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9226"/>
  <workbookPr defaultThemeVersion="124226"/>
  <mc:AlternateContent xmlns:mc="http://schemas.openxmlformats.org/markup-compatibility/2006">
    <mc:Choice Requires="x15">
      <x15ac:absPath xmlns:x15ac="http://schemas.microsoft.com/office/spreadsheetml/2010/11/ac" url="T:\INVESTMENTS_VALUATION\15 TER, Returns &amp; AUM Controls\8 Daily Disclosure of TER\"/>
    </mc:Choice>
  </mc:AlternateContent>
  <xr:revisionPtr revIDLastSave="0" documentId="13_ncr:1_{C9D7E3CE-E281-4B06-AE6D-BCBADFFD1E1A}" xr6:coauthVersionLast="32" xr6:coauthVersionMax="32" xr10:uidLastSave="{00000000-0000-0000-0000-000000000000}"/>
  <bookViews>
    <workbookView xWindow="240" yWindow="75" windowWidth="20055" windowHeight="7935" tabRatio="922" xr2:uid="{00000000-000D-0000-FFFF-FFFF00000000}"/>
  </bookViews>
  <sheets>
    <sheet name="Index" sheetId="29" r:id="rId1"/>
    <sheet name="Main File" sheetId="3" state="hidden" r:id="rId2"/>
    <sheet name="LDBOND" sheetId="4" r:id="rId3"/>
    <sheet name="LDCPO2" sheetId="5" r:id="rId4"/>
    <sheet name="LDDAF1" sheetId="6" r:id="rId5"/>
    <sheet name="LDDAF2" sheetId="8" r:id="rId6"/>
    <sheet name="LDDAF3" sheetId="7" r:id="rId7"/>
    <sheet name="LDGETF" sheetId="9" r:id="rId8"/>
    <sheet name="LDGSEC" sheetId="10" r:id="rId9"/>
    <sheet name="LDINPF" sheetId="11" r:id="rId10"/>
    <sheet name="LDMIPF" sheetId="12" r:id="rId11"/>
    <sheet name="LDSAPF" sheetId="13" r:id="rId12"/>
    <sheet name="LEBALF" sheetId="14" r:id="rId13"/>
    <sheet name="LEBFSF" sheetId="15" r:id="rId14"/>
    <sheet name="LECHID" sheetId="16" r:id="rId15"/>
    <sheet name="LEEQTF" sheetId="17" r:id="rId16"/>
    <sheet name="LEGROW" sheetId="18" r:id="rId17"/>
    <sheet name="LEINFA" sheetId="19" r:id="rId18"/>
    <sheet name="LEINNF" sheetId="20" r:id="rId19"/>
    <sheet name="LEINSX" sheetId="21" r:id="rId20"/>
    <sheet name="LEMIDF" sheetId="22" r:id="rId21"/>
    <sheet name="LET100" sheetId="23" r:id="rId22"/>
    <sheet name="LETAXP" sheetId="24" r:id="rId23"/>
    <sheet name="LETF50" sheetId="25" r:id="rId24"/>
    <sheet name="LETFSX" sheetId="26" r:id="rId25"/>
    <sheet name="LEULIS" sheetId="27" r:id="rId26"/>
    <sheet name="LLIQDF" sheetId="28" r:id="rId27"/>
  </sheets>
  <definedNames>
    <definedName name="_xlnm._FilterDatabase" localSheetId="1" hidden="1">'Main File'!$A$2:$P$102</definedName>
  </definedNames>
  <calcPr calcId="179017"/>
</workbook>
</file>

<file path=xl/calcChain.xml><?xml version="1.0" encoding="utf-8"?>
<calcChain xmlns="http://schemas.openxmlformats.org/spreadsheetml/2006/main">
  <c r="A1002" i="3" l="1"/>
  <c r="A1001" i="3"/>
  <c r="A1000" i="3"/>
  <c r="A999" i="3"/>
  <c r="A998" i="3"/>
  <c r="A997" i="3"/>
  <c r="A996" i="3"/>
  <c r="A995" i="3"/>
  <c r="A994" i="3"/>
  <c r="A993" i="3"/>
  <c r="A992" i="3"/>
  <c r="A991" i="3"/>
  <c r="A990" i="3"/>
  <c r="A989" i="3"/>
  <c r="A988" i="3"/>
  <c r="A987" i="3"/>
  <c r="A986" i="3"/>
  <c r="A985" i="3"/>
  <c r="A984" i="3"/>
  <c r="A983" i="3"/>
  <c r="A982" i="3"/>
  <c r="A981" i="3"/>
  <c r="A980" i="3"/>
  <c r="A979" i="3"/>
  <c r="A978" i="3"/>
  <c r="A977" i="3" l="1"/>
  <c r="A976" i="3"/>
  <c r="A975" i="3"/>
  <c r="A974" i="3"/>
  <c r="A973" i="3"/>
  <c r="A972" i="3"/>
  <c r="A971" i="3"/>
  <c r="A970" i="3"/>
  <c r="A969" i="3"/>
  <c r="A968" i="3"/>
  <c r="A967" i="3"/>
  <c r="A966" i="3"/>
  <c r="A965" i="3"/>
  <c r="A964" i="3"/>
  <c r="A963" i="3"/>
  <c r="A962" i="3"/>
  <c r="A961" i="3"/>
  <c r="A960" i="3"/>
  <c r="A959" i="3"/>
  <c r="A958" i="3"/>
  <c r="A957" i="3"/>
  <c r="A956" i="3"/>
  <c r="A955" i="3"/>
  <c r="A954" i="3"/>
  <c r="A953" i="3"/>
  <c r="A928" i="3" l="1"/>
  <c r="A929" i="3"/>
  <c r="A930" i="3"/>
  <c r="A931" i="3"/>
  <c r="A932" i="3"/>
  <c r="A933" i="3"/>
  <c r="A934" i="3"/>
  <c r="A935" i="3"/>
  <c r="A936" i="3"/>
  <c r="A937" i="3"/>
  <c r="A938" i="3"/>
  <c r="A939" i="3"/>
  <c r="A940" i="3"/>
  <c r="A941" i="3"/>
  <c r="A942" i="3"/>
  <c r="A943" i="3"/>
  <c r="A944" i="3"/>
  <c r="A945" i="3"/>
  <c r="A946" i="3"/>
  <c r="A947" i="3"/>
  <c r="A948" i="3"/>
  <c r="A949" i="3"/>
  <c r="A950" i="3"/>
  <c r="A951" i="3"/>
  <c r="A952" i="3"/>
  <c r="A903" i="3" l="1"/>
  <c r="A904" i="3" l="1"/>
  <c r="A902" i="3"/>
  <c r="A901" i="3"/>
  <c r="A900" i="3"/>
  <c r="A899" i="3"/>
  <c r="A898" i="3"/>
  <c r="A897" i="3"/>
  <c r="A896" i="3"/>
  <c r="A895" i="3"/>
  <c r="A894" i="3"/>
  <c r="A893" i="3"/>
  <c r="A892" i="3"/>
  <c r="A891" i="3"/>
  <c r="A890" i="3"/>
  <c r="A889" i="3"/>
  <c r="A888" i="3"/>
  <c r="A887" i="3"/>
  <c r="A886" i="3"/>
  <c r="A885" i="3"/>
  <c r="A884" i="3"/>
  <c r="A883" i="3"/>
  <c r="A882" i="3"/>
  <c r="A881" i="3"/>
  <c r="A880" i="3"/>
  <c r="A879" i="3"/>
  <c r="A878" i="3"/>
  <c r="A877" i="3"/>
  <c r="A876" i="3"/>
  <c r="A875" i="3"/>
  <c r="A874" i="3"/>
  <c r="A873" i="3"/>
  <c r="A872" i="3"/>
  <c r="A871" i="3"/>
  <c r="A870" i="3"/>
  <c r="A869" i="3"/>
  <c r="A868" i="3"/>
  <c r="A867" i="3"/>
  <c r="A866" i="3"/>
  <c r="A865" i="3"/>
  <c r="A864" i="3"/>
  <c r="A863" i="3"/>
  <c r="A862" i="3"/>
  <c r="A861" i="3"/>
  <c r="A860" i="3"/>
  <c r="A859" i="3"/>
  <c r="A858" i="3"/>
  <c r="A857" i="3"/>
  <c r="A856" i="3"/>
  <c r="A855" i="3"/>
  <c r="A854" i="3"/>
  <c r="A853" i="3"/>
  <c r="A905" i="3" l="1"/>
  <c r="A852" i="3"/>
  <c r="A851" i="3"/>
  <c r="A850" i="3"/>
  <c r="A849" i="3"/>
  <c r="A848" i="3"/>
  <c r="A847" i="3"/>
  <c r="A846" i="3"/>
  <c r="A845" i="3"/>
  <c r="A844" i="3"/>
  <c r="A843" i="3"/>
  <c r="A842" i="3"/>
  <c r="A841" i="3"/>
  <c r="A840" i="3"/>
  <c r="A839" i="3"/>
  <c r="A838" i="3"/>
  <c r="A837" i="3"/>
  <c r="A836" i="3"/>
  <c r="A835" i="3"/>
  <c r="A834" i="3"/>
  <c r="A833" i="3"/>
  <c r="A832" i="3"/>
  <c r="A831" i="3"/>
  <c r="A830" i="3"/>
  <c r="A829" i="3"/>
  <c r="A828" i="3"/>
  <c r="A906" i="3" l="1"/>
  <c r="A827" i="3"/>
  <c r="A826" i="3"/>
  <c r="A825" i="3"/>
  <c r="A824" i="3"/>
  <c r="A823" i="3"/>
  <c r="A822" i="3"/>
  <c r="A821" i="3"/>
  <c r="A820" i="3"/>
  <c r="A819" i="3"/>
  <c r="A818" i="3"/>
  <c r="A817" i="3"/>
  <c r="A816" i="3"/>
  <c r="A815" i="3"/>
  <c r="A814" i="3"/>
  <c r="A813" i="3"/>
  <c r="A812" i="3"/>
  <c r="A811" i="3"/>
  <c r="A810" i="3"/>
  <c r="A809" i="3"/>
  <c r="A808" i="3"/>
  <c r="A807" i="3"/>
  <c r="A806" i="3"/>
  <c r="A805" i="3"/>
  <c r="A804" i="3"/>
  <c r="A803" i="3"/>
  <c r="A907" i="3" l="1"/>
  <c r="A802" i="3"/>
  <c r="A801" i="3"/>
  <c r="A800" i="3"/>
  <c r="A799" i="3"/>
  <c r="A798" i="3"/>
  <c r="A797" i="3"/>
  <c r="A796" i="3"/>
  <c r="A795" i="3"/>
  <c r="A794" i="3"/>
  <c r="A793" i="3"/>
  <c r="A792" i="3"/>
  <c r="A791" i="3"/>
  <c r="A790" i="3"/>
  <c r="A789" i="3"/>
  <c r="A788" i="3"/>
  <c r="A787" i="3"/>
  <c r="A786" i="3"/>
  <c r="A785" i="3"/>
  <c r="A784" i="3"/>
  <c r="A783" i="3"/>
  <c r="A782" i="3"/>
  <c r="A781" i="3"/>
  <c r="A780" i="3"/>
  <c r="A779" i="3"/>
  <c r="A778" i="3"/>
  <c r="A908" i="3" l="1"/>
  <c r="K39" i="8"/>
  <c r="J39" i="8"/>
  <c r="I39" i="8"/>
  <c r="H39" i="8"/>
  <c r="G39" i="8"/>
  <c r="F39" i="8"/>
  <c r="E39" i="8"/>
  <c r="D39" i="8"/>
  <c r="C39" i="8"/>
  <c r="B39" i="8"/>
  <c r="K38" i="8"/>
  <c r="J38" i="8"/>
  <c r="I38" i="8"/>
  <c r="H38" i="8"/>
  <c r="G38" i="8"/>
  <c r="F38" i="8"/>
  <c r="E38" i="8"/>
  <c r="D38" i="8"/>
  <c r="C38" i="8"/>
  <c r="B38" i="8"/>
  <c r="K37" i="8"/>
  <c r="J37" i="8"/>
  <c r="I37" i="8"/>
  <c r="H37" i="8"/>
  <c r="G37" i="8"/>
  <c r="F37" i="8"/>
  <c r="E37" i="8"/>
  <c r="D37" i="8"/>
  <c r="C37" i="8"/>
  <c r="B37" i="8"/>
  <c r="K36" i="8"/>
  <c r="J36" i="8"/>
  <c r="I36" i="8"/>
  <c r="H36" i="8"/>
  <c r="G36" i="8"/>
  <c r="F36" i="8"/>
  <c r="E36" i="8"/>
  <c r="D36" i="8"/>
  <c r="C36" i="8"/>
  <c r="B36" i="8"/>
  <c r="K35" i="8"/>
  <c r="J35" i="8"/>
  <c r="I35" i="8"/>
  <c r="H35" i="8"/>
  <c r="G35" i="8"/>
  <c r="F35" i="8"/>
  <c r="E35" i="8"/>
  <c r="D35" i="8"/>
  <c r="C35" i="8"/>
  <c r="B35" i="8"/>
  <c r="K39" i="7"/>
  <c r="J39" i="7"/>
  <c r="I39" i="7"/>
  <c r="H39" i="7"/>
  <c r="G39" i="7"/>
  <c r="F39" i="7"/>
  <c r="E39" i="7"/>
  <c r="D39" i="7"/>
  <c r="C39" i="7"/>
  <c r="B39" i="7"/>
  <c r="K38" i="7"/>
  <c r="J38" i="7"/>
  <c r="I38" i="7"/>
  <c r="H38" i="7"/>
  <c r="G38" i="7"/>
  <c r="F38" i="7"/>
  <c r="E38" i="7"/>
  <c r="D38" i="7"/>
  <c r="C38" i="7"/>
  <c r="B38" i="7"/>
  <c r="K37" i="7"/>
  <c r="J37" i="7"/>
  <c r="I37" i="7"/>
  <c r="H37" i="7"/>
  <c r="G37" i="7"/>
  <c r="F37" i="7"/>
  <c r="E37" i="7"/>
  <c r="D37" i="7"/>
  <c r="C37" i="7"/>
  <c r="B37" i="7"/>
  <c r="K36" i="7"/>
  <c r="J36" i="7"/>
  <c r="I36" i="7"/>
  <c r="H36" i="7"/>
  <c r="G36" i="7"/>
  <c r="F36" i="7"/>
  <c r="E36" i="7"/>
  <c r="D36" i="7"/>
  <c r="C36" i="7"/>
  <c r="B36" i="7"/>
  <c r="K35" i="7"/>
  <c r="J35" i="7"/>
  <c r="I35" i="7"/>
  <c r="H35" i="7"/>
  <c r="G35" i="7"/>
  <c r="F35" i="7"/>
  <c r="E35" i="7"/>
  <c r="D35" i="7"/>
  <c r="C35" i="7"/>
  <c r="B35" i="7"/>
  <c r="K39" i="9"/>
  <c r="J39" i="9"/>
  <c r="I39" i="9"/>
  <c r="H39" i="9"/>
  <c r="G39" i="9"/>
  <c r="F39" i="9"/>
  <c r="E39" i="9"/>
  <c r="D39" i="9"/>
  <c r="C39" i="9"/>
  <c r="B39" i="9"/>
  <c r="K38" i="9"/>
  <c r="J38" i="9"/>
  <c r="I38" i="9"/>
  <c r="H38" i="9"/>
  <c r="G38" i="9"/>
  <c r="F38" i="9"/>
  <c r="E38" i="9"/>
  <c r="D38" i="9"/>
  <c r="C38" i="9"/>
  <c r="B38" i="9"/>
  <c r="K37" i="9"/>
  <c r="J37" i="9"/>
  <c r="I37" i="9"/>
  <c r="H37" i="9"/>
  <c r="G37" i="9"/>
  <c r="F37" i="9"/>
  <c r="E37" i="9"/>
  <c r="D37" i="9"/>
  <c r="C37" i="9"/>
  <c r="B37" i="9"/>
  <c r="K36" i="9"/>
  <c r="J36" i="9"/>
  <c r="I36" i="9"/>
  <c r="H36" i="9"/>
  <c r="G36" i="9"/>
  <c r="F36" i="9"/>
  <c r="E36" i="9"/>
  <c r="D36" i="9"/>
  <c r="C36" i="9"/>
  <c r="B36" i="9"/>
  <c r="K35" i="9"/>
  <c r="J35" i="9"/>
  <c r="I35" i="9"/>
  <c r="H35" i="9"/>
  <c r="G35" i="9"/>
  <c r="F35" i="9"/>
  <c r="E35" i="9"/>
  <c r="D35" i="9"/>
  <c r="C35" i="9"/>
  <c r="B35" i="9"/>
  <c r="K39" i="10"/>
  <c r="J39" i="10"/>
  <c r="I39" i="10"/>
  <c r="H39" i="10"/>
  <c r="G39" i="10"/>
  <c r="F39" i="10"/>
  <c r="E39" i="10"/>
  <c r="D39" i="10"/>
  <c r="C39" i="10"/>
  <c r="B39" i="10"/>
  <c r="K38" i="10"/>
  <c r="J38" i="10"/>
  <c r="I38" i="10"/>
  <c r="H38" i="10"/>
  <c r="G38" i="10"/>
  <c r="F38" i="10"/>
  <c r="E38" i="10"/>
  <c r="D38" i="10"/>
  <c r="C38" i="10"/>
  <c r="B38" i="10"/>
  <c r="K37" i="10"/>
  <c r="J37" i="10"/>
  <c r="I37" i="10"/>
  <c r="H37" i="10"/>
  <c r="G37" i="10"/>
  <c r="F37" i="10"/>
  <c r="E37" i="10"/>
  <c r="D37" i="10"/>
  <c r="C37" i="10"/>
  <c r="B37" i="10"/>
  <c r="K36" i="10"/>
  <c r="J36" i="10"/>
  <c r="I36" i="10"/>
  <c r="H36" i="10"/>
  <c r="G36" i="10"/>
  <c r="F36" i="10"/>
  <c r="E36" i="10"/>
  <c r="D36" i="10"/>
  <c r="C36" i="10"/>
  <c r="B36" i="10"/>
  <c r="K35" i="10"/>
  <c r="J35" i="10"/>
  <c r="I35" i="10"/>
  <c r="H35" i="10"/>
  <c r="G35" i="10"/>
  <c r="F35" i="10"/>
  <c r="E35" i="10"/>
  <c r="D35" i="10"/>
  <c r="C35" i="10"/>
  <c r="B35" i="10"/>
  <c r="K39" i="11"/>
  <c r="J39" i="11"/>
  <c r="I39" i="11"/>
  <c r="H39" i="11"/>
  <c r="G39" i="11"/>
  <c r="F39" i="11"/>
  <c r="E39" i="11"/>
  <c r="D39" i="11"/>
  <c r="C39" i="11"/>
  <c r="B39" i="11"/>
  <c r="K38" i="11"/>
  <c r="J38" i="11"/>
  <c r="I38" i="11"/>
  <c r="H38" i="11"/>
  <c r="G38" i="11"/>
  <c r="F38" i="11"/>
  <c r="E38" i="11"/>
  <c r="D38" i="11"/>
  <c r="C38" i="11"/>
  <c r="B38" i="11"/>
  <c r="K37" i="11"/>
  <c r="J37" i="11"/>
  <c r="I37" i="11"/>
  <c r="H37" i="11"/>
  <c r="G37" i="11"/>
  <c r="F37" i="11"/>
  <c r="E37" i="11"/>
  <c r="D37" i="11"/>
  <c r="C37" i="11"/>
  <c r="B37" i="11"/>
  <c r="K36" i="11"/>
  <c r="J36" i="11"/>
  <c r="I36" i="11"/>
  <c r="H36" i="11"/>
  <c r="G36" i="11"/>
  <c r="F36" i="11"/>
  <c r="E36" i="11"/>
  <c r="D36" i="11"/>
  <c r="C36" i="11"/>
  <c r="B36" i="11"/>
  <c r="K35" i="11"/>
  <c r="J35" i="11"/>
  <c r="I35" i="11"/>
  <c r="H35" i="11"/>
  <c r="G35" i="11"/>
  <c r="F35" i="11"/>
  <c r="E35" i="11"/>
  <c r="D35" i="11"/>
  <c r="C35" i="11"/>
  <c r="B35" i="11"/>
  <c r="K39" i="12"/>
  <c r="J39" i="12"/>
  <c r="I39" i="12"/>
  <c r="H39" i="12"/>
  <c r="G39" i="12"/>
  <c r="F39" i="12"/>
  <c r="E39" i="12"/>
  <c r="D39" i="12"/>
  <c r="C39" i="12"/>
  <c r="B39" i="12"/>
  <c r="K38" i="12"/>
  <c r="J38" i="12"/>
  <c r="I38" i="12"/>
  <c r="H38" i="12"/>
  <c r="G38" i="12"/>
  <c r="F38" i="12"/>
  <c r="E38" i="12"/>
  <c r="D38" i="12"/>
  <c r="C38" i="12"/>
  <c r="B38" i="12"/>
  <c r="K37" i="12"/>
  <c r="J37" i="12"/>
  <c r="I37" i="12"/>
  <c r="H37" i="12"/>
  <c r="G37" i="12"/>
  <c r="F37" i="12"/>
  <c r="E37" i="12"/>
  <c r="D37" i="12"/>
  <c r="C37" i="12"/>
  <c r="B37" i="12"/>
  <c r="K36" i="12"/>
  <c r="J36" i="12"/>
  <c r="I36" i="12"/>
  <c r="H36" i="12"/>
  <c r="G36" i="12"/>
  <c r="F36" i="12"/>
  <c r="E36" i="12"/>
  <c r="D36" i="12"/>
  <c r="C36" i="12"/>
  <c r="B36" i="12"/>
  <c r="K35" i="12"/>
  <c r="J35" i="12"/>
  <c r="I35" i="12"/>
  <c r="H35" i="12"/>
  <c r="G35" i="12"/>
  <c r="F35" i="12"/>
  <c r="E35" i="12"/>
  <c r="D35" i="12"/>
  <c r="C35" i="12"/>
  <c r="B35" i="12"/>
  <c r="K39" i="13"/>
  <c r="J39" i="13"/>
  <c r="I39" i="13"/>
  <c r="H39" i="13"/>
  <c r="G39" i="13"/>
  <c r="F39" i="13"/>
  <c r="E39" i="13"/>
  <c r="D39" i="13"/>
  <c r="C39" i="13"/>
  <c r="B39" i="13"/>
  <c r="K38" i="13"/>
  <c r="J38" i="13"/>
  <c r="I38" i="13"/>
  <c r="H38" i="13"/>
  <c r="G38" i="13"/>
  <c r="F38" i="13"/>
  <c r="E38" i="13"/>
  <c r="D38" i="13"/>
  <c r="C38" i="13"/>
  <c r="B38" i="13"/>
  <c r="K37" i="13"/>
  <c r="J37" i="13"/>
  <c r="I37" i="13"/>
  <c r="H37" i="13"/>
  <c r="G37" i="13"/>
  <c r="F37" i="13"/>
  <c r="E37" i="13"/>
  <c r="D37" i="13"/>
  <c r="C37" i="13"/>
  <c r="B37" i="13"/>
  <c r="K36" i="13"/>
  <c r="J36" i="13"/>
  <c r="I36" i="13"/>
  <c r="H36" i="13"/>
  <c r="G36" i="13"/>
  <c r="F36" i="13"/>
  <c r="E36" i="13"/>
  <c r="D36" i="13"/>
  <c r="C36" i="13"/>
  <c r="B36" i="13"/>
  <c r="K35" i="13"/>
  <c r="J35" i="13"/>
  <c r="I35" i="13"/>
  <c r="H35" i="13"/>
  <c r="G35" i="13"/>
  <c r="F35" i="13"/>
  <c r="E35" i="13"/>
  <c r="D35" i="13"/>
  <c r="C35" i="13"/>
  <c r="B35" i="13"/>
  <c r="K39" i="14"/>
  <c r="J39" i="14"/>
  <c r="I39" i="14"/>
  <c r="H39" i="14"/>
  <c r="G39" i="14"/>
  <c r="F39" i="14"/>
  <c r="E39" i="14"/>
  <c r="D39" i="14"/>
  <c r="C39" i="14"/>
  <c r="B39" i="14"/>
  <c r="K38" i="14"/>
  <c r="J38" i="14"/>
  <c r="I38" i="14"/>
  <c r="H38" i="14"/>
  <c r="G38" i="14"/>
  <c r="F38" i="14"/>
  <c r="E38" i="14"/>
  <c r="D38" i="14"/>
  <c r="C38" i="14"/>
  <c r="B38" i="14"/>
  <c r="K37" i="14"/>
  <c r="J37" i="14"/>
  <c r="I37" i="14"/>
  <c r="H37" i="14"/>
  <c r="G37" i="14"/>
  <c r="F37" i="14"/>
  <c r="E37" i="14"/>
  <c r="D37" i="14"/>
  <c r="C37" i="14"/>
  <c r="B37" i="14"/>
  <c r="K36" i="14"/>
  <c r="J36" i="14"/>
  <c r="I36" i="14"/>
  <c r="H36" i="14"/>
  <c r="G36" i="14"/>
  <c r="F36" i="14"/>
  <c r="E36" i="14"/>
  <c r="D36" i="14"/>
  <c r="C36" i="14"/>
  <c r="B36" i="14"/>
  <c r="K35" i="14"/>
  <c r="J35" i="14"/>
  <c r="I35" i="14"/>
  <c r="H35" i="14"/>
  <c r="G35" i="14"/>
  <c r="F35" i="14"/>
  <c r="E35" i="14"/>
  <c r="D35" i="14"/>
  <c r="C35" i="14"/>
  <c r="B35" i="14"/>
  <c r="K39" i="15"/>
  <c r="J39" i="15"/>
  <c r="I39" i="15"/>
  <c r="H39" i="15"/>
  <c r="G39" i="15"/>
  <c r="F39" i="15"/>
  <c r="E39" i="15"/>
  <c r="D39" i="15"/>
  <c r="C39" i="15"/>
  <c r="B39" i="15"/>
  <c r="K38" i="15"/>
  <c r="J38" i="15"/>
  <c r="I38" i="15"/>
  <c r="H38" i="15"/>
  <c r="G38" i="15"/>
  <c r="F38" i="15"/>
  <c r="E38" i="15"/>
  <c r="D38" i="15"/>
  <c r="C38" i="15"/>
  <c r="B38" i="15"/>
  <c r="K37" i="15"/>
  <c r="J37" i="15"/>
  <c r="I37" i="15"/>
  <c r="H37" i="15"/>
  <c r="G37" i="15"/>
  <c r="F37" i="15"/>
  <c r="E37" i="15"/>
  <c r="D37" i="15"/>
  <c r="C37" i="15"/>
  <c r="B37" i="15"/>
  <c r="K36" i="15"/>
  <c r="J36" i="15"/>
  <c r="I36" i="15"/>
  <c r="H36" i="15"/>
  <c r="G36" i="15"/>
  <c r="F36" i="15"/>
  <c r="E36" i="15"/>
  <c r="D36" i="15"/>
  <c r="C36" i="15"/>
  <c r="B36" i="15"/>
  <c r="K35" i="15"/>
  <c r="J35" i="15"/>
  <c r="I35" i="15"/>
  <c r="H35" i="15"/>
  <c r="G35" i="15"/>
  <c r="F35" i="15"/>
  <c r="E35" i="15"/>
  <c r="D35" i="15"/>
  <c r="C35" i="15"/>
  <c r="B35" i="15"/>
  <c r="K39" i="16"/>
  <c r="J39" i="16"/>
  <c r="I39" i="16"/>
  <c r="H39" i="16"/>
  <c r="G39" i="16"/>
  <c r="F39" i="16"/>
  <c r="E39" i="16"/>
  <c r="D39" i="16"/>
  <c r="C39" i="16"/>
  <c r="B39" i="16"/>
  <c r="K38" i="16"/>
  <c r="J38" i="16"/>
  <c r="I38" i="16"/>
  <c r="H38" i="16"/>
  <c r="G38" i="16"/>
  <c r="F38" i="16"/>
  <c r="E38" i="16"/>
  <c r="D38" i="16"/>
  <c r="C38" i="16"/>
  <c r="B38" i="16"/>
  <c r="K37" i="16"/>
  <c r="J37" i="16"/>
  <c r="I37" i="16"/>
  <c r="H37" i="16"/>
  <c r="G37" i="16"/>
  <c r="F37" i="16"/>
  <c r="E37" i="16"/>
  <c r="D37" i="16"/>
  <c r="C37" i="16"/>
  <c r="B37" i="16"/>
  <c r="K36" i="16"/>
  <c r="J36" i="16"/>
  <c r="I36" i="16"/>
  <c r="H36" i="16"/>
  <c r="G36" i="16"/>
  <c r="F36" i="16"/>
  <c r="E36" i="16"/>
  <c r="D36" i="16"/>
  <c r="C36" i="16"/>
  <c r="B36" i="16"/>
  <c r="K35" i="16"/>
  <c r="J35" i="16"/>
  <c r="I35" i="16"/>
  <c r="H35" i="16"/>
  <c r="G35" i="16"/>
  <c r="F35" i="16"/>
  <c r="E35" i="16"/>
  <c r="D35" i="16"/>
  <c r="C35" i="16"/>
  <c r="B35" i="16"/>
  <c r="K39" i="17"/>
  <c r="J39" i="17"/>
  <c r="I39" i="17"/>
  <c r="H39" i="17"/>
  <c r="G39" i="17"/>
  <c r="F39" i="17"/>
  <c r="E39" i="17"/>
  <c r="D39" i="17"/>
  <c r="C39" i="17"/>
  <c r="B39" i="17"/>
  <c r="K38" i="17"/>
  <c r="J38" i="17"/>
  <c r="I38" i="17"/>
  <c r="H38" i="17"/>
  <c r="G38" i="17"/>
  <c r="F38" i="17"/>
  <c r="E38" i="17"/>
  <c r="D38" i="17"/>
  <c r="C38" i="17"/>
  <c r="B38" i="17"/>
  <c r="K37" i="17"/>
  <c r="J37" i="17"/>
  <c r="I37" i="17"/>
  <c r="H37" i="17"/>
  <c r="G37" i="17"/>
  <c r="F37" i="17"/>
  <c r="E37" i="17"/>
  <c r="D37" i="17"/>
  <c r="C37" i="17"/>
  <c r="B37" i="17"/>
  <c r="K36" i="17"/>
  <c r="J36" i="17"/>
  <c r="I36" i="17"/>
  <c r="H36" i="17"/>
  <c r="G36" i="17"/>
  <c r="F36" i="17"/>
  <c r="E36" i="17"/>
  <c r="D36" i="17"/>
  <c r="C36" i="17"/>
  <c r="B36" i="17"/>
  <c r="K35" i="17"/>
  <c r="J35" i="17"/>
  <c r="I35" i="17"/>
  <c r="H35" i="17"/>
  <c r="G35" i="17"/>
  <c r="F35" i="17"/>
  <c r="E35" i="17"/>
  <c r="D35" i="17"/>
  <c r="C35" i="17"/>
  <c r="B35" i="17"/>
  <c r="K39" i="18"/>
  <c r="J39" i="18"/>
  <c r="I39" i="18"/>
  <c r="H39" i="18"/>
  <c r="G39" i="18"/>
  <c r="F39" i="18"/>
  <c r="E39" i="18"/>
  <c r="D39" i="18"/>
  <c r="C39" i="18"/>
  <c r="B39" i="18"/>
  <c r="K38" i="18"/>
  <c r="J38" i="18"/>
  <c r="I38" i="18"/>
  <c r="H38" i="18"/>
  <c r="G38" i="18"/>
  <c r="F38" i="18"/>
  <c r="E38" i="18"/>
  <c r="D38" i="18"/>
  <c r="C38" i="18"/>
  <c r="B38" i="18"/>
  <c r="K37" i="18"/>
  <c r="J37" i="18"/>
  <c r="I37" i="18"/>
  <c r="H37" i="18"/>
  <c r="G37" i="18"/>
  <c r="F37" i="18"/>
  <c r="E37" i="18"/>
  <c r="D37" i="18"/>
  <c r="C37" i="18"/>
  <c r="B37" i="18"/>
  <c r="K36" i="18"/>
  <c r="J36" i="18"/>
  <c r="I36" i="18"/>
  <c r="H36" i="18"/>
  <c r="G36" i="18"/>
  <c r="F36" i="18"/>
  <c r="E36" i="18"/>
  <c r="D36" i="18"/>
  <c r="C36" i="18"/>
  <c r="B36" i="18"/>
  <c r="K35" i="18"/>
  <c r="J35" i="18"/>
  <c r="I35" i="18"/>
  <c r="H35" i="18"/>
  <c r="G35" i="18"/>
  <c r="F35" i="18"/>
  <c r="E35" i="18"/>
  <c r="D35" i="18"/>
  <c r="C35" i="18"/>
  <c r="B35" i="18"/>
  <c r="K39" i="19"/>
  <c r="J39" i="19"/>
  <c r="I39" i="19"/>
  <c r="H39" i="19"/>
  <c r="G39" i="19"/>
  <c r="F39" i="19"/>
  <c r="E39" i="19"/>
  <c r="D39" i="19"/>
  <c r="C39" i="19"/>
  <c r="B39" i="19"/>
  <c r="K38" i="19"/>
  <c r="J38" i="19"/>
  <c r="I38" i="19"/>
  <c r="H38" i="19"/>
  <c r="G38" i="19"/>
  <c r="F38" i="19"/>
  <c r="E38" i="19"/>
  <c r="D38" i="19"/>
  <c r="C38" i="19"/>
  <c r="B38" i="19"/>
  <c r="K37" i="19"/>
  <c r="J37" i="19"/>
  <c r="I37" i="19"/>
  <c r="H37" i="19"/>
  <c r="G37" i="19"/>
  <c r="F37" i="19"/>
  <c r="E37" i="19"/>
  <c r="D37" i="19"/>
  <c r="C37" i="19"/>
  <c r="B37" i="19"/>
  <c r="K36" i="19"/>
  <c r="J36" i="19"/>
  <c r="I36" i="19"/>
  <c r="H36" i="19"/>
  <c r="G36" i="19"/>
  <c r="F36" i="19"/>
  <c r="E36" i="19"/>
  <c r="D36" i="19"/>
  <c r="C36" i="19"/>
  <c r="B36" i="19"/>
  <c r="K35" i="19"/>
  <c r="J35" i="19"/>
  <c r="I35" i="19"/>
  <c r="H35" i="19"/>
  <c r="G35" i="19"/>
  <c r="F35" i="19"/>
  <c r="E35" i="19"/>
  <c r="D35" i="19"/>
  <c r="C35" i="19"/>
  <c r="B35" i="19"/>
  <c r="K39" i="20"/>
  <c r="J39" i="20"/>
  <c r="I39" i="20"/>
  <c r="H39" i="20"/>
  <c r="G39" i="20"/>
  <c r="F39" i="20"/>
  <c r="E39" i="20"/>
  <c r="D39" i="20"/>
  <c r="C39" i="20"/>
  <c r="B39" i="20"/>
  <c r="K38" i="20"/>
  <c r="J38" i="20"/>
  <c r="I38" i="20"/>
  <c r="H38" i="20"/>
  <c r="G38" i="20"/>
  <c r="F38" i="20"/>
  <c r="E38" i="20"/>
  <c r="D38" i="20"/>
  <c r="C38" i="20"/>
  <c r="B38" i="20"/>
  <c r="K37" i="20"/>
  <c r="J37" i="20"/>
  <c r="I37" i="20"/>
  <c r="H37" i="20"/>
  <c r="G37" i="20"/>
  <c r="F37" i="20"/>
  <c r="E37" i="20"/>
  <c r="D37" i="20"/>
  <c r="C37" i="20"/>
  <c r="B37" i="20"/>
  <c r="K36" i="20"/>
  <c r="J36" i="20"/>
  <c r="I36" i="20"/>
  <c r="H36" i="20"/>
  <c r="G36" i="20"/>
  <c r="F36" i="20"/>
  <c r="E36" i="20"/>
  <c r="D36" i="20"/>
  <c r="C36" i="20"/>
  <c r="B36" i="20"/>
  <c r="K35" i="20"/>
  <c r="J35" i="20"/>
  <c r="I35" i="20"/>
  <c r="H35" i="20"/>
  <c r="G35" i="20"/>
  <c r="F35" i="20"/>
  <c r="E35" i="20"/>
  <c r="D35" i="20"/>
  <c r="C35" i="20"/>
  <c r="B35" i="20"/>
  <c r="K39" i="21"/>
  <c r="J39" i="21"/>
  <c r="I39" i="21"/>
  <c r="H39" i="21"/>
  <c r="G39" i="21"/>
  <c r="F39" i="21"/>
  <c r="E39" i="21"/>
  <c r="D39" i="21"/>
  <c r="C39" i="21"/>
  <c r="B39" i="21"/>
  <c r="K38" i="21"/>
  <c r="J38" i="21"/>
  <c r="I38" i="21"/>
  <c r="H38" i="21"/>
  <c r="G38" i="21"/>
  <c r="F38" i="21"/>
  <c r="E38" i="21"/>
  <c r="D38" i="21"/>
  <c r="C38" i="21"/>
  <c r="B38" i="21"/>
  <c r="K37" i="21"/>
  <c r="J37" i="21"/>
  <c r="I37" i="21"/>
  <c r="H37" i="21"/>
  <c r="G37" i="21"/>
  <c r="F37" i="21"/>
  <c r="E37" i="21"/>
  <c r="D37" i="21"/>
  <c r="C37" i="21"/>
  <c r="B37" i="21"/>
  <c r="K36" i="21"/>
  <c r="J36" i="21"/>
  <c r="I36" i="21"/>
  <c r="H36" i="21"/>
  <c r="G36" i="21"/>
  <c r="F36" i="21"/>
  <c r="E36" i="21"/>
  <c r="D36" i="21"/>
  <c r="C36" i="21"/>
  <c r="B36" i="21"/>
  <c r="K35" i="21"/>
  <c r="J35" i="21"/>
  <c r="I35" i="21"/>
  <c r="H35" i="21"/>
  <c r="G35" i="21"/>
  <c r="F35" i="21"/>
  <c r="E35" i="21"/>
  <c r="D35" i="21"/>
  <c r="C35" i="21"/>
  <c r="B35" i="21"/>
  <c r="K39" i="22"/>
  <c r="J39" i="22"/>
  <c r="I39" i="22"/>
  <c r="H39" i="22"/>
  <c r="G39" i="22"/>
  <c r="F39" i="22"/>
  <c r="E39" i="22"/>
  <c r="D39" i="22"/>
  <c r="C39" i="22"/>
  <c r="B39" i="22"/>
  <c r="K38" i="22"/>
  <c r="J38" i="22"/>
  <c r="I38" i="22"/>
  <c r="H38" i="22"/>
  <c r="G38" i="22"/>
  <c r="F38" i="22"/>
  <c r="E38" i="22"/>
  <c r="D38" i="22"/>
  <c r="C38" i="22"/>
  <c r="B38" i="22"/>
  <c r="K37" i="22"/>
  <c r="J37" i="22"/>
  <c r="I37" i="22"/>
  <c r="H37" i="22"/>
  <c r="G37" i="22"/>
  <c r="F37" i="22"/>
  <c r="E37" i="22"/>
  <c r="D37" i="22"/>
  <c r="C37" i="22"/>
  <c r="B37" i="22"/>
  <c r="K36" i="22"/>
  <c r="J36" i="22"/>
  <c r="I36" i="22"/>
  <c r="H36" i="22"/>
  <c r="G36" i="22"/>
  <c r="F36" i="22"/>
  <c r="E36" i="22"/>
  <c r="D36" i="22"/>
  <c r="C36" i="22"/>
  <c r="B36" i="22"/>
  <c r="K35" i="22"/>
  <c r="J35" i="22"/>
  <c r="I35" i="22"/>
  <c r="H35" i="22"/>
  <c r="G35" i="22"/>
  <c r="F35" i="22"/>
  <c r="E35" i="22"/>
  <c r="D35" i="22"/>
  <c r="C35" i="22"/>
  <c r="B35" i="22"/>
  <c r="K39" i="23"/>
  <c r="J39" i="23"/>
  <c r="I39" i="23"/>
  <c r="H39" i="23"/>
  <c r="G39" i="23"/>
  <c r="F39" i="23"/>
  <c r="E39" i="23"/>
  <c r="D39" i="23"/>
  <c r="C39" i="23"/>
  <c r="B39" i="23"/>
  <c r="K38" i="23"/>
  <c r="J38" i="23"/>
  <c r="I38" i="23"/>
  <c r="H38" i="23"/>
  <c r="G38" i="23"/>
  <c r="F38" i="23"/>
  <c r="E38" i="23"/>
  <c r="D38" i="23"/>
  <c r="C38" i="23"/>
  <c r="B38" i="23"/>
  <c r="K37" i="23"/>
  <c r="J37" i="23"/>
  <c r="I37" i="23"/>
  <c r="H37" i="23"/>
  <c r="G37" i="23"/>
  <c r="F37" i="23"/>
  <c r="E37" i="23"/>
  <c r="D37" i="23"/>
  <c r="C37" i="23"/>
  <c r="B37" i="23"/>
  <c r="K36" i="23"/>
  <c r="J36" i="23"/>
  <c r="I36" i="23"/>
  <c r="H36" i="23"/>
  <c r="G36" i="23"/>
  <c r="F36" i="23"/>
  <c r="E36" i="23"/>
  <c r="D36" i="23"/>
  <c r="C36" i="23"/>
  <c r="B36" i="23"/>
  <c r="K35" i="23"/>
  <c r="J35" i="23"/>
  <c r="I35" i="23"/>
  <c r="H35" i="23"/>
  <c r="G35" i="23"/>
  <c r="F35" i="23"/>
  <c r="E35" i="23"/>
  <c r="D35" i="23"/>
  <c r="C35" i="23"/>
  <c r="B35" i="23"/>
  <c r="K39" i="28"/>
  <c r="J39" i="28"/>
  <c r="I39" i="28"/>
  <c r="H39" i="28"/>
  <c r="G39" i="28"/>
  <c r="F39" i="28"/>
  <c r="E39" i="28"/>
  <c r="D39" i="28"/>
  <c r="C39" i="28"/>
  <c r="B39" i="28"/>
  <c r="K38" i="28"/>
  <c r="J38" i="28"/>
  <c r="I38" i="28"/>
  <c r="H38" i="28"/>
  <c r="G38" i="28"/>
  <c r="F38" i="28"/>
  <c r="E38" i="28"/>
  <c r="D38" i="28"/>
  <c r="C38" i="28"/>
  <c r="B38" i="28"/>
  <c r="K37" i="28"/>
  <c r="J37" i="28"/>
  <c r="I37" i="28"/>
  <c r="H37" i="28"/>
  <c r="G37" i="28"/>
  <c r="F37" i="28"/>
  <c r="E37" i="28"/>
  <c r="D37" i="28"/>
  <c r="C37" i="28"/>
  <c r="B37" i="28"/>
  <c r="K36" i="28"/>
  <c r="J36" i="28"/>
  <c r="I36" i="28"/>
  <c r="H36" i="28"/>
  <c r="G36" i="28"/>
  <c r="F36" i="28"/>
  <c r="E36" i="28"/>
  <c r="D36" i="28"/>
  <c r="C36" i="28"/>
  <c r="B36" i="28"/>
  <c r="K35" i="28"/>
  <c r="J35" i="28"/>
  <c r="I35" i="28"/>
  <c r="H35" i="28"/>
  <c r="G35" i="28"/>
  <c r="F35" i="28"/>
  <c r="E35" i="28"/>
  <c r="D35" i="28"/>
  <c r="C35" i="28"/>
  <c r="B35" i="28"/>
  <c r="K39" i="24"/>
  <c r="J39" i="24"/>
  <c r="I39" i="24"/>
  <c r="H39" i="24"/>
  <c r="G39" i="24"/>
  <c r="F39" i="24"/>
  <c r="E39" i="24"/>
  <c r="D39" i="24"/>
  <c r="C39" i="24"/>
  <c r="B39" i="24"/>
  <c r="K38" i="24"/>
  <c r="J38" i="24"/>
  <c r="I38" i="24"/>
  <c r="H38" i="24"/>
  <c r="G38" i="24"/>
  <c r="F38" i="24"/>
  <c r="E38" i="24"/>
  <c r="D38" i="24"/>
  <c r="C38" i="24"/>
  <c r="B38" i="24"/>
  <c r="K37" i="24"/>
  <c r="J37" i="24"/>
  <c r="I37" i="24"/>
  <c r="H37" i="24"/>
  <c r="G37" i="24"/>
  <c r="F37" i="24"/>
  <c r="E37" i="24"/>
  <c r="D37" i="24"/>
  <c r="C37" i="24"/>
  <c r="B37" i="24"/>
  <c r="K36" i="24"/>
  <c r="J36" i="24"/>
  <c r="I36" i="24"/>
  <c r="H36" i="24"/>
  <c r="G36" i="24"/>
  <c r="F36" i="24"/>
  <c r="E36" i="24"/>
  <c r="D36" i="24"/>
  <c r="C36" i="24"/>
  <c r="B36" i="24"/>
  <c r="K35" i="24"/>
  <c r="J35" i="24"/>
  <c r="I35" i="24"/>
  <c r="H35" i="24"/>
  <c r="G35" i="24"/>
  <c r="F35" i="24"/>
  <c r="E35" i="24"/>
  <c r="D35" i="24"/>
  <c r="C35" i="24"/>
  <c r="B35" i="24"/>
  <c r="K39" i="25"/>
  <c r="J39" i="25"/>
  <c r="I39" i="25"/>
  <c r="H39" i="25"/>
  <c r="G39" i="25"/>
  <c r="F39" i="25"/>
  <c r="E39" i="25"/>
  <c r="D39" i="25"/>
  <c r="C39" i="25"/>
  <c r="B39" i="25"/>
  <c r="K38" i="25"/>
  <c r="J38" i="25"/>
  <c r="I38" i="25"/>
  <c r="H38" i="25"/>
  <c r="G38" i="25"/>
  <c r="F38" i="25"/>
  <c r="E38" i="25"/>
  <c r="D38" i="25"/>
  <c r="C38" i="25"/>
  <c r="B38" i="25"/>
  <c r="K37" i="25"/>
  <c r="J37" i="25"/>
  <c r="I37" i="25"/>
  <c r="H37" i="25"/>
  <c r="G37" i="25"/>
  <c r="F37" i="25"/>
  <c r="E37" i="25"/>
  <c r="D37" i="25"/>
  <c r="C37" i="25"/>
  <c r="B37" i="25"/>
  <c r="K36" i="25"/>
  <c r="J36" i="25"/>
  <c r="I36" i="25"/>
  <c r="H36" i="25"/>
  <c r="G36" i="25"/>
  <c r="F36" i="25"/>
  <c r="E36" i="25"/>
  <c r="D36" i="25"/>
  <c r="C36" i="25"/>
  <c r="B36" i="25"/>
  <c r="K35" i="25"/>
  <c r="J35" i="25"/>
  <c r="I35" i="25"/>
  <c r="H35" i="25"/>
  <c r="G35" i="25"/>
  <c r="F35" i="25"/>
  <c r="E35" i="25"/>
  <c r="D35" i="25"/>
  <c r="C35" i="25"/>
  <c r="B35" i="25"/>
  <c r="K39" i="26"/>
  <c r="J39" i="26"/>
  <c r="I39" i="26"/>
  <c r="H39" i="26"/>
  <c r="G39" i="26"/>
  <c r="F39" i="26"/>
  <c r="E39" i="26"/>
  <c r="D39" i="26"/>
  <c r="C39" i="26"/>
  <c r="B39" i="26"/>
  <c r="K38" i="26"/>
  <c r="J38" i="26"/>
  <c r="I38" i="26"/>
  <c r="H38" i="26"/>
  <c r="G38" i="26"/>
  <c r="F38" i="26"/>
  <c r="E38" i="26"/>
  <c r="D38" i="26"/>
  <c r="C38" i="26"/>
  <c r="B38" i="26"/>
  <c r="K37" i="26"/>
  <c r="J37" i="26"/>
  <c r="I37" i="26"/>
  <c r="H37" i="26"/>
  <c r="G37" i="26"/>
  <c r="F37" i="26"/>
  <c r="E37" i="26"/>
  <c r="D37" i="26"/>
  <c r="C37" i="26"/>
  <c r="B37" i="26"/>
  <c r="K36" i="26"/>
  <c r="J36" i="26"/>
  <c r="I36" i="26"/>
  <c r="H36" i="26"/>
  <c r="G36" i="26"/>
  <c r="F36" i="26"/>
  <c r="E36" i="26"/>
  <c r="D36" i="26"/>
  <c r="C36" i="26"/>
  <c r="B36" i="26"/>
  <c r="K35" i="26"/>
  <c r="J35" i="26"/>
  <c r="I35" i="26"/>
  <c r="H35" i="26"/>
  <c r="G35" i="26"/>
  <c r="F35" i="26"/>
  <c r="E35" i="26"/>
  <c r="D35" i="26"/>
  <c r="C35" i="26"/>
  <c r="B35" i="26"/>
  <c r="K39" i="27"/>
  <c r="J39" i="27"/>
  <c r="I39" i="27"/>
  <c r="H39" i="27"/>
  <c r="G39" i="27"/>
  <c r="F39" i="27"/>
  <c r="E39" i="27"/>
  <c r="D39" i="27"/>
  <c r="C39" i="27"/>
  <c r="B39" i="27"/>
  <c r="K38" i="27"/>
  <c r="J38" i="27"/>
  <c r="I38" i="27"/>
  <c r="H38" i="27"/>
  <c r="G38" i="27"/>
  <c r="F38" i="27"/>
  <c r="E38" i="27"/>
  <c r="D38" i="27"/>
  <c r="C38" i="27"/>
  <c r="B38" i="27"/>
  <c r="K37" i="27"/>
  <c r="J37" i="27"/>
  <c r="I37" i="27"/>
  <c r="H37" i="27"/>
  <c r="G37" i="27"/>
  <c r="F37" i="27"/>
  <c r="E37" i="27"/>
  <c r="D37" i="27"/>
  <c r="C37" i="27"/>
  <c r="B37" i="27"/>
  <c r="K36" i="27"/>
  <c r="J36" i="27"/>
  <c r="I36" i="27"/>
  <c r="H36" i="27"/>
  <c r="G36" i="27"/>
  <c r="F36" i="27"/>
  <c r="E36" i="27"/>
  <c r="D36" i="27"/>
  <c r="C36" i="27"/>
  <c r="B36" i="27"/>
  <c r="K35" i="27"/>
  <c r="J35" i="27"/>
  <c r="I35" i="27"/>
  <c r="H35" i="27"/>
  <c r="G35" i="27"/>
  <c r="F35" i="27"/>
  <c r="E35" i="27"/>
  <c r="D35" i="27"/>
  <c r="C35" i="27"/>
  <c r="B35" i="27"/>
  <c r="A35" i="28"/>
  <c r="A36" i="28" s="1"/>
  <c r="A37" i="28" s="1"/>
  <c r="A38" i="28" s="1"/>
  <c r="A39" i="28" s="1"/>
  <c r="A40" i="28" s="1"/>
  <c r="A41" i="28" s="1"/>
  <c r="A42" i="28" s="1"/>
  <c r="A43" i="28" s="1"/>
  <c r="A44" i="28" s="1"/>
  <c r="A45" i="28" s="1"/>
  <c r="A46" i="28" s="1"/>
  <c r="A47" i="28" s="1"/>
  <c r="A48" i="28" s="1"/>
  <c r="A49" i="28" s="1"/>
  <c r="A50" i="28" s="1"/>
  <c r="A51" i="28" s="1"/>
  <c r="A52" i="28" s="1"/>
  <c r="A53" i="28" s="1"/>
  <c r="A54" i="28" s="1"/>
  <c r="A55" i="28" s="1"/>
  <c r="A56" i="28" s="1"/>
  <c r="A57" i="28" s="1"/>
  <c r="A58" i="28" s="1"/>
  <c r="A59" i="28" s="1"/>
  <c r="A60" i="28" s="1"/>
  <c r="A61" i="28" s="1"/>
  <c r="A62" i="28" s="1"/>
  <c r="A63" i="28" s="1"/>
  <c r="A64" i="28" s="1"/>
  <c r="A65" i="28" s="1"/>
  <c r="A66" i="28" s="1"/>
  <c r="A67" i="28" s="1"/>
  <c r="A68" i="28" s="1"/>
  <c r="A69" i="28" s="1"/>
  <c r="A70" i="28" s="1"/>
  <c r="A71" i="28" s="1"/>
  <c r="A72" i="28" s="1"/>
  <c r="A73" i="28" s="1"/>
  <c r="A74" i="28" s="1"/>
  <c r="A75" i="28" s="1"/>
  <c r="A76" i="28" s="1"/>
  <c r="A77" i="28" s="1"/>
  <c r="A78" i="28" s="1"/>
  <c r="A79" i="28" s="1"/>
  <c r="A80" i="28" s="1"/>
  <c r="A81" i="28" s="1"/>
  <c r="A82" i="28" s="1"/>
  <c r="A83" i="28" s="1"/>
  <c r="A84" i="28" s="1"/>
  <c r="A85" i="28" s="1"/>
  <c r="A86" i="28" s="1"/>
  <c r="A87" i="28" s="1"/>
  <c r="A88" i="28" s="1"/>
  <c r="A89" i="28" s="1"/>
  <c r="A90" i="28" s="1"/>
  <c r="A91" i="28" s="1"/>
  <c r="A92" i="28" s="1"/>
  <c r="A93" i="28" s="1"/>
  <c r="A94" i="28" s="1"/>
  <c r="A95" i="28" s="1"/>
  <c r="A96" i="28" s="1"/>
  <c r="A97" i="28" s="1"/>
  <c r="A98" i="28" s="1"/>
  <c r="A99" i="28" s="1"/>
  <c r="A100" i="28" s="1"/>
  <c r="A101" i="28" s="1"/>
  <c r="A102" i="28" s="1"/>
  <c r="A103" i="28" s="1"/>
  <c r="A104" i="28" s="1"/>
  <c r="A105" i="28" s="1"/>
  <c r="A106" i="28" s="1"/>
  <c r="A107" i="28" s="1"/>
  <c r="A108" i="28" s="1"/>
  <c r="A109" i="28" s="1"/>
  <c r="A110" i="28" s="1"/>
  <c r="A111" i="28" s="1"/>
  <c r="A112" i="28" s="1"/>
  <c r="A113" i="28" s="1"/>
  <c r="A114" i="28" s="1"/>
  <c r="A115" i="28" s="1"/>
  <c r="A116" i="28" s="1"/>
  <c r="A117" i="28" s="1"/>
  <c r="A118" i="28" s="1"/>
  <c r="A119" i="28" s="1"/>
  <c r="A120" i="28" s="1"/>
  <c r="A121" i="28" s="1"/>
  <c r="A122" i="28" s="1"/>
  <c r="A123" i="28" s="1"/>
  <c r="A124" i="28" s="1"/>
  <c r="A125" i="28" s="1"/>
  <c r="A126" i="28" s="1"/>
  <c r="A127" i="28" s="1"/>
  <c r="A128" i="28" s="1"/>
  <c r="A129" i="28" s="1"/>
  <c r="A130" i="28" s="1"/>
  <c r="A131" i="28" s="1"/>
  <c r="A132" i="28" s="1"/>
  <c r="A133" i="28" s="1"/>
  <c r="A134" i="28" s="1"/>
  <c r="A135" i="28" s="1"/>
  <c r="A136" i="28" s="1"/>
  <c r="A137" i="28" s="1"/>
  <c r="A138" i="28" s="1"/>
  <c r="A139" i="28" s="1"/>
  <c r="A140" i="28" s="1"/>
  <c r="A141" i="28" s="1"/>
  <c r="A142" i="28" s="1"/>
  <c r="A143" i="28" s="1"/>
  <c r="A144" i="28" s="1"/>
  <c r="A145" i="28" s="1"/>
  <c r="A146" i="28" s="1"/>
  <c r="A147" i="28" s="1"/>
  <c r="A148" i="28" s="1"/>
  <c r="A149" i="28" s="1"/>
  <c r="A150" i="28" s="1"/>
  <c r="A151" i="28" s="1"/>
  <c r="A152" i="28" s="1"/>
  <c r="A153" i="28" s="1"/>
  <c r="A154" i="28" s="1"/>
  <c r="A155" i="28" s="1"/>
  <c r="A156" i="28" s="1"/>
  <c r="A157" i="28" s="1"/>
  <c r="A158" i="28" s="1"/>
  <c r="A159" i="28" s="1"/>
  <c r="A160" i="28" s="1"/>
  <c r="A161" i="28" s="1"/>
  <c r="A162" i="28" s="1"/>
  <c r="A163" i="28" s="1"/>
  <c r="A164" i="28" s="1"/>
  <c r="A165" i="28" s="1"/>
  <c r="A166" i="28" s="1"/>
  <c r="A167" i="28" s="1"/>
  <c r="A168" i="28" s="1"/>
  <c r="A169" i="28" s="1"/>
  <c r="A170" i="28" s="1"/>
  <c r="A171" i="28" s="1"/>
  <c r="A172" i="28" s="1"/>
  <c r="A173" i="28" s="1"/>
  <c r="A174" i="28" s="1"/>
  <c r="A175" i="28" s="1"/>
  <c r="A176" i="28" s="1"/>
  <c r="A177" i="28" s="1"/>
  <c r="A178" i="28" s="1"/>
  <c r="A179" i="28" s="1"/>
  <c r="A180" i="28" s="1"/>
  <c r="A181" i="28" s="1"/>
  <c r="A182" i="28" s="1"/>
  <c r="A183" i="28" s="1"/>
  <c r="A184" i="28" s="1"/>
  <c r="A185" i="28" s="1"/>
  <c r="A186" i="28" s="1"/>
  <c r="A187" i="28" s="1"/>
  <c r="A188" i="28" s="1"/>
  <c r="A189" i="28" s="1"/>
  <c r="A190" i="28" s="1"/>
  <c r="A191" i="28" s="1"/>
  <c r="A192" i="28" s="1"/>
  <c r="A193" i="28" s="1"/>
  <c r="A194" i="28" s="1"/>
  <c r="A195" i="28" s="1"/>
  <c r="A196" i="28" s="1"/>
  <c r="A197" i="28" s="1"/>
  <c r="A198" i="28" s="1"/>
  <c r="A199" i="28" s="1"/>
  <c r="A200" i="28" s="1"/>
  <c r="A201" i="28" s="1"/>
  <c r="A202" i="28" s="1"/>
  <c r="A203" i="28" s="1"/>
  <c r="A204" i="28" s="1"/>
  <c r="A205" i="28" s="1"/>
  <c r="A206" i="28" s="1"/>
  <c r="A207" i="28" s="1"/>
  <c r="A208" i="28" s="1"/>
  <c r="A209" i="28" s="1"/>
  <c r="A210" i="28" s="1"/>
  <c r="A211" i="28" s="1"/>
  <c r="A212" i="28" s="1"/>
  <c r="A213" i="28" s="1"/>
  <c r="A214" i="28" s="1"/>
  <c r="A215" i="28" s="1"/>
  <c r="A216" i="28" s="1"/>
  <c r="A217" i="28" s="1"/>
  <c r="A218" i="28" s="1"/>
  <c r="A219" i="28" s="1"/>
  <c r="A220" i="28" s="1"/>
  <c r="A221" i="28" s="1"/>
  <c r="A222" i="28" s="1"/>
  <c r="A223" i="28" s="1"/>
  <c r="A224" i="28" s="1"/>
  <c r="A225" i="28" s="1"/>
  <c r="A226" i="28" s="1"/>
  <c r="A227" i="28" s="1"/>
  <c r="A228" i="28" s="1"/>
  <c r="A229" i="28" s="1"/>
  <c r="A230" i="28" s="1"/>
  <c r="A231" i="28" s="1"/>
  <c r="A232" i="28" s="1"/>
  <c r="A233" i="28" s="1"/>
  <c r="A234" i="28" s="1"/>
  <c r="A235" i="28" s="1"/>
  <c r="A236" i="28" s="1"/>
  <c r="A237" i="28" s="1"/>
  <c r="A238" i="28" s="1"/>
  <c r="A239" i="28" s="1"/>
  <c r="A240" i="28" s="1"/>
  <c r="A241" i="28" s="1"/>
  <c r="A242" i="28" s="1"/>
  <c r="A243" i="28" s="1"/>
  <c r="A244" i="28" s="1"/>
  <c r="A245" i="28" s="1"/>
  <c r="A246" i="28" s="1"/>
  <c r="A247" i="28" s="1"/>
  <c r="A248" i="28" s="1"/>
  <c r="A249" i="28" s="1"/>
  <c r="A250" i="28" s="1"/>
  <c r="A251" i="28" s="1"/>
  <c r="A252" i="28" s="1"/>
  <c r="A253" i="28" s="1"/>
  <c r="A254" i="28" s="1"/>
  <c r="A255" i="28" s="1"/>
  <c r="A256" i="28" s="1"/>
  <c r="A257" i="28" s="1"/>
  <c r="A258" i="28" s="1"/>
  <c r="A259" i="28" s="1"/>
  <c r="A260" i="28" s="1"/>
  <c r="A261" i="28" s="1"/>
  <c r="A262" i="28" s="1"/>
  <c r="A263" i="28" s="1"/>
  <c r="A264" i="28" s="1"/>
  <c r="A265" i="28" s="1"/>
  <c r="A266" i="28" s="1"/>
  <c r="A267" i="28" s="1"/>
  <c r="A268" i="28" s="1"/>
  <c r="A269" i="28" s="1"/>
  <c r="A270" i="28" s="1"/>
  <c r="A271" i="28" s="1"/>
  <c r="A272" i="28" s="1"/>
  <c r="A273" i="28" s="1"/>
  <c r="A274" i="28" s="1"/>
  <c r="A275" i="28" s="1"/>
  <c r="A276" i="28" s="1"/>
  <c r="A277" i="28" s="1"/>
  <c r="A278" i="28" s="1"/>
  <c r="A279" i="28" s="1"/>
  <c r="A280" i="28" s="1"/>
  <c r="A281" i="28" s="1"/>
  <c r="A282" i="28" s="1"/>
  <c r="A283" i="28" s="1"/>
  <c r="A284" i="28" s="1"/>
  <c r="A285" i="28" s="1"/>
  <c r="A286" i="28" s="1"/>
  <c r="A287" i="28" s="1"/>
  <c r="A288" i="28" s="1"/>
  <c r="A289" i="28" s="1"/>
  <c r="A290" i="28" s="1"/>
  <c r="A291" i="28" s="1"/>
  <c r="A292" i="28" s="1"/>
  <c r="A293" i="28" s="1"/>
  <c r="A294" i="28" s="1"/>
  <c r="A295" i="28" s="1"/>
  <c r="A296" i="28" s="1"/>
  <c r="A297" i="28" s="1"/>
  <c r="A298" i="28" s="1"/>
  <c r="A299" i="28" s="1"/>
  <c r="A300" i="28" s="1"/>
  <c r="A301" i="28" s="1"/>
  <c r="A302" i="28" s="1"/>
  <c r="A303" i="28" s="1"/>
  <c r="A304" i="28" s="1"/>
  <c r="A305" i="28" s="1"/>
  <c r="A306" i="28" s="1"/>
  <c r="A307" i="28" s="1"/>
  <c r="A308" i="28" s="1"/>
  <c r="A309" i="28" s="1"/>
  <c r="A310" i="28" s="1"/>
  <c r="A311" i="28" s="1"/>
  <c r="A312" i="28" s="1"/>
  <c r="A313" i="28" s="1"/>
  <c r="A314" i="28" s="1"/>
  <c r="A315" i="28" s="1"/>
  <c r="A316" i="28" s="1"/>
  <c r="A317" i="28" s="1"/>
  <c r="A318" i="28" s="1"/>
  <c r="A319" i="28" s="1"/>
  <c r="A320" i="28" s="1"/>
  <c r="A321" i="28" s="1"/>
  <c r="A322" i="28" s="1"/>
  <c r="A323" i="28" s="1"/>
  <c r="A324" i="28" s="1"/>
  <c r="A325" i="28" s="1"/>
  <c r="A326" i="28" s="1"/>
  <c r="A327" i="28" s="1"/>
  <c r="A328" i="28" s="1"/>
  <c r="A329" i="28" s="1"/>
  <c r="A330" i="28" s="1"/>
  <c r="A331" i="28" s="1"/>
  <c r="A332" i="28" s="1"/>
  <c r="A333" i="28" s="1"/>
  <c r="A334" i="28" s="1"/>
  <c r="A335" i="28" s="1"/>
  <c r="A336" i="28" s="1"/>
  <c r="A337" i="28" s="1"/>
  <c r="A338" i="28" s="1"/>
  <c r="A339" i="28" s="1"/>
  <c r="A340" i="28" s="1"/>
  <c r="A341" i="28" s="1"/>
  <c r="A342" i="28" s="1"/>
  <c r="A343" i="28" s="1"/>
  <c r="A344" i="28" s="1"/>
  <c r="A345" i="28" s="1"/>
  <c r="A346" i="28" s="1"/>
  <c r="A347" i="28" s="1"/>
  <c r="A348" i="28" s="1"/>
  <c r="A349" i="28" s="1"/>
  <c r="A350" i="28" s="1"/>
  <c r="A351" i="28" s="1"/>
  <c r="A352" i="28" s="1"/>
  <c r="A353" i="28" s="1"/>
  <c r="A354" i="28" s="1"/>
  <c r="A355" i="28" s="1"/>
  <c r="A356" i="28" s="1"/>
  <c r="A357" i="28" s="1"/>
  <c r="A358" i="28" s="1"/>
  <c r="A359" i="28" s="1"/>
  <c r="A360" i="28" s="1"/>
  <c r="A361" i="28" s="1"/>
  <c r="A362" i="28" s="1"/>
  <c r="A363" i="28" s="1"/>
  <c r="A364" i="28" s="1"/>
  <c r="A365" i="28" s="1"/>
  <c r="A366" i="28" s="1"/>
  <c r="A367" i="28" s="1"/>
  <c r="A368" i="28" s="1"/>
  <c r="A35" i="27"/>
  <c r="A36" i="27" s="1"/>
  <c r="A37" i="27" s="1"/>
  <c r="A38" i="27" s="1"/>
  <c r="A39" i="27" s="1"/>
  <c r="A40" i="27" s="1"/>
  <c r="A41" i="27" s="1"/>
  <c r="A42" i="27" s="1"/>
  <c r="A43" i="27" s="1"/>
  <c r="A44" i="27" s="1"/>
  <c r="A45" i="27" s="1"/>
  <c r="A46" i="27" s="1"/>
  <c r="A47" i="27" s="1"/>
  <c r="A48" i="27" s="1"/>
  <c r="A49" i="27" s="1"/>
  <c r="A50" i="27" s="1"/>
  <c r="A51" i="27" s="1"/>
  <c r="A52" i="27" s="1"/>
  <c r="A53" i="27" s="1"/>
  <c r="A54" i="27" s="1"/>
  <c r="A55" i="27" s="1"/>
  <c r="A56" i="27" s="1"/>
  <c r="A57" i="27" s="1"/>
  <c r="A58" i="27" s="1"/>
  <c r="A59" i="27" s="1"/>
  <c r="A60" i="27" s="1"/>
  <c r="A61" i="27" s="1"/>
  <c r="A62" i="27" s="1"/>
  <c r="A63" i="27" s="1"/>
  <c r="A64" i="27" s="1"/>
  <c r="A65" i="27" s="1"/>
  <c r="A66" i="27" s="1"/>
  <c r="A67" i="27" s="1"/>
  <c r="A68" i="27" s="1"/>
  <c r="A69" i="27" s="1"/>
  <c r="A70" i="27" s="1"/>
  <c r="A71" i="27" s="1"/>
  <c r="A72" i="27" s="1"/>
  <c r="A73" i="27" s="1"/>
  <c r="A74" i="27" s="1"/>
  <c r="A75" i="27" s="1"/>
  <c r="A76" i="27" s="1"/>
  <c r="A77" i="27" s="1"/>
  <c r="A78" i="27" s="1"/>
  <c r="A79" i="27" s="1"/>
  <c r="A80" i="27" s="1"/>
  <c r="A81" i="27" s="1"/>
  <c r="A82" i="27" s="1"/>
  <c r="A83" i="27" s="1"/>
  <c r="A84" i="27" s="1"/>
  <c r="A85" i="27" s="1"/>
  <c r="A86" i="27" s="1"/>
  <c r="A87" i="27" s="1"/>
  <c r="A88" i="27" s="1"/>
  <c r="A89" i="27" s="1"/>
  <c r="A90" i="27" s="1"/>
  <c r="A91" i="27" s="1"/>
  <c r="A92" i="27" s="1"/>
  <c r="A93" i="27" s="1"/>
  <c r="A94" i="27" s="1"/>
  <c r="A95" i="27" s="1"/>
  <c r="A96" i="27" s="1"/>
  <c r="A97" i="27" s="1"/>
  <c r="A98" i="27" s="1"/>
  <c r="A99" i="27" s="1"/>
  <c r="A100" i="27" s="1"/>
  <c r="A101" i="27" s="1"/>
  <c r="A102" i="27" s="1"/>
  <c r="A103" i="27" s="1"/>
  <c r="A104" i="27" s="1"/>
  <c r="A105" i="27" s="1"/>
  <c r="A106" i="27" s="1"/>
  <c r="A107" i="27" s="1"/>
  <c r="A108" i="27" s="1"/>
  <c r="A109" i="27" s="1"/>
  <c r="A110" i="27" s="1"/>
  <c r="A111" i="27" s="1"/>
  <c r="A112" i="27" s="1"/>
  <c r="A113" i="27" s="1"/>
  <c r="A114" i="27" s="1"/>
  <c r="A115" i="27" s="1"/>
  <c r="A116" i="27" s="1"/>
  <c r="A117" i="27" s="1"/>
  <c r="A118" i="27" s="1"/>
  <c r="A119" i="27" s="1"/>
  <c r="A120" i="27" s="1"/>
  <c r="A121" i="27" s="1"/>
  <c r="A122" i="27" s="1"/>
  <c r="A123" i="27" s="1"/>
  <c r="A124" i="27" s="1"/>
  <c r="A125" i="27" s="1"/>
  <c r="A126" i="27" s="1"/>
  <c r="A127" i="27" s="1"/>
  <c r="A128" i="27" s="1"/>
  <c r="A129" i="27" s="1"/>
  <c r="A130" i="27" s="1"/>
  <c r="A131" i="27" s="1"/>
  <c r="A132" i="27" s="1"/>
  <c r="A133" i="27" s="1"/>
  <c r="A134" i="27" s="1"/>
  <c r="A135" i="27" s="1"/>
  <c r="A136" i="27" s="1"/>
  <c r="A137" i="27" s="1"/>
  <c r="A138" i="27" s="1"/>
  <c r="A139" i="27" s="1"/>
  <c r="A140" i="27" s="1"/>
  <c r="A141" i="27" s="1"/>
  <c r="A142" i="27" s="1"/>
  <c r="A143" i="27" s="1"/>
  <c r="A144" i="27" s="1"/>
  <c r="A145" i="27" s="1"/>
  <c r="A146" i="27" s="1"/>
  <c r="A147" i="27" s="1"/>
  <c r="A148" i="27" s="1"/>
  <c r="A149" i="27" s="1"/>
  <c r="A150" i="27" s="1"/>
  <c r="A151" i="27" s="1"/>
  <c r="A152" i="27" s="1"/>
  <c r="A153" i="27" s="1"/>
  <c r="A154" i="27" s="1"/>
  <c r="A155" i="27" s="1"/>
  <c r="A156" i="27" s="1"/>
  <c r="A157" i="27" s="1"/>
  <c r="A158" i="27" s="1"/>
  <c r="A159" i="27" s="1"/>
  <c r="A160" i="27" s="1"/>
  <c r="A161" i="27" s="1"/>
  <c r="A162" i="27" s="1"/>
  <c r="A163" i="27" s="1"/>
  <c r="A164" i="27" s="1"/>
  <c r="A165" i="27" s="1"/>
  <c r="A166" i="27" s="1"/>
  <c r="A167" i="27" s="1"/>
  <c r="A168" i="27" s="1"/>
  <c r="A169" i="27" s="1"/>
  <c r="A170" i="27" s="1"/>
  <c r="A171" i="27" s="1"/>
  <c r="A172" i="27" s="1"/>
  <c r="A173" i="27" s="1"/>
  <c r="A174" i="27" s="1"/>
  <c r="A175" i="27" s="1"/>
  <c r="A176" i="27" s="1"/>
  <c r="A177" i="27" s="1"/>
  <c r="A178" i="27" s="1"/>
  <c r="A179" i="27" s="1"/>
  <c r="A180" i="27" s="1"/>
  <c r="A181" i="27" s="1"/>
  <c r="A182" i="27" s="1"/>
  <c r="A183" i="27" s="1"/>
  <c r="A184" i="27" s="1"/>
  <c r="A185" i="27" s="1"/>
  <c r="A186" i="27" s="1"/>
  <c r="A187" i="27" s="1"/>
  <c r="A188" i="27" s="1"/>
  <c r="A189" i="27" s="1"/>
  <c r="A190" i="27" s="1"/>
  <c r="A191" i="27" s="1"/>
  <c r="A192" i="27" s="1"/>
  <c r="A193" i="27" s="1"/>
  <c r="A194" i="27" s="1"/>
  <c r="A195" i="27" s="1"/>
  <c r="A196" i="27" s="1"/>
  <c r="A197" i="27" s="1"/>
  <c r="A198" i="27" s="1"/>
  <c r="A199" i="27" s="1"/>
  <c r="A200" i="27" s="1"/>
  <c r="A201" i="27" s="1"/>
  <c r="A202" i="27" s="1"/>
  <c r="A203" i="27" s="1"/>
  <c r="A204" i="27" s="1"/>
  <c r="A205" i="27" s="1"/>
  <c r="A206" i="27" s="1"/>
  <c r="A207" i="27" s="1"/>
  <c r="A208" i="27" s="1"/>
  <c r="A209" i="27" s="1"/>
  <c r="A210" i="27" s="1"/>
  <c r="A211" i="27" s="1"/>
  <c r="A212" i="27" s="1"/>
  <c r="A213" i="27" s="1"/>
  <c r="A214" i="27" s="1"/>
  <c r="A215" i="27" s="1"/>
  <c r="A216" i="27" s="1"/>
  <c r="A217" i="27" s="1"/>
  <c r="A218" i="27" s="1"/>
  <c r="A219" i="27" s="1"/>
  <c r="A220" i="27" s="1"/>
  <c r="A221" i="27" s="1"/>
  <c r="A222" i="27" s="1"/>
  <c r="A223" i="27" s="1"/>
  <c r="A224" i="27" s="1"/>
  <c r="A225" i="27" s="1"/>
  <c r="A226" i="27" s="1"/>
  <c r="A227" i="27" s="1"/>
  <c r="A228" i="27" s="1"/>
  <c r="A229" i="27" s="1"/>
  <c r="A230" i="27" s="1"/>
  <c r="A231" i="27" s="1"/>
  <c r="A232" i="27" s="1"/>
  <c r="A233" i="27" s="1"/>
  <c r="A234" i="27" s="1"/>
  <c r="A235" i="27" s="1"/>
  <c r="A236" i="27" s="1"/>
  <c r="A237" i="27" s="1"/>
  <c r="A238" i="27" s="1"/>
  <c r="A239" i="27" s="1"/>
  <c r="A240" i="27" s="1"/>
  <c r="A241" i="27" s="1"/>
  <c r="A242" i="27" s="1"/>
  <c r="A243" i="27" s="1"/>
  <c r="A244" i="27" s="1"/>
  <c r="A245" i="27" s="1"/>
  <c r="A246" i="27" s="1"/>
  <c r="A247" i="27" s="1"/>
  <c r="A248" i="27" s="1"/>
  <c r="A249" i="27" s="1"/>
  <c r="A250" i="27" s="1"/>
  <c r="A251" i="27" s="1"/>
  <c r="A252" i="27" s="1"/>
  <c r="A253" i="27" s="1"/>
  <c r="A254" i="27" s="1"/>
  <c r="A255" i="27" s="1"/>
  <c r="A256" i="27" s="1"/>
  <c r="A257" i="27" s="1"/>
  <c r="A258" i="27" s="1"/>
  <c r="A259" i="27" s="1"/>
  <c r="A260" i="27" s="1"/>
  <c r="A261" i="27" s="1"/>
  <c r="A262" i="27" s="1"/>
  <c r="A263" i="27" s="1"/>
  <c r="A264" i="27" s="1"/>
  <c r="A265" i="27" s="1"/>
  <c r="A266" i="27" s="1"/>
  <c r="A267" i="27" s="1"/>
  <c r="A268" i="27" s="1"/>
  <c r="A269" i="27" s="1"/>
  <c r="A270" i="27" s="1"/>
  <c r="A271" i="27" s="1"/>
  <c r="A272" i="27" s="1"/>
  <c r="A273" i="27" s="1"/>
  <c r="A274" i="27" s="1"/>
  <c r="A275" i="27" s="1"/>
  <c r="A276" i="27" s="1"/>
  <c r="A277" i="27" s="1"/>
  <c r="A278" i="27" s="1"/>
  <c r="A279" i="27" s="1"/>
  <c r="A280" i="27" s="1"/>
  <c r="A281" i="27" s="1"/>
  <c r="A282" i="27" s="1"/>
  <c r="A283" i="27" s="1"/>
  <c r="A284" i="27" s="1"/>
  <c r="A285" i="27" s="1"/>
  <c r="A286" i="27" s="1"/>
  <c r="A287" i="27" s="1"/>
  <c r="A288" i="27" s="1"/>
  <c r="A289" i="27" s="1"/>
  <c r="A290" i="27" s="1"/>
  <c r="A291" i="27" s="1"/>
  <c r="A292" i="27" s="1"/>
  <c r="A293" i="27" s="1"/>
  <c r="A294" i="27" s="1"/>
  <c r="A295" i="27" s="1"/>
  <c r="A296" i="27" s="1"/>
  <c r="A297" i="27" s="1"/>
  <c r="A298" i="27" s="1"/>
  <c r="A299" i="27" s="1"/>
  <c r="A300" i="27" s="1"/>
  <c r="A301" i="27" s="1"/>
  <c r="A302" i="27" s="1"/>
  <c r="A303" i="27" s="1"/>
  <c r="A304" i="27" s="1"/>
  <c r="A305" i="27" s="1"/>
  <c r="A306" i="27" s="1"/>
  <c r="A307" i="27" s="1"/>
  <c r="A308" i="27" s="1"/>
  <c r="A309" i="27" s="1"/>
  <c r="A310" i="27" s="1"/>
  <c r="A311" i="27" s="1"/>
  <c r="A312" i="27" s="1"/>
  <c r="A313" i="27" s="1"/>
  <c r="A314" i="27" s="1"/>
  <c r="A315" i="27" s="1"/>
  <c r="A316" i="27" s="1"/>
  <c r="A317" i="27" s="1"/>
  <c r="A318" i="27" s="1"/>
  <c r="A319" i="27" s="1"/>
  <c r="A320" i="27" s="1"/>
  <c r="A321" i="27" s="1"/>
  <c r="A322" i="27" s="1"/>
  <c r="A323" i="27" s="1"/>
  <c r="A324" i="27" s="1"/>
  <c r="A325" i="27" s="1"/>
  <c r="A326" i="27" s="1"/>
  <c r="A327" i="27" s="1"/>
  <c r="A328" i="27" s="1"/>
  <c r="A329" i="27" s="1"/>
  <c r="A330" i="27" s="1"/>
  <c r="A331" i="27" s="1"/>
  <c r="A332" i="27" s="1"/>
  <c r="A333" i="27" s="1"/>
  <c r="A334" i="27" s="1"/>
  <c r="A335" i="27" s="1"/>
  <c r="A336" i="27" s="1"/>
  <c r="A337" i="27" s="1"/>
  <c r="A338" i="27" s="1"/>
  <c r="A339" i="27" s="1"/>
  <c r="A340" i="27" s="1"/>
  <c r="A341" i="27" s="1"/>
  <c r="A342" i="27" s="1"/>
  <c r="A343" i="27" s="1"/>
  <c r="A344" i="27" s="1"/>
  <c r="A345" i="27" s="1"/>
  <c r="A346" i="27" s="1"/>
  <c r="A347" i="27" s="1"/>
  <c r="A348" i="27" s="1"/>
  <c r="A349" i="27" s="1"/>
  <c r="A350" i="27" s="1"/>
  <c r="A351" i="27" s="1"/>
  <c r="A352" i="27" s="1"/>
  <c r="A353" i="27" s="1"/>
  <c r="A354" i="27" s="1"/>
  <c r="A355" i="27" s="1"/>
  <c r="A356" i="27" s="1"/>
  <c r="A357" i="27" s="1"/>
  <c r="A358" i="27" s="1"/>
  <c r="A359" i="27" s="1"/>
  <c r="A360" i="27" s="1"/>
  <c r="A361" i="27" s="1"/>
  <c r="A362" i="27" s="1"/>
  <c r="A363" i="27" s="1"/>
  <c r="A364" i="27" s="1"/>
  <c r="A365" i="27" s="1"/>
  <c r="A366" i="27" s="1"/>
  <c r="A367" i="27" s="1"/>
  <c r="A368" i="27" s="1"/>
  <c r="A37" i="26"/>
  <c r="A38" i="26" s="1"/>
  <c r="A39" i="26" s="1"/>
  <c r="A40" i="26" s="1"/>
  <c r="A41" i="26" s="1"/>
  <c r="A42" i="26" s="1"/>
  <c r="A43" i="26" s="1"/>
  <c r="A44" i="26" s="1"/>
  <c r="A45" i="26" s="1"/>
  <c r="A46" i="26" s="1"/>
  <c r="A47" i="26" s="1"/>
  <c r="A48" i="26" s="1"/>
  <c r="A49" i="26" s="1"/>
  <c r="A50" i="26" s="1"/>
  <c r="A51" i="26" s="1"/>
  <c r="A52" i="26" s="1"/>
  <c r="A53" i="26" s="1"/>
  <c r="A54" i="26" s="1"/>
  <c r="A55" i="26" s="1"/>
  <c r="A56" i="26" s="1"/>
  <c r="A57" i="26" s="1"/>
  <c r="A58" i="26" s="1"/>
  <c r="A59" i="26" s="1"/>
  <c r="A60" i="26" s="1"/>
  <c r="A61" i="26" s="1"/>
  <c r="A62" i="26" s="1"/>
  <c r="A63" i="26" s="1"/>
  <c r="A64" i="26" s="1"/>
  <c r="A65" i="26" s="1"/>
  <c r="A66" i="26" s="1"/>
  <c r="A67" i="26" s="1"/>
  <c r="A68" i="26" s="1"/>
  <c r="A69" i="26" s="1"/>
  <c r="A70" i="26" s="1"/>
  <c r="A71" i="26" s="1"/>
  <c r="A72" i="26" s="1"/>
  <c r="A73" i="26" s="1"/>
  <c r="A74" i="26" s="1"/>
  <c r="A75" i="26" s="1"/>
  <c r="A76" i="26" s="1"/>
  <c r="A77" i="26" s="1"/>
  <c r="A78" i="26" s="1"/>
  <c r="A79" i="26" s="1"/>
  <c r="A80" i="26" s="1"/>
  <c r="A81" i="26" s="1"/>
  <c r="A82" i="26" s="1"/>
  <c r="A83" i="26" s="1"/>
  <c r="A84" i="26" s="1"/>
  <c r="A85" i="26" s="1"/>
  <c r="A86" i="26" s="1"/>
  <c r="A87" i="26" s="1"/>
  <c r="A88" i="26" s="1"/>
  <c r="A89" i="26" s="1"/>
  <c r="A90" i="26" s="1"/>
  <c r="A91" i="26" s="1"/>
  <c r="A92" i="26" s="1"/>
  <c r="A93" i="26" s="1"/>
  <c r="A94" i="26" s="1"/>
  <c r="A95" i="26" s="1"/>
  <c r="A96" i="26" s="1"/>
  <c r="A97" i="26" s="1"/>
  <c r="A98" i="26" s="1"/>
  <c r="A99" i="26" s="1"/>
  <c r="A100" i="26" s="1"/>
  <c r="A101" i="26" s="1"/>
  <c r="A102" i="26" s="1"/>
  <c r="A103" i="26" s="1"/>
  <c r="A104" i="26" s="1"/>
  <c r="A105" i="26" s="1"/>
  <c r="A106" i="26" s="1"/>
  <c r="A107" i="26" s="1"/>
  <c r="A108" i="26" s="1"/>
  <c r="A109" i="26" s="1"/>
  <c r="A110" i="26" s="1"/>
  <c r="A111" i="26" s="1"/>
  <c r="A112" i="26" s="1"/>
  <c r="A113" i="26" s="1"/>
  <c r="A114" i="26" s="1"/>
  <c r="A115" i="26" s="1"/>
  <c r="A116" i="26" s="1"/>
  <c r="A117" i="26" s="1"/>
  <c r="A118" i="26" s="1"/>
  <c r="A119" i="26" s="1"/>
  <c r="A120" i="26" s="1"/>
  <c r="A121" i="26" s="1"/>
  <c r="A122" i="26" s="1"/>
  <c r="A123" i="26" s="1"/>
  <c r="A124" i="26" s="1"/>
  <c r="A125" i="26" s="1"/>
  <c r="A126" i="26" s="1"/>
  <c r="A127" i="26" s="1"/>
  <c r="A128" i="26" s="1"/>
  <c r="A129" i="26" s="1"/>
  <c r="A130" i="26" s="1"/>
  <c r="A131" i="26" s="1"/>
  <c r="A132" i="26" s="1"/>
  <c r="A133" i="26" s="1"/>
  <c r="A134" i="26" s="1"/>
  <c r="A135" i="26" s="1"/>
  <c r="A136" i="26" s="1"/>
  <c r="A137" i="26" s="1"/>
  <c r="A138" i="26" s="1"/>
  <c r="A139" i="26" s="1"/>
  <c r="A140" i="26" s="1"/>
  <c r="A141" i="26" s="1"/>
  <c r="A142" i="26" s="1"/>
  <c r="A143" i="26" s="1"/>
  <c r="A144" i="26" s="1"/>
  <c r="A145" i="26" s="1"/>
  <c r="A146" i="26" s="1"/>
  <c r="A147" i="26" s="1"/>
  <c r="A148" i="26" s="1"/>
  <c r="A149" i="26" s="1"/>
  <c r="A150" i="26" s="1"/>
  <c r="A151" i="26" s="1"/>
  <c r="A152" i="26" s="1"/>
  <c r="A153" i="26" s="1"/>
  <c r="A154" i="26" s="1"/>
  <c r="A155" i="26" s="1"/>
  <c r="A156" i="26" s="1"/>
  <c r="A157" i="26" s="1"/>
  <c r="A158" i="26" s="1"/>
  <c r="A159" i="26" s="1"/>
  <c r="A160" i="26" s="1"/>
  <c r="A161" i="26" s="1"/>
  <c r="A162" i="26" s="1"/>
  <c r="A163" i="26" s="1"/>
  <c r="A164" i="26" s="1"/>
  <c r="A165" i="26" s="1"/>
  <c r="A166" i="26" s="1"/>
  <c r="A167" i="26" s="1"/>
  <c r="A168" i="26" s="1"/>
  <c r="A169" i="26" s="1"/>
  <c r="A170" i="26" s="1"/>
  <c r="A171" i="26" s="1"/>
  <c r="A172" i="26" s="1"/>
  <c r="A173" i="26" s="1"/>
  <c r="A174" i="26" s="1"/>
  <c r="A175" i="26" s="1"/>
  <c r="A176" i="26" s="1"/>
  <c r="A177" i="26" s="1"/>
  <c r="A178" i="26" s="1"/>
  <c r="A179" i="26" s="1"/>
  <c r="A180" i="26" s="1"/>
  <c r="A181" i="26" s="1"/>
  <c r="A182" i="26" s="1"/>
  <c r="A183" i="26" s="1"/>
  <c r="A184" i="26" s="1"/>
  <c r="A185" i="26" s="1"/>
  <c r="A186" i="26" s="1"/>
  <c r="A187" i="26" s="1"/>
  <c r="A188" i="26" s="1"/>
  <c r="A189" i="26" s="1"/>
  <c r="A190" i="26" s="1"/>
  <c r="A191" i="26" s="1"/>
  <c r="A192" i="26" s="1"/>
  <c r="A193" i="26" s="1"/>
  <c r="A194" i="26" s="1"/>
  <c r="A195" i="26" s="1"/>
  <c r="A196" i="26" s="1"/>
  <c r="A197" i="26" s="1"/>
  <c r="A198" i="26" s="1"/>
  <c r="A199" i="26" s="1"/>
  <c r="A200" i="26" s="1"/>
  <c r="A201" i="26" s="1"/>
  <c r="A202" i="26" s="1"/>
  <c r="A203" i="26" s="1"/>
  <c r="A204" i="26" s="1"/>
  <c r="A205" i="26" s="1"/>
  <c r="A206" i="26" s="1"/>
  <c r="A207" i="26" s="1"/>
  <c r="A208" i="26" s="1"/>
  <c r="A209" i="26" s="1"/>
  <c r="A210" i="26" s="1"/>
  <c r="A211" i="26" s="1"/>
  <c r="A212" i="26" s="1"/>
  <c r="A213" i="26" s="1"/>
  <c r="A214" i="26" s="1"/>
  <c r="A215" i="26" s="1"/>
  <c r="A216" i="26" s="1"/>
  <c r="A217" i="26" s="1"/>
  <c r="A218" i="26" s="1"/>
  <c r="A219" i="26" s="1"/>
  <c r="A220" i="26" s="1"/>
  <c r="A221" i="26" s="1"/>
  <c r="A222" i="26" s="1"/>
  <c r="A223" i="26" s="1"/>
  <c r="A224" i="26" s="1"/>
  <c r="A225" i="26" s="1"/>
  <c r="A226" i="26" s="1"/>
  <c r="A227" i="26" s="1"/>
  <c r="A228" i="26" s="1"/>
  <c r="A229" i="26" s="1"/>
  <c r="A230" i="26" s="1"/>
  <c r="A231" i="26" s="1"/>
  <c r="A232" i="26" s="1"/>
  <c r="A233" i="26" s="1"/>
  <c r="A234" i="26" s="1"/>
  <c r="A235" i="26" s="1"/>
  <c r="A236" i="26" s="1"/>
  <c r="A237" i="26" s="1"/>
  <c r="A238" i="26" s="1"/>
  <c r="A239" i="26" s="1"/>
  <c r="A240" i="26" s="1"/>
  <c r="A241" i="26" s="1"/>
  <c r="A242" i="26" s="1"/>
  <c r="A243" i="26" s="1"/>
  <c r="A244" i="26" s="1"/>
  <c r="A245" i="26" s="1"/>
  <c r="A246" i="26" s="1"/>
  <c r="A247" i="26" s="1"/>
  <c r="A248" i="26" s="1"/>
  <c r="A249" i="26" s="1"/>
  <c r="A250" i="26" s="1"/>
  <c r="A251" i="26" s="1"/>
  <c r="A252" i="26" s="1"/>
  <c r="A253" i="26" s="1"/>
  <c r="A254" i="26" s="1"/>
  <c r="A255" i="26" s="1"/>
  <c r="A256" i="26" s="1"/>
  <c r="A257" i="26" s="1"/>
  <c r="A258" i="26" s="1"/>
  <c r="A259" i="26" s="1"/>
  <c r="A260" i="26" s="1"/>
  <c r="A261" i="26" s="1"/>
  <c r="A262" i="26" s="1"/>
  <c r="A263" i="26" s="1"/>
  <c r="A264" i="26" s="1"/>
  <c r="A265" i="26" s="1"/>
  <c r="A266" i="26" s="1"/>
  <c r="A267" i="26" s="1"/>
  <c r="A268" i="26" s="1"/>
  <c r="A269" i="26" s="1"/>
  <c r="A270" i="26" s="1"/>
  <c r="A271" i="26" s="1"/>
  <c r="A272" i="26" s="1"/>
  <c r="A273" i="26" s="1"/>
  <c r="A274" i="26" s="1"/>
  <c r="A275" i="26" s="1"/>
  <c r="A276" i="26" s="1"/>
  <c r="A277" i="26" s="1"/>
  <c r="A278" i="26" s="1"/>
  <c r="A279" i="26" s="1"/>
  <c r="A280" i="26" s="1"/>
  <c r="A281" i="26" s="1"/>
  <c r="A282" i="26" s="1"/>
  <c r="A283" i="26" s="1"/>
  <c r="A284" i="26" s="1"/>
  <c r="A285" i="26" s="1"/>
  <c r="A286" i="26" s="1"/>
  <c r="A287" i="26" s="1"/>
  <c r="A288" i="26" s="1"/>
  <c r="A289" i="26" s="1"/>
  <c r="A290" i="26" s="1"/>
  <c r="A291" i="26" s="1"/>
  <c r="A292" i="26" s="1"/>
  <c r="A293" i="26" s="1"/>
  <c r="A294" i="26" s="1"/>
  <c r="A295" i="26" s="1"/>
  <c r="A296" i="26" s="1"/>
  <c r="A297" i="26" s="1"/>
  <c r="A298" i="26" s="1"/>
  <c r="A299" i="26" s="1"/>
  <c r="A300" i="26" s="1"/>
  <c r="A301" i="26" s="1"/>
  <c r="A302" i="26" s="1"/>
  <c r="A303" i="26" s="1"/>
  <c r="A304" i="26" s="1"/>
  <c r="A305" i="26" s="1"/>
  <c r="A306" i="26" s="1"/>
  <c r="A307" i="26" s="1"/>
  <c r="A308" i="26" s="1"/>
  <c r="A309" i="26" s="1"/>
  <c r="A310" i="26" s="1"/>
  <c r="A311" i="26" s="1"/>
  <c r="A312" i="26" s="1"/>
  <c r="A313" i="26" s="1"/>
  <c r="A314" i="26" s="1"/>
  <c r="A315" i="26" s="1"/>
  <c r="A316" i="26" s="1"/>
  <c r="A317" i="26" s="1"/>
  <c r="A318" i="26" s="1"/>
  <c r="A319" i="26" s="1"/>
  <c r="A320" i="26" s="1"/>
  <c r="A321" i="26" s="1"/>
  <c r="A322" i="26" s="1"/>
  <c r="A323" i="26" s="1"/>
  <c r="A324" i="26" s="1"/>
  <c r="A325" i="26" s="1"/>
  <c r="A326" i="26" s="1"/>
  <c r="A327" i="26" s="1"/>
  <c r="A328" i="26" s="1"/>
  <c r="A329" i="26" s="1"/>
  <c r="A330" i="26" s="1"/>
  <c r="A331" i="26" s="1"/>
  <c r="A332" i="26" s="1"/>
  <c r="A333" i="26" s="1"/>
  <c r="A334" i="26" s="1"/>
  <c r="A335" i="26" s="1"/>
  <c r="A336" i="26" s="1"/>
  <c r="A337" i="26" s="1"/>
  <c r="A338" i="26" s="1"/>
  <c r="A339" i="26" s="1"/>
  <c r="A340" i="26" s="1"/>
  <c r="A341" i="26" s="1"/>
  <c r="A342" i="26" s="1"/>
  <c r="A343" i="26" s="1"/>
  <c r="A344" i="26" s="1"/>
  <c r="A345" i="26" s="1"/>
  <c r="A346" i="26" s="1"/>
  <c r="A347" i="26" s="1"/>
  <c r="A348" i="26" s="1"/>
  <c r="A349" i="26" s="1"/>
  <c r="A350" i="26" s="1"/>
  <c r="A351" i="26" s="1"/>
  <c r="A352" i="26" s="1"/>
  <c r="A353" i="26" s="1"/>
  <c r="A354" i="26" s="1"/>
  <c r="A355" i="26" s="1"/>
  <c r="A356" i="26" s="1"/>
  <c r="A357" i="26" s="1"/>
  <c r="A358" i="26" s="1"/>
  <c r="A359" i="26" s="1"/>
  <c r="A360" i="26" s="1"/>
  <c r="A361" i="26" s="1"/>
  <c r="A362" i="26" s="1"/>
  <c r="A363" i="26" s="1"/>
  <c r="A364" i="26" s="1"/>
  <c r="A365" i="26" s="1"/>
  <c r="A366" i="26" s="1"/>
  <c r="A367" i="26" s="1"/>
  <c r="A368" i="26" s="1"/>
  <c r="A36" i="26"/>
  <c r="A35" i="26"/>
  <c r="A37" i="25"/>
  <c r="A38" i="25" s="1"/>
  <c r="A39" i="25" s="1"/>
  <c r="A40" i="25" s="1"/>
  <c r="A41" i="25" s="1"/>
  <c r="A42" i="25" s="1"/>
  <c r="A43" i="25" s="1"/>
  <c r="A44" i="25" s="1"/>
  <c r="A45" i="25" s="1"/>
  <c r="A46" i="25" s="1"/>
  <c r="A47" i="25" s="1"/>
  <c r="A48" i="25" s="1"/>
  <c r="A49" i="25" s="1"/>
  <c r="A50" i="25" s="1"/>
  <c r="A51" i="25" s="1"/>
  <c r="A52" i="25" s="1"/>
  <c r="A53" i="25" s="1"/>
  <c r="A54" i="25" s="1"/>
  <c r="A55" i="25" s="1"/>
  <c r="A56" i="25" s="1"/>
  <c r="A57" i="25" s="1"/>
  <c r="A58" i="25" s="1"/>
  <c r="A59" i="25" s="1"/>
  <c r="A60" i="25" s="1"/>
  <c r="A61" i="25" s="1"/>
  <c r="A62" i="25" s="1"/>
  <c r="A63" i="25" s="1"/>
  <c r="A64" i="25" s="1"/>
  <c r="A65" i="25" s="1"/>
  <c r="A66" i="25" s="1"/>
  <c r="A67" i="25" s="1"/>
  <c r="A68" i="25" s="1"/>
  <c r="A69" i="25" s="1"/>
  <c r="A70" i="25" s="1"/>
  <c r="A71" i="25" s="1"/>
  <c r="A72" i="25" s="1"/>
  <c r="A73" i="25" s="1"/>
  <c r="A74" i="25" s="1"/>
  <c r="A75" i="25" s="1"/>
  <c r="A76" i="25" s="1"/>
  <c r="A77" i="25" s="1"/>
  <c r="A78" i="25" s="1"/>
  <c r="A79" i="25" s="1"/>
  <c r="A80" i="25" s="1"/>
  <c r="A81" i="25" s="1"/>
  <c r="A82" i="25" s="1"/>
  <c r="A83" i="25" s="1"/>
  <c r="A84" i="25" s="1"/>
  <c r="A85" i="25" s="1"/>
  <c r="A86" i="25" s="1"/>
  <c r="A87" i="25" s="1"/>
  <c r="A88" i="25" s="1"/>
  <c r="A89" i="25" s="1"/>
  <c r="A90" i="25" s="1"/>
  <c r="A91" i="25" s="1"/>
  <c r="A92" i="25" s="1"/>
  <c r="A93" i="25" s="1"/>
  <c r="A94" i="25" s="1"/>
  <c r="A95" i="25" s="1"/>
  <c r="A96" i="25" s="1"/>
  <c r="A97" i="25" s="1"/>
  <c r="A98" i="25" s="1"/>
  <c r="A99" i="25" s="1"/>
  <c r="A100" i="25" s="1"/>
  <c r="A101" i="25" s="1"/>
  <c r="A102" i="25" s="1"/>
  <c r="A103" i="25" s="1"/>
  <c r="A104" i="25" s="1"/>
  <c r="A105" i="25" s="1"/>
  <c r="A106" i="25" s="1"/>
  <c r="A107" i="25" s="1"/>
  <c r="A108" i="25" s="1"/>
  <c r="A109" i="25" s="1"/>
  <c r="A110" i="25" s="1"/>
  <c r="A111" i="25" s="1"/>
  <c r="A112" i="25" s="1"/>
  <c r="A113" i="25" s="1"/>
  <c r="A114" i="25" s="1"/>
  <c r="A115" i="25" s="1"/>
  <c r="A116" i="25" s="1"/>
  <c r="A117" i="25" s="1"/>
  <c r="A118" i="25" s="1"/>
  <c r="A119" i="25" s="1"/>
  <c r="A120" i="25" s="1"/>
  <c r="A121" i="25" s="1"/>
  <c r="A122" i="25" s="1"/>
  <c r="A123" i="25" s="1"/>
  <c r="A124" i="25" s="1"/>
  <c r="A125" i="25" s="1"/>
  <c r="A126" i="25" s="1"/>
  <c r="A127" i="25" s="1"/>
  <c r="A128" i="25" s="1"/>
  <c r="A129" i="25" s="1"/>
  <c r="A130" i="25" s="1"/>
  <c r="A131" i="25" s="1"/>
  <c r="A132" i="25" s="1"/>
  <c r="A133" i="25" s="1"/>
  <c r="A134" i="25" s="1"/>
  <c r="A135" i="25" s="1"/>
  <c r="A136" i="25" s="1"/>
  <c r="A137" i="25" s="1"/>
  <c r="A138" i="25" s="1"/>
  <c r="A139" i="25" s="1"/>
  <c r="A140" i="25" s="1"/>
  <c r="A141" i="25" s="1"/>
  <c r="A142" i="25" s="1"/>
  <c r="A143" i="25" s="1"/>
  <c r="A144" i="25" s="1"/>
  <c r="A145" i="25" s="1"/>
  <c r="A146" i="25" s="1"/>
  <c r="A147" i="25" s="1"/>
  <c r="A148" i="25" s="1"/>
  <c r="A149" i="25" s="1"/>
  <c r="A150" i="25" s="1"/>
  <c r="A151" i="25" s="1"/>
  <c r="A152" i="25" s="1"/>
  <c r="A153" i="25" s="1"/>
  <c r="A154" i="25" s="1"/>
  <c r="A155" i="25" s="1"/>
  <c r="A156" i="25" s="1"/>
  <c r="A157" i="25" s="1"/>
  <c r="A158" i="25" s="1"/>
  <c r="A159" i="25" s="1"/>
  <c r="A160" i="25" s="1"/>
  <c r="A161" i="25" s="1"/>
  <c r="A162" i="25" s="1"/>
  <c r="A163" i="25" s="1"/>
  <c r="A164" i="25" s="1"/>
  <c r="A165" i="25" s="1"/>
  <c r="A166" i="25" s="1"/>
  <c r="A167" i="25" s="1"/>
  <c r="A168" i="25" s="1"/>
  <c r="A169" i="25" s="1"/>
  <c r="A170" i="25" s="1"/>
  <c r="A171" i="25" s="1"/>
  <c r="A172" i="25" s="1"/>
  <c r="A173" i="25" s="1"/>
  <c r="A174" i="25" s="1"/>
  <c r="A175" i="25" s="1"/>
  <c r="A176" i="25" s="1"/>
  <c r="A177" i="25" s="1"/>
  <c r="A178" i="25" s="1"/>
  <c r="A179" i="25" s="1"/>
  <c r="A180" i="25" s="1"/>
  <c r="A181" i="25" s="1"/>
  <c r="A182" i="25" s="1"/>
  <c r="A183" i="25" s="1"/>
  <c r="A184" i="25" s="1"/>
  <c r="A185" i="25" s="1"/>
  <c r="A186" i="25" s="1"/>
  <c r="A187" i="25" s="1"/>
  <c r="A188" i="25" s="1"/>
  <c r="A189" i="25" s="1"/>
  <c r="A190" i="25" s="1"/>
  <c r="A191" i="25" s="1"/>
  <c r="A192" i="25" s="1"/>
  <c r="A193" i="25" s="1"/>
  <c r="A194" i="25" s="1"/>
  <c r="A195" i="25" s="1"/>
  <c r="A196" i="25" s="1"/>
  <c r="A197" i="25" s="1"/>
  <c r="A198" i="25" s="1"/>
  <c r="A199" i="25" s="1"/>
  <c r="A200" i="25" s="1"/>
  <c r="A201" i="25" s="1"/>
  <c r="A202" i="25" s="1"/>
  <c r="A203" i="25" s="1"/>
  <c r="A204" i="25" s="1"/>
  <c r="A205" i="25" s="1"/>
  <c r="A206" i="25" s="1"/>
  <c r="A207" i="25" s="1"/>
  <c r="A208" i="25" s="1"/>
  <c r="A209" i="25" s="1"/>
  <c r="A210" i="25" s="1"/>
  <c r="A211" i="25" s="1"/>
  <c r="A212" i="25" s="1"/>
  <c r="A213" i="25" s="1"/>
  <c r="A214" i="25" s="1"/>
  <c r="A215" i="25" s="1"/>
  <c r="A216" i="25" s="1"/>
  <c r="A217" i="25" s="1"/>
  <c r="A218" i="25" s="1"/>
  <c r="A219" i="25" s="1"/>
  <c r="A220" i="25" s="1"/>
  <c r="A221" i="25" s="1"/>
  <c r="A222" i="25" s="1"/>
  <c r="A223" i="25" s="1"/>
  <c r="A224" i="25" s="1"/>
  <c r="A225" i="25" s="1"/>
  <c r="A226" i="25" s="1"/>
  <c r="A227" i="25" s="1"/>
  <c r="A228" i="25" s="1"/>
  <c r="A229" i="25" s="1"/>
  <c r="A230" i="25" s="1"/>
  <c r="A231" i="25" s="1"/>
  <c r="A232" i="25" s="1"/>
  <c r="A233" i="25" s="1"/>
  <c r="A234" i="25" s="1"/>
  <c r="A235" i="25" s="1"/>
  <c r="A236" i="25" s="1"/>
  <c r="A237" i="25" s="1"/>
  <c r="A238" i="25" s="1"/>
  <c r="A239" i="25" s="1"/>
  <c r="A240" i="25" s="1"/>
  <c r="A241" i="25" s="1"/>
  <c r="A242" i="25" s="1"/>
  <c r="A243" i="25" s="1"/>
  <c r="A244" i="25" s="1"/>
  <c r="A245" i="25" s="1"/>
  <c r="A246" i="25" s="1"/>
  <c r="A247" i="25" s="1"/>
  <c r="A248" i="25" s="1"/>
  <c r="A249" i="25" s="1"/>
  <c r="A250" i="25" s="1"/>
  <c r="A251" i="25" s="1"/>
  <c r="A252" i="25" s="1"/>
  <c r="A253" i="25" s="1"/>
  <c r="A254" i="25" s="1"/>
  <c r="A255" i="25" s="1"/>
  <c r="A256" i="25" s="1"/>
  <c r="A257" i="25" s="1"/>
  <c r="A258" i="25" s="1"/>
  <c r="A259" i="25" s="1"/>
  <c r="A260" i="25" s="1"/>
  <c r="A261" i="25" s="1"/>
  <c r="A262" i="25" s="1"/>
  <c r="A263" i="25" s="1"/>
  <c r="A264" i="25" s="1"/>
  <c r="A265" i="25" s="1"/>
  <c r="A266" i="25" s="1"/>
  <c r="A267" i="25" s="1"/>
  <c r="A268" i="25" s="1"/>
  <c r="A269" i="25" s="1"/>
  <c r="A270" i="25" s="1"/>
  <c r="A271" i="25" s="1"/>
  <c r="A272" i="25" s="1"/>
  <c r="A273" i="25" s="1"/>
  <c r="A274" i="25" s="1"/>
  <c r="A275" i="25" s="1"/>
  <c r="A276" i="25" s="1"/>
  <c r="A277" i="25" s="1"/>
  <c r="A278" i="25" s="1"/>
  <c r="A279" i="25" s="1"/>
  <c r="A280" i="25" s="1"/>
  <c r="A281" i="25" s="1"/>
  <c r="A282" i="25" s="1"/>
  <c r="A283" i="25" s="1"/>
  <c r="A284" i="25" s="1"/>
  <c r="A285" i="25" s="1"/>
  <c r="A286" i="25" s="1"/>
  <c r="A287" i="25" s="1"/>
  <c r="A288" i="25" s="1"/>
  <c r="A289" i="25" s="1"/>
  <c r="A290" i="25" s="1"/>
  <c r="A291" i="25" s="1"/>
  <c r="A292" i="25" s="1"/>
  <c r="A293" i="25" s="1"/>
  <c r="A294" i="25" s="1"/>
  <c r="A295" i="25" s="1"/>
  <c r="A296" i="25" s="1"/>
  <c r="A297" i="25" s="1"/>
  <c r="A298" i="25" s="1"/>
  <c r="A299" i="25" s="1"/>
  <c r="A300" i="25" s="1"/>
  <c r="A301" i="25" s="1"/>
  <c r="A302" i="25" s="1"/>
  <c r="A303" i="25" s="1"/>
  <c r="A304" i="25" s="1"/>
  <c r="A305" i="25" s="1"/>
  <c r="A306" i="25" s="1"/>
  <c r="A307" i="25" s="1"/>
  <c r="A308" i="25" s="1"/>
  <c r="A309" i="25" s="1"/>
  <c r="A310" i="25" s="1"/>
  <c r="A311" i="25" s="1"/>
  <c r="A312" i="25" s="1"/>
  <c r="A313" i="25" s="1"/>
  <c r="A314" i="25" s="1"/>
  <c r="A315" i="25" s="1"/>
  <c r="A316" i="25" s="1"/>
  <c r="A317" i="25" s="1"/>
  <c r="A318" i="25" s="1"/>
  <c r="A319" i="25" s="1"/>
  <c r="A320" i="25" s="1"/>
  <c r="A321" i="25" s="1"/>
  <c r="A322" i="25" s="1"/>
  <c r="A323" i="25" s="1"/>
  <c r="A324" i="25" s="1"/>
  <c r="A325" i="25" s="1"/>
  <c r="A326" i="25" s="1"/>
  <c r="A327" i="25" s="1"/>
  <c r="A328" i="25" s="1"/>
  <c r="A329" i="25" s="1"/>
  <c r="A330" i="25" s="1"/>
  <c r="A331" i="25" s="1"/>
  <c r="A332" i="25" s="1"/>
  <c r="A333" i="25" s="1"/>
  <c r="A334" i="25" s="1"/>
  <c r="A335" i="25" s="1"/>
  <c r="A336" i="25" s="1"/>
  <c r="A337" i="25" s="1"/>
  <c r="A338" i="25" s="1"/>
  <c r="A339" i="25" s="1"/>
  <c r="A340" i="25" s="1"/>
  <c r="A341" i="25" s="1"/>
  <c r="A342" i="25" s="1"/>
  <c r="A343" i="25" s="1"/>
  <c r="A344" i="25" s="1"/>
  <c r="A345" i="25" s="1"/>
  <c r="A346" i="25" s="1"/>
  <c r="A347" i="25" s="1"/>
  <c r="A348" i="25" s="1"/>
  <c r="A349" i="25" s="1"/>
  <c r="A350" i="25" s="1"/>
  <c r="A351" i="25" s="1"/>
  <c r="A352" i="25" s="1"/>
  <c r="A353" i="25" s="1"/>
  <c r="A354" i="25" s="1"/>
  <c r="A355" i="25" s="1"/>
  <c r="A356" i="25" s="1"/>
  <c r="A357" i="25" s="1"/>
  <c r="A358" i="25" s="1"/>
  <c r="A359" i="25" s="1"/>
  <c r="A360" i="25" s="1"/>
  <c r="A361" i="25" s="1"/>
  <c r="A362" i="25" s="1"/>
  <c r="A363" i="25" s="1"/>
  <c r="A364" i="25" s="1"/>
  <c r="A365" i="25" s="1"/>
  <c r="A366" i="25" s="1"/>
  <c r="A367" i="25" s="1"/>
  <c r="A368" i="25" s="1"/>
  <c r="A35" i="25"/>
  <c r="A36" i="25" s="1"/>
  <c r="A35" i="24"/>
  <c r="A36" i="24" s="1"/>
  <c r="A37" i="24" s="1"/>
  <c r="A38" i="24" s="1"/>
  <c r="A39" i="24" s="1"/>
  <c r="A40" i="24" s="1"/>
  <c r="A41" i="24" s="1"/>
  <c r="A42" i="24" s="1"/>
  <c r="A43" i="24" s="1"/>
  <c r="A44" i="24" s="1"/>
  <c r="A45" i="24" s="1"/>
  <c r="A46" i="24" s="1"/>
  <c r="A47" i="24" s="1"/>
  <c r="A48" i="24" s="1"/>
  <c r="A49" i="24" s="1"/>
  <c r="A50" i="24" s="1"/>
  <c r="A51" i="24" s="1"/>
  <c r="A52" i="24" s="1"/>
  <c r="A53" i="24" s="1"/>
  <c r="A54" i="24" s="1"/>
  <c r="A55" i="24" s="1"/>
  <c r="A56" i="24" s="1"/>
  <c r="A57" i="24" s="1"/>
  <c r="A58" i="24" s="1"/>
  <c r="A59" i="24" s="1"/>
  <c r="A60" i="24" s="1"/>
  <c r="A61" i="24" s="1"/>
  <c r="A62" i="24" s="1"/>
  <c r="A63" i="24" s="1"/>
  <c r="A64" i="24" s="1"/>
  <c r="A65" i="24" s="1"/>
  <c r="A66" i="24" s="1"/>
  <c r="A67" i="24" s="1"/>
  <c r="A68" i="24" s="1"/>
  <c r="A69" i="24" s="1"/>
  <c r="A70" i="24" s="1"/>
  <c r="A71" i="24" s="1"/>
  <c r="A72" i="24" s="1"/>
  <c r="A73" i="24" s="1"/>
  <c r="A74" i="24" s="1"/>
  <c r="A75" i="24" s="1"/>
  <c r="A76" i="24" s="1"/>
  <c r="A77" i="24" s="1"/>
  <c r="A78" i="24" s="1"/>
  <c r="A79" i="24" s="1"/>
  <c r="A80" i="24" s="1"/>
  <c r="A81" i="24" s="1"/>
  <c r="A82" i="24" s="1"/>
  <c r="A83" i="24" s="1"/>
  <c r="A84" i="24" s="1"/>
  <c r="A85" i="24" s="1"/>
  <c r="A86" i="24" s="1"/>
  <c r="A87" i="24" s="1"/>
  <c r="A88" i="24" s="1"/>
  <c r="A89" i="24" s="1"/>
  <c r="A90" i="24" s="1"/>
  <c r="A91" i="24" s="1"/>
  <c r="A92" i="24" s="1"/>
  <c r="A93" i="24" s="1"/>
  <c r="A94" i="24" s="1"/>
  <c r="A95" i="24" s="1"/>
  <c r="A96" i="24" s="1"/>
  <c r="A97" i="24" s="1"/>
  <c r="A98" i="24" s="1"/>
  <c r="A99" i="24" s="1"/>
  <c r="A100" i="24" s="1"/>
  <c r="A101" i="24" s="1"/>
  <c r="A102" i="24" s="1"/>
  <c r="A103" i="24" s="1"/>
  <c r="A104" i="24" s="1"/>
  <c r="A105" i="24" s="1"/>
  <c r="A106" i="24" s="1"/>
  <c r="A107" i="24" s="1"/>
  <c r="A108" i="24" s="1"/>
  <c r="A109" i="24" s="1"/>
  <c r="A110" i="24" s="1"/>
  <c r="A111" i="24" s="1"/>
  <c r="A112" i="24" s="1"/>
  <c r="A113" i="24" s="1"/>
  <c r="A114" i="24" s="1"/>
  <c r="A115" i="24" s="1"/>
  <c r="A116" i="24" s="1"/>
  <c r="A117" i="24" s="1"/>
  <c r="A118" i="24" s="1"/>
  <c r="A119" i="24" s="1"/>
  <c r="A120" i="24" s="1"/>
  <c r="A121" i="24" s="1"/>
  <c r="A122" i="24" s="1"/>
  <c r="A123" i="24" s="1"/>
  <c r="A124" i="24" s="1"/>
  <c r="A125" i="24" s="1"/>
  <c r="A126" i="24" s="1"/>
  <c r="A127" i="24" s="1"/>
  <c r="A128" i="24" s="1"/>
  <c r="A129" i="24" s="1"/>
  <c r="A130" i="24" s="1"/>
  <c r="A131" i="24" s="1"/>
  <c r="A132" i="24" s="1"/>
  <c r="A133" i="24" s="1"/>
  <c r="A134" i="24" s="1"/>
  <c r="A135" i="24" s="1"/>
  <c r="A136" i="24" s="1"/>
  <c r="A137" i="24" s="1"/>
  <c r="A138" i="24" s="1"/>
  <c r="A139" i="24" s="1"/>
  <c r="A140" i="24" s="1"/>
  <c r="A141" i="24" s="1"/>
  <c r="A142" i="24" s="1"/>
  <c r="A143" i="24" s="1"/>
  <c r="A144" i="24" s="1"/>
  <c r="A145" i="24" s="1"/>
  <c r="A146" i="24" s="1"/>
  <c r="A147" i="24" s="1"/>
  <c r="A148" i="24" s="1"/>
  <c r="A149" i="24" s="1"/>
  <c r="A150" i="24" s="1"/>
  <c r="A151" i="24" s="1"/>
  <c r="A152" i="24" s="1"/>
  <c r="A153" i="24" s="1"/>
  <c r="A154" i="24" s="1"/>
  <c r="A155" i="24" s="1"/>
  <c r="A156" i="24" s="1"/>
  <c r="A157" i="24" s="1"/>
  <c r="A158" i="24" s="1"/>
  <c r="A159" i="24" s="1"/>
  <c r="A160" i="24" s="1"/>
  <c r="A161" i="24" s="1"/>
  <c r="A162" i="24" s="1"/>
  <c r="A163" i="24" s="1"/>
  <c r="A164" i="24" s="1"/>
  <c r="A165" i="24" s="1"/>
  <c r="A166" i="24" s="1"/>
  <c r="A167" i="24" s="1"/>
  <c r="A168" i="24" s="1"/>
  <c r="A169" i="24" s="1"/>
  <c r="A170" i="24" s="1"/>
  <c r="A171" i="24" s="1"/>
  <c r="A172" i="24" s="1"/>
  <c r="A173" i="24" s="1"/>
  <c r="A174" i="24" s="1"/>
  <c r="A175" i="24" s="1"/>
  <c r="A176" i="24" s="1"/>
  <c r="A177" i="24" s="1"/>
  <c r="A178" i="24" s="1"/>
  <c r="A179" i="24" s="1"/>
  <c r="A180" i="24" s="1"/>
  <c r="A181" i="24" s="1"/>
  <c r="A182" i="24" s="1"/>
  <c r="A183" i="24" s="1"/>
  <c r="A184" i="24" s="1"/>
  <c r="A185" i="24" s="1"/>
  <c r="A186" i="24" s="1"/>
  <c r="A187" i="24" s="1"/>
  <c r="A188" i="24" s="1"/>
  <c r="A189" i="24" s="1"/>
  <c r="A190" i="24" s="1"/>
  <c r="A191" i="24" s="1"/>
  <c r="A192" i="24" s="1"/>
  <c r="A193" i="24" s="1"/>
  <c r="A194" i="24" s="1"/>
  <c r="A195" i="24" s="1"/>
  <c r="A196" i="24" s="1"/>
  <c r="A197" i="24" s="1"/>
  <c r="A198" i="24" s="1"/>
  <c r="A199" i="24" s="1"/>
  <c r="A200" i="24" s="1"/>
  <c r="A201" i="24" s="1"/>
  <c r="A202" i="24" s="1"/>
  <c r="A203" i="24" s="1"/>
  <c r="A204" i="24" s="1"/>
  <c r="A205" i="24" s="1"/>
  <c r="A206" i="24" s="1"/>
  <c r="A207" i="24" s="1"/>
  <c r="A208" i="24" s="1"/>
  <c r="A209" i="24" s="1"/>
  <c r="A210" i="24" s="1"/>
  <c r="A211" i="24" s="1"/>
  <c r="A212" i="24" s="1"/>
  <c r="A213" i="24" s="1"/>
  <c r="A214" i="24" s="1"/>
  <c r="A215" i="24" s="1"/>
  <c r="A216" i="24" s="1"/>
  <c r="A217" i="24" s="1"/>
  <c r="A218" i="24" s="1"/>
  <c r="A219" i="24" s="1"/>
  <c r="A220" i="24" s="1"/>
  <c r="A221" i="24" s="1"/>
  <c r="A222" i="24" s="1"/>
  <c r="A223" i="24" s="1"/>
  <c r="A224" i="24" s="1"/>
  <c r="A225" i="24" s="1"/>
  <c r="A226" i="24" s="1"/>
  <c r="A227" i="24" s="1"/>
  <c r="A228" i="24" s="1"/>
  <c r="A229" i="24" s="1"/>
  <c r="A230" i="24" s="1"/>
  <c r="A231" i="24" s="1"/>
  <c r="A232" i="24" s="1"/>
  <c r="A233" i="24" s="1"/>
  <c r="A234" i="24" s="1"/>
  <c r="A235" i="24" s="1"/>
  <c r="A236" i="24" s="1"/>
  <c r="A237" i="24" s="1"/>
  <c r="A238" i="24" s="1"/>
  <c r="A239" i="24" s="1"/>
  <c r="A240" i="24" s="1"/>
  <c r="A241" i="24" s="1"/>
  <c r="A242" i="24" s="1"/>
  <c r="A243" i="24" s="1"/>
  <c r="A244" i="24" s="1"/>
  <c r="A245" i="24" s="1"/>
  <c r="A246" i="24" s="1"/>
  <c r="A247" i="24" s="1"/>
  <c r="A248" i="24" s="1"/>
  <c r="A249" i="24" s="1"/>
  <c r="A250" i="24" s="1"/>
  <c r="A251" i="24" s="1"/>
  <c r="A252" i="24" s="1"/>
  <c r="A253" i="24" s="1"/>
  <c r="A254" i="24" s="1"/>
  <c r="A255" i="24" s="1"/>
  <c r="A256" i="24" s="1"/>
  <c r="A257" i="24" s="1"/>
  <c r="A258" i="24" s="1"/>
  <c r="A259" i="24" s="1"/>
  <c r="A260" i="24" s="1"/>
  <c r="A261" i="24" s="1"/>
  <c r="A262" i="24" s="1"/>
  <c r="A263" i="24" s="1"/>
  <c r="A264" i="24" s="1"/>
  <c r="A265" i="24" s="1"/>
  <c r="A266" i="24" s="1"/>
  <c r="A267" i="24" s="1"/>
  <c r="A268" i="24" s="1"/>
  <c r="A269" i="24" s="1"/>
  <c r="A270" i="24" s="1"/>
  <c r="A271" i="24" s="1"/>
  <c r="A272" i="24" s="1"/>
  <c r="A273" i="24" s="1"/>
  <c r="A274" i="24" s="1"/>
  <c r="A275" i="24" s="1"/>
  <c r="A276" i="24" s="1"/>
  <c r="A277" i="24" s="1"/>
  <c r="A278" i="24" s="1"/>
  <c r="A279" i="24" s="1"/>
  <c r="A280" i="24" s="1"/>
  <c r="A281" i="24" s="1"/>
  <c r="A282" i="24" s="1"/>
  <c r="A283" i="24" s="1"/>
  <c r="A284" i="24" s="1"/>
  <c r="A285" i="24" s="1"/>
  <c r="A286" i="24" s="1"/>
  <c r="A287" i="24" s="1"/>
  <c r="A288" i="24" s="1"/>
  <c r="A289" i="24" s="1"/>
  <c r="A290" i="24" s="1"/>
  <c r="A291" i="24" s="1"/>
  <c r="A292" i="24" s="1"/>
  <c r="A293" i="24" s="1"/>
  <c r="A294" i="24" s="1"/>
  <c r="A295" i="24" s="1"/>
  <c r="A296" i="24" s="1"/>
  <c r="A297" i="24" s="1"/>
  <c r="A298" i="24" s="1"/>
  <c r="A299" i="24" s="1"/>
  <c r="A300" i="24" s="1"/>
  <c r="A301" i="24" s="1"/>
  <c r="A302" i="24" s="1"/>
  <c r="A303" i="24" s="1"/>
  <c r="A304" i="24" s="1"/>
  <c r="A305" i="24" s="1"/>
  <c r="A306" i="24" s="1"/>
  <c r="A307" i="24" s="1"/>
  <c r="A308" i="24" s="1"/>
  <c r="A309" i="24" s="1"/>
  <c r="A310" i="24" s="1"/>
  <c r="A311" i="24" s="1"/>
  <c r="A312" i="24" s="1"/>
  <c r="A313" i="24" s="1"/>
  <c r="A314" i="24" s="1"/>
  <c r="A315" i="24" s="1"/>
  <c r="A316" i="24" s="1"/>
  <c r="A317" i="24" s="1"/>
  <c r="A318" i="24" s="1"/>
  <c r="A319" i="24" s="1"/>
  <c r="A320" i="24" s="1"/>
  <c r="A321" i="24" s="1"/>
  <c r="A322" i="24" s="1"/>
  <c r="A323" i="24" s="1"/>
  <c r="A324" i="24" s="1"/>
  <c r="A325" i="24" s="1"/>
  <c r="A326" i="24" s="1"/>
  <c r="A327" i="24" s="1"/>
  <c r="A328" i="24" s="1"/>
  <c r="A329" i="24" s="1"/>
  <c r="A330" i="24" s="1"/>
  <c r="A331" i="24" s="1"/>
  <c r="A332" i="24" s="1"/>
  <c r="A333" i="24" s="1"/>
  <c r="A334" i="24" s="1"/>
  <c r="A335" i="24" s="1"/>
  <c r="A336" i="24" s="1"/>
  <c r="A337" i="24" s="1"/>
  <c r="A338" i="24" s="1"/>
  <c r="A339" i="24" s="1"/>
  <c r="A340" i="24" s="1"/>
  <c r="A341" i="24" s="1"/>
  <c r="A342" i="24" s="1"/>
  <c r="A343" i="24" s="1"/>
  <c r="A344" i="24" s="1"/>
  <c r="A345" i="24" s="1"/>
  <c r="A346" i="24" s="1"/>
  <c r="A347" i="24" s="1"/>
  <c r="A348" i="24" s="1"/>
  <c r="A349" i="24" s="1"/>
  <c r="A350" i="24" s="1"/>
  <c r="A351" i="24" s="1"/>
  <c r="A352" i="24" s="1"/>
  <c r="A353" i="24" s="1"/>
  <c r="A354" i="24" s="1"/>
  <c r="A355" i="24" s="1"/>
  <c r="A356" i="24" s="1"/>
  <c r="A357" i="24" s="1"/>
  <c r="A358" i="24" s="1"/>
  <c r="A359" i="24" s="1"/>
  <c r="A360" i="24" s="1"/>
  <c r="A361" i="24" s="1"/>
  <c r="A362" i="24" s="1"/>
  <c r="A363" i="24" s="1"/>
  <c r="A364" i="24" s="1"/>
  <c r="A365" i="24" s="1"/>
  <c r="A366" i="24" s="1"/>
  <c r="A367" i="24" s="1"/>
  <c r="A368" i="24" s="1"/>
  <c r="A37" i="23"/>
  <c r="A38" i="23" s="1"/>
  <c r="A39" i="23" s="1"/>
  <c r="A40" i="23" s="1"/>
  <c r="A41" i="23" s="1"/>
  <c r="A42" i="23" s="1"/>
  <c r="A43" i="23" s="1"/>
  <c r="A44" i="23" s="1"/>
  <c r="A45" i="23" s="1"/>
  <c r="A46" i="23" s="1"/>
  <c r="A47" i="23" s="1"/>
  <c r="A48" i="23" s="1"/>
  <c r="A49" i="23" s="1"/>
  <c r="A50" i="23" s="1"/>
  <c r="A51" i="23" s="1"/>
  <c r="A52" i="23" s="1"/>
  <c r="A53" i="23" s="1"/>
  <c r="A54" i="23" s="1"/>
  <c r="A55" i="23" s="1"/>
  <c r="A56" i="23" s="1"/>
  <c r="A57" i="23" s="1"/>
  <c r="A58" i="23" s="1"/>
  <c r="A59" i="23" s="1"/>
  <c r="A60" i="23" s="1"/>
  <c r="A61" i="23" s="1"/>
  <c r="A62" i="23" s="1"/>
  <c r="A63" i="23" s="1"/>
  <c r="A64" i="23" s="1"/>
  <c r="A65" i="23" s="1"/>
  <c r="A66" i="23" s="1"/>
  <c r="A67" i="23" s="1"/>
  <c r="A68" i="23" s="1"/>
  <c r="A69" i="23" s="1"/>
  <c r="A70" i="23" s="1"/>
  <c r="A71" i="23" s="1"/>
  <c r="A72" i="23" s="1"/>
  <c r="A73" i="23" s="1"/>
  <c r="A74" i="23" s="1"/>
  <c r="A75" i="23" s="1"/>
  <c r="A76" i="23" s="1"/>
  <c r="A77" i="23" s="1"/>
  <c r="A78" i="23" s="1"/>
  <c r="A79" i="23" s="1"/>
  <c r="A80" i="23" s="1"/>
  <c r="A81" i="23" s="1"/>
  <c r="A82" i="23" s="1"/>
  <c r="A83" i="23" s="1"/>
  <c r="A84" i="23" s="1"/>
  <c r="A85" i="23" s="1"/>
  <c r="A86" i="23" s="1"/>
  <c r="A87" i="23" s="1"/>
  <c r="A88" i="23" s="1"/>
  <c r="A89" i="23" s="1"/>
  <c r="A90" i="23" s="1"/>
  <c r="A91" i="23" s="1"/>
  <c r="A92" i="23" s="1"/>
  <c r="A93" i="23" s="1"/>
  <c r="A94" i="23" s="1"/>
  <c r="A95" i="23" s="1"/>
  <c r="A96" i="23" s="1"/>
  <c r="A97" i="23" s="1"/>
  <c r="A98" i="23" s="1"/>
  <c r="A99" i="23" s="1"/>
  <c r="A100" i="23" s="1"/>
  <c r="A101" i="23" s="1"/>
  <c r="A102" i="23" s="1"/>
  <c r="A103" i="23" s="1"/>
  <c r="A104" i="23" s="1"/>
  <c r="A105" i="23" s="1"/>
  <c r="A106" i="23" s="1"/>
  <c r="A107" i="23" s="1"/>
  <c r="A108" i="23" s="1"/>
  <c r="A109" i="23" s="1"/>
  <c r="A110" i="23" s="1"/>
  <c r="A111" i="23" s="1"/>
  <c r="A112" i="23" s="1"/>
  <c r="A113" i="23" s="1"/>
  <c r="A114" i="23" s="1"/>
  <c r="A115" i="23" s="1"/>
  <c r="A116" i="23" s="1"/>
  <c r="A117" i="23" s="1"/>
  <c r="A118" i="23" s="1"/>
  <c r="A119" i="23" s="1"/>
  <c r="A120" i="23" s="1"/>
  <c r="A121" i="23" s="1"/>
  <c r="A122" i="23" s="1"/>
  <c r="A123" i="23" s="1"/>
  <c r="A124" i="23" s="1"/>
  <c r="A125" i="23" s="1"/>
  <c r="A126" i="23" s="1"/>
  <c r="A127" i="23" s="1"/>
  <c r="A128" i="23" s="1"/>
  <c r="A129" i="23" s="1"/>
  <c r="A130" i="23" s="1"/>
  <c r="A131" i="23" s="1"/>
  <c r="A132" i="23" s="1"/>
  <c r="A133" i="23" s="1"/>
  <c r="A134" i="23" s="1"/>
  <c r="A135" i="23" s="1"/>
  <c r="A136" i="23" s="1"/>
  <c r="A137" i="23" s="1"/>
  <c r="A138" i="23" s="1"/>
  <c r="A139" i="23" s="1"/>
  <c r="A140" i="23" s="1"/>
  <c r="A141" i="23" s="1"/>
  <c r="A142" i="23" s="1"/>
  <c r="A143" i="23" s="1"/>
  <c r="A144" i="23" s="1"/>
  <c r="A145" i="23" s="1"/>
  <c r="A146" i="23" s="1"/>
  <c r="A147" i="23" s="1"/>
  <c r="A148" i="23" s="1"/>
  <c r="A149" i="23" s="1"/>
  <c r="A150" i="23" s="1"/>
  <c r="A151" i="23" s="1"/>
  <c r="A152" i="23" s="1"/>
  <c r="A153" i="23" s="1"/>
  <c r="A154" i="23" s="1"/>
  <c r="A155" i="23" s="1"/>
  <c r="A156" i="23" s="1"/>
  <c r="A157" i="23" s="1"/>
  <c r="A158" i="23" s="1"/>
  <c r="A159" i="23" s="1"/>
  <c r="A160" i="23" s="1"/>
  <c r="A161" i="23" s="1"/>
  <c r="A162" i="23" s="1"/>
  <c r="A163" i="23" s="1"/>
  <c r="A164" i="23" s="1"/>
  <c r="A165" i="23" s="1"/>
  <c r="A166" i="23" s="1"/>
  <c r="A167" i="23" s="1"/>
  <c r="A168" i="23" s="1"/>
  <c r="A169" i="23" s="1"/>
  <c r="A170" i="23" s="1"/>
  <c r="A171" i="23" s="1"/>
  <c r="A172" i="23" s="1"/>
  <c r="A173" i="23" s="1"/>
  <c r="A174" i="23" s="1"/>
  <c r="A175" i="23" s="1"/>
  <c r="A176" i="23" s="1"/>
  <c r="A177" i="23" s="1"/>
  <c r="A178" i="23" s="1"/>
  <c r="A179" i="23" s="1"/>
  <c r="A180" i="23" s="1"/>
  <c r="A181" i="23" s="1"/>
  <c r="A182" i="23" s="1"/>
  <c r="A183" i="23" s="1"/>
  <c r="A184" i="23" s="1"/>
  <c r="A185" i="23" s="1"/>
  <c r="A186" i="23" s="1"/>
  <c r="A187" i="23" s="1"/>
  <c r="A188" i="23" s="1"/>
  <c r="A189" i="23" s="1"/>
  <c r="A190" i="23" s="1"/>
  <c r="A191" i="23" s="1"/>
  <c r="A192" i="23" s="1"/>
  <c r="A193" i="23" s="1"/>
  <c r="A194" i="23" s="1"/>
  <c r="A195" i="23" s="1"/>
  <c r="A196" i="23" s="1"/>
  <c r="A197" i="23" s="1"/>
  <c r="A198" i="23" s="1"/>
  <c r="A199" i="23" s="1"/>
  <c r="A200" i="23" s="1"/>
  <c r="A201" i="23" s="1"/>
  <c r="A202" i="23" s="1"/>
  <c r="A203" i="23" s="1"/>
  <c r="A204" i="23" s="1"/>
  <c r="A205" i="23" s="1"/>
  <c r="A206" i="23" s="1"/>
  <c r="A207" i="23" s="1"/>
  <c r="A208" i="23" s="1"/>
  <c r="A209" i="23" s="1"/>
  <c r="A210" i="23" s="1"/>
  <c r="A211" i="23" s="1"/>
  <c r="A212" i="23" s="1"/>
  <c r="A213" i="23" s="1"/>
  <c r="A214" i="23" s="1"/>
  <c r="A215" i="23" s="1"/>
  <c r="A216" i="23" s="1"/>
  <c r="A217" i="23" s="1"/>
  <c r="A218" i="23" s="1"/>
  <c r="A219" i="23" s="1"/>
  <c r="A220" i="23" s="1"/>
  <c r="A221" i="23" s="1"/>
  <c r="A222" i="23" s="1"/>
  <c r="A223" i="23" s="1"/>
  <c r="A224" i="23" s="1"/>
  <c r="A225" i="23" s="1"/>
  <c r="A226" i="23" s="1"/>
  <c r="A227" i="23" s="1"/>
  <c r="A228" i="23" s="1"/>
  <c r="A229" i="23" s="1"/>
  <c r="A230" i="23" s="1"/>
  <c r="A231" i="23" s="1"/>
  <c r="A232" i="23" s="1"/>
  <c r="A233" i="23" s="1"/>
  <c r="A234" i="23" s="1"/>
  <c r="A235" i="23" s="1"/>
  <c r="A236" i="23" s="1"/>
  <c r="A237" i="23" s="1"/>
  <c r="A238" i="23" s="1"/>
  <c r="A239" i="23" s="1"/>
  <c r="A240" i="23" s="1"/>
  <c r="A241" i="23" s="1"/>
  <c r="A242" i="23" s="1"/>
  <c r="A243" i="23" s="1"/>
  <c r="A244" i="23" s="1"/>
  <c r="A245" i="23" s="1"/>
  <c r="A246" i="23" s="1"/>
  <c r="A247" i="23" s="1"/>
  <c r="A248" i="23" s="1"/>
  <c r="A249" i="23" s="1"/>
  <c r="A250" i="23" s="1"/>
  <c r="A251" i="23" s="1"/>
  <c r="A252" i="23" s="1"/>
  <c r="A253" i="23" s="1"/>
  <c r="A254" i="23" s="1"/>
  <c r="A255" i="23" s="1"/>
  <c r="A256" i="23" s="1"/>
  <c r="A257" i="23" s="1"/>
  <c r="A258" i="23" s="1"/>
  <c r="A259" i="23" s="1"/>
  <c r="A260" i="23" s="1"/>
  <c r="A261" i="23" s="1"/>
  <c r="A262" i="23" s="1"/>
  <c r="A263" i="23" s="1"/>
  <c r="A264" i="23" s="1"/>
  <c r="A265" i="23" s="1"/>
  <c r="A266" i="23" s="1"/>
  <c r="A267" i="23" s="1"/>
  <c r="A268" i="23" s="1"/>
  <c r="A269" i="23" s="1"/>
  <c r="A270" i="23" s="1"/>
  <c r="A271" i="23" s="1"/>
  <c r="A272" i="23" s="1"/>
  <c r="A273" i="23" s="1"/>
  <c r="A274" i="23" s="1"/>
  <c r="A275" i="23" s="1"/>
  <c r="A276" i="23" s="1"/>
  <c r="A277" i="23" s="1"/>
  <c r="A278" i="23" s="1"/>
  <c r="A279" i="23" s="1"/>
  <c r="A280" i="23" s="1"/>
  <c r="A281" i="23" s="1"/>
  <c r="A282" i="23" s="1"/>
  <c r="A283" i="23" s="1"/>
  <c r="A284" i="23" s="1"/>
  <c r="A285" i="23" s="1"/>
  <c r="A286" i="23" s="1"/>
  <c r="A287" i="23" s="1"/>
  <c r="A288" i="23" s="1"/>
  <c r="A289" i="23" s="1"/>
  <c r="A290" i="23" s="1"/>
  <c r="A291" i="23" s="1"/>
  <c r="A292" i="23" s="1"/>
  <c r="A293" i="23" s="1"/>
  <c r="A294" i="23" s="1"/>
  <c r="A295" i="23" s="1"/>
  <c r="A296" i="23" s="1"/>
  <c r="A297" i="23" s="1"/>
  <c r="A298" i="23" s="1"/>
  <c r="A299" i="23" s="1"/>
  <c r="A300" i="23" s="1"/>
  <c r="A301" i="23" s="1"/>
  <c r="A302" i="23" s="1"/>
  <c r="A303" i="23" s="1"/>
  <c r="A304" i="23" s="1"/>
  <c r="A305" i="23" s="1"/>
  <c r="A306" i="23" s="1"/>
  <c r="A307" i="23" s="1"/>
  <c r="A308" i="23" s="1"/>
  <c r="A309" i="23" s="1"/>
  <c r="A310" i="23" s="1"/>
  <c r="A311" i="23" s="1"/>
  <c r="A312" i="23" s="1"/>
  <c r="A313" i="23" s="1"/>
  <c r="A314" i="23" s="1"/>
  <c r="A315" i="23" s="1"/>
  <c r="A316" i="23" s="1"/>
  <c r="A317" i="23" s="1"/>
  <c r="A318" i="23" s="1"/>
  <c r="A319" i="23" s="1"/>
  <c r="A320" i="23" s="1"/>
  <c r="A321" i="23" s="1"/>
  <c r="A322" i="23" s="1"/>
  <c r="A323" i="23" s="1"/>
  <c r="A324" i="23" s="1"/>
  <c r="A325" i="23" s="1"/>
  <c r="A326" i="23" s="1"/>
  <c r="A327" i="23" s="1"/>
  <c r="A328" i="23" s="1"/>
  <c r="A329" i="23" s="1"/>
  <c r="A330" i="23" s="1"/>
  <c r="A331" i="23" s="1"/>
  <c r="A332" i="23" s="1"/>
  <c r="A333" i="23" s="1"/>
  <c r="A334" i="23" s="1"/>
  <c r="A335" i="23" s="1"/>
  <c r="A336" i="23" s="1"/>
  <c r="A337" i="23" s="1"/>
  <c r="A338" i="23" s="1"/>
  <c r="A339" i="23" s="1"/>
  <c r="A340" i="23" s="1"/>
  <c r="A341" i="23" s="1"/>
  <c r="A342" i="23" s="1"/>
  <c r="A343" i="23" s="1"/>
  <c r="A344" i="23" s="1"/>
  <c r="A345" i="23" s="1"/>
  <c r="A346" i="23" s="1"/>
  <c r="A347" i="23" s="1"/>
  <c r="A348" i="23" s="1"/>
  <c r="A349" i="23" s="1"/>
  <c r="A350" i="23" s="1"/>
  <c r="A351" i="23" s="1"/>
  <c r="A352" i="23" s="1"/>
  <c r="A353" i="23" s="1"/>
  <c r="A354" i="23" s="1"/>
  <c r="A355" i="23" s="1"/>
  <c r="A356" i="23" s="1"/>
  <c r="A357" i="23" s="1"/>
  <c r="A358" i="23" s="1"/>
  <c r="A359" i="23" s="1"/>
  <c r="A360" i="23" s="1"/>
  <c r="A361" i="23" s="1"/>
  <c r="A362" i="23" s="1"/>
  <c r="A363" i="23" s="1"/>
  <c r="A364" i="23" s="1"/>
  <c r="A365" i="23" s="1"/>
  <c r="A366" i="23" s="1"/>
  <c r="A367" i="23" s="1"/>
  <c r="A368" i="23" s="1"/>
  <c r="A35" i="23"/>
  <c r="A36" i="23" s="1"/>
  <c r="A37" i="22"/>
  <c r="A38" i="22" s="1"/>
  <c r="A39" i="22" s="1"/>
  <c r="A40" i="22" s="1"/>
  <c r="A41" i="22" s="1"/>
  <c r="A42" i="22" s="1"/>
  <c r="A43" i="22" s="1"/>
  <c r="A44" i="22" s="1"/>
  <c r="A45" i="22" s="1"/>
  <c r="A46" i="22" s="1"/>
  <c r="A47" i="22" s="1"/>
  <c r="A48" i="22" s="1"/>
  <c r="A49" i="22" s="1"/>
  <c r="A50" i="22" s="1"/>
  <c r="A51" i="22" s="1"/>
  <c r="A52" i="22" s="1"/>
  <c r="A53" i="22" s="1"/>
  <c r="A54" i="22" s="1"/>
  <c r="A55" i="22" s="1"/>
  <c r="A56" i="22" s="1"/>
  <c r="A57" i="22" s="1"/>
  <c r="A58" i="22" s="1"/>
  <c r="A59" i="22" s="1"/>
  <c r="A60" i="22" s="1"/>
  <c r="A61" i="22" s="1"/>
  <c r="A62" i="22" s="1"/>
  <c r="A63" i="22" s="1"/>
  <c r="A64" i="22" s="1"/>
  <c r="A65" i="22" s="1"/>
  <c r="A66" i="22" s="1"/>
  <c r="A67" i="22" s="1"/>
  <c r="A68" i="22" s="1"/>
  <c r="A69" i="22" s="1"/>
  <c r="A70" i="22" s="1"/>
  <c r="A71" i="22" s="1"/>
  <c r="A72" i="22" s="1"/>
  <c r="A73" i="22" s="1"/>
  <c r="A74" i="22" s="1"/>
  <c r="A75" i="22" s="1"/>
  <c r="A76" i="22" s="1"/>
  <c r="A77" i="22" s="1"/>
  <c r="A78" i="22" s="1"/>
  <c r="A79" i="22" s="1"/>
  <c r="A80" i="22" s="1"/>
  <c r="A81" i="22" s="1"/>
  <c r="A82" i="22" s="1"/>
  <c r="A83" i="22" s="1"/>
  <c r="A84" i="22" s="1"/>
  <c r="A85" i="22" s="1"/>
  <c r="A86" i="22" s="1"/>
  <c r="A87" i="22" s="1"/>
  <c r="A88" i="22" s="1"/>
  <c r="A89" i="22" s="1"/>
  <c r="A90" i="22" s="1"/>
  <c r="A91" i="22" s="1"/>
  <c r="A92" i="22" s="1"/>
  <c r="A93" i="22" s="1"/>
  <c r="A94" i="22" s="1"/>
  <c r="A95" i="22" s="1"/>
  <c r="A96" i="22" s="1"/>
  <c r="A97" i="22" s="1"/>
  <c r="A98" i="22" s="1"/>
  <c r="A99" i="22" s="1"/>
  <c r="A100" i="22" s="1"/>
  <c r="A101" i="22" s="1"/>
  <c r="A102" i="22" s="1"/>
  <c r="A103" i="22" s="1"/>
  <c r="A104" i="22" s="1"/>
  <c r="A105" i="22" s="1"/>
  <c r="A106" i="22" s="1"/>
  <c r="A107" i="22" s="1"/>
  <c r="A108" i="22" s="1"/>
  <c r="A109" i="22" s="1"/>
  <c r="A110" i="22" s="1"/>
  <c r="A111" i="22" s="1"/>
  <c r="A112" i="22" s="1"/>
  <c r="A113" i="22" s="1"/>
  <c r="A114" i="22" s="1"/>
  <c r="A115" i="22" s="1"/>
  <c r="A116" i="22" s="1"/>
  <c r="A117" i="22" s="1"/>
  <c r="A118" i="22" s="1"/>
  <c r="A119" i="22" s="1"/>
  <c r="A120" i="22" s="1"/>
  <c r="A121" i="22" s="1"/>
  <c r="A122" i="22" s="1"/>
  <c r="A123" i="22" s="1"/>
  <c r="A124" i="22" s="1"/>
  <c r="A125" i="22" s="1"/>
  <c r="A126" i="22" s="1"/>
  <c r="A127" i="22" s="1"/>
  <c r="A128" i="22" s="1"/>
  <c r="A129" i="22" s="1"/>
  <c r="A130" i="22" s="1"/>
  <c r="A131" i="22" s="1"/>
  <c r="A132" i="22" s="1"/>
  <c r="A133" i="22" s="1"/>
  <c r="A134" i="22" s="1"/>
  <c r="A135" i="22" s="1"/>
  <c r="A136" i="22" s="1"/>
  <c r="A137" i="22" s="1"/>
  <c r="A138" i="22" s="1"/>
  <c r="A139" i="22" s="1"/>
  <c r="A140" i="22" s="1"/>
  <c r="A141" i="22" s="1"/>
  <c r="A142" i="22" s="1"/>
  <c r="A143" i="22" s="1"/>
  <c r="A144" i="22" s="1"/>
  <c r="A145" i="22" s="1"/>
  <c r="A146" i="22" s="1"/>
  <c r="A147" i="22" s="1"/>
  <c r="A148" i="22" s="1"/>
  <c r="A149" i="22" s="1"/>
  <c r="A150" i="22" s="1"/>
  <c r="A151" i="22" s="1"/>
  <c r="A152" i="22" s="1"/>
  <c r="A153" i="22" s="1"/>
  <c r="A154" i="22" s="1"/>
  <c r="A155" i="22" s="1"/>
  <c r="A156" i="22" s="1"/>
  <c r="A157" i="22" s="1"/>
  <c r="A158" i="22" s="1"/>
  <c r="A159" i="22" s="1"/>
  <c r="A160" i="22" s="1"/>
  <c r="A161" i="22" s="1"/>
  <c r="A162" i="22" s="1"/>
  <c r="A163" i="22" s="1"/>
  <c r="A164" i="22" s="1"/>
  <c r="A165" i="22" s="1"/>
  <c r="A166" i="22" s="1"/>
  <c r="A167" i="22" s="1"/>
  <c r="A168" i="22" s="1"/>
  <c r="A169" i="22" s="1"/>
  <c r="A170" i="22" s="1"/>
  <c r="A171" i="22" s="1"/>
  <c r="A172" i="22" s="1"/>
  <c r="A173" i="22" s="1"/>
  <c r="A174" i="22" s="1"/>
  <c r="A175" i="22" s="1"/>
  <c r="A176" i="22" s="1"/>
  <c r="A177" i="22" s="1"/>
  <c r="A178" i="22" s="1"/>
  <c r="A179" i="22" s="1"/>
  <c r="A180" i="22" s="1"/>
  <c r="A181" i="22" s="1"/>
  <c r="A182" i="22" s="1"/>
  <c r="A183" i="22" s="1"/>
  <c r="A184" i="22" s="1"/>
  <c r="A185" i="22" s="1"/>
  <c r="A186" i="22" s="1"/>
  <c r="A187" i="22" s="1"/>
  <c r="A188" i="22" s="1"/>
  <c r="A189" i="22" s="1"/>
  <c r="A190" i="22" s="1"/>
  <c r="A191" i="22" s="1"/>
  <c r="A192" i="22" s="1"/>
  <c r="A193" i="22" s="1"/>
  <c r="A194" i="22" s="1"/>
  <c r="A195" i="22" s="1"/>
  <c r="A196" i="22" s="1"/>
  <c r="A197" i="22" s="1"/>
  <c r="A198" i="22" s="1"/>
  <c r="A199" i="22" s="1"/>
  <c r="A200" i="22" s="1"/>
  <c r="A201" i="22" s="1"/>
  <c r="A202" i="22" s="1"/>
  <c r="A203" i="22" s="1"/>
  <c r="A204" i="22" s="1"/>
  <c r="A205" i="22" s="1"/>
  <c r="A206" i="22" s="1"/>
  <c r="A207" i="22" s="1"/>
  <c r="A208" i="22" s="1"/>
  <c r="A209" i="22" s="1"/>
  <c r="A210" i="22" s="1"/>
  <c r="A211" i="22" s="1"/>
  <c r="A212" i="22" s="1"/>
  <c r="A213" i="22" s="1"/>
  <c r="A214" i="22" s="1"/>
  <c r="A215" i="22" s="1"/>
  <c r="A216" i="22" s="1"/>
  <c r="A217" i="22" s="1"/>
  <c r="A218" i="22" s="1"/>
  <c r="A219" i="22" s="1"/>
  <c r="A220" i="22" s="1"/>
  <c r="A221" i="22" s="1"/>
  <c r="A222" i="22" s="1"/>
  <c r="A223" i="22" s="1"/>
  <c r="A224" i="22" s="1"/>
  <c r="A225" i="22" s="1"/>
  <c r="A226" i="22" s="1"/>
  <c r="A227" i="22" s="1"/>
  <c r="A228" i="22" s="1"/>
  <c r="A229" i="22" s="1"/>
  <c r="A230" i="22" s="1"/>
  <c r="A231" i="22" s="1"/>
  <c r="A232" i="22" s="1"/>
  <c r="A233" i="22" s="1"/>
  <c r="A234" i="22" s="1"/>
  <c r="A235" i="22" s="1"/>
  <c r="A236" i="22" s="1"/>
  <c r="A237" i="22" s="1"/>
  <c r="A238" i="22" s="1"/>
  <c r="A239" i="22" s="1"/>
  <c r="A240" i="22" s="1"/>
  <c r="A241" i="22" s="1"/>
  <c r="A242" i="22" s="1"/>
  <c r="A243" i="22" s="1"/>
  <c r="A244" i="22" s="1"/>
  <c r="A245" i="22" s="1"/>
  <c r="A246" i="22" s="1"/>
  <c r="A247" i="22" s="1"/>
  <c r="A248" i="22" s="1"/>
  <c r="A249" i="22" s="1"/>
  <c r="A250" i="22" s="1"/>
  <c r="A251" i="22" s="1"/>
  <c r="A252" i="22" s="1"/>
  <c r="A253" i="22" s="1"/>
  <c r="A254" i="22" s="1"/>
  <c r="A255" i="22" s="1"/>
  <c r="A256" i="22" s="1"/>
  <c r="A257" i="22" s="1"/>
  <c r="A258" i="22" s="1"/>
  <c r="A259" i="22" s="1"/>
  <c r="A260" i="22" s="1"/>
  <c r="A261" i="22" s="1"/>
  <c r="A262" i="22" s="1"/>
  <c r="A263" i="22" s="1"/>
  <c r="A264" i="22" s="1"/>
  <c r="A265" i="22" s="1"/>
  <c r="A266" i="22" s="1"/>
  <c r="A267" i="22" s="1"/>
  <c r="A268" i="22" s="1"/>
  <c r="A269" i="22" s="1"/>
  <c r="A270" i="22" s="1"/>
  <c r="A271" i="22" s="1"/>
  <c r="A272" i="22" s="1"/>
  <c r="A273" i="22" s="1"/>
  <c r="A274" i="22" s="1"/>
  <c r="A275" i="22" s="1"/>
  <c r="A276" i="22" s="1"/>
  <c r="A277" i="22" s="1"/>
  <c r="A278" i="22" s="1"/>
  <c r="A279" i="22" s="1"/>
  <c r="A280" i="22" s="1"/>
  <c r="A281" i="22" s="1"/>
  <c r="A282" i="22" s="1"/>
  <c r="A283" i="22" s="1"/>
  <c r="A284" i="22" s="1"/>
  <c r="A285" i="22" s="1"/>
  <c r="A286" i="22" s="1"/>
  <c r="A287" i="22" s="1"/>
  <c r="A288" i="22" s="1"/>
  <c r="A289" i="22" s="1"/>
  <c r="A290" i="22" s="1"/>
  <c r="A291" i="22" s="1"/>
  <c r="A292" i="22" s="1"/>
  <c r="A293" i="22" s="1"/>
  <c r="A294" i="22" s="1"/>
  <c r="A295" i="22" s="1"/>
  <c r="A296" i="22" s="1"/>
  <c r="A297" i="22" s="1"/>
  <c r="A298" i="22" s="1"/>
  <c r="A299" i="22" s="1"/>
  <c r="A300" i="22" s="1"/>
  <c r="A301" i="22" s="1"/>
  <c r="A302" i="22" s="1"/>
  <c r="A303" i="22" s="1"/>
  <c r="A304" i="22" s="1"/>
  <c r="A305" i="22" s="1"/>
  <c r="A306" i="22" s="1"/>
  <c r="A307" i="22" s="1"/>
  <c r="A308" i="22" s="1"/>
  <c r="A309" i="22" s="1"/>
  <c r="A310" i="22" s="1"/>
  <c r="A311" i="22" s="1"/>
  <c r="A312" i="22" s="1"/>
  <c r="A313" i="22" s="1"/>
  <c r="A314" i="22" s="1"/>
  <c r="A315" i="22" s="1"/>
  <c r="A316" i="22" s="1"/>
  <c r="A317" i="22" s="1"/>
  <c r="A318" i="22" s="1"/>
  <c r="A319" i="22" s="1"/>
  <c r="A320" i="22" s="1"/>
  <c r="A321" i="22" s="1"/>
  <c r="A322" i="22" s="1"/>
  <c r="A323" i="22" s="1"/>
  <c r="A324" i="22" s="1"/>
  <c r="A325" i="22" s="1"/>
  <c r="A326" i="22" s="1"/>
  <c r="A327" i="22" s="1"/>
  <c r="A328" i="22" s="1"/>
  <c r="A329" i="22" s="1"/>
  <c r="A330" i="22" s="1"/>
  <c r="A331" i="22" s="1"/>
  <c r="A332" i="22" s="1"/>
  <c r="A333" i="22" s="1"/>
  <c r="A334" i="22" s="1"/>
  <c r="A335" i="22" s="1"/>
  <c r="A336" i="22" s="1"/>
  <c r="A337" i="22" s="1"/>
  <c r="A338" i="22" s="1"/>
  <c r="A339" i="22" s="1"/>
  <c r="A340" i="22" s="1"/>
  <c r="A341" i="22" s="1"/>
  <c r="A342" i="22" s="1"/>
  <c r="A343" i="22" s="1"/>
  <c r="A344" i="22" s="1"/>
  <c r="A345" i="22" s="1"/>
  <c r="A346" i="22" s="1"/>
  <c r="A347" i="22" s="1"/>
  <c r="A348" i="22" s="1"/>
  <c r="A349" i="22" s="1"/>
  <c r="A350" i="22" s="1"/>
  <c r="A351" i="22" s="1"/>
  <c r="A352" i="22" s="1"/>
  <c r="A353" i="22" s="1"/>
  <c r="A354" i="22" s="1"/>
  <c r="A355" i="22" s="1"/>
  <c r="A356" i="22" s="1"/>
  <c r="A357" i="22" s="1"/>
  <c r="A358" i="22" s="1"/>
  <c r="A359" i="22" s="1"/>
  <c r="A360" i="22" s="1"/>
  <c r="A361" i="22" s="1"/>
  <c r="A362" i="22" s="1"/>
  <c r="A363" i="22" s="1"/>
  <c r="A364" i="22" s="1"/>
  <c r="A365" i="22" s="1"/>
  <c r="A366" i="22" s="1"/>
  <c r="A367" i="22" s="1"/>
  <c r="A368" i="22" s="1"/>
  <c r="A35" i="22"/>
  <c r="A36" i="22" s="1"/>
  <c r="A35" i="21"/>
  <c r="A36" i="21" s="1"/>
  <c r="A37" i="21" s="1"/>
  <c r="A38" i="21" s="1"/>
  <c r="A39" i="21" s="1"/>
  <c r="A40" i="21" s="1"/>
  <c r="A41" i="21" s="1"/>
  <c r="A42" i="21" s="1"/>
  <c r="A43" i="21" s="1"/>
  <c r="A44" i="21" s="1"/>
  <c r="A45" i="21" s="1"/>
  <c r="A46" i="21" s="1"/>
  <c r="A47" i="21" s="1"/>
  <c r="A48" i="21" s="1"/>
  <c r="A49" i="21" s="1"/>
  <c r="A50" i="21" s="1"/>
  <c r="A51" i="21" s="1"/>
  <c r="A52" i="21" s="1"/>
  <c r="A53" i="21" s="1"/>
  <c r="A54" i="21" s="1"/>
  <c r="A55" i="21" s="1"/>
  <c r="A56" i="21" s="1"/>
  <c r="A57" i="21" s="1"/>
  <c r="A58" i="21" s="1"/>
  <c r="A59" i="21" s="1"/>
  <c r="A60" i="21" s="1"/>
  <c r="A61" i="21" s="1"/>
  <c r="A62" i="21" s="1"/>
  <c r="A63" i="21" s="1"/>
  <c r="A64" i="21" s="1"/>
  <c r="A65" i="21" s="1"/>
  <c r="A66" i="21" s="1"/>
  <c r="A67" i="21" s="1"/>
  <c r="A68" i="21" s="1"/>
  <c r="A69" i="21" s="1"/>
  <c r="A70" i="21" s="1"/>
  <c r="A71" i="21" s="1"/>
  <c r="A72" i="21" s="1"/>
  <c r="A73" i="21" s="1"/>
  <c r="A74" i="21" s="1"/>
  <c r="A75" i="21" s="1"/>
  <c r="A76" i="21" s="1"/>
  <c r="A77" i="21" s="1"/>
  <c r="A78" i="21" s="1"/>
  <c r="A79" i="21" s="1"/>
  <c r="A80" i="21" s="1"/>
  <c r="A81" i="21" s="1"/>
  <c r="A82" i="21" s="1"/>
  <c r="A83" i="21" s="1"/>
  <c r="A84" i="21" s="1"/>
  <c r="A85" i="21" s="1"/>
  <c r="A86" i="21" s="1"/>
  <c r="A87" i="21" s="1"/>
  <c r="A88" i="21" s="1"/>
  <c r="A89" i="21" s="1"/>
  <c r="A90" i="21" s="1"/>
  <c r="A91" i="21" s="1"/>
  <c r="A92" i="21" s="1"/>
  <c r="A93" i="21" s="1"/>
  <c r="A94" i="21" s="1"/>
  <c r="A95" i="21" s="1"/>
  <c r="A96" i="21" s="1"/>
  <c r="A97" i="21" s="1"/>
  <c r="A98" i="21" s="1"/>
  <c r="A99" i="21" s="1"/>
  <c r="A100" i="21" s="1"/>
  <c r="A101" i="21" s="1"/>
  <c r="A102" i="21" s="1"/>
  <c r="A103" i="21" s="1"/>
  <c r="A104" i="21" s="1"/>
  <c r="A105" i="21" s="1"/>
  <c r="A106" i="21" s="1"/>
  <c r="A107" i="21" s="1"/>
  <c r="A108" i="21" s="1"/>
  <c r="A109" i="21" s="1"/>
  <c r="A110" i="21" s="1"/>
  <c r="A111" i="21" s="1"/>
  <c r="A112" i="21" s="1"/>
  <c r="A113" i="21" s="1"/>
  <c r="A114" i="21" s="1"/>
  <c r="A115" i="21" s="1"/>
  <c r="A116" i="21" s="1"/>
  <c r="A117" i="21" s="1"/>
  <c r="A118" i="21" s="1"/>
  <c r="A119" i="21" s="1"/>
  <c r="A120" i="21" s="1"/>
  <c r="A121" i="21" s="1"/>
  <c r="A122" i="21" s="1"/>
  <c r="A123" i="21" s="1"/>
  <c r="A124" i="21" s="1"/>
  <c r="A125" i="21" s="1"/>
  <c r="A126" i="21" s="1"/>
  <c r="A127" i="21" s="1"/>
  <c r="A128" i="21" s="1"/>
  <c r="A129" i="21" s="1"/>
  <c r="A130" i="21" s="1"/>
  <c r="A131" i="21" s="1"/>
  <c r="A132" i="21" s="1"/>
  <c r="A133" i="21" s="1"/>
  <c r="A134" i="21" s="1"/>
  <c r="A135" i="21" s="1"/>
  <c r="A136" i="21" s="1"/>
  <c r="A137" i="21" s="1"/>
  <c r="A138" i="21" s="1"/>
  <c r="A139" i="21" s="1"/>
  <c r="A140" i="21" s="1"/>
  <c r="A141" i="21" s="1"/>
  <c r="A142" i="21" s="1"/>
  <c r="A143" i="21" s="1"/>
  <c r="A144" i="21" s="1"/>
  <c r="A145" i="21" s="1"/>
  <c r="A146" i="21" s="1"/>
  <c r="A147" i="21" s="1"/>
  <c r="A148" i="21" s="1"/>
  <c r="A149" i="21" s="1"/>
  <c r="A150" i="21" s="1"/>
  <c r="A151" i="21" s="1"/>
  <c r="A152" i="21" s="1"/>
  <c r="A153" i="21" s="1"/>
  <c r="A154" i="21" s="1"/>
  <c r="A155" i="21" s="1"/>
  <c r="A156" i="21" s="1"/>
  <c r="A157" i="21" s="1"/>
  <c r="A158" i="21" s="1"/>
  <c r="A159" i="21" s="1"/>
  <c r="A160" i="21" s="1"/>
  <c r="A161" i="21" s="1"/>
  <c r="A162" i="21" s="1"/>
  <c r="A163" i="21" s="1"/>
  <c r="A164" i="21" s="1"/>
  <c r="A165" i="21" s="1"/>
  <c r="A166" i="21" s="1"/>
  <c r="A167" i="21" s="1"/>
  <c r="A168" i="21" s="1"/>
  <c r="A169" i="21" s="1"/>
  <c r="A170" i="21" s="1"/>
  <c r="A171" i="21" s="1"/>
  <c r="A172" i="21" s="1"/>
  <c r="A173" i="21" s="1"/>
  <c r="A174" i="21" s="1"/>
  <c r="A175" i="21" s="1"/>
  <c r="A176" i="21" s="1"/>
  <c r="A177" i="21" s="1"/>
  <c r="A178" i="21" s="1"/>
  <c r="A179" i="21" s="1"/>
  <c r="A180" i="21" s="1"/>
  <c r="A181" i="21" s="1"/>
  <c r="A182" i="21" s="1"/>
  <c r="A183" i="21" s="1"/>
  <c r="A184" i="21" s="1"/>
  <c r="A185" i="21" s="1"/>
  <c r="A186" i="21" s="1"/>
  <c r="A187" i="21" s="1"/>
  <c r="A188" i="21" s="1"/>
  <c r="A189" i="21" s="1"/>
  <c r="A190" i="21" s="1"/>
  <c r="A191" i="21" s="1"/>
  <c r="A192" i="21" s="1"/>
  <c r="A193" i="21" s="1"/>
  <c r="A194" i="21" s="1"/>
  <c r="A195" i="21" s="1"/>
  <c r="A196" i="21" s="1"/>
  <c r="A197" i="21" s="1"/>
  <c r="A198" i="21" s="1"/>
  <c r="A199" i="21" s="1"/>
  <c r="A200" i="21" s="1"/>
  <c r="A201" i="21" s="1"/>
  <c r="A202" i="21" s="1"/>
  <c r="A203" i="21" s="1"/>
  <c r="A204" i="21" s="1"/>
  <c r="A205" i="21" s="1"/>
  <c r="A206" i="21" s="1"/>
  <c r="A207" i="21" s="1"/>
  <c r="A208" i="21" s="1"/>
  <c r="A209" i="21" s="1"/>
  <c r="A210" i="21" s="1"/>
  <c r="A211" i="21" s="1"/>
  <c r="A212" i="21" s="1"/>
  <c r="A213" i="21" s="1"/>
  <c r="A214" i="21" s="1"/>
  <c r="A215" i="21" s="1"/>
  <c r="A216" i="21" s="1"/>
  <c r="A217" i="21" s="1"/>
  <c r="A218" i="21" s="1"/>
  <c r="A219" i="21" s="1"/>
  <c r="A220" i="21" s="1"/>
  <c r="A221" i="21" s="1"/>
  <c r="A222" i="21" s="1"/>
  <c r="A223" i="21" s="1"/>
  <c r="A224" i="21" s="1"/>
  <c r="A225" i="21" s="1"/>
  <c r="A226" i="21" s="1"/>
  <c r="A227" i="21" s="1"/>
  <c r="A228" i="21" s="1"/>
  <c r="A229" i="21" s="1"/>
  <c r="A230" i="21" s="1"/>
  <c r="A231" i="21" s="1"/>
  <c r="A232" i="21" s="1"/>
  <c r="A233" i="21" s="1"/>
  <c r="A234" i="21" s="1"/>
  <c r="A235" i="21" s="1"/>
  <c r="A236" i="21" s="1"/>
  <c r="A237" i="21" s="1"/>
  <c r="A238" i="21" s="1"/>
  <c r="A239" i="21" s="1"/>
  <c r="A240" i="21" s="1"/>
  <c r="A241" i="21" s="1"/>
  <c r="A242" i="21" s="1"/>
  <c r="A243" i="21" s="1"/>
  <c r="A244" i="21" s="1"/>
  <c r="A245" i="21" s="1"/>
  <c r="A246" i="21" s="1"/>
  <c r="A247" i="21" s="1"/>
  <c r="A248" i="21" s="1"/>
  <c r="A249" i="21" s="1"/>
  <c r="A250" i="21" s="1"/>
  <c r="A251" i="21" s="1"/>
  <c r="A252" i="21" s="1"/>
  <c r="A253" i="21" s="1"/>
  <c r="A254" i="21" s="1"/>
  <c r="A255" i="21" s="1"/>
  <c r="A256" i="21" s="1"/>
  <c r="A257" i="21" s="1"/>
  <c r="A258" i="21" s="1"/>
  <c r="A259" i="21" s="1"/>
  <c r="A260" i="21" s="1"/>
  <c r="A261" i="21" s="1"/>
  <c r="A262" i="21" s="1"/>
  <c r="A263" i="21" s="1"/>
  <c r="A264" i="21" s="1"/>
  <c r="A265" i="21" s="1"/>
  <c r="A266" i="21" s="1"/>
  <c r="A267" i="21" s="1"/>
  <c r="A268" i="21" s="1"/>
  <c r="A269" i="21" s="1"/>
  <c r="A270" i="21" s="1"/>
  <c r="A271" i="21" s="1"/>
  <c r="A272" i="21" s="1"/>
  <c r="A273" i="21" s="1"/>
  <c r="A274" i="21" s="1"/>
  <c r="A275" i="21" s="1"/>
  <c r="A276" i="21" s="1"/>
  <c r="A277" i="21" s="1"/>
  <c r="A278" i="21" s="1"/>
  <c r="A279" i="21" s="1"/>
  <c r="A280" i="21" s="1"/>
  <c r="A281" i="21" s="1"/>
  <c r="A282" i="21" s="1"/>
  <c r="A283" i="21" s="1"/>
  <c r="A284" i="21" s="1"/>
  <c r="A285" i="21" s="1"/>
  <c r="A286" i="21" s="1"/>
  <c r="A287" i="21" s="1"/>
  <c r="A288" i="21" s="1"/>
  <c r="A289" i="21" s="1"/>
  <c r="A290" i="21" s="1"/>
  <c r="A291" i="21" s="1"/>
  <c r="A292" i="21" s="1"/>
  <c r="A293" i="21" s="1"/>
  <c r="A294" i="21" s="1"/>
  <c r="A295" i="21" s="1"/>
  <c r="A296" i="21" s="1"/>
  <c r="A297" i="21" s="1"/>
  <c r="A298" i="21" s="1"/>
  <c r="A299" i="21" s="1"/>
  <c r="A300" i="21" s="1"/>
  <c r="A301" i="21" s="1"/>
  <c r="A302" i="21" s="1"/>
  <c r="A303" i="21" s="1"/>
  <c r="A304" i="21" s="1"/>
  <c r="A305" i="21" s="1"/>
  <c r="A306" i="21" s="1"/>
  <c r="A307" i="21" s="1"/>
  <c r="A308" i="21" s="1"/>
  <c r="A309" i="21" s="1"/>
  <c r="A310" i="21" s="1"/>
  <c r="A311" i="21" s="1"/>
  <c r="A312" i="21" s="1"/>
  <c r="A313" i="21" s="1"/>
  <c r="A314" i="21" s="1"/>
  <c r="A315" i="21" s="1"/>
  <c r="A316" i="21" s="1"/>
  <c r="A317" i="21" s="1"/>
  <c r="A318" i="21" s="1"/>
  <c r="A319" i="21" s="1"/>
  <c r="A320" i="21" s="1"/>
  <c r="A321" i="21" s="1"/>
  <c r="A322" i="21" s="1"/>
  <c r="A323" i="21" s="1"/>
  <c r="A324" i="21" s="1"/>
  <c r="A325" i="21" s="1"/>
  <c r="A326" i="21" s="1"/>
  <c r="A327" i="21" s="1"/>
  <c r="A328" i="21" s="1"/>
  <c r="A329" i="21" s="1"/>
  <c r="A330" i="21" s="1"/>
  <c r="A331" i="21" s="1"/>
  <c r="A332" i="21" s="1"/>
  <c r="A333" i="21" s="1"/>
  <c r="A334" i="21" s="1"/>
  <c r="A335" i="21" s="1"/>
  <c r="A336" i="21" s="1"/>
  <c r="A337" i="21" s="1"/>
  <c r="A338" i="21" s="1"/>
  <c r="A339" i="21" s="1"/>
  <c r="A340" i="21" s="1"/>
  <c r="A341" i="21" s="1"/>
  <c r="A342" i="21" s="1"/>
  <c r="A343" i="21" s="1"/>
  <c r="A344" i="21" s="1"/>
  <c r="A345" i="21" s="1"/>
  <c r="A346" i="21" s="1"/>
  <c r="A347" i="21" s="1"/>
  <c r="A348" i="21" s="1"/>
  <c r="A349" i="21" s="1"/>
  <c r="A350" i="21" s="1"/>
  <c r="A351" i="21" s="1"/>
  <c r="A352" i="21" s="1"/>
  <c r="A353" i="21" s="1"/>
  <c r="A354" i="21" s="1"/>
  <c r="A355" i="21" s="1"/>
  <c r="A356" i="21" s="1"/>
  <c r="A357" i="21" s="1"/>
  <c r="A358" i="21" s="1"/>
  <c r="A359" i="21" s="1"/>
  <c r="A360" i="21" s="1"/>
  <c r="A361" i="21" s="1"/>
  <c r="A362" i="21" s="1"/>
  <c r="A363" i="21" s="1"/>
  <c r="A364" i="21" s="1"/>
  <c r="A365" i="21" s="1"/>
  <c r="A366" i="21" s="1"/>
  <c r="A367" i="21" s="1"/>
  <c r="A368" i="21" s="1"/>
  <c r="A35" i="20"/>
  <c r="A36" i="20" s="1"/>
  <c r="A37" i="20" s="1"/>
  <c r="A38" i="20" s="1"/>
  <c r="A39" i="20" s="1"/>
  <c r="A40" i="20" s="1"/>
  <c r="A41" i="20" s="1"/>
  <c r="A42" i="20" s="1"/>
  <c r="A43" i="20" s="1"/>
  <c r="A44" i="20" s="1"/>
  <c r="A45" i="20" s="1"/>
  <c r="A46" i="20" s="1"/>
  <c r="A47" i="20" s="1"/>
  <c r="A48" i="20" s="1"/>
  <c r="A49" i="20" s="1"/>
  <c r="A50" i="20" s="1"/>
  <c r="A51" i="20" s="1"/>
  <c r="A52" i="20" s="1"/>
  <c r="A53" i="20" s="1"/>
  <c r="A54" i="20" s="1"/>
  <c r="A55" i="20" s="1"/>
  <c r="A56" i="20" s="1"/>
  <c r="A57" i="20" s="1"/>
  <c r="A58" i="20" s="1"/>
  <c r="A59" i="20" s="1"/>
  <c r="A60" i="20" s="1"/>
  <c r="A61" i="20" s="1"/>
  <c r="A62" i="20" s="1"/>
  <c r="A63" i="20" s="1"/>
  <c r="A64" i="20" s="1"/>
  <c r="A65" i="20" s="1"/>
  <c r="A66" i="20" s="1"/>
  <c r="A67" i="20" s="1"/>
  <c r="A68" i="20" s="1"/>
  <c r="A69" i="20" s="1"/>
  <c r="A70" i="20" s="1"/>
  <c r="A71" i="20" s="1"/>
  <c r="A72" i="20" s="1"/>
  <c r="A73" i="20" s="1"/>
  <c r="A74" i="20" s="1"/>
  <c r="A75" i="20" s="1"/>
  <c r="A76" i="20" s="1"/>
  <c r="A77" i="20" s="1"/>
  <c r="A78" i="20" s="1"/>
  <c r="A79" i="20" s="1"/>
  <c r="A80" i="20" s="1"/>
  <c r="A81" i="20" s="1"/>
  <c r="A82" i="20" s="1"/>
  <c r="A83" i="20" s="1"/>
  <c r="A84" i="20" s="1"/>
  <c r="A85" i="20" s="1"/>
  <c r="A86" i="20" s="1"/>
  <c r="A87" i="20" s="1"/>
  <c r="A88" i="20" s="1"/>
  <c r="A89" i="20" s="1"/>
  <c r="A90" i="20" s="1"/>
  <c r="A91" i="20" s="1"/>
  <c r="A92" i="20" s="1"/>
  <c r="A93" i="20" s="1"/>
  <c r="A94" i="20" s="1"/>
  <c r="A95" i="20" s="1"/>
  <c r="A96" i="20" s="1"/>
  <c r="A97" i="20" s="1"/>
  <c r="A98" i="20" s="1"/>
  <c r="A99" i="20" s="1"/>
  <c r="A100" i="20" s="1"/>
  <c r="A101" i="20" s="1"/>
  <c r="A102" i="20" s="1"/>
  <c r="A103" i="20" s="1"/>
  <c r="A104" i="20" s="1"/>
  <c r="A105" i="20" s="1"/>
  <c r="A106" i="20" s="1"/>
  <c r="A107" i="20" s="1"/>
  <c r="A108" i="20" s="1"/>
  <c r="A109" i="20" s="1"/>
  <c r="A110" i="20" s="1"/>
  <c r="A111" i="20" s="1"/>
  <c r="A112" i="20" s="1"/>
  <c r="A113" i="20" s="1"/>
  <c r="A114" i="20" s="1"/>
  <c r="A115" i="20" s="1"/>
  <c r="A116" i="20" s="1"/>
  <c r="A117" i="20" s="1"/>
  <c r="A118" i="20" s="1"/>
  <c r="A119" i="20" s="1"/>
  <c r="A120" i="20" s="1"/>
  <c r="A121" i="20" s="1"/>
  <c r="A122" i="20" s="1"/>
  <c r="A123" i="20" s="1"/>
  <c r="A124" i="20" s="1"/>
  <c r="A125" i="20" s="1"/>
  <c r="A126" i="20" s="1"/>
  <c r="A127" i="20" s="1"/>
  <c r="A128" i="20" s="1"/>
  <c r="A129" i="20" s="1"/>
  <c r="A130" i="20" s="1"/>
  <c r="A131" i="20" s="1"/>
  <c r="A132" i="20" s="1"/>
  <c r="A133" i="20" s="1"/>
  <c r="A134" i="20" s="1"/>
  <c r="A135" i="20" s="1"/>
  <c r="A136" i="20" s="1"/>
  <c r="A137" i="20" s="1"/>
  <c r="A138" i="20" s="1"/>
  <c r="A139" i="20" s="1"/>
  <c r="A140" i="20" s="1"/>
  <c r="A141" i="20" s="1"/>
  <c r="A142" i="20" s="1"/>
  <c r="A143" i="20" s="1"/>
  <c r="A144" i="20" s="1"/>
  <c r="A145" i="20" s="1"/>
  <c r="A146" i="20" s="1"/>
  <c r="A147" i="20" s="1"/>
  <c r="A148" i="20" s="1"/>
  <c r="A149" i="20" s="1"/>
  <c r="A150" i="20" s="1"/>
  <c r="A151" i="20" s="1"/>
  <c r="A152" i="20" s="1"/>
  <c r="A153" i="20" s="1"/>
  <c r="A154" i="20" s="1"/>
  <c r="A155" i="20" s="1"/>
  <c r="A156" i="20" s="1"/>
  <c r="A157" i="20" s="1"/>
  <c r="A158" i="20" s="1"/>
  <c r="A159" i="20" s="1"/>
  <c r="A160" i="20" s="1"/>
  <c r="A161" i="20" s="1"/>
  <c r="A162" i="20" s="1"/>
  <c r="A163" i="20" s="1"/>
  <c r="A164" i="20" s="1"/>
  <c r="A165" i="20" s="1"/>
  <c r="A166" i="20" s="1"/>
  <c r="A167" i="20" s="1"/>
  <c r="A168" i="20" s="1"/>
  <c r="A169" i="20" s="1"/>
  <c r="A170" i="20" s="1"/>
  <c r="A171" i="20" s="1"/>
  <c r="A172" i="20" s="1"/>
  <c r="A173" i="20" s="1"/>
  <c r="A174" i="20" s="1"/>
  <c r="A175" i="20" s="1"/>
  <c r="A176" i="20" s="1"/>
  <c r="A177" i="20" s="1"/>
  <c r="A178" i="20" s="1"/>
  <c r="A179" i="20" s="1"/>
  <c r="A180" i="20" s="1"/>
  <c r="A181" i="20" s="1"/>
  <c r="A182" i="20" s="1"/>
  <c r="A183" i="20" s="1"/>
  <c r="A184" i="20" s="1"/>
  <c r="A185" i="20" s="1"/>
  <c r="A186" i="20" s="1"/>
  <c r="A187" i="20" s="1"/>
  <c r="A188" i="20" s="1"/>
  <c r="A189" i="20" s="1"/>
  <c r="A190" i="20" s="1"/>
  <c r="A191" i="20" s="1"/>
  <c r="A192" i="20" s="1"/>
  <c r="A193" i="20" s="1"/>
  <c r="A194" i="20" s="1"/>
  <c r="A195" i="20" s="1"/>
  <c r="A196" i="20" s="1"/>
  <c r="A197" i="20" s="1"/>
  <c r="A198" i="20" s="1"/>
  <c r="A199" i="20" s="1"/>
  <c r="A200" i="20" s="1"/>
  <c r="A201" i="20" s="1"/>
  <c r="A202" i="20" s="1"/>
  <c r="A203" i="20" s="1"/>
  <c r="A204" i="20" s="1"/>
  <c r="A205" i="20" s="1"/>
  <c r="A206" i="20" s="1"/>
  <c r="A207" i="20" s="1"/>
  <c r="A208" i="20" s="1"/>
  <c r="A209" i="20" s="1"/>
  <c r="A210" i="20" s="1"/>
  <c r="A211" i="20" s="1"/>
  <c r="A212" i="20" s="1"/>
  <c r="A213" i="20" s="1"/>
  <c r="A214" i="20" s="1"/>
  <c r="A215" i="20" s="1"/>
  <c r="A216" i="20" s="1"/>
  <c r="A217" i="20" s="1"/>
  <c r="A218" i="20" s="1"/>
  <c r="A219" i="20" s="1"/>
  <c r="A220" i="20" s="1"/>
  <c r="A221" i="20" s="1"/>
  <c r="A222" i="20" s="1"/>
  <c r="A223" i="20" s="1"/>
  <c r="A224" i="20" s="1"/>
  <c r="A225" i="20" s="1"/>
  <c r="A226" i="20" s="1"/>
  <c r="A227" i="20" s="1"/>
  <c r="A228" i="20" s="1"/>
  <c r="A229" i="20" s="1"/>
  <c r="A230" i="20" s="1"/>
  <c r="A231" i="20" s="1"/>
  <c r="A232" i="20" s="1"/>
  <c r="A233" i="20" s="1"/>
  <c r="A234" i="20" s="1"/>
  <c r="A235" i="20" s="1"/>
  <c r="A236" i="20" s="1"/>
  <c r="A237" i="20" s="1"/>
  <c r="A238" i="20" s="1"/>
  <c r="A239" i="20" s="1"/>
  <c r="A240" i="20" s="1"/>
  <c r="A241" i="20" s="1"/>
  <c r="A242" i="20" s="1"/>
  <c r="A243" i="20" s="1"/>
  <c r="A244" i="20" s="1"/>
  <c r="A245" i="20" s="1"/>
  <c r="A246" i="20" s="1"/>
  <c r="A247" i="20" s="1"/>
  <c r="A248" i="20" s="1"/>
  <c r="A249" i="20" s="1"/>
  <c r="A250" i="20" s="1"/>
  <c r="A251" i="20" s="1"/>
  <c r="A252" i="20" s="1"/>
  <c r="A253" i="20" s="1"/>
  <c r="A254" i="20" s="1"/>
  <c r="A255" i="20" s="1"/>
  <c r="A256" i="20" s="1"/>
  <c r="A257" i="20" s="1"/>
  <c r="A258" i="20" s="1"/>
  <c r="A259" i="20" s="1"/>
  <c r="A260" i="20" s="1"/>
  <c r="A261" i="20" s="1"/>
  <c r="A262" i="20" s="1"/>
  <c r="A263" i="20" s="1"/>
  <c r="A264" i="20" s="1"/>
  <c r="A265" i="20" s="1"/>
  <c r="A266" i="20" s="1"/>
  <c r="A267" i="20" s="1"/>
  <c r="A268" i="20" s="1"/>
  <c r="A269" i="20" s="1"/>
  <c r="A270" i="20" s="1"/>
  <c r="A271" i="20" s="1"/>
  <c r="A272" i="20" s="1"/>
  <c r="A273" i="20" s="1"/>
  <c r="A274" i="20" s="1"/>
  <c r="A275" i="20" s="1"/>
  <c r="A276" i="20" s="1"/>
  <c r="A277" i="20" s="1"/>
  <c r="A278" i="20" s="1"/>
  <c r="A279" i="20" s="1"/>
  <c r="A280" i="20" s="1"/>
  <c r="A281" i="20" s="1"/>
  <c r="A282" i="20" s="1"/>
  <c r="A283" i="20" s="1"/>
  <c r="A284" i="20" s="1"/>
  <c r="A285" i="20" s="1"/>
  <c r="A286" i="20" s="1"/>
  <c r="A287" i="20" s="1"/>
  <c r="A288" i="20" s="1"/>
  <c r="A289" i="20" s="1"/>
  <c r="A290" i="20" s="1"/>
  <c r="A291" i="20" s="1"/>
  <c r="A292" i="20" s="1"/>
  <c r="A293" i="20" s="1"/>
  <c r="A294" i="20" s="1"/>
  <c r="A295" i="20" s="1"/>
  <c r="A296" i="20" s="1"/>
  <c r="A297" i="20" s="1"/>
  <c r="A298" i="20" s="1"/>
  <c r="A299" i="20" s="1"/>
  <c r="A300" i="20" s="1"/>
  <c r="A301" i="20" s="1"/>
  <c r="A302" i="20" s="1"/>
  <c r="A303" i="20" s="1"/>
  <c r="A304" i="20" s="1"/>
  <c r="A305" i="20" s="1"/>
  <c r="A306" i="20" s="1"/>
  <c r="A307" i="20" s="1"/>
  <c r="A308" i="20" s="1"/>
  <c r="A309" i="20" s="1"/>
  <c r="A310" i="20" s="1"/>
  <c r="A311" i="20" s="1"/>
  <c r="A312" i="20" s="1"/>
  <c r="A313" i="20" s="1"/>
  <c r="A314" i="20" s="1"/>
  <c r="A315" i="20" s="1"/>
  <c r="A316" i="20" s="1"/>
  <c r="A317" i="20" s="1"/>
  <c r="A318" i="20" s="1"/>
  <c r="A319" i="20" s="1"/>
  <c r="A320" i="20" s="1"/>
  <c r="A321" i="20" s="1"/>
  <c r="A322" i="20" s="1"/>
  <c r="A323" i="20" s="1"/>
  <c r="A324" i="20" s="1"/>
  <c r="A325" i="20" s="1"/>
  <c r="A326" i="20" s="1"/>
  <c r="A327" i="20" s="1"/>
  <c r="A328" i="20" s="1"/>
  <c r="A329" i="20" s="1"/>
  <c r="A330" i="20" s="1"/>
  <c r="A331" i="20" s="1"/>
  <c r="A332" i="20" s="1"/>
  <c r="A333" i="20" s="1"/>
  <c r="A334" i="20" s="1"/>
  <c r="A335" i="20" s="1"/>
  <c r="A336" i="20" s="1"/>
  <c r="A337" i="20" s="1"/>
  <c r="A338" i="20" s="1"/>
  <c r="A339" i="20" s="1"/>
  <c r="A340" i="20" s="1"/>
  <c r="A341" i="20" s="1"/>
  <c r="A342" i="20" s="1"/>
  <c r="A343" i="20" s="1"/>
  <c r="A344" i="20" s="1"/>
  <c r="A345" i="20" s="1"/>
  <c r="A346" i="20" s="1"/>
  <c r="A347" i="20" s="1"/>
  <c r="A348" i="20" s="1"/>
  <c r="A349" i="20" s="1"/>
  <c r="A350" i="20" s="1"/>
  <c r="A351" i="20" s="1"/>
  <c r="A352" i="20" s="1"/>
  <c r="A353" i="20" s="1"/>
  <c r="A354" i="20" s="1"/>
  <c r="A355" i="20" s="1"/>
  <c r="A356" i="20" s="1"/>
  <c r="A357" i="20" s="1"/>
  <c r="A358" i="20" s="1"/>
  <c r="A359" i="20" s="1"/>
  <c r="A360" i="20" s="1"/>
  <c r="A361" i="20" s="1"/>
  <c r="A362" i="20" s="1"/>
  <c r="A363" i="20" s="1"/>
  <c r="A364" i="20" s="1"/>
  <c r="A365" i="20" s="1"/>
  <c r="A366" i="20" s="1"/>
  <c r="A367" i="20" s="1"/>
  <c r="A368" i="20" s="1"/>
  <c r="A35" i="19"/>
  <c r="A36" i="19" s="1"/>
  <c r="A37" i="19" s="1"/>
  <c r="A38" i="19" s="1"/>
  <c r="A39" i="19" s="1"/>
  <c r="A40" i="19" s="1"/>
  <c r="A41" i="19" s="1"/>
  <c r="A42" i="19" s="1"/>
  <c r="A43" i="19" s="1"/>
  <c r="A44" i="19" s="1"/>
  <c r="A45" i="19" s="1"/>
  <c r="A46" i="19" s="1"/>
  <c r="A47" i="19" s="1"/>
  <c r="A48" i="19" s="1"/>
  <c r="A49" i="19" s="1"/>
  <c r="A50" i="19" s="1"/>
  <c r="A51" i="19" s="1"/>
  <c r="A52" i="19" s="1"/>
  <c r="A53" i="19" s="1"/>
  <c r="A54" i="19" s="1"/>
  <c r="A55" i="19" s="1"/>
  <c r="A56" i="19" s="1"/>
  <c r="A57" i="19" s="1"/>
  <c r="A58" i="19" s="1"/>
  <c r="A59" i="19" s="1"/>
  <c r="A60" i="19" s="1"/>
  <c r="A61" i="19" s="1"/>
  <c r="A62" i="19" s="1"/>
  <c r="A63" i="19" s="1"/>
  <c r="A64" i="19" s="1"/>
  <c r="A65" i="19" s="1"/>
  <c r="A66" i="19" s="1"/>
  <c r="A67" i="19" s="1"/>
  <c r="A68" i="19" s="1"/>
  <c r="A69" i="19" s="1"/>
  <c r="A70" i="19" s="1"/>
  <c r="A71" i="19" s="1"/>
  <c r="A72" i="19" s="1"/>
  <c r="A73" i="19" s="1"/>
  <c r="A74" i="19" s="1"/>
  <c r="A75" i="19" s="1"/>
  <c r="A76" i="19" s="1"/>
  <c r="A77" i="19" s="1"/>
  <c r="A78" i="19" s="1"/>
  <c r="A79" i="19" s="1"/>
  <c r="A80" i="19" s="1"/>
  <c r="A81" i="19" s="1"/>
  <c r="A82" i="19" s="1"/>
  <c r="A83" i="19" s="1"/>
  <c r="A84" i="19" s="1"/>
  <c r="A85" i="19" s="1"/>
  <c r="A86" i="19" s="1"/>
  <c r="A87" i="19" s="1"/>
  <c r="A88" i="19" s="1"/>
  <c r="A89" i="19" s="1"/>
  <c r="A90" i="19" s="1"/>
  <c r="A91" i="19" s="1"/>
  <c r="A92" i="19" s="1"/>
  <c r="A93" i="19" s="1"/>
  <c r="A94" i="19" s="1"/>
  <c r="A95" i="19" s="1"/>
  <c r="A96" i="19" s="1"/>
  <c r="A97" i="19" s="1"/>
  <c r="A98" i="19" s="1"/>
  <c r="A99" i="19" s="1"/>
  <c r="A100" i="19" s="1"/>
  <c r="A101" i="19" s="1"/>
  <c r="A102" i="19" s="1"/>
  <c r="A103" i="19" s="1"/>
  <c r="A104" i="19" s="1"/>
  <c r="A105" i="19" s="1"/>
  <c r="A106" i="19" s="1"/>
  <c r="A107" i="19" s="1"/>
  <c r="A108" i="19" s="1"/>
  <c r="A109" i="19" s="1"/>
  <c r="A110" i="19" s="1"/>
  <c r="A111" i="19" s="1"/>
  <c r="A112" i="19" s="1"/>
  <c r="A113" i="19" s="1"/>
  <c r="A114" i="19" s="1"/>
  <c r="A115" i="19" s="1"/>
  <c r="A116" i="19" s="1"/>
  <c r="A117" i="19" s="1"/>
  <c r="A118" i="19" s="1"/>
  <c r="A119" i="19" s="1"/>
  <c r="A120" i="19" s="1"/>
  <c r="A121" i="19" s="1"/>
  <c r="A122" i="19" s="1"/>
  <c r="A123" i="19" s="1"/>
  <c r="A124" i="19" s="1"/>
  <c r="A125" i="19" s="1"/>
  <c r="A126" i="19" s="1"/>
  <c r="A127" i="19" s="1"/>
  <c r="A128" i="19" s="1"/>
  <c r="A129" i="19" s="1"/>
  <c r="A130" i="19" s="1"/>
  <c r="A131" i="19" s="1"/>
  <c r="A132" i="19" s="1"/>
  <c r="A133" i="19" s="1"/>
  <c r="A134" i="19" s="1"/>
  <c r="A135" i="19" s="1"/>
  <c r="A136" i="19" s="1"/>
  <c r="A137" i="19" s="1"/>
  <c r="A138" i="19" s="1"/>
  <c r="A139" i="19" s="1"/>
  <c r="A140" i="19" s="1"/>
  <c r="A141" i="19" s="1"/>
  <c r="A142" i="19" s="1"/>
  <c r="A143" i="19" s="1"/>
  <c r="A144" i="19" s="1"/>
  <c r="A145" i="19" s="1"/>
  <c r="A146" i="19" s="1"/>
  <c r="A147" i="19" s="1"/>
  <c r="A148" i="19" s="1"/>
  <c r="A149" i="19" s="1"/>
  <c r="A150" i="19" s="1"/>
  <c r="A151" i="19" s="1"/>
  <c r="A152" i="19" s="1"/>
  <c r="A153" i="19" s="1"/>
  <c r="A154" i="19" s="1"/>
  <c r="A155" i="19" s="1"/>
  <c r="A156" i="19" s="1"/>
  <c r="A157" i="19" s="1"/>
  <c r="A158" i="19" s="1"/>
  <c r="A159" i="19" s="1"/>
  <c r="A160" i="19" s="1"/>
  <c r="A161" i="19" s="1"/>
  <c r="A162" i="19" s="1"/>
  <c r="A163" i="19" s="1"/>
  <c r="A164" i="19" s="1"/>
  <c r="A165" i="19" s="1"/>
  <c r="A166" i="19" s="1"/>
  <c r="A167" i="19" s="1"/>
  <c r="A168" i="19" s="1"/>
  <c r="A169" i="19" s="1"/>
  <c r="A170" i="19" s="1"/>
  <c r="A171" i="19" s="1"/>
  <c r="A172" i="19" s="1"/>
  <c r="A173" i="19" s="1"/>
  <c r="A174" i="19" s="1"/>
  <c r="A175" i="19" s="1"/>
  <c r="A176" i="19" s="1"/>
  <c r="A177" i="19" s="1"/>
  <c r="A178" i="19" s="1"/>
  <c r="A179" i="19" s="1"/>
  <c r="A180" i="19" s="1"/>
  <c r="A181" i="19" s="1"/>
  <c r="A182" i="19" s="1"/>
  <c r="A183" i="19" s="1"/>
  <c r="A184" i="19" s="1"/>
  <c r="A185" i="19" s="1"/>
  <c r="A186" i="19" s="1"/>
  <c r="A187" i="19" s="1"/>
  <c r="A188" i="19" s="1"/>
  <c r="A189" i="19" s="1"/>
  <c r="A190" i="19" s="1"/>
  <c r="A191" i="19" s="1"/>
  <c r="A192" i="19" s="1"/>
  <c r="A193" i="19" s="1"/>
  <c r="A194" i="19" s="1"/>
  <c r="A195" i="19" s="1"/>
  <c r="A196" i="19" s="1"/>
  <c r="A197" i="19" s="1"/>
  <c r="A198" i="19" s="1"/>
  <c r="A199" i="19" s="1"/>
  <c r="A200" i="19" s="1"/>
  <c r="A201" i="19" s="1"/>
  <c r="A202" i="19" s="1"/>
  <c r="A203" i="19" s="1"/>
  <c r="A204" i="19" s="1"/>
  <c r="A205" i="19" s="1"/>
  <c r="A206" i="19" s="1"/>
  <c r="A207" i="19" s="1"/>
  <c r="A208" i="19" s="1"/>
  <c r="A209" i="19" s="1"/>
  <c r="A210" i="19" s="1"/>
  <c r="A211" i="19" s="1"/>
  <c r="A212" i="19" s="1"/>
  <c r="A213" i="19" s="1"/>
  <c r="A214" i="19" s="1"/>
  <c r="A215" i="19" s="1"/>
  <c r="A216" i="19" s="1"/>
  <c r="A217" i="19" s="1"/>
  <c r="A218" i="19" s="1"/>
  <c r="A219" i="19" s="1"/>
  <c r="A220" i="19" s="1"/>
  <c r="A221" i="19" s="1"/>
  <c r="A222" i="19" s="1"/>
  <c r="A223" i="19" s="1"/>
  <c r="A224" i="19" s="1"/>
  <c r="A225" i="19" s="1"/>
  <c r="A226" i="19" s="1"/>
  <c r="A227" i="19" s="1"/>
  <c r="A228" i="19" s="1"/>
  <c r="A229" i="19" s="1"/>
  <c r="A230" i="19" s="1"/>
  <c r="A231" i="19" s="1"/>
  <c r="A232" i="19" s="1"/>
  <c r="A233" i="19" s="1"/>
  <c r="A234" i="19" s="1"/>
  <c r="A235" i="19" s="1"/>
  <c r="A236" i="19" s="1"/>
  <c r="A237" i="19" s="1"/>
  <c r="A238" i="19" s="1"/>
  <c r="A239" i="19" s="1"/>
  <c r="A240" i="19" s="1"/>
  <c r="A241" i="19" s="1"/>
  <c r="A242" i="19" s="1"/>
  <c r="A243" i="19" s="1"/>
  <c r="A244" i="19" s="1"/>
  <c r="A245" i="19" s="1"/>
  <c r="A246" i="19" s="1"/>
  <c r="A247" i="19" s="1"/>
  <c r="A248" i="19" s="1"/>
  <c r="A249" i="19" s="1"/>
  <c r="A250" i="19" s="1"/>
  <c r="A251" i="19" s="1"/>
  <c r="A252" i="19" s="1"/>
  <c r="A253" i="19" s="1"/>
  <c r="A254" i="19" s="1"/>
  <c r="A255" i="19" s="1"/>
  <c r="A256" i="19" s="1"/>
  <c r="A257" i="19" s="1"/>
  <c r="A258" i="19" s="1"/>
  <c r="A259" i="19" s="1"/>
  <c r="A260" i="19" s="1"/>
  <c r="A261" i="19" s="1"/>
  <c r="A262" i="19" s="1"/>
  <c r="A263" i="19" s="1"/>
  <c r="A264" i="19" s="1"/>
  <c r="A265" i="19" s="1"/>
  <c r="A266" i="19" s="1"/>
  <c r="A267" i="19" s="1"/>
  <c r="A268" i="19" s="1"/>
  <c r="A269" i="19" s="1"/>
  <c r="A270" i="19" s="1"/>
  <c r="A271" i="19" s="1"/>
  <c r="A272" i="19" s="1"/>
  <c r="A273" i="19" s="1"/>
  <c r="A274" i="19" s="1"/>
  <c r="A275" i="19" s="1"/>
  <c r="A276" i="19" s="1"/>
  <c r="A277" i="19" s="1"/>
  <c r="A278" i="19" s="1"/>
  <c r="A279" i="19" s="1"/>
  <c r="A280" i="19" s="1"/>
  <c r="A281" i="19" s="1"/>
  <c r="A282" i="19" s="1"/>
  <c r="A283" i="19" s="1"/>
  <c r="A284" i="19" s="1"/>
  <c r="A285" i="19" s="1"/>
  <c r="A286" i="19" s="1"/>
  <c r="A287" i="19" s="1"/>
  <c r="A288" i="19" s="1"/>
  <c r="A289" i="19" s="1"/>
  <c r="A290" i="19" s="1"/>
  <c r="A291" i="19" s="1"/>
  <c r="A292" i="19" s="1"/>
  <c r="A293" i="19" s="1"/>
  <c r="A294" i="19" s="1"/>
  <c r="A295" i="19" s="1"/>
  <c r="A296" i="19" s="1"/>
  <c r="A297" i="19" s="1"/>
  <c r="A298" i="19" s="1"/>
  <c r="A299" i="19" s="1"/>
  <c r="A300" i="19" s="1"/>
  <c r="A301" i="19" s="1"/>
  <c r="A302" i="19" s="1"/>
  <c r="A303" i="19" s="1"/>
  <c r="A304" i="19" s="1"/>
  <c r="A305" i="19" s="1"/>
  <c r="A306" i="19" s="1"/>
  <c r="A307" i="19" s="1"/>
  <c r="A308" i="19" s="1"/>
  <c r="A309" i="19" s="1"/>
  <c r="A310" i="19" s="1"/>
  <c r="A311" i="19" s="1"/>
  <c r="A312" i="19" s="1"/>
  <c r="A313" i="19" s="1"/>
  <c r="A314" i="19" s="1"/>
  <c r="A315" i="19" s="1"/>
  <c r="A316" i="19" s="1"/>
  <c r="A317" i="19" s="1"/>
  <c r="A318" i="19" s="1"/>
  <c r="A319" i="19" s="1"/>
  <c r="A320" i="19" s="1"/>
  <c r="A321" i="19" s="1"/>
  <c r="A322" i="19" s="1"/>
  <c r="A323" i="19" s="1"/>
  <c r="A324" i="19" s="1"/>
  <c r="A325" i="19" s="1"/>
  <c r="A326" i="19" s="1"/>
  <c r="A327" i="19" s="1"/>
  <c r="A328" i="19" s="1"/>
  <c r="A329" i="19" s="1"/>
  <c r="A330" i="19" s="1"/>
  <c r="A331" i="19" s="1"/>
  <c r="A332" i="19" s="1"/>
  <c r="A333" i="19" s="1"/>
  <c r="A334" i="19" s="1"/>
  <c r="A335" i="19" s="1"/>
  <c r="A336" i="19" s="1"/>
  <c r="A337" i="19" s="1"/>
  <c r="A338" i="19" s="1"/>
  <c r="A339" i="19" s="1"/>
  <c r="A340" i="19" s="1"/>
  <c r="A341" i="19" s="1"/>
  <c r="A342" i="19" s="1"/>
  <c r="A343" i="19" s="1"/>
  <c r="A344" i="19" s="1"/>
  <c r="A345" i="19" s="1"/>
  <c r="A346" i="19" s="1"/>
  <c r="A347" i="19" s="1"/>
  <c r="A348" i="19" s="1"/>
  <c r="A349" i="19" s="1"/>
  <c r="A350" i="19" s="1"/>
  <c r="A351" i="19" s="1"/>
  <c r="A352" i="19" s="1"/>
  <c r="A353" i="19" s="1"/>
  <c r="A354" i="19" s="1"/>
  <c r="A355" i="19" s="1"/>
  <c r="A356" i="19" s="1"/>
  <c r="A357" i="19" s="1"/>
  <c r="A358" i="19" s="1"/>
  <c r="A359" i="19" s="1"/>
  <c r="A360" i="19" s="1"/>
  <c r="A361" i="19" s="1"/>
  <c r="A362" i="19" s="1"/>
  <c r="A363" i="19" s="1"/>
  <c r="A364" i="19" s="1"/>
  <c r="A365" i="19" s="1"/>
  <c r="A366" i="19" s="1"/>
  <c r="A367" i="19" s="1"/>
  <c r="A368" i="19" s="1"/>
  <c r="A42" i="18"/>
  <c r="A43" i="18" s="1"/>
  <c r="A44" i="18" s="1"/>
  <c r="A45" i="18" s="1"/>
  <c r="A46" i="18" s="1"/>
  <c r="A47" i="18" s="1"/>
  <c r="A48" i="18" s="1"/>
  <c r="A49" i="18" s="1"/>
  <c r="A50" i="18" s="1"/>
  <c r="A51" i="18" s="1"/>
  <c r="A52" i="18" s="1"/>
  <c r="A53" i="18" s="1"/>
  <c r="A54" i="18" s="1"/>
  <c r="A55" i="18" s="1"/>
  <c r="A56" i="18" s="1"/>
  <c r="A57" i="18" s="1"/>
  <c r="A58" i="18" s="1"/>
  <c r="A59" i="18" s="1"/>
  <c r="A60" i="18" s="1"/>
  <c r="A61" i="18" s="1"/>
  <c r="A62" i="18" s="1"/>
  <c r="A63" i="18" s="1"/>
  <c r="A64" i="18" s="1"/>
  <c r="A65" i="18" s="1"/>
  <c r="A66" i="18" s="1"/>
  <c r="A67" i="18" s="1"/>
  <c r="A68" i="18" s="1"/>
  <c r="A69" i="18" s="1"/>
  <c r="A70" i="18" s="1"/>
  <c r="A71" i="18" s="1"/>
  <c r="A72" i="18" s="1"/>
  <c r="A73" i="18" s="1"/>
  <c r="A74" i="18" s="1"/>
  <c r="A75" i="18" s="1"/>
  <c r="A76" i="18" s="1"/>
  <c r="A77" i="18" s="1"/>
  <c r="A78" i="18" s="1"/>
  <c r="A79" i="18" s="1"/>
  <c r="A80" i="18" s="1"/>
  <c r="A81" i="18" s="1"/>
  <c r="A82" i="18" s="1"/>
  <c r="A83" i="18" s="1"/>
  <c r="A84" i="18" s="1"/>
  <c r="A85" i="18" s="1"/>
  <c r="A86" i="18" s="1"/>
  <c r="A87" i="18" s="1"/>
  <c r="A88" i="18" s="1"/>
  <c r="A89" i="18" s="1"/>
  <c r="A90" i="18" s="1"/>
  <c r="A91" i="18" s="1"/>
  <c r="A92" i="18" s="1"/>
  <c r="A93" i="18" s="1"/>
  <c r="A94" i="18" s="1"/>
  <c r="A95" i="18" s="1"/>
  <c r="A96" i="18" s="1"/>
  <c r="A97" i="18" s="1"/>
  <c r="A98" i="18" s="1"/>
  <c r="A99" i="18" s="1"/>
  <c r="A100" i="18" s="1"/>
  <c r="A101" i="18" s="1"/>
  <c r="A102" i="18" s="1"/>
  <c r="A103" i="18" s="1"/>
  <c r="A104" i="18" s="1"/>
  <c r="A105" i="18" s="1"/>
  <c r="A106" i="18" s="1"/>
  <c r="A107" i="18" s="1"/>
  <c r="A108" i="18" s="1"/>
  <c r="A109" i="18" s="1"/>
  <c r="A110" i="18" s="1"/>
  <c r="A111" i="18" s="1"/>
  <c r="A112" i="18" s="1"/>
  <c r="A113" i="18" s="1"/>
  <c r="A114" i="18" s="1"/>
  <c r="A115" i="18" s="1"/>
  <c r="A116" i="18" s="1"/>
  <c r="A117" i="18" s="1"/>
  <c r="A118" i="18" s="1"/>
  <c r="A119" i="18" s="1"/>
  <c r="A120" i="18" s="1"/>
  <c r="A121" i="18" s="1"/>
  <c r="A122" i="18" s="1"/>
  <c r="A123" i="18" s="1"/>
  <c r="A124" i="18" s="1"/>
  <c r="A125" i="18" s="1"/>
  <c r="A126" i="18" s="1"/>
  <c r="A127" i="18" s="1"/>
  <c r="A128" i="18" s="1"/>
  <c r="A129" i="18" s="1"/>
  <c r="A130" i="18" s="1"/>
  <c r="A131" i="18" s="1"/>
  <c r="A132" i="18" s="1"/>
  <c r="A133" i="18" s="1"/>
  <c r="A134" i="18" s="1"/>
  <c r="A135" i="18" s="1"/>
  <c r="A136" i="18" s="1"/>
  <c r="A137" i="18" s="1"/>
  <c r="A138" i="18" s="1"/>
  <c r="A139" i="18" s="1"/>
  <c r="A140" i="18" s="1"/>
  <c r="A141" i="18" s="1"/>
  <c r="A142" i="18" s="1"/>
  <c r="A143" i="18" s="1"/>
  <c r="A144" i="18" s="1"/>
  <c r="A145" i="18" s="1"/>
  <c r="A146" i="18" s="1"/>
  <c r="A147" i="18" s="1"/>
  <c r="A148" i="18" s="1"/>
  <c r="A149" i="18" s="1"/>
  <c r="A150" i="18" s="1"/>
  <c r="A151" i="18" s="1"/>
  <c r="A152" i="18" s="1"/>
  <c r="A153" i="18" s="1"/>
  <c r="A154" i="18" s="1"/>
  <c r="A155" i="18" s="1"/>
  <c r="A156" i="18" s="1"/>
  <c r="A157" i="18" s="1"/>
  <c r="A158" i="18" s="1"/>
  <c r="A159" i="18" s="1"/>
  <c r="A160" i="18" s="1"/>
  <c r="A161" i="18" s="1"/>
  <c r="A162" i="18" s="1"/>
  <c r="A163" i="18" s="1"/>
  <c r="A164" i="18" s="1"/>
  <c r="A165" i="18" s="1"/>
  <c r="A166" i="18" s="1"/>
  <c r="A167" i="18" s="1"/>
  <c r="A168" i="18" s="1"/>
  <c r="A169" i="18" s="1"/>
  <c r="A170" i="18" s="1"/>
  <c r="A171" i="18" s="1"/>
  <c r="A172" i="18" s="1"/>
  <c r="A173" i="18" s="1"/>
  <c r="A174" i="18" s="1"/>
  <c r="A175" i="18" s="1"/>
  <c r="A176" i="18" s="1"/>
  <c r="A177" i="18" s="1"/>
  <c r="A178" i="18" s="1"/>
  <c r="A179" i="18" s="1"/>
  <c r="A180" i="18" s="1"/>
  <c r="A181" i="18" s="1"/>
  <c r="A182" i="18" s="1"/>
  <c r="A183" i="18" s="1"/>
  <c r="A184" i="18" s="1"/>
  <c r="A185" i="18" s="1"/>
  <c r="A186" i="18" s="1"/>
  <c r="A187" i="18" s="1"/>
  <c r="A188" i="18" s="1"/>
  <c r="A189" i="18" s="1"/>
  <c r="A190" i="18" s="1"/>
  <c r="A191" i="18" s="1"/>
  <c r="A192" i="18" s="1"/>
  <c r="A193" i="18" s="1"/>
  <c r="A194" i="18" s="1"/>
  <c r="A195" i="18" s="1"/>
  <c r="A196" i="18" s="1"/>
  <c r="A197" i="18" s="1"/>
  <c r="A198" i="18" s="1"/>
  <c r="A199" i="18" s="1"/>
  <c r="A200" i="18" s="1"/>
  <c r="A201" i="18" s="1"/>
  <c r="A202" i="18" s="1"/>
  <c r="A203" i="18" s="1"/>
  <c r="A204" i="18" s="1"/>
  <c r="A205" i="18" s="1"/>
  <c r="A206" i="18" s="1"/>
  <c r="A207" i="18" s="1"/>
  <c r="A208" i="18" s="1"/>
  <c r="A209" i="18" s="1"/>
  <c r="A210" i="18" s="1"/>
  <c r="A211" i="18" s="1"/>
  <c r="A212" i="18" s="1"/>
  <c r="A213" i="18" s="1"/>
  <c r="A214" i="18" s="1"/>
  <c r="A215" i="18" s="1"/>
  <c r="A216" i="18" s="1"/>
  <c r="A217" i="18" s="1"/>
  <c r="A218" i="18" s="1"/>
  <c r="A219" i="18" s="1"/>
  <c r="A220" i="18" s="1"/>
  <c r="A221" i="18" s="1"/>
  <c r="A222" i="18" s="1"/>
  <c r="A223" i="18" s="1"/>
  <c r="A224" i="18" s="1"/>
  <c r="A225" i="18" s="1"/>
  <c r="A226" i="18" s="1"/>
  <c r="A227" i="18" s="1"/>
  <c r="A228" i="18" s="1"/>
  <c r="A229" i="18" s="1"/>
  <c r="A230" i="18" s="1"/>
  <c r="A231" i="18" s="1"/>
  <c r="A232" i="18" s="1"/>
  <c r="A233" i="18" s="1"/>
  <c r="A234" i="18" s="1"/>
  <c r="A235" i="18" s="1"/>
  <c r="A236" i="18" s="1"/>
  <c r="A237" i="18" s="1"/>
  <c r="A238" i="18" s="1"/>
  <c r="A239" i="18" s="1"/>
  <c r="A240" i="18" s="1"/>
  <c r="A241" i="18" s="1"/>
  <c r="A242" i="18" s="1"/>
  <c r="A243" i="18" s="1"/>
  <c r="A244" i="18" s="1"/>
  <c r="A245" i="18" s="1"/>
  <c r="A246" i="18" s="1"/>
  <c r="A247" i="18" s="1"/>
  <c r="A248" i="18" s="1"/>
  <c r="A249" i="18" s="1"/>
  <c r="A250" i="18" s="1"/>
  <c r="A251" i="18" s="1"/>
  <c r="A252" i="18" s="1"/>
  <c r="A253" i="18" s="1"/>
  <c r="A254" i="18" s="1"/>
  <c r="A255" i="18" s="1"/>
  <c r="A256" i="18" s="1"/>
  <c r="A257" i="18" s="1"/>
  <c r="A258" i="18" s="1"/>
  <c r="A259" i="18" s="1"/>
  <c r="A260" i="18" s="1"/>
  <c r="A261" i="18" s="1"/>
  <c r="A262" i="18" s="1"/>
  <c r="A263" i="18" s="1"/>
  <c r="A264" i="18" s="1"/>
  <c r="A265" i="18" s="1"/>
  <c r="A266" i="18" s="1"/>
  <c r="A267" i="18" s="1"/>
  <c r="A268" i="18" s="1"/>
  <c r="A269" i="18" s="1"/>
  <c r="A270" i="18" s="1"/>
  <c r="A271" i="18" s="1"/>
  <c r="A272" i="18" s="1"/>
  <c r="A273" i="18" s="1"/>
  <c r="A274" i="18" s="1"/>
  <c r="A275" i="18" s="1"/>
  <c r="A276" i="18" s="1"/>
  <c r="A277" i="18" s="1"/>
  <c r="A278" i="18" s="1"/>
  <c r="A279" i="18" s="1"/>
  <c r="A280" i="18" s="1"/>
  <c r="A281" i="18" s="1"/>
  <c r="A282" i="18" s="1"/>
  <c r="A283" i="18" s="1"/>
  <c r="A284" i="18" s="1"/>
  <c r="A285" i="18" s="1"/>
  <c r="A286" i="18" s="1"/>
  <c r="A287" i="18" s="1"/>
  <c r="A288" i="18" s="1"/>
  <c r="A289" i="18" s="1"/>
  <c r="A290" i="18" s="1"/>
  <c r="A291" i="18" s="1"/>
  <c r="A292" i="18" s="1"/>
  <c r="A293" i="18" s="1"/>
  <c r="A294" i="18" s="1"/>
  <c r="A295" i="18" s="1"/>
  <c r="A296" i="18" s="1"/>
  <c r="A297" i="18" s="1"/>
  <c r="A298" i="18" s="1"/>
  <c r="A299" i="18" s="1"/>
  <c r="A300" i="18" s="1"/>
  <c r="A301" i="18" s="1"/>
  <c r="A302" i="18" s="1"/>
  <c r="A303" i="18" s="1"/>
  <c r="A304" i="18" s="1"/>
  <c r="A305" i="18" s="1"/>
  <c r="A306" i="18" s="1"/>
  <c r="A307" i="18" s="1"/>
  <c r="A308" i="18" s="1"/>
  <c r="A309" i="18" s="1"/>
  <c r="A310" i="18" s="1"/>
  <c r="A311" i="18" s="1"/>
  <c r="A312" i="18" s="1"/>
  <c r="A313" i="18" s="1"/>
  <c r="A314" i="18" s="1"/>
  <c r="A315" i="18" s="1"/>
  <c r="A316" i="18" s="1"/>
  <c r="A317" i="18" s="1"/>
  <c r="A318" i="18" s="1"/>
  <c r="A319" i="18" s="1"/>
  <c r="A320" i="18" s="1"/>
  <c r="A321" i="18" s="1"/>
  <c r="A322" i="18" s="1"/>
  <c r="A323" i="18" s="1"/>
  <c r="A324" i="18" s="1"/>
  <c r="A325" i="18" s="1"/>
  <c r="A326" i="18" s="1"/>
  <c r="A327" i="18" s="1"/>
  <c r="A328" i="18" s="1"/>
  <c r="A329" i="18" s="1"/>
  <c r="A330" i="18" s="1"/>
  <c r="A331" i="18" s="1"/>
  <c r="A332" i="18" s="1"/>
  <c r="A333" i="18" s="1"/>
  <c r="A334" i="18" s="1"/>
  <c r="A335" i="18" s="1"/>
  <c r="A336" i="18" s="1"/>
  <c r="A337" i="18" s="1"/>
  <c r="A338" i="18" s="1"/>
  <c r="A339" i="18" s="1"/>
  <c r="A340" i="18" s="1"/>
  <c r="A341" i="18" s="1"/>
  <c r="A342" i="18" s="1"/>
  <c r="A343" i="18" s="1"/>
  <c r="A344" i="18" s="1"/>
  <c r="A345" i="18" s="1"/>
  <c r="A346" i="18" s="1"/>
  <c r="A347" i="18" s="1"/>
  <c r="A348" i="18" s="1"/>
  <c r="A349" i="18" s="1"/>
  <c r="A350" i="18" s="1"/>
  <c r="A351" i="18" s="1"/>
  <c r="A352" i="18" s="1"/>
  <c r="A353" i="18" s="1"/>
  <c r="A354" i="18" s="1"/>
  <c r="A355" i="18" s="1"/>
  <c r="A356" i="18" s="1"/>
  <c r="A357" i="18" s="1"/>
  <c r="A358" i="18" s="1"/>
  <c r="A359" i="18" s="1"/>
  <c r="A360" i="18" s="1"/>
  <c r="A361" i="18" s="1"/>
  <c r="A362" i="18" s="1"/>
  <c r="A363" i="18" s="1"/>
  <c r="A364" i="18" s="1"/>
  <c r="A365" i="18" s="1"/>
  <c r="A366" i="18" s="1"/>
  <c r="A367" i="18" s="1"/>
  <c r="A368" i="18" s="1"/>
  <c r="A38" i="18"/>
  <c r="A39" i="18" s="1"/>
  <c r="A40" i="18" s="1"/>
  <c r="A41" i="18" s="1"/>
  <c r="A37" i="18"/>
  <c r="A35" i="18"/>
  <c r="A36" i="18" s="1"/>
  <c r="K39" i="6"/>
  <c r="J39" i="6"/>
  <c r="I39" i="6"/>
  <c r="H39" i="6"/>
  <c r="G39" i="6"/>
  <c r="F39" i="6"/>
  <c r="E39" i="6"/>
  <c r="D39" i="6"/>
  <c r="C39" i="6"/>
  <c r="B39" i="6"/>
  <c r="K38" i="6"/>
  <c r="J38" i="6"/>
  <c r="I38" i="6"/>
  <c r="H38" i="6"/>
  <c r="G38" i="6"/>
  <c r="F38" i="6"/>
  <c r="E38" i="6"/>
  <c r="D38" i="6"/>
  <c r="C38" i="6"/>
  <c r="B38" i="6"/>
  <c r="K37" i="6"/>
  <c r="J37" i="6"/>
  <c r="I37" i="6"/>
  <c r="H37" i="6"/>
  <c r="G37" i="6"/>
  <c r="F37" i="6"/>
  <c r="E37" i="6"/>
  <c r="D37" i="6"/>
  <c r="C37" i="6"/>
  <c r="B37" i="6"/>
  <c r="K36" i="6"/>
  <c r="J36" i="6"/>
  <c r="I36" i="6"/>
  <c r="H36" i="6"/>
  <c r="G36" i="6"/>
  <c r="F36" i="6"/>
  <c r="E36" i="6"/>
  <c r="D36" i="6"/>
  <c r="C36" i="6"/>
  <c r="B36" i="6"/>
  <c r="K35" i="6"/>
  <c r="J35" i="6"/>
  <c r="I35" i="6"/>
  <c r="H35" i="6"/>
  <c r="G35" i="6"/>
  <c r="F35" i="6"/>
  <c r="E35" i="6"/>
  <c r="D35" i="6"/>
  <c r="C35" i="6"/>
  <c r="B35" i="6"/>
  <c r="K39" i="4"/>
  <c r="J39" i="4"/>
  <c r="I39" i="4"/>
  <c r="H39" i="4"/>
  <c r="G39" i="4"/>
  <c r="F39" i="4"/>
  <c r="E39" i="4"/>
  <c r="D39" i="4"/>
  <c r="C39" i="4"/>
  <c r="B39" i="4"/>
  <c r="K38" i="4"/>
  <c r="J38" i="4"/>
  <c r="I38" i="4"/>
  <c r="H38" i="4"/>
  <c r="G38" i="4"/>
  <c r="F38" i="4"/>
  <c r="E38" i="4"/>
  <c r="D38" i="4"/>
  <c r="C38" i="4"/>
  <c r="B38" i="4"/>
  <c r="K37" i="4"/>
  <c r="J37" i="4"/>
  <c r="I37" i="4"/>
  <c r="H37" i="4"/>
  <c r="G37" i="4"/>
  <c r="F37" i="4"/>
  <c r="E37" i="4"/>
  <c r="D37" i="4"/>
  <c r="C37" i="4"/>
  <c r="B37" i="4"/>
  <c r="K36" i="4"/>
  <c r="J36" i="4"/>
  <c r="I36" i="4"/>
  <c r="H36" i="4"/>
  <c r="G36" i="4"/>
  <c r="F36" i="4"/>
  <c r="E36" i="4"/>
  <c r="D36" i="4"/>
  <c r="C36" i="4"/>
  <c r="B36" i="4"/>
  <c r="K35" i="4"/>
  <c r="J35" i="4"/>
  <c r="I35" i="4"/>
  <c r="H35" i="4"/>
  <c r="G35" i="4"/>
  <c r="F35" i="4"/>
  <c r="E35" i="4"/>
  <c r="D35" i="4"/>
  <c r="C35" i="4"/>
  <c r="B35" i="4"/>
  <c r="K34" i="4"/>
  <c r="J34" i="4"/>
  <c r="I34" i="4"/>
  <c r="H34" i="4"/>
  <c r="G34" i="4"/>
  <c r="F34" i="4"/>
  <c r="E34" i="4"/>
  <c r="D34" i="4"/>
  <c r="C34" i="4"/>
  <c r="B34" i="4"/>
  <c r="K33" i="4"/>
  <c r="J33" i="4"/>
  <c r="I33" i="4"/>
  <c r="H33" i="4"/>
  <c r="G33" i="4"/>
  <c r="F33" i="4"/>
  <c r="E33" i="4"/>
  <c r="D33" i="4"/>
  <c r="C33" i="4"/>
  <c r="B33" i="4"/>
  <c r="K32" i="4"/>
  <c r="J32" i="4"/>
  <c r="I32" i="4"/>
  <c r="H32" i="4"/>
  <c r="G32" i="4"/>
  <c r="F32" i="4"/>
  <c r="E32" i="4"/>
  <c r="D32" i="4"/>
  <c r="C32" i="4"/>
  <c r="B32" i="4"/>
  <c r="K31" i="4"/>
  <c r="J31" i="4"/>
  <c r="I31" i="4"/>
  <c r="H31" i="4"/>
  <c r="G31" i="4"/>
  <c r="F31" i="4"/>
  <c r="E31" i="4"/>
  <c r="D31" i="4"/>
  <c r="C31" i="4"/>
  <c r="B31" i="4"/>
  <c r="K30" i="4"/>
  <c r="J30" i="4"/>
  <c r="I30" i="4"/>
  <c r="H30" i="4"/>
  <c r="G30" i="4"/>
  <c r="F30" i="4"/>
  <c r="E30" i="4"/>
  <c r="D30" i="4"/>
  <c r="C30" i="4"/>
  <c r="B30" i="4"/>
  <c r="K29" i="4"/>
  <c r="J29" i="4"/>
  <c r="I29" i="4"/>
  <c r="H29" i="4"/>
  <c r="G29" i="4"/>
  <c r="F29" i="4"/>
  <c r="E29" i="4"/>
  <c r="D29" i="4"/>
  <c r="C29" i="4"/>
  <c r="B29" i="4"/>
  <c r="K28" i="4"/>
  <c r="J28" i="4"/>
  <c r="I28" i="4"/>
  <c r="H28" i="4"/>
  <c r="G28" i="4"/>
  <c r="F28" i="4"/>
  <c r="E28" i="4"/>
  <c r="D28" i="4"/>
  <c r="C28" i="4"/>
  <c r="B28" i="4"/>
  <c r="K27" i="4"/>
  <c r="J27" i="4"/>
  <c r="I27" i="4"/>
  <c r="H27" i="4"/>
  <c r="G27" i="4"/>
  <c r="F27" i="4"/>
  <c r="E27" i="4"/>
  <c r="D27" i="4"/>
  <c r="C27" i="4"/>
  <c r="B27" i="4"/>
  <c r="K26" i="4"/>
  <c r="J26" i="4"/>
  <c r="I26" i="4"/>
  <c r="H26" i="4"/>
  <c r="G26" i="4"/>
  <c r="F26" i="4"/>
  <c r="E26" i="4"/>
  <c r="D26" i="4"/>
  <c r="C26" i="4"/>
  <c r="B26" i="4"/>
  <c r="A909" i="3" l="1"/>
  <c r="A353" i="3"/>
  <c r="A354" i="3"/>
  <c r="A910" i="3" l="1"/>
  <c r="A355" i="3"/>
  <c r="A911" i="3" l="1"/>
  <c r="A356" i="3"/>
  <c r="A912" i="3" l="1"/>
  <c r="A357" i="3"/>
  <c r="A913" i="3" l="1"/>
  <c r="A358" i="3"/>
  <c r="A914" i="3" l="1"/>
  <c r="A359" i="3"/>
  <c r="A915" i="3" l="1"/>
  <c r="A360" i="3"/>
  <c r="A916" i="3" l="1"/>
  <c r="A361" i="3"/>
  <c r="A917" i="3" l="1"/>
  <c r="A362" i="3"/>
  <c r="A918" i="3" l="1"/>
  <c r="A363" i="3"/>
  <c r="A919" i="3" l="1"/>
  <c r="A364" i="3"/>
  <c r="A920" i="3" l="1"/>
  <c r="A365" i="3"/>
  <c r="A921" i="3" l="1"/>
  <c r="A366" i="3"/>
  <c r="A922" i="3" l="1"/>
  <c r="A367" i="3"/>
  <c r="A923" i="3" l="1"/>
  <c r="A368" i="3"/>
  <c r="A924" i="3" l="1"/>
  <c r="A369" i="3"/>
  <c r="A925" i="3" l="1"/>
  <c r="A370" i="3"/>
  <c r="A927" i="3" l="1"/>
  <c r="A926" i="3"/>
  <c r="A371" i="3"/>
  <c r="A372" i="3" l="1"/>
  <c r="A373" i="3" l="1"/>
  <c r="A374" i="3" l="1"/>
  <c r="A375" i="3" l="1"/>
  <c r="A377" i="3" l="1"/>
  <c r="A376" i="3"/>
  <c r="A4" i="28" l="1"/>
  <c r="A5" i="28" s="1"/>
  <c r="A6" i="28" s="1"/>
  <c r="A7" i="28" s="1"/>
  <c r="A8" i="28" s="1"/>
  <c r="A9" i="28" s="1"/>
  <c r="A10" i="28" s="1"/>
  <c r="A11" i="28" s="1"/>
  <c r="A12" i="28" s="1"/>
  <c r="A13" i="28" s="1"/>
  <c r="A14" i="28" s="1"/>
  <c r="A15" i="28" s="1"/>
  <c r="A16" i="28" s="1"/>
  <c r="A17" i="28" s="1"/>
  <c r="A18" i="28" s="1"/>
  <c r="A19" i="28" s="1"/>
  <c r="A20" i="28" s="1"/>
  <c r="A21" i="28" s="1"/>
  <c r="A22" i="28" s="1"/>
  <c r="A23" i="28" s="1"/>
  <c r="A24" i="28" s="1"/>
  <c r="A25" i="28" s="1"/>
  <c r="A26" i="28" s="1"/>
  <c r="A27" i="28" s="1"/>
  <c r="A28" i="28" s="1"/>
  <c r="A29" i="28" s="1"/>
  <c r="A30" i="28" s="1"/>
  <c r="A31" i="28" s="1"/>
  <c r="A32" i="28" s="1"/>
  <c r="A33" i="28" s="1"/>
  <c r="A34" i="28" s="1"/>
  <c r="A4" i="27"/>
  <c r="A5" i="27" s="1"/>
  <c r="A6" i="27" s="1"/>
  <c r="A7" i="27" s="1"/>
  <c r="A8" i="27" s="1"/>
  <c r="A9" i="27" s="1"/>
  <c r="A10" i="27" s="1"/>
  <c r="A11" i="27" s="1"/>
  <c r="A12" i="27" s="1"/>
  <c r="A13" i="27" s="1"/>
  <c r="A14" i="27" s="1"/>
  <c r="A15" i="27" s="1"/>
  <c r="A16" i="27" s="1"/>
  <c r="A17" i="27" s="1"/>
  <c r="A18" i="27" s="1"/>
  <c r="A19" i="27" s="1"/>
  <c r="A20" i="27" s="1"/>
  <c r="A21" i="27" s="1"/>
  <c r="A22" i="27" s="1"/>
  <c r="A23" i="27" s="1"/>
  <c r="A24" i="27" s="1"/>
  <c r="A25" i="27" s="1"/>
  <c r="A26" i="27" s="1"/>
  <c r="A27" i="27" s="1"/>
  <c r="A28" i="27" s="1"/>
  <c r="A29" i="27" s="1"/>
  <c r="A30" i="27" s="1"/>
  <c r="A31" i="27" s="1"/>
  <c r="A32" i="27" s="1"/>
  <c r="A33" i="27" s="1"/>
  <c r="A34" i="27" s="1"/>
  <c r="A4" i="26"/>
  <c r="A5" i="26" s="1"/>
  <c r="A6" i="26" s="1"/>
  <c r="A7" i="26" s="1"/>
  <c r="A8" i="26" s="1"/>
  <c r="A9" i="26" s="1"/>
  <c r="A10" i="26" s="1"/>
  <c r="A11" i="26" s="1"/>
  <c r="A12" i="26" s="1"/>
  <c r="A13" i="26" s="1"/>
  <c r="A14" i="26" s="1"/>
  <c r="A15" i="26" s="1"/>
  <c r="A16" i="26" s="1"/>
  <c r="A17" i="26" s="1"/>
  <c r="A18" i="26" s="1"/>
  <c r="A19" i="26" s="1"/>
  <c r="A20" i="26" s="1"/>
  <c r="A21" i="26" s="1"/>
  <c r="A22" i="26" s="1"/>
  <c r="A23" i="26" s="1"/>
  <c r="A24" i="26" s="1"/>
  <c r="A25" i="26" s="1"/>
  <c r="A26" i="26" s="1"/>
  <c r="A27" i="26" s="1"/>
  <c r="A28" i="26" s="1"/>
  <c r="A29" i="26" s="1"/>
  <c r="A30" i="26" s="1"/>
  <c r="A31" i="26" s="1"/>
  <c r="A32" i="26" s="1"/>
  <c r="A33" i="26" s="1"/>
  <c r="A34" i="26" s="1"/>
  <c r="A4" i="25"/>
  <c r="A5" i="25" s="1"/>
  <c r="A6" i="25" s="1"/>
  <c r="A7" i="25" s="1"/>
  <c r="A8" i="25" s="1"/>
  <c r="A9" i="25" s="1"/>
  <c r="A10" i="25" s="1"/>
  <c r="A11" i="25" s="1"/>
  <c r="A12" i="25" s="1"/>
  <c r="A13" i="25" s="1"/>
  <c r="A14" i="25" s="1"/>
  <c r="A15" i="25" s="1"/>
  <c r="A16" i="25" s="1"/>
  <c r="A17" i="25" s="1"/>
  <c r="A18" i="25" s="1"/>
  <c r="A19" i="25" s="1"/>
  <c r="A20" i="25" s="1"/>
  <c r="A21" i="25" s="1"/>
  <c r="A22" i="25" s="1"/>
  <c r="A23" i="25" s="1"/>
  <c r="A24" i="25" s="1"/>
  <c r="A25" i="25" s="1"/>
  <c r="A26" i="25" s="1"/>
  <c r="A27" i="25" s="1"/>
  <c r="A28" i="25" s="1"/>
  <c r="A29" i="25" s="1"/>
  <c r="A30" i="25" s="1"/>
  <c r="A31" i="25" s="1"/>
  <c r="A32" i="25" s="1"/>
  <c r="A33" i="25" s="1"/>
  <c r="A34" i="25" s="1"/>
  <c r="A4" i="24"/>
  <c r="A5" i="24" s="1"/>
  <c r="A6" i="24" s="1"/>
  <c r="A7" i="24" s="1"/>
  <c r="A8" i="24" s="1"/>
  <c r="A9" i="24" s="1"/>
  <c r="A10" i="24" s="1"/>
  <c r="A11" i="24" s="1"/>
  <c r="A12" i="24" s="1"/>
  <c r="A13" i="24" s="1"/>
  <c r="A14" i="24" s="1"/>
  <c r="A15" i="24" s="1"/>
  <c r="A16" i="24" s="1"/>
  <c r="A17" i="24" s="1"/>
  <c r="A18" i="24" s="1"/>
  <c r="A19" i="24" s="1"/>
  <c r="A20" i="24" s="1"/>
  <c r="A21" i="24" s="1"/>
  <c r="A22" i="24" s="1"/>
  <c r="A23" i="24" s="1"/>
  <c r="A24" i="24" s="1"/>
  <c r="A25" i="24" s="1"/>
  <c r="A26" i="24" s="1"/>
  <c r="A27" i="24" s="1"/>
  <c r="A28" i="24" s="1"/>
  <c r="A29" i="24" s="1"/>
  <c r="A30" i="24" s="1"/>
  <c r="A31" i="24" s="1"/>
  <c r="A32" i="24" s="1"/>
  <c r="A33" i="24" s="1"/>
  <c r="A34" i="24" s="1"/>
  <c r="A4" i="23"/>
  <c r="A5" i="23" s="1"/>
  <c r="A6" i="23" s="1"/>
  <c r="A7" i="23" s="1"/>
  <c r="A8" i="23" s="1"/>
  <c r="A9" i="23" s="1"/>
  <c r="A10" i="23" s="1"/>
  <c r="A11" i="23" s="1"/>
  <c r="A12" i="23" s="1"/>
  <c r="A13" i="23" s="1"/>
  <c r="A14" i="23" s="1"/>
  <c r="A15" i="23" s="1"/>
  <c r="A16" i="23" s="1"/>
  <c r="A17" i="23" s="1"/>
  <c r="A18" i="23" s="1"/>
  <c r="A19" i="23" s="1"/>
  <c r="A20" i="23" s="1"/>
  <c r="A21" i="23" s="1"/>
  <c r="A22" i="23" s="1"/>
  <c r="A23" i="23" s="1"/>
  <c r="A24" i="23" s="1"/>
  <c r="A25" i="23" s="1"/>
  <c r="A26" i="23" s="1"/>
  <c r="A27" i="23" s="1"/>
  <c r="A28" i="23" s="1"/>
  <c r="A29" i="23" s="1"/>
  <c r="A30" i="23" s="1"/>
  <c r="A31" i="23" s="1"/>
  <c r="A32" i="23" s="1"/>
  <c r="A33" i="23" s="1"/>
  <c r="A34" i="23" s="1"/>
  <c r="A4" i="22"/>
  <c r="A5" i="22" s="1"/>
  <c r="A6" i="22" s="1"/>
  <c r="A7" i="22" s="1"/>
  <c r="A8" i="22" s="1"/>
  <c r="A9" i="22" s="1"/>
  <c r="A10" i="22" s="1"/>
  <c r="A11" i="22" s="1"/>
  <c r="A12" i="22" s="1"/>
  <c r="A13" i="22" s="1"/>
  <c r="A14" i="22" s="1"/>
  <c r="A15" i="22" s="1"/>
  <c r="A16" i="22" s="1"/>
  <c r="A17" i="22" s="1"/>
  <c r="A18" i="22" s="1"/>
  <c r="A19" i="22" s="1"/>
  <c r="A20" i="22" s="1"/>
  <c r="A21" i="22" s="1"/>
  <c r="A22" i="22" s="1"/>
  <c r="A23" i="22" s="1"/>
  <c r="A24" i="22" s="1"/>
  <c r="A25" i="22" s="1"/>
  <c r="A26" i="22" s="1"/>
  <c r="A27" i="22" s="1"/>
  <c r="A28" i="22" s="1"/>
  <c r="A29" i="22" s="1"/>
  <c r="A30" i="22" s="1"/>
  <c r="A31" i="22" s="1"/>
  <c r="A32" i="22" s="1"/>
  <c r="A33" i="22" s="1"/>
  <c r="A34" i="22" s="1"/>
  <c r="A4" i="21"/>
  <c r="A5" i="21" s="1"/>
  <c r="A6" i="21" s="1"/>
  <c r="A7" i="21" s="1"/>
  <c r="A8" i="21" s="1"/>
  <c r="A9" i="21" s="1"/>
  <c r="A10" i="21" s="1"/>
  <c r="A11" i="21" s="1"/>
  <c r="A12" i="21" s="1"/>
  <c r="A13" i="21" s="1"/>
  <c r="A14" i="21" s="1"/>
  <c r="A15" i="21" s="1"/>
  <c r="A16" i="21" s="1"/>
  <c r="A17" i="21" s="1"/>
  <c r="A18" i="21" s="1"/>
  <c r="A19" i="21" s="1"/>
  <c r="A20" i="21" s="1"/>
  <c r="A21" i="21" s="1"/>
  <c r="A22" i="21" s="1"/>
  <c r="A23" i="21" s="1"/>
  <c r="A24" i="21" s="1"/>
  <c r="A25" i="21" s="1"/>
  <c r="A26" i="21" s="1"/>
  <c r="A27" i="21" s="1"/>
  <c r="A28" i="21" s="1"/>
  <c r="A29" i="21" s="1"/>
  <c r="A30" i="21" s="1"/>
  <c r="A31" i="21" s="1"/>
  <c r="A32" i="21" s="1"/>
  <c r="A33" i="21" s="1"/>
  <c r="A34" i="21" s="1"/>
  <c r="A4" i="20"/>
  <c r="A5" i="20" s="1"/>
  <c r="A6" i="20" s="1"/>
  <c r="A7" i="20" s="1"/>
  <c r="A8" i="20" s="1"/>
  <c r="A9" i="20" s="1"/>
  <c r="A10" i="20" s="1"/>
  <c r="A11" i="20" s="1"/>
  <c r="A12" i="20" s="1"/>
  <c r="A13" i="20" s="1"/>
  <c r="A14" i="20" s="1"/>
  <c r="A15" i="20" s="1"/>
  <c r="A16" i="20" s="1"/>
  <c r="A17" i="20" s="1"/>
  <c r="A18" i="20" s="1"/>
  <c r="A19" i="20" s="1"/>
  <c r="A20" i="20" s="1"/>
  <c r="A21" i="20" s="1"/>
  <c r="A22" i="20" s="1"/>
  <c r="A23" i="20" s="1"/>
  <c r="A24" i="20" s="1"/>
  <c r="A25" i="20" s="1"/>
  <c r="A26" i="20" s="1"/>
  <c r="A27" i="20" s="1"/>
  <c r="A28" i="20" s="1"/>
  <c r="A29" i="20" s="1"/>
  <c r="A30" i="20" s="1"/>
  <c r="A31" i="20" s="1"/>
  <c r="A32" i="20" s="1"/>
  <c r="A33" i="20" s="1"/>
  <c r="A34" i="20" s="1"/>
  <c r="A4" i="19"/>
  <c r="A5" i="19" s="1"/>
  <c r="A6" i="19" s="1"/>
  <c r="A7" i="19" s="1"/>
  <c r="A8" i="19" s="1"/>
  <c r="A9" i="19" s="1"/>
  <c r="A10" i="19" s="1"/>
  <c r="A11" i="19" s="1"/>
  <c r="A12" i="19" s="1"/>
  <c r="A13" i="19" s="1"/>
  <c r="A14" i="19" s="1"/>
  <c r="A15" i="19" s="1"/>
  <c r="A16" i="19" s="1"/>
  <c r="A17" i="19" s="1"/>
  <c r="A18" i="19" s="1"/>
  <c r="A19" i="19" s="1"/>
  <c r="A20" i="19" s="1"/>
  <c r="A21" i="19" s="1"/>
  <c r="A22" i="19" s="1"/>
  <c r="A23" i="19" s="1"/>
  <c r="A24" i="19" s="1"/>
  <c r="A25" i="19" s="1"/>
  <c r="A26" i="19" s="1"/>
  <c r="A27" i="19" s="1"/>
  <c r="A28" i="19" s="1"/>
  <c r="A29" i="19" s="1"/>
  <c r="A30" i="19" s="1"/>
  <c r="A31" i="19" s="1"/>
  <c r="A32" i="19" s="1"/>
  <c r="A33" i="19" s="1"/>
  <c r="A34" i="19" s="1"/>
  <c r="A4" i="18"/>
  <c r="A5" i="18" s="1"/>
  <c r="A6" i="18" s="1"/>
  <c r="A7" i="18" s="1"/>
  <c r="A8" i="18" s="1"/>
  <c r="A9" i="18" s="1"/>
  <c r="A10" i="18" s="1"/>
  <c r="A11" i="18" s="1"/>
  <c r="A12" i="18" s="1"/>
  <c r="A13" i="18" s="1"/>
  <c r="A14" i="18" s="1"/>
  <c r="A15" i="18" s="1"/>
  <c r="A16" i="18" s="1"/>
  <c r="A17" i="18" s="1"/>
  <c r="A18" i="18" s="1"/>
  <c r="A19" i="18" s="1"/>
  <c r="A20" i="18" s="1"/>
  <c r="A21" i="18" s="1"/>
  <c r="A22" i="18" s="1"/>
  <c r="A23" i="18" s="1"/>
  <c r="A24" i="18" s="1"/>
  <c r="A25" i="18" s="1"/>
  <c r="A26" i="18" s="1"/>
  <c r="A27" i="18" s="1"/>
  <c r="A28" i="18" s="1"/>
  <c r="A29" i="18" s="1"/>
  <c r="A30" i="18" s="1"/>
  <c r="A31" i="18" s="1"/>
  <c r="A32" i="18" s="1"/>
  <c r="A33" i="18" s="1"/>
  <c r="A34" i="18" s="1"/>
  <c r="A4" i="17"/>
  <c r="A5" i="17" s="1"/>
  <c r="A6" i="17" s="1"/>
  <c r="A7" i="17" s="1"/>
  <c r="A8" i="17" s="1"/>
  <c r="A9" i="17" s="1"/>
  <c r="A10" i="17" s="1"/>
  <c r="A11" i="17" s="1"/>
  <c r="A12" i="17" s="1"/>
  <c r="A13" i="17" s="1"/>
  <c r="A14" i="17" s="1"/>
  <c r="A15" i="17" s="1"/>
  <c r="A16" i="17" s="1"/>
  <c r="A17" i="17" s="1"/>
  <c r="A18" i="17" s="1"/>
  <c r="A19" i="17" s="1"/>
  <c r="A20" i="17" s="1"/>
  <c r="A21" i="17" s="1"/>
  <c r="A22" i="17" s="1"/>
  <c r="A23" i="17" s="1"/>
  <c r="A24" i="17" s="1"/>
  <c r="A25" i="17" s="1"/>
  <c r="A26" i="17" s="1"/>
  <c r="A27" i="17" s="1"/>
  <c r="A28" i="17" s="1"/>
  <c r="A29" i="17" s="1"/>
  <c r="A30" i="17" s="1"/>
  <c r="A31" i="17" s="1"/>
  <c r="A32" i="17" s="1"/>
  <c r="A33" i="17" s="1"/>
  <c r="A34" i="17" s="1"/>
  <c r="A35" i="17" s="1"/>
  <c r="A36" i="17" s="1"/>
  <c r="A37" i="17" s="1"/>
  <c r="A38" i="17" s="1"/>
  <c r="A39" i="17" s="1"/>
  <c r="A40" i="17" s="1"/>
  <c r="A41" i="17" s="1"/>
  <c r="A42" i="17" s="1"/>
  <c r="A43" i="17" s="1"/>
  <c r="A44" i="17" s="1"/>
  <c r="A45" i="17" s="1"/>
  <c r="A46" i="17" s="1"/>
  <c r="A47" i="17" s="1"/>
  <c r="A48" i="17" s="1"/>
  <c r="A49" i="17" s="1"/>
  <c r="A50" i="17" s="1"/>
  <c r="A51" i="17" s="1"/>
  <c r="A52" i="17" s="1"/>
  <c r="A53" i="17" s="1"/>
  <c r="A54" i="17" s="1"/>
  <c r="A55" i="17" s="1"/>
  <c r="A56" i="17" s="1"/>
  <c r="A57" i="17" s="1"/>
  <c r="A58" i="17" s="1"/>
  <c r="A59" i="17" s="1"/>
  <c r="A60" i="17" s="1"/>
  <c r="A61" i="17" s="1"/>
  <c r="A62" i="17" s="1"/>
  <c r="A63" i="17" s="1"/>
  <c r="A64" i="17" s="1"/>
  <c r="A65" i="17" s="1"/>
  <c r="A66" i="17" s="1"/>
  <c r="A67" i="17" s="1"/>
  <c r="A68" i="17" s="1"/>
  <c r="A69" i="17" s="1"/>
  <c r="A70" i="17" s="1"/>
  <c r="A71" i="17" s="1"/>
  <c r="A72" i="17" s="1"/>
  <c r="A73" i="17" s="1"/>
  <c r="A74" i="17" s="1"/>
  <c r="A75" i="17" s="1"/>
  <c r="A76" i="17" s="1"/>
  <c r="A77" i="17" s="1"/>
  <c r="A78" i="17" s="1"/>
  <c r="A79" i="17" s="1"/>
  <c r="A80" i="17" s="1"/>
  <c r="A81" i="17" s="1"/>
  <c r="A82" i="17" s="1"/>
  <c r="A83" i="17" s="1"/>
  <c r="A84" i="17" s="1"/>
  <c r="A85" i="17" s="1"/>
  <c r="A86" i="17" s="1"/>
  <c r="A87" i="17" s="1"/>
  <c r="A88" i="17" s="1"/>
  <c r="A89" i="17" s="1"/>
  <c r="A90" i="17" s="1"/>
  <c r="A91" i="17" s="1"/>
  <c r="A92" i="17" s="1"/>
  <c r="A93" i="17" s="1"/>
  <c r="A94" i="17" s="1"/>
  <c r="A95" i="17" s="1"/>
  <c r="A96" i="17" s="1"/>
  <c r="A97" i="17" s="1"/>
  <c r="A98" i="17" s="1"/>
  <c r="A99" i="17" s="1"/>
  <c r="A100" i="17" s="1"/>
  <c r="A101" i="17" s="1"/>
  <c r="A102" i="17" s="1"/>
  <c r="A103" i="17" s="1"/>
  <c r="A104" i="17" s="1"/>
  <c r="A105" i="17" s="1"/>
  <c r="A106" i="17" s="1"/>
  <c r="A107" i="17" s="1"/>
  <c r="A108" i="17" s="1"/>
  <c r="A109" i="17" s="1"/>
  <c r="A110" i="17" s="1"/>
  <c r="A111" i="17" s="1"/>
  <c r="A112" i="17" s="1"/>
  <c r="A113" i="17" s="1"/>
  <c r="A114" i="17" s="1"/>
  <c r="A115" i="17" s="1"/>
  <c r="A116" i="17" s="1"/>
  <c r="A117" i="17" s="1"/>
  <c r="A118" i="17" s="1"/>
  <c r="A119" i="17" s="1"/>
  <c r="A120" i="17" s="1"/>
  <c r="A121" i="17" s="1"/>
  <c r="A122" i="17" s="1"/>
  <c r="A123" i="17" s="1"/>
  <c r="A124" i="17" s="1"/>
  <c r="A125" i="17" s="1"/>
  <c r="A126" i="17" s="1"/>
  <c r="A127" i="17" s="1"/>
  <c r="A128" i="17" s="1"/>
  <c r="A129" i="17" s="1"/>
  <c r="A130" i="17" s="1"/>
  <c r="A131" i="17" s="1"/>
  <c r="A132" i="17" s="1"/>
  <c r="A133" i="17" s="1"/>
  <c r="A134" i="17" s="1"/>
  <c r="A135" i="17" s="1"/>
  <c r="A136" i="17" s="1"/>
  <c r="A137" i="17" s="1"/>
  <c r="A138" i="17" s="1"/>
  <c r="A139" i="17" s="1"/>
  <c r="A140" i="17" s="1"/>
  <c r="A141" i="17" s="1"/>
  <c r="A142" i="17" s="1"/>
  <c r="A143" i="17" s="1"/>
  <c r="A144" i="17" s="1"/>
  <c r="A145" i="17" s="1"/>
  <c r="A146" i="17" s="1"/>
  <c r="A147" i="17" s="1"/>
  <c r="A148" i="17" s="1"/>
  <c r="A149" i="17" s="1"/>
  <c r="A150" i="17" s="1"/>
  <c r="A151" i="17" s="1"/>
  <c r="A152" i="17" s="1"/>
  <c r="A153" i="17" s="1"/>
  <c r="A154" i="17" s="1"/>
  <c r="A155" i="17" s="1"/>
  <c r="A156" i="17" s="1"/>
  <c r="A157" i="17" s="1"/>
  <c r="A158" i="17" s="1"/>
  <c r="A159" i="17" s="1"/>
  <c r="A160" i="17" s="1"/>
  <c r="A161" i="17" s="1"/>
  <c r="A162" i="17" s="1"/>
  <c r="A163" i="17" s="1"/>
  <c r="A164" i="17" s="1"/>
  <c r="A165" i="17" s="1"/>
  <c r="A166" i="17" s="1"/>
  <c r="A167" i="17" s="1"/>
  <c r="A168" i="17" s="1"/>
  <c r="A169" i="17" s="1"/>
  <c r="A170" i="17" s="1"/>
  <c r="A171" i="17" s="1"/>
  <c r="A172" i="17" s="1"/>
  <c r="A173" i="17" s="1"/>
  <c r="A174" i="17" s="1"/>
  <c r="A175" i="17" s="1"/>
  <c r="A176" i="17" s="1"/>
  <c r="A177" i="17" s="1"/>
  <c r="A178" i="17" s="1"/>
  <c r="A179" i="17" s="1"/>
  <c r="A180" i="17" s="1"/>
  <c r="A181" i="17" s="1"/>
  <c r="A182" i="17" s="1"/>
  <c r="A183" i="17" s="1"/>
  <c r="A184" i="17" s="1"/>
  <c r="A185" i="17" s="1"/>
  <c r="A186" i="17" s="1"/>
  <c r="A187" i="17" s="1"/>
  <c r="A188" i="17" s="1"/>
  <c r="A189" i="17" s="1"/>
  <c r="A190" i="17" s="1"/>
  <c r="A191" i="17" s="1"/>
  <c r="A192" i="17" s="1"/>
  <c r="A193" i="17" s="1"/>
  <c r="A194" i="17" s="1"/>
  <c r="A195" i="17" s="1"/>
  <c r="A196" i="17" s="1"/>
  <c r="A197" i="17" s="1"/>
  <c r="A198" i="17" s="1"/>
  <c r="A199" i="17" s="1"/>
  <c r="A200" i="17" s="1"/>
  <c r="A201" i="17" s="1"/>
  <c r="A202" i="17" s="1"/>
  <c r="A203" i="17" s="1"/>
  <c r="A204" i="17" s="1"/>
  <c r="A205" i="17" s="1"/>
  <c r="A206" i="17" s="1"/>
  <c r="A207" i="17" s="1"/>
  <c r="A208" i="17" s="1"/>
  <c r="A209" i="17" s="1"/>
  <c r="A210" i="17" s="1"/>
  <c r="A211" i="17" s="1"/>
  <c r="A212" i="17" s="1"/>
  <c r="A213" i="17" s="1"/>
  <c r="A214" i="17" s="1"/>
  <c r="A215" i="17" s="1"/>
  <c r="A216" i="17" s="1"/>
  <c r="A217" i="17" s="1"/>
  <c r="A218" i="17" s="1"/>
  <c r="A219" i="17" s="1"/>
  <c r="A220" i="17" s="1"/>
  <c r="A221" i="17" s="1"/>
  <c r="A222" i="17" s="1"/>
  <c r="A223" i="17" s="1"/>
  <c r="A224" i="17" s="1"/>
  <c r="A225" i="17" s="1"/>
  <c r="A226" i="17" s="1"/>
  <c r="A227" i="17" s="1"/>
  <c r="A228" i="17" s="1"/>
  <c r="A229" i="17" s="1"/>
  <c r="A230" i="17" s="1"/>
  <c r="A231" i="17" s="1"/>
  <c r="A232" i="17" s="1"/>
  <c r="A233" i="17" s="1"/>
  <c r="A234" i="17" s="1"/>
  <c r="A235" i="17" s="1"/>
  <c r="A236" i="17" s="1"/>
  <c r="A237" i="17" s="1"/>
  <c r="A238" i="17" s="1"/>
  <c r="A239" i="17" s="1"/>
  <c r="A240" i="17" s="1"/>
  <c r="A241" i="17" s="1"/>
  <c r="A242" i="17" s="1"/>
  <c r="A243" i="17" s="1"/>
  <c r="A244" i="17" s="1"/>
  <c r="A245" i="17" s="1"/>
  <c r="A246" i="17" s="1"/>
  <c r="A247" i="17" s="1"/>
  <c r="A248" i="17" s="1"/>
  <c r="A249" i="17" s="1"/>
  <c r="A250" i="17" s="1"/>
  <c r="A251" i="17" s="1"/>
  <c r="A252" i="17" s="1"/>
  <c r="A253" i="17" s="1"/>
  <c r="A254" i="17" s="1"/>
  <c r="A255" i="17" s="1"/>
  <c r="A256" i="17" s="1"/>
  <c r="A257" i="17" s="1"/>
  <c r="A258" i="17" s="1"/>
  <c r="A259" i="17" s="1"/>
  <c r="A260" i="17" s="1"/>
  <c r="A261" i="17" s="1"/>
  <c r="A262" i="17" s="1"/>
  <c r="A263" i="17" s="1"/>
  <c r="A264" i="17" s="1"/>
  <c r="A265" i="17" s="1"/>
  <c r="A266" i="17" s="1"/>
  <c r="A267" i="17" s="1"/>
  <c r="A268" i="17" s="1"/>
  <c r="A269" i="17" s="1"/>
  <c r="A270" i="17" s="1"/>
  <c r="A271" i="17" s="1"/>
  <c r="A272" i="17" s="1"/>
  <c r="A273" i="17" s="1"/>
  <c r="A274" i="17" s="1"/>
  <c r="A275" i="17" s="1"/>
  <c r="A276" i="17" s="1"/>
  <c r="A277" i="17" s="1"/>
  <c r="A278" i="17" s="1"/>
  <c r="A279" i="17" s="1"/>
  <c r="A280" i="17" s="1"/>
  <c r="A281" i="17" s="1"/>
  <c r="A282" i="17" s="1"/>
  <c r="A283" i="17" s="1"/>
  <c r="A284" i="17" s="1"/>
  <c r="A285" i="17" s="1"/>
  <c r="A286" i="17" s="1"/>
  <c r="A287" i="17" s="1"/>
  <c r="A288" i="17" s="1"/>
  <c r="A289" i="17" s="1"/>
  <c r="A290" i="17" s="1"/>
  <c r="A291" i="17" s="1"/>
  <c r="A292" i="17" s="1"/>
  <c r="A293" i="17" s="1"/>
  <c r="A294" i="17" s="1"/>
  <c r="A295" i="17" s="1"/>
  <c r="A296" i="17" s="1"/>
  <c r="A297" i="17" s="1"/>
  <c r="A298" i="17" s="1"/>
  <c r="A299" i="17" s="1"/>
  <c r="A300" i="17" s="1"/>
  <c r="A301" i="17" s="1"/>
  <c r="A302" i="17" s="1"/>
  <c r="A303" i="17" s="1"/>
  <c r="A304" i="17" s="1"/>
  <c r="A305" i="17" s="1"/>
  <c r="A306" i="17" s="1"/>
  <c r="A307" i="17" s="1"/>
  <c r="A308" i="17" s="1"/>
  <c r="A309" i="17" s="1"/>
  <c r="A310" i="17" s="1"/>
  <c r="A311" i="17" s="1"/>
  <c r="A312" i="17" s="1"/>
  <c r="A313" i="17" s="1"/>
  <c r="A314" i="17" s="1"/>
  <c r="A315" i="17" s="1"/>
  <c r="A316" i="17" s="1"/>
  <c r="A317" i="17" s="1"/>
  <c r="A318" i="17" s="1"/>
  <c r="A319" i="17" s="1"/>
  <c r="A320" i="17" s="1"/>
  <c r="A321" i="17" s="1"/>
  <c r="A322" i="17" s="1"/>
  <c r="A323" i="17" s="1"/>
  <c r="A324" i="17" s="1"/>
  <c r="A325" i="17" s="1"/>
  <c r="A326" i="17" s="1"/>
  <c r="A327" i="17" s="1"/>
  <c r="A328" i="17" s="1"/>
  <c r="A329" i="17" s="1"/>
  <c r="A330" i="17" s="1"/>
  <c r="A331" i="17" s="1"/>
  <c r="A332" i="17" s="1"/>
  <c r="A333" i="17" s="1"/>
  <c r="A334" i="17" s="1"/>
  <c r="A335" i="17" s="1"/>
  <c r="A336" i="17" s="1"/>
  <c r="A337" i="17" s="1"/>
  <c r="A338" i="17" s="1"/>
  <c r="A339" i="17" s="1"/>
  <c r="A340" i="17" s="1"/>
  <c r="A341" i="17" s="1"/>
  <c r="A342" i="17" s="1"/>
  <c r="A343" i="17" s="1"/>
  <c r="A344" i="17" s="1"/>
  <c r="A345" i="17" s="1"/>
  <c r="A346" i="17" s="1"/>
  <c r="A347" i="17" s="1"/>
  <c r="A348" i="17" s="1"/>
  <c r="A349" i="17" s="1"/>
  <c r="A350" i="17" s="1"/>
  <c r="A351" i="17" s="1"/>
  <c r="A352" i="17" s="1"/>
  <c r="A353" i="17" s="1"/>
  <c r="A354" i="17" s="1"/>
  <c r="A355" i="17" s="1"/>
  <c r="A356" i="17" s="1"/>
  <c r="A357" i="17" s="1"/>
  <c r="A358" i="17" s="1"/>
  <c r="A359" i="17" s="1"/>
  <c r="A360" i="17" s="1"/>
  <c r="A361" i="17" s="1"/>
  <c r="A362" i="17" s="1"/>
  <c r="A363" i="17" s="1"/>
  <c r="A364" i="17" s="1"/>
  <c r="A365" i="17" s="1"/>
  <c r="A366" i="17" s="1"/>
  <c r="A367" i="17" s="1"/>
  <c r="A368" i="17" s="1"/>
  <c r="A4" i="16"/>
  <c r="A5" i="16" s="1"/>
  <c r="A6" i="16" s="1"/>
  <c r="A7" i="16" s="1"/>
  <c r="A8" i="16" s="1"/>
  <c r="A9" i="16" s="1"/>
  <c r="A10" i="16" s="1"/>
  <c r="A11" i="16" s="1"/>
  <c r="A12" i="16" s="1"/>
  <c r="A13" i="16" s="1"/>
  <c r="A14" i="16" s="1"/>
  <c r="A15" i="16" s="1"/>
  <c r="A16" i="16" s="1"/>
  <c r="A17" i="16" s="1"/>
  <c r="A18" i="16" s="1"/>
  <c r="A19" i="16" s="1"/>
  <c r="A20" i="16" s="1"/>
  <c r="A21" i="16" s="1"/>
  <c r="A22" i="16" s="1"/>
  <c r="A23" i="16" s="1"/>
  <c r="A24" i="16" s="1"/>
  <c r="A25" i="16" s="1"/>
  <c r="A26" i="16" s="1"/>
  <c r="A27" i="16" s="1"/>
  <c r="A28" i="16" s="1"/>
  <c r="A29" i="16" s="1"/>
  <c r="A30" i="16" s="1"/>
  <c r="A31" i="16" s="1"/>
  <c r="A32" i="16" s="1"/>
  <c r="A33" i="16" s="1"/>
  <c r="A34" i="16" s="1"/>
  <c r="A35" i="16" s="1"/>
  <c r="A36" i="16" s="1"/>
  <c r="A37" i="16" s="1"/>
  <c r="A38" i="16" s="1"/>
  <c r="A39" i="16" s="1"/>
  <c r="A40" i="16" s="1"/>
  <c r="A41" i="16" s="1"/>
  <c r="A42" i="16" s="1"/>
  <c r="A43" i="16" s="1"/>
  <c r="A44" i="16" s="1"/>
  <c r="A45" i="16" s="1"/>
  <c r="A46" i="16" s="1"/>
  <c r="A47" i="16" s="1"/>
  <c r="A48" i="16" s="1"/>
  <c r="A49" i="16" s="1"/>
  <c r="A50" i="16" s="1"/>
  <c r="A51" i="16" s="1"/>
  <c r="A52" i="16" s="1"/>
  <c r="A53" i="16" s="1"/>
  <c r="A54" i="16" s="1"/>
  <c r="A55" i="16" s="1"/>
  <c r="A56" i="16" s="1"/>
  <c r="A57" i="16" s="1"/>
  <c r="A58" i="16" s="1"/>
  <c r="A59" i="16" s="1"/>
  <c r="A60" i="16" s="1"/>
  <c r="A61" i="16" s="1"/>
  <c r="A62" i="16" s="1"/>
  <c r="A63" i="16" s="1"/>
  <c r="A64" i="16" s="1"/>
  <c r="A65" i="16" s="1"/>
  <c r="A66" i="16" s="1"/>
  <c r="A67" i="16" s="1"/>
  <c r="A68" i="16" s="1"/>
  <c r="A69" i="16" s="1"/>
  <c r="A70" i="16" s="1"/>
  <c r="A71" i="16" s="1"/>
  <c r="A72" i="16" s="1"/>
  <c r="A73" i="16" s="1"/>
  <c r="A74" i="16" s="1"/>
  <c r="A75" i="16" s="1"/>
  <c r="A76" i="16" s="1"/>
  <c r="A77" i="16" s="1"/>
  <c r="A78" i="16" s="1"/>
  <c r="A79" i="16" s="1"/>
  <c r="A80" i="16" s="1"/>
  <c r="A81" i="16" s="1"/>
  <c r="A82" i="16" s="1"/>
  <c r="A83" i="16" s="1"/>
  <c r="A84" i="16" s="1"/>
  <c r="A85" i="16" s="1"/>
  <c r="A86" i="16" s="1"/>
  <c r="A87" i="16" s="1"/>
  <c r="A88" i="16" s="1"/>
  <c r="A89" i="16" s="1"/>
  <c r="A90" i="16" s="1"/>
  <c r="A91" i="16" s="1"/>
  <c r="A92" i="16" s="1"/>
  <c r="A93" i="16" s="1"/>
  <c r="A94" i="16" s="1"/>
  <c r="A95" i="16" s="1"/>
  <c r="A96" i="16" s="1"/>
  <c r="A97" i="16" s="1"/>
  <c r="A98" i="16" s="1"/>
  <c r="A99" i="16" s="1"/>
  <c r="A100" i="16" s="1"/>
  <c r="A101" i="16" s="1"/>
  <c r="A102" i="16" s="1"/>
  <c r="A103" i="16" s="1"/>
  <c r="A104" i="16" s="1"/>
  <c r="A105" i="16" s="1"/>
  <c r="A106" i="16" s="1"/>
  <c r="A107" i="16" s="1"/>
  <c r="A108" i="16" s="1"/>
  <c r="A109" i="16" s="1"/>
  <c r="A110" i="16" s="1"/>
  <c r="A111" i="16" s="1"/>
  <c r="A112" i="16" s="1"/>
  <c r="A113" i="16" s="1"/>
  <c r="A114" i="16" s="1"/>
  <c r="A115" i="16" s="1"/>
  <c r="A116" i="16" s="1"/>
  <c r="A117" i="16" s="1"/>
  <c r="A118" i="16" s="1"/>
  <c r="A119" i="16" s="1"/>
  <c r="A120" i="16" s="1"/>
  <c r="A121" i="16" s="1"/>
  <c r="A122" i="16" s="1"/>
  <c r="A123" i="16" s="1"/>
  <c r="A124" i="16" s="1"/>
  <c r="A125" i="16" s="1"/>
  <c r="A126" i="16" s="1"/>
  <c r="A127" i="16" s="1"/>
  <c r="A128" i="16" s="1"/>
  <c r="A129" i="16" s="1"/>
  <c r="A130" i="16" s="1"/>
  <c r="A131" i="16" s="1"/>
  <c r="A132" i="16" s="1"/>
  <c r="A133" i="16" s="1"/>
  <c r="A134" i="16" s="1"/>
  <c r="A135" i="16" s="1"/>
  <c r="A136" i="16" s="1"/>
  <c r="A137" i="16" s="1"/>
  <c r="A138" i="16" s="1"/>
  <c r="A139" i="16" s="1"/>
  <c r="A140" i="16" s="1"/>
  <c r="A141" i="16" s="1"/>
  <c r="A142" i="16" s="1"/>
  <c r="A143" i="16" s="1"/>
  <c r="A144" i="16" s="1"/>
  <c r="A145" i="16" s="1"/>
  <c r="A146" i="16" s="1"/>
  <c r="A147" i="16" s="1"/>
  <c r="A148" i="16" s="1"/>
  <c r="A149" i="16" s="1"/>
  <c r="A150" i="16" s="1"/>
  <c r="A151" i="16" s="1"/>
  <c r="A152" i="16" s="1"/>
  <c r="A153" i="16" s="1"/>
  <c r="A154" i="16" s="1"/>
  <c r="A155" i="16" s="1"/>
  <c r="A156" i="16" s="1"/>
  <c r="A157" i="16" s="1"/>
  <c r="A158" i="16" s="1"/>
  <c r="A159" i="16" s="1"/>
  <c r="A160" i="16" s="1"/>
  <c r="A161" i="16" s="1"/>
  <c r="A162" i="16" s="1"/>
  <c r="A163" i="16" s="1"/>
  <c r="A164" i="16" s="1"/>
  <c r="A165" i="16" s="1"/>
  <c r="A166" i="16" s="1"/>
  <c r="A167" i="16" s="1"/>
  <c r="A168" i="16" s="1"/>
  <c r="A169" i="16" s="1"/>
  <c r="A170" i="16" s="1"/>
  <c r="A171" i="16" s="1"/>
  <c r="A172" i="16" s="1"/>
  <c r="A173" i="16" s="1"/>
  <c r="A174" i="16" s="1"/>
  <c r="A175" i="16" s="1"/>
  <c r="A176" i="16" s="1"/>
  <c r="A177" i="16" s="1"/>
  <c r="A178" i="16" s="1"/>
  <c r="A179" i="16" s="1"/>
  <c r="A180" i="16" s="1"/>
  <c r="A181" i="16" s="1"/>
  <c r="A182" i="16" s="1"/>
  <c r="A183" i="16" s="1"/>
  <c r="A184" i="16" s="1"/>
  <c r="A185" i="16" s="1"/>
  <c r="A186" i="16" s="1"/>
  <c r="A187" i="16" s="1"/>
  <c r="A188" i="16" s="1"/>
  <c r="A189" i="16" s="1"/>
  <c r="A190" i="16" s="1"/>
  <c r="A191" i="16" s="1"/>
  <c r="A192" i="16" s="1"/>
  <c r="A193" i="16" s="1"/>
  <c r="A194" i="16" s="1"/>
  <c r="A195" i="16" s="1"/>
  <c r="A196" i="16" s="1"/>
  <c r="A197" i="16" s="1"/>
  <c r="A198" i="16" s="1"/>
  <c r="A199" i="16" s="1"/>
  <c r="A200" i="16" s="1"/>
  <c r="A201" i="16" s="1"/>
  <c r="A202" i="16" s="1"/>
  <c r="A203" i="16" s="1"/>
  <c r="A204" i="16" s="1"/>
  <c r="A205" i="16" s="1"/>
  <c r="A206" i="16" s="1"/>
  <c r="A207" i="16" s="1"/>
  <c r="A208" i="16" s="1"/>
  <c r="A209" i="16" s="1"/>
  <c r="A210" i="16" s="1"/>
  <c r="A211" i="16" s="1"/>
  <c r="A212" i="16" s="1"/>
  <c r="A213" i="16" s="1"/>
  <c r="A214" i="16" s="1"/>
  <c r="A215" i="16" s="1"/>
  <c r="A216" i="16" s="1"/>
  <c r="A217" i="16" s="1"/>
  <c r="A218" i="16" s="1"/>
  <c r="A219" i="16" s="1"/>
  <c r="A220" i="16" s="1"/>
  <c r="A221" i="16" s="1"/>
  <c r="A222" i="16" s="1"/>
  <c r="A223" i="16" s="1"/>
  <c r="A224" i="16" s="1"/>
  <c r="A225" i="16" s="1"/>
  <c r="A226" i="16" s="1"/>
  <c r="A227" i="16" s="1"/>
  <c r="A228" i="16" s="1"/>
  <c r="A229" i="16" s="1"/>
  <c r="A230" i="16" s="1"/>
  <c r="A231" i="16" s="1"/>
  <c r="A232" i="16" s="1"/>
  <c r="A233" i="16" s="1"/>
  <c r="A234" i="16" s="1"/>
  <c r="A235" i="16" s="1"/>
  <c r="A236" i="16" s="1"/>
  <c r="A237" i="16" s="1"/>
  <c r="A238" i="16" s="1"/>
  <c r="A239" i="16" s="1"/>
  <c r="A240" i="16" s="1"/>
  <c r="A241" i="16" s="1"/>
  <c r="A242" i="16" s="1"/>
  <c r="A243" i="16" s="1"/>
  <c r="A244" i="16" s="1"/>
  <c r="A245" i="16" s="1"/>
  <c r="A246" i="16" s="1"/>
  <c r="A247" i="16" s="1"/>
  <c r="A248" i="16" s="1"/>
  <c r="A249" i="16" s="1"/>
  <c r="A250" i="16" s="1"/>
  <c r="A251" i="16" s="1"/>
  <c r="A252" i="16" s="1"/>
  <c r="A253" i="16" s="1"/>
  <c r="A254" i="16" s="1"/>
  <c r="A255" i="16" s="1"/>
  <c r="A256" i="16" s="1"/>
  <c r="A257" i="16" s="1"/>
  <c r="A258" i="16" s="1"/>
  <c r="A259" i="16" s="1"/>
  <c r="A260" i="16" s="1"/>
  <c r="A261" i="16" s="1"/>
  <c r="A262" i="16" s="1"/>
  <c r="A263" i="16" s="1"/>
  <c r="A264" i="16" s="1"/>
  <c r="A265" i="16" s="1"/>
  <c r="A266" i="16" s="1"/>
  <c r="A267" i="16" s="1"/>
  <c r="A268" i="16" s="1"/>
  <c r="A269" i="16" s="1"/>
  <c r="A270" i="16" s="1"/>
  <c r="A271" i="16" s="1"/>
  <c r="A272" i="16" s="1"/>
  <c r="A273" i="16" s="1"/>
  <c r="A274" i="16" s="1"/>
  <c r="A275" i="16" s="1"/>
  <c r="A276" i="16" s="1"/>
  <c r="A277" i="16" s="1"/>
  <c r="A278" i="16" s="1"/>
  <c r="A279" i="16" s="1"/>
  <c r="A280" i="16" s="1"/>
  <c r="A281" i="16" s="1"/>
  <c r="A282" i="16" s="1"/>
  <c r="A283" i="16" s="1"/>
  <c r="A284" i="16" s="1"/>
  <c r="A285" i="16" s="1"/>
  <c r="A286" i="16" s="1"/>
  <c r="A287" i="16" s="1"/>
  <c r="A288" i="16" s="1"/>
  <c r="A289" i="16" s="1"/>
  <c r="A290" i="16" s="1"/>
  <c r="A291" i="16" s="1"/>
  <c r="A292" i="16" s="1"/>
  <c r="A293" i="16" s="1"/>
  <c r="A294" i="16" s="1"/>
  <c r="A295" i="16" s="1"/>
  <c r="A296" i="16" s="1"/>
  <c r="A297" i="16" s="1"/>
  <c r="A298" i="16" s="1"/>
  <c r="A299" i="16" s="1"/>
  <c r="A300" i="16" s="1"/>
  <c r="A301" i="16" s="1"/>
  <c r="A302" i="16" s="1"/>
  <c r="A303" i="16" s="1"/>
  <c r="A304" i="16" s="1"/>
  <c r="A305" i="16" s="1"/>
  <c r="A306" i="16" s="1"/>
  <c r="A307" i="16" s="1"/>
  <c r="A308" i="16" s="1"/>
  <c r="A309" i="16" s="1"/>
  <c r="A310" i="16" s="1"/>
  <c r="A311" i="16" s="1"/>
  <c r="A312" i="16" s="1"/>
  <c r="A313" i="16" s="1"/>
  <c r="A314" i="16" s="1"/>
  <c r="A315" i="16" s="1"/>
  <c r="A316" i="16" s="1"/>
  <c r="A317" i="16" s="1"/>
  <c r="A318" i="16" s="1"/>
  <c r="A319" i="16" s="1"/>
  <c r="A320" i="16" s="1"/>
  <c r="A321" i="16" s="1"/>
  <c r="A322" i="16" s="1"/>
  <c r="A323" i="16" s="1"/>
  <c r="A324" i="16" s="1"/>
  <c r="A325" i="16" s="1"/>
  <c r="A326" i="16" s="1"/>
  <c r="A327" i="16" s="1"/>
  <c r="A328" i="16" s="1"/>
  <c r="A329" i="16" s="1"/>
  <c r="A330" i="16" s="1"/>
  <c r="A331" i="16" s="1"/>
  <c r="A332" i="16" s="1"/>
  <c r="A333" i="16" s="1"/>
  <c r="A334" i="16" s="1"/>
  <c r="A335" i="16" s="1"/>
  <c r="A336" i="16" s="1"/>
  <c r="A337" i="16" s="1"/>
  <c r="A338" i="16" s="1"/>
  <c r="A339" i="16" s="1"/>
  <c r="A340" i="16" s="1"/>
  <c r="A341" i="16" s="1"/>
  <c r="A342" i="16" s="1"/>
  <c r="A343" i="16" s="1"/>
  <c r="A344" i="16" s="1"/>
  <c r="A345" i="16" s="1"/>
  <c r="A346" i="16" s="1"/>
  <c r="A347" i="16" s="1"/>
  <c r="A348" i="16" s="1"/>
  <c r="A349" i="16" s="1"/>
  <c r="A350" i="16" s="1"/>
  <c r="A351" i="16" s="1"/>
  <c r="A352" i="16" s="1"/>
  <c r="A353" i="16" s="1"/>
  <c r="A354" i="16" s="1"/>
  <c r="A355" i="16" s="1"/>
  <c r="A356" i="16" s="1"/>
  <c r="A357" i="16" s="1"/>
  <c r="A358" i="16" s="1"/>
  <c r="A359" i="16" s="1"/>
  <c r="A360" i="16" s="1"/>
  <c r="A361" i="16" s="1"/>
  <c r="A362" i="16" s="1"/>
  <c r="A363" i="16" s="1"/>
  <c r="A364" i="16" s="1"/>
  <c r="A365" i="16" s="1"/>
  <c r="A366" i="16" s="1"/>
  <c r="A367" i="16" s="1"/>
  <c r="A368" i="16" s="1"/>
  <c r="A4" i="15"/>
  <c r="A5" i="15" s="1"/>
  <c r="A6" i="15" s="1"/>
  <c r="A7" i="15" s="1"/>
  <c r="A8" i="15" s="1"/>
  <c r="A9" i="15" s="1"/>
  <c r="A10" i="15" s="1"/>
  <c r="A11" i="15" s="1"/>
  <c r="A12" i="15" s="1"/>
  <c r="A13" i="15" s="1"/>
  <c r="A14" i="15" s="1"/>
  <c r="A15" i="15" s="1"/>
  <c r="A16" i="15" s="1"/>
  <c r="A17" i="15" s="1"/>
  <c r="A18" i="15" s="1"/>
  <c r="A19" i="15" s="1"/>
  <c r="A20" i="15" s="1"/>
  <c r="A21" i="15" s="1"/>
  <c r="A22" i="15" s="1"/>
  <c r="A23" i="15" s="1"/>
  <c r="A24" i="15" s="1"/>
  <c r="A25" i="15" s="1"/>
  <c r="A26" i="15" s="1"/>
  <c r="A27" i="15" s="1"/>
  <c r="A28" i="15" s="1"/>
  <c r="A29" i="15" s="1"/>
  <c r="A30" i="15" s="1"/>
  <c r="A31" i="15" s="1"/>
  <c r="A32" i="15" s="1"/>
  <c r="A33" i="15" s="1"/>
  <c r="A34" i="15" s="1"/>
  <c r="A35" i="15" s="1"/>
  <c r="A36" i="15" s="1"/>
  <c r="A37" i="15" s="1"/>
  <c r="A38" i="15" s="1"/>
  <c r="A39" i="15" s="1"/>
  <c r="A40" i="15" s="1"/>
  <c r="A41" i="15" s="1"/>
  <c r="A42" i="15" s="1"/>
  <c r="A43" i="15" s="1"/>
  <c r="A44" i="15" s="1"/>
  <c r="A45" i="15" s="1"/>
  <c r="A46" i="15" s="1"/>
  <c r="A47" i="15" s="1"/>
  <c r="A48" i="15" s="1"/>
  <c r="A49" i="15" s="1"/>
  <c r="A50" i="15" s="1"/>
  <c r="A51" i="15" s="1"/>
  <c r="A52" i="15" s="1"/>
  <c r="A53" i="15" s="1"/>
  <c r="A54" i="15" s="1"/>
  <c r="A55" i="15" s="1"/>
  <c r="A56" i="15" s="1"/>
  <c r="A57" i="15" s="1"/>
  <c r="A58" i="15" s="1"/>
  <c r="A59" i="15" s="1"/>
  <c r="A60" i="15" s="1"/>
  <c r="A61" i="15" s="1"/>
  <c r="A62" i="15" s="1"/>
  <c r="A63" i="15" s="1"/>
  <c r="A64" i="15" s="1"/>
  <c r="A65" i="15" s="1"/>
  <c r="A66" i="15" s="1"/>
  <c r="A67" i="15" s="1"/>
  <c r="A68" i="15" s="1"/>
  <c r="A69" i="15" s="1"/>
  <c r="A70" i="15" s="1"/>
  <c r="A71" i="15" s="1"/>
  <c r="A72" i="15" s="1"/>
  <c r="A73" i="15" s="1"/>
  <c r="A74" i="15" s="1"/>
  <c r="A75" i="15" s="1"/>
  <c r="A76" i="15" s="1"/>
  <c r="A77" i="15" s="1"/>
  <c r="A78" i="15" s="1"/>
  <c r="A79" i="15" s="1"/>
  <c r="A80" i="15" s="1"/>
  <c r="A81" i="15" s="1"/>
  <c r="A82" i="15" s="1"/>
  <c r="A83" i="15" s="1"/>
  <c r="A84" i="15" s="1"/>
  <c r="A85" i="15" s="1"/>
  <c r="A86" i="15" s="1"/>
  <c r="A87" i="15" s="1"/>
  <c r="A88" i="15" s="1"/>
  <c r="A89" i="15" s="1"/>
  <c r="A90" i="15" s="1"/>
  <c r="A91" i="15" s="1"/>
  <c r="A92" i="15" s="1"/>
  <c r="A93" i="15" s="1"/>
  <c r="A94" i="15" s="1"/>
  <c r="A95" i="15" s="1"/>
  <c r="A96" i="15" s="1"/>
  <c r="A97" i="15" s="1"/>
  <c r="A98" i="15" s="1"/>
  <c r="A99" i="15" s="1"/>
  <c r="A100" i="15" s="1"/>
  <c r="A101" i="15" s="1"/>
  <c r="A102" i="15" s="1"/>
  <c r="A103" i="15" s="1"/>
  <c r="A104" i="15" s="1"/>
  <c r="A105" i="15" s="1"/>
  <c r="A106" i="15" s="1"/>
  <c r="A107" i="15" s="1"/>
  <c r="A108" i="15" s="1"/>
  <c r="A109" i="15" s="1"/>
  <c r="A110" i="15" s="1"/>
  <c r="A111" i="15" s="1"/>
  <c r="A112" i="15" s="1"/>
  <c r="A113" i="15" s="1"/>
  <c r="A114" i="15" s="1"/>
  <c r="A115" i="15" s="1"/>
  <c r="A116" i="15" s="1"/>
  <c r="A117" i="15" s="1"/>
  <c r="A118" i="15" s="1"/>
  <c r="A119" i="15" s="1"/>
  <c r="A120" i="15" s="1"/>
  <c r="A121" i="15" s="1"/>
  <c r="A122" i="15" s="1"/>
  <c r="A123" i="15" s="1"/>
  <c r="A124" i="15" s="1"/>
  <c r="A125" i="15" s="1"/>
  <c r="A126" i="15" s="1"/>
  <c r="A127" i="15" s="1"/>
  <c r="A128" i="15" s="1"/>
  <c r="A129" i="15" s="1"/>
  <c r="A130" i="15" s="1"/>
  <c r="A131" i="15" s="1"/>
  <c r="A132" i="15" s="1"/>
  <c r="A133" i="15" s="1"/>
  <c r="A134" i="15" s="1"/>
  <c r="A135" i="15" s="1"/>
  <c r="A136" i="15" s="1"/>
  <c r="A137" i="15" s="1"/>
  <c r="A138" i="15" s="1"/>
  <c r="A139" i="15" s="1"/>
  <c r="A140" i="15" s="1"/>
  <c r="A141" i="15" s="1"/>
  <c r="A142" i="15" s="1"/>
  <c r="A143" i="15" s="1"/>
  <c r="A144" i="15" s="1"/>
  <c r="A145" i="15" s="1"/>
  <c r="A146" i="15" s="1"/>
  <c r="A147" i="15" s="1"/>
  <c r="A148" i="15" s="1"/>
  <c r="A149" i="15" s="1"/>
  <c r="A150" i="15" s="1"/>
  <c r="A151" i="15" s="1"/>
  <c r="A152" i="15" s="1"/>
  <c r="A153" i="15" s="1"/>
  <c r="A154" i="15" s="1"/>
  <c r="A155" i="15" s="1"/>
  <c r="A156" i="15" s="1"/>
  <c r="A157" i="15" s="1"/>
  <c r="A158" i="15" s="1"/>
  <c r="A159" i="15" s="1"/>
  <c r="A160" i="15" s="1"/>
  <c r="A161" i="15" s="1"/>
  <c r="A162" i="15" s="1"/>
  <c r="A163" i="15" s="1"/>
  <c r="A164" i="15" s="1"/>
  <c r="A165" i="15" s="1"/>
  <c r="A166" i="15" s="1"/>
  <c r="A167" i="15" s="1"/>
  <c r="A168" i="15" s="1"/>
  <c r="A169" i="15" s="1"/>
  <c r="A170" i="15" s="1"/>
  <c r="A171" i="15" s="1"/>
  <c r="A172" i="15" s="1"/>
  <c r="A173" i="15" s="1"/>
  <c r="A174" i="15" s="1"/>
  <c r="A175" i="15" s="1"/>
  <c r="A176" i="15" s="1"/>
  <c r="A177" i="15" s="1"/>
  <c r="A178" i="15" s="1"/>
  <c r="A179" i="15" s="1"/>
  <c r="A180" i="15" s="1"/>
  <c r="A181" i="15" s="1"/>
  <c r="A182" i="15" s="1"/>
  <c r="A183" i="15" s="1"/>
  <c r="A184" i="15" s="1"/>
  <c r="A185" i="15" s="1"/>
  <c r="A186" i="15" s="1"/>
  <c r="A187" i="15" s="1"/>
  <c r="A188" i="15" s="1"/>
  <c r="A189" i="15" s="1"/>
  <c r="A190" i="15" s="1"/>
  <c r="A191" i="15" s="1"/>
  <c r="A192" i="15" s="1"/>
  <c r="A193" i="15" s="1"/>
  <c r="A194" i="15" s="1"/>
  <c r="A195" i="15" s="1"/>
  <c r="A196" i="15" s="1"/>
  <c r="A197" i="15" s="1"/>
  <c r="A198" i="15" s="1"/>
  <c r="A199" i="15" s="1"/>
  <c r="A200" i="15" s="1"/>
  <c r="A201" i="15" s="1"/>
  <c r="A202" i="15" s="1"/>
  <c r="A203" i="15" s="1"/>
  <c r="A204" i="15" s="1"/>
  <c r="A205" i="15" s="1"/>
  <c r="A206" i="15" s="1"/>
  <c r="A207" i="15" s="1"/>
  <c r="A208" i="15" s="1"/>
  <c r="A209" i="15" s="1"/>
  <c r="A210" i="15" s="1"/>
  <c r="A211" i="15" s="1"/>
  <c r="A212" i="15" s="1"/>
  <c r="A213" i="15" s="1"/>
  <c r="A214" i="15" s="1"/>
  <c r="A215" i="15" s="1"/>
  <c r="A216" i="15" s="1"/>
  <c r="A217" i="15" s="1"/>
  <c r="A218" i="15" s="1"/>
  <c r="A219" i="15" s="1"/>
  <c r="A220" i="15" s="1"/>
  <c r="A221" i="15" s="1"/>
  <c r="A222" i="15" s="1"/>
  <c r="A223" i="15" s="1"/>
  <c r="A224" i="15" s="1"/>
  <c r="A225" i="15" s="1"/>
  <c r="A226" i="15" s="1"/>
  <c r="A227" i="15" s="1"/>
  <c r="A228" i="15" s="1"/>
  <c r="A229" i="15" s="1"/>
  <c r="A230" i="15" s="1"/>
  <c r="A231" i="15" s="1"/>
  <c r="A232" i="15" s="1"/>
  <c r="A233" i="15" s="1"/>
  <c r="A234" i="15" s="1"/>
  <c r="A235" i="15" s="1"/>
  <c r="A236" i="15" s="1"/>
  <c r="A237" i="15" s="1"/>
  <c r="A238" i="15" s="1"/>
  <c r="A239" i="15" s="1"/>
  <c r="A240" i="15" s="1"/>
  <c r="A241" i="15" s="1"/>
  <c r="A242" i="15" s="1"/>
  <c r="A243" i="15" s="1"/>
  <c r="A244" i="15" s="1"/>
  <c r="A245" i="15" s="1"/>
  <c r="A246" i="15" s="1"/>
  <c r="A247" i="15" s="1"/>
  <c r="A248" i="15" s="1"/>
  <c r="A249" i="15" s="1"/>
  <c r="A250" i="15" s="1"/>
  <c r="A251" i="15" s="1"/>
  <c r="A252" i="15" s="1"/>
  <c r="A253" i="15" s="1"/>
  <c r="A254" i="15" s="1"/>
  <c r="A255" i="15" s="1"/>
  <c r="A256" i="15" s="1"/>
  <c r="A257" i="15" s="1"/>
  <c r="A258" i="15" s="1"/>
  <c r="A259" i="15" s="1"/>
  <c r="A260" i="15" s="1"/>
  <c r="A261" i="15" s="1"/>
  <c r="A262" i="15" s="1"/>
  <c r="A263" i="15" s="1"/>
  <c r="A264" i="15" s="1"/>
  <c r="A265" i="15" s="1"/>
  <c r="A266" i="15" s="1"/>
  <c r="A267" i="15" s="1"/>
  <c r="A268" i="15" s="1"/>
  <c r="A269" i="15" s="1"/>
  <c r="A270" i="15" s="1"/>
  <c r="A271" i="15" s="1"/>
  <c r="A272" i="15" s="1"/>
  <c r="A273" i="15" s="1"/>
  <c r="A274" i="15" s="1"/>
  <c r="A275" i="15" s="1"/>
  <c r="A276" i="15" s="1"/>
  <c r="A277" i="15" s="1"/>
  <c r="A278" i="15" s="1"/>
  <c r="A279" i="15" s="1"/>
  <c r="A280" i="15" s="1"/>
  <c r="A281" i="15" s="1"/>
  <c r="A282" i="15" s="1"/>
  <c r="A283" i="15" s="1"/>
  <c r="A284" i="15" s="1"/>
  <c r="A285" i="15" s="1"/>
  <c r="A286" i="15" s="1"/>
  <c r="A287" i="15" s="1"/>
  <c r="A288" i="15" s="1"/>
  <c r="A289" i="15" s="1"/>
  <c r="A290" i="15" s="1"/>
  <c r="A291" i="15" s="1"/>
  <c r="A292" i="15" s="1"/>
  <c r="A293" i="15" s="1"/>
  <c r="A294" i="15" s="1"/>
  <c r="A295" i="15" s="1"/>
  <c r="A296" i="15" s="1"/>
  <c r="A297" i="15" s="1"/>
  <c r="A298" i="15" s="1"/>
  <c r="A299" i="15" s="1"/>
  <c r="A300" i="15" s="1"/>
  <c r="A301" i="15" s="1"/>
  <c r="A302" i="15" s="1"/>
  <c r="A303" i="15" s="1"/>
  <c r="A304" i="15" s="1"/>
  <c r="A305" i="15" s="1"/>
  <c r="A306" i="15" s="1"/>
  <c r="A307" i="15" s="1"/>
  <c r="A308" i="15" s="1"/>
  <c r="A309" i="15" s="1"/>
  <c r="A310" i="15" s="1"/>
  <c r="A311" i="15" s="1"/>
  <c r="A312" i="15" s="1"/>
  <c r="A313" i="15" s="1"/>
  <c r="A314" i="15" s="1"/>
  <c r="A315" i="15" s="1"/>
  <c r="A316" i="15" s="1"/>
  <c r="A317" i="15" s="1"/>
  <c r="A318" i="15" s="1"/>
  <c r="A319" i="15" s="1"/>
  <c r="A320" i="15" s="1"/>
  <c r="A321" i="15" s="1"/>
  <c r="A322" i="15" s="1"/>
  <c r="A323" i="15" s="1"/>
  <c r="A324" i="15" s="1"/>
  <c r="A325" i="15" s="1"/>
  <c r="A326" i="15" s="1"/>
  <c r="A327" i="15" s="1"/>
  <c r="A328" i="15" s="1"/>
  <c r="A329" i="15" s="1"/>
  <c r="A330" i="15" s="1"/>
  <c r="A331" i="15" s="1"/>
  <c r="A332" i="15" s="1"/>
  <c r="A333" i="15" s="1"/>
  <c r="A334" i="15" s="1"/>
  <c r="A335" i="15" s="1"/>
  <c r="A336" i="15" s="1"/>
  <c r="A337" i="15" s="1"/>
  <c r="A338" i="15" s="1"/>
  <c r="A339" i="15" s="1"/>
  <c r="A340" i="15" s="1"/>
  <c r="A341" i="15" s="1"/>
  <c r="A342" i="15" s="1"/>
  <c r="A343" i="15" s="1"/>
  <c r="A344" i="15" s="1"/>
  <c r="A345" i="15" s="1"/>
  <c r="A346" i="15" s="1"/>
  <c r="A347" i="15" s="1"/>
  <c r="A348" i="15" s="1"/>
  <c r="A349" i="15" s="1"/>
  <c r="A350" i="15" s="1"/>
  <c r="A351" i="15" s="1"/>
  <c r="A352" i="15" s="1"/>
  <c r="A353" i="15" s="1"/>
  <c r="A354" i="15" s="1"/>
  <c r="A355" i="15" s="1"/>
  <c r="A356" i="15" s="1"/>
  <c r="A357" i="15" s="1"/>
  <c r="A358" i="15" s="1"/>
  <c r="A359" i="15" s="1"/>
  <c r="A360" i="15" s="1"/>
  <c r="A361" i="15" s="1"/>
  <c r="A362" i="15" s="1"/>
  <c r="A363" i="15" s="1"/>
  <c r="A364" i="15" s="1"/>
  <c r="A365" i="15" s="1"/>
  <c r="A366" i="15" s="1"/>
  <c r="A367" i="15" s="1"/>
  <c r="A368" i="15" s="1"/>
  <c r="A4" i="14"/>
  <c r="A5" i="14" s="1"/>
  <c r="A6" i="14" s="1"/>
  <c r="A7" i="14" s="1"/>
  <c r="A8" i="14" s="1"/>
  <c r="A9" i="14" s="1"/>
  <c r="A10" i="14" s="1"/>
  <c r="A11" i="14" s="1"/>
  <c r="A12" i="14" s="1"/>
  <c r="A13" i="14" s="1"/>
  <c r="A14" i="14" s="1"/>
  <c r="A15" i="14" s="1"/>
  <c r="A16" i="14" s="1"/>
  <c r="A17" i="14" s="1"/>
  <c r="A18" i="14" s="1"/>
  <c r="A19" i="14" s="1"/>
  <c r="A20" i="14" s="1"/>
  <c r="A21" i="14" s="1"/>
  <c r="A22" i="14" s="1"/>
  <c r="A23" i="14" s="1"/>
  <c r="A24" i="14" s="1"/>
  <c r="A25" i="14" s="1"/>
  <c r="A26" i="14" s="1"/>
  <c r="A27" i="14" s="1"/>
  <c r="A28" i="14" s="1"/>
  <c r="A29" i="14" s="1"/>
  <c r="A30" i="14" s="1"/>
  <c r="A31" i="14" s="1"/>
  <c r="A32" i="14" s="1"/>
  <c r="A33" i="14" s="1"/>
  <c r="A34" i="14" s="1"/>
  <c r="A35" i="14" s="1"/>
  <c r="A36" i="14" s="1"/>
  <c r="A37" i="14" s="1"/>
  <c r="A38" i="14" s="1"/>
  <c r="A39" i="14" s="1"/>
  <c r="A40" i="14" s="1"/>
  <c r="A41" i="14" s="1"/>
  <c r="A42" i="14" s="1"/>
  <c r="A43" i="14" s="1"/>
  <c r="A44" i="14" s="1"/>
  <c r="A45" i="14" s="1"/>
  <c r="A46" i="14" s="1"/>
  <c r="A47" i="14" s="1"/>
  <c r="A48" i="14" s="1"/>
  <c r="A49" i="14" s="1"/>
  <c r="A50" i="14" s="1"/>
  <c r="A51" i="14" s="1"/>
  <c r="A52" i="14" s="1"/>
  <c r="A53" i="14" s="1"/>
  <c r="A54" i="14" s="1"/>
  <c r="A55" i="14" s="1"/>
  <c r="A56" i="14" s="1"/>
  <c r="A57" i="14" s="1"/>
  <c r="A58" i="14" s="1"/>
  <c r="A59" i="14" s="1"/>
  <c r="A60" i="14" s="1"/>
  <c r="A61" i="14" s="1"/>
  <c r="A62" i="14" s="1"/>
  <c r="A63" i="14" s="1"/>
  <c r="A64" i="14" s="1"/>
  <c r="A65" i="14" s="1"/>
  <c r="A66" i="14" s="1"/>
  <c r="A67" i="14" s="1"/>
  <c r="A68" i="14" s="1"/>
  <c r="A69" i="14" s="1"/>
  <c r="A70" i="14" s="1"/>
  <c r="A71" i="14" s="1"/>
  <c r="A72" i="14" s="1"/>
  <c r="A73" i="14" s="1"/>
  <c r="A74" i="14" s="1"/>
  <c r="A75" i="14" s="1"/>
  <c r="A76" i="14" s="1"/>
  <c r="A77" i="14" s="1"/>
  <c r="A78" i="14" s="1"/>
  <c r="A79" i="14" s="1"/>
  <c r="A80" i="14" s="1"/>
  <c r="A81" i="14" s="1"/>
  <c r="A82" i="14" s="1"/>
  <c r="A83" i="14" s="1"/>
  <c r="A84" i="14" s="1"/>
  <c r="A85" i="14" s="1"/>
  <c r="A86" i="14" s="1"/>
  <c r="A87" i="14" s="1"/>
  <c r="A88" i="14" s="1"/>
  <c r="A89" i="14" s="1"/>
  <c r="A90" i="14" s="1"/>
  <c r="A91" i="14" s="1"/>
  <c r="A92" i="14" s="1"/>
  <c r="A93" i="14" s="1"/>
  <c r="A94" i="14" s="1"/>
  <c r="A95" i="14" s="1"/>
  <c r="A96" i="14" s="1"/>
  <c r="A97" i="14" s="1"/>
  <c r="A98" i="14" s="1"/>
  <c r="A99" i="14" s="1"/>
  <c r="A100" i="14" s="1"/>
  <c r="A101" i="14" s="1"/>
  <c r="A102" i="14" s="1"/>
  <c r="A103" i="14" s="1"/>
  <c r="A104" i="14" s="1"/>
  <c r="A105" i="14" s="1"/>
  <c r="A106" i="14" s="1"/>
  <c r="A107" i="14" s="1"/>
  <c r="A108" i="14" s="1"/>
  <c r="A109" i="14" s="1"/>
  <c r="A110" i="14" s="1"/>
  <c r="A111" i="14" s="1"/>
  <c r="A112" i="14" s="1"/>
  <c r="A113" i="14" s="1"/>
  <c r="A114" i="14" s="1"/>
  <c r="A115" i="14" s="1"/>
  <c r="A116" i="14" s="1"/>
  <c r="A117" i="14" s="1"/>
  <c r="A118" i="14" s="1"/>
  <c r="A119" i="14" s="1"/>
  <c r="A120" i="14" s="1"/>
  <c r="A121" i="14" s="1"/>
  <c r="A122" i="14" s="1"/>
  <c r="A123" i="14" s="1"/>
  <c r="A124" i="14" s="1"/>
  <c r="A125" i="14" s="1"/>
  <c r="A126" i="14" s="1"/>
  <c r="A127" i="14" s="1"/>
  <c r="A128" i="14" s="1"/>
  <c r="A129" i="14" s="1"/>
  <c r="A130" i="14" s="1"/>
  <c r="A131" i="14" s="1"/>
  <c r="A132" i="14" s="1"/>
  <c r="A133" i="14" s="1"/>
  <c r="A134" i="14" s="1"/>
  <c r="A135" i="14" s="1"/>
  <c r="A136" i="14" s="1"/>
  <c r="A137" i="14" s="1"/>
  <c r="A138" i="14" s="1"/>
  <c r="A139" i="14" s="1"/>
  <c r="A140" i="14" s="1"/>
  <c r="A141" i="14" s="1"/>
  <c r="A142" i="14" s="1"/>
  <c r="A143" i="14" s="1"/>
  <c r="A144" i="14" s="1"/>
  <c r="A145" i="14" s="1"/>
  <c r="A146" i="14" s="1"/>
  <c r="A147" i="14" s="1"/>
  <c r="A148" i="14" s="1"/>
  <c r="A149" i="14" s="1"/>
  <c r="A150" i="14" s="1"/>
  <c r="A151" i="14" s="1"/>
  <c r="A152" i="14" s="1"/>
  <c r="A153" i="14" s="1"/>
  <c r="A154" i="14" s="1"/>
  <c r="A155" i="14" s="1"/>
  <c r="A156" i="14" s="1"/>
  <c r="A157" i="14" s="1"/>
  <c r="A158" i="14" s="1"/>
  <c r="A159" i="14" s="1"/>
  <c r="A160" i="14" s="1"/>
  <c r="A161" i="14" s="1"/>
  <c r="A162" i="14" s="1"/>
  <c r="A163" i="14" s="1"/>
  <c r="A164" i="14" s="1"/>
  <c r="A165" i="14" s="1"/>
  <c r="A166" i="14" s="1"/>
  <c r="A167" i="14" s="1"/>
  <c r="A168" i="14" s="1"/>
  <c r="A169" i="14" s="1"/>
  <c r="A170" i="14" s="1"/>
  <c r="A171" i="14" s="1"/>
  <c r="A172" i="14" s="1"/>
  <c r="A173" i="14" s="1"/>
  <c r="A174" i="14" s="1"/>
  <c r="A175" i="14" s="1"/>
  <c r="A176" i="14" s="1"/>
  <c r="A177" i="14" s="1"/>
  <c r="A178" i="14" s="1"/>
  <c r="A179" i="14" s="1"/>
  <c r="A180" i="14" s="1"/>
  <c r="A181" i="14" s="1"/>
  <c r="A182" i="14" s="1"/>
  <c r="A183" i="14" s="1"/>
  <c r="A184" i="14" s="1"/>
  <c r="A185" i="14" s="1"/>
  <c r="A186" i="14" s="1"/>
  <c r="A187" i="14" s="1"/>
  <c r="A188" i="14" s="1"/>
  <c r="A189" i="14" s="1"/>
  <c r="A190" i="14" s="1"/>
  <c r="A191" i="14" s="1"/>
  <c r="A192" i="14" s="1"/>
  <c r="A193" i="14" s="1"/>
  <c r="A194" i="14" s="1"/>
  <c r="A195" i="14" s="1"/>
  <c r="A196" i="14" s="1"/>
  <c r="A197" i="14" s="1"/>
  <c r="A198" i="14" s="1"/>
  <c r="A199" i="14" s="1"/>
  <c r="A200" i="14" s="1"/>
  <c r="A201" i="14" s="1"/>
  <c r="A202" i="14" s="1"/>
  <c r="A203" i="14" s="1"/>
  <c r="A204" i="14" s="1"/>
  <c r="A205" i="14" s="1"/>
  <c r="A206" i="14" s="1"/>
  <c r="A207" i="14" s="1"/>
  <c r="A208" i="14" s="1"/>
  <c r="A209" i="14" s="1"/>
  <c r="A210" i="14" s="1"/>
  <c r="A211" i="14" s="1"/>
  <c r="A212" i="14" s="1"/>
  <c r="A213" i="14" s="1"/>
  <c r="A214" i="14" s="1"/>
  <c r="A215" i="14" s="1"/>
  <c r="A216" i="14" s="1"/>
  <c r="A217" i="14" s="1"/>
  <c r="A218" i="14" s="1"/>
  <c r="A219" i="14" s="1"/>
  <c r="A220" i="14" s="1"/>
  <c r="A221" i="14" s="1"/>
  <c r="A222" i="14" s="1"/>
  <c r="A223" i="14" s="1"/>
  <c r="A224" i="14" s="1"/>
  <c r="A225" i="14" s="1"/>
  <c r="A226" i="14" s="1"/>
  <c r="A227" i="14" s="1"/>
  <c r="A228" i="14" s="1"/>
  <c r="A229" i="14" s="1"/>
  <c r="A230" i="14" s="1"/>
  <c r="A231" i="14" s="1"/>
  <c r="A232" i="14" s="1"/>
  <c r="A233" i="14" s="1"/>
  <c r="A234" i="14" s="1"/>
  <c r="A235" i="14" s="1"/>
  <c r="A236" i="14" s="1"/>
  <c r="A237" i="14" s="1"/>
  <c r="A238" i="14" s="1"/>
  <c r="A239" i="14" s="1"/>
  <c r="A240" i="14" s="1"/>
  <c r="A241" i="14" s="1"/>
  <c r="A242" i="14" s="1"/>
  <c r="A243" i="14" s="1"/>
  <c r="A244" i="14" s="1"/>
  <c r="A245" i="14" s="1"/>
  <c r="A246" i="14" s="1"/>
  <c r="A247" i="14" s="1"/>
  <c r="A248" i="14" s="1"/>
  <c r="A249" i="14" s="1"/>
  <c r="A250" i="14" s="1"/>
  <c r="A251" i="14" s="1"/>
  <c r="A252" i="14" s="1"/>
  <c r="A253" i="14" s="1"/>
  <c r="A254" i="14" s="1"/>
  <c r="A255" i="14" s="1"/>
  <c r="A256" i="14" s="1"/>
  <c r="A257" i="14" s="1"/>
  <c r="A258" i="14" s="1"/>
  <c r="A259" i="14" s="1"/>
  <c r="A260" i="14" s="1"/>
  <c r="A261" i="14" s="1"/>
  <c r="A262" i="14" s="1"/>
  <c r="A263" i="14" s="1"/>
  <c r="A264" i="14" s="1"/>
  <c r="A265" i="14" s="1"/>
  <c r="A266" i="14" s="1"/>
  <c r="A267" i="14" s="1"/>
  <c r="A268" i="14" s="1"/>
  <c r="A269" i="14" s="1"/>
  <c r="A270" i="14" s="1"/>
  <c r="A271" i="14" s="1"/>
  <c r="A272" i="14" s="1"/>
  <c r="A273" i="14" s="1"/>
  <c r="A274" i="14" s="1"/>
  <c r="A275" i="14" s="1"/>
  <c r="A276" i="14" s="1"/>
  <c r="A277" i="14" s="1"/>
  <c r="A278" i="14" s="1"/>
  <c r="A279" i="14" s="1"/>
  <c r="A280" i="14" s="1"/>
  <c r="A281" i="14" s="1"/>
  <c r="A282" i="14" s="1"/>
  <c r="A283" i="14" s="1"/>
  <c r="A284" i="14" s="1"/>
  <c r="A285" i="14" s="1"/>
  <c r="A286" i="14" s="1"/>
  <c r="A287" i="14" s="1"/>
  <c r="A288" i="14" s="1"/>
  <c r="A289" i="14" s="1"/>
  <c r="A290" i="14" s="1"/>
  <c r="A291" i="14" s="1"/>
  <c r="A292" i="14" s="1"/>
  <c r="A293" i="14" s="1"/>
  <c r="A294" i="14" s="1"/>
  <c r="A295" i="14" s="1"/>
  <c r="A296" i="14" s="1"/>
  <c r="A297" i="14" s="1"/>
  <c r="A298" i="14" s="1"/>
  <c r="A299" i="14" s="1"/>
  <c r="A300" i="14" s="1"/>
  <c r="A301" i="14" s="1"/>
  <c r="A302" i="14" s="1"/>
  <c r="A303" i="14" s="1"/>
  <c r="A304" i="14" s="1"/>
  <c r="A305" i="14" s="1"/>
  <c r="A306" i="14" s="1"/>
  <c r="A307" i="14" s="1"/>
  <c r="A308" i="14" s="1"/>
  <c r="A309" i="14" s="1"/>
  <c r="A310" i="14" s="1"/>
  <c r="A311" i="14" s="1"/>
  <c r="A312" i="14" s="1"/>
  <c r="A313" i="14" s="1"/>
  <c r="A314" i="14" s="1"/>
  <c r="A315" i="14" s="1"/>
  <c r="A316" i="14" s="1"/>
  <c r="A317" i="14" s="1"/>
  <c r="A318" i="14" s="1"/>
  <c r="A319" i="14" s="1"/>
  <c r="A320" i="14" s="1"/>
  <c r="A321" i="14" s="1"/>
  <c r="A322" i="14" s="1"/>
  <c r="A323" i="14" s="1"/>
  <c r="A324" i="14" s="1"/>
  <c r="A325" i="14" s="1"/>
  <c r="A326" i="14" s="1"/>
  <c r="A327" i="14" s="1"/>
  <c r="A328" i="14" s="1"/>
  <c r="A329" i="14" s="1"/>
  <c r="A330" i="14" s="1"/>
  <c r="A331" i="14" s="1"/>
  <c r="A332" i="14" s="1"/>
  <c r="A333" i="14" s="1"/>
  <c r="A334" i="14" s="1"/>
  <c r="A335" i="14" s="1"/>
  <c r="A336" i="14" s="1"/>
  <c r="A337" i="14" s="1"/>
  <c r="A338" i="14" s="1"/>
  <c r="A339" i="14" s="1"/>
  <c r="A340" i="14" s="1"/>
  <c r="A341" i="14" s="1"/>
  <c r="A342" i="14" s="1"/>
  <c r="A343" i="14" s="1"/>
  <c r="A344" i="14" s="1"/>
  <c r="A345" i="14" s="1"/>
  <c r="A346" i="14" s="1"/>
  <c r="A347" i="14" s="1"/>
  <c r="A348" i="14" s="1"/>
  <c r="A349" i="14" s="1"/>
  <c r="A350" i="14" s="1"/>
  <c r="A351" i="14" s="1"/>
  <c r="A352" i="14" s="1"/>
  <c r="A353" i="14" s="1"/>
  <c r="A354" i="14" s="1"/>
  <c r="A355" i="14" s="1"/>
  <c r="A356" i="14" s="1"/>
  <c r="A357" i="14" s="1"/>
  <c r="A358" i="14" s="1"/>
  <c r="A359" i="14" s="1"/>
  <c r="A360" i="14" s="1"/>
  <c r="A361" i="14" s="1"/>
  <c r="A362" i="14" s="1"/>
  <c r="A363" i="14" s="1"/>
  <c r="A364" i="14" s="1"/>
  <c r="A365" i="14" s="1"/>
  <c r="A366" i="14" s="1"/>
  <c r="A367" i="14" s="1"/>
  <c r="A368" i="14" s="1"/>
  <c r="A4" i="13"/>
  <c r="A5" i="13" s="1"/>
  <c r="A6" i="13" s="1"/>
  <c r="A7" i="13" s="1"/>
  <c r="A8" i="13" s="1"/>
  <c r="A9" i="13" s="1"/>
  <c r="A10" i="13" s="1"/>
  <c r="A11" i="13" s="1"/>
  <c r="A12" i="13" s="1"/>
  <c r="A13" i="13" s="1"/>
  <c r="A14" i="13" s="1"/>
  <c r="A15" i="13" s="1"/>
  <c r="A16" i="13" s="1"/>
  <c r="A17" i="13" s="1"/>
  <c r="A18" i="13" s="1"/>
  <c r="A19" i="13" s="1"/>
  <c r="A20" i="13" s="1"/>
  <c r="A21" i="13" s="1"/>
  <c r="A22" i="13" s="1"/>
  <c r="A23" i="13" s="1"/>
  <c r="A24" i="13" s="1"/>
  <c r="A25" i="13" s="1"/>
  <c r="A26" i="13" s="1"/>
  <c r="A27" i="13" s="1"/>
  <c r="A28" i="13" s="1"/>
  <c r="A29" i="13" s="1"/>
  <c r="A30" i="13" s="1"/>
  <c r="A31" i="13" s="1"/>
  <c r="A32" i="13" s="1"/>
  <c r="A33" i="13" s="1"/>
  <c r="A34" i="13" s="1"/>
  <c r="A35" i="13" s="1"/>
  <c r="A36" i="13" s="1"/>
  <c r="A37" i="13" s="1"/>
  <c r="A38" i="13" s="1"/>
  <c r="A39" i="13" s="1"/>
  <c r="A40" i="13" s="1"/>
  <c r="A41" i="13" s="1"/>
  <c r="A42" i="13" s="1"/>
  <c r="A43" i="13" s="1"/>
  <c r="A44" i="13" s="1"/>
  <c r="A45" i="13" s="1"/>
  <c r="A46" i="13" s="1"/>
  <c r="A47" i="13" s="1"/>
  <c r="A48" i="13" s="1"/>
  <c r="A49" i="13" s="1"/>
  <c r="A50" i="13" s="1"/>
  <c r="A51" i="13" s="1"/>
  <c r="A52" i="13" s="1"/>
  <c r="A53" i="13" s="1"/>
  <c r="A54" i="13" s="1"/>
  <c r="A55" i="13" s="1"/>
  <c r="A56" i="13" s="1"/>
  <c r="A57" i="13" s="1"/>
  <c r="A58" i="13" s="1"/>
  <c r="A59" i="13" s="1"/>
  <c r="A60" i="13" s="1"/>
  <c r="A61" i="13" s="1"/>
  <c r="A62" i="13" s="1"/>
  <c r="A63" i="13" s="1"/>
  <c r="A64" i="13" s="1"/>
  <c r="A65" i="13" s="1"/>
  <c r="A66" i="13" s="1"/>
  <c r="A67" i="13" s="1"/>
  <c r="A68" i="13" s="1"/>
  <c r="A69" i="13" s="1"/>
  <c r="A70" i="13" s="1"/>
  <c r="A71" i="13" s="1"/>
  <c r="A72" i="13" s="1"/>
  <c r="A73" i="13" s="1"/>
  <c r="A74" i="13" s="1"/>
  <c r="A75" i="13" s="1"/>
  <c r="A76" i="13" s="1"/>
  <c r="A77" i="13" s="1"/>
  <c r="A78" i="13" s="1"/>
  <c r="A79" i="13" s="1"/>
  <c r="A80" i="13" s="1"/>
  <c r="A81" i="13" s="1"/>
  <c r="A82" i="13" s="1"/>
  <c r="A83" i="13" s="1"/>
  <c r="A84" i="13" s="1"/>
  <c r="A85" i="13" s="1"/>
  <c r="A86" i="13" s="1"/>
  <c r="A87" i="13" s="1"/>
  <c r="A88" i="13" s="1"/>
  <c r="A89" i="13" s="1"/>
  <c r="A90" i="13" s="1"/>
  <c r="A91" i="13" s="1"/>
  <c r="A92" i="13" s="1"/>
  <c r="A93" i="13" s="1"/>
  <c r="A94" i="13" s="1"/>
  <c r="A95" i="13" s="1"/>
  <c r="A96" i="13" s="1"/>
  <c r="A97" i="13" s="1"/>
  <c r="A98" i="13" s="1"/>
  <c r="A99" i="13" s="1"/>
  <c r="A100" i="13" s="1"/>
  <c r="A101" i="13" s="1"/>
  <c r="A102" i="13" s="1"/>
  <c r="A103" i="13" s="1"/>
  <c r="A104" i="13" s="1"/>
  <c r="A105" i="13" s="1"/>
  <c r="A106" i="13" s="1"/>
  <c r="A107" i="13" s="1"/>
  <c r="A108" i="13" s="1"/>
  <c r="A109" i="13" s="1"/>
  <c r="A110" i="13" s="1"/>
  <c r="A111" i="13" s="1"/>
  <c r="A112" i="13" s="1"/>
  <c r="A113" i="13" s="1"/>
  <c r="A114" i="13" s="1"/>
  <c r="A115" i="13" s="1"/>
  <c r="A116" i="13" s="1"/>
  <c r="A117" i="13" s="1"/>
  <c r="A118" i="13" s="1"/>
  <c r="A119" i="13" s="1"/>
  <c r="A120" i="13" s="1"/>
  <c r="A121" i="13" s="1"/>
  <c r="A122" i="13" s="1"/>
  <c r="A123" i="13" s="1"/>
  <c r="A124" i="13" s="1"/>
  <c r="A125" i="13" s="1"/>
  <c r="A126" i="13" s="1"/>
  <c r="A127" i="13" s="1"/>
  <c r="A128" i="13" s="1"/>
  <c r="A129" i="13" s="1"/>
  <c r="A130" i="13" s="1"/>
  <c r="A131" i="13" s="1"/>
  <c r="A132" i="13" s="1"/>
  <c r="A133" i="13" s="1"/>
  <c r="A134" i="13" s="1"/>
  <c r="A135" i="13" s="1"/>
  <c r="A136" i="13" s="1"/>
  <c r="A137" i="13" s="1"/>
  <c r="A138" i="13" s="1"/>
  <c r="A139" i="13" s="1"/>
  <c r="A140" i="13" s="1"/>
  <c r="A141" i="13" s="1"/>
  <c r="A142" i="13" s="1"/>
  <c r="A143" i="13" s="1"/>
  <c r="A144" i="13" s="1"/>
  <c r="A145" i="13" s="1"/>
  <c r="A146" i="13" s="1"/>
  <c r="A147" i="13" s="1"/>
  <c r="A148" i="13" s="1"/>
  <c r="A149" i="13" s="1"/>
  <c r="A150" i="13" s="1"/>
  <c r="A151" i="13" s="1"/>
  <c r="A152" i="13" s="1"/>
  <c r="A153" i="13" s="1"/>
  <c r="A154" i="13" s="1"/>
  <c r="A155" i="13" s="1"/>
  <c r="A156" i="13" s="1"/>
  <c r="A157" i="13" s="1"/>
  <c r="A158" i="13" s="1"/>
  <c r="A159" i="13" s="1"/>
  <c r="A160" i="13" s="1"/>
  <c r="A161" i="13" s="1"/>
  <c r="A162" i="13" s="1"/>
  <c r="A163" i="13" s="1"/>
  <c r="A164" i="13" s="1"/>
  <c r="A165" i="13" s="1"/>
  <c r="A166" i="13" s="1"/>
  <c r="A167" i="13" s="1"/>
  <c r="A168" i="13" s="1"/>
  <c r="A169" i="13" s="1"/>
  <c r="A170" i="13" s="1"/>
  <c r="A171" i="13" s="1"/>
  <c r="A172" i="13" s="1"/>
  <c r="A173" i="13" s="1"/>
  <c r="A174" i="13" s="1"/>
  <c r="A175" i="13" s="1"/>
  <c r="A176" i="13" s="1"/>
  <c r="A177" i="13" s="1"/>
  <c r="A178" i="13" s="1"/>
  <c r="A179" i="13" s="1"/>
  <c r="A180" i="13" s="1"/>
  <c r="A181" i="13" s="1"/>
  <c r="A182" i="13" s="1"/>
  <c r="A183" i="13" s="1"/>
  <c r="A184" i="13" s="1"/>
  <c r="A185" i="13" s="1"/>
  <c r="A186" i="13" s="1"/>
  <c r="A187" i="13" s="1"/>
  <c r="A188" i="13" s="1"/>
  <c r="A189" i="13" s="1"/>
  <c r="A190" i="13" s="1"/>
  <c r="A191" i="13" s="1"/>
  <c r="A192" i="13" s="1"/>
  <c r="A193" i="13" s="1"/>
  <c r="A194" i="13" s="1"/>
  <c r="A195" i="13" s="1"/>
  <c r="A196" i="13" s="1"/>
  <c r="A197" i="13" s="1"/>
  <c r="A198" i="13" s="1"/>
  <c r="A199" i="13" s="1"/>
  <c r="A200" i="13" s="1"/>
  <c r="A201" i="13" s="1"/>
  <c r="A202" i="13" s="1"/>
  <c r="A203" i="13" s="1"/>
  <c r="A204" i="13" s="1"/>
  <c r="A205" i="13" s="1"/>
  <c r="A206" i="13" s="1"/>
  <c r="A207" i="13" s="1"/>
  <c r="A208" i="13" s="1"/>
  <c r="A209" i="13" s="1"/>
  <c r="A210" i="13" s="1"/>
  <c r="A211" i="13" s="1"/>
  <c r="A212" i="13" s="1"/>
  <c r="A213" i="13" s="1"/>
  <c r="A214" i="13" s="1"/>
  <c r="A215" i="13" s="1"/>
  <c r="A216" i="13" s="1"/>
  <c r="A217" i="13" s="1"/>
  <c r="A218" i="13" s="1"/>
  <c r="A219" i="13" s="1"/>
  <c r="A220" i="13" s="1"/>
  <c r="A221" i="13" s="1"/>
  <c r="A222" i="13" s="1"/>
  <c r="A223" i="13" s="1"/>
  <c r="A224" i="13" s="1"/>
  <c r="A225" i="13" s="1"/>
  <c r="A226" i="13" s="1"/>
  <c r="A227" i="13" s="1"/>
  <c r="A228" i="13" s="1"/>
  <c r="A229" i="13" s="1"/>
  <c r="A230" i="13" s="1"/>
  <c r="A231" i="13" s="1"/>
  <c r="A232" i="13" s="1"/>
  <c r="A233" i="13" s="1"/>
  <c r="A234" i="13" s="1"/>
  <c r="A235" i="13" s="1"/>
  <c r="A236" i="13" s="1"/>
  <c r="A237" i="13" s="1"/>
  <c r="A238" i="13" s="1"/>
  <c r="A239" i="13" s="1"/>
  <c r="A240" i="13" s="1"/>
  <c r="A241" i="13" s="1"/>
  <c r="A242" i="13" s="1"/>
  <c r="A243" i="13" s="1"/>
  <c r="A244" i="13" s="1"/>
  <c r="A245" i="13" s="1"/>
  <c r="A246" i="13" s="1"/>
  <c r="A247" i="13" s="1"/>
  <c r="A248" i="13" s="1"/>
  <c r="A249" i="13" s="1"/>
  <c r="A250" i="13" s="1"/>
  <c r="A251" i="13" s="1"/>
  <c r="A252" i="13" s="1"/>
  <c r="A253" i="13" s="1"/>
  <c r="A254" i="13" s="1"/>
  <c r="A255" i="13" s="1"/>
  <c r="A256" i="13" s="1"/>
  <c r="A257" i="13" s="1"/>
  <c r="A258" i="13" s="1"/>
  <c r="A259" i="13" s="1"/>
  <c r="A260" i="13" s="1"/>
  <c r="A261" i="13" s="1"/>
  <c r="A262" i="13" s="1"/>
  <c r="A263" i="13" s="1"/>
  <c r="A264" i="13" s="1"/>
  <c r="A265" i="13" s="1"/>
  <c r="A266" i="13" s="1"/>
  <c r="A267" i="13" s="1"/>
  <c r="A268" i="13" s="1"/>
  <c r="A269" i="13" s="1"/>
  <c r="A270" i="13" s="1"/>
  <c r="A271" i="13" s="1"/>
  <c r="A272" i="13" s="1"/>
  <c r="A273" i="13" s="1"/>
  <c r="A274" i="13" s="1"/>
  <c r="A275" i="13" s="1"/>
  <c r="A276" i="13" s="1"/>
  <c r="A277" i="13" s="1"/>
  <c r="A278" i="13" s="1"/>
  <c r="A279" i="13" s="1"/>
  <c r="A280" i="13" s="1"/>
  <c r="A281" i="13" s="1"/>
  <c r="A282" i="13" s="1"/>
  <c r="A283" i="13" s="1"/>
  <c r="A284" i="13" s="1"/>
  <c r="A285" i="13" s="1"/>
  <c r="A286" i="13" s="1"/>
  <c r="A287" i="13" s="1"/>
  <c r="A288" i="13" s="1"/>
  <c r="A289" i="13" s="1"/>
  <c r="A290" i="13" s="1"/>
  <c r="A291" i="13" s="1"/>
  <c r="A292" i="13" s="1"/>
  <c r="A293" i="13" s="1"/>
  <c r="A294" i="13" s="1"/>
  <c r="A295" i="13" s="1"/>
  <c r="A296" i="13" s="1"/>
  <c r="A297" i="13" s="1"/>
  <c r="A298" i="13" s="1"/>
  <c r="A299" i="13" s="1"/>
  <c r="A300" i="13" s="1"/>
  <c r="A301" i="13" s="1"/>
  <c r="A302" i="13" s="1"/>
  <c r="A303" i="13" s="1"/>
  <c r="A304" i="13" s="1"/>
  <c r="A305" i="13" s="1"/>
  <c r="A306" i="13" s="1"/>
  <c r="A307" i="13" s="1"/>
  <c r="A308" i="13" s="1"/>
  <c r="A309" i="13" s="1"/>
  <c r="A310" i="13" s="1"/>
  <c r="A311" i="13" s="1"/>
  <c r="A312" i="13" s="1"/>
  <c r="A313" i="13" s="1"/>
  <c r="A314" i="13" s="1"/>
  <c r="A315" i="13" s="1"/>
  <c r="A316" i="13" s="1"/>
  <c r="A317" i="13" s="1"/>
  <c r="A318" i="13" s="1"/>
  <c r="A319" i="13" s="1"/>
  <c r="A320" i="13" s="1"/>
  <c r="A321" i="13" s="1"/>
  <c r="A322" i="13" s="1"/>
  <c r="A323" i="13" s="1"/>
  <c r="A324" i="13" s="1"/>
  <c r="A325" i="13" s="1"/>
  <c r="A326" i="13" s="1"/>
  <c r="A327" i="13" s="1"/>
  <c r="A328" i="13" s="1"/>
  <c r="A329" i="13" s="1"/>
  <c r="A330" i="13" s="1"/>
  <c r="A331" i="13" s="1"/>
  <c r="A332" i="13" s="1"/>
  <c r="A333" i="13" s="1"/>
  <c r="A334" i="13" s="1"/>
  <c r="A335" i="13" s="1"/>
  <c r="A336" i="13" s="1"/>
  <c r="A337" i="13" s="1"/>
  <c r="A338" i="13" s="1"/>
  <c r="A339" i="13" s="1"/>
  <c r="A340" i="13" s="1"/>
  <c r="A341" i="13" s="1"/>
  <c r="A342" i="13" s="1"/>
  <c r="A343" i="13" s="1"/>
  <c r="A344" i="13" s="1"/>
  <c r="A345" i="13" s="1"/>
  <c r="A346" i="13" s="1"/>
  <c r="A347" i="13" s="1"/>
  <c r="A348" i="13" s="1"/>
  <c r="A349" i="13" s="1"/>
  <c r="A350" i="13" s="1"/>
  <c r="A351" i="13" s="1"/>
  <c r="A352" i="13" s="1"/>
  <c r="A353" i="13" s="1"/>
  <c r="A354" i="13" s="1"/>
  <c r="A355" i="13" s="1"/>
  <c r="A356" i="13" s="1"/>
  <c r="A357" i="13" s="1"/>
  <c r="A358" i="13" s="1"/>
  <c r="A359" i="13" s="1"/>
  <c r="A360" i="13" s="1"/>
  <c r="A361" i="13" s="1"/>
  <c r="A362" i="13" s="1"/>
  <c r="A363" i="13" s="1"/>
  <c r="A364" i="13" s="1"/>
  <c r="A365" i="13" s="1"/>
  <c r="A366" i="13" s="1"/>
  <c r="A367" i="13" s="1"/>
  <c r="A368" i="13" s="1"/>
  <c r="A4" i="12"/>
  <c r="A5" i="12" s="1"/>
  <c r="A6" i="12" s="1"/>
  <c r="A7" i="12" s="1"/>
  <c r="A8" i="12" s="1"/>
  <c r="A9" i="12" s="1"/>
  <c r="A10" i="12" s="1"/>
  <c r="A11" i="12" s="1"/>
  <c r="A12" i="12" s="1"/>
  <c r="A13" i="12" s="1"/>
  <c r="A14" i="12" s="1"/>
  <c r="A15" i="12" s="1"/>
  <c r="A16" i="12" s="1"/>
  <c r="A17" i="12" s="1"/>
  <c r="A18" i="12" s="1"/>
  <c r="A19" i="12" s="1"/>
  <c r="A20" i="12" s="1"/>
  <c r="A21" i="12" s="1"/>
  <c r="A22" i="12" s="1"/>
  <c r="A23" i="12" s="1"/>
  <c r="A24" i="12" s="1"/>
  <c r="A25" i="12" s="1"/>
  <c r="A26" i="12" s="1"/>
  <c r="A27" i="12" s="1"/>
  <c r="A28" i="12" s="1"/>
  <c r="A29" i="12" s="1"/>
  <c r="A30" i="12" s="1"/>
  <c r="A31" i="12" s="1"/>
  <c r="A32" i="12" s="1"/>
  <c r="A33" i="12" s="1"/>
  <c r="A34" i="12" s="1"/>
  <c r="A35" i="12" s="1"/>
  <c r="A36" i="12" s="1"/>
  <c r="A37" i="12" s="1"/>
  <c r="A38" i="12" s="1"/>
  <c r="A39" i="12" s="1"/>
  <c r="A40" i="12" s="1"/>
  <c r="A41" i="12" s="1"/>
  <c r="A42" i="12" s="1"/>
  <c r="A43" i="12" s="1"/>
  <c r="A44" i="12" s="1"/>
  <c r="A45" i="12" s="1"/>
  <c r="A46" i="12" s="1"/>
  <c r="A47" i="12" s="1"/>
  <c r="A48" i="12" s="1"/>
  <c r="A49" i="12" s="1"/>
  <c r="A50" i="12" s="1"/>
  <c r="A51" i="12" s="1"/>
  <c r="A52" i="12" s="1"/>
  <c r="A53" i="12" s="1"/>
  <c r="A54" i="12" s="1"/>
  <c r="A55" i="12" s="1"/>
  <c r="A56" i="12" s="1"/>
  <c r="A57" i="12" s="1"/>
  <c r="A58" i="12" s="1"/>
  <c r="A59" i="12" s="1"/>
  <c r="A60" i="12" s="1"/>
  <c r="A61" i="12" s="1"/>
  <c r="A62" i="12" s="1"/>
  <c r="A63" i="12" s="1"/>
  <c r="A64" i="12" s="1"/>
  <c r="A65" i="12" s="1"/>
  <c r="A66" i="12" s="1"/>
  <c r="A67" i="12" s="1"/>
  <c r="A68" i="12" s="1"/>
  <c r="A69" i="12" s="1"/>
  <c r="A70" i="12" s="1"/>
  <c r="A71" i="12" s="1"/>
  <c r="A72" i="12" s="1"/>
  <c r="A73" i="12" s="1"/>
  <c r="A74" i="12" s="1"/>
  <c r="A75" i="12" s="1"/>
  <c r="A76" i="12" s="1"/>
  <c r="A77" i="12" s="1"/>
  <c r="A78" i="12" s="1"/>
  <c r="A79" i="12" s="1"/>
  <c r="A80" i="12" s="1"/>
  <c r="A81" i="12" s="1"/>
  <c r="A82" i="12" s="1"/>
  <c r="A83" i="12" s="1"/>
  <c r="A84" i="12" s="1"/>
  <c r="A85" i="12" s="1"/>
  <c r="A86" i="12" s="1"/>
  <c r="A87" i="12" s="1"/>
  <c r="A88" i="12" s="1"/>
  <c r="A89" i="12" s="1"/>
  <c r="A90" i="12" s="1"/>
  <c r="A91" i="12" s="1"/>
  <c r="A92" i="12" s="1"/>
  <c r="A93" i="12" s="1"/>
  <c r="A94" i="12" s="1"/>
  <c r="A95" i="12" s="1"/>
  <c r="A96" i="12" s="1"/>
  <c r="A97" i="12" s="1"/>
  <c r="A98" i="12" s="1"/>
  <c r="A99" i="12" s="1"/>
  <c r="A100" i="12" s="1"/>
  <c r="A101" i="12" s="1"/>
  <c r="A102" i="12" s="1"/>
  <c r="A103" i="12" s="1"/>
  <c r="A104" i="12" s="1"/>
  <c r="A105" i="12" s="1"/>
  <c r="A106" i="12" s="1"/>
  <c r="A107" i="12" s="1"/>
  <c r="A108" i="12" s="1"/>
  <c r="A109" i="12" s="1"/>
  <c r="A110" i="12" s="1"/>
  <c r="A111" i="12" s="1"/>
  <c r="A112" i="12" s="1"/>
  <c r="A113" i="12" s="1"/>
  <c r="A114" i="12" s="1"/>
  <c r="A115" i="12" s="1"/>
  <c r="A116" i="12" s="1"/>
  <c r="A117" i="12" s="1"/>
  <c r="A118" i="12" s="1"/>
  <c r="A119" i="12" s="1"/>
  <c r="A120" i="12" s="1"/>
  <c r="A121" i="12" s="1"/>
  <c r="A122" i="12" s="1"/>
  <c r="A123" i="12" s="1"/>
  <c r="A124" i="12" s="1"/>
  <c r="A125" i="12" s="1"/>
  <c r="A126" i="12" s="1"/>
  <c r="A127" i="12" s="1"/>
  <c r="A128" i="12" s="1"/>
  <c r="A129" i="12" s="1"/>
  <c r="A130" i="12" s="1"/>
  <c r="A131" i="12" s="1"/>
  <c r="A132" i="12" s="1"/>
  <c r="A133" i="12" s="1"/>
  <c r="A134" i="12" s="1"/>
  <c r="A135" i="12" s="1"/>
  <c r="A136" i="12" s="1"/>
  <c r="A137" i="12" s="1"/>
  <c r="A138" i="12" s="1"/>
  <c r="A139" i="12" s="1"/>
  <c r="A140" i="12" s="1"/>
  <c r="A141" i="12" s="1"/>
  <c r="A142" i="12" s="1"/>
  <c r="A143" i="12" s="1"/>
  <c r="A144" i="12" s="1"/>
  <c r="A145" i="12" s="1"/>
  <c r="A146" i="12" s="1"/>
  <c r="A147" i="12" s="1"/>
  <c r="A148" i="12" s="1"/>
  <c r="A149" i="12" s="1"/>
  <c r="A150" i="12" s="1"/>
  <c r="A151" i="12" s="1"/>
  <c r="A152" i="12" s="1"/>
  <c r="A153" i="12" s="1"/>
  <c r="A154" i="12" s="1"/>
  <c r="A155" i="12" s="1"/>
  <c r="A156" i="12" s="1"/>
  <c r="A157" i="12" s="1"/>
  <c r="A158" i="12" s="1"/>
  <c r="A159" i="12" s="1"/>
  <c r="A160" i="12" s="1"/>
  <c r="A161" i="12" s="1"/>
  <c r="A162" i="12" s="1"/>
  <c r="A163" i="12" s="1"/>
  <c r="A164" i="12" s="1"/>
  <c r="A165" i="12" s="1"/>
  <c r="A166" i="12" s="1"/>
  <c r="A167" i="12" s="1"/>
  <c r="A168" i="12" s="1"/>
  <c r="A169" i="12" s="1"/>
  <c r="A170" i="12" s="1"/>
  <c r="A171" i="12" s="1"/>
  <c r="A172" i="12" s="1"/>
  <c r="A173" i="12" s="1"/>
  <c r="A174" i="12" s="1"/>
  <c r="A175" i="12" s="1"/>
  <c r="A176" i="12" s="1"/>
  <c r="A177" i="12" s="1"/>
  <c r="A178" i="12" s="1"/>
  <c r="A179" i="12" s="1"/>
  <c r="A180" i="12" s="1"/>
  <c r="A181" i="12" s="1"/>
  <c r="A182" i="12" s="1"/>
  <c r="A183" i="12" s="1"/>
  <c r="A184" i="12" s="1"/>
  <c r="A185" i="12" s="1"/>
  <c r="A186" i="12" s="1"/>
  <c r="A187" i="12" s="1"/>
  <c r="A188" i="12" s="1"/>
  <c r="A189" i="12" s="1"/>
  <c r="A190" i="12" s="1"/>
  <c r="A191" i="12" s="1"/>
  <c r="A192" i="12" s="1"/>
  <c r="A193" i="12" s="1"/>
  <c r="A194" i="12" s="1"/>
  <c r="A195" i="12" s="1"/>
  <c r="A196" i="12" s="1"/>
  <c r="A197" i="12" s="1"/>
  <c r="A198" i="12" s="1"/>
  <c r="A199" i="12" s="1"/>
  <c r="A200" i="12" s="1"/>
  <c r="A201" i="12" s="1"/>
  <c r="A202" i="12" s="1"/>
  <c r="A203" i="12" s="1"/>
  <c r="A204" i="12" s="1"/>
  <c r="A205" i="12" s="1"/>
  <c r="A206" i="12" s="1"/>
  <c r="A207" i="12" s="1"/>
  <c r="A208" i="12" s="1"/>
  <c r="A209" i="12" s="1"/>
  <c r="A210" i="12" s="1"/>
  <c r="A211" i="12" s="1"/>
  <c r="A212" i="12" s="1"/>
  <c r="A213" i="12" s="1"/>
  <c r="A214" i="12" s="1"/>
  <c r="A215" i="12" s="1"/>
  <c r="A216" i="12" s="1"/>
  <c r="A217" i="12" s="1"/>
  <c r="A218" i="12" s="1"/>
  <c r="A219" i="12" s="1"/>
  <c r="A220" i="12" s="1"/>
  <c r="A221" i="12" s="1"/>
  <c r="A222" i="12" s="1"/>
  <c r="A223" i="12" s="1"/>
  <c r="A224" i="12" s="1"/>
  <c r="A225" i="12" s="1"/>
  <c r="A226" i="12" s="1"/>
  <c r="A227" i="12" s="1"/>
  <c r="A228" i="12" s="1"/>
  <c r="A229" i="12" s="1"/>
  <c r="A230" i="12" s="1"/>
  <c r="A231" i="12" s="1"/>
  <c r="A232" i="12" s="1"/>
  <c r="A233" i="12" s="1"/>
  <c r="A234" i="12" s="1"/>
  <c r="A235" i="12" s="1"/>
  <c r="A236" i="12" s="1"/>
  <c r="A237" i="12" s="1"/>
  <c r="A238" i="12" s="1"/>
  <c r="A239" i="12" s="1"/>
  <c r="A240" i="12" s="1"/>
  <c r="A241" i="12" s="1"/>
  <c r="A242" i="12" s="1"/>
  <c r="A243" i="12" s="1"/>
  <c r="A244" i="12" s="1"/>
  <c r="A245" i="12" s="1"/>
  <c r="A246" i="12" s="1"/>
  <c r="A247" i="12" s="1"/>
  <c r="A248" i="12" s="1"/>
  <c r="A249" i="12" s="1"/>
  <c r="A250" i="12" s="1"/>
  <c r="A251" i="12" s="1"/>
  <c r="A252" i="12" s="1"/>
  <c r="A253" i="12" s="1"/>
  <c r="A254" i="12" s="1"/>
  <c r="A255" i="12" s="1"/>
  <c r="A256" i="12" s="1"/>
  <c r="A257" i="12" s="1"/>
  <c r="A258" i="12" s="1"/>
  <c r="A259" i="12" s="1"/>
  <c r="A260" i="12" s="1"/>
  <c r="A261" i="12" s="1"/>
  <c r="A262" i="12" s="1"/>
  <c r="A263" i="12" s="1"/>
  <c r="A264" i="12" s="1"/>
  <c r="A265" i="12" s="1"/>
  <c r="A266" i="12" s="1"/>
  <c r="A267" i="12" s="1"/>
  <c r="A268" i="12" s="1"/>
  <c r="A269" i="12" s="1"/>
  <c r="A270" i="12" s="1"/>
  <c r="A271" i="12" s="1"/>
  <c r="A272" i="12" s="1"/>
  <c r="A273" i="12" s="1"/>
  <c r="A274" i="12" s="1"/>
  <c r="A275" i="12" s="1"/>
  <c r="A276" i="12" s="1"/>
  <c r="A277" i="12" s="1"/>
  <c r="A278" i="12" s="1"/>
  <c r="A279" i="12" s="1"/>
  <c r="A280" i="12" s="1"/>
  <c r="A281" i="12" s="1"/>
  <c r="A282" i="12" s="1"/>
  <c r="A283" i="12" s="1"/>
  <c r="A284" i="12" s="1"/>
  <c r="A285" i="12" s="1"/>
  <c r="A286" i="12" s="1"/>
  <c r="A287" i="12" s="1"/>
  <c r="A288" i="12" s="1"/>
  <c r="A289" i="12" s="1"/>
  <c r="A290" i="12" s="1"/>
  <c r="A291" i="12" s="1"/>
  <c r="A292" i="12" s="1"/>
  <c r="A293" i="12" s="1"/>
  <c r="A294" i="12" s="1"/>
  <c r="A295" i="12" s="1"/>
  <c r="A296" i="12" s="1"/>
  <c r="A297" i="12" s="1"/>
  <c r="A298" i="12" s="1"/>
  <c r="A299" i="12" s="1"/>
  <c r="A300" i="12" s="1"/>
  <c r="A301" i="12" s="1"/>
  <c r="A302" i="12" s="1"/>
  <c r="A303" i="12" s="1"/>
  <c r="A304" i="12" s="1"/>
  <c r="A305" i="12" s="1"/>
  <c r="A306" i="12" s="1"/>
  <c r="A307" i="12" s="1"/>
  <c r="A308" i="12" s="1"/>
  <c r="A309" i="12" s="1"/>
  <c r="A310" i="12" s="1"/>
  <c r="A311" i="12" s="1"/>
  <c r="A312" i="12" s="1"/>
  <c r="A313" i="12" s="1"/>
  <c r="A314" i="12" s="1"/>
  <c r="A315" i="12" s="1"/>
  <c r="A316" i="12" s="1"/>
  <c r="A317" i="12" s="1"/>
  <c r="A318" i="12" s="1"/>
  <c r="A319" i="12" s="1"/>
  <c r="A320" i="12" s="1"/>
  <c r="A321" i="12" s="1"/>
  <c r="A322" i="12" s="1"/>
  <c r="A323" i="12" s="1"/>
  <c r="A324" i="12" s="1"/>
  <c r="A325" i="12" s="1"/>
  <c r="A326" i="12" s="1"/>
  <c r="A327" i="12" s="1"/>
  <c r="A328" i="12" s="1"/>
  <c r="A329" i="12" s="1"/>
  <c r="A330" i="12" s="1"/>
  <c r="A331" i="12" s="1"/>
  <c r="A332" i="12" s="1"/>
  <c r="A333" i="12" s="1"/>
  <c r="A334" i="12" s="1"/>
  <c r="A335" i="12" s="1"/>
  <c r="A336" i="12" s="1"/>
  <c r="A337" i="12" s="1"/>
  <c r="A338" i="12" s="1"/>
  <c r="A339" i="12" s="1"/>
  <c r="A340" i="12" s="1"/>
  <c r="A341" i="12" s="1"/>
  <c r="A342" i="12" s="1"/>
  <c r="A343" i="12" s="1"/>
  <c r="A344" i="12" s="1"/>
  <c r="A345" i="12" s="1"/>
  <c r="A346" i="12" s="1"/>
  <c r="A347" i="12" s="1"/>
  <c r="A348" i="12" s="1"/>
  <c r="A349" i="12" s="1"/>
  <c r="A350" i="12" s="1"/>
  <c r="A351" i="12" s="1"/>
  <c r="A352" i="12" s="1"/>
  <c r="A353" i="12" s="1"/>
  <c r="A354" i="12" s="1"/>
  <c r="A355" i="12" s="1"/>
  <c r="A356" i="12" s="1"/>
  <c r="A357" i="12" s="1"/>
  <c r="A358" i="12" s="1"/>
  <c r="A359" i="12" s="1"/>
  <c r="A360" i="12" s="1"/>
  <c r="A361" i="12" s="1"/>
  <c r="A362" i="12" s="1"/>
  <c r="A363" i="12" s="1"/>
  <c r="A364" i="12" s="1"/>
  <c r="A365" i="12" s="1"/>
  <c r="A366" i="12" s="1"/>
  <c r="A367" i="12" s="1"/>
  <c r="A368" i="12" s="1"/>
  <c r="A4" i="11"/>
  <c r="A5" i="11" s="1"/>
  <c r="A6" i="11" s="1"/>
  <c r="A7" i="11" s="1"/>
  <c r="A8" i="11" s="1"/>
  <c r="A9" i="11" s="1"/>
  <c r="A10" i="11" s="1"/>
  <c r="A11" i="11" s="1"/>
  <c r="A12" i="11" s="1"/>
  <c r="A13" i="11" s="1"/>
  <c r="A14" i="11" s="1"/>
  <c r="A15" i="11" s="1"/>
  <c r="A16" i="11" s="1"/>
  <c r="A17" i="11" s="1"/>
  <c r="A18" i="11" s="1"/>
  <c r="A19" i="11" s="1"/>
  <c r="A20" i="11" s="1"/>
  <c r="A21" i="11" s="1"/>
  <c r="A22" i="11" s="1"/>
  <c r="A23" i="11" s="1"/>
  <c r="A24" i="11" s="1"/>
  <c r="A25" i="11" s="1"/>
  <c r="A26" i="11" s="1"/>
  <c r="A27" i="11" s="1"/>
  <c r="A28" i="11" s="1"/>
  <c r="A29" i="11" s="1"/>
  <c r="A30" i="11" s="1"/>
  <c r="A31" i="11" s="1"/>
  <c r="A32" i="11" s="1"/>
  <c r="A33" i="11" s="1"/>
  <c r="A34" i="11" s="1"/>
  <c r="A35" i="11" s="1"/>
  <c r="A36" i="11" s="1"/>
  <c r="A37" i="11" s="1"/>
  <c r="A38" i="11" s="1"/>
  <c r="A39" i="11" s="1"/>
  <c r="A40" i="11" s="1"/>
  <c r="A41" i="11" s="1"/>
  <c r="A42" i="11" s="1"/>
  <c r="A43" i="11" s="1"/>
  <c r="A44" i="11" s="1"/>
  <c r="A45" i="11" s="1"/>
  <c r="A46" i="11" s="1"/>
  <c r="A47" i="11" s="1"/>
  <c r="A48" i="11" s="1"/>
  <c r="A49" i="11" s="1"/>
  <c r="A50" i="11" s="1"/>
  <c r="A51" i="11" s="1"/>
  <c r="A52" i="11" s="1"/>
  <c r="A53" i="11" s="1"/>
  <c r="A54" i="11" s="1"/>
  <c r="A55" i="11" s="1"/>
  <c r="A56" i="11" s="1"/>
  <c r="A57" i="11" s="1"/>
  <c r="A58" i="11" s="1"/>
  <c r="A59" i="11" s="1"/>
  <c r="A60" i="11" s="1"/>
  <c r="A61" i="11" s="1"/>
  <c r="A62" i="11" s="1"/>
  <c r="A63" i="11" s="1"/>
  <c r="A64" i="11" s="1"/>
  <c r="A65" i="11" s="1"/>
  <c r="A66" i="11" s="1"/>
  <c r="A67" i="11" s="1"/>
  <c r="A68" i="11" s="1"/>
  <c r="A69" i="11" s="1"/>
  <c r="A70" i="11" s="1"/>
  <c r="A71" i="11" s="1"/>
  <c r="A72" i="11" s="1"/>
  <c r="A73" i="11" s="1"/>
  <c r="A74" i="11" s="1"/>
  <c r="A75" i="11" s="1"/>
  <c r="A76" i="11" s="1"/>
  <c r="A77" i="11" s="1"/>
  <c r="A78" i="11" s="1"/>
  <c r="A79" i="11" s="1"/>
  <c r="A80" i="11" s="1"/>
  <c r="A81" i="11" s="1"/>
  <c r="A82" i="11" s="1"/>
  <c r="A83" i="11" s="1"/>
  <c r="A84" i="11" s="1"/>
  <c r="A85" i="11" s="1"/>
  <c r="A86" i="11" s="1"/>
  <c r="A87" i="11" s="1"/>
  <c r="A88" i="11" s="1"/>
  <c r="A89" i="11" s="1"/>
  <c r="A90" i="11" s="1"/>
  <c r="A91" i="11" s="1"/>
  <c r="A92" i="11" s="1"/>
  <c r="A93" i="11" s="1"/>
  <c r="A94" i="11" s="1"/>
  <c r="A95" i="11" s="1"/>
  <c r="A96" i="11" s="1"/>
  <c r="A97" i="11" s="1"/>
  <c r="A98" i="11" s="1"/>
  <c r="A99" i="11" s="1"/>
  <c r="A100" i="11" s="1"/>
  <c r="A101" i="11" s="1"/>
  <c r="A102" i="11" s="1"/>
  <c r="A103" i="11" s="1"/>
  <c r="A104" i="11" s="1"/>
  <c r="A105" i="11" s="1"/>
  <c r="A106" i="11" s="1"/>
  <c r="A107" i="11" s="1"/>
  <c r="A108" i="11" s="1"/>
  <c r="A109" i="11" s="1"/>
  <c r="A110" i="11" s="1"/>
  <c r="A111" i="11" s="1"/>
  <c r="A112" i="11" s="1"/>
  <c r="A113" i="11" s="1"/>
  <c r="A114" i="11" s="1"/>
  <c r="A115" i="11" s="1"/>
  <c r="A116" i="11" s="1"/>
  <c r="A117" i="11" s="1"/>
  <c r="A118" i="11" s="1"/>
  <c r="A119" i="11" s="1"/>
  <c r="A120" i="11" s="1"/>
  <c r="A121" i="11" s="1"/>
  <c r="A122" i="11" s="1"/>
  <c r="A123" i="11" s="1"/>
  <c r="A124" i="11" s="1"/>
  <c r="A125" i="11" s="1"/>
  <c r="A126" i="11" s="1"/>
  <c r="A127" i="11" s="1"/>
  <c r="A128" i="11" s="1"/>
  <c r="A129" i="11" s="1"/>
  <c r="A130" i="11" s="1"/>
  <c r="A131" i="11" s="1"/>
  <c r="A132" i="11" s="1"/>
  <c r="A133" i="11" s="1"/>
  <c r="A134" i="11" s="1"/>
  <c r="A135" i="11" s="1"/>
  <c r="A136" i="11" s="1"/>
  <c r="A137" i="11" s="1"/>
  <c r="A138" i="11" s="1"/>
  <c r="A139" i="11" s="1"/>
  <c r="A140" i="11" s="1"/>
  <c r="A141" i="11" s="1"/>
  <c r="A142" i="11" s="1"/>
  <c r="A143" i="11" s="1"/>
  <c r="A144" i="11" s="1"/>
  <c r="A145" i="11" s="1"/>
  <c r="A146" i="11" s="1"/>
  <c r="A147" i="11" s="1"/>
  <c r="A148" i="11" s="1"/>
  <c r="A149" i="11" s="1"/>
  <c r="A150" i="11" s="1"/>
  <c r="A151" i="11" s="1"/>
  <c r="A152" i="11" s="1"/>
  <c r="A153" i="11" s="1"/>
  <c r="A154" i="11" s="1"/>
  <c r="A155" i="11" s="1"/>
  <c r="A156" i="11" s="1"/>
  <c r="A157" i="11" s="1"/>
  <c r="A158" i="11" s="1"/>
  <c r="A159" i="11" s="1"/>
  <c r="A160" i="11" s="1"/>
  <c r="A161" i="11" s="1"/>
  <c r="A162" i="11" s="1"/>
  <c r="A163" i="11" s="1"/>
  <c r="A164" i="11" s="1"/>
  <c r="A165" i="11" s="1"/>
  <c r="A166" i="11" s="1"/>
  <c r="A167" i="11" s="1"/>
  <c r="A168" i="11" s="1"/>
  <c r="A169" i="11" s="1"/>
  <c r="A170" i="11" s="1"/>
  <c r="A171" i="11" s="1"/>
  <c r="A172" i="11" s="1"/>
  <c r="A173" i="11" s="1"/>
  <c r="A174" i="11" s="1"/>
  <c r="A175" i="11" s="1"/>
  <c r="A176" i="11" s="1"/>
  <c r="A177" i="11" s="1"/>
  <c r="A178" i="11" s="1"/>
  <c r="A179" i="11" s="1"/>
  <c r="A180" i="11" s="1"/>
  <c r="A181" i="11" s="1"/>
  <c r="A182" i="11" s="1"/>
  <c r="A183" i="11" s="1"/>
  <c r="A184" i="11" s="1"/>
  <c r="A185" i="11" s="1"/>
  <c r="A186" i="11" s="1"/>
  <c r="A187" i="11" s="1"/>
  <c r="A188" i="11" s="1"/>
  <c r="A189" i="11" s="1"/>
  <c r="A190" i="11" s="1"/>
  <c r="A191" i="11" s="1"/>
  <c r="A192" i="11" s="1"/>
  <c r="A193" i="11" s="1"/>
  <c r="A194" i="11" s="1"/>
  <c r="A195" i="11" s="1"/>
  <c r="A196" i="11" s="1"/>
  <c r="A197" i="11" s="1"/>
  <c r="A198" i="11" s="1"/>
  <c r="A199" i="11" s="1"/>
  <c r="A200" i="11" s="1"/>
  <c r="A201" i="11" s="1"/>
  <c r="A202" i="11" s="1"/>
  <c r="A203" i="11" s="1"/>
  <c r="A204" i="11" s="1"/>
  <c r="A205" i="11" s="1"/>
  <c r="A206" i="11" s="1"/>
  <c r="A207" i="11" s="1"/>
  <c r="A208" i="11" s="1"/>
  <c r="A209" i="11" s="1"/>
  <c r="A210" i="11" s="1"/>
  <c r="A211" i="11" s="1"/>
  <c r="A212" i="11" s="1"/>
  <c r="A213" i="11" s="1"/>
  <c r="A214" i="11" s="1"/>
  <c r="A215" i="11" s="1"/>
  <c r="A216" i="11" s="1"/>
  <c r="A217" i="11" s="1"/>
  <c r="A218" i="11" s="1"/>
  <c r="A219" i="11" s="1"/>
  <c r="A220" i="11" s="1"/>
  <c r="A221" i="11" s="1"/>
  <c r="A222" i="11" s="1"/>
  <c r="A223" i="11" s="1"/>
  <c r="A224" i="11" s="1"/>
  <c r="A225" i="11" s="1"/>
  <c r="A226" i="11" s="1"/>
  <c r="A227" i="11" s="1"/>
  <c r="A228" i="11" s="1"/>
  <c r="A229" i="11" s="1"/>
  <c r="A230" i="11" s="1"/>
  <c r="A231" i="11" s="1"/>
  <c r="A232" i="11" s="1"/>
  <c r="A233" i="11" s="1"/>
  <c r="A234" i="11" s="1"/>
  <c r="A235" i="11" s="1"/>
  <c r="A236" i="11" s="1"/>
  <c r="A237" i="11" s="1"/>
  <c r="A238" i="11" s="1"/>
  <c r="A239" i="11" s="1"/>
  <c r="A240" i="11" s="1"/>
  <c r="A241" i="11" s="1"/>
  <c r="A242" i="11" s="1"/>
  <c r="A243" i="11" s="1"/>
  <c r="A244" i="11" s="1"/>
  <c r="A245" i="11" s="1"/>
  <c r="A246" i="11" s="1"/>
  <c r="A247" i="11" s="1"/>
  <c r="A248" i="11" s="1"/>
  <c r="A249" i="11" s="1"/>
  <c r="A250" i="11" s="1"/>
  <c r="A251" i="11" s="1"/>
  <c r="A252" i="11" s="1"/>
  <c r="A253" i="11" s="1"/>
  <c r="A254" i="11" s="1"/>
  <c r="A255" i="11" s="1"/>
  <c r="A256" i="11" s="1"/>
  <c r="A257" i="11" s="1"/>
  <c r="A258" i="11" s="1"/>
  <c r="A259" i="11" s="1"/>
  <c r="A260" i="11" s="1"/>
  <c r="A261" i="11" s="1"/>
  <c r="A262" i="11" s="1"/>
  <c r="A263" i="11" s="1"/>
  <c r="A264" i="11" s="1"/>
  <c r="A265" i="11" s="1"/>
  <c r="A266" i="11" s="1"/>
  <c r="A267" i="11" s="1"/>
  <c r="A268" i="11" s="1"/>
  <c r="A269" i="11" s="1"/>
  <c r="A270" i="11" s="1"/>
  <c r="A271" i="11" s="1"/>
  <c r="A272" i="11" s="1"/>
  <c r="A273" i="11" s="1"/>
  <c r="A274" i="11" s="1"/>
  <c r="A275" i="11" s="1"/>
  <c r="A276" i="11" s="1"/>
  <c r="A277" i="11" s="1"/>
  <c r="A278" i="11" s="1"/>
  <c r="A279" i="11" s="1"/>
  <c r="A280" i="11" s="1"/>
  <c r="A281" i="11" s="1"/>
  <c r="A282" i="11" s="1"/>
  <c r="A283" i="11" s="1"/>
  <c r="A284" i="11" s="1"/>
  <c r="A285" i="11" s="1"/>
  <c r="A286" i="11" s="1"/>
  <c r="A287" i="11" s="1"/>
  <c r="A288" i="11" s="1"/>
  <c r="A289" i="11" s="1"/>
  <c r="A290" i="11" s="1"/>
  <c r="A291" i="11" s="1"/>
  <c r="A292" i="11" s="1"/>
  <c r="A293" i="11" s="1"/>
  <c r="A294" i="11" s="1"/>
  <c r="A295" i="11" s="1"/>
  <c r="A296" i="11" s="1"/>
  <c r="A297" i="11" s="1"/>
  <c r="A298" i="11" s="1"/>
  <c r="A299" i="11" s="1"/>
  <c r="A300" i="11" s="1"/>
  <c r="A301" i="11" s="1"/>
  <c r="A302" i="11" s="1"/>
  <c r="A303" i="11" s="1"/>
  <c r="A304" i="11" s="1"/>
  <c r="A305" i="11" s="1"/>
  <c r="A306" i="11" s="1"/>
  <c r="A307" i="11" s="1"/>
  <c r="A308" i="11" s="1"/>
  <c r="A309" i="11" s="1"/>
  <c r="A310" i="11" s="1"/>
  <c r="A311" i="11" s="1"/>
  <c r="A312" i="11" s="1"/>
  <c r="A313" i="11" s="1"/>
  <c r="A314" i="11" s="1"/>
  <c r="A315" i="11" s="1"/>
  <c r="A316" i="11" s="1"/>
  <c r="A317" i="11" s="1"/>
  <c r="A318" i="11" s="1"/>
  <c r="A319" i="11" s="1"/>
  <c r="A320" i="11" s="1"/>
  <c r="A321" i="11" s="1"/>
  <c r="A322" i="11" s="1"/>
  <c r="A323" i="11" s="1"/>
  <c r="A324" i="11" s="1"/>
  <c r="A325" i="11" s="1"/>
  <c r="A326" i="11" s="1"/>
  <c r="A327" i="11" s="1"/>
  <c r="A328" i="11" s="1"/>
  <c r="A329" i="11" s="1"/>
  <c r="A330" i="11" s="1"/>
  <c r="A331" i="11" s="1"/>
  <c r="A332" i="11" s="1"/>
  <c r="A333" i="11" s="1"/>
  <c r="A334" i="11" s="1"/>
  <c r="A335" i="11" s="1"/>
  <c r="A336" i="11" s="1"/>
  <c r="A337" i="11" s="1"/>
  <c r="A338" i="11" s="1"/>
  <c r="A339" i="11" s="1"/>
  <c r="A340" i="11" s="1"/>
  <c r="A341" i="11" s="1"/>
  <c r="A342" i="11" s="1"/>
  <c r="A343" i="11" s="1"/>
  <c r="A344" i="11" s="1"/>
  <c r="A345" i="11" s="1"/>
  <c r="A346" i="11" s="1"/>
  <c r="A347" i="11" s="1"/>
  <c r="A348" i="11" s="1"/>
  <c r="A349" i="11" s="1"/>
  <c r="A350" i="11" s="1"/>
  <c r="A351" i="11" s="1"/>
  <c r="A352" i="11" s="1"/>
  <c r="A353" i="11" s="1"/>
  <c r="A354" i="11" s="1"/>
  <c r="A355" i="11" s="1"/>
  <c r="A356" i="11" s="1"/>
  <c r="A357" i="11" s="1"/>
  <c r="A358" i="11" s="1"/>
  <c r="A359" i="11" s="1"/>
  <c r="A360" i="11" s="1"/>
  <c r="A361" i="11" s="1"/>
  <c r="A362" i="11" s="1"/>
  <c r="A363" i="11" s="1"/>
  <c r="A364" i="11" s="1"/>
  <c r="A365" i="11" s="1"/>
  <c r="A366" i="11" s="1"/>
  <c r="A367" i="11" s="1"/>
  <c r="A368" i="11" s="1"/>
  <c r="A4" i="10"/>
  <c r="A5" i="10" s="1"/>
  <c r="A6" i="10" s="1"/>
  <c r="A7" i="10" s="1"/>
  <c r="A8" i="10" s="1"/>
  <c r="A9" i="10" s="1"/>
  <c r="A10" i="10" s="1"/>
  <c r="A11" i="10" s="1"/>
  <c r="A12" i="10" s="1"/>
  <c r="A13" i="10" s="1"/>
  <c r="A14" i="10" s="1"/>
  <c r="A15" i="10" s="1"/>
  <c r="A16" i="10" s="1"/>
  <c r="A17" i="10" s="1"/>
  <c r="A18" i="10" s="1"/>
  <c r="A19" i="10" s="1"/>
  <c r="A20" i="10" s="1"/>
  <c r="A21" i="10" s="1"/>
  <c r="A22" i="10" s="1"/>
  <c r="A23" i="10" s="1"/>
  <c r="A24" i="10" s="1"/>
  <c r="A25" i="10" s="1"/>
  <c r="A26" i="10" s="1"/>
  <c r="A27" i="10" s="1"/>
  <c r="A28" i="10" s="1"/>
  <c r="A29" i="10" s="1"/>
  <c r="A30" i="10" s="1"/>
  <c r="A31" i="10" s="1"/>
  <c r="A32" i="10" s="1"/>
  <c r="A33" i="10" s="1"/>
  <c r="A34" i="10" s="1"/>
  <c r="A35" i="10" s="1"/>
  <c r="A36" i="10" s="1"/>
  <c r="A37" i="10" s="1"/>
  <c r="A38" i="10" s="1"/>
  <c r="A39" i="10" s="1"/>
  <c r="A40" i="10" s="1"/>
  <c r="A41" i="10" s="1"/>
  <c r="A42" i="10" s="1"/>
  <c r="A43" i="10" s="1"/>
  <c r="A44" i="10" s="1"/>
  <c r="A45" i="10" s="1"/>
  <c r="A46" i="10" s="1"/>
  <c r="A47" i="10" s="1"/>
  <c r="A48" i="10" s="1"/>
  <c r="A49" i="10" s="1"/>
  <c r="A50" i="10" s="1"/>
  <c r="A51" i="10" s="1"/>
  <c r="A52" i="10" s="1"/>
  <c r="A53" i="10" s="1"/>
  <c r="A54" i="10" s="1"/>
  <c r="A55" i="10" s="1"/>
  <c r="A56" i="10" s="1"/>
  <c r="A57" i="10" s="1"/>
  <c r="A58" i="10" s="1"/>
  <c r="A59" i="10" s="1"/>
  <c r="A60" i="10" s="1"/>
  <c r="A61" i="10" s="1"/>
  <c r="A62" i="10" s="1"/>
  <c r="A63" i="10" s="1"/>
  <c r="A64" i="10" s="1"/>
  <c r="A65" i="10" s="1"/>
  <c r="A66" i="10" s="1"/>
  <c r="A67" i="10" s="1"/>
  <c r="A68" i="10" s="1"/>
  <c r="A69" i="10" s="1"/>
  <c r="A70" i="10" s="1"/>
  <c r="A71" i="10" s="1"/>
  <c r="A72" i="10" s="1"/>
  <c r="A73" i="10" s="1"/>
  <c r="A74" i="10" s="1"/>
  <c r="A75" i="10" s="1"/>
  <c r="A76" i="10" s="1"/>
  <c r="A77" i="10" s="1"/>
  <c r="A78" i="10" s="1"/>
  <c r="A79" i="10" s="1"/>
  <c r="A80" i="10" s="1"/>
  <c r="A81" i="10" s="1"/>
  <c r="A82" i="10" s="1"/>
  <c r="A83" i="10" s="1"/>
  <c r="A84" i="10" s="1"/>
  <c r="A85" i="10" s="1"/>
  <c r="A86" i="10" s="1"/>
  <c r="A87" i="10" s="1"/>
  <c r="A88" i="10" s="1"/>
  <c r="A89" i="10" s="1"/>
  <c r="A90" i="10" s="1"/>
  <c r="A91" i="10" s="1"/>
  <c r="A92" i="10" s="1"/>
  <c r="A93" i="10" s="1"/>
  <c r="A94" i="10" s="1"/>
  <c r="A95" i="10" s="1"/>
  <c r="A96" i="10" s="1"/>
  <c r="A97" i="10" s="1"/>
  <c r="A98" i="10" s="1"/>
  <c r="A99" i="10" s="1"/>
  <c r="A100" i="10" s="1"/>
  <c r="A101" i="10" s="1"/>
  <c r="A102" i="10" s="1"/>
  <c r="A103" i="10" s="1"/>
  <c r="A104" i="10" s="1"/>
  <c r="A105" i="10" s="1"/>
  <c r="A106" i="10" s="1"/>
  <c r="A107" i="10" s="1"/>
  <c r="A108" i="10" s="1"/>
  <c r="A109" i="10" s="1"/>
  <c r="A110" i="10" s="1"/>
  <c r="A111" i="10" s="1"/>
  <c r="A112" i="10" s="1"/>
  <c r="A113" i="10" s="1"/>
  <c r="A114" i="10" s="1"/>
  <c r="A115" i="10" s="1"/>
  <c r="A116" i="10" s="1"/>
  <c r="A117" i="10" s="1"/>
  <c r="A118" i="10" s="1"/>
  <c r="A119" i="10" s="1"/>
  <c r="A120" i="10" s="1"/>
  <c r="A121" i="10" s="1"/>
  <c r="A122" i="10" s="1"/>
  <c r="A123" i="10" s="1"/>
  <c r="A124" i="10" s="1"/>
  <c r="A125" i="10" s="1"/>
  <c r="A126" i="10" s="1"/>
  <c r="A127" i="10" s="1"/>
  <c r="A128" i="10" s="1"/>
  <c r="A129" i="10" s="1"/>
  <c r="A130" i="10" s="1"/>
  <c r="A131" i="10" s="1"/>
  <c r="A132" i="10" s="1"/>
  <c r="A133" i="10" s="1"/>
  <c r="A134" i="10" s="1"/>
  <c r="A135" i="10" s="1"/>
  <c r="A136" i="10" s="1"/>
  <c r="A137" i="10" s="1"/>
  <c r="A138" i="10" s="1"/>
  <c r="A139" i="10" s="1"/>
  <c r="A140" i="10" s="1"/>
  <c r="A141" i="10" s="1"/>
  <c r="A142" i="10" s="1"/>
  <c r="A143" i="10" s="1"/>
  <c r="A144" i="10" s="1"/>
  <c r="A145" i="10" s="1"/>
  <c r="A146" i="10" s="1"/>
  <c r="A147" i="10" s="1"/>
  <c r="A148" i="10" s="1"/>
  <c r="A149" i="10" s="1"/>
  <c r="A150" i="10" s="1"/>
  <c r="A151" i="10" s="1"/>
  <c r="A152" i="10" s="1"/>
  <c r="A153" i="10" s="1"/>
  <c r="A154" i="10" s="1"/>
  <c r="A155" i="10" s="1"/>
  <c r="A156" i="10" s="1"/>
  <c r="A157" i="10" s="1"/>
  <c r="A158" i="10" s="1"/>
  <c r="A159" i="10" s="1"/>
  <c r="A160" i="10" s="1"/>
  <c r="A161" i="10" s="1"/>
  <c r="A162" i="10" s="1"/>
  <c r="A163" i="10" s="1"/>
  <c r="A164" i="10" s="1"/>
  <c r="A165" i="10" s="1"/>
  <c r="A166" i="10" s="1"/>
  <c r="A167" i="10" s="1"/>
  <c r="A168" i="10" s="1"/>
  <c r="A169" i="10" s="1"/>
  <c r="A170" i="10" s="1"/>
  <c r="A171" i="10" s="1"/>
  <c r="A172" i="10" s="1"/>
  <c r="A173" i="10" s="1"/>
  <c r="A174" i="10" s="1"/>
  <c r="A175" i="10" s="1"/>
  <c r="A176" i="10" s="1"/>
  <c r="A177" i="10" s="1"/>
  <c r="A178" i="10" s="1"/>
  <c r="A179" i="10" s="1"/>
  <c r="A180" i="10" s="1"/>
  <c r="A181" i="10" s="1"/>
  <c r="A182" i="10" s="1"/>
  <c r="A183" i="10" s="1"/>
  <c r="A184" i="10" s="1"/>
  <c r="A185" i="10" s="1"/>
  <c r="A186" i="10" s="1"/>
  <c r="A187" i="10" s="1"/>
  <c r="A188" i="10" s="1"/>
  <c r="A189" i="10" s="1"/>
  <c r="A190" i="10" s="1"/>
  <c r="A191" i="10" s="1"/>
  <c r="A192" i="10" s="1"/>
  <c r="A193" i="10" s="1"/>
  <c r="A194" i="10" s="1"/>
  <c r="A195" i="10" s="1"/>
  <c r="A196" i="10" s="1"/>
  <c r="A197" i="10" s="1"/>
  <c r="A198" i="10" s="1"/>
  <c r="A199" i="10" s="1"/>
  <c r="A200" i="10" s="1"/>
  <c r="A201" i="10" s="1"/>
  <c r="A202" i="10" s="1"/>
  <c r="A203" i="10" s="1"/>
  <c r="A204" i="10" s="1"/>
  <c r="A205" i="10" s="1"/>
  <c r="A206" i="10" s="1"/>
  <c r="A207" i="10" s="1"/>
  <c r="A208" i="10" s="1"/>
  <c r="A209" i="10" s="1"/>
  <c r="A210" i="10" s="1"/>
  <c r="A211" i="10" s="1"/>
  <c r="A212" i="10" s="1"/>
  <c r="A213" i="10" s="1"/>
  <c r="A214" i="10" s="1"/>
  <c r="A215" i="10" s="1"/>
  <c r="A216" i="10" s="1"/>
  <c r="A217" i="10" s="1"/>
  <c r="A218" i="10" s="1"/>
  <c r="A219" i="10" s="1"/>
  <c r="A220" i="10" s="1"/>
  <c r="A221" i="10" s="1"/>
  <c r="A222" i="10" s="1"/>
  <c r="A223" i="10" s="1"/>
  <c r="A224" i="10" s="1"/>
  <c r="A225" i="10" s="1"/>
  <c r="A226" i="10" s="1"/>
  <c r="A227" i="10" s="1"/>
  <c r="A228" i="10" s="1"/>
  <c r="A229" i="10" s="1"/>
  <c r="A230" i="10" s="1"/>
  <c r="A231" i="10" s="1"/>
  <c r="A232" i="10" s="1"/>
  <c r="A233" i="10" s="1"/>
  <c r="A234" i="10" s="1"/>
  <c r="A235" i="10" s="1"/>
  <c r="A236" i="10" s="1"/>
  <c r="A237" i="10" s="1"/>
  <c r="A238" i="10" s="1"/>
  <c r="A239" i="10" s="1"/>
  <c r="A240" i="10" s="1"/>
  <c r="A241" i="10" s="1"/>
  <c r="A242" i="10" s="1"/>
  <c r="A243" i="10" s="1"/>
  <c r="A244" i="10" s="1"/>
  <c r="A245" i="10" s="1"/>
  <c r="A246" i="10" s="1"/>
  <c r="A247" i="10" s="1"/>
  <c r="A248" i="10" s="1"/>
  <c r="A249" i="10" s="1"/>
  <c r="A250" i="10" s="1"/>
  <c r="A251" i="10" s="1"/>
  <c r="A252" i="10" s="1"/>
  <c r="A253" i="10" s="1"/>
  <c r="A254" i="10" s="1"/>
  <c r="A255" i="10" s="1"/>
  <c r="A256" i="10" s="1"/>
  <c r="A257" i="10" s="1"/>
  <c r="A258" i="10" s="1"/>
  <c r="A259" i="10" s="1"/>
  <c r="A260" i="10" s="1"/>
  <c r="A261" i="10" s="1"/>
  <c r="A262" i="10" s="1"/>
  <c r="A263" i="10" s="1"/>
  <c r="A264" i="10" s="1"/>
  <c r="A265" i="10" s="1"/>
  <c r="A266" i="10" s="1"/>
  <c r="A267" i="10" s="1"/>
  <c r="A268" i="10" s="1"/>
  <c r="A269" i="10" s="1"/>
  <c r="A270" i="10" s="1"/>
  <c r="A271" i="10" s="1"/>
  <c r="A272" i="10" s="1"/>
  <c r="A273" i="10" s="1"/>
  <c r="A274" i="10" s="1"/>
  <c r="A275" i="10" s="1"/>
  <c r="A276" i="10" s="1"/>
  <c r="A277" i="10" s="1"/>
  <c r="A278" i="10" s="1"/>
  <c r="A279" i="10" s="1"/>
  <c r="A280" i="10" s="1"/>
  <c r="A281" i="10" s="1"/>
  <c r="A282" i="10" s="1"/>
  <c r="A283" i="10" s="1"/>
  <c r="A284" i="10" s="1"/>
  <c r="A285" i="10" s="1"/>
  <c r="A286" i="10" s="1"/>
  <c r="A287" i="10" s="1"/>
  <c r="A288" i="10" s="1"/>
  <c r="A289" i="10" s="1"/>
  <c r="A290" i="10" s="1"/>
  <c r="A291" i="10" s="1"/>
  <c r="A292" i="10" s="1"/>
  <c r="A293" i="10" s="1"/>
  <c r="A294" i="10" s="1"/>
  <c r="A295" i="10" s="1"/>
  <c r="A296" i="10" s="1"/>
  <c r="A297" i="10" s="1"/>
  <c r="A298" i="10" s="1"/>
  <c r="A299" i="10" s="1"/>
  <c r="A300" i="10" s="1"/>
  <c r="A301" i="10" s="1"/>
  <c r="A302" i="10" s="1"/>
  <c r="A303" i="10" s="1"/>
  <c r="A304" i="10" s="1"/>
  <c r="A305" i="10" s="1"/>
  <c r="A306" i="10" s="1"/>
  <c r="A307" i="10" s="1"/>
  <c r="A308" i="10" s="1"/>
  <c r="A309" i="10" s="1"/>
  <c r="A310" i="10" s="1"/>
  <c r="A311" i="10" s="1"/>
  <c r="A312" i="10" s="1"/>
  <c r="A313" i="10" s="1"/>
  <c r="A314" i="10" s="1"/>
  <c r="A315" i="10" s="1"/>
  <c r="A316" i="10" s="1"/>
  <c r="A317" i="10" s="1"/>
  <c r="A318" i="10" s="1"/>
  <c r="A319" i="10" s="1"/>
  <c r="A320" i="10" s="1"/>
  <c r="A321" i="10" s="1"/>
  <c r="A322" i="10" s="1"/>
  <c r="A323" i="10" s="1"/>
  <c r="A324" i="10" s="1"/>
  <c r="A325" i="10" s="1"/>
  <c r="A326" i="10" s="1"/>
  <c r="A327" i="10" s="1"/>
  <c r="A328" i="10" s="1"/>
  <c r="A329" i="10" s="1"/>
  <c r="A330" i="10" s="1"/>
  <c r="A331" i="10" s="1"/>
  <c r="A332" i="10" s="1"/>
  <c r="A333" i="10" s="1"/>
  <c r="A334" i="10" s="1"/>
  <c r="A335" i="10" s="1"/>
  <c r="A336" i="10" s="1"/>
  <c r="A337" i="10" s="1"/>
  <c r="A338" i="10" s="1"/>
  <c r="A339" i="10" s="1"/>
  <c r="A340" i="10" s="1"/>
  <c r="A341" i="10" s="1"/>
  <c r="A342" i="10" s="1"/>
  <c r="A343" i="10" s="1"/>
  <c r="A344" i="10" s="1"/>
  <c r="A345" i="10" s="1"/>
  <c r="A346" i="10" s="1"/>
  <c r="A347" i="10" s="1"/>
  <c r="A348" i="10" s="1"/>
  <c r="A349" i="10" s="1"/>
  <c r="A350" i="10" s="1"/>
  <c r="A351" i="10" s="1"/>
  <c r="A352" i="10" s="1"/>
  <c r="A353" i="10" s="1"/>
  <c r="A354" i="10" s="1"/>
  <c r="A355" i="10" s="1"/>
  <c r="A356" i="10" s="1"/>
  <c r="A357" i="10" s="1"/>
  <c r="A358" i="10" s="1"/>
  <c r="A359" i="10" s="1"/>
  <c r="A360" i="10" s="1"/>
  <c r="A361" i="10" s="1"/>
  <c r="A362" i="10" s="1"/>
  <c r="A363" i="10" s="1"/>
  <c r="A364" i="10" s="1"/>
  <c r="A365" i="10" s="1"/>
  <c r="A366" i="10" s="1"/>
  <c r="A367" i="10" s="1"/>
  <c r="A368" i="10" s="1"/>
  <c r="A4" i="9"/>
  <c r="A5" i="9" s="1"/>
  <c r="A6" i="9" s="1"/>
  <c r="A7" i="9" s="1"/>
  <c r="A8" i="9" s="1"/>
  <c r="A9" i="9" s="1"/>
  <c r="A10" i="9" s="1"/>
  <c r="A11" i="9" s="1"/>
  <c r="A12" i="9" s="1"/>
  <c r="A13" i="9" s="1"/>
  <c r="A14" i="9" s="1"/>
  <c r="A15" i="9" s="1"/>
  <c r="A16" i="9" s="1"/>
  <c r="A17" i="9" s="1"/>
  <c r="A18" i="9" s="1"/>
  <c r="A19" i="9" s="1"/>
  <c r="A20" i="9" s="1"/>
  <c r="A21" i="9" s="1"/>
  <c r="A22" i="9" s="1"/>
  <c r="A23" i="9" s="1"/>
  <c r="A24" i="9" s="1"/>
  <c r="A25" i="9" s="1"/>
  <c r="A26" i="9" s="1"/>
  <c r="A27" i="9" s="1"/>
  <c r="A28" i="9" s="1"/>
  <c r="A29" i="9" s="1"/>
  <c r="A30" i="9" s="1"/>
  <c r="A31" i="9" s="1"/>
  <c r="A32" i="9" s="1"/>
  <c r="A33" i="9" s="1"/>
  <c r="A34" i="9" s="1"/>
  <c r="A35" i="9" s="1"/>
  <c r="A36" i="9" s="1"/>
  <c r="A37" i="9" s="1"/>
  <c r="A38" i="9" s="1"/>
  <c r="A39" i="9" s="1"/>
  <c r="A40" i="9" s="1"/>
  <c r="A41" i="9" s="1"/>
  <c r="A42" i="9" s="1"/>
  <c r="A43" i="9" s="1"/>
  <c r="A44" i="9" s="1"/>
  <c r="A45" i="9" s="1"/>
  <c r="A46" i="9" s="1"/>
  <c r="A47" i="9" s="1"/>
  <c r="A48" i="9" s="1"/>
  <c r="A49" i="9" s="1"/>
  <c r="A50" i="9" s="1"/>
  <c r="A51" i="9" s="1"/>
  <c r="A52" i="9" s="1"/>
  <c r="A53" i="9" s="1"/>
  <c r="A54" i="9" s="1"/>
  <c r="A55" i="9" s="1"/>
  <c r="A56" i="9" s="1"/>
  <c r="A57" i="9" s="1"/>
  <c r="A58" i="9" s="1"/>
  <c r="A59" i="9" s="1"/>
  <c r="A60" i="9" s="1"/>
  <c r="A61" i="9" s="1"/>
  <c r="A62" i="9" s="1"/>
  <c r="A63" i="9" s="1"/>
  <c r="A64" i="9" s="1"/>
  <c r="A65" i="9" s="1"/>
  <c r="A66" i="9" s="1"/>
  <c r="A67" i="9" s="1"/>
  <c r="A68" i="9" s="1"/>
  <c r="A69" i="9" s="1"/>
  <c r="A70" i="9" s="1"/>
  <c r="A71" i="9" s="1"/>
  <c r="A72" i="9" s="1"/>
  <c r="A73" i="9" s="1"/>
  <c r="A74" i="9" s="1"/>
  <c r="A75" i="9" s="1"/>
  <c r="A76" i="9" s="1"/>
  <c r="A77" i="9" s="1"/>
  <c r="A78" i="9" s="1"/>
  <c r="A79" i="9" s="1"/>
  <c r="A80" i="9" s="1"/>
  <c r="A81" i="9" s="1"/>
  <c r="A82" i="9" s="1"/>
  <c r="A83" i="9" s="1"/>
  <c r="A84" i="9" s="1"/>
  <c r="A85" i="9" s="1"/>
  <c r="A86" i="9" s="1"/>
  <c r="A87" i="9" s="1"/>
  <c r="A88" i="9" s="1"/>
  <c r="A89" i="9" s="1"/>
  <c r="A90" i="9" s="1"/>
  <c r="A91" i="9" s="1"/>
  <c r="A92" i="9" s="1"/>
  <c r="A93" i="9" s="1"/>
  <c r="A94" i="9" s="1"/>
  <c r="A95" i="9" s="1"/>
  <c r="A96" i="9" s="1"/>
  <c r="A97" i="9" s="1"/>
  <c r="A98" i="9" s="1"/>
  <c r="A99" i="9" s="1"/>
  <c r="A100" i="9" s="1"/>
  <c r="A101" i="9" s="1"/>
  <c r="A102" i="9" s="1"/>
  <c r="A103" i="9" s="1"/>
  <c r="A104" i="9" s="1"/>
  <c r="A105" i="9" s="1"/>
  <c r="A106" i="9" s="1"/>
  <c r="A107" i="9" s="1"/>
  <c r="A108" i="9" s="1"/>
  <c r="A109" i="9" s="1"/>
  <c r="A110" i="9" s="1"/>
  <c r="A111" i="9" s="1"/>
  <c r="A112" i="9" s="1"/>
  <c r="A113" i="9" s="1"/>
  <c r="A114" i="9" s="1"/>
  <c r="A115" i="9" s="1"/>
  <c r="A116" i="9" s="1"/>
  <c r="A117" i="9" s="1"/>
  <c r="A118" i="9" s="1"/>
  <c r="A119" i="9" s="1"/>
  <c r="A120" i="9" s="1"/>
  <c r="A121" i="9" s="1"/>
  <c r="A122" i="9" s="1"/>
  <c r="A123" i="9" s="1"/>
  <c r="A124" i="9" s="1"/>
  <c r="A125" i="9" s="1"/>
  <c r="A126" i="9" s="1"/>
  <c r="A127" i="9" s="1"/>
  <c r="A128" i="9" s="1"/>
  <c r="A129" i="9" s="1"/>
  <c r="A130" i="9" s="1"/>
  <c r="A131" i="9" s="1"/>
  <c r="A132" i="9" s="1"/>
  <c r="A133" i="9" s="1"/>
  <c r="A134" i="9" s="1"/>
  <c r="A135" i="9" s="1"/>
  <c r="A136" i="9" s="1"/>
  <c r="A137" i="9" s="1"/>
  <c r="A138" i="9" s="1"/>
  <c r="A139" i="9" s="1"/>
  <c r="A140" i="9" s="1"/>
  <c r="A141" i="9" s="1"/>
  <c r="A142" i="9" s="1"/>
  <c r="A143" i="9" s="1"/>
  <c r="A144" i="9" s="1"/>
  <c r="A145" i="9" s="1"/>
  <c r="A146" i="9" s="1"/>
  <c r="A147" i="9" s="1"/>
  <c r="A148" i="9" s="1"/>
  <c r="A149" i="9" s="1"/>
  <c r="A150" i="9" s="1"/>
  <c r="A151" i="9" s="1"/>
  <c r="A152" i="9" s="1"/>
  <c r="A153" i="9" s="1"/>
  <c r="A154" i="9" s="1"/>
  <c r="A155" i="9" s="1"/>
  <c r="A156" i="9" s="1"/>
  <c r="A157" i="9" s="1"/>
  <c r="A158" i="9" s="1"/>
  <c r="A159" i="9" s="1"/>
  <c r="A160" i="9" s="1"/>
  <c r="A161" i="9" s="1"/>
  <c r="A162" i="9" s="1"/>
  <c r="A163" i="9" s="1"/>
  <c r="A164" i="9" s="1"/>
  <c r="A165" i="9" s="1"/>
  <c r="A166" i="9" s="1"/>
  <c r="A167" i="9" s="1"/>
  <c r="A168" i="9" s="1"/>
  <c r="A169" i="9" s="1"/>
  <c r="A170" i="9" s="1"/>
  <c r="A171" i="9" s="1"/>
  <c r="A172" i="9" s="1"/>
  <c r="A173" i="9" s="1"/>
  <c r="A174" i="9" s="1"/>
  <c r="A175" i="9" s="1"/>
  <c r="A176" i="9" s="1"/>
  <c r="A177" i="9" s="1"/>
  <c r="A178" i="9" s="1"/>
  <c r="A179" i="9" s="1"/>
  <c r="A180" i="9" s="1"/>
  <c r="A181" i="9" s="1"/>
  <c r="A182" i="9" s="1"/>
  <c r="A183" i="9" s="1"/>
  <c r="A184" i="9" s="1"/>
  <c r="A185" i="9" s="1"/>
  <c r="A186" i="9" s="1"/>
  <c r="A187" i="9" s="1"/>
  <c r="A188" i="9" s="1"/>
  <c r="A189" i="9" s="1"/>
  <c r="A190" i="9" s="1"/>
  <c r="A191" i="9" s="1"/>
  <c r="A192" i="9" s="1"/>
  <c r="A193" i="9" s="1"/>
  <c r="A194" i="9" s="1"/>
  <c r="A195" i="9" s="1"/>
  <c r="A196" i="9" s="1"/>
  <c r="A197" i="9" s="1"/>
  <c r="A198" i="9" s="1"/>
  <c r="A199" i="9" s="1"/>
  <c r="A200" i="9" s="1"/>
  <c r="A201" i="9" s="1"/>
  <c r="A202" i="9" s="1"/>
  <c r="A203" i="9" s="1"/>
  <c r="A204" i="9" s="1"/>
  <c r="A205" i="9" s="1"/>
  <c r="A206" i="9" s="1"/>
  <c r="A207" i="9" s="1"/>
  <c r="A208" i="9" s="1"/>
  <c r="A209" i="9" s="1"/>
  <c r="A210" i="9" s="1"/>
  <c r="A211" i="9" s="1"/>
  <c r="A212" i="9" s="1"/>
  <c r="A213" i="9" s="1"/>
  <c r="A214" i="9" s="1"/>
  <c r="A215" i="9" s="1"/>
  <c r="A216" i="9" s="1"/>
  <c r="A217" i="9" s="1"/>
  <c r="A218" i="9" s="1"/>
  <c r="A219" i="9" s="1"/>
  <c r="A220" i="9" s="1"/>
  <c r="A221" i="9" s="1"/>
  <c r="A222" i="9" s="1"/>
  <c r="A223" i="9" s="1"/>
  <c r="A224" i="9" s="1"/>
  <c r="A225" i="9" s="1"/>
  <c r="A226" i="9" s="1"/>
  <c r="A227" i="9" s="1"/>
  <c r="A228" i="9" s="1"/>
  <c r="A229" i="9" s="1"/>
  <c r="A230" i="9" s="1"/>
  <c r="A231" i="9" s="1"/>
  <c r="A232" i="9" s="1"/>
  <c r="A233" i="9" s="1"/>
  <c r="A234" i="9" s="1"/>
  <c r="A235" i="9" s="1"/>
  <c r="A236" i="9" s="1"/>
  <c r="A237" i="9" s="1"/>
  <c r="A238" i="9" s="1"/>
  <c r="A239" i="9" s="1"/>
  <c r="A240" i="9" s="1"/>
  <c r="A241" i="9" s="1"/>
  <c r="A242" i="9" s="1"/>
  <c r="A243" i="9" s="1"/>
  <c r="A244" i="9" s="1"/>
  <c r="A245" i="9" s="1"/>
  <c r="A246" i="9" s="1"/>
  <c r="A247" i="9" s="1"/>
  <c r="A248" i="9" s="1"/>
  <c r="A249" i="9" s="1"/>
  <c r="A250" i="9" s="1"/>
  <c r="A251" i="9" s="1"/>
  <c r="A252" i="9" s="1"/>
  <c r="A253" i="9" s="1"/>
  <c r="A254" i="9" s="1"/>
  <c r="A255" i="9" s="1"/>
  <c r="A256" i="9" s="1"/>
  <c r="A257" i="9" s="1"/>
  <c r="A258" i="9" s="1"/>
  <c r="A259" i="9" s="1"/>
  <c r="A260" i="9" s="1"/>
  <c r="A261" i="9" s="1"/>
  <c r="A262" i="9" s="1"/>
  <c r="A263" i="9" s="1"/>
  <c r="A264" i="9" s="1"/>
  <c r="A265" i="9" s="1"/>
  <c r="A266" i="9" s="1"/>
  <c r="A267" i="9" s="1"/>
  <c r="A268" i="9" s="1"/>
  <c r="A269" i="9" s="1"/>
  <c r="A270" i="9" s="1"/>
  <c r="A271" i="9" s="1"/>
  <c r="A272" i="9" s="1"/>
  <c r="A273" i="9" s="1"/>
  <c r="A274" i="9" s="1"/>
  <c r="A275" i="9" s="1"/>
  <c r="A276" i="9" s="1"/>
  <c r="A277" i="9" s="1"/>
  <c r="A278" i="9" s="1"/>
  <c r="A279" i="9" s="1"/>
  <c r="A280" i="9" s="1"/>
  <c r="A281" i="9" s="1"/>
  <c r="A282" i="9" s="1"/>
  <c r="A283" i="9" s="1"/>
  <c r="A284" i="9" s="1"/>
  <c r="A285" i="9" s="1"/>
  <c r="A286" i="9" s="1"/>
  <c r="A287" i="9" s="1"/>
  <c r="A288" i="9" s="1"/>
  <c r="A289" i="9" s="1"/>
  <c r="A290" i="9" s="1"/>
  <c r="A291" i="9" s="1"/>
  <c r="A292" i="9" s="1"/>
  <c r="A293" i="9" s="1"/>
  <c r="A294" i="9" s="1"/>
  <c r="A295" i="9" s="1"/>
  <c r="A296" i="9" s="1"/>
  <c r="A297" i="9" s="1"/>
  <c r="A298" i="9" s="1"/>
  <c r="A299" i="9" s="1"/>
  <c r="A300" i="9" s="1"/>
  <c r="A301" i="9" s="1"/>
  <c r="A302" i="9" s="1"/>
  <c r="A303" i="9" s="1"/>
  <c r="A304" i="9" s="1"/>
  <c r="A305" i="9" s="1"/>
  <c r="A306" i="9" s="1"/>
  <c r="A307" i="9" s="1"/>
  <c r="A308" i="9" s="1"/>
  <c r="A309" i="9" s="1"/>
  <c r="A310" i="9" s="1"/>
  <c r="A311" i="9" s="1"/>
  <c r="A312" i="9" s="1"/>
  <c r="A313" i="9" s="1"/>
  <c r="A314" i="9" s="1"/>
  <c r="A315" i="9" s="1"/>
  <c r="A316" i="9" s="1"/>
  <c r="A317" i="9" s="1"/>
  <c r="A318" i="9" s="1"/>
  <c r="A319" i="9" s="1"/>
  <c r="A320" i="9" s="1"/>
  <c r="A321" i="9" s="1"/>
  <c r="A322" i="9" s="1"/>
  <c r="A323" i="9" s="1"/>
  <c r="A324" i="9" s="1"/>
  <c r="A325" i="9" s="1"/>
  <c r="A326" i="9" s="1"/>
  <c r="A327" i="9" s="1"/>
  <c r="A328" i="9" s="1"/>
  <c r="A329" i="9" s="1"/>
  <c r="A330" i="9" s="1"/>
  <c r="A331" i="9" s="1"/>
  <c r="A332" i="9" s="1"/>
  <c r="A333" i="9" s="1"/>
  <c r="A334" i="9" s="1"/>
  <c r="A335" i="9" s="1"/>
  <c r="A336" i="9" s="1"/>
  <c r="A337" i="9" s="1"/>
  <c r="A338" i="9" s="1"/>
  <c r="A339" i="9" s="1"/>
  <c r="A340" i="9" s="1"/>
  <c r="A341" i="9" s="1"/>
  <c r="A342" i="9" s="1"/>
  <c r="A343" i="9" s="1"/>
  <c r="A344" i="9" s="1"/>
  <c r="A345" i="9" s="1"/>
  <c r="A346" i="9" s="1"/>
  <c r="A347" i="9" s="1"/>
  <c r="A348" i="9" s="1"/>
  <c r="A349" i="9" s="1"/>
  <c r="A350" i="9" s="1"/>
  <c r="A351" i="9" s="1"/>
  <c r="A352" i="9" s="1"/>
  <c r="A353" i="9" s="1"/>
  <c r="A354" i="9" s="1"/>
  <c r="A355" i="9" s="1"/>
  <c r="A356" i="9" s="1"/>
  <c r="A357" i="9" s="1"/>
  <c r="A358" i="9" s="1"/>
  <c r="A359" i="9" s="1"/>
  <c r="A360" i="9" s="1"/>
  <c r="A361" i="9" s="1"/>
  <c r="A362" i="9" s="1"/>
  <c r="A363" i="9" s="1"/>
  <c r="A364" i="9" s="1"/>
  <c r="A365" i="9" s="1"/>
  <c r="A366" i="9" s="1"/>
  <c r="A367" i="9" s="1"/>
  <c r="A368" i="9" s="1"/>
  <c r="A4" i="7"/>
  <c r="A5" i="7" s="1"/>
  <c r="A6" i="7" s="1"/>
  <c r="A7" i="7" s="1"/>
  <c r="A8" i="7" s="1"/>
  <c r="A9" i="7" s="1"/>
  <c r="A10" i="7" s="1"/>
  <c r="A11" i="7" s="1"/>
  <c r="A12" i="7" s="1"/>
  <c r="A13" i="7" s="1"/>
  <c r="A14" i="7" s="1"/>
  <c r="A15" i="7" s="1"/>
  <c r="A16" i="7" s="1"/>
  <c r="A17" i="7" s="1"/>
  <c r="A18" i="7" s="1"/>
  <c r="A19" i="7" s="1"/>
  <c r="A20" i="7" s="1"/>
  <c r="A21" i="7" s="1"/>
  <c r="A22" i="7" s="1"/>
  <c r="A23" i="7" s="1"/>
  <c r="A24" i="7" s="1"/>
  <c r="A25" i="7" s="1"/>
  <c r="A26" i="7" s="1"/>
  <c r="A27" i="7" s="1"/>
  <c r="A28" i="7" s="1"/>
  <c r="A29" i="7" s="1"/>
  <c r="A30" i="7" s="1"/>
  <c r="A31" i="7" s="1"/>
  <c r="A32" i="7" s="1"/>
  <c r="A33" i="7" s="1"/>
  <c r="A34" i="7" s="1"/>
  <c r="A35" i="7" s="1"/>
  <c r="A36" i="7" s="1"/>
  <c r="A37" i="7" s="1"/>
  <c r="A38" i="7" s="1"/>
  <c r="A39" i="7" s="1"/>
  <c r="A40" i="7" s="1"/>
  <c r="A41" i="7" s="1"/>
  <c r="A42" i="7" s="1"/>
  <c r="A43" i="7" s="1"/>
  <c r="A44" i="7" s="1"/>
  <c r="A45" i="7" s="1"/>
  <c r="A46" i="7" s="1"/>
  <c r="A47" i="7" s="1"/>
  <c r="A48" i="7" s="1"/>
  <c r="A49" i="7" s="1"/>
  <c r="A50" i="7" s="1"/>
  <c r="A51" i="7" s="1"/>
  <c r="A52" i="7" s="1"/>
  <c r="A53" i="7" s="1"/>
  <c r="A54" i="7" s="1"/>
  <c r="A55" i="7" s="1"/>
  <c r="A56" i="7" s="1"/>
  <c r="A57" i="7" s="1"/>
  <c r="A58" i="7" s="1"/>
  <c r="A59" i="7" s="1"/>
  <c r="A60" i="7" s="1"/>
  <c r="A61" i="7" s="1"/>
  <c r="A62" i="7" s="1"/>
  <c r="A63" i="7" s="1"/>
  <c r="A64" i="7" s="1"/>
  <c r="A65" i="7" s="1"/>
  <c r="A66" i="7" s="1"/>
  <c r="A67" i="7" s="1"/>
  <c r="A68" i="7" s="1"/>
  <c r="A69" i="7" s="1"/>
  <c r="A70" i="7" s="1"/>
  <c r="A71" i="7" s="1"/>
  <c r="A72" i="7" s="1"/>
  <c r="A73" i="7" s="1"/>
  <c r="A74" i="7" s="1"/>
  <c r="A75" i="7" s="1"/>
  <c r="A76" i="7" s="1"/>
  <c r="A77" i="7" s="1"/>
  <c r="A78" i="7" s="1"/>
  <c r="A79" i="7" s="1"/>
  <c r="A80" i="7" s="1"/>
  <c r="A81" i="7" s="1"/>
  <c r="A82" i="7" s="1"/>
  <c r="A83" i="7" s="1"/>
  <c r="A84" i="7" s="1"/>
  <c r="A85" i="7" s="1"/>
  <c r="A86" i="7" s="1"/>
  <c r="A87" i="7" s="1"/>
  <c r="A88" i="7" s="1"/>
  <c r="A89" i="7" s="1"/>
  <c r="A90" i="7" s="1"/>
  <c r="A91" i="7" s="1"/>
  <c r="A92" i="7" s="1"/>
  <c r="A93" i="7" s="1"/>
  <c r="A94" i="7" s="1"/>
  <c r="A95" i="7" s="1"/>
  <c r="A96" i="7" s="1"/>
  <c r="A97" i="7" s="1"/>
  <c r="A98" i="7" s="1"/>
  <c r="A99" i="7" s="1"/>
  <c r="A100" i="7" s="1"/>
  <c r="A101" i="7" s="1"/>
  <c r="A102" i="7" s="1"/>
  <c r="A103" i="7" s="1"/>
  <c r="A104" i="7" s="1"/>
  <c r="A105" i="7" s="1"/>
  <c r="A106" i="7" s="1"/>
  <c r="A107" i="7" s="1"/>
  <c r="A108" i="7" s="1"/>
  <c r="A109" i="7" s="1"/>
  <c r="A110" i="7" s="1"/>
  <c r="A111" i="7" s="1"/>
  <c r="A112" i="7" s="1"/>
  <c r="A113" i="7" s="1"/>
  <c r="A114" i="7" s="1"/>
  <c r="A115" i="7" s="1"/>
  <c r="A116" i="7" s="1"/>
  <c r="A117" i="7" s="1"/>
  <c r="A118" i="7" s="1"/>
  <c r="A119" i="7" s="1"/>
  <c r="A120" i="7" s="1"/>
  <c r="A121" i="7" s="1"/>
  <c r="A122" i="7" s="1"/>
  <c r="A123" i="7" s="1"/>
  <c r="A124" i="7" s="1"/>
  <c r="A125" i="7" s="1"/>
  <c r="A126" i="7" s="1"/>
  <c r="A127" i="7" s="1"/>
  <c r="A128" i="7" s="1"/>
  <c r="A129" i="7" s="1"/>
  <c r="A130" i="7" s="1"/>
  <c r="A131" i="7" s="1"/>
  <c r="A132" i="7" s="1"/>
  <c r="A133" i="7" s="1"/>
  <c r="A134" i="7" s="1"/>
  <c r="A135" i="7" s="1"/>
  <c r="A136" i="7" s="1"/>
  <c r="A137" i="7" s="1"/>
  <c r="A138" i="7" s="1"/>
  <c r="A139" i="7" s="1"/>
  <c r="A140" i="7" s="1"/>
  <c r="A141" i="7" s="1"/>
  <c r="A142" i="7" s="1"/>
  <c r="A143" i="7" s="1"/>
  <c r="A144" i="7" s="1"/>
  <c r="A145" i="7" s="1"/>
  <c r="A146" i="7" s="1"/>
  <c r="A147" i="7" s="1"/>
  <c r="A148" i="7" s="1"/>
  <c r="A149" i="7" s="1"/>
  <c r="A150" i="7" s="1"/>
  <c r="A151" i="7" s="1"/>
  <c r="A152" i="7" s="1"/>
  <c r="A153" i="7" s="1"/>
  <c r="A154" i="7" s="1"/>
  <c r="A155" i="7" s="1"/>
  <c r="A156" i="7" s="1"/>
  <c r="A157" i="7" s="1"/>
  <c r="A158" i="7" s="1"/>
  <c r="A159" i="7" s="1"/>
  <c r="A160" i="7" s="1"/>
  <c r="A161" i="7" s="1"/>
  <c r="A162" i="7" s="1"/>
  <c r="A163" i="7" s="1"/>
  <c r="A164" i="7" s="1"/>
  <c r="A165" i="7" s="1"/>
  <c r="A166" i="7" s="1"/>
  <c r="A167" i="7" s="1"/>
  <c r="A168" i="7" s="1"/>
  <c r="A169" i="7" s="1"/>
  <c r="A170" i="7" s="1"/>
  <c r="A171" i="7" s="1"/>
  <c r="A172" i="7" s="1"/>
  <c r="A173" i="7" s="1"/>
  <c r="A174" i="7" s="1"/>
  <c r="A175" i="7" s="1"/>
  <c r="A176" i="7" s="1"/>
  <c r="A177" i="7" s="1"/>
  <c r="A178" i="7" s="1"/>
  <c r="A179" i="7" s="1"/>
  <c r="A180" i="7" s="1"/>
  <c r="A181" i="7" s="1"/>
  <c r="A182" i="7" s="1"/>
  <c r="A183" i="7" s="1"/>
  <c r="A184" i="7" s="1"/>
  <c r="A185" i="7" s="1"/>
  <c r="A186" i="7" s="1"/>
  <c r="A187" i="7" s="1"/>
  <c r="A188" i="7" s="1"/>
  <c r="A189" i="7" s="1"/>
  <c r="A190" i="7" s="1"/>
  <c r="A191" i="7" s="1"/>
  <c r="A192" i="7" s="1"/>
  <c r="A193" i="7" s="1"/>
  <c r="A194" i="7" s="1"/>
  <c r="A195" i="7" s="1"/>
  <c r="A196" i="7" s="1"/>
  <c r="A197" i="7" s="1"/>
  <c r="A198" i="7" s="1"/>
  <c r="A199" i="7" s="1"/>
  <c r="A200" i="7" s="1"/>
  <c r="A201" i="7" s="1"/>
  <c r="A202" i="7" s="1"/>
  <c r="A203" i="7" s="1"/>
  <c r="A204" i="7" s="1"/>
  <c r="A205" i="7" s="1"/>
  <c r="A206" i="7" s="1"/>
  <c r="A207" i="7" s="1"/>
  <c r="A208" i="7" s="1"/>
  <c r="A209" i="7" s="1"/>
  <c r="A210" i="7" s="1"/>
  <c r="A211" i="7" s="1"/>
  <c r="A212" i="7" s="1"/>
  <c r="A213" i="7" s="1"/>
  <c r="A214" i="7" s="1"/>
  <c r="A215" i="7" s="1"/>
  <c r="A216" i="7" s="1"/>
  <c r="A217" i="7" s="1"/>
  <c r="A218" i="7" s="1"/>
  <c r="A219" i="7" s="1"/>
  <c r="A220" i="7" s="1"/>
  <c r="A221" i="7" s="1"/>
  <c r="A222" i="7" s="1"/>
  <c r="A223" i="7" s="1"/>
  <c r="A224" i="7" s="1"/>
  <c r="A225" i="7" s="1"/>
  <c r="A226" i="7" s="1"/>
  <c r="A227" i="7" s="1"/>
  <c r="A228" i="7" s="1"/>
  <c r="A229" i="7" s="1"/>
  <c r="A230" i="7" s="1"/>
  <c r="A231" i="7" s="1"/>
  <c r="A232" i="7" s="1"/>
  <c r="A233" i="7" s="1"/>
  <c r="A234" i="7" s="1"/>
  <c r="A235" i="7" s="1"/>
  <c r="A236" i="7" s="1"/>
  <c r="A237" i="7" s="1"/>
  <c r="A238" i="7" s="1"/>
  <c r="A239" i="7" s="1"/>
  <c r="A240" i="7" s="1"/>
  <c r="A241" i="7" s="1"/>
  <c r="A242" i="7" s="1"/>
  <c r="A243" i="7" s="1"/>
  <c r="A244" i="7" s="1"/>
  <c r="A245" i="7" s="1"/>
  <c r="A246" i="7" s="1"/>
  <c r="A247" i="7" s="1"/>
  <c r="A248" i="7" s="1"/>
  <c r="A249" i="7" s="1"/>
  <c r="A250" i="7" s="1"/>
  <c r="A251" i="7" s="1"/>
  <c r="A252" i="7" s="1"/>
  <c r="A253" i="7" s="1"/>
  <c r="A254" i="7" s="1"/>
  <c r="A255" i="7" s="1"/>
  <c r="A256" i="7" s="1"/>
  <c r="A257" i="7" s="1"/>
  <c r="A258" i="7" s="1"/>
  <c r="A259" i="7" s="1"/>
  <c r="A260" i="7" s="1"/>
  <c r="A261" i="7" s="1"/>
  <c r="A262" i="7" s="1"/>
  <c r="A263" i="7" s="1"/>
  <c r="A264" i="7" s="1"/>
  <c r="A265" i="7" s="1"/>
  <c r="A266" i="7" s="1"/>
  <c r="A267" i="7" s="1"/>
  <c r="A268" i="7" s="1"/>
  <c r="A269" i="7" s="1"/>
  <c r="A270" i="7" s="1"/>
  <c r="A271" i="7" s="1"/>
  <c r="A272" i="7" s="1"/>
  <c r="A273" i="7" s="1"/>
  <c r="A274" i="7" s="1"/>
  <c r="A275" i="7" s="1"/>
  <c r="A276" i="7" s="1"/>
  <c r="A277" i="7" s="1"/>
  <c r="A278" i="7" s="1"/>
  <c r="A279" i="7" s="1"/>
  <c r="A280" i="7" s="1"/>
  <c r="A281" i="7" s="1"/>
  <c r="A282" i="7" s="1"/>
  <c r="A283" i="7" s="1"/>
  <c r="A284" i="7" s="1"/>
  <c r="A285" i="7" s="1"/>
  <c r="A286" i="7" s="1"/>
  <c r="A287" i="7" s="1"/>
  <c r="A288" i="7" s="1"/>
  <c r="A289" i="7" s="1"/>
  <c r="A290" i="7" s="1"/>
  <c r="A291" i="7" s="1"/>
  <c r="A292" i="7" s="1"/>
  <c r="A293" i="7" s="1"/>
  <c r="A294" i="7" s="1"/>
  <c r="A295" i="7" s="1"/>
  <c r="A296" i="7" s="1"/>
  <c r="A297" i="7" s="1"/>
  <c r="A298" i="7" s="1"/>
  <c r="A299" i="7" s="1"/>
  <c r="A300" i="7" s="1"/>
  <c r="A301" i="7" s="1"/>
  <c r="A302" i="7" s="1"/>
  <c r="A303" i="7" s="1"/>
  <c r="A304" i="7" s="1"/>
  <c r="A305" i="7" s="1"/>
  <c r="A306" i="7" s="1"/>
  <c r="A307" i="7" s="1"/>
  <c r="A308" i="7" s="1"/>
  <c r="A309" i="7" s="1"/>
  <c r="A310" i="7" s="1"/>
  <c r="A311" i="7" s="1"/>
  <c r="A312" i="7" s="1"/>
  <c r="A313" i="7" s="1"/>
  <c r="A314" i="7" s="1"/>
  <c r="A315" i="7" s="1"/>
  <c r="A316" i="7" s="1"/>
  <c r="A317" i="7" s="1"/>
  <c r="A318" i="7" s="1"/>
  <c r="A319" i="7" s="1"/>
  <c r="A320" i="7" s="1"/>
  <c r="A321" i="7" s="1"/>
  <c r="A322" i="7" s="1"/>
  <c r="A323" i="7" s="1"/>
  <c r="A324" i="7" s="1"/>
  <c r="A325" i="7" s="1"/>
  <c r="A326" i="7" s="1"/>
  <c r="A327" i="7" s="1"/>
  <c r="A328" i="7" s="1"/>
  <c r="A329" i="7" s="1"/>
  <c r="A330" i="7" s="1"/>
  <c r="A331" i="7" s="1"/>
  <c r="A332" i="7" s="1"/>
  <c r="A333" i="7" s="1"/>
  <c r="A334" i="7" s="1"/>
  <c r="A335" i="7" s="1"/>
  <c r="A336" i="7" s="1"/>
  <c r="A337" i="7" s="1"/>
  <c r="A338" i="7" s="1"/>
  <c r="A339" i="7" s="1"/>
  <c r="A340" i="7" s="1"/>
  <c r="A341" i="7" s="1"/>
  <c r="A342" i="7" s="1"/>
  <c r="A343" i="7" s="1"/>
  <c r="A344" i="7" s="1"/>
  <c r="A345" i="7" s="1"/>
  <c r="A346" i="7" s="1"/>
  <c r="A347" i="7" s="1"/>
  <c r="A348" i="7" s="1"/>
  <c r="A349" i="7" s="1"/>
  <c r="A350" i="7" s="1"/>
  <c r="A351" i="7" s="1"/>
  <c r="A352" i="7" s="1"/>
  <c r="A353" i="7" s="1"/>
  <c r="A354" i="7" s="1"/>
  <c r="A355" i="7" s="1"/>
  <c r="A356" i="7" s="1"/>
  <c r="A357" i="7" s="1"/>
  <c r="A358" i="7" s="1"/>
  <c r="A359" i="7" s="1"/>
  <c r="A360" i="7" s="1"/>
  <c r="A361" i="7" s="1"/>
  <c r="A362" i="7" s="1"/>
  <c r="A363" i="7" s="1"/>
  <c r="A364" i="7" s="1"/>
  <c r="A365" i="7" s="1"/>
  <c r="A366" i="7" s="1"/>
  <c r="A367" i="7" s="1"/>
  <c r="A368" i="7" s="1"/>
  <c r="A4" i="8"/>
  <c r="A5" i="8" s="1"/>
  <c r="A6" i="8" s="1"/>
  <c r="A7" i="8" s="1"/>
  <c r="A8" i="8" s="1"/>
  <c r="A9" i="8" s="1"/>
  <c r="A10" i="8" s="1"/>
  <c r="A11" i="8" s="1"/>
  <c r="A12" i="8" s="1"/>
  <c r="A13" i="8" s="1"/>
  <c r="A14" i="8" s="1"/>
  <c r="A15" i="8" s="1"/>
  <c r="A16" i="8" s="1"/>
  <c r="A17" i="8" s="1"/>
  <c r="A18" i="8" s="1"/>
  <c r="A19" i="8" s="1"/>
  <c r="A20" i="8" s="1"/>
  <c r="A21" i="8" s="1"/>
  <c r="A22" i="8" s="1"/>
  <c r="A23" i="8" s="1"/>
  <c r="A24" i="8" s="1"/>
  <c r="A25" i="8" s="1"/>
  <c r="A26" i="8" s="1"/>
  <c r="A27" i="8" s="1"/>
  <c r="A28" i="8" s="1"/>
  <c r="A29" i="8" s="1"/>
  <c r="A30" i="8" s="1"/>
  <c r="A31" i="8" s="1"/>
  <c r="A32" i="8" s="1"/>
  <c r="A33" i="8" s="1"/>
  <c r="A34" i="8" s="1"/>
  <c r="A35" i="8" s="1"/>
  <c r="A36" i="8" s="1"/>
  <c r="A37" i="8" s="1"/>
  <c r="A38" i="8" s="1"/>
  <c r="A39" i="8" s="1"/>
  <c r="A40" i="8" s="1"/>
  <c r="A41" i="8" s="1"/>
  <c r="A42" i="8" s="1"/>
  <c r="A43" i="8" s="1"/>
  <c r="A44" i="8" s="1"/>
  <c r="A45" i="8" s="1"/>
  <c r="A46" i="8" s="1"/>
  <c r="A47" i="8" s="1"/>
  <c r="A48" i="8" s="1"/>
  <c r="A49" i="8" s="1"/>
  <c r="A50" i="8" s="1"/>
  <c r="A51" i="8" s="1"/>
  <c r="A52" i="8" s="1"/>
  <c r="A53" i="8" s="1"/>
  <c r="A54" i="8" s="1"/>
  <c r="A55" i="8" s="1"/>
  <c r="A56" i="8" s="1"/>
  <c r="A57" i="8" s="1"/>
  <c r="A58" i="8" s="1"/>
  <c r="A59" i="8" s="1"/>
  <c r="A60" i="8" s="1"/>
  <c r="A61" i="8" s="1"/>
  <c r="A62" i="8" s="1"/>
  <c r="A63" i="8" s="1"/>
  <c r="A64" i="8" s="1"/>
  <c r="A65" i="8" s="1"/>
  <c r="A66" i="8" s="1"/>
  <c r="A67" i="8" s="1"/>
  <c r="A68" i="8" s="1"/>
  <c r="A69" i="8" s="1"/>
  <c r="A70" i="8" s="1"/>
  <c r="A71" i="8" s="1"/>
  <c r="A72" i="8" s="1"/>
  <c r="A73" i="8" s="1"/>
  <c r="A74" i="8" s="1"/>
  <c r="A75" i="8" s="1"/>
  <c r="A76" i="8" s="1"/>
  <c r="A77" i="8" s="1"/>
  <c r="A78" i="8" s="1"/>
  <c r="A79" i="8" s="1"/>
  <c r="A80" i="8" s="1"/>
  <c r="A81" i="8" s="1"/>
  <c r="A82" i="8" s="1"/>
  <c r="A83" i="8" s="1"/>
  <c r="A84" i="8" s="1"/>
  <c r="A85" i="8" s="1"/>
  <c r="A86" i="8" s="1"/>
  <c r="A87" i="8" s="1"/>
  <c r="A88" i="8" s="1"/>
  <c r="A89" i="8" s="1"/>
  <c r="A90" i="8" s="1"/>
  <c r="A91" i="8" s="1"/>
  <c r="A92" i="8" s="1"/>
  <c r="A93" i="8" s="1"/>
  <c r="A94" i="8" s="1"/>
  <c r="A95" i="8" s="1"/>
  <c r="A96" i="8" s="1"/>
  <c r="A97" i="8" s="1"/>
  <c r="A98" i="8" s="1"/>
  <c r="A99" i="8" s="1"/>
  <c r="A100" i="8" s="1"/>
  <c r="A101" i="8" s="1"/>
  <c r="A102" i="8" s="1"/>
  <c r="A103" i="8" s="1"/>
  <c r="A104" i="8" s="1"/>
  <c r="A105" i="8" s="1"/>
  <c r="A106" i="8" s="1"/>
  <c r="A107" i="8" s="1"/>
  <c r="A108" i="8" s="1"/>
  <c r="A109" i="8" s="1"/>
  <c r="A110" i="8" s="1"/>
  <c r="A111" i="8" s="1"/>
  <c r="A112" i="8" s="1"/>
  <c r="A113" i="8" s="1"/>
  <c r="A114" i="8" s="1"/>
  <c r="A115" i="8" s="1"/>
  <c r="A116" i="8" s="1"/>
  <c r="A117" i="8" s="1"/>
  <c r="A118" i="8" s="1"/>
  <c r="A119" i="8" s="1"/>
  <c r="A120" i="8" s="1"/>
  <c r="A121" i="8" s="1"/>
  <c r="A122" i="8" s="1"/>
  <c r="A123" i="8" s="1"/>
  <c r="A124" i="8" s="1"/>
  <c r="A125" i="8" s="1"/>
  <c r="A126" i="8" s="1"/>
  <c r="A127" i="8" s="1"/>
  <c r="A128" i="8" s="1"/>
  <c r="A129" i="8" s="1"/>
  <c r="A130" i="8" s="1"/>
  <c r="A131" i="8" s="1"/>
  <c r="A132" i="8" s="1"/>
  <c r="A133" i="8" s="1"/>
  <c r="A134" i="8" s="1"/>
  <c r="A135" i="8" s="1"/>
  <c r="A136" i="8" s="1"/>
  <c r="A137" i="8" s="1"/>
  <c r="A138" i="8" s="1"/>
  <c r="A139" i="8" s="1"/>
  <c r="A140" i="8" s="1"/>
  <c r="A141" i="8" s="1"/>
  <c r="A142" i="8" s="1"/>
  <c r="A143" i="8" s="1"/>
  <c r="A144" i="8" s="1"/>
  <c r="A145" i="8" s="1"/>
  <c r="A146" i="8" s="1"/>
  <c r="A147" i="8" s="1"/>
  <c r="A148" i="8" s="1"/>
  <c r="A149" i="8" s="1"/>
  <c r="A150" i="8" s="1"/>
  <c r="A151" i="8" s="1"/>
  <c r="A152" i="8" s="1"/>
  <c r="A153" i="8" s="1"/>
  <c r="A154" i="8" s="1"/>
  <c r="A155" i="8" s="1"/>
  <c r="A156" i="8" s="1"/>
  <c r="A157" i="8" s="1"/>
  <c r="A158" i="8" s="1"/>
  <c r="A159" i="8" s="1"/>
  <c r="A160" i="8" s="1"/>
  <c r="A161" i="8" s="1"/>
  <c r="A162" i="8" s="1"/>
  <c r="A163" i="8" s="1"/>
  <c r="A164" i="8" s="1"/>
  <c r="A165" i="8" s="1"/>
  <c r="A166" i="8" s="1"/>
  <c r="A167" i="8" s="1"/>
  <c r="A168" i="8" s="1"/>
  <c r="A169" i="8" s="1"/>
  <c r="A170" i="8" s="1"/>
  <c r="A171" i="8" s="1"/>
  <c r="A172" i="8" s="1"/>
  <c r="A173" i="8" s="1"/>
  <c r="A174" i="8" s="1"/>
  <c r="A175" i="8" s="1"/>
  <c r="A176" i="8" s="1"/>
  <c r="A177" i="8" s="1"/>
  <c r="A178" i="8" s="1"/>
  <c r="A179" i="8" s="1"/>
  <c r="A180" i="8" s="1"/>
  <c r="A181" i="8" s="1"/>
  <c r="A182" i="8" s="1"/>
  <c r="A183" i="8" s="1"/>
  <c r="A184" i="8" s="1"/>
  <c r="A185" i="8" s="1"/>
  <c r="A186" i="8" s="1"/>
  <c r="A187" i="8" s="1"/>
  <c r="A188" i="8" s="1"/>
  <c r="A189" i="8" s="1"/>
  <c r="A190" i="8" s="1"/>
  <c r="A191" i="8" s="1"/>
  <c r="A192" i="8" s="1"/>
  <c r="A193" i="8" s="1"/>
  <c r="A194" i="8" s="1"/>
  <c r="A195" i="8" s="1"/>
  <c r="A196" i="8" s="1"/>
  <c r="A197" i="8" s="1"/>
  <c r="A198" i="8" s="1"/>
  <c r="A199" i="8" s="1"/>
  <c r="A200" i="8" s="1"/>
  <c r="A201" i="8" s="1"/>
  <c r="A202" i="8" s="1"/>
  <c r="A203" i="8" s="1"/>
  <c r="A204" i="8" s="1"/>
  <c r="A205" i="8" s="1"/>
  <c r="A206" i="8" s="1"/>
  <c r="A207" i="8" s="1"/>
  <c r="A208" i="8" s="1"/>
  <c r="A209" i="8" s="1"/>
  <c r="A210" i="8" s="1"/>
  <c r="A211" i="8" s="1"/>
  <c r="A212" i="8" s="1"/>
  <c r="A213" i="8" s="1"/>
  <c r="A214" i="8" s="1"/>
  <c r="A215" i="8" s="1"/>
  <c r="A216" i="8" s="1"/>
  <c r="A217" i="8" s="1"/>
  <c r="A218" i="8" s="1"/>
  <c r="A219" i="8" s="1"/>
  <c r="A220" i="8" s="1"/>
  <c r="A221" i="8" s="1"/>
  <c r="A222" i="8" s="1"/>
  <c r="A223" i="8" s="1"/>
  <c r="A224" i="8" s="1"/>
  <c r="A225" i="8" s="1"/>
  <c r="A226" i="8" s="1"/>
  <c r="A227" i="8" s="1"/>
  <c r="A228" i="8" s="1"/>
  <c r="A229" i="8" s="1"/>
  <c r="A230" i="8" s="1"/>
  <c r="A231" i="8" s="1"/>
  <c r="A232" i="8" s="1"/>
  <c r="A233" i="8" s="1"/>
  <c r="A234" i="8" s="1"/>
  <c r="A235" i="8" s="1"/>
  <c r="A236" i="8" s="1"/>
  <c r="A237" i="8" s="1"/>
  <c r="A238" i="8" s="1"/>
  <c r="A239" i="8" s="1"/>
  <c r="A240" i="8" s="1"/>
  <c r="A241" i="8" s="1"/>
  <c r="A242" i="8" s="1"/>
  <c r="A243" i="8" s="1"/>
  <c r="A244" i="8" s="1"/>
  <c r="A245" i="8" s="1"/>
  <c r="A246" i="8" s="1"/>
  <c r="A247" i="8" s="1"/>
  <c r="A248" i="8" s="1"/>
  <c r="A249" i="8" s="1"/>
  <c r="A250" i="8" s="1"/>
  <c r="A251" i="8" s="1"/>
  <c r="A252" i="8" s="1"/>
  <c r="A253" i="8" s="1"/>
  <c r="A254" i="8" s="1"/>
  <c r="A255" i="8" s="1"/>
  <c r="A256" i="8" s="1"/>
  <c r="A257" i="8" s="1"/>
  <c r="A258" i="8" s="1"/>
  <c r="A259" i="8" s="1"/>
  <c r="A260" i="8" s="1"/>
  <c r="A261" i="8" s="1"/>
  <c r="A262" i="8" s="1"/>
  <c r="A263" i="8" s="1"/>
  <c r="A264" i="8" s="1"/>
  <c r="A265" i="8" s="1"/>
  <c r="A266" i="8" s="1"/>
  <c r="A267" i="8" s="1"/>
  <c r="A268" i="8" s="1"/>
  <c r="A269" i="8" s="1"/>
  <c r="A270" i="8" s="1"/>
  <c r="A271" i="8" s="1"/>
  <c r="A272" i="8" s="1"/>
  <c r="A273" i="8" s="1"/>
  <c r="A274" i="8" s="1"/>
  <c r="A275" i="8" s="1"/>
  <c r="A276" i="8" s="1"/>
  <c r="A277" i="8" s="1"/>
  <c r="A278" i="8" s="1"/>
  <c r="A279" i="8" s="1"/>
  <c r="A280" i="8" s="1"/>
  <c r="A281" i="8" s="1"/>
  <c r="A282" i="8" s="1"/>
  <c r="A283" i="8" s="1"/>
  <c r="A284" i="8" s="1"/>
  <c r="A285" i="8" s="1"/>
  <c r="A286" i="8" s="1"/>
  <c r="A287" i="8" s="1"/>
  <c r="A288" i="8" s="1"/>
  <c r="A289" i="8" s="1"/>
  <c r="A290" i="8" s="1"/>
  <c r="A291" i="8" s="1"/>
  <c r="A292" i="8" s="1"/>
  <c r="A293" i="8" s="1"/>
  <c r="A294" i="8" s="1"/>
  <c r="A295" i="8" s="1"/>
  <c r="A296" i="8" s="1"/>
  <c r="A297" i="8" s="1"/>
  <c r="A298" i="8" s="1"/>
  <c r="A299" i="8" s="1"/>
  <c r="A300" i="8" s="1"/>
  <c r="A301" i="8" s="1"/>
  <c r="A302" i="8" s="1"/>
  <c r="A303" i="8" s="1"/>
  <c r="A304" i="8" s="1"/>
  <c r="A305" i="8" s="1"/>
  <c r="A306" i="8" s="1"/>
  <c r="A307" i="8" s="1"/>
  <c r="A308" i="8" s="1"/>
  <c r="A309" i="8" s="1"/>
  <c r="A310" i="8" s="1"/>
  <c r="A311" i="8" s="1"/>
  <c r="A312" i="8" s="1"/>
  <c r="A313" i="8" s="1"/>
  <c r="A314" i="8" s="1"/>
  <c r="A315" i="8" s="1"/>
  <c r="A316" i="8" s="1"/>
  <c r="A317" i="8" s="1"/>
  <c r="A318" i="8" s="1"/>
  <c r="A319" i="8" s="1"/>
  <c r="A320" i="8" s="1"/>
  <c r="A321" i="8" s="1"/>
  <c r="A322" i="8" s="1"/>
  <c r="A323" i="8" s="1"/>
  <c r="A324" i="8" s="1"/>
  <c r="A325" i="8" s="1"/>
  <c r="A326" i="8" s="1"/>
  <c r="A327" i="8" s="1"/>
  <c r="A328" i="8" s="1"/>
  <c r="A329" i="8" s="1"/>
  <c r="A330" i="8" s="1"/>
  <c r="A331" i="8" s="1"/>
  <c r="A332" i="8" s="1"/>
  <c r="A333" i="8" s="1"/>
  <c r="A334" i="8" s="1"/>
  <c r="A335" i="8" s="1"/>
  <c r="A336" i="8" s="1"/>
  <c r="A337" i="8" s="1"/>
  <c r="A338" i="8" s="1"/>
  <c r="A339" i="8" s="1"/>
  <c r="A340" i="8" s="1"/>
  <c r="A341" i="8" s="1"/>
  <c r="A342" i="8" s="1"/>
  <c r="A343" i="8" s="1"/>
  <c r="A344" i="8" s="1"/>
  <c r="A345" i="8" s="1"/>
  <c r="A346" i="8" s="1"/>
  <c r="A347" i="8" s="1"/>
  <c r="A348" i="8" s="1"/>
  <c r="A349" i="8" s="1"/>
  <c r="A350" i="8" s="1"/>
  <c r="A351" i="8" s="1"/>
  <c r="A352" i="8" s="1"/>
  <c r="A353" i="8" s="1"/>
  <c r="A354" i="8" s="1"/>
  <c r="A355" i="8" s="1"/>
  <c r="A356" i="8" s="1"/>
  <c r="A357" i="8" s="1"/>
  <c r="A358" i="8" s="1"/>
  <c r="A359" i="8" s="1"/>
  <c r="A360" i="8" s="1"/>
  <c r="A361" i="8" s="1"/>
  <c r="A362" i="8" s="1"/>
  <c r="A363" i="8" s="1"/>
  <c r="A364" i="8" s="1"/>
  <c r="A365" i="8" s="1"/>
  <c r="A366" i="8" s="1"/>
  <c r="A367" i="8" s="1"/>
  <c r="A368" i="8" s="1"/>
  <c r="A4" i="6"/>
  <c r="A5" i="6" s="1"/>
  <c r="A6" i="6" s="1"/>
  <c r="A7" i="6" s="1"/>
  <c r="A8" i="6" s="1"/>
  <c r="A9" i="6" s="1"/>
  <c r="A10" i="6" s="1"/>
  <c r="A11" i="6" s="1"/>
  <c r="A12" i="6" s="1"/>
  <c r="A13" i="6" s="1"/>
  <c r="A14" i="6" s="1"/>
  <c r="A15" i="6" s="1"/>
  <c r="A16" i="6" s="1"/>
  <c r="A17" i="6" s="1"/>
  <c r="A18" i="6" s="1"/>
  <c r="A19" i="6" s="1"/>
  <c r="A20" i="6" s="1"/>
  <c r="A21" i="6" s="1"/>
  <c r="A22" i="6" s="1"/>
  <c r="A23" i="6" s="1"/>
  <c r="A24" i="6" s="1"/>
  <c r="A25" i="6" s="1"/>
  <c r="A26" i="6" s="1"/>
  <c r="A27" i="6" s="1"/>
  <c r="A28" i="6" s="1"/>
  <c r="A29" i="6" s="1"/>
  <c r="A30" i="6" s="1"/>
  <c r="A31" i="6" s="1"/>
  <c r="A32" i="6" s="1"/>
  <c r="A33" i="6" s="1"/>
  <c r="A34" i="6" s="1"/>
  <c r="A4" i="5"/>
  <c r="A5" i="5" s="1"/>
  <c r="A6" i="5" s="1"/>
  <c r="A7" i="5" s="1"/>
  <c r="A8" i="5" s="1"/>
  <c r="A5" i="4"/>
  <c r="I34" i="6" l="1"/>
  <c r="E34" i="6"/>
  <c r="H34" i="6"/>
  <c r="D34" i="6"/>
  <c r="K34" i="6"/>
  <c r="G34" i="6"/>
  <c r="C34" i="6"/>
  <c r="J34" i="6"/>
  <c r="F34" i="6"/>
  <c r="B34" i="6"/>
  <c r="A35" i="6"/>
  <c r="H33" i="6"/>
  <c r="D33" i="6"/>
  <c r="K33" i="6"/>
  <c r="G33" i="6"/>
  <c r="C33" i="6"/>
  <c r="I33" i="6"/>
  <c r="F33" i="6"/>
  <c r="E33" i="6"/>
  <c r="J33" i="6"/>
  <c r="B33" i="6"/>
  <c r="A777" i="3"/>
  <c r="A776" i="3"/>
  <c r="A775" i="3"/>
  <c r="A774" i="3"/>
  <c r="A773" i="3"/>
  <c r="A772" i="3"/>
  <c r="A771" i="3"/>
  <c r="A770" i="3"/>
  <c r="A769" i="3"/>
  <c r="A768" i="3"/>
  <c r="A767" i="3"/>
  <c r="A766" i="3"/>
  <c r="A765" i="3"/>
  <c r="A764" i="3"/>
  <c r="A763" i="3"/>
  <c r="A762" i="3"/>
  <c r="A761" i="3"/>
  <c r="A760" i="3"/>
  <c r="A759" i="3"/>
  <c r="A758" i="3"/>
  <c r="A757" i="3"/>
  <c r="A756" i="3"/>
  <c r="A755" i="3"/>
  <c r="A754" i="3"/>
  <c r="A753" i="3"/>
  <c r="A752" i="3"/>
  <c r="A751" i="3"/>
  <c r="A750" i="3"/>
  <c r="A749" i="3"/>
  <c r="A748" i="3"/>
  <c r="A747" i="3"/>
  <c r="A746" i="3"/>
  <c r="A745" i="3"/>
  <c r="A744" i="3"/>
  <c r="A743" i="3"/>
  <c r="A742" i="3"/>
  <c r="A741" i="3"/>
  <c r="A740" i="3"/>
  <c r="A739" i="3"/>
  <c r="A738" i="3"/>
  <c r="A737" i="3"/>
  <c r="A736" i="3"/>
  <c r="A735" i="3"/>
  <c r="A734" i="3"/>
  <c r="A733" i="3"/>
  <c r="A732" i="3"/>
  <c r="A731" i="3"/>
  <c r="A730" i="3"/>
  <c r="A729" i="3"/>
  <c r="A728" i="3"/>
  <c r="A727" i="3"/>
  <c r="A726" i="3"/>
  <c r="A725" i="3"/>
  <c r="A724" i="3"/>
  <c r="A723" i="3"/>
  <c r="A722" i="3"/>
  <c r="A721" i="3"/>
  <c r="A720" i="3"/>
  <c r="A719" i="3"/>
  <c r="A718" i="3"/>
  <c r="A717" i="3"/>
  <c r="A716" i="3"/>
  <c r="A715" i="3"/>
  <c r="A714" i="3"/>
  <c r="A713" i="3"/>
  <c r="A712" i="3"/>
  <c r="A711" i="3"/>
  <c r="A710" i="3"/>
  <c r="A709" i="3"/>
  <c r="A708" i="3"/>
  <c r="A707" i="3"/>
  <c r="A706" i="3"/>
  <c r="A705" i="3"/>
  <c r="A704" i="3"/>
  <c r="A703" i="3"/>
  <c r="A702" i="3"/>
  <c r="A701" i="3"/>
  <c r="A700" i="3"/>
  <c r="A699" i="3"/>
  <c r="A698" i="3"/>
  <c r="A697" i="3"/>
  <c r="A696" i="3"/>
  <c r="A695" i="3"/>
  <c r="A694" i="3"/>
  <c r="A693" i="3"/>
  <c r="A692" i="3"/>
  <c r="A691" i="3"/>
  <c r="A690" i="3"/>
  <c r="A689" i="3"/>
  <c r="A688" i="3"/>
  <c r="A687" i="3"/>
  <c r="A686" i="3"/>
  <c r="A685" i="3"/>
  <c r="A684" i="3"/>
  <c r="A683" i="3"/>
  <c r="A682" i="3"/>
  <c r="A681" i="3"/>
  <c r="A680" i="3"/>
  <c r="A679" i="3"/>
  <c r="A678" i="3"/>
  <c r="A36" i="6" l="1"/>
  <c r="A677" i="3"/>
  <c r="A676" i="3"/>
  <c r="A675" i="3"/>
  <c r="A674" i="3"/>
  <c r="A673" i="3"/>
  <c r="A672" i="3"/>
  <c r="A671" i="3"/>
  <c r="A670" i="3"/>
  <c r="A669" i="3"/>
  <c r="A668" i="3"/>
  <c r="A667" i="3"/>
  <c r="A666" i="3"/>
  <c r="A665" i="3"/>
  <c r="A664" i="3"/>
  <c r="A663" i="3"/>
  <c r="A662" i="3"/>
  <c r="A661" i="3"/>
  <c r="A660" i="3"/>
  <c r="A659" i="3"/>
  <c r="A658" i="3"/>
  <c r="A657" i="3"/>
  <c r="A656" i="3"/>
  <c r="A655" i="3"/>
  <c r="A654" i="3"/>
  <c r="A653" i="3"/>
  <c r="A37" i="6" l="1"/>
  <c r="A652" i="3"/>
  <c r="A651" i="3"/>
  <c r="A650" i="3"/>
  <c r="A649" i="3"/>
  <c r="A648" i="3"/>
  <c r="A647" i="3"/>
  <c r="A646" i="3"/>
  <c r="A645" i="3"/>
  <c r="A644" i="3"/>
  <c r="A643" i="3"/>
  <c r="A642" i="3"/>
  <c r="A641" i="3"/>
  <c r="A640" i="3"/>
  <c r="A639" i="3"/>
  <c r="A638" i="3"/>
  <c r="A637" i="3"/>
  <c r="A636" i="3"/>
  <c r="A635" i="3"/>
  <c r="A634" i="3"/>
  <c r="A633" i="3"/>
  <c r="A632" i="3"/>
  <c r="A631" i="3"/>
  <c r="A630" i="3"/>
  <c r="A629" i="3"/>
  <c r="A628" i="3"/>
  <c r="A38" i="6" l="1"/>
  <c r="A627" i="3"/>
  <c r="A626" i="3"/>
  <c r="A625" i="3"/>
  <c r="A624" i="3"/>
  <c r="A623" i="3"/>
  <c r="A622" i="3"/>
  <c r="A621" i="3"/>
  <c r="A620" i="3"/>
  <c r="A619" i="3"/>
  <c r="A618" i="3"/>
  <c r="A617" i="3"/>
  <c r="A616" i="3"/>
  <c r="A615" i="3"/>
  <c r="A614" i="3"/>
  <c r="A613" i="3"/>
  <c r="A612" i="3"/>
  <c r="A611" i="3"/>
  <c r="A610" i="3"/>
  <c r="A609" i="3"/>
  <c r="A608" i="3"/>
  <c r="A607" i="3"/>
  <c r="A606" i="3"/>
  <c r="A605" i="3"/>
  <c r="A604" i="3"/>
  <c r="A603" i="3"/>
  <c r="A602" i="3"/>
  <c r="A601" i="3"/>
  <c r="A600" i="3"/>
  <c r="A599" i="3"/>
  <c r="A598" i="3"/>
  <c r="A597" i="3"/>
  <c r="A596" i="3"/>
  <c r="A595" i="3"/>
  <c r="A594" i="3"/>
  <c r="A593" i="3"/>
  <c r="A592" i="3"/>
  <c r="A591" i="3"/>
  <c r="A590" i="3"/>
  <c r="A589" i="3"/>
  <c r="A588" i="3"/>
  <c r="A587" i="3"/>
  <c r="A586" i="3"/>
  <c r="A585" i="3"/>
  <c r="A584" i="3"/>
  <c r="A583" i="3"/>
  <c r="A582" i="3"/>
  <c r="A581" i="3"/>
  <c r="A580" i="3"/>
  <c r="A579" i="3"/>
  <c r="A578" i="3"/>
  <c r="A577" i="3"/>
  <c r="A576" i="3"/>
  <c r="A575" i="3"/>
  <c r="A574" i="3"/>
  <c r="A573" i="3"/>
  <c r="A572" i="3"/>
  <c r="A571" i="3"/>
  <c r="A570" i="3"/>
  <c r="A569" i="3"/>
  <c r="A568" i="3"/>
  <c r="A567" i="3"/>
  <c r="A566" i="3"/>
  <c r="A565" i="3"/>
  <c r="A564" i="3"/>
  <c r="A563" i="3"/>
  <c r="A562" i="3"/>
  <c r="A561" i="3"/>
  <c r="A560" i="3"/>
  <c r="A559" i="3"/>
  <c r="A558" i="3"/>
  <c r="A557" i="3"/>
  <c r="A556" i="3"/>
  <c r="A555" i="3"/>
  <c r="A554" i="3"/>
  <c r="A553" i="3"/>
  <c r="A39" i="6" l="1"/>
  <c r="A528" i="3"/>
  <c r="A529" i="3"/>
  <c r="A530" i="3"/>
  <c r="A531" i="3"/>
  <c r="A532" i="3"/>
  <c r="A533" i="3"/>
  <c r="A534" i="3"/>
  <c r="A535" i="3"/>
  <c r="A536" i="3"/>
  <c r="A537" i="3"/>
  <c r="A538" i="3"/>
  <c r="A539" i="3"/>
  <c r="A540" i="3"/>
  <c r="A541" i="3"/>
  <c r="A542" i="3"/>
  <c r="A543" i="3"/>
  <c r="A544" i="3"/>
  <c r="A545" i="3"/>
  <c r="A546" i="3"/>
  <c r="A547" i="3"/>
  <c r="A548" i="3"/>
  <c r="A549" i="3"/>
  <c r="A550" i="3"/>
  <c r="A551" i="3"/>
  <c r="A552" i="3"/>
  <c r="A40" i="6" l="1"/>
  <c r="A527" i="3"/>
  <c r="A526" i="3"/>
  <c r="A525" i="3"/>
  <c r="A524" i="3"/>
  <c r="A523" i="3"/>
  <c r="A522" i="3"/>
  <c r="A521" i="3"/>
  <c r="A520" i="3"/>
  <c r="A519" i="3"/>
  <c r="A518" i="3"/>
  <c r="A517" i="3"/>
  <c r="A516" i="3"/>
  <c r="A515" i="3"/>
  <c r="A514" i="3"/>
  <c r="A513" i="3"/>
  <c r="A512" i="3"/>
  <c r="A511" i="3"/>
  <c r="A510" i="3"/>
  <c r="A509" i="3"/>
  <c r="A508" i="3"/>
  <c r="A507" i="3"/>
  <c r="A506" i="3"/>
  <c r="A505" i="3"/>
  <c r="A504" i="3"/>
  <c r="A503" i="3"/>
  <c r="A41" i="6" l="1"/>
  <c r="A502" i="3"/>
  <c r="A501" i="3"/>
  <c r="A500" i="3"/>
  <c r="A499" i="3"/>
  <c r="A498" i="3"/>
  <c r="A497" i="3"/>
  <c r="A496" i="3"/>
  <c r="A495" i="3"/>
  <c r="A494" i="3"/>
  <c r="A493" i="3"/>
  <c r="A492" i="3"/>
  <c r="A491" i="3"/>
  <c r="A490" i="3"/>
  <c r="A489" i="3"/>
  <c r="A488" i="3"/>
  <c r="A487" i="3"/>
  <c r="A486" i="3"/>
  <c r="A485" i="3"/>
  <c r="A484" i="3"/>
  <c r="A483" i="3"/>
  <c r="A482" i="3"/>
  <c r="A481" i="3"/>
  <c r="A480" i="3"/>
  <c r="A479" i="3"/>
  <c r="A478" i="3"/>
  <c r="A42" i="6" l="1"/>
  <c r="A477" i="3"/>
  <c r="A476" i="3"/>
  <c r="A475" i="3"/>
  <c r="A474" i="3"/>
  <c r="A473" i="3"/>
  <c r="A472" i="3"/>
  <c r="A471" i="3"/>
  <c r="A470" i="3"/>
  <c r="A469" i="3"/>
  <c r="A468" i="3"/>
  <c r="A467" i="3"/>
  <c r="A466" i="3"/>
  <c r="A465" i="3"/>
  <c r="A464" i="3"/>
  <c r="A463" i="3"/>
  <c r="A462" i="3"/>
  <c r="A461" i="3"/>
  <c r="A460" i="3"/>
  <c r="A459" i="3"/>
  <c r="A458" i="3"/>
  <c r="A457" i="3"/>
  <c r="A456" i="3"/>
  <c r="A455" i="3"/>
  <c r="A454" i="3"/>
  <c r="A453" i="3"/>
  <c r="A43" i="6" l="1"/>
  <c r="A452" i="3"/>
  <c r="A451" i="3"/>
  <c r="A450" i="3"/>
  <c r="A449" i="3"/>
  <c r="A448" i="3"/>
  <c r="A447" i="3"/>
  <c r="A446" i="3"/>
  <c r="A445" i="3"/>
  <c r="A444" i="3"/>
  <c r="A443" i="3"/>
  <c r="A442" i="3"/>
  <c r="A441" i="3"/>
  <c r="A440" i="3"/>
  <c r="A439" i="3"/>
  <c r="A438" i="3"/>
  <c r="A437" i="3"/>
  <c r="A436" i="3"/>
  <c r="A435" i="3"/>
  <c r="A434" i="3"/>
  <c r="A433" i="3"/>
  <c r="A432" i="3"/>
  <c r="A431" i="3"/>
  <c r="A430" i="3"/>
  <c r="A429" i="3"/>
  <c r="A428" i="3"/>
  <c r="A427" i="3"/>
  <c r="A426" i="3"/>
  <c r="A425" i="3"/>
  <c r="A424" i="3"/>
  <c r="A423" i="3"/>
  <c r="A422" i="3"/>
  <c r="A421" i="3"/>
  <c r="A420" i="3"/>
  <c r="A419" i="3"/>
  <c r="A418" i="3"/>
  <c r="A417" i="3"/>
  <c r="A416" i="3"/>
  <c r="A415" i="3"/>
  <c r="A414" i="3"/>
  <c r="A413" i="3"/>
  <c r="A412" i="3"/>
  <c r="A411" i="3"/>
  <c r="A410" i="3"/>
  <c r="A409" i="3"/>
  <c r="A408" i="3"/>
  <c r="A407" i="3"/>
  <c r="A406" i="3"/>
  <c r="A405" i="3"/>
  <c r="A404" i="3"/>
  <c r="A403" i="3"/>
  <c r="A402" i="3"/>
  <c r="A401" i="3"/>
  <c r="A400" i="3"/>
  <c r="A399" i="3"/>
  <c r="A398" i="3"/>
  <c r="A397" i="3"/>
  <c r="A396" i="3"/>
  <c r="A395" i="3"/>
  <c r="A394" i="3"/>
  <c r="A393" i="3"/>
  <c r="A392" i="3"/>
  <c r="A391" i="3"/>
  <c r="A390" i="3"/>
  <c r="A389" i="3"/>
  <c r="A388" i="3"/>
  <c r="A387" i="3"/>
  <c r="A386" i="3"/>
  <c r="A385" i="3"/>
  <c r="A384" i="3"/>
  <c r="A383" i="3"/>
  <c r="A382" i="3"/>
  <c r="A381" i="3"/>
  <c r="A380" i="3"/>
  <c r="A379" i="3"/>
  <c r="A378" i="3"/>
  <c r="A44" i="6" l="1"/>
  <c r="A352" i="3"/>
  <c r="A351" i="3"/>
  <c r="A350" i="3"/>
  <c r="A349" i="3"/>
  <c r="A348" i="3"/>
  <c r="A347" i="3"/>
  <c r="A346" i="3"/>
  <c r="A345" i="3"/>
  <c r="A344" i="3"/>
  <c r="A343" i="3"/>
  <c r="A342" i="3"/>
  <c r="A341" i="3"/>
  <c r="A340" i="3"/>
  <c r="A339" i="3"/>
  <c r="A338" i="3"/>
  <c r="A337" i="3"/>
  <c r="A336" i="3"/>
  <c r="A335" i="3"/>
  <c r="A334" i="3"/>
  <c r="A333" i="3"/>
  <c r="A332" i="3"/>
  <c r="A331" i="3"/>
  <c r="A330" i="3"/>
  <c r="A329" i="3"/>
  <c r="A328" i="3"/>
  <c r="A45" i="6" l="1"/>
  <c r="A327" i="3"/>
  <c r="A326" i="3"/>
  <c r="A325" i="3"/>
  <c r="A324" i="3"/>
  <c r="A323" i="3"/>
  <c r="A322" i="3"/>
  <c r="A321" i="3"/>
  <c r="A320" i="3"/>
  <c r="A319" i="3"/>
  <c r="A318" i="3"/>
  <c r="A317" i="3"/>
  <c r="A316" i="3"/>
  <c r="A315" i="3"/>
  <c r="A314" i="3"/>
  <c r="A313" i="3"/>
  <c r="A312" i="3"/>
  <c r="A311" i="3"/>
  <c r="A310" i="3"/>
  <c r="A309" i="3"/>
  <c r="A308" i="3"/>
  <c r="A307" i="3"/>
  <c r="A306" i="3"/>
  <c r="A305" i="3"/>
  <c r="A304" i="3"/>
  <c r="A303" i="3"/>
  <c r="A46" i="6" l="1"/>
  <c r="A302" i="3"/>
  <c r="A301" i="3"/>
  <c r="A300" i="3"/>
  <c r="A299" i="3"/>
  <c r="A298" i="3"/>
  <c r="A297" i="3"/>
  <c r="A296" i="3"/>
  <c r="A295" i="3"/>
  <c r="A294" i="3"/>
  <c r="A293" i="3"/>
  <c r="A292" i="3"/>
  <c r="A291" i="3"/>
  <c r="A290" i="3"/>
  <c r="A289" i="3"/>
  <c r="A288" i="3"/>
  <c r="A287" i="3"/>
  <c r="A286" i="3"/>
  <c r="A285" i="3"/>
  <c r="A284" i="3"/>
  <c r="A283" i="3"/>
  <c r="A282" i="3"/>
  <c r="A281" i="3"/>
  <c r="A280" i="3"/>
  <c r="A279" i="3"/>
  <c r="A278" i="3"/>
  <c r="A47" i="6" l="1"/>
  <c r="A277" i="3"/>
  <c r="A276" i="3"/>
  <c r="A275" i="3"/>
  <c r="A274" i="3"/>
  <c r="A273" i="3"/>
  <c r="A272" i="3"/>
  <c r="A271" i="3"/>
  <c r="A270" i="3"/>
  <c r="A269" i="3"/>
  <c r="A268" i="3"/>
  <c r="A267" i="3"/>
  <c r="A266" i="3"/>
  <c r="A265" i="3"/>
  <c r="A264" i="3"/>
  <c r="A263" i="3"/>
  <c r="A262" i="3"/>
  <c r="A261" i="3"/>
  <c r="A260" i="3"/>
  <c r="A259" i="3"/>
  <c r="A258" i="3"/>
  <c r="A257" i="3"/>
  <c r="A256" i="3"/>
  <c r="A255" i="3"/>
  <c r="A254" i="3"/>
  <c r="A253" i="3"/>
  <c r="A252" i="3"/>
  <c r="A251" i="3"/>
  <c r="A250" i="3"/>
  <c r="A249" i="3"/>
  <c r="A248" i="3"/>
  <c r="A247" i="3"/>
  <c r="A246" i="3"/>
  <c r="A245" i="3"/>
  <c r="A244" i="3"/>
  <c r="A243" i="3"/>
  <c r="A242" i="3"/>
  <c r="A241" i="3"/>
  <c r="A240" i="3"/>
  <c r="A239" i="3"/>
  <c r="A238" i="3"/>
  <c r="A237" i="3"/>
  <c r="A236" i="3"/>
  <c r="A235" i="3"/>
  <c r="A234" i="3"/>
  <c r="A233" i="3"/>
  <c r="A232" i="3"/>
  <c r="A231" i="3"/>
  <c r="A230" i="3"/>
  <c r="A229" i="3"/>
  <c r="A228" i="3"/>
  <c r="A227" i="3"/>
  <c r="A226" i="3"/>
  <c r="A225" i="3"/>
  <c r="A224" i="3"/>
  <c r="A223" i="3"/>
  <c r="A222" i="3"/>
  <c r="A221" i="3"/>
  <c r="A220" i="3"/>
  <c r="A219" i="3"/>
  <c r="A218" i="3"/>
  <c r="A217" i="3"/>
  <c r="A216" i="3"/>
  <c r="A215" i="3"/>
  <c r="A214" i="3"/>
  <c r="A213" i="3"/>
  <c r="A212" i="3"/>
  <c r="A211" i="3"/>
  <c r="A210" i="3"/>
  <c r="A209" i="3"/>
  <c r="A208" i="3"/>
  <c r="A207" i="3"/>
  <c r="A206" i="3"/>
  <c r="A205" i="3"/>
  <c r="A204" i="3"/>
  <c r="A203" i="3"/>
  <c r="A48" i="6" l="1"/>
  <c r="A202" i="3"/>
  <c r="A201" i="3"/>
  <c r="A200" i="3"/>
  <c r="A199" i="3"/>
  <c r="A198" i="3"/>
  <c r="A197" i="3"/>
  <c r="A196" i="3"/>
  <c r="A195" i="3"/>
  <c r="A194" i="3"/>
  <c r="A193" i="3"/>
  <c r="A192" i="3"/>
  <c r="A191" i="3"/>
  <c r="A190" i="3"/>
  <c r="A189" i="3"/>
  <c r="A188" i="3"/>
  <c r="A187" i="3"/>
  <c r="A186" i="3"/>
  <c r="A185" i="3"/>
  <c r="A184" i="3"/>
  <c r="A183" i="3"/>
  <c r="A182" i="3"/>
  <c r="A181" i="3"/>
  <c r="A180" i="3"/>
  <c r="A179" i="3"/>
  <c r="A178" i="3"/>
  <c r="A49" i="6" l="1"/>
  <c r="A177" i="3"/>
  <c r="A176" i="3"/>
  <c r="A175" i="3"/>
  <c r="A174" i="3"/>
  <c r="A173" i="3"/>
  <c r="A172" i="3"/>
  <c r="A171" i="3"/>
  <c r="A170" i="3"/>
  <c r="A169" i="3"/>
  <c r="A168" i="3"/>
  <c r="A167" i="3"/>
  <c r="A166" i="3"/>
  <c r="A165" i="3"/>
  <c r="A164" i="3"/>
  <c r="A163" i="3"/>
  <c r="A162" i="3"/>
  <c r="A161" i="3"/>
  <c r="A160" i="3"/>
  <c r="A159" i="3"/>
  <c r="A158" i="3"/>
  <c r="A157" i="3"/>
  <c r="A156" i="3"/>
  <c r="A155" i="3"/>
  <c r="A154" i="3"/>
  <c r="A153" i="3"/>
  <c r="A50" i="6" l="1"/>
  <c r="A128" i="3"/>
  <c r="A129" i="3"/>
  <c r="A130" i="3"/>
  <c r="A131" i="3"/>
  <c r="A132" i="3"/>
  <c r="A133" i="3"/>
  <c r="A134" i="3"/>
  <c r="A135" i="3"/>
  <c r="A136" i="3"/>
  <c r="A137" i="3"/>
  <c r="A138" i="3"/>
  <c r="A139" i="3"/>
  <c r="A140" i="3"/>
  <c r="A141" i="3"/>
  <c r="A142" i="3"/>
  <c r="A143" i="3"/>
  <c r="A144" i="3"/>
  <c r="A145" i="3"/>
  <c r="A146" i="3"/>
  <c r="A147" i="3"/>
  <c r="A148" i="3"/>
  <c r="A149" i="3"/>
  <c r="A150" i="3"/>
  <c r="A151" i="3"/>
  <c r="A152" i="3"/>
  <c r="A51" i="6" l="1"/>
  <c r="A104" i="3"/>
  <c r="A103" i="3"/>
  <c r="A52" i="6" l="1"/>
  <c r="A105" i="3"/>
  <c r="A1" i="28"/>
  <c r="A1" i="27"/>
  <c r="A1" i="26"/>
  <c r="A1" i="25"/>
  <c r="A1" i="24"/>
  <c r="A1" i="23"/>
  <c r="A1" i="22"/>
  <c r="A1" i="21"/>
  <c r="A1" i="20"/>
  <c r="A1" i="19"/>
  <c r="A1" i="18"/>
  <c r="A1" i="17"/>
  <c r="A1" i="16"/>
  <c r="A1" i="15"/>
  <c r="A1" i="14"/>
  <c r="A1" i="13"/>
  <c r="A1" i="12"/>
  <c r="A1" i="11"/>
  <c r="A1" i="10"/>
  <c r="A1" i="9"/>
  <c r="A1" i="8"/>
  <c r="A1" i="6"/>
  <c r="A1" i="5"/>
  <c r="A1" i="4"/>
  <c r="A1" i="7"/>
  <c r="A102" i="3"/>
  <c r="A101" i="3"/>
  <c r="A100" i="3"/>
  <c r="A99" i="3"/>
  <c r="A98" i="3"/>
  <c r="A97" i="3"/>
  <c r="A96" i="3"/>
  <c r="A95" i="3"/>
  <c r="A94" i="3"/>
  <c r="A93" i="3"/>
  <c r="A92" i="3"/>
  <c r="A91" i="3"/>
  <c r="A90" i="3"/>
  <c r="A89" i="3"/>
  <c r="A88" i="3"/>
  <c r="A87" i="3"/>
  <c r="A86" i="3"/>
  <c r="A85" i="3"/>
  <c r="A84" i="3"/>
  <c r="A83" i="3"/>
  <c r="A82" i="3"/>
  <c r="A81" i="3"/>
  <c r="A80" i="3"/>
  <c r="A79" i="3"/>
  <c r="A78" i="3"/>
  <c r="A77" i="3"/>
  <c r="A76" i="3"/>
  <c r="A75" i="3"/>
  <c r="A74" i="3"/>
  <c r="A73" i="3"/>
  <c r="A72" i="3"/>
  <c r="A71" i="3"/>
  <c r="A70" i="3"/>
  <c r="A69" i="3"/>
  <c r="A68" i="3"/>
  <c r="A67" i="3"/>
  <c r="A66" i="3"/>
  <c r="A65" i="3"/>
  <c r="A64" i="3"/>
  <c r="A63" i="3"/>
  <c r="A62" i="3"/>
  <c r="A61" i="3"/>
  <c r="A60" i="3"/>
  <c r="A59" i="3"/>
  <c r="A58" i="3"/>
  <c r="A57" i="3"/>
  <c r="A56" i="3"/>
  <c r="A55" i="3"/>
  <c r="A54" i="3"/>
  <c r="A53" i="3"/>
  <c r="A52" i="3"/>
  <c r="A51" i="3"/>
  <c r="A50" i="3"/>
  <c r="A49" i="3"/>
  <c r="A48" i="3"/>
  <c r="A47" i="3"/>
  <c r="A46" i="3"/>
  <c r="A45" i="3"/>
  <c r="A44" i="3"/>
  <c r="A43" i="3"/>
  <c r="A42" i="3"/>
  <c r="A41" i="3"/>
  <c r="A40" i="3"/>
  <c r="A39" i="3"/>
  <c r="A38" i="3"/>
  <c r="A37" i="3"/>
  <c r="A36" i="3"/>
  <c r="A35" i="3"/>
  <c r="A34" i="3"/>
  <c r="A33" i="3"/>
  <c r="A32" i="3"/>
  <c r="A31" i="3"/>
  <c r="A30" i="3"/>
  <c r="A29" i="3"/>
  <c r="A28" i="3"/>
  <c r="A27" i="3"/>
  <c r="A26" i="3"/>
  <c r="A25" i="3"/>
  <c r="A24" i="3"/>
  <c r="A23" i="3"/>
  <c r="A22" i="3"/>
  <c r="A21" i="3"/>
  <c r="A20" i="3"/>
  <c r="A19" i="3"/>
  <c r="A18" i="3"/>
  <c r="A17" i="3"/>
  <c r="A16" i="3"/>
  <c r="A15" i="3"/>
  <c r="A14" i="3"/>
  <c r="A13" i="3"/>
  <c r="A12" i="3"/>
  <c r="A11" i="3"/>
  <c r="A10" i="3"/>
  <c r="A9" i="3"/>
  <c r="A8" i="3"/>
  <c r="A7" i="3"/>
  <c r="A6" i="3"/>
  <c r="A5" i="3"/>
  <c r="A4" i="3"/>
  <c r="A3" i="3"/>
  <c r="A6" i="4"/>
  <c r="A7" i="4" s="1"/>
  <c r="A8" i="4" s="1"/>
  <c r="A9" i="4" s="1"/>
  <c r="A10" i="4" s="1"/>
  <c r="A11" i="4" s="1"/>
  <c r="A12" i="4" s="1"/>
  <c r="A13" i="4" s="1"/>
  <c r="A14" i="4" s="1"/>
  <c r="A15" i="4" s="1"/>
  <c r="A16" i="4" s="1"/>
  <c r="A17" i="4" s="1"/>
  <c r="A18" i="4" s="1"/>
  <c r="A19" i="4" s="1"/>
  <c r="A20" i="4" s="1"/>
  <c r="A21" i="4" s="1"/>
  <c r="A22" i="4" s="1"/>
  <c r="A23" i="4" s="1"/>
  <c r="A24" i="4" s="1"/>
  <c r="A25" i="4" s="1"/>
  <c r="A26" i="4" s="1"/>
  <c r="A27" i="4" s="1"/>
  <c r="A28" i="4" s="1"/>
  <c r="A29" i="4" s="1"/>
  <c r="A30" i="4" s="1"/>
  <c r="A31" i="4" s="1"/>
  <c r="A32" i="4" s="1"/>
  <c r="A33" i="4" s="1"/>
  <c r="A34" i="4" s="1"/>
  <c r="A35" i="4" s="1"/>
  <c r="A53" i="6" l="1"/>
  <c r="A36" i="4"/>
  <c r="A106" i="3"/>
  <c r="A54" i="6" l="1"/>
  <c r="A37" i="4"/>
  <c r="A107" i="3"/>
  <c r="A55" i="6" l="1"/>
  <c r="A38" i="4"/>
  <c r="A108" i="3"/>
  <c r="A56" i="6" l="1"/>
  <c r="A39" i="4"/>
  <c r="A109" i="3"/>
  <c r="A57" i="6" l="1"/>
  <c r="A40" i="4"/>
  <c r="A110" i="3"/>
  <c r="A58" i="6" l="1"/>
  <c r="A41" i="4"/>
  <c r="A111" i="3"/>
  <c r="A59" i="6" l="1"/>
  <c r="A42" i="4"/>
  <c r="A112" i="3"/>
  <c r="A60" i="6" l="1"/>
  <c r="A43" i="4"/>
  <c r="A113" i="3"/>
  <c r="A61" i="6" l="1"/>
  <c r="A44" i="4"/>
  <c r="A114" i="3"/>
  <c r="A62" i="6" l="1"/>
  <c r="A45" i="4"/>
  <c r="A115" i="3"/>
  <c r="A63" i="6" l="1"/>
  <c r="A46" i="4"/>
  <c r="A116" i="3"/>
  <c r="A64" i="6" l="1"/>
  <c r="A47" i="4"/>
  <c r="A117" i="3"/>
  <c r="A65" i="6" l="1"/>
  <c r="A48" i="4"/>
  <c r="A118" i="3"/>
  <c r="A66" i="6" l="1"/>
  <c r="A49" i="4"/>
  <c r="A119" i="3"/>
  <c r="A67" i="6" l="1"/>
  <c r="A50" i="4"/>
  <c r="A120" i="3"/>
  <c r="A68" i="6" l="1"/>
  <c r="A51" i="4"/>
  <c r="A121" i="3"/>
  <c r="A69" i="6" l="1"/>
  <c r="A52" i="4"/>
  <c r="A122" i="3"/>
  <c r="A70" i="6" l="1"/>
  <c r="A53" i="4"/>
  <c r="A123" i="3"/>
  <c r="A71" i="6" l="1"/>
  <c r="A54" i="4"/>
  <c r="A124" i="3"/>
  <c r="A72" i="6" l="1"/>
  <c r="A55" i="4"/>
  <c r="A125" i="3"/>
  <c r="A73" i="6" l="1"/>
  <c r="A56" i="4"/>
  <c r="A127" i="3"/>
  <c r="A126" i="3"/>
  <c r="A74" i="6" l="1"/>
  <c r="A57" i="4"/>
  <c r="B8" i="18"/>
  <c r="B6" i="18"/>
  <c r="I6" i="13"/>
  <c r="B5" i="19"/>
  <c r="B4" i="18"/>
  <c r="B7" i="18"/>
  <c r="F7" i="12"/>
  <c r="C4" i="26"/>
  <c r="J4" i="15"/>
  <c r="G6" i="5"/>
  <c r="H6" i="10"/>
  <c r="G7" i="19"/>
  <c r="I4" i="22"/>
  <c r="I6" i="20"/>
  <c r="H7" i="22"/>
  <c r="D5" i="20"/>
  <c r="G7" i="16"/>
  <c r="D4" i="27"/>
  <c r="F6" i="21"/>
  <c r="C5" i="20"/>
  <c r="B5" i="6"/>
  <c r="K6" i="24"/>
  <c r="C7" i="10"/>
  <c r="F5" i="7"/>
  <c r="K7" i="15"/>
  <c r="K5" i="18"/>
  <c r="E5" i="15"/>
  <c r="H6" i="24"/>
  <c r="E5" i="7"/>
  <c r="D6" i="6"/>
  <c r="J5" i="23"/>
  <c r="G6" i="15"/>
  <c r="I7" i="15"/>
  <c r="G7" i="25"/>
  <c r="H7" i="23"/>
  <c r="K5" i="7"/>
  <c r="H7" i="9"/>
  <c r="H5" i="6"/>
  <c r="F7" i="27"/>
  <c r="G6" i="7"/>
  <c r="C7" i="25"/>
  <c r="H6" i="7"/>
  <c r="J5" i="16"/>
  <c r="C7" i="17"/>
  <c r="D7" i="13"/>
  <c r="E6" i="9"/>
  <c r="D4" i="23"/>
  <c r="G4" i="4"/>
  <c r="D7" i="27"/>
  <c r="I7" i="12"/>
  <c r="F5" i="12"/>
  <c r="C5" i="28"/>
  <c r="D5" i="11"/>
  <c r="G4" i="27"/>
  <c r="D5" i="25"/>
  <c r="B4" i="7"/>
  <c r="D6" i="19"/>
  <c r="C5" i="19"/>
  <c r="I4" i="17"/>
  <c r="E7" i="6"/>
  <c r="E6" i="27"/>
  <c r="I7" i="25"/>
  <c r="B4" i="19"/>
  <c r="F4" i="16"/>
  <c r="F7" i="17"/>
  <c r="D6" i="14"/>
  <c r="G4" i="14"/>
  <c r="H5" i="13"/>
  <c r="G4" i="8"/>
  <c r="H4" i="24"/>
  <c r="C5" i="14"/>
  <c r="D6" i="22"/>
  <c r="H6" i="27"/>
  <c r="H5" i="11"/>
  <c r="G7" i="17"/>
  <c r="E4" i="4"/>
  <c r="E7" i="28"/>
  <c r="J5" i="24"/>
  <c r="G6" i="22"/>
  <c r="I7" i="26"/>
  <c r="H4" i="6"/>
  <c r="I6" i="21"/>
  <c r="C6" i="7"/>
  <c r="H7" i="13"/>
  <c r="J6" i="8"/>
  <c r="G5" i="16"/>
  <c r="C4" i="22"/>
  <c r="F4" i="22"/>
  <c r="G7" i="27"/>
  <c r="I7" i="8"/>
  <c r="B6" i="28"/>
  <c r="E5" i="11"/>
  <c r="D5" i="17"/>
  <c r="B4" i="20"/>
  <c r="D6" i="9"/>
  <c r="E4" i="22"/>
  <c r="E4" i="21"/>
  <c r="G4" i="9"/>
  <c r="I4" i="21"/>
  <c r="D6" i="20"/>
  <c r="J5" i="25"/>
  <c r="F7" i="24"/>
  <c r="H6" i="16"/>
  <c r="K7" i="4"/>
  <c r="K4" i="16"/>
  <c r="H5" i="24"/>
  <c r="J7" i="8"/>
  <c r="J6" i="12"/>
  <c r="I7" i="21"/>
  <c r="C5" i="4"/>
  <c r="D6" i="8"/>
  <c r="B5" i="10"/>
  <c r="J4" i="16"/>
  <c r="I5" i="21"/>
  <c r="F6" i="11"/>
  <c r="B6" i="15"/>
  <c r="F6" i="27"/>
  <c r="D5" i="5"/>
  <c r="D4" i="22"/>
  <c r="H4" i="5"/>
  <c r="E7" i="16"/>
  <c r="F5" i="25"/>
  <c r="H4" i="19"/>
  <c r="E5" i="13"/>
  <c r="C4" i="11"/>
  <c r="B5" i="18"/>
  <c r="H4" i="15"/>
  <c r="H7" i="5"/>
  <c r="E7" i="21"/>
  <c r="J5" i="20"/>
  <c r="H4" i="16"/>
  <c r="J5" i="21"/>
  <c r="H4" i="14"/>
  <c r="I4" i="14"/>
  <c r="C6" i="18"/>
  <c r="J4" i="11"/>
  <c r="K5" i="19"/>
  <c r="J6" i="13"/>
  <c r="K4" i="17"/>
  <c r="D6" i="10"/>
  <c r="D7" i="15"/>
  <c r="G7" i="18"/>
  <c r="I6" i="24"/>
  <c r="G6" i="24"/>
  <c r="G6" i="18"/>
  <c r="H7" i="25"/>
  <c r="F5" i="21"/>
  <c r="E7" i="4"/>
  <c r="K4" i="21"/>
  <c r="B6" i="8"/>
  <c r="D4" i="8"/>
  <c r="G5" i="6"/>
  <c r="E6" i="18"/>
  <c r="J5" i="18"/>
  <c r="J7" i="14"/>
  <c r="F7" i="22"/>
  <c r="B4" i="13"/>
  <c r="K4" i="25"/>
  <c r="F4" i="11"/>
  <c r="K5" i="13"/>
  <c r="J4" i="27"/>
  <c r="G4" i="22"/>
  <c r="C4" i="14"/>
  <c r="F4" i="5"/>
  <c r="H7" i="10"/>
  <c r="C7" i="6"/>
  <c r="H6" i="14"/>
  <c r="G6" i="16"/>
  <c r="B4" i="10"/>
  <c r="E5" i="4"/>
  <c r="D6" i="18"/>
  <c r="E4" i="14"/>
  <c r="F6" i="23"/>
  <c r="B4" i="17"/>
  <c r="H6" i="25"/>
  <c r="F6" i="15"/>
  <c r="F4" i="28"/>
  <c r="G4" i="24"/>
  <c r="I5" i="19"/>
  <c r="I7" i="6"/>
  <c r="I5" i="8"/>
  <c r="K7" i="25"/>
  <c r="H7" i="11"/>
  <c r="F7" i="23"/>
  <c r="J4" i="9"/>
  <c r="J6" i="20"/>
  <c r="E4" i="26"/>
  <c r="G5" i="19"/>
  <c r="B6" i="23"/>
  <c r="B7" i="21"/>
  <c r="I7" i="4"/>
  <c r="E6" i="11"/>
  <c r="H7" i="4"/>
  <c r="G5" i="13"/>
  <c r="H7" i="20"/>
  <c r="B5" i="21"/>
  <c r="B6" i="21"/>
  <c r="K5" i="27"/>
  <c r="E7" i="23"/>
  <c r="C7" i="8"/>
  <c r="B7" i="24"/>
  <c r="E4" i="13"/>
  <c r="K7" i="18"/>
  <c r="H7" i="6"/>
  <c r="C4" i="6"/>
  <c r="E5" i="6"/>
  <c r="D6" i="5"/>
  <c r="E5" i="23"/>
  <c r="K7" i="6"/>
  <c r="G5" i="25"/>
  <c r="K6" i="16"/>
  <c r="C4" i="16"/>
  <c r="J4" i="18"/>
  <c r="K5" i="11"/>
  <c r="B5" i="14"/>
  <c r="G7" i="5"/>
  <c r="F4" i="27"/>
  <c r="F6" i="9"/>
  <c r="B4" i="6"/>
  <c r="I4" i="27"/>
  <c r="G6" i="19"/>
  <c r="I7" i="16"/>
  <c r="D4" i="18"/>
  <c r="H4" i="13"/>
  <c r="G5" i="21"/>
  <c r="J7" i="20"/>
  <c r="G7" i="22"/>
  <c r="E6" i="23"/>
  <c r="C7" i="4"/>
  <c r="E7" i="25"/>
  <c r="E7" i="19"/>
  <c r="B6" i="17"/>
  <c r="H5" i="16"/>
  <c r="J6" i="11"/>
  <c r="C4" i="13"/>
  <c r="H7" i="7"/>
  <c r="G4" i="17"/>
  <c r="D4" i="17"/>
  <c r="E5" i="17"/>
  <c r="D6" i="4"/>
  <c r="D4" i="26"/>
  <c r="B6" i="14"/>
  <c r="D4" i="7"/>
  <c r="G5" i="28"/>
  <c r="D4" i="6"/>
  <c r="J4" i="12"/>
  <c r="B7" i="22"/>
  <c r="E5" i="18"/>
  <c r="F4" i="15"/>
  <c r="E7" i="22"/>
  <c r="B4" i="24"/>
  <c r="J7" i="11"/>
  <c r="E7" i="27"/>
  <c r="H6" i="12"/>
  <c r="K6" i="22"/>
  <c r="E7" i="26"/>
  <c r="E4" i="16"/>
  <c r="F5" i="5"/>
  <c r="C7" i="15"/>
  <c r="C5" i="26"/>
  <c r="K6" i="13"/>
  <c r="F7" i="26"/>
  <c r="C7" i="12"/>
  <c r="K5" i="20"/>
  <c r="I4" i="15"/>
  <c r="I5" i="18"/>
  <c r="I5" i="22"/>
  <c r="F5" i="19"/>
  <c r="C6" i="24"/>
  <c r="F5" i="17"/>
  <c r="C6" i="8"/>
  <c r="J5" i="15"/>
  <c r="I6" i="18"/>
  <c r="G4" i="21"/>
  <c r="E6" i="19"/>
  <c r="B5" i="20"/>
  <c r="F7" i="25"/>
  <c r="D6" i="12"/>
  <c r="E5" i="16"/>
  <c r="E7" i="5"/>
  <c r="I7" i="14"/>
  <c r="G5" i="12"/>
  <c r="J7" i="4"/>
  <c r="D6" i="7"/>
  <c r="D5" i="10"/>
  <c r="C6" i="23"/>
  <c r="D5" i="15"/>
  <c r="E7" i="10"/>
  <c r="I6" i="25"/>
  <c r="I4" i="10"/>
  <c r="K4" i="15"/>
  <c r="B7" i="5"/>
  <c r="F6" i="8"/>
  <c r="D6" i="23"/>
  <c r="K6" i="12"/>
  <c r="J6" i="17"/>
  <c r="D7" i="24"/>
  <c r="J5" i="26"/>
  <c r="E6" i="5"/>
  <c r="H5" i="28"/>
  <c r="K5" i="4"/>
  <c r="F7" i="10"/>
  <c r="D7" i="22"/>
  <c r="I6" i="9"/>
  <c r="D7" i="21"/>
  <c r="H4" i="26"/>
  <c r="G7" i="21"/>
  <c r="C4" i="15"/>
  <c r="D7" i="16"/>
  <c r="B5" i="11"/>
  <c r="K6" i="8"/>
  <c r="I7" i="28"/>
  <c r="E7" i="7"/>
  <c r="C6" i="19"/>
  <c r="E5" i="27"/>
  <c r="E5" i="10"/>
  <c r="E4" i="28"/>
  <c r="H4" i="20"/>
  <c r="E5" i="24"/>
  <c r="E6" i="6"/>
  <c r="K7" i="23"/>
  <c r="J7" i="27"/>
  <c r="I6" i="12"/>
  <c r="C4" i="7"/>
  <c r="B6" i="7"/>
  <c r="B6" i="12"/>
  <c r="F5" i="4"/>
  <c r="B5" i="15"/>
  <c r="C6" i="10"/>
  <c r="B4" i="21"/>
  <c r="K7" i="8"/>
  <c r="C6" i="25"/>
  <c r="G4" i="6"/>
  <c r="J7" i="25"/>
  <c r="F4" i="24"/>
  <c r="H6" i="11"/>
  <c r="H6" i="8"/>
  <c r="B4" i="11"/>
  <c r="F5" i="27"/>
  <c r="K6" i="10"/>
  <c r="D4" i="21"/>
  <c r="F7" i="7"/>
  <c r="C6" i="13"/>
  <c r="K7" i="24"/>
  <c r="E6" i="20"/>
  <c r="H4" i="22"/>
  <c r="E5" i="28"/>
  <c r="F6" i="6"/>
  <c r="H5" i="9"/>
  <c r="G4" i="11"/>
  <c r="K5" i="21"/>
  <c r="E6" i="7"/>
  <c r="B5" i="22"/>
  <c r="I5" i="27"/>
  <c r="D7" i="25"/>
  <c r="E4" i="23"/>
  <c r="K6" i="6"/>
  <c r="H7" i="24"/>
  <c r="E5" i="9"/>
  <c r="E4" i="8"/>
  <c r="J6" i="23"/>
  <c r="K6" i="20"/>
  <c r="C5" i="8"/>
  <c r="C7" i="20"/>
  <c r="F5" i="9"/>
  <c r="F5" i="18"/>
  <c r="C6" i="20"/>
  <c r="K6" i="25"/>
  <c r="D5" i="13"/>
  <c r="D5" i="27"/>
  <c r="D5" i="12"/>
  <c r="G6" i="28"/>
  <c r="D4" i="25"/>
  <c r="C7" i="21"/>
  <c r="D5" i="7"/>
  <c r="F5" i="10"/>
  <c r="F4" i="20"/>
  <c r="E4" i="11"/>
  <c r="D5" i="8"/>
  <c r="K6" i="26"/>
  <c r="H4" i="17"/>
  <c r="G4" i="10"/>
  <c r="J4" i="13"/>
  <c r="F6" i="24"/>
  <c r="D4" i="28"/>
  <c r="K4" i="27"/>
  <c r="H5" i="19"/>
  <c r="H4" i="10"/>
  <c r="C5" i="27"/>
  <c r="J6" i="5"/>
  <c r="C6" i="15"/>
  <c r="F6" i="12"/>
  <c r="K4" i="13"/>
  <c r="G6" i="20"/>
  <c r="K6" i="15"/>
  <c r="I4" i="26"/>
  <c r="E5" i="14"/>
  <c r="I5" i="26"/>
  <c r="D5" i="23"/>
  <c r="F4" i="9"/>
  <c r="J5" i="22"/>
  <c r="E4" i="5"/>
  <c r="D7" i="10"/>
  <c r="F7" i="8"/>
  <c r="B7" i="15"/>
  <c r="K6" i="7"/>
  <c r="H5" i="22"/>
  <c r="J4" i="6"/>
  <c r="B7" i="26"/>
  <c r="C5" i="6"/>
  <c r="D7" i="14"/>
  <c r="J5" i="27"/>
  <c r="E6" i="12"/>
  <c r="H6" i="26"/>
  <c r="K7" i="28"/>
  <c r="K4" i="18"/>
  <c r="F7" i="4"/>
  <c r="C7" i="28"/>
  <c r="I7" i="17"/>
  <c r="K4" i="22"/>
  <c r="G7" i="15"/>
  <c r="I4" i="28"/>
  <c r="B4" i="9"/>
  <c r="I4" i="8"/>
  <c r="D4" i="5"/>
  <c r="G4" i="13"/>
  <c r="J6" i="27"/>
  <c r="D4" i="16"/>
  <c r="D5" i="22"/>
  <c r="H5" i="10"/>
  <c r="G5" i="24"/>
  <c r="D6" i="26"/>
  <c r="C7" i="19"/>
  <c r="D5" i="21"/>
  <c r="I4" i="9"/>
  <c r="F6" i="19"/>
  <c r="B5" i="24"/>
  <c r="H7" i="8"/>
  <c r="D6" i="27"/>
  <c r="K5" i="25"/>
  <c r="F6" i="16"/>
  <c r="B4" i="27"/>
  <c r="C4" i="10"/>
  <c r="H4" i="18"/>
  <c r="H7" i="19"/>
  <c r="D4" i="13"/>
  <c r="D7" i="20"/>
  <c r="J6" i="14"/>
  <c r="F6" i="18"/>
  <c r="C6" i="11"/>
  <c r="D5" i="26"/>
  <c r="I5" i="11"/>
  <c r="J7" i="13"/>
  <c r="K4" i="26"/>
  <c r="B4" i="25"/>
  <c r="H7" i="21"/>
  <c r="J6" i="6"/>
  <c r="C4" i="27"/>
  <c r="G4" i="12"/>
  <c r="I4" i="16"/>
  <c r="H5" i="14"/>
  <c r="B6" i="5"/>
  <c r="J7" i="10"/>
  <c r="D6" i="15"/>
  <c r="F7" i="16"/>
  <c r="C6" i="21"/>
  <c r="E5" i="22"/>
  <c r="I6" i="14"/>
  <c r="J7" i="26"/>
  <c r="K4" i="23"/>
  <c r="J6" i="22"/>
  <c r="K7" i="11"/>
  <c r="J5" i="12"/>
  <c r="I4" i="12"/>
  <c r="B7" i="9"/>
  <c r="I4" i="23"/>
  <c r="G6" i="17"/>
  <c r="H6" i="21"/>
  <c r="D4" i="11"/>
  <c r="G4" i="5"/>
  <c r="H7" i="16"/>
  <c r="J4" i="5"/>
  <c r="H6" i="13"/>
  <c r="H5" i="27"/>
  <c r="K5" i="14"/>
  <c r="J7" i="19"/>
  <c r="C4" i="9"/>
  <c r="H4" i="25"/>
  <c r="I6" i="22"/>
  <c r="B4" i="28"/>
  <c r="D6" i="25"/>
  <c r="I5" i="5"/>
  <c r="B5" i="27"/>
  <c r="G5" i="5"/>
  <c r="B4" i="14"/>
  <c r="I5" i="16"/>
  <c r="C6" i="28"/>
  <c r="H6" i="19"/>
  <c r="C5" i="18"/>
  <c r="C4" i="28"/>
  <c r="K7" i="17"/>
  <c r="H6" i="28"/>
  <c r="B6" i="25"/>
  <c r="K5" i="9"/>
  <c r="J7" i="24"/>
  <c r="F4" i="4"/>
  <c r="E4" i="12"/>
  <c r="F6" i="17"/>
  <c r="E5" i="8"/>
  <c r="J7" i="9"/>
  <c r="D4" i="10"/>
  <c r="E6" i="24"/>
  <c r="I6" i="8"/>
  <c r="G4" i="26"/>
  <c r="J5" i="5"/>
  <c r="G7" i="11"/>
  <c r="J7" i="23"/>
  <c r="J5" i="11"/>
  <c r="E7" i="11"/>
  <c r="H5" i="21"/>
  <c r="I7" i="9"/>
  <c r="H6" i="20"/>
  <c r="B4" i="12"/>
  <c r="I4" i="6"/>
  <c r="F6" i="10"/>
  <c r="F6" i="7"/>
  <c r="B5" i="13"/>
  <c r="I7" i="27"/>
  <c r="F5" i="11"/>
  <c r="B6" i="27"/>
  <c r="K4" i="11"/>
  <c r="I4" i="25"/>
  <c r="C4" i="17"/>
  <c r="G6" i="9"/>
  <c r="H5" i="12"/>
  <c r="I5" i="12"/>
  <c r="H7" i="28"/>
  <c r="C5" i="10"/>
  <c r="D7" i="23"/>
  <c r="D5" i="9"/>
  <c r="B6" i="24"/>
  <c r="F5" i="15"/>
  <c r="D7" i="6"/>
  <c r="D5" i="28"/>
  <c r="G7" i="14"/>
  <c r="B6" i="6"/>
  <c r="K6" i="18"/>
  <c r="H4" i="9"/>
  <c r="G7" i="6"/>
  <c r="I4" i="13"/>
  <c r="K5" i="26"/>
  <c r="K4" i="12"/>
  <c r="J7" i="28"/>
  <c r="J5" i="10"/>
  <c r="G4" i="15"/>
  <c r="G5" i="22"/>
  <c r="J5" i="14"/>
  <c r="D7" i="28"/>
  <c r="F7" i="9"/>
  <c r="I5" i="15"/>
  <c r="E6" i="26"/>
  <c r="J6" i="9"/>
  <c r="K7" i="13"/>
  <c r="B7" i="25"/>
  <c r="K6" i="14"/>
  <c r="B5" i="9"/>
  <c r="B4" i="23"/>
  <c r="G4" i="28"/>
  <c r="I5" i="14"/>
  <c r="I4" i="19"/>
  <c r="F4" i="13"/>
  <c r="B7" i="19"/>
  <c r="G4" i="18"/>
  <c r="K4" i="20"/>
  <c r="D5" i="16"/>
  <c r="E6" i="16"/>
  <c r="J7" i="21"/>
  <c r="D5" i="4"/>
  <c r="G7" i="24"/>
  <c r="F6" i="22"/>
  <c r="I7" i="24"/>
  <c r="E6" i="22"/>
  <c r="F4" i="7"/>
  <c r="I7" i="22"/>
  <c r="B7" i="4"/>
  <c r="D5" i="14"/>
  <c r="J7" i="12"/>
  <c r="J5" i="17"/>
  <c r="E6" i="14"/>
  <c r="F7" i="28"/>
  <c r="E5" i="5"/>
  <c r="C4" i="18"/>
  <c r="F4" i="17"/>
  <c r="H5" i="7"/>
  <c r="G5" i="26"/>
  <c r="B5" i="7"/>
  <c r="J6" i="25"/>
  <c r="J7" i="16"/>
  <c r="B7" i="12"/>
  <c r="G5" i="15"/>
  <c r="F6" i="5"/>
  <c r="E4" i="19"/>
  <c r="H5" i="17"/>
  <c r="C5" i="25"/>
  <c r="H5" i="23"/>
  <c r="F7" i="18"/>
  <c r="E6" i="21"/>
  <c r="F4" i="23"/>
  <c r="G6" i="23"/>
  <c r="F5" i="13"/>
  <c r="E4" i="24"/>
  <c r="F5" i="16"/>
  <c r="G4" i="23"/>
  <c r="B4" i="15"/>
  <c r="C4" i="5"/>
  <c r="D6" i="21"/>
  <c r="I7" i="19"/>
  <c r="J7" i="18"/>
  <c r="D4" i="15"/>
  <c r="J4" i="17"/>
  <c r="C7" i="16"/>
  <c r="F5" i="26"/>
  <c r="C7" i="22"/>
  <c r="F7" i="14"/>
  <c r="E7" i="24"/>
  <c r="J5" i="9"/>
  <c r="F7" i="6"/>
  <c r="H5" i="5"/>
  <c r="I4" i="24"/>
  <c r="D4" i="20"/>
  <c r="C6" i="26"/>
  <c r="D4" i="24"/>
  <c r="H6" i="5"/>
  <c r="E6" i="25"/>
  <c r="J5" i="6"/>
  <c r="J6" i="21"/>
  <c r="G6" i="25"/>
  <c r="D5" i="19"/>
  <c r="G5" i="4"/>
  <c r="G7" i="8"/>
  <c r="B6" i="10"/>
  <c r="H7" i="17"/>
  <c r="I5" i="7"/>
  <c r="I5" i="24"/>
  <c r="I4" i="18"/>
  <c r="J6" i="28"/>
  <c r="F7" i="15"/>
  <c r="F5" i="28"/>
  <c r="F5" i="20"/>
  <c r="D6" i="16"/>
  <c r="I6" i="19"/>
  <c r="K5" i="24"/>
  <c r="B5" i="12"/>
  <c r="G6" i="13"/>
  <c r="K6" i="21"/>
  <c r="E6" i="13"/>
  <c r="C5" i="23"/>
  <c r="C7" i="14"/>
  <c r="K7" i="19"/>
  <c r="I5" i="4"/>
  <c r="J4" i="7"/>
  <c r="I7" i="13"/>
  <c r="G5" i="11"/>
  <c r="E4" i="17"/>
  <c r="K7" i="7"/>
  <c r="C5" i="21"/>
  <c r="B5" i="8"/>
  <c r="I5" i="23"/>
  <c r="B7" i="11"/>
  <c r="H4" i="4"/>
  <c r="F4" i="25"/>
  <c r="J4" i="4"/>
  <c r="B4" i="26"/>
  <c r="B6" i="26"/>
  <c r="K6" i="23"/>
  <c r="E5" i="20"/>
  <c r="C7" i="23"/>
  <c r="I5" i="28"/>
  <c r="H7" i="12"/>
  <c r="K7" i="10"/>
  <c r="I6" i="28"/>
  <c r="K7" i="21"/>
  <c r="C4" i="20"/>
  <c r="J4" i="25"/>
  <c r="G5" i="9"/>
  <c r="J4" i="20"/>
  <c r="C5" i="9"/>
  <c r="K5" i="16"/>
  <c r="F6" i="13"/>
  <c r="B6" i="19"/>
  <c r="I7" i="23"/>
  <c r="I7" i="10"/>
  <c r="I6" i="16"/>
  <c r="B6" i="13"/>
  <c r="D7" i="18"/>
  <c r="J6" i="19"/>
  <c r="G6" i="12"/>
  <c r="K5" i="22"/>
  <c r="C4" i="24"/>
  <c r="C7" i="26"/>
  <c r="K4" i="10"/>
  <c r="F6" i="14"/>
  <c r="D6" i="11"/>
  <c r="E7" i="12"/>
  <c r="K6" i="28"/>
  <c r="G7" i="9"/>
  <c r="J5" i="4"/>
  <c r="C6" i="12"/>
  <c r="J4" i="14"/>
  <c r="G7" i="12"/>
  <c r="C6" i="16"/>
  <c r="H4" i="11"/>
  <c r="K7" i="26"/>
  <c r="C5" i="24"/>
  <c r="K5" i="8"/>
  <c r="I6" i="10"/>
  <c r="D6" i="24"/>
  <c r="G6" i="8"/>
  <c r="F6" i="25"/>
  <c r="C4" i="21"/>
  <c r="J6" i="10"/>
  <c r="K5" i="23"/>
  <c r="E7" i="9"/>
  <c r="K7" i="14"/>
  <c r="D4" i="9"/>
  <c r="G7" i="26"/>
  <c r="B5" i="23"/>
  <c r="D6" i="28"/>
  <c r="H5" i="25"/>
  <c r="K5" i="5"/>
  <c r="I6" i="26"/>
  <c r="B4" i="8"/>
  <c r="J5" i="13"/>
  <c r="H4" i="27"/>
  <c r="F5" i="24"/>
  <c r="C7" i="5"/>
  <c r="I5" i="10"/>
  <c r="K7" i="5"/>
  <c r="H6" i="22"/>
  <c r="D4" i="14"/>
  <c r="F6" i="26"/>
  <c r="I4" i="11"/>
  <c r="H4" i="21"/>
  <c r="I7" i="11"/>
  <c r="E6" i="8"/>
  <c r="B5" i="17"/>
  <c r="F4" i="14"/>
  <c r="D7" i="11"/>
  <c r="B5" i="25"/>
  <c r="J6" i="16"/>
  <c r="E7" i="14"/>
  <c r="E6" i="28"/>
  <c r="J4" i="8"/>
  <c r="H6" i="4"/>
  <c r="B6" i="16"/>
  <c r="H6" i="23"/>
  <c r="G4" i="16"/>
  <c r="F4" i="21"/>
  <c r="E6" i="15"/>
  <c r="E4" i="20"/>
  <c r="B5" i="28"/>
  <c r="K6" i="4"/>
  <c r="F7" i="13"/>
  <c r="J5" i="28"/>
  <c r="H5" i="26"/>
  <c r="C5" i="16"/>
  <c r="H6" i="18"/>
  <c r="I6" i="15"/>
  <c r="J6" i="18"/>
  <c r="C7" i="27"/>
  <c r="K5" i="12"/>
  <c r="H7" i="26"/>
  <c r="J6" i="15"/>
  <c r="C6" i="17"/>
  <c r="K5" i="15"/>
  <c r="I5" i="17"/>
  <c r="F5" i="14"/>
  <c r="H6" i="17"/>
  <c r="K5" i="28"/>
  <c r="D7" i="9"/>
  <c r="C5" i="22"/>
  <c r="F5" i="8"/>
  <c r="J7" i="22"/>
  <c r="K4" i="28"/>
  <c r="K5" i="10"/>
  <c r="J4" i="28"/>
  <c r="H5" i="18"/>
  <c r="H4" i="8"/>
  <c r="C6" i="22"/>
  <c r="J7" i="15"/>
  <c r="E6" i="17"/>
  <c r="G4" i="25"/>
  <c r="K4" i="6"/>
  <c r="K6" i="19"/>
  <c r="B4" i="16"/>
  <c r="B7" i="17"/>
  <c r="F4" i="26"/>
  <c r="J6" i="24"/>
  <c r="H4" i="28"/>
  <c r="C5" i="12"/>
  <c r="F5" i="22"/>
  <c r="C7" i="18"/>
  <c r="H6" i="15"/>
  <c r="C5" i="11"/>
  <c r="B4" i="22"/>
  <c r="K7" i="27"/>
  <c r="B5" i="26"/>
  <c r="K5" i="17"/>
  <c r="J7" i="5"/>
  <c r="G5" i="18"/>
  <c r="K6" i="17"/>
  <c r="K7" i="9"/>
  <c r="C7" i="24"/>
  <c r="E7" i="8"/>
  <c r="J4" i="19"/>
  <c r="I6" i="17"/>
  <c r="H7" i="14"/>
  <c r="C6" i="5"/>
  <c r="C6" i="9"/>
  <c r="H4" i="23"/>
  <c r="E7" i="15"/>
  <c r="B6" i="22"/>
  <c r="K4" i="14"/>
  <c r="C4" i="25"/>
  <c r="J4" i="21"/>
  <c r="J4" i="22"/>
  <c r="F7" i="19"/>
  <c r="G7" i="28"/>
  <c r="I5" i="9"/>
  <c r="B7" i="10"/>
  <c r="F5" i="6"/>
  <c r="C6" i="14"/>
  <c r="E4" i="15"/>
  <c r="K4" i="19"/>
  <c r="J7" i="17"/>
  <c r="H7" i="27"/>
  <c r="D5" i="24"/>
  <c r="H5" i="8"/>
  <c r="E5" i="25"/>
  <c r="H5" i="15"/>
  <c r="D5" i="18"/>
  <c r="C5" i="17"/>
  <c r="B7" i="13"/>
  <c r="C7" i="13"/>
  <c r="D6" i="17"/>
  <c r="H6" i="6"/>
  <c r="E4" i="18"/>
  <c r="E7" i="13"/>
  <c r="I5" i="13"/>
  <c r="G4" i="20"/>
  <c r="E5" i="21"/>
  <c r="D7" i="17"/>
  <c r="C4" i="23"/>
  <c r="F6" i="4"/>
  <c r="H7" i="18"/>
  <c r="K6" i="27"/>
  <c r="I5" i="20"/>
  <c r="H5" i="20"/>
  <c r="E4" i="7"/>
  <c r="G7" i="23"/>
  <c r="H4" i="12"/>
  <c r="F6" i="20"/>
  <c r="G4" i="19"/>
  <c r="J5" i="19"/>
  <c r="B7" i="27"/>
  <c r="B7" i="16"/>
  <c r="G6" i="26"/>
  <c r="F4" i="18"/>
  <c r="G6" i="14"/>
  <c r="J4" i="10"/>
  <c r="C5" i="13"/>
  <c r="D4" i="19"/>
  <c r="G5" i="27"/>
  <c r="I6" i="23"/>
  <c r="C4" i="8"/>
  <c r="E4" i="27"/>
  <c r="F7" i="20"/>
  <c r="J4" i="26"/>
  <c r="C4" i="19"/>
  <c r="I4" i="20"/>
  <c r="H7" i="15"/>
  <c r="K7" i="22"/>
  <c r="G6" i="21"/>
  <c r="F7" i="21"/>
  <c r="E5" i="19"/>
  <c r="J6" i="4"/>
  <c r="D5" i="6"/>
  <c r="K4" i="4"/>
  <c r="B5" i="16"/>
  <c r="D7" i="7"/>
  <c r="G7" i="7"/>
  <c r="G7" i="20"/>
  <c r="G6" i="4"/>
  <c r="K6" i="9"/>
  <c r="K4" i="7"/>
  <c r="C7" i="9"/>
  <c r="B7" i="6"/>
  <c r="F7" i="5"/>
  <c r="E6" i="4"/>
  <c r="B7" i="8"/>
  <c r="E7" i="20"/>
  <c r="D4" i="12"/>
  <c r="G6" i="11"/>
  <c r="J5" i="8"/>
  <c r="E4" i="6"/>
  <c r="J7" i="6"/>
  <c r="E7" i="18"/>
  <c r="E5" i="26"/>
  <c r="G6" i="27"/>
  <c r="K4" i="9"/>
  <c r="E6" i="10"/>
  <c r="C6" i="6"/>
  <c r="E5" i="12"/>
  <c r="I4" i="4"/>
  <c r="B6" i="4"/>
  <c r="F4" i="12"/>
  <c r="D7" i="4"/>
  <c r="H5" i="4"/>
  <c r="I6" i="4"/>
  <c r="K6" i="5"/>
  <c r="F7" i="11"/>
  <c r="F4" i="6"/>
  <c r="I7" i="20"/>
  <c r="K5" i="6"/>
  <c r="D6" i="13"/>
  <c r="D7" i="19"/>
  <c r="G5" i="20"/>
  <c r="F4" i="19"/>
  <c r="G5" i="7"/>
  <c r="K4" i="24"/>
  <c r="J6" i="26"/>
  <c r="D7" i="26"/>
  <c r="C4" i="12"/>
  <c r="B7" i="23"/>
  <c r="G4" i="7"/>
  <c r="C7" i="11"/>
  <c r="J7" i="7"/>
  <c r="K4" i="5"/>
  <c r="I6" i="5"/>
  <c r="B6" i="11"/>
  <c r="J5" i="7"/>
  <c r="G6" i="6"/>
  <c r="J6" i="7"/>
  <c r="K6" i="11"/>
  <c r="B4" i="5"/>
  <c r="B7" i="7"/>
  <c r="B5" i="5"/>
  <c r="G6" i="10"/>
  <c r="I7" i="5"/>
  <c r="G5" i="8"/>
  <c r="I4" i="5"/>
  <c r="K7" i="20"/>
  <c r="D7" i="12"/>
  <c r="E4" i="9"/>
  <c r="B7" i="20"/>
  <c r="C7" i="7"/>
  <c r="I6" i="11"/>
  <c r="G5" i="14"/>
  <c r="C6" i="27"/>
  <c r="E7" i="17"/>
  <c r="I6" i="7"/>
  <c r="B7" i="14"/>
  <c r="I5" i="25"/>
  <c r="G7" i="13"/>
  <c r="J4" i="24"/>
  <c r="B7" i="28"/>
  <c r="J4" i="23"/>
  <c r="C6" i="4"/>
  <c r="D7" i="5"/>
  <c r="I7" i="7"/>
  <c r="I6" i="6"/>
  <c r="K7" i="12"/>
  <c r="I5" i="6"/>
  <c r="I7" i="18"/>
  <c r="H6" i="9"/>
  <c r="H4" i="7"/>
  <c r="G7" i="4"/>
  <c r="D4" i="4"/>
  <c r="B6" i="9"/>
  <c r="G5" i="17"/>
  <c r="C5" i="7"/>
  <c r="K4" i="8"/>
  <c r="E4" i="10"/>
  <c r="C5" i="5"/>
  <c r="G7" i="10"/>
  <c r="C4" i="4"/>
  <c r="K7" i="16"/>
  <c r="B4" i="4"/>
  <c r="F6" i="28"/>
  <c r="E4" i="25"/>
  <c r="G5" i="10"/>
  <c r="G5" i="23"/>
  <c r="I6" i="27"/>
  <c r="F4" i="10"/>
  <c r="F5" i="23"/>
  <c r="B6" i="20"/>
  <c r="C5" i="15"/>
  <c r="I4" i="7"/>
  <c r="F4" i="8"/>
  <c r="B5" i="4"/>
  <c r="D7" i="8"/>
  <c r="G8" i="11"/>
  <c r="I30" i="19"/>
  <c r="D26" i="27"/>
  <c r="K34" i="19"/>
  <c r="K17" i="4"/>
  <c r="B32" i="9"/>
  <c r="I29" i="15"/>
  <c r="H25" i="10"/>
  <c r="B18" i="19"/>
  <c r="J24" i="15"/>
  <c r="H9" i="15"/>
  <c r="I16" i="17"/>
  <c r="D19" i="15"/>
  <c r="J11" i="10"/>
  <c r="D33" i="17"/>
  <c r="J17" i="12"/>
  <c r="G26" i="7"/>
  <c r="K23" i="13"/>
  <c r="I20" i="12"/>
  <c r="F32" i="15"/>
  <c r="E24" i="15"/>
  <c r="H20" i="16"/>
  <c r="E28" i="14"/>
  <c r="E15" i="14"/>
  <c r="C15" i="17"/>
  <c r="I14" i="15"/>
  <c r="D24" i="15"/>
  <c r="K13" i="12"/>
  <c r="F26" i="17"/>
  <c r="K32" i="9"/>
  <c r="H16" i="7"/>
  <c r="F27" i="7"/>
  <c r="B28" i="6"/>
  <c r="F15" i="18"/>
  <c r="J19" i="15"/>
  <c r="G24" i="10"/>
  <c r="D16" i="18"/>
  <c r="J30" i="10"/>
  <c r="D15" i="10"/>
  <c r="C20" i="15"/>
  <c r="B16" i="10"/>
  <c r="E31" i="20"/>
  <c r="D27" i="12"/>
  <c r="F22" i="4"/>
  <c r="K9" i="16"/>
  <c r="J26" i="13"/>
  <c r="H15" i="8"/>
  <c r="J25" i="15"/>
  <c r="I28" i="12"/>
  <c r="E28" i="16"/>
  <c r="D14" i="13"/>
  <c r="F28" i="9"/>
  <c r="J16" i="11"/>
  <c r="I20" i="15"/>
  <c r="H17" i="14"/>
  <c r="D27" i="16"/>
  <c r="J15" i="10"/>
  <c r="H8" i="7"/>
  <c r="K8" i="4"/>
  <c r="D25" i="8"/>
  <c r="F26" i="7"/>
  <c r="B27" i="8"/>
  <c r="J18" i="9"/>
  <c r="D15" i="7"/>
  <c r="K25" i="8"/>
  <c r="D15" i="6"/>
  <c r="D21" i="6"/>
  <c r="I23" i="8"/>
  <c r="H15" i="9"/>
  <c r="H23" i="10"/>
  <c r="F23" i="15"/>
  <c r="E30" i="18"/>
  <c r="B30" i="13"/>
  <c r="H32" i="16"/>
  <c r="H19" i="13"/>
  <c r="G10" i="13"/>
  <c r="H29" i="18"/>
  <c r="I33" i="13"/>
  <c r="H21" i="16"/>
  <c r="J21" i="7"/>
  <c r="G11" i="12"/>
  <c r="E9" i="15"/>
  <c r="I27" i="10"/>
  <c r="D18" i="16"/>
  <c r="E22" i="19"/>
  <c r="D14" i="9"/>
  <c r="D10" i="15"/>
  <c r="C12" i="11"/>
  <c r="J22" i="11"/>
  <c r="F15" i="10"/>
  <c r="K11" i="14"/>
  <c r="C33" i="15"/>
  <c r="F20" i="18"/>
  <c r="D30" i="13"/>
  <c r="E17" i="15"/>
  <c r="F27" i="13"/>
  <c r="J19" i="13"/>
  <c r="H14" i="18"/>
  <c r="K27" i="13"/>
  <c r="E22" i="15"/>
  <c r="E19" i="12"/>
  <c r="D21" i="17"/>
  <c r="E22" i="10"/>
  <c r="C8" i="15"/>
  <c r="F27" i="19"/>
  <c r="D34" i="10"/>
  <c r="K8" i="15"/>
  <c r="B19" i="9"/>
  <c r="I23" i="10"/>
  <c r="D29" i="18"/>
  <c r="J19" i="10"/>
  <c r="C10" i="6"/>
  <c r="J12" i="8"/>
  <c r="H33" i="9"/>
  <c r="B30" i="6"/>
  <c r="B21" i="8"/>
  <c r="I19" i="4"/>
  <c r="K17" i="7"/>
  <c r="E24" i="14"/>
  <c r="C24" i="17"/>
  <c r="K8" i="12"/>
  <c r="D19" i="12"/>
  <c r="E23" i="20"/>
  <c r="B28" i="12"/>
  <c r="G11" i="17"/>
  <c r="G30" i="7"/>
  <c r="J17" i="13"/>
  <c r="C14" i="15"/>
  <c r="H22" i="11"/>
  <c r="B14" i="19"/>
  <c r="F21" i="14"/>
  <c r="F18" i="17"/>
  <c r="E33" i="9"/>
  <c r="D18" i="14"/>
  <c r="J12" i="17"/>
  <c r="C19" i="10"/>
  <c r="J32" i="15"/>
  <c r="J29" i="13"/>
  <c r="D23" i="16"/>
  <c r="H30" i="11"/>
  <c r="J29" i="12"/>
  <c r="I34" i="19"/>
  <c r="J33" i="12"/>
  <c r="E21" i="17"/>
  <c r="K27" i="7"/>
  <c r="G14" i="12"/>
  <c r="F16" i="17"/>
  <c r="J10" i="4"/>
  <c r="D21" i="11"/>
  <c r="I19" i="18"/>
  <c r="H33" i="14"/>
  <c r="C26" i="16"/>
  <c r="G23" i="9"/>
  <c r="F20" i="14"/>
  <c r="I31" i="16"/>
  <c r="K27" i="14"/>
  <c r="D8" i="14"/>
  <c r="G8" i="19"/>
  <c r="H11" i="27"/>
  <c r="I18" i="28"/>
  <c r="C12" i="24"/>
  <c r="H11" i="25"/>
  <c r="F24" i="26"/>
  <c r="I14" i="24"/>
  <c r="D21" i="19"/>
  <c r="E10" i="21"/>
  <c r="D10" i="21"/>
  <c r="G13" i="20"/>
  <c r="F34" i="20"/>
  <c r="J25" i="26"/>
  <c r="G16" i="26"/>
  <c r="D8" i="27"/>
  <c r="E27" i="24"/>
  <c r="F32" i="25"/>
  <c r="E14" i="21"/>
  <c r="H21" i="24"/>
  <c r="I25" i="19"/>
  <c r="H9" i="21"/>
  <c r="F18" i="20"/>
  <c r="K14" i="28"/>
  <c r="B30" i="24"/>
  <c r="D24" i="26"/>
  <c r="K24" i="26"/>
  <c r="C31" i="28"/>
  <c r="I30" i="23"/>
  <c r="D26" i="20"/>
  <c r="H22" i="20"/>
  <c r="C33" i="23"/>
  <c r="J31" i="24"/>
  <c r="E24" i="19"/>
  <c r="E28" i="27"/>
  <c r="E34" i="28"/>
  <c r="G27" i="23"/>
  <c r="D14" i="25"/>
  <c r="F32" i="27"/>
  <c r="D18" i="23"/>
  <c r="H26" i="17"/>
  <c r="I12" i="22"/>
  <c r="J26" i="20"/>
  <c r="I12" i="21"/>
  <c r="I16" i="27"/>
  <c r="F16" i="28"/>
  <c r="I18" i="24"/>
  <c r="H23" i="26"/>
  <c r="J33" i="27"/>
  <c r="H13" i="24"/>
  <c r="I17" i="19"/>
  <c r="B8" i="21"/>
  <c r="E30" i="21"/>
  <c r="D11" i="20"/>
  <c r="K32" i="20"/>
  <c r="D10" i="25"/>
  <c r="D21" i="26"/>
  <c r="D16" i="28"/>
  <c r="I27" i="23"/>
  <c r="C29" i="26"/>
  <c r="H13" i="21"/>
  <c r="D20" i="23"/>
  <c r="K18" i="18"/>
  <c r="K8" i="21"/>
  <c r="G12" i="20"/>
  <c r="H8" i="27"/>
  <c r="D30" i="23"/>
  <c r="B15" i="25"/>
  <c r="K24" i="27"/>
  <c r="J28" i="28"/>
  <c r="J33" i="23"/>
  <c r="C33" i="20"/>
  <c r="K25" i="20"/>
  <c r="B11" i="22"/>
  <c r="C13" i="24"/>
  <c r="H19" i="19"/>
  <c r="B9" i="27"/>
  <c r="B32" i="28"/>
  <c r="F19" i="23"/>
  <c r="K11" i="26"/>
  <c r="H34" i="27"/>
  <c r="F28" i="25"/>
  <c r="C24" i="20"/>
  <c r="J10" i="22"/>
  <c r="G29" i="22"/>
  <c r="B12" i="21"/>
  <c r="K30" i="26"/>
  <c r="I15" i="28"/>
  <c r="B16" i="24"/>
  <c r="E24" i="26"/>
  <c r="D11" i="27"/>
  <c r="I29" i="24"/>
  <c r="K26" i="18"/>
  <c r="H33" i="21"/>
  <c r="H29" i="21"/>
  <c r="I18" i="22"/>
  <c r="D24" i="19"/>
  <c r="G23" i="25"/>
  <c r="H33" i="27"/>
  <c r="K15" i="28"/>
  <c r="H31" i="23"/>
  <c r="B19" i="26"/>
  <c r="E11" i="21"/>
  <c r="K18" i="23"/>
  <c r="B22" i="18"/>
  <c r="G34" i="21"/>
  <c r="H24" i="19"/>
  <c r="J21" i="28"/>
  <c r="G10" i="23"/>
  <c r="C23" i="25"/>
  <c r="H27" i="27"/>
  <c r="C28" i="28"/>
  <c r="H24" i="22"/>
  <c r="J30" i="20"/>
  <c r="D25" i="20"/>
  <c r="J27" i="22"/>
  <c r="B12" i="24"/>
  <c r="C16" i="19"/>
  <c r="E15" i="26"/>
  <c r="E31" i="28"/>
  <c r="J26" i="25"/>
  <c r="B25" i="26"/>
  <c r="K11" i="27"/>
  <c r="E29" i="25"/>
  <c r="F17" i="19"/>
  <c r="G8" i="22"/>
  <c r="B26" i="22"/>
  <c r="I9" i="21"/>
  <c r="C15" i="18"/>
  <c r="C21" i="26"/>
  <c r="D22" i="27"/>
  <c r="C32" i="28"/>
  <c r="B31" i="22"/>
  <c r="G33" i="25"/>
  <c r="K27" i="20"/>
  <c r="H34" i="23"/>
  <c r="H14" i="17"/>
  <c r="C19" i="24"/>
  <c r="H25" i="19"/>
  <c r="C19" i="28"/>
  <c r="F28" i="23"/>
  <c r="C11" i="25"/>
  <c r="I28" i="26"/>
  <c r="E25" i="27"/>
  <c r="F30" i="25"/>
  <c r="J32" i="20"/>
  <c r="G15" i="22"/>
  <c r="D12" i="22"/>
  <c r="C9" i="21"/>
  <c r="G17" i="20"/>
  <c r="F24" i="27"/>
  <c r="J31" i="28"/>
  <c r="J27" i="24"/>
  <c r="I26" i="25"/>
  <c r="F9" i="25"/>
  <c r="H14" i="24"/>
  <c r="F8" i="19"/>
  <c r="F25" i="21"/>
  <c r="H18" i="21"/>
  <c r="J17" i="20"/>
  <c r="F33" i="17"/>
  <c r="D30" i="25"/>
  <c r="B34" i="26"/>
  <c r="G30" i="27"/>
  <c r="J29" i="23"/>
  <c r="J12" i="26"/>
  <c r="C27" i="21"/>
  <c r="F34" i="24"/>
  <c r="I31" i="18"/>
  <c r="F22" i="21"/>
  <c r="D31" i="20"/>
  <c r="J29" i="7"/>
  <c r="K11" i="7"/>
  <c r="G12" i="8"/>
  <c r="C17" i="4"/>
  <c r="K11" i="10"/>
  <c r="J21" i="8"/>
  <c r="B11" i="6"/>
  <c r="I24" i="4"/>
  <c r="G25" i="13"/>
  <c r="I16" i="18"/>
  <c r="I9" i="11"/>
  <c r="C27" i="16"/>
  <c r="I13" i="11"/>
  <c r="F24" i="11"/>
  <c r="G16" i="18"/>
  <c r="C29" i="11"/>
  <c r="I17" i="16"/>
  <c r="B20" i="9"/>
  <c r="D27" i="10"/>
  <c r="E31" i="15"/>
  <c r="H11" i="13"/>
  <c r="J28" i="13"/>
  <c r="H21" i="18"/>
  <c r="D23" i="13"/>
  <c r="I10" i="16"/>
  <c r="H24" i="8"/>
  <c r="G25" i="12"/>
  <c r="C14" i="16"/>
  <c r="I18" i="6"/>
  <c r="B8" i="12"/>
  <c r="C12" i="20"/>
  <c r="E22" i="7"/>
  <c r="K11" i="9"/>
  <c r="C11" i="7"/>
  <c r="D19" i="9"/>
  <c r="K34" i="7"/>
  <c r="C24" i="9"/>
  <c r="K25" i="10"/>
  <c r="H25" i="15"/>
  <c r="K9" i="13"/>
  <c r="C27" i="13"/>
  <c r="E18" i="18"/>
  <c r="K19" i="13"/>
  <c r="H20" i="15"/>
  <c r="C29" i="8"/>
  <c r="C10" i="13"/>
  <c r="C29" i="16"/>
  <c r="F14" i="12"/>
  <c r="G18" i="20"/>
  <c r="J28" i="10"/>
  <c r="K32" i="15"/>
  <c r="B28" i="10"/>
  <c r="I15" i="10"/>
  <c r="B31" i="18"/>
  <c r="D24" i="10"/>
  <c r="I8" i="16"/>
  <c r="G33" i="14"/>
  <c r="E11" i="17"/>
  <c r="H23" i="12"/>
  <c r="K29" i="12"/>
  <c r="G10" i="20"/>
  <c r="D15" i="12"/>
  <c r="H15" i="15"/>
  <c r="B23" i="4"/>
  <c r="B15" i="13"/>
  <c r="K26" i="15"/>
  <c r="I14" i="4"/>
  <c r="B25" i="12"/>
  <c r="K29" i="19"/>
  <c r="C11" i="14"/>
  <c r="K31" i="17"/>
  <c r="F31" i="10"/>
  <c r="K13" i="15"/>
  <c r="K27" i="17"/>
  <c r="K31" i="10"/>
  <c r="I17" i="15"/>
  <c r="E21" i="20"/>
  <c r="C8" i="5"/>
  <c r="B16" i="6"/>
  <c r="E27" i="8"/>
  <c r="J28" i="7"/>
  <c r="I28" i="9"/>
  <c r="H16" i="4"/>
  <c r="C15" i="6"/>
  <c r="H32" i="12"/>
  <c r="J9" i="9"/>
  <c r="H8" i="6"/>
  <c r="C31" i="7"/>
  <c r="B30" i="14"/>
  <c r="C22" i="16"/>
  <c r="J9" i="12"/>
  <c r="D25" i="17"/>
  <c r="K19" i="7"/>
  <c r="G22" i="12"/>
  <c r="F24" i="17"/>
  <c r="J26" i="12"/>
  <c r="H9" i="12"/>
  <c r="D21" i="8"/>
  <c r="K33" i="11"/>
  <c r="K12" i="16"/>
  <c r="H19" i="9"/>
  <c r="G29" i="14"/>
  <c r="G26" i="17"/>
  <c r="K21" i="14"/>
  <c r="D24" i="14"/>
  <c r="J9" i="19"/>
  <c r="G17" i="14"/>
  <c r="J8" i="17"/>
  <c r="B20" i="6"/>
  <c r="I11" i="13"/>
  <c r="K17" i="16"/>
  <c r="K25" i="11"/>
  <c r="K20" i="16"/>
  <c r="C22" i="6"/>
  <c r="C11" i="11"/>
  <c r="I21" i="16"/>
  <c r="D34" i="12"/>
  <c r="D20" i="12"/>
  <c r="D18" i="8"/>
  <c r="J17" i="10"/>
  <c r="E10" i="16"/>
  <c r="C30" i="20"/>
  <c r="G32" i="14"/>
  <c r="J20" i="16"/>
  <c r="B25" i="13"/>
  <c r="E19" i="14"/>
  <c r="G24" i="19"/>
  <c r="B24" i="14"/>
  <c r="J23" i="16"/>
  <c r="B28" i="26"/>
  <c r="E34" i="27"/>
  <c r="C33" i="28"/>
  <c r="F25" i="24"/>
  <c r="D12" i="25"/>
  <c r="E9" i="22"/>
  <c r="G10" i="24"/>
  <c r="G27" i="19"/>
  <c r="F33" i="21"/>
  <c r="H10" i="20"/>
  <c r="B13" i="27"/>
  <c r="E9" i="25"/>
  <c r="H18" i="26"/>
  <c r="F32" i="26"/>
  <c r="B26" i="28"/>
  <c r="E28" i="24"/>
  <c r="B9" i="21"/>
  <c r="D12" i="21"/>
  <c r="K17" i="24"/>
  <c r="H11" i="23"/>
  <c r="G15" i="18"/>
  <c r="K26" i="26"/>
  <c r="K22" i="28"/>
  <c r="G28" i="24"/>
  <c r="H30" i="25"/>
  <c r="G23" i="27"/>
  <c r="C24" i="23"/>
  <c r="F22" i="18"/>
  <c r="F29" i="20"/>
  <c r="I23" i="21"/>
  <c r="F8" i="22"/>
  <c r="C23" i="19"/>
  <c r="G23" i="26"/>
  <c r="E20" i="27"/>
  <c r="J20" i="28"/>
  <c r="C13" i="23"/>
  <c r="I32" i="25"/>
  <c r="H16" i="20"/>
  <c r="K21" i="23"/>
  <c r="J17" i="18"/>
  <c r="F8" i="20"/>
  <c r="K34" i="21"/>
  <c r="F22" i="27"/>
  <c r="I20" i="28"/>
  <c r="J26" i="23"/>
  <c r="C19" i="25"/>
  <c r="J33" i="26"/>
  <c r="I32" i="23"/>
  <c r="H32" i="18"/>
  <c r="I28" i="20"/>
  <c r="I24" i="20"/>
  <c r="D28" i="21"/>
  <c r="G26" i="19"/>
  <c r="I14" i="26"/>
  <c r="K28" i="26"/>
  <c r="H22" i="27"/>
  <c r="D16" i="22"/>
  <c r="H13" i="25"/>
  <c r="E34" i="20"/>
  <c r="H30" i="23"/>
  <c r="B31" i="17"/>
  <c r="G25" i="24"/>
  <c r="B32" i="19"/>
  <c r="K16" i="28"/>
  <c r="J29" i="22"/>
  <c r="H12" i="25"/>
  <c r="E21" i="26"/>
  <c r="I34" i="28"/>
  <c r="C9" i="24"/>
  <c r="C26" i="22"/>
  <c r="I23" i="22"/>
  <c r="D8" i="24"/>
  <c r="J30" i="23"/>
  <c r="I34" i="18"/>
  <c r="C23" i="27"/>
  <c r="B10" i="28"/>
  <c r="E12" i="24"/>
  <c r="J30" i="25"/>
  <c r="E13" i="27"/>
  <c r="K33" i="24"/>
  <c r="E11" i="19"/>
  <c r="G29" i="21"/>
  <c r="K23" i="21"/>
  <c r="I32" i="20"/>
  <c r="G27" i="27"/>
  <c r="B20" i="28"/>
  <c r="E30" i="23"/>
  <c r="F18" i="25"/>
  <c r="D17" i="26"/>
  <c r="F25" i="22"/>
  <c r="D8" i="17"/>
  <c r="B28" i="20"/>
  <c r="F22" i="20"/>
  <c r="G11" i="21"/>
  <c r="C18" i="18"/>
  <c r="J27" i="26"/>
  <c r="H33" i="26"/>
  <c r="C16" i="27"/>
  <c r="C16" i="25"/>
  <c r="B32" i="25"/>
  <c r="K13" i="22"/>
  <c r="J21" i="22"/>
  <c r="G24" i="20"/>
  <c r="J22" i="24"/>
  <c r="C30" i="19"/>
  <c r="H16" i="27"/>
  <c r="I15" i="25"/>
  <c r="D34" i="25"/>
  <c r="B26" i="26"/>
  <c r="F32" i="28"/>
  <c r="J31" i="23"/>
  <c r="B19" i="21"/>
  <c r="J15" i="21"/>
  <c r="E24" i="24"/>
  <c r="E34" i="23"/>
  <c r="C9" i="18"/>
  <c r="H20" i="27"/>
  <c r="E9" i="28"/>
  <c r="H9" i="24"/>
  <c r="I30" i="26"/>
  <c r="H17" i="27"/>
  <c r="J32" i="24"/>
  <c r="E33" i="18"/>
  <c r="D27" i="21"/>
  <c r="D23" i="21"/>
  <c r="E12" i="22"/>
  <c r="H20" i="19"/>
  <c r="H21" i="25"/>
  <c r="D16" i="26"/>
  <c r="J13" i="27"/>
  <c r="E16" i="28"/>
  <c r="H18" i="24"/>
  <c r="K28" i="22"/>
  <c r="C20" i="22"/>
  <c r="B17" i="24"/>
  <c r="H29" i="23"/>
  <c r="I28" i="18"/>
  <c r="K12" i="27"/>
  <c r="F21" i="28"/>
  <c r="K22" i="24"/>
  <c r="J10" i="25"/>
  <c r="C22" i="26"/>
  <c r="E14" i="24"/>
  <c r="J20" i="19"/>
  <c r="E8" i="21"/>
  <c r="F23" i="21"/>
  <c r="D10" i="20"/>
  <c r="H11" i="19"/>
  <c r="J22" i="26"/>
  <c r="D8" i="28"/>
  <c r="F25" i="23"/>
  <c r="D20" i="26"/>
  <c r="H10" i="27"/>
  <c r="C14" i="23"/>
  <c r="D17" i="18"/>
  <c r="F23" i="20"/>
  <c r="D34" i="20"/>
  <c r="H29" i="22"/>
  <c r="H15" i="19"/>
  <c r="G27" i="26"/>
  <c r="H26" i="27"/>
  <c r="I25" i="28"/>
  <c r="D10" i="23"/>
  <c r="C27" i="25"/>
  <c r="G21" i="20"/>
  <c r="K11" i="23"/>
  <c r="B11" i="17"/>
  <c r="I12" i="24"/>
  <c r="D19" i="19"/>
  <c r="K11" i="6"/>
  <c r="C23" i="6"/>
  <c r="B11" i="4"/>
  <c r="J11" i="8"/>
  <c r="K17" i="9"/>
  <c r="H8" i="4"/>
  <c r="F13" i="9"/>
  <c r="K30" i="6"/>
  <c r="I14" i="6"/>
  <c r="D31" i="14"/>
  <c r="F21" i="18"/>
  <c r="B11" i="12"/>
  <c r="G12" i="17"/>
  <c r="H16" i="12"/>
  <c r="C30" i="12"/>
  <c r="H30" i="19"/>
  <c r="J32" i="12"/>
  <c r="E16" i="17"/>
  <c r="H13" i="8"/>
  <c r="G33" i="11"/>
  <c r="F28" i="16"/>
  <c r="F16" i="14"/>
  <c r="K9" i="14"/>
  <c r="E18" i="19"/>
  <c r="H34" i="14"/>
  <c r="E27" i="17"/>
  <c r="G28" i="9"/>
  <c r="G13" i="14"/>
  <c r="B13" i="7"/>
  <c r="F16" i="4"/>
  <c r="H33" i="13"/>
  <c r="F26" i="18"/>
  <c r="G25" i="11"/>
  <c r="B31" i="16"/>
  <c r="G29" i="11"/>
  <c r="K13" i="11"/>
  <c r="E25" i="7"/>
  <c r="H21" i="9"/>
  <c r="B24" i="6"/>
  <c r="B24" i="7"/>
  <c r="F10" i="9"/>
  <c r="G18" i="4"/>
  <c r="G22" i="8"/>
  <c r="I33" i="10"/>
  <c r="B27" i="9"/>
  <c r="H23" i="7"/>
  <c r="K14" i="12"/>
  <c r="G27" i="17"/>
  <c r="B11" i="9"/>
  <c r="J22" i="10"/>
  <c r="F23" i="17"/>
  <c r="B14" i="10"/>
  <c r="K28" i="15"/>
  <c r="D24" i="18"/>
  <c r="E31" i="10"/>
  <c r="E18" i="15"/>
  <c r="G9" i="4"/>
  <c r="J19" i="14"/>
  <c r="J28" i="17"/>
  <c r="F10" i="12"/>
  <c r="F20" i="15"/>
  <c r="C16" i="7"/>
  <c r="F25" i="11"/>
  <c r="B26" i="15"/>
  <c r="H24" i="13"/>
  <c r="G17" i="13"/>
  <c r="K26" i="8"/>
  <c r="F19" i="11"/>
  <c r="H24" i="16"/>
  <c r="E25" i="9"/>
  <c r="K19" i="14"/>
  <c r="J20" i="17"/>
  <c r="B15" i="14"/>
  <c r="I22" i="15"/>
  <c r="I10" i="18"/>
  <c r="E24" i="10"/>
  <c r="B24" i="15"/>
  <c r="G8" i="14"/>
  <c r="I15" i="16"/>
  <c r="D16" i="12"/>
  <c r="H31" i="17"/>
  <c r="G13" i="7"/>
  <c r="K28" i="12"/>
  <c r="J30" i="17"/>
  <c r="D33" i="12"/>
  <c r="B16" i="12"/>
  <c r="B12" i="18"/>
  <c r="H19" i="7"/>
  <c r="H19" i="8"/>
  <c r="J9" i="7"/>
  <c r="K18" i="6"/>
  <c r="J30" i="8"/>
  <c r="G9" i="7"/>
  <c r="C19" i="4"/>
  <c r="J29" i="9"/>
  <c r="G33" i="8"/>
  <c r="H13" i="11"/>
  <c r="B22" i="16"/>
  <c r="J22" i="14"/>
  <c r="I22" i="14"/>
  <c r="K27" i="19"/>
  <c r="J12" i="14"/>
  <c r="I33" i="17"/>
  <c r="C22" i="9"/>
  <c r="E26" i="14"/>
  <c r="F14" i="6"/>
  <c r="G26" i="13"/>
  <c r="K16" i="18"/>
  <c r="B17" i="11"/>
  <c r="G26" i="16"/>
  <c r="E10" i="11"/>
  <c r="B33" i="11"/>
  <c r="H23" i="19"/>
  <c r="F19" i="12"/>
  <c r="J34" i="17"/>
  <c r="E14" i="9"/>
  <c r="K32" i="10"/>
  <c r="C15" i="15"/>
  <c r="I15" i="13"/>
  <c r="G34" i="13"/>
  <c r="K24" i="18"/>
  <c r="I25" i="13"/>
  <c r="H13" i="16"/>
  <c r="E12" i="9"/>
  <c r="H31" i="14"/>
  <c r="I29" i="17"/>
  <c r="E18" i="4"/>
  <c r="C19" i="13"/>
  <c r="E10" i="18"/>
  <c r="C16" i="11"/>
  <c r="I20" i="16"/>
  <c r="C20" i="11"/>
  <c r="J30" i="11"/>
  <c r="C10" i="18"/>
  <c r="D9" i="11"/>
  <c r="E11" i="16"/>
  <c r="I17" i="26"/>
  <c r="K34" i="27"/>
  <c r="J19" i="22"/>
  <c r="G12" i="24"/>
  <c r="D10" i="26"/>
  <c r="I22" i="22"/>
  <c r="H33" i="25"/>
  <c r="F9" i="19"/>
  <c r="B28" i="22"/>
  <c r="G8" i="21"/>
  <c r="K25" i="18"/>
  <c r="I28" i="25"/>
  <c r="G17" i="26"/>
  <c r="K23" i="27"/>
  <c r="H24" i="28"/>
  <c r="D34" i="24"/>
  <c r="I9" i="22"/>
  <c r="D27" i="22"/>
  <c r="C22" i="24"/>
  <c r="E19" i="23"/>
  <c r="H17" i="18"/>
  <c r="G23" i="28"/>
  <c r="F23" i="24"/>
  <c r="B10" i="25"/>
  <c r="J12" i="27"/>
  <c r="F11" i="28"/>
  <c r="G32" i="23"/>
  <c r="D19" i="21"/>
  <c r="H21" i="21"/>
  <c r="H26" i="23"/>
  <c r="B15" i="22"/>
  <c r="K14" i="20"/>
  <c r="G24" i="27"/>
  <c r="H14" i="28"/>
  <c r="E29" i="23"/>
  <c r="H32" i="25"/>
  <c r="F9" i="27"/>
  <c r="F9" i="22"/>
  <c r="J10" i="18"/>
  <c r="D8" i="20"/>
  <c r="H26" i="20"/>
  <c r="C8" i="22"/>
  <c r="C14" i="26"/>
  <c r="F11" i="27"/>
  <c r="B11" i="23"/>
  <c r="F21" i="25"/>
  <c r="I10" i="27"/>
  <c r="E11" i="23"/>
  <c r="H9" i="18"/>
  <c r="F17" i="20"/>
  <c r="H32" i="20"/>
  <c r="D21" i="22"/>
  <c r="H13" i="19"/>
  <c r="H32" i="26"/>
  <c r="C33" i="27"/>
  <c r="B8" i="28"/>
  <c r="K25" i="23"/>
  <c r="K19" i="25"/>
  <c r="D14" i="20"/>
  <c r="I34" i="23"/>
  <c r="J29" i="18"/>
  <c r="G23" i="20"/>
  <c r="K30" i="22"/>
  <c r="D32" i="16"/>
  <c r="G9" i="25"/>
  <c r="D34" i="26"/>
  <c r="B14" i="27"/>
  <c r="D18" i="24"/>
  <c r="I15" i="24"/>
  <c r="F18" i="22"/>
  <c r="B8" i="22"/>
  <c r="K20" i="25"/>
  <c r="H20" i="23"/>
  <c r="B33" i="18"/>
  <c r="C26" i="27"/>
  <c r="H8" i="28"/>
  <c r="D24" i="24"/>
  <c r="E24" i="25"/>
  <c r="K34" i="26"/>
  <c r="H10" i="24"/>
  <c r="B8" i="19"/>
  <c r="F17" i="21"/>
  <c r="G34" i="22"/>
  <c r="B25" i="20"/>
  <c r="I15" i="27"/>
  <c r="B17" i="28"/>
  <c r="E15" i="23"/>
  <c r="I24" i="25"/>
  <c r="E23" i="26"/>
  <c r="D15" i="23"/>
  <c r="E14" i="18"/>
  <c r="K21" i="20"/>
  <c r="E8" i="20"/>
  <c r="G20" i="22"/>
  <c r="G16" i="19"/>
  <c r="I10" i="26"/>
  <c r="B31" i="27"/>
  <c r="H33" i="28"/>
  <c r="J25" i="23"/>
  <c r="H17" i="25"/>
  <c r="K17" i="20"/>
  <c r="C9" i="23"/>
  <c r="B13" i="17"/>
  <c r="D21" i="20"/>
  <c r="D16" i="21"/>
  <c r="D11" i="16"/>
  <c r="J8" i="25"/>
  <c r="C11" i="26"/>
  <c r="G17" i="27"/>
  <c r="B31" i="28"/>
  <c r="E11" i="24"/>
  <c r="C16" i="22"/>
  <c r="H33" i="22"/>
  <c r="H30" i="24"/>
  <c r="K12" i="23"/>
  <c r="D11" i="18"/>
  <c r="B30" i="27"/>
  <c r="D34" i="28"/>
  <c r="I17" i="24"/>
  <c r="H23" i="25"/>
  <c r="E9" i="26"/>
  <c r="C27" i="24"/>
  <c r="H33" i="19"/>
  <c r="C21" i="21"/>
  <c r="F21" i="21"/>
  <c r="E16" i="20"/>
  <c r="I33" i="19"/>
  <c r="K27" i="25"/>
  <c r="D29" i="27"/>
  <c r="F33" i="28"/>
  <c r="C24" i="24"/>
  <c r="D26" i="26"/>
  <c r="B10" i="22"/>
  <c r="I11" i="24"/>
  <c r="B21" i="19"/>
  <c r="C10" i="22"/>
  <c r="K16" i="21"/>
  <c r="G10" i="28"/>
  <c r="H8" i="23"/>
  <c r="G13" i="26"/>
  <c r="I27" i="26"/>
  <c r="E28" i="28"/>
  <c r="B13" i="24"/>
  <c r="I19" i="22"/>
  <c r="E17" i="22"/>
  <c r="I13" i="24"/>
  <c r="E9" i="23"/>
  <c r="F12" i="18"/>
  <c r="E14" i="27"/>
  <c r="D25" i="28"/>
  <c r="F12" i="24"/>
  <c r="F33" i="26"/>
  <c r="B20" i="27"/>
  <c r="C34" i="24"/>
  <c r="I17" i="18"/>
  <c r="I11" i="21"/>
  <c r="F24" i="21"/>
  <c r="K11" i="22"/>
  <c r="J21" i="19"/>
  <c r="B22" i="26"/>
  <c r="J16" i="27"/>
  <c r="C23" i="28"/>
  <c r="B8" i="23"/>
  <c r="F25" i="25"/>
  <c r="E33" i="21"/>
  <c r="B20" i="23"/>
  <c r="C19" i="18"/>
  <c r="I10" i="20"/>
  <c r="C18" i="22"/>
  <c r="B19" i="4"/>
  <c r="J20" i="8"/>
  <c r="C9" i="4"/>
  <c r="J19" i="9"/>
  <c r="B22" i="6"/>
  <c r="E11" i="4"/>
  <c r="B32" i="8"/>
  <c r="K9" i="7"/>
  <c r="H28" i="8"/>
  <c r="D12" i="13"/>
  <c r="D17" i="4"/>
  <c r="J14" i="11"/>
  <c r="C26" i="18"/>
  <c r="D27" i="14"/>
  <c r="G32" i="16"/>
  <c r="K29" i="9"/>
  <c r="B14" i="14"/>
  <c r="D14" i="16"/>
  <c r="C31" i="14"/>
  <c r="G25" i="14"/>
  <c r="B14" i="6"/>
  <c r="J32" i="13"/>
  <c r="E20" i="16"/>
  <c r="I24" i="11"/>
  <c r="C9" i="11"/>
  <c r="G10" i="19"/>
  <c r="K17" i="11"/>
  <c r="K28" i="16"/>
  <c r="H30" i="6"/>
  <c r="H20" i="12"/>
  <c r="C22" i="17"/>
  <c r="E25" i="4"/>
  <c r="I31" i="10"/>
  <c r="C21" i="18"/>
  <c r="J27" i="8"/>
  <c r="I30" i="7"/>
  <c r="E12" i="6"/>
  <c r="F14" i="8"/>
  <c r="K33" i="7"/>
  <c r="G9" i="9"/>
  <c r="C20" i="4"/>
  <c r="K14" i="6"/>
  <c r="G29" i="13"/>
  <c r="C19" i="15"/>
  <c r="J28" i="11"/>
  <c r="D13" i="11"/>
  <c r="I27" i="18"/>
  <c r="H23" i="11"/>
  <c r="H27" i="16"/>
  <c r="C30" i="6"/>
  <c r="H14" i="11"/>
  <c r="I29" i="16"/>
  <c r="K18" i="4"/>
  <c r="E25" i="10"/>
  <c r="I14" i="18"/>
  <c r="F34" i="13"/>
  <c r="K21" i="16"/>
  <c r="K17" i="8"/>
  <c r="E21" i="13"/>
  <c r="G27" i="16"/>
  <c r="I31" i="14"/>
  <c r="E11" i="14"/>
  <c r="E14" i="7"/>
  <c r="I26" i="12"/>
  <c r="D25" i="15"/>
  <c r="C16" i="10"/>
  <c r="E33" i="10"/>
  <c r="I22" i="18"/>
  <c r="K22" i="10"/>
  <c r="D26" i="15"/>
  <c r="D11" i="19"/>
  <c r="K12" i="11"/>
  <c r="K23" i="16"/>
  <c r="J13" i="4"/>
  <c r="F14" i="15"/>
  <c r="E18" i="17"/>
  <c r="B23" i="13"/>
  <c r="K30" i="15"/>
  <c r="E29" i="8"/>
  <c r="G15" i="13"/>
  <c r="F27" i="15"/>
  <c r="F8" i="13"/>
  <c r="H25" i="13"/>
  <c r="J31" i="19"/>
  <c r="K10" i="9"/>
  <c r="J10" i="9"/>
  <c r="F10" i="6"/>
  <c r="J14" i="6"/>
  <c r="B14" i="8"/>
  <c r="K25" i="9"/>
  <c r="D8" i="6"/>
  <c r="I31" i="8"/>
  <c r="B33" i="10"/>
  <c r="D31" i="7"/>
  <c r="K12" i="12"/>
  <c r="J14" i="17"/>
  <c r="I28" i="10"/>
  <c r="G14" i="15"/>
  <c r="I33" i="20"/>
  <c r="D11" i="10"/>
  <c r="E15" i="15"/>
  <c r="K12" i="10"/>
  <c r="C30" i="10"/>
  <c r="I30" i="14"/>
  <c r="D26" i="14"/>
  <c r="B9" i="19"/>
  <c r="F8" i="12"/>
  <c r="C9" i="17"/>
  <c r="H15" i="12"/>
  <c r="G21" i="12"/>
  <c r="H25" i="20"/>
  <c r="H12" i="13"/>
  <c r="I27" i="15"/>
  <c r="I17" i="8"/>
  <c r="J27" i="11"/>
  <c r="E31" i="16"/>
  <c r="F13" i="14"/>
  <c r="C19" i="14"/>
  <c r="I19" i="20"/>
  <c r="B13" i="14"/>
  <c r="D23" i="17"/>
  <c r="C9" i="10"/>
  <c r="C23" i="10"/>
  <c r="F8" i="5"/>
  <c r="I9" i="14"/>
  <c r="K14" i="19"/>
  <c r="F17" i="12"/>
  <c r="K18" i="17"/>
  <c r="B23" i="12"/>
  <c r="B9" i="12"/>
  <c r="K13" i="19"/>
  <c r="C10" i="12"/>
  <c r="I22" i="17"/>
  <c r="D28" i="25"/>
  <c r="I31" i="26"/>
  <c r="G24" i="28"/>
  <c r="C30" i="24"/>
  <c r="G31" i="26"/>
  <c r="C17" i="21"/>
  <c r="F32" i="24"/>
  <c r="K28" i="18"/>
  <c r="B22" i="21"/>
  <c r="D29" i="20"/>
  <c r="G11" i="28"/>
  <c r="B9" i="24"/>
  <c r="B22" i="25"/>
  <c r="D15" i="27"/>
  <c r="G34" i="27"/>
  <c r="E31" i="23"/>
  <c r="H31" i="21"/>
  <c r="J22" i="21"/>
  <c r="I33" i="23"/>
  <c r="D25" i="25"/>
  <c r="G22" i="20"/>
  <c r="J25" i="28"/>
  <c r="C18" i="23"/>
  <c r="F27" i="25"/>
  <c r="B20" i="26"/>
  <c r="I33" i="28"/>
  <c r="B29" i="22"/>
  <c r="H13" i="20"/>
  <c r="F14" i="20"/>
  <c r="F13" i="23"/>
  <c r="B29" i="21"/>
  <c r="D31" i="19"/>
  <c r="C24" i="26"/>
  <c r="D16" i="27"/>
  <c r="J9" i="22"/>
  <c r="E31" i="25"/>
  <c r="B27" i="26"/>
  <c r="E16" i="22"/>
  <c r="D10" i="18"/>
  <c r="D12" i="19"/>
  <c r="H21" i="22"/>
  <c r="B30" i="21"/>
  <c r="G34" i="26"/>
  <c r="C12" i="28"/>
  <c r="B15" i="23"/>
  <c r="B33" i="26"/>
  <c r="C31" i="27"/>
  <c r="C10" i="25"/>
  <c r="G30" i="20"/>
  <c r="D17" i="22"/>
  <c r="D34" i="22"/>
  <c r="F18" i="21"/>
  <c r="E34" i="18"/>
  <c r="E34" i="25"/>
  <c r="J22" i="27"/>
  <c r="K13" i="28"/>
  <c r="H34" i="24"/>
  <c r="F29" i="24"/>
  <c r="F16" i="22"/>
  <c r="B29" i="24"/>
  <c r="E8" i="19"/>
  <c r="G16" i="22"/>
  <c r="E23" i="21"/>
  <c r="J19" i="28"/>
  <c r="G24" i="24"/>
  <c r="C29" i="25"/>
  <c r="F34" i="27"/>
  <c r="C26" i="28"/>
  <c r="I31" i="24"/>
  <c r="F12" i="21"/>
  <c r="G31" i="21"/>
  <c r="K30" i="24"/>
  <c r="J31" i="22"/>
  <c r="F28" i="20"/>
  <c r="G20" i="26"/>
  <c r="E29" i="28"/>
  <c r="K34" i="24"/>
  <c r="J17" i="25"/>
  <c r="C17" i="27"/>
  <c r="I17" i="23"/>
  <c r="B16" i="18"/>
  <c r="B9" i="20"/>
  <c r="C30" i="21"/>
  <c r="J14" i="22"/>
  <c r="K8" i="26"/>
  <c r="F19" i="27"/>
  <c r="K10" i="25"/>
  <c r="B29" i="25"/>
  <c r="J29" i="27"/>
  <c r="G8" i="24"/>
  <c r="H14" i="19"/>
  <c r="K14" i="22"/>
  <c r="F32" i="22"/>
  <c r="C16" i="21"/>
  <c r="I8" i="18"/>
  <c r="F16" i="26"/>
  <c r="K27" i="27"/>
  <c r="G19" i="9"/>
  <c r="J26" i="8"/>
  <c r="K29" i="7"/>
  <c r="J15" i="17"/>
  <c r="B19" i="16"/>
  <c r="K9" i="11"/>
  <c r="G34" i="19"/>
  <c r="C33" i="11"/>
  <c r="J20" i="11"/>
  <c r="D17" i="16"/>
  <c r="F18" i="11"/>
  <c r="D30" i="18"/>
  <c r="F14" i="13"/>
  <c r="H12" i="4"/>
  <c r="H17" i="17"/>
  <c r="I26" i="14"/>
  <c r="B10" i="9"/>
  <c r="G8" i="16"/>
  <c r="D21" i="14"/>
  <c r="I9" i="17"/>
  <c r="I8" i="14"/>
  <c r="G21" i="10"/>
  <c r="C17" i="19"/>
  <c r="C17" i="13"/>
  <c r="J11" i="17"/>
  <c r="F19" i="14"/>
  <c r="K31" i="6"/>
  <c r="C14" i="7"/>
  <c r="B8" i="4"/>
  <c r="H24" i="17"/>
  <c r="J13" i="12"/>
  <c r="J27" i="12"/>
  <c r="C28" i="16"/>
  <c r="H10" i="11"/>
  <c r="G28" i="6"/>
  <c r="E27" i="16"/>
  <c r="G19" i="11"/>
  <c r="E24" i="16"/>
  <c r="C18" i="13"/>
  <c r="H13" i="6"/>
  <c r="B28" i="17"/>
  <c r="H22" i="14"/>
  <c r="I24" i="19"/>
  <c r="B24" i="13"/>
  <c r="G11" i="8"/>
  <c r="E14" i="13"/>
  <c r="F19" i="17"/>
  <c r="H28" i="11"/>
  <c r="J22" i="6"/>
  <c r="D9" i="13"/>
  <c r="C18" i="19"/>
  <c r="C26" i="14"/>
  <c r="J29" i="8"/>
  <c r="H18" i="10"/>
  <c r="B29" i="9"/>
  <c r="E31" i="9"/>
  <c r="H15" i="6"/>
  <c r="I17" i="4"/>
  <c r="C12" i="8"/>
  <c r="K10" i="4"/>
  <c r="B8" i="9"/>
  <c r="K19" i="6"/>
  <c r="C31" i="8"/>
  <c r="H16" i="10"/>
  <c r="B27" i="6"/>
  <c r="J28" i="14"/>
  <c r="K30" i="16"/>
  <c r="G34" i="12"/>
  <c r="K18" i="12"/>
  <c r="J29" i="19"/>
  <c r="G24" i="12"/>
  <c r="J10" i="17"/>
  <c r="J32" i="6"/>
  <c r="C25" i="12"/>
  <c r="J29" i="17"/>
  <c r="J23" i="4"/>
  <c r="I10" i="11"/>
  <c r="C12" i="19"/>
  <c r="E8" i="14"/>
  <c r="C16" i="17"/>
  <c r="B34" i="9"/>
  <c r="J21" i="14"/>
  <c r="C12" i="17"/>
  <c r="D14" i="14"/>
  <c r="J14" i="15"/>
  <c r="I9" i="13"/>
  <c r="I26" i="16"/>
  <c r="E18" i="11"/>
  <c r="J34" i="11"/>
  <c r="H31" i="19"/>
  <c r="G11" i="11"/>
  <c r="D34" i="15"/>
  <c r="H26" i="7"/>
  <c r="D14" i="12"/>
  <c r="I15" i="17"/>
  <c r="G20" i="11"/>
  <c r="F24" i="18"/>
  <c r="K32" i="14"/>
  <c r="D31" i="16"/>
  <c r="H26" i="8"/>
  <c r="C18" i="14"/>
  <c r="F27" i="16"/>
  <c r="H19" i="14"/>
  <c r="E16" i="14"/>
  <c r="F30" i="19"/>
  <c r="K33" i="13"/>
  <c r="E12" i="7"/>
  <c r="F13" i="4"/>
  <c r="D31" i="8"/>
  <c r="E26" i="11"/>
  <c r="I16" i="10"/>
  <c r="G19" i="8"/>
  <c r="J31" i="9"/>
  <c r="I30" i="6"/>
  <c r="J8" i="5"/>
  <c r="I25" i="6"/>
  <c r="G31" i="13"/>
  <c r="B11" i="15"/>
  <c r="C10" i="11"/>
  <c r="D13" i="16"/>
  <c r="F16" i="6"/>
  <c r="D23" i="11"/>
  <c r="F12" i="16"/>
  <c r="G21" i="11"/>
  <c r="F15" i="11"/>
  <c r="D9" i="9"/>
  <c r="B30" i="10"/>
  <c r="H10" i="15"/>
  <c r="H25" i="18"/>
  <c r="K23" i="12"/>
  <c r="C13" i="16"/>
  <c r="B26" i="13"/>
  <c r="K16" i="13"/>
  <c r="H30" i="18"/>
  <c r="H10" i="13"/>
  <c r="B28" i="16"/>
  <c r="K21" i="7"/>
  <c r="I18" i="12"/>
  <c r="F16" i="15"/>
  <c r="G8" i="10"/>
  <c r="J33" i="15"/>
  <c r="E27" i="18"/>
  <c r="E23" i="10"/>
  <c r="H12" i="15"/>
  <c r="E31" i="11"/>
  <c r="I15" i="11"/>
  <c r="D16" i="9"/>
  <c r="G31" i="15"/>
  <c r="J20" i="15"/>
  <c r="E17" i="18"/>
  <c r="J27" i="13"/>
  <c r="I23" i="15"/>
  <c r="D14" i="11"/>
  <c r="G9" i="13"/>
  <c r="H12" i="18"/>
  <c r="E34" i="13"/>
  <c r="G9" i="15"/>
  <c r="C17" i="26"/>
  <c r="K13" i="27"/>
  <c r="D27" i="28"/>
  <c r="B19" i="22"/>
  <c r="D11" i="25"/>
  <c r="G11" i="20"/>
  <c r="G15" i="23"/>
  <c r="B25" i="17"/>
  <c r="J14" i="20"/>
  <c r="H12" i="21"/>
  <c r="F15" i="28"/>
  <c r="K16" i="23"/>
  <c r="I16" i="25"/>
  <c r="B34" i="27"/>
  <c r="I21" i="28"/>
  <c r="H14" i="22"/>
  <c r="F24" i="20"/>
  <c r="J18" i="20"/>
  <c r="J17" i="22"/>
  <c r="E32" i="24"/>
  <c r="I9" i="19"/>
  <c r="C30" i="27"/>
  <c r="B9" i="22"/>
  <c r="E9" i="24"/>
  <c r="K17" i="25"/>
  <c r="J21" i="27"/>
  <c r="K12" i="24"/>
  <c r="K31" i="19"/>
  <c r="H26" i="21"/>
  <c r="C28" i="22"/>
  <c r="D28" i="20"/>
  <c r="K20" i="20"/>
  <c r="F15" i="26"/>
  <c r="F17" i="27"/>
  <c r="C18" i="28"/>
  <c r="D33" i="24"/>
  <c r="J8" i="26"/>
  <c r="I10" i="21"/>
  <c r="B26" i="24"/>
  <c r="E33" i="19"/>
  <c r="H15" i="21"/>
  <c r="J22" i="20"/>
  <c r="H24" i="26"/>
  <c r="G26" i="26"/>
  <c r="G26" i="28"/>
  <c r="D18" i="22"/>
  <c r="H11" i="26"/>
  <c r="J10" i="20"/>
  <c r="F11" i="22"/>
  <c r="H33" i="20"/>
  <c r="E14" i="22"/>
  <c r="K19" i="21"/>
  <c r="G13" i="28"/>
  <c r="H17" i="23"/>
  <c r="F14" i="25"/>
  <c r="F8" i="27"/>
  <c r="G32" i="27"/>
  <c r="G20" i="25"/>
  <c r="K23" i="22"/>
  <c r="G21" i="22"/>
  <c r="E13" i="25"/>
  <c r="D31" i="24"/>
  <c r="K34" i="18"/>
  <c r="J31" i="27"/>
  <c r="J27" i="28"/>
  <c r="D32" i="24"/>
  <c r="D17" i="25"/>
  <c r="I15" i="26"/>
  <c r="I20" i="24"/>
  <c r="D27" i="19"/>
  <c r="I14" i="21"/>
  <c r="J17" i="21"/>
  <c r="K9" i="20"/>
  <c r="C8" i="19"/>
  <c r="F15" i="25"/>
  <c r="G12" i="26"/>
  <c r="F21" i="27"/>
  <c r="K32" i="23"/>
  <c r="E12" i="26"/>
  <c r="F8" i="21"/>
  <c r="F31" i="23"/>
  <c r="I9" i="18"/>
  <c r="E13" i="21"/>
  <c r="E22" i="22"/>
  <c r="B17" i="25"/>
  <c r="H29" i="26"/>
  <c r="I27" i="27"/>
  <c r="E25" i="25"/>
  <c r="I16" i="26"/>
  <c r="G13" i="22"/>
  <c r="I11" i="25"/>
  <c r="C32" i="20"/>
  <c r="F12" i="22"/>
  <c r="H17" i="21"/>
  <c r="D11" i="28"/>
  <c r="I22" i="23"/>
  <c r="F8" i="26"/>
  <c r="G13" i="27"/>
  <c r="H28" i="28"/>
  <c r="F17" i="24"/>
  <c r="B22" i="22"/>
  <c r="B18" i="22"/>
  <c r="K14" i="24"/>
  <c r="K34" i="23"/>
  <c r="E9" i="18"/>
  <c r="J10" i="27"/>
  <c r="K25" i="28"/>
  <c r="G13" i="24"/>
  <c r="C33" i="26"/>
  <c r="E17" i="27"/>
  <c r="B18" i="24"/>
  <c r="E25" i="19"/>
  <c r="B14" i="21"/>
  <c r="I26" i="21"/>
  <c r="D9" i="20"/>
  <c r="C17" i="18"/>
  <c r="G27" i="25"/>
  <c r="C14" i="27"/>
  <c r="B25" i="28"/>
  <c r="H33" i="23"/>
  <c r="F23" i="26"/>
  <c r="B34" i="21"/>
  <c r="C16" i="23"/>
  <c r="F14" i="18"/>
  <c r="D30" i="20"/>
  <c r="F20" i="22"/>
  <c r="B11" i="28"/>
  <c r="G28" i="25"/>
  <c r="H16" i="25"/>
  <c r="E21" i="27"/>
  <c r="K18" i="28"/>
  <c r="D19" i="24"/>
  <c r="I8" i="21"/>
  <c r="G9" i="21"/>
  <c r="F10" i="24"/>
  <c r="G21" i="23"/>
  <c r="J23" i="18"/>
  <c r="E10" i="27"/>
  <c r="J22" i="28"/>
  <c r="C25" i="24"/>
  <c r="F14" i="26"/>
  <c r="F30" i="27"/>
  <c r="B20" i="24"/>
  <c r="C24" i="19"/>
  <c r="F14" i="21"/>
  <c r="F10" i="21"/>
  <c r="H17" i="20"/>
  <c r="H16" i="19"/>
  <c r="K29" i="26"/>
  <c r="I26" i="27"/>
  <c r="F14" i="28"/>
  <c r="G19" i="23"/>
  <c r="E26" i="25"/>
  <c r="D16" i="20"/>
  <c r="E28" i="23"/>
  <c r="F9" i="18"/>
  <c r="K29" i="20"/>
  <c r="H28" i="21"/>
  <c r="D28" i="28"/>
  <c r="F30" i="23"/>
  <c r="G29" i="25"/>
  <c r="D21" i="27"/>
  <c r="G34" i="28"/>
  <c r="D33" i="25"/>
  <c r="C11" i="22"/>
  <c r="I8" i="22"/>
  <c r="D32" i="22"/>
  <c r="F18" i="24"/>
  <c r="I14" i="7"/>
  <c r="D12" i="8"/>
  <c r="E17" i="14"/>
  <c r="G27" i="6"/>
  <c r="D8" i="5"/>
  <c r="F31" i="7"/>
  <c r="J19" i="8"/>
  <c r="C14" i="13"/>
  <c r="G8" i="7"/>
  <c r="J21" i="9"/>
  <c r="H31" i="9"/>
  <c r="H20" i="4"/>
  <c r="J11" i="11"/>
  <c r="G24" i="17"/>
  <c r="D18" i="9"/>
  <c r="K29" i="15"/>
  <c r="B8" i="17"/>
  <c r="B23" i="14"/>
  <c r="H11" i="15"/>
  <c r="D33" i="18"/>
  <c r="J23" i="9"/>
  <c r="G10" i="15"/>
  <c r="H23" i="14"/>
  <c r="G28" i="16"/>
  <c r="G32" i="12"/>
  <c r="J18" i="17"/>
  <c r="E26" i="7"/>
  <c r="C16" i="12"/>
  <c r="B18" i="17"/>
  <c r="F20" i="12"/>
  <c r="C17" i="12"/>
  <c r="K29" i="8"/>
  <c r="J26" i="11"/>
  <c r="F24" i="16"/>
  <c r="E15" i="4"/>
  <c r="E29" i="7"/>
  <c r="C21" i="7"/>
  <c r="D20" i="9"/>
  <c r="B18" i="14"/>
  <c r="I29" i="11"/>
  <c r="E21" i="9"/>
  <c r="C16" i="6"/>
  <c r="H14" i="6"/>
  <c r="I27" i="14"/>
  <c r="H25" i="16"/>
  <c r="J17" i="11"/>
  <c r="K22" i="17"/>
  <c r="B29" i="6"/>
  <c r="D22" i="12"/>
  <c r="I23" i="17"/>
  <c r="K24" i="12"/>
  <c r="E9" i="12"/>
  <c r="G23" i="8"/>
  <c r="D33" i="11"/>
  <c r="B18" i="16"/>
  <c r="K21" i="9"/>
  <c r="B22" i="14"/>
  <c r="C30" i="16"/>
  <c r="H27" i="14"/>
  <c r="J8" i="14"/>
  <c r="E34" i="19"/>
  <c r="D22" i="14"/>
  <c r="F34" i="17"/>
  <c r="K12" i="6"/>
  <c r="H15" i="13"/>
  <c r="J27" i="15"/>
  <c r="D25" i="11"/>
  <c r="B26" i="16"/>
  <c r="D29" i="6"/>
  <c r="F10" i="11"/>
  <c r="D25" i="16"/>
  <c r="I8" i="11"/>
  <c r="F29" i="11"/>
  <c r="I22" i="9"/>
  <c r="E13" i="10"/>
  <c r="C23" i="15"/>
  <c r="C22" i="19"/>
  <c r="I19" i="13"/>
  <c r="K25" i="16"/>
  <c r="K10" i="13"/>
  <c r="I29" i="13"/>
  <c r="C20" i="18"/>
  <c r="E23" i="14"/>
  <c r="C10" i="16"/>
  <c r="C28" i="9"/>
  <c r="J13" i="10"/>
  <c r="D12" i="6"/>
  <c r="K26" i="6"/>
  <c r="J15" i="4"/>
  <c r="J15" i="7"/>
  <c r="F27" i="9"/>
  <c r="D9" i="4"/>
  <c r="E10" i="8"/>
  <c r="B25" i="7"/>
  <c r="F9" i="13"/>
  <c r="F27" i="18"/>
  <c r="D14" i="10"/>
  <c r="H22" i="16"/>
  <c r="J23" i="10"/>
  <c r="I23" i="11"/>
  <c r="D21" i="18"/>
  <c r="F28" i="11"/>
  <c r="J22" i="16"/>
  <c r="I17" i="9"/>
  <c r="E32" i="10"/>
  <c r="B32" i="15"/>
  <c r="E16" i="13"/>
  <c r="G33" i="13"/>
  <c r="I24" i="18"/>
  <c r="E26" i="13"/>
  <c r="G25" i="15"/>
  <c r="I22" i="8"/>
  <c r="G16" i="13"/>
  <c r="D28" i="16"/>
  <c r="B16" i="4"/>
  <c r="H33" i="12"/>
  <c r="D10" i="19"/>
  <c r="H9" i="10"/>
  <c r="I13" i="15"/>
  <c r="J8" i="10"/>
  <c r="F24" i="10"/>
  <c r="B17" i="17"/>
  <c r="C18" i="10"/>
  <c r="G13" i="15"/>
  <c r="B11" i="14"/>
  <c r="J32" i="17"/>
  <c r="D17" i="12"/>
  <c r="K27" i="12"/>
  <c r="B30" i="20"/>
  <c r="J8" i="12"/>
  <c r="B22" i="15"/>
  <c r="C34" i="8"/>
  <c r="I10" i="13"/>
  <c r="E33" i="15"/>
  <c r="B30" i="28"/>
  <c r="D17" i="24"/>
  <c r="C9" i="26"/>
  <c r="B19" i="27"/>
  <c r="E18" i="28"/>
  <c r="J12" i="23"/>
  <c r="B11" i="20"/>
  <c r="D12" i="20"/>
  <c r="F18" i="23"/>
  <c r="H12" i="24"/>
  <c r="G11" i="19"/>
  <c r="E9" i="27"/>
  <c r="F23" i="28"/>
  <c r="K8" i="23"/>
  <c r="C31" i="25"/>
  <c r="K16" i="26"/>
  <c r="J8" i="23"/>
  <c r="F33" i="18"/>
  <c r="E28" i="20"/>
  <c r="I14" i="20"/>
  <c r="K26" i="22"/>
  <c r="K22" i="19"/>
  <c r="H28" i="26"/>
  <c r="C24" i="27"/>
  <c r="H16" i="28"/>
  <c r="J19" i="24"/>
  <c r="B33" i="25"/>
  <c r="F33" i="22"/>
  <c r="C32" i="25"/>
  <c r="J11" i="18"/>
  <c r="K12" i="22"/>
  <c r="E21" i="21"/>
  <c r="C13" i="18"/>
  <c r="K8" i="25"/>
  <c r="F31" i="25"/>
  <c r="I23" i="26"/>
  <c r="D9" i="28"/>
  <c r="C23" i="24"/>
  <c r="B11" i="21"/>
  <c r="D30" i="21"/>
  <c r="K23" i="24"/>
  <c r="F10" i="23"/>
  <c r="G9" i="18"/>
  <c r="K27" i="26"/>
  <c r="I8" i="27"/>
  <c r="J30" i="28"/>
  <c r="C33" i="24"/>
  <c r="E28" i="25"/>
  <c r="B31" i="21"/>
  <c r="E16" i="24"/>
  <c r="J22" i="19"/>
  <c r="J19" i="21"/>
  <c r="I12" i="20"/>
  <c r="F17" i="28"/>
  <c r="C10" i="24"/>
  <c r="B25" i="25"/>
  <c r="K14" i="27"/>
  <c r="E25" i="28"/>
  <c r="H25" i="24"/>
  <c r="C15" i="21"/>
  <c r="K15" i="21"/>
  <c r="J16" i="24"/>
  <c r="C15" i="23"/>
  <c r="J13" i="17"/>
  <c r="B30" i="26"/>
  <c r="E31" i="27"/>
  <c r="C28" i="23"/>
  <c r="K11" i="25"/>
  <c r="F25" i="27"/>
  <c r="B28" i="23"/>
  <c r="C27" i="18"/>
  <c r="C9" i="20"/>
  <c r="B27" i="20"/>
  <c r="B34" i="22"/>
  <c r="H29" i="19"/>
  <c r="J17" i="26"/>
  <c r="K32" i="26"/>
  <c r="C20" i="28"/>
  <c r="D8" i="22"/>
  <c r="F18" i="26"/>
  <c r="I30" i="20"/>
  <c r="H24" i="23"/>
  <c r="H8" i="17"/>
  <c r="B33" i="22"/>
  <c r="G13" i="21"/>
  <c r="F17" i="26"/>
  <c r="K22" i="26"/>
  <c r="C30" i="28"/>
  <c r="F30" i="24"/>
  <c r="B26" i="25"/>
  <c r="B23" i="21"/>
  <c r="D15" i="24"/>
  <c r="E19" i="19"/>
  <c r="C31" i="21"/>
  <c r="B12" i="20"/>
  <c r="C17" i="28"/>
  <c r="K8" i="24"/>
  <c r="G31" i="25"/>
  <c r="D19" i="27"/>
  <c r="K28" i="27"/>
  <c r="H12" i="23"/>
  <c r="J12" i="21"/>
  <c r="D15" i="21"/>
  <c r="K32" i="24"/>
  <c r="D30" i="22"/>
  <c r="G8" i="20"/>
  <c r="D31" i="27"/>
  <c r="J29" i="28"/>
  <c r="J28" i="23"/>
  <c r="H9" i="25"/>
  <c r="G10" i="26"/>
  <c r="K29" i="23"/>
  <c r="H26" i="18"/>
  <c r="I34" i="20"/>
  <c r="C21" i="20"/>
  <c r="E33" i="22"/>
  <c r="E29" i="19"/>
  <c r="H8" i="25"/>
  <c r="B31" i="26"/>
  <c r="C34" i="27"/>
  <c r="K18" i="25"/>
  <c r="C23" i="26"/>
  <c r="H34" i="22"/>
  <c r="H31" i="25"/>
  <c r="I25" i="20"/>
  <c r="G33" i="22"/>
  <c r="D11" i="21"/>
  <c r="E33" i="28"/>
  <c r="H33" i="24"/>
  <c r="C13" i="26"/>
  <c r="K20" i="26"/>
  <c r="D23" i="28"/>
  <c r="C27" i="23"/>
  <c r="F27" i="20"/>
  <c r="J11" i="20"/>
  <c r="B27" i="22"/>
  <c r="F30" i="22"/>
  <c r="K19" i="19"/>
  <c r="B16" i="27"/>
  <c r="C27" i="28"/>
  <c r="F20" i="23"/>
  <c r="G25" i="25"/>
  <c r="F30" i="26"/>
  <c r="E26" i="23"/>
  <c r="J21" i="18"/>
  <c r="J8" i="20"/>
  <c r="C31" i="20"/>
  <c r="D20" i="21"/>
  <c r="K32" i="19"/>
  <c r="J12" i="25"/>
  <c r="F16" i="27"/>
  <c r="E20" i="28"/>
  <c r="E15" i="24"/>
  <c r="F33" i="25"/>
  <c r="J22" i="22"/>
  <c r="B19" i="24"/>
  <c r="I14" i="19"/>
  <c r="K22" i="22"/>
  <c r="I29" i="21"/>
  <c r="K30" i="27"/>
  <c r="C22" i="25"/>
  <c r="B13" i="25"/>
  <c r="H19" i="26"/>
  <c r="G12" i="28"/>
  <c r="J12" i="24"/>
  <c r="H22" i="21"/>
  <c r="J25" i="21"/>
  <c r="I30" i="24"/>
  <c r="K27" i="23"/>
  <c r="F22" i="8"/>
  <c r="J17" i="9"/>
  <c r="G21" i="4"/>
  <c r="D14" i="6"/>
  <c r="G19" i="4"/>
  <c r="F19" i="4"/>
  <c r="I33" i="9"/>
  <c r="C28" i="6"/>
  <c r="G25" i="8"/>
  <c r="K21" i="12"/>
  <c r="B17" i="7"/>
  <c r="G33" i="12"/>
  <c r="C10" i="15"/>
  <c r="K28" i="10"/>
  <c r="B19" i="10"/>
  <c r="F29" i="18"/>
  <c r="H30" i="10"/>
  <c r="J33" i="16"/>
  <c r="H18" i="19"/>
  <c r="B28" i="11"/>
  <c r="J31" i="16"/>
  <c r="B12" i="4"/>
  <c r="C31" i="10"/>
  <c r="D26" i="17"/>
  <c r="K11" i="13"/>
  <c r="D16" i="15"/>
  <c r="G16" i="8"/>
  <c r="E28" i="13"/>
  <c r="J23" i="15"/>
  <c r="D21" i="13"/>
  <c r="C12" i="13"/>
  <c r="I27" i="12"/>
  <c r="B14" i="17"/>
  <c r="G23" i="10"/>
  <c r="B10" i="10"/>
  <c r="H28" i="17"/>
  <c r="E30" i="10"/>
  <c r="C16" i="15"/>
  <c r="J13" i="7"/>
  <c r="K18" i="8"/>
  <c r="G23" i="4"/>
  <c r="H34" i="10"/>
  <c r="H20" i="7"/>
  <c r="D13" i="6"/>
  <c r="C30" i="8"/>
  <c r="B17" i="6"/>
  <c r="B15" i="4"/>
  <c r="D8" i="8"/>
  <c r="D24" i="8"/>
  <c r="E11" i="11"/>
  <c r="G25" i="16"/>
  <c r="C22" i="14"/>
  <c r="H29" i="14"/>
  <c r="F34" i="19"/>
  <c r="C12" i="14"/>
  <c r="E21" i="16"/>
  <c r="J22" i="9"/>
  <c r="K33" i="14"/>
  <c r="I32" i="17"/>
  <c r="B10" i="4"/>
  <c r="D27" i="13"/>
  <c r="B20" i="18"/>
  <c r="K31" i="11"/>
  <c r="B30" i="16"/>
  <c r="B8" i="11"/>
  <c r="E20" i="11"/>
  <c r="I21" i="19"/>
  <c r="F31" i="11"/>
  <c r="G32" i="17"/>
  <c r="H13" i="9"/>
  <c r="H33" i="10"/>
  <c r="D28" i="15"/>
  <c r="B18" i="13"/>
  <c r="K8" i="13"/>
  <c r="B28" i="18"/>
  <c r="H29" i="13"/>
  <c r="C17" i="16"/>
  <c r="H30" i="8"/>
  <c r="E29" i="14"/>
  <c r="G20" i="16"/>
  <c r="I12" i="12"/>
  <c r="H12" i="17"/>
  <c r="J9" i="10"/>
  <c r="H16" i="15"/>
  <c r="J25" i="10"/>
  <c r="C30" i="11"/>
  <c r="J14" i="18"/>
  <c r="D32" i="10"/>
  <c r="F16" i="16"/>
  <c r="G22" i="19"/>
  <c r="K14" i="4"/>
  <c r="I22" i="7"/>
  <c r="J13" i="9"/>
  <c r="K11" i="8"/>
  <c r="I10" i="4"/>
  <c r="G11" i="7"/>
  <c r="G16" i="7"/>
  <c r="I26" i="9"/>
  <c r="I24" i="10"/>
  <c r="K11" i="17"/>
  <c r="D34" i="13"/>
  <c r="B29" i="15"/>
  <c r="K22" i="8"/>
  <c r="K21" i="13"/>
  <c r="H14" i="15"/>
  <c r="J14" i="13"/>
  <c r="B32" i="13"/>
  <c r="D17" i="7"/>
  <c r="G8" i="12"/>
  <c r="C21" i="17"/>
  <c r="H13" i="10"/>
  <c r="D29" i="10"/>
  <c r="H22" i="18"/>
  <c r="F20" i="10"/>
  <c r="J29" i="15"/>
  <c r="G17" i="18"/>
  <c r="H22" i="10"/>
  <c r="F29" i="15"/>
  <c r="C29" i="14"/>
  <c r="I21" i="17"/>
  <c r="H29" i="12"/>
  <c r="C13" i="17"/>
  <c r="H27" i="7"/>
  <c r="D13" i="12"/>
  <c r="K13" i="17"/>
  <c r="I14" i="12"/>
  <c r="J15" i="13"/>
  <c r="E33" i="8"/>
  <c r="B27" i="11"/>
  <c r="K30" i="17"/>
  <c r="I31" i="9"/>
  <c r="J31" i="14"/>
  <c r="F14" i="17"/>
  <c r="E18" i="14"/>
  <c r="K9" i="15"/>
  <c r="D32" i="18"/>
  <c r="I30" i="10"/>
  <c r="F30" i="15"/>
  <c r="C17" i="25"/>
  <c r="C10" i="27"/>
  <c r="G9" i="28"/>
  <c r="G8" i="23"/>
  <c r="K9" i="26"/>
  <c r="J32" i="21"/>
  <c r="E25" i="23"/>
  <c r="F28" i="18"/>
  <c r="C28" i="21"/>
  <c r="I31" i="20"/>
  <c r="C14" i="28"/>
  <c r="F14" i="24"/>
  <c r="E32" i="26"/>
  <c r="F15" i="27"/>
  <c r="E30" i="28"/>
  <c r="D17" i="23"/>
  <c r="J33" i="20"/>
  <c r="F31" i="20"/>
  <c r="B26" i="23"/>
  <c r="D11" i="22"/>
  <c r="D16" i="19"/>
  <c r="C9" i="27"/>
  <c r="H25" i="28"/>
  <c r="E8" i="23"/>
  <c r="E18" i="26"/>
  <c r="D13" i="27"/>
  <c r="B17" i="22"/>
  <c r="I17" i="20"/>
  <c r="K31" i="22"/>
  <c r="C23" i="22"/>
  <c r="K31" i="21"/>
  <c r="F18" i="18"/>
  <c r="D19" i="25"/>
  <c r="B10" i="27"/>
  <c r="I26" i="28"/>
  <c r="J9" i="24"/>
  <c r="J25" i="25"/>
  <c r="D29" i="22"/>
  <c r="I21" i="24"/>
  <c r="C21" i="19"/>
  <c r="E29" i="22"/>
  <c r="F33" i="20"/>
  <c r="F22" i="26"/>
  <c r="E11" i="27"/>
  <c r="F29" i="28"/>
  <c r="C8" i="24"/>
  <c r="H22" i="25"/>
  <c r="D19" i="22"/>
  <c r="I23" i="24"/>
  <c r="I20" i="19"/>
  <c r="I25" i="22"/>
  <c r="C34" i="21"/>
  <c r="B25" i="18"/>
  <c r="B28" i="25"/>
  <c r="B23" i="26"/>
  <c r="J23" i="27"/>
  <c r="I22" i="28"/>
  <c r="E10" i="24"/>
  <c r="D34" i="21"/>
  <c r="G26" i="22"/>
  <c r="C11" i="24"/>
  <c r="D23" i="23"/>
  <c r="E22" i="18"/>
  <c r="D21" i="28"/>
  <c r="G23" i="24"/>
  <c r="J26" i="26"/>
  <c r="K17" i="27"/>
  <c r="C11" i="28"/>
  <c r="D22" i="22"/>
  <c r="G18" i="21"/>
  <c r="E19" i="21"/>
  <c r="E17" i="23"/>
  <c r="C21" i="22"/>
  <c r="F21" i="19"/>
  <c r="J28" i="27"/>
  <c r="E14" i="28"/>
  <c r="D33" i="23"/>
  <c r="I12" i="25"/>
  <c r="K12" i="26"/>
  <c r="B10" i="23"/>
  <c r="K13" i="18"/>
  <c r="E22" i="20"/>
  <c r="E18" i="20"/>
  <c r="I33" i="22"/>
  <c r="K31" i="26"/>
  <c r="H15" i="27"/>
  <c r="G27" i="28"/>
  <c r="C15" i="24"/>
  <c r="G19" i="25"/>
  <c r="G18" i="22"/>
  <c r="G9" i="24"/>
  <c r="B16" i="19"/>
  <c r="J23" i="21"/>
  <c r="J19" i="20"/>
  <c r="H30" i="17"/>
  <c r="I21" i="25"/>
  <c r="J19" i="25"/>
  <c r="K10" i="26"/>
  <c r="B22" i="28"/>
  <c r="D9" i="24"/>
  <c r="H24" i="21"/>
  <c r="F11" i="21"/>
  <c r="F8" i="24"/>
  <c r="C25" i="23"/>
  <c r="D22" i="18"/>
  <c r="G20" i="28"/>
  <c r="J20" i="24"/>
  <c r="K25" i="26"/>
  <c r="I33" i="26"/>
  <c r="F10" i="28"/>
  <c r="J10" i="23"/>
  <c r="B17" i="20"/>
  <c r="D20" i="20"/>
  <c r="H19" i="23"/>
  <c r="H17" i="22"/>
  <c r="H24" i="18"/>
  <c r="K33" i="27"/>
  <c r="H13" i="28"/>
  <c r="D14" i="22"/>
  <c r="B12" i="25"/>
  <c r="H17" i="26"/>
  <c r="G13" i="23"/>
  <c r="D20" i="17"/>
  <c r="H21" i="20"/>
  <c r="B16" i="20"/>
  <c r="D18" i="21"/>
  <c r="I30" i="28"/>
  <c r="E18" i="24"/>
  <c r="I34" i="26"/>
  <c r="C25" i="27"/>
  <c r="D20" i="28"/>
  <c r="C12" i="23"/>
  <c r="K22" i="21"/>
  <c r="I15" i="21"/>
  <c r="G14" i="23"/>
  <c r="E21" i="25"/>
  <c r="H34" i="19"/>
  <c r="D32" i="26"/>
  <c r="B15" i="27"/>
  <c r="G34" i="23"/>
  <c r="B19" i="25"/>
  <c r="F23" i="27"/>
  <c r="F34" i="23"/>
  <c r="G33" i="18"/>
  <c r="J25" i="20"/>
  <c r="H18" i="20"/>
  <c r="H27" i="22"/>
  <c r="H21" i="19"/>
  <c r="G30" i="26"/>
  <c r="G30" i="28"/>
  <c r="F29" i="23"/>
  <c r="K24" i="25"/>
  <c r="H34" i="26"/>
  <c r="K9" i="22"/>
  <c r="E29" i="20"/>
  <c r="J11" i="19"/>
  <c r="D15" i="22"/>
  <c r="H23" i="21"/>
  <c r="B10" i="18"/>
  <c r="D15" i="25"/>
  <c r="D14" i="26"/>
  <c r="C11" i="27"/>
  <c r="K9" i="28"/>
  <c r="D28" i="24"/>
  <c r="G22" i="22"/>
  <c r="I13" i="22"/>
  <c r="E19" i="24"/>
  <c r="J15" i="22"/>
  <c r="H28" i="18"/>
  <c r="D28" i="7"/>
  <c r="C32" i="7"/>
  <c r="B17" i="8"/>
  <c r="F12" i="12"/>
  <c r="E8" i="10"/>
  <c r="J27" i="6"/>
  <c r="C8" i="7"/>
  <c r="K9" i="6"/>
  <c r="G10" i="7"/>
  <c r="B15" i="9"/>
  <c r="I18" i="15"/>
  <c r="D15" i="15"/>
  <c r="E27" i="19"/>
  <c r="H32" i="13"/>
  <c r="C30" i="15"/>
  <c r="B31" i="13"/>
  <c r="K15" i="13"/>
  <c r="F31" i="18"/>
  <c r="B12" i="13"/>
  <c r="J11" i="15"/>
  <c r="J24" i="7"/>
  <c r="B11" i="11"/>
  <c r="F8" i="17"/>
  <c r="J33" i="10"/>
  <c r="K20" i="15"/>
  <c r="C8" i="20"/>
  <c r="H17" i="10"/>
  <c r="I21" i="15"/>
  <c r="E19" i="10"/>
  <c r="F27" i="10"/>
  <c r="C27" i="6"/>
  <c r="E32" i="14"/>
  <c r="K11" i="19"/>
  <c r="B29" i="8"/>
  <c r="G11" i="9"/>
  <c r="I10" i="7"/>
  <c r="D18" i="4"/>
  <c r="B25" i="9"/>
  <c r="H27" i="6"/>
  <c r="C28" i="7"/>
  <c r="D15" i="4"/>
  <c r="I21" i="9"/>
  <c r="C26" i="7"/>
  <c r="H12" i="12"/>
  <c r="C14" i="17"/>
  <c r="G15" i="15"/>
  <c r="J16" i="15"/>
  <c r="K20" i="19"/>
  <c r="B8" i="15"/>
  <c r="C11" i="17"/>
  <c r="J16" i="10"/>
  <c r="F32" i="10"/>
  <c r="K24" i="4"/>
  <c r="C13" i="14"/>
  <c r="G21" i="19"/>
  <c r="B34" i="12"/>
  <c r="F25" i="16"/>
  <c r="I13" i="12"/>
  <c r="B24" i="12"/>
  <c r="C28" i="20"/>
  <c r="I24" i="12"/>
  <c r="B30" i="15"/>
  <c r="B20" i="8"/>
  <c r="C27" i="11"/>
  <c r="J34" i="16"/>
  <c r="B10" i="14"/>
  <c r="E34" i="14"/>
  <c r="E10" i="19"/>
  <c r="K17" i="14"/>
  <c r="K20" i="17"/>
  <c r="K34" i="9"/>
  <c r="F9" i="14"/>
  <c r="J13" i="13"/>
  <c r="I29" i="18"/>
  <c r="J23" i="11"/>
  <c r="F9" i="16"/>
  <c r="F33" i="11"/>
  <c r="H34" i="12"/>
  <c r="J10" i="19"/>
  <c r="H12" i="11"/>
  <c r="B22" i="17"/>
  <c r="I25" i="4"/>
  <c r="C20" i="8"/>
  <c r="H10" i="10"/>
  <c r="C12" i="9"/>
  <c r="I8" i="4"/>
  <c r="E31" i="8"/>
  <c r="I16" i="4"/>
  <c r="B19" i="6"/>
  <c r="G17" i="8"/>
  <c r="H20" i="13"/>
  <c r="C14" i="11"/>
  <c r="J30" i="18"/>
  <c r="G26" i="14"/>
  <c r="D34" i="16"/>
  <c r="B9" i="9"/>
  <c r="I11" i="14"/>
  <c r="G12" i="16"/>
  <c r="D13" i="14"/>
  <c r="E30" i="14"/>
  <c r="G8" i="6"/>
  <c r="G9" i="12"/>
  <c r="J31" i="15"/>
  <c r="F22" i="11"/>
  <c r="I34" i="11"/>
  <c r="C34" i="18"/>
  <c r="D17" i="11"/>
  <c r="B34" i="16"/>
  <c r="D26" i="7"/>
  <c r="D32" i="11"/>
  <c r="D22" i="16"/>
  <c r="B13" i="4"/>
  <c r="B34" i="10"/>
  <c r="B27" i="18"/>
  <c r="D15" i="13"/>
  <c r="D24" i="16"/>
  <c r="J10" i="8"/>
  <c r="H31" i="13"/>
  <c r="E8" i="16"/>
  <c r="E25" i="13"/>
  <c r="G30" i="14"/>
  <c r="E18" i="12"/>
  <c r="H31" i="15"/>
  <c r="G22" i="10"/>
  <c r="H14" i="10"/>
  <c r="C29" i="18"/>
  <c r="E29" i="10"/>
  <c r="J25" i="16"/>
  <c r="K15" i="19"/>
  <c r="F34" i="11"/>
  <c r="E30" i="16"/>
  <c r="F27" i="26"/>
  <c r="I9" i="26"/>
  <c r="G22" i="27"/>
  <c r="I9" i="25"/>
  <c r="J32" i="25"/>
  <c r="D28" i="22"/>
  <c r="H8" i="22"/>
  <c r="C18" i="20"/>
  <c r="F16" i="24"/>
  <c r="I23" i="19"/>
  <c r="F18" i="28"/>
  <c r="K31" i="23"/>
  <c r="F10" i="25"/>
  <c r="H20" i="26"/>
  <c r="H31" i="27"/>
  <c r="G30" i="25"/>
  <c r="K26" i="20"/>
  <c r="H13" i="22"/>
  <c r="K25" i="22"/>
  <c r="I34" i="21"/>
  <c r="G9" i="19"/>
  <c r="G29" i="27"/>
  <c r="G31" i="28"/>
  <c r="F19" i="24"/>
  <c r="F24" i="25"/>
  <c r="I19" i="27"/>
  <c r="G27" i="24"/>
  <c r="B34" i="19"/>
  <c r="C23" i="21"/>
  <c r="G17" i="21"/>
  <c r="E26" i="20"/>
  <c r="C20" i="20"/>
  <c r="I10" i="25"/>
  <c r="G16" i="27"/>
  <c r="B29" i="28"/>
  <c r="K14" i="23"/>
  <c r="E16" i="26"/>
  <c r="F26" i="21"/>
  <c r="I31" i="23"/>
  <c r="J34" i="18"/>
  <c r="I21" i="21"/>
  <c r="E25" i="20"/>
  <c r="E8" i="25"/>
  <c r="J34" i="26"/>
  <c r="I29" i="27"/>
  <c r="G26" i="23"/>
  <c r="F29" i="26"/>
  <c r="J14" i="21"/>
  <c r="K34" i="22"/>
  <c r="H33" i="18"/>
  <c r="I19" i="21"/>
  <c r="I28" i="22"/>
  <c r="J10" i="28"/>
  <c r="I24" i="24"/>
  <c r="E28" i="26"/>
  <c r="I18" i="27"/>
  <c r="H26" i="28"/>
  <c r="B32" i="23"/>
  <c r="E29" i="21"/>
  <c r="C22" i="21"/>
  <c r="C8" i="23"/>
  <c r="I27" i="25"/>
  <c r="B11" i="19"/>
  <c r="G25" i="28"/>
  <c r="B22" i="23"/>
  <c r="G17" i="25"/>
  <c r="E22" i="26"/>
  <c r="K20" i="27"/>
  <c r="E11" i="25"/>
  <c r="J34" i="20"/>
  <c r="K21" i="22"/>
  <c r="J33" i="22"/>
  <c r="G15" i="21"/>
  <c r="J16" i="20"/>
  <c r="J28" i="26"/>
  <c r="I17" i="27"/>
  <c r="B23" i="28"/>
  <c r="E21" i="24"/>
  <c r="B31" i="25"/>
  <c r="J12" i="22"/>
  <c r="J11" i="24"/>
  <c r="E14" i="19"/>
  <c r="E19" i="22"/>
  <c r="I27" i="21"/>
  <c r="K33" i="25"/>
  <c r="H30" i="27"/>
  <c r="F31" i="28"/>
  <c r="D27" i="23"/>
  <c r="J33" i="25"/>
  <c r="C14" i="21"/>
  <c r="I9" i="23"/>
  <c r="I12" i="6"/>
  <c r="C23" i="8"/>
  <c r="B22" i="4"/>
  <c r="G34" i="18"/>
  <c r="F13" i="13"/>
  <c r="B21" i="13"/>
  <c r="D10" i="17"/>
  <c r="F9" i="11"/>
  <c r="B34" i="7"/>
  <c r="F21" i="17"/>
  <c r="D23" i="12"/>
  <c r="E15" i="17"/>
  <c r="F29" i="14"/>
  <c r="B31" i="15"/>
  <c r="G18" i="10"/>
  <c r="E27" i="20"/>
  <c r="G19" i="14"/>
  <c r="C14" i="9"/>
  <c r="J8" i="15"/>
  <c r="E28" i="9"/>
  <c r="G30" i="15"/>
  <c r="F9" i="9"/>
  <c r="D12" i="12"/>
  <c r="I27" i="8"/>
  <c r="I30" i="12"/>
  <c r="E12" i="4"/>
  <c r="D26" i="8"/>
  <c r="C15" i="8"/>
  <c r="F31" i="8"/>
  <c r="J18" i="8"/>
  <c r="K23" i="15"/>
  <c r="K15" i="12"/>
  <c r="G8" i="8"/>
  <c r="I19" i="15"/>
  <c r="F19" i="13"/>
  <c r="J21" i="17"/>
  <c r="H28" i="13"/>
  <c r="G27" i="12"/>
  <c r="G33" i="17"/>
  <c r="E14" i="14"/>
  <c r="B23" i="10"/>
  <c r="C15" i="16"/>
  <c r="D22" i="10"/>
  <c r="G11" i="18"/>
  <c r="I27" i="13"/>
  <c r="H10" i="18"/>
  <c r="D17" i="13"/>
  <c r="I25" i="15"/>
  <c r="C15" i="11"/>
  <c r="H19" i="16"/>
  <c r="E19" i="6"/>
  <c r="K12" i="14"/>
  <c r="F30" i="20"/>
  <c r="I26" i="8"/>
  <c r="E28" i="6"/>
  <c r="B12" i="10"/>
  <c r="G10" i="12"/>
  <c r="B15" i="10"/>
  <c r="F21" i="6"/>
  <c r="B26" i="7"/>
  <c r="K28" i="8"/>
  <c r="C8" i="10"/>
  <c r="D28" i="10"/>
  <c r="C18" i="8"/>
  <c r="C9" i="8"/>
  <c r="D18" i="6"/>
  <c r="H8" i="13"/>
  <c r="G28" i="15"/>
  <c r="F9" i="10"/>
  <c r="E18" i="16"/>
  <c r="H29" i="20"/>
  <c r="K20" i="11"/>
  <c r="K15" i="16"/>
  <c r="D19" i="11"/>
  <c r="G31" i="11"/>
  <c r="J34" i="9"/>
  <c r="G33" i="10"/>
  <c r="E19" i="15"/>
  <c r="G14" i="20"/>
  <c r="J10" i="13"/>
  <c r="G17" i="15"/>
  <c r="I30" i="13"/>
  <c r="H17" i="13"/>
  <c r="F10" i="18"/>
  <c r="G14" i="13"/>
  <c r="G31" i="16"/>
  <c r="F18" i="7"/>
  <c r="D29" i="12"/>
  <c r="K29" i="17"/>
  <c r="F12" i="10"/>
  <c r="E27" i="15"/>
  <c r="F9" i="17"/>
  <c r="B24" i="10"/>
  <c r="C28" i="15"/>
  <c r="I25" i="10"/>
  <c r="J31" i="10"/>
  <c r="C13" i="10"/>
  <c r="F23" i="14"/>
  <c r="G9" i="14"/>
  <c r="H34" i="17"/>
  <c r="E10" i="12"/>
  <c r="F24" i="15"/>
  <c r="C9" i="12"/>
  <c r="E16" i="12"/>
  <c r="J31" i="17"/>
  <c r="I8" i="13"/>
  <c r="H22" i="15"/>
  <c r="J34" i="8"/>
  <c r="E14" i="4"/>
  <c r="H10" i="9"/>
  <c r="F25" i="7"/>
  <c r="E8" i="5"/>
  <c r="F23" i="7"/>
  <c r="G25" i="4"/>
  <c r="F15" i="8"/>
  <c r="K26" i="7"/>
  <c r="G14" i="9"/>
  <c r="D24" i="4"/>
  <c r="C21" i="4"/>
  <c r="H18" i="12"/>
  <c r="G23" i="19"/>
  <c r="G27" i="15"/>
  <c r="G25" i="17"/>
  <c r="B31" i="10"/>
  <c r="F8" i="15"/>
  <c r="G21" i="17"/>
  <c r="D9" i="10"/>
  <c r="C24" i="15"/>
  <c r="F22" i="14"/>
  <c r="F17" i="16"/>
  <c r="C28" i="12"/>
  <c r="G12" i="12"/>
  <c r="F29" i="19"/>
  <c r="C18" i="12"/>
  <c r="I30" i="17"/>
  <c r="E11" i="7"/>
  <c r="C23" i="12"/>
  <c r="D21" i="15"/>
  <c r="K29" i="11"/>
  <c r="E31" i="19"/>
  <c r="F14" i="14"/>
  <c r="B15" i="16"/>
  <c r="J14" i="9"/>
  <c r="C17" i="14"/>
  <c r="E31" i="17"/>
  <c r="J13" i="14"/>
  <c r="B33" i="15"/>
  <c r="F8" i="6"/>
  <c r="C16" i="13"/>
  <c r="C33" i="16"/>
  <c r="K11" i="11"/>
  <c r="B29" i="11"/>
  <c r="D25" i="19"/>
  <c r="H18" i="11"/>
  <c r="F15" i="16"/>
  <c r="I8" i="7"/>
  <c r="I33" i="12"/>
  <c r="E9" i="17"/>
  <c r="E15" i="25"/>
  <c r="J9" i="25"/>
  <c r="E17" i="26"/>
  <c r="H15" i="28"/>
  <c r="G29" i="24"/>
  <c r="H14" i="21"/>
  <c r="B17" i="21"/>
  <c r="E30" i="24"/>
  <c r="G31" i="23"/>
  <c r="D20" i="18"/>
  <c r="D17" i="27"/>
  <c r="G19" i="28"/>
  <c r="D30" i="24"/>
  <c r="F10" i="26"/>
  <c r="I23" i="27"/>
  <c r="H11" i="24"/>
  <c r="K18" i="19"/>
  <c r="K33" i="21"/>
  <c r="E20" i="21"/>
  <c r="C29" i="20"/>
  <c r="B14" i="18"/>
  <c r="J27" i="27"/>
  <c r="J33" i="28"/>
  <c r="C10" i="23"/>
  <c r="J15" i="25"/>
  <c r="E19" i="26"/>
  <c r="F16" i="23"/>
  <c r="E20" i="18"/>
  <c r="K15" i="20"/>
  <c r="K11" i="20"/>
  <c r="E27" i="22"/>
  <c r="I13" i="19"/>
  <c r="F25" i="26"/>
  <c r="C16" i="26"/>
  <c r="K26" i="27"/>
  <c r="D27" i="25"/>
  <c r="F26" i="25"/>
  <c r="D19" i="20"/>
  <c r="F19" i="22"/>
  <c r="I11" i="20"/>
  <c r="B10" i="24"/>
  <c r="E17" i="19"/>
  <c r="K18" i="24"/>
  <c r="E16" i="25"/>
  <c r="K18" i="27"/>
  <c r="E13" i="28"/>
  <c r="F28" i="24"/>
  <c r="K25" i="21"/>
  <c r="I18" i="21"/>
  <c r="H27" i="24"/>
  <c r="J9" i="23"/>
  <c r="D34" i="17"/>
  <c r="I20" i="27"/>
  <c r="J18" i="28"/>
  <c r="I32" i="24"/>
  <c r="K13" i="26"/>
  <c r="F26" i="27"/>
  <c r="I27" i="24"/>
  <c r="C24" i="18"/>
  <c r="D33" i="21"/>
  <c r="B18" i="21"/>
  <c r="H26" i="22"/>
  <c r="G32" i="20"/>
  <c r="H9" i="27"/>
  <c r="G33" i="28"/>
  <c r="B14" i="23"/>
  <c r="K31" i="25"/>
  <c r="B24" i="26"/>
  <c r="K19" i="23"/>
  <c r="B13" i="18"/>
  <c r="D15" i="20"/>
  <c r="H9" i="20"/>
  <c r="D8" i="21"/>
  <c r="K30" i="18"/>
  <c r="D32" i="25"/>
  <c r="J20" i="26"/>
  <c r="D33" i="27"/>
  <c r="K28" i="25"/>
  <c r="C20" i="25"/>
  <c r="I26" i="22"/>
  <c r="K17" i="22"/>
  <c r="H8" i="19"/>
  <c r="C26" i="24"/>
  <c r="H32" i="28"/>
  <c r="G14" i="24"/>
  <c r="H15" i="25"/>
  <c r="H21" i="27"/>
  <c r="D24" i="27"/>
  <c r="J23" i="23"/>
  <c r="D25" i="21"/>
  <c r="F16" i="21"/>
  <c r="D14" i="23"/>
  <c r="H10" i="22"/>
  <c r="C16" i="20"/>
  <c r="E33" i="26"/>
  <c r="G16" i="28"/>
  <c r="H31" i="24"/>
  <c r="B17" i="26"/>
  <c r="K29" i="27"/>
  <c r="G30" i="23"/>
  <c r="J28" i="18"/>
  <c r="K30" i="21"/>
  <c r="E17" i="21"/>
  <c r="C31" i="22"/>
  <c r="C15" i="19"/>
  <c r="I14" i="27"/>
  <c r="J32" i="28"/>
  <c r="G17" i="23"/>
  <c r="D31" i="25"/>
  <c r="G33" i="26"/>
  <c r="D26" i="23"/>
  <c r="J28" i="20"/>
  <c r="E9" i="20"/>
  <c r="C17" i="22"/>
  <c r="E24" i="21"/>
  <c r="B29" i="18"/>
  <c r="K15" i="25"/>
  <c r="E30" i="26"/>
  <c r="H32" i="27"/>
  <c r="J11" i="28"/>
  <c r="D10" i="24"/>
  <c r="J24" i="22"/>
  <c r="F14" i="22"/>
  <c r="I33" i="25"/>
  <c r="C32" i="23"/>
  <c r="F30" i="18"/>
  <c r="F18" i="27"/>
  <c r="C15" i="28"/>
  <c r="B16" i="23"/>
  <c r="F22" i="25"/>
  <c r="E23" i="27"/>
  <c r="C17" i="23"/>
  <c r="H18" i="17"/>
  <c r="H19" i="20"/>
  <c r="K33" i="20"/>
  <c r="B25" i="21"/>
  <c r="C28" i="18"/>
  <c r="J31" i="25"/>
  <c r="C20" i="26"/>
  <c r="K32" i="28"/>
  <c r="B30" i="25"/>
  <c r="F31" i="26"/>
  <c r="D17" i="20"/>
  <c r="F21" i="22"/>
  <c r="K12" i="20"/>
  <c r="I20" i="22"/>
  <c r="E26" i="21"/>
  <c r="E16" i="16"/>
  <c r="F34" i="25"/>
  <c r="J21" i="26"/>
  <c r="C30" i="26"/>
  <c r="C29" i="28"/>
  <c r="I16" i="24"/>
  <c r="J31" i="21"/>
  <c r="K32" i="22"/>
  <c r="G17" i="24"/>
  <c r="J16" i="23"/>
  <c r="K15" i="18"/>
  <c r="G33" i="27"/>
  <c r="E32" i="28"/>
  <c r="K19" i="24"/>
  <c r="I26" i="26"/>
  <c r="K10" i="27"/>
  <c r="F24" i="24"/>
  <c r="I31" i="19"/>
  <c r="F20" i="21"/>
  <c r="C33" i="21"/>
  <c r="H15" i="20"/>
  <c r="H11" i="6"/>
  <c r="E15" i="7"/>
  <c r="K8" i="9"/>
  <c r="D33" i="7"/>
  <c r="H14" i="9"/>
  <c r="F28" i="6"/>
  <c r="H25" i="8"/>
  <c r="C27" i="9"/>
  <c r="C20" i="10"/>
  <c r="F25" i="15"/>
  <c r="J30" i="13"/>
  <c r="I21" i="13"/>
  <c r="C12" i="18"/>
  <c r="K12" i="13"/>
  <c r="K29" i="16"/>
  <c r="D28" i="9"/>
  <c r="G16" i="14"/>
  <c r="F23" i="16"/>
  <c r="E20" i="6"/>
  <c r="F33" i="13"/>
  <c r="F25" i="18"/>
  <c r="K28" i="11"/>
  <c r="F31" i="16"/>
  <c r="K32" i="11"/>
  <c r="E17" i="11"/>
  <c r="H27" i="18"/>
  <c r="B22" i="11"/>
  <c r="D29" i="16"/>
  <c r="B23" i="9"/>
  <c r="E32" i="15"/>
  <c r="E14" i="17"/>
  <c r="J28" i="9"/>
  <c r="F10" i="4"/>
  <c r="G26" i="9"/>
  <c r="C18" i="6"/>
  <c r="H19" i="6"/>
  <c r="I21" i="7"/>
  <c r="H21" i="4"/>
  <c r="E15" i="9"/>
  <c r="B8" i="8"/>
  <c r="G27" i="7"/>
  <c r="C10" i="4"/>
  <c r="I8" i="12"/>
  <c r="D18" i="17"/>
  <c r="I21" i="10"/>
  <c r="B19" i="15"/>
  <c r="I17" i="10"/>
  <c r="K34" i="10"/>
  <c r="E24" i="18"/>
  <c r="C26" i="11"/>
  <c r="K27" i="16"/>
  <c r="D24" i="9"/>
  <c r="K17" i="15"/>
  <c r="I20" i="17"/>
  <c r="D8" i="13"/>
  <c r="E14" i="12"/>
  <c r="B19" i="18"/>
  <c r="H16" i="13"/>
  <c r="G32" i="15"/>
  <c r="B22" i="8"/>
  <c r="F20" i="13"/>
  <c r="D8" i="16"/>
  <c r="E33" i="12"/>
  <c r="I10" i="19"/>
  <c r="K33" i="15"/>
  <c r="I12" i="17"/>
  <c r="K13" i="10"/>
  <c r="K27" i="10"/>
  <c r="I8" i="17"/>
  <c r="B22" i="10"/>
  <c r="H26" i="15"/>
  <c r="G25" i="6"/>
  <c r="H9" i="14"/>
  <c r="G30" i="17"/>
  <c r="E15" i="12"/>
  <c r="H25" i="12"/>
  <c r="I29" i="20"/>
  <c r="F34" i="12"/>
  <c r="K17" i="17"/>
  <c r="C24" i="7"/>
  <c r="K17" i="12"/>
  <c r="B34" i="15"/>
  <c r="F17" i="6"/>
  <c r="I12" i="8"/>
  <c r="I14" i="13"/>
  <c r="C23" i="4"/>
  <c r="H12" i="6"/>
  <c r="K23" i="8"/>
  <c r="K19" i="12"/>
  <c r="H13" i="7"/>
  <c r="G27" i="8"/>
  <c r="E32" i="9"/>
  <c r="C14" i="8"/>
  <c r="I14" i="11"/>
  <c r="C32" i="16"/>
  <c r="G12" i="9"/>
  <c r="D12" i="14"/>
  <c r="H33" i="17"/>
  <c r="H32" i="14"/>
  <c r="K15" i="14"/>
  <c r="E13" i="20"/>
  <c r="E8" i="15"/>
  <c r="K15" i="17"/>
  <c r="E21" i="14"/>
  <c r="B32" i="16"/>
  <c r="B29" i="12"/>
  <c r="G16" i="17"/>
  <c r="D20" i="7"/>
  <c r="J15" i="12"/>
  <c r="E17" i="17"/>
  <c r="G18" i="12"/>
  <c r="J28" i="12"/>
  <c r="J9" i="8"/>
  <c r="G24" i="11"/>
  <c r="G29" i="16"/>
  <c r="C11" i="20"/>
  <c r="E13" i="14"/>
  <c r="K10" i="16"/>
  <c r="G20" i="14"/>
  <c r="B28" i="14"/>
  <c r="J32" i="19"/>
  <c r="D28" i="14"/>
  <c r="I25" i="17"/>
  <c r="B29" i="7"/>
  <c r="B22" i="13"/>
  <c r="D26" i="16"/>
  <c r="J18" i="11"/>
  <c r="F32" i="16"/>
  <c r="H14" i="7"/>
  <c r="E30" i="11"/>
  <c r="H31" i="16"/>
  <c r="D24" i="11"/>
  <c r="H8" i="11"/>
  <c r="G26" i="20"/>
  <c r="J9" i="27"/>
  <c r="H28" i="22"/>
  <c r="E23" i="25"/>
  <c r="F17" i="25"/>
  <c r="K15" i="27"/>
  <c r="E25" i="24"/>
  <c r="C19" i="19"/>
  <c r="G30" i="22"/>
  <c r="E15" i="22"/>
  <c r="E25" i="21"/>
  <c r="J15" i="18"/>
  <c r="G25" i="26"/>
  <c r="D9" i="27"/>
  <c r="K33" i="28"/>
  <c r="G21" i="24"/>
  <c r="K25" i="25"/>
  <c r="K24" i="22"/>
  <c r="K15" i="24"/>
  <c r="F22" i="19"/>
  <c r="J11" i="21"/>
  <c r="E12" i="20"/>
  <c r="J27" i="17"/>
  <c r="K29" i="25"/>
  <c r="D27" i="27"/>
  <c r="E22" i="28"/>
  <c r="D25" i="23"/>
  <c r="B21" i="26"/>
  <c r="I17" i="21"/>
  <c r="G12" i="23"/>
  <c r="H15" i="18"/>
  <c r="J31" i="20"/>
  <c r="B25" i="19"/>
  <c r="E27" i="27"/>
  <c r="B19" i="23"/>
  <c r="H8" i="26"/>
  <c r="B32" i="26"/>
  <c r="G14" i="28"/>
  <c r="H12" i="22"/>
  <c r="I20" i="20"/>
  <c r="C23" i="20"/>
  <c r="I16" i="23"/>
  <c r="E23" i="22"/>
  <c r="I27" i="28"/>
  <c r="E33" i="24"/>
  <c r="B27" i="25"/>
  <c r="C12" i="26"/>
  <c r="B16" i="28"/>
  <c r="K17" i="23"/>
  <c r="E20" i="20"/>
  <c r="C13" i="20"/>
  <c r="E20" i="23"/>
  <c r="F11" i="24"/>
  <c r="D26" i="18"/>
  <c r="B12" i="27"/>
  <c r="G21" i="28"/>
  <c r="H9" i="23"/>
  <c r="H21" i="26"/>
  <c r="K16" i="27"/>
  <c r="I10" i="23"/>
  <c r="D22" i="17"/>
  <c r="B26" i="20"/>
  <c r="B14" i="20"/>
  <c r="B13" i="21"/>
  <c r="I21" i="18"/>
  <c r="H15" i="26"/>
  <c r="F28" i="27"/>
  <c r="I14" i="28"/>
  <c r="F15" i="24"/>
  <c r="J23" i="25"/>
  <c r="B32" i="22"/>
  <c r="C16" i="24"/>
  <c r="G33" i="19"/>
  <c r="H32" i="21"/>
  <c r="J21" i="20"/>
  <c r="H10" i="17"/>
  <c r="G34" i="25"/>
  <c r="K9" i="25"/>
  <c r="I25" i="27"/>
  <c r="J34" i="28"/>
  <c r="B22" i="24"/>
  <c r="G19" i="21"/>
  <c r="E12" i="21"/>
  <c r="D21" i="24"/>
  <c r="E12" i="23"/>
  <c r="B9" i="28"/>
  <c r="E23" i="23"/>
  <c r="E10" i="25"/>
  <c r="C12" i="27"/>
  <c r="E15" i="28"/>
  <c r="J27" i="23"/>
  <c r="B18" i="20"/>
  <c r="F12" i="20"/>
  <c r="B31" i="23"/>
  <c r="K25" i="24"/>
  <c r="F32" i="19"/>
  <c r="G15" i="27"/>
  <c r="D19" i="28"/>
  <c r="I14" i="23"/>
  <c r="I24" i="26"/>
  <c r="H19" i="27"/>
  <c r="F13" i="22"/>
  <c r="E11" i="20"/>
  <c r="G25" i="22"/>
  <c r="I16" i="22"/>
  <c r="G25" i="21"/>
  <c r="J24" i="18"/>
  <c r="C19" i="26"/>
  <c r="K31" i="27"/>
  <c r="B14" i="28"/>
  <c r="K27" i="24"/>
  <c r="E32" i="25"/>
  <c r="E31" i="22"/>
  <c r="E22" i="24"/>
  <c r="J28" i="19"/>
  <c r="K9" i="21"/>
  <c r="I18" i="20"/>
  <c r="D26" i="28"/>
  <c r="B31" i="24"/>
  <c r="D9" i="25"/>
  <c r="B28" i="27"/>
  <c r="G32" i="28"/>
  <c r="J21" i="23"/>
  <c r="J18" i="21"/>
  <c r="B10" i="21"/>
  <c r="D12" i="23"/>
  <c r="D24" i="22"/>
  <c r="I9" i="20"/>
  <c r="K8" i="27"/>
  <c r="B19" i="28"/>
  <c r="E13" i="24"/>
  <c r="K13" i="25"/>
  <c r="I19" i="26"/>
  <c r="B33" i="24"/>
  <c r="K25" i="19"/>
  <c r="B27" i="21"/>
  <c r="I31" i="22"/>
  <c r="J29" i="20"/>
  <c r="B19" i="17"/>
  <c r="G21" i="26"/>
  <c r="B25" i="27"/>
  <c r="K10" i="28"/>
  <c r="D11" i="24"/>
  <c r="I34" i="25"/>
  <c r="J27" i="21"/>
  <c r="I22" i="24"/>
  <c r="D29" i="19"/>
  <c r="K11" i="21"/>
  <c r="C19" i="20"/>
  <c r="D17" i="28"/>
  <c r="C31" i="24"/>
  <c r="K21" i="26"/>
  <c r="E12" i="27"/>
  <c r="B33" i="28"/>
  <c r="H25" i="23"/>
  <c r="H34" i="20"/>
  <c r="G28" i="21"/>
  <c r="D31" i="23"/>
  <c r="C34" i="25"/>
  <c r="D8" i="19"/>
  <c r="J24" i="27"/>
  <c r="I8" i="28"/>
  <c r="F22" i="23"/>
  <c r="B16" i="25"/>
  <c r="J32" i="26"/>
  <c r="G23" i="23"/>
  <c r="F11" i="18"/>
  <c r="D13" i="20"/>
  <c r="G27" i="20"/>
  <c r="B33" i="21"/>
  <c r="K21" i="8"/>
  <c r="E27" i="6"/>
  <c r="B33" i="7"/>
  <c r="C33" i="8"/>
  <c r="C29" i="6"/>
  <c r="E32" i="6"/>
  <c r="C22" i="4"/>
  <c r="I24" i="9"/>
  <c r="J32" i="8"/>
  <c r="E14" i="11"/>
  <c r="G18" i="16"/>
  <c r="E12" i="14"/>
  <c r="H14" i="14"/>
  <c r="H12" i="19"/>
  <c r="C33" i="14"/>
  <c r="C8" i="17"/>
  <c r="B25" i="10"/>
  <c r="I10" i="15"/>
  <c r="K16" i="4"/>
  <c r="G22" i="14"/>
  <c r="I27" i="19"/>
  <c r="D30" i="12"/>
  <c r="I31" i="17"/>
  <c r="J9" i="11"/>
  <c r="J21" i="12"/>
  <c r="I26" i="19"/>
  <c r="K22" i="12"/>
  <c r="D9" i="17"/>
  <c r="H34" i="8"/>
  <c r="C24" i="11"/>
  <c r="I12" i="16"/>
  <c r="K34" i="14"/>
  <c r="G14" i="14"/>
  <c r="I19" i="19"/>
  <c r="K24" i="14"/>
  <c r="B31" i="7"/>
  <c r="J31" i="6"/>
  <c r="F11" i="8"/>
  <c r="H9" i="8"/>
  <c r="B17" i="10"/>
  <c r="C15" i="4"/>
  <c r="H20" i="6"/>
  <c r="H21" i="7"/>
  <c r="C13" i="8"/>
  <c r="H34" i="15"/>
  <c r="H9" i="17"/>
  <c r="K25" i="12"/>
  <c r="I11" i="15"/>
  <c r="F9" i="7"/>
  <c r="J23" i="13"/>
  <c r="K18" i="15"/>
  <c r="G19" i="13"/>
  <c r="E22" i="12"/>
  <c r="I13" i="7"/>
  <c r="C34" i="12"/>
  <c r="F20" i="17"/>
  <c r="C21" i="10"/>
  <c r="I32" i="10"/>
  <c r="J19" i="17"/>
  <c r="K23" i="10"/>
  <c r="I9" i="15"/>
  <c r="D30" i="19"/>
  <c r="C12" i="10"/>
  <c r="H18" i="15"/>
  <c r="D17" i="14"/>
  <c r="K34" i="16"/>
  <c r="C26" i="12"/>
  <c r="F12" i="17"/>
  <c r="I32" i="7"/>
  <c r="I9" i="12"/>
  <c r="H11" i="17"/>
  <c r="B14" i="12"/>
  <c r="C15" i="12"/>
  <c r="B34" i="8"/>
  <c r="C21" i="11"/>
  <c r="I25" i="16"/>
  <c r="F32" i="9"/>
  <c r="B25" i="14"/>
  <c r="I13" i="17"/>
  <c r="G27" i="14"/>
  <c r="H30" i="14"/>
  <c r="B15" i="19"/>
  <c r="C21" i="15"/>
  <c r="E22" i="17"/>
  <c r="E23" i="7"/>
  <c r="E32" i="8"/>
  <c r="F23" i="8"/>
  <c r="E16" i="6"/>
  <c r="D23" i="4"/>
  <c r="I13" i="9"/>
  <c r="D24" i="7"/>
  <c r="G10" i="4"/>
  <c r="K28" i="14"/>
  <c r="C34" i="19"/>
  <c r="J25" i="11"/>
  <c r="F21" i="16"/>
  <c r="H20" i="11"/>
  <c r="D28" i="12"/>
  <c r="C33" i="19"/>
  <c r="E29" i="12"/>
  <c r="H15" i="17"/>
  <c r="E14" i="8"/>
  <c r="J32" i="11"/>
  <c r="K31" i="16"/>
  <c r="I15" i="14"/>
  <c r="D23" i="14"/>
  <c r="F26" i="19"/>
  <c r="B32" i="14"/>
  <c r="I27" i="16"/>
  <c r="D29" i="9"/>
  <c r="H8" i="14"/>
  <c r="K19" i="17"/>
  <c r="B8" i="13"/>
  <c r="G29" i="18"/>
  <c r="J24" i="11"/>
  <c r="J10" i="16"/>
  <c r="D27" i="11"/>
  <c r="H11" i="11"/>
  <c r="E29" i="18"/>
  <c r="E16" i="11"/>
  <c r="G30" i="16"/>
  <c r="G33" i="9"/>
  <c r="I13" i="10"/>
  <c r="F15" i="15"/>
  <c r="F24" i="13"/>
  <c r="E15" i="13"/>
  <c r="F34" i="18"/>
  <c r="G17" i="12"/>
  <c r="G23" i="16"/>
  <c r="J13" i="8"/>
  <c r="K22" i="14"/>
  <c r="K26" i="16"/>
  <c r="I32" i="28"/>
  <c r="C29" i="23"/>
  <c r="J14" i="26"/>
  <c r="K19" i="27"/>
  <c r="D22" i="28"/>
  <c r="I19" i="24"/>
  <c r="H15" i="22"/>
  <c r="H11" i="22"/>
  <c r="G32" i="25"/>
  <c r="F9" i="23"/>
  <c r="I15" i="18"/>
  <c r="D31" i="26"/>
  <c r="B23" i="27"/>
  <c r="E17" i="25"/>
  <c r="F19" i="25"/>
  <c r="D14" i="27"/>
  <c r="H22" i="24"/>
  <c r="D18" i="18"/>
  <c r="E21" i="22"/>
  <c r="G12" i="22"/>
  <c r="G22" i="21"/>
  <c r="F23" i="18"/>
  <c r="F13" i="25"/>
  <c r="K18" i="26"/>
  <c r="J17" i="27"/>
  <c r="F17" i="23"/>
  <c r="I18" i="26"/>
  <c r="K29" i="21"/>
  <c r="J23" i="22"/>
  <c r="C16" i="18"/>
  <c r="J34" i="21"/>
  <c r="K15" i="22"/>
  <c r="H23" i="28"/>
  <c r="J10" i="24"/>
  <c r="G15" i="26"/>
  <c r="B17" i="27"/>
  <c r="K11" i="28"/>
  <c r="D19" i="23"/>
  <c r="H28" i="20"/>
  <c r="D32" i="20"/>
  <c r="J24" i="23"/>
  <c r="C18" i="24"/>
  <c r="F33" i="19"/>
  <c r="J14" i="25"/>
  <c r="F14" i="27"/>
  <c r="J8" i="28"/>
  <c r="F12" i="23"/>
  <c r="H26" i="26"/>
  <c r="G30" i="21"/>
  <c r="H27" i="23"/>
  <c r="G31" i="18"/>
  <c r="I25" i="25"/>
  <c r="J25" i="19"/>
  <c r="B21" i="27"/>
  <c r="G30" i="24"/>
  <c r="J31" i="26"/>
  <c r="G14" i="26"/>
  <c r="H29" i="28"/>
  <c r="I20" i="23"/>
  <c r="J27" i="20"/>
  <c r="E10" i="20"/>
  <c r="G29" i="23"/>
  <c r="G10" i="22"/>
  <c r="E26" i="19"/>
  <c r="I21" i="26"/>
  <c r="K24" i="28"/>
  <c r="F27" i="22"/>
  <c r="J19" i="26"/>
  <c r="E18" i="27"/>
  <c r="K22" i="25"/>
  <c r="J13" i="19"/>
  <c r="B30" i="22"/>
  <c r="H19" i="22"/>
  <c r="D31" i="21"/>
  <c r="G21" i="18"/>
  <c r="E34" i="26"/>
  <c r="C15" i="27"/>
  <c r="F24" i="28"/>
  <c r="I26" i="24"/>
  <c r="K21" i="25"/>
  <c r="G28" i="22"/>
  <c r="K9" i="24"/>
  <c r="F16" i="19"/>
  <c r="J9" i="21"/>
  <c r="F21" i="20"/>
  <c r="B18" i="26"/>
  <c r="G19" i="27"/>
  <c r="F34" i="28"/>
  <c r="K15" i="23"/>
  <c r="D22" i="25"/>
  <c r="D24" i="20"/>
  <c r="C31" i="23"/>
  <c r="D28" i="18"/>
  <c r="I9" i="24"/>
  <c r="E30" i="19"/>
  <c r="F19" i="28"/>
  <c r="G24" i="23"/>
  <c r="F29" i="25"/>
  <c r="D19" i="26"/>
  <c r="E27" i="28"/>
  <c r="H16" i="23"/>
  <c r="G33" i="20"/>
  <c r="B8" i="20"/>
  <c r="F11" i="23"/>
  <c r="D32" i="21"/>
  <c r="J24" i="19"/>
  <c r="I21" i="27"/>
  <c r="E29" i="27"/>
  <c r="I23" i="25"/>
  <c r="B23" i="25"/>
  <c r="G32" i="26"/>
  <c r="J15" i="24"/>
  <c r="C13" i="19"/>
  <c r="I27" i="22"/>
  <c r="K18" i="22"/>
  <c r="K28" i="21"/>
  <c r="D8" i="18"/>
  <c r="I8" i="26"/>
  <c r="E29" i="26"/>
  <c r="I23" i="28"/>
  <c r="B24" i="24"/>
  <c r="H19" i="25"/>
  <c r="F19" i="21"/>
  <c r="J8" i="24"/>
  <c r="K12" i="19"/>
  <c r="I24" i="21"/>
  <c r="K31" i="20"/>
  <c r="I9" i="28"/>
  <c r="I12" i="23"/>
  <c r="H29" i="25"/>
  <c r="D28" i="26"/>
  <c r="F12" i="27"/>
  <c r="F15" i="22"/>
  <c r="F31" i="19"/>
  <c r="J32" i="22"/>
  <c r="B16" i="22"/>
  <c r="B26" i="21"/>
  <c r="G28" i="19"/>
  <c r="F26" i="26"/>
  <c r="J34" i="27"/>
  <c r="E8" i="28"/>
  <c r="J21" i="24"/>
  <c r="B9" i="25"/>
  <c r="H25" i="22"/>
  <c r="J33" i="24"/>
  <c r="C27" i="19"/>
  <c r="C32" i="22"/>
  <c r="B33" i="20"/>
  <c r="J9" i="18"/>
  <c r="H18" i="25"/>
  <c r="K22" i="27"/>
  <c r="H22" i="28"/>
  <c r="E21" i="23"/>
  <c r="I22" i="26"/>
  <c r="B20" i="21"/>
  <c r="D22" i="23"/>
  <c r="G12" i="18"/>
  <c r="E15" i="21"/>
  <c r="K18" i="20"/>
  <c r="K26" i="28"/>
  <c r="D27" i="24"/>
  <c r="G19" i="26"/>
  <c r="E27" i="26"/>
  <c r="J16" i="28"/>
  <c r="G33" i="23"/>
  <c r="F25" i="20"/>
  <c r="D22" i="20"/>
  <c r="D13" i="23"/>
  <c r="B24" i="22"/>
  <c r="E34" i="9"/>
  <c r="E8" i="6"/>
  <c r="D16" i="4"/>
  <c r="C22" i="7"/>
  <c r="D32" i="8"/>
  <c r="F34" i="9"/>
  <c r="D13" i="4"/>
  <c r="J25" i="7"/>
  <c r="G22" i="13"/>
  <c r="F10" i="16"/>
  <c r="D20" i="11"/>
  <c r="F21" i="11"/>
  <c r="J18" i="19"/>
  <c r="H34" i="11"/>
  <c r="C34" i="17"/>
  <c r="C15" i="7"/>
  <c r="E27" i="12"/>
  <c r="D29" i="17"/>
  <c r="C17" i="6"/>
  <c r="B34" i="11"/>
  <c r="D34" i="18"/>
  <c r="C20" i="14"/>
  <c r="E13" i="16"/>
  <c r="I10" i="9"/>
  <c r="D33" i="14"/>
  <c r="K18" i="16"/>
  <c r="F31" i="13"/>
  <c r="B27" i="14"/>
  <c r="I27" i="6"/>
  <c r="I16" i="13"/>
  <c r="F33" i="15"/>
  <c r="I15" i="7"/>
  <c r="K25" i="4"/>
  <c r="E27" i="9"/>
  <c r="J12" i="9"/>
  <c r="K32" i="6"/>
  <c r="G28" i="7"/>
  <c r="K29" i="6"/>
  <c r="E23" i="6"/>
  <c r="J16" i="8"/>
  <c r="J19" i="12"/>
  <c r="F25" i="10"/>
  <c r="K33" i="18"/>
  <c r="C24" i="13"/>
  <c r="B12" i="16"/>
  <c r="D14" i="8"/>
  <c r="B9" i="13"/>
  <c r="B16" i="16"/>
  <c r="G12" i="14"/>
  <c r="B20" i="14"/>
  <c r="D10" i="7"/>
  <c r="E10" i="13"/>
  <c r="F19" i="15"/>
  <c r="I21" i="11"/>
  <c r="F32" i="11"/>
  <c r="G8" i="18"/>
  <c r="K14" i="11"/>
  <c r="F8" i="16"/>
  <c r="K10" i="6"/>
  <c r="E22" i="11"/>
  <c r="G10" i="16"/>
  <c r="F18" i="4"/>
  <c r="F8" i="10"/>
  <c r="D32" i="17"/>
  <c r="E18" i="13"/>
  <c r="B27" i="15"/>
  <c r="C10" i="8"/>
  <c r="I34" i="13"/>
  <c r="C27" i="15"/>
  <c r="H27" i="13"/>
  <c r="G18" i="13"/>
  <c r="G33" i="7"/>
  <c r="J24" i="12"/>
  <c r="E8" i="17"/>
  <c r="F26" i="10"/>
  <c r="C14" i="10"/>
  <c r="D12" i="18"/>
  <c r="D33" i="10"/>
  <c r="D22" i="15"/>
  <c r="C8" i="18"/>
  <c r="C32" i="11"/>
  <c r="J9" i="16"/>
  <c r="F27" i="6"/>
  <c r="F13" i="6"/>
  <c r="H11" i="7"/>
  <c r="K13" i="8"/>
  <c r="H26" i="11"/>
  <c r="H8" i="9"/>
  <c r="B15" i="7"/>
  <c r="E18" i="7"/>
  <c r="B14" i="7"/>
  <c r="D22" i="9"/>
  <c r="H10" i="14"/>
  <c r="C29" i="15"/>
  <c r="F17" i="18"/>
  <c r="K33" i="12"/>
  <c r="J30" i="15"/>
  <c r="K31" i="12"/>
  <c r="D16" i="13"/>
  <c r="F25" i="17"/>
  <c r="C15" i="13"/>
  <c r="J9" i="15"/>
  <c r="I19" i="7"/>
  <c r="C32" i="12"/>
  <c r="B34" i="17"/>
  <c r="G33" i="15"/>
  <c r="D23" i="15"/>
  <c r="F24" i="19"/>
  <c r="I22" i="10"/>
  <c r="F22" i="15"/>
  <c r="D23" i="10"/>
  <c r="K10" i="10"/>
  <c r="K13" i="6"/>
  <c r="F18" i="14"/>
  <c r="B20" i="19"/>
  <c r="C24" i="12"/>
  <c r="B26" i="17"/>
  <c r="K32" i="12"/>
  <c r="E17" i="12"/>
  <c r="F23" i="19"/>
  <c r="B20" i="12"/>
  <c r="J10" i="15"/>
  <c r="F26" i="8"/>
  <c r="I20" i="11"/>
  <c r="C12" i="16"/>
  <c r="C25" i="14"/>
  <c r="J27" i="14"/>
  <c r="H22" i="19"/>
  <c r="I28" i="14"/>
  <c r="G14" i="17"/>
  <c r="J25" i="9"/>
  <c r="G23" i="15"/>
  <c r="H20" i="17"/>
  <c r="I10" i="28"/>
  <c r="K20" i="24"/>
  <c r="C25" i="25"/>
  <c r="H25" i="27"/>
  <c r="H24" i="27"/>
  <c r="B9" i="23"/>
  <c r="E34" i="21"/>
  <c r="J8" i="21"/>
  <c r="G26" i="24"/>
  <c r="J19" i="23"/>
  <c r="B24" i="20"/>
  <c r="G24" i="26"/>
  <c r="C22" i="28"/>
  <c r="F22" i="24"/>
  <c r="K17" i="26"/>
  <c r="F29" i="27"/>
  <c r="J13" i="23"/>
  <c r="G20" i="18"/>
  <c r="I13" i="21"/>
  <c r="C8" i="21"/>
  <c r="C25" i="22"/>
  <c r="E12" i="19"/>
  <c r="F9" i="26"/>
  <c r="H12" i="27"/>
  <c r="I13" i="28"/>
  <c r="F21" i="23"/>
  <c r="B24" i="25"/>
  <c r="E24" i="20"/>
  <c r="H22" i="23"/>
  <c r="H32" i="17"/>
  <c r="H27" i="20"/>
  <c r="D26" i="21"/>
  <c r="E26" i="28"/>
  <c r="D34" i="23"/>
  <c r="J24" i="26"/>
  <c r="E26" i="27"/>
  <c r="J15" i="28"/>
  <c r="E33" i="25"/>
  <c r="D9" i="22"/>
  <c r="E34" i="22"/>
  <c r="C26" i="25"/>
  <c r="G34" i="24"/>
  <c r="C22" i="18"/>
  <c r="B21" i="25"/>
  <c r="D23" i="26"/>
  <c r="J26" i="27"/>
  <c r="K10" i="24"/>
  <c r="G26" i="25"/>
  <c r="C33" i="22"/>
  <c r="E24" i="22"/>
  <c r="B23" i="18"/>
  <c r="G32" i="24"/>
  <c r="E19" i="18"/>
  <c r="C16" i="28"/>
  <c r="B33" i="23"/>
  <c r="H25" i="25"/>
  <c r="H26" i="25"/>
  <c r="D28" i="27"/>
  <c r="G14" i="25"/>
  <c r="H28" i="19"/>
  <c r="E11" i="22"/>
  <c r="F22" i="22"/>
  <c r="F32" i="21"/>
  <c r="G14" i="18"/>
  <c r="H18" i="27"/>
  <c r="D29" i="28"/>
  <c r="G31" i="24"/>
  <c r="B8" i="26"/>
  <c r="B24" i="27"/>
  <c r="F26" i="24"/>
  <c r="G30" i="19"/>
  <c r="J20" i="21"/>
  <c r="J16" i="21"/>
  <c r="J13" i="22"/>
  <c r="B17" i="19"/>
  <c r="F8" i="25"/>
  <c r="J20" i="27"/>
  <c r="I28" i="28"/>
  <c r="J18" i="23"/>
  <c r="F21" i="26"/>
  <c r="C24" i="21"/>
  <c r="B34" i="23"/>
  <c r="D9" i="18"/>
  <c r="K12" i="25"/>
  <c r="D22" i="19"/>
  <c r="E22" i="25"/>
  <c r="K23" i="26"/>
  <c r="E30" i="27"/>
  <c r="D18" i="28"/>
  <c r="D26" i="24"/>
  <c r="D31" i="22"/>
  <c r="J20" i="22"/>
  <c r="B15" i="24"/>
  <c r="I25" i="23"/>
  <c r="B24" i="18"/>
  <c r="J19" i="27"/>
  <c r="D10" i="22"/>
  <c r="I29" i="25"/>
  <c r="G11" i="25"/>
  <c r="G9" i="27"/>
  <c r="H32" i="24"/>
  <c r="G25" i="19"/>
  <c r="J29" i="21"/>
  <c r="I21" i="22"/>
  <c r="I31" i="21"/>
  <c r="F27" i="17"/>
  <c r="C18" i="26"/>
  <c r="K28" i="6"/>
  <c r="C34" i="9"/>
  <c r="I32" i="11"/>
  <c r="K16" i="17"/>
  <c r="D25" i="14"/>
  <c r="I18" i="9"/>
  <c r="B20" i="16"/>
  <c r="C32" i="13"/>
  <c r="E31" i="18"/>
  <c r="I33" i="14"/>
  <c r="C22" i="13"/>
  <c r="B23" i="15"/>
  <c r="D16" i="10"/>
  <c r="J33" i="9"/>
  <c r="C26" i="17"/>
  <c r="D18" i="11"/>
  <c r="E15" i="19"/>
  <c r="B9" i="14"/>
  <c r="J26" i="18"/>
  <c r="H15" i="14"/>
  <c r="C18" i="16"/>
  <c r="H15" i="10"/>
  <c r="C19" i="17"/>
  <c r="F28" i="15"/>
  <c r="J10" i="12"/>
  <c r="J12" i="7"/>
  <c r="G24" i="6"/>
  <c r="B14" i="4"/>
  <c r="E16" i="10"/>
  <c r="E18" i="8"/>
  <c r="E19" i="17"/>
  <c r="I14" i="14"/>
  <c r="D23" i="19"/>
  <c r="H21" i="14"/>
  <c r="C14" i="14"/>
  <c r="E17" i="16"/>
  <c r="J34" i="14"/>
  <c r="C9" i="9"/>
  <c r="F29" i="16"/>
  <c r="C18" i="11"/>
  <c r="I10" i="8"/>
  <c r="C22" i="12"/>
  <c r="H8" i="12"/>
  <c r="J11" i="16"/>
  <c r="C27" i="12"/>
  <c r="F21" i="15"/>
  <c r="E11" i="13"/>
  <c r="J10" i="10"/>
  <c r="J18" i="16"/>
  <c r="H31" i="11"/>
  <c r="J13" i="16"/>
  <c r="E33" i="14"/>
  <c r="I16" i="16"/>
  <c r="I16" i="7"/>
  <c r="G21" i="8"/>
  <c r="F9" i="8"/>
  <c r="H10" i="6"/>
  <c r="I8" i="8"/>
  <c r="J20" i="4"/>
  <c r="F30" i="7"/>
  <c r="J16" i="9"/>
  <c r="E15" i="8"/>
  <c r="K20" i="4"/>
  <c r="D22" i="11"/>
  <c r="F20" i="19"/>
  <c r="D16" i="14"/>
  <c r="J24" i="17"/>
  <c r="K26" i="9"/>
  <c r="I16" i="14"/>
  <c r="D19" i="17"/>
  <c r="J12" i="15"/>
  <c r="F26" i="15"/>
  <c r="I21" i="14"/>
  <c r="I11" i="16"/>
  <c r="H24" i="12"/>
  <c r="H10" i="12"/>
  <c r="G15" i="19"/>
  <c r="H14" i="12"/>
  <c r="B30" i="17"/>
  <c r="F16" i="7"/>
  <c r="F24" i="12"/>
  <c r="C25" i="17"/>
  <c r="H24" i="4"/>
  <c r="H27" i="11"/>
  <c r="E13" i="18"/>
  <c r="I13" i="14"/>
  <c r="I19" i="16"/>
  <c r="C17" i="9"/>
  <c r="J26" i="14"/>
  <c r="E25" i="16"/>
  <c r="I18" i="14"/>
  <c r="B21" i="14"/>
  <c r="J26" i="6"/>
  <c r="B20" i="13"/>
  <c r="D30" i="16"/>
  <c r="H9" i="11"/>
  <c r="K21" i="11"/>
  <c r="E23" i="19"/>
  <c r="I30" i="11"/>
  <c r="C16" i="16"/>
  <c r="J17" i="6"/>
  <c r="F33" i="12"/>
  <c r="K34" i="17"/>
  <c r="H20" i="8"/>
  <c r="E21" i="7"/>
  <c r="B18" i="9"/>
  <c r="G16" i="9"/>
  <c r="C21" i="6"/>
  <c r="C10" i="7"/>
  <c r="F15" i="9"/>
  <c r="C8" i="6"/>
  <c r="I31" i="6"/>
  <c r="F24" i="8"/>
  <c r="E16" i="9"/>
  <c r="I19" i="10"/>
  <c r="E10" i="15"/>
  <c r="B24" i="19"/>
  <c r="C26" i="13"/>
  <c r="E32" i="16"/>
  <c r="E17" i="13"/>
  <c r="H26" i="13"/>
  <c r="G26" i="18"/>
  <c r="K16" i="14"/>
  <c r="G16" i="16"/>
  <c r="J11" i="6"/>
  <c r="E12" i="13"/>
  <c r="K34" i="15"/>
  <c r="E29" i="11"/>
  <c r="I24" i="16"/>
  <c r="E30" i="20"/>
  <c r="G14" i="11"/>
  <c r="E22" i="16"/>
  <c r="J12" i="11"/>
  <c r="C25" i="11"/>
  <c r="C26" i="9"/>
  <c r="B16" i="15"/>
  <c r="B28" i="15"/>
  <c r="J33" i="19"/>
  <c r="E20" i="13"/>
  <c r="J17" i="15"/>
  <c r="G11" i="13"/>
  <c r="I28" i="13"/>
  <c r="K19" i="18"/>
  <c r="J24" i="13"/>
  <c r="E12" i="16"/>
  <c r="B12" i="7"/>
  <c r="J22" i="12"/>
  <c r="G23" i="17"/>
  <c r="J18" i="10"/>
  <c r="I33" i="15"/>
  <c r="C11" i="18"/>
  <c r="F30" i="10"/>
  <c r="G34" i="15"/>
  <c r="C32" i="10"/>
  <c r="K34" i="11"/>
  <c r="G24" i="18"/>
  <c r="B13" i="28"/>
  <c r="K30" i="23"/>
  <c r="J13" i="26"/>
  <c r="H25" i="26"/>
  <c r="K20" i="28"/>
  <c r="B21" i="23"/>
  <c r="C27" i="20"/>
  <c r="G29" i="20"/>
  <c r="E10" i="23"/>
  <c r="I29" i="22"/>
  <c r="F18" i="19"/>
  <c r="C21" i="27"/>
  <c r="F26" i="28"/>
  <c r="K23" i="23"/>
  <c r="J24" i="25"/>
  <c r="J10" i="26"/>
  <c r="D24" i="23"/>
  <c r="D28" i="17"/>
  <c r="D27" i="20"/>
  <c r="I10" i="22"/>
  <c r="K17" i="21"/>
  <c r="I11" i="18"/>
  <c r="B10" i="26"/>
  <c r="G21" i="27"/>
  <c r="B18" i="28"/>
  <c r="E20" i="24"/>
  <c r="G15" i="25"/>
  <c r="C22" i="22"/>
  <c r="J17" i="24"/>
  <c r="B10" i="19"/>
  <c r="J21" i="21"/>
  <c r="B21" i="20"/>
  <c r="D30" i="28"/>
  <c r="F21" i="24"/>
  <c r="I18" i="25"/>
  <c r="B32" i="27"/>
  <c r="H14" i="27"/>
  <c r="K28" i="24"/>
  <c r="K27" i="21"/>
  <c r="I28" i="21"/>
  <c r="H29" i="24"/>
  <c r="J17" i="23"/>
  <c r="I12" i="28"/>
  <c r="J34" i="23"/>
  <c r="D20" i="25"/>
  <c r="B29" i="26"/>
  <c r="I31" i="27"/>
  <c r="H16" i="22"/>
  <c r="F26" i="20"/>
  <c r="C9" i="22"/>
  <c r="J25" i="22"/>
  <c r="D24" i="21"/>
  <c r="H12" i="20"/>
  <c r="J15" i="27"/>
  <c r="C24" i="28"/>
  <c r="F17" i="22"/>
  <c r="G18" i="25"/>
  <c r="E14" i="26"/>
  <c r="B25" i="22"/>
  <c r="K22" i="20"/>
  <c r="G28" i="20"/>
  <c r="J8" i="22"/>
  <c r="D17" i="21"/>
  <c r="F16" i="18"/>
  <c r="C15" i="26"/>
  <c r="B27" i="27"/>
  <c r="E17" i="28"/>
  <c r="H17" i="24"/>
  <c r="D13" i="25"/>
  <c r="F9" i="21"/>
  <c r="C29" i="24"/>
  <c r="B15" i="18"/>
  <c r="E18" i="21"/>
  <c r="G25" i="20"/>
  <c r="K29" i="28"/>
  <c r="D16" i="24"/>
  <c r="F16" i="25"/>
  <c r="F33" i="27"/>
  <c r="J17" i="28"/>
  <c r="C26" i="23"/>
  <c r="H25" i="21"/>
  <c r="B28" i="21"/>
  <c r="H28" i="23"/>
  <c r="H18" i="22"/>
  <c r="B12" i="28"/>
  <c r="D9" i="23"/>
  <c r="E30" i="25"/>
  <c r="G9" i="26"/>
  <c r="C8" i="27"/>
  <c r="C24" i="25"/>
  <c r="G20" i="20"/>
  <c r="I34" i="22"/>
  <c r="G19" i="22"/>
  <c r="E28" i="21"/>
  <c r="D18" i="19"/>
  <c r="E11" i="26"/>
  <c r="G28" i="27"/>
  <c r="D10" i="28"/>
  <c r="I34" i="24"/>
  <c r="B9" i="26"/>
  <c r="C29" i="22"/>
  <c r="E19" i="25"/>
  <c r="B13" i="19"/>
  <c r="F34" i="22"/>
  <c r="K14" i="21"/>
  <c r="G19" i="18"/>
  <c r="D12" i="26"/>
  <c r="C10" i="26"/>
  <c r="D18" i="27"/>
  <c r="I33" i="24"/>
  <c r="F20" i="26"/>
  <c r="I20" i="21"/>
  <c r="B28" i="24"/>
  <c r="C32" i="19"/>
  <c r="B16" i="21"/>
  <c r="J24" i="20"/>
  <c r="H27" i="28"/>
  <c r="K29" i="24"/>
  <c r="B16" i="26"/>
  <c r="G11" i="27"/>
  <c r="G17" i="28"/>
  <c r="B30" i="23"/>
  <c r="K24" i="21"/>
  <c r="I25" i="21"/>
  <c r="K10" i="23"/>
  <c r="G27" i="22"/>
  <c r="F15" i="19"/>
  <c r="H30" i="26"/>
  <c r="C19" i="27"/>
  <c r="J26" i="28"/>
  <c r="B14" i="24"/>
  <c r="J18" i="25"/>
  <c r="H10" i="21"/>
  <c r="H10" i="23"/>
  <c r="C14" i="19"/>
  <c r="I22" i="21"/>
  <c r="G31" i="20"/>
  <c r="F13" i="28"/>
  <c r="F13" i="24"/>
  <c r="I22" i="25"/>
  <c r="G12" i="27"/>
  <c r="I19" i="28"/>
  <c r="J34" i="24"/>
  <c r="E32" i="21"/>
  <c r="C25" i="21"/>
  <c r="B34" i="24"/>
  <c r="J11" i="23"/>
  <c r="F31" i="17"/>
  <c r="I33" i="27"/>
  <c r="B17" i="23"/>
  <c r="D8" i="26"/>
  <c r="C8" i="26"/>
  <c r="C8" i="28"/>
  <c r="E14" i="23"/>
  <c r="E14" i="20"/>
  <c r="I16" i="20"/>
  <c r="C23" i="23"/>
  <c r="K16" i="22"/>
  <c r="I32" i="19"/>
  <c r="E8" i="27"/>
  <c r="E11" i="28"/>
  <c r="C11" i="23"/>
  <c r="J28" i="25"/>
  <c r="C27" i="26"/>
  <c r="B13" i="22"/>
  <c r="C10" i="20"/>
  <c r="I15" i="20"/>
  <c r="G23" i="22"/>
  <c r="I30" i="21"/>
  <c r="F8" i="4"/>
  <c r="G10" i="6"/>
  <c r="H29" i="8"/>
  <c r="I31" i="7"/>
  <c r="B28" i="9"/>
  <c r="H19" i="4"/>
  <c r="F30" i="6"/>
  <c r="E8" i="12"/>
  <c r="I14" i="10"/>
  <c r="B9" i="7"/>
  <c r="K20" i="7"/>
  <c r="G23" i="14"/>
  <c r="G34" i="17"/>
  <c r="E13" i="12"/>
  <c r="K25" i="17"/>
  <c r="J14" i="7"/>
  <c r="B26" i="12"/>
  <c r="I26" i="17"/>
  <c r="E26" i="12"/>
  <c r="K9" i="12"/>
  <c r="G20" i="8"/>
  <c r="E8" i="11"/>
  <c r="H12" i="16"/>
  <c r="K18" i="9"/>
  <c r="D10" i="14"/>
  <c r="D27" i="17"/>
  <c r="B17" i="14"/>
  <c r="J15" i="14"/>
  <c r="F17" i="17"/>
  <c r="B10" i="15"/>
  <c r="G9" i="17"/>
  <c r="J21" i="13"/>
  <c r="J12" i="16"/>
  <c r="K8" i="6"/>
  <c r="B12" i="8"/>
  <c r="I29" i="12"/>
  <c r="K16" i="6"/>
  <c r="D23" i="8"/>
  <c r="D34" i="11"/>
  <c r="C17" i="7"/>
  <c r="C26" i="8"/>
  <c r="D34" i="9"/>
  <c r="J14" i="8"/>
  <c r="B14" i="11"/>
  <c r="F33" i="16"/>
  <c r="D13" i="9"/>
  <c r="E20" i="14"/>
  <c r="K32" i="17"/>
  <c r="F8" i="14"/>
  <c r="K29" i="14"/>
  <c r="I8" i="19"/>
  <c r="J33" i="14"/>
  <c r="D15" i="17"/>
  <c r="K30" i="13"/>
  <c r="B33" i="16"/>
  <c r="B25" i="11"/>
  <c r="J21" i="16"/>
  <c r="J9" i="6"/>
  <c r="B23" i="11"/>
  <c r="B25" i="16"/>
  <c r="B15" i="12"/>
  <c r="G28" i="12"/>
  <c r="D12" i="9"/>
  <c r="G32" i="10"/>
  <c r="B13" i="16"/>
  <c r="F19" i="19"/>
  <c r="F15" i="13"/>
  <c r="F14" i="16"/>
  <c r="C30" i="13"/>
  <c r="I25" i="14"/>
  <c r="K30" i="19"/>
  <c r="F30" i="14"/>
  <c r="E29" i="16"/>
  <c r="C32" i="6"/>
  <c r="C25" i="13"/>
  <c r="D8" i="15"/>
  <c r="G16" i="11"/>
  <c r="H34" i="16"/>
  <c r="B10" i="6"/>
  <c r="H29" i="11"/>
  <c r="B27" i="16"/>
  <c r="K27" i="11"/>
  <c r="E12" i="11"/>
  <c r="C25" i="19"/>
  <c r="J18" i="7"/>
  <c r="E9" i="4"/>
  <c r="H9" i="9"/>
  <c r="G18" i="9"/>
  <c r="G13" i="6"/>
  <c r="K24" i="8"/>
  <c r="F26" i="9"/>
  <c r="J20" i="10"/>
  <c r="K24" i="15"/>
  <c r="H34" i="13"/>
  <c r="F22" i="13"/>
  <c r="D15" i="18"/>
  <c r="J16" i="13"/>
  <c r="J17" i="16"/>
  <c r="B13" i="8"/>
  <c r="D28" i="13"/>
  <c r="F30" i="16"/>
  <c r="G16" i="4"/>
  <c r="D26" i="11"/>
  <c r="D30" i="17"/>
  <c r="C28" i="10"/>
  <c r="I24" i="15"/>
  <c r="C24" i="10"/>
  <c r="D8" i="10"/>
  <c r="I30" i="18"/>
  <c r="I19" i="11"/>
  <c r="E34" i="16"/>
  <c r="J15" i="9"/>
  <c r="F27" i="14"/>
  <c r="H13" i="17"/>
  <c r="G13" i="12"/>
  <c r="H22" i="13"/>
  <c r="J9" i="17"/>
  <c r="G19" i="12"/>
  <c r="E13" i="15"/>
  <c r="K14" i="8"/>
  <c r="K29" i="13"/>
  <c r="F17" i="15"/>
  <c r="G23" i="6"/>
  <c r="K26" i="12"/>
  <c r="J17" i="19"/>
  <c r="H17" i="15"/>
  <c r="I34" i="17"/>
  <c r="I18" i="10"/>
  <c r="E34" i="10"/>
  <c r="F13" i="17"/>
  <c r="F28" i="10"/>
  <c r="J13" i="15"/>
  <c r="B33" i="17"/>
  <c r="C18" i="27"/>
  <c r="B21" i="28"/>
  <c r="K22" i="23"/>
  <c r="D8" i="25"/>
  <c r="C32" i="26"/>
  <c r="D29" i="23"/>
  <c r="C33" i="18"/>
  <c r="H8" i="20"/>
  <c r="F11" i="20"/>
  <c r="G14" i="22"/>
  <c r="F28" i="19"/>
  <c r="D11" i="26"/>
  <c r="C13" i="27"/>
  <c r="K12" i="28"/>
  <c r="G9" i="23"/>
  <c r="E14" i="25"/>
  <c r="I8" i="20"/>
  <c r="I24" i="23"/>
  <c r="B11" i="18"/>
  <c r="B25" i="24"/>
  <c r="J19" i="18"/>
  <c r="H17" i="28"/>
  <c r="E16" i="23"/>
  <c r="I32" i="26"/>
  <c r="D34" i="27"/>
  <c r="C9" i="28"/>
  <c r="G22" i="24"/>
  <c r="F28" i="22"/>
  <c r="F24" i="22"/>
  <c r="F9" i="24"/>
  <c r="G28" i="23"/>
  <c r="H31" i="18"/>
  <c r="B18" i="27"/>
  <c r="E12" i="28"/>
  <c r="F33" i="24"/>
  <c r="C33" i="25"/>
  <c r="J30" i="26"/>
  <c r="E8" i="24"/>
  <c r="J14" i="19"/>
  <c r="F13" i="21"/>
  <c r="D22" i="21"/>
  <c r="H24" i="20"/>
  <c r="E19" i="27"/>
  <c r="B15" i="28"/>
  <c r="H16" i="24"/>
  <c r="I30" i="25"/>
  <c r="G28" i="26"/>
  <c r="B27" i="24"/>
  <c r="F14" i="19"/>
  <c r="B21" i="21"/>
  <c r="H34" i="21"/>
  <c r="J9" i="20"/>
  <c r="E16" i="19"/>
  <c r="J9" i="26"/>
  <c r="I12" i="27"/>
  <c r="D33" i="28"/>
  <c r="F20" i="24"/>
  <c r="D25" i="26"/>
  <c r="H20" i="21"/>
  <c r="D13" i="24"/>
  <c r="G20" i="19"/>
  <c r="C29" i="21"/>
  <c r="B10" i="20"/>
  <c r="E26" i="17"/>
  <c r="H27" i="25"/>
  <c r="E32" i="27"/>
  <c r="H21" i="28"/>
  <c r="I28" i="23"/>
  <c r="H14" i="25"/>
  <c r="J13" i="20"/>
  <c r="J14" i="23"/>
  <c r="I18" i="18"/>
  <c r="B23" i="24"/>
  <c r="G17" i="19"/>
  <c r="D32" i="28"/>
  <c r="I11" i="23"/>
  <c r="J11" i="25"/>
  <c r="F12" i="26"/>
  <c r="F13" i="27"/>
  <c r="H22" i="22"/>
  <c r="B20" i="20"/>
  <c r="J20" i="20"/>
  <c r="H30" i="22"/>
  <c r="D14" i="21"/>
  <c r="H23" i="27"/>
  <c r="C13" i="28"/>
  <c r="D12" i="24"/>
  <c r="J16" i="26"/>
  <c r="H31" i="26"/>
  <c r="G33" i="24"/>
  <c r="G12" i="19"/>
  <c r="G27" i="21"/>
  <c r="K13" i="21"/>
  <c r="I22" i="20"/>
  <c r="K10" i="18"/>
  <c r="D26" i="25"/>
  <c r="E25" i="26"/>
  <c r="K30" i="28"/>
  <c r="F15" i="23"/>
  <c r="C25" i="26"/>
  <c r="G23" i="21"/>
  <c r="E29" i="24"/>
  <c r="G22" i="18"/>
  <c r="F28" i="21"/>
  <c r="G9" i="22"/>
  <c r="B24" i="17"/>
  <c r="K33" i="26"/>
  <c r="B33" i="27"/>
  <c r="E19" i="28"/>
  <c r="H14" i="23"/>
  <c r="I20" i="25"/>
  <c r="C15" i="20"/>
  <c r="E18" i="23"/>
  <c r="F19" i="18"/>
  <c r="H20" i="24"/>
  <c r="J12" i="19"/>
  <c r="K31" i="28"/>
  <c r="H15" i="23"/>
  <c r="K23" i="25"/>
  <c r="K15" i="26"/>
  <c r="G14" i="27"/>
  <c r="I17" i="25"/>
  <c r="C14" i="20"/>
  <c r="E28" i="22"/>
  <c r="C13" i="22"/>
  <c r="K21" i="21"/>
  <c r="K10" i="20"/>
  <c r="H13" i="26"/>
  <c r="F10" i="27"/>
  <c r="G29" i="28"/>
  <c r="E32" i="23"/>
  <c r="G13" i="25"/>
  <c r="B31" i="20"/>
  <c r="H13" i="23"/>
  <c r="I12" i="18"/>
  <c r="C17" i="20"/>
  <c r="G24" i="22"/>
  <c r="C34" i="28"/>
  <c r="D28" i="23"/>
  <c r="F11" i="25"/>
  <c r="F34" i="26"/>
  <c r="F22" i="28"/>
  <c r="G11" i="23"/>
  <c r="I26" i="20"/>
  <c r="G19" i="20"/>
  <c r="K13" i="23"/>
  <c r="H28" i="24"/>
  <c r="D13" i="19"/>
  <c r="G22" i="28"/>
  <c r="F27" i="23"/>
  <c r="G10" i="25"/>
  <c r="D16" i="25"/>
  <c r="I28" i="27"/>
  <c r="E27" i="25"/>
  <c r="D32" i="19"/>
  <c r="I17" i="22"/>
  <c r="J28" i="22"/>
  <c r="G12" i="21"/>
  <c r="D19" i="18"/>
  <c r="I12" i="26"/>
  <c r="G25" i="27"/>
  <c r="F20" i="28"/>
  <c r="E34" i="24"/>
  <c r="F12" i="25"/>
  <c r="F27" i="21"/>
  <c r="I28" i="24"/>
  <c r="H8" i="18"/>
  <c r="E16" i="21"/>
  <c r="C25" i="20"/>
  <c r="H17" i="7"/>
  <c r="E30" i="9"/>
  <c r="B31" i="8"/>
  <c r="B8" i="6"/>
  <c r="F15" i="4"/>
  <c r="F21" i="4"/>
  <c r="D9" i="6"/>
  <c r="J21" i="4"/>
  <c r="K21" i="10"/>
  <c r="D21" i="10"/>
  <c r="D14" i="17"/>
  <c r="C31" i="13"/>
  <c r="K15" i="15"/>
  <c r="H23" i="8"/>
  <c r="J18" i="13"/>
  <c r="B15" i="15"/>
  <c r="G12" i="13"/>
  <c r="E31" i="13"/>
  <c r="I20" i="7"/>
  <c r="B12" i="12"/>
  <c r="J18" i="15"/>
  <c r="I9" i="10"/>
  <c r="K26" i="10"/>
  <c r="E16" i="18"/>
  <c r="G16" i="10"/>
  <c r="I16" i="15"/>
  <c r="E9" i="19"/>
  <c r="E19" i="11"/>
  <c r="G17" i="16"/>
  <c r="G13" i="4"/>
  <c r="C23" i="14"/>
  <c r="F22" i="17"/>
  <c r="E20" i="12"/>
  <c r="J26" i="15"/>
  <c r="G22" i="7"/>
  <c r="E24" i="12"/>
  <c r="J26" i="7"/>
  <c r="K30" i="8"/>
  <c r="G15" i="8"/>
  <c r="I8" i="5"/>
  <c r="F14" i="9"/>
  <c r="J10" i="6"/>
  <c r="J20" i="6"/>
  <c r="C20" i="13"/>
  <c r="G10" i="18"/>
  <c r="I12" i="11"/>
  <c r="C20" i="16"/>
  <c r="I16" i="11"/>
  <c r="F11" i="11"/>
  <c r="B30" i="19"/>
  <c r="J25" i="12"/>
  <c r="E13" i="17"/>
  <c r="H18" i="8"/>
  <c r="G30" i="11"/>
  <c r="H26" i="16"/>
  <c r="K34" i="13"/>
  <c r="K20" i="14"/>
  <c r="C26" i="19"/>
  <c r="E31" i="14"/>
  <c r="J32" i="16"/>
  <c r="G31" i="9"/>
  <c r="F12" i="14"/>
  <c r="F30" i="17"/>
  <c r="K9" i="4"/>
  <c r="I12" i="13"/>
  <c r="B17" i="18"/>
  <c r="G22" i="11"/>
  <c r="E14" i="16"/>
  <c r="G26" i="11"/>
  <c r="K10" i="11"/>
  <c r="B34" i="18"/>
  <c r="H15" i="11"/>
  <c r="H28" i="16"/>
  <c r="J32" i="9"/>
  <c r="F14" i="10"/>
  <c r="G18" i="15"/>
  <c r="C29" i="13"/>
  <c r="B16" i="13"/>
  <c r="J8" i="18"/>
  <c r="F10" i="13"/>
  <c r="D18" i="15"/>
  <c r="K9" i="8"/>
  <c r="E29" i="13"/>
  <c r="B24" i="16"/>
  <c r="C28" i="8"/>
  <c r="E19" i="9"/>
  <c r="D22" i="4"/>
  <c r="G18" i="6"/>
  <c r="B21" i="4"/>
  <c r="G20" i="7"/>
  <c r="C8" i="9"/>
  <c r="F24" i="4"/>
  <c r="J24" i="8"/>
  <c r="D8" i="11"/>
  <c r="C27" i="7"/>
  <c r="F18" i="12"/>
  <c r="F12" i="15"/>
  <c r="J32" i="10"/>
  <c r="G20" i="10"/>
  <c r="K9" i="18"/>
  <c r="C10" i="10"/>
  <c r="G29" i="15"/>
  <c r="I33" i="18"/>
  <c r="I25" i="11"/>
  <c r="C11" i="16"/>
  <c r="E20" i="15"/>
  <c r="C31" i="17"/>
  <c r="J25" i="13"/>
  <c r="C18" i="15"/>
  <c r="F21" i="13"/>
  <c r="E25" i="15"/>
  <c r="K25" i="13"/>
  <c r="J12" i="13"/>
  <c r="K32" i="7"/>
  <c r="D24" i="12"/>
  <c r="I11" i="17"/>
  <c r="D12" i="10"/>
  <c r="E34" i="15"/>
  <c r="C23" i="17"/>
  <c r="E12" i="15"/>
  <c r="F18" i="15"/>
  <c r="G14" i="19"/>
  <c r="D19" i="10"/>
  <c r="E23" i="15"/>
  <c r="J10" i="14"/>
  <c r="B17" i="16"/>
  <c r="I19" i="12"/>
  <c r="E32" i="17"/>
  <c r="F8" i="7"/>
  <c r="F32" i="12"/>
  <c r="C33" i="17"/>
  <c r="E28" i="12"/>
  <c r="C31" i="12"/>
  <c r="K8" i="18"/>
  <c r="B11" i="27"/>
  <c r="C10" i="28"/>
  <c r="D25" i="24"/>
  <c r="J11" i="26"/>
  <c r="F31" i="27"/>
  <c r="B27" i="23"/>
  <c r="J27" i="18"/>
  <c r="G24" i="21"/>
  <c r="K10" i="21"/>
  <c r="I24" i="22"/>
  <c r="D34" i="19"/>
  <c r="B14" i="25"/>
  <c r="H29" i="27"/>
  <c r="E10" i="28"/>
  <c r="J20" i="23"/>
  <c r="D24" i="25"/>
  <c r="G20" i="21"/>
  <c r="J32" i="23"/>
  <c r="K31" i="18"/>
  <c r="J23" i="20"/>
  <c r="D33" i="22"/>
  <c r="E33" i="16"/>
  <c r="H34" i="25"/>
  <c r="D27" i="26"/>
  <c r="I9" i="27"/>
  <c r="G22" i="25"/>
  <c r="I13" i="25"/>
  <c r="E20" i="22"/>
  <c r="G11" i="22"/>
  <c r="K30" i="20"/>
  <c r="D29" i="24"/>
  <c r="C32" i="18"/>
  <c r="K28" i="28"/>
  <c r="B23" i="23"/>
  <c r="K16" i="25"/>
  <c r="K34" i="25"/>
  <c r="E22" i="27"/>
  <c r="B21" i="24"/>
  <c r="I12" i="19"/>
  <c r="C24" i="22"/>
  <c r="K8" i="22"/>
  <c r="K18" i="21"/>
  <c r="F30" i="28"/>
  <c r="B13" i="23"/>
  <c r="K19" i="26"/>
  <c r="C34" i="26"/>
  <c r="K21" i="28"/>
  <c r="G18" i="24"/>
  <c r="E13" i="22"/>
  <c r="K10" i="22"/>
  <c r="C20" i="24"/>
  <c r="I15" i="23"/>
  <c r="J18" i="18"/>
  <c r="J30" i="27"/>
  <c r="F25" i="28"/>
  <c r="B11" i="24"/>
  <c r="E20" i="25"/>
  <c r="E13" i="26"/>
  <c r="D20" i="24"/>
  <c r="E32" i="19"/>
  <c r="F15" i="21"/>
  <c r="F29" i="21"/>
  <c r="F9" i="20"/>
  <c r="H22" i="17"/>
  <c r="C21" i="25"/>
  <c r="G20" i="27"/>
  <c r="H18" i="28"/>
  <c r="I13" i="23"/>
  <c r="D18" i="26"/>
  <c r="H27" i="21"/>
  <c r="G22" i="23"/>
  <c r="J20" i="18"/>
  <c r="G32" i="21"/>
  <c r="B14" i="22"/>
  <c r="E21" i="28"/>
  <c r="K26" i="24"/>
  <c r="H10" i="26"/>
  <c r="G18" i="26"/>
  <c r="H9" i="28"/>
  <c r="E24" i="23"/>
  <c r="K13" i="20"/>
  <c r="B23" i="20"/>
  <c r="I26" i="23"/>
  <c r="K16" i="24"/>
  <c r="I29" i="28"/>
  <c r="J11" i="22"/>
  <c r="F13" i="26"/>
  <c r="G8" i="26"/>
  <c r="H19" i="28"/>
  <c r="K21" i="24"/>
  <c r="F31" i="21"/>
  <c r="J33" i="21"/>
  <c r="G11" i="24"/>
  <c r="B18" i="23"/>
  <c r="K21" i="18"/>
  <c r="D30" i="27"/>
  <c r="C25" i="28"/>
  <c r="J29" i="24"/>
  <c r="B18" i="25"/>
  <c r="G26" i="27"/>
  <c r="C21" i="24"/>
  <c r="H27" i="19"/>
  <c r="I16" i="21"/>
  <c r="C11" i="21"/>
  <c r="K19" i="20"/>
  <c r="I13" i="20"/>
  <c r="F20" i="25"/>
  <c r="D23" i="27"/>
  <c r="I16" i="28"/>
  <c r="F14" i="23"/>
  <c r="H10" i="25"/>
  <c r="K26" i="21"/>
  <c r="F26" i="23"/>
  <c r="G25" i="18"/>
  <c r="F13" i="20"/>
  <c r="I11" i="22"/>
  <c r="K32" i="27"/>
  <c r="I29" i="23"/>
  <c r="F23" i="25"/>
  <c r="G18" i="27"/>
  <c r="K8" i="28"/>
  <c r="D32" i="23"/>
  <c r="H11" i="20"/>
  <c r="E32" i="20"/>
  <c r="B29" i="23"/>
  <c r="G19" i="24"/>
  <c r="B26" i="19"/>
  <c r="J29" i="26"/>
  <c r="J11" i="27"/>
  <c r="C32" i="24"/>
  <c r="H14" i="26"/>
  <c r="E16" i="27"/>
  <c r="K26" i="23"/>
  <c r="B30" i="18"/>
  <c r="K32" i="21"/>
  <c r="E27" i="21"/>
  <c r="J16" i="22"/>
  <c r="G31" i="19"/>
  <c r="D21" i="25"/>
  <c r="B8" i="27"/>
  <c r="D15" i="28"/>
  <c r="F33" i="23"/>
  <c r="J27" i="25"/>
  <c r="H30" i="20"/>
  <c r="D21" i="23"/>
  <c r="C25" i="18"/>
  <c r="E17" i="24"/>
  <c r="C11" i="19"/>
  <c r="K19" i="28"/>
  <c r="D11" i="23"/>
  <c r="J20" i="25"/>
  <c r="I32" i="27"/>
  <c r="F9" i="28"/>
  <c r="K26" i="25"/>
  <c r="E30" i="22"/>
  <c r="K27" i="22"/>
  <c r="I19" i="25"/>
  <c r="C28" i="24"/>
  <c r="G28" i="18"/>
  <c r="E15" i="27"/>
  <c r="H12" i="28"/>
  <c r="C30" i="25"/>
  <c r="H20" i="25"/>
  <c r="C26" i="26"/>
  <c r="E23" i="24"/>
  <c r="G19" i="19"/>
  <c r="C34" i="22"/>
  <c r="E25" i="22"/>
  <c r="H32" i="19"/>
  <c r="D31" i="10"/>
  <c r="G8" i="9"/>
  <c r="D16" i="7"/>
  <c r="G20" i="6"/>
  <c r="J32" i="7"/>
  <c r="D34" i="8"/>
  <c r="D25" i="9"/>
  <c r="I24" i="7"/>
  <c r="F32" i="8"/>
  <c r="I12" i="4"/>
  <c r="K19" i="10"/>
  <c r="I34" i="7"/>
  <c r="F16" i="12"/>
  <c r="C17" i="17"/>
  <c r="D25" i="10"/>
  <c r="D20" i="15"/>
  <c r="J33" i="18"/>
  <c r="G10" i="10"/>
  <c r="J21" i="15"/>
  <c r="F19" i="10"/>
  <c r="G28" i="11"/>
  <c r="F21" i="10"/>
  <c r="I24" i="14"/>
  <c r="E16" i="15"/>
  <c r="G23" i="18"/>
  <c r="H30" i="13"/>
  <c r="K10" i="15"/>
  <c r="C21" i="12"/>
  <c r="D22" i="13"/>
  <c r="F15" i="17"/>
  <c r="G21" i="13"/>
  <c r="D14" i="15"/>
  <c r="F25" i="12"/>
  <c r="K26" i="17"/>
  <c r="J33" i="7"/>
  <c r="K20" i="6"/>
  <c r="J25" i="6"/>
  <c r="H11" i="8"/>
  <c r="E27" i="10"/>
  <c r="K14" i="9"/>
  <c r="I9" i="6"/>
  <c r="F13" i="7"/>
  <c r="G17" i="7"/>
  <c r="G15" i="14"/>
  <c r="J17" i="14"/>
  <c r="F25" i="19"/>
  <c r="J14" i="12"/>
  <c r="G15" i="17"/>
  <c r="B22" i="12"/>
  <c r="G23" i="12"/>
  <c r="K8" i="20"/>
  <c r="B13" i="13"/>
  <c r="E21" i="15"/>
  <c r="D12" i="4"/>
  <c r="J31" i="12"/>
  <c r="E33" i="17"/>
  <c r="G21" i="14"/>
  <c r="C13" i="15"/>
  <c r="K29" i="18"/>
  <c r="H20" i="14"/>
  <c r="E30" i="17"/>
  <c r="I26" i="10"/>
  <c r="D13" i="10"/>
  <c r="E23" i="4"/>
  <c r="C16" i="14"/>
  <c r="E21" i="19"/>
  <c r="J23" i="12"/>
  <c r="E25" i="17"/>
  <c r="F29" i="12"/>
  <c r="F15" i="12"/>
  <c r="E20" i="19"/>
  <c r="G16" i="12"/>
  <c r="C29" i="17"/>
  <c r="C27" i="8"/>
  <c r="B20" i="11"/>
  <c r="H15" i="16"/>
  <c r="D29" i="14"/>
  <c r="F10" i="14"/>
  <c r="J8" i="19"/>
  <c r="D19" i="14"/>
  <c r="D20" i="16"/>
  <c r="I15" i="9"/>
  <c r="D30" i="14"/>
  <c r="B23" i="17"/>
  <c r="I8" i="9"/>
  <c r="H25" i="4"/>
  <c r="H25" i="7"/>
  <c r="H15" i="4"/>
  <c r="I16" i="8"/>
  <c r="J23" i="7"/>
  <c r="F32" i="6"/>
  <c r="J8" i="9"/>
  <c r="D11" i="6"/>
  <c r="F20" i="6"/>
  <c r="F26" i="13"/>
  <c r="K13" i="16"/>
  <c r="C31" i="11"/>
  <c r="G15" i="11"/>
  <c r="K16" i="19"/>
  <c r="E24" i="11"/>
  <c r="G22" i="16"/>
  <c r="D24" i="6"/>
  <c r="B27" i="12"/>
  <c r="G28" i="17"/>
  <c r="K15" i="4"/>
  <c r="E33" i="11"/>
  <c r="H11" i="18"/>
  <c r="G30" i="13"/>
  <c r="F18" i="16"/>
  <c r="B33" i="8"/>
  <c r="K30" i="14"/>
  <c r="F22" i="16"/>
  <c r="F32" i="14"/>
  <c r="H13" i="14"/>
  <c r="J21" i="6"/>
  <c r="J31" i="13"/>
  <c r="K22" i="15"/>
  <c r="D30" i="10"/>
  <c r="E25" i="11"/>
  <c r="H19" i="18"/>
  <c r="C34" i="11"/>
  <c r="K19" i="16"/>
  <c r="D23" i="20"/>
  <c r="D15" i="11"/>
  <c r="F20" i="16"/>
  <c r="J24" i="4"/>
  <c r="J14" i="10"/>
  <c r="D24" i="17"/>
  <c r="I24" i="13"/>
  <c r="I28" i="15"/>
  <c r="B30" i="8"/>
  <c r="F12" i="13"/>
  <c r="E14" i="15"/>
  <c r="B34" i="13"/>
  <c r="K24" i="13"/>
  <c r="J25" i="18"/>
  <c r="K21" i="27"/>
  <c r="J12" i="28"/>
  <c r="C21" i="23"/>
  <c r="C31" i="26"/>
  <c r="B26" i="27"/>
  <c r="F31" i="22"/>
  <c r="H31" i="20"/>
  <c r="C19" i="22"/>
  <c r="E10" i="22"/>
  <c r="C19" i="21"/>
  <c r="D31" i="18"/>
  <c r="I8" i="25"/>
  <c r="C20" i="27"/>
  <c r="D14" i="28"/>
  <c r="I31" i="25"/>
  <c r="E10" i="26"/>
  <c r="K19" i="22"/>
  <c r="C18" i="25"/>
  <c r="J19" i="19"/>
  <c r="J18" i="22"/>
  <c r="B24" i="21"/>
  <c r="C11" i="15"/>
  <c r="C28" i="25"/>
  <c r="J21" i="25"/>
  <c r="D33" i="26"/>
  <c r="F28" i="28"/>
  <c r="H15" i="24"/>
  <c r="C13" i="21"/>
  <c r="B15" i="21"/>
  <c r="J14" i="24"/>
  <c r="I18" i="23"/>
  <c r="D12" i="17"/>
  <c r="D32" i="27"/>
  <c r="H31" i="28"/>
  <c r="J18" i="24"/>
  <c r="D22" i="26"/>
  <c r="H13" i="27"/>
  <c r="B25" i="23"/>
  <c r="E11" i="18"/>
  <c r="C18" i="21"/>
  <c r="J30" i="21"/>
  <c r="E18" i="22"/>
  <c r="F8" i="28"/>
  <c r="I10" i="24"/>
  <c r="J22" i="25"/>
  <c r="I30" i="27"/>
  <c r="D24" i="28"/>
  <c r="I19" i="23"/>
  <c r="B32" i="21"/>
  <c r="F34" i="21"/>
  <c r="C30" i="23"/>
  <c r="E8" i="22"/>
  <c r="I27" i="20"/>
  <c r="D29" i="26"/>
  <c r="C32" i="27"/>
  <c r="F23" i="23"/>
  <c r="B15" i="26"/>
  <c r="K9" i="27"/>
  <c r="G20" i="23"/>
  <c r="H23" i="18"/>
  <c r="B29" i="20"/>
  <c r="I33" i="21"/>
  <c r="D23" i="22"/>
  <c r="D9" i="19"/>
  <c r="J29" i="25"/>
  <c r="I13" i="26"/>
  <c r="J25" i="27"/>
  <c r="G12" i="25"/>
  <c r="G29" i="26"/>
  <c r="H23" i="20"/>
  <c r="F23" i="22"/>
  <c r="E19" i="20"/>
  <c r="C27" i="22"/>
  <c r="I32" i="21"/>
  <c r="B24" i="28"/>
  <c r="K9" i="23"/>
  <c r="E26" i="26"/>
  <c r="D12" i="27"/>
  <c r="G15" i="28"/>
  <c r="F31" i="24"/>
  <c r="J34" i="22"/>
  <c r="J30" i="22"/>
  <c r="H24" i="24"/>
  <c r="C22" i="23"/>
  <c r="B34" i="28"/>
  <c r="B8" i="24"/>
  <c r="H9" i="26"/>
  <c r="H28" i="27"/>
  <c r="K23" i="28"/>
  <c r="H23" i="23"/>
  <c r="F15" i="20"/>
  <c r="G8" i="28"/>
  <c r="J15" i="26"/>
  <c r="D18" i="25"/>
  <c r="C9" i="25"/>
  <c r="F19" i="20"/>
  <c r="G9" i="20"/>
  <c r="H30" i="21"/>
  <c r="K17" i="19"/>
  <c r="C15" i="25"/>
  <c r="I13" i="27"/>
  <c r="H20" i="28"/>
  <c r="G16" i="24"/>
  <c r="B11" i="26"/>
  <c r="E26" i="22"/>
  <c r="G24" i="25"/>
  <c r="D20" i="19"/>
  <c r="D25" i="22"/>
  <c r="F30" i="21"/>
  <c r="E23" i="28"/>
  <c r="B21" i="22"/>
  <c r="J23" i="26"/>
  <c r="K14" i="26"/>
  <c r="D13" i="28"/>
  <c r="G15" i="24"/>
  <c r="G32" i="22"/>
  <c r="C30" i="22"/>
  <c r="D22" i="24"/>
  <c r="F24" i="23"/>
  <c r="E28" i="18"/>
  <c r="D20" i="27"/>
  <c r="I17" i="28"/>
  <c r="D8" i="23"/>
  <c r="C12" i="25"/>
  <c r="I20" i="26"/>
  <c r="B23" i="22"/>
  <c r="G16" i="20"/>
  <c r="C22" i="20"/>
  <c r="K29" i="22"/>
  <c r="J10" i="21"/>
  <c r="J22" i="18"/>
  <c r="J13" i="25"/>
  <c r="B14" i="26"/>
  <c r="F20" i="27"/>
  <c r="F27" i="24"/>
  <c r="K32" i="25"/>
  <c r="B12" i="22"/>
  <c r="I30" i="22"/>
  <c r="C8" i="25"/>
  <c r="H18" i="23"/>
  <c r="K12" i="18"/>
  <c r="J23" i="28"/>
  <c r="J25" i="24"/>
  <c r="E12" i="25"/>
  <c r="G8" i="27"/>
  <c r="I31" i="28"/>
  <c r="B32" i="24"/>
  <c r="G21" i="21"/>
  <c r="E22" i="21"/>
  <c r="D23" i="24"/>
  <c r="I8" i="23"/>
  <c r="J23" i="17"/>
  <c r="I11" i="26"/>
  <c r="K34" i="28"/>
  <c r="I25" i="24"/>
  <c r="H12" i="26"/>
  <c r="I22" i="27"/>
  <c r="E33" i="23"/>
  <c r="J31" i="18"/>
  <c r="G26" i="21"/>
  <c r="K20" i="21"/>
  <c r="B12" i="19"/>
  <c r="G19" i="15"/>
  <c r="B29" i="14"/>
  <c r="K24" i="17"/>
  <c r="K31" i="14"/>
  <c r="D21" i="9"/>
  <c r="K28" i="17"/>
  <c r="B8" i="14"/>
  <c r="K24" i="19"/>
  <c r="G23" i="11"/>
  <c r="I18" i="17"/>
  <c r="B18" i="12"/>
  <c r="J22" i="7"/>
  <c r="H23" i="17"/>
  <c r="J34" i="12"/>
  <c r="H16" i="16"/>
  <c r="D18" i="12"/>
  <c r="G20" i="15"/>
  <c r="H21" i="12"/>
  <c r="I17" i="17"/>
  <c r="J34" i="10"/>
  <c r="D27" i="15"/>
  <c r="J25" i="4"/>
  <c r="K11" i="4"/>
  <c r="G10" i="21"/>
  <c r="D17" i="15"/>
  <c r="H13" i="12"/>
  <c r="B23" i="19"/>
  <c r="K10" i="12"/>
  <c r="G26" i="12"/>
  <c r="H19" i="17"/>
  <c r="I17" i="12"/>
  <c r="F10" i="19"/>
  <c r="B12" i="14"/>
  <c r="J11" i="4"/>
  <c r="H19" i="10"/>
  <c r="C33" i="10"/>
  <c r="K23" i="17"/>
  <c r="B25" i="15"/>
  <c r="B31" i="6"/>
  <c r="I28" i="19"/>
  <c r="E9" i="6"/>
  <c r="E24" i="9"/>
  <c r="F24" i="14"/>
  <c r="K13" i="9"/>
  <c r="E31" i="21"/>
  <c r="K33" i="22"/>
  <c r="I11" i="27"/>
  <c r="G16" i="23"/>
  <c r="K13" i="24"/>
  <c r="H20" i="22"/>
  <c r="I26" i="18"/>
  <c r="K33" i="19"/>
  <c r="K24" i="24"/>
  <c r="J34" i="19"/>
  <c r="J23" i="24"/>
  <c r="J18" i="26"/>
  <c r="J8" i="27"/>
  <c r="C28" i="27"/>
  <c r="K24" i="23"/>
  <c r="C10" i="21"/>
  <c r="D29" i="21"/>
  <c r="E27" i="23"/>
  <c r="G8" i="25"/>
  <c r="K28" i="20"/>
  <c r="C22" i="27"/>
  <c r="H10" i="28"/>
  <c r="I21" i="23"/>
  <c r="E18" i="25"/>
  <c r="I29" i="26"/>
  <c r="H21" i="23"/>
  <c r="I20" i="18"/>
  <c r="G15" i="20"/>
  <c r="K34" i="20"/>
  <c r="C14" i="22"/>
  <c r="C10" i="19"/>
  <c r="H28" i="25"/>
  <c r="H27" i="26"/>
  <c r="J9" i="28"/>
  <c r="C34" i="23"/>
  <c r="D30" i="26"/>
  <c r="G33" i="21"/>
  <c r="E31" i="24"/>
  <c r="E25" i="18"/>
  <c r="J28" i="21"/>
  <c r="D33" i="20"/>
  <c r="J14" i="28"/>
  <c r="C17" i="24"/>
  <c r="D29" i="25"/>
  <c r="E24" i="27"/>
  <c r="H30" i="28"/>
  <c r="E13" i="23"/>
  <c r="C12" i="21"/>
  <c r="K12" i="21"/>
  <c r="I23" i="23"/>
  <c r="I14" i="22"/>
  <c r="C34" i="20"/>
  <c r="I34" i="27"/>
  <c r="K27" i="28"/>
  <c r="K33" i="23"/>
  <c r="D13" i="26"/>
  <c r="G10" i="27"/>
  <c r="D16" i="23"/>
  <c r="F29" i="17"/>
  <c r="D20" i="22"/>
  <c r="F20" i="20"/>
  <c r="H16" i="21"/>
  <c r="E15" i="18"/>
  <c r="G21" i="25"/>
  <c r="B29" i="27"/>
  <c r="B27" i="28"/>
  <c r="D14" i="24"/>
  <c r="F19" i="26"/>
  <c r="I32" i="22"/>
  <c r="K30" i="25"/>
  <c r="J23" i="19"/>
  <c r="H31" i="22"/>
  <c r="C20" i="19"/>
  <c r="E9" i="11"/>
  <c r="K24" i="11"/>
  <c r="G21" i="15"/>
  <c r="I29" i="10"/>
  <c r="I15" i="19"/>
  <c r="K19" i="15"/>
  <c r="K14" i="10"/>
  <c r="J22" i="15"/>
  <c r="I16" i="12"/>
  <c r="G15" i="7"/>
  <c r="J8" i="16"/>
  <c r="K20" i="13"/>
  <c r="J16" i="18"/>
  <c r="H17" i="12"/>
  <c r="D16" i="6"/>
  <c r="I31" i="12"/>
  <c r="D33" i="19"/>
  <c r="F17" i="13"/>
  <c r="K16" i="20"/>
  <c r="G11" i="14"/>
  <c r="J33" i="17"/>
  <c r="G27" i="10"/>
  <c r="K18" i="7"/>
  <c r="E18" i="9"/>
  <c r="I26" i="6"/>
  <c r="H26" i="19"/>
  <c r="C24" i="14"/>
  <c r="I31" i="13"/>
  <c r="I14" i="16"/>
  <c r="G8" i="13"/>
  <c r="I30" i="8"/>
  <c r="C9" i="16"/>
  <c r="H21" i="13"/>
  <c r="H18" i="18"/>
  <c r="G12" i="10"/>
  <c r="K16" i="16"/>
  <c r="K15" i="11"/>
  <c r="E17" i="6"/>
  <c r="J14" i="16"/>
  <c r="F34" i="10"/>
  <c r="B29" i="16"/>
  <c r="E15" i="11"/>
  <c r="K22" i="16"/>
  <c r="I23" i="13"/>
  <c r="F13" i="15"/>
  <c r="C8" i="16"/>
  <c r="F10" i="22"/>
  <c r="C32" i="21"/>
  <c r="J26" i="22"/>
  <c r="H23" i="24"/>
  <c r="H11" i="28"/>
  <c r="I24" i="28"/>
  <c r="J22" i="23"/>
  <c r="H26" i="24"/>
  <c r="B12" i="23"/>
  <c r="K20" i="22"/>
  <c r="K17" i="28"/>
  <c r="G25" i="23"/>
  <c r="J16" i="25"/>
  <c r="H22" i="26"/>
  <c r="D25" i="27"/>
  <c r="C14" i="24"/>
  <c r="E33" i="20"/>
  <c r="B20" i="22"/>
  <c r="E32" i="22"/>
  <c r="D13" i="21"/>
  <c r="B33" i="19"/>
  <c r="D9" i="26"/>
  <c r="B22" i="27"/>
  <c r="C21" i="28"/>
  <c r="I8" i="24"/>
  <c r="C13" i="25"/>
  <c r="C12" i="22"/>
  <c r="J13" i="24"/>
  <c r="H9" i="19"/>
  <c r="J13" i="21"/>
  <c r="B13" i="20"/>
  <c r="H34" i="28"/>
  <c r="B24" i="23"/>
  <c r="B8" i="25"/>
  <c r="J14" i="27"/>
  <c r="D10" i="27"/>
  <c r="C14" i="25"/>
  <c r="G17" i="22"/>
  <c r="C15" i="22"/>
  <c r="J34" i="25"/>
  <c r="J24" i="24"/>
  <c r="K28" i="19"/>
  <c r="C28" i="26"/>
  <c r="G18" i="28"/>
  <c r="F29" i="22"/>
  <c r="B13" i="26"/>
  <c r="I24" i="27"/>
  <c r="G16" i="25"/>
  <c r="F13" i="19"/>
  <c r="H23" i="22"/>
  <c r="D13" i="22"/>
  <c r="J24" i="21"/>
  <c r="K27" i="18"/>
  <c r="H16" i="26"/>
  <c r="F27" i="27"/>
  <c r="I11" i="28"/>
  <c r="J26" i="24"/>
  <c r="D15" i="26"/>
  <c r="H8" i="21"/>
  <c r="H19" i="24"/>
  <c r="K26" i="19"/>
  <c r="D9" i="21"/>
  <c r="F16" i="20"/>
  <c r="E24" i="28"/>
  <c r="K11" i="24"/>
  <c r="B12" i="26"/>
  <c r="G31" i="27"/>
  <c r="J13" i="28"/>
  <c r="G18" i="23"/>
  <c r="G16" i="21"/>
  <c r="E9" i="21"/>
  <c r="K20" i="23"/>
  <c r="K14" i="25"/>
  <c r="B10" i="17"/>
  <c r="C8" i="12"/>
  <c r="E34" i="7"/>
  <c r="K14" i="17"/>
  <c r="F27" i="12"/>
  <c r="E28" i="19"/>
  <c r="F23" i="12"/>
  <c r="B21" i="11"/>
  <c r="H29" i="16"/>
  <c r="G34" i="14"/>
  <c r="H13" i="15"/>
  <c r="K21" i="15"/>
  <c r="B32" i="17"/>
  <c r="D16" i="11"/>
  <c r="C9" i="19"/>
  <c r="H27" i="12"/>
  <c r="B9" i="11"/>
  <c r="G9" i="6"/>
  <c r="J12" i="12"/>
  <c r="H11" i="10"/>
  <c r="D14" i="19"/>
  <c r="D10" i="9"/>
  <c r="G29" i="9"/>
  <c r="H34" i="18"/>
  <c r="G29" i="10"/>
  <c r="G15" i="10"/>
  <c r="J16" i="17"/>
  <c r="H12" i="14"/>
  <c r="B21" i="17"/>
  <c r="F25" i="14"/>
  <c r="D20" i="14"/>
  <c r="J15" i="16"/>
  <c r="D28" i="11"/>
  <c r="C24" i="8"/>
  <c r="G8" i="15"/>
  <c r="I32" i="12"/>
  <c r="I21" i="20"/>
  <c r="C22" i="10"/>
  <c r="J15" i="19"/>
  <c r="B26" i="11"/>
  <c r="I15" i="15"/>
  <c r="G10" i="14"/>
  <c r="B8" i="16"/>
  <c r="C26" i="10"/>
  <c r="K8" i="16"/>
  <c r="F12" i="11"/>
  <c r="E14" i="6"/>
  <c r="J8" i="7"/>
  <c r="D30" i="11"/>
  <c r="I21" i="6"/>
  <c r="F32" i="23"/>
  <c r="B19" i="19"/>
  <c r="F27" i="28"/>
  <c r="E31" i="26"/>
  <c r="I25" i="26"/>
  <c r="I15" i="22"/>
  <c r="H20" i="20"/>
  <c r="D18" i="20"/>
  <c r="B19" i="20"/>
  <c r="J24" i="28"/>
  <c r="G28" i="28"/>
  <c r="J28" i="24"/>
  <c r="G11" i="26"/>
  <c r="C29" i="27"/>
  <c r="J15" i="23"/>
  <c r="C14" i="18"/>
  <c r="C20" i="21"/>
  <c r="G14" i="21"/>
  <c r="G31" i="22"/>
  <c r="I18" i="19"/>
  <c r="B34" i="25"/>
  <c r="K25" i="27"/>
  <c r="B28" i="28"/>
  <c r="E22" i="23"/>
  <c r="H24" i="25"/>
  <c r="J15" i="20"/>
  <c r="F8" i="23"/>
  <c r="E12" i="18"/>
  <c r="G20" i="24"/>
  <c r="K23" i="19"/>
  <c r="C27" i="27"/>
  <c r="F12" i="28"/>
  <c r="E26" i="24"/>
  <c r="E20" i="26"/>
  <c r="J32" i="27"/>
  <c r="J30" i="24"/>
  <c r="G30" i="18"/>
  <c r="J26" i="21"/>
  <c r="H11" i="21"/>
  <c r="B22" i="20"/>
  <c r="B34" i="20"/>
  <c r="I14" i="25"/>
  <c r="F28" i="26"/>
  <c r="D12" i="28"/>
  <c r="C20" i="23"/>
  <c r="F11" i="26"/>
  <c r="D21" i="21"/>
  <c r="K28" i="23"/>
  <c r="D27" i="18"/>
  <c r="C26" i="21"/>
  <c r="H32" i="22"/>
  <c r="E23" i="17"/>
  <c r="E8" i="26"/>
  <c r="G22" i="26"/>
  <c r="E33" i="27"/>
  <c r="D26" i="22"/>
  <c r="B20" i="25"/>
  <c r="J12" i="20"/>
  <c r="H32" i="23"/>
  <c r="B32" i="20"/>
  <c r="K31" i="24"/>
  <c r="K10" i="19"/>
  <c r="D31" i="28"/>
  <c r="C19" i="23"/>
  <c r="D23" i="25"/>
  <c r="B11" i="25"/>
  <c r="J18" i="27"/>
  <c r="H8" i="24"/>
  <c r="B31" i="19"/>
  <c r="F26" i="22"/>
  <c r="H9" i="22"/>
  <c r="H19" i="21"/>
  <c r="I18" i="16"/>
  <c r="D31" i="13"/>
  <c r="E26" i="18"/>
  <c r="B33" i="13"/>
  <c r="K17" i="13"/>
  <c r="D30" i="15"/>
  <c r="I26" i="13"/>
  <c r="K9" i="19"/>
  <c r="F34" i="15"/>
  <c r="I20" i="10"/>
  <c r="I19" i="9"/>
  <c r="F16" i="11"/>
  <c r="B32" i="11"/>
  <c r="D16" i="16"/>
  <c r="D8" i="12"/>
  <c r="E28" i="17"/>
  <c r="B31" i="11"/>
  <c r="C8" i="4"/>
  <c r="D9" i="15"/>
  <c r="B30" i="12"/>
  <c r="J15" i="15"/>
  <c r="C25" i="10"/>
  <c r="G20" i="12"/>
  <c r="K32" i="8"/>
  <c r="I28" i="7"/>
  <c r="E17" i="4"/>
  <c r="J26" i="16"/>
  <c r="J8" i="11"/>
  <c r="K23" i="20"/>
  <c r="E26" i="16"/>
  <c r="I27" i="11"/>
  <c r="B26" i="18"/>
  <c r="K18" i="11"/>
  <c r="G34" i="11"/>
  <c r="E29" i="15"/>
  <c r="F29" i="13"/>
  <c r="F15" i="6"/>
  <c r="J32" i="14"/>
  <c r="E25" i="14"/>
  <c r="K33" i="16"/>
  <c r="I33" i="11"/>
  <c r="K14" i="18"/>
  <c r="K8" i="10"/>
  <c r="F11" i="13"/>
  <c r="K32" i="18"/>
  <c r="G32" i="13"/>
  <c r="K9" i="9"/>
  <c r="K23" i="11"/>
  <c r="J27" i="16"/>
  <c r="H31" i="12"/>
  <c r="C34" i="10"/>
  <c r="C32" i="14"/>
  <c r="B33" i="12"/>
  <c r="F28" i="13"/>
  <c r="K31" i="8"/>
  <c r="J29" i="6"/>
  <c r="F29" i="8"/>
  <c r="C25" i="4"/>
  <c r="F13" i="10"/>
  <c r="H18" i="6"/>
  <c r="G21" i="9"/>
  <c r="J12" i="4"/>
  <c r="E9" i="7"/>
  <c r="F23" i="10"/>
  <c r="I30" i="15"/>
  <c r="C27" i="17"/>
  <c r="C29" i="12"/>
  <c r="D26" i="13"/>
  <c r="B21" i="18"/>
  <c r="B19" i="13"/>
  <c r="C26" i="15"/>
  <c r="F28" i="8"/>
  <c r="B14" i="13"/>
  <c r="H8" i="15"/>
  <c r="H9" i="4"/>
  <c r="C14" i="12"/>
  <c r="H10" i="19"/>
  <c r="K33" i="10"/>
  <c r="H33" i="15"/>
  <c r="G31" i="10"/>
  <c r="B18" i="10"/>
  <c r="F11" i="17"/>
  <c r="I11" i="10"/>
  <c r="E26" i="15"/>
  <c r="B16" i="14"/>
  <c r="B23" i="16"/>
  <c r="I21" i="12"/>
  <c r="B32" i="12"/>
  <c r="H16" i="18"/>
  <c r="I11" i="12"/>
  <c r="E24" i="17"/>
  <c r="I17" i="7"/>
  <c r="I34" i="12"/>
  <c r="H27" i="15"/>
  <c r="B11" i="13"/>
  <c r="E25" i="12"/>
  <c r="G9" i="16"/>
  <c r="C14" i="6"/>
  <c r="F23" i="4"/>
  <c r="G34" i="9"/>
  <c r="I29" i="7"/>
  <c r="C15" i="10"/>
  <c r="K22" i="6"/>
  <c r="K27" i="8"/>
  <c r="H26" i="9"/>
  <c r="H20" i="10"/>
  <c r="D10" i="16"/>
  <c r="G28" i="13"/>
  <c r="E27" i="14"/>
  <c r="G32" i="19"/>
  <c r="B17" i="13"/>
  <c r="F26" i="16"/>
  <c r="C25" i="9"/>
  <c r="J18" i="14"/>
  <c r="G10" i="17"/>
  <c r="K31" i="13"/>
  <c r="C23" i="18"/>
  <c r="D31" i="11"/>
  <c r="G33" i="16"/>
  <c r="H33" i="11"/>
  <c r="B18" i="11"/>
  <c r="K22" i="18"/>
  <c r="I22" i="11"/>
  <c r="C24" i="16"/>
  <c r="E11" i="9"/>
  <c r="B8" i="10"/>
  <c r="C12" i="15"/>
  <c r="I22" i="13"/>
  <c r="H9" i="13"/>
  <c r="C31" i="18"/>
  <c r="I32" i="13"/>
  <c r="I12" i="15"/>
  <c r="E16" i="8"/>
  <c r="K22" i="13"/>
  <c r="H17" i="16"/>
  <c r="B25" i="4"/>
  <c r="I10" i="12"/>
  <c r="F32" i="20"/>
  <c r="E15" i="10"/>
  <c r="D12" i="15"/>
  <c r="E11" i="10"/>
  <c r="G28" i="10"/>
  <c r="K17" i="18"/>
  <c r="G32" i="11"/>
  <c r="G21" i="16"/>
  <c r="D25" i="18"/>
  <c r="B20" i="15"/>
  <c r="H32" i="6"/>
  <c r="E19" i="4"/>
  <c r="I13" i="8"/>
  <c r="D10" i="10"/>
  <c r="D30" i="6"/>
  <c r="H12" i="8"/>
  <c r="C11" i="12"/>
  <c r="B9" i="6"/>
  <c r="C19" i="12"/>
  <c r="H32" i="15"/>
  <c r="C28" i="11"/>
  <c r="G12" i="11"/>
  <c r="F32" i="18"/>
  <c r="E21" i="11"/>
  <c r="I32" i="16"/>
  <c r="H14" i="20"/>
  <c r="I28" i="11"/>
  <c r="D33" i="16"/>
  <c r="H27" i="10"/>
  <c r="J25" i="17"/>
  <c r="J8" i="13"/>
  <c r="H24" i="15"/>
  <c r="D17" i="8"/>
  <c r="D25" i="13"/>
  <c r="H14" i="16"/>
  <c r="K18" i="13"/>
  <c r="D20" i="13"/>
  <c r="J10" i="7"/>
  <c r="D31" i="12"/>
  <c r="I14" i="17"/>
  <c r="B20" i="10"/>
  <c r="H12" i="9"/>
  <c r="H20" i="18"/>
  <c r="J26" i="10"/>
  <c r="B17" i="15"/>
  <c r="J12" i="18"/>
  <c r="B27" i="10"/>
  <c r="D34" i="14"/>
  <c r="E20" i="4"/>
  <c r="E10" i="14"/>
  <c r="B16" i="17"/>
  <c r="K11" i="12"/>
  <c r="D33" i="15"/>
  <c r="K28" i="7"/>
  <c r="D24" i="13"/>
  <c r="G12" i="15"/>
  <c r="C13" i="13"/>
  <c r="E30" i="13"/>
  <c r="C31" i="19"/>
  <c r="H23" i="13"/>
  <c r="D17" i="17"/>
  <c r="H14" i="4"/>
  <c r="E10" i="9"/>
  <c r="K8" i="8"/>
  <c r="C32" i="9"/>
  <c r="H8" i="5"/>
  <c r="E31" i="6"/>
  <c r="K25" i="6"/>
  <c r="C28" i="14"/>
  <c r="J29" i="16"/>
  <c r="B31" i="12"/>
  <c r="B17" i="12"/>
  <c r="K21" i="19"/>
  <c r="B21" i="12"/>
  <c r="G8" i="17"/>
  <c r="B10" i="7"/>
  <c r="J30" i="12"/>
  <c r="G31" i="17"/>
  <c r="H23" i="4"/>
  <c r="F8" i="11"/>
  <c r="G32" i="18"/>
  <c r="J20" i="14"/>
  <c r="B11" i="16"/>
  <c r="F8" i="9"/>
  <c r="B33" i="14"/>
  <c r="J19" i="16"/>
  <c r="H26" i="14"/>
  <c r="I12" i="14"/>
  <c r="F11" i="7"/>
  <c r="H13" i="13"/>
  <c r="F13" i="16"/>
  <c r="B16" i="11"/>
  <c r="E28" i="11"/>
  <c r="I29" i="19"/>
  <c r="J10" i="11"/>
  <c r="I9" i="16"/>
  <c r="F11" i="6"/>
  <c r="H16" i="11"/>
  <c r="H18" i="16"/>
  <c r="B21" i="10"/>
  <c r="G27" i="18"/>
  <c r="I17" i="13"/>
  <c r="I34" i="16"/>
  <c r="F19" i="8"/>
  <c r="C34" i="13"/>
  <c r="H9" i="16"/>
  <c r="K18" i="14"/>
  <c r="F26" i="14"/>
  <c r="K23" i="18"/>
  <c r="H32" i="11"/>
  <c r="K11" i="16"/>
  <c r="D23" i="18"/>
  <c r="C31" i="9"/>
  <c r="I15" i="4"/>
  <c r="F12" i="7"/>
  <c r="D13" i="7"/>
  <c r="B15" i="6"/>
  <c r="B9" i="10"/>
  <c r="B19" i="11"/>
  <c r="G22" i="6"/>
  <c r="I27" i="9"/>
  <c r="F30" i="11"/>
  <c r="K23" i="9"/>
  <c r="D11" i="7"/>
  <c r="E23" i="8"/>
  <c r="G9" i="8"/>
  <c r="E32" i="7"/>
  <c r="D18" i="10"/>
  <c r="J20" i="7"/>
  <c r="B8" i="5"/>
  <c r="G26" i="6"/>
  <c r="D25" i="4"/>
  <c r="E26" i="8"/>
  <c r="G25" i="9"/>
  <c r="F11" i="4"/>
  <c r="I23" i="7"/>
  <c r="H21" i="8"/>
  <c r="F13" i="11"/>
  <c r="F12" i="6"/>
  <c r="H18" i="7"/>
  <c r="C19" i="6"/>
  <c r="G21" i="6"/>
  <c r="D19" i="8"/>
  <c r="D14" i="4"/>
  <c r="J17" i="7"/>
  <c r="H32" i="9"/>
  <c r="J25" i="8"/>
  <c r="J23" i="8"/>
  <c r="H31" i="8"/>
  <c r="C8" i="8"/>
  <c r="F19" i="7"/>
  <c r="J14" i="4"/>
  <c r="H17" i="11"/>
  <c r="F20" i="9"/>
  <c r="G15" i="4"/>
  <c r="G13" i="10"/>
  <c r="B25" i="8"/>
  <c r="I23" i="9"/>
  <c r="I11" i="9"/>
  <c r="I25" i="8"/>
  <c r="K20" i="10"/>
  <c r="D16" i="8"/>
  <c r="B24" i="9"/>
  <c r="K13" i="4"/>
  <c r="F12" i="4"/>
  <c r="G13" i="8"/>
  <c r="B12" i="9"/>
  <c r="J24" i="10"/>
  <c r="C19" i="7"/>
  <c r="I22" i="4"/>
  <c r="D25" i="6"/>
  <c r="G24" i="4"/>
  <c r="C13" i="7"/>
  <c r="D19" i="7"/>
  <c r="H32" i="10"/>
  <c r="E25" i="8"/>
  <c r="B21" i="6"/>
  <c r="J8" i="4"/>
  <c r="G34" i="7"/>
  <c r="B21" i="7"/>
  <c r="G31" i="7"/>
  <c r="D30" i="7"/>
  <c r="I23" i="14"/>
  <c r="J12" i="6"/>
  <c r="H16" i="6"/>
  <c r="B18" i="7"/>
  <c r="H30" i="9"/>
  <c r="F16" i="13"/>
  <c r="D32" i="9"/>
  <c r="J29" i="14"/>
  <c r="G24" i="9"/>
  <c r="C11" i="6"/>
  <c r="E22" i="6"/>
  <c r="G10" i="9"/>
  <c r="I8" i="6"/>
  <c r="H28" i="6"/>
  <c r="H29" i="7"/>
  <c r="H8" i="8"/>
  <c r="F21" i="7"/>
  <c r="C23" i="7"/>
  <c r="F21" i="8"/>
  <c r="E16" i="7"/>
  <c r="E21" i="4"/>
  <c r="I11" i="6"/>
  <c r="C20" i="9"/>
  <c r="J16" i="4"/>
  <c r="D17" i="6"/>
  <c r="J20" i="9"/>
  <c r="D8" i="4"/>
  <c r="D28" i="8"/>
  <c r="E19" i="7"/>
  <c r="H11" i="9"/>
  <c r="J22" i="8"/>
  <c r="E8" i="4"/>
  <c r="H34" i="9"/>
  <c r="F28" i="7"/>
  <c r="I9" i="4"/>
  <c r="F30" i="8"/>
  <c r="I13" i="6"/>
  <c r="F29" i="10"/>
  <c r="J30" i="9"/>
  <c r="J24" i="6"/>
  <c r="D8" i="7"/>
  <c r="H10" i="7"/>
  <c r="F33" i="9"/>
  <c r="F34" i="7"/>
  <c r="J23" i="6"/>
  <c r="J17" i="8"/>
  <c r="B10" i="13"/>
  <c r="I10" i="10"/>
  <c r="H23" i="9"/>
  <c r="D23" i="6"/>
  <c r="C31" i="6"/>
  <c r="G24" i="13"/>
  <c r="I30" i="16"/>
  <c r="C13" i="11"/>
  <c r="I33" i="16"/>
  <c r="J19" i="7"/>
  <c r="F27" i="11"/>
  <c r="G34" i="16"/>
  <c r="F21" i="12"/>
  <c r="K34" i="12"/>
  <c r="H16" i="8"/>
  <c r="K30" i="11"/>
  <c r="C23" i="16"/>
  <c r="F10" i="20"/>
  <c r="I19" i="14"/>
  <c r="H33" i="16"/>
  <c r="K26" i="14"/>
  <c r="F34" i="14"/>
  <c r="I11" i="19"/>
  <c r="D11" i="14"/>
  <c r="C32" i="17"/>
  <c r="J27" i="7"/>
  <c r="I18" i="13"/>
  <c r="B21" i="15"/>
  <c r="K22" i="11"/>
  <c r="C31" i="16"/>
  <c r="B15" i="20"/>
  <c r="C8" i="11"/>
  <c r="I28" i="16"/>
  <c r="E34" i="11"/>
  <c r="I18" i="11"/>
  <c r="C32" i="15"/>
  <c r="B21" i="16"/>
  <c r="H25" i="11"/>
  <c r="H24" i="7"/>
  <c r="E30" i="8"/>
  <c r="I21" i="8"/>
  <c r="I25" i="9"/>
  <c r="K24" i="6"/>
  <c r="K26" i="13"/>
  <c r="J8" i="6"/>
  <c r="C25" i="7"/>
  <c r="I11" i="8"/>
  <c r="F15" i="14"/>
  <c r="K8" i="17"/>
  <c r="J16" i="12"/>
  <c r="B14" i="15"/>
  <c r="I9" i="7"/>
  <c r="G29" i="12"/>
  <c r="H19" i="15"/>
  <c r="B27" i="13"/>
  <c r="C11" i="13"/>
  <c r="H30" i="12"/>
  <c r="C18" i="17"/>
  <c r="B13" i="9"/>
  <c r="C17" i="15"/>
  <c r="G29" i="17"/>
  <c r="C25" i="15"/>
  <c r="B12" i="15"/>
  <c r="C30" i="18"/>
  <c r="J12" i="10"/>
  <c r="K16" i="15"/>
  <c r="K17" i="6"/>
  <c r="K14" i="14"/>
  <c r="E9" i="16"/>
  <c r="H22" i="12"/>
  <c r="C10" i="17"/>
  <c r="F9" i="12"/>
  <c r="K10" i="17"/>
  <c r="C12" i="12"/>
  <c r="F22" i="12"/>
  <c r="F8" i="8"/>
  <c r="F20" i="11"/>
  <c r="J30" i="16"/>
  <c r="I34" i="9"/>
  <c r="D9" i="14"/>
  <c r="H10" i="16"/>
  <c r="J14" i="14"/>
  <c r="C27" i="14"/>
  <c r="I16" i="19"/>
  <c r="J9" i="14"/>
  <c r="H21" i="17"/>
  <c r="D32" i="14"/>
  <c r="G13" i="19"/>
  <c r="J19" i="6"/>
  <c r="F24" i="7"/>
  <c r="H22" i="8"/>
  <c r="H31" i="7"/>
  <c r="G31" i="6"/>
  <c r="F22" i="9"/>
  <c r="G30" i="8"/>
  <c r="D10" i="11"/>
  <c r="D12" i="16"/>
  <c r="J23" i="14"/>
  <c r="K25" i="15"/>
  <c r="B9" i="18"/>
  <c r="I20" i="14"/>
  <c r="F10" i="17"/>
  <c r="E20" i="10"/>
  <c r="D30" i="9"/>
  <c r="J24" i="14"/>
  <c r="B28" i="19"/>
  <c r="G30" i="12"/>
  <c r="F32" i="17"/>
  <c r="D10" i="12"/>
  <c r="I23" i="12"/>
  <c r="B27" i="19"/>
  <c r="F26" i="12"/>
  <c r="K9" i="17"/>
  <c r="I20" i="8"/>
  <c r="F26" i="11"/>
  <c r="D9" i="16"/>
  <c r="E9" i="14"/>
  <c r="J16" i="14"/>
  <c r="J16" i="19"/>
  <c r="H25" i="14"/>
  <c r="C34" i="16"/>
  <c r="E9" i="9"/>
  <c r="H18" i="14"/>
  <c r="G13" i="17"/>
  <c r="J22" i="4"/>
  <c r="I13" i="13"/>
  <c r="J32" i="18"/>
  <c r="C19" i="11"/>
  <c r="I13" i="16"/>
  <c r="C23" i="11"/>
  <c r="J21" i="11"/>
  <c r="K8" i="19"/>
  <c r="D32" i="12"/>
  <c r="I19" i="17"/>
  <c r="I25" i="18"/>
  <c r="D31" i="17"/>
  <c r="D29" i="7"/>
  <c r="I27" i="7"/>
  <c r="E17" i="9"/>
  <c r="K22" i="9"/>
  <c r="G14" i="7"/>
  <c r="I34" i="8"/>
  <c r="K15" i="6"/>
  <c r="C9" i="7"/>
  <c r="E34" i="12"/>
  <c r="D29" i="15"/>
  <c r="E21" i="10"/>
  <c r="F33" i="14"/>
  <c r="H17" i="19"/>
  <c r="B29" i="10"/>
  <c r="I8" i="15"/>
  <c r="G18" i="11"/>
  <c r="D29" i="11"/>
  <c r="G32" i="9"/>
  <c r="K31" i="15"/>
  <c r="H21" i="15"/>
  <c r="J30" i="19"/>
  <c r="K13" i="13"/>
  <c r="H30" i="15"/>
  <c r="J33" i="13"/>
  <c r="E22" i="13"/>
  <c r="G13" i="18"/>
  <c r="F18" i="13"/>
  <c r="F11" i="16"/>
  <c r="E13" i="7"/>
  <c r="I25" i="12"/>
  <c r="H27" i="17"/>
  <c r="K15" i="10"/>
  <c r="H29" i="15"/>
  <c r="C29" i="19"/>
  <c r="C29" i="10"/>
  <c r="J28" i="15"/>
  <c r="H29" i="10"/>
  <c r="E17" i="10"/>
  <c r="H16" i="14"/>
  <c r="B29" i="19"/>
  <c r="D21" i="12"/>
  <c r="K21" i="17"/>
  <c r="F28" i="12"/>
  <c r="D11" i="12"/>
  <c r="E15" i="20"/>
  <c r="C13" i="12"/>
  <c r="K14" i="15"/>
  <c r="B22" i="9"/>
  <c r="G24" i="16"/>
  <c r="F11" i="19"/>
  <c r="E27" i="13"/>
  <c r="H14" i="13"/>
  <c r="C19" i="8"/>
  <c r="G18" i="8"/>
  <c r="C24" i="4"/>
  <c r="B27" i="7"/>
  <c r="D27" i="6"/>
  <c r="E24" i="4"/>
  <c r="H25" i="9"/>
  <c r="E30" i="6"/>
  <c r="E28" i="8"/>
  <c r="E27" i="7"/>
  <c r="D10" i="6"/>
  <c r="B22" i="7"/>
  <c r="C26" i="6"/>
  <c r="E23" i="12"/>
  <c r="I24" i="6"/>
  <c r="D14" i="7"/>
  <c r="C18" i="9"/>
  <c r="I26" i="7"/>
  <c r="D33" i="8"/>
  <c r="F25" i="4"/>
  <c r="H22" i="7"/>
  <c r="E25" i="6"/>
  <c r="I12" i="7"/>
  <c r="F18" i="10"/>
  <c r="J27" i="10"/>
  <c r="C21" i="9"/>
  <c r="I10" i="6"/>
  <c r="B21" i="9"/>
  <c r="C10" i="9"/>
  <c r="E20" i="9"/>
  <c r="K14" i="7"/>
  <c r="E24" i="7"/>
  <c r="E13" i="4"/>
  <c r="D12" i="7"/>
  <c r="G9" i="10"/>
  <c r="I24" i="8"/>
  <c r="K8" i="7"/>
  <c r="I16" i="6"/>
  <c r="G17" i="4"/>
  <c r="F23" i="9"/>
  <c r="G22" i="9"/>
  <c r="C16" i="4"/>
  <c r="G10" i="8"/>
  <c r="D30" i="8"/>
  <c r="E28" i="10"/>
  <c r="C12" i="7"/>
  <c r="F9" i="4"/>
  <c r="H17" i="8"/>
  <c r="J13" i="6"/>
  <c r="H17" i="4"/>
  <c r="H33" i="7"/>
  <c r="K12" i="8"/>
  <c r="K16" i="12"/>
  <c r="H32" i="8"/>
  <c r="F10" i="7"/>
  <c r="K33" i="8"/>
  <c r="G28" i="8"/>
  <c r="K10" i="14"/>
  <c r="C24" i="6"/>
  <c r="G32" i="6"/>
  <c r="G11" i="10"/>
  <c r="G11" i="6"/>
  <c r="I22" i="6"/>
  <c r="E20" i="8"/>
  <c r="G29" i="7"/>
  <c r="D34" i="7"/>
  <c r="H17" i="6"/>
  <c r="D15" i="9"/>
  <c r="I13" i="4"/>
  <c r="K15" i="9"/>
  <c r="H9" i="7"/>
  <c r="F20" i="4"/>
  <c r="E29" i="6"/>
  <c r="H26" i="10"/>
  <c r="G13" i="9"/>
  <c r="F29" i="9"/>
  <c r="H28" i="7"/>
  <c r="C25" i="8"/>
  <c r="C14" i="4"/>
  <c r="I32" i="9"/>
  <c r="K24" i="7"/>
  <c r="I32" i="8"/>
  <c r="C19" i="9"/>
  <c r="G14" i="10"/>
  <c r="F21" i="9"/>
  <c r="B28" i="8"/>
  <c r="G13" i="11"/>
  <c r="H18" i="9"/>
  <c r="J18" i="6"/>
  <c r="H18" i="4"/>
  <c r="D26" i="9"/>
  <c r="B26" i="8"/>
  <c r="J15" i="8"/>
  <c r="K22" i="7"/>
  <c r="I21" i="4"/>
  <c r="B28" i="7"/>
  <c r="E18" i="10"/>
  <c r="D27" i="8"/>
  <c r="C18" i="4"/>
  <c r="G19" i="7"/>
  <c r="G24" i="7"/>
  <c r="D11" i="11"/>
  <c r="H25" i="6"/>
  <c r="F29" i="6"/>
  <c r="K12" i="7"/>
  <c r="D33" i="9"/>
  <c r="E12" i="8"/>
  <c r="J17" i="4"/>
  <c r="H17" i="9"/>
  <c r="I12" i="10"/>
  <c r="H11" i="14"/>
  <c r="C9" i="6"/>
  <c r="K31" i="9"/>
  <c r="E32" i="12"/>
  <c r="J21" i="10"/>
  <c r="I17" i="6"/>
  <c r="D27" i="9"/>
  <c r="H23" i="6"/>
  <c r="D25" i="7"/>
  <c r="H22" i="4"/>
  <c r="B16" i="9"/>
  <c r="K12" i="4"/>
  <c r="H33" i="8"/>
  <c r="C11" i="10"/>
  <c r="F22" i="7"/>
  <c r="J20" i="12"/>
  <c r="K24" i="20"/>
  <c r="F22" i="10"/>
  <c r="G26" i="15"/>
  <c r="H21" i="10"/>
  <c r="E9" i="10"/>
  <c r="D14" i="18"/>
  <c r="K30" i="10"/>
  <c r="F19" i="16"/>
  <c r="E14" i="10"/>
  <c r="I34" i="14"/>
  <c r="B20" i="17"/>
  <c r="G15" i="12"/>
  <c r="I22" i="12"/>
  <c r="B27" i="17"/>
  <c r="C33" i="12"/>
  <c r="J34" i="15"/>
  <c r="E21" i="8"/>
  <c r="G23" i="13"/>
  <c r="F11" i="15"/>
  <c r="F31" i="12"/>
  <c r="F13" i="18"/>
  <c r="K23" i="14"/>
  <c r="B12" i="17"/>
  <c r="J11" i="9"/>
  <c r="I26" i="15"/>
  <c r="E34" i="17"/>
  <c r="G25" i="10"/>
  <c r="E11" i="15"/>
  <c r="H24" i="6"/>
  <c r="J26" i="19"/>
  <c r="G20" i="9"/>
  <c r="B10" i="11"/>
  <c r="K23" i="6"/>
  <c r="B11" i="7"/>
  <c r="E30" i="7"/>
  <c r="F32" i="7"/>
  <c r="D13" i="8"/>
  <c r="I16" i="9"/>
  <c r="E15" i="6"/>
  <c r="J20" i="13"/>
  <c r="H13" i="18"/>
  <c r="B12" i="11"/>
  <c r="H23" i="16"/>
  <c r="F14" i="11"/>
  <c r="I26" i="11"/>
  <c r="C28" i="19"/>
  <c r="D12" i="11"/>
  <c r="B9" i="16"/>
  <c r="I20" i="9"/>
  <c r="G26" i="10"/>
  <c r="K27" i="15"/>
  <c r="E9" i="13"/>
  <c r="C28" i="13"/>
  <c r="G18" i="18"/>
  <c r="E19" i="13"/>
  <c r="H30" i="16"/>
  <c r="B31" i="9"/>
  <c r="C10" i="14"/>
  <c r="H8" i="16"/>
  <c r="K22" i="4"/>
  <c r="B29" i="13"/>
  <c r="D16" i="17"/>
  <c r="G34" i="10"/>
  <c r="K11" i="15"/>
  <c r="G30" i="10"/>
  <c r="H12" i="10"/>
  <c r="F8" i="18"/>
  <c r="E13" i="11"/>
  <c r="B10" i="16"/>
  <c r="G30" i="9"/>
  <c r="D13" i="15"/>
  <c r="H16" i="17"/>
  <c r="J11" i="13"/>
  <c r="I20" i="13"/>
  <c r="K11" i="18"/>
  <c r="G13" i="13"/>
  <c r="B13" i="15"/>
  <c r="D9" i="8"/>
  <c r="D33" i="13"/>
  <c r="I22" i="16"/>
  <c r="H25" i="17"/>
  <c r="H29" i="9"/>
  <c r="C15" i="9"/>
  <c r="D19" i="4"/>
  <c r="B32" i="7"/>
  <c r="D21" i="4"/>
  <c r="J28" i="6"/>
  <c r="G14" i="8"/>
  <c r="K16" i="11"/>
  <c r="G12" i="4"/>
  <c r="K18" i="10"/>
  <c r="E8" i="18"/>
  <c r="B28" i="13"/>
  <c r="G15" i="16"/>
  <c r="E24" i="8"/>
  <c r="K14" i="13"/>
  <c r="C21" i="16"/>
  <c r="H18" i="13"/>
  <c r="I17" i="14"/>
  <c r="D28" i="6"/>
  <c r="D32" i="13"/>
  <c r="G16" i="15"/>
  <c r="F31" i="9"/>
  <c r="I31" i="11"/>
  <c r="D13" i="18"/>
  <c r="H28" i="10"/>
  <c r="G13" i="16"/>
  <c r="E17" i="20"/>
  <c r="H21" i="11"/>
  <c r="B14" i="16"/>
  <c r="I32" i="15"/>
  <c r="I24" i="17"/>
  <c r="F25" i="13"/>
  <c r="G24" i="15"/>
  <c r="B9" i="4"/>
  <c r="C9" i="13"/>
  <c r="I31" i="15"/>
  <c r="E32" i="13"/>
  <c r="D19" i="13"/>
  <c r="B30" i="7"/>
  <c r="E21" i="12"/>
  <c r="K33" i="17"/>
  <c r="K29" i="10"/>
  <c r="F16" i="10"/>
  <c r="J17" i="17"/>
  <c r="F17" i="9"/>
  <c r="G22" i="15"/>
  <c r="B15" i="17"/>
  <c r="K24" i="10"/>
  <c r="C31" i="15"/>
  <c r="C22" i="15"/>
  <c r="I23" i="20"/>
  <c r="H11" i="12"/>
  <c r="I8" i="10"/>
  <c r="G16" i="6"/>
  <c r="E34" i="8"/>
  <c r="D20" i="4"/>
  <c r="I32" i="6"/>
  <c r="G17" i="9"/>
  <c r="B16" i="8"/>
  <c r="D22" i="7"/>
  <c r="C17" i="11"/>
  <c r="G18" i="19"/>
  <c r="C21" i="14"/>
  <c r="G22" i="17"/>
  <c r="H27" i="9"/>
  <c r="B19" i="14"/>
  <c r="G18" i="17"/>
  <c r="C15" i="14"/>
  <c r="I34" i="15"/>
  <c r="K28" i="13"/>
  <c r="J16" i="16"/>
  <c r="J29" i="11"/>
  <c r="B13" i="11"/>
  <c r="F12" i="19"/>
  <c r="H24" i="11"/>
  <c r="I27" i="17"/>
  <c r="G21" i="7"/>
  <c r="K20" i="12"/>
  <c r="J22" i="17"/>
  <c r="E22" i="4"/>
  <c r="K26" i="11"/>
  <c r="B18" i="18"/>
  <c r="F23" i="13"/>
  <c r="J24" i="16"/>
  <c r="D20" i="8"/>
  <c r="G24" i="14"/>
  <c r="J28" i="16"/>
  <c r="B26" i="14"/>
  <c r="F31" i="14"/>
  <c r="E21" i="6"/>
  <c r="C23" i="13"/>
  <c r="D32" i="15"/>
  <c r="K8" i="11"/>
  <c r="H19" i="11"/>
  <c r="E21" i="18"/>
  <c r="B30" i="11"/>
  <c r="D21" i="16"/>
  <c r="I23" i="6"/>
  <c r="G9" i="11"/>
  <c r="E23" i="16"/>
  <c r="G14" i="4"/>
  <c r="J13" i="18"/>
  <c r="D13" i="13"/>
  <c r="D15" i="16"/>
  <c r="B23" i="7"/>
  <c r="D8" i="9"/>
  <c r="F12" i="9"/>
  <c r="I14" i="8"/>
  <c r="B20" i="7"/>
  <c r="C13" i="9"/>
  <c r="E13" i="8"/>
  <c r="G23" i="7"/>
  <c r="D18" i="7"/>
  <c r="H16" i="9"/>
  <c r="J28" i="8"/>
  <c r="D19" i="6"/>
  <c r="K28" i="9"/>
  <c r="F13" i="12"/>
  <c r="I20" i="6"/>
  <c r="G20" i="4"/>
  <c r="E26" i="9"/>
  <c r="J29" i="10"/>
  <c r="D11" i="8"/>
  <c r="I12" i="9"/>
  <c r="D18" i="13"/>
  <c r="F9" i="6"/>
  <c r="G27" i="13"/>
  <c r="J9" i="4"/>
  <c r="D22" i="8"/>
  <c r="J24" i="9"/>
  <c r="E16" i="4"/>
  <c r="D10" i="4"/>
  <c r="E22" i="8"/>
  <c r="G20" i="13"/>
  <c r="C13" i="6"/>
  <c r="B15" i="8"/>
  <c r="I20" i="4"/>
  <c r="B18" i="8"/>
  <c r="B13" i="6"/>
  <c r="G14" i="6"/>
  <c r="E17" i="8"/>
  <c r="J30" i="6"/>
  <c r="H21" i="6"/>
  <c r="G12" i="7"/>
  <c r="E33" i="13"/>
  <c r="J31" i="8"/>
  <c r="E8" i="7"/>
  <c r="C18" i="7"/>
  <c r="G10" i="11"/>
  <c r="F16" i="8"/>
  <c r="B23" i="6"/>
  <c r="J30" i="7"/>
  <c r="J34" i="7"/>
  <c r="H11" i="4"/>
  <c r="D32" i="7"/>
  <c r="F18" i="6"/>
  <c r="B26" i="6"/>
  <c r="H26" i="6"/>
  <c r="E17" i="7"/>
  <c r="C13" i="4"/>
  <c r="D22" i="6"/>
  <c r="H13" i="4"/>
  <c r="E23" i="9"/>
  <c r="F33" i="8"/>
  <c r="I9" i="9"/>
  <c r="J30" i="14"/>
  <c r="F11" i="9"/>
  <c r="G26" i="8"/>
  <c r="F20" i="7"/>
  <c r="K23" i="7"/>
  <c r="H9" i="6"/>
  <c r="J27" i="9"/>
  <c r="K17" i="10"/>
  <c r="K15" i="8"/>
  <c r="J33" i="8"/>
  <c r="B14" i="9"/>
  <c r="K30" i="7"/>
  <c r="C30" i="9"/>
  <c r="G31" i="8"/>
  <c r="F14" i="7"/>
  <c r="C32" i="8"/>
  <c r="F17" i="4"/>
  <c r="C20" i="6"/>
  <c r="E20" i="7"/>
  <c r="I19" i="8"/>
  <c r="J18" i="4"/>
  <c r="K19" i="8"/>
  <c r="D32" i="6"/>
  <c r="C30" i="7"/>
  <c r="F18" i="9"/>
  <c r="K19" i="11"/>
  <c r="F33" i="10"/>
  <c r="I28" i="8"/>
  <c r="J18" i="12"/>
  <c r="G27" i="9"/>
  <c r="C12" i="6"/>
  <c r="K12" i="9"/>
  <c r="B33" i="9"/>
  <c r="G11" i="4"/>
  <c r="K15" i="7"/>
  <c r="F23" i="6"/>
  <c r="I28" i="6"/>
  <c r="H29" i="6"/>
  <c r="B30" i="9"/>
  <c r="I34" i="10"/>
  <c r="B19" i="7"/>
  <c r="E13" i="6"/>
  <c r="K21" i="4"/>
  <c r="H28" i="9"/>
  <c r="B24" i="8"/>
  <c r="D10" i="8"/>
  <c r="B24" i="4"/>
  <c r="D27" i="7"/>
  <c r="E19" i="8"/>
  <c r="B11" i="10"/>
  <c r="B11" i="8"/>
  <c r="K8" i="5"/>
  <c r="F30" i="9"/>
  <c r="K34" i="8"/>
  <c r="F27" i="8"/>
  <c r="D31" i="9"/>
  <c r="C33" i="9"/>
  <c r="G19" i="10"/>
  <c r="E8" i="9"/>
  <c r="I29" i="9"/>
  <c r="K23" i="4"/>
  <c r="G15" i="6"/>
  <c r="F19" i="6"/>
  <c r="H31" i="6"/>
  <c r="I9" i="8"/>
  <c r="B24" i="11"/>
  <c r="K9" i="10"/>
  <c r="F22" i="6"/>
  <c r="K20" i="8"/>
  <c r="B13" i="10"/>
  <c r="D26" i="6"/>
  <c r="F17" i="8"/>
  <c r="C17" i="8"/>
  <c r="I11" i="11"/>
  <c r="H11" i="16"/>
  <c r="G15" i="9"/>
  <c r="F28" i="14"/>
  <c r="I23" i="16"/>
  <c r="B34" i="14"/>
  <c r="D15" i="14"/>
  <c r="D15" i="19"/>
  <c r="G31" i="14"/>
  <c r="K12" i="17"/>
  <c r="F26" i="6"/>
  <c r="J34" i="13"/>
  <c r="G11" i="16"/>
  <c r="E32" i="11"/>
  <c r="G14" i="16"/>
  <c r="I15" i="6"/>
  <c r="G17" i="11"/>
  <c r="E15" i="16"/>
  <c r="J19" i="11"/>
  <c r="H26" i="12"/>
  <c r="C29" i="9"/>
  <c r="F25" i="9"/>
  <c r="F9" i="15"/>
  <c r="K20" i="18"/>
  <c r="E13" i="13"/>
  <c r="G19" i="16"/>
  <c r="F32" i="13"/>
  <c r="E23" i="13"/>
  <c r="I13" i="18"/>
  <c r="I29" i="14"/>
  <c r="F34" i="16"/>
  <c r="D17" i="10"/>
  <c r="F11" i="10"/>
  <c r="E27" i="11"/>
  <c r="B22" i="19"/>
  <c r="E22" i="9"/>
  <c r="G8" i="5"/>
  <c r="G8" i="4"/>
  <c r="C29" i="7"/>
  <c r="C11" i="9"/>
  <c r="C34" i="7"/>
  <c r="F19" i="9"/>
  <c r="E29" i="9"/>
  <c r="C20" i="7"/>
  <c r="F11" i="12"/>
  <c r="J26" i="17"/>
  <c r="E12" i="10"/>
  <c r="E26" i="10"/>
  <c r="E10" i="17"/>
  <c r="G17" i="10"/>
  <c r="D31" i="15"/>
  <c r="I22" i="19"/>
  <c r="B32" i="10"/>
  <c r="F31" i="15"/>
  <c r="G17" i="6"/>
  <c r="I10" i="14"/>
  <c r="C28" i="17"/>
  <c r="F17" i="11"/>
  <c r="G19" i="17"/>
  <c r="D21" i="7"/>
  <c r="H19" i="12"/>
  <c r="E20" i="17"/>
  <c r="G31" i="12"/>
  <c r="J9" i="13"/>
  <c r="H27" i="8"/>
  <c r="G27" i="11"/>
  <c r="E19" i="16"/>
  <c r="B26" i="9"/>
  <c r="H28" i="14"/>
  <c r="C20" i="17"/>
  <c r="C9" i="14"/>
  <c r="F11" i="14"/>
  <c r="D28" i="19"/>
  <c r="J11" i="14"/>
  <c r="I28" i="17"/>
  <c r="C34" i="14"/>
  <c r="D19" i="16"/>
  <c r="J33" i="11"/>
  <c r="E29" i="17"/>
  <c r="H22" i="6"/>
  <c r="H28" i="12"/>
  <c r="C30" i="17"/>
  <c r="E31" i="12"/>
  <c r="I15" i="12"/>
  <c r="B9" i="17"/>
  <c r="C9" i="15"/>
  <c r="K10" i="8"/>
  <c r="H24" i="9"/>
  <c r="D17" i="9"/>
  <c r="J16" i="6"/>
  <c r="F24" i="6"/>
  <c r="I18" i="4"/>
  <c r="E10" i="10"/>
  <c r="B25" i="6"/>
  <c r="C12" i="4"/>
  <c r="K25" i="14"/>
  <c r="G29" i="19"/>
  <c r="E11" i="12"/>
  <c r="D13" i="17"/>
  <c r="C20" i="12"/>
  <c r="F30" i="12"/>
  <c r="G34" i="20"/>
  <c r="J15" i="11"/>
  <c r="H23" i="15"/>
  <c r="E11" i="8"/>
  <c r="F23" i="11"/>
  <c r="K24" i="16"/>
  <c r="I32" i="14"/>
  <c r="F17" i="14"/>
  <c r="J27" i="19"/>
  <c r="J25" i="14"/>
  <c r="H29" i="17"/>
  <c r="H24" i="10"/>
  <c r="D11" i="15"/>
  <c r="K27" i="6"/>
  <c r="C25" i="6"/>
  <c r="K32" i="13"/>
  <c r="E23" i="18"/>
  <c r="J31" i="11"/>
  <c r="K32" i="16"/>
  <c r="J13" i="11"/>
  <c r="B15" i="11"/>
  <c r="D17" i="19"/>
  <c r="B13" i="12"/>
  <c r="F28" i="17"/>
  <c r="B19" i="8"/>
  <c r="I17" i="11"/>
  <c r="C19" i="16"/>
  <c r="G28" i="14"/>
  <c r="C8" i="14"/>
  <c r="E13" i="19"/>
  <c r="G18" i="14"/>
  <c r="K14" i="16"/>
  <c r="F16" i="9"/>
  <c r="K13" i="14"/>
  <c r="D11" i="17"/>
  <c r="J11" i="12"/>
  <c r="K30" i="12"/>
  <c r="E12" i="17"/>
  <c r="D29" i="13"/>
  <c r="I18" i="7"/>
  <c r="G24" i="8"/>
  <c r="K21" i="6"/>
  <c r="E13" i="9"/>
  <c r="C27" i="10"/>
  <c r="K12" i="15"/>
  <c r="D26" i="19"/>
  <c r="C33" i="13"/>
  <c r="E30" i="15"/>
  <c r="E24" i="13"/>
  <c r="D11" i="13"/>
  <c r="I32" i="18"/>
  <c r="C8" i="13"/>
  <c r="C25" i="16"/>
  <c r="E28" i="7"/>
  <c r="B10" i="12"/>
  <c r="I10" i="17"/>
  <c r="H31" i="10"/>
  <c r="H28" i="15"/>
  <c r="B32" i="18"/>
  <c r="K16" i="10"/>
  <c r="B9" i="15"/>
  <c r="F17" i="10"/>
  <c r="C22" i="11"/>
  <c r="H24" i="14"/>
  <c r="E22" i="14"/>
  <c r="C26" i="20"/>
  <c r="E12" i="12"/>
  <c r="B18" i="15"/>
  <c r="D9" i="12"/>
  <c r="E30" i="12"/>
  <c r="B29" i="17"/>
  <c r="D10" i="13"/>
  <c r="C34" i="15"/>
  <c r="G32" i="7"/>
  <c r="B19" i="12"/>
  <c r="G20" i="17"/>
  <c r="E28" i="15"/>
  <c r="F10" i="15"/>
  <c r="I23" i="18"/>
  <c r="G11" i="15"/>
  <c r="G17" i="17"/>
  <c r="F10" i="10"/>
  <c r="B26" i="10"/>
  <c r="E32" i="18"/>
  <c r="K8" i="14"/>
  <c r="B31" i="14"/>
  <c r="F30" i="13"/>
  <c r="B16" i="7"/>
  <c r="I33" i="8"/>
  <c r="F33" i="7"/>
  <c r="E8" i="13"/>
  <c r="H14" i="8"/>
  <c r="J19" i="4"/>
  <c r="G29" i="8"/>
  <c r="K33" i="9"/>
  <c r="D26" i="10"/>
  <c r="B10" i="8"/>
  <c r="K19" i="9"/>
  <c r="B17" i="4"/>
  <c r="C30" i="14"/>
  <c r="I18" i="8"/>
  <c r="K13" i="7"/>
  <c r="G32" i="8"/>
  <c r="E31" i="7"/>
  <c r="F24" i="9"/>
  <c r="K30" i="9"/>
  <c r="F17" i="7"/>
  <c r="H10" i="8"/>
  <c r="B20" i="4"/>
  <c r="K16" i="9"/>
  <c r="D23" i="7"/>
  <c r="E8" i="8"/>
  <c r="I15" i="8"/>
  <c r="G30" i="6"/>
  <c r="E10" i="7"/>
  <c r="D9" i="7"/>
  <c r="I33" i="7"/>
  <c r="H34" i="7"/>
  <c r="K20" i="9"/>
  <c r="E33" i="7"/>
  <c r="D23" i="9"/>
  <c r="F14" i="4"/>
  <c r="F31" i="6"/>
  <c r="C17" i="10"/>
  <c r="E10" i="4"/>
  <c r="G34" i="8"/>
  <c r="H30" i="7"/>
  <c r="I11" i="4"/>
  <c r="K25" i="7"/>
  <c r="B18" i="4"/>
  <c r="B32" i="6"/>
  <c r="C11" i="4"/>
  <c r="G19" i="6"/>
  <c r="D11" i="9"/>
  <c r="H20" i="9"/>
  <c r="C21" i="13"/>
  <c r="D31" i="6"/>
  <c r="G12" i="6"/>
  <c r="H22" i="9"/>
  <c r="D15" i="8"/>
  <c r="F12" i="8"/>
  <c r="I14" i="9"/>
  <c r="B23" i="8"/>
  <c r="D29" i="8"/>
  <c r="G29" i="6"/>
  <c r="E18" i="6"/>
  <c r="I30" i="9"/>
  <c r="B17" i="9"/>
  <c r="C11" i="8"/>
  <c r="F25" i="6"/>
  <c r="F10" i="8"/>
  <c r="I29" i="6"/>
  <c r="C23" i="9"/>
  <c r="I23" i="4"/>
  <c r="K24" i="9"/>
  <c r="H15" i="7"/>
  <c r="G22" i="4"/>
  <c r="K16" i="8"/>
  <c r="I19" i="6"/>
  <c r="H10" i="4"/>
  <c r="B8" i="7"/>
  <c r="E10" i="6"/>
  <c r="F29" i="7"/>
  <c r="J11" i="7"/>
  <c r="C33" i="7"/>
  <c r="F20" i="8"/>
  <c r="J31" i="7"/>
  <c r="E11" i="6"/>
  <c r="H32" i="7"/>
  <c r="C22" i="8"/>
  <c r="F13" i="8"/>
  <c r="K31" i="7"/>
  <c r="I29" i="8"/>
  <c r="K16" i="7"/>
  <c r="H12" i="7"/>
  <c r="E24" i="6"/>
  <c r="D26" i="12"/>
  <c r="F18" i="8"/>
  <c r="H8" i="10"/>
  <c r="E23" i="11"/>
  <c r="C16" i="8"/>
  <c r="D20" i="10"/>
  <c r="K27" i="9"/>
  <c r="C16" i="9"/>
  <c r="D25" i="12"/>
  <c r="F25" i="8"/>
  <c r="J22" i="13"/>
  <c r="J26" i="9"/>
  <c r="F15" i="7"/>
  <c r="I25" i="7"/>
  <c r="G18" i="7"/>
  <c r="B12" i="6"/>
  <c r="B18" i="6"/>
  <c r="D20" i="6"/>
  <c r="D11" i="4"/>
  <c r="K10" i="7"/>
  <c r="F34" i="8"/>
  <c r="K19" i="4"/>
  <c r="J15" i="6"/>
  <c r="J16" i="7"/>
  <c r="C21" i="8"/>
  <c r="E9" i="8"/>
  <c r="B9" i="8"/>
  <c r="E26" i="6"/>
  <c r="J8" i="8"/>
  <c r="I11" i="7"/>
  <c r="G25" i="7"/>
  <c r="A75" i="6" l="1"/>
  <c r="A58" i="4"/>
  <c r="A76" i="6" l="1"/>
  <c r="A59" i="4"/>
  <c r="A77" i="6" l="1"/>
  <c r="A60" i="4"/>
  <c r="A78" i="6" l="1"/>
  <c r="A61" i="4"/>
  <c r="A79" i="6" l="1"/>
  <c r="A62" i="4"/>
  <c r="A80" i="6" l="1"/>
  <c r="A63" i="4"/>
  <c r="A81" i="6" l="1"/>
  <c r="A64" i="4"/>
  <c r="A82" i="6" l="1"/>
  <c r="A65" i="4"/>
  <c r="A83" i="6" l="1"/>
  <c r="A66" i="4"/>
  <c r="A84" i="6" l="1"/>
  <c r="A67" i="4"/>
  <c r="A85" i="6" l="1"/>
  <c r="A68" i="4"/>
  <c r="A86" i="6" l="1"/>
  <c r="A69" i="4"/>
  <c r="A87" i="6" l="1"/>
  <c r="A70" i="4"/>
  <c r="A88" i="6" l="1"/>
  <c r="A71" i="4"/>
  <c r="A89" i="6" l="1"/>
  <c r="A72" i="4"/>
  <c r="A90" i="6" l="1"/>
  <c r="A73" i="4"/>
  <c r="A91" i="6" l="1"/>
  <c r="A74" i="4"/>
  <c r="A92" i="6" l="1"/>
  <c r="A75" i="4"/>
  <c r="A93" i="6" l="1"/>
  <c r="A76" i="4"/>
  <c r="A94" i="6" l="1"/>
  <c r="A77" i="4"/>
  <c r="A95" i="6" l="1"/>
  <c r="A78" i="4"/>
  <c r="A96" i="6" l="1"/>
  <c r="A79" i="4"/>
  <c r="A97" i="6" l="1"/>
  <c r="A80" i="4"/>
  <c r="A98" i="6" l="1"/>
  <c r="A81" i="4"/>
  <c r="A99" i="6" l="1"/>
  <c r="A82" i="4"/>
  <c r="A100" i="6" l="1"/>
  <c r="A83" i="4"/>
  <c r="A101" i="6" l="1"/>
  <c r="A84" i="4"/>
  <c r="A102" i="6" l="1"/>
  <c r="A85" i="4"/>
  <c r="A103" i="6" l="1"/>
  <c r="A86" i="4"/>
  <c r="A104" i="6" l="1"/>
  <c r="A87" i="4"/>
  <c r="A105" i="6" l="1"/>
  <c r="A88" i="4"/>
  <c r="A106" i="6" l="1"/>
  <c r="A89" i="4"/>
  <c r="A107" i="6" l="1"/>
  <c r="A90" i="4"/>
  <c r="A108" i="6" l="1"/>
  <c r="A91" i="4"/>
  <c r="A109" i="6" l="1"/>
  <c r="A92" i="4"/>
  <c r="A110" i="6" l="1"/>
  <c r="A93" i="4"/>
  <c r="A111" i="6" l="1"/>
  <c r="A94" i="4"/>
  <c r="A112" i="6" l="1"/>
  <c r="A95" i="4"/>
  <c r="A113" i="6" l="1"/>
  <c r="A96" i="4"/>
  <c r="A114" i="6" l="1"/>
  <c r="A97" i="4"/>
  <c r="A115" i="6" l="1"/>
  <c r="A98" i="4"/>
  <c r="A116" i="6" l="1"/>
  <c r="A99" i="4"/>
  <c r="A117" i="6" l="1"/>
  <c r="A100" i="4"/>
  <c r="A118" i="6" l="1"/>
  <c r="A101" i="4"/>
  <c r="A119" i="6" l="1"/>
  <c r="A102" i="4"/>
  <c r="A120" i="6" l="1"/>
  <c r="A103" i="4"/>
  <c r="A121" i="6" l="1"/>
  <c r="A104" i="4"/>
  <c r="A122" i="6" l="1"/>
  <c r="A105" i="4"/>
  <c r="A123" i="6" l="1"/>
  <c r="A106" i="4"/>
  <c r="A124" i="6" l="1"/>
  <c r="A107" i="4"/>
  <c r="A125" i="6" l="1"/>
  <c r="A108" i="4"/>
  <c r="A126" i="6" l="1"/>
  <c r="A109" i="4"/>
  <c r="A127" i="6" l="1"/>
  <c r="A110" i="4"/>
  <c r="A128" i="6" l="1"/>
  <c r="A111" i="4"/>
  <c r="A129" i="6" l="1"/>
  <c r="A112" i="4"/>
  <c r="A130" i="6" l="1"/>
  <c r="A113" i="4"/>
  <c r="A131" i="6" l="1"/>
  <c r="A114" i="4"/>
  <c r="A132" i="6" l="1"/>
  <c r="A115" i="4"/>
  <c r="A133" i="6" l="1"/>
  <c r="A116" i="4"/>
  <c r="A134" i="6" l="1"/>
  <c r="A117" i="4"/>
  <c r="A135" i="6" l="1"/>
  <c r="A118" i="4"/>
  <c r="A136" i="6" l="1"/>
  <c r="A119" i="4"/>
  <c r="A137" i="6" l="1"/>
  <c r="A120" i="4"/>
  <c r="A138" i="6" l="1"/>
  <c r="A121" i="4"/>
  <c r="A139" i="6" l="1"/>
  <c r="A122" i="4"/>
  <c r="A140" i="6" l="1"/>
  <c r="A123" i="4"/>
  <c r="A141" i="6" l="1"/>
  <c r="A124" i="4"/>
  <c r="A142" i="6" l="1"/>
  <c r="A125" i="4"/>
  <c r="A143" i="6" l="1"/>
  <c r="A126" i="4"/>
  <c r="A144" i="6" l="1"/>
  <c r="A127" i="4"/>
  <c r="A145" i="6" l="1"/>
  <c r="A128" i="4"/>
  <c r="A146" i="6" l="1"/>
  <c r="A129" i="4"/>
  <c r="A147" i="6" l="1"/>
  <c r="A130" i="4"/>
  <c r="A148" i="6" l="1"/>
  <c r="A131" i="4"/>
  <c r="A149" i="6" l="1"/>
  <c r="A132" i="4"/>
  <c r="A150" i="6" l="1"/>
  <c r="A133" i="4"/>
  <c r="A151" i="6" l="1"/>
  <c r="A134" i="4"/>
  <c r="A152" i="6" l="1"/>
  <c r="A135" i="4"/>
  <c r="A153" i="6" l="1"/>
  <c r="A136" i="4"/>
  <c r="A154" i="6" l="1"/>
  <c r="A137" i="4"/>
  <c r="A155" i="6" l="1"/>
  <c r="A138" i="4"/>
  <c r="A156" i="6" l="1"/>
  <c r="A139" i="4"/>
  <c r="A157" i="6" l="1"/>
  <c r="A140" i="4"/>
  <c r="A158" i="6" l="1"/>
  <c r="A141" i="4"/>
  <c r="A159" i="6" l="1"/>
  <c r="A142" i="4"/>
  <c r="A160" i="6" l="1"/>
  <c r="A143" i="4"/>
  <c r="A161" i="6" l="1"/>
  <c r="A144" i="4"/>
  <c r="A162" i="6" l="1"/>
  <c r="A145" i="4"/>
  <c r="A163" i="6" l="1"/>
  <c r="A146" i="4"/>
  <c r="A164" i="6" l="1"/>
  <c r="A147" i="4"/>
  <c r="A165" i="6" l="1"/>
  <c r="A148" i="4"/>
  <c r="A166" i="6" l="1"/>
  <c r="A149" i="4"/>
  <c r="A167" i="6" l="1"/>
  <c r="A150" i="4"/>
  <c r="A168" i="6" l="1"/>
  <c r="A151" i="4"/>
  <c r="A169" i="6" l="1"/>
  <c r="A152" i="4"/>
  <c r="A170" i="6" l="1"/>
  <c r="A153" i="4"/>
  <c r="A171" i="6" l="1"/>
  <c r="A154" i="4"/>
  <c r="A172" i="6" l="1"/>
  <c r="A155" i="4"/>
  <c r="A173" i="6" l="1"/>
  <c r="A156" i="4"/>
  <c r="A174" i="6" l="1"/>
  <c r="A157" i="4"/>
  <c r="A175" i="6" l="1"/>
  <c r="A158" i="4"/>
  <c r="A176" i="6" l="1"/>
  <c r="A159" i="4"/>
  <c r="A177" i="6" l="1"/>
  <c r="A160" i="4"/>
  <c r="A178" i="6" l="1"/>
  <c r="A161" i="4"/>
  <c r="A179" i="6" l="1"/>
  <c r="A162" i="4"/>
  <c r="A180" i="6" l="1"/>
  <c r="A163" i="4"/>
  <c r="A181" i="6" l="1"/>
  <c r="A164" i="4"/>
  <c r="A182" i="6" l="1"/>
  <c r="A165" i="4"/>
  <c r="A183" i="6" l="1"/>
  <c r="A166" i="4"/>
  <c r="A184" i="6" l="1"/>
  <c r="A167" i="4"/>
  <c r="A185" i="6" l="1"/>
  <c r="A168" i="4"/>
  <c r="A186" i="6" l="1"/>
  <c r="A169" i="4"/>
  <c r="A187" i="6" l="1"/>
  <c r="A170" i="4"/>
  <c r="A188" i="6" l="1"/>
  <c r="A171" i="4"/>
  <c r="A189" i="6" l="1"/>
  <c r="A172" i="4"/>
  <c r="A190" i="6" l="1"/>
  <c r="A173" i="4"/>
  <c r="A191" i="6" l="1"/>
  <c r="A174" i="4"/>
  <c r="A192" i="6" l="1"/>
  <c r="A175" i="4"/>
  <c r="A193" i="6" l="1"/>
  <c r="A176" i="4"/>
  <c r="A194" i="6" l="1"/>
  <c r="A177" i="4"/>
  <c r="A195" i="6" l="1"/>
  <c r="A178" i="4"/>
  <c r="A196" i="6" l="1"/>
  <c r="A179" i="4"/>
  <c r="A197" i="6" l="1"/>
  <c r="A180" i="4"/>
  <c r="A198" i="6" l="1"/>
  <c r="A181" i="4"/>
  <c r="A199" i="6" l="1"/>
  <c r="A182" i="4"/>
  <c r="A200" i="6" l="1"/>
  <c r="A183" i="4"/>
  <c r="A201" i="6" l="1"/>
  <c r="A184" i="4"/>
  <c r="A202" i="6" l="1"/>
  <c r="A185" i="4"/>
  <c r="A203" i="6" l="1"/>
  <c r="A186" i="4"/>
  <c r="A204" i="6" l="1"/>
  <c r="A187" i="4"/>
  <c r="A205" i="6" l="1"/>
  <c r="A188" i="4"/>
  <c r="A206" i="6" l="1"/>
  <c r="A189" i="4"/>
  <c r="A207" i="6" l="1"/>
  <c r="A190" i="4"/>
  <c r="A208" i="6" l="1"/>
  <c r="A191" i="4"/>
  <c r="A209" i="6" l="1"/>
  <c r="A192" i="4"/>
  <c r="A210" i="6" l="1"/>
  <c r="A193" i="4"/>
  <c r="A211" i="6" l="1"/>
  <c r="A194" i="4"/>
  <c r="A212" i="6" l="1"/>
  <c r="A195" i="4"/>
  <c r="A213" i="6" l="1"/>
  <c r="A196" i="4"/>
  <c r="A214" i="6" l="1"/>
  <c r="A197" i="4"/>
  <c r="A215" i="6" l="1"/>
  <c r="A198" i="4"/>
  <c r="A216" i="6" l="1"/>
  <c r="A199" i="4"/>
  <c r="A217" i="6" l="1"/>
  <c r="A200" i="4"/>
  <c r="A218" i="6" l="1"/>
  <c r="A201" i="4"/>
  <c r="A219" i="6" l="1"/>
  <c r="A202" i="4"/>
  <c r="A220" i="6" l="1"/>
  <c r="A203" i="4"/>
  <c r="A221" i="6" l="1"/>
  <c r="A204" i="4"/>
  <c r="A222" i="6" l="1"/>
  <c r="A205" i="4"/>
  <c r="A223" i="6" l="1"/>
  <c r="A206" i="4"/>
  <c r="A224" i="6" l="1"/>
  <c r="A207" i="4"/>
  <c r="A225" i="6" l="1"/>
  <c r="A208" i="4"/>
  <c r="A226" i="6" l="1"/>
  <c r="A209" i="4"/>
  <c r="A227" i="6" l="1"/>
  <c r="A210" i="4"/>
  <c r="A228" i="6" l="1"/>
  <c r="A211" i="4"/>
  <c r="A229" i="6" l="1"/>
  <c r="A212" i="4"/>
  <c r="A230" i="6" l="1"/>
  <c r="A213" i="4"/>
  <c r="A231" i="6" l="1"/>
  <c r="A214" i="4"/>
  <c r="A232" i="6" l="1"/>
  <c r="A215" i="4"/>
  <c r="A233" i="6" l="1"/>
  <c r="A216" i="4"/>
  <c r="A234" i="6" l="1"/>
  <c r="A217" i="4"/>
  <c r="A235" i="6" l="1"/>
  <c r="A218" i="4"/>
  <c r="A236" i="6" l="1"/>
  <c r="A219" i="4"/>
  <c r="A237" i="6" l="1"/>
  <c r="A220" i="4"/>
  <c r="A238" i="6" l="1"/>
  <c r="A221" i="4"/>
  <c r="A239" i="6" l="1"/>
  <c r="A222" i="4"/>
  <c r="A240" i="6" l="1"/>
  <c r="A223" i="4"/>
  <c r="A241" i="6" l="1"/>
  <c r="A224" i="4"/>
  <c r="A242" i="6" l="1"/>
  <c r="A225" i="4"/>
  <c r="A243" i="6" l="1"/>
  <c r="A226" i="4"/>
  <c r="A244" i="6" l="1"/>
  <c r="A227" i="4"/>
  <c r="A245" i="6" l="1"/>
  <c r="A228" i="4"/>
  <c r="A246" i="6" l="1"/>
  <c r="A229" i="4"/>
  <c r="A247" i="6" l="1"/>
  <c r="A230" i="4"/>
  <c r="A248" i="6" l="1"/>
  <c r="A231" i="4"/>
  <c r="A249" i="6" l="1"/>
  <c r="A232" i="4"/>
  <c r="A250" i="6" l="1"/>
  <c r="A233" i="4"/>
  <c r="A251" i="6" l="1"/>
  <c r="A234" i="4"/>
  <c r="A252" i="6" l="1"/>
  <c r="A235" i="4"/>
  <c r="A253" i="6" l="1"/>
  <c r="A236" i="4"/>
  <c r="A254" i="6" l="1"/>
  <c r="A237" i="4"/>
  <c r="A255" i="6" l="1"/>
  <c r="A238" i="4"/>
  <c r="A256" i="6" l="1"/>
  <c r="A239" i="4"/>
  <c r="A257" i="6" l="1"/>
  <c r="A240" i="4"/>
  <c r="A258" i="6" l="1"/>
  <c r="A241" i="4"/>
  <c r="A259" i="6" l="1"/>
  <c r="A242" i="4"/>
  <c r="A260" i="6" l="1"/>
  <c r="A243" i="4"/>
  <c r="A261" i="6" l="1"/>
  <c r="A244" i="4"/>
  <c r="A262" i="6" l="1"/>
  <c r="A245" i="4"/>
  <c r="A263" i="6" l="1"/>
  <c r="A246" i="4"/>
  <c r="A264" i="6" l="1"/>
  <c r="A247" i="4"/>
  <c r="A265" i="6" l="1"/>
  <c r="A248" i="4"/>
  <c r="A266" i="6" l="1"/>
  <c r="A249" i="4"/>
  <c r="A267" i="6" l="1"/>
  <c r="A250" i="4"/>
  <c r="A268" i="6" l="1"/>
  <c r="A251" i="4"/>
  <c r="A269" i="6" l="1"/>
  <c r="A252" i="4"/>
  <c r="A270" i="6" l="1"/>
  <c r="A253" i="4"/>
  <c r="A271" i="6" l="1"/>
  <c r="A254" i="4"/>
  <c r="A272" i="6" l="1"/>
  <c r="A255" i="4"/>
  <c r="A273" i="6" l="1"/>
  <c r="A256" i="4"/>
  <c r="A274" i="6" l="1"/>
  <c r="A257" i="4"/>
  <c r="A275" i="6" l="1"/>
  <c r="A258" i="4"/>
  <c r="A276" i="6" l="1"/>
  <c r="A259" i="4"/>
  <c r="A277" i="6" l="1"/>
  <c r="A260" i="4"/>
  <c r="A278" i="6" l="1"/>
  <c r="A261" i="4"/>
  <c r="A279" i="6" l="1"/>
  <c r="A262" i="4"/>
  <c r="A280" i="6" l="1"/>
  <c r="A263" i="4"/>
  <c r="A281" i="6" l="1"/>
  <c r="A264" i="4"/>
  <c r="A282" i="6" l="1"/>
  <c r="A265" i="4"/>
  <c r="A283" i="6" l="1"/>
  <c r="A266" i="4"/>
  <c r="A284" i="6" l="1"/>
  <c r="A267" i="4"/>
  <c r="A285" i="6" l="1"/>
  <c r="A268" i="4"/>
  <c r="A286" i="6" l="1"/>
  <c r="A269" i="4"/>
  <c r="A287" i="6" l="1"/>
  <c r="A270" i="4"/>
  <c r="A288" i="6" l="1"/>
  <c r="A271" i="4"/>
  <c r="A289" i="6" l="1"/>
  <c r="A272" i="4"/>
  <c r="A290" i="6" l="1"/>
  <c r="A273" i="4"/>
  <c r="A291" i="6" l="1"/>
  <c r="A274" i="4"/>
  <c r="A292" i="6" l="1"/>
  <c r="A275" i="4"/>
  <c r="A293" i="6" l="1"/>
  <c r="A276" i="4"/>
  <c r="A294" i="6" l="1"/>
  <c r="A277" i="4"/>
  <c r="A295" i="6" l="1"/>
  <c r="A278" i="4"/>
  <c r="A296" i="6" l="1"/>
  <c r="A279" i="4"/>
  <c r="A297" i="6" l="1"/>
  <c r="A280" i="4"/>
  <c r="A298" i="6" l="1"/>
  <c r="A281" i="4"/>
  <c r="A299" i="6" l="1"/>
  <c r="A282" i="4"/>
  <c r="A300" i="6" l="1"/>
  <c r="A283" i="4"/>
  <c r="A301" i="6" l="1"/>
  <c r="A284" i="4"/>
  <c r="A302" i="6" l="1"/>
  <c r="A285" i="4"/>
  <c r="A303" i="6" l="1"/>
  <c r="A286" i="4"/>
  <c r="A304" i="6" l="1"/>
  <c r="A287" i="4"/>
  <c r="A305" i="6" l="1"/>
  <c r="A288" i="4"/>
  <c r="A306" i="6" l="1"/>
  <c r="A289" i="4"/>
  <c r="A307" i="6" l="1"/>
  <c r="A290" i="4"/>
  <c r="A308" i="6" l="1"/>
  <c r="A291" i="4"/>
  <c r="A309" i="6" l="1"/>
  <c r="A292" i="4"/>
  <c r="A310" i="6" l="1"/>
  <c r="A293" i="4"/>
  <c r="A311" i="6" l="1"/>
  <c r="A294" i="4"/>
  <c r="A312" i="6" l="1"/>
  <c r="A295" i="4"/>
  <c r="A313" i="6" l="1"/>
  <c r="A296" i="4"/>
  <c r="A314" i="6" l="1"/>
  <c r="A297" i="4"/>
  <c r="A315" i="6" l="1"/>
  <c r="A298" i="4"/>
  <c r="A316" i="6" l="1"/>
  <c r="A299" i="4"/>
  <c r="A317" i="6" l="1"/>
  <c r="A300" i="4"/>
  <c r="A318" i="6" l="1"/>
  <c r="A301" i="4"/>
  <c r="A319" i="6" l="1"/>
  <c r="A302" i="4"/>
  <c r="A320" i="6" l="1"/>
  <c r="A303" i="4"/>
  <c r="A321" i="6" l="1"/>
  <c r="A304" i="4"/>
  <c r="A322" i="6" l="1"/>
  <c r="A305" i="4"/>
  <c r="A323" i="6" l="1"/>
  <c r="A306" i="4"/>
  <c r="A324" i="6" l="1"/>
  <c r="A307" i="4"/>
  <c r="A325" i="6" l="1"/>
  <c r="A308" i="4"/>
  <c r="A326" i="6" l="1"/>
  <c r="A309" i="4"/>
  <c r="A327" i="6" l="1"/>
  <c r="A310" i="4"/>
  <c r="A328" i="6" l="1"/>
  <c r="A311" i="4"/>
  <c r="A329" i="6" l="1"/>
  <c r="A312" i="4"/>
  <c r="A330" i="6" l="1"/>
  <c r="A313" i="4"/>
  <c r="A331" i="6" l="1"/>
  <c r="A314" i="4"/>
  <c r="A332" i="6" l="1"/>
  <c r="A315" i="4"/>
  <c r="A333" i="6" l="1"/>
  <c r="A316" i="4"/>
  <c r="A334" i="6" l="1"/>
  <c r="A317" i="4"/>
  <c r="A335" i="6" l="1"/>
  <c r="A318" i="4"/>
  <c r="A336" i="6" l="1"/>
  <c r="A319" i="4"/>
  <c r="A337" i="6" l="1"/>
  <c r="A320" i="4"/>
  <c r="A338" i="6" l="1"/>
  <c r="A321" i="4"/>
  <c r="A339" i="6" l="1"/>
  <c r="A322" i="4"/>
  <c r="A340" i="6" l="1"/>
  <c r="A323" i="4"/>
  <c r="A341" i="6" l="1"/>
  <c r="A324" i="4"/>
  <c r="A342" i="6" l="1"/>
  <c r="A325" i="4"/>
  <c r="A343" i="6" l="1"/>
  <c r="A326" i="4"/>
  <c r="A344" i="6" l="1"/>
  <c r="A327" i="4"/>
  <c r="A345" i="6" l="1"/>
  <c r="A328" i="4"/>
  <c r="A346" i="6" l="1"/>
  <c r="A329" i="4"/>
  <c r="A347" i="6" l="1"/>
  <c r="A330" i="4"/>
  <c r="A348" i="6" l="1"/>
  <c r="A331" i="4"/>
  <c r="A349" i="6" l="1"/>
  <c r="A332" i="4"/>
  <c r="A350" i="6" l="1"/>
  <c r="A333" i="4"/>
  <c r="A351" i="6" l="1"/>
  <c r="A334" i="4"/>
  <c r="A352" i="6" l="1"/>
  <c r="A335" i="4"/>
  <c r="A353" i="6" l="1"/>
  <c r="A336" i="4"/>
  <c r="A354" i="6" l="1"/>
  <c r="A337" i="4"/>
  <c r="A355" i="6" l="1"/>
  <c r="A338" i="4"/>
  <c r="A356" i="6" l="1"/>
  <c r="A339" i="4"/>
  <c r="A357" i="6" l="1"/>
  <c r="A340" i="4"/>
  <c r="A358" i="6" l="1"/>
  <c r="A341" i="4"/>
  <c r="A359" i="6" l="1"/>
  <c r="A342" i="4"/>
  <c r="A360" i="6" l="1"/>
  <c r="A343" i="4"/>
  <c r="A361" i="6" l="1"/>
  <c r="A344" i="4"/>
  <c r="A362" i="6" l="1"/>
  <c r="A345" i="4"/>
  <c r="A363" i="6" l="1"/>
  <c r="A346" i="4"/>
  <c r="A364" i="6" l="1"/>
  <c r="A347" i="4"/>
  <c r="A365" i="6" l="1"/>
  <c r="A348" i="4"/>
  <c r="A366" i="6" l="1"/>
  <c r="A349" i="4"/>
  <c r="A367" i="6" l="1"/>
  <c r="A350" i="4"/>
  <c r="A368" i="6" l="1"/>
  <c r="A351" i="4"/>
  <c r="A352" i="4" l="1"/>
  <c r="A353" i="4" l="1"/>
  <c r="A354" i="4" l="1"/>
  <c r="A355" i="4" l="1"/>
  <c r="A356" i="4" l="1"/>
  <c r="A357" i="4" l="1"/>
  <c r="A358" i="4" l="1"/>
  <c r="A359" i="4" l="1"/>
  <c r="A360" i="4" l="1"/>
  <c r="A361" i="4" l="1"/>
  <c r="A362" i="4" l="1"/>
  <c r="A363" i="4" l="1"/>
  <c r="A364" i="4" l="1"/>
  <c r="A365" i="4" l="1"/>
  <c r="A366" i="4" l="1"/>
  <c r="A367" i="4" l="1"/>
  <c r="A368" i="4" l="1"/>
  <c r="K302" i="16" l="1"/>
  <c r="G194" i="4"/>
  <c r="J295" i="4"/>
  <c r="C166" i="6"/>
  <c r="B231" i="6"/>
  <c r="J135" i="4"/>
  <c r="E335" i="4"/>
  <c r="G172" i="6"/>
  <c r="C92" i="4"/>
  <c r="I78" i="4"/>
  <c r="F193" i="4"/>
  <c r="I63" i="6"/>
  <c r="D114" i="6"/>
  <c r="J343" i="6"/>
  <c r="K232" i="4"/>
  <c r="C70" i="6"/>
  <c r="J171" i="6"/>
  <c r="B91" i="4"/>
  <c r="G290" i="4"/>
  <c r="H340" i="4"/>
  <c r="K210" i="6"/>
  <c r="G130" i="4"/>
  <c r="E52" i="6"/>
  <c r="K296" i="4"/>
  <c r="F69" i="6"/>
  <c r="F274" i="6"/>
  <c r="C188" i="4"/>
  <c r="E168" i="4"/>
  <c r="D238" i="4"/>
  <c r="G108" i="6"/>
  <c r="F165" i="6"/>
  <c r="H84" i="4"/>
  <c r="C284" i="4"/>
  <c r="B63" i="6"/>
  <c r="K265" i="6"/>
  <c r="I181" i="4"/>
  <c r="C365" i="4"/>
  <c r="F289" i="4"/>
  <c r="I159" i="6"/>
  <c r="E79" i="4"/>
  <c r="K65" i="4"/>
  <c r="B187" i="4"/>
  <c r="E57" i="6"/>
  <c r="G78" i="4"/>
  <c r="B193" i="12"/>
  <c r="C56" i="12"/>
  <c r="G243" i="13"/>
  <c r="I162" i="14"/>
  <c r="J297" i="14"/>
  <c r="E77" i="13"/>
  <c r="F170" i="13"/>
  <c r="C108" i="14"/>
  <c r="K356" i="16"/>
  <c r="B164" i="15"/>
  <c r="C255" i="15"/>
  <c r="H54" i="14"/>
  <c r="H302" i="16"/>
  <c r="I233" i="17"/>
  <c r="H359" i="17"/>
  <c r="D163" i="10"/>
  <c r="I344" i="11"/>
  <c r="G140" i="10"/>
  <c r="F65" i="11"/>
  <c r="H203" i="11"/>
  <c r="I66" i="11"/>
  <c r="D266" i="12"/>
  <c r="E129" i="12"/>
  <c r="I316" i="13"/>
  <c r="K235" i="14"/>
  <c r="D42" i="13"/>
  <c r="G150" i="13"/>
  <c r="H243" i="13"/>
  <c r="D163" i="14"/>
  <c r="K100" i="15"/>
  <c r="D237" i="15"/>
  <c r="E328" i="15"/>
  <c r="J127" i="14"/>
  <c r="B47" i="15"/>
  <c r="K306" i="17"/>
  <c r="H103" i="16"/>
  <c r="I236" i="16"/>
  <c r="K155" i="17"/>
  <c r="D270" i="17"/>
  <c r="F189" i="18"/>
  <c r="K324" i="18"/>
  <c r="G244" i="19"/>
  <c r="F48" i="18"/>
  <c r="E184" i="18"/>
  <c r="F98" i="19"/>
  <c r="D347" i="21"/>
  <c r="J266" i="22"/>
  <c r="K289" i="20"/>
  <c r="C209" i="21"/>
  <c r="E128" i="22"/>
  <c r="F153" i="20"/>
  <c r="H72" i="21"/>
  <c r="K96" i="19"/>
  <c r="I345" i="21"/>
  <c r="E265" i="22"/>
  <c r="F179" i="23"/>
  <c r="H98" i="28"/>
  <c r="B178" i="17"/>
  <c r="K313" i="17"/>
  <c r="F99" i="16"/>
  <c r="F347" i="18"/>
  <c r="H266" i="19"/>
  <c r="E73" i="18"/>
  <c r="F206" i="18"/>
  <c r="E342" i="18"/>
  <c r="G261" i="19"/>
  <c r="B176" i="20"/>
  <c r="H95" i="21"/>
  <c r="C119" i="19"/>
  <c r="C367" i="21"/>
  <c r="E286" i="22"/>
  <c r="F311" i="20"/>
  <c r="H230" i="21"/>
  <c r="J149" i="22"/>
  <c r="G174" i="20"/>
  <c r="C94" i="21"/>
  <c r="F337" i="23"/>
  <c r="H256" i="28"/>
  <c r="J175" i="24"/>
  <c r="I88" i="16"/>
  <c r="B203" i="16"/>
  <c r="D122" i="17"/>
  <c r="F41" i="18"/>
  <c r="K176" i="18"/>
  <c r="B310" i="18"/>
  <c r="H229" i="19"/>
  <c r="C365" i="19"/>
  <c r="H279" i="20"/>
  <c r="D199" i="21"/>
  <c r="J118" i="22"/>
  <c r="K141" i="20"/>
  <c r="C61" i="21"/>
  <c r="D86" i="19"/>
  <c r="D334" i="21"/>
  <c r="F253" i="22"/>
  <c r="C278" i="20"/>
  <c r="I197" i="21"/>
  <c r="E117" i="22"/>
  <c r="D360" i="28"/>
  <c r="F279" i="24"/>
  <c r="I214" i="16"/>
  <c r="K133" i="17"/>
  <c r="D248" i="17"/>
  <c r="F167" i="18"/>
  <c r="K302" i="18"/>
  <c r="G222" i="19"/>
  <c r="H355" i="19"/>
  <c r="E162" i="18"/>
  <c r="F76" i="19"/>
  <c r="D325" i="21"/>
  <c r="J244" i="22"/>
  <c r="K267" i="20"/>
  <c r="C187" i="21"/>
  <c r="E106" i="22"/>
  <c r="F131" i="20"/>
  <c r="H50" i="21"/>
  <c r="K74" i="19"/>
  <c r="I323" i="21"/>
  <c r="E243" i="22"/>
  <c r="F157" i="23"/>
  <c r="H76" i="28"/>
  <c r="E329" i="23"/>
  <c r="K248" i="28"/>
  <c r="G168" i="24"/>
  <c r="B180" i="23"/>
  <c r="H99" i="28"/>
  <c r="F348" i="25"/>
  <c r="I42" i="23"/>
  <c r="I290" i="24"/>
  <c r="D228" i="25"/>
  <c r="F147" i="26"/>
  <c r="H66" i="27"/>
  <c r="E91" i="25"/>
  <c r="C340" i="27"/>
  <c r="D299" i="25"/>
  <c r="J218" i="26"/>
  <c r="F138" i="27"/>
  <c r="I72" i="25"/>
  <c r="I320" i="27"/>
  <c r="B200" i="6"/>
  <c r="H119" i="4"/>
  <c r="K74" i="22"/>
  <c r="I323" i="28"/>
  <c r="E243" i="24"/>
  <c r="J254" i="23"/>
  <c r="F174" i="28"/>
  <c r="B94" i="24"/>
  <c r="G117" i="23"/>
  <c r="G365" i="24"/>
  <c r="B303" i="25"/>
  <c r="D222" i="26"/>
  <c r="D153" i="13"/>
  <c r="K90" i="14"/>
  <c r="I339" i="16"/>
  <c r="J146" i="15"/>
  <c r="K237" i="15"/>
  <c r="D366" i="15"/>
  <c r="F285" i="16"/>
  <c r="G216" i="17"/>
  <c r="F342" i="17"/>
  <c r="F213" i="10"/>
  <c r="K49" i="10"/>
  <c r="G174" i="10"/>
  <c r="F99" i="11"/>
  <c r="H237" i="11"/>
  <c r="I100" i="11"/>
  <c r="C304" i="12"/>
  <c r="E163" i="12"/>
  <c r="I350" i="13"/>
  <c r="K269" i="14"/>
  <c r="D76" i="13"/>
  <c r="G184" i="13"/>
  <c r="H277" i="13"/>
  <c r="D197" i="14"/>
  <c r="K134" i="15"/>
  <c r="D271" i="15"/>
  <c r="E362" i="15"/>
  <c r="B175" i="14"/>
  <c r="B81" i="15"/>
  <c r="K340" i="17"/>
  <c r="H137" i="16"/>
  <c r="H286" i="10"/>
  <c r="C123" i="10"/>
  <c r="J307" i="11"/>
  <c r="H172" i="11"/>
  <c r="C368" i="12"/>
  <c r="K173" i="11"/>
  <c r="C109" i="12"/>
  <c r="G236" i="12"/>
  <c r="J98" i="12"/>
  <c r="C343" i="14"/>
  <c r="F149" i="13"/>
  <c r="I257" i="13"/>
  <c r="J350" i="13"/>
  <c r="F270" i="14"/>
  <c r="C208" i="15"/>
  <c r="F344" i="15"/>
  <c r="I106" i="14"/>
  <c r="I354" i="16"/>
  <c r="D154" i="15"/>
  <c r="K84" i="16"/>
  <c r="J210" i="16"/>
  <c r="D127" i="17"/>
  <c r="C263" i="17"/>
  <c r="H48" i="16"/>
  <c r="H296" i="18"/>
  <c r="J215" i="19"/>
  <c r="I351" i="19"/>
  <c r="H155" i="18"/>
  <c r="G291" i="18"/>
  <c r="I210" i="19"/>
  <c r="D125" i="20"/>
  <c r="J44" i="21"/>
  <c r="E68" i="19"/>
  <c r="E316" i="21"/>
  <c r="G235" i="22"/>
  <c r="H260" i="20"/>
  <c r="J179" i="21"/>
  <c r="B99" i="22"/>
  <c r="I123" i="20"/>
  <c r="E43" i="21"/>
  <c r="H286" i="23"/>
  <c r="J205" i="28"/>
  <c r="B125" i="24"/>
  <c r="E92" i="16"/>
  <c r="H206" i="16"/>
  <c r="J125" i="17"/>
  <c r="B45" i="18"/>
  <c r="G180" i="18"/>
  <c r="H313" i="18"/>
  <c r="D233" i="19"/>
  <c r="I368" i="19"/>
  <c r="D283" i="20"/>
  <c r="J202" i="21"/>
  <c r="F122" i="22"/>
  <c r="G145" i="20"/>
  <c r="I64" i="21"/>
  <c r="J89" i="19"/>
  <c r="J337" i="21"/>
  <c r="B257" i="22"/>
  <c r="I281" i="20"/>
  <c r="E201" i="21"/>
  <c r="K120" i="22"/>
  <c r="J363" i="28"/>
  <c r="B283" i="24"/>
  <c r="K195" i="16"/>
  <c r="C115" i="17"/>
  <c r="F229" i="17"/>
  <c r="H148" i="18"/>
  <c r="C284" i="18"/>
  <c r="I203" i="19"/>
  <c r="J336" i="19"/>
  <c r="G143" i="18"/>
  <c r="H57" i="19"/>
  <c r="F306" i="21"/>
  <c r="B226" i="22"/>
  <c r="C249" i="20"/>
  <c r="E168" i="21"/>
  <c r="F193" i="19"/>
  <c r="H112" i="20"/>
  <c r="H360" i="22"/>
  <c r="C56" i="19"/>
  <c r="K304" i="21"/>
  <c r="G224" i="22"/>
  <c r="H138" i="23"/>
  <c r="J57" i="28"/>
  <c r="D105" i="17"/>
  <c r="C241" i="17"/>
  <c r="F355" i="17"/>
  <c r="H274" i="18"/>
  <c r="I82" i="17"/>
  <c r="I329" i="19"/>
  <c r="H133" i="18"/>
  <c r="G269" i="18"/>
  <c r="H183" i="19"/>
  <c r="D103" i="20"/>
  <c r="B352" i="22"/>
  <c r="E46" i="19"/>
  <c r="E294" i="21"/>
  <c r="G213" i="22"/>
  <c r="H238" i="20"/>
  <c r="J157" i="21"/>
  <c r="C182" i="19"/>
  <c r="I101" i="20"/>
  <c r="G350" i="22"/>
  <c r="H264" i="23"/>
  <c r="J183" i="28"/>
  <c r="B109" i="24"/>
  <c r="C356" i="28"/>
  <c r="I275" i="24"/>
  <c r="D287" i="23"/>
  <c r="J206" i="28"/>
  <c r="F126" i="24"/>
  <c r="K149" i="23"/>
  <c r="C69" i="28"/>
  <c r="F345" i="25"/>
  <c r="H254" i="26"/>
  <c r="J173" i="27"/>
  <c r="G198" i="25"/>
  <c r="C118" i="26"/>
  <c r="J366" i="6"/>
  <c r="B326" i="26"/>
  <c r="H245" i="27"/>
  <c r="K179" i="25"/>
  <c r="C99" i="26"/>
  <c r="H330" i="6"/>
  <c r="J226" i="4"/>
  <c r="G95" i="6"/>
  <c r="I101" i="23"/>
  <c r="G350" i="24"/>
  <c r="B362" i="23"/>
  <c r="H281" i="28"/>
  <c r="D201" i="24"/>
  <c r="K211" i="23"/>
  <c r="J307" i="27"/>
  <c r="C252" i="26"/>
  <c r="F156" i="25"/>
  <c r="D47" i="26"/>
  <c r="I310" i="25"/>
  <c r="K229" i="26"/>
  <c r="C149" i="27"/>
  <c r="H357" i="4"/>
  <c r="E226" i="6"/>
  <c r="G145" i="4"/>
  <c r="E293" i="23"/>
  <c r="K212" i="28"/>
  <c r="G132" i="24"/>
  <c r="B144" i="23"/>
  <c r="H63" i="28"/>
  <c r="G87" i="22"/>
  <c r="G335" i="28"/>
  <c r="I254" i="24"/>
  <c r="D192" i="25"/>
  <c r="F111" i="26"/>
  <c r="I359" i="6"/>
  <c r="E55" i="25"/>
  <c r="C304" i="27"/>
  <c r="D263" i="25"/>
  <c r="J182" i="26"/>
  <c r="F102" i="27"/>
  <c r="G365" i="26"/>
  <c r="I284" i="27"/>
  <c r="B164" i="6"/>
  <c r="H83" i="4"/>
  <c r="C281" i="4"/>
  <c r="K54" i="22"/>
  <c r="I303" i="28"/>
  <c r="E223" i="24"/>
  <c r="J234" i="23"/>
  <c r="F154" i="28"/>
  <c r="B74" i="24"/>
  <c r="G97" i="23"/>
  <c r="G345" i="24"/>
  <c r="B283" i="25"/>
  <c r="D202" i="26"/>
  <c r="F121" i="27"/>
  <c r="C146" i="25"/>
  <c r="I65" i="26"/>
  <c r="D90" i="24"/>
  <c r="H273" i="26"/>
  <c r="D193" i="27"/>
  <c r="G127" i="25"/>
  <c r="I46" i="26"/>
  <c r="D256" i="6"/>
  <c r="F174" i="4"/>
  <c r="C43" i="6"/>
  <c r="C250" i="4"/>
  <c r="H50" i="4"/>
  <c r="F131" i="6"/>
  <c r="I128" i="23"/>
  <c r="J267" i="27"/>
  <c r="C212" i="26"/>
  <c r="D129" i="25"/>
  <c r="H355" i="27"/>
  <c r="K289" i="25"/>
  <c r="C209" i="26"/>
  <c r="E128" i="27"/>
  <c r="J336" i="4"/>
  <c r="G205" i="6"/>
  <c r="I124" i="4"/>
  <c r="G272" i="23"/>
  <c r="C192" i="28"/>
  <c r="I111" i="24"/>
  <c r="D123" i="23"/>
  <c r="J42" i="28"/>
  <c r="I66" i="22"/>
  <c r="I314" i="28"/>
  <c r="K233" i="24"/>
  <c r="F171" i="25"/>
  <c r="H90" i="26"/>
  <c r="K338" i="6"/>
  <c r="I363" i="26"/>
  <c r="E283" i="27"/>
  <c r="F242" i="25"/>
  <c r="B162" i="26"/>
  <c r="H81" i="27"/>
  <c r="I344" i="26"/>
  <c r="K263" i="27"/>
  <c r="D143" i="6"/>
  <c r="J62" i="4"/>
  <c r="E260" i="4"/>
  <c r="E363" i="23"/>
  <c r="K282" i="28"/>
  <c r="G202" i="24"/>
  <c r="B214" i="23"/>
  <c r="H133" i="28"/>
  <c r="D53" i="24"/>
  <c r="I76" i="23"/>
  <c r="I324" i="24"/>
  <c r="D262" i="25"/>
  <c r="F181" i="26"/>
  <c r="H100" i="27"/>
  <c r="E125" i="25"/>
  <c r="K44" i="26"/>
  <c r="C337" i="25"/>
  <c r="J252" i="26"/>
  <c r="F172" i="27"/>
  <c r="I106" i="25"/>
  <c r="I354" i="27"/>
  <c r="B234" i="6"/>
  <c r="H153" i="4"/>
  <c r="C351" i="4"/>
  <c r="K270" i="4"/>
  <c r="H158" i="6"/>
  <c r="D150" i="26"/>
  <c r="G44" i="25"/>
  <c r="F252" i="25"/>
  <c r="B108" i="26"/>
  <c r="I356" i="6"/>
  <c r="I290" i="26"/>
  <c r="K209" i="27"/>
  <c r="D89" i="6"/>
  <c r="D299" i="6"/>
  <c r="E206" i="4"/>
  <c r="C354" i="23"/>
  <c r="I273" i="28"/>
  <c r="E193" i="24"/>
  <c r="J204" i="23"/>
  <c r="F124" i="28"/>
  <c r="B44" i="24"/>
  <c r="G67" i="23"/>
  <c r="G315" i="24"/>
  <c r="B253" i="25"/>
  <c r="D172" i="26"/>
  <c r="F91" i="27"/>
  <c r="C116" i="25"/>
  <c r="K364" i="27"/>
  <c r="E324" i="25"/>
  <c r="H243" i="26"/>
  <c r="D163" i="27"/>
  <c r="G97" i="25"/>
  <c r="G345" i="27"/>
  <c r="J224" i="6"/>
  <c r="F144" i="4"/>
  <c r="K341" i="4"/>
  <c r="J117" i="24"/>
  <c r="G364" i="28"/>
  <c r="C284" i="24"/>
  <c r="H295" i="23"/>
  <c r="D215" i="28"/>
  <c r="J134" i="24"/>
  <c r="E158" i="23"/>
  <c r="G77" i="28"/>
  <c r="B51" i="24"/>
  <c r="B263" i="26"/>
  <c r="D182" i="27"/>
  <c r="K206" i="25"/>
  <c r="G126" i="26"/>
  <c r="C46" i="27"/>
  <c r="F334" i="26"/>
  <c r="B254" i="27"/>
  <c r="E188" i="25"/>
  <c r="G107" i="26"/>
  <c r="B353" i="6"/>
  <c r="D235" i="4"/>
  <c r="K103" i="6"/>
  <c r="E189" i="4"/>
  <c r="B276" i="6"/>
  <c r="H70" i="6"/>
  <c r="C71" i="4"/>
  <c r="E338" i="24"/>
  <c r="J43" i="27"/>
  <c r="E317" i="27"/>
  <c r="B324" i="26"/>
  <c r="H243" i="27"/>
  <c r="K177" i="25"/>
  <c r="C97" i="26"/>
  <c r="H326" i="6"/>
  <c r="J224" i="4"/>
  <c r="G93" i="6"/>
  <c r="B290" i="6"/>
  <c r="G160" i="23"/>
  <c r="C80" i="28"/>
  <c r="H91" i="22"/>
  <c r="F340" i="28"/>
  <c r="B260" i="24"/>
  <c r="G283" i="23"/>
  <c r="I202" i="28"/>
  <c r="K121" i="24"/>
  <c r="F59" i="25"/>
  <c r="F307" i="27"/>
  <c r="C335" i="25"/>
  <c r="I251" i="26"/>
  <c r="E171" i="27"/>
  <c r="F130" i="25"/>
  <c r="B50" i="26"/>
  <c r="G313" i="25"/>
  <c r="I232" i="26"/>
  <c r="K151" i="27"/>
  <c r="F360" i="4"/>
  <c r="C229" i="6"/>
  <c r="E148" i="4"/>
  <c r="E251" i="23"/>
  <c r="K170" i="28"/>
  <c r="G90" i="24"/>
  <c r="B102" i="23"/>
  <c r="J350" i="24"/>
  <c r="G45" i="22"/>
  <c r="G293" i="28"/>
  <c r="I212" i="24"/>
  <c r="D150" i="25"/>
  <c r="F69" i="26"/>
  <c r="I317" i="6"/>
  <c r="G342" i="26"/>
  <c r="C262" i="27"/>
  <c r="D221" i="25"/>
  <c r="J140" i="26"/>
  <c r="F60" i="27"/>
  <c r="G323" i="26"/>
  <c r="I242" i="27"/>
  <c r="B122" i="6"/>
  <c r="H41" i="4"/>
  <c r="K277" i="15"/>
  <c r="I179" i="17"/>
  <c r="F160" i="10"/>
  <c r="H338" i="11"/>
  <c r="B69" i="11"/>
  <c r="D175" i="11"/>
  <c r="C367" i="12"/>
  <c r="J237" i="12"/>
  <c r="K100" i="12"/>
  <c r="E288" i="13"/>
  <c r="G207" i="14"/>
  <c r="H342" i="14"/>
  <c r="C122" i="13"/>
  <c r="D215" i="13"/>
  <c r="E157" i="14"/>
  <c r="G72" i="15"/>
  <c r="J208" i="15"/>
  <c r="K299" i="15"/>
  <c r="F99" i="14"/>
  <c r="F347" i="16"/>
  <c r="G278" i="17"/>
  <c r="D75" i="16"/>
  <c r="D224" i="10"/>
  <c r="I60" i="10"/>
  <c r="J186" i="10"/>
  <c r="D110" i="11"/>
  <c r="F248" i="11"/>
  <c r="G111" i="11"/>
  <c r="I46" i="12"/>
  <c r="C174" i="12"/>
  <c r="B362" i="13"/>
  <c r="I280" i="14"/>
  <c r="B87" i="13"/>
  <c r="E195" i="13"/>
  <c r="F288" i="13"/>
  <c r="B208" i="14"/>
  <c r="I145" i="15"/>
  <c r="B282" i="15"/>
  <c r="E44" i="14"/>
  <c r="E292" i="16"/>
  <c r="J91" i="15"/>
  <c r="I351" i="17"/>
  <c r="F148" i="16"/>
  <c r="D283" i="16"/>
  <c r="I200" i="17"/>
  <c r="B315" i="17"/>
  <c r="D234" i="18"/>
  <c r="G40" i="17"/>
  <c r="E289" i="19"/>
  <c r="D93" i="18"/>
  <c r="C229" i="18"/>
  <c r="D143" i="19"/>
  <c r="J62" i="20"/>
  <c r="H311" i="22"/>
  <c r="I334" i="20"/>
  <c r="K253" i="21"/>
  <c r="C173" i="22"/>
  <c r="D198" i="20"/>
  <c r="F117" i="21"/>
  <c r="I141" i="19"/>
  <c r="E61" i="20"/>
  <c r="C310" i="22"/>
  <c r="D224" i="23"/>
  <c r="F143" i="28"/>
  <c r="J222" i="17"/>
  <c r="I358" i="17"/>
  <c r="D144" i="16"/>
  <c r="F63" i="17"/>
  <c r="F311" i="19"/>
  <c r="C118" i="18"/>
  <c r="D251" i="18"/>
  <c r="E58" i="17"/>
  <c r="E306" i="19"/>
  <c r="J220" i="20"/>
  <c r="F140" i="21"/>
  <c r="K163" i="19"/>
  <c r="C83" i="20"/>
  <c r="C331" i="22"/>
  <c r="D356" i="20"/>
  <c r="F275" i="21"/>
  <c r="H194" i="22"/>
  <c r="E219" i="20"/>
  <c r="K138" i="21"/>
  <c r="F53" i="22"/>
  <c r="F301" i="28"/>
  <c r="H220" i="24"/>
  <c r="G133" i="16"/>
  <c r="J247" i="16"/>
  <c r="B167" i="17"/>
  <c r="D86" i="18"/>
  <c r="I221" i="18"/>
  <c r="J354" i="18"/>
  <c r="F274" i="19"/>
  <c r="C81" i="18"/>
  <c r="F324" i="20"/>
  <c r="B244" i="21"/>
  <c r="H163" i="22"/>
  <c r="I186" i="20"/>
  <c r="K105" i="21"/>
  <c r="B131" i="19"/>
  <c r="D50" i="20"/>
  <c r="D298" i="22"/>
  <c r="K322" i="20"/>
  <c r="G242" i="21"/>
  <c r="C162" i="22"/>
  <c r="D76" i="23"/>
  <c r="D324" i="24"/>
  <c r="G259" i="16"/>
  <c r="I178" i="17"/>
  <c r="B293" i="17"/>
  <c r="D212" i="18"/>
  <c r="I347" i="18"/>
  <c r="E267" i="19"/>
  <c r="D71" i="18"/>
  <c r="C207" i="18"/>
  <c r="D121" i="19"/>
  <c r="J40" i="20"/>
  <c r="H289" i="22"/>
  <c r="I312" i="20"/>
  <c r="K231" i="21"/>
  <c r="C151" i="22"/>
  <c r="D176" i="20"/>
  <c r="F95" i="21"/>
  <c r="I119" i="19"/>
  <c r="G368" i="21"/>
  <c r="C288" i="22"/>
  <c r="D202" i="23"/>
  <c r="F121" i="28"/>
  <c r="K44" i="22"/>
  <c r="I293" i="28"/>
  <c r="E213" i="24"/>
  <c r="J224" i="23"/>
  <c r="F144" i="28"/>
  <c r="B64" i="24"/>
  <c r="G87" i="23"/>
  <c r="G335" i="24"/>
  <c r="B273" i="25"/>
  <c r="D192" i="26"/>
  <c r="F111" i="27"/>
  <c r="C136" i="25"/>
  <c r="I55" i="26"/>
  <c r="D50" i="24"/>
  <c r="H263" i="26"/>
  <c r="D183" i="27"/>
  <c r="G117" i="25"/>
  <c r="G365" i="27"/>
  <c r="J244" i="6"/>
  <c r="F164" i="4"/>
  <c r="B123" i="24"/>
  <c r="G368" i="28"/>
  <c r="C288" i="24"/>
  <c r="H299" i="23"/>
  <c r="D219" i="28"/>
  <c r="J138" i="24"/>
  <c r="E162" i="23"/>
  <c r="G81" i="28"/>
  <c r="B67" i="24"/>
  <c r="B267" i="26"/>
  <c r="B198" i="13"/>
  <c r="I135" i="14"/>
  <c r="E55" i="15"/>
  <c r="H191" i="15"/>
  <c r="I282" i="15"/>
  <c r="D82" i="14"/>
  <c r="D330" i="16"/>
  <c r="E261" i="17"/>
  <c r="B58" i="16"/>
  <c r="D258" i="10"/>
  <c r="I94" i="10"/>
  <c r="F279" i="11"/>
  <c r="D144" i="11"/>
  <c r="I339" i="12"/>
  <c r="G145" i="11"/>
  <c r="I80" i="12"/>
  <c r="C208" i="12"/>
  <c r="F70" i="12"/>
  <c r="I314" i="14"/>
  <c r="B121" i="13"/>
  <c r="E229" i="13"/>
  <c r="F322" i="13"/>
  <c r="B242" i="14"/>
  <c r="I179" i="15"/>
  <c r="B316" i="15"/>
  <c r="E78" i="14"/>
  <c r="E326" i="16"/>
  <c r="J125" i="15"/>
  <c r="G56" i="16"/>
  <c r="F182" i="16"/>
  <c r="F331" i="10"/>
  <c r="K167" i="10"/>
  <c r="H352" i="11"/>
  <c r="F217" i="11"/>
  <c r="I83" i="11"/>
  <c r="I218" i="11"/>
  <c r="K153" i="12"/>
  <c r="E281" i="12"/>
  <c r="H143" i="12"/>
  <c r="C59" i="13"/>
  <c r="D194" i="13"/>
  <c r="G302" i="13"/>
  <c r="C222" i="14"/>
  <c r="D315" i="14"/>
  <c r="K252" i="15"/>
  <c r="B60" i="14"/>
  <c r="G154" i="14"/>
  <c r="I70" i="15"/>
  <c r="B199" i="15"/>
  <c r="I129" i="16"/>
  <c r="H255" i="16"/>
  <c r="B172" i="17"/>
  <c r="K307" i="17"/>
  <c r="F93" i="16"/>
  <c r="F341" i="18"/>
  <c r="H260" i="19"/>
  <c r="E67" i="18"/>
  <c r="F200" i="18"/>
  <c r="E336" i="18"/>
  <c r="G255" i="19"/>
  <c r="B170" i="20"/>
  <c r="H89" i="21"/>
  <c r="C113" i="19"/>
  <c r="C361" i="21"/>
  <c r="E280" i="22"/>
  <c r="F305" i="20"/>
  <c r="H224" i="21"/>
  <c r="J143" i="22"/>
  <c r="G168" i="20"/>
  <c r="C88" i="21"/>
  <c r="F331" i="23"/>
  <c r="H250" i="28"/>
  <c r="J169" i="24"/>
  <c r="C137" i="16"/>
  <c r="F251" i="16"/>
  <c r="H170" i="17"/>
  <c r="J89" i="18"/>
  <c r="E225" i="18"/>
  <c r="F358" i="18"/>
  <c r="B278" i="19"/>
  <c r="I84" i="18"/>
  <c r="B328" i="20"/>
  <c r="H247" i="21"/>
  <c r="D167" i="22"/>
  <c r="E190" i="20"/>
  <c r="G109" i="21"/>
  <c r="H134" i="19"/>
  <c r="J53" i="20"/>
  <c r="J301" i="22"/>
  <c r="G326" i="20"/>
  <c r="C246" i="21"/>
  <c r="I165" i="22"/>
  <c r="J79" i="23"/>
  <c r="J327" i="24"/>
  <c r="I240" i="16"/>
  <c r="K159" i="17"/>
  <c r="D274" i="17"/>
  <c r="F193" i="18"/>
  <c r="K328" i="18"/>
  <c r="G248" i="19"/>
  <c r="F52" i="18"/>
  <c r="E188" i="18"/>
  <c r="F102" i="19"/>
  <c r="D351" i="21"/>
  <c r="J270" i="22"/>
  <c r="K293" i="20"/>
  <c r="C213" i="21"/>
  <c r="E132" i="22"/>
  <c r="F157" i="20"/>
  <c r="H76" i="21"/>
  <c r="K100" i="19"/>
  <c r="I349" i="21"/>
  <c r="E269" i="22"/>
  <c r="F183" i="23"/>
  <c r="H102" i="28"/>
  <c r="B150" i="17"/>
  <c r="K285" i="17"/>
  <c r="F71" i="16"/>
  <c r="F319" i="18"/>
  <c r="H238" i="19"/>
  <c r="E45" i="18"/>
  <c r="F178" i="18"/>
  <c r="E314" i="18"/>
  <c r="G233" i="19"/>
  <c r="B148" i="20"/>
  <c r="H67" i="21"/>
  <c r="C91" i="19"/>
  <c r="C339" i="21"/>
  <c r="E258" i="22"/>
  <c r="F283" i="20"/>
  <c r="H202" i="21"/>
  <c r="J121" i="22"/>
  <c r="G146" i="20"/>
  <c r="C66" i="21"/>
  <c r="F309" i="23"/>
  <c r="H228" i="28"/>
  <c r="J147" i="24"/>
  <c r="I71" i="23"/>
  <c r="G320" i="24"/>
  <c r="B332" i="23"/>
  <c r="H251" i="28"/>
  <c r="D171" i="24"/>
  <c r="I194" i="23"/>
  <c r="K113" i="28"/>
  <c r="K361" i="25"/>
  <c r="F299" i="26"/>
  <c r="H218" i="27"/>
  <c r="E243" i="25"/>
  <c r="K162" i="26"/>
  <c r="G82" i="27"/>
  <c r="H41" i="25"/>
  <c r="F290" i="27"/>
  <c r="I224" i="25"/>
  <c r="K143" i="26"/>
  <c r="C63" i="27"/>
  <c r="H271" i="4"/>
  <c r="E140" i="6"/>
  <c r="G146" i="23"/>
  <c r="C66" i="28"/>
  <c r="H77" i="22"/>
  <c r="F326" i="28"/>
  <c r="B246" i="24"/>
  <c r="G269" i="23"/>
  <c r="D86" i="26"/>
  <c r="I341" i="26"/>
  <c r="F220" i="25"/>
  <c r="B92" i="26"/>
  <c r="D96" i="24"/>
  <c r="I274" i="26"/>
  <c r="K193" i="27"/>
  <c r="D73" i="6"/>
  <c r="K277" i="6"/>
  <c r="E190" i="4"/>
  <c r="C338" i="23"/>
  <c r="I257" i="28"/>
  <c r="E177" i="24"/>
  <c r="J188" i="23"/>
  <c r="F108" i="28"/>
  <c r="D357" i="25"/>
  <c r="G51" i="23"/>
  <c r="G299" i="24"/>
  <c r="B237" i="25"/>
  <c r="D156" i="26"/>
  <c r="F75" i="27"/>
  <c r="C100" i="25"/>
  <c r="K348" i="27"/>
  <c r="B308" i="25"/>
  <c r="H227" i="26"/>
  <c r="D147" i="27"/>
  <c r="G81" i="25"/>
  <c r="G329" i="27"/>
  <c r="J208" i="6"/>
  <c r="F128" i="4"/>
  <c r="K325" i="4"/>
  <c r="F101" i="24"/>
  <c r="G348" i="28"/>
  <c r="C268" i="24"/>
  <c r="H279" i="23"/>
  <c r="D199" i="28"/>
  <c r="J118" i="24"/>
  <c r="E142" i="23"/>
  <c r="G61" i="28"/>
  <c r="F329" i="25"/>
  <c r="B247" i="26"/>
  <c r="D166" i="27"/>
  <c r="K190" i="25"/>
  <c r="G110" i="26"/>
  <c r="D359" i="6"/>
  <c r="F318" i="26"/>
  <c r="B238" i="27"/>
  <c r="E172" i="25"/>
  <c r="G91" i="26"/>
  <c r="K315" i="6"/>
  <c r="D219" i="4"/>
  <c r="K87" i="6"/>
  <c r="E205" i="4"/>
  <c r="F297" i="6"/>
  <c r="H86" i="6"/>
  <c r="G77" i="4"/>
  <c r="F357" i="27"/>
  <c r="I301" i="26"/>
  <c r="F188" i="25"/>
  <c r="D71" i="26"/>
  <c r="H342" i="25"/>
  <c r="K253" i="26"/>
  <c r="C173" i="27"/>
  <c r="F52" i="6"/>
  <c r="E250" i="6"/>
  <c r="G169" i="4"/>
  <c r="E317" i="23"/>
  <c r="K236" i="28"/>
  <c r="G156" i="24"/>
  <c r="B168" i="23"/>
  <c r="H87" i="28"/>
  <c r="F336" i="25"/>
  <c r="G359" i="28"/>
  <c r="I278" i="24"/>
  <c r="D216" i="25"/>
  <c r="F135" i="26"/>
  <c r="H54" i="27"/>
  <c r="E79" i="25"/>
  <c r="C328" i="27"/>
  <c r="D287" i="25"/>
  <c r="J206" i="26"/>
  <c r="F126" i="27"/>
  <c r="I60" i="25"/>
  <c r="I308" i="27"/>
  <c r="B188" i="6"/>
  <c r="H107" i="4"/>
  <c r="C305" i="4"/>
  <c r="K78" i="22"/>
  <c r="I327" i="28"/>
  <c r="E247" i="24"/>
  <c r="J258" i="23"/>
  <c r="F178" i="28"/>
  <c r="B98" i="24"/>
  <c r="G121" i="23"/>
  <c r="I40" i="28"/>
  <c r="B307" i="25"/>
  <c r="D226" i="26"/>
  <c r="F145" i="27"/>
  <c r="C170" i="25"/>
  <c r="I89" i="26"/>
  <c r="F338" i="6"/>
  <c r="H297" i="26"/>
  <c r="D217" i="27"/>
  <c r="G151" i="25"/>
  <c r="I70" i="26"/>
  <c r="D288" i="6"/>
  <c r="F198" i="4"/>
  <c r="C67" i="6"/>
  <c r="C226" i="4"/>
  <c r="D308" i="4"/>
  <c r="F329" i="26"/>
  <c r="C134" i="25"/>
  <c r="D42" i="24"/>
  <c r="J152" i="26"/>
  <c r="F72" i="27"/>
  <c r="G335" i="26"/>
  <c r="I254" i="27"/>
  <c r="B134" i="6"/>
  <c r="H53" i="4"/>
  <c r="C251" i="4"/>
  <c r="I69" i="22"/>
  <c r="G318" i="28"/>
  <c r="C238" i="24"/>
  <c r="H249" i="23"/>
  <c r="D169" i="28"/>
  <c r="J88" i="24"/>
  <c r="E112" i="23"/>
  <c r="E360" i="24"/>
  <c r="J297" i="25"/>
  <c r="B217" i="26"/>
  <c r="D136" i="27"/>
  <c r="K160" i="25"/>
  <c r="G80" i="26"/>
  <c r="D329" i="6"/>
  <c r="F288" i="26"/>
  <c r="B208" i="27"/>
  <c r="E142" i="25"/>
  <c r="G61" i="26"/>
  <c r="K275" i="6"/>
  <c r="D189" i="4"/>
  <c r="K57" i="6"/>
  <c r="H244" i="6"/>
  <c r="C80" i="23"/>
  <c r="K328" i="24"/>
  <c r="F340" i="23"/>
  <c r="B260" i="28"/>
  <c r="H179" i="24"/>
  <c r="C203" i="23"/>
  <c r="E122" i="28"/>
  <c r="G41" i="24"/>
  <c r="J307" i="26"/>
  <c r="B227" i="27"/>
  <c r="I251" i="25"/>
  <c r="E171" i="26"/>
  <c r="K90" i="27"/>
  <c r="B50" i="25"/>
  <c r="J298" i="27"/>
  <c r="C233" i="25"/>
  <c r="E152" i="26"/>
  <c r="G71" i="27"/>
  <c r="B280" i="4"/>
  <c r="I148" i="6"/>
  <c r="G144" i="4"/>
  <c r="K224" i="6"/>
  <c r="H354" i="4"/>
  <c r="F181" i="6"/>
  <c r="I188" i="28"/>
  <c r="F133" i="27"/>
  <c r="I77" i="26"/>
  <c r="J368" i="26"/>
  <c r="F288" i="27"/>
  <c r="I222" i="25"/>
  <c r="K141" i="26"/>
  <c r="C61" i="27"/>
  <c r="H269" i="4"/>
  <c r="E138" i="6"/>
  <c r="G57" i="4"/>
  <c r="E205" i="23"/>
  <c r="K124" i="28"/>
  <c r="G44" i="24"/>
  <c r="B56" i="23"/>
  <c r="J304" i="24"/>
  <c r="E328" i="23"/>
  <c r="G247" i="28"/>
  <c r="I166" i="24"/>
  <c r="D104" i="25"/>
  <c r="D352" i="27"/>
  <c r="I271" i="6"/>
  <c r="G296" i="26"/>
  <c r="C216" i="27"/>
  <c r="D175" i="25"/>
  <c r="J94" i="26"/>
  <c r="G343" i="6"/>
  <c r="G277" i="26"/>
  <c r="I196" i="27"/>
  <c r="B76" i="6"/>
  <c r="H281" i="6"/>
  <c r="C193" i="4"/>
  <c r="C296" i="23"/>
  <c r="I215" i="28"/>
  <c r="E135" i="24"/>
  <c r="J146" i="23"/>
  <c r="F66" i="28"/>
  <c r="E90" i="22"/>
  <c r="E338" i="28"/>
  <c r="G257" i="24"/>
  <c r="B195" i="25"/>
  <c r="D114" i="26"/>
  <c r="G362" i="6"/>
  <c r="C58" i="25"/>
  <c r="K306" i="27"/>
  <c r="B266" i="25"/>
  <c r="H185" i="26"/>
  <c r="D105" i="27"/>
  <c r="E368" i="26"/>
  <c r="G287" i="27"/>
  <c r="J166" i="6"/>
  <c r="F86" i="4"/>
  <c r="K283" i="4"/>
  <c r="C338" i="4"/>
  <c r="H138" i="4"/>
  <c r="C151" i="4"/>
  <c r="J45" i="13"/>
  <c r="C154" i="13"/>
  <c r="D247" i="13"/>
  <c r="J166" i="14"/>
  <c r="G104" i="15"/>
  <c r="J240" i="15"/>
  <c r="K331" i="15"/>
  <c r="F131" i="14"/>
  <c r="H50" i="15"/>
  <c r="G310" i="17"/>
  <c r="D107" i="16"/>
  <c r="D256" i="10"/>
  <c r="I92" i="10"/>
  <c r="F277" i="11"/>
  <c r="D142" i="11"/>
  <c r="I337" i="12"/>
  <c r="G143" i="11"/>
  <c r="I78" i="12"/>
  <c r="C206" i="12"/>
  <c r="F68" i="12"/>
  <c r="I312" i="14"/>
  <c r="B119" i="13"/>
  <c r="E227" i="13"/>
  <c r="F320" i="13"/>
  <c r="B240" i="14"/>
  <c r="I177" i="15"/>
  <c r="B314" i="15"/>
  <c r="E76" i="14"/>
  <c r="E324" i="16"/>
  <c r="J123" i="15"/>
  <c r="G54" i="16"/>
  <c r="F180" i="16"/>
  <c r="J96" i="17"/>
  <c r="I232" i="17"/>
  <c r="B347" i="17"/>
  <c r="D266" i="18"/>
  <c r="G72" i="17"/>
  <c r="E321" i="19"/>
  <c r="D125" i="18"/>
  <c r="C261" i="18"/>
  <c r="D175" i="19"/>
  <c r="J94" i="20"/>
  <c r="H343" i="22"/>
  <c r="I366" i="20"/>
  <c r="K285" i="21"/>
  <c r="C205" i="22"/>
  <c r="D230" i="20"/>
  <c r="F149" i="21"/>
  <c r="I173" i="19"/>
  <c r="E93" i="20"/>
  <c r="C342" i="22"/>
  <c r="D256" i="23"/>
  <c r="F175" i="28"/>
  <c r="B256" i="17"/>
  <c r="K61" i="16"/>
  <c r="D176" i="16"/>
  <c r="F95" i="17"/>
  <c r="F343" i="19"/>
  <c r="C150" i="18"/>
  <c r="D283" i="18"/>
  <c r="J202" i="19"/>
  <c r="E338" i="19"/>
  <c r="J252" i="20"/>
  <c r="F172" i="21"/>
  <c r="K195" i="19"/>
  <c r="C115" i="20"/>
  <c r="C363" i="22"/>
  <c r="F59" i="19"/>
  <c r="F307" i="21"/>
  <c r="H226" i="22"/>
  <c r="E251" i="20"/>
  <c r="K170" i="21"/>
  <c r="F85" i="22"/>
  <c r="F333" i="28"/>
  <c r="H252" i="24"/>
  <c r="G165" i="16"/>
  <c r="D280" i="16"/>
  <c r="B199" i="17"/>
  <c r="D118" i="18"/>
  <c r="I253" i="18"/>
  <c r="H57" i="17"/>
  <c r="F306" i="19"/>
  <c r="C113" i="18"/>
  <c r="F356" i="20"/>
  <c r="B276" i="21"/>
  <c r="H195" i="22"/>
  <c r="I218" i="20"/>
  <c r="K137" i="21"/>
  <c r="B163" i="19"/>
  <c r="D82" i="20"/>
  <c r="D330" i="22"/>
  <c r="K354" i="20"/>
  <c r="G274" i="21"/>
  <c r="C194" i="22"/>
  <c r="D108" i="23"/>
  <c r="D356" i="24"/>
  <c r="J320" i="16"/>
  <c r="I210" i="17"/>
  <c r="B325" i="17"/>
  <c r="D244" i="18"/>
  <c r="G50" i="17"/>
  <c r="E299" i="19"/>
  <c r="D103" i="18"/>
  <c r="C239" i="18"/>
  <c r="D153" i="19"/>
  <c r="J72" i="20"/>
  <c r="H321" i="22"/>
  <c r="I344" i="20"/>
  <c r="K263" i="21"/>
  <c r="C183" i="22"/>
  <c r="D208" i="20"/>
  <c r="F127" i="21"/>
  <c r="I151" i="19"/>
  <c r="E71" i="20"/>
  <c r="C320" i="22"/>
  <c r="D234" i="23"/>
  <c r="F153" i="28"/>
  <c r="K76" i="22"/>
  <c r="I325" i="28"/>
  <c r="E245" i="24"/>
  <c r="J256" i="23"/>
  <c r="F176" i="28"/>
  <c r="B96" i="24"/>
  <c r="G119" i="23"/>
  <c r="G367" i="24"/>
  <c r="B305" i="25"/>
  <c r="D224" i="26"/>
  <c r="F143" i="27"/>
  <c r="C168" i="25"/>
  <c r="I87" i="26"/>
  <c r="F336" i="6"/>
  <c r="H295" i="26"/>
  <c r="D215" i="27"/>
  <c r="G149" i="25"/>
  <c r="I68" i="26"/>
  <c r="G285" i="6"/>
  <c r="F196" i="4"/>
  <c r="C65" i="6"/>
  <c r="E71" i="23"/>
  <c r="C320" i="24"/>
  <c r="H331" i="23"/>
  <c r="D251" i="28"/>
  <c r="J170" i="24"/>
  <c r="E194" i="23"/>
  <c r="G113" i="28"/>
  <c r="G361" i="25"/>
  <c r="B299" i="26"/>
  <c r="B230" i="13"/>
  <c r="H149" i="14"/>
  <c r="E87" i="15"/>
  <c r="H223" i="15"/>
  <c r="I314" i="15"/>
  <c r="D114" i="14"/>
  <c r="D362" i="16"/>
  <c r="E293" i="17"/>
  <c r="B90" i="16"/>
  <c r="D290" i="10"/>
  <c r="I126" i="10"/>
  <c r="F311" i="11"/>
  <c r="D176" i="11"/>
  <c r="G42" i="11"/>
  <c r="G177" i="11"/>
  <c r="I112" i="12"/>
  <c r="C240" i="12"/>
  <c r="F102" i="12"/>
  <c r="I346" i="14"/>
  <c r="B153" i="13"/>
  <c r="E261" i="13"/>
  <c r="F354" i="13"/>
  <c r="B274" i="14"/>
  <c r="I211" i="15"/>
  <c r="B348" i="15"/>
  <c r="E110" i="14"/>
  <c r="E358" i="16"/>
  <c r="J157" i="15"/>
  <c r="G88" i="16"/>
  <c r="F214" i="16"/>
  <c r="F363" i="10"/>
  <c r="J266" i="11"/>
  <c r="J55" i="10"/>
  <c r="H249" i="11"/>
  <c r="I115" i="11"/>
  <c r="F251" i="11"/>
  <c r="K185" i="12"/>
  <c r="H40" i="12"/>
  <c r="H175" i="12"/>
  <c r="C91" i="13"/>
  <c r="D226" i="13"/>
  <c r="G334" i="13"/>
  <c r="C254" i="14"/>
  <c r="D347" i="14"/>
  <c r="K284" i="15"/>
  <c r="B92" i="14"/>
  <c r="J340" i="16"/>
  <c r="I102" i="15"/>
  <c r="B231" i="15"/>
  <c r="I161" i="16"/>
  <c r="D305" i="16"/>
  <c r="B204" i="17"/>
  <c r="K339" i="17"/>
  <c r="F125" i="16"/>
  <c r="H44" i="17"/>
  <c r="H292" i="19"/>
  <c r="E99" i="18"/>
  <c r="F232" i="18"/>
  <c r="E368" i="18"/>
  <c r="G287" i="19"/>
  <c r="B202" i="20"/>
  <c r="H121" i="21"/>
  <c r="C145" i="19"/>
  <c r="E64" i="20"/>
  <c r="E312" i="22"/>
  <c r="F337" i="20"/>
  <c r="H256" i="21"/>
  <c r="J175" i="22"/>
  <c r="G200" i="20"/>
  <c r="C120" i="21"/>
  <c r="F363" i="23"/>
  <c r="H282" i="28"/>
  <c r="J201" i="24"/>
  <c r="C169" i="16"/>
  <c r="F288" i="16"/>
  <c r="H202" i="17"/>
  <c r="J121" i="18"/>
  <c r="E257" i="18"/>
  <c r="D61" i="17"/>
  <c r="B310" i="19"/>
  <c r="I116" i="18"/>
  <c r="B360" i="20"/>
  <c r="H279" i="21"/>
  <c r="D199" i="22"/>
  <c r="E222" i="20"/>
  <c r="G141" i="21"/>
  <c r="H166" i="19"/>
  <c r="J85" i="20"/>
  <c r="J333" i="22"/>
  <c r="G358" i="20"/>
  <c r="C278" i="21"/>
  <c r="I197" i="22"/>
  <c r="J111" i="23"/>
  <c r="J359" i="24"/>
  <c r="I272" i="16"/>
  <c r="K191" i="17"/>
  <c r="D306" i="17"/>
  <c r="F225" i="18"/>
  <c r="K360" i="18"/>
  <c r="G280" i="19"/>
  <c r="F84" i="18"/>
  <c r="E220" i="18"/>
  <c r="F134" i="19"/>
  <c r="B54" i="20"/>
  <c r="J302" i="22"/>
  <c r="K325" i="20"/>
  <c r="C245" i="21"/>
  <c r="E164" i="22"/>
  <c r="F189" i="20"/>
  <c r="H108" i="21"/>
  <c r="K132" i="19"/>
  <c r="G52" i="20"/>
  <c r="E301" i="22"/>
  <c r="F215" i="23"/>
  <c r="H134" i="28"/>
  <c r="B182" i="17"/>
  <c r="K317" i="17"/>
  <c r="F103" i="16"/>
  <c r="F351" i="18"/>
  <c r="H270" i="19"/>
  <c r="E77" i="18"/>
  <c r="F210" i="18"/>
  <c r="E346" i="18"/>
  <c r="G265" i="19"/>
  <c r="B180" i="20"/>
  <c r="H99" i="21"/>
  <c r="C123" i="19"/>
  <c r="E42" i="20"/>
  <c r="E290" i="22"/>
  <c r="F315" i="20"/>
  <c r="H234" i="21"/>
  <c r="J153" i="22"/>
  <c r="G178" i="20"/>
  <c r="C98" i="21"/>
  <c r="F341" i="23"/>
  <c r="H260" i="28"/>
  <c r="J179" i="24"/>
  <c r="I103" i="23"/>
  <c r="G352" i="24"/>
  <c r="B364" i="23"/>
  <c r="H283" i="28"/>
  <c r="D203" i="24"/>
  <c r="I226" i="23"/>
  <c r="K145" i="28"/>
  <c r="C65" i="24"/>
  <c r="F331" i="26"/>
  <c r="H250" i="27"/>
  <c r="E275" i="25"/>
  <c r="K194" i="26"/>
  <c r="G114" i="27"/>
  <c r="H73" i="25"/>
  <c r="F322" i="27"/>
  <c r="I256" i="25"/>
  <c r="K175" i="26"/>
  <c r="C95" i="27"/>
  <c r="H303" i="4"/>
  <c r="E172" i="6"/>
  <c r="G178" i="23"/>
  <c r="C98" i="28"/>
  <c r="K346" i="25"/>
  <c r="F358" i="28"/>
  <c r="B278" i="24"/>
  <c r="G301" i="23"/>
  <c r="D214" i="26"/>
  <c r="G76" i="25"/>
  <c r="F284" i="25"/>
  <c r="B124" i="26"/>
  <c r="H43" i="27"/>
  <c r="I306" i="26"/>
  <c r="K225" i="27"/>
  <c r="D105" i="6"/>
  <c r="E322" i="6"/>
  <c r="E222" i="4"/>
  <c r="K40" i="22"/>
  <c r="I289" i="28"/>
  <c r="E209" i="24"/>
  <c r="J220" i="23"/>
  <c r="F140" i="28"/>
  <c r="B60" i="24"/>
  <c r="G83" i="23"/>
  <c r="G331" i="24"/>
  <c r="B269" i="25"/>
  <c r="D188" i="26"/>
  <c r="F107" i="27"/>
  <c r="C132" i="25"/>
  <c r="I51" i="26"/>
  <c r="J363" i="25"/>
  <c r="H259" i="26"/>
  <c r="D179" i="27"/>
  <c r="G113" i="25"/>
  <c r="G361" i="27"/>
  <c r="J240" i="6"/>
  <c r="F160" i="4"/>
  <c r="K357" i="4"/>
  <c r="D140" i="24"/>
  <c r="E51" i="23"/>
  <c r="C300" i="24"/>
  <c r="H311" i="23"/>
  <c r="D231" i="28"/>
  <c r="J150" i="24"/>
  <c r="E174" i="23"/>
  <c r="G93" i="28"/>
  <c r="G341" i="25"/>
  <c r="B279" i="26"/>
  <c r="D198" i="27"/>
  <c r="K222" i="25"/>
  <c r="G142" i="26"/>
  <c r="C62" i="27"/>
  <c r="F350" i="26"/>
  <c r="B270" i="27"/>
  <c r="E204" i="25"/>
  <c r="G123" i="26"/>
  <c r="I42" i="27"/>
  <c r="D251" i="4"/>
  <c r="K119" i="6"/>
  <c r="E173" i="4"/>
  <c r="I254" i="6"/>
  <c r="H54" i="6"/>
  <c r="J145" i="6"/>
  <c r="B131" i="26"/>
  <c r="I365" i="26"/>
  <c r="F244" i="25"/>
  <c r="D103" i="26"/>
  <c r="K351" i="6"/>
  <c r="K285" i="26"/>
  <c r="C205" i="27"/>
  <c r="F84" i="6"/>
  <c r="J292" i="6"/>
  <c r="G201" i="4"/>
  <c r="E349" i="23"/>
  <c r="K268" i="28"/>
  <c r="G188" i="24"/>
  <c r="B200" i="23"/>
  <c r="H119" i="28"/>
  <c r="F368" i="25"/>
  <c r="I62" i="23"/>
  <c r="I310" i="24"/>
  <c r="D248" i="25"/>
  <c r="F167" i="26"/>
  <c r="H86" i="27"/>
  <c r="E111" i="25"/>
  <c r="C360" i="27"/>
  <c r="D319" i="25"/>
  <c r="J238" i="26"/>
  <c r="F158" i="27"/>
  <c r="I92" i="25"/>
  <c r="I340" i="27"/>
  <c r="B220" i="6"/>
  <c r="H139" i="4"/>
  <c r="C337" i="4"/>
  <c r="H112" i="24"/>
  <c r="I359" i="28"/>
  <c r="E279" i="24"/>
  <c r="J290" i="23"/>
  <c r="F210" i="28"/>
  <c r="B130" i="24"/>
  <c r="G153" i="23"/>
  <c r="I72" i="28"/>
  <c r="J359" i="25"/>
  <c r="D258" i="26"/>
  <c r="F177" i="27"/>
  <c r="C202" i="25"/>
  <c r="I121" i="26"/>
  <c r="E41" i="27"/>
  <c r="H329" i="26"/>
  <c r="D249" i="27"/>
  <c r="G183" i="25"/>
  <c r="I102" i="26"/>
  <c r="J337" i="6"/>
  <c r="F230" i="4"/>
  <c r="C99" i="6"/>
  <c r="C194" i="4"/>
  <c r="J173" i="4"/>
  <c r="H128" i="25"/>
  <c r="C198" i="25"/>
  <c r="F366" i="6"/>
  <c r="J184" i="26"/>
  <c r="F104" i="27"/>
  <c r="G367" i="26"/>
  <c r="I286" i="27"/>
  <c r="B166" i="6"/>
  <c r="H85" i="4"/>
  <c r="C283" i="4"/>
  <c r="F103" i="24"/>
  <c r="G350" i="28"/>
  <c r="C270" i="24"/>
  <c r="H281" i="23"/>
  <c r="D201" i="28"/>
  <c r="J120" i="24"/>
  <c r="E144" i="23"/>
  <c r="G63" i="28"/>
  <c r="C332" i="25"/>
  <c r="B249" i="26"/>
  <c r="D168" i="27"/>
  <c r="K192" i="25"/>
  <c r="G112" i="26"/>
  <c r="D361" i="6"/>
  <c r="F320" i="26"/>
  <c r="B240" i="27"/>
  <c r="E174" i="25"/>
  <c r="G93" i="26"/>
  <c r="F319" i="6"/>
  <c r="D221" i="4"/>
  <c r="K89" i="6"/>
  <c r="D285" i="6"/>
  <c r="C112" i="23"/>
  <c r="K360" i="24"/>
  <c r="D43" i="22"/>
  <c r="B292" i="28"/>
  <c r="H211" i="24"/>
  <c r="C235" i="23"/>
  <c r="E154" i="28"/>
  <c r="G73" i="24"/>
  <c r="J339" i="26"/>
  <c r="B259" i="27"/>
  <c r="I283" i="25"/>
  <c r="E203" i="26"/>
  <c r="K122" i="27"/>
  <c r="B82" i="25"/>
  <c r="J330" i="27"/>
  <c r="C265" i="25"/>
  <c r="E184" i="26"/>
  <c r="G103" i="27"/>
  <c r="B312" i="4"/>
  <c r="I180" i="6"/>
  <c r="G112" i="4"/>
  <c r="K192" i="6"/>
  <c r="H322" i="4"/>
  <c r="B117" i="6"/>
  <c r="I316" i="28"/>
  <c r="F197" i="27"/>
  <c r="I141" i="26"/>
  <c r="J82" i="25"/>
  <c r="F320" i="27"/>
  <c r="I254" i="25"/>
  <c r="K173" i="26"/>
  <c r="C93" i="27"/>
  <c r="H301" i="4"/>
  <c r="E170" i="6"/>
  <c r="G89" i="4"/>
  <c r="E237" i="23"/>
  <c r="K156" i="28"/>
  <c r="G76" i="24"/>
  <c r="B88" i="23"/>
  <c r="J336" i="24"/>
  <c r="E360" i="23"/>
  <c r="G279" i="28"/>
  <c r="I198" i="24"/>
  <c r="D136" i="25"/>
  <c r="F55" i="26"/>
  <c r="I303" i="6"/>
  <c r="G328" i="26"/>
  <c r="C248" i="27"/>
  <c r="D207" i="25"/>
  <c r="J126" i="26"/>
  <c r="F46" i="27"/>
  <c r="G309" i="26"/>
  <c r="I228" i="27"/>
  <c r="B108" i="6"/>
  <c r="K327" i="6"/>
  <c r="C225" i="4"/>
  <c r="C328" i="23"/>
  <c r="I247" i="28"/>
  <c r="E167" i="24"/>
  <c r="J178" i="23"/>
  <c r="F98" i="28"/>
  <c r="D347" i="25"/>
  <c r="G41" i="23"/>
  <c r="G289" i="24"/>
  <c r="B227" i="25"/>
  <c r="D146" i="26"/>
  <c r="F65" i="27"/>
  <c r="C90" i="25"/>
  <c r="K338" i="27"/>
  <c r="B298" i="25"/>
  <c r="H217" i="26"/>
  <c r="D137" i="27"/>
  <c r="G71" i="25"/>
  <c r="G319" i="27"/>
  <c r="J198" i="6"/>
  <c r="F118" i="4"/>
  <c r="F84" i="15"/>
  <c r="E333" i="17"/>
  <c r="D330" i="10"/>
  <c r="D112" i="10"/>
  <c r="F171" i="11"/>
  <c r="G253" i="11"/>
  <c r="C115" i="11"/>
  <c r="E50" i="12"/>
  <c r="I177" i="12"/>
  <c r="B40" i="12"/>
  <c r="E284" i="14"/>
  <c r="H90" i="13"/>
  <c r="K198" i="13"/>
  <c r="B292" i="13"/>
  <c r="H211" i="14"/>
  <c r="E149" i="15"/>
  <c r="H285" i="15"/>
  <c r="K47" i="14"/>
  <c r="K295" i="16"/>
  <c r="F95" i="15"/>
  <c r="E355" i="17"/>
  <c r="B152" i="16"/>
  <c r="B301" i="10"/>
  <c r="G137" i="10"/>
  <c r="D322" i="11"/>
  <c r="B187" i="11"/>
  <c r="E53" i="11"/>
  <c r="E188" i="11"/>
  <c r="G123" i="12"/>
  <c r="K250" i="12"/>
  <c r="D113" i="12"/>
  <c r="G357" i="14"/>
  <c r="J163" i="13"/>
  <c r="C272" i="13"/>
  <c r="I191" i="14"/>
  <c r="J284" i="14"/>
  <c r="G222" i="15"/>
  <c r="J358" i="15"/>
  <c r="C121" i="14"/>
  <c r="E40" i="15"/>
  <c r="H168" i="15"/>
  <c r="E99" i="16"/>
  <c r="D225" i="16"/>
  <c r="H141" i="17"/>
  <c r="G277" i="17"/>
  <c r="B63" i="16"/>
  <c r="B311" i="18"/>
  <c r="D230" i="19"/>
  <c r="C366" i="19"/>
  <c r="B170" i="18"/>
  <c r="K305" i="18"/>
  <c r="C225" i="19"/>
  <c r="H139" i="20"/>
  <c r="D59" i="21"/>
  <c r="I82" i="19"/>
  <c r="I330" i="21"/>
  <c r="K249" i="22"/>
  <c r="B275" i="20"/>
  <c r="D194" i="21"/>
  <c r="F113" i="22"/>
  <c r="C138" i="20"/>
  <c r="I57" i="21"/>
  <c r="B301" i="23"/>
  <c r="D220" i="28"/>
  <c r="F139" i="24"/>
  <c r="I106" i="16"/>
  <c r="B221" i="16"/>
  <c r="D140" i="17"/>
  <c r="F59" i="18"/>
  <c r="K194" i="18"/>
  <c r="B328" i="18"/>
  <c r="H247" i="19"/>
  <c r="E54" i="18"/>
  <c r="H297" i="20"/>
  <c r="D217" i="21"/>
  <c r="J136" i="22"/>
  <c r="K159" i="20"/>
  <c r="C79" i="21"/>
  <c r="D104" i="19"/>
  <c r="D352" i="21"/>
  <c r="F271" i="22"/>
  <c r="C296" i="20"/>
  <c r="I215" i="21"/>
  <c r="E135" i="22"/>
  <c r="F49" i="23"/>
  <c r="F297" i="24"/>
  <c r="E210" i="16"/>
  <c r="G129" i="17"/>
  <c r="J243" i="17"/>
  <c r="B163" i="18"/>
  <c r="G298" i="18"/>
  <c r="C218" i="19"/>
  <c r="D351" i="19"/>
  <c r="K157" i="18"/>
  <c r="B72" i="19"/>
  <c r="J320" i="21"/>
  <c r="F240" i="22"/>
  <c r="G263" i="20"/>
  <c r="I182" i="21"/>
  <c r="K101" i="22"/>
  <c r="B127" i="20"/>
  <c r="D46" i="21"/>
  <c r="G70" i="19"/>
  <c r="E319" i="21"/>
  <c r="K238" i="22"/>
  <c r="B153" i="23"/>
  <c r="D72" i="28"/>
  <c r="H119" i="17"/>
  <c r="G255" i="17"/>
  <c r="B41" i="16"/>
  <c r="B289" i="18"/>
  <c r="D208" i="19"/>
  <c r="C344" i="19"/>
  <c r="B148" i="18"/>
  <c r="K283" i="18"/>
  <c r="B198" i="19"/>
  <c r="H117" i="20"/>
  <c r="F366" i="22"/>
  <c r="I60" i="19"/>
  <c r="I308" i="21"/>
  <c r="K227" i="22"/>
  <c r="B253" i="20"/>
  <c r="D172" i="21"/>
  <c r="G196" i="19"/>
  <c r="C116" i="20"/>
  <c r="K364" i="22"/>
  <c r="B279" i="23"/>
  <c r="D198" i="28"/>
  <c r="J125" i="24"/>
  <c r="E41" i="23"/>
  <c r="C290" i="24"/>
  <c r="H301" i="23"/>
  <c r="D221" i="28"/>
  <c r="J140" i="24"/>
  <c r="E164" i="23"/>
  <c r="G83" i="28"/>
  <c r="B75" i="24"/>
  <c r="B269" i="26"/>
  <c r="D188" i="27"/>
  <c r="K212" i="25"/>
  <c r="G132" i="26"/>
  <c r="C52" i="27"/>
  <c r="F340" i="26"/>
  <c r="B260" i="27"/>
  <c r="E194" i="25"/>
  <c r="G113" i="26"/>
  <c r="F361" i="6"/>
  <c r="D241" i="4"/>
  <c r="K109" i="6"/>
  <c r="C116" i="23"/>
  <c r="K364" i="24"/>
  <c r="D47" i="22"/>
  <c r="B296" i="28"/>
  <c r="H215" i="24"/>
  <c r="C239" i="23"/>
  <c r="E158" i="28"/>
  <c r="G77" i="24"/>
  <c r="J343" i="26"/>
  <c r="J274" i="13"/>
  <c r="F194" i="14"/>
  <c r="C132" i="15"/>
  <c r="F268" i="15"/>
  <c r="G359" i="15"/>
  <c r="F169" i="14"/>
  <c r="D78" i="15"/>
  <c r="C338" i="17"/>
  <c r="J134" i="16"/>
  <c r="B335" i="10"/>
  <c r="G171" i="10"/>
  <c r="D356" i="11"/>
  <c r="B221" i="11"/>
  <c r="E87" i="11"/>
  <c r="E222" i="11"/>
  <c r="G157" i="12"/>
  <c r="K284" i="12"/>
  <c r="D147" i="12"/>
  <c r="I62" i="13"/>
  <c r="J197" i="13"/>
  <c r="C306" i="13"/>
  <c r="I225" i="14"/>
  <c r="J318" i="14"/>
  <c r="G256" i="15"/>
  <c r="H63" i="14"/>
  <c r="I161" i="14"/>
  <c r="E74" i="15"/>
  <c r="H202" i="15"/>
  <c r="E133" i="16"/>
  <c r="D259" i="16"/>
  <c r="H80" i="9"/>
  <c r="H311" i="11"/>
  <c r="H100" i="10"/>
  <c r="K288" i="11"/>
  <c r="G160" i="11"/>
  <c r="B352" i="12"/>
  <c r="I230" i="12"/>
  <c r="F85" i="12"/>
  <c r="F220" i="12"/>
  <c r="K135" i="13"/>
  <c r="B271" i="13"/>
  <c r="D190" i="14"/>
  <c r="K298" i="14"/>
  <c r="J62" i="13"/>
  <c r="I329" i="15"/>
  <c r="J136" i="14"/>
  <c r="F56" i="15"/>
  <c r="G147" i="15"/>
  <c r="J275" i="15"/>
  <c r="G206" i="16"/>
  <c r="C126" i="17"/>
  <c r="J248" i="17"/>
  <c r="K55" i="16"/>
  <c r="D170" i="16"/>
  <c r="F89" i="17"/>
  <c r="F337" i="19"/>
  <c r="C144" i="18"/>
  <c r="D277" i="18"/>
  <c r="K89" i="17"/>
  <c r="E332" i="19"/>
  <c r="J246" i="20"/>
  <c r="F166" i="21"/>
  <c r="K189" i="19"/>
  <c r="C109" i="20"/>
  <c r="C357" i="22"/>
  <c r="F53" i="19"/>
  <c r="F301" i="21"/>
  <c r="H220" i="22"/>
  <c r="E245" i="20"/>
  <c r="K164" i="21"/>
  <c r="F79" i="22"/>
  <c r="F327" i="28"/>
  <c r="H246" i="24"/>
  <c r="K213" i="16"/>
  <c r="C133" i="17"/>
  <c r="F247" i="17"/>
  <c r="H166" i="18"/>
  <c r="C302" i="18"/>
  <c r="I221" i="19"/>
  <c r="J354" i="19"/>
  <c r="G161" i="18"/>
  <c r="H75" i="19"/>
  <c r="F324" i="21"/>
  <c r="B244" i="22"/>
  <c r="C267" i="20"/>
  <c r="E186" i="21"/>
  <c r="G105" i="22"/>
  <c r="H130" i="20"/>
  <c r="J49" i="21"/>
  <c r="C74" i="19"/>
  <c r="K322" i="21"/>
  <c r="G242" i="22"/>
  <c r="H156" i="23"/>
  <c r="J75" i="28"/>
  <c r="J100" i="17"/>
  <c r="I236" i="17"/>
  <c r="B351" i="17"/>
  <c r="D270" i="18"/>
  <c r="K76" i="17"/>
  <c r="E325" i="19"/>
  <c r="D129" i="18"/>
  <c r="C265" i="18"/>
  <c r="D179" i="19"/>
  <c r="J98" i="20"/>
  <c r="H347" i="22"/>
  <c r="K41" i="19"/>
  <c r="K289" i="21"/>
  <c r="C209" i="22"/>
  <c r="D234" i="20"/>
  <c r="F153" i="21"/>
  <c r="I177" i="19"/>
  <c r="E97" i="20"/>
  <c r="C346" i="22"/>
  <c r="D260" i="23"/>
  <c r="F179" i="28"/>
  <c r="J226" i="17"/>
  <c r="I362" i="17"/>
  <c r="D148" i="16"/>
  <c r="F67" i="17"/>
  <c r="F315" i="19"/>
  <c r="C122" i="18"/>
  <c r="D255" i="18"/>
  <c r="E62" i="17"/>
  <c r="E310" i="19"/>
  <c r="J224" i="20"/>
  <c r="F144" i="21"/>
  <c r="K167" i="19"/>
  <c r="C87" i="20"/>
  <c r="C335" i="22"/>
  <c r="D360" i="20"/>
  <c r="F279" i="21"/>
  <c r="H198" i="22"/>
  <c r="E223" i="20"/>
  <c r="K142" i="21"/>
  <c r="F57" i="22"/>
  <c r="F305" i="28"/>
  <c r="H224" i="24"/>
  <c r="G148" i="23"/>
  <c r="C68" i="28"/>
  <c r="H79" i="22"/>
  <c r="F328" i="28"/>
  <c r="B248" i="24"/>
  <c r="G271" i="23"/>
  <c r="I190" i="28"/>
  <c r="K109" i="24"/>
  <c r="F47" i="25"/>
  <c r="F295" i="27"/>
  <c r="C320" i="25"/>
  <c r="I239" i="26"/>
  <c r="E159" i="27"/>
  <c r="F118" i="25"/>
  <c r="D367" i="27"/>
  <c r="G301" i="25"/>
  <c r="I220" i="26"/>
  <c r="K139" i="27"/>
  <c r="F348" i="4"/>
  <c r="C217" i="6"/>
  <c r="E223" i="23"/>
  <c r="K142" i="28"/>
  <c r="G62" i="24"/>
  <c r="B74" i="23"/>
  <c r="J322" i="24"/>
  <c r="E346" i="23"/>
  <c r="H64" i="25"/>
  <c r="C166" i="25"/>
  <c r="F334" i="6"/>
  <c r="J168" i="26"/>
  <c r="F88" i="27"/>
  <c r="G351" i="26"/>
  <c r="I270" i="27"/>
  <c r="B150" i="6"/>
  <c r="H69" i="4"/>
  <c r="C267" i="4"/>
  <c r="I85" i="22"/>
  <c r="G334" i="28"/>
  <c r="C254" i="24"/>
  <c r="H265" i="23"/>
  <c r="D185" i="28"/>
  <c r="J104" i="24"/>
  <c r="E128" i="23"/>
  <c r="G47" i="28"/>
  <c r="J313" i="25"/>
  <c r="B233" i="26"/>
  <c r="D152" i="27"/>
  <c r="K176" i="25"/>
  <c r="G96" i="26"/>
  <c r="D345" i="6"/>
  <c r="F304" i="26"/>
  <c r="B224" i="27"/>
  <c r="E158" i="25"/>
  <c r="G77" i="26"/>
  <c r="D297" i="6"/>
  <c r="D205" i="4"/>
  <c r="K73" i="6"/>
  <c r="K263" i="6"/>
  <c r="C96" i="23"/>
  <c r="K344" i="24"/>
  <c r="F356" i="23"/>
  <c r="B276" i="28"/>
  <c r="H195" i="24"/>
  <c r="C219" i="23"/>
  <c r="E138" i="28"/>
  <c r="G57" i="24"/>
  <c r="J323" i="26"/>
  <c r="B243" i="27"/>
  <c r="I267" i="25"/>
  <c r="E187" i="26"/>
  <c r="K106" i="27"/>
  <c r="B66" i="25"/>
  <c r="J314" i="27"/>
  <c r="C249" i="25"/>
  <c r="E168" i="26"/>
  <c r="G87" i="27"/>
  <c r="B296" i="4"/>
  <c r="I164" i="6"/>
  <c r="G128" i="4"/>
  <c r="K208" i="6"/>
  <c r="H338" i="4"/>
  <c r="B289" i="4"/>
  <c r="D310" i="26"/>
  <c r="C126" i="25"/>
  <c r="J339" i="25"/>
  <c r="B148" i="26"/>
  <c r="H67" i="27"/>
  <c r="I330" i="26"/>
  <c r="K249" i="27"/>
  <c r="D129" i="6"/>
  <c r="J48" i="4"/>
  <c r="E246" i="4"/>
  <c r="K64" i="22"/>
  <c r="I313" i="28"/>
  <c r="E233" i="24"/>
  <c r="J244" i="23"/>
  <c r="F164" i="28"/>
  <c r="B84" i="24"/>
  <c r="G107" i="23"/>
  <c r="G355" i="24"/>
  <c r="B293" i="25"/>
  <c r="D212" i="26"/>
  <c r="F131" i="27"/>
  <c r="C156" i="25"/>
  <c r="I75" i="26"/>
  <c r="F324" i="6"/>
  <c r="H283" i="26"/>
  <c r="D203" i="27"/>
  <c r="G137" i="25"/>
  <c r="I56" i="26"/>
  <c r="G269" i="6"/>
  <c r="F184" i="4"/>
  <c r="C53" i="6"/>
  <c r="J239" i="6"/>
  <c r="E75" i="23"/>
  <c r="C324" i="24"/>
  <c r="H335" i="23"/>
  <c r="D255" i="28"/>
  <c r="J174" i="24"/>
  <c r="E198" i="23"/>
  <c r="G117" i="28"/>
  <c r="G365" i="25"/>
  <c r="B303" i="26"/>
  <c r="D222" i="27"/>
  <c r="K246" i="25"/>
  <c r="G166" i="26"/>
  <c r="C86" i="27"/>
  <c r="D45" i="25"/>
  <c r="B294" i="27"/>
  <c r="E228" i="25"/>
  <c r="G147" i="26"/>
  <c r="I66" i="27"/>
  <c r="D275" i="4"/>
  <c r="K143" i="6"/>
  <c r="E149" i="4"/>
  <c r="F282" i="6"/>
  <c r="J307" i="25"/>
  <c r="I287" i="25"/>
  <c r="K126" i="27"/>
  <c r="H229" i="26"/>
  <c r="D149" i="27"/>
  <c r="G83" i="25"/>
  <c r="G331" i="27"/>
  <c r="J210" i="6"/>
  <c r="F130" i="4"/>
  <c r="K327" i="4"/>
  <c r="J185" i="6"/>
  <c r="C66" i="23"/>
  <c r="K314" i="24"/>
  <c r="F326" i="23"/>
  <c r="B246" i="28"/>
  <c r="H165" i="24"/>
  <c r="C189" i="23"/>
  <c r="E108" i="28"/>
  <c r="E356" i="25"/>
  <c r="J293" i="26"/>
  <c r="B213" i="27"/>
  <c r="I237" i="25"/>
  <c r="E157" i="26"/>
  <c r="K76" i="27"/>
  <c r="D365" i="26"/>
  <c r="J284" i="27"/>
  <c r="C219" i="25"/>
  <c r="E138" i="26"/>
  <c r="G57" i="27"/>
  <c r="B266" i="4"/>
  <c r="I134" i="6"/>
  <c r="K53" i="4"/>
  <c r="K156" i="23"/>
  <c r="G76" i="28"/>
  <c r="B88" i="22"/>
  <c r="J336" i="28"/>
  <c r="F256" i="24"/>
  <c r="K279" i="23"/>
  <c r="C199" i="28"/>
  <c r="E118" i="24"/>
  <c r="J55" i="25"/>
  <c r="J303" i="27"/>
  <c r="E330" i="25"/>
  <c r="C248" i="26"/>
  <c r="I167" i="27"/>
  <c r="J126" i="25"/>
  <c r="F46" i="26"/>
  <c r="K309" i="25"/>
  <c r="C229" i="26"/>
  <c r="E148" i="27"/>
  <c r="J356" i="4"/>
  <c r="G225" i="6"/>
  <c r="I67" i="4"/>
  <c r="C148" i="6"/>
  <c r="J277" i="4"/>
  <c r="I318" i="4"/>
  <c r="C167" i="23"/>
  <c r="B287" i="27"/>
  <c r="E231" i="26"/>
  <c r="B142" i="25"/>
  <c r="D365" i="27"/>
  <c r="G299" i="25"/>
  <c r="I218" i="26"/>
  <c r="K137" i="27"/>
  <c r="F346" i="4"/>
  <c r="C215" i="6"/>
  <c r="E134" i="4"/>
  <c r="C282" i="23"/>
  <c r="I201" i="28"/>
  <c r="E121" i="24"/>
  <c r="J132" i="23"/>
  <c r="F52" i="28"/>
  <c r="E76" i="22"/>
  <c r="E324" i="28"/>
  <c r="G243" i="24"/>
  <c r="B181" i="25"/>
  <c r="D100" i="26"/>
  <c r="G348" i="6"/>
  <c r="C44" i="25"/>
  <c r="K292" i="27"/>
  <c r="B252" i="25"/>
  <c r="H171" i="26"/>
  <c r="D91" i="27"/>
  <c r="E354" i="26"/>
  <c r="G273" i="27"/>
  <c r="J152" i="6"/>
  <c r="F72" i="4"/>
  <c r="K269" i="4"/>
  <c r="I43" i="22"/>
  <c r="G292" i="28"/>
  <c r="C212" i="24"/>
  <c r="H223" i="23"/>
  <c r="D143" i="28"/>
  <c r="J62" i="24"/>
  <c r="E86" i="23"/>
  <c r="E334" i="24"/>
  <c r="J271" i="25"/>
  <c r="B191" i="26"/>
  <c r="D110" i="27"/>
  <c r="K134" i="25"/>
  <c r="G54" i="26"/>
  <c r="F45" i="24"/>
  <c r="F262" i="26"/>
  <c r="B182" i="27"/>
  <c r="E116" i="25"/>
  <c r="E364" i="27"/>
  <c r="H243" i="6"/>
  <c r="D163" i="4"/>
  <c r="I360" i="4"/>
  <c r="E261" i="4"/>
  <c r="J61" i="4"/>
  <c r="B249" i="6"/>
  <c r="C220" i="4"/>
  <c r="J103" i="4"/>
  <c r="I341" i="4"/>
  <c r="D142" i="4"/>
  <c r="J243" i="6"/>
  <c r="E121" i="6"/>
  <c r="B251" i="4"/>
  <c r="G211" i="4"/>
  <c r="G204" i="6"/>
  <c r="D334" i="4"/>
  <c r="B300" i="6"/>
  <c r="J167" i="4"/>
  <c r="G66" i="4"/>
  <c r="H276" i="4"/>
  <c r="C230" i="6"/>
  <c r="J263" i="4"/>
  <c r="B95" i="6"/>
  <c r="J211" i="6"/>
  <c r="I309" i="4"/>
  <c r="H194" i="6"/>
  <c r="G140" i="6"/>
  <c r="E288" i="4"/>
  <c r="E249" i="6"/>
  <c r="F133" i="6"/>
  <c r="C156" i="4"/>
  <c r="E89" i="6"/>
  <c r="C198" i="6"/>
  <c r="D82" i="6"/>
  <c r="J199" i="4"/>
  <c r="G91" i="4"/>
  <c r="E153" i="6"/>
  <c r="B283" i="4"/>
  <c r="G339" i="4"/>
  <c r="I213" i="4"/>
  <c r="G322" i="4"/>
  <c r="D206" i="4"/>
  <c r="B103" i="14"/>
  <c r="H187" i="16"/>
  <c r="D291" i="11"/>
  <c r="G150" i="10"/>
  <c r="K216" i="11"/>
  <c r="D79" i="11"/>
  <c r="C287" i="12"/>
  <c r="J141" i="12"/>
  <c r="J276" i="12"/>
  <c r="E192" i="13"/>
  <c r="F327" i="13"/>
  <c r="H246" i="14"/>
  <c r="E355" i="14"/>
  <c r="D119" i="13"/>
  <c r="K56" i="14"/>
  <c r="I305" i="16"/>
  <c r="J112" i="15"/>
  <c r="K203" i="15"/>
  <c r="D332" i="15"/>
  <c r="K262" i="16"/>
  <c r="G182" i="17"/>
  <c r="I344" i="10"/>
  <c r="B112" i="10"/>
  <c r="G293" i="11"/>
  <c r="E89" i="10"/>
  <c r="B343" i="12"/>
  <c r="F152" i="11"/>
  <c r="E344" i="12"/>
  <c r="B215" i="12"/>
  <c r="C78" i="12"/>
  <c r="G265" i="13"/>
  <c r="I184" i="14"/>
  <c r="J319" i="14"/>
  <c r="E99" i="13"/>
  <c r="F192" i="13"/>
  <c r="C130" i="14"/>
  <c r="I49" i="15"/>
  <c r="B186" i="15"/>
  <c r="C277" i="15"/>
  <c r="H76" i="14"/>
  <c r="H324" i="16"/>
  <c r="I255" i="17"/>
  <c r="F52" i="16"/>
  <c r="G185" i="16"/>
  <c r="I104" i="17"/>
  <c r="B219" i="17"/>
  <c r="D138" i="18"/>
  <c r="I273" i="18"/>
  <c r="E78" i="17"/>
  <c r="F326" i="19"/>
  <c r="C133" i="18"/>
  <c r="D47" i="19"/>
  <c r="B296" i="21"/>
  <c r="H215" i="22"/>
  <c r="I238" i="20"/>
  <c r="K157" i="21"/>
  <c r="B183" i="19"/>
  <c r="D102" i="20"/>
  <c r="D350" i="22"/>
  <c r="I45" i="19"/>
  <c r="G294" i="21"/>
  <c r="C214" i="22"/>
  <c r="D128" i="23"/>
  <c r="F47" i="28"/>
  <c r="J126" i="17"/>
  <c r="I262" i="17"/>
  <c r="D48" i="16"/>
  <c r="D296" i="18"/>
  <c r="F215" i="19"/>
  <c r="E351" i="19"/>
  <c r="D155" i="18"/>
  <c r="C291" i="18"/>
  <c r="E210" i="19"/>
  <c r="J124" i="20"/>
  <c r="F44" i="21"/>
  <c r="K67" i="19"/>
  <c r="K315" i="21"/>
  <c r="C235" i="22"/>
  <c r="D260" i="20"/>
  <c r="F179" i="21"/>
  <c r="H98" i="22"/>
  <c r="E123" i="20"/>
  <c r="K42" i="21"/>
  <c r="D286" i="23"/>
  <c r="F205" i="28"/>
  <c r="F230" i="17"/>
  <c r="E366" i="17"/>
  <c r="J151" i="16"/>
  <c r="B71" i="17"/>
  <c r="B319" i="19"/>
  <c r="I125" i="18"/>
  <c r="J258" i="18"/>
  <c r="K65" i="17"/>
  <c r="K313" i="19"/>
  <c r="F228" i="20"/>
  <c r="B148" i="21"/>
  <c r="G171" i="19"/>
  <c r="I90" i="20"/>
  <c r="I338" i="22"/>
  <c r="J363" i="20"/>
  <c r="B283" i="21"/>
  <c r="D202" i="22"/>
  <c r="K226" i="20"/>
  <c r="G146" i="21"/>
  <c r="B61" i="22"/>
  <c r="B309" i="28"/>
  <c r="D228" i="24"/>
  <c r="G163" i="16"/>
  <c r="J277" i="16"/>
  <c r="B197" i="17"/>
  <c r="D116" i="18"/>
  <c r="I251" i="18"/>
  <c r="H55" i="17"/>
  <c r="F304" i="19"/>
  <c r="C111" i="18"/>
  <c r="F354" i="20"/>
  <c r="B274" i="21"/>
  <c r="H193" i="22"/>
  <c r="I216" i="20"/>
  <c r="K135" i="21"/>
  <c r="B161" i="19"/>
  <c r="D80" i="20"/>
  <c r="D328" i="22"/>
  <c r="K352" i="20"/>
  <c r="G272" i="21"/>
  <c r="C192" i="22"/>
  <c r="D106" i="23"/>
  <c r="D354" i="24"/>
  <c r="C278" i="23"/>
  <c r="I197" i="28"/>
  <c r="E117" i="24"/>
  <c r="J128" i="23"/>
  <c r="F48" i="28"/>
  <c r="E72" i="22"/>
  <c r="E320" i="28"/>
  <c r="G239" i="24"/>
  <c r="B177" i="25"/>
  <c r="D96" i="26"/>
  <c r="G344" i="6"/>
  <c r="C40" i="25"/>
  <c r="K288" i="27"/>
  <c r="B248" i="25"/>
  <c r="H167" i="26"/>
  <c r="D87" i="27"/>
  <c r="E350" i="26"/>
  <c r="G269" i="27"/>
  <c r="J148" i="6"/>
  <c r="F68" i="4"/>
  <c r="K352" i="23"/>
  <c r="G272" i="28"/>
  <c r="C192" i="24"/>
  <c r="H203" i="23"/>
  <c r="D123" i="28"/>
  <c r="J42" i="24"/>
  <c r="E66" i="23"/>
  <c r="E314" i="24"/>
  <c r="J251" i="25"/>
  <c r="B171" i="26"/>
  <c r="B102" i="13"/>
  <c r="K368" i="15"/>
  <c r="G288" i="16"/>
  <c r="H95" i="15"/>
  <c r="I186" i="15"/>
  <c r="B315" i="15"/>
  <c r="I245" i="16"/>
  <c r="E165" i="17"/>
  <c r="D291" i="17"/>
  <c r="B146" i="10"/>
  <c r="G327" i="11"/>
  <c r="E123" i="10"/>
  <c r="D48" i="11"/>
  <c r="F186" i="11"/>
  <c r="G49" i="11"/>
  <c r="B249" i="12"/>
  <c r="C112" i="12"/>
  <c r="G299" i="13"/>
  <c r="I218" i="14"/>
  <c r="J353" i="14"/>
  <c r="E133" i="13"/>
  <c r="F226" i="13"/>
  <c r="E183" i="14"/>
  <c r="I83" i="15"/>
  <c r="B220" i="15"/>
  <c r="C311" i="15"/>
  <c r="H110" i="14"/>
  <c r="H358" i="16"/>
  <c r="I289" i="17"/>
  <c r="F86" i="16"/>
  <c r="F235" i="10"/>
  <c r="K71" i="10"/>
  <c r="H256" i="11"/>
  <c r="F121" i="11"/>
  <c r="K316" i="12"/>
  <c r="I122" i="11"/>
  <c r="K57" i="12"/>
  <c r="E185" i="12"/>
  <c r="H47" i="12"/>
  <c r="K291" i="14"/>
  <c r="D98" i="13"/>
  <c r="G206" i="13"/>
  <c r="H299" i="13"/>
  <c r="D219" i="14"/>
  <c r="K156" i="15"/>
  <c r="D293" i="15"/>
  <c r="G55" i="14"/>
  <c r="G303" i="16"/>
  <c r="B103" i="15"/>
  <c r="K362" i="17"/>
  <c r="H159" i="16"/>
  <c r="B76" i="17"/>
  <c r="K211" i="17"/>
  <c r="D326" i="17"/>
  <c r="F245" i="18"/>
  <c r="I51" i="17"/>
  <c r="G300" i="19"/>
  <c r="F104" i="18"/>
  <c r="E240" i="18"/>
  <c r="F154" i="19"/>
  <c r="B74" i="20"/>
  <c r="J322" i="22"/>
  <c r="K345" i="20"/>
  <c r="C265" i="21"/>
  <c r="E184" i="22"/>
  <c r="F209" i="20"/>
  <c r="H128" i="21"/>
  <c r="K152" i="19"/>
  <c r="G72" i="20"/>
  <c r="E321" i="22"/>
  <c r="F235" i="23"/>
  <c r="H154" i="28"/>
  <c r="B234" i="17"/>
  <c r="C41" i="16"/>
  <c r="F155" i="16"/>
  <c r="H74" i="17"/>
  <c r="H322" i="19"/>
  <c r="E129" i="18"/>
  <c r="F262" i="18"/>
  <c r="G69" i="17"/>
  <c r="G317" i="19"/>
  <c r="B232" i="20"/>
  <c r="H151" i="21"/>
  <c r="C175" i="19"/>
  <c r="E94" i="20"/>
  <c r="E342" i="22"/>
  <c r="F367" i="20"/>
  <c r="H286" i="21"/>
  <c r="J205" i="22"/>
  <c r="G230" i="20"/>
  <c r="C150" i="21"/>
  <c r="H64" i="22"/>
  <c r="H312" i="28"/>
  <c r="J231" i="24"/>
  <c r="I144" i="16"/>
  <c r="B259" i="16"/>
  <c r="D178" i="17"/>
  <c r="F97" i="18"/>
  <c r="K232" i="18"/>
  <c r="B366" i="18"/>
  <c r="H285" i="19"/>
  <c r="E92" i="18"/>
  <c r="H335" i="20"/>
  <c r="D255" i="21"/>
  <c r="J174" i="22"/>
  <c r="K197" i="20"/>
  <c r="C117" i="21"/>
  <c r="D142" i="19"/>
  <c r="F61" i="20"/>
  <c r="F309" i="22"/>
  <c r="C334" i="20"/>
  <c r="I253" i="21"/>
  <c r="E173" i="22"/>
  <c r="F87" i="23"/>
  <c r="F335" i="24"/>
  <c r="I270" i="16"/>
  <c r="K189" i="17"/>
  <c r="D304" i="17"/>
  <c r="F223" i="18"/>
  <c r="K358" i="18"/>
  <c r="G278" i="19"/>
  <c r="F82" i="18"/>
  <c r="E218" i="18"/>
  <c r="F132" i="19"/>
  <c r="B52" i="20"/>
  <c r="J300" i="22"/>
  <c r="K323" i="20"/>
  <c r="C243" i="21"/>
  <c r="E162" i="22"/>
  <c r="F187" i="20"/>
  <c r="H106" i="21"/>
  <c r="K130" i="19"/>
  <c r="G50" i="20"/>
  <c r="E299" i="22"/>
  <c r="F213" i="23"/>
  <c r="H132" i="28"/>
  <c r="C56" i="22"/>
  <c r="K304" i="28"/>
  <c r="G224" i="24"/>
  <c r="B236" i="23"/>
  <c r="H155" i="28"/>
  <c r="D75" i="24"/>
  <c r="I98" i="23"/>
  <c r="I346" i="24"/>
  <c r="D284" i="25"/>
  <c r="F203" i="26"/>
  <c r="H122" i="27"/>
  <c r="E147" i="25"/>
  <c r="K66" i="26"/>
  <c r="B95" i="24"/>
  <c r="J274" i="26"/>
  <c r="F194" i="27"/>
  <c r="I128" i="25"/>
  <c r="K47" i="26"/>
  <c r="J257" i="6"/>
  <c r="H175" i="4"/>
  <c r="H138" i="24"/>
  <c r="G50" i="23"/>
  <c r="E299" i="24"/>
  <c r="J310" i="23"/>
  <c r="F230" i="28"/>
  <c r="B150" i="24"/>
  <c r="K335" i="28"/>
  <c r="F205" i="27"/>
  <c r="I149" i="26"/>
  <c r="D89" i="25"/>
  <c r="D325" i="27"/>
  <c r="G259" i="25"/>
  <c r="I178" i="26"/>
  <c r="K97" i="27"/>
  <c r="F306" i="4"/>
  <c r="C175" i="6"/>
  <c r="E94" i="4"/>
  <c r="C242" i="23"/>
  <c r="I161" i="28"/>
  <c r="E81" i="24"/>
  <c r="J92" i="23"/>
  <c r="H341" i="24"/>
  <c r="C365" i="23"/>
  <c r="E284" i="28"/>
  <c r="G203" i="24"/>
  <c r="B141" i="25"/>
  <c r="D60" i="26"/>
  <c r="G308" i="6"/>
  <c r="E333" i="26"/>
  <c r="K252" i="27"/>
  <c r="B212" i="25"/>
  <c r="H131" i="26"/>
  <c r="D51" i="27"/>
  <c r="E314" i="26"/>
  <c r="G233" i="27"/>
  <c r="J112" i="6"/>
  <c r="G337" i="6"/>
  <c r="K229" i="4"/>
  <c r="K332" i="23"/>
  <c r="G252" i="28"/>
  <c r="C172" i="24"/>
  <c r="H183" i="23"/>
  <c r="D103" i="28"/>
  <c r="B352" i="25"/>
  <c r="E46" i="23"/>
  <c r="E294" i="24"/>
  <c r="J231" i="25"/>
  <c r="B151" i="26"/>
  <c r="D70" i="27"/>
  <c r="K94" i="25"/>
  <c r="I343" i="27"/>
  <c r="J302" i="25"/>
  <c r="F222" i="26"/>
  <c r="B142" i="27"/>
  <c r="E76" i="25"/>
  <c r="E324" i="27"/>
  <c r="H203" i="6"/>
  <c r="D123" i="4"/>
  <c r="I320" i="4"/>
  <c r="E301" i="4"/>
  <c r="J101" i="4"/>
  <c r="F183" i="6"/>
  <c r="I252" i="28"/>
  <c r="F165" i="27"/>
  <c r="I109" i="26"/>
  <c r="F60" i="25"/>
  <c r="F304" i="27"/>
  <c r="I238" i="25"/>
  <c r="K157" i="26"/>
  <c r="C77" i="27"/>
  <c r="H285" i="4"/>
  <c r="E154" i="6"/>
  <c r="G73" i="4"/>
  <c r="E221" i="23"/>
  <c r="K140" i="28"/>
  <c r="G60" i="24"/>
  <c r="B72" i="23"/>
  <c r="J320" i="24"/>
  <c r="E344" i="23"/>
  <c r="G263" i="28"/>
  <c r="I182" i="24"/>
  <c r="D120" i="25"/>
  <c r="D368" i="27"/>
  <c r="I287" i="6"/>
  <c r="G312" i="26"/>
  <c r="C232" i="27"/>
  <c r="D191" i="25"/>
  <c r="J110" i="26"/>
  <c r="G359" i="6"/>
  <c r="G293" i="26"/>
  <c r="I212" i="27"/>
  <c r="B92" i="6"/>
  <c r="B303" i="6"/>
  <c r="C209" i="4"/>
  <c r="C312" i="23"/>
  <c r="I231" i="28"/>
  <c r="E151" i="24"/>
  <c r="J162" i="23"/>
  <c r="F82" i="28"/>
  <c r="D331" i="25"/>
  <c r="E354" i="28"/>
  <c r="G273" i="24"/>
  <c r="B211" i="25"/>
  <c r="D130" i="26"/>
  <c r="F49" i="27"/>
  <c r="C74" i="25"/>
  <c r="K322" i="27"/>
  <c r="B282" i="25"/>
  <c r="H201" i="26"/>
  <c r="D121" i="27"/>
  <c r="G55" i="25"/>
  <c r="G303" i="27"/>
  <c r="J182" i="6"/>
  <c r="F102" i="4"/>
  <c r="K299" i="4"/>
  <c r="C322" i="4"/>
  <c r="K337" i="4"/>
  <c r="B327" i="27"/>
  <c r="E271" i="26"/>
  <c r="D169" i="25"/>
  <c r="J56" i="26"/>
  <c r="E320" i="25"/>
  <c r="G239" i="26"/>
  <c r="I158" i="27"/>
  <c r="D367" i="4"/>
  <c r="K235" i="6"/>
  <c r="C155" i="4"/>
  <c r="K302" i="23"/>
  <c r="G222" i="28"/>
  <c r="C142" i="24"/>
  <c r="H153" i="23"/>
  <c r="D73" i="28"/>
  <c r="K98" i="22"/>
  <c r="C345" i="28"/>
  <c r="E264" i="24"/>
  <c r="J201" i="25"/>
  <c r="B121" i="26"/>
  <c r="D40" i="27"/>
  <c r="K64" i="25"/>
  <c r="I313" i="27"/>
  <c r="J272" i="25"/>
  <c r="F192" i="26"/>
  <c r="B112" i="27"/>
  <c r="E46" i="25"/>
  <c r="E294" i="27"/>
  <c r="H173" i="6"/>
  <c r="D93" i="4"/>
  <c r="I290" i="4"/>
  <c r="G64" i="22"/>
  <c r="E313" i="28"/>
  <c r="K232" i="24"/>
  <c r="F244" i="23"/>
  <c r="B164" i="28"/>
  <c r="H83" i="24"/>
  <c r="C107" i="23"/>
  <c r="C355" i="24"/>
  <c r="H292" i="25"/>
  <c r="J211" i="26"/>
  <c r="B131" i="27"/>
  <c r="I155" i="25"/>
  <c r="E75" i="26"/>
  <c r="B324" i="6"/>
  <c r="D283" i="26"/>
  <c r="J202" i="27"/>
  <c r="C137" i="25"/>
  <c r="E56" i="26"/>
  <c r="B269" i="6"/>
  <c r="B184" i="4"/>
  <c r="I52" i="6"/>
  <c r="G240" i="4"/>
  <c r="B41" i="4"/>
  <c r="J121" i="6"/>
  <c r="G47" i="6"/>
  <c r="G133" i="24"/>
  <c r="G270" i="6"/>
  <c r="K214" i="27"/>
  <c r="J272" i="26"/>
  <c r="F192" i="27"/>
  <c r="I126" i="25"/>
  <c r="K45" i="26"/>
  <c r="C255" i="6"/>
  <c r="H173" i="4"/>
  <c r="E42" i="6"/>
  <c r="B229" i="6"/>
  <c r="E109" i="23"/>
  <c r="C358" i="24"/>
  <c r="F40" i="22"/>
  <c r="D289" i="28"/>
  <c r="J208" i="24"/>
  <c r="E232" i="23"/>
  <c r="G151" i="28"/>
  <c r="I70" i="24"/>
  <c r="B337" i="26"/>
  <c r="D256" i="27"/>
  <c r="K280" i="25"/>
  <c r="G200" i="26"/>
  <c r="C120" i="27"/>
  <c r="D79" i="25"/>
  <c r="B328" i="27"/>
  <c r="E262" i="25"/>
  <c r="G181" i="26"/>
  <c r="I100" i="27"/>
  <c r="D309" i="4"/>
  <c r="K177" i="6"/>
  <c r="C97" i="4"/>
  <c r="C200" i="23"/>
  <c r="I119" i="28"/>
  <c r="G368" i="25"/>
  <c r="J50" i="23"/>
  <c r="H299" i="24"/>
  <c r="C323" i="23"/>
  <c r="E242" i="28"/>
  <c r="G161" i="24"/>
  <c r="B99" i="25"/>
  <c r="B347" i="27"/>
  <c r="G266" i="6"/>
  <c r="E291" i="26"/>
  <c r="K210" i="27"/>
  <c r="B170" i="25"/>
  <c r="H89" i="26"/>
  <c r="H86" i="24"/>
  <c r="E272" i="26"/>
  <c r="G191" i="27"/>
  <c r="J70" i="6"/>
  <c r="I274" i="6"/>
  <c r="C73" i="15"/>
  <c r="D289" i="16"/>
  <c r="B58" i="10"/>
  <c r="H274" i="11"/>
  <c r="F327" i="12"/>
  <c r="B124" i="11"/>
  <c r="K315" i="12"/>
  <c r="H186" i="12"/>
  <c r="I49" i="12"/>
  <c r="C237" i="13"/>
  <c r="E156" i="14"/>
  <c r="F291" i="14"/>
  <c r="K70" i="13"/>
  <c r="B164" i="13"/>
  <c r="I101" i="14"/>
  <c r="G350" i="16"/>
  <c r="H157" i="15"/>
  <c r="I248" i="15"/>
  <c r="D48" i="14"/>
  <c r="D296" i="16"/>
  <c r="E227" i="17"/>
  <c r="D353" i="17"/>
  <c r="J156" i="10"/>
  <c r="E338" i="11"/>
  <c r="C134" i="10"/>
  <c r="B59" i="11"/>
  <c r="D197" i="11"/>
  <c r="E60" i="11"/>
  <c r="J259" i="12"/>
  <c r="K122" i="12"/>
  <c r="E310" i="13"/>
  <c r="G229" i="14"/>
  <c r="H364" i="14"/>
  <c r="C144" i="13"/>
  <c r="D237" i="13"/>
  <c r="J156" i="14"/>
  <c r="G94" i="15"/>
  <c r="J230" i="15"/>
  <c r="K321" i="15"/>
  <c r="F121" i="14"/>
  <c r="H40" i="15"/>
  <c r="G300" i="17"/>
  <c r="D97" i="16"/>
  <c r="E230" i="16"/>
  <c r="G149" i="17"/>
  <c r="J263" i="17"/>
  <c r="B183" i="18"/>
  <c r="G318" i="18"/>
  <c r="C238" i="19"/>
  <c r="B42" i="18"/>
  <c r="K177" i="18"/>
  <c r="B92" i="19"/>
  <c r="J340" i="21"/>
  <c r="F260" i="22"/>
  <c r="G283" i="20"/>
  <c r="I202" i="21"/>
  <c r="K121" i="22"/>
  <c r="B147" i="20"/>
  <c r="D66" i="21"/>
  <c r="G90" i="19"/>
  <c r="E339" i="21"/>
  <c r="K258" i="22"/>
  <c r="B173" i="23"/>
  <c r="D92" i="28"/>
  <c r="H171" i="17"/>
  <c r="G307" i="17"/>
  <c r="B93" i="16"/>
  <c r="B341" i="18"/>
  <c r="D260" i="19"/>
  <c r="K66" i="18"/>
  <c r="B200" i="18"/>
  <c r="K335" i="18"/>
  <c r="C255" i="19"/>
  <c r="H169" i="20"/>
  <c r="D89" i="21"/>
  <c r="I112" i="19"/>
  <c r="I360" i="21"/>
  <c r="K279" i="22"/>
  <c r="B305" i="20"/>
  <c r="D224" i="21"/>
  <c r="F143" i="22"/>
  <c r="C168" i="20"/>
  <c r="I87" i="21"/>
  <c r="B331" i="23"/>
  <c r="D250" i="28"/>
  <c r="F308" i="17"/>
  <c r="E82" i="16"/>
  <c r="H196" i="16"/>
  <c r="J115" i="17"/>
  <c r="J363" i="19"/>
  <c r="G170" i="18"/>
  <c r="H303" i="18"/>
  <c r="D223" i="19"/>
  <c r="I358" i="19"/>
  <c r="D273" i="20"/>
  <c r="J192" i="21"/>
  <c r="F112" i="22"/>
  <c r="G135" i="20"/>
  <c r="I54" i="21"/>
  <c r="J79" i="19"/>
  <c r="J327" i="21"/>
  <c r="B247" i="22"/>
  <c r="I271" i="20"/>
  <c r="E191" i="21"/>
  <c r="K110" i="22"/>
  <c r="J353" i="28"/>
  <c r="B273" i="24"/>
  <c r="E208" i="16"/>
  <c r="G127" i="17"/>
  <c r="J241" i="17"/>
  <c r="B161" i="18"/>
  <c r="G296" i="18"/>
  <c r="C216" i="19"/>
  <c r="D349" i="19"/>
  <c r="K155" i="18"/>
  <c r="B70" i="19"/>
  <c r="J318" i="21"/>
  <c r="F238" i="22"/>
  <c r="G261" i="20"/>
  <c r="I180" i="21"/>
  <c r="K99" i="22"/>
  <c r="B125" i="20"/>
  <c r="D44" i="21"/>
  <c r="G68" i="19"/>
  <c r="E317" i="21"/>
  <c r="K236" i="22"/>
  <c r="B151" i="23"/>
  <c r="D70" i="28"/>
  <c r="K322" i="23"/>
  <c r="G242" i="28"/>
  <c r="C162" i="24"/>
  <c r="H173" i="23"/>
  <c r="D93" i="28"/>
  <c r="B342" i="25"/>
  <c r="C365" i="28"/>
  <c r="E284" i="24"/>
  <c r="J221" i="25"/>
  <c r="B141" i="26"/>
  <c r="D60" i="27"/>
  <c r="K84" i="25"/>
  <c r="I333" i="27"/>
  <c r="J292" i="25"/>
  <c r="F212" i="26"/>
  <c r="B132" i="27"/>
  <c r="E66" i="25"/>
  <c r="E314" i="27"/>
  <c r="H193" i="6"/>
  <c r="D113" i="4"/>
  <c r="G68" i="22"/>
  <c r="E317" i="28"/>
  <c r="K236" i="24"/>
  <c r="F248" i="23"/>
  <c r="B168" i="28"/>
  <c r="H87" i="24"/>
  <c r="C111" i="23"/>
  <c r="C359" i="24"/>
  <c r="H296" i="25"/>
  <c r="J215" i="26"/>
  <c r="J146" i="13"/>
  <c r="G84" i="14"/>
  <c r="E333" i="16"/>
  <c r="F140" i="15"/>
  <c r="G231" i="15"/>
  <c r="J359" i="15"/>
  <c r="J316" i="16"/>
  <c r="C210" i="17"/>
  <c r="B336" i="17"/>
  <c r="D202" i="10"/>
  <c r="G43" i="10"/>
  <c r="C168" i="10"/>
  <c r="B93" i="11"/>
  <c r="D231" i="11"/>
  <c r="E94" i="11"/>
  <c r="H295" i="12"/>
  <c r="K156" i="12"/>
  <c r="E344" i="13"/>
  <c r="G263" i="14"/>
  <c r="J69" i="13"/>
  <c r="C178" i="13"/>
  <c r="D271" i="13"/>
  <c r="J190" i="14"/>
  <c r="G128" i="15"/>
  <c r="J264" i="15"/>
  <c r="K355" i="15"/>
  <c r="D162" i="14"/>
  <c r="H74" i="15"/>
  <c r="G334" i="17"/>
  <c r="D131" i="16"/>
  <c r="D280" i="10"/>
  <c r="I116" i="10"/>
  <c r="F301" i="11"/>
  <c r="D166" i="11"/>
  <c r="I361" i="12"/>
  <c r="G167" i="11"/>
  <c r="I102" i="12"/>
  <c r="C230" i="12"/>
  <c r="F92" i="12"/>
  <c r="I336" i="14"/>
  <c r="B143" i="13"/>
  <c r="E251" i="13"/>
  <c r="F344" i="13"/>
  <c r="B264" i="14"/>
  <c r="I201" i="15"/>
  <c r="B338" i="15"/>
  <c r="E100" i="14"/>
  <c r="E348" i="16"/>
  <c r="J147" i="15"/>
  <c r="G78" i="16"/>
  <c r="F204" i="16"/>
  <c r="J120" i="17"/>
  <c r="I256" i="17"/>
  <c r="D42" i="16"/>
  <c r="D290" i="18"/>
  <c r="F209" i="19"/>
  <c r="E345" i="19"/>
  <c r="D149" i="18"/>
  <c r="C285" i="18"/>
  <c r="I199" i="19"/>
  <c r="J118" i="20"/>
  <c r="H367" i="22"/>
  <c r="K61" i="19"/>
  <c r="K309" i="21"/>
  <c r="C229" i="22"/>
  <c r="D254" i="20"/>
  <c r="F173" i="21"/>
  <c r="I197" i="19"/>
  <c r="E117" i="20"/>
  <c r="C366" i="22"/>
  <c r="D280" i="23"/>
  <c r="F199" i="28"/>
  <c r="H118" i="24"/>
  <c r="K85" i="16"/>
  <c r="D200" i="16"/>
  <c r="F119" i="17"/>
  <c r="F367" i="19"/>
  <c r="C174" i="18"/>
  <c r="D307" i="18"/>
  <c r="J226" i="19"/>
  <c r="E362" i="19"/>
  <c r="J276" i="20"/>
  <c r="F196" i="21"/>
  <c r="B116" i="22"/>
  <c r="C139" i="20"/>
  <c r="E58" i="21"/>
  <c r="F83" i="19"/>
  <c r="F331" i="21"/>
  <c r="H250" i="22"/>
  <c r="E275" i="20"/>
  <c r="K194" i="21"/>
  <c r="G114" i="22"/>
  <c r="F357" i="28"/>
  <c r="H276" i="24"/>
  <c r="G189" i="16"/>
  <c r="I108" i="17"/>
  <c r="B223" i="17"/>
  <c r="D142" i="18"/>
  <c r="I277" i="18"/>
  <c r="I83" i="17"/>
  <c r="F330" i="19"/>
  <c r="C137" i="18"/>
  <c r="D51" i="19"/>
  <c r="B300" i="21"/>
  <c r="H219" i="22"/>
  <c r="I242" i="20"/>
  <c r="K161" i="21"/>
  <c r="B187" i="19"/>
  <c r="D106" i="20"/>
  <c r="D354" i="22"/>
  <c r="I49" i="19"/>
  <c r="G298" i="21"/>
  <c r="C218" i="22"/>
  <c r="D132" i="23"/>
  <c r="F51" i="28"/>
  <c r="J98" i="17"/>
  <c r="I234" i="17"/>
  <c r="B349" i="17"/>
  <c r="D268" i="18"/>
  <c r="G74" i="17"/>
  <c r="E323" i="19"/>
  <c r="D127" i="18"/>
  <c r="C263" i="18"/>
  <c r="D177" i="19"/>
  <c r="J96" i="20"/>
  <c r="H345" i="22"/>
  <c r="I368" i="20"/>
  <c r="K287" i="21"/>
  <c r="C207" i="22"/>
  <c r="D232" i="20"/>
  <c r="F151" i="21"/>
  <c r="I175" i="19"/>
  <c r="E95" i="20"/>
  <c r="C344" i="22"/>
  <c r="D258" i="23"/>
  <c r="F177" i="28"/>
  <c r="H102" i="24"/>
  <c r="I349" i="28"/>
  <c r="E269" i="24"/>
  <c r="J280" i="23"/>
  <c r="F200" i="28"/>
  <c r="B120" i="24"/>
  <c r="G143" i="23"/>
  <c r="I62" i="28"/>
  <c r="B331" i="25"/>
  <c r="D248" i="26"/>
  <c r="F167" i="27"/>
  <c r="C192" i="25"/>
  <c r="I111" i="26"/>
  <c r="F360" i="6"/>
  <c r="H319" i="26"/>
  <c r="D239" i="27"/>
  <c r="G173" i="25"/>
  <c r="I92" i="26"/>
  <c r="J317" i="6"/>
  <c r="F220" i="4"/>
  <c r="C89" i="6"/>
  <c r="E95" i="23"/>
  <c r="C344" i="24"/>
  <c r="H355" i="23"/>
  <c r="D275" i="28"/>
  <c r="J194" i="24"/>
  <c r="E186" i="23"/>
  <c r="B295" i="27"/>
  <c r="E239" i="26"/>
  <c r="F148" i="25"/>
  <c r="J40" i="26"/>
  <c r="E304" i="25"/>
  <c r="G223" i="26"/>
  <c r="I142" i="27"/>
  <c r="D351" i="4"/>
  <c r="K219" i="6"/>
  <c r="C139" i="4"/>
  <c r="K286" i="23"/>
  <c r="G206" i="28"/>
  <c r="C126" i="24"/>
  <c r="H137" i="23"/>
  <c r="D57" i="28"/>
  <c r="C81" i="22"/>
  <c r="C329" i="28"/>
  <c r="E248" i="24"/>
  <c r="J185" i="25"/>
  <c r="B105" i="26"/>
  <c r="E353" i="6"/>
  <c r="K48" i="25"/>
  <c r="I297" i="27"/>
  <c r="J256" i="25"/>
  <c r="F176" i="26"/>
  <c r="B96" i="27"/>
  <c r="C359" i="26"/>
  <c r="E278" i="27"/>
  <c r="H157" i="6"/>
  <c r="D77" i="4"/>
  <c r="I274" i="4"/>
  <c r="G48" i="22"/>
  <c r="E297" i="28"/>
  <c r="K216" i="24"/>
  <c r="F228" i="23"/>
  <c r="B148" i="28"/>
  <c r="H67" i="24"/>
  <c r="C91" i="23"/>
  <c r="C339" i="24"/>
  <c r="H276" i="25"/>
  <c r="J195" i="26"/>
  <c r="B115" i="27"/>
  <c r="I139" i="25"/>
  <c r="E59" i="26"/>
  <c r="H64" i="24"/>
  <c r="D267" i="26"/>
  <c r="J186" i="27"/>
  <c r="C121" i="25"/>
  <c r="E40" i="26"/>
  <c r="F248" i="6"/>
  <c r="B168" i="4"/>
  <c r="G365" i="4"/>
  <c r="G256" i="4"/>
  <c r="B57" i="4"/>
  <c r="J137" i="6"/>
  <c r="C103" i="23"/>
  <c r="B255" i="27"/>
  <c r="E199" i="26"/>
  <c r="D121" i="25"/>
  <c r="D349" i="27"/>
  <c r="G283" i="25"/>
  <c r="I202" i="26"/>
  <c r="K121" i="27"/>
  <c r="F330" i="4"/>
  <c r="C199" i="6"/>
  <c r="E118" i="4"/>
  <c r="C266" i="23"/>
  <c r="I185" i="28"/>
  <c r="E105" i="24"/>
  <c r="J116" i="23"/>
  <c r="H365" i="24"/>
  <c r="E60" i="22"/>
  <c r="E308" i="28"/>
  <c r="G227" i="24"/>
  <c r="B165" i="25"/>
  <c r="D84" i="26"/>
  <c r="G332" i="6"/>
  <c r="E357" i="26"/>
  <c r="K276" i="27"/>
  <c r="B236" i="25"/>
  <c r="H155" i="26"/>
  <c r="D75" i="27"/>
  <c r="E338" i="26"/>
  <c r="G257" i="27"/>
  <c r="J136" i="6"/>
  <c r="F56" i="4"/>
  <c r="K253" i="4"/>
  <c r="K356" i="23"/>
  <c r="G276" i="28"/>
  <c r="C196" i="24"/>
  <c r="H207" i="23"/>
  <c r="D127" i="28"/>
  <c r="J46" i="24"/>
  <c r="E70" i="23"/>
  <c r="E318" i="24"/>
  <c r="J255" i="25"/>
  <c r="B175" i="26"/>
  <c r="D94" i="27"/>
  <c r="K118" i="25"/>
  <c r="I367" i="27"/>
  <c r="C328" i="25"/>
  <c r="F246" i="26"/>
  <c r="B166" i="27"/>
  <c r="E100" i="25"/>
  <c r="E348" i="27"/>
  <c r="H227" i="6"/>
  <c r="D147" i="4"/>
  <c r="I344" i="4"/>
  <c r="E277" i="4"/>
  <c r="J177" i="6"/>
  <c r="H124" i="26"/>
  <c r="K360" i="26"/>
  <c r="H239" i="25"/>
  <c r="H101" i="26"/>
  <c r="E350" i="6"/>
  <c r="E284" i="26"/>
  <c r="G203" i="27"/>
  <c r="J82" i="6"/>
  <c r="I290" i="6"/>
  <c r="K199" i="4"/>
  <c r="I347" i="23"/>
  <c r="E267" i="28"/>
  <c r="K186" i="24"/>
  <c r="F198" i="23"/>
  <c r="B118" i="28"/>
  <c r="J366" i="25"/>
  <c r="C61" i="23"/>
  <c r="C309" i="24"/>
  <c r="H246" i="25"/>
  <c r="J165" i="26"/>
  <c r="B85" i="27"/>
  <c r="I109" i="25"/>
  <c r="G358" i="27"/>
  <c r="H317" i="25"/>
  <c r="D237" i="26"/>
  <c r="J156" i="27"/>
  <c r="C91" i="25"/>
  <c r="C339" i="27"/>
  <c r="F218" i="6"/>
  <c r="B138" i="4"/>
  <c r="G335" i="4"/>
  <c r="B111" i="24"/>
  <c r="C358" i="28"/>
  <c r="I277" i="24"/>
  <c r="D289" i="23"/>
  <c r="J208" i="28"/>
  <c r="F128" i="24"/>
  <c r="K151" i="23"/>
  <c r="C71" i="28"/>
  <c r="F353" i="25"/>
  <c r="H256" i="26"/>
  <c r="J175" i="27"/>
  <c r="G200" i="25"/>
  <c r="C120" i="26"/>
  <c r="J368" i="6"/>
  <c r="B328" i="26"/>
  <c r="H247" i="27"/>
  <c r="K181" i="25"/>
  <c r="C101" i="26"/>
  <c r="H334" i="6"/>
  <c r="J228" i="4"/>
  <c r="G97" i="6"/>
  <c r="I195" i="4"/>
  <c r="H284" i="6"/>
  <c r="B77" i="6"/>
  <c r="I96" i="4"/>
  <c r="I312" i="24"/>
  <c r="C360" i="6"/>
  <c r="G304" i="27"/>
  <c r="H317" i="26"/>
  <c r="D237" i="27"/>
  <c r="G171" i="25"/>
  <c r="I90" i="26"/>
  <c r="J314" i="6"/>
  <c r="F218" i="4"/>
  <c r="C87" i="6"/>
  <c r="G281" i="6"/>
  <c r="C154" i="23"/>
  <c r="I73" i="28"/>
  <c r="D85" i="22"/>
  <c r="B334" i="28"/>
  <c r="H253" i="24"/>
  <c r="C277" i="23"/>
  <c r="E196" i="28"/>
  <c r="G115" i="24"/>
  <c r="B53" i="25"/>
  <c r="B301" i="27"/>
  <c r="H326" i="25"/>
  <c r="E245" i="26"/>
  <c r="K164" i="27"/>
  <c r="B124" i="25"/>
  <c r="H43" i="26"/>
  <c r="C307" i="25"/>
  <c r="E226" i="26"/>
  <c r="G145" i="27"/>
  <c r="B354" i="4"/>
  <c r="I222" i="6"/>
  <c r="K141" i="4"/>
  <c r="K244" i="23"/>
  <c r="G164" i="28"/>
  <c r="C84" i="24"/>
  <c r="H95" i="23"/>
  <c r="F344" i="24"/>
  <c r="K367" i="23"/>
  <c r="C287" i="28"/>
  <c r="E206" i="24"/>
  <c r="J143" i="25"/>
  <c r="B63" i="26"/>
  <c r="E311" i="6"/>
  <c r="C336" i="26"/>
  <c r="I255" i="27"/>
  <c r="J214" i="25"/>
  <c r="F134" i="26"/>
  <c r="B54" i="27"/>
  <c r="C317" i="26"/>
  <c r="E236" i="27"/>
  <c r="H115" i="6"/>
  <c r="H344" i="6"/>
  <c r="I232" i="4"/>
  <c r="C60" i="6"/>
  <c r="J189" i="4"/>
  <c r="J45" i="4"/>
  <c r="G52" i="12"/>
  <c r="K239" i="13"/>
  <c r="C159" i="14"/>
  <c r="D294" i="14"/>
  <c r="I73" i="13"/>
  <c r="J166" i="13"/>
  <c r="G104" i="14"/>
  <c r="E353" i="16"/>
  <c r="F160" i="15"/>
  <c r="G251" i="15"/>
  <c r="B51" i="14"/>
  <c r="B299" i="16"/>
  <c r="C230" i="17"/>
  <c r="B356" i="17"/>
  <c r="K159" i="16"/>
  <c r="D274" i="16"/>
  <c r="F193" i="17"/>
  <c r="H112" i="18"/>
  <c r="C248" i="18"/>
  <c r="B52" i="17"/>
  <c r="J300" i="19"/>
  <c r="G107" i="18"/>
  <c r="J350" i="20"/>
  <c r="F270" i="21"/>
  <c r="B190" i="22"/>
  <c r="C213" i="20"/>
  <c r="E132" i="21"/>
  <c r="F157" i="19"/>
  <c r="H76" i="20"/>
  <c r="H324" i="22"/>
  <c r="E349" i="20"/>
  <c r="K268" i="21"/>
  <c r="G188" i="22"/>
  <c r="H102" i="23"/>
  <c r="H350" i="24"/>
  <c r="D101" i="17"/>
  <c r="C237" i="17"/>
  <c r="F351" i="17"/>
  <c r="H270" i="18"/>
  <c r="F77" i="17"/>
  <c r="I325" i="19"/>
  <c r="H129" i="18"/>
  <c r="G265" i="18"/>
  <c r="H179" i="19"/>
  <c r="D99" i="20"/>
  <c r="B348" i="22"/>
  <c r="E42" i="19"/>
  <c r="E290" i="21"/>
  <c r="G209" i="22"/>
  <c r="H234" i="20"/>
  <c r="J153" i="21"/>
  <c r="C178" i="19"/>
  <c r="I97" i="20"/>
  <c r="G346" i="22"/>
  <c r="H260" i="23"/>
  <c r="J179" i="28"/>
  <c r="J204" i="17"/>
  <c r="I340" i="17"/>
  <c r="D126" i="16"/>
  <c r="F45" i="17"/>
  <c r="F293" i="19"/>
  <c r="C100" i="18"/>
  <c r="D233" i="18"/>
  <c r="E40" i="17"/>
  <c r="E288" i="19"/>
  <c r="J202" i="20"/>
  <c r="F122" i="21"/>
  <c r="K145" i="19"/>
  <c r="C65" i="20"/>
  <c r="C313" i="22"/>
  <c r="D338" i="20"/>
  <c r="F257" i="21"/>
  <c r="H176" i="22"/>
  <c r="E201" i="20"/>
  <c r="K120" i="21"/>
  <c r="D364" i="23"/>
  <c r="F283" i="28"/>
  <c r="H202" i="24"/>
  <c r="K137" i="16"/>
  <c r="D252" i="16"/>
  <c r="F171" i="17"/>
  <c r="H90" i="18"/>
  <c r="C226" i="18"/>
  <c r="D359" i="18"/>
  <c r="J278" i="19"/>
  <c r="G85" i="18"/>
  <c r="J328" i="20"/>
  <c r="F248" i="21"/>
  <c r="B168" i="22"/>
  <c r="C191" i="20"/>
  <c r="E110" i="21"/>
  <c r="F135" i="19"/>
  <c r="H54" i="20"/>
  <c r="H302" i="22"/>
  <c r="E327" i="20"/>
  <c r="K246" i="21"/>
  <c r="G166" i="22"/>
  <c r="H80" i="23"/>
  <c r="H328" i="24"/>
  <c r="G252" i="23"/>
  <c r="C172" i="28"/>
  <c r="I91" i="24"/>
  <c r="D103" i="23"/>
  <c r="B352" i="24"/>
  <c r="I46" i="22"/>
  <c r="I294" i="28"/>
  <c r="K213" i="24"/>
  <c r="F151" i="25"/>
  <c r="H70" i="26"/>
  <c r="K318" i="6"/>
  <c r="I343" i="26"/>
  <c r="E263" i="27"/>
  <c r="F222" i="25"/>
  <c r="B142" i="26"/>
  <c r="H61" i="27"/>
  <c r="I324" i="26"/>
  <c r="K243" i="27"/>
  <c r="D123" i="6"/>
  <c r="J42" i="4"/>
  <c r="E327" i="23"/>
  <c r="K246" i="28"/>
  <c r="G166" i="24"/>
  <c r="B178" i="23"/>
  <c r="H97" i="28"/>
  <c r="F346" i="25"/>
  <c r="I40" i="23"/>
  <c r="I288" i="24"/>
  <c r="D226" i="25"/>
  <c r="F145" i="26"/>
  <c r="F76" i="13"/>
  <c r="E343" i="15"/>
  <c r="D152" i="14"/>
  <c r="B70" i="15"/>
  <c r="C161" i="15"/>
  <c r="F289" i="15"/>
  <c r="C220" i="16"/>
  <c r="I139" i="17"/>
  <c r="H265" i="17"/>
  <c r="F120" i="10"/>
  <c r="K301" i="11"/>
  <c r="I97" i="10"/>
  <c r="F351" i="12"/>
  <c r="J160" i="11"/>
  <c r="I352" i="12"/>
  <c r="F223" i="12"/>
  <c r="G86" i="12"/>
  <c r="K273" i="13"/>
  <c r="C193" i="14"/>
  <c r="D328" i="14"/>
  <c r="I107" i="13"/>
  <c r="J200" i="13"/>
  <c r="G138" i="14"/>
  <c r="C58" i="15"/>
  <c r="F194" i="15"/>
  <c r="G285" i="15"/>
  <c r="B85" i="14"/>
  <c r="B333" i="16"/>
  <c r="C264" i="17"/>
  <c r="J60" i="16"/>
  <c r="J209" i="10"/>
  <c r="E46" i="10"/>
  <c r="K170" i="10"/>
  <c r="J95" i="11"/>
  <c r="B234" i="11"/>
  <c r="C97" i="11"/>
  <c r="E299" i="12"/>
  <c r="I159" i="12"/>
  <c r="C347" i="13"/>
  <c r="E266" i="14"/>
  <c r="H72" i="13"/>
  <c r="K180" i="13"/>
  <c r="B274" i="13"/>
  <c r="H193" i="14"/>
  <c r="E131" i="15"/>
  <c r="H267" i="15"/>
  <c r="I358" i="15"/>
  <c r="J167" i="14"/>
  <c r="F77" i="15"/>
  <c r="E337" i="17"/>
  <c r="B134" i="16"/>
  <c r="C267" i="16"/>
  <c r="E186" i="17"/>
  <c r="H300" i="17"/>
  <c r="J219" i="18"/>
  <c r="E355" i="18"/>
  <c r="K274" i="19"/>
  <c r="J78" i="18"/>
  <c r="I214" i="18"/>
  <c r="J128" i="19"/>
  <c r="F48" i="20"/>
  <c r="D297" i="22"/>
  <c r="E320" i="20"/>
  <c r="G239" i="21"/>
  <c r="I158" i="22"/>
  <c r="J183" i="20"/>
  <c r="B103" i="21"/>
  <c r="E127" i="19"/>
  <c r="K46" i="20"/>
  <c r="I295" i="22"/>
  <c r="J209" i="23"/>
  <c r="B129" i="28"/>
  <c r="F208" i="17"/>
  <c r="E344" i="17"/>
  <c r="J129" i="16"/>
  <c r="B49" i="17"/>
  <c r="B297" i="19"/>
  <c r="I103" i="18"/>
  <c r="J236" i="18"/>
  <c r="K43" i="17"/>
  <c r="K291" i="19"/>
  <c r="F206" i="20"/>
  <c r="B126" i="21"/>
  <c r="G149" i="19"/>
  <c r="I68" i="20"/>
  <c r="I316" i="22"/>
  <c r="J341" i="20"/>
  <c r="B261" i="21"/>
  <c r="D180" i="22"/>
  <c r="K204" i="20"/>
  <c r="G124" i="21"/>
  <c r="J367" i="23"/>
  <c r="B287" i="28"/>
  <c r="D206" i="24"/>
  <c r="C119" i="16"/>
  <c r="F233" i="16"/>
  <c r="H152" i="17"/>
  <c r="J71" i="18"/>
  <c r="E207" i="18"/>
  <c r="F340" i="18"/>
  <c r="B260" i="19"/>
  <c r="I66" i="18"/>
  <c r="B310" i="20"/>
  <c r="H229" i="21"/>
  <c r="D149" i="22"/>
  <c r="E172" i="20"/>
  <c r="G91" i="21"/>
  <c r="H116" i="19"/>
  <c r="H364" i="21"/>
  <c r="J283" i="22"/>
  <c r="G308" i="20"/>
  <c r="C228" i="21"/>
  <c r="I147" i="22"/>
  <c r="J61" i="23"/>
  <c r="J309" i="24"/>
  <c r="C245" i="16"/>
  <c r="E164" i="17"/>
  <c r="H278" i="17"/>
  <c r="J197" i="18"/>
  <c r="E333" i="18"/>
  <c r="K252" i="19"/>
  <c r="J56" i="18"/>
  <c r="I192" i="18"/>
  <c r="J106" i="19"/>
  <c r="H355" i="21"/>
  <c r="D275" i="22"/>
  <c r="E298" i="20"/>
  <c r="G217" i="21"/>
  <c r="I136" i="22"/>
  <c r="J161" i="20"/>
  <c r="B81" i="21"/>
  <c r="E105" i="19"/>
  <c r="C354" i="21"/>
  <c r="I273" i="22"/>
  <c r="J187" i="23"/>
  <c r="B107" i="28"/>
  <c r="I359" i="23"/>
  <c r="E279" i="28"/>
  <c r="K198" i="24"/>
  <c r="F210" i="23"/>
  <c r="B130" i="28"/>
  <c r="H49" i="24"/>
  <c r="C73" i="23"/>
  <c r="C321" i="24"/>
  <c r="H258" i="25"/>
  <c r="J177" i="26"/>
  <c r="B97" i="27"/>
  <c r="I121" i="25"/>
  <c r="E41" i="26"/>
  <c r="J331" i="25"/>
  <c r="D249" i="26"/>
  <c r="J168" i="27"/>
  <c r="C103" i="25"/>
  <c r="C351" i="27"/>
  <c r="F230" i="6"/>
  <c r="B150" i="4"/>
  <c r="B107" i="24"/>
  <c r="C354" i="28"/>
  <c r="I273" i="24"/>
  <c r="D285" i="23"/>
  <c r="J204" i="28"/>
  <c r="F124" i="24"/>
  <c r="G233" i="28"/>
  <c r="D154" i="27"/>
  <c r="G98" i="26"/>
  <c r="B54" i="25"/>
  <c r="H299" i="27"/>
  <c r="K233" i="25"/>
  <c r="C153" i="26"/>
  <c r="E72" i="27"/>
  <c r="J280" i="4"/>
  <c r="G149" i="6"/>
  <c r="I68" i="4"/>
  <c r="G216" i="23"/>
  <c r="C136" i="28"/>
  <c r="I55" i="24"/>
  <c r="D67" i="23"/>
  <c r="B316" i="24"/>
  <c r="G339" i="23"/>
  <c r="I258" i="28"/>
  <c r="K177" i="24"/>
  <c r="F115" i="25"/>
  <c r="F363" i="27"/>
  <c r="K282" i="6"/>
  <c r="I307" i="26"/>
  <c r="E227" i="27"/>
  <c r="F186" i="25"/>
  <c r="B106" i="26"/>
  <c r="I354" i="6"/>
  <c r="I288" i="26"/>
  <c r="K207" i="27"/>
  <c r="D87" i="6"/>
  <c r="H296" i="6"/>
  <c r="E204" i="4"/>
  <c r="E307" i="23"/>
  <c r="K226" i="28"/>
  <c r="G146" i="24"/>
  <c r="B158" i="23"/>
  <c r="H77" i="28"/>
  <c r="F326" i="25"/>
  <c r="G349" i="28"/>
  <c r="I268" i="24"/>
  <c r="D206" i="25"/>
  <c r="F125" i="26"/>
  <c r="H44" i="27"/>
  <c r="E69" i="25"/>
  <c r="C318" i="27"/>
  <c r="D277" i="25"/>
  <c r="J196" i="26"/>
  <c r="F116" i="27"/>
  <c r="I50" i="25"/>
  <c r="I298" i="27"/>
  <c r="B178" i="6"/>
  <c r="H97" i="4"/>
  <c r="C295" i="4"/>
  <c r="K326" i="4"/>
  <c r="F127" i="4"/>
  <c r="F217" i="6"/>
  <c r="E150" i="28"/>
  <c r="D114" i="27"/>
  <c r="G58" i="26"/>
  <c r="D359" i="26"/>
  <c r="J278" i="27"/>
  <c r="C213" i="25"/>
  <c r="E132" i="26"/>
  <c r="G51" i="27"/>
  <c r="B260" i="4"/>
  <c r="I128" i="6"/>
  <c r="D352" i="6"/>
  <c r="I195" i="23"/>
  <c r="E115" i="28"/>
  <c r="C364" i="25"/>
  <c r="F46" i="23"/>
  <c r="D295" i="24"/>
  <c r="I318" i="23"/>
  <c r="K237" i="28"/>
  <c r="C157" i="24"/>
  <c r="H94" i="25"/>
  <c r="H342" i="27"/>
  <c r="C262" i="6"/>
  <c r="K286" i="26"/>
  <c r="G206" i="27"/>
  <c r="H165" i="25"/>
  <c r="D85" i="26"/>
  <c r="B69" i="24"/>
  <c r="K267" i="26"/>
  <c r="C187" i="27"/>
  <c r="F66" i="6"/>
  <c r="J268" i="6"/>
  <c r="G183" i="4"/>
  <c r="G286" i="23"/>
  <c r="C206" i="28"/>
  <c r="I125" i="24"/>
  <c r="D137" i="23"/>
  <c r="J56" i="28"/>
  <c r="I80" i="22"/>
  <c r="I328" i="28"/>
  <c r="K247" i="24"/>
  <c r="F185" i="25"/>
  <c r="H104" i="26"/>
  <c r="K352" i="6"/>
  <c r="G48" i="25"/>
  <c r="E297" i="27"/>
  <c r="F256" i="25"/>
  <c r="B176" i="26"/>
  <c r="H95" i="27"/>
  <c r="I358" i="26"/>
  <c r="K277" i="27"/>
  <c r="D157" i="6"/>
  <c r="J76" i="4"/>
  <c r="E274" i="4"/>
  <c r="I347" i="4"/>
  <c r="K147" i="23"/>
  <c r="J275" i="27"/>
  <c r="C220" i="26"/>
  <c r="H135" i="25"/>
  <c r="F360" i="27"/>
  <c r="I294" i="25"/>
  <c r="K213" i="26"/>
  <c r="C133" i="27"/>
  <c r="H341" i="4"/>
  <c r="E210" i="6"/>
  <c r="G129" i="4"/>
  <c r="E277" i="23"/>
  <c r="K196" i="28"/>
  <c r="G116" i="24"/>
  <c r="B128" i="23"/>
  <c r="H47" i="28"/>
  <c r="G71" i="22"/>
  <c r="G319" i="28"/>
  <c r="I238" i="24"/>
  <c r="D176" i="25"/>
  <c r="F95" i="26"/>
  <c r="I343" i="6"/>
  <c r="G368" i="26"/>
  <c r="C288" i="27"/>
  <c r="D247" i="25"/>
  <c r="J166" i="26"/>
  <c r="F86" i="27"/>
  <c r="G349" i="26"/>
  <c r="I268" i="27"/>
  <c r="B148" i="6"/>
  <c r="H67" i="4"/>
  <c r="C265" i="4"/>
  <c r="C368" i="23"/>
  <c r="I287" i="28"/>
  <c r="E207" i="24"/>
  <c r="J218" i="23"/>
  <c r="F138" i="28"/>
  <c r="B58" i="24"/>
  <c r="G81" i="23"/>
  <c r="G329" i="24"/>
  <c r="B267" i="25"/>
  <c r="D186" i="26"/>
  <c r="F105" i="27"/>
  <c r="C130" i="25"/>
  <c r="I49" i="26"/>
  <c r="J355" i="25"/>
  <c r="H257" i="26"/>
  <c r="D177" i="27"/>
  <c r="G111" i="25"/>
  <c r="G359" i="27"/>
  <c r="J238" i="6"/>
  <c r="F158" i="4"/>
  <c r="K355" i="4"/>
  <c r="C266" i="4"/>
  <c r="H66" i="4"/>
  <c r="F147" i="6"/>
  <c r="K53" i="6"/>
  <c r="K359" i="25"/>
  <c r="B325" i="25"/>
  <c r="I163" i="27"/>
  <c r="D247" i="26"/>
  <c r="J166" i="27"/>
  <c r="C101" i="25"/>
  <c r="C349" i="27"/>
  <c r="F228" i="6"/>
  <c r="B148" i="4"/>
  <c r="G345" i="4"/>
  <c r="F203" i="6"/>
  <c r="I83" i="23"/>
  <c r="G332" i="24"/>
  <c r="B344" i="23"/>
  <c r="H263" i="28"/>
  <c r="D183" i="24"/>
  <c r="I206" i="23"/>
  <c r="K125" i="28"/>
  <c r="C45" i="24"/>
  <c r="F311" i="26"/>
  <c r="H230" i="27"/>
  <c r="E255" i="25"/>
  <c r="K174" i="26"/>
  <c r="G94" i="27"/>
  <c r="H53" i="25"/>
  <c r="F302" i="27"/>
  <c r="I236" i="25"/>
  <c r="K155" i="26"/>
  <c r="C75" i="27"/>
  <c r="H283" i="4"/>
  <c r="E152" i="6"/>
  <c r="G71" i="4"/>
  <c r="G174" i="23"/>
  <c r="C94" i="28"/>
  <c r="K342" i="25"/>
  <c r="F354" i="28"/>
  <c r="B274" i="24"/>
  <c r="G297" i="23"/>
  <c r="I216" i="28"/>
  <c r="K135" i="24"/>
  <c r="F73" i="25"/>
  <c r="F321" i="27"/>
  <c r="D60" i="24"/>
  <c r="I265" i="26"/>
  <c r="E185" i="27"/>
  <c r="F144" i="25"/>
  <c r="B64" i="26"/>
  <c r="B329" i="25"/>
  <c r="I246" i="26"/>
  <c r="K165" i="27"/>
  <c r="D45" i="6"/>
  <c r="C243" i="6"/>
  <c r="G299" i="16"/>
  <c r="F232" i="16"/>
  <c r="B336" i="11"/>
  <c r="C176" i="10"/>
  <c r="G242" i="11"/>
  <c r="F98" i="11"/>
  <c r="E290" i="12"/>
  <c r="B161" i="12"/>
  <c r="G298" i="12"/>
  <c r="G211" i="13"/>
  <c r="H346" i="13"/>
  <c r="J265" i="14"/>
  <c r="E45" i="13"/>
  <c r="F138" i="13"/>
  <c r="C76" i="14"/>
  <c r="K324" i="16"/>
  <c r="B132" i="15"/>
  <c r="C223" i="15"/>
  <c r="F351" i="15"/>
  <c r="F284" i="16"/>
  <c r="I201" i="17"/>
  <c r="H327" i="17"/>
  <c r="D131" i="10"/>
  <c r="I312" i="11"/>
  <c r="G108" i="10"/>
  <c r="D362" i="12"/>
  <c r="H171" i="11"/>
  <c r="G363" i="12"/>
  <c r="D234" i="12"/>
  <c r="E97" i="12"/>
  <c r="I284" i="13"/>
  <c r="K203" i="14"/>
  <c r="B339" i="14"/>
  <c r="G118" i="13"/>
  <c r="H211" i="13"/>
  <c r="C150" i="14"/>
  <c r="K68" i="15"/>
  <c r="D205" i="15"/>
  <c r="E296" i="15"/>
  <c r="J95" i="14"/>
  <c r="J343" i="16"/>
  <c r="K274" i="17"/>
  <c r="H71" i="16"/>
  <c r="I204" i="16"/>
  <c r="K123" i="17"/>
  <c r="D238" i="17"/>
  <c r="F157" i="18"/>
  <c r="K292" i="18"/>
  <c r="G212" i="19"/>
  <c r="H345" i="19"/>
  <c r="E152" i="18"/>
  <c r="F66" i="19"/>
  <c r="D315" i="21"/>
  <c r="J234" i="22"/>
  <c r="K257" i="20"/>
  <c r="C177" i="21"/>
  <c r="E96" i="22"/>
  <c r="F121" i="20"/>
  <c r="H40" i="21"/>
  <c r="K64" i="19"/>
  <c r="I313" i="21"/>
  <c r="E233" i="22"/>
  <c r="F147" i="23"/>
  <c r="H66" i="28"/>
  <c r="B146" i="17"/>
  <c r="K281" i="17"/>
  <c r="F67" i="16"/>
  <c r="F315" i="18"/>
  <c r="H234" i="19"/>
  <c r="E41" i="18"/>
  <c r="F174" i="18"/>
  <c r="E310" i="18"/>
  <c r="G229" i="19"/>
  <c r="B144" i="20"/>
  <c r="H63" i="21"/>
  <c r="C87" i="19"/>
  <c r="C335" i="21"/>
  <c r="E254" i="22"/>
  <c r="F279" i="20"/>
  <c r="H198" i="21"/>
  <c r="J117" i="22"/>
  <c r="G142" i="20"/>
  <c r="C62" i="21"/>
  <c r="F305" i="23"/>
  <c r="H224" i="28"/>
  <c r="H249" i="17"/>
  <c r="I56" i="16"/>
  <c r="B171" i="16"/>
  <c r="D90" i="17"/>
  <c r="D338" i="19"/>
  <c r="K144" i="18"/>
  <c r="B278" i="18"/>
  <c r="C93" i="17"/>
  <c r="C333" i="19"/>
  <c r="H247" i="20"/>
  <c r="D167" i="21"/>
  <c r="I190" i="19"/>
  <c r="K109" i="20"/>
  <c r="K357" i="22"/>
  <c r="D54" i="19"/>
  <c r="D302" i="21"/>
  <c r="F221" i="22"/>
  <c r="C246" i="20"/>
  <c r="I165" i="21"/>
  <c r="D80" i="22"/>
  <c r="D328" i="28"/>
  <c r="F247" i="24"/>
  <c r="I182" i="16"/>
  <c r="K101" i="17"/>
  <c r="D216" i="17"/>
  <c r="F135" i="18"/>
  <c r="K270" i="18"/>
  <c r="J74" i="17"/>
  <c r="H323" i="19"/>
  <c r="E130" i="18"/>
  <c r="F44" i="19"/>
  <c r="D293" i="21"/>
  <c r="J212" i="22"/>
  <c r="K235" i="20"/>
  <c r="C155" i="21"/>
  <c r="D180" i="19"/>
  <c r="F99" i="20"/>
  <c r="F347" i="22"/>
  <c r="K42" i="19"/>
  <c r="I291" i="21"/>
  <c r="E211" i="22"/>
  <c r="F125" i="23"/>
  <c r="H44" i="28"/>
  <c r="E297" i="23"/>
  <c r="K216" i="28"/>
  <c r="G136" i="24"/>
  <c r="B148" i="23"/>
  <c r="H67" i="28"/>
  <c r="G91" i="22"/>
  <c r="G339" i="28"/>
  <c r="I258" i="24"/>
  <c r="D196" i="25"/>
  <c r="F115" i="26"/>
  <c r="I363" i="6"/>
  <c r="E59" i="25"/>
  <c r="C308" i="27"/>
  <c r="D267" i="25"/>
  <c r="J186" i="26"/>
  <c r="F106" i="27"/>
  <c r="I40" i="25"/>
  <c r="I288" i="27"/>
  <c r="B168" i="6"/>
  <c r="H87" i="4"/>
  <c r="K42" i="22"/>
  <c r="I291" i="28"/>
  <c r="E211" i="24"/>
  <c r="J222" i="23"/>
  <c r="F142" i="28"/>
  <c r="B62" i="24"/>
  <c r="G85" i="23"/>
  <c r="G333" i="24"/>
  <c r="B271" i="25"/>
  <c r="D190" i="26"/>
  <c r="D121" i="13"/>
  <c r="K58" i="14"/>
  <c r="I307" i="16"/>
  <c r="J114" i="15"/>
  <c r="K205" i="15"/>
  <c r="D334" i="15"/>
  <c r="K264" i="16"/>
  <c r="G184" i="17"/>
  <c r="F310" i="17"/>
  <c r="D165" i="10"/>
  <c r="I346" i="11"/>
  <c r="G142" i="10"/>
  <c r="F67" i="11"/>
  <c r="H205" i="11"/>
  <c r="I68" i="11"/>
  <c r="D268" i="12"/>
  <c r="E131" i="12"/>
  <c r="I318" i="13"/>
  <c r="K237" i="14"/>
  <c r="D44" i="13"/>
  <c r="G152" i="13"/>
  <c r="H245" i="13"/>
  <c r="D165" i="14"/>
  <c r="K102" i="15"/>
  <c r="D239" i="15"/>
  <c r="E330" i="15"/>
  <c r="J129" i="14"/>
  <c r="B49" i="15"/>
  <c r="K308" i="17"/>
  <c r="H105" i="16"/>
  <c r="H254" i="10"/>
  <c r="C91" i="10"/>
  <c r="J275" i="11"/>
  <c r="H140" i="11"/>
  <c r="C336" i="12"/>
  <c r="K141" i="11"/>
  <c r="C77" i="12"/>
  <c r="G204" i="12"/>
  <c r="J66" i="12"/>
  <c r="C311" i="14"/>
  <c r="F117" i="13"/>
  <c r="I225" i="13"/>
  <c r="J318" i="13"/>
  <c r="F238" i="14"/>
  <c r="C176" i="15"/>
  <c r="F312" i="15"/>
  <c r="I74" i="14"/>
  <c r="I322" i="16"/>
  <c r="D122" i="15"/>
  <c r="K52" i="16"/>
  <c r="J178" i="16"/>
  <c r="D95" i="17"/>
  <c r="C231" i="17"/>
  <c r="F345" i="17"/>
  <c r="H264" i="18"/>
  <c r="K70" i="17"/>
  <c r="I319" i="19"/>
  <c r="H123" i="18"/>
  <c r="G259" i="18"/>
  <c r="H173" i="19"/>
  <c r="D93" i="20"/>
  <c r="B342" i="22"/>
  <c r="C365" i="20"/>
  <c r="E284" i="21"/>
  <c r="G203" i="22"/>
  <c r="H228" i="20"/>
  <c r="J147" i="21"/>
  <c r="C172" i="19"/>
  <c r="I91" i="20"/>
  <c r="G340" i="22"/>
  <c r="H254" i="23"/>
  <c r="J173" i="28"/>
  <c r="B254" i="17"/>
  <c r="E60" i="16"/>
  <c r="H174" i="16"/>
  <c r="J93" i="17"/>
  <c r="J341" i="19"/>
  <c r="G148" i="18"/>
  <c r="H281" i="18"/>
  <c r="D201" i="19"/>
  <c r="I336" i="19"/>
  <c r="D251" i="20"/>
  <c r="J170" i="21"/>
  <c r="E194" i="19"/>
  <c r="G113" i="20"/>
  <c r="G361" i="22"/>
  <c r="J57" i="19"/>
  <c r="J305" i="21"/>
  <c r="B225" i="22"/>
  <c r="I249" i="20"/>
  <c r="E169" i="21"/>
  <c r="J83" i="22"/>
  <c r="J331" i="28"/>
  <c r="B251" i="24"/>
  <c r="K163" i="16"/>
  <c r="D278" i="16"/>
  <c r="F197" i="17"/>
  <c r="H116" i="18"/>
  <c r="C252" i="18"/>
  <c r="B56" i="17"/>
  <c r="J304" i="19"/>
  <c r="G111" i="18"/>
  <c r="J354" i="20"/>
  <c r="F274" i="21"/>
  <c r="B194" i="22"/>
  <c r="C217" i="20"/>
  <c r="E136" i="21"/>
  <c r="F161" i="19"/>
  <c r="H80" i="20"/>
  <c r="H328" i="22"/>
  <c r="E353" i="20"/>
  <c r="K272" i="21"/>
  <c r="G192" i="22"/>
  <c r="H106" i="23"/>
  <c r="H354" i="24"/>
  <c r="F314" i="16"/>
  <c r="C209" i="17"/>
  <c r="F323" i="17"/>
  <c r="H242" i="18"/>
  <c r="K48" i="17"/>
  <c r="I297" i="19"/>
  <c r="H101" i="18"/>
  <c r="G237" i="18"/>
  <c r="H151" i="19"/>
  <c r="D71" i="20"/>
  <c r="B320" i="22"/>
  <c r="C343" i="20"/>
  <c r="E262" i="21"/>
  <c r="G181" i="22"/>
  <c r="H206" i="20"/>
  <c r="J125" i="21"/>
  <c r="C150" i="19"/>
  <c r="I69" i="20"/>
  <c r="G318" i="22"/>
  <c r="H232" i="23"/>
  <c r="J151" i="28"/>
  <c r="E75" i="22"/>
  <c r="C324" i="28"/>
  <c r="I243" i="24"/>
  <c r="D255" i="23"/>
  <c r="J174" i="28"/>
  <c r="F94" i="24"/>
  <c r="K117" i="23"/>
  <c r="K365" i="24"/>
  <c r="F303" i="25"/>
  <c r="H222" i="26"/>
  <c r="J141" i="27"/>
  <c r="G166" i="25"/>
  <c r="C86" i="26"/>
  <c r="J334" i="6"/>
  <c r="B294" i="26"/>
  <c r="H213" i="27"/>
  <c r="K147" i="25"/>
  <c r="C67" i="26"/>
  <c r="F283" i="6"/>
  <c r="J194" i="4"/>
  <c r="G63" i="6"/>
  <c r="I69" i="23"/>
  <c r="G318" i="24"/>
  <c r="B330" i="23"/>
  <c r="H249" i="28"/>
  <c r="D169" i="24"/>
  <c r="K83" i="23"/>
  <c r="J243" i="27"/>
  <c r="C188" i="26"/>
  <c r="J114" i="25"/>
  <c r="F344" i="27"/>
  <c r="I278" i="25"/>
  <c r="K197" i="26"/>
  <c r="C117" i="27"/>
  <c r="H325" i="4"/>
  <c r="E194" i="6"/>
  <c r="G113" i="4"/>
  <c r="E261" i="23"/>
  <c r="K180" i="28"/>
  <c r="G100" i="24"/>
  <c r="B112" i="23"/>
  <c r="J360" i="24"/>
  <c r="G55" i="22"/>
  <c r="G303" i="28"/>
  <c r="I222" i="24"/>
  <c r="D160" i="25"/>
  <c r="F79" i="26"/>
  <c r="I327" i="6"/>
  <c r="G352" i="26"/>
  <c r="C272" i="27"/>
  <c r="D231" i="25"/>
  <c r="J150" i="26"/>
  <c r="F70" i="27"/>
  <c r="G333" i="26"/>
  <c r="I252" i="27"/>
  <c r="B132" i="6"/>
  <c r="H51" i="4"/>
  <c r="C249" i="4"/>
  <c r="C352" i="23"/>
  <c r="I271" i="28"/>
  <c r="E191" i="24"/>
  <c r="J202" i="23"/>
  <c r="F122" i="28"/>
  <c r="B42" i="24"/>
  <c r="G65" i="23"/>
  <c r="G313" i="24"/>
  <c r="B251" i="25"/>
  <c r="D170" i="26"/>
  <c r="F89" i="27"/>
  <c r="C114" i="25"/>
  <c r="K362" i="27"/>
  <c r="B322" i="25"/>
  <c r="H241" i="26"/>
  <c r="D161" i="27"/>
  <c r="G95" i="25"/>
  <c r="G343" i="27"/>
  <c r="J222" i="6"/>
  <c r="F142" i="4"/>
  <c r="K339" i="4"/>
  <c r="C282" i="4"/>
  <c r="H82" i="4"/>
  <c r="F163" i="6"/>
  <c r="G329" i="28"/>
  <c r="J203" i="27"/>
  <c r="C148" i="26"/>
  <c r="B86" i="25"/>
  <c r="H323" i="27"/>
  <c r="K257" i="25"/>
  <c r="C177" i="26"/>
  <c r="E96" i="27"/>
  <c r="J304" i="4"/>
  <c r="G173" i="6"/>
  <c r="I92" i="4"/>
  <c r="G240" i="23"/>
  <c r="C160" i="28"/>
  <c r="I79" i="24"/>
  <c r="D91" i="23"/>
  <c r="B340" i="24"/>
  <c r="G363" i="23"/>
  <c r="I282" i="28"/>
  <c r="K201" i="24"/>
  <c r="F139" i="25"/>
  <c r="H58" i="26"/>
  <c r="K306" i="6"/>
  <c r="I331" i="26"/>
  <c r="E251" i="27"/>
  <c r="F210" i="25"/>
  <c r="B130" i="26"/>
  <c r="H49" i="27"/>
  <c r="I312" i="26"/>
  <c r="K231" i="27"/>
  <c r="D111" i="6"/>
  <c r="E334" i="6"/>
  <c r="E228" i="4"/>
  <c r="E331" i="23"/>
  <c r="K250" i="28"/>
  <c r="G170" i="24"/>
  <c r="B182" i="23"/>
  <c r="H101" i="28"/>
  <c r="F350" i="25"/>
  <c r="I44" i="23"/>
  <c r="I292" i="24"/>
  <c r="D230" i="25"/>
  <c r="F149" i="26"/>
  <c r="H68" i="27"/>
  <c r="E93" i="25"/>
  <c r="C342" i="27"/>
  <c r="D301" i="25"/>
  <c r="J220" i="26"/>
  <c r="F140" i="27"/>
  <c r="I74" i="25"/>
  <c r="I322" i="27"/>
  <c r="B202" i="6"/>
  <c r="H121" i="4"/>
  <c r="C319" i="4"/>
  <c r="K302" i="4"/>
  <c r="C103" i="4"/>
  <c r="F365" i="27"/>
  <c r="I309" i="26"/>
  <c r="J194" i="25"/>
  <c r="B76" i="26"/>
  <c r="J361" i="25"/>
  <c r="I258" i="26"/>
  <c r="K177" i="27"/>
  <c r="D57" i="6"/>
  <c r="H256" i="6"/>
  <c r="E174" i="4"/>
  <c r="C322" i="23"/>
  <c r="I241" i="28"/>
  <c r="E161" i="24"/>
  <c r="J172" i="23"/>
  <c r="F92" i="28"/>
  <c r="D341" i="25"/>
  <c r="E364" i="28"/>
  <c r="G283" i="24"/>
  <c r="B221" i="25"/>
  <c r="D140" i="26"/>
  <c r="F59" i="27"/>
  <c r="C84" i="25"/>
  <c r="K332" i="27"/>
  <c r="B292" i="25"/>
  <c r="H211" i="26"/>
  <c r="D131" i="27"/>
  <c r="G65" i="25"/>
  <c r="G313" i="27"/>
  <c r="J192" i="6"/>
  <c r="F112" i="4"/>
  <c r="K309" i="4"/>
  <c r="I83" i="22"/>
  <c r="G332" i="28"/>
  <c r="C252" i="24"/>
  <c r="H263" i="23"/>
  <c r="D183" i="28"/>
  <c r="J102" i="24"/>
  <c r="E126" i="23"/>
  <c r="G45" i="28"/>
  <c r="J311" i="25"/>
  <c r="B231" i="26"/>
  <c r="D150" i="27"/>
  <c r="K174" i="25"/>
  <c r="G94" i="26"/>
  <c r="D343" i="6"/>
  <c r="F302" i="26"/>
  <c r="B222" i="27"/>
  <c r="E156" i="25"/>
  <c r="G75" i="26"/>
  <c r="H294" i="6"/>
  <c r="D203" i="4"/>
  <c r="K71" i="6"/>
  <c r="E221" i="4"/>
  <c r="G319" i="6"/>
  <c r="H102" i="6"/>
  <c r="I222" i="4"/>
  <c r="E210" i="24"/>
  <c r="K308" i="6"/>
  <c r="E253" i="27"/>
  <c r="B292" i="26"/>
  <c r="H211" i="27"/>
  <c r="K145" i="25"/>
  <c r="C65" i="26"/>
  <c r="I280" i="6"/>
  <c r="J192" i="4"/>
  <c r="G61" i="6"/>
  <c r="D248" i="6"/>
  <c r="G128" i="23"/>
  <c r="C48" i="28"/>
  <c r="H59" i="22"/>
  <c r="F308" i="28"/>
  <c r="B228" i="24"/>
  <c r="G251" i="23"/>
  <c r="I170" i="28"/>
  <c r="K89" i="24"/>
  <c r="D356" i="26"/>
  <c r="F275" i="27"/>
  <c r="C300" i="25"/>
  <c r="I219" i="26"/>
  <c r="E139" i="27"/>
  <c r="F98" i="25"/>
  <c r="D347" i="27"/>
  <c r="G281" i="25"/>
  <c r="I200" i="26"/>
  <c r="K119" i="27"/>
  <c r="F328" i="4"/>
  <c r="C197" i="6"/>
  <c r="E116" i="4"/>
  <c r="E219" i="23"/>
  <c r="K138" i="28"/>
  <c r="G58" i="24"/>
  <c r="B70" i="23"/>
  <c r="J318" i="24"/>
  <c r="E342" i="23"/>
  <c r="G261" i="28"/>
  <c r="I180" i="24"/>
  <c r="D118" i="25"/>
  <c r="D366" i="27"/>
  <c r="I285" i="6"/>
  <c r="G310" i="26"/>
  <c r="C230" i="27"/>
  <c r="D189" i="25"/>
  <c r="J108" i="26"/>
  <c r="G357" i="6"/>
  <c r="G291" i="26"/>
  <c r="I210" i="27"/>
  <c r="B90" i="6"/>
  <c r="I85" i="6"/>
  <c r="E298" i="4"/>
  <c r="B161" i="4"/>
  <c r="H189" i="26"/>
  <c r="J170" i="6"/>
  <c r="E355" i="28"/>
  <c r="H125" i="24"/>
  <c r="J253" i="26"/>
  <c r="B366" i="6"/>
  <c r="E98" i="26"/>
  <c r="H291" i="6"/>
  <c r="J296" i="28"/>
  <c r="E78" i="24"/>
  <c r="C208" i="26"/>
  <c r="K269" i="25"/>
  <c r="G185" i="6"/>
  <c r="B257" i="6"/>
  <c r="K235" i="12"/>
  <c r="H90" i="12"/>
  <c r="H225" i="12"/>
  <c r="C141" i="13"/>
  <c r="D276" i="13"/>
  <c r="F195" i="14"/>
  <c r="C304" i="14"/>
  <c r="B68" i="13"/>
  <c r="K334" i="15"/>
  <c r="B142" i="14"/>
  <c r="H61" i="15"/>
  <c r="I152" i="15"/>
  <c r="B281" i="15"/>
  <c r="I211" i="16"/>
  <c r="E131" i="17"/>
  <c r="K213" i="10"/>
  <c r="J60" i="10"/>
  <c r="B179" i="10"/>
  <c r="E367" i="11"/>
  <c r="K238" i="11"/>
  <c r="D101" i="11"/>
  <c r="C293" i="12"/>
  <c r="J163" i="12"/>
  <c r="D302" i="12"/>
  <c r="E214" i="13"/>
  <c r="F349" i="13"/>
  <c r="H268" i="14"/>
  <c r="C48" i="13"/>
  <c r="D141" i="13"/>
  <c r="K78" i="14"/>
  <c r="I327" i="16"/>
  <c r="J134" i="15"/>
  <c r="K225" i="15"/>
  <c r="D354" i="15"/>
  <c r="F294" i="16"/>
  <c r="G204" i="17"/>
  <c r="F330" i="17"/>
  <c r="E134" i="16"/>
  <c r="H248" i="16"/>
  <c r="J167" i="17"/>
  <c r="B87" i="18"/>
  <c r="G222" i="18"/>
  <c r="H355" i="18"/>
  <c r="D275" i="19"/>
  <c r="K81" i="18"/>
  <c r="D325" i="20"/>
  <c r="J244" i="21"/>
  <c r="F164" i="22"/>
  <c r="G187" i="20"/>
  <c r="I106" i="21"/>
  <c r="J131" i="19"/>
  <c r="B51" i="20"/>
  <c r="B299" i="22"/>
  <c r="I323" i="20"/>
  <c r="E243" i="21"/>
  <c r="K162" i="22"/>
  <c r="B77" i="23"/>
  <c r="B325" i="24"/>
  <c r="H75" i="17"/>
  <c r="G211" i="17"/>
  <c r="J325" i="17"/>
  <c r="B245" i="18"/>
  <c r="E51" i="17"/>
  <c r="C300" i="19"/>
  <c r="B104" i="18"/>
  <c r="K239" i="18"/>
  <c r="B154" i="19"/>
  <c r="H73" i="20"/>
  <c r="F322" i="22"/>
  <c r="G345" i="20"/>
  <c r="I264" i="21"/>
  <c r="K183" i="22"/>
  <c r="B209" i="20"/>
  <c r="D128" i="21"/>
  <c r="G152" i="19"/>
  <c r="C72" i="20"/>
  <c r="K320" i="22"/>
  <c r="B235" i="23"/>
  <c r="D154" i="28"/>
  <c r="D179" i="17"/>
  <c r="C315" i="17"/>
  <c r="H100" i="16"/>
  <c r="H348" i="18"/>
  <c r="J267" i="19"/>
  <c r="G74" i="18"/>
  <c r="H207" i="18"/>
  <c r="G343" i="18"/>
  <c r="I262" i="19"/>
  <c r="D177" i="20"/>
  <c r="J96" i="21"/>
  <c r="E120" i="19"/>
  <c r="E368" i="21"/>
  <c r="G287" i="22"/>
  <c r="H312" i="20"/>
  <c r="J231" i="21"/>
  <c r="B151" i="22"/>
  <c r="I175" i="20"/>
  <c r="E95" i="21"/>
  <c r="H338" i="23"/>
  <c r="J257" i="28"/>
  <c r="B177" i="24"/>
  <c r="E112" i="16"/>
  <c r="H226" i="16"/>
  <c r="J145" i="17"/>
  <c r="B65" i="18"/>
  <c r="G200" i="18"/>
  <c r="H333" i="18"/>
  <c r="D253" i="19"/>
  <c r="K59" i="18"/>
  <c r="D303" i="20"/>
  <c r="J222" i="21"/>
  <c r="F142" i="22"/>
  <c r="G165" i="20"/>
  <c r="I84" i="21"/>
  <c r="J109" i="19"/>
  <c r="J357" i="21"/>
  <c r="B277" i="22"/>
  <c r="I301" i="20"/>
  <c r="E221" i="21"/>
  <c r="K140" i="22"/>
  <c r="B55" i="23"/>
  <c r="B303" i="24"/>
  <c r="K226" i="23"/>
  <c r="G146" i="28"/>
  <c r="C66" i="24"/>
  <c r="H77" i="23"/>
  <c r="F326" i="24"/>
  <c r="K349" i="23"/>
  <c r="C269" i="28"/>
  <c r="E188" i="24"/>
  <c r="J125" i="25"/>
  <c r="B45" i="26"/>
  <c r="E293" i="6"/>
  <c r="C318" i="26"/>
  <c r="I237" i="27"/>
  <c r="J196" i="25"/>
  <c r="F116" i="26"/>
  <c r="C365" i="6"/>
  <c r="C299" i="26"/>
  <c r="E218" i="27"/>
  <c r="H97" i="6"/>
  <c r="F310" i="6"/>
  <c r="I301" i="23"/>
  <c r="E221" i="28"/>
  <c r="K140" i="24"/>
  <c r="F152" i="23"/>
  <c r="B72" i="28"/>
  <c r="B96" i="22"/>
  <c r="K343" i="28"/>
  <c r="C263" i="24"/>
  <c r="H200" i="25"/>
  <c r="J119" i="26"/>
  <c r="J50" i="13"/>
  <c r="I317" i="15"/>
  <c r="J124" i="14"/>
  <c r="F44" i="15"/>
  <c r="G135" i="15"/>
  <c r="J263" i="15"/>
  <c r="G194" i="16"/>
  <c r="C114" i="17"/>
  <c r="K275" i="10"/>
  <c r="J94" i="10"/>
  <c r="E276" i="11"/>
  <c r="C72" i="10"/>
  <c r="J325" i="12"/>
  <c r="D135" i="11"/>
  <c r="C327" i="12"/>
  <c r="J197" i="12"/>
  <c r="K60" i="12"/>
  <c r="E248" i="13"/>
  <c r="G167" i="14"/>
  <c r="H302" i="14"/>
  <c r="C82" i="13"/>
  <c r="D175" i="13"/>
  <c r="K112" i="14"/>
  <c r="I361" i="16"/>
  <c r="J168" i="15"/>
  <c r="K259" i="15"/>
  <c r="F59" i="14"/>
  <c r="F307" i="16"/>
  <c r="G238" i="17"/>
  <c r="F364" i="17"/>
  <c r="B168" i="10"/>
  <c r="G349" i="11"/>
  <c r="E145" i="10"/>
  <c r="D70" i="11"/>
  <c r="F208" i="11"/>
  <c r="G71" i="11"/>
  <c r="B271" i="12"/>
  <c r="C134" i="12"/>
  <c r="G321" i="13"/>
  <c r="I240" i="14"/>
  <c r="B47" i="13"/>
  <c r="E155" i="13"/>
  <c r="F248" i="13"/>
  <c r="B168" i="14"/>
  <c r="I105" i="15"/>
  <c r="B242" i="15"/>
  <c r="C333" i="15"/>
  <c r="H132" i="14"/>
  <c r="J51" i="15"/>
  <c r="I311" i="17"/>
  <c r="F108" i="16"/>
  <c r="G241" i="16"/>
  <c r="I160" i="17"/>
  <c r="B275" i="17"/>
  <c r="D194" i="18"/>
  <c r="I329" i="18"/>
  <c r="E249" i="19"/>
  <c r="D53" i="18"/>
  <c r="C189" i="18"/>
  <c r="D103" i="19"/>
  <c r="B352" i="21"/>
  <c r="H271" i="22"/>
  <c r="I294" i="20"/>
  <c r="K213" i="21"/>
  <c r="C133" i="22"/>
  <c r="D158" i="20"/>
  <c r="F77" i="21"/>
  <c r="I101" i="19"/>
  <c r="G350" i="21"/>
  <c r="C270" i="22"/>
  <c r="D184" i="23"/>
  <c r="F103" i="28"/>
  <c r="J182" i="17"/>
  <c r="I318" i="17"/>
  <c r="D104" i="16"/>
  <c r="D352" i="18"/>
  <c r="F271" i="19"/>
  <c r="C78" i="18"/>
  <c r="D211" i="18"/>
  <c r="C347" i="18"/>
  <c r="E266" i="19"/>
  <c r="J180" i="20"/>
  <c r="F100" i="21"/>
  <c r="K123" i="19"/>
  <c r="C43" i="20"/>
  <c r="C291" i="22"/>
  <c r="D316" i="20"/>
  <c r="F235" i="21"/>
  <c r="H154" i="22"/>
  <c r="E179" i="20"/>
  <c r="K98" i="21"/>
  <c r="D342" i="23"/>
  <c r="F261" i="28"/>
  <c r="H180" i="24"/>
  <c r="G93" i="16"/>
  <c r="J207" i="16"/>
  <c r="B127" i="17"/>
  <c r="D46" i="18"/>
  <c r="I181" i="18"/>
  <c r="J314" i="18"/>
  <c r="F234" i="19"/>
  <c r="C41" i="18"/>
  <c r="F284" i="20"/>
  <c r="B204" i="21"/>
  <c r="H123" i="22"/>
  <c r="I146" i="20"/>
  <c r="K65" i="21"/>
  <c r="B91" i="19"/>
  <c r="B339" i="21"/>
  <c r="D258" i="22"/>
  <c r="K282" i="20"/>
  <c r="G202" i="21"/>
  <c r="C122" i="22"/>
  <c r="B365" i="28"/>
  <c r="D284" i="24"/>
  <c r="G219" i="16"/>
  <c r="I138" i="17"/>
  <c r="B253" i="17"/>
  <c r="D172" i="18"/>
  <c r="I307" i="18"/>
  <c r="E227" i="19"/>
  <c r="F360" i="19"/>
  <c r="C167" i="18"/>
  <c r="D81" i="19"/>
  <c r="B330" i="21"/>
  <c r="H249" i="22"/>
  <c r="I272" i="20"/>
  <c r="K191" i="21"/>
  <c r="C111" i="22"/>
  <c r="D136" i="20"/>
  <c r="F55" i="21"/>
  <c r="I79" i="19"/>
  <c r="G328" i="21"/>
  <c r="C248" i="22"/>
  <c r="D162" i="23"/>
  <c r="F81" i="28"/>
  <c r="C334" i="23"/>
  <c r="I253" i="28"/>
  <c r="E173" i="24"/>
  <c r="J184" i="23"/>
  <c r="F104" i="28"/>
  <c r="D353" i="25"/>
  <c r="G47" i="23"/>
  <c r="G295" i="24"/>
  <c r="B233" i="25"/>
  <c r="D152" i="26"/>
  <c r="F71" i="27"/>
  <c r="C96" i="25"/>
  <c r="K344" i="27"/>
  <c r="B304" i="25"/>
  <c r="H223" i="26"/>
  <c r="D143" i="27"/>
  <c r="G77" i="25"/>
  <c r="G325" i="27"/>
  <c r="J204" i="6"/>
  <c r="F124" i="4"/>
  <c r="I79" i="22"/>
  <c r="G328" i="28"/>
  <c r="C248" i="24"/>
  <c r="H259" i="23"/>
  <c r="D179" i="28"/>
  <c r="J98" i="24"/>
  <c r="C131" i="28"/>
  <c r="B103" i="27"/>
  <c r="E47" i="26"/>
  <c r="F354" i="26"/>
  <c r="B274" i="27"/>
  <c r="E208" i="25"/>
  <c r="G127" i="26"/>
  <c r="I46" i="27"/>
  <c r="D255" i="4"/>
  <c r="K123" i="6"/>
  <c r="F337" i="6"/>
  <c r="K190" i="23"/>
  <c r="G110" i="28"/>
  <c r="E359" i="25"/>
  <c r="H41" i="23"/>
  <c r="F290" i="24"/>
  <c r="K313" i="23"/>
  <c r="C233" i="28"/>
  <c r="E152" i="24"/>
  <c r="J89" i="25"/>
  <c r="J337" i="27"/>
  <c r="E257" i="6"/>
  <c r="C282" i="26"/>
  <c r="I201" i="27"/>
  <c r="J160" i="25"/>
  <c r="F80" i="26"/>
  <c r="J49" i="24"/>
  <c r="C263" i="26"/>
  <c r="E182" i="27"/>
  <c r="H61" i="6"/>
  <c r="F262" i="6"/>
  <c r="I178" i="4"/>
  <c r="I281" i="23"/>
  <c r="E201" i="28"/>
  <c r="K120" i="24"/>
  <c r="F132" i="23"/>
  <c r="B52" i="28"/>
  <c r="K75" i="22"/>
  <c r="K323" i="28"/>
  <c r="C243" i="24"/>
  <c r="H180" i="25"/>
  <c r="J99" i="26"/>
  <c r="C348" i="6"/>
  <c r="I43" i="25"/>
  <c r="G292" i="27"/>
  <c r="H251" i="25"/>
  <c r="D171" i="26"/>
  <c r="J90" i="27"/>
  <c r="K353" i="26"/>
  <c r="C273" i="27"/>
  <c r="F152" i="6"/>
  <c r="B72" i="4"/>
  <c r="G269" i="4"/>
  <c r="G352" i="4"/>
  <c r="B153" i="4"/>
  <c r="J269" i="6"/>
  <c r="K47" i="28"/>
  <c r="B63" i="27"/>
  <c r="G336" i="27"/>
  <c r="H333" i="26"/>
  <c r="D253" i="27"/>
  <c r="G187" i="25"/>
  <c r="I106" i="26"/>
  <c r="J349" i="6"/>
  <c r="F234" i="4"/>
  <c r="C103" i="6"/>
  <c r="J302" i="6"/>
  <c r="C170" i="23"/>
  <c r="I89" i="28"/>
  <c r="G338" i="25"/>
  <c r="B350" i="28"/>
  <c r="H269" i="24"/>
  <c r="C293" i="23"/>
  <c r="E212" i="28"/>
  <c r="G131" i="24"/>
  <c r="B69" i="25"/>
  <c r="B317" i="27"/>
  <c r="H42" i="24"/>
  <c r="E261" i="26"/>
  <c r="K180" i="27"/>
  <c r="B140" i="25"/>
  <c r="H59" i="26"/>
  <c r="C323" i="25"/>
  <c r="E242" i="26"/>
  <c r="G161" i="27"/>
  <c r="J40" i="6"/>
  <c r="I238" i="6"/>
  <c r="K157" i="4"/>
  <c r="K260" i="23"/>
  <c r="G180" i="28"/>
  <c r="C100" i="24"/>
  <c r="H111" i="23"/>
  <c r="F360" i="24"/>
  <c r="C55" i="22"/>
  <c r="C303" i="28"/>
  <c r="E222" i="24"/>
  <c r="J159" i="25"/>
  <c r="B79" i="26"/>
  <c r="E327" i="6"/>
  <c r="C352" i="26"/>
  <c r="I271" i="27"/>
  <c r="J230" i="25"/>
  <c r="F150" i="26"/>
  <c r="B70" i="27"/>
  <c r="C333" i="26"/>
  <c r="E252" i="27"/>
  <c r="H131" i="6"/>
  <c r="D51" i="4"/>
  <c r="I248" i="4"/>
  <c r="C44" i="6"/>
  <c r="G45" i="23"/>
  <c r="H224" i="27"/>
  <c r="K168" i="26"/>
  <c r="B102" i="25"/>
  <c r="J334" i="27"/>
  <c r="C269" i="25"/>
  <c r="E188" i="26"/>
  <c r="G107" i="27"/>
  <c r="B316" i="4"/>
  <c r="I184" i="6"/>
  <c r="K103" i="4"/>
  <c r="I251" i="23"/>
  <c r="E171" i="28"/>
  <c r="K90" i="24"/>
  <c r="F102" i="23"/>
  <c r="D351" i="24"/>
  <c r="K45" i="22"/>
  <c r="K293" i="28"/>
  <c r="C213" i="24"/>
  <c r="H150" i="25"/>
  <c r="J69" i="26"/>
  <c r="C318" i="6"/>
  <c r="K342" i="26"/>
  <c r="G262" i="27"/>
  <c r="H221" i="25"/>
  <c r="D141" i="26"/>
  <c r="J60" i="27"/>
  <c r="K323" i="26"/>
  <c r="C243" i="27"/>
  <c r="F122" i="6"/>
  <c r="B42" i="4"/>
  <c r="G239" i="4"/>
  <c r="G342" i="23"/>
  <c r="C262" i="28"/>
  <c r="I181" i="24"/>
  <c r="D193" i="23"/>
  <c r="J112" i="28"/>
  <c r="H361" i="25"/>
  <c r="K55" i="23"/>
  <c r="K303" i="24"/>
  <c r="F241" i="25"/>
  <c r="H160" i="26"/>
  <c r="J79" i="27"/>
  <c r="G104" i="25"/>
  <c r="E353" i="27"/>
  <c r="F312" i="25"/>
  <c r="B232" i="26"/>
  <c r="H151" i="27"/>
  <c r="K85" i="25"/>
  <c r="K333" i="27"/>
  <c r="D213" i="6"/>
  <c r="J132" i="4"/>
  <c r="E330" i="4"/>
  <c r="I291" i="4"/>
  <c r="D92" i="4"/>
  <c r="B173" i="6"/>
  <c r="D342" i="6"/>
  <c r="J275" i="25"/>
  <c r="E273" i="25"/>
  <c r="G112" i="27"/>
  <c r="H221" i="26"/>
  <c r="D141" i="27"/>
  <c r="G75" i="25"/>
  <c r="G323" i="27"/>
  <c r="J202" i="6"/>
  <c r="F122" i="4"/>
  <c r="K319" i="4"/>
  <c r="J159" i="24"/>
  <c r="C58" i="23"/>
  <c r="K306" i="24"/>
  <c r="F318" i="23"/>
  <c r="B238" i="28"/>
  <c r="H157" i="24"/>
  <c r="C181" i="23"/>
  <c r="E100" i="28"/>
  <c r="E348" i="25"/>
  <c r="J285" i="26"/>
  <c r="B205" i="27"/>
  <c r="I229" i="25"/>
  <c r="E149" i="26"/>
  <c r="K68" i="27"/>
  <c r="D357" i="26"/>
  <c r="J276" i="27"/>
  <c r="C211" i="25"/>
  <c r="E130" i="26"/>
  <c r="G49" i="27"/>
  <c r="B258" i="4"/>
  <c r="I126" i="6"/>
  <c r="D344" i="6"/>
  <c r="K148" i="23"/>
  <c r="G68" i="28"/>
  <c r="B80" i="22"/>
  <c r="J328" i="28"/>
  <c r="F248" i="24"/>
  <c r="K271" i="23"/>
  <c r="C191" i="28"/>
  <c r="E110" i="24"/>
  <c r="J47" i="25"/>
  <c r="J295" i="27"/>
  <c r="G320" i="25"/>
  <c r="C240" i="26"/>
  <c r="I159" i="27"/>
  <c r="J118" i="25"/>
  <c r="H367" i="27"/>
  <c r="K301" i="25"/>
  <c r="C221" i="26"/>
  <c r="E140" i="27"/>
  <c r="J348" i="4"/>
  <c r="G217" i="6"/>
  <c r="F77" i="14"/>
  <c r="D181" i="16"/>
  <c r="J284" i="11"/>
  <c r="C144" i="10"/>
  <c r="G210" i="11"/>
  <c r="J72" i="11"/>
  <c r="I280" i="12"/>
  <c r="F135" i="12"/>
  <c r="F270" i="12"/>
  <c r="K185" i="13"/>
  <c r="B321" i="13"/>
  <c r="D240" i="14"/>
  <c r="K348" i="14"/>
  <c r="J112" i="13"/>
  <c r="G50" i="14"/>
  <c r="E299" i="16"/>
  <c r="F106" i="15"/>
  <c r="G197" i="15"/>
  <c r="J325" i="15"/>
  <c r="G256" i="16"/>
  <c r="C176" i="17"/>
  <c r="C319" i="10"/>
  <c r="H105" i="10"/>
  <c r="C287" i="11"/>
  <c r="K82" i="10"/>
  <c r="H336" i="12"/>
  <c r="B146" i="11"/>
  <c r="K337" i="12"/>
  <c r="H208" i="12"/>
  <c r="I71" i="12"/>
  <c r="C259" i="13"/>
  <c r="E178" i="14"/>
  <c r="F313" i="14"/>
  <c r="K92" i="13"/>
  <c r="B186" i="13"/>
  <c r="I123" i="14"/>
  <c r="E43" i="15"/>
  <c r="H179" i="15"/>
  <c r="I270" i="15"/>
  <c r="D70" i="14"/>
  <c r="D318" i="16"/>
  <c r="E249" i="17"/>
  <c r="B46" i="16"/>
  <c r="C179" i="16"/>
  <c r="E98" i="17"/>
  <c r="H212" i="17"/>
  <c r="J131" i="18"/>
  <c r="E267" i="18"/>
  <c r="D71" i="17"/>
  <c r="B320" i="19"/>
  <c r="I126" i="18"/>
  <c r="J40" i="19"/>
  <c r="H289" i="21"/>
  <c r="D209" i="22"/>
  <c r="E232" i="20"/>
  <c r="G151" i="21"/>
  <c r="H176" i="19"/>
  <c r="J95" i="20"/>
  <c r="J343" i="22"/>
  <c r="G368" i="20"/>
  <c r="C288" i="21"/>
  <c r="I207" i="22"/>
  <c r="J121" i="23"/>
  <c r="B41" i="28"/>
  <c r="F120" i="17"/>
  <c r="E256" i="17"/>
  <c r="J41" i="16"/>
  <c r="J289" i="18"/>
  <c r="B209" i="19"/>
  <c r="K344" i="19"/>
  <c r="J148" i="18"/>
  <c r="I284" i="18"/>
  <c r="K198" i="19"/>
  <c r="F118" i="20"/>
  <c r="D367" i="22"/>
  <c r="G61" i="19"/>
  <c r="G309" i="21"/>
  <c r="I228" i="22"/>
  <c r="J253" i="20"/>
  <c r="B173" i="21"/>
  <c r="E197" i="19"/>
  <c r="K116" i="20"/>
  <c r="I365" i="22"/>
  <c r="J279" i="23"/>
  <c r="B199" i="28"/>
  <c r="B224" i="17"/>
  <c r="K359" i="17"/>
  <c r="F145" i="16"/>
  <c r="H64" i="17"/>
  <c r="H312" i="19"/>
  <c r="E119" i="18"/>
  <c r="F252" i="18"/>
  <c r="G59" i="17"/>
  <c r="G307" i="19"/>
  <c r="B222" i="20"/>
  <c r="H141" i="21"/>
  <c r="C165" i="19"/>
  <c r="E84" i="20"/>
  <c r="E332" i="22"/>
  <c r="F357" i="20"/>
  <c r="H276" i="21"/>
  <c r="J195" i="22"/>
  <c r="G220" i="20"/>
  <c r="C140" i="21"/>
  <c r="H54" i="22"/>
  <c r="H302" i="28"/>
  <c r="J221" i="24"/>
  <c r="C157" i="16"/>
  <c r="F271" i="16"/>
  <c r="H190" i="17"/>
  <c r="J109" i="18"/>
  <c r="E245" i="18"/>
  <c r="D49" i="17"/>
  <c r="B298" i="19"/>
  <c r="I104" i="18"/>
  <c r="B348" i="20"/>
  <c r="H267" i="21"/>
  <c r="D187" i="22"/>
  <c r="E210" i="20"/>
  <c r="G129" i="21"/>
  <c r="H154" i="19"/>
  <c r="J73" i="20"/>
  <c r="J321" i="22"/>
  <c r="G346" i="20"/>
  <c r="C266" i="21"/>
  <c r="I185" i="22"/>
  <c r="J99" i="23"/>
  <c r="J347" i="24"/>
  <c r="I271" i="23"/>
  <c r="E191" i="28"/>
  <c r="K110" i="24"/>
  <c r="F122" i="23"/>
  <c r="B42" i="28"/>
  <c r="K65" i="22"/>
  <c r="K313" i="28"/>
  <c r="C233" i="24"/>
  <c r="H170" i="25"/>
  <c r="J89" i="26"/>
  <c r="C338" i="6"/>
  <c r="K362" i="26"/>
  <c r="G282" i="27"/>
  <c r="H241" i="25"/>
  <c r="D161" i="26"/>
  <c r="J80" i="27"/>
  <c r="K343" i="26"/>
  <c r="C263" i="27"/>
  <c r="F142" i="6"/>
  <c r="B62" i="4"/>
  <c r="G346" i="23"/>
  <c r="C266" i="28"/>
  <c r="I185" i="24"/>
  <c r="D197" i="23"/>
  <c r="J116" i="28"/>
  <c r="H365" i="25"/>
  <c r="K59" i="23"/>
  <c r="K307" i="24"/>
  <c r="F245" i="25"/>
  <c r="H164" i="26"/>
  <c r="H95" i="13"/>
  <c r="G362" i="15"/>
  <c r="C282" i="16"/>
  <c r="D89" i="15"/>
  <c r="E180" i="15"/>
  <c r="H308" i="15"/>
  <c r="E239" i="16"/>
  <c r="K158" i="17"/>
  <c r="J284" i="17"/>
  <c r="H139" i="10"/>
  <c r="C321" i="11"/>
  <c r="K116" i="10"/>
  <c r="J41" i="11"/>
  <c r="B180" i="11"/>
  <c r="C43" i="11"/>
  <c r="H242" i="12"/>
  <c r="I105" i="12"/>
  <c r="C293" i="13"/>
  <c r="E212" i="14"/>
  <c r="F347" i="14"/>
  <c r="K126" i="13"/>
  <c r="B220" i="13"/>
  <c r="K166" i="14"/>
  <c r="E77" i="15"/>
  <c r="H213" i="15"/>
  <c r="I304" i="15"/>
  <c r="D104" i="14"/>
  <c r="D352" i="16"/>
  <c r="E283" i="17"/>
  <c r="B80" i="16"/>
  <c r="B229" i="10"/>
  <c r="G65" i="10"/>
  <c r="F199" i="10"/>
  <c r="B115" i="11"/>
  <c r="B256" i="11"/>
  <c r="E116" i="11"/>
  <c r="G51" i="12"/>
  <c r="K178" i="12"/>
  <c r="D41" i="12"/>
  <c r="G285" i="14"/>
  <c r="J91" i="13"/>
  <c r="C200" i="13"/>
  <c r="D293" i="13"/>
  <c r="J212" i="14"/>
  <c r="G150" i="15"/>
  <c r="J286" i="15"/>
  <c r="C49" i="14"/>
  <c r="C297" i="16"/>
  <c r="H96" i="15"/>
  <c r="G356" i="17"/>
  <c r="D153" i="16"/>
  <c r="B300" i="16"/>
  <c r="G205" i="17"/>
  <c r="J319" i="17"/>
  <c r="B239" i="18"/>
  <c r="E45" i="17"/>
  <c r="C294" i="19"/>
  <c r="B98" i="18"/>
  <c r="K233" i="18"/>
  <c r="B148" i="19"/>
  <c r="H67" i="20"/>
  <c r="F316" i="22"/>
  <c r="G339" i="20"/>
  <c r="I258" i="21"/>
  <c r="K177" i="22"/>
  <c r="B203" i="20"/>
  <c r="D122" i="21"/>
  <c r="G146" i="19"/>
  <c r="C66" i="20"/>
  <c r="K314" i="22"/>
  <c r="B229" i="23"/>
  <c r="D148" i="28"/>
  <c r="H227" i="17"/>
  <c r="G363" i="17"/>
  <c r="B149" i="16"/>
  <c r="D68" i="17"/>
  <c r="D316" i="19"/>
  <c r="K122" i="18"/>
  <c r="B256" i="18"/>
  <c r="C63" i="17"/>
  <c r="C311" i="19"/>
  <c r="H225" i="20"/>
  <c r="D145" i="21"/>
  <c r="I168" i="19"/>
  <c r="K87" i="20"/>
  <c r="K335" i="22"/>
  <c r="B361" i="20"/>
  <c r="D280" i="21"/>
  <c r="F199" i="22"/>
  <c r="C224" i="20"/>
  <c r="I143" i="21"/>
  <c r="D58" i="22"/>
  <c r="D306" i="28"/>
  <c r="F225" i="24"/>
  <c r="E138" i="16"/>
  <c r="H252" i="16"/>
  <c r="J171" i="17"/>
  <c r="B91" i="18"/>
  <c r="G226" i="18"/>
  <c r="H359" i="18"/>
  <c r="D279" i="19"/>
  <c r="K85" i="18"/>
  <c r="D329" i="20"/>
  <c r="J248" i="21"/>
  <c r="F168" i="22"/>
  <c r="G191" i="20"/>
  <c r="I110" i="21"/>
  <c r="J135" i="19"/>
  <c r="B55" i="20"/>
  <c r="B303" i="22"/>
  <c r="I327" i="20"/>
  <c r="E247" i="21"/>
  <c r="K166" i="22"/>
  <c r="B81" i="23"/>
  <c r="B329" i="24"/>
  <c r="E264" i="16"/>
  <c r="G183" i="17"/>
  <c r="J297" i="17"/>
  <c r="B217" i="18"/>
  <c r="G352" i="18"/>
  <c r="C272" i="19"/>
  <c r="B76" i="18"/>
  <c r="K211" i="18"/>
  <c r="B126" i="19"/>
  <c r="H45" i="20"/>
  <c r="F294" i="22"/>
  <c r="G317" i="20"/>
  <c r="I236" i="21"/>
  <c r="K155" i="22"/>
  <c r="B181" i="20"/>
  <c r="D100" i="21"/>
  <c r="G124" i="19"/>
  <c r="C44" i="20"/>
  <c r="K292" i="22"/>
  <c r="B207" i="23"/>
  <c r="D126" i="28"/>
  <c r="I49" i="22"/>
  <c r="G298" i="28"/>
  <c r="C218" i="24"/>
  <c r="H229" i="23"/>
  <c r="D149" i="28"/>
  <c r="J68" i="24"/>
  <c r="E92" i="23"/>
  <c r="E340" i="24"/>
  <c r="J277" i="25"/>
  <c r="B197" i="26"/>
  <c r="D116" i="27"/>
  <c r="K140" i="25"/>
  <c r="G60" i="26"/>
  <c r="F69" i="24"/>
  <c r="F268" i="26"/>
  <c r="B188" i="27"/>
  <c r="E122" i="25"/>
  <c r="G41" i="26"/>
  <c r="H249" i="6"/>
  <c r="D169" i="4"/>
  <c r="F129" i="24"/>
  <c r="C44" i="23"/>
  <c r="K292" i="24"/>
  <c r="F304" i="23"/>
  <c r="B224" i="28"/>
  <c r="H143" i="24"/>
  <c r="E310" i="28"/>
  <c r="H192" i="27"/>
  <c r="K136" i="26"/>
  <c r="H79" i="25"/>
  <c r="J318" i="27"/>
  <c r="C253" i="25"/>
  <c r="E172" i="26"/>
  <c r="G91" i="27"/>
  <c r="B300" i="4"/>
  <c r="I168" i="6"/>
  <c r="K87" i="4"/>
  <c r="I235" i="23"/>
  <c r="E155" i="28"/>
  <c r="K74" i="24"/>
  <c r="F86" i="23"/>
  <c r="D335" i="24"/>
  <c r="I358" i="23"/>
  <c r="K277" i="28"/>
  <c r="C197" i="24"/>
  <c r="H134" i="25"/>
  <c r="J53" i="26"/>
  <c r="C302" i="6"/>
  <c r="K326" i="26"/>
  <c r="G246" i="27"/>
  <c r="H205" i="25"/>
  <c r="D125" i="26"/>
  <c r="J44" i="27"/>
  <c r="K307" i="26"/>
  <c r="C227" i="27"/>
  <c r="F106" i="6"/>
  <c r="I324" i="6"/>
  <c r="G223" i="4"/>
  <c r="G326" i="23"/>
  <c r="C246" i="28"/>
  <c r="I165" i="24"/>
  <c r="D177" i="23"/>
  <c r="J96" i="28"/>
  <c r="H345" i="25"/>
  <c r="I368" i="28"/>
  <c r="K287" i="24"/>
  <c r="F225" i="25"/>
  <c r="H144" i="26"/>
  <c r="J63" i="27"/>
  <c r="G88" i="25"/>
  <c r="E337" i="27"/>
  <c r="F296" i="25"/>
  <c r="B216" i="26"/>
  <c r="H135" i="27"/>
  <c r="K69" i="25"/>
  <c r="K317" i="27"/>
  <c r="D197" i="6"/>
  <c r="J116" i="4"/>
  <c r="E314" i="4"/>
  <c r="I307" i="4"/>
  <c r="D108" i="4"/>
  <c r="J191" i="6"/>
  <c r="C227" i="28"/>
  <c r="H152" i="27"/>
  <c r="K96" i="26"/>
  <c r="F52" i="25"/>
  <c r="B298" i="27"/>
  <c r="E232" i="25"/>
  <c r="G151" i="26"/>
  <c r="I70" i="27"/>
  <c r="D279" i="4"/>
  <c r="K147" i="6"/>
  <c r="C67" i="4"/>
  <c r="K214" i="23"/>
  <c r="G134" i="28"/>
  <c r="C54" i="24"/>
  <c r="H65" i="23"/>
  <c r="F314" i="24"/>
  <c r="K337" i="23"/>
  <c r="C257" i="28"/>
  <c r="E176" i="24"/>
  <c r="J113" i="25"/>
  <c r="J361" i="27"/>
  <c r="E281" i="6"/>
  <c r="C306" i="26"/>
  <c r="I225" i="27"/>
  <c r="J184" i="25"/>
  <c r="F104" i="26"/>
  <c r="C353" i="6"/>
  <c r="C287" i="26"/>
  <c r="E206" i="27"/>
  <c r="H85" i="6"/>
  <c r="F294" i="6"/>
  <c r="I202" i="4"/>
  <c r="I305" i="23"/>
  <c r="E225" i="28"/>
  <c r="K144" i="24"/>
  <c r="F156" i="23"/>
  <c r="B76" i="28"/>
  <c r="J324" i="25"/>
  <c r="K347" i="28"/>
  <c r="C267" i="24"/>
  <c r="H204" i="25"/>
  <c r="J123" i="26"/>
  <c r="B43" i="27"/>
  <c r="I67" i="25"/>
  <c r="G316" i="27"/>
  <c r="H275" i="25"/>
  <c r="D195" i="26"/>
  <c r="J114" i="27"/>
  <c r="C49" i="25"/>
  <c r="C297" i="27"/>
  <c r="F176" i="6"/>
  <c r="B96" i="4"/>
  <c r="G293" i="4"/>
  <c r="G328" i="4"/>
  <c r="I224" i="23"/>
  <c r="D314" i="27"/>
  <c r="G258" i="26"/>
  <c r="D161" i="25"/>
  <c r="F50" i="26"/>
  <c r="K313" i="25"/>
  <c r="C233" i="26"/>
  <c r="E152" i="27"/>
  <c r="J360" i="4"/>
  <c r="G229" i="6"/>
  <c r="I148" i="4"/>
  <c r="G296" i="23"/>
  <c r="C216" i="28"/>
  <c r="I135" i="24"/>
  <c r="D147" i="23"/>
  <c r="J66" i="28"/>
  <c r="I90" i="22"/>
  <c r="I338" i="28"/>
  <c r="K257" i="24"/>
  <c r="F195" i="25"/>
  <c r="H114" i="26"/>
  <c r="K362" i="6"/>
  <c r="G58" i="25"/>
  <c r="E307" i="27"/>
  <c r="F266" i="25"/>
  <c r="B186" i="26"/>
  <c r="H105" i="27"/>
  <c r="I368" i="26"/>
  <c r="K287" i="27"/>
  <c r="D167" i="6"/>
  <c r="J86" i="4"/>
  <c r="E284" i="4"/>
  <c r="C58" i="22"/>
  <c r="K306" i="28"/>
  <c r="G226" i="24"/>
  <c r="B238" i="23"/>
  <c r="H157" i="28"/>
  <c r="D77" i="24"/>
  <c r="I100" i="23"/>
  <c r="I348" i="24"/>
  <c r="D286" i="25"/>
  <c r="F205" i="26"/>
  <c r="H124" i="27"/>
  <c r="E149" i="25"/>
  <c r="K68" i="26"/>
  <c r="H317" i="6"/>
  <c r="J276" i="26"/>
  <c r="F196" i="27"/>
  <c r="I130" i="25"/>
  <c r="K49" i="26"/>
  <c r="F260" i="6"/>
  <c r="H177" i="4"/>
  <c r="E46" i="6"/>
  <c r="K246" i="4"/>
  <c r="F47" i="4"/>
  <c r="D128" i="6"/>
  <c r="K177" i="4"/>
  <c r="K107" i="24"/>
  <c r="I257" i="6"/>
  <c r="C202" i="27"/>
  <c r="F266" i="26"/>
  <c r="B186" i="27"/>
  <c r="E120" i="25"/>
  <c r="E368" i="27"/>
  <c r="H247" i="6"/>
  <c r="D167" i="4"/>
  <c r="I364" i="4"/>
  <c r="H222" i="6"/>
  <c r="K102" i="23"/>
  <c r="I351" i="24"/>
  <c r="D363" i="23"/>
  <c r="J282" i="28"/>
  <c r="F202" i="24"/>
  <c r="K225" i="23"/>
  <c r="C145" i="28"/>
  <c r="E64" i="24"/>
  <c r="H330" i="26"/>
  <c r="J249" i="27"/>
  <c r="G274" i="25"/>
  <c r="C194" i="26"/>
  <c r="I113" i="27"/>
  <c r="J72" i="25"/>
  <c r="H321" i="27"/>
  <c r="K255" i="25"/>
  <c r="C175" i="26"/>
  <c r="E94" i="27"/>
  <c r="J302" i="4"/>
  <c r="G171" i="6"/>
  <c r="I90" i="4"/>
  <c r="I193" i="23"/>
  <c r="E113" i="28"/>
  <c r="C362" i="25"/>
  <c r="F44" i="23"/>
  <c r="D293" i="24"/>
  <c r="I316" i="23"/>
  <c r="K235" i="28"/>
  <c r="C155" i="24"/>
  <c r="H92" i="25"/>
  <c r="H340" i="27"/>
  <c r="C260" i="6"/>
  <c r="K284" i="26"/>
  <c r="G204" i="27"/>
  <c r="H163" i="25"/>
  <c r="D83" i="26"/>
  <c r="B61" i="24"/>
  <c r="K265" i="26"/>
  <c r="C185" i="27"/>
  <c r="F64" i="6"/>
  <c r="D266" i="6"/>
  <c r="G181" i="4"/>
  <c r="E111" i="6"/>
  <c r="B241" i="4"/>
  <c r="H250" i="4"/>
  <c r="D272" i="14"/>
  <c r="I51" i="13"/>
  <c r="J144" i="13"/>
  <c r="G82" i="14"/>
  <c r="E331" i="16"/>
  <c r="F138" i="15"/>
  <c r="G229" i="15"/>
  <c r="J357" i="15"/>
  <c r="J308" i="16"/>
  <c r="C208" i="17"/>
  <c r="B334" i="17"/>
  <c r="H137" i="10"/>
  <c r="C319" i="11"/>
  <c r="K114" i="10"/>
  <c r="H368" i="12"/>
  <c r="B178" i="11"/>
  <c r="C41" i="11"/>
  <c r="H240" i="12"/>
  <c r="I103" i="12"/>
  <c r="C291" i="13"/>
  <c r="E210" i="14"/>
  <c r="F345" i="14"/>
  <c r="K124" i="13"/>
  <c r="B218" i="13"/>
  <c r="K162" i="14"/>
  <c r="E75" i="15"/>
  <c r="H211" i="15"/>
  <c r="I302" i="15"/>
  <c r="D102" i="14"/>
  <c r="D350" i="16"/>
  <c r="E281" i="17"/>
  <c r="B78" i="16"/>
  <c r="C211" i="16"/>
  <c r="E130" i="17"/>
  <c r="H244" i="17"/>
  <c r="J163" i="18"/>
  <c r="E299" i="18"/>
  <c r="K218" i="19"/>
  <c r="B352" i="19"/>
  <c r="I158" i="18"/>
  <c r="J72" i="19"/>
  <c r="H321" i="21"/>
  <c r="D241" i="22"/>
  <c r="E264" i="20"/>
  <c r="G183" i="21"/>
  <c r="I102" i="22"/>
  <c r="J127" i="20"/>
  <c r="B47" i="21"/>
  <c r="E71" i="19"/>
  <c r="C320" i="21"/>
  <c r="I239" i="22"/>
  <c r="J153" i="23"/>
  <c r="B73" i="28"/>
  <c r="F152" i="17"/>
  <c r="E288" i="17"/>
  <c r="J73" i="16"/>
  <c r="J321" i="18"/>
  <c r="B241" i="19"/>
  <c r="I47" i="18"/>
  <c r="J180" i="18"/>
  <c r="I316" i="18"/>
  <c r="K235" i="19"/>
  <c r="F150" i="20"/>
  <c r="B70" i="21"/>
  <c r="G93" i="19"/>
  <c r="G341" i="21"/>
  <c r="I260" i="22"/>
  <c r="J285" i="20"/>
  <c r="B205" i="21"/>
  <c r="D124" i="22"/>
  <c r="K148" i="20"/>
  <c r="G68" i="21"/>
  <c r="J311" i="23"/>
  <c r="B231" i="28"/>
  <c r="H257" i="17"/>
  <c r="C63" i="16"/>
  <c r="F177" i="16"/>
  <c r="H96" i="17"/>
  <c r="H344" i="19"/>
  <c r="E151" i="18"/>
  <c r="F284" i="18"/>
  <c r="B204" i="19"/>
  <c r="G339" i="19"/>
  <c r="B254" i="20"/>
  <c r="H173" i="21"/>
  <c r="C197" i="19"/>
  <c r="E116" i="20"/>
  <c r="E364" i="22"/>
  <c r="H60" i="19"/>
  <c r="H308" i="21"/>
  <c r="J227" i="22"/>
  <c r="G252" i="20"/>
  <c r="C172" i="21"/>
  <c r="H86" i="22"/>
  <c r="H334" i="28"/>
  <c r="J253" i="24"/>
  <c r="C189" i="16"/>
  <c r="E108" i="17"/>
  <c r="H222" i="17"/>
  <c r="J141" i="18"/>
  <c r="E277" i="18"/>
  <c r="C83" i="17"/>
  <c r="B330" i="19"/>
  <c r="I136" i="18"/>
  <c r="J50" i="19"/>
  <c r="H299" i="21"/>
  <c r="D219" i="22"/>
  <c r="E242" i="20"/>
  <c r="G161" i="21"/>
  <c r="H186" i="19"/>
  <c r="J105" i="20"/>
  <c r="J353" i="22"/>
  <c r="E49" i="19"/>
  <c r="C298" i="21"/>
  <c r="I217" i="22"/>
  <c r="J131" i="23"/>
  <c r="B51" i="28"/>
  <c r="I303" i="23"/>
  <c r="E223" i="28"/>
  <c r="K142" i="24"/>
  <c r="F154" i="23"/>
  <c r="B74" i="28"/>
  <c r="C102" i="22"/>
  <c r="K345" i="28"/>
  <c r="C265" i="24"/>
  <c r="H202" i="25"/>
  <c r="J121" i="26"/>
  <c r="B41" i="27"/>
  <c r="I65" i="25"/>
  <c r="G314" i="27"/>
  <c r="H273" i="25"/>
  <c r="D193" i="26"/>
  <c r="J112" i="27"/>
  <c r="C47" i="25"/>
  <c r="C295" i="27"/>
  <c r="F174" i="6"/>
  <c r="B94" i="4"/>
  <c r="E49" i="22"/>
  <c r="C298" i="28"/>
  <c r="I217" i="24"/>
  <c r="D229" i="23"/>
  <c r="J148" i="28"/>
  <c r="F68" i="24"/>
  <c r="K91" i="23"/>
  <c r="K339" i="24"/>
  <c r="F277" i="25"/>
  <c r="H196" i="26"/>
  <c r="H127" i="13"/>
  <c r="E65" i="14"/>
  <c r="C314" i="16"/>
  <c r="D121" i="15"/>
  <c r="E212" i="15"/>
  <c r="H340" i="15"/>
  <c r="E271" i="16"/>
  <c r="K190" i="17"/>
  <c r="J316" i="17"/>
  <c r="H171" i="10"/>
  <c r="C353" i="11"/>
  <c r="K148" i="10"/>
  <c r="J73" i="11"/>
  <c r="B212" i="11"/>
  <c r="C75" i="11"/>
  <c r="H274" i="12"/>
  <c r="I137" i="12"/>
  <c r="C325" i="13"/>
  <c r="E244" i="14"/>
  <c r="H50" i="13"/>
  <c r="K158" i="13"/>
  <c r="B252" i="13"/>
  <c r="H171" i="14"/>
  <c r="E109" i="15"/>
  <c r="H245" i="15"/>
  <c r="I336" i="15"/>
  <c r="D136" i="14"/>
  <c r="F55" i="15"/>
  <c r="E315" i="17"/>
  <c r="B112" i="16"/>
  <c r="B261" i="10"/>
  <c r="G97" i="10"/>
  <c r="D282" i="11"/>
  <c r="B147" i="11"/>
  <c r="G342" i="12"/>
  <c r="E148" i="11"/>
  <c r="G83" i="12"/>
  <c r="K210" i="12"/>
  <c r="D73" i="12"/>
  <c r="G317" i="14"/>
  <c r="J123" i="13"/>
  <c r="C232" i="13"/>
  <c r="D325" i="13"/>
  <c r="J244" i="14"/>
  <c r="G182" i="15"/>
  <c r="J318" i="15"/>
  <c r="C81" i="14"/>
  <c r="C329" i="16"/>
  <c r="H128" i="15"/>
  <c r="E59" i="16"/>
  <c r="D185" i="16"/>
  <c r="H101" i="17"/>
  <c r="G237" i="17"/>
  <c r="J351" i="17"/>
  <c r="B271" i="18"/>
  <c r="K77" i="17"/>
  <c r="C326" i="19"/>
  <c r="B130" i="18"/>
  <c r="K265" i="18"/>
  <c r="B180" i="19"/>
  <c r="H99" i="20"/>
  <c r="F348" i="22"/>
  <c r="I42" i="19"/>
  <c r="I290" i="21"/>
  <c r="K209" i="22"/>
  <c r="B235" i="20"/>
  <c r="D154" i="21"/>
  <c r="G178" i="19"/>
  <c r="C98" i="20"/>
  <c r="K346" i="22"/>
  <c r="B261" i="23"/>
  <c r="D180" i="28"/>
  <c r="D263" i="17"/>
  <c r="I66" i="16"/>
  <c r="B181" i="16"/>
  <c r="D100" i="17"/>
  <c r="D348" i="19"/>
  <c r="K154" i="18"/>
  <c r="B288" i="18"/>
  <c r="H207" i="19"/>
  <c r="C343" i="19"/>
  <c r="H257" i="20"/>
  <c r="D177" i="21"/>
  <c r="G203" i="19"/>
  <c r="K119" i="20"/>
  <c r="K367" i="22"/>
  <c r="D64" i="19"/>
  <c r="D312" i="21"/>
  <c r="F231" i="22"/>
  <c r="C256" i="20"/>
  <c r="I175" i="21"/>
  <c r="D90" i="22"/>
  <c r="D338" i="28"/>
  <c r="F257" i="24"/>
  <c r="E170" i="16"/>
  <c r="D293" i="16"/>
  <c r="J203" i="17"/>
  <c r="B123" i="18"/>
  <c r="G258" i="18"/>
  <c r="F62" i="17"/>
  <c r="D311" i="19"/>
  <c r="K117" i="18"/>
  <c r="D361" i="20"/>
  <c r="J280" i="21"/>
  <c r="F200" i="22"/>
  <c r="G223" i="20"/>
  <c r="I142" i="21"/>
  <c r="J167" i="19"/>
  <c r="B87" i="20"/>
  <c r="B335" i="22"/>
  <c r="I359" i="20"/>
  <c r="E279" i="21"/>
  <c r="K198" i="22"/>
  <c r="B113" i="23"/>
  <c r="B361" i="24"/>
  <c r="H79" i="17"/>
  <c r="G215" i="17"/>
  <c r="J329" i="17"/>
  <c r="B249" i="18"/>
  <c r="E55" i="17"/>
  <c r="C304" i="19"/>
  <c r="B108" i="18"/>
  <c r="K243" i="18"/>
  <c r="B158" i="19"/>
  <c r="H77" i="20"/>
  <c r="F326" i="22"/>
  <c r="G349" i="20"/>
  <c r="I268" i="21"/>
  <c r="K187" i="22"/>
  <c r="B213" i="20"/>
  <c r="D132" i="21"/>
  <c r="G156" i="19"/>
  <c r="C76" i="20"/>
  <c r="K324" i="22"/>
  <c r="B239" i="23"/>
  <c r="D158" i="28"/>
  <c r="I81" i="22"/>
  <c r="G330" i="28"/>
  <c r="C250" i="24"/>
  <c r="H261" i="23"/>
  <c r="D181" i="28"/>
  <c r="J100" i="24"/>
  <c r="E124" i="23"/>
  <c r="G43" i="28"/>
  <c r="J309" i="25"/>
  <c r="B229" i="26"/>
  <c r="D148" i="27"/>
  <c r="K172" i="25"/>
  <c r="G92" i="26"/>
  <c r="D341" i="6"/>
  <c r="F300" i="26"/>
  <c r="B220" i="27"/>
  <c r="E154" i="25"/>
  <c r="G73" i="26"/>
  <c r="K291" i="6"/>
  <c r="D201" i="4"/>
  <c r="K69" i="6"/>
  <c r="C76" i="23"/>
  <c r="K324" i="24"/>
  <c r="F336" i="23"/>
  <c r="B256" i="28"/>
  <c r="H175" i="24"/>
  <c r="G109" i="23"/>
  <c r="H256" i="27"/>
  <c r="K200" i="26"/>
  <c r="J122" i="25"/>
  <c r="J350" i="27"/>
  <c r="C285" i="25"/>
  <c r="E204" i="26"/>
  <c r="G123" i="27"/>
  <c r="B332" i="4"/>
  <c r="I200" i="6"/>
  <c r="K119" i="4"/>
  <c r="I267" i="23"/>
  <c r="E187" i="28"/>
  <c r="K106" i="24"/>
  <c r="F118" i="23"/>
  <c r="D367" i="24"/>
  <c r="K61" i="22"/>
  <c r="K309" i="28"/>
  <c r="C229" i="24"/>
  <c r="H166" i="25"/>
  <c r="J85" i="26"/>
  <c r="C334" i="6"/>
  <c r="K358" i="26"/>
  <c r="G278" i="27"/>
  <c r="H237" i="25"/>
  <c r="D157" i="26"/>
  <c r="J76" i="27"/>
  <c r="K339" i="26"/>
  <c r="C259" i="27"/>
  <c r="F138" i="6"/>
  <c r="B58" i="4"/>
  <c r="G255" i="4"/>
  <c r="G358" i="23"/>
  <c r="C278" i="28"/>
  <c r="I197" i="24"/>
  <c r="D209" i="23"/>
  <c r="J128" i="28"/>
  <c r="F48" i="24"/>
  <c r="K71" i="23"/>
  <c r="K319" i="24"/>
  <c r="F257" i="25"/>
  <c r="H176" i="26"/>
  <c r="J95" i="27"/>
  <c r="G120" i="25"/>
  <c r="C40" i="26"/>
  <c r="D330" i="25"/>
  <c r="B248" i="26"/>
  <c r="H167" i="27"/>
  <c r="K101" i="25"/>
  <c r="K349" i="27"/>
  <c r="D229" i="6"/>
  <c r="J148" i="4"/>
  <c r="E346" i="4"/>
  <c r="I275" i="4"/>
  <c r="D76" i="4"/>
  <c r="B157" i="6"/>
  <c r="C355" i="28"/>
  <c r="H216" i="27"/>
  <c r="K160" i="26"/>
  <c r="H95" i="25"/>
  <c r="B330" i="27"/>
  <c r="E264" i="25"/>
  <c r="G183" i="26"/>
  <c r="I102" i="27"/>
  <c r="D311" i="4"/>
  <c r="K179" i="6"/>
  <c r="C99" i="4"/>
  <c r="K246" i="23"/>
  <c r="G166" i="28"/>
  <c r="C86" i="24"/>
  <c r="H97" i="23"/>
  <c r="F346" i="24"/>
  <c r="C41" i="22"/>
  <c r="C289" i="28"/>
  <c r="E208" i="24"/>
  <c r="J145" i="25"/>
  <c r="B65" i="26"/>
  <c r="E313" i="6"/>
  <c r="C338" i="26"/>
  <c r="I257" i="27"/>
  <c r="J216" i="25"/>
  <c r="F136" i="26"/>
  <c r="B56" i="27"/>
  <c r="C319" i="26"/>
  <c r="E238" i="27"/>
  <c r="H117" i="6"/>
  <c r="H352" i="6"/>
  <c r="I234" i="4"/>
  <c r="I337" i="23"/>
  <c r="E257" i="28"/>
  <c r="K176" i="24"/>
  <c r="F188" i="23"/>
  <c r="B108" i="28"/>
  <c r="J356" i="25"/>
  <c r="C51" i="23"/>
  <c r="C299" i="24"/>
  <c r="H236" i="25"/>
  <c r="J155" i="26"/>
  <c r="B75" i="27"/>
  <c r="I99" i="25"/>
  <c r="G348" i="27"/>
  <c r="H307" i="25"/>
  <c r="D227" i="26"/>
  <c r="J146" i="27"/>
  <c r="C81" i="25"/>
  <c r="C329" i="27"/>
  <c r="F208" i="6"/>
  <c r="B128" i="4"/>
  <c r="G325" i="4"/>
  <c r="G296" i="4"/>
  <c r="K51" i="4"/>
  <c r="F49" i="26"/>
  <c r="G322" i="26"/>
  <c r="F204" i="25"/>
  <c r="F82" i="26"/>
  <c r="J57" i="24"/>
  <c r="C265" i="26"/>
  <c r="E184" i="27"/>
  <c r="H63" i="6"/>
  <c r="C265" i="6"/>
  <c r="I180" i="4"/>
  <c r="G328" i="23"/>
  <c r="C248" i="28"/>
  <c r="I167" i="24"/>
  <c r="D179" i="23"/>
  <c r="J98" i="28"/>
  <c r="H347" i="25"/>
  <c r="K41" i="23"/>
  <c r="K289" i="24"/>
  <c r="F227" i="25"/>
  <c r="H146" i="26"/>
  <c r="J65" i="27"/>
  <c r="G90" i="25"/>
  <c r="E339" i="27"/>
  <c r="F298" i="25"/>
  <c r="B218" i="26"/>
  <c r="H137" i="27"/>
  <c r="K71" i="25"/>
  <c r="K319" i="27"/>
  <c r="D199" i="6"/>
  <c r="J118" i="4"/>
  <c r="E316" i="4"/>
  <c r="C90" i="22"/>
  <c r="K338" i="28"/>
  <c r="G258" i="24"/>
  <c r="B270" i="23"/>
  <c r="H189" i="28"/>
  <c r="D109" i="24"/>
  <c r="I132" i="23"/>
  <c r="K51" i="28"/>
  <c r="D318" i="25"/>
  <c r="F237" i="26"/>
  <c r="H156" i="27"/>
  <c r="E181" i="25"/>
  <c r="K100" i="26"/>
  <c r="H349" i="6"/>
  <c r="J308" i="26"/>
  <c r="F228" i="27"/>
  <c r="I162" i="25"/>
  <c r="K81" i="26"/>
  <c r="C303" i="6"/>
  <c r="H209" i="4"/>
  <c r="E78" i="6"/>
  <c r="K214" i="4"/>
  <c r="D310" i="6"/>
  <c r="D96" i="6"/>
  <c r="G173" i="4"/>
  <c r="K235" i="24"/>
  <c r="I321" i="6"/>
  <c r="C266" i="27"/>
  <c r="F298" i="26"/>
  <c r="B218" i="27"/>
  <c r="E152" i="25"/>
  <c r="G71" i="26"/>
  <c r="D289" i="6"/>
  <c r="D199" i="4"/>
  <c r="K67" i="6"/>
  <c r="K255" i="6"/>
  <c r="K134" i="23"/>
  <c r="G54" i="28"/>
  <c r="B66" i="22"/>
  <c r="J314" i="28"/>
  <c r="F234" i="24"/>
  <c r="K257" i="23"/>
  <c r="C177" i="28"/>
  <c r="E96" i="24"/>
  <c r="H362" i="26"/>
  <c r="J281" i="27"/>
  <c r="G306" i="25"/>
  <c r="C226" i="26"/>
  <c r="I145" i="27"/>
  <c r="J104" i="25"/>
  <c r="H353" i="27"/>
  <c r="K287" i="25"/>
  <c r="C207" i="26"/>
  <c r="E126" i="27"/>
  <c r="J334" i="4"/>
  <c r="G203" i="6"/>
  <c r="I122" i="4"/>
  <c r="I225" i="23"/>
  <c r="E145" i="28"/>
  <c r="K64" i="24"/>
  <c r="F76" i="23"/>
  <c r="D325" i="24"/>
  <c r="I348" i="23"/>
  <c r="K267" i="28"/>
  <c r="C187" i="24"/>
  <c r="H124" i="25"/>
  <c r="J43" i="26"/>
  <c r="C292" i="6"/>
  <c r="K316" i="26"/>
  <c r="G236" i="27"/>
  <c r="H195" i="25"/>
  <c r="D115" i="26"/>
  <c r="K363" i="6"/>
  <c r="K297" i="26"/>
  <c r="C217" i="27"/>
  <c r="F96" i="6"/>
  <c r="J308" i="6"/>
  <c r="G175" i="15"/>
  <c r="G128" i="17"/>
  <c r="D109" i="10"/>
  <c r="H306" i="11"/>
  <c r="J365" i="12"/>
  <c r="H149" i="11"/>
  <c r="G341" i="12"/>
  <c r="D212" i="12"/>
  <c r="E75" i="12"/>
  <c r="I262" i="13"/>
  <c r="K181" i="14"/>
  <c r="B317" i="14"/>
  <c r="G96" i="13"/>
  <c r="H189" i="13"/>
  <c r="E127" i="14"/>
  <c r="K46" i="15"/>
  <c r="D183" i="15"/>
  <c r="E274" i="15"/>
  <c r="J73" i="14"/>
  <c r="J321" i="16"/>
  <c r="K252" i="17"/>
  <c r="H49" i="16"/>
  <c r="F182" i="10"/>
  <c r="K363" i="11"/>
  <c r="I159" i="10"/>
  <c r="H84" i="11"/>
  <c r="J222" i="11"/>
  <c r="K85" i="11"/>
  <c r="F285" i="12"/>
  <c r="G148" i="12"/>
  <c r="K335" i="13"/>
  <c r="C255" i="14"/>
  <c r="F61" i="13"/>
  <c r="I169" i="13"/>
  <c r="J262" i="13"/>
  <c r="F182" i="14"/>
  <c r="C120" i="15"/>
  <c r="F256" i="15"/>
  <c r="G347" i="15"/>
  <c r="B147" i="14"/>
  <c r="D66" i="15"/>
  <c r="C326" i="17"/>
  <c r="J122" i="16"/>
  <c r="K255" i="16"/>
  <c r="C175" i="17"/>
  <c r="F289" i="17"/>
  <c r="H208" i="18"/>
  <c r="C344" i="18"/>
  <c r="I263" i="19"/>
  <c r="H67" i="18"/>
  <c r="G203" i="18"/>
  <c r="H117" i="19"/>
  <c r="F366" i="21"/>
  <c r="B286" i="22"/>
  <c r="C309" i="20"/>
  <c r="E228" i="21"/>
  <c r="G147" i="22"/>
  <c r="H172" i="20"/>
  <c r="J91" i="21"/>
  <c r="C116" i="19"/>
  <c r="K364" i="21"/>
  <c r="G284" i="22"/>
  <c r="H198" i="23"/>
  <c r="J117" i="28"/>
  <c r="D197" i="17"/>
  <c r="C333" i="17"/>
  <c r="H118" i="16"/>
  <c r="H366" i="18"/>
  <c r="J285" i="19"/>
  <c r="G92" i="18"/>
  <c r="H225" i="18"/>
  <c r="G361" i="18"/>
  <c r="I280" i="19"/>
  <c r="D195" i="20"/>
  <c r="J114" i="21"/>
  <c r="E138" i="19"/>
  <c r="G57" i="20"/>
  <c r="G305" i="22"/>
  <c r="H330" i="20"/>
  <c r="J249" i="21"/>
  <c r="B169" i="22"/>
  <c r="I193" i="20"/>
  <c r="E113" i="21"/>
  <c r="H356" i="23"/>
  <c r="J275" i="28"/>
  <c r="B195" i="24"/>
  <c r="K107" i="16"/>
  <c r="D222" i="16"/>
  <c r="F141" i="17"/>
  <c r="H60" i="18"/>
  <c r="C196" i="18"/>
  <c r="D329" i="18"/>
  <c r="J248" i="19"/>
  <c r="G55" i="18"/>
  <c r="J298" i="20"/>
  <c r="F218" i="21"/>
  <c r="B138" i="22"/>
  <c r="C161" i="20"/>
  <c r="E80" i="21"/>
  <c r="F105" i="19"/>
  <c r="F353" i="21"/>
  <c r="H272" i="22"/>
  <c r="E297" i="20"/>
  <c r="K216" i="21"/>
  <c r="G136" i="22"/>
  <c r="H50" i="23"/>
  <c r="H298" i="24"/>
  <c r="K233" i="16"/>
  <c r="C153" i="17"/>
  <c r="F267" i="17"/>
  <c r="H186" i="18"/>
  <c r="C322" i="18"/>
  <c r="I241" i="19"/>
  <c r="H45" i="18"/>
  <c r="G181" i="18"/>
  <c r="H95" i="19"/>
  <c r="F344" i="21"/>
  <c r="B264" i="22"/>
  <c r="C287" i="20"/>
  <c r="E206" i="21"/>
  <c r="G125" i="22"/>
  <c r="H150" i="20"/>
  <c r="J69" i="21"/>
  <c r="C94" i="19"/>
  <c r="K342" i="21"/>
  <c r="G262" i="22"/>
  <c r="H176" i="23"/>
  <c r="J95" i="28"/>
  <c r="G348" i="23"/>
  <c r="C268" i="28"/>
  <c r="I187" i="24"/>
  <c r="D199" i="23"/>
  <c r="J118" i="28"/>
  <c r="H367" i="25"/>
  <c r="K61" i="23"/>
  <c r="K309" i="24"/>
  <c r="F247" i="25"/>
  <c r="H166" i="26"/>
  <c r="J85" i="27"/>
  <c r="G110" i="25"/>
  <c r="E359" i="27"/>
  <c r="F318" i="25"/>
  <c r="B238" i="26"/>
  <c r="H157" i="27"/>
  <c r="K91" i="25"/>
  <c r="K339" i="27"/>
  <c r="D219" i="6"/>
  <c r="J138" i="4"/>
  <c r="C94" i="22"/>
  <c r="K342" i="28"/>
  <c r="G262" i="24"/>
  <c r="B274" i="23"/>
  <c r="H193" i="28"/>
  <c r="D113" i="24"/>
  <c r="I136" i="23"/>
  <c r="K55" i="28"/>
  <c r="D322" i="25"/>
  <c r="F241" i="26"/>
  <c r="F172" i="13"/>
  <c r="C110" i="14"/>
  <c r="K358" i="16"/>
  <c r="B166" i="15"/>
  <c r="C257" i="15"/>
  <c r="H56" i="14"/>
  <c r="H304" i="16"/>
  <c r="I235" i="17"/>
  <c r="H361" i="17"/>
  <c r="H232" i="10"/>
  <c r="C69" i="10"/>
  <c r="J253" i="11"/>
  <c r="H118" i="11"/>
  <c r="C314" i="12"/>
  <c r="K119" i="11"/>
  <c r="C55" i="12"/>
  <c r="G182" i="12"/>
  <c r="J44" i="12"/>
  <c r="C289" i="14"/>
  <c r="F95" i="13"/>
  <c r="I203" i="13"/>
  <c r="J296" i="13"/>
  <c r="F216" i="14"/>
  <c r="C154" i="15"/>
  <c r="F290" i="15"/>
  <c r="I52" i="14"/>
  <c r="I300" i="16"/>
  <c r="D100" i="15"/>
  <c r="C360" i="17"/>
  <c r="J156" i="16"/>
  <c r="J305" i="10"/>
  <c r="E142" i="10"/>
  <c r="B327" i="11"/>
  <c r="J191" i="11"/>
  <c r="C58" i="11"/>
  <c r="C193" i="11"/>
  <c r="E128" i="12"/>
  <c r="I255" i="12"/>
  <c r="B118" i="12"/>
  <c r="E362" i="14"/>
  <c r="H168" i="13"/>
  <c r="K276" i="13"/>
  <c r="G196" i="14"/>
  <c r="H289" i="14"/>
  <c r="E227" i="15"/>
  <c r="H363" i="15"/>
  <c r="K125" i="14"/>
  <c r="C45" i="15"/>
  <c r="F173" i="15"/>
  <c r="C104" i="16"/>
  <c r="B230" i="16"/>
  <c r="F146" i="17"/>
  <c r="E282" i="17"/>
  <c r="J67" i="16"/>
  <c r="J315" i="18"/>
  <c r="B235" i="19"/>
  <c r="I41" i="18"/>
  <c r="J174" i="18"/>
  <c r="I310" i="18"/>
  <c r="K229" i="19"/>
  <c r="F144" i="20"/>
  <c r="B64" i="21"/>
  <c r="G87" i="19"/>
  <c r="G335" i="21"/>
  <c r="I254" i="22"/>
  <c r="J279" i="20"/>
  <c r="B199" i="21"/>
  <c r="D118" i="22"/>
  <c r="K142" i="20"/>
  <c r="G62" i="21"/>
  <c r="J305" i="23"/>
  <c r="B225" i="28"/>
  <c r="D144" i="24"/>
  <c r="G111" i="16"/>
  <c r="J225" i="16"/>
  <c r="B145" i="17"/>
  <c r="D64" i="18"/>
  <c r="I199" i="18"/>
  <c r="J332" i="18"/>
  <c r="F252" i="19"/>
  <c r="C59" i="18"/>
  <c r="F302" i="20"/>
  <c r="B222" i="21"/>
  <c r="H141" i="22"/>
  <c r="I164" i="20"/>
  <c r="K83" i="21"/>
  <c r="B109" i="19"/>
  <c r="B357" i="21"/>
  <c r="D276" i="22"/>
  <c r="K300" i="20"/>
  <c r="G220" i="21"/>
  <c r="C140" i="22"/>
  <c r="D54" i="23"/>
  <c r="D302" i="24"/>
  <c r="C215" i="16"/>
  <c r="E134" i="17"/>
  <c r="H248" i="17"/>
  <c r="J167" i="18"/>
  <c r="E303" i="18"/>
  <c r="K222" i="19"/>
  <c r="B356" i="19"/>
  <c r="I162" i="18"/>
  <c r="J76" i="19"/>
  <c r="H325" i="21"/>
  <c r="D245" i="22"/>
  <c r="E268" i="20"/>
  <c r="G187" i="21"/>
  <c r="I106" i="22"/>
  <c r="J131" i="20"/>
  <c r="B51" i="21"/>
  <c r="E75" i="19"/>
  <c r="C324" i="21"/>
  <c r="I243" i="22"/>
  <c r="J157" i="23"/>
  <c r="B77" i="28"/>
  <c r="F124" i="17"/>
  <c r="E260" i="17"/>
  <c r="J45" i="16"/>
  <c r="J293" i="18"/>
  <c r="B213" i="19"/>
  <c r="K348" i="19"/>
  <c r="J152" i="18"/>
  <c r="I288" i="18"/>
  <c r="K207" i="19"/>
  <c r="F122" i="20"/>
  <c r="B42" i="21"/>
  <c r="G65" i="19"/>
  <c r="G313" i="21"/>
  <c r="I232" i="22"/>
  <c r="J257" i="20"/>
  <c r="B177" i="21"/>
  <c r="K205" i="19"/>
  <c r="K120" i="20"/>
  <c r="G40" i="21"/>
  <c r="J283" i="23"/>
  <c r="B203" i="28"/>
  <c r="D132" i="24"/>
  <c r="C46" i="23"/>
  <c r="K294" i="24"/>
  <c r="F306" i="23"/>
  <c r="B226" i="28"/>
  <c r="H145" i="24"/>
  <c r="C169" i="23"/>
  <c r="E88" i="28"/>
  <c r="D94" i="24"/>
  <c r="J273" i="26"/>
  <c r="B193" i="27"/>
  <c r="I217" i="25"/>
  <c r="E137" i="26"/>
  <c r="K56" i="27"/>
  <c r="D345" i="26"/>
  <c r="J264" i="27"/>
  <c r="C199" i="25"/>
  <c r="E118" i="26"/>
  <c r="D366" i="6"/>
  <c r="B246" i="4"/>
  <c r="I114" i="6"/>
  <c r="K120" i="23"/>
  <c r="G40" i="28"/>
  <c r="B52" i="22"/>
  <c r="J300" i="28"/>
  <c r="F220" i="24"/>
  <c r="K243" i="23"/>
  <c r="D346" i="27"/>
  <c r="G290" i="26"/>
  <c r="B182" i="25"/>
  <c r="F66" i="26"/>
  <c r="D332" i="25"/>
  <c r="C249" i="26"/>
  <c r="E168" i="27"/>
  <c r="H47" i="6"/>
  <c r="G245" i="6"/>
  <c r="I164" i="4"/>
  <c r="G312" i="23"/>
  <c r="C232" i="28"/>
  <c r="I151" i="24"/>
  <c r="D163" i="23"/>
  <c r="J82" i="28"/>
  <c r="H331" i="25"/>
  <c r="I354" i="28"/>
  <c r="K273" i="24"/>
  <c r="F211" i="25"/>
  <c r="H130" i="26"/>
  <c r="J49" i="27"/>
  <c r="G74" i="25"/>
  <c r="E323" i="27"/>
  <c r="F282" i="25"/>
  <c r="B202" i="26"/>
  <c r="H121" i="27"/>
  <c r="K55" i="25"/>
  <c r="K303" i="27"/>
  <c r="D183" i="6"/>
  <c r="J102" i="4"/>
  <c r="E300" i="4"/>
  <c r="C74" i="22"/>
  <c r="K322" i="28"/>
  <c r="G242" i="24"/>
  <c r="B254" i="23"/>
  <c r="H173" i="28"/>
  <c r="D93" i="24"/>
  <c r="I116" i="23"/>
  <c r="I364" i="24"/>
  <c r="D302" i="25"/>
  <c r="F221" i="26"/>
  <c r="H140" i="27"/>
  <c r="E165" i="25"/>
  <c r="K84" i="26"/>
  <c r="H333" i="6"/>
  <c r="J292" i="26"/>
  <c r="F212" i="27"/>
  <c r="I146" i="25"/>
  <c r="K65" i="26"/>
  <c r="J281" i="6"/>
  <c r="H193" i="4"/>
  <c r="E62" i="6"/>
  <c r="K230" i="4"/>
  <c r="I338" i="6"/>
  <c r="D112" i="6"/>
  <c r="G205" i="23"/>
  <c r="D306" i="27"/>
  <c r="G250" i="26"/>
  <c r="J154" i="25"/>
  <c r="H45" i="26"/>
  <c r="C309" i="25"/>
  <c r="E228" i="26"/>
  <c r="G147" i="27"/>
  <c r="B356" i="4"/>
  <c r="I224" i="6"/>
  <c r="K143" i="4"/>
  <c r="I291" i="23"/>
  <c r="E211" i="28"/>
  <c r="K130" i="24"/>
  <c r="F142" i="23"/>
  <c r="B62" i="28"/>
  <c r="K85" i="22"/>
  <c r="K333" i="28"/>
  <c r="C253" i="24"/>
  <c r="H190" i="25"/>
  <c r="J109" i="26"/>
  <c r="C358" i="6"/>
  <c r="I53" i="25"/>
  <c r="G302" i="27"/>
  <c r="H261" i="25"/>
  <c r="D181" i="26"/>
  <c r="J100" i="27"/>
  <c r="K363" i="26"/>
  <c r="C283" i="27"/>
  <c r="F162" i="6"/>
  <c r="B82" i="4"/>
  <c r="G279" i="4"/>
  <c r="E53" i="22"/>
  <c r="C302" i="28"/>
  <c r="I221" i="24"/>
  <c r="D233" i="23"/>
  <c r="J152" i="28"/>
  <c r="F72" i="24"/>
  <c r="K95" i="23"/>
  <c r="K343" i="24"/>
  <c r="F281" i="25"/>
  <c r="H200" i="26"/>
  <c r="J119" i="27"/>
  <c r="G144" i="25"/>
  <c r="C64" i="26"/>
  <c r="J83" i="24"/>
  <c r="B272" i="26"/>
  <c r="H191" i="27"/>
  <c r="K125" i="25"/>
  <c r="C45" i="26"/>
  <c r="B254" i="6"/>
  <c r="J172" i="4"/>
  <c r="G41" i="6"/>
  <c r="I251" i="4"/>
  <c r="J81" i="6"/>
  <c r="B227" i="26"/>
  <c r="K82" i="25"/>
  <c r="J290" i="25"/>
  <c r="D127" i="26"/>
  <c r="J46" i="27"/>
  <c r="K309" i="26"/>
  <c r="C229" i="27"/>
  <c r="F108" i="6"/>
  <c r="I328" i="6"/>
  <c r="G225" i="4"/>
  <c r="C44" i="22"/>
  <c r="K292" i="28"/>
  <c r="G212" i="24"/>
  <c r="B224" i="23"/>
  <c r="H143" i="28"/>
  <c r="D63" i="24"/>
  <c r="I86" i="23"/>
  <c r="I334" i="24"/>
  <c r="D272" i="25"/>
  <c r="F191" i="26"/>
  <c r="H110" i="27"/>
  <c r="E135" i="25"/>
  <c r="K54" i="26"/>
  <c r="B47" i="24"/>
  <c r="J262" i="26"/>
  <c r="F182" i="27"/>
  <c r="I116" i="25"/>
  <c r="I364" i="27"/>
  <c r="B244" i="6"/>
  <c r="H163" i="4"/>
  <c r="C361" i="4"/>
  <c r="H146" i="24"/>
  <c r="G54" i="23"/>
  <c r="E303" i="24"/>
  <c r="J314" i="23"/>
  <c r="F234" i="28"/>
  <c r="B154" i="24"/>
  <c r="G177" i="23"/>
  <c r="I96" i="28"/>
  <c r="I344" i="25"/>
  <c r="D282" i="26"/>
  <c r="F201" i="27"/>
  <c r="C226" i="25"/>
  <c r="I145" i="26"/>
  <c r="E65" i="27"/>
  <c r="H353" i="26"/>
  <c r="D273" i="27"/>
  <c r="G207" i="25"/>
  <c r="I126" i="26"/>
  <c r="K45" i="27"/>
  <c r="F254" i="4"/>
  <c r="C123" i="6"/>
  <c r="C170" i="4"/>
  <c r="G250" i="6"/>
  <c r="F51" i="6"/>
  <c r="G265" i="6"/>
  <c r="E86" i="28"/>
  <c r="D82" i="27"/>
  <c r="I355" i="27"/>
  <c r="D343" i="26"/>
  <c r="J262" i="27"/>
  <c r="C197" i="25"/>
  <c r="E116" i="26"/>
  <c r="D364" i="6"/>
  <c r="B244" i="4"/>
  <c r="I112" i="6"/>
  <c r="H315" i="6"/>
  <c r="I179" i="23"/>
  <c r="E99" i="28"/>
  <c r="C348" i="25"/>
  <c r="H359" i="28"/>
  <c r="D279" i="24"/>
  <c r="I302" i="23"/>
  <c r="K221" i="28"/>
  <c r="C141" i="24"/>
  <c r="H78" i="25"/>
  <c r="H326" i="27"/>
  <c r="B81" i="24"/>
  <c r="K270" i="26"/>
  <c r="G190" i="27"/>
  <c r="H149" i="25"/>
  <c r="D69" i="26"/>
  <c r="D336" i="25"/>
  <c r="K251" i="26"/>
  <c r="C171" i="27"/>
  <c r="F50" i="6"/>
  <c r="E248" i="6"/>
  <c r="G167" i="4"/>
  <c r="G270" i="23"/>
  <c r="C190" i="28"/>
  <c r="I109" i="24"/>
  <c r="D121" i="23"/>
  <c r="J40" i="28"/>
  <c r="I64" i="22"/>
  <c r="I312" i="28"/>
  <c r="K231" i="24"/>
  <c r="F169" i="25"/>
  <c r="H88" i="26"/>
  <c r="K336" i="6"/>
  <c r="I361" i="26"/>
  <c r="E281" i="27"/>
  <c r="F240" i="25"/>
  <c r="B160" i="26"/>
  <c r="H79" i="27"/>
  <c r="I342" i="26"/>
  <c r="K261" i="27"/>
  <c r="D141" i="6"/>
  <c r="J60" i="4"/>
  <c r="E258" i="4"/>
  <c r="I363" i="4"/>
  <c r="D164" i="4"/>
  <c r="I229" i="6"/>
  <c r="G258" i="4"/>
  <c r="I191" i="6"/>
  <c r="C317" i="6"/>
  <c r="D186" i="6"/>
  <c r="K114" i="6"/>
  <c r="H244" i="4"/>
  <c r="K185" i="4"/>
  <c r="E143" i="4"/>
  <c r="I223" i="6"/>
  <c r="F353" i="4"/>
  <c r="K329" i="6"/>
  <c r="J107" i="6"/>
  <c r="H212" i="4"/>
  <c r="G162" i="4"/>
  <c r="J43" i="6"/>
  <c r="E271" i="4"/>
  <c r="H152" i="6"/>
  <c r="B155" i="4"/>
  <c r="I262" i="4"/>
  <c r="K178" i="6"/>
  <c r="E185" i="6"/>
  <c r="F65" i="4"/>
  <c r="D174" i="4"/>
  <c r="I127" i="6"/>
  <c r="C237" i="4"/>
  <c r="G236" i="6"/>
  <c r="B219" i="4"/>
  <c r="J327" i="4"/>
  <c r="D302" i="4"/>
  <c r="F257" i="6"/>
  <c r="H56" i="6"/>
  <c r="C134" i="6"/>
  <c r="H308" i="6"/>
  <c r="B123" i="4"/>
  <c r="E104" i="4"/>
  <c r="B351" i="16"/>
  <c r="B312" i="17"/>
  <c r="I354" i="11"/>
  <c r="E345" i="11"/>
  <c r="G114" i="11"/>
  <c r="J249" i="11"/>
  <c r="I184" i="12"/>
  <c r="D368" i="13"/>
  <c r="F174" i="12"/>
  <c r="K89" i="13"/>
  <c r="B225" i="13"/>
  <c r="E333" i="13"/>
  <c r="K252" i="14"/>
  <c r="B346" i="14"/>
  <c r="I283" i="15"/>
  <c r="J90" i="14"/>
  <c r="H339" i="16"/>
  <c r="G101" i="15"/>
  <c r="J229" i="15"/>
  <c r="G160" i="16"/>
  <c r="F300" i="16"/>
  <c r="K132" i="9"/>
  <c r="J338" i="11"/>
  <c r="J127" i="10"/>
  <c r="C316" i="11"/>
  <c r="I187" i="11"/>
  <c r="B50" i="11"/>
  <c r="K257" i="12"/>
  <c r="H112" i="12"/>
  <c r="H247" i="12"/>
  <c r="C163" i="13"/>
  <c r="D298" i="13"/>
  <c r="F217" i="14"/>
  <c r="C326" i="14"/>
  <c r="B90" i="13"/>
  <c r="K356" i="15"/>
  <c r="K182" i="14"/>
  <c r="H83" i="15"/>
  <c r="I174" i="15"/>
  <c r="B303" i="15"/>
  <c r="I233" i="16"/>
  <c r="E153" i="17"/>
  <c r="H311" i="17"/>
  <c r="C83" i="16"/>
  <c r="F197" i="16"/>
  <c r="H116" i="17"/>
  <c r="H364" i="19"/>
  <c r="E171" i="18"/>
  <c r="F304" i="18"/>
  <c r="B224" i="19"/>
  <c r="G359" i="19"/>
  <c r="B274" i="20"/>
  <c r="H193" i="21"/>
  <c r="D113" i="22"/>
  <c r="E136" i="20"/>
  <c r="G55" i="21"/>
  <c r="H80" i="19"/>
  <c r="H328" i="21"/>
  <c r="J247" i="22"/>
  <c r="G272" i="20"/>
  <c r="C192" i="21"/>
  <c r="I111" i="22"/>
  <c r="H354" i="28"/>
  <c r="J273" i="24"/>
  <c r="C241" i="16"/>
  <c r="E160" i="17"/>
  <c r="H274" i="17"/>
  <c r="J193" i="18"/>
  <c r="E329" i="18"/>
  <c r="K248" i="19"/>
  <c r="J52" i="18"/>
  <c r="I188" i="18"/>
  <c r="J102" i="19"/>
  <c r="H351" i="21"/>
  <c r="D271" i="22"/>
  <c r="E294" i="20"/>
  <c r="G213" i="21"/>
  <c r="I132" i="22"/>
  <c r="J157" i="20"/>
  <c r="B77" i="21"/>
  <c r="E101" i="19"/>
  <c r="C350" i="21"/>
  <c r="I269" i="22"/>
  <c r="J183" i="23"/>
  <c r="B103" i="28"/>
  <c r="B128" i="17"/>
  <c r="K263" i="17"/>
  <c r="F49" i="16"/>
  <c r="F297" i="18"/>
  <c r="H216" i="19"/>
  <c r="G352" i="19"/>
  <c r="F156" i="18"/>
  <c r="E292" i="18"/>
  <c r="G211" i="19"/>
  <c r="B126" i="20"/>
  <c r="H45" i="21"/>
  <c r="C69" i="19"/>
  <c r="C317" i="21"/>
  <c r="E236" i="22"/>
  <c r="F261" i="20"/>
  <c r="H180" i="21"/>
  <c r="J99" i="22"/>
  <c r="G124" i="20"/>
  <c r="C44" i="21"/>
  <c r="F287" i="23"/>
  <c r="H206" i="28"/>
  <c r="D255" i="17"/>
  <c r="C61" i="16"/>
  <c r="F175" i="16"/>
  <c r="H94" i="17"/>
  <c r="H342" i="19"/>
  <c r="E149" i="18"/>
  <c r="F282" i="18"/>
  <c r="B202" i="19"/>
  <c r="G337" i="19"/>
  <c r="B252" i="20"/>
  <c r="H171" i="21"/>
  <c r="C195" i="19"/>
  <c r="E114" i="20"/>
  <c r="E362" i="22"/>
  <c r="H58" i="19"/>
  <c r="H306" i="21"/>
  <c r="J225" i="22"/>
  <c r="G250" i="20"/>
  <c r="C170" i="21"/>
  <c r="H84" i="22"/>
  <c r="H332" i="28"/>
  <c r="J251" i="24"/>
  <c r="I175" i="23"/>
  <c r="E95" i="28"/>
  <c r="C344" i="25"/>
  <c r="H355" i="28"/>
  <c r="D275" i="24"/>
  <c r="I298" i="23"/>
  <c r="K217" i="28"/>
  <c r="C137" i="24"/>
  <c r="H74" i="25"/>
  <c r="H322" i="27"/>
  <c r="B65" i="24"/>
  <c r="K266" i="26"/>
  <c r="G186" i="27"/>
  <c r="H145" i="25"/>
  <c r="D65" i="26"/>
  <c r="H330" i="25"/>
  <c r="K247" i="26"/>
  <c r="C167" i="27"/>
  <c r="F46" i="6"/>
  <c r="E244" i="6"/>
  <c r="G250" i="23"/>
  <c r="C170" i="28"/>
  <c r="I89" i="24"/>
  <c r="D101" i="23"/>
  <c r="B350" i="24"/>
  <c r="I44" i="22"/>
  <c r="I292" i="28"/>
  <c r="K211" i="24"/>
  <c r="F149" i="25"/>
  <c r="H68" i="26"/>
  <c r="J328" i="14"/>
  <c r="G266" i="15"/>
  <c r="H73" i="14"/>
  <c r="E187" i="14"/>
  <c r="E84" i="15"/>
  <c r="H212" i="15"/>
  <c r="E143" i="16"/>
  <c r="D269" i="16"/>
  <c r="I196" i="10"/>
  <c r="H43" i="10"/>
  <c r="J161" i="10"/>
  <c r="C350" i="11"/>
  <c r="I221" i="11"/>
  <c r="B84" i="11"/>
  <c r="B293" i="12"/>
  <c r="H146" i="12"/>
  <c r="H281" i="12"/>
  <c r="C197" i="13"/>
  <c r="D332" i="13"/>
  <c r="F251" i="14"/>
  <c r="C360" i="14"/>
  <c r="B124" i="13"/>
  <c r="I61" i="14"/>
  <c r="G310" i="16"/>
  <c r="H117" i="15"/>
  <c r="I208" i="15"/>
  <c r="B337" i="15"/>
  <c r="I267" i="16"/>
  <c r="E187" i="17"/>
  <c r="D313" i="17"/>
  <c r="J116" i="10"/>
  <c r="E298" i="11"/>
  <c r="C94" i="10"/>
  <c r="J347" i="12"/>
  <c r="D157" i="11"/>
  <c r="C349" i="12"/>
  <c r="J219" i="12"/>
  <c r="K82" i="12"/>
  <c r="E270" i="13"/>
  <c r="G189" i="14"/>
  <c r="H324" i="14"/>
  <c r="C104" i="13"/>
  <c r="D197" i="13"/>
  <c r="K134" i="14"/>
  <c r="G54" i="15"/>
  <c r="J190" i="15"/>
  <c r="K281" i="15"/>
  <c r="F81" i="14"/>
  <c r="F329" i="16"/>
  <c r="G260" i="17"/>
  <c r="D57" i="16"/>
  <c r="E190" i="16"/>
  <c r="G109" i="17"/>
  <c r="J223" i="17"/>
  <c r="B143" i="18"/>
  <c r="G278" i="18"/>
  <c r="I84" i="17"/>
  <c r="D331" i="19"/>
  <c r="K137" i="18"/>
  <c r="B52" i="19"/>
  <c r="J300" i="21"/>
  <c r="F220" i="22"/>
  <c r="G243" i="20"/>
  <c r="I162" i="21"/>
  <c r="J187" i="19"/>
  <c r="B107" i="20"/>
  <c r="B355" i="22"/>
  <c r="G50" i="19"/>
  <c r="E299" i="21"/>
  <c r="K218" i="22"/>
  <c r="B133" i="23"/>
  <c r="D52" i="28"/>
  <c r="H131" i="17"/>
  <c r="G267" i="17"/>
  <c r="B53" i="16"/>
  <c r="B301" i="18"/>
  <c r="D220" i="19"/>
  <c r="C356" i="19"/>
  <c r="B160" i="18"/>
  <c r="K295" i="18"/>
  <c r="C215" i="19"/>
  <c r="H129" i="20"/>
  <c r="D49" i="21"/>
  <c r="I72" i="19"/>
  <c r="I320" i="21"/>
  <c r="K239" i="22"/>
  <c r="B265" i="20"/>
  <c r="D184" i="21"/>
  <c r="F103" i="22"/>
  <c r="C128" i="20"/>
  <c r="I47" i="21"/>
  <c r="B291" i="23"/>
  <c r="D210" i="28"/>
  <c r="D235" i="17"/>
  <c r="E42" i="16"/>
  <c r="H156" i="16"/>
  <c r="K75" i="17"/>
  <c r="J323" i="19"/>
  <c r="G130" i="18"/>
  <c r="H263" i="18"/>
  <c r="I70" i="17"/>
  <c r="I318" i="19"/>
  <c r="D233" i="20"/>
  <c r="J152" i="21"/>
  <c r="E176" i="19"/>
  <c r="G95" i="20"/>
  <c r="G343" i="22"/>
  <c r="H368" i="20"/>
  <c r="J287" i="21"/>
  <c r="B207" i="22"/>
  <c r="I231" i="20"/>
  <c r="E151" i="21"/>
  <c r="J65" i="22"/>
  <c r="J313" i="28"/>
  <c r="B233" i="24"/>
  <c r="E168" i="16"/>
  <c r="G285" i="16"/>
  <c r="J201" i="17"/>
  <c r="B121" i="18"/>
  <c r="G256" i="18"/>
  <c r="F60" i="17"/>
  <c r="D309" i="19"/>
  <c r="K115" i="18"/>
  <c r="D359" i="20"/>
  <c r="J278" i="21"/>
  <c r="F198" i="22"/>
  <c r="G221" i="20"/>
  <c r="I140" i="21"/>
  <c r="J165" i="19"/>
  <c r="B85" i="20"/>
  <c r="B333" i="22"/>
  <c r="I357" i="20"/>
  <c r="E277" i="21"/>
  <c r="K196" i="22"/>
  <c r="B111" i="23"/>
  <c r="B359" i="24"/>
  <c r="K282" i="23"/>
  <c r="G202" i="28"/>
  <c r="C122" i="24"/>
  <c r="H133" i="23"/>
  <c r="D53" i="28"/>
  <c r="C77" i="22"/>
  <c r="C325" i="28"/>
  <c r="E244" i="24"/>
  <c r="J181" i="25"/>
  <c r="B101" i="26"/>
  <c r="E349" i="6"/>
  <c r="K44" i="25"/>
  <c r="I293" i="27"/>
  <c r="J252" i="25"/>
  <c r="F172" i="26"/>
  <c r="B92" i="27"/>
  <c r="C355" i="26"/>
  <c r="E274" i="27"/>
  <c r="H153" i="6"/>
  <c r="D73" i="4"/>
  <c r="I357" i="23"/>
  <c r="E277" i="28"/>
  <c r="K196" i="24"/>
  <c r="F208" i="23"/>
  <c r="B128" i="28"/>
  <c r="H47" i="24"/>
  <c r="C255" i="24"/>
  <c r="I329" i="6"/>
  <c r="C274" i="27"/>
  <c r="D303" i="26"/>
  <c r="J222" i="27"/>
  <c r="C157" i="25"/>
  <c r="E76" i="26"/>
  <c r="H295" i="6"/>
  <c r="B204" i="4"/>
  <c r="I72" i="6"/>
  <c r="E262" i="6"/>
  <c r="I139" i="23"/>
  <c r="E59" i="28"/>
  <c r="J70" i="22"/>
  <c r="H319" i="28"/>
  <c r="D239" i="24"/>
  <c r="I262" i="23"/>
  <c r="K181" i="28"/>
  <c r="C101" i="24"/>
  <c r="F367" i="26"/>
  <c r="H286" i="27"/>
  <c r="E311" i="25"/>
  <c r="K230" i="26"/>
  <c r="G150" i="27"/>
  <c r="H109" i="25"/>
  <c r="F358" i="27"/>
  <c r="I292" i="25"/>
  <c r="K211" i="26"/>
  <c r="C131" i="27"/>
  <c r="H339" i="4"/>
  <c r="E208" i="6"/>
  <c r="G127" i="4"/>
  <c r="G230" i="23"/>
  <c r="C150" i="28"/>
  <c r="I69" i="24"/>
  <c r="D81" i="23"/>
  <c r="B330" i="24"/>
  <c r="G353" i="23"/>
  <c r="I272" i="28"/>
  <c r="K191" i="24"/>
  <c r="F129" i="25"/>
  <c r="H48" i="26"/>
  <c r="K296" i="6"/>
  <c r="I321" i="26"/>
  <c r="E241" i="27"/>
  <c r="F200" i="25"/>
  <c r="B120" i="26"/>
  <c r="I368" i="6"/>
  <c r="I302" i="26"/>
  <c r="K221" i="27"/>
  <c r="D101" i="6"/>
  <c r="D315" i="6"/>
  <c r="E218" i="4"/>
  <c r="G74" i="6"/>
  <c r="D204" i="4"/>
  <c r="K99" i="4"/>
  <c r="K171" i="24"/>
  <c r="I289" i="6"/>
  <c r="C234" i="27"/>
  <c r="F282" i="26"/>
  <c r="B202" i="27"/>
  <c r="E136" i="25"/>
  <c r="G55" i="26"/>
  <c r="K267" i="6"/>
  <c r="D183" i="4"/>
  <c r="K51" i="6"/>
  <c r="H238" i="6"/>
  <c r="K118" i="23"/>
  <c r="I367" i="24"/>
  <c r="B50" i="22"/>
  <c r="J298" i="28"/>
  <c r="F218" i="24"/>
  <c r="K241" i="23"/>
  <c r="C161" i="28"/>
  <c r="E80" i="24"/>
  <c r="H346" i="26"/>
  <c r="J265" i="27"/>
  <c r="G290" i="25"/>
  <c r="C210" i="26"/>
  <c r="I129" i="27"/>
  <c r="J88" i="25"/>
  <c r="H337" i="27"/>
  <c r="K271" i="25"/>
  <c r="C191" i="26"/>
  <c r="E110" i="27"/>
  <c r="J318" i="4"/>
  <c r="G187" i="6"/>
  <c r="I106" i="4"/>
  <c r="I209" i="23"/>
  <c r="E129" i="28"/>
  <c r="K48" i="24"/>
  <c r="F60" i="23"/>
  <c r="D309" i="24"/>
  <c r="I332" i="23"/>
  <c r="K251" i="28"/>
  <c r="C171" i="24"/>
  <c r="H108" i="25"/>
  <c r="H356" i="27"/>
  <c r="C276" i="6"/>
  <c r="K300" i="26"/>
  <c r="G220" i="27"/>
  <c r="H179" i="25"/>
  <c r="D99" i="26"/>
  <c r="K347" i="6"/>
  <c r="K281" i="26"/>
  <c r="C201" i="27"/>
  <c r="F80" i="6"/>
  <c r="G287" i="6"/>
  <c r="G197" i="4"/>
  <c r="E95" i="6"/>
  <c r="G169" i="28"/>
  <c r="D122" i="27"/>
  <c r="G66" i="26"/>
  <c r="B364" i="26"/>
  <c r="H283" i="27"/>
  <c r="K217" i="25"/>
  <c r="C137" i="26"/>
  <c r="E56" i="27"/>
  <c r="J264" i="4"/>
  <c r="G133" i="6"/>
  <c r="I52" i="4"/>
  <c r="G200" i="23"/>
  <c r="C120" i="28"/>
  <c r="K368" i="25"/>
  <c r="D51" i="23"/>
  <c r="B300" i="24"/>
  <c r="G323" i="23"/>
  <c r="I242" i="28"/>
  <c r="K161" i="24"/>
  <c r="F99" i="25"/>
  <c r="F347" i="27"/>
  <c r="K266" i="6"/>
  <c r="I291" i="26"/>
  <c r="E211" i="27"/>
  <c r="F170" i="25"/>
  <c r="B90" i="26"/>
  <c r="D88" i="24"/>
  <c r="I272" i="26"/>
  <c r="K191" i="27"/>
  <c r="D71" i="6"/>
  <c r="D275" i="6"/>
  <c r="E188" i="4"/>
  <c r="E291" i="23"/>
  <c r="K210" i="28"/>
  <c r="G130" i="24"/>
  <c r="B142" i="23"/>
  <c r="H61" i="28"/>
  <c r="G85" i="22"/>
  <c r="G333" i="28"/>
  <c r="I252" i="24"/>
  <c r="D190" i="25"/>
  <c r="F109" i="26"/>
  <c r="I357" i="6"/>
  <c r="E53" i="25"/>
  <c r="C302" i="27"/>
  <c r="D261" i="25"/>
  <c r="J180" i="26"/>
  <c r="F100" i="27"/>
  <c r="G363" i="26"/>
  <c r="I282" i="27"/>
  <c r="B162" i="6"/>
  <c r="H81" i="4"/>
  <c r="C279" i="4"/>
  <c r="K342" i="4"/>
  <c r="F143" i="4"/>
  <c r="J245" i="6"/>
  <c r="J237" i="4"/>
  <c r="B71" i="25"/>
  <c r="K170" i="25"/>
  <c r="D339" i="6"/>
  <c r="F170" i="26"/>
  <c r="B90" i="27"/>
  <c r="C353" i="26"/>
  <c r="E272" i="27"/>
  <c r="H151" i="6"/>
  <c r="D71" i="4"/>
  <c r="I268" i="4"/>
  <c r="E87" i="22"/>
  <c r="C336" i="28"/>
  <c r="I255" i="24"/>
  <c r="D267" i="23"/>
  <c r="J186" i="28"/>
  <c r="F106" i="24"/>
  <c r="K129" i="23"/>
  <c r="C49" i="28"/>
  <c r="F315" i="25"/>
  <c r="H234" i="26"/>
  <c r="J153" i="27"/>
  <c r="G178" i="25"/>
  <c r="C98" i="26"/>
  <c r="J346" i="6"/>
  <c r="B306" i="26"/>
  <c r="H225" i="27"/>
  <c r="K159" i="25"/>
  <c r="C79" i="26"/>
  <c r="F299" i="6"/>
  <c r="J206" i="4"/>
  <c r="G75" i="6"/>
  <c r="B266" i="6"/>
  <c r="I97" i="23"/>
  <c r="G346" i="24"/>
  <c r="B358" i="23"/>
  <c r="H277" i="28"/>
  <c r="D197" i="24"/>
  <c r="I220" i="23"/>
  <c r="K139" i="28"/>
  <c r="C59" i="24"/>
  <c r="F325" i="26"/>
  <c r="H244" i="27"/>
  <c r="E269" i="25"/>
  <c r="K188" i="26"/>
  <c r="G108" i="27"/>
  <c r="H67" i="25"/>
  <c r="F316" i="27"/>
  <c r="I250" i="25"/>
  <c r="K169" i="26"/>
  <c r="C89" i="27"/>
  <c r="H297" i="4"/>
  <c r="E166" i="6"/>
  <c r="F201" i="15"/>
  <c r="J78" i="16"/>
  <c r="G115" i="10"/>
  <c r="I73" i="10"/>
  <c r="E159" i="11"/>
  <c r="J350" i="12"/>
  <c r="G229" i="12"/>
  <c r="D84" i="12"/>
  <c r="D219" i="12"/>
  <c r="I134" i="13"/>
  <c r="J269" i="13"/>
  <c r="B189" i="14"/>
  <c r="I297" i="14"/>
  <c r="H61" i="13"/>
  <c r="G328" i="15"/>
  <c r="H135" i="14"/>
  <c r="D55" i="15"/>
  <c r="E146" i="15"/>
  <c r="H274" i="15"/>
  <c r="E205" i="16"/>
  <c r="K124" i="17"/>
  <c r="G207" i="10"/>
  <c r="F54" i="10"/>
  <c r="H172" i="10"/>
  <c r="K360" i="11"/>
  <c r="G232" i="11"/>
  <c r="J94" i="11"/>
  <c r="I307" i="12"/>
  <c r="F157" i="12"/>
  <c r="I293" i="12"/>
  <c r="K207" i="13"/>
  <c r="B343" i="13"/>
  <c r="D262" i="14"/>
  <c r="I41" i="13"/>
  <c r="J134" i="13"/>
  <c r="G72" i="14"/>
  <c r="E321" i="16"/>
  <c r="F128" i="15"/>
  <c r="G219" i="15"/>
  <c r="J347" i="15"/>
  <c r="G278" i="16"/>
  <c r="C198" i="17"/>
  <c r="B324" i="17"/>
  <c r="K127" i="16"/>
  <c r="D242" i="16"/>
  <c r="F161" i="17"/>
  <c r="H80" i="18"/>
  <c r="C216" i="18"/>
  <c r="D349" i="18"/>
  <c r="J268" i="19"/>
  <c r="G75" i="18"/>
  <c r="J318" i="20"/>
  <c r="F238" i="21"/>
  <c r="B158" i="22"/>
  <c r="C181" i="20"/>
  <c r="E100" i="21"/>
  <c r="F125" i="19"/>
  <c r="H44" i="20"/>
  <c r="H292" i="22"/>
  <c r="E317" i="20"/>
  <c r="K236" i="21"/>
  <c r="G156" i="22"/>
  <c r="H70" i="23"/>
  <c r="H318" i="24"/>
  <c r="F298" i="16"/>
  <c r="C205" i="17"/>
  <c r="F319" i="17"/>
  <c r="H238" i="18"/>
  <c r="K44" i="17"/>
  <c r="I293" i="19"/>
  <c r="H97" i="18"/>
  <c r="G233" i="18"/>
  <c r="H147" i="19"/>
  <c r="D67" i="20"/>
  <c r="B316" i="22"/>
  <c r="C339" i="20"/>
  <c r="E258" i="21"/>
  <c r="G177" i="22"/>
  <c r="H202" i="20"/>
  <c r="J121" i="21"/>
  <c r="C146" i="19"/>
  <c r="I65" i="20"/>
  <c r="G314" i="22"/>
  <c r="H228" i="23"/>
  <c r="J147" i="28"/>
  <c r="J172" i="17"/>
  <c r="I308" i="17"/>
  <c r="D94" i="16"/>
  <c r="D342" i="18"/>
  <c r="F261" i="19"/>
  <c r="C68" i="18"/>
  <c r="D201" i="18"/>
  <c r="C337" i="18"/>
  <c r="E256" i="19"/>
  <c r="J170" i="20"/>
  <c r="F90" i="21"/>
  <c r="K113" i="19"/>
  <c r="K361" i="21"/>
  <c r="C281" i="22"/>
  <c r="D306" i="20"/>
  <c r="F225" i="21"/>
  <c r="H144" i="22"/>
  <c r="E169" i="20"/>
  <c r="K88" i="21"/>
  <c r="D332" i="23"/>
  <c r="F251" i="28"/>
  <c r="H170" i="24"/>
  <c r="K105" i="16"/>
  <c r="D220" i="16"/>
  <c r="F139" i="17"/>
  <c r="H58" i="18"/>
  <c r="C194" i="18"/>
  <c r="D327" i="18"/>
  <c r="J246" i="19"/>
  <c r="G53" i="18"/>
  <c r="J296" i="20"/>
  <c r="F216" i="21"/>
  <c r="B136" i="22"/>
  <c r="C159" i="20"/>
  <c r="E78" i="21"/>
  <c r="F103" i="19"/>
  <c r="F351" i="21"/>
  <c r="H270" i="22"/>
  <c r="E295" i="20"/>
  <c r="K214" i="21"/>
  <c r="G134" i="22"/>
  <c r="H48" i="23"/>
  <c r="H296" i="24"/>
  <c r="G220" i="23"/>
  <c r="C140" i="28"/>
  <c r="I59" i="24"/>
  <c r="D71" i="23"/>
  <c r="B320" i="24"/>
  <c r="G343" i="23"/>
  <c r="I262" i="28"/>
  <c r="K181" i="24"/>
  <c r="F119" i="25"/>
  <c r="F367" i="27"/>
  <c r="K286" i="6"/>
  <c r="I311" i="26"/>
  <c r="E231" i="27"/>
  <c r="F190" i="25"/>
  <c r="B110" i="26"/>
  <c r="I358" i="6"/>
  <c r="I292" i="26"/>
  <c r="K211" i="27"/>
  <c r="D91" i="6"/>
  <c r="K301" i="6"/>
  <c r="E295" i="23"/>
  <c r="K214" i="28"/>
  <c r="G134" i="24"/>
  <c r="B146" i="23"/>
  <c r="H65" i="28"/>
  <c r="G89" i="22"/>
  <c r="G337" i="28"/>
  <c r="I256" i="24"/>
  <c r="D194" i="25"/>
  <c r="F113" i="26"/>
  <c r="F44" i="13"/>
  <c r="E311" i="15"/>
  <c r="F118" i="14"/>
  <c r="D367" i="16"/>
  <c r="C129" i="15"/>
  <c r="F257" i="15"/>
  <c r="C188" i="16"/>
  <c r="I107" i="17"/>
  <c r="C263" i="10"/>
  <c r="F88" i="10"/>
  <c r="K269" i="11"/>
  <c r="I65" i="10"/>
  <c r="F319" i="12"/>
  <c r="J128" i="11"/>
  <c r="I320" i="12"/>
  <c r="F191" i="12"/>
  <c r="G54" i="12"/>
  <c r="K241" i="13"/>
  <c r="C161" i="14"/>
  <c r="D296" i="14"/>
  <c r="I75" i="13"/>
  <c r="J168" i="13"/>
  <c r="G106" i="14"/>
  <c r="E355" i="16"/>
  <c r="F162" i="15"/>
  <c r="G253" i="15"/>
  <c r="B53" i="14"/>
  <c r="B301" i="16"/>
  <c r="C232" i="17"/>
  <c r="B358" i="17"/>
  <c r="H161" i="10"/>
  <c r="C343" i="11"/>
  <c r="K138" i="10"/>
  <c r="J63" i="11"/>
  <c r="B202" i="11"/>
  <c r="C65" i="11"/>
  <c r="H264" i="12"/>
  <c r="I127" i="12"/>
  <c r="C315" i="13"/>
  <c r="E234" i="14"/>
  <c r="H40" i="13"/>
  <c r="K148" i="13"/>
  <c r="B242" i="13"/>
  <c r="H161" i="14"/>
  <c r="E99" i="15"/>
  <c r="H235" i="15"/>
  <c r="I326" i="15"/>
  <c r="D126" i="14"/>
  <c r="F45" i="15"/>
  <c r="E305" i="17"/>
  <c r="B102" i="16"/>
  <c r="C235" i="16"/>
  <c r="E154" i="17"/>
  <c r="H268" i="17"/>
  <c r="J187" i="18"/>
  <c r="E323" i="18"/>
  <c r="K242" i="19"/>
  <c r="J46" i="18"/>
  <c r="I182" i="18"/>
  <c r="J96" i="19"/>
  <c r="H345" i="21"/>
  <c r="D265" i="22"/>
  <c r="E288" i="20"/>
  <c r="G207" i="21"/>
  <c r="I126" i="22"/>
  <c r="J151" i="20"/>
  <c r="B71" i="21"/>
  <c r="E95" i="19"/>
  <c r="C344" i="21"/>
  <c r="I263" i="22"/>
  <c r="J177" i="23"/>
  <c r="B97" i="28"/>
  <c r="F176" i="17"/>
  <c r="E312" i="17"/>
  <c r="J97" i="16"/>
  <c r="J345" i="18"/>
  <c r="B265" i="19"/>
  <c r="I71" i="18"/>
  <c r="J204" i="18"/>
  <c r="I340" i="18"/>
  <c r="K259" i="19"/>
  <c r="F174" i="20"/>
  <c r="B94" i="21"/>
  <c r="G117" i="19"/>
  <c r="G365" i="21"/>
  <c r="I284" i="22"/>
  <c r="J309" i="20"/>
  <c r="B229" i="21"/>
  <c r="D148" i="22"/>
  <c r="K172" i="20"/>
  <c r="G92" i="21"/>
  <c r="J335" i="23"/>
  <c r="B255" i="28"/>
  <c r="D174" i="24"/>
  <c r="C87" i="16"/>
  <c r="F201" i="16"/>
  <c r="H120" i="17"/>
  <c r="H368" i="19"/>
  <c r="E175" i="18"/>
  <c r="F308" i="18"/>
  <c r="B228" i="19"/>
  <c r="G363" i="19"/>
  <c r="B278" i="20"/>
  <c r="H197" i="21"/>
  <c r="D117" i="22"/>
  <c r="E140" i="20"/>
  <c r="G59" i="21"/>
  <c r="H84" i="19"/>
  <c r="H332" i="21"/>
  <c r="J251" i="22"/>
  <c r="G276" i="20"/>
  <c r="C196" i="21"/>
  <c r="I115" i="22"/>
  <c r="H358" i="28"/>
  <c r="J277" i="24"/>
  <c r="C213" i="16"/>
  <c r="E132" i="17"/>
  <c r="H246" i="17"/>
  <c r="J165" i="18"/>
  <c r="E301" i="18"/>
  <c r="K220" i="19"/>
  <c r="B354" i="19"/>
  <c r="I160" i="18"/>
  <c r="J74" i="19"/>
  <c r="H323" i="21"/>
  <c r="D243" i="22"/>
  <c r="E266" i="20"/>
  <c r="G185" i="21"/>
  <c r="I104" i="22"/>
  <c r="J129" i="20"/>
  <c r="B49" i="21"/>
  <c r="E73" i="19"/>
  <c r="C322" i="21"/>
  <c r="I241" i="22"/>
  <c r="J155" i="23"/>
  <c r="B75" i="28"/>
  <c r="I327" i="23"/>
  <c r="E247" i="28"/>
  <c r="K166" i="24"/>
  <c r="F178" i="23"/>
  <c r="B98" i="28"/>
  <c r="J346" i="25"/>
  <c r="C41" i="23"/>
  <c r="C289" i="24"/>
  <c r="H226" i="25"/>
  <c r="J145" i="26"/>
  <c r="B65" i="27"/>
  <c r="I89" i="25"/>
  <c r="G338" i="27"/>
  <c r="H297" i="25"/>
  <c r="D217" i="26"/>
  <c r="J136" i="27"/>
  <c r="C71" i="25"/>
  <c r="C319" i="27"/>
  <c r="F198" i="6"/>
  <c r="B118" i="4"/>
  <c r="E73" i="22"/>
  <c r="C322" i="28"/>
  <c r="I241" i="24"/>
  <c r="D253" i="23"/>
  <c r="J172" i="28"/>
  <c r="F92" i="24"/>
  <c r="G105" i="28"/>
  <c r="D90" i="27"/>
  <c r="I363" i="27"/>
  <c r="B348" i="26"/>
  <c r="H267" i="27"/>
  <c r="K201" i="25"/>
  <c r="C121" i="26"/>
  <c r="E40" i="27"/>
  <c r="J248" i="4"/>
  <c r="G117" i="6"/>
  <c r="H324" i="6"/>
  <c r="G184" i="23"/>
  <c r="C104" i="28"/>
  <c r="K352" i="25"/>
  <c r="F364" i="28"/>
  <c r="B284" i="24"/>
  <c r="G307" i="23"/>
  <c r="I226" i="28"/>
  <c r="K145" i="24"/>
  <c r="F83" i="25"/>
  <c r="F331" i="27"/>
  <c r="K250" i="6"/>
  <c r="I275" i="26"/>
  <c r="E195" i="27"/>
  <c r="F154" i="25"/>
  <c r="B74" i="26"/>
  <c r="J353" i="25"/>
  <c r="I256" i="26"/>
  <c r="K175" i="27"/>
  <c r="D55" i="6"/>
  <c r="K253" i="6"/>
  <c r="E172" i="4"/>
  <c r="E275" i="23"/>
  <c r="K194" i="28"/>
  <c r="G114" i="24"/>
  <c r="B126" i="23"/>
  <c r="H45" i="28"/>
  <c r="G69" i="22"/>
  <c r="G317" i="28"/>
  <c r="I236" i="24"/>
  <c r="D174" i="25"/>
  <c r="F93" i="26"/>
  <c r="I341" i="6"/>
  <c r="G366" i="26"/>
  <c r="C286" i="27"/>
  <c r="D245" i="25"/>
  <c r="J164" i="26"/>
  <c r="F84" i="27"/>
  <c r="G347" i="26"/>
  <c r="I266" i="27"/>
  <c r="B146" i="6"/>
  <c r="H65" i="4"/>
  <c r="C263" i="4"/>
  <c r="K358" i="4"/>
  <c r="F159" i="4"/>
  <c r="J286" i="6"/>
  <c r="C351" i="24"/>
  <c r="D50" i="27"/>
  <c r="I323" i="27"/>
  <c r="D327" i="26"/>
  <c r="J246" i="27"/>
  <c r="C181" i="25"/>
  <c r="E100" i="26"/>
  <c r="B333" i="6"/>
  <c r="B228" i="4"/>
  <c r="I96" i="6"/>
  <c r="E294" i="6"/>
  <c r="I163" i="23"/>
  <c r="E83" i="28"/>
  <c r="J94" i="22"/>
  <c r="H343" i="28"/>
  <c r="D263" i="24"/>
  <c r="I286" i="23"/>
  <c r="K205" i="28"/>
  <c r="C125" i="24"/>
  <c r="H62" i="25"/>
  <c r="H310" i="27"/>
  <c r="B345" i="25"/>
  <c r="K254" i="26"/>
  <c r="G174" i="27"/>
  <c r="H133" i="25"/>
  <c r="D53" i="26"/>
  <c r="I316" i="25"/>
  <c r="K235" i="26"/>
  <c r="C155" i="27"/>
  <c r="H363" i="4"/>
  <c r="E232" i="6"/>
  <c r="G151" i="4"/>
  <c r="G254" i="23"/>
  <c r="C174" i="28"/>
  <c r="I93" i="24"/>
  <c r="D105" i="23"/>
  <c r="B354" i="24"/>
  <c r="I48" i="22"/>
  <c r="I296" i="28"/>
  <c r="K215" i="24"/>
  <c r="F153" i="25"/>
  <c r="H72" i="26"/>
  <c r="K320" i="6"/>
  <c r="I345" i="26"/>
  <c r="E265" i="27"/>
  <c r="F224" i="25"/>
  <c r="B144" i="26"/>
  <c r="H63" i="27"/>
  <c r="I326" i="26"/>
  <c r="K245" i="27"/>
  <c r="D125" i="6"/>
  <c r="J44" i="4"/>
  <c r="E242" i="4"/>
  <c r="G50" i="6"/>
  <c r="I348" i="28"/>
  <c r="J211" i="27"/>
  <c r="C156" i="26"/>
  <c r="F92" i="25"/>
  <c r="F328" i="27"/>
  <c r="I262" i="25"/>
  <c r="K181" i="26"/>
  <c r="C101" i="27"/>
  <c r="H309" i="4"/>
  <c r="E178" i="6"/>
  <c r="G97" i="4"/>
  <c r="E245" i="23"/>
  <c r="K164" i="28"/>
  <c r="G84" i="24"/>
  <c r="B96" i="23"/>
  <c r="J344" i="24"/>
  <c r="E368" i="23"/>
  <c r="G287" i="28"/>
  <c r="I206" i="24"/>
  <c r="D144" i="25"/>
  <c r="F63" i="26"/>
  <c r="I311" i="6"/>
  <c r="G336" i="26"/>
  <c r="C256" i="27"/>
  <c r="D215" i="25"/>
  <c r="J134" i="26"/>
  <c r="F54" i="27"/>
  <c r="G317" i="26"/>
  <c r="I236" i="27"/>
  <c r="B116" i="6"/>
  <c r="D346" i="6"/>
  <c r="C233" i="4"/>
  <c r="C336" i="23"/>
  <c r="I255" i="28"/>
  <c r="E175" i="24"/>
  <c r="J186" i="23"/>
  <c r="F106" i="28"/>
  <c r="D355" i="25"/>
  <c r="G49" i="23"/>
  <c r="G297" i="24"/>
  <c r="B235" i="25"/>
  <c r="D154" i="26"/>
  <c r="F73" i="27"/>
  <c r="C98" i="25"/>
  <c r="K346" i="27"/>
  <c r="B306" i="25"/>
  <c r="H225" i="26"/>
  <c r="D145" i="27"/>
  <c r="G79" i="25"/>
  <c r="G327" i="27"/>
  <c r="J206" i="6"/>
  <c r="F126" i="4"/>
  <c r="K323" i="4"/>
  <c r="C298" i="4"/>
  <c r="H98" i="4"/>
  <c r="F179" i="6"/>
  <c r="B65" i="4"/>
  <c r="D250" i="25"/>
  <c r="G260" i="25"/>
  <c r="I99" i="27"/>
  <c r="D215" i="26"/>
  <c r="J134" i="27"/>
  <c r="C69" i="25"/>
  <c r="C317" i="27"/>
  <c r="F196" i="6"/>
  <c r="B116" i="4"/>
  <c r="G313" i="4"/>
  <c r="H140" i="24"/>
  <c r="I51" i="23"/>
  <c r="G300" i="24"/>
  <c r="B312" i="23"/>
  <c r="H231" i="28"/>
  <c r="D151" i="24"/>
  <c r="I174" i="23"/>
  <c r="K93" i="28"/>
  <c r="K341" i="25"/>
  <c r="F279" i="26"/>
  <c r="H198" i="27"/>
  <c r="E223" i="25"/>
  <c r="K142" i="26"/>
  <c r="G62" i="27"/>
  <c r="J350" i="26"/>
  <c r="F270" i="27"/>
  <c r="I204" i="25"/>
  <c r="K123" i="26"/>
  <c r="C43" i="27"/>
  <c r="H251" i="4"/>
  <c r="E120" i="6"/>
  <c r="D330" i="6"/>
  <c r="G142" i="23"/>
  <c r="C62" i="28"/>
  <c r="H73" i="22"/>
  <c r="F322" i="28"/>
  <c r="B242" i="24"/>
  <c r="G265" i="23"/>
  <c r="I184" i="28"/>
  <c r="K103" i="24"/>
  <c r="F41" i="25"/>
  <c r="F289" i="27"/>
  <c r="C314" i="25"/>
  <c r="I233" i="26"/>
  <c r="E153" i="27"/>
  <c r="F112" i="25"/>
  <c r="D361" i="27"/>
  <c r="G295" i="25"/>
  <c r="I214" i="26"/>
  <c r="K133" i="27"/>
  <c r="F342" i="4"/>
  <c r="C211" i="6"/>
  <c r="C82" i="4"/>
  <c r="G162" i="6"/>
  <c r="D292" i="4"/>
  <c r="B133" i="6"/>
  <c r="B87" i="12"/>
  <c r="B222" i="12"/>
  <c r="G137" i="13"/>
  <c r="H272" i="13"/>
  <c r="J191" i="14"/>
  <c r="G300" i="14"/>
  <c r="F64" i="13"/>
  <c r="E331" i="15"/>
  <c r="F138" i="14"/>
  <c r="B58" i="15"/>
  <c r="C149" i="15"/>
  <c r="F277" i="15"/>
  <c r="C208" i="16"/>
  <c r="I127" i="17"/>
  <c r="F250" i="17"/>
  <c r="G57" i="16"/>
  <c r="J171" i="16"/>
  <c r="B91" i="17"/>
  <c r="B339" i="19"/>
  <c r="I145" i="18"/>
  <c r="J278" i="18"/>
  <c r="E96" i="17"/>
  <c r="K333" i="19"/>
  <c r="F248" i="20"/>
  <c r="B168" i="21"/>
  <c r="G191" i="19"/>
  <c r="I110" i="20"/>
  <c r="I358" i="22"/>
  <c r="B55" i="19"/>
  <c r="B303" i="21"/>
  <c r="D222" i="22"/>
  <c r="K246" i="20"/>
  <c r="G166" i="21"/>
  <c r="B81" i="22"/>
  <c r="B329" i="28"/>
  <c r="D248" i="24"/>
  <c r="G215" i="16"/>
  <c r="I134" i="17"/>
  <c r="B249" i="17"/>
  <c r="D168" i="18"/>
  <c r="I303" i="18"/>
  <c r="E223" i="19"/>
  <c r="F356" i="19"/>
  <c r="C163" i="18"/>
  <c r="D77" i="19"/>
  <c r="B326" i="21"/>
  <c r="H245" i="22"/>
  <c r="I268" i="20"/>
  <c r="K187" i="21"/>
  <c r="C107" i="22"/>
  <c r="D132" i="20"/>
  <c r="F51" i="21"/>
  <c r="I75" i="19"/>
  <c r="G324" i="21"/>
  <c r="C244" i="22"/>
  <c r="D158" i="23"/>
  <c r="F77" i="28"/>
  <c r="F102" i="17"/>
  <c r="E238" i="17"/>
  <c r="H352" i="17"/>
  <c r="J271" i="18"/>
  <c r="B79" i="17"/>
  <c r="K326" i="19"/>
  <c r="J130" i="18"/>
  <c r="I266" i="18"/>
  <c r="J180" i="19"/>
  <c r="F100" i="20"/>
  <c r="D349" i="22"/>
  <c r="G43" i="19"/>
  <c r="G291" i="21"/>
  <c r="I210" i="22"/>
  <c r="J235" i="20"/>
  <c r="B155" i="21"/>
  <c r="E179" i="19"/>
  <c r="K98" i="20"/>
  <c r="I347" i="22"/>
  <c r="J261" i="23"/>
  <c r="B181" i="28"/>
  <c r="F228" i="17"/>
  <c r="E364" i="17"/>
  <c r="J149" i="16"/>
  <c r="B69" i="17"/>
  <c r="B317" i="19"/>
  <c r="I123" i="18"/>
  <c r="J256" i="18"/>
  <c r="K63" i="17"/>
  <c r="K311" i="19"/>
  <c r="F226" i="20"/>
  <c r="B146" i="21"/>
  <c r="G169" i="19"/>
  <c r="I88" i="20"/>
  <c r="I336" i="22"/>
  <c r="J361" i="20"/>
  <c r="B281" i="21"/>
  <c r="D200" i="22"/>
  <c r="K224" i="20"/>
  <c r="G144" i="21"/>
  <c r="B59" i="22"/>
  <c r="B307" i="28"/>
  <c r="D226" i="24"/>
  <c r="C150" i="23"/>
  <c r="I69" i="28"/>
  <c r="D81" i="22"/>
  <c r="B330" i="28"/>
  <c r="H249" i="24"/>
  <c r="C273" i="23"/>
  <c r="E192" i="28"/>
  <c r="G111" i="24"/>
  <c r="B49" i="25"/>
  <c r="B297" i="27"/>
  <c r="I321" i="25"/>
  <c r="E241" i="26"/>
  <c r="K160" i="27"/>
  <c r="B120" i="25"/>
  <c r="J368" i="27"/>
  <c r="C303" i="25"/>
  <c r="E222" i="26"/>
  <c r="G141" i="27"/>
  <c r="B350" i="4"/>
  <c r="I218" i="6"/>
  <c r="K224" i="23"/>
  <c r="G144" i="28"/>
  <c r="C64" i="24"/>
  <c r="H75" i="23"/>
  <c r="F324" i="24"/>
  <c r="K347" i="23"/>
  <c r="C267" i="28"/>
  <c r="E186" i="24"/>
  <c r="J123" i="25"/>
  <c r="K318" i="14"/>
  <c r="D303" i="14"/>
  <c r="K240" i="15"/>
  <c r="B48" i="14"/>
  <c r="G139" i="14"/>
  <c r="I58" i="15"/>
  <c r="B187" i="15"/>
  <c r="I117" i="16"/>
  <c r="H243" i="16"/>
  <c r="K162" i="9"/>
  <c r="D347" i="11"/>
  <c r="D136" i="10"/>
  <c r="G324" i="11"/>
  <c r="C196" i="11"/>
  <c r="F58" i="11"/>
  <c r="E266" i="12"/>
  <c r="B121" i="12"/>
  <c r="B256" i="12"/>
  <c r="G171" i="13"/>
  <c r="H306" i="13"/>
  <c r="J225" i="14"/>
  <c r="G334" i="14"/>
  <c r="F98" i="13"/>
  <c r="E365" i="15"/>
  <c r="K284" i="16"/>
  <c r="B92" i="15"/>
  <c r="C183" i="15"/>
  <c r="F311" i="15"/>
  <c r="C242" i="16"/>
  <c r="I161" i="17"/>
  <c r="E268" i="10"/>
  <c r="D91" i="10"/>
  <c r="I272" i="11"/>
  <c r="G68" i="10"/>
  <c r="D322" i="12"/>
  <c r="H131" i="11"/>
  <c r="G323" i="12"/>
  <c r="D194" i="12"/>
  <c r="E57" i="12"/>
  <c r="I244" i="13"/>
  <c r="K163" i="14"/>
  <c r="B299" i="14"/>
  <c r="G78" i="13"/>
  <c r="H171" i="13"/>
  <c r="E109" i="14"/>
  <c r="C358" i="16"/>
  <c r="D165" i="15"/>
  <c r="E256" i="15"/>
  <c r="J55" i="14"/>
  <c r="J303" i="16"/>
  <c r="K234" i="17"/>
  <c r="J360" i="17"/>
  <c r="I164" i="16"/>
  <c r="C279" i="16"/>
  <c r="D198" i="17"/>
  <c r="F117" i="18"/>
  <c r="K252" i="18"/>
  <c r="J56" i="17"/>
  <c r="H305" i="19"/>
  <c r="E112" i="18"/>
  <c r="H355" i="20"/>
  <c r="D275" i="21"/>
  <c r="J194" i="22"/>
  <c r="K217" i="20"/>
  <c r="C137" i="21"/>
  <c r="D162" i="19"/>
  <c r="F81" i="20"/>
  <c r="F329" i="22"/>
  <c r="C354" i="20"/>
  <c r="I273" i="21"/>
  <c r="E193" i="22"/>
  <c r="F107" i="23"/>
  <c r="F355" i="24"/>
  <c r="B106" i="17"/>
  <c r="K241" i="17"/>
  <c r="D356" i="17"/>
  <c r="F275" i="18"/>
  <c r="J83" i="17"/>
  <c r="G330" i="19"/>
  <c r="F134" i="18"/>
  <c r="E270" i="18"/>
  <c r="F184" i="19"/>
  <c r="B104" i="20"/>
  <c r="J352" i="22"/>
  <c r="C47" i="19"/>
  <c r="C295" i="21"/>
  <c r="E214" i="22"/>
  <c r="F239" i="20"/>
  <c r="H158" i="21"/>
  <c r="K182" i="19"/>
  <c r="G102" i="20"/>
  <c r="E351" i="22"/>
  <c r="F265" i="23"/>
  <c r="H184" i="28"/>
  <c r="H209" i="17"/>
  <c r="G345" i="17"/>
  <c r="B131" i="16"/>
  <c r="D50" i="17"/>
  <c r="D298" i="19"/>
  <c r="K104" i="18"/>
  <c r="B238" i="18"/>
  <c r="C45" i="17"/>
  <c r="C293" i="19"/>
  <c r="H207" i="20"/>
  <c r="D127" i="21"/>
  <c r="I150" i="19"/>
  <c r="K69" i="20"/>
  <c r="K317" i="22"/>
  <c r="B343" i="20"/>
  <c r="D262" i="21"/>
  <c r="F181" i="22"/>
  <c r="C206" i="20"/>
  <c r="I125" i="21"/>
  <c r="D40" i="22"/>
  <c r="D288" i="28"/>
  <c r="F207" i="24"/>
  <c r="I142" i="16"/>
  <c r="B257" i="16"/>
  <c r="D176" i="17"/>
  <c r="F95" i="18"/>
  <c r="K230" i="18"/>
  <c r="B364" i="18"/>
  <c r="H283" i="19"/>
  <c r="E90" i="18"/>
  <c r="H333" i="20"/>
  <c r="D253" i="21"/>
  <c r="J172" i="22"/>
  <c r="K195" i="20"/>
  <c r="C115" i="21"/>
  <c r="D140" i="19"/>
  <c r="F59" i="20"/>
  <c r="F307" i="22"/>
  <c r="C332" i="20"/>
  <c r="I251" i="21"/>
  <c r="E171" i="22"/>
  <c r="F85" i="23"/>
  <c r="F333" i="24"/>
  <c r="E257" i="23"/>
  <c r="K176" i="28"/>
  <c r="G96" i="24"/>
  <c r="B108" i="23"/>
  <c r="J356" i="24"/>
  <c r="G51" i="22"/>
  <c r="G299" i="28"/>
  <c r="I218" i="24"/>
  <c r="D156" i="25"/>
  <c r="F75" i="26"/>
  <c r="I323" i="6"/>
  <c r="G348" i="26"/>
  <c r="C268" i="27"/>
  <c r="D227" i="25"/>
  <c r="J146" i="26"/>
  <c r="F66" i="27"/>
  <c r="G329" i="26"/>
  <c r="I248" i="27"/>
  <c r="B128" i="6"/>
  <c r="H47" i="4"/>
  <c r="C332" i="23"/>
  <c r="I251" i="28"/>
  <c r="E171" i="24"/>
  <c r="J182" i="23"/>
  <c r="F102" i="28"/>
  <c r="D351" i="25"/>
  <c r="I152" i="24"/>
  <c r="G278" i="6"/>
  <c r="K222" i="27"/>
  <c r="H277" i="26"/>
  <c r="D197" i="27"/>
  <c r="G131" i="25"/>
  <c r="I50" i="26"/>
  <c r="G261" i="6"/>
  <c r="F178" i="4"/>
  <c r="C47" i="6"/>
  <c r="J233" i="6"/>
  <c r="C114" i="23"/>
  <c r="K362" i="24"/>
  <c r="D45" i="22"/>
  <c r="B294" i="28"/>
  <c r="H213" i="24"/>
  <c r="C237" i="23"/>
  <c r="E156" i="28"/>
  <c r="G75" i="24"/>
  <c r="J341" i="26"/>
  <c r="B261" i="27"/>
  <c r="I285" i="25"/>
  <c r="E205" i="26"/>
  <c r="K124" i="27"/>
  <c r="B84" i="25"/>
  <c r="J332" i="27"/>
  <c r="C267" i="25"/>
  <c r="E186" i="26"/>
  <c r="G105" i="27"/>
  <c r="B314" i="4"/>
  <c r="I182" i="6"/>
  <c r="K101" i="4"/>
  <c r="K204" i="23"/>
  <c r="G124" i="28"/>
  <c r="C44" i="24"/>
  <c r="H55" i="23"/>
  <c r="F304" i="24"/>
  <c r="K327" i="23"/>
  <c r="C247" i="28"/>
  <c r="E166" i="24"/>
  <c r="J103" i="25"/>
  <c r="J351" i="27"/>
  <c r="E271" i="6"/>
  <c r="C296" i="26"/>
  <c r="I215" i="27"/>
  <c r="J174" i="25"/>
  <c r="F94" i="26"/>
  <c r="C343" i="6"/>
  <c r="C277" i="26"/>
  <c r="E196" i="27"/>
  <c r="H75" i="6"/>
  <c r="C281" i="6"/>
  <c r="I192" i="4"/>
  <c r="C100" i="6"/>
  <c r="J229" i="4"/>
  <c r="K163" i="4"/>
  <c r="G69" i="24"/>
  <c r="H50" i="24"/>
  <c r="K182" i="27"/>
  <c r="J256" i="26"/>
  <c r="F176" i="27"/>
  <c r="I110" i="25"/>
  <c r="I358" i="27"/>
  <c r="B238" i="6"/>
  <c r="H157" i="4"/>
  <c r="C355" i="4"/>
  <c r="B213" i="6"/>
  <c r="E93" i="23"/>
  <c r="C342" i="24"/>
  <c r="H353" i="23"/>
  <c r="D273" i="28"/>
  <c r="J192" i="24"/>
  <c r="E216" i="23"/>
  <c r="G135" i="28"/>
  <c r="I54" i="24"/>
  <c r="B321" i="26"/>
  <c r="D240" i="27"/>
  <c r="K264" i="25"/>
  <c r="G184" i="26"/>
  <c r="C104" i="27"/>
  <c r="D63" i="25"/>
  <c r="B312" i="27"/>
  <c r="E246" i="25"/>
  <c r="G165" i="26"/>
  <c r="I84" i="27"/>
  <c r="D293" i="4"/>
  <c r="K161" i="6"/>
  <c r="C81" i="4"/>
  <c r="C184" i="23"/>
  <c r="I103" i="28"/>
  <c r="G352" i="25"/>
  <c r="B364" i="28"/>
  <c r="H283" i="24"/>
  <c r="C307" i="23"/>
  <c r="E226" i="28"/>
  <c r="G145" i="24"/>
  <c r="B83" i="25"/>
  <c r="B331" i="27"/>
  <c r="H98" i="24"/>
  <c r="E275" i="26"/>
  <c r="K194" i="27"/>
  <c r="B154" i="25"/>
  <c r="H73" i="26"/>
  <c r="D352" i="25"/>
  <c r="E256" i="26"/>
  <c r="G175" i="27"/>
  <c r="J54" i="6"/>
  <c r="F253" i="6"/>
  <c r="G40" i="4"/>
  <c r="K120" i="6"/>
  <c r="C67" i="28"/>
  <c r="B71" i="27"/>
  <c r="G344" i="27"/>
  <c r="F338" i="26"/>
  <c r="B258" i="27"/>
  <c r="E192" i="25"/>
  <c r="G111" i="26"/>
  <c r="F359" i="6"/>
  <c r="D239" i="4"/>
  <c r="K107" i="6"/>
  <c r="D309" i="6"/>
  <c r="K174" i="23"/>
  <c r="G94" i="28"/>
  <c r="E343" i="25"/>
  <c r="J354" i="28"/>
  <c r="F274" i="24"/>
  <c r="K297" i="23"/>
  <c r="C217" i="28"/>
  <c r="E136" i="24"/>
  <c r="J73" i="25"/>
  <c r="J321" i="27"/>
  <c r="J61" i="24"/>
  <c r="C266" i="26"/>
  <c r="I185" i="27"/>
  <c r="J144" i="25"/>
  <c r="F64" i="26"/>
  <c r="G329" i="25"/>
  <c r="C247" i="26"/>
  <c r="E166" i="27"/>
  <c r="H45" i="6"/>
  <c r="G243" i="6"/>
  <c r="I162" i="4"/>
  <c r="I265" i="23"/>
  <c r="E185" i="28"/>
  <c r="K104" i="24"/>
  <c r="F116" i="23"/>
  <c r="D365" i="24"/>
  <c r="K59" i="22"/>
  <c r="K307" i="28"/>
  <c r="C227" i="24"/>
  <c r="H164" i="25"/>
  <c r="J83" i="26"/>
  <c r="C332" i="6"/>
  <c r="K356" i="26"/>
  <c r="G276" i="27"/>
  <c r="H235" i="25"/>
  <c r="D155" i="26"/>
  <c r="J74" i="27"/>
  <c r="K337" i="26"/>
  <c r="C257" i="27"/>
  <c r="F136" i="6"/>
  <c r="B56" i="4"/>
  <c r="G253" i="4"/>
  <c r="G368" i="4"/>
  <c r="B169" i="4"/>
  <c r="F312" i="6"/>
  <c r="H346" i="4"/>
  <c r="F297" i="26"/>
  <c r="I119" i="25"/>
  <c r="C329" i="25"/>
  <c r="J144" i="26"/>
  <c r="F64" i="27"/>
  <c r="G327" i="26"/>
  <c r="I246" i="27"/>
  <c r="B126" i="6"/>
  <c r="H45" i="4"/>
  <c r="C243" i="4"/>
  <c r="I61" i="22"/>
  <c r="G310" i="28"/>
  <c r="C230" i="24"/>
  <c r="H241" i="23"/>
  <c r="D161" i="28"/>
  <c r="J80" i="24"/>
  <c r="E104" i="23"/>
  <c r="E352" i="24"/>
  <c r="J289" i="25"/>
  <c r="B209" i="26"/>
  <c r="D128" i="27"/>
  <c r="K152" i="25"/>
  <c r="G72" i="26"/>
  <c r="D321" i="6"/>
  <c r="F280" i="26"/>
  <c r="B200" i="27"/>
  <c r="E134" i="25"/>
  <c r="G53" i="26"/>
  <c r="D265" i="6"/>
  <c r="D181" i="4"/>
  <c r="K49" i="6"/>
  <c r="H236" i="6"/>
  <c r="C72" i="23"/>
  <c r="K320" i="24"/>
  <c r="F332" i="23"/>
  <c r="B252" i="28"/>
  <c r="H171" i="24"/>
  <c r="C195" i="23"/>
  <c r="E114" i="28"/>
  <c r="E362" i="25"/>
  <c r="J299" i="26"/>
  <c r="B219" i="27"/>
  <c r="I243" i="25"/>
  <c r="E163" i="26"/>
  <c r="K82" i="27"/>
  <c r="B42" i="25"/>
  <c r="J290" i="27"/>
  <c r="C225" i="25"/>
  <c r="E144" i="26"/>
  <c r="G63" i="27"/>
  <c r="B272" i="4"/>
  <c r="I140" i="6"/>
  <c r="B99" i="15"/>
  <c r="J356" i="17"/>
  <c r="E64" i="10"/>
  <c r="I41" i="10"/>
  <c r="I133" i="11"/>
  <c r="D325" i="12"/>
  <c r="K203" i="12"/>
  <c r="H58" i="12"/>
  <c r="H193" i="12"/>
  <c r="C109" i="13"/>
  <c r="D244" i="13"/>
  <c r="G352" i="13"/>
  <c r="C272" i="14"/>
  <c r="D365" i="14"/>
  <c r="K302" i="15"/>
  <c r="B110" i="14"/>
  <c r="J358" i="16"/>
  <c r="I120" i="15"/>
  <c r="B249" i="15"/>
  <c r="I179" i="16"/>
  <c r="E99" i="17"/>
  <c r="C206" i="9"/>
  <c r="B358" i="11"/>
  <c r="B147" i="10"/>
  <c r="E335" i="11"/>
  <c r="K206" i="11"/>
  <c r="D69" i="11"/>
  <c r="C277" i="12"/>
  <c r="J131" i="12"/>
  <c r="J266" i="12"/>
  <c r="E182" i="13"/>
  <c r="F317" i="13"/>
  <c r="H236" i="14"/>
  <c r="E345" i="14"/>
  <c r="D109" i="13"/>
  <c r="K46" i="14"/>
  <c r="I295" i="16"/>
  <c r="J102" i="15"/>
  <c r="K193" i="15"/>
  <c r="D322" i="15"/>
  <c r="K252" i="16"/>
  <c r="G172" i="17"/>
  <c r="F298" i="17"/>
  <c r="E102" i="16"/>
  <c r="H216" i="16"/>
  <c r="J135" i="17"/>
  <c r="B55" i="18"/>
  <c r="G190" i="18"/>
  <c r="H323" i="18"/>
  <c r="D243" i="19"/>
  <c r="K49" i="18"/>
  <c r="D293" i="20"/>
  <c r="J212" i="21"/>
  <c r="F132" i="22"/>
  <c r="G155" i="20"/>
  <c r="I74" i="21"/>
  <c r="J99" i="19"/>
  <c r="J347" i="21"/>
  <c r="B267" i="22"/>
  <c r="I291" i="20"/>
  <c r="E211" i="21"/>
  <c r="K130" i="22"/>
  <c r="B45" i="23"/>
  <c r="B293" i="24"/>
  <c r="E260" i="16"/>
  <c r="G179" i="17"/>
  <c r="J293" i="17"/>
  <c r="B213" i="18"/>
  <c r="G348" i="18"/>
  <c r="C268" i="19"/>
  <c r="B72" i="18"/>
  <c r="K207" i="18"/>
  <c r="B122" i="19"/>
  <c r="H41" i="20"/>
  <c r="F290" i="22"/>
  <c r="G313" i="20"/>
  <c r="I232" i="21"/>
  <c r="K151" i="22"/>
  <c r="B177" i="20"/>
  <c r="D96" i="21"/>
  <c r="G120" i="19"/>
  <c r="C40" i="20"/>
  <c r="K288" i="22"/>
  <c r="B203" i="23"/>
  <c r="D122" i="28"/>
  <c r="D147" i="17"/>
  <c r="C283" i="17"/>
  <c r="H68" i="16"/>
  <c r="H316" i="18"/>
  <c r="J235" i="19"/>
  <c r="G42" i="18"/>
  <c r="H175" i="18"/>
  <c r="G311" i="18"/>
  <c r="I230" i="19"/>
  <c r="D145" i="20"/>
  <c r="J64" i="21"/>
  <c r="E88" i="19"/>
  <c r="E336" i="21"/>
  <c r="G255" i="22"/>
  <c r="H280" i="20"/>
  <c r="J199" i="21"/>
  <c r="B119" i="22"/>
  <c r="I143" i="20"/>
  <c r="E63" i="21"/>
  <c r="H306" i="23"/>
  <c r="J225" i="28"/>
  <c r="F300" i="17"/>
  <c r="E80" i="16"/>
  <c r="H194" i="16"/>
  <c r="J113" i="17"/>
  <c r="J361" i="19"/>
  <c r="G168" i="18"/>
  <c r="H301" i="18"/>
  <c r="D221" i="19"/>
  <c r="I356" i="19"/>
  <c r="D271" i="20"/>
  <c r="J190" i="21"/>
  <c r="F110" i="22"/>
  <c r="G133" i="20"/>
  <c r="I52" i="21"/>
  <c r="J77" i="19"/>
  <c r="J325" i="21"/>
  <c r="B245" i="22"/>
  <c r="I269" i="20"/>
  <c r="E189" i="21"/>
  <c r="K108" i="22"/>
  <c r="J351" i="28"/>
  <c r="B271" i="24"/>
  <c r="K194" i="23"/>
  <c r="G114" i="28"/>
  <c r="E363" i="25"/>
  <c r="H45" i="23"/>
  <c r="F294" i="24"/>
  <c r="K317" i="23"/>
  <c r="C237" i="28"/>
  <c r="E156" i="24"/>
  <c r="J93" i="25"/>
  <c r="J341" i="27"/>
  <c r="E261" i="6"/>
  <c r="C286" i="26"/>
  <c r="I205" i="27"/>
  <c r="J164" i="25"/>
  <c r="F84" i="26"/>
  <c r="J65" i="24"/>
  <c r="C267" i="26"/>
  <c r="E186" i="27"/>
  <c r="H65" i="6"/>
  <c r="J267" i="6"/>
  <c r="I269" i="23"/>
  <c r="E189" i="28"/>
  <c r="K108" i="24"/>
  <c r="F120" i="23"/>
  <c r="B40" i="28"/>
  <c r="K63" i="22"/>
  <c r="K311" i="28"/>
  <c r="C231" i="24"/>
  <c r="H168" i="25"/>
  <c r="J87" i="26"/>
  <c r="B348" i="14"/>
  <c r="I285" i="15"/>
  <c r="J92" i="14"/>
  <c r="H341" i="16"/>
  <c r="G103" i="15"/>
  <c r="J231" i="15"/>
  <c r="G162" i="16"/>
  <c r="F308" i="16"/>
  <c r="K215" i="10"/>
  <c r="J62" i="10"/>
  <c r="B181" i="10"/>
  <c r="C40" i="10"/>
  <c r="K240" i="11"/>
  <c r="D103" i="11"/>
  <c r="C295" i="12"/>
  <c r="J165" i="12"/>
  <c r="K304" i="12"/>
  <c r="E216" i="13"/>
  <c r="F351" i="13"/>
  <c r="H270" i="14"/>
  <c r="C50" i="13"/>
  <c r="D143" i="13"/>
  <c r="K80" i="14"/>
  <c r="I329" i="16"/>
  <c r="J136" i="15"/>
  <c r="K227" i="15"/>
  <c r="D356" i="15"/>
  <c r="F302" i="16"/>
  <c r="G206" i="17"/>
  <c r="F332" i="17"/>
  <c r="B136" i="10"/>
  <c r="G317" i="11"/>
  <c r="E113" i="10"/>
  <c r="B367" i="12"/>
  <c r="F176" i="11"/>
  <c r="E368" i="12"/>
  <c r="B239" i="12"/>
  <c r="C102" i="12"/>
  <c r="G289" i="13"/>
  <c r="I208" i="14"/>
  <c r="J343" i="14"/>
  <c r="E123" i="13"/>
  <c r="F216" i="13"/>
  <c r="I159" i="14"/>
  <c r="I73" i="15"/>
  <c r="B210" i="15"/>
  <c r="C301" i="15"/>
  <c r="H100" i="14"/>
  <c r="H348" i="16"/>
  <c r="I279" i="17"/>
  <c r="F76" i="16"/>
  <c r="G209" i="16"/>
  <c r="I128" i="17"/>
  <c r="B243" i="17"/>
  <c r="D162" i="18"/>
  <c r="I297" i="18"/>
  <c r="E217" i="19"/>
  <c r="F350" i="19"/>
  <c r="C157" i="18"/>
  <c r="D71" i="19"/>
  <c r="B320" i="21"/>
  <c r="H239" i="22"/>
  <c r="I262" i="20"/>
  <c r="K181" i="21"/>
  <c r="C101" i="22"/>
  <c r="D126" i="20"/>
  <c r="F45" i="21"/>
  <c r="I69" i="19"/>
  <c r="G318" i="21"/>
  <c r="C238" i="22"/>
  <c r="D152" i="23"/>
  <c r="F71" i="28"/>
  <c r="J150" i="17"/>
  <c r="I286" i="17"/>
  <c r="D72" i="16"/>
  <c r="D320" i="18"/>
  <c r="F239" i="19"/>
  <c r="C46" i="18"/>
  <c r="D179" i="18"/>
  <c r="C315" i="18"/>
  <c r="E234" i="19"/>
  <c r="J148" i="20"/>
  <c r="F68" i="21"/>
  <c r="K91" i="19"/>
  <c r="K339" i="21"/>
  <c r="C259" i="22"/>
  <c r="D284" i="20"/>
  <c r="F203" i="21"/>
  <c r="H122" i="22"/>
  <c r="E147" i="20"/>
  <c r="K66" i="21"/>
  <c r="D310" i="23"/>
  <c r="F229" i="28"/>
  <c r="H255" i="17"/>
  <c r="G61" i="16"/>
  <c r="J175" i="16"/>
  <c r="B95" i="17"/>
  <c r="B343" i="19"/>
  <c r="I149" i="18"/>
  <c r="J282" i="18"/>
  <c r="F202" i="19"/>
  <c r="K337" i="19"/>
  <c r="F252" i="20"/>
  <c r="B172" i="21"/>
  <c r="G195" i="19"/>
  <c r="I114" i="20"/>
  <c r="I362" i="22"/>
  <c r="B59" i="19"/>
  <c r="B307" i="21"/>
  <c r="D226" i="22"/>
  <c r="K250" i="20"/>
  <c r="G170" i="21"/>
  <c r="B85" i="22"/>
  <c r="B333" i="28"/>
  <c r="D252" i="24"/>
  <c r="G187" i="16"/>
  <c r="I106" i="17"/>
  <c r="B221" i="17"/>
  <c r="D140" i="18"/>
  <c r="I275" i="18"/>
  <c r="B81" i="17"/>
  <c r="F328" i="19"/>
  <c r="C135" i="18"/>
  <c r="D49" i="19"/>
  <c r="B298" i="21"/>
  <c r="H217" i="22"/>
  <c r="I240" i="20"/>
  <c r="K159" i="21"/>
  <c r="B185" i="19"/>
  <c r="D104" i="20"/>
  <c r="D352" i="22"/>
  <c r="I47" i="19"/>
  <c r="G296" i="21"/>
  <c r="C216" i="22"/>
  <c r="D130" i="23"/>
  <c r="F49" i="28"/>
  <c r="C302" i="23"/>
  <c r="I221" i="28"/>
  <c r="E141" i="24"/>
  <c r="J152" i="23"/>
  <c r="F72" i="28"/>
  <c r="G96" i="22"/>
  <c r="E344" i="28"/>
  <c r="G263" i="24"/>
  <c r="B201" i="25"/>
  <c r="D120" i="26"/>
  <c r="G368" i="6"/>
  <c r="C64" i="25"/>
  <c r="K312" i="27"/>
  <c r="B272" i="25"/>
  <c r="H191" i="26"/>
  <c r="D111" i="27"/>
  <c r="G45" i="25"/>
  <c r="G293" i="27"/>
  <c r="J172" i="6"/>
  <c r="F92" i="4"/>
  <c r="I47" i="22"/>
  <c r="G296" i="28"/>
  <c r="C216" i="24"/>
  <c r="H227" i="23"/>
  <c r="D147" i="28"/>
  <c r="J66" i="24"/>
  <c r="K331" i="24"/>
  <c r="C368" i="6"/>
  <c r="G312" i="27"/>
  <c r="F322" i="26"/>
  <c r="B242" i="27"/>
  <c r="E176" i="25"/>
  <c r="G95" i="26"/>
  <c r="F323" i="6"/>
  <c r="D223" i="4"/>
  <c r="K91" i="6"/>
  <c r="K287" i="6"/>
  <c r="K158" i="23"/>
  <c r="G78" i="28"/>
  <c r="B90" i="22"/>
  <c r="J338" i="28"/>
  <c r="F258" i="24"/>
  <c r="K281" i="23"/>
  <c r="C201" i="28"/>
  <c r="E120" i="24"/>
  <c r="J57" i="25"/>
  <c r="J305" i="27"/>
  <c r="B333" i="25"/>
  <c r="C250" i="26"/>
  <c r="I169" i="27"/>
  <c r="J128" i="25"/>
  <c r="F48" i="26"/>
  <c r="K311" i="25"/>
  <c r="C231" i="26"/>
  <c r="E150" i="27"/>
  <c r="J358" i="4"/>
  <c r="G227" i="6"/>
  <c r="I146" i="4"/>
  <c r="I249" i="23"/>
  <c r="E169" i="28"/>
  <c r="K88" i="24"/>
  <c r="F100" i="23"/>
  <c r="D349" i="24"/>
  <c r="K43" i="22"/>
  <c r="K291" i="28"/>
  <c r="C211" i="24"/>
  <c r="H148" i="25"/>
  <c r="J67" i="26"/>
  <c r="C316" i="6"/>
  <c r="K340" i="26"/>
  <c r="G260" i="27"/>
  <c r="H219" i="25"/>
  <c r="D139" i="26"/>
  <c r="J58" i="27"/>
  <c r="K321" i="26"/>
  <c r="C241" i="27"/>
  <c r="F120" i="6"/>
  <c r="E48" i="4"/>
  <c r="G237" i="4"/>
  <c r="E55" i="6"/>
  <c r="B185" i="4"/>
  <c r="G61" i="4"/>
  <c r="I248" i="24"/>
  <c r="C328" i="6"/>
  <c r="G272" i="27"/>
  <c r="H301" i="26"/>
  <c r="D221" i="27"/>
  <c r="G155" i="25"/>
  <c r="I74" i="26"/>
  <c r="G293" i="6"/>
  <c r="F202" i="4"/>
  <c r="C71" i="6"/>
  <c r="D260" i="6"/>
  <c r="C138" i="23"/>
  <c r="I57" i="28"/>
  <c r="D69" i="22"/>
  <c r="B318" i="28"/>
  <c r="H237" i="24"/>
  <c r="C261" i="23"/>
  <c r="E180" i="28"/>
  <c r="G99" i="24"/>
  <c r="J365" i="26"/>
  <c r="B285" i="27"/>
  <c r="I309" i="25"/>
  <c r="E229" i="26"/>
  <c r="K148" i="27"/>
  <c r="B108" i="25"/>
  <c r="J356" i="27"/>
  <c r="C291" i="25"/>
  <c r="E210" i="26"/>
  <c r="G129" i="27"/>
  <c r="B338" i="4"/>
  <c r="I206" i="6"/>
  <c r="K125" i="4"/>
  <c r="K228" i="23"/>
  <c r="G148" i="28"/>
  <c r="C68" i="24"/>
  <c r="H79" i="23"/>
  <c r="F328" i="24"/>
  <c r="K351" i="23"/>
  <c r="C271" i="28"/>
  <c r="E190" i="24"/>
  <c r="J127" i="25"/>
  <c r="B47" i="26"/>
  <c r="E295" i="6"/>
  <c r="C320" i="26"/>
  <c r="I239" i="27"/>
  <c r="J198" i="25"/>
  <c r="F118" i="26"/>
  <c r="C367" i="6"/>
  <c r="C301" i="26"/>
  <c r="E220" i="27"/>
  <c r="H99" i="6"/>
  <c r="C313" i="6"/>
  <c r="I216" i="4"/>
  <c r="C76" i="6"/>
  <c r="E246" i="28"/>
  <c r="H160" i="27"/>
  <c r="K104" i="26"/>
  <c r="J58" i="25"/>
  <c r="J302" i="27"/>
  <c r="C237" i="25"/>
  <c r="E156" i="26"/>
  <c r="G75" i="27"/>
  <c r="B284" i="4"/>
  <c r="I152" i="6"/>
  <c r="K71" i="4"/>
  <c r="I219" i="23"/>
  <c r="E139" i="28"/>
  <c r="K58" i="24"/>
  <c r="F70" i="23"/>
  <c r="D319" i="24"/>
  <c r="I342" i="23"/>
  <c r="K261" i="28"/>
  <c r="C181" i="24"/>
  <c r="H118" i="25"/>
  <c r="H366" i="27"/>
  <c r="C286" i="6"/>
  <c r="K310" i="26"/>
  <c r="G230" i="27"/>
  <c r="H189" i="25"/>
  <c r="D109" i="26"/>
  <c r="K357" i="6"/>
  <c r="K291" i="26"/>
  <c r="C211" i="27"/>
  <c r="F90" i="6"/>
  <c r="J300" i="6"/>
  <c r="G207" i="4"/>
  <c r="G310" i="23"/>
  <c r="C230" i="28"/>
  <c r="I149" i="24"/>
  <c r="D161" i="23"/>
  <c r="J80" i="28"/>
  <c r="H329" i="25"/>
  <c r="I352" i="28"/>
  <c r="K271" i="24"/>
  <c r="F209" i="25"/>
  <c r="H128" i="26"/>
  <c r="J47" i="27"/>
  <c r="G72" i="25"/>
  <c r="E321" i="27"/>
  <c r="F280" i="25"/>
  <c r="B200" i="26"/>
  <c r="H119" i="27"/>
  <c r="K53" i="25"/>
  <c r="K301" i="27"/>
  <c r="D181" i="6"/>
  <c r="J100" i="4"/>
  <c r="I323" i="4"/>
  <c r="J147" i="25"/>
  <c r="G43" i="25"/>
  <c r="K287" i="4"/>
  <c r="F286" i="23"/>
  <c r="E68" i="28"/>
  <c r="I197" i="25"/>
  <c r="J244" i="27"/>
  <c r="B329" i="6"/>
  <c r="I365" i="24"/>
  <c r="K239" i="23"/>
  <c r="H344" i="26"/>
  <c r="J86" i="25"/>
  <c r="C189" i="26"/>
  <c r="I107" i="4"/>
  <c r="G133" i="12"/>
  <c r="K260" i="12"/>
  <c r="D123" i="12"/>
  <c r="G367" i="14"/>
  <c r="J173" i="13"/>
  <c r="C282" i="13"/>
  <c r="I201" i="14"/>
  <c r="J294" i="14"/>
  <c r="G232" i="15"/>
  <c r="J368" i="15"/>
  <c r="C131" i="14"/>
  <c r="E50" i="15"/>
  <c r="H178" i="15"/>
  <c r="E109" i="16"/>
  <c r="D235" i="16"/>
  <c r="F55" i="9"/>
  <c r="H287" i="11"/>
  <c r="H76" i="10"/>
  <c r="K264" i="11"/>
  <c r="G136" i="11"/>
  <c r="B328" i="12"/>
  <c r="I206" i="12"/>
  <c r="F61" i="12"/>
  <c r="F196" i="12"/>
  <c r="K111" i="13"/>
  <c r="B247" i="13"/>
  <c r="E355" i="13"/>
  <c r="K274" i="14"/>
  <c r="B368" i="14"/>
  <c r="I305" i="15"/>
  <c r="J112" i="14"/>
  <c r="H361" i="16"/>
  <c r="G123" i="15"/>
  <c r="J251" i="15"/>
  <c r="G182" i="16"/>
  <c r="C102" i="17"/>
  <c r="J224" i="17"/>
  <c r="I360" i="17"/>
  <c r="D146" i="16"/>
  <c r="F65" i="17"/>
  <c r="F313" i="19"/>
  <c r="C120" i="18"/>
  <c r="D253" i="18"/>
  <c r="E60" i="17"/>
  <c r="E308" i="19"/>
  <c r="J222" i="20"/>
  <c r="F142" i="21"/>
  <c r="K165" i="19"/>
  <c r="C85" i="20"/>
  <c r="C333" i="22"/>
  <c r="D358" i="20"/>
  <c r="F277" i="21"/>
  <c r="H196" i="22"/>
  <c r="E221" i="20"/>
  <c r="K140" i="21"/>
  <c r="F55" i="22"/>
  <c r="F303" i="28"/>
  <c r="H222" i="24"/>
  <c r="K189" i="16"/>
  <c r="C109" i="17"/>
  <c r="F223" i="17"/>
  <c r="H142" i="18"/>
  <c r="C278" i="18"/>
  <c r="D84" i="17"/>
  <c r="J330" i="19"/>
  <c r="G137" i="18"/>
  <c r="H51" i="19"/>
  <c r="F300" i="21"/>
  <c r="B220" i="22"/>
  <c r="C243" i="20"/>
  <c r="E162" i="21"/>
  <c r="F187" i="19"/>
  <c r="H106" i="20"/>
  <c r="H354" i="22"/>
  <c r="C50" i="19"/>
  <c r="K298" i="21"/>
  <c r="G218" i="22"/>
  <c r="H132" i="23"/>
  <c r="J51" i="28"/>
  <c r="J76" i="17"/>
  <c r="I212" i="17"/>
  <c r="B327" i="17"/>
  <c r="D246" i="18"/>
  <c r="G52" i="17"/>
  <c r="E301" i="19"/>
  <c r="D105" i="18"/>
  <c r="C241" i="18"/>
  <c r="D155" i="19"/>
  <c r="J74" i="20"/>
  <c r="H323" i="22"/>
  <c r="I346" i="20"/>
  <c r="K265" i="21"/>
  <c r="C185" i="22"/>
  <c r="D210" i="20"/>
  <c r="F129" i="21"/>
  <c r="I153" i="19"/>
  <c r="E73" i="20"/>
  <c r="C322" i="22"/>
  <c r="D236" i="23"/>
  <c r="F155" i="28"/>
  <c r="J202" i="17"/>
  <c r="I338" i="17"/>
  <c r="D124" i="16"/>
  <c r="F43" i="17"/>
  <c r="F291" i="19"/>
  <c r="C98" i="18"/>
  <c r="D231" i="18"/>
  <c r="C367" i="18"/>
  <c r="E286" i="19"/>
  <c r="J200" i="20"/>
  <c r="F120" i="21"/>
  <c r="K143" i="19"/>
  <c r="C63" i="20"/>
  <c r="C311" i="22"/>
  <c r="D336" i="20"/>
  <c r="F255" i="21"/>
  <c r="H174" i="22"/>
  <c r="E199" i="20"/>
  <c r="K118" i="21"/>
  <c r="D362" i="23"/>
  <c r="F281" i="28"/>
  <c r="H200" i="24"/>
  <c r="G124" i="23"/>
  <c r="C44" i="28"/>
  <c r="H55" i="22"/>
  <c r="F304" i="28"/>
  <c r="B224" i="24"/>
  <c r="G247" i="23"/>
  <c r="I166" i="28"/>
  <c r="K85" i="24"/>
  <c r="D352" i="26"/>
  <c r="F271" i="27"/>
  <c r="C296" i="25"/>
  <c r="I215" i="26"/>
  <c r="E135" i="27"/>
  <c r="F94" i="25"/>
  <c r="D343" i="27"/>
  <c r="G277" i="25"/>
  <c r="I196" i="26"/>
  <c r="K115" i="27"/>
  <c r="F324" i="4"/>
  <c r="C193" i="6"/>
  <c r="E199" i="23"/>
  <c r="K118" i="28"/>
  <c r="I367" i="25"/>
  <c r="B50" i="23"/>
  <c r="J298" i="24"/>
  <c r="E322" i="23"/>
  <c r="G241" i="28"/>
  <c r="I160" i="24"/>
  <c r="D98" i="25"/>
  <c r="I219" i="14"/>
  <c r="H277" i="14"/>
  <c r="E215" i="15"/>
  <c r="H351" i="15"/>
  <c r="K113" i="14"/>
  <c r="K361" i="16"/>
  <c r="F161" i="15"/>
  <c r="C92" i="16"/>
  <c r="B218" i="16"/>
  <c r="G98" i="9"/>
  <c r="H321" i="11"/>
  <c r="H110" i="10"/>
  <c r="K298" i="11"/>
  <c r="G170" i="11"/>
  <c r="B362" i="12"/>
  <c r="I240" i="12"/>
  <c r="F95" i="12"/>
  <c r="F230" i="12"/>
  <c r="K145" i="13"/>
  <c r="B281" i="13"/>
  <c r="D200" i="14"/>
  <c r="K308" i="14"/>
  <c r="J72" i="13"/>
  <c r="I339" i="15"/>
  <c r="J146" i="14"/>
  <c r="F66" i="15"/>
  <c r="G157" i="15"/>
  <c r="J285" i="15"/>
  <c r="G216" i="16"/>
  <c r="C136" i="17"/>
  <c r="I218" i="10"/>
  <c r="H65" i="10"/>
  <c r="J183" i="10"/>
  <c r="K42" i="10"/>
  <c r="I243" i="11"/>
  <c r="B106" i="11"/>
  <c r="K297" i="12"/>
  <c r="H168" i="12"/>
  <c r="H309" i="12"/>
  <c r="C219" i="13"/>
  <c r="D354" i="13"/>
  <c r="F273" i="14"/>
  <c r="K52" i="13"/>
  <c r="B146" i="13"/>
  <c r="I83" i="14"/>
  <c r="G332" i="16"/>
  <c r="H139" i="15"/>
  <c r="I230" i="15"/>
  <c r="B359" i="15"/>
  <c r="H313" i="16"/>
  <c r="E209" i="17"/>
  <c r="D335" i="17"/>
  <c r="C139" i="16"/>
  <c r="F253" i="16"/>
  <c r="H172" i="17"/>
  <c r="J91" i="18"/>
  <c r="E227" i="18"/>
  <c r="F360" i="18"/>
  <c r="B280" i="19"/>
  <c r="I86" i="18"/>
  <c r="B330" i="20"/>
  <c r="H249" i="21"/>
  <c r="D169" i="22"/>
  <c r="E192" i="20"/>
  <c r="G111" i="21"/>
  <c r="H136" i="19"/>
  <c r="J55" i="20"/>
  <c r="J303" i="22"/>
  <c r="G328" i="20"/>
  <c r="C248" i="21"/>
  <c r="I167" i="22"/>
  <c r="J81" i="23"/>
  <c r="J329" i="24"/>
  <c r="F80" i="17"/>
  <c r="E216" i="17"/>
  <c r="H330" i="17"/>
  <c r="J249" i="18"/>
  <c r="C56" i="17"/>
  <c r="K304" i="19"/>
  <c r="J108" i="18"/>
  <c r="I244" i="18"/>
  <c r="J158" i="19"/>
  <c r="F78" i="20"/>
  <c r="D327" i="22"/>
  <c r="E350" i="20"/>
  <c r="G269" i="21"/>
  <c r="I188" i="22"/>
  <c r="J213" i="20"/>
  <c r="B133" i="21"/>
  <c r="E157" i="19"/>
  <c r="K76" i="20"/>
  <c r="I325" i="22"/>
  <c r="J239" i="23"/>
  <c r="B159" i="28"/>
  <c r="B184" i="17"/>
  <c r="K319" i="17"/>
  <c r="F105" i="16"/>
  <c r="F353" i="18"/>
  <c r="H272" i="19"/>
  <c r="E79" i="18"/>
  <c r="F212" i="18"/>
  <c r="E348" i="18"/>
  <c r="G267" i="19"/>
  <c r="B182" i="20"/>
  <c r="H101" i="21"/>
  <c r="C125" i="19"/>
  <c r="E44" i="20"/>
  <c r="E292" i="22"/>
  <c r="F317" i="20"/>
  <c r="H236" i="21"/>
  <c r="J155" i="22"/>
  <c r="G180" i="20"/>
  <c r="C100" i="21"/>
  <c r="F343" i="23"/>
  <c r="H262" i="28"/>
  <c r="J181" i="24"/>
  <c r="C117" i="16"/>
  <c r="F231" i="16"/>
  <c r="H150" i="17"/>
  <c r="J69" i="18"/>
  <c r="E205" i="18"/>
  <c r="F338" i="18"/>
  <c r="B258" i="19"/>
  <c r="I64" i="18"/>
  <c r="B308" i="20"/>
  <c r="H227" i="21"/>
  <c r="D147" i="22"/>
  <c r="E170" i="20"/>
  <c r="G89" i="21"/>
  <c r="H114" i="19"/>
  <c r="H362" i="21"/>
  <c r="J281" i="22"/>
  <c r="G306" i="20"/>
  <c r="C226" i="21"/>
  <c r="I145" i="22"/>
  <c r="J59" i="23"/>
  <c r="J307" i="24"/>
  <c r="I231" i="23"/>
  <c r="E151" i="28"/>
  <c r="K70" i="24"/>
  <c r="F82" i="23"/>
  <c r="D331" i="24"/>
  <c r="I354" i="23"/>
  <c r="K273" i="28"/>
  <c r="C193" i="24"/>
  <c r="H130" i="25"/>
  <c r="J49" i="26"/>
  <c r="C298" i="6"/>
  <c r="K322" i="26"/>
  <c r="G242" i="27"/>
  <c r="H201" i="25"/>
  <c r="D121" i="26"/>
  <c r="J40" i="27"/>
  <c r="K303" i="26"/>
  <c r="C223" i="27"/>
  <c r="F102" i="6"/>
  <c r="J316" i="6"/>
  <c r="G306" i="23"/>
  <c r="C226" i="28"/>
  <c r="I145" i="24"/>
  <c r="D157" i="23"/>
  <c r="J76" i="28"/>
  <c r="H325" i="25"/>
  <c r="E50" i="24"/>
  <c r="J335" i="25"/>
  <c r="I171" i="27"/>
  <c r="B252" i="26"/>
  <c r="H171" i="27"/>
  <c r="K105" i="25"/>
  <c r="K353" i="27"/>
  <c r="D233" i="6"/>
  <c r="J152" i="4"/>
  <c r="E350" i="4"/>
  <c r="D208" i="6"/>
  <c r="G88" i="23"/>
  <c r="E337" i="24"/>
  <c r="J348" i="23"/>
  <c r="F268" i="28"/>
  <c r="B188" i="24"/>
  <c r="G211" i="23"/>
  <c r="I130" i="28"/>
  <c r="K49" i="24"/>
  <c r="D316" i="26"/>
  <c r="F235" i="27"/>
  <c r="C260" i="25"/>
  <c r="I179" i="26"/>
  <c r="E99" i="27"/>
  <c r="F58" i="25"/>
  <c r="D307" i="27"/>
  <c r="G241" i="25"/>
  <c r="I160" i="26"/>
  <c r="K79" i="27"/>
  <c r="F288" i="4"/>
  <c r="C157" i="6"/>
  <c r="E76" i="4"/>
  <c r="E179" i="23"/>
  <c r="K98" i="28"/>
  <c r="I347" i="25"/>
  <c r="D359" i="28"/>
  <c r="J278" i="24"/>
  <c r="E302" i="23"/>
  <c r="G221" i="28"/>
  <c r="I140" i="24"/>
  <c r="D78" i="25"/>
  <c r="D326" i="27"/>
  <c r="F79" i="24"/>
  <c r="G270" i="26"/>
  <c r="C190" i="27"/>
  <c r="D149" i="25"/>
  <c r="J68" i="26"/>
  <c r="F335" i="25"/>
  <c r="G251" i="26"/>
  <c r="I170" i="27"/>
  <c r="B50" i="6"/>
  <c r="K247" i="6"/>
  <c r="E45" i="4"/>
  <c r="I125" i="6"/>
  <c r="F255" i="4"/>
  <c r="G242" i="6"/>
  <c r="D314" i="25"/>
  <c r="G292" i="25"/>
  <c r="I131" i="27"/>
  <c r="D231" i="26"/>
  <c r="J150" i="27"/>
  <c r="C85" i="25"/>
  <c r="C333" i="27"/>
  <c r="F212" i="6"/>
  <c r="B132" i="4"/>
  <c r="G329" i="4"/>
  <c r="F187" i="6"/>
  <c r="I67" i="23"/>
  <c r="G316" i="24"/>
  <c r="B328" i="23"/>
  <c r="H247" i="28"/>
  <c r="D167" i="24"/>
  <c r="I190" i="23"/>
  <c r="K109" i="28"/>
  <c r="K357" i="25"/>
  <c r="F295" i="26"/>
  <c r="H214" i="27"/>
  <c r="E239" i="25"/>
  <c r="K158" i="26"/>
  <c r="G78" i="27"/>
  <c r="J366" i="26"/>
  <c r="F286" i="27"/>
  <c r="I220" i="25"/>
  <c r="K139" i="26"/>
  <c r="C59" i="27"/>
  <c r="H267" i="4"/>
  <c r="E136" i="6"/>
  <c r="G55" i="4"/>
  <c r="G158" i="23"/>
  <c r="C78" i="28"/>
  <c r="H89" i="22"/>
  <c r="F338" i="28"/>
  <c r="B258" i="24"/>
  <c r="G281" i="23"/>
  <c r="I200" i="28"/>
  <c r="K119" i="24"/>
  <c r="F57" i="25"/>
  <c r="F305" i="27"/>
  <c r="G332" i="25"/>
  <c r="I249" i="26"/>
  <c r="E169" i="27"/>
  <c r="F128" i="25"/>
  <c r="B48" i="26"/>
  <c r="G311" i="25"/>
  <c r="I230" i="26"/>
  <c r="K149" i="27"/>
  <c r="F358" i="4"/>
  <c r="C227" i="6"/>
  <c r="C66" i="4"/>
  <c r="G146" i="6"/>
  <c r="G293" i="24"/>
  <c r="K348" i="6"/>
  <c r="E293" i="27"/>
  <c r="J312" i="26"/>
  <c r="F232" i="27"/>
  <c r="I166" i="25"/>
  <c r="K85" i="26"/>
  <c r="F308" i="6"/>
  <c r="H213" i="4"/>
  <c r="E82" i="6"/>
  <c r="C275" i="6"/>
  <c r="E149" i="23"/>
  <c r="K68" i="28"/>
  <c r="F80" i="22"/>
  <c r="D329" i="28"/>
  <c r="J248" i="24"/>
  <c r="E272" i="23"/>
  <c r="G191" i="28"/>
  <c r="I110" i="24"/>
  <c r="D48" i="25"/>
  <c r="D296" i="27"/>
  <c r="K320" i="25"/>
  <c r="G240" i="26"/>
  <c r="C160" i="27"/>
  <c r="D119" i="25"/>
  <c r="B368" i="27"/>
  <c r="E302" i="25"/>
  <c r="G221" i="26"/>
  <c r="I140" i="27"/>
  <c r="D349" i="4"/>
  <c r="K217" i="6"/>
  <c r="C137" i="4"/>
  <c r="C240" i="23"/>
  <c r="I159" i="28"/>
  <c r="E79" i="24"/>
  <c r="J90" i="23"/>
  <c r="H339" i="24"/>
  <c r="C363" i="23"/>
  <c r="E282" i="28"/>
  <c r="G201" i="24"/>
  <c r="B139" i="25"/>
  <c r="D58" i="26"/>
  <c r="G306" i="6"/>
  <c r="E331" i="26"/>
  <c r="K250" i="27"/>
  <c r="B210" i="25"/>
  <c r="H129" i="26"/>
  <c r="D49" i="27"/>
  <c r="E312" i="26"/>
  <c r="G231" i="27"/>
  <c r="J110" i="6"/>
  <c r="G333" i="6"/>
  <c r="K227" i="4"/>
  <c r="K64" i="6"/>
  <c r="H194" i="4"/>
  <c r="I80" i="4"/>
  <c r="J113" i="6"/>
  <c r="B195" i="26"/>
  <c r="G68" i="25"/>
  <c r="F276" i="25"/>
  <c r="D119" i="26"/>
  <c r="K367" i="6"/>
  <c r="K301" i="26"/>
  <c r="C221" i="27"/>
  <c r="F100" i="6"/>
  <c r="D314" i="6"/>
  <c r="G217" i="4"/>
  <c r="E365" i="23"/>
  <c r="K284" i="28"/>
  <c r="G204" i="24"/>
  <c r="B216" i="23"/>
  <c r="H135" i="28"/>
  <c r="D55" i="24"/>
  <c r="I78" i="23"/>
  <c r="I326" i="24"/>
  <c r="D264" i="25"/>
  <c r="F183" i="26"/>
  <c r="H102" i="27"/>
  <c r="E127" i="25"/>
  <c r="K46" i="26"/>
  <c r="H344" i="25"/>
  <c r="J254" i="26"/>
  <c r="F174" i="27"/>
  <c r="I108" i="25"/>
  <c r="I356" i="27"/>
  <c r="B236" i="6"/>
  <c r="H155" i="4"/>
  <c r="C353" i="4"/>
  <c r="H132" i="24"/>
  <c r="G46" i="23"/>
  <c r="E295" i="24"/>
  <c r="J306" i="23"/>
  <c r="F226" i="28"/>
  <c r="B146" i="24"/>
  <c r="G169" i="23"/>
  <c r="I88" i="28"/>
  <c r="J95" i="24"/>
  <c r="D274" i="26"/>
  <c r="F193" i="27"/>
  <c r="C218" i="25"/>
  <c r="I137" i="26"/>
  <c r="E57" i="27"/>
  <c r="H345" i="26"/>
  <c r="D265" i="27"/>
  <c r="G199" i="25"/>
  <c r="I118" i="26"/>
  <c r="H366" i="6"/>
  <c r="F246" i="4"/>
  <c r="C115" i="6"/>
  <c r="F325" i="16"/>
  <c r="H305" i="17"/>
  <c r="E348" i="11"/>
  <c r="K338" i="11"/>
  <c r="C108" i="11"/>
  <c r="C243" i="11"/>
  <c r="E178" i="12"/>
  <c r="J361" i="13"/>
  <c r="B168" i="12"/>
  <c r="G83" i="13"/>
  <c r="H218" i="13"/>
  <c r="K326" i="13"/>
  <c r="G246" i="14"/>
  <c r="H339" i="14"/>
  <c r="E277" i="15"/>
  <c r="F84" i="14"/>
  <c r="D333" i="16"/>
  <c r="C95" i="15"/>
  <c r="F223" i="15"/>
  <c r="C154" i="16"/>
  <c r="F280" i="16"/>
  <c r="C120" i="9"/>
  <c r="F332" i="11"/>
  <c r="F121" i="10"/>
  <c r="I309" i="11"/>
  <c r="E181" i="11"/>
  <c r="H43" i="11"/>
  <c r="G251" i="12"/>
  <c r="D106" i="12"/>
  <c r="D241" i="12"/>
  <c r="I156" i="13"/>
  <c r="J291" i="13"/>
  <c r="B211" i="14"/>
  <c r="I319" i="14"/>
  <c r="H83" i="13"/>
  <c r="G350" i="15"/>
  <c r="H166" i="14"/>
  <c r="D77" i="15"/>
  <c r="E168" i="15"/>
  <c r="H296" i="15"/>
  <c r="E227" i="16"/>
  <c r="K146" i="17"/>
  <c r="B286" i="17"/>
  <c r="I76" i="16"/>
  <c r="B191" i="16"/>
  <c r="D110" i="17"/>
  <c r="D358" i="19"/>
  <c r="K164" i="18"/>
  <c r="B298" i="18"/>
  <c r="H217" i="19"/>
  <c r="C353" i="19"/>
  <c r="H267" i="20"/>
  <c r="D187" i="21"/>
  <c r="J106" i="22"/>
  <c r="K129" i="20"/>
  <c r="C49" i="21"/>
  <c r="D74" i="19"/>
  <c r="D322" i="21"/>
  <c r="F241" i="22"/>
  <c r="C266" i="20"/>
  <c r="I185" i="21"/>
  <c r="E105" i="22"/>
  <c r="D348" i="28"/>
  <c r="F267" i="24"/>
  <c r="I234" i="16"/>
  <c r="K153" i="17"/>
  <c r="D268" i="17"/>
  <c r="F187" i="18"/>
  <c r="K322" i="18"/>
  <c r="G242" i="19"/>
  <c r="F46" i="18"/>
  <c r="E182" i="18"/>
  <c r="F96" i="19"/>
  <c r="D345" i="21"/>
  <c r="J264" i="22"/>
  <c r="K287" i="20"/>
  <c r="C207" i="21"/>
  <c r="E126" i="22"/>
  <c r="F151" i="20"/>
  <c r="H70" i="21"/>
  <c r="K94" i="19"/>
  <c r="I343" i="21"/>
  <c r="E263" i="22"/>
  <c r="F177" i="23"/>
  <c r="H96" i="28"/>
  <c r="H121" i="17"/>
  <c r="G257" i="17"/>
  <c r="B43" i="16"/>
  <c r="B291" i="18"/>
  <c r="D210" i="19"/>
  <c r="C346" i="19"/>
  <c r="B150" i="18"/>
  <c r="K285" i="18"/>
  <c r="E201" i="19"/>
  <c r="H119" i="20"/>
  <c r="F368" i="22"/>
  <c r="I62" i="19"/>
  <c r="I310" i="21"/>
  <c r="K229" i="22"/>
  <c r="B255" i="20"/>
  <c r="D174" i="21"/>
  <c r="G198" i="19"/>
  <c r="C118" i="20"/>
  <c r="K366" i="22"/>
  <c r="B281" i="23"/>
  <c r="D200" i="28"/>
  <c r="H247" i="17"/>
  <c r="I54" i="16"/>
  <c r="B169" i="16"/>
  <c r="D88" i="17"/>
  <c r="D336" i="19"/>
  <c r="K142" i="18"/>
  <c r="B276" i="18"/>
  <c r="I85" i="17"/>
  <c r="C331" i="19"/>
  <c r="H245" i="20"/>
  <c r="D165" i="21"/>
  <c r="I188" i="19"/>
  <c r="K107" i="20"/>
  <c r="K355" i="22"/>
  <c r="D52" i="19"/>
  <c r="D300" i="21"/>
  <c r="F219" i="22"/>
  <c r="C244" i="20"/>
  <c r="I163" i="21"/>
  <c r="D78" i="22"/>
  <c r="D326" i="28"/>
  <c r="F245" i="24"/>
  <c r="E169" i="23"/>
  <c r="K88" i="28"/>
  <c r="I337" i="25"/>
  <c r="D349" i="28"/>
  <c r="J268" i="24"/>
  <c r="E292" i="23"/>
  <c r="G211" i="28"/>
  <c r="I130" i="24"/>
  <c r="D68" i="25"/>
  <c r="D316" i="27"/>
  <c r="F367" i="25"/>
  <c r="G260" i="26"/>
  <c r="C180" i="27"/>
  <c r="D139" i="25"/>
  <c r="J58" i="26"/>
  <c r="E322" i="25"/>
  <c r="G241" i="26"/>
  <c r="I160" i="27"/>
  <c r="B40" i="6"/>
  <c r="K237" i="6"/>
  <c r="C244" i="23"/>
  <c r="I163" i="28"/>
  <c r="E83" i="24"/>
  <c r="J94" i="23"/>
  <c r="H343" i="24"/>
  <c r="C367" i="23"/>
  <c r="E286" i="28"/>
  <c r="G205" i="24"/>
  <c r="B143" i="25"/>
  <c r="D62" i="26"/>
  <c r="F322" i="14"/>
  <c r="C260" i="15"/>
  <c r="D67" i="14"/>
  <c r="K168" i="14"/>
  <c r="K77" i="15"/>
  <c r="D206" i="15"/>
  <c r="K136" i="16"/>
  <c r="J262" i="16"/>
  <c r="E190" i="10"/>
  <c r="F366" i="11"/>
  <c r="F155" i="10"/>
  <c r="I343" i="11"/>
  <c r="E215" i="11"/>
  <c r="H77" i="11"/>
  <c r="G285" i="12"/>
  <c r="D140" i="12"/>
  <c r="D275" i="12"/>
  <c r="I190" i="13"/>
  <c r="J325" i="13"/>
  <c r="B245" i="14"/>
  <c r="I353" i="14"/>
  <c r="H117" i="13"/>
  <c r="E55" i="14"/>
  <c r="C304" i="16"/>
  <c r="D111" i="15"/>
  <c r="E202" i="15"/>
  <c r="H330" i="15"/>
  <c r="E261" i="16"/>
  <c r="K180" i="17"/>
  <c r="E338" i="10"/>
  <c r="F110" i="10"/>
  <c r="K291" i="11"/>
  <c r="I87" i="10"/>
  <c r="F341" i="12"/>
  <c r="J150" i="11"/>
  <c r="I342" i="12"/>
  <c r="F213" i="12"/>
  <c r="G76" i="12"/>
  <c r="K263" i="13"/>
  <c r="C183" i="14"/>
  <c r="D318" i="14"/>
  <c r="I97" i="13"/>
  <c r="J190" i="13"/>
  <c r="G128" i="14"/>
  <c r="C48" i="15"/>
  <c r="F184" i="15"/>
  <c r="G275" i="15"/>
  <c r="B75" i="14"/>
  <c r="B323" i="16"/>
  <c r="C254" i="17"/>
  <c r="J50" i="16"/>
  <c r="K183" i="16"/>
  <c r="C103" i="17"/>
  <c r="F217" i="17"/>
  <c r="H136" i="18"/>
  <c r="C272" i="18"/>
  <c r="D76" i="17"/>
  <c r="J324" i="19"/>
  <c r="G131" i="18"/>
  <c r="H45" i="19"/>
  <c r="F294" i="21"/>
  <c r="B214" i="22"/>
  <c r="C237" i="20"/>
  <c r="E156" i="21"/>
  <c r="F181" i="19"/>
  <c r="H100" i="20"/>
  <c r="H348" i="22"/>
  <c r="C44" i="19"/>
  <c r="K292" i="21"/>
  <c r="G212" i="22"/>
  <c r="H126" i="23"/>
  <c r="J45" i="28"/>
  <c r="D125" i="17"/>
  <c r="C261" i="17"/>
  <c r="H46" i="16"/>
  <c r="H294" i="18"/>
  <c r="J213" i="19"/>
  <c r="I349" i="19"/>
  <c r="H153" i="18"/>
  <c r="G289" i="18"/>
  <c r="I208" i="19"/>
  <c r="D123" i="20"/>
  <c r="J42" i="21"/>
  <c r="E66" i="19"/>
  <c r="E314" i="21"/>
  <c r="G233" i="22"/>
  <c r="H258" i="20"/>
  <c r="J177" i="21"/>
  <c r="B97" i="22"/>
  <c r="I121" i="20"/>
  <c r="E41" i="21"/>
  <c r="H284" i="23"/>
  <c r="J203" i="28"/>
  <c r="J228" i="17"/>
  <c r="I364" i="17"/>
  <c r="D150" i="16"/>
  <c r="F69" i="17"/>
  <c r="F317" i="19"/>
  <c r="C124" i="18"/>
  <c r="D257" i="18"/>
  <c r="E64" i="17"/>
  <c r="E312" i="19"/>
  <c r="J226" i="20"/>
  <c r="F146" i="21"/>
  <c r="K169" i="19"/>
  <c r="C89" i="20"/>
  <c r="C337" i="22"/>
  <c r="D362" i="20"/>
  <c r="F281" i="21"/>
  <c r="H200" i="22"/>
  <c r="E225" i="20"/>
  <c r="K144" i="21"/>
  <c r="F59" i="22"/>
  <c r="F307" i="28"/>
  <c r="H226" i="24"/>
  <c r="K161" i="16"/>
  <c r="D276" i="16"/>
  <c r="F195" i="17"/>
  <c r="H114" i="18"/>
  <c r="C250" i="18"/>
  <c r="B54" i="17"/>
  <c r="J302" i="19"/>
  <c r="G109" i="18"/>
  <c r="J352" i="20"/>
  <c r="F272" i="21"/>
  <c r="B192" i="22"/>
  <c r="C215" i="20"/>
  <c r="E134" i="21"/>
  <c r="F159" i="19"/>
  <c r="H78" i="20"/>
  <c r="H326" i="22"/>
  <c r="E351" i="20"/>
  <c r="K270" i="21"/>
  <c r="G190" i="22"/>
  <c r="H104" i="23"/>
  <c r="H352" i="24"/>
  <c r="G276" i="23"/>
  <c r="C196" i="28"/>
  <c r="I115" i="24"/>
  <c r="D127" i="23"/>
  <c r="J46" i="28"/>
  <c r="I70" i="22"/>
  <c r="I318" i="28"/>
  <c r="K237" i="24"/>
  <c r="F175" i="25"/>
  <c r="H94" i="26"/>
  <c r="K342" i="6"/>
  <c r="I367" i="26"/>
  <c r="E287" i="27"/>
  <c r="F246" i="25"/>
  <c r="B166" i="26"/>
  <c r="H85" i="27"/>
  <c r="I348" i="26"/>
  <c r="K267" i="27"/>
  <c r="D147" i="6"/>
  <c r="J66" i="4"/>
  <c r="E351" i="23"/>
  <c r="K270" i="28"/>
  <c r="G190" i="24"/>
  <c r="B202" i="23"/>
  <c r="H121" i="28"/>
  <c r="D41" i="24"/>
  <c r="G229" i="24"/>
  <c r="K316" i="6"/>
  <c r="E261" i="27"/>
  <c r="J296" i="26"/>
  <c r="F216" i="27"/>
  <c r="I150" i="25"/>
  <c r="K69" i="26"/>
  <c r="C287" i="6"/>
  <c r="H197" i="4"/>
  <c r="E66" i="6"/>
  <c r="J253" i="6"/>
  <c r="E133" i="23"/>
  <c r="K52" i="28"/>
  <c r="F64" i="22"/>
  <c r="D313" i="28"/>
  <c r="J232" i="24"/>
  <c r="E256" i="23"/>
  <c r="G175" i="28"/>
  <c r="I94" i="24"/>
  <c r="B361" i="26"/>
  <c r="D280" i="27"/>
  <c r="K304" i="25"/>
  <c r="G224" i="26"/>
  <c r="C144" i="27"/>
  <c r="D103" i="25"/>
  <c r="B352" i="27"/>
  <c r="E286" i="25"/>
  <c r="G205" i="26"/>
  <c r="I124" i="27"/>
  <c r="D333" i="4"/>
  <c r="K201" i="6"/>
  <c r="C121" i="4"/>
  <c r="C224" i="23"/>
  <c r="I143" i="28"/>
  <c r="E63" i="24"/>
  <c r="J74" i="23"/>
  <c r="H323" i="24"/>
  <c r="C347" i="23"/>
  <c r="E266" i="28"/>
  <c r="G185" i="24"/>
  <c r="B123" i="25"/>
  <c r="D42" i="26"/>
  <c r="G290" i="6"/>
  <c r="E315" i="26"/>
  <c r="K234" i="27"/>
  <c r="B194" i="25"/>
  <c r="H113" i="26"/>
  <c r="E362" i="6"/>
  <c r="E296" i="26"/>
  <c r="G215" i="27"/>
  <c r="J94" i="6"/>
  <c r="I306" i="6"/>
  <c r="K211" i="4"/>
  <c r="K80" i="6"/>
  <c r="H210" i="4"/>
  <c r="I112" i="4"/>
  <c r="E146" i="24"/>
  <c r="K276" i="6"/>
  <c r="E221" i="27"/>
  <c r="B276" i="26"/>
  <c r="H195" i="27"/>
  <c r="K129" i="25"/>
  <c r="C49" i="26"/>
  <c r="F259" i="6"/>
  <c r="J176" i="4"/>
  <c r="G45" i="6"/>
  <c r="D232" i="6"/>
  <c r="G112" i="23"/>
  <c r="E361" i="24"/>
  <c r="H43" i="22"/>
  <c r="F292" i="28"/>
  <c r="B212" i="24"/>
  <c r="G235" i="23"/>
  <c r="I154" i="28"/>
  <c r="K73" i="24"/>
  <c r="D340" i="26"/>
  <c r="F259" i="27"/>
  <c r="C284" i="25"/>
  <c r="I203" i="26"/>
  <c r="E123" i="27"/>
  <c r="F82" i="25"/>
  <c r="D331" i="27"/>
  <c r="G265" i="25"/>
  <c r="I184" i="26"/>
  <c r="K103" i="27"/>
  <c r="F312" i="4"/>
  <c r="C181" i="6"/>
  <c r="E100" i="4"/>
  <c r="E203" i="23"/>
  <c r="K122" i="28"/>
  <c r="G42" i="24"/>
  <c r="B54" i="23"/>
  <c r="J302" i="24"/>
  <c r="E326" i="23"/>
  <c r="G245" i="28"/>
  <c r="I164" i="24"/>
  <c r="D102" i="25"/>
  <c r="D350" i="27"/>
  <c r="I269" i="6"/>
  <c r="G294" i="26"/>
  <c r="C214" i="27"/>
  <c r="D173" i="25"/>
  <c r="J92" i="26"/>
  <c r="F99" i="24"/>
  <c r="G275" i="26"/>
  <c r="I194" i="27"/>
  <c r="B74" i="6"/>
  <c r="B279" i="6"/>
  <c r="C191" i="4"/>
  <c r="I101" i="6"/>
  <c r="K143" i="28"/>
  <c r="F109" i="27"/>
  <c r="I53" i="26"/>
  <c r="H357" i="26"/>
  <c r="D277" i="27"/>
  <c r="G211" i="25"/>
  <c r="I130" i="26"/>
  <c r="K49" i="27"/>
  <c r="F258" i="4"/>
  <c r="C127" i="6"/>
  <c r="J345" i="6"/>
  <c r="C194" i="23"/>
  <c r="I113" i="28"/>
  <c r="G362" i="25"/>
  <c r="J44" i="23"/>
  <c r="H293" i="24"/>
  <c r="C317" i="23"/>
  <c r="E236" i="28"/>
  <c r="G155" i="24"/>
  <c r="B93" i="25"/>
  <c r="B341" i="27"/>
  <c r="G260" i="6"/>
  <c r="E285" i="26"/>
  <c r="K204" i="27"/>
  <c r="B164" i="25"/>
  <c r="H83" i="26"/>
  <c r="H62" i="24"/>
  <c r="E266" i="26"/>
  <c r="G185" i="27"/>
  <c r="J64" i="6"/>
  <c r="I266" i="6"/>
  <c r="K181" i="4"/>
  <c r="K284" i="23"/>
  <c r="G204" i="28"/>
  <c r="C124" i="24"/>
  <c r="H135" i="23"/>
  <c r="D55" i="28"/>
  <c r="C79" i="22"/>
  <c r="C327" i="28"/>
  <c r="E246" i="24"/>
  <c r="J183" i="25"/>
  <c r="B103" i="26"/>
  <c r="E351" i="6"/>
  <c r="K46" i="25"/>
  <c r="I295" i="27"/>
  <c r="J254" i="25"/>
  <c r="F174" i="26"/>
  <c r="B94" i="27"/>
  <c r="C357" i="26"/>
  <c r="E276" i="27"/>
  <c r="H155" i="6"/>
  <c r="D75" i="4"/>
  <c r="I272" i="4"/>
  <c r="E349" i="4"/>
  <c r="J149" i="4"/>
  <c r="D261" i="6"/>
  <c r="F263" i="4"/>
  <c r="F45" i="25"/>
  <c r="C158" i="25"/>
  <c r="F326" i="6"/>
  <c r="B164" i="26"/>
  <c r="H83" i="27"/>
  <c r="I346" i="26"/>
  <c r="K265" i="27"/>
  <c r="D145" i="6"/>
  <c r="J64" i="4"/>
  <c r="E262" i="4"/>
  <c r="K80" i="22"/>
  <c r="I329" i="28"/>
  <c r="E249" i="24"/>
  <c r="J260" i="23"/>
  <c r="F180" i="28"/>
  <c r="B100" i="24"/>
  <c r="G123" i="23"/>
  <c r="I42" i="28"/>
  <c r="B309" i="25"/>
  <c r="D228" i="26"/>
  <c r="F147" i="27"/>
  <c r="C172" i="25"/>
  <c r="I91" i="26"/>
  <c r="F340" i="6"/>
  <c r="H299" i="26"/>
  <c r="D219" i="27"/>
  <c r="G153" i="25"/>
  <c r="I72" i="26"/>
  <c r="J290" i="6"/>
  <c r="F200" i="4"/>
  <c r="C69" i="6"/>
  <c r="G257" i="6"/>
  <c r="E91" i="23"/>
  <c r="C340" i="24"/>
  <c r="H351" i="23"/>
  <c r="D271" i="28"/>
  <c r="J190" i="24"/>
  <c r="E214" i="23"/>
  <c r="G133" i="28"/>
  <c r="I52" i="24"/>
  <c r="B319" i="26"/>
  <c r="D238" i="27"/>
  <c r="K262" i="25"/>
  <c r="G182" i="26"/>
  <c r="C102" i="27"/>
  <c r="D61" i="25"/>
  <c r="B310" i="27"/>
  <c r="E244" i="25"/>
  <c r="G163" i="26"/>
  <c r="I82" i="27"/>
  <c r="D291" i="4"/>
  <c r="K159" i="6"/>
  <c r="E133" i="4"/>
  <c r="I213" i="6"/>
  <c r="F343" i="4"/>
  <c r="G235" i="4"/>
  <c r="K358" i="13"/>
  <c r="G278" i="14"/>
  <c r="F42" i="13"/>
  <c r="E309" i="15"/>
  <c r="F116" i="14"/>
  <c r="D365" i="16"/>
  <c r="C127" i="15"/>
  <c r="F255" i="15"/>
  <c r="C186" i="16"/>
  <c r="I105" i="17"/>
  <c r="E188" i="10"/>
  <c r="F364" i="11"/>
  <c r="F153" i="10"/>
  <c r="I341" i="11"/>
  <c r="E213" i="11"/>
  <c r="H75" i="11"/>
  <c r="G283" i="12"/>
  <c r="D138" i="12"/>
  <c r="D273" i="12"/>
  <c r="I188" i="13"/>
  <c r="J323" i="13"/>
  <c r="B243" i="14"/>
  <c r="I351" i="14"/>
  <c r="H115" i="13"/>
  <c r="E53" i="14"/>
  <c r="C302" i="16"/>
  <c r="D109" i="15"/>
  <c r="E200" i="15"/>
  <c r="H328" i="15"/>
  <c r="E259" i="16"/>
  <c r="K178" i="17"/>
  <c r="J304" i="17"/>
  <c r="I108" i="16"/>
  <c r="B223" i="16"/>
  <c r="D142" i="17"/>
  <c r="F61" i="18"/>
  <c r="K196" i="18"/>
  <c r="B330" i="18"/>
  <c r="H249" i="19"/>
  <c r="E56" i="18"/>
  <c r="H299" i="20"/>
  <c r="D219" i="21"/>
  <c r="J138" i="22"/>
  <c r="K161" i="20"/>
  <c r="C81" i="21"/>
  <c r="D106" i="19"/>
  <c r="D354" i="21"/>
  <c r="F273" i="22"/>
  <c r="C298" i="20"/>
  <c r="I217" i="21"/>
  <c r="E137" i="22"/>
  <c r="F51" i="23"/>
  <c r="F299" i="24"/>
  <c r="I266" i="16"/>
  <c r="K185" i="17"/>
  <c r="D300" i="17"/>
  <c r="F219" i="18"/>
  <c r="K354" i="18"/>
  <c r="G274" i="19"/>
  <c r="F78" i="18"/>
  <c r="E214" i="18"/>
  <c r="F128" i="19"/>
  <c r="B48" i="20"/>
  <c r="J296" i="22"/>
  <c r="K319" i="20"/>
  <c r="C239" i="21"/>
  <c r="E158" i="22"/>
  <c r="F183" i="20"/>
  <c r="H102" i="21"/>
  <c r="K126" i="19"/>
  <c r="G46" i="20"/>
  <c r="E295" i="22"/>
  <c r="F209" i="23"/>
  <c r="H128" i="28"/>
  <c r="H153" i="17"/>
  <c r="G289" i="17"/>
  <c r="B75" i="16"/>
  <c r="B323" i="18"/>
  <c r="D242" i="19"/>
  <c r="K48" i="18"/>
  <c r="B182" i="18"/>
  <c r="K317" i="18"/>
  <c r="C237" i="19"/>
  <c r="H151" i="20"/>
  <c r="D71" i="21"/>
  <c r="I94" i="19"/>
  <c r="I342" i="21"/>
  <c r="K261" i="22"/>
  <c r="B287" i="20"/>
  <c r="D206" i="21"/>
  <c r="F125" i="22"/>
  <c r="C150" i="20"/>
  <c r="I69" i="21"/>
  <c r="B313" i="23"/>
  <c r="D232" i="28"/>
  <c r="F151" i="24"/>
  <c r="I86" i="16"/>
  <c r="B201" i="16"/>
  <c r="D120" i="17"/>
  <c r="D368" i="19"/>
  <c r="K174" i="18"/>
  <c r="B308" i="18"/>
  <c r="H227" i="19"/>
  <c r="C363" i="19"/>
  <c r="H277" i="20"/>
  <c r="D197" i="21"/>
  <c r="J116" i="22"/>
  <c r="K139" i="20"/>
  <c r="C59" i="21"/>
  <c r="D84" i="19"/>
  <c r="D332" i="21"/>
  <c r="F251" i="22"/>
  <c r="C276" i="20"/>
  <c r="I195" i="21"/>
  <c r="E115" i="22"/>
  <c r="D358" i="28"/>
  <c r="F277" i="24"/>
  <c r="E201" i="23"/>
  <c r="K120" i="28"/>
  <c r="G40" i="24"/>
  <c r="B52" i="23"/>
  <c r="J300" i="24"/>
  <c r="E324" i="23"/>
  <c r="G243" i="28"/>
  <c r="I162" i="24"/>
  <c r="D100" i="25"/>
  <c r="D348" i="27"/>
  <c r="I267" i="6"/>
  <c r="G292" i="26"/>
  <c r="C212" i="27"/>
  <c r="D171" i="25"/>
  <c r="J90" i="26"/>
  <c r="F91" i="24"/>
  <c r="G273" i="26"/>
  <c r="I192" i="27"/>
  <c r="B72" i="6"/>
  <c r="E276" i="6"/>
  <c r="C276" i="23"/>
  <c r="I195" i="28"/>
  <c r="E115" i="24"/>
  <c r="J126" i="23"/>
  <c r="F46" i="28"/>
  <c r="E70" i="22"/>
  <c r="E318" i="28"/>
  <c r="G237" i="24"/>
  <c r="B175" i="25"/>
  <c r="D94" i="26"/>
  <c r="F354" i="14"/>
  <c r="C292" i="15"/>
  <c r="D99" i="14"/>
  <c r="B348" i="16"/>
  <c r="K109" i="15"/>
  <c r="D238" i="15"/>
  <c r="K168" i="16"/>
  <c r="G88" i="17"/>
  <c r="I224" i="10"/>
  <c r="D69" i="10"/>
  <c r="B191" i="10"/>
  <c r="G46" i="10"/>
  <c r="E247" i="11"/>
  <c r="H109" i="11"/>
  <c r="G301" i="12"/>
  <c r="D172" i="12"/>
  <c r="G364" i="13"/>
  <c r="I222" i="13"/>
  <c r="J357" i="13"/>
  <c r="B277" i="14"/>
  <c r="G56" i="13"/>
  <c r="H149" i="13"/>
  <c r="E87" i="14"/>
  <c r="C336" i="16"/>
  <c r="D143" i="15"/>
  <c r="E234" i="15"/>
  <c r="H362" i="15"/>
  <c r="J281" i="16"/>
  <c r="K212" i="17"/>
  <c r="J338" i="17"/>
  <c r="F142" i="10"/>
  <c r="K323" i="11"/>
  <c r="I119" i="10"/>
  <c r="H44" i="11"/>
  <c r="J182" i="11"/>
  <c r="K45" i="11"/>
  <c r="F245" i="12"/>
  <c r="G108" i="12"/>
  <c r="K295" i="13"/>
  <c r="C215" i="14"/>
  <c r="D350" i="14"/>
  <c r="I129" i="13"/>
  <c r="J222" i="13"/>
  <c r="G172" i="14"/>
  <c r="C80" i="15"/>
  <c r="F216" i="15"/>
  <c r="G307" i="15"/>
  <c r="B107" i="14"/>
  <c r="B355" i="16"/>
  <c r="C286" i="17"/>
  <c r="J82" i="16"/>
  <c r="K215" i="16"/>
  <c r="C135" i="17"/>
  <c r="F249" i="17"/>
  <c r="H168" i="18"/>
  <c r="C304" i="18"/>
  <c r="I223" i="19"/>
  <c r="J356" i="19"/>
  <c r="G163" i="18"/>
  <c r="H77" i="19"/>
  <c r="F326" i="21"/>
  <c r="B246" i="22"/>
  <c r="C269" i="20"/>
  <c r="E188" i="21"/>
  <c r="G107" i="22"/>
  <c r="H132" i="20"/>
  <c r="J51" i="21"/>
  <c r="C76" i="19"/>
  <c r="K324" i="21"/>
  <c r="G244" i="22"/>
  <c r="H158" i="23"/>
  <c r="J77" i="28"/>
  <c r="D157" i="17"/>
  <c r="C293" i="17"/>
  <c r="H78" i="16"/>
  <c r="H326" i="18"/>
  <c r="J245" i="19"/>
  <c r="G52" i="18"/>
  <c r="H185" i="18"/>
  <c r="G321" i="18"/>
  <c r="I240" i="19"/>
  <c r="D155" i="20"/>
  <c r="J74" i="21"/>
  <c r="E98" i="19"/>
  <c r="E346" i="21"/>
  <c r="G265" i="22"/>
  <c r="H290" i="20"/>
  <c r="J209" i="21"/>
  <c r="B129" i="22"/>
  <c r="I153" i="20"/>
  <c r="E73" i="21"/>
  <c r="H316" i="23"/>
  <c r="J235" i="28"/>
  <c r="D265" i="17"/>
  <c r="K67" i="16"/>
  <c r="D182" i="16"/>
  <c r="F101" i="17"/>
  <c r="F349" i="19"/>
  <c r="C156" i="18"/>
  <c r="D289" i="18"/>
  <c r="J208" i="19"/>
  <c r="E344" i="19"/>
  <c r="J258" i="20"/>
  <c r="F178" i="21"/>
  <c r="B98" i="22"/>
  <c r="C121" i="20"/>
  <c r="E40" i="21"/>
  <c r="F65" i="19"/>
  <c r="F313" i="21"/>
  <c r="H232" i="22"/>
  <c r="E257" i="20"/>
  <c r="K176" i="21"/>
  <c r="F91" i="22"/>
  <c r="F339" i="28"/>
  <c r="H258" i="24"/>
  <c r="K193" i="16"/>
  <c r="C113" i="17"/>
  <c r="F227" i="17"/>
  <c r="H146" i="18"/>
  <c r="C282" i="18"/>
  <c r="I96" i="17"/>
  <c r="J334" i="19"/>
  <c r="G141" i="18"/>
  <c r="H55" i="19"/>
  <c r="F304" i="21"/>
  <c r="B224" i="22"/>
  <c r="C247" i="20"/>
  <c r="E166" i="21"/>
  <c r="F191" i="19"/>
  <c r="H110" i="20"/>
  <c r="H358" i="22"/>
  <c r="C54" i="19"/>
  <c r="K302" i="21"/>
  <c r="G222" i="22"/>
  <c r="H136" i="23"/>
  <c r="J55" i="28"/>
  <c r="G308" i="23"/>
  <c r="C228" i="28"/>
  <c r="I147" i="24"/>
  <c r="D159" i="23"/>
  <c r="J78" i="28"/>
  <c r="H327" i="25"/>
  <c r="I350" i="28"/>
  <c r="K269" i="24"/>
  <c r="F207" i="25"/>
  <c r="H126" i="26"/>
  <c r="J45" i="27"/>
  <c r="G70" i="25"/>
  <c r="E319" i="27"/>
  <c r="F278" i="25"/>
  <c r="B198" i="26"/>
  <c r="H117" i="27"/>
  <c r="K51" i="25"/>
  <c r="K299" i="27"/>
  <c r="D179" i="6"/>
  <c r="J98" i="4"/>
  <c r="C54" i="22"/>
  <c r="K302" i="28"/>
  <c r="G222" i="24"/>
  <c r="B234" i="23"/>
  <c r="H153" i="28"/>
  <c r="D73" i="24"/>
  <c r="G357" i="24"/>
  <c r="J51" i="27"/>
  <c r="E325" i="27"/>
  <c r="J328" i="26"/>
  <c r="F248" i="27"/>
  <c r="I182" i="25"/>
  <c r="K101" i="26"/>
  <c r="D336" i="6"/>
  <c r="H229" i="4"/>
  <c r="E98" i="6"/>
  <c r="F296" i="6"/>
  <c r="E165" i="23"/>
  <c r="K84" i="28"/>
  <c r="J96" i="22"/>
  <c r="D345" i="28"/>
  <c r="J264" i="24"/>
  <c r="E288" i="23"/>
  <c r="G207" i="28"/>
  <c r="I126" i="24"/>
  <c r="D64" i="25"/>
  <c r="D312" i="27"/>
  <c r="F351" i="25"/>
  <c r="G256" i="26"/>
  <c r="C176" i="27"/>
  <c r="D135" i="25"/>
  <c r="J54" i="26"/>
  <c r="E318" i="25"/>
  <c r="G237" i="26"/>
  <c r="I156" i="27"/>
  <c r="D365" i="4"/>
  <c r="K233" i="6"/>
  <c r="C153" i="4"/>
  <c r="C256" i="23"/>
  <c r="I175" i="28"/>
  <c r="E95" i="24"/>
  <c r="J106" i="23"/>
  <c r="H355" i="24"/>
  <c r="E50" i="22"/>
  <c r="E298" i="28"/>
  <c r="G217" i="24"/>
  <c r="B155" i="25"/>
  <c r="D74" i="26"/>
  <c r="G322" i="6"/>
  <c r="E347" i="26"/>
  <c r="K266" i="27"/>
  <c r="B226" i="25"/>
  <c r="H145" i="26"/>
  <c r="D65" i="27"/>
  <c r="E328" i="26"/>
  <c r="G247" i="27"/>
  <c r="J126" i="6"/>
  <c r="F46" i="4"/>
  <c r="K243" i="4"/>
  <c r="K48" i="6"/>
  <c r="H178" i="4"/>
  <c r="F355" i="6"/>
  <c r="E274" i="24"/>
  <c r="K340" i="6"/>
  <c r="E285" i="27"/>
  <c r="B308" i="26"/>
  <c r="H227" i="27"/>
  <c r="K161" i="25"/>
  <c r="C81" i="26"/>
  <c r="B302" i="6"/>
  <c r="J208" i="4"/>
  <c r="G77" i="6"/>
  <c r="I268" i="6"/>
  <c r="G144" i="23"/>
  <c r="C64" i="28"/>
  <c r="H75" i="22"/>
  <c r="F324" i="28"/>
  <c r="B244" i="24"/>
  <c r="G267" i="23"/>
  <c r="I186" i="28"/>
  <c r="K105" i="24"/>
  <c r="F43" i="25"/>
  <c r="F291" i="27"/>
  <c r="C316" i="25"/>
  <c r="I235" i="26"/>
  <c r="E155" i="27"/>
  <c r="F114" i="25"/>
  <c r="D363" i="27"/>
  <c r="G297" i="25"/>
  <c r="I216" i="26"/>
  <c r="K135" i="27"/>
  <c r="F344" i="4"/>
  <c r="C213" i="6"/>
  <c r="E132" i="4"/>
  <c r="E235" i="23"/>
  <c r="K154" i="28"/>
  <c r="G74" i="24"/>
  <c r="B86" i="23"/>
  <c r="J334" i="24"/>
  <c r="E358" i="23"/>
  <c r="G277" i="28"/>
  <c r="I196" i="24"/>
  <c r="D134" i="25"/>
  <c r="F53" i="26"/>
  <c r="I301" i="6"/>
  <c r="G326" i="26"/>
  <c r="C246" i="27"/>
  <c r="D205" i="25"/>
  <c r="J124" i="26"/>
  <c r="F44" i="27"/>
  <c r="G307" i="26"/>
  <c r="I226" i="27"/>
  <c r="B106" i="6"/>
  <c r="K323" i="6"/>
  <c r="C223" i="4"/>
  <c r="I69" i="6"/>
  <c r="K271" i="28"/>
  <c r="F173" i="27"/>
  <c r="I117" i="26"/>
  <c r="J66" i="25"/>
  <c r="D309" i="27"/>
  <c r="G243" i="25"/>
  <c r="I162" i="26"/>
  <c r="K81" i="27"/>
  <c r="F290" i="4"/>
  <c r="C159" i="6"/>
  <c r="E78" i="4"/>
  <c r="C226" i="23"/>
  <c r="I145" i="28"/>
  <c r="E65" i="24"/>
  <c r="J76" i="23"/>
  <c r="H325" i="24"/>
  <c r="C349" i="23"/>
  <c r="E268" i="28"/>
  <c r="G187" i="24"/>
  <c r="B125" i="25"/>
  <c r="D44" i="26"/>
  <c r="G292" i="6"/>
  <c r="E317" i="26"/>
  <c r="K236" i="27"/>
  <c r="B196" i="25"/>
  <c r="H115" i="26"/>
  <c r="E364" i="6"/>
  <c r="E298" i="26"/>
  <c r="G217" i="27"/>
  <c r="J96" i="6"/>
  <c r="F309" i="6"/>
  <c r="K213" i="4"/>
  <c r="K316" i="23"/>
  <c r="G236" i="28"/>
  <c r="C156" i="24"/>
  <c r="H167" i="23"/>
  <c r="D87" i="28"/>
  <c r="B336" i="25"/>
  <c r="C359" i="28"/>
  <c r="E278" i="24"/>
  <c r="J215" i="25"/>
  <c r="B135" i="26"/>
  <c r="D54" i="27"/>
  <c r="K78" i="25"/>
  <c r="I327" i="27"/>
  <c r="J286" i="25"/>
  <c r="F206" i="26"/>
  <c r="B126" i="27"/>
  <c r="E60" i="25"/>
  <c r="E308" i="27"/>
  <c r="H187" i="6"/>
  <c r="D107" i="4"/>
  <c r="I304" i="4"/>
  <c r="E317" i="4"/>
  <c r="J117" i="4"/>
  <c r="H204" i="6"/>
  <c r="F135" i="4"/>
  <c r="F173" i="25"/>
  <c r="C222" i="25"/>
  <c r="E61" i="27"/>
  <c r="B196" i="26"/>
  <c r="H115" i="27"/>
  <c r="K49" i="25"/>
  <c r="K297" i="27"/>
  <c r="D177" i="6"/>
  <c r="J96" i="4"/>
  <c r="E294" i="4"/>
  <c r="H114" i="24"/>
  <c r="I361" i="28"/>
  <c r="E281" i="24"/>
  <c r="J292" i="23"/>
  <c r="F212" i="28"/>
  <c r="B132" i="24"/>
  <c r="G155" i="23"/>
  <c r="I74" i="28"/>
  <c r="J367" i="25"/>
  <c r="D260" i="26"/>
  <c r="F179" i="27"/>
  <c r="C204" i="25"/>
  <c r="I123" i="26"/>
  <c r="E43" i="27"/>
  <c r="H331" i="26"/>
  <c r="D251" i="27"/>
  <c r="G185" i="25"/>
  <c r="I104" i="26"/>
  <c r="J341" i="6"/>
  <c r="F232" i="4"/>
  <c r="C101" i="6"/>
  <c r="D300" i="6"/>
  <c r="E123" i="23"/>
  <c r="K42" i="28"/>
  <c r="F54" i="22"/>
  <c r="D303" i="28"/>
  <c r="J222" i="24"/>
  <c r="E246" i="23"/>
  <c r="G165" i="28"/>
  <c r="I84" i="24"/>
  <c r="B351" i="26"/>
  <c r="D270" i="27"/>
  <c r="K294" i="25"/>
  <c r="G214" i="26"/>
  <c r="C134" i="27"/>
  <c r="D93" i="25"/>
  <c r="B342" i="27"/>
  <c r="E276" i="25"/>
  <c r="G195" i="26"/>
  <c r="I114" i="27"/>
  <c r="D323" i="4"/>
  <c r="K191" i="6"/>
  <c r="J303" i="15"/>
  <c r="B130" i="16"/>
  <c r="I166" i="10"/>
  <c r="C112" i="10"/>
  <c r="K184" i="11"/>
  <c r="D47" i="11"/>
  <c r="C255" i="12"/>
  <c r="J109" i="12"/>
  <c r="J244" i="12"/>
  <c r="E160" i="13"/>
  <c r="F295" i="13"/>
  <c r="H214" i="14"/>
  <c r="E323" i="14"/>
  <c r="D87" i="13"/>
  <c r="C354" i="15"/>
  <c r="J173" i="14"/>
  <c r="J80" i="15"/>
  <c r="K171" i="15"/>
  <c r="D300" i="15"/>
  <c r="K230" i="16"/>
  <c r="G150" i="17"/>
  <c r="K245" i="10"/>
  <c r="B80" i="10"/>
  <c r="G261" i="11"/>
  <c r="E57" i="10"/>
  <c r="B311" i="12"/>
  <c r="F120" i="11"/>
  <c r="E312" i="12"/>
  <c r="B183" i="12"/>
  <c r="C46" i="12"/>
  <c r="G233" i="13"/>
  <c r="I152" i="14"/>
  <c r="J287" i="14"/>
  <c r="E67" i="13"/>
  <c r="F160" i="13"/>
  <c r="C98" i="14"/>
  <c r="K346" i="16"/>
  <c r="B154" i="15"/>
  <c r="C245" i="15"/>
  <c r="H44" i="14"/>
  <c r="H292" i="16"/>
  <c r="I223" i="17"/>
  <c r="H349" i="17"/>
  <c r="G153" i="16"/>
  <c r="J267" i="16"/>
  <c r="B187" i="17"/>
  <c r="D106" i="18"/>
  <c r="I241" i="18"/>
  <c r="H45" i="17"/>
  <c r="F294" i="19"/>
  <c r="C101" i="18"/>
  <c r="F344" i="20"/>
  <c r="B264" i="21"/>
  <c r="H183" i="22"/>
  <c r="I206" i="20"/>
  <c r="K125" i="21"/>
  <c r="B151" i="19"/>
  <c r="D70" i="20"/>
  <c r="D318" i="22"/>
  <c r="K342" i="20"/>
  <c r="G262" i="21"/>
  <c r="C182" i="22"/>
  <c r="D96" i="23"/>
  <c r="D344" i="24"/>
  <c r="J94" i="17"/>
  <c r="I230" i="17"/>
  <c r="B345" i="17"/>
  <c r="D264" i="18"/>
  <c r="G70" i="17"/>
  <c r="E319" i="19"/>
  <c r="D123" i="18"/>
  <c r="C259" i="18"/>
  <c r="D173" i="19"/>
  <c r="J92" i="20"/>
  <c r="H341" i="22"/>
  <c r="I364" i="20"/>
  <c r="K283" i="21"/>
  <c r="C203" i="22"/>
  <c r="D228" i="20"/>
  <c r="F147" i="21"/>
  <c r="I171" i="19"/>
  <c r="E91" i="20"/>
  <c r="C340" i="22"/>
  <c r="D254" i="23"/>
  <c r="F173" i="28"/>
  <c r="F198" i="17"/>
  <c r="E334" i="17"/>
  <c r="J119" i="16"/>
  <c r="J367" i="18"/>
  <c r="B287" i="19"/>
  <c r="I93" i="18"/>
  <c r="J226" i="18"/>
  <c r="I362" i="18"/>
  <c r="K281" i="19"/>
  <c r="F196" i="20"/>
  <c r="B116" i="21"/>
  <c r="G139" i="19"/>
  <c r="I58" i="20"/>
  <c r="I306" i="22"/>
  <c r="J331" i="20"/>
  <c r="B251" i="21"/>
  <c r="D170" i="22"/>
  <c r="K194" i="20"/>
  <c r="G114" i="21"/>
  <c r="J357" i="23"/>
  <c r="B277" i="28"/>
  <c r="D196" i="24"/>
  <c r="G131" i="16"/>
  <c r="J245" i="16"/>
  <c r="B165" i="17"/>
  <c r="D84" i="18"/>
  <c r="I219" i="18"/>
  <c r="J352" i="18"/>
  <c r="F272" i="19"/>
  <c r="C79" i="18"/>
  <c r="F322" i="20"/>
  <c r="B242" i="21"/>
  <c r="H161" i="22"/>
  <c r="I184" i="20"/>
  <c r="K103" i="21"/>
  <c r="B129" i="19"/>
  <c r="D48" i="20"/>
  <c r="D296" i="22"/>
  <c r="K320" i="20"/>
  <c r="G240" i="21"/>
  <c r="C160" i="22"/>
  <c r="D74" i="23"/>
  <c r="D322" i="24"/>
  <c r="C246" i="23"/>
  <c r="I165" i="28"/>
  <c r="E85" i="24"/>
  <c r="J96" i="23"/>
  <c r="H345" i="24"/>
  <c r="E40" i="22"/>
  <c r="E288" i="28"/>
  <c r="G207" i="24"/>
  <c r="B145" i="25"/>
  <c r="D64" i="26"/>
  <c r="G312" i="6"/>
  <c r="E337" i="26"/>
  <c r="K256" i="27"/>
  <c r="B216" i="25"/>
  <c r="H135" i="26"/>
  <c r="D55" i="27"/>
  <c r="E318" i="26"/>
  <c r="G237" i="27"/>
  <c r="J116" i="6"/>
  <c r="F349" i="6"/>
  <c r="K320" i="23"/>
  <c r="G240" i="28"/>
  <c r="C160" i="24"/>
  <c r="H171" i="23"/>
  <c r="D91" i="28"/>
  <c r="B340" i="25"/>
  <c r="C363" i="28"/>
  <c r="E282" i="24"/>
  <c r="J219" i="25"/>
  <c r="B139" i="26"/>
  <c r="B70" i="13"/>
  <c r="K336" i="15"/>
  <c r="B144" i="14"/>
  <c r="H63" i="15"/>
  <c r="I154" i="15"/>
  <c r="B283" i="15"/>
  <c r="I213" i="16"/>
  <c r="E133" i="17"/>
  <c r="I352" i="10"/>
  <c r="B114" i="10"/>
  <c r="G295" i="11"/>
  <c r="E91" i="10"/>
  <c r="B345" i="12"/>
  <c r="F154" i="11"/>
  <c r="E346" i="12"/>
  <c r="B217" i="12"/>
  <c r="C80" i="12"/>
  <c r="G267" i="13"/>
  <c r="I186" i="14"/>
  <c r="J321" i="14"/>
  <c r="E101" i="13"/>
  <c r="F194" i="13"/>
  <c r="C132" i="14"/>
  <c r="I51" i="15"/>
  <c r="B188" i="15"/>
  <c r="C279" i="15"/>
  <c r="H78" i="14"/>
  <c r="H326" i="16"/>
  <c r="I257" i="17"/>
  <c r="F54" i="16"/>
  <c r="H190" i="10"/>
  <c r="I368" i="11"/>
  <c r="G164" i="10"/>
  <c r="F89" i="11"/>
  <c r="H227" i="11"/>
  <c r="I90" i="11"/>
  <c r="J290" i="12"/>
  <c r="E153" i="12"/>
  <c r="I340" i="13"/>
  <c r="K259" i="14"/>
  <c r="D66" i="13"/>
  <c r="G174" i="13"/>
  <c r="H267" i="13"/>
  <c r="D187" i="14"/>
  <c r="K124" i="15"/>
  <c r="D261" i="15"/>
  <c r="E352" i="15"/>
  <c r="B155" i="14"/>
  <c r="B71" i="15"/>
  <c r="K330" i="17"/>
  <c r="H127" i="16"/>
  <c r="I260" i="16"/>
  <c r="K179" i="17"/>
  <c r="D294" i="17"/>
  <c r="F213" i="18"/>
  <c r="K348" i="18"/>
  <c r="G268" i="19"/>
  <c r="F72" i="18"/>
  <c r="E208" i="18"/>
  <c r="F122" i="19"/>
  <c r="B42" i="20"/>
  <c r="J290" i="22"/>
  <c r="K313" i="20"/>
  <c r="C233" i="21"/>
  <c r="E152" i="22"/>
  <c r="F177" i="20"/>
  <c r="H96" i="21"/>
  <c r="K120" i="19"/>
  <c r="G40" i="20"/>
  <c r="E289" i="22"/>
  <c r="F203" i="23"/>
  <c r="H122" i="28"/>
  <c r="B202" i="17"/>
  <c r="K337" i="17"/>
  <c r="F123" i="16"/>
  <c r="H42" i="17"/>
  <c r="H290" i="19"/>
  <c r="E97" i="18"/>
  <c r="F230" i="18"/>
  <c r="E366" i="18"/>
  <c r="G285" i="19"/>
  <c r="B200" i="20"/>
  <c r="H119" i="21"/>
  <c r="C143" i="19"/>
  <c r="E62" i="20"/>
  <c r="E310" i="22"/>
  <c r="F335" i="20"/>
  <c r="H254" i="21"/>
  <c r="J173" i="22"/>
  <c r="G198" i="20"/>
  <c r="C118" i="21"/>
  <c r="F361" i="23"/>
  <c r="H280" i="28"/>
  <c r="J199" i="24"/>
  <c r="I112" i="16"/>
  <c r="B227" i="16"/>
  <c r="D146" i="17"/>
  <c r="F65" i="18"/>
  <c r="K200" i="18"/>
  <c r="B334" i="18"/>
  <c r="H253" i="19"/>
  <c r="E60" i="18"/>
  <c r="H303" i="20"/>
  <c r="D223" i="21"/>
  <c r="J142" i="22"/>
  <c r="K165" i="20"/>
  <c r="C85" i="21"/>
  <c r="D110" i="19"/>
  <c r="D358" i="21"/>
  <c r="F277" i="22"/>
  <c r="C302" i="20"/>
  <c r="I221" i="21"/>
  <c r="E141" i="22"/>
  <c r="F55" i="23"/>
  <c r="F303" i="24"/>
  <c r="I238" i="16"/>
  <c r="K157" i="17"/>
  <c r="D272" i="17"/>
  <c r="F191" i="18"/>
  <c r="K326" i="18"/>
  <c r="G246" i="19"/>
  <c r="F50" i="18"/>
  <c r="E186" i="18"/>
  <c r="F100" i="19"/>
  <c r="D349" i="21"/>
  <c r="J268" i="22"/>
  <c r="K291" i="20"/>
  <c r="C211" i="21"/>
  <c r="E130" i="22"/>
  <c r="F155" i="20"/>
  <c r="H74" i="21"/>
  <c r="K98" i="19"/>
  <c r="I347" i="21"/>
  <c r="E267" i="22"/>
  <c r="F181" i="23"/>
  <c r="H100" i="28"/>
  <c r="E353" i="23"/>
  <c r="K272" i="28"/>
  <c r="G192" i="24"/>
  <c r="B204" i="23"/>
  <c r="H123" i="28"/>
  <c r="D43" i="24"/>
  <c r="I66" i="23"/>
  <c r="I314" i="24"/>
  <c r="D252" i="25"/>
  <c r="F171" i="26"/>
  <c r="H90" i="27"/>
  <c r="E115" i="25"/>
  <c r="C364" i="27"/>
  <c r="E323" i="25"/>
  <c r="J242" i="26"/>
  <c r="F162" i="27"/>
  <c r="I96" i="25"/>
  <c r="I344" i="27"/>
  <c r="B224" i="6"/>
  <c r="H143" i="4"/>
  <c r="H100" i="24"/>
  <c r="I347" i="28"/>
  <c r="E267" i="24"/>
  <c r="J278" i="23"/>
  <c r="F198" i="28"/>
  <c r="B118" i="24"/>
  <c r="K207" i="28"/>
  <c r="F141" i="27"/>
  <c r="I85" i="26"/>
  <c r="B46" i="25"/>
  <c r="D293" i="27"/>
  <c r="G227" i="25"/>
  <c r="I146" i="26"/>
  <c r="K65" i="27"/>
  <c r="F274" i="4"/>
  <c r="C143" i="6"/>
  <c r="E62" i="4"/>
  <c r="C210" i="23"/>
  <c r="I129" i="28"/>
  <c r="E49" i="24"/>
  <c r="J60" i="23"/>
  <c r="H309" i="24"/>
  <c r="C333" i="23"/>
  <c r="E252" i="28"/>
  <c r="G171" i="24"/>
  <c r="B109" i="25"/>
  <c r="B357" i="27"/>
  <c r="G276" i="6"/>
  <c r="E301" i="26"/>
  <c r="K220" i="27"/>
  <c r="B180" i="25"/>
  <c r="H99" i="26"/>
  <c r="E348" i="6"/>
  <c r="E282" i="26"/>
  <c r="G201" i="27"/>
  <c r="J80" i="6"/>
  <c r="B288" i="6"/>
  <c r="K197" i="4"/>
  <c r="K300" i="23"/>
  <c r="G220" i="28"/>
  <c r="C140" i="24"/>
  <c r="H151" i="23"/>
  <c r="D71" i="28"/>
  <c r="C95" i="22"/>
  <c r="C343" i="28"/>
  <c r="E262" i="24"/>
  <c r="J199" i="25"/>
  <c r="B119" i="26"/>
  <c r="E367" i="6"/>
  <c r="K62" i="25"/>
  <c r="I311" i="27"/>
  <c r="J270" i="25"/>
  <c r="F190" i="26"/>
  <c r="B110" i="27"/>
  <c r="E44" i="25"/>
  <c r="E292" i="27"/>
  <c r="H171" i="6"/>
  <c r="D91" i="4"/>
  <c r="I288" i="4"/>
  <c r="E333" i="4"/>
  <c r="J133" i="4"/>
  <c r="H226" i="6"/>
  <c r="I124" i="28"/>
  <c r="F101" i="27"/>
  <c r="I45" i="26"/>
  <c r="J352" i="26"/>
  <c r="F272" i="27"/>
  <c r="I206" i="25"/>
  <c r="K125" i="26"/>
  <c r="C45" i="27"/>
  <c r="H253" i="4"/>
  <c r="E122" i="6"/>
  <c r="D334" i="6"/>
  <c r="E189" i="23"/>
  <c r="K108" i="28"/>
  <c r="I357" i="25"/>
  <c r="B40" i="23"/>
  <c r="J288" i="24"/>
  <c r="E312" i="23"/>
  <c r="G231" i="28"/>
  <c r="I150" i="24"/>
  <c r="D88" i="25"/>
  <c r="D336" i="27"/>
  <c r="I255" i="6"/>
  <c r="G280" i="26"/>
  <c r="C200" i="27"/>
  <c r="D159" i="25"/>
  <c r="J78" i="26"/>
  <c r="F43" i="24"/>
  <c r="G261" i="26"/>
  <c r="I180" i="27"/>
  <c r="B60" i="6"/>
  <c r="E260" i="6"/>
  <c r="C177" i="4"/>
  <c r="C280" i="23"/>
  <c r="I199" i="28"/>
  <c r="E119" i="24"/>
  <c r="J130" i="23"/>
  <c r="F50" i="28"/>
  <c r="E74" i="22"/>
  <c r="E322" i="28"/>
  <c r="G241" i="24"/>
  <c r="B179" i="25"/>
  <c r="D98" i="26"/>
  <c r="G346" i="6"/>
  <c r="C42" i="25"/>
  <c r="K290" i="27"/>
  <c r="B250" i="25"/>
  <c r="H169" i="26"/>
  <c r="D89" i="27"/>
  <c r="E352" i="26"/>
  <c r="G271" i="27"/>
  <c r="J150" i="6"/>
  <c r="F70" i="4"/>
  <c r="K267" i="4"/>
  <c r="C354" i="4"/>
  <c r="E122" i="23"/>
  <c r="B263" i="27"/>
  <c r="E207" i="26"/>
  <c r="H127" i="25"/>
  <c r="B354" i="27"/>
  <c r="E288" i="25"/>
  <c r="G207" i="26"/>
  <c r="I126" i="27"/>
  <c r="D335" i="4"/>
  <c r="K203" i="6"/>
  <c r="C123" i="4"/>
  <c r="K270" i="23"/>
  <c r="G190" i="28"/>
  <c r="C110" i="24"/>
  <c r="H121" i="23"/>
  <c r="D41" i="28"/>
  <c r="C65" i="22"/>
  <c r="C313" i="28"/>
  <c r="E232" i="24"/>
  <c r="J169" i="25"/>
  <c r="B89" i="26"/>
  <c r="E337" i="6"/>
  <c r="C362" i="26"/>
  <c r="I281" i="27"/>
  <c r="J240" i="25"/>
  <c r="F160" i="26"/>
  <c r="B80" i="27"/>
  <c r="C343" i="26"/>
  <c r="E262" i="27"/>
  <c r="H141" i="6"/>
  <c r="D61" i="4"/>
  <c r="I258" i="4"/>
  <c r="I361" i="23"/>
  <c r="E281" i="28"/>
  <c r="K200" i="24"/>
  <c r="F212" i="23"/>
  <c r="B132" i="28"/>
  <c r="H51" i="24"/>
  <c r="C75" i="23"/>
  <c r="C323" i="24"/>
  <c r="H260" i="25"/>
  <c r="J179" i="26"/>
  <c r="B99" i="27"/>
  <c r="I123" i="25"/>
  <c r="E43" i="26"/>
  <c r="G334" i="25"/>
  <c r="D251" i="26"/>
  <c r="J170" i="27"/>
  <c r="C105" i="25"/>
  <c r="C353" i="27"/>
  <c r="F232" i="6"/>
  <c r="B152" i="4"/>
  <c r="G349" i="4"/>
  <c r="G272" i="4"/>
  <c r="B73" i="4"/>
  <c r="J153" i="6"/>
  <c r="C236" i="6"/>
  <c r="D86" i="24"/>
  <c r="I311" i="25"/>
  <c r="K150" i="27"/>
  <c r="J240" i="26"/>
  <c r="F160" i="27"/>
  <c r="I94" i="25"/>
  <c r="I342" i="27"/>
  <c r="B222" i="6"/>
  <c r="H141" i="4"/>
  <c r="C339" i="4"/>
  <c r="B197" i="6"/>
  <c r="E77" i="23"/>
  <c r="C326" i="24"/>
  <c r="H337" i="23"/>
  <c r="D257" i="28"/>
  <c r="J176" i="24"/>
  <c r="E200" i="23"/>
  <c r="G119" i="28"/>
  <c r="G367" i="25"/>
  <c r="B305" i="26"/>
  <c r="D224" i="27"/>
  <c r="K248" i="25"/>
  <c r="G168" i="26"/>
  <c r="C88" i="27"/>
  <c r="D47" i="25"/>
  <c r="B296" i="27"/>
  <c r="E230" i="25"/>
  <c r="G149" i="26"/>
  <c r="I68" i="27"/>
  <c r="D277" i="4"/>
  <c r="K145" i="6"/>
  <c r="C65" i="4"/>
  <c r="C168" i="23"/>
  <c r="I87" i="28"/>
  <c r="G336" i="25"/>
  <c r="B348" i="28"/>
  <c r="H267" i="24"/>
  <c r="C291" i="23"/>
  <c r="E210" i="28"/>
  <c r="G129" i="24"/>
  <c r="B67" i="25"/>
  <c r="B315" i="27"/>
  <c r="H362" i="25"/>
  <c r="E259" i="26"/>
  <c r="K178" i="27"/>
  <c r="B138" i="25"/>
  <c r="H57" i="26"/>
  <c r="C321" i="25"/>
  <c r="E240" i="26"/>
  <c r="G159" i="27"/>
  <c r="B368" i="4"/>
  <c r="I236" i="6"/>
  <c r="G56" i="4"/>
  <c r="K136" i="6"/>
  <c r="H266" i="4"/>
  <c r="B353" i="4"/>
  <c r="B59" i="4"/>
  <c r="F321" i="4"/>
  <c r="F101" i="6"/>
  <c r="E217" i="6"/>
  <c r="B347" i="4"/>
  <c r="I245" i="4"/>
  <c r="D46" i="4"/>
  <c r="B127" i="6"/>
  <c r="F129" i="4"/>
  <c r="D220" i="6"/>
  <c r="E207" i="4"/>
  <c r="H88" i="6"/>
  <c r="E367" i="4"/>
  <c r="J309" i="6"/>
  <c r="K146" i="6"/>
  <c r="K313" i="4"/>
  <c r="J359" i="4"/>
  <c r="C316" i="4"/>
  <c r="I95" i="6"/>
  <c r="H308" i="4"/>
  <c r="D110" i="4"/>
  <c r="D270" i="4"/>
  <c r="K168" i="4"/>
  <c r="D50" i="6"/>
  <c r="H52" i="4"/>
  <c r="D366" i="4"/>
  <c r="K129" i="4"/>
  <c r="B283" i="6"/>
  <c r="J75" i="6"/>
  <c r="D78" i="4"/>
  <c r="B159" i="6"/>
  <c r="F161" i="4"/>
  <c r="B203" i="6"/>
  <c r="I142" i="4"/>
  <c r="F212" i="15"/>
  <c r="I61" i="16"/>
  <c r="B59" i="9"/>
  <c r="B157" i="10"/>
  <c r="D216" i="11"/>
  <c r="E341" i="12"/>
  <c r="C147" i="11"/>
  <c r="E82" i="12"/>
  <c r="I209" i="12"/>
  <c r="B72" i="12"/>
  <c r="E316" i="14"/>
  <c r="H122" i="13"/>
  <c r="K230" i="13"/>
  <c r="B324" i="13"/>
  <c r="H243" i="14"/>
  <c r="E181" i="15"/>
  <c r="H317" i="15"/>
  <c r="K79" i="14"/>
  <c r="K327" i="16"/>
  <c r="F127" i="15"/>
  <c r="C58" i="16"/>
  <c r="B184" i="16"/>
  <c r="B333" i="10"/>
  <c r="G169" i="10"/>
  <c r="D354" i="11"/>
  <c r="B219" i="11"/>
  <c r="E85" i="11"/>
  <c r="E220" i="11"/>
  <c r="G155" i="12"/>
  <c r="K282" i="12"/>
  <c r="D145" i="12"/>
  <c r="I60" i="13"/>
  <c r="J195" i="13"/>
  <c r="C304" i="13"/>
  <c r="I223" i="14"/>
  <c r="J316" i="14"/>
  <c r="G254" i="15"/>
  <c r="H61" i="14"/>
  <c r="I157" i="14"/>
  <c r="E72" i="15"/>
  <c r="H200" i="15"/>
  <c r="E131" i="16"/>
  <c r="D257" i="16"/>
  <c r="H173" i="17"/>
  <c r="G309" i="17"/>
  <c r="B95" i="16"/>
  <c r="B343" i="18"/>
  <c r="D262" i="19"/>
  <c r="K68" i="18"/>
  <c r="B202" i="18"/>
  <c r="K337" i="18"/>
  <c r="C257" i="19"/>
  <c r="H171" i="20"/>
  <c r="D91" i="21"/>
  <c r="I114" i="19"/>
  <c r="I362" i="21"/>
  <c r="K281" i="22"/>
  <c r="B307" i="20"/>
  <c r="D226" i="21"/>
  <c r="F145" i="22"/>
  <c r="C170" i="20"/>
  <c r="I89" i="21"/>
  <c r="B333" i="23"/>
  <c r="D252" i="28"/>
  <c r="F171" i="24"/>
  <c r="I138" i="16"/>
  <c r="B253" i="16"/>
  <c r="D172" i="17"/>
  <c r="F91" i="18"/>
  <c r="K226" i="18"/>
  <c r="B360" i="18"/>
  <c r="H279" i="19"/>
  <c r="E86" i="18"/>
  <c r="H329" i="20"/>
  <c r="D249" i="21"/>
  <c r="J168" i="22"/>
  <c r="K191" i="20"/>
  <c r="C111" i="21"/>
  <c r="D136" i="19"/>
  <c r="F55" i="20"/>
  <c r="F303" i="22"/>
  <c r="C328" i="20"/>
  <c r="I247" i="21"/>
  <c r="E167" i="22"/>
  <c r="F81" i="23"/>
  <c r="F329" i="24"/>
  <c r="E242" i="16"/>
  <c r="G161" i="17"/>
  <c r="J275" i="17"/>
  <c r="B195" i="18"/>
  <c r="G330" i="18"/>
  <c r="C250" i="19"/>
  <c r="B54" i="18"/>
  <c r="K189" i="18"/>
  <c r="B104" i="19"/>
  <c r="J352" i="21"/>
  <c r="F272" i="22"/>
  <c r="G295" i="20"/>
  <c r="I214" i="21"/>
  <c r="K133" i="22"/>
  <c r="B159" i="20"/>
  <c r="D78" i="21"/>
  <c r="G102" i="19"/>
  <c r="E351" i="21"/>
  <c r="K270" i="22"/>
  <c r="B185" i="23"/>
  <c r="D104" i="28"/>
  <c r="H151" i="17"/>
  <c r="G287" i="17"/>
  <c r="B73" i="16"/>
  <c r="B321" i="18"/>
  <c r="D240" i="19"/>
  <c r="K46" i="18"/>
  <c r="B180" i="18"/>
  <c r="K315" i="18"/>
  <c r="C235" i="19"/>
  <c r="H149" i="20"/>
  <c r="D69" i="21"/>
  <c r="I92" i="19"/>
  <c r="I340" i="21"/>
  <c r="K259" i="22"/>
  <c r="B285" i="20"/>
  <c r="D204" i="21"/>
  <c r="F123" i="22"/>
  <c r="C148" i="20"/>
  <c r="I67" i="21"/>
  <c r="B311" i="23"/>
  <c r="D230" i="28"/>
  <c r="F149" i="24"/>
  <c r="E73" i="23"/>
  <c r="C322" i="24"/>
  <c r="H333" i="23"/>
  <c r="D253" i="28"/>
  <c r="J172" i="24"/>
  <c r="E196" i="23"/>
  <c r="G115" i="28"/>
  <c r="G363" i="25"/>
  <c r="B301" i="26"/>
  <c r="D220" i="27"/>
  <c r="K244" i="25"/>
  <c r="G164" i="26"/>
  <c r="C84" i="27"/>
  <c r="D43" i="25"/>
  <c r="B292" i="27"/>
  <c r="E226" i="25"/>
  <c r="G145" i="26"/>
  <c r="I64" i="27"/>
  <c r="D273" i="4"/>
  <c r="K141" i="6"/>
  <c r="C148" i="23"/>
  <c r="I67" i="28"/>
  <c r="D79" i="22"/>
  <c r="B328" i="28"/>
  <c r="H247" i="24"/>
  <c r="C271" i="23"/>
  <c r="E190" i="28"/>
  <c r="G109" i="24"/>
  <c r="B47" i="25"/>
  <c r="B310" i="13"/>
  <c r="F226" i="14"/>
  <c r="C164" i="15"/>
  <c r="F300" i="15"/>
  <c r="I62" i="14"/>
  <c r="I310" i="16"/>
  <c r="D110" i="15"/>
  <c r="K40" i="16"/>
  <c r="J166" i="16"/>
  <c r="B367" i="10"/>
  <c r="F270" i="11"/>
  <c r="F59" i="10"/>
  <c r="G255" i="11"/>
  <c r="E119" i="11"/>
  <c r="J310" i="12"/>
  <c r="G189" i="12"/>
  <c r="D44" i="12"/>
  <c r="D179" i="12"/>
  <c r="I94" i="13"/>
  <c r="J229" i="13"/>
  <c r="C338" i="13"/>
  <c r="I257" i="14"/>
  <c r="J350" i="14"/>
  <c r="G288" i="15"/>
  <c r="H95" i="14"/>
  <c r="F344" i="16"/>
  <c r="E106" i="15"/>
  <c r="H234" i="15"/>
  <c r="E165" i="16"/>
  <c r="H319" i="16"/>
  <c r="G148" i="9"/>
  <c r="H343" i="11"/>
  <c r="H132" i="10"/>
  <c r="K320" i="11"/>
  <c r="G192" i="11"/>
  <c r="J54" i="11"/>
  <c r="I262" i="12"/>
  <c r="F117" i="12"/>
  <c r="F252" i="12"/>
  <c r="K167" i="13"/>
  <c r="B303" i="13"/>
  <c r="D222" i="14"/>
  <c r="K330" i="14"/>
  <c r="J94" i="13"/>
  <c r="I361" i="15"/>
  <c r="E281" i="16"/>
  <c r="F88" i="15"/>
  <c r="G179" i="15"/>
  <c r="J307" i="15"/>
  <c r="G238" i="16"/>
  <c r="C158" i="17"/>
  <c r="B284" i="17"/>
  <c r="K87" i="16"/>
  <c r="D202" i="16"/>
  <c r="F121" i="17"/>
  <c r="H40" i="18"/>
  <c r="C176" i="18"/>
  <c r="D309" i="18"/>
  <c r="J228" i="19"/>
  <c r="E364" i="19"/>
  <c r="J278" i="20"/>
  <c r="F198" i="21"/>
  <c r="B118" i="22"/>
  <c r="C141" i="20"/>
  <c r="E60" i="21"/>
  <c r="F85" i="19"/>
  <c r="F333" i="21"/>
  <c r="H252" i="22"/>
  <c r="E277" i="20"/>
  <c r="K196" i="21"/>
  <c r="G116" i="22"/>
  <c r="F359" i="28"/>
  <c r="H278" i="24"/>
  <c r="K245" i="16"/>
  <c r="C165" i="17"/>
  <c r="F279" i="17"/>
  <c r="H198" i="18"/>
  <c r="C334" i="18"/>
  <c r="I253" i="19"/>
  <c r="H57" i="18"/>
  <c r="G193" i="18"/>
  <c r="H107" i="19"/>
  <c r="F356" i="21"/>
  <c r="B276" i="22"/>
  <c r="C299" i="20"/>
  <c r="E218" i="21"/>
  <c r="G137" i="22"/>
  <c r="H162" i="20"/>
  <c r="J81" i="21"/>
  <c r="C106" i="19"/>
  <c r="K354" i="21"/>
  <c r="G274" i="22"/>
  <c r="H188" i="23"/>
  <c r="J107" i="28"/>
  <c r="J132" i="17"/>
  <c r="I268" i="17"/>
  <c r="D54" i="16"/>
  <c r="D302" i="18"/>
  <c r="F221" i="19"/>
  <c r="E357" i="19"/>
  <c r="D161" i="18"/>
  <c r="C297" i="18"/>
  <c r="E216" i="19"/>
  <c r="J130" i="20"/>
  <c r="F50" i="21"/>
  <c r="K73" i="19"/>
  <c r="K321" i="21"/>
  <c r="C241" i="22"/>
  <c r="D266" i="20"/>
  <c r="F185" i="21"/>
  <c r="H104" i="22"/>
  <c r="E129" i="20"/>
  <c r="K48" i="21"/>
  <c r="D292" i="23"/>
  <c r="F211" i="28"/>
  <c r="H261" i="17"/>
  <c r="K65" i="16"/>
  <c r="D180" i="16"/>
  <c r="F99" i="17"/>
  <c r="F347" i="19"/>
  <c r="C154" i="18"/>
  <c r="D287" i="18"/>
  <c r="J206" i="19"/>
  <c r="E342" i="19"/>
  <c r="J256" i="20"/>
  <c r="F176" i="21"/>
  <c r="C201" i="19"/>
  <c r="C119" i="20"/>
  <c r="C367" i="22"/>
  <c r="F63" i="19"/>
  <c r="F311" i="21"/>
  <c r="H230" i="22"/>
  <c r="E255" i="20"/>
  <c r="K174" i="21"/>
  <c r="F89" i="22"/>
  <c r="F337" i="28"/>
  <c r="H256" i="24"/>
  <c r="G180" i="23"/>
  <c r="C100" i="28"/>
  <c r="K348" i="25"/>
  <c r="F360" i="28"/>
  <c r="B280" i="24"/>
  <c r="G303" i="23"/>
  <c r="I222" i="28"/>
  <c r="K141" i="24"/>
  <c r="F79" i="25"/>
  <c r="F327" i="27"/>
  <c r="D84" i="24"/>
  <c r="I271" i="26"/>
  <c r="E191" i="27"/>
  <c r="F150" i="25"/>
  <c r="B70" i="26"/>
  <c r="J337" i="25"/>
  <c r="I252" i="26"/>
  <c r="K171" i="27"/>
  <c r="D51" i="6"/>
  <c r="C249" i="6"/>
  <c r="E255" i="23"/>
  <c r="K174" i="28"/>
  <c r="G94" i="24"/>
  <c r="B106" i="23"/>
  <c r="J354" i="24"/>
  <c r="G49" i="22"/>
  <c r="H192" i="25"/>
  <c r="C230" i="25"/>
  <c r="E69" i="27"/>
  <c r="J200" i="26"/>
  <c r="F120" i="27"/>
  <c r="I54" i="25"/>
  <c r="I302" i="27"/>
  <c r="B182" i="6"/>
  <c r="H101" i="4"/>
  <c r="C299" i="4"/>
  <c r="H120" i="24"/>
  <c r="G366" i="28"/>
  <c r="C286" i="24"/>
  <c r="H297" i="23"/>
  <c r="D217" i="28"/>
  <c r="J136" i="24"/>
  <c r="E160" i="23"/>
  <c r="G79" i="28"/>
  <c r="B59" i="24"/>
  <c r="B265" i="26"/>
  <c r="D184" i="27"/>
  <c r="K208" i="25"/>
  <c r="G128" i="26"/>
  <c r="C48" i="27"/>
  <c r="F336" i="26"/>
  <c r="B256" i="27"/>
  <c r="E190" i="25"/>
  <c r="G109" i="26"/>
  <c r="F357" i="6"/>
  <c r="D237" i="4"/>
  <c r="K105" i="6"/>
  <c r="H306" i="6"/>
  <c r="C128" i="23"/>
  <c r="I47" i="28"/>
  <c r="D59" i="22"/>
  <c r="B308" i="28"/>
  <c r="H227" i="24"/>
  <c r="C251" i="23"/>
  <c r="E170" i="28"/>
  <c r="G89" i="24"/>
  <c r="J355" i="26"/>
  <c r="B275" i="27"/>
  <c r="I299" i="25"/>
  <c r="E219" i="26"/>
  <c r="K138" i="27"/>
  <c r="B98" i="25"/>
  <c r="J346" i="27"/>
  <c r="C281" i="25"/>
  <c r="E200" i="26"/>
  <c r="G119" i="27"/>
  <c r="B328" i="4"/>
  <c r="I196" i="6"/>
  <c r="G96" i="4"/>
  <c r="K176" i="6"/>
  <c r="H306" i="4"/>
  <c r="F167" i="4"/>
  <c r="F109" i="25"/>
  <c r="C190" i="25"/>
  <c r="F358" i="6"/>
  <c r="B180" i="26"/>
  <c r="H99" i="27"/>
  <c r="I362" i="26"/>
  <c r="K281" i="27"/>
  <c r="D161" i="6"/>
  <c r="J80" i="4"/>
  <c r="E278" i="4"/>
  <c r="C98" i="22"/>
  <c r="I345" i="28"/>
  <c r="E265" i="24"/>
  <c r="J276" i="23"/>
  <c r="F196" i="28"/>
  <c r="B116" i="24"/>
  <c r="G139" i="23"/>
  <c r="I58" i="28"/>
  <c r="I325" i="25"/>
  <c r="D244" i="26"/>
  <c r="F163" i="27"/>
  <c r="C188" i="25"/>
  <c r="I107" i="26"/>
  <c r="F356" i="6"/>
  <c r="H315" i="26"/>
  <c r="D235" i="27"/>
  <c r="G169" i="25"/>
  <c r="I88" i="26"/>
  <c r="D312" i="6"/>
  <c r="F216" i="4"/>
  <c r="C85" i="6"/>
  <c r="J278" i="6"/>
  <c r="E107" i="23"/>
  <c r="C356" i="24"/>
  <c r="H367" i="23"/>
  <c r="D287" i="28"/>
  <c r="J206" i="24"/>
  <c r="E230" i="23"/>
  <c r="G149" i="28"/>
  <c r="I68" i="24"/>
  <c r="B335" i="26"/>
  <c r="D254" i="27"/>
  <c r="K278" i="25"/>
  <c r="G198" i="26"/>
  <c r="C118" i="27"/>
  <c r="D77" i="25"/>
  <c r="B326" i="27"/>
  <c r="E260" i="25"/>
  <c r="G179" i="26"/>
  <c r="I98" i="27"/>
  <c r="D307" i="4"/>
  <c r="K175" i="6"/>
  <c r="E117" i="4"/>
  <c r="I197" i="6"/>
  <c r="I88" i="24"/>
  <c r="H82" i="24"/>
  <c r="K190" i="27"/>
  <c r="H261" i="26"/>
  <c r="D181" i="27"/>
  <c r="G115" i="25"/>
  <c r="G363" i="27"/>
  <c r="J242" i="6"/>
  <c r="F162" i="4"/>
  <c r="K359" i="4"/>
  <c r="J217" i="6"/>
  <c r="C98" i="23"/>
  <c r="K346" i="24"/>
  <c r="F358" i="23"/>
  <c r="B278" i="28"/>
  <c r="H197" i="24"/>
  <c r="C221" i="23"/>
  <c r="E140" i="28"/>
  <c r="G59" i="24"/>
  <c r="J325" i="26"/>
  <c r="B245" i="27"/>
  <c r="I269" i="25"/>
  <c r="E189" i="26"/>
  <c r="K108" i="27"/>
  <c r="B68" i="25"/>
  <c r="J316" i="27"/>
  <c r="C251" i="25"/>
  <c r="E170" i="26"/>
  <c r="G89" i="27"/>
  <c r="B298" i="4"/>
  <c r="I166" i="6"/>
  <c r="K85" i="4"/>
  <c r="K188" i="23"/>
  <c r="G108" i="28"/>
  <c r="E357" i="25"/>
  <c r="J368" i="28"/>
  <c r="F288" i="24"/>
  <c r="K311" i="23"/>
  <c r="C231" i="28"/>
  <c r="E150" i="24"/>
  <c r="J87" i="25"/>
  <c r="J335" i="27"/>
  <c r="E255" i="6"/>
  <c r="C280" i="26"/>
  <c r="I199" i="27"/>
  <c r="J158" i="25"/>
  <c r="F78" i="26"/>
  <c r="J41" i="24"/>
  <c r="C261" i="26"/>
  <c r="E180" i="27"/>
  <c r="H59" i="6"/>
  <c r="J259" i="6"/>
  <c r="I176" i="4"/>
  <c r="C116" i="6"/>
  <c r="J245" i="4"/>
  <c r="I190" i="4"/>
  <c r="C167" i="4"/>
  <c r="B351" i="27"/>
  <c r="E295" i="26"/>
  <c r="D185" i="25"/>
  <c r="B68" i="26"/>
  <c r="E334" i="25"/>
  <c r="I250" i="26"/>
  <c r="K169" i="27"/>
  <c r="D49" i="6"/>
  <c r="C247" i="6"/>
  <c r="E166" i="4"/>
  <c r="C314" i="23"/>
  <c r="I233" i="28"/>
  <c r="E153" i="24"/>
  <c r="J164" i="23"/>
  <c r="F84" i="28"/>
  <c r="D333" i="25"/>
  <c r="E356" i="28"/>
  <c r="G275" i="24"/>
  <c r="B213" i="25"/>
  <c r="D132" i="26"/>
  <c r="F51" i="27"/>
  <c r="C76" i="25"/>
  <c r="K324" i="27"/>
  <c r="B284" i="25"/>
  <c r="H203" i="26"/>
  <c r="D123" i="27"/>
  <c r="G57" i="25"/>
  <c r="G305" i="27"/>
  <c r="J184" i="6"/>
  <c r="F104" i="4"/>
  <c r="K301" i="4"/>
  <c r="I75" i="22"/>
  <c r="G324" i="28"/>
  <c r="C244" i="24"/>
  <c r="H255" i="23"/>
  <c r="D175" i="28"/>
  <c r="J94" i="24"/>
  <c r="E118" i="23"/>
  <c r="E366" i="24"/>
  <c r="J303" i="25"/>
  <c r="B223" i="26"/>
  <c r="D142" i="27"/>
  <c r="K166" i="25"/>
  <c r="G86" i="26"/>
  <c r="D335" i="6"/>
  <c r="F294" i="26"/>
  <c r="B214" i="27"/>
  <c r="E148" i="25"/>
  <c r="G67" i="26"/>
  <c r="K283" i="6"/>
  <c r="D195" i="4"/>
  <c r="F62" i="14"/>
  <c r="I157" i="16"/>
  <c r="C211" i="10"/>
  <c r="K277" i="11"/>
  <c r="G268" i="11"/>
  <c r="K56" i="11"/>
  <c r="K191" i="11"/>
  <c r="C127" i="12"/>
  <c r="G254" i="12"/>
  <c r="J116" i="12"/>
  <c r="C361" i="14"/>
  <c r="F167" i="13"/>
  <c r="I275" i="13"/>
  <c r="E195" i="14"/>
  <c r="F288" i="14"/>
  <c r="C226" i="15"/>
  <c r="F362" i="15"/>
  <c r="I124" i="14"/>
  <c r="K43" i="15"/>
  <c r="D172" i="15"/>
  <c r="K102" i="16"/>
  <c r="J228" i="16"/>
  <c r="B49" i="9"/>
  <c r="D281" i="11"/>
  <c r="D70" i="10"/>
  <c r="G258" i="11"/>
  <c r="C130" i="11"/>
  <c r="H321" i="12"/>
  <c r="E200" i="12"/>
  <c r="B55" i="12"/>
  <c r="B190" i="12"/>
  <c r="G105" i="13"/>
  <c r="H240" i="13"/>
  <c r="K348" i="13"/>
  <c r="G268" i="14"/>
  <c r="H361" i="14"/>
  <c r="E299" i="15"/>
  <c r="F106" i="14"/>
  <c r="D355" i="16"/>
  <c r="C117" i="15"/>
  <c r="F245" i="15"/>
  <c r="C176" i="16"/>
  <c r="I95" i="17"/>
  <c r="F218" i="17"/>
  <c r="E354" i="17"/>
  <c r="J139" i="16"/>
  <c r="B59" i="17"/>
  <c r="B307" i="19"/>
  <c r="I113" i="18"/>
  <c r="J246" i="18"/>
  <c r="K53" i="17"/>
  <c r="K301" i="19"/>
  <c r="F216" i="20"/>
  <c r="B136" i="21"/>
  <c r="G159" i="19"/>
  <c r="I78" i="20"/>
  <c r="I326" i="22"/>
  <c r="J351" i="20"/>
  <c r="B271" i="21"/>
  <c r="D190" i="22"/>
  <c r="K214" i="20"/>
  <c r="G134" i="21"/>
  <c r="B49" i="22"/>
  <c r="B297" i="28"/>
  <c r="D216" i="24"/>
  <c r="G183" i="16"/>
  <c r="I102" i="17"/>
  <c r="B217" i="17"/>
  <c r="D136" i="18"/>
  <c r="I271" i="18"/>
  <c r="I75" i="17"/>
  <c r="F324" i="19"/>
  <c r="C131" i="18"/>
  <c r="D45" i="19"/>
  <c r="B294" i="21"/>
  <c r="H213" i="22"/>
  <c r="I236" i="20"/>
  <c r="K155" i="21"/>
  <c r="B181" i="19"/>
  <c r="D100" i="20"/>
  <c r="D348" i="22"/>
  <c r="I43" i="19"/>
  <c r="G292" i="21"/>
  <c r="C212" i="22"/>
  <c r="D126" i="23"/>
  <c r="F45" i="28"/>
  <c r="D303" i="16"/>
  <c r="E206" i="17"/>
  <c r="H320" i="17"/>
  <c r="J239" i="18"/>
  <c r="C46" i="17"/>
  <c r="K294" i="19"/>
  <c r="J98" i="18"/>
  <c r="I234" i="18"/>
  <c r="J148" i="19"/>
  <c r="F68" i="20"/>
  <c r="D317" i="22"/>
  <c r="E340" i="20"/>
  <c r="G259" i="21"/>
  <c r="I178" i="22"/>
  <c r="J203" i="20"/>
  <c r="B123" i="21"/>
  <c r="E147" i="19"/>
  <c r="K66" i="20"/>
  <c r="I315" i="22"/>
  <c r="J229" i="23"/>
  <c r="B149" i="28"/>
  <c r="F196" i="17"/>
  <c r="E332" i="17"/>
  <c r="J117" i="16"/>
  <c r="J365" i="18"/>
  <c r="B285" i="19"/>
  <c r="I91" i="18"/>
  <c r="J224" i="18"/>
  <c r="I360" i="18"/>
  <c r="K279" i="19"/>
  <c r="F194" i="20"/>
  <c r="B114" i="21"/>
  <c r="G137" i="19"/>
  <c r="I56" i="20"/>
  <c r="I304" i="22"/>
  <c r="J329" i="20"/>
  <c r="B249" i="21"/>
  <c r="D168" i="22"/>
  <c r="K192" i="20"/>
  <c r="G112" i="21"/>
  <c r="J355" i="23"/>
  <c r="B275" i="28"/>
  <c r="D194" i="24"/>
  <c r="C118" i="23"/>
  <c r="K366" i="24"/>
  <c r="D49" i="22"/>
  <c r="B298" i="28"/>
  <c r="H217" i="24"/>
  <c r="C241" i="23"/>
  <c r="E160" i="28"/>
  <c r="G79" i="24"/>
  <c r="J345" i="26"/>
  <c r="B265" i="27"/>
  <c r="I289" i="25"/>
  <c r="E209" i="26"/>
  <c r="K128" i="27"/>
  <c r="B88" i="25"/>
  <c r="J336" i="27"/>
  <c r="C271" i="25"/>
  <c r="E190" i="26"/>
  <c r="G109" i="27"/>
  <c r="B318" i="4"/>
  <c r="I186" i="6"/>
  <c r="K192" i="23"/>
  <c r="G112" i="28"/>
  <c r="E361" i="25"/>
  <c r="H43" i="23"/>
  <c r="F292" i="24"/>
  <c r="K315" i="23"/>
  <c r="C235" i="28"/>
  <c r="E154" i="24"/>
  <c r="J91" i="25"/>
  <c r="K206" i="14"/>
  <c r="D271" i="14"/>
  <c r="K208" i="15"/>
  <c r="D345" i="15"/>
  <c r="G107" i="14"/>
  <c r="G355" i="16"/>
  <c r="B155" i="15"/>
  <c r="I85" i="16"/>
  <c r="H211" i="16"/>
  <c r="I85" i="9"/>
  <c r="D315" i="11"/>
  <c r="D104" i="10"/>
  <c r="G292" i="11"/>
  <c r="C164" i="11"/>
  <c r="H355" i="12"/>
  <c r="E234" i="12"/>
  <c r="B89" i="12"/>
  <c r="B224" i="12"/>
  <c r="G139" i="13"/>
  <c r="H274" i="13"/>
  <c r="J193" i="14"/>
  <c r="G302" i="14"/>
  <c r="F66" i="13"/>
  <c r="E333" i="15"/>
  <c r="F140" i="14"/>
  <c r="B60" i="15"/>
  <c r="C151" i="15"/>
  <c r="F279" i="15"/>
  <c r="C210" i="16"/>
  <c r="I129" i="17"/>
  <c r="E212" i="10"/>
  <c r="D59" i="10"/>
  <c r="F177" i="10"/>
  <c r="I365" i="11"/>
  <c r="E237" i="11"/>
  <c r="H99" i="11"/>
  <c r="G291" i="12"/>
  <c r="D162" i="12"/>
  <c r="C300" i="12"/>
  <c r="I212" i="13"/>
  <c r="J347" i="13"/>
  <c r="B267" i="14"/>
  <c r="G46" i="13"/>
  <c r="H139" i="13"/>
  <c r="E77" i="14"/>
  <c r="C326" i="16"/>
  <c r="D133" i="15"/>
  <c r="E224" i="15"/>
  <c r="H352" i="15"/>
  <c r="B288" i="16"/>
  <c r="K202" i="17"/>
  <c r="J328" i="17"/>
  <c r="I132" i="16"/>
  <c r="B247" i="16"/>
  <c r="D166" i="17"/>
  <c r="F85" i="18"/>
  <c r="K220" i="18"/>
  <c r="B354" i="18"/>
  <c r="H273" i="19"/>
  <c r="E80" i="18"/>
  <c r="H323" i="20"/>
  <c r="D243" i="21"/>
  <c r="J162" i="22"/>
  <c r="K185" i="20"/>
  <c r="C105" i="21"/>
  <c r="D130" i="19"/>
  <c r="F49" i="20"/>
  <c r="F297" i="22"/>
  <c r="C322" i="20"/>
  <c r="I241" i="21"/>
  <c r="E161" i="22"/>
  <c r="F75" i="23"/>
  <c r="F323" i="24"/>
  <c r="H317" i="16"/>
  <c r="K209" i="17"/>
  <c r="D324" i="17"/>
  <c r="F243" i="18"/>
  <c r="I49" i="17"/>
  <c r="G298" i="19"/>
  <c r="F102" i="18"/>
  <c r="E238" i="18"/>
  <c r="F152" i="19"/>
  <c r="B72" i="20"/>
  <c r="J320" i="22"/>
  <c r="K343" i="20"/>
  <c r="C263" i="21"/>
  <c r="E182" i="22"/>
  <c r="F207" i="20"/>
  <c r="H126" i="21"/>
  <c r="K150" i="19"/>
  <c r="G70" i="20"/>
  <c r="E319" i="22"/>
  <c r="F233" i="23"/>
  <c r="H152" i="28"/>
  <c r="H177" i="17"/>
  <c r="G313" i="17"/>
  <c r="B99" i="16"/>
  <c r="B347" i="18"/>
  <c r="D266" i="19"/>
  <c r="K72" i="18"/>
  <c r="B206" i="18"/>
  <c r="K341" i="18"/>
  <c r="C261" i="19"/>
  <c r="H175" i="20"/>
  <c r="D95" i="21"/>
  <c r="I118" i="19"/>
  <c r="I366" i="21"/>
  <c r="K285" i="22"/>
  <c r="B311" i="20"/>
  <c r="D230" i="21"/>
  <c r="F149" i="22"/>
  <c r="C174" i="20"/>
  <c r="I93" i="21"/>
  <c r="B337" i="23"/>
  <c r="D256" i="28"/>
  <c r="F175" i="24"/>
  <c r="I110" i="16"/>
  <c r="B225" i="16"/>
  <c r="D144" i="17"/>
  <c r="F63" i="18"/>
  <c r="K198" i="18"/>
  <c r="B332" i="18"/>
  <c r="H251" i="19"/>
  <c r="E58" i="18"/>
  <c r="H301" i="20"/>
  <c r="D221" i="21"/>
  <c r="J140" i="22"/>
  <c r="K163" i="20"/>
  <c r="C83" i="21"/>
  <c r="D108" i="19"/>
  <c r="D356" i="21"/>
  <c r="F275" i="22"/>
  <c r="C300" i="20"/>
  <c r="I219" i="21"/>
  <c r="E139" i="22"/>
  <c r="F53" i="23"/>
  <c r="F301" i="24"/>
  <c r="E225" i="23"/>
  <c r="K144" i="28"/>
  <c r="G64" i="24"/>
  <c r="B76" i="23"/>
  <c r="J324" i="24"/>
  <c r="E348" i="23"/>
  <c r="G267" i="28"/>
  <c r="I186" i="24"/>
  <c r="D124" i="25"/>
  <c r="F43" i="26"/>
  <c r="I291" i="6"/>
  <c r="G316" i="26"/>
  <c r="C236" i="27"/>
  <c r="D195" i="25"/>
  <c r="J114" i="26"/>
  <c r="G363" i="6"/>
  <c r="G297" i="26"/>
  <c r="I216" i="27"/>
  <c r="B96" i="6"/>
  <c r="E308" i="6"/>
  <c r="C300" i="23"/>
  <c r="I219" i="28"/>
  <c r="E139" i="24"/>
  <c r="J150" i="23"/>
  <c r="F70" i="28"/>
  <c r="E94" i="22"/>
  <c r="G353" i="25"/>
  <c r="I319" i="25"/>
  <c r="K158" i="27"/>
  <c r="H245" i="26"/>
  <c r="D165" i="27"/>
  <c r="G99" i="25"/>
  <c r="G347" i="27"/>
  <c r="J226" i="6"/>
  <c r="F146" i="4"/>
  <c r="K343" i="4"/>
  <c r="J201" i="6"/>
  <c r="C82" i="23"/>
  <c r="K330" i="24"/>
  <c r="F342" i="23"/>
  <c r="B262" i="28"/>
  <c r="H181" i="24"/>
  <c r="C205" i="23"/>
  <c r="E124" i="28"/>
  <c r="G43" i="24"/>
  <c r="J309" i="26"/>
  <c r="B229" i="27"/>
  <c r="I253" i="25"/>
  <c r="E173" i="26"/>
  <c r="K92" i="27"/>
  <c r="B52" i="25"/>
  <c r="J300" i="27"/>
  <c r="C235" i="25"/>
  <c r="E154" i="26"/>
  <c r="G73" i="27"/>
  <c r="B282" i="4"/>
  <c r="I150" i="6"/>
  <c r="K69" i="4"/>
  <c r="K172" i="23"/>
  <c r="G92" i="28"/>
  <c r="E341" i="25"/>
  <c r="J352" i="28"/>
  <c r="F272" i="24"/>
  <c r="K295" i="23"/>
  <c r="C215" i="28"/>
  <c r="E134" i="24"/>
  <c r="J71" i="25"/>
  <c r="J319" i="27"/>
  <c r="J53" i="24"/>
  <c r="C264" i="26"/>
  <c r="I183" i="27"/>
  <c r="J142" i="25"/>
  <c r="F62" i="26"/>
  <c r="K326" i="25"/>
  <c r="C245" i="26"/>
  <c r="E164" i="27"/>
  <c r="H43" i="6"/>
  <c r="G241" i="6"/>
  <c r="I51" i="4"/>
  <c r="C132" i="6"/>
  <c r="J261" i="4"/>
  <c r="F265" i="6"/>
  <c r="H288" i="25"/>
  <c r="I279" i="25"/>
  <c r="K118" i="27"/>
  <c r="J224" i="26"/>
  <c r="F144" i="27"/>
  <c r="I78" i="25"/>
  <c r="I326" i="27"/>
  <c r="B206" i="6"/>
  <c r="H125" i="4"/>
  <c r="C323" i="4"/>
  <c r="B181" i="6"/>
  <c r="E61" i="23"/>
  <c r="C310" i="24"/>
  <c r="H321" i="23"/>
  <c r="D241" i="28"/>
  <c r="J160" i="24"/>
  <c r="E184" i="23"/>
  <c r="G103" i="28"/>
  <c r="G351" i="25"/>
  <c r="B289" i="26"/>
  <c r="D208" i="27"/>
  <c r="K232" i="25"/>
  <c r="G152" i="26"/>
  <c r="C72" i="27"/>
  <c r="F360" i="26"/>
  <c r="B280" i="27"/>
  <c r="E214" i="25"/>
  <c r="G133" i="26"/>
  <c r="I52" i="27"/>
  <c r="D261" i="4"/>
  <c r="K129" i="6"/>
  <c r="I40" i="4"/>
  <c r="C152" i="23"/>
  <c r="I71" i="28"/>
  <c r="D83" i="22"/>
  <c r="B332" i="28"/>
  <c r="H251" i="24"/>
  <c r="C275" i="23"/>
  <c r="E194" i="28"/>
  <c r="G113" i="24"/>
  <c r="B51" i="25"/>
  <c r="B299" i="27"/>
  <c r="K323" i="25"/>
  <c r="E243" i="26"/>
  <c r="K162" i="27"/>
  <c r="B122" i="25"/>
  <c r="H41" i="26"/>
  <c r="C305" i="25"/>
  <c r="E224" i="26"/>
  <c r="G143" i="27"/>
  <c r="B352" i="4"/>
  <c r="I220" i="6"/>
  <c r="G72" i="4"/>
  <c r="K152" i="6"/>
  <c r="K267" i="24"/>
  <c r="C336" i="6"/>
  <c r="G280" i="27"/>
  <c r="F306" i="26"/>
  <c r="B226" i="27"/>
  <c r="E160" i="25"/>
  <c r="G79" i="26"/>
  <c r="K299" i="6"/>
  <c r="D207" i="4"/>
  <c r="K75" i="6"/>
  <c r="H266" i="6"/>
  <c r="K142" i="23"/>
  <c r="G62" i="28"/>
  <c r="B74" i="22"/>
  <c r="J322" i="28"/>
  <c r="F242" i="24"/>
  <c r="K265" i="23"/>
  <c r="C185" i="28"/>
  <c r="E104" i="24"/>
  <c r="J41" i="25"/>
  <c r="J289" i="27"/>
  <c r="G314" i="25"/>
  <c r="C234" i="26"/>
  <c r="I153" i="27"/>
  <c r="J112" i="25"/>
  <c r="H361" i="27"/>
  <c r="K295" i="25"/>
  <c r="C215" i="26"/>
  <c r="E134" i="27"/>
  <c r="J342" i="4"/>
  <c r="G211" i="6"/>
  <c r="I130" i="4"/>
  <c r="I233" i="23"/>
  <c r="E153" i="28"/>
  <c r="K72" i="24"/>
  <c r="F84" i="23"/>
  <c r="D333" i="24"/>
  <c r="I356" i="23"/>
  <c r="K275" i="28"/>
  <c r="C195" i="24"/>
  <c r="H132" i="25"/>
  <c r="J51" i="26"/>
  <c r="C300" i="6"/>
  <c r="K324" i="26"/>
  <c r="G244" i="27"/>
  <c r="H203" i="25"/>
  <c r="D123" i="26"/>
  <c r="J42" i="27"/>
  <c r="K305" i="26"/>
  <c r="C225" i="27"/>
  <c r="F104" i="6"/>
  <c r="I320" i="6"/>
  <c r="G221" i="4"/>
  <c r="E71" i="6"/>
  <c r="B201" i="4"/>
  <c r="G93" i="4"/>
  <c r="F139" i="6"/>
  <c r="F169" i="26"/>
  <c r="I55" i="25"/>
  <c r="H263" i="25"/>
  <c r="J112" i="26"/>
  <c r="G361" i="6"/>
  <c r="G295" i="26"/>
  <c r="I214" i="27"/>
  <c r="B94" i="6"/>
  <c r="H305" i="6"/>
  <c r="C211" i="4"/>
  <c r="K358" i="23"/>
  <c r="G278" i="28"/>
  <c r="C198" i="24"/>
  <c r="H209" i="23"/>
  <c r="D129" i="28"/>
  <c r="J48" i="24"/>
  <c r="E72" i="23"/>
  <c r="E320" i="24"/>
  <c r="J257" i="25"/>
  <c r="B177" i="26"/>
  <c r="D96" i="27"/>
  <c r="K120" i="25"/>
  <c r="G40" i="26"/>
  <c r="I330" i="25"/>
  <c r="F248" i="26"/>
  <c r="B168" i="27"/>
  <c r="E102" i="25"/>
  <c r="E350" i="27"/>
  <c r="H229" i="6"/>
  <c r="D149" i="4"/>
  <c r="I346" i="4"/>
  <c r="D124" i="24"/>
  <c r="C40" i="23"/>
  <c r="K288" i="24"/>
  <c r="F300" i="23"/>
  <c r="B220" i="28"/>
  <c r="H139" i="24"/>
  <c r="C163" i="23"/>
  <c r="E82" i="28"/>
  <c r="D70" i="24"/>
  <c r="J267" i="26"/>
  <c r="B187" i="27"/>
  <c r="I211" i="25"/>
  <c r="E131" i="26"/>
  <c r="K50" i="27"/>
  <c r="D339" i="26"/>
  <c r="J258" i="27"/>
  <c r="C193" i="25"/>
  <c r="E112" i="26"/>
  <c r="D360" i="6"/>
  <c r="B240" i="4"/>
  <c r="I108" i="6"/>
  <c r="G184" i="4"/>
  <c r="H269" i="6"/>
  <c r="D72" i="6"/>
  <c r="C48" i="4"/>
  <c r="E257" i="12"/>
  <c r="H119" i="12"/>
  <c r="K363" i="14"/>
  <c r="D170" i="13"/>
  <c r="G278" i="13"/>
  <c r="C198" i="14"/>
  <c r="D291" i="14"/>
  <c r="K228" i="15"/>
  <c r="D365" i="15"/>
  <c r="G127" i="14"/>
  <c r="I46" i="15"/>
  <c r="B175" i="15"/>
  <c r="I105" i="16"/>
  <c r="H231" i="16"/>
  <c r="B148" i="17"/>
  <c r="K283" i="17"/>
  <c r="F69" i="16"/>
  <c r="F317" i="18"/>
  <c r="H236" i="19"/>
  <c r="E43" i="18"/>
  <c r="F176" i="18"/>
  <c r="E312" i="18"/>
  <c r="G231" i="19"/>
  <c r="B146" i="20"/>
  <c r="H65" i="21"/>
  <c r="C89" i="19"/>
  <c r="C337" i="21"/>
  <c r="E256" i="22"/>
  <c r="F281" i="20"/>
  <c r="H200" i="21"/>
  <c r="J119" i="22"/>
  <c r="G144" i="20"/>
  <c r="C64" i="21"/>
  <c r="F307" i="23"/>
  <c r="H226" i="28"/>
  <c r="J145" i="24"/>
  <c r="C113" i="16"/>
  <c r="F227" i="16"/>
  <c r="H146" i="17"/>
  <c r="J65" i="18"/>
  <c r="E201" i="18"/>
  <c r="F334" i="18"/>
  <c r="B254" i="19"/>
  <c r="I60" i="18"/>
  <c r="B304" i="20"/>
  <c r="H223" i="21"/>
  <c r="D143" i="22"/>
  <c r="E166" i="20"/>
  <c r="G85" i="21"/>
  <c r="H110" i="19"/>
  <c r="H358" i="21"/>
  <c r="J277" i="22"/>
  <c r="G302" i="20"/>
  <c r="C222" i="21"/>
  <c r="I141" i="22"/>
  <c r="J55" i="23"/>
  <c r="J303" i="24"/>
  <c r="I216" i="16"/>
  <c r="K135" i="17"/>
  <c r="D250" i="17"/>
  <c r="F169" i="18"/>
  <c r="K304" i="18"/>
  <c r="G224" i="19"/>
  <c r="H357" i="19"/>
  <c r="E164" i="18"/>
  <c r="F78" i="19"/>
  <c r="D327" i="21"/>
  <c r="J246" i="22"/>
  <c r="K269" i="20"/>
  <c r="C189" i="21"/>
  <c r="E108" i="22"/>
  <c r="F133" i="20"/>
  <c r="H52" i="21"/>
  <c r="K76" i="19"/>
  <c r="I325" i="21"/>
  <c r="E245" i="22"/>
  <c r="F159" i="23"/>
  <c r="H78" i="28"/>
  <c r="B126" i="17"/>
  <c r="K261" i="17"/>
  <c r="F47" i="16"/>
  <c r="F295" i="18"/>
  <c r="H214" i="19"/>
  <c r="G350" i="19"/>
  <c r="F154" i="18"/>
  <c r="E290" i="18"/>
  <c r="G209" i="19"/>
  <c r="B124" i="20"/>
  <c r="H43" i="21"/>
  <c r="C67" i="19"/>
  <c r="C315" i="21"/>
  <c r="E234" i="22"/>
  <c r="F259" i="20"/>
  <c r="H178" i="21"/>
  <c r="J97" i="22"/>
  <c r="G122" i="20"/>
  <c r="C42" i="21"/>
  <c r="F285" i="23"/>
  <c r="H204" i="28"/>
  <c r="D134" i="24"/>
  <c r="I47" i="23"/>
  <c r="G296" i="24"/>
  <c r="B308" i="23"/>
  <c r="H227" i="28"/>
  <c r="D147" i="24"/>
  <c r="I170" i="23"/>
  <c r="K89" i="28"/>
  <c r="K337" i="25"/>
  <c r="F275" i="26"/>
  <c r="H194" i="27"/>
  <c r="E219" i="25"/>
  <c r="K138" i="26"/>
  <c r="G58" i="27"/>
  <c r="J346" i="26"/>
  <c r="F266" i="27"/>
  <c r="I200" i="25"/>
  <c r="K119" i="26"/>
  <c r="J367" i="6"/>
  <c r="H247" i="4"/>
  <c r="E116" i="6"/>
  <c r="G122" i="23"/>
  <c r="C42" i="28"/>
  <c r="H53" i="22"/>
  <c r="F302" i="28"/>
  <c r="B222" i="24"/>
  <c r="G245" i="23"/>
  <c r="I164" i="28"/>
  <c r="K83" i="24"/>
  <c r="D350" i="26"/>
  <c r="D281" i="13"/>
  <c r="J200" i="14"/>
  <c r="G138" i="15"/>
  <c r="J274" i="15"/>
  <c r="K365" i="15"/>
  <c r="G188" i="14"/>
  <c r="H84" i="15"/>
  <c r="G344" i="17"/>
  <c r="D141" i="16"/>
  <c r="F341" i="10"/>
  <c r="K177" i="10"/>
  <c r="H362" i="11"/>
  <c r="F227" i="11"/>
  <c r="I93" i="11"/>
  <c r="I228" i="11"/>
  <c r="K163" i="12"/>
  <c r="D292" i="12"/>
  <c r="H153" i="12"/>
  <c r="C69" i="13"/>
  <c r="D204" i="13"/>
  <c r="G312" i="13"/>
  <c r="C232" i="14"/>
  <c r="D325" i="14"/>
  <c r="K262" i="15"/>
  <c r="B70" i="14"/>
  <c r="G174" i="14"/>
  <c r="I80" i="15"/>
  <c r="B209" i="15"/>
  <c r="I139" i="16"/>
  <c r="H265" i="16"/>
  <c r="E91" i="9"/>
  <c r="B318" i="11"/>
  <c r="B107" i="10"/>
  <c r="E295" i="11"/>
  <c r="K166" i="11"/>
  <c r="F358" i="12"/>
  <c r="C237" i="12"/>
  <c r="J91" i="12"/>
  <c r="J226" i="12"/>
  <c r="E142" i="13"/>
  <c r="F277" i="13"/>
  <c r="H196" i="14"/>
  <c r="E305" i="14"/>
  <c r="D69" i="13"/>
  <c r="C336" i="15"/>
  <c r="D143" i="14"/>
  <c r="J62" i="15"/>
  <c r="K153" i="15"/>
  <c r="D282" i="15"/>
  <c r="K212" i="16"/>
  <c r="G132" i="17"/>
  <c r="J256" i="17"/>
  <c r="E62" i="16"/>
  <c r="H176" i="16"/>
  <c r="J95" i="17"/>
  <c r="J343" i="19"/>
  <c r="G150" i="18"/>
  <c r="H283" i="18"/>
  <c r="D203" i="19"/>
  <c r="I338" i="19"/>
  <c r="D253" i="20"/>
  <c r="J172" i="21"/>
  <c r="E196" i="19"/>
  <c r="G115" i="20"/>
  <c r="G363" i="22"/>
  <c r="J59" i="19"/>
  <c r="J307" i="21"/>
  <c r="B227" i="22"/>
  <c r="I251" i="20"/>
  <c r="E171" i="21"/>
  <c r="J85" i="22"/>
  <c r="J333" i="28"/>
  <c r="B253" i="24"/>
  <c r="E220" i="16"/>
  <c r="G139" i="17"/>
  <c r="J253" i="17"/>
  <c r="B173" i="18"/>
  <c r="G308" i="18"/>
  <c r="C228" i="19"/>
  <c r="D361" i="19"/>
  <c r="K167" i="18"/>
  <c r="B82" i="19"/>
  <c r="J330" i="21"/>
  <c r="F250" i="22"/>
  <c r="G273" i="20"/>
  <c r="I192" i="21"/>
  <c r="K111" i="22"/>
  <c r="B137" i="20"/>
  <c r="D56" i="21"/>
  <c r="G80" i="19"/>
  <c r="E329" i="21"/>
  <c r="K248" i="22"/>
  <c r="B163" i="23"/>
  <c r="D82" i="28"/>
  <c r="D107" i="17"/>
  <c r="C243" i="17"/>
  <c r="F357" i="17"/>
  <c r="H276" i="18"/>
  <c r="F85" i="17"/>
  <c r="I331" i="19"/>
  <c r="H135" i="18"/>
  <c r="G271" i="18"/>
  <c r="H185" i="19"/>
  <c r="D105" i="20"/>
  <c r="B354" i="22"/>
  <c r="E48" i="19"/>
  <c r="E296" i="21"/>
  <c r="G215" i="22"/>
  <c r="H240" i="20"/>
  <c r="J159" i="21"/>
  <c r="C184" i="19"/>
  <c r="I103" i="20"/>
  <c r="G352" i="22"/>
  <c r="H266" i="23"/>
  <c r="J185" i="28"/>
  <c r="D233" i="17"/>
  <c r="E40" i="16"/>
  <c r="H154" i="16"/>
  <c r="J73" i="17"/>
  <c r="J321" i="19"/>
  <c r="G128" i="18"/>
  <c r="H261" i="18"/>
  <c r="I68" i="17"/>
  <c r="I316" i="19"/>
  <c r="D231" i="20"/>
  <c r="J150" i="21"/>
  <c r="E174" i="19"/>
  <c r="G93" i="20"/>
  <c r="G341" i="22"/>
  <c r="H366" i="20"/>
  <c r="J285" i="21"/>
  <c r="B205" i="22"/>
  <c r="I229" i="20"/>
  <c r="E149" i="21"/>
  <c r="J63" i="22"/>
  <c r="J311" i="28"/>
  <c r="B231" i="24"/>
  <c r="K154" i="23"/>
  <c r="G74" i="28"/>
  <c r="B86" i="22"/>
  <c r="J334" i="28"/>
  <c r="F254" i="24"/>
  <c r="K277" i="23"/>
  <c r="C197" i="28"/>
  <c r="E116" i="24"/>
  <c r="J53" i="25"/>
  <c r="J301" i="27"/>
  <c r="I327" i="25"/>
  <c r="C246" i="26"/>
  <c r="I165" i="27"/>
  <c r="J124" i="25"/>
  <c r="F44" i="26"/>
  <c r="K307" i="25"/>
  <c r="C227" i="26"/>
  <c r="E146" i="27"/>
  <c r="J354" i="4"/>
  <c r="G223" i="6"/>
  <c r="I229" i="23"/>
  <c r="E149" i="28"/>
  <c r="K68" i="24"/>
  <c r="F80" i="23"/>
  <c r="D329" i="24"/>
  <c r="I352" i="23"/>
  <c r="D90" i="25"/>
  <c r="K178" i="25"/>
  <c r="D347" i="6"/>
  <c r="D175" i="26"/>
  <c r="J94" i="27"/>
  <c r="K357" i="26"/>
  <c r="C277" i="27"/>
  <c r="F156" i="6"/>
  <c r="B76" i="4"/>
  <c r="G273" i="4"/>
  <c r="C92" i="22"/>
  <c r="K340" i="28"/>
  <c r="G260" i="24"/>
  <c r="B272" i="23"/>
  <c r="H191" i="28"/>
  <c r="D111" i="24"/>
  <c r="I134" i="23"/>
  <c r="K53" i="28"/>
  <c r="D320" i="25"/>
  <c r="F239" i="26"/>
  <c r="H158" i="27"/>
  <c r="E183" i="25"/>
  <c r="K102" i="26"/>
  <c r="H351" i="6"/>
  <c r="J310" i="26"/>
  <c r="F230" i="27"/>
  <c r="I164" i="25"/>
  <c r="K83" i="26"/>
  <c r="J305" i="6"/>
  <c r="H211" i="4"/>
  <c r="E80" i="6"/>
  <c r="F272" i="6"/>
  <c r="G102" i="23"/>
  <c r="E351" i="24"/>
  <c r="J362" i="23"/>
  <c r="F282" i="28"/>
  <c r="B202" i="24"/>
  <c r="G225" i="23"/>
  <c r="I144" i="28"/>
  <c r="K63" i="24"/>
  <c r="D330" i="26"/>
  <c r="F249" i="27"/>
  <c r="C274" i="25"/>
  <c r="I193" i="26"/>
  <c r="E113" i="27"/>
  <c r="F72" i="25"/>
  <c r="D321" i="27"/>
  <c r="G255" i="25"/>
  <c r="I174" i="26"/>
  <c r="K93" i="27"/>
  <c r="F302" i="4"/>
  <c r="C171" i="6"/>
  <c r="C122" i="4"/>
  <c r="G202" i="6"/>
  <c r="D332" i="4"/>
  <c r="J269" i="4"/>
  <c r="J335" i="26"/>
  <c r="K138" i="25"/>
  <c r="F61" i="24"/>
  <c r="F154" i="26"/>
  <c r="B74" i="27"/>
  <c r="C337" i="26"/>
  <c r="E256" i="27"/>
  <c r="H135" i="6"/>
  <c r="D55" i="4"/>
  <c r="I252" i="4"/>
  <c r="E71" i="22"/>
  <c r="C320" i="28"/>
  <c r="I239" i="24"/>
  <c r="D251" i="23"/>
  <c r="J170" i="28"/>
  <c r="F90" i="24"/>
  <c r="K113" i="23"/>
  <c r="K361" i="24"/>
  <c r="F299" i="25"/>
  <c r="H218" i="26"/>
  <c r="J137" i="27"/>
  <c r="G162" i="25"/>
  <c r="C82" i="26"/>
  <c r="J330" i="6"/>
  <c r="B290" i="26"/>
  <c r="H209" i="27"/>
  <c r="K143" i="25"/>
  <c r="C63" i="26"/>
  <c r="B278" i="6"/>
  <c r="J190" i="4"/>
  <c r="G59" i="6"/>
  <c r="D246" i="6"/>
  <c r="I81" i="23"/>
  <c r="G330" i="24"/>
  <c r="B342" i="23"/>
  <c r="H261" i="28"/>
  <c r="D181" i="24"/>
  <c r="I204" i="23"/>
  <c r="K123" i="28"/>
  <c r="C43" i="24"/>
  <c r="F309" i="26"/>
  <c r="H228" i="27"/>
  <c r="E253" i="25"/>
  <c r="K172" i="26"/>
  <c r="G92" i="27"/>
  <c r="H51" i="25"/>
  <c r="F300" i="27"/>
  <c r="I234" i="25"/>
  <c r="K153" i="26"/>
  <c r="C73" i="27"/>
  <c r="H281" i="4"/>
  <c r="E150" i="6"/>
  <c r="K142" i="4"/>
  <c r="K248" i="6"/>
  <c r="G337" i="25"/>
  <c r="G300" i="25"/>
  <c r="I139" i="27"/>
  <c r="B236" i="26"/>
  <c r="H155" i="27"/>
  <c r="K89" i="25"/>
  <c r="K337" i="27"/>
  <c r="D217" i="6"/>
  <c r="J136" i="4"/>
  <c r="E334" i="4"/>
  <c r="D192" i="6"/>
  <c r="G72" i="23"/>
  <c r="E321" i="24"/>
  <c r="J332" i="23"/>
  <c r="F252" i="28"/>
  <c r="B172" i="24"/>
  <c r="G195" i="23"/>
  <c r="I114" i="28"/>
  <c r="I362" i="25"/>
  <c r="D300" i="26"/>
  <c r="F219" i="27"/>
  <c r="C244" i="25"/>
  <c r="I163" i="26"/>
  <c r="E83" i="27"/>
  <c r="F42" i="25"/>
  <c r="D291" i="27"/>
  <c r="G225" i="25"/>
  <c r="I144" i="26"/>
  <c r="K63" i="27"/>
  <c r="F272" i="4"/>
  <c r="C141" i="6"/>
  <c r="E60" i="4"/>
  <c r="E163" i="23"/>
  <c r="K82" i="28"/>
  <c r="F94" i="22"/>
  <c r="D343" i="28"/>
  <c r="J262" i="24"/>
  <c r="E286" i="23"/>
  <c r="G205" i="28"/>
  <c r="I124" i="24"/>
  <c r="D62" i="25"/>
  <c r="D310" i="27"/>
  <c r="F343" i="25"/>
  <c r="G254" i="26"/>
  <c r="C174" i="27"/>
  <c r="D133" i="25"/>
  <c r="J52" i="26"/>
  <c r="E316" i="25"/>
  <c r="G235" i="26"/>
  <c r="I154" i="27"/>
  <c r="D363" i="4"/>
  <c r="K231" i="6"/>
  <c r="E61" i="4"/>
  <c r="I141" i="6"/>
  <c r="F271" i="4"/>
  <c r="C293" i="4"/>
  <c r="I192" i="23"/>
  <c r="J299" i="27"/>
  <c r="C244" i="26"/>
  <c r="B150" i="25"/>
  <c r="F42" i="26"/>
  <c r="K305" i="25"/>
  <c r="C225" i="26"/>
  <c r="E144" i="27"/>
  <c r="J352" i="4"/>
  <c r="G221" i="6"/>
  <c r="I140" i="4"/>
  <c r="G288" i="23"/>
  <c r="C208" i="28"/>
  <c r="I127" i="24"/>
  <c r="D139" i="23"/>
  <c r="J58" i="28"/>
  <c r="I82" i="22"/>
  <c r="I330" i="28"/>
  <c r="K249" i="24"/>
  <c r="F187" i="25"/>
  <c r="H106" i="26"/>
  <c r="K354" i="6"/>
  <c r="G50" i="25"/>
  <c r="E299" i="27"/>
  <c r="F258" i="25"/>
  <c r="B178" i="26"/>
  <c r="H97" i="27"/>
  <c r="I360" i="26"/>
  <c r="K279" i="27"/>
  <c r="D159" i="6"/>
  <c r="J78" i="4"/>
  <c r="E276" i="4"/>
  <c r="C50" i="22"/>
  <c r="K298" i="28"/>
  <c r="G218" i="24"/>
  <c r="B230" i="23"/>
  <c r="H149" i="28"/>
  <c r="D69" i="24"/>
  <c r="I92" i="23"/>
  <c r="I340" i="24"/>
  <c r="D278" i="25"/>
  <c r="F197" i="26"/>
  <c r="H116" i="27"/>
  <c r="E141" i="25"/>
  <c r="K60" i="26"/>
  <c r="B71" i="24"/>
  <c r="J268" i="26"/>
  <c r="F188" i="27"/>
  <c r="I122" i="25"/>
  <c r="K41" i="26"/>
  <c r="B250" i="6"/>
  <c r="H169" i="4"/>
  <c r="D289" i="15"/>
  <c r="G106" i="16"/>
  <c r="E127" i="9"/>
  <c r="H182" i="10"/>
  <c r="J241" i="11"/>
  <c r="G360" i="12"/>
  <c r="E166" i="11"/>
  <c r="G101" i="12"/>
  <c r="K228" i="12"/>
  <c r="D91" i="12"/>
  <c r="G335" i="14"/>
  <c r="J141" i="13"/>
  <c r="C250" i="13"/>
  <c r="D343" i="13"/>
  <c r="J262" i="14"/>
  <c r="G200" i="15"/>
  <c r="J336" i="15"/>
  <c r="C99" i="14"/>
  <c r="C347" i="16"/>
  <c r="H146" i="15"/>
  <c r="E77" i="16"/>
  <c r="D203" i="16"/>
  <c r="D352" i="10"/>
  <c r="J193" i="10"/>
  <c r="H44" i="10"/>
  <c r="D238" i="11"/>
  <c r="G104" i="11"/>
  <c r="G239" i="11"/>
  <c r="I174" i="12"/>
  <c r="H306" i="12"/>
  <c r="F164" i="12"/>
  <c r="K79" i="13"/>
  <c r="B215" i="13"/>
  <c r="E323" i="13"/>
  <c r="K242" i="14"/>
  <c r="B336" i="14"/>
  <c r="I273" i="15"/>
  <c r="J80" i="14"/>
  <c r="H329" i="16"/>
  <c r="G91" i="15"/>
  <c r="J219" i="15"/>
  <c r="G150" i="16"/>
  <c r="F276" i="16"/>
  <c r="J192" i="17"/>
  <c r="I328" i="17"/>
  <c r="D114" i="16"/>
  <c r="D362" i="18"/>
  <c r="F281" i="19"/>
  <c r="C88" i="18"/>
  <c r="D221" i="18"/>
  <c r="C357" i="18"/>
  <c r="E276" i="19"/>
  <c r="J190" i="20"/>
  <c r="F110" i="21"/>
  <c r="K133" i="19"/>
  <c r="C53" i="20"/>
  <c r="C301" i="22"/>
  <c r="D326" i="20"/>
  <c r="F245" i="21"/>
  <c r="H164" i="22"/>
  <c r="E189" i="20"/>
  <c r="K108" i="21"/>
  <c r="D352" i="23"/>
  <c r="F271" i="28"/>
  <c r="H190" i="24"/>
  <c r="K157" i="16"/>
  <c r="D272" i="16"/>
  <c r="F191" i="17"/>
  <c r="H110" i="18"/>
  <c r="C246" i="18"/>
  <c r="B50" i="17"/>
  <c r="J298" i="19"/>
  <c r="G105" i="18"/>
  <c r="J348" i="20"/>
  <c r="F268" i="21"/>
  <c r="B188" i="22"/>
  <c r="C211" i="20"/>
  <c r="E130" i="21"/>
  <c r="F155" i="19"/>
  <c r="H74" i="20"/>
  <c r="H322" i="22"/>
  <c r="E347" i="20"/>
  <c r="K266" i="21"/>
  <c r="G186" i="22"/>
  <c r="H100" i="23"/>
  <c r="H348" i="24"/>
  <c r="G261" i="16"/>
  <c r="I180" i="17"/>
  <c r="B295" i="17"/>
  <c r="D214" i="18"/>
  <c r="I349" i="18"/>
  <c r="E269" i="19"/>
  <c r="D73" i="18"/>
  <c r="C209" i="18"/>
  <c r="D123" i="19"/>
  <c r="J42" i="20"/>
  <c r="H291" i="22"/>
  <c r="I314" i="20"/>
  <c r="K233" i="21"/>
  <c r="C153" i="22"/>
  <c r="D178" i="20"/>
  <c r="F97" i="21"/>
  <c r="I121" i="19"/>
  <c r="E41" i="20"/>
  <c r="C290" i="22"/>
  <c r="D204" i="23"/>
  <c r="F123" i="28"/>
  <c r="J170" i="17"/>
  <c r="I306" i="17"/>
  <c r="D92" i="16"/>
  <c r="D340" i="18"/>
  <c r="F259" i="19"/>
  <c r="C66" i="18"/>
  <c r="D199" i="18"/>
  <c r="C335" i="18"/>
  <c r="E254" i="19"/>
  <c r="J168" i="20"/>
  <c r="F88" i="21"/>
  <c r="K111" i="19"/>
  <c r="K359" i="21"/>
  <c r="C279" i="22"/>
  <c r="D304" i="20"/>
  <c r="F223" i="21"/>
  <c r="H142" i="22"/>
  <c r="E167" i="20"/>
  <c r="K86" i="21"/>
  <c r="D330" i="23"/>
  <c r="F249" i="28"/>
  <c r="H168" i="24"/>
  <c r="G92" i="23"/>
  <c r="E341" i="24"/>
  <c r="J352" i="23"/>
  <c r="F272" i="28"/>
  <c r="B192" i="24"/>
  <c r="G215" i="23"/>
  <c r="I134" i="28"/>
  <c r="K53" i="24"/>
  <c r="D320" i="26"/>
  <c r="F239" i="27"/>
  <c r="C264" i="25"/>
  <c r="I183" i="26"/>
  <c r="E103" i="27"/>
  <c r="F62" i="25"/>
  <c r="D311" i="27"/>
  <c r="G245" i="25"/>
  <c r="I164" i="26"/>
  <c r="K83" i="27"/>
  <c r="F292" i="4"/>
  <c r="C161" i="6"/>
  <c r="E167" i="23"/>
  <c r="K86" i="28"/>
  <c r="I335" i="25"/>
  <c r="D347" i="28"/>
  <c r="J266" i="24"/>
  <c r="E290" i="23"/>
  <c r="G209" i="28"/>
  <c r="I128" i="24"/>
  <c r="D66" i="25"/>
  <c r="H335" i="13"/>
  <c r="H245" i="14"/>
  <c r="E183" i="15"/>
  <c r="H319" i="15"/>
  <c r="K81" i="14"/>
  <c r="K329" i="16"/>
  <c r="F129" i="15"/>
  <c r="C60" i="16"/>
  <c r="B186" i="16"/>
  <c r="F57" i="9"/>
  <c r="H289" i="11"/>
  <c r="H78" i="10"/>
  <c r="K266" i="11"/>
  <c r="G138" i="11"/>
  <c r="B330" i="12"/>
  <c r="I208" i="12"/>
  <c r="F63" i="12"/>
  <c r="F198" i="12"/>
  <c r="K113" i="13"/>
  <c r="B249" i="13"/>
  <c r="E357" i="13"/>
  <c r="K276" i="14"/>
  <c r="J40" i="13"/>
  <c r="I307" i="15"/>
  <c r="J114" i="14"/>
  <c r="H363" i="16"/>
  <c r="G125" i="15"/>
  <c r="J253" i="15"/>
  <c r="G184" i="16"/>
  <c r="C104" i="17"/>
  <c r="I186" i="10"/>
  <c r="J362" i="11"/>
  <c r="J151" i="10"/>
  <c r="C340" i="11"/>
  <c r="I211" i="11"/>
  <c r="B74" i="11"/>
  <c r="K281" i="12"/>
  <c r="H136" i="12"/>
  <c r="H271" i="12"/>
  <c r="C187" i="13"/>
  <c r="D322" i="13"/>
  <c r="F241" i="14"/>
  <c r="C350" i="14"/>
  <c r="B114" i="13"/>
  <c r="I51" i="14"/>
  <c r="G300" i="16"/>
  <c r="H107" i="15"/>
  <c r="I198" i="15"/>
  <c r="B327" i="15"/>
  <c r="I257" i="16"/>
  <c r="E177" i="17"/>
  <c r="D303" i="17"/>
  <c r="C107" i="16"/>
  <c r="F221" i="16"/>
  <c r="H140" i="17"/>
  <c r="J59" i="18"/>
  <c r="E195" i="18"/>
  <c r="F328" i="18"/>
  <c r="B248" i="19"/>
  <c r="I54" i="18"/>
  <c r="B298" i="20"/>
  <c r="H217" i="21"/>
  <c r="D137" i="22"/>
  <c r="E160" i="20"/>
  <c r="G79" i="21"/>
  <c r="H104" i="19"/>
  <c r="H352" i="21"/>
  <c r="J271" i="22"/>
  <c r="G296" i="20"/>
  <c r="C216" i="21"/>
  <c r="I135" i="22"/>
  <c r="J49" i="23"/>
  <c r="J297" i="24"/>
  <c r="C265" i="16"/>
  <c r="E184" i="17"/>
  <c r="H298" i="17"/>
  <c r="J217" i="18"/>
  <c r="E353" i="18"/>
  <c r="K272" i="19"/>
  <c r="J76" i="18"/>
  <c r="I212" i="18"/>
  <c r="J126" i="19"/>
  <c r="F46" i="20"/>
  <c r="D295" i="22"/>
  <c r="E318" i="20"/>
  <c r="G237" i="21"/>
  <c r="I156" i="22"/>
  <c r="J181" i="20"/>
  <c r="B101" i="21"/>
  <c r="E125" i="19"/>
  <c r="K44" i="20"/>
  <c r="I293" i="22"/>
  <c r="J207" i="23"/>
  <c r="B127" i="28"/>
  <c r="B152" i="17"/>
  <c r="K287" i="17"/>
  <c r="F73" i="16"/>
  <c r="F321" i="18"/>
  <c r="H240" i="19"/>
  <c r="E47" i="18"/>
  <c r="F180" i="18"/>
  <c r="E316" i="18"/>
  <c r="G235" i="19"/>
  <c r="B150" i="20"/>
  <c r="H69" i="21"/>
  <c r="C93" i="19"/>
  <c r="C341" i="21"/>
  <c r="E260" i="22"/>
  <c r="F285" i="20"/>
  <c r="H204" i="21"/>
  <c r="J123" i="22"/>
  <c r="G148" i="20"/>
  <c r="C68" i="21"/>
  <c r="F311" i="23"/>
  <c r="H230" i="28"/>
  <c r="J149" i="24"/>
  <c r="C85" i="16"/>
  <c r="F199" i="16"/>
  <c r="H118" i="17"/>
  <c r="H366" i="19"/>
  <c r="E173" i="18"/>
  <c r="F306" i="18"/>
  <c r="B226" i="19"/>
  <c r="G361" i="19"/>
  <c r="B276" i="20"/>
  <c r="H195" i="21"/>
  <c r="D115" i="22"/>
  <c r="E138" i="20"/>
  <c r="G57" i="21"/>
  <c r="H82" i="19"/>
  <c r="H330" i="21"/>
  <c r="J249" i="22"/>
  <c r="G274" i="20"/>
  <c r="C194" i="21"/>
  <c r="I113" i="22"/>
  <c r="H356" i="28"/>
  <c r="J275" i="24"/>
  <c r="I199" i="23"/>
  <c r="E119" i="28"/>
  <c r="C368" i="25"/>
  <c r="F50" i="23"/>
  <c r="D299" i="24"/>
  <c r="I322" i="23"/>
  <c r="K241" i="28"/>
  <c r="C161" i="24"/>
  <c r="H98" i="25"/>
  <c r="H346" i="27"/>
  <c r="C266" i="6"/>
  <c r="K290" i="26"/>
  <c r="G210" i="27"/>
  <c r="H169" i="25"/>
  <c r="D89" i="26"/>
  <c r="B85" i="24"/>
  <c r="K271" i="26"/>
  <c r="C191" i="27"/>
  <c r="F70" i="6"/>
  <c r="D274" i="6"/>
  <c r="G274" i="23"/>
  <c r="C194" i="28"/>
  <c r="I113" i="24"/>
  <c r="D125" i="23"/>
  <c r="J44" i="28"/>
  <c r="I68" i="22"/>
  <c r="F269" i="25"/>
  <c r="G268" i="25"/>
  <c r="I107" i="27"/>
  <c r="B220" i="26"/>
  <c r="H139" i="27"/>
  <c r="K73" i="25"/>
  <c r="K321" i="27"/>
  <c r="D201" i="6"/>
  <c r="J120" i="4"/>
  <c r="E318" i="4"/>
  <c r="F153" i="24"/>
  <c r="G56" i="23"/>
  <c r="E305" i="24"/>
  <c r="J316" i="23"/>
  <c r="F236" i="28"/>
  <c r="B156" i="24"/>
  <c r="G179" i="23"/>
  <c r="I98" i="28"/>
  <c r="I346" i="25"/>
  <c r="D284" i="26"/>
  <c r="F203" i="27"/>
  <c r="C228" i="25"/>
  <c r="I147" i="26"/>
  <c r="E67" i="27"/>
  <c r="H355" i="26"/>
  <c r="D275" i="27"/>
  <c r="G209" i="25"/>
  <c r="I128" i="26"/>
  <c r="K47" i="27"/>
  <c r="F256" i="4"/>
  <c r="C125" i="6"/>
  <c r="J339" i="6"/>
  <c r="E147" i="23"/>
  <c r="K66" i="28"/>
  <c r="F78" i="22"/>
  <c r="D327" i="28"/>
  <c r="J246" i="24"/>
  <c r="E270" i="23"/>
  <c r="G189" i="28"/>
  <c r="I108" i="24"/>
  <c r="D46" i="25"/>
  <c r="D294" i="27"/>
  <c r="K318" i="25"/>
  <c r="G238" i="26"/>
  <c r="C158" i="27"/>
  <c r="D117" i="25"/>
  <c r="B366" i="27"/>
  <c r="E300" i="25"/>
  <c r="G219" i="26"/>
  <c r="I138" i="27"/>
  <c r="D347" i="4"/>
  <c r="K215" i="6"/>
  <c r="E77" i="4"/>
  <c r="I157" i="6"/>
  <c r="F287" i="4"/>
  <c r="H90" i="4"/>
  <c r="D186" i="25"/>
  <c r="G228" i="25"/>
  <c r="I67" i="27"/>
  <c r="D199" i="26"/>
  <c r="J118" i="27"/>
  <c r="C53" i="25"/>
  <c r="C301" i="27"/>
  <c r="F180" i="6"/>
  <c r="B100" i="4"/>
  <c r="G297" i="4"/>
  <c r="D118" i="24"/>
  <c r="K364" i="28"/>
  <c r="G284" i="24"/>
  <c r="B296" i="23"/>
  <c r="H215" i="28"/>
  <c r="D135" i="24"/>
  <c r="I158" i="23"/>
  <c r="K77" i="28"/>
  <c r="H52" i="24"/>
  <c r="F263" i="26"/>
  <c r="H182" i="27"/>
  <c r="E207" i="25"/>
  <c r="K126" i="26"/>
  <c r="G46" i="27"/>
  <c r="J334" i="26"/>
  <c r="F254" i="27"/>
  <c r="I188" i="25"/>
  <c r="K107" i="26"/>
  <c r="H354" i="6"/>
  <c r="H235" i="4"/>
  <c r="E104" i="6"/>
  <c r="F304" i="6"/>
  <c r="G126" i="23"/>
  <c r="C46" i="28"/>
  <c r="H57" i="22"/>
  <c r="F306" i="28"/>
  <c r="B226" i="24"/>
  <c r="G249" i="23"/>
  <c r="I168" i="28"/>
  <c r="K87" i="24"/>
  <c r="D354" i="26"/>
  <c r="F273" i="27"/>
  <c r="C298" i="25"/>
  <c r="I217" i="26"/>
  <c r="E137" i="27"/>
  <c r="F96" i="25"/>
  <c r="D345" i="27"/>
  <c r="G279" i="25"/>
  <c r="I198" i="26"/>
  <c r="K117" i="27"/>
  <c r="F326" i="4"/>
  <c r="C195" i="6"/>
  <c r="C98" i="4"/>
  <c r="G178" i="6"/>
  <c r="G165" i="24"/>
  <c r="K284" i="6"/>
  <c r="E229" i="27"/>
  <c r="J280" i="26"/>
  <c r="F200" i="27"/>
  <c r="I134" i="25"/>
  <c r="K53" i="26"/>
  <c r="J265" i="6"/>
  <c r="H181" i="4"/>
  <c r="E50" i="6"/>
  <c r="B237" i="6"/>
  <c r="E117" i="23"/>
  <c r="C366" i="24"/>
  <c r="F48" i="22"/>
  <c r="D297" i="28"/>
  <c r="J216" i="24"/>
  <c r="E240" i="23"/>
  <c r="G159" i="28"/>
  <c r="I78" i="24"/>
  <c r="B345" i="26"/>
  <c r="D264" i="27"/>
  <c r="K288" i="25"/>
  <c r="G208" i="26"/>
  <c r="C128" i="27"/>
  <c r="D87" i="25"/>
  <c r="B336" i="27"/>
  <c r="E270" i="25"/>
  <c r="G189" i="26"/>
  <c r="I108" i="27"/>
  <c r="D317" i="4"/>
  <c r="K185" i="6"/>
  <c r="C105" i="4"/>
  <c r="C208" i="23"/>
  <c r="I127" i="28"/>
  <c r="E47" i="24"/>
  <c r="J58" i="23"/>
  <c r="H307" i="24"/>
  <c r="C331" i="23"/>
  <c r="E250" i="28"/>
  <c r="G169" i="24"/>
  <c r="B107" i="25"/>
  <c r="B355" i="27"/>
  <c r="G274" i="6"/>
  <c r="E299" i="26"/>
  <c r="K218" i="27"/>
  <c r="B178" i="25"/>
  <c r="H97" i="26"/>
  <c r="E346" i="6"/>
  <c r="E280" i="26"/>
  <c r="G199" i="27"/>
  <c r="J78" i="6"/>
  <c r="F285" i="6"/>
  <c r="K195" i="4"/>
  <c r="K96" i="6"/>
  <c r="H226" i="4"/>
  <c r="I144" i="4"/>
  <c r="C291" i="6"/>
  <c r="B67" i="26"/>
  <c r="I333" i="26"/>
  <c r="F212" i="25"/>
  <c r="D87" i="26"/>
  <c r="B77" i="24"/>
  <c r="K269" i="26"/>
  <c r="C189" i="27"/>
  <c r="F68" i="6"/>
  <c r="G271" i="6"/>
  <c r="G185" i="4"/>
  <c r="E333" i="23"/>
  <c r="K252" i="28"/>
  <c r="G172" i="24"/>
  <c r="B184" i="23"/>
  <c r="H103" i="28"/>
  <c r="F352" i="25"/>
  <c r="I46" i="23"/>
  <c r="I294" i="24"/>
  <c r="D232" i="25"/>
  <c r="F151" i="26"/>
  <c r="H70" i="27"/>
  <c r="E95" i="25"/>
  <c r="C344" i="27"/>
  <c r="D303" i="25"/>
  <c r="J222" i="26"/>
  <c r="F142" i="27"/>
  <c r="I76" i="25"/>
  <c r="I324" i="27"/>
  <c r="B204" i="6"/>
  <c r="H123" i="4"/>
  <c r="C321" i="4"/>
  <c r="K94" i="22"/>
  <c r="I343" i="28"/>
  <c r="E263" i="24"/>
  <c r="J274" i="23"/>
  <c r="F194" i="28"/>
  <c r="B114" i="24"/>
  <c r="G137" i="23"/>
  <c r="I56" i="28"/>
  <c r="B323" i="25"/>
  <c r="D242" i="26"/>
  <c r="F161" i="27"/>
  <c r="C186" i="25"/>
  <c r="I105" i="26"/>
  <c r="F354" i="6"/>
  <c r="H313" i="26"/>
  <c r="D233" i="27"/>
  <c r="G167" i="25"/>
  <c r="I86" i="26"/>
  <c r="G309" i="6"/>
  <c r="F214" i="4"/>
  <c r="C83" i="6"/>
  <c r="C210" i="4"/>
  <c r="J303" i="6"/>
  <c r="F123" i="6"/>
  <c r="E67" i="4"/>
  <c r="B112" i="4"/>
  <c r="G312" i="4"/>
  <c r="C197" i="4"/>
  <c r="E300" i="6"/>
  <c r="F215" i="4"/>
  <c r="D124" i="4"/>
  <c r="E209" i="25"/>
  <c r="D109" i="27"/>
  <c r="F90" i="4"/>
  <c r="K274" i="24"/>
  <c r="C149" i="23"/>
  <c r="B173" i="27"/>
  <c r="D325" i="26"/>
  <c r="B226" i="4"/>
  <c r="K116" i="23"/>
  <c r="F216" i="24"/>
  <c r="J263" i="27"/>
  <c r="I127" i="27"/>
  <c r="E108" i="27"/>
  <c r="C188" i="6"/>
  <c r="I297" i="12"/>
  <c r="G158" i="12"/>
  <c r="K345" i="13"/>
  <c r="C265" i="14"/>
  <c r="F71" i="13"/>
  <c r="I179" i="13"/>
  <c r="J272" i="13"/>
  <c r="F192" i="14"/>
  <c r="C130" i="15"/>
  <c r="F266" i="15"/>
  <c r="G357" i="15"/>
  <c r="F165" i="14"/>
  <c r="D76" i="15"/>
  <c r="C336" i="17"/>
  <c r="J132" i="16"/>
  <c r="J281" i="10"/>
  <c r="E118" i="10"/>
  <c r="B303" i="11"/>
  <c r="J167" i="11"/>
  <c r="E363" i="12"/>
  <c r="C169" i="11"/>
  <c r="E104" i="12"/>
  <c r="I231" i="12"/>
  <c r="B94" i="12"/>
  <c r="E338" i="14"/>
  <c r="H144" i="13"/>
  <c r="K252" i="13"/>
  <c r="B346" i="13"/>
  <c r="H265" i="14"/>
  <c r="E203" i="15"/>
  <c r="H339" i="15"/>
  <c r="K101" i="14"/>
  <c r="K349" i="16"/>
  <c r="F149" i="15"/>
  <c r="C80" i="16"/>
  <c r="B206" i="16"/>
  <c r="F122" i="17"/>
  <c r="E258" i="17"/>
  <c r="J43" i="16"/>
  <c r="J291" i="18"/>
  <c r="B211" i="19"/>
  <c r="K346" i="19"/>
  <c r="J150" i="18"/>
  <c r="I286" i="18"/>
  <c r="K203" i="19"/>
  <c r="F120" i="20"/>
  <c r="B40" i="21"/>
  <c r="G63" i="19"/>
  <c r="G311" i="21"/>
  <c r="I230" i="22"/>
  <c r="J255" i="20"/>
  <c r="B175" i="21"/>
  <c r="K199" i="19"/>
  <c r="K118" i="20"/>
  <c r="I367" i="22"/>
  <c r="J281" i="23"/>
  <c r="B201" i="28"/>
  <c r="D120" i="24"/>
  <c r="G87" i="16"/>
  <c r="J201" i="16"/>
  <c r="B121" i="17"/>
  <c r="D40" i="18"/>
  <c r="I175" i="18"/>
  <c r="J308" i="18"/>
  <c r="F228" i="19"/>
  <c r="K363" i="19"/>
  <c r="F278" i="20"/>
  <c r="B198" i="21"/>
  <c r="H117" i="22"/>
  <c r="I140" i="20"/>
  <c r="K59" i="21"/>
  <c r="B85" i="19"/>
  <c r="B333" i="21"/>
  <c r="D252" i="22"/>
  <c r="K276" i="20"/>
  <c r="G196" i="21"/>
  <c r="C116" i="22"/>
  <c r="B359" i="28"/>
  <c r="D278" i="24"/>
  <c r="C191" i="16"/>
  <c r="E110" i="17"/>
  <c r="H224" i="17"/>
  <c r="J143" i="18"/>
  <c r="E279" i="18"/>
  <c r="J85" i="17"/>
  <c r="B332" i="19"/>
  <c r="I138" i="18"/>
  <c r="J52" i="19"/>
  <c r="H301" i="21"/>
  <c r="D221" i="22"/>
  <c r="E244" i="20"/>
  <c r="G163" i="21"/>
  <c r="H188" i="19"/>
  <c r="J107" i="20"/>
  <c r="J355" i="22"/>
  <c r="E51" i="19"/>
  <c r="C300" i="21"/>
  <c r="I219" i="22"/>
  <c r="J133" i="23"/>
  <c r="B53" i="28"/>
  <c r="F100" i="17"/>
  <c r="E236" i="17"/>
  <c r="H350" i="17"/>
  <c r="J269" i="18"/>
  <c r="E76" i="17"/>
  <c r="K324" i="19"/>
  <c r="J128" i="18"/>
  <c r="I264" i="18"/>
  <c r="J178" i="19"/>
  <c r="F98" i="20"/>
  <c r="D347" i="22"/>
  <c r="G41" i="19"/>
  <c r="G289" i="21"/>
  <c r="I208" i="22"/>
  <c r="J233" i="20"/>
  <c r="B153" i="21"/>
  <c r="E177" i="19"/>
  <c r="K96" i="20"/>
  <c r="I345" i="22"/>
  <c r="J259" i="23"/>
  <c r="B179" i="28"/>
  <c r="D104" i="24"/>
  <c r="E351" i="28"/>
  <c r="K270" i="24"/>
  <c r="F282" i="23"/>
  <c r="B202" i="28"/>
  <c r="H121" i="24"/>
  <c r="C145" i="23"/>
  <c r="E64" i="28"/>
  <c r="C333" i="25"/>
  <c r="J249" i="26"/>
  <c r="B169" i="27"/>
  <c r="I193" i="25"/>
  <c r="E113" i="26"/>
  <c r="B362" i="6"/>
  <c r="D321" i="26"/>
  <c r="J240" i="27"/>
  <c r="C175" i="25"/>
  <c r="E94" i="26"/>
  <c r="B321" i="6"/>
  <c r="B222" i="4"/>
  <c r="I90" i="6"/>
  <c r="K96" i="23"/>
  <c r="I345" i="24"/>
  <c r="D357" i="23"/>
  <c r="J276" i="28"/>
  <c r="F196" i="24"/>
  <c r="K219" i="23"/>
  <c r="C139" i="28"/>
  <c r="E58" i="24"/>
  <c r="H324" i="26"/>
  <c r="H255" i="13"/>
  <c r="D175" i="14"/>
  <c r="K112" i="15"/>
  <c r="D249" i="15"/>
  <c r="E340" i="15"/>
  <c r="J139" i="14"/>
  <c r="B59" i="15"/>
  <c r="K318" i="17"/>
  <c r="H115" i="16"/>
  <c r="J315" i="10"/>
  <c r="E152" i="10"/>
  <c r="B337" i="11"/>
  <c r="J201" i="11"/>
  <c r="C68" i="11"/>
  <c r="C203" i="11"/>
  <c r="E138" i="12"/>
  <c r="I265" i="12"/>
  <c r="B128" i="12"/>
  <c r="G43" i="13"/>
  <c r="H178" i="13"/>
  <c r="K286" i="13"/>
  <c r="G206" i="14"/>
  <c r="H299" i="14"/>
  <c r="E237" i="15"/>
  <c r="F44" i="14"/>
  <c r="K135" i="14"/>
  <c r="C55" i="15"/>
  <c r="F183" i="15"/>
  <c r="C114" i="16"/>
  <c r="B240" i="16"/>
  <c r="D60" i="9"/>
  <c r="F292" i="11"/>
  <c r="F81" i="10"/>
  <c r="I269" i="11"/>
  <c r="E141" i="11"/>
  <c r="J332" i="12"/>
  <c r="G211" i="12"/>
  <c r="D66" i="12"/>
  <c r="D201" i="12"/>
  <c r="I116" i="13"/>
  <c r="J251" i="13"/>
  <c r="C360" i="13"/>
  <c r="I279" i="14"/>
  <c r="H43" i="13"/>
  <c r="G310" i="15"/>
  <c r="H117" i="14"/>
  <c r="F366" i="16"/>
  <c r="E128" i="15"/>
  <c r="H256" i="15"/>
  <c r="E187" i="16"/>
  <c r="K106" i="17"/>
  <c r="H229" i="17"/>
  <c r="G365" i="17"/>
  <c r="B151" i="16"/>
  <c r="D70" i="17"/>
  <c r="D318" i="19"/>
  <c r="K124" i="18"/>
  <c r="B258" i="18"/>
  <c r="C65" i="17"/>
  <c r="C313" i="19"/>
  <c r="H227" i="20"/>
  <c r="D147" i="21"/>
  <c r="I170" i="19"/>
  <c r="K89" i="20"/>
  <c r="K337" i="22"/>
  <c r="B363" i="20"/>
  <c r="D282" i="21"/>
  <c r="F201" i="22"/>
  <c r="C226" i="20"/>
  <c r="I145" i="21"/>
  <c r="D60" i="22"/>
  <c r="D308" i="28"/>
  <c r="F227" i="24"/>
  <c r="I194" i="16"/>
  <c r="K113" i="17"/>
  <c r="D228" i="17"/>
  <c r="F147" i="18"/>
  <c r="K282" i="18"/>
  <c r="G202" i="19"/>
  <c r="H335" i="19"/>
  <c r="E142" i="18"/>
  <c r="F56" i="19"/>
  <c r="D305" i="21"/>
  <c r="J224" i="22"/>
  <c r="K247" i="20"/>
  <c r="C167" i="21"/>
  <c r="D192" i="19"/>
  <c r="F111" i="20"/>
  <c r="F359" i="22"/>
  <c r="K54" i="19"/>
  <c r="I303" i="21"/>
  <c r="E223" i="22"/>
  <c r="F137" i="23"/>
  <c r="H56" i="28"/>
  <c r="H81" i="17"/>
  <c r="G217" i="17"/>
  <c r="J331" i="17"/>
  <c r="B251" i="18"/>
  <c r="E57" i="17"/>
  <c r="C306" i="19"/>
  <c r="B110" i="18"/>
  <c r="K245" i="18"/>
  <c r="B160" i="19"/>
  <c r="H79" i="20"/>
  <c r="F328" i="22"/>
  <c r="G351" i="20"/>
  <c r="I270" i="21"/>
  <c r="K189" i="22"/>
  <c r="B215" i="20"/>
  <c r="D134" i="21"/>
  <c r="G158" i="19"/>
  <c r="C78" i="20"/>
  <c r="K326" i="22"/>
  <c r="B241" i="23"/>
  <c r="D160" i="28"/>
  <c r="H207" i="17"/>
  <c r="G343" i="17"/>
  <c r="B129" i="16"/>
  <c r="D48" i="17"/>
  <c r="D296" i="19"/>
  <c r="K102" i="18"/>
  <c r="B236" i="18"/>
  <c r="C43" i="17"/>
  <c r="C291" i="19"/>
  <c r="H205" i="20"/>
  <c r="D125" i="21"/>
  <c r="I148" i="19"/>
  <c r="K67" i="20"/>
  <c r="K315" i="22"/>
  <c r="B341" i="20"/>
  <c r="D260" i="21"/>
  <c r="F179" i="22"/>
  <c r="C204" i="20"/>
  <c r="I123" i="21"/>
  <c r="B367" i="23"/>
  <c r="D286" i="28"/>
  <c r="F205" i="24"/>
  <c r="E129" i="23"/>
  <c r="K48" i="28"/>
  <c r="F60" i="22"/>
  <c r="D309" i="28"/>
  <c r="J228" i="24"/>
  <c r="E252" i="23"/>
  <c r="G171" i="28"/>
  <c r="I90" i="24"/>
  <c r="B357" i="26"/>
  <c r="D276" i="27"/>
  <c r="K300" i="25"/>
  <c r="G220" i="26"/>
  <c r="C140" i="27"/>
  <c r="D99" i="25"/>
  <c r="B348" i="27"/>
  <c r="E282" i="25"/>
  <c r="G201" i="26"/>
  <c r="I120" i="27"/>
  <c r="D329" i="4"/>
  <c r="K197" i="6"/>
  <c r="C204" i="23"/>
  <c r="I123" i="28"/>
  <c r="E43" i="24"/>
  <c r="J54" i="23"/>
  <c r="H303" i="24"/>
  <c r="C327" i="23"/>
  <c r="H316" i="26"/>
  <c r="I127" i="25"/>
  <c r="D346" i="25"/>
  <c r="H149" i="26"/>
  <c r="D69" i="27"/>
  <c r="E332" i="26"/>
  <c r="G251" i="27"/>
  <c r="J130" i="6"/>
  <c r="F50" i="4"/>
  <c r="K247" i="4"/>
  <c r="G66" i="22"/>
  <c r="E315" i="28"/>
  <c r="K234" i="24"/>
  <c r="F246" i="23"/>
  <c r="B166" i="28"/>
  <c r="H85" i="24"/>
  <c r="C109" i="23"/>
  <c r="C357" i="24"/>
  <c r="H294" i="25"/>
  <c r="J213" i="26"/>
  <c r="B133" i="27"/>
  <c r="I157" i="25"/>
  <c r="E77" i="26"/>
  <c r="B326" i="6"/>
  <c r="D285" i="26"/>
  <c r="J204" i="27"/>
  <c r="C139" i="25"/>
  <c r="E58" i="26"/>
  <c r="H271" i="6"/>
  <c r="B186" i="4"/>
  <c r="I54" i="6"/>
  <c r="F241" i="6"/>
  <c r="K76" i="23"/>
  <c r="I325" i="24"/>
  <c r="D337" i="23"/>
  <c r="J256" i="28"/>
  <c r="F176" i="24"/>
  <c r="K199" i="23"/>
  <c r="C119" i="28"/>
  <c r="C367" i="25"/>
  <c r="H304" i="26"/>
  <c r="J223" i="27"/>
  <c r="G248" i="25"/>
  <c r="C168" i="26"/>
  <c r="I87" i="27"/>
  <c r="J46" i="25"/>
  <c r="H295" i="27"/>
  <c r="K229" i="25"/>
  <c r="C149" i="26"/>
  <c r="E68" i="27"/>
  <c r="J276" i="4"/>
  <c r="G145" i="6"/>
  <c r="I147" i="4"/>
  <c r="C228" i="6"/>
  <c r="J357" i="4"/>
  <c r="J365" i="4"/>
  <c r="F233" i="26"/>
  <c r="I87" i="25"/>
  <c r="H295" i="25"/>
  <c r="J128" i="26"/>
  <c r="F48" i="27"/>
  <c r="G311" i="26"/>
  <c r="I230" i="27"/>
  <c r="B110" i="6"/>
  <c r="K331" i="6"/>
  <c r="C227" i="4"/>
  <c r="I45" i="22"/>
  <c r="G294" i="28"/>
  <c r="C214" i="24"/>
  <c r="H225" i="23"/>
  <c r="D145" i="28"/>
  <c r="J64" i="24"/>
  <c r="E88" i="23"/>
  <c r="E336" i="24"/>
  <c r="J273" i="25"/>
  <c r="B193" i="26"/>
  <c r="D112" i="27"/>
  <c r="K136" i="25"/>
  <c r="G56" i="26"/>
  <c r="F53" i="24"/>
  <c r="F264" i="26"/>
  <c r="B184" i="27"/>
  <c r="E118" i="25"/>
  <c r="E366" i="27"/>
  <c r="H245" i="6"/>
  <c r="D165" i="4"/>
  <c r="I362" i="4"/>
  <c r="J151" i="24"/>
  <c r="C56" i="23"/>
  <c r="K304" i="24"/>
  <c r="F316" i="23"/>
  <c r="B236" i="28"/>
  <c r="H155" i="24"/>
  <c r="C179" i="23"/>
  <c r="E98" i="28"/>
  <c r="E346" i="25"/>
  <c r="J283" i="26"/>
  <c r="B203" i="27"/>
  <c r="I227" i="25"/>
  <c r="E147" i="26"/>
  <c r="K66" i="27"/>
  <c r="D355" i="26"/>
  <c r="J274" i="27"/>
  <c r="C209" i="25"/>
  <c r="E128" i="26"/>
  <c r="G47" i="27"/>
  <c r="B256" i="4"/>
  <c r="I124" i="6"/>
  <c r="G168" i="4"/>
  <c r="J77" i="4"/>
  <c r="B231" i="25"/>
  <c r="E249" i="25"/>
  <c r="G88" i="27"/>
  <c r="F210" i="26"/>
  <c r="B130" i="27"/>
  <c r="E64" i="25"/>
  <c r="E312" i="27"/>
  <c r="H191" i="6"/>
  <c r="D111" i="4"/>
  <c r="I308" i="4"/>
  <c r="F133" i="24"/>
  <c r="K46" i="23"/>
  <c r="I295" i="24"/>
  <c r="D307" i="23"/>
  <c r="J226" i="28"/>
  <c r="F146" i="24"/>
  <c r="K169" i="23"/>
  <c r="C89" i="28"/>
  <c r="F97" i="24"/>
  <c r="H274" i="26"/>
  <c r="J193" i="27"/>
  <c r="G218" i="25"/>
  <c r="C138" i="26"/>
  <c r="I57" i="27"/>
  <c r="B346" i="26"/>
  <c r="H265" i="27"/>
  <c r="K199" i="25"/>
  <c r="C119" i="26"/>
  <c r="B367" i="6"/>
  <c r="J246" i="4"/>
  <c r="G115" i="6"/>
  <c r="H320" i="6"/>
  <c r="I137" i="23"/>
  <c r="E57" i="28"/>
  <c r="J68" i="22"/>
  <c r="H317" i="28"/>
  <c r="D237" i="24"/>
  <c r="I260" i="23"/>
  <c r="K179" i="28"/>
  <c r="C99" i="24"/>
  <c r="F365" i="26"/>
  <c r="H284" i="27"/>
  <c r="E309" i="25"/>
  <c r="K228" i="26"/>
  <c r="G148" i="27"/>
  <c r="H107" i="25"/>
  <c r="F356" i="27"/>
  <c r="I290" i="25"/>
  <c r="K209" i="26"/>
  <c r="C129" i="27"/>
  <c r="H337" i="4"/>
  <c r="E206" i="6"/>
  <c r="K86" i="4"/>
  <c r="E167" i="6"/>
  <c r="B297" i="4"/>
  <c r="J65" i="6"/>
  <c r="E90" i="23"/>
  <c r="H248" i="27"/>
  <c r="K192" i="26"/>
  <c r="F116" i="25"/>
  <c r="B346" i="27"/>
  <c r="E280" i="25"/>
  <c r="G199" i="26"/>
  <c r="I118" i="27"/>
  <c r="D327" i="4"/>
  <c r="K195" i="6"/>
  <c r="C115" i="4"/>
  <c r="K262" i="23"/>
  <c r="G182" i="28"/>
  <c r="C102" i="24"/>
  <c r="H113" i="23"/>
  <c r="F362" i="24"/>
  <c r="C57" i="22"/>
  <c r="C305" i="28"/>
  <c r="E224" i="24"/>
  <c r="J161" i="25"/>
  <c r="B81" i="26"/>
  <c r="E329" i="6"/>
  <c r="C354" i="26"/>
  <c r="I273" i="27"/>
  <c r="J232" i="25"/>
  <c r="F152" i="26"/>
  <c r="B72" i="27"/>
  <c r="C335" i="26"/>
  <c r="E254" i="27"/>
  <c r="H133" i="6"/>
  <c r="D53" i="4"/>
  <c r="I250" i="4"/>
  <c r="I353" i="23"/>
  <c r="E273" i="28"/>
  <c r="K192" i="24"/>
  <c r="F204" i="23"/>
  <c r="B124" i="28"/>
  <c r="H43" i="24"/>
  <c r="C67" i="23"/>
  <c r="C315" i="24"/>
  <c r="H252" i="25"/>
  <c r="J171" i="26"/>
  <c r="B91" i="27"/>
  <c r="I115" i="25"/>
  <c r="G364" i="27"/>
  <c r="J323" i="25"/>
  <c r="D243" i="26"/>
  <c r="J162" i="27"/>
  <c r="C97" i="25"/>
  <c r="C345" i="27"/>
  <c r="F224" i="6"/>
  <c r="B144" i="4"/>
  <c r="J186" i="15"/>
  <c r="E55" i="16"/>
  <c r="H52" i="9"/>
  <c r="H150" i="10"/>
  <c r="F203" i="11"/>
  <c r="K334" i="12"/>
  <c r="I140" i="11"/>
  <c r="K75" i="12"/>
  <c r="E203" i="12"/>
  <c r="H65" i="12"/>
  <c r="K309" i="14"/>
  <c r="D116" i="13"/>
  <c r="G224" i="13"/>
  <c r="H317" i="13"/>
  <c r="D237" i="14"/>
  <c r="K174" i="15"/>
  <c r="D311" i="15"/>
  <c r="G73" i="14"/>
  <c r="G321" i="16"/>
  <c r="B121" i="15"/>
  <c r="I51" i="16"/>
  <c r="H177" i="16"/>
  <c r="H326" i="10"/>
  <c r="C163" i="10"/>
  <c r="J347" i="11"/>
  <c r="H212" i="11"/>
  <c r="K78" i="11"/>
  <c r="K213" i="11"/>
  <c r="C149" i="12"/>
  <c r="G276" i="12"/>
  <c r="J138" i="12"/>
  <c r="E54" i="13"/>
  <c r="F189" i="13"/>
  <c r="I297" i="13"/>
  <c r="E217" i="14"/>
  <c r="F310" i="14"/>
  <c r="C248" i="15"/>
  <c r="D55" i="14"/>
  <c r="I146" i="14"/>
  <c r="K65" i="15"/>
  <c r="D194" i="15"/>
  <c r="K124" i="16"/>
  <c r="J250" i="16"/>
  <c r="D167" i="17"/>
  <c r="C303" i="17"/>
  <c r="H88" i="16"/>
  <c r="H336" i="18"/>
  <c r="J255" i="19"/>
  <c r="G62" i="18"/>
  <c r="H195" i="18"/>
  <c r="G331" i="18"/>
  <c r="I250" i="19"/>
  <c r="D165" i="20"/>
  <c r="J84" i="21"/>
  <c r="E108" i="19"/>
  <c r="E356" i="21"/>
  <c r="G275" i="22"/>
  <c r="H300" i="20"/>
  <c r="J219" i="21"/>
  <c r="B139" i="22"/>
  <c r="I163" i="20"/>
  <c r="E83" i="21"/>
  <c r="H326" i="23"/>
  <c r="J245" i="28"/>
  <c r="B165" i="24"/>
  <c r="E132" i="16"/>
  <c r="H246" i="16"/>
  <c r="J165" i="17"/>
  <c r="B85" i="18"/>
  <c r="G220" i="18"/>
  <c r="H353" i="18"/>
  <c r="D273" i="19"/>
  <c r="K79" i="18"/>
  <c r="D323" i="20"/>
  <c r="J242" i="21"/>
  <c r="F162" i="22"/>
  <c r="G185" i="20"/>
  <c r="I104" i="21"/>
  <c r="J129" i="19"/>
  <c r="B49" i="20"/>
  <c r="B297" i="22"/>
  <c r="I321" i="20"/>
  <c r="E241" i="21"/>
  <c r="K160" i="22"/>
  <c r="B75" i="23"/>
  <c r="B323" i="24"/>
  <c r="K235" i="16"/>
  <c r="C155" i="17"/>
  <c r="F269" i="17"/>
  <c r="H188" i="18"/>
  <c r="C324" i="18"/>
  <c r="I243" i="19"/>
  <c r="H47" i="18"/>
  <c r="G183" i="18"/>
  <c r="H97" i="19"/>
  <c r="F346" i="21"/>
  <c r="B266" i="22"/>
  <c r="C289" i="20"/>
  <c r="E208" i="21"/>
  <c r="G127" i="22"/>
  <c r="H152" i="20"/>
  <c r="J71" i="21"/>
  <c r="C96" i="19"/>
  <c r="K344" i="21"/>
  <c r="G264" i="22"/>
  <c r="H178" i="23"/>
  <c r="J97" i="28"/>
  <c r="D145" i="17"/>
  <c r="C281" i="17"/>
  <c r="H66" i="16"/>
  <c r="H314" i="18"/>
  <c r="J233" i="19"/>
  <c r="G40" i="18"/>
  <c r="H173" i="18"/>
  <c r="G309" i="18"/>
  <c r="I228" i="19"/>
  <c r="D143" i="20"/>
  <c r="J62" i="21"/>
  <c r="E86" i="19"/>
  <c r="E334" i="21"/>
  <c r="G253" i="22"/>
  <c r="H278" i="20"/>
  <c r="J197" i="21"/>
  <c r="B117" i="22"/>
  <c r="I141" i="20"/>
  <c r="E61" i="21"/>
  <c r="H304" i="23"/>
  <c r="J223" i="28"/>
  <c r="B143" i="24"/>
  <c r="K66" i="23"/>
  <c r="I315" i="24"/>
  <c r="D327" i="23"/>
  <c r="J246" i="28"/>
  <c r="F166" i="24"/>
  <c r="K189" i="23"/>
  <c r="C109" i="28"/>
  <c r="C357" i="25"/>
  <c r="H294" i="26"/>
  <c r="J213" i="27"/>
  <c r="G238" i="25"/>
  <c r="C158" i="26"/>
  <c r="I77" i="27"/>
  <c r="B366" i="26"/>
  <c r="H285" i="27"/>
  <c r="K219" i="25"/>
  <c r="C139" i="26"/>
  <c r="E58" i="27"/>
  <c r="J266" i="4"/>
  <c r="G135" i="6"/>
  <c r="I141" i="23"/>
  <c r="E61" i="28"/>
  <c r="J72" i="22"/>
  <c r="H321" i="28"/>
  <c r="D241" i="24"/>
  <c r="I264" i="23"/>
  <c r="K183" i="28"/>
  <c r="C103" i="24"/>
  <c r="H40" i="25"/>
  <c r="F300" i="13"/>
  <c r="B220" i="14"/>
  <c r="I157" i="15"/>
  <c r="B294" i="15"/>
  <c r="E56" i="14"/>
  <c r="E304" i="16"/>
  <c r="J103" i="15"/>
  <c r="I363" i="17"/>
  <c r="F160" i="16"/>
  <c r="H360" i="10"/>
  <c r="B264" i="11"/>
  <c r="B53" i="10"/>
  <c r="H246" i="11"/>
  <c r="K112" i="11"/>
  <c r="K247" i="11"/>
  <c r="C183" i="12"/>
  <c r="H366" i="13"/>
  <c r="J172" i="12"/>
  <c r="E88" i="13"/>
  <c r="F223" i="13"/>
  <c r="I331" i="13"/>
  <c r="E251" i="14"/>
  <c r="F344" i="14"/>
  <c r="C282" i="15"/>
  <c r="D89" i="14"/>
  <c r="B338" i="16"/>
  <c r="K99" i="15"/>
  <c r="D228" i="15"/>
  <c r="K158" i="16"/>
  <c r="B294" i="16"/>
  <c r="I129" i="9"/>
  <c r="D337" i="11"/>
  <c r="D126" i="10"/>
  <c r="G314" i="11"/>
  <c r="C186" i="11"/>
  <c r="F48" i="11"/>
  <c r="E256" i="12"/>
  <c r="B111" i="12"/>
  <c r="B246" i="12"/>
  <c r="G161" i="13"/>
  <c r="H296" i="13"/>
  <c r="J215" i="14"/>
  <c r="G324" i="14"/>
  <c r="F88" i="13"/>
  <c r="E355" i="15"/>
  <c r="G176" i="14"/>
  <c r="B82" i="15"/>
  <c r="C173" i="15"/>
  <c r="F301" i="15"/>
  <c r="C232" i="16"/>
  <c r="I151" i="17"/>
  <c r="D305" i="17"/>
  <c r="G81" i="16"/>
  <c r="J195" i="16"/>
  <c r="B115" i="17"/>
  <c r="B363" i="19"/>
  <c r="I169" i="18"/>
  <c r="J302" i="18"/>
  <c r="F222" i="19"/>
  <c r="K357" i="19"/>
  <c r="F272" i="20"/>
  <c r="B192" i="21"/>
  <c r="H111" i="22"/>
  <c r="I134" i="20"/>
  <c r="K53" i="21"/>
  <c r="B79" i="19"/>
  <c r="B327" i="21"/>
  <c r="D246" i="22"/>
  <c r="K270" i="20"/>
  <c r="G190" i="21"/>
  <c r="C110" i="22"/>
  <c r="B353" i="28"/>
  <c r="D272" i="24"/>
  <c r="G239" i="16"/>
  <c r="I158" i="17"/>
  <c r="B273" i="17"/>
  <c r="D192" i="18"/>
  <c r="I327" i="18"/>
  <c r="E247" i="19"/>
  <c r="D51" i="18"/>
  <c r="C187" i="18"/>
  <c r="D101" i="19"/>
  <c r="B350" i="21"/>
  <c r="H269" i="22"/>
  <c r="I292" i="20"/>
  <c r="K211" i="21"/>
  <c r="C131" i="22"/>
  <c r="D156" i="20"/>
  <c r="F75" i="21"/>
  <c r="I99" i="19"/>
  <c r="G348" i="21"/>
  <c r="C268" i="22"/>
  <c r="D182" i="23"/>
  <c r="F101" i="28"/>
  <c r="F126" i="17"/>
  <c r="E262" i="17"/>
  <c r="J47" i="16"/>
  <c r="J295" i="18"/>
  <c r="B215" i="19"/>
  <c r="K350" i="19"/>
  <c r="J154" i="18"/>
  <c r="I290" i="18"/>
  <c r="K209" i="19"/>
  <c r="F124" i="20"/>
  <c r="B44" i="21"/>
  <c r="G67" i="19"/>
  <c r="G315" i="21"/>
  <c r="I234" i="22"/>
  <c r="J259" i="20"/>
  <c r="B179" i="21"/>
  <c r="D98" i="22"/>
  <c r="K122" i="20"/>
  <c r="G42" i="21"/>
  <c r="J285" i="23"/>
  <c r="B205" i="28"/>
  <c r="J252" i="17"/>
  <c r="G59" i="16"/>
  <c r="J173" i="16"/>
  <c r="B93" i="17"/>
  <c r="B341" i="19"/>
  <c r="I147" i="18"/>
  <c r="J280" i="18"/>
  <c r="F200" i="19"/>
  <c r="K335" i="19"/>
  <c r="F250" i="20"/>
  <c r="B170" i="21"/>
  <c r="G193" i="19"/>
  <c r="I112" i="20"/>
  <c r="I360" i="22"/>
  <c r="B57" i="19"/>
  <c r="B305" i="21"/>
  <c r="D224" i="22"/>
  <c r="K248" i="20"/>
  <c r="G168" i="21"/>
  <c r="B83" i="22"/>
  <c r="B331" i="28"/>
  <c r="D250" i="24"/>
  <c r="C174" i="23"/>
  <c r="I93" i="28"/>
  <c r="G342" i="25"/>
  <c r="B354" i="28"/>
  <c r="H273" i="24"/>
  <c r="C297" i="23"/>
  <c r="E216" i="28"/>
  <c r="G135" i="24"/>
  <c r="B73" i="25"/>
  <c r="B321" i="27"/>
  <c r="H58" i="24"/>
  <c r="E265" i="26"/>
  <c r="K184" i="27"/>
  <c r="B144" i="25"/>
  <c r="H63" i="26"/>
  <c r="G328" i="25"/>
  <c r="E246" i="26"/>
  <c r="G165" i="27"/>
  <c r="J44" i="6"/>
  <c r="I242" i="6"/>
  <c r="K248" i="23"/>
  <c r="G168" i="28"/>
  <c r="C88" i="24"/>
  <c r="H99" i="23"/>
  <c r="F348" i="24"/>
  <c r="C43" i="22"/>
  <c r="B167" i="25"/>
  <c r="E217" i="25"/>
  <c r="G56" i="27"/>
  <c r="F194" i="26"/>
  <c r="B114" i="27"/>
  <c r="E48" i="25"/>
  <c r="E296" i="27"/>
  <c r="H175" i="6"/>
  <c r="D95" i="4"/>
  <c r="I292" i="4"/>
  <c r="B113" i="24"/>
  <c r="C360" i="28"/>
  <c r="I279" i="24"/>
  <c r="D291" i="23"/>
  <c r="J210" i="28"/>
  <c r="F130" i="24"/>
  <c r="K153" i="23"/>
  <c r="C73" i="28"/>
  <c r="F361" i="25"/>
  <c r="H258" i="26"/>
  <c r="J177" i="27"/>
  <c r="G202" i="25"/>
  <c r="C122" i="26"/>
  <c r="I41" i="27"/>
  <c r="B330" i="26"/>
  <c r="H249" i="27"/>
  <c r="K183" i="25"/>
  <c r="C103" i="26"/>
  <c r="H338" i="6"/>
  <c r="J230" i="4"/>
  <c r="G99" i="6"/>
  <c r="B298" i="6"/>
  <c r="I121" i="23"/>
  <c r="E41" i="28"/>
  <c r="J52" i="22"/>
  <c r="H301" i="28"/>
  <c r="D221" i="24"/>
  <c r="I244" i="23"/>
  <c r="K163" i="28"/>
  <c r="C83" i="24"/>
  <c r="F349" i="26"/>
  <c r="H268" i="27"/>
  <c r="E293" i="25"/>
  <c r="K212" i="26"/>
  <c r="G132" i="27"/>
  <c r="H91" i="25"/>
  <c r="F340" i="27"/>
  <c r="I274" i="25"/>
  <c r="K193" i="26"/>
  <c r="C113" i="27"/>
  <c r="H321" i="4"/>
  <c r="E190" i="6"/>
  <c r="K102" i="4"/>
  <c r="E183" i="6"/>
  <c r="B313" i="4"/>
  <c r="B193" i="4"/>
  <c r="J83" i="25"/>
  <c r="E177" i="25"/>
  <c r="H345" i="6"/>
  <c r="H173" i="26"/>
  <c r="D93" i="27"/>
  <c r="E356" i="26"/>
  <c r="G275" i="27"/>
  <c r="J154" i="6"/>
  <c r="F74" i="4"/>
  <c r="K271" i="4"/>
  <c r="G90" i="22"/>
  <c r="E339" i="28"/>
  <c r="K258" i="24"/>
  <c r="F270" i="23"/>
  <c r="B190" i="28"/>
  <c r="H109" i="24"/>
  <c r="C133" i="23"/>
  <c r="E52" i="28"/>
  <c r="H318" i="25"/>
  <c r="J237" i="26"/>
  <c r="B157" i="27"/>
  <c r="I181" i="25"/>
  <c r="E101" i="26"/>
  <c r="B350" i="6"/>
  <c r="D309" i="26"/>
  <c r="J228" i="27"/>
  <c r="C163" i="25"/>
  <c r="E82" i="26"/>
  <c r="H303" i="6"/>
  <c r="B210" i="4"/>
  <c r="I78" i="6"/>
  <c r="E270" i="6"/>
  <c r="K100" i="23"/>
  <c r="I349" i="24"/>
  <c r="D361" i="23"/>
  <c r="J280" i="28"/>
  <c r="F200" i="24"/>
  <c r="K223" i="23"/>
  <c r="C143" i="28"/>
  <c r="E62" i="24"/>
  <c r="H328" i="26"/>
  <c r="J247" i="27"/>
  <c r="G272" i="25"/>
  <c r="C192" i="26"/>
  <c r="I111" i="27"/>
  <c r="J70" i="25"/>
  <c r="H319" i="27"/>
  <c r="K253" i="25"/>
  <c r="C173" i="26"/>
  <c r="E92" i="27"/>
  <c r="J300" i="4"/>
  <c r="G169" i="6"/>
  <c r="I123" i="4"/>
  <c r="C204" i="6"/>
  <c r="C63" i="24"/>
  <c r="F359" i="25"/>
  <c r="C178" i="27"/>
  <c r="D255" i="26"/>
  <c r="J174" i="27"/>
  <c r="C109" i="25"/>
  <c r="C357" i="27"/>
  <c r="F236" i="6"/>
  <c r="B156" i="4"/>
  <c r="G353" i="4"/>
  <c r="F211" i="6"/>
  <c r="I91" i="23"/>
  <c r="G340" i="24"/>
  <c r="B352" i="23"/>
  <c r="H271" i="28"/>
  <c r="D191" i="24"/>
  <c r="I214" i="23"/>
  <c r="K133" i="28"/>
  <c r="C53" i="24"/>
  <c r="F319" i="26"/>
  <c r="H238" i="27"/>
  <c r="E263" i="25"/>
  <c r="K182" i="26"/>
  <c r="G102" i="27"/>
  <c r="H61" i="25"/>
  <c r="F310" i="27"/>
  <c r="I244" i="25"/>
  <c r="K163" i="26"/>
  <c r="C83" i="27"/>
  <c r="H291" i="4"/>
  <c r="E160" i="6"/>
  <c r="G79" i="4"/>
  <c r="G182" i="23"/>
  <c r="C102" i="28"/>
  <c r="K350" i="25"/>
  <c r="F362" i="28"/>
  <c r="B282" i="24"/>
  <c r="G305" i="23"/>
  <c r="I224" i="28"/>
  <c r="K143" i="24"/>
  <c r="F81" i="25"/>
  <c r="F329" i="27"/>
  <c r="D92" i="24"/>
  <c r="I273" i="26"/>
  <c r="E193" i="27"/>
  <c r="F152" i="25"/>
  <c r="B72" i="26"/>
  <c r="J345" i="25"/>
  <c r="I254" i="26"/>
  <c r="K173" i="27"/>
  <c r="D53" i="6"/>
  <c r="D251" i="6"/>
  <c r="C42" i="4"/>
  <c r="G122" i="6"/>
  <c r="D252" i="4"/>
  <c r="E216" i="4"/>
  <c r="C261" i="4"/>
  <c r="D338" i="27"/>
  <c r="G282" i="26"/>
  <c r="H175" i="25"/>
  <c r="H61" i="26"/>
  <c r="J325" i="25"/>
  <c r="E244" i="26"/>
  <c r="G163" i="27"/>
  <c r="J42" i="6"/>
  <c r="I240" i="6"/>
  <c r="K159" i="4"/>
  <c r="I307" i="23"/>
  <c r="E227" i="28"/>
  <c r="K146" i="24"/>
  <c r="F158" i="23"/>
  <c r="B78" i="28"/>
  <c r="J326" i="25"/>
  <c r="K349" i="28"/>
  <c r="C269" i="24"/>
  <c r="H206" i="25"/>
  <c r="J125" i="26"/>
  <c r="B45" i="27"/>
  <c r="I69" i="25"/>
  <c r="G318" i="27"/>
  <c r="H277" i="25"/>
  <c r="D197" i="26"/>
  <c r="J116" i="27"/>
  <c r="C51" i="25"/>
  <c r="C299" i="27"/>
  <c r="F178" i="6"/>
  <c r="B98" i="4"/>
  <c r="G295" i="4"/>
  <c r="E69" i="22"/>
  <c r="C318" i="28"/>
  <c r="I237" i="24"/>
  <c r="D249" i="23"/>
  <c r="J168" i="28"/>
  <c r="F88" i="24"/>
  <c r="K111" i="23"/>
  <c r="K359" i="24"/>
  <c r="F297" i="25"/>
  <c r="H216" i="26"/>
  <c r="J135" i="27"/>
  <c r="G160" i="25"/>
  <c r="C80" i="26"/>
  <c r="J328" i="6"/>
  <c r="B288" i="26"/>
  <c r="H207" i="27"/>
  <c r="K141" i="25"/>
  <c r="C61" i="26"/>
  <c r="F275" i="6"/>
  <c r="J188" i="4"/>
  <c r="G57" i="6"/>
  <c r="I235" i="4"/>
  <c r="B355" i="6"/>
  <c r="H174" i="6"/>
  <c r="I45" i="4"/>
  <c r="G256" i="13"/>
  <c r="H349" i="13"/>
  <c r="D269" i="14"/>
  <c r="K206" i="15"/>
  <c r="D343" i="15"/>
  <c r="G105" i="14"/>
  <c r="G353" i="16"/>
  <c r="B153" i="15"/>
  <c r="I83" i="16"/>
  <c r="H209" i="16"/>
  <c r="H358" i="10"/>
  <c r="B262" i="11"/>
  <c r="B51" i="10"/>
  <c r="H244" i="11"/>
  <c r="K110" i="11"/>
  <c r="K245" i="11"/>
  <c r="C181" i="12"/>
  <c r="H364" i="13"/>
  <c r="J170" i="12"/>
  <c r="E86" i="13"/>
  <c r="F221" i="13"/>
  <c r="I329" i="13"/>
  <c r="E249" i="14"/>
  <c r="F342" i="14"/>
  <c r="C280" i="15"/>
  <c r="D87" i="14"/>
  <c r="B336" i="16"/>
  <c r="K97" i="15"/>
  <c r="D226" i="15"/>
  <c r="K156" i="16"/>
  <c r="B286" i="16"/>
  <c r="D199" i="17"/>
  <c r="C335" i="17"/>
  <c r="H120" i="16"/>
  <c r="H368" i="18"/>
  <c r="J287" i="19"/>
  <c r="G94" i="18"/>
  <c r="H227" i="18"/>
  <c r="G363" i="18"/>
  <c r="I282" i="19"/>
  <c r="D197" i="20"/>
  <c r="J116" i="21"/>
  <c r="E140" i="19"/>
  <c r="G59" i="20"/>
  <c r="G307" i="22"/>
  <c r="H332" i="20"/>
  <c r="J251" i="21"/>
  <c r="B171" i="22"/>
  <c r="I195" i="20"/>
  <c r="E115" i="21"/>
  <c r="H358" i="23"/>
  <c r="J277" i="28"/>
  <c r="B197" i="24"/>
  <c r="E164" i="16"/>
  <c r="H278" i="16"/>
  <c r="J197" i="17"/>
  <c r="B117" i="18"/>
  <c r="G252" i="18"/>
  <c r="F56" i="17"/>
  <c r="D305" i="19"/>
  <c r="K111" i="18"/>
  <c r="D355" i="20"/>
  <c r="J274" i="21"/>
  <c r="F194" i="22"/>
  <c r="G217" i="20"/>
  <c r="I136" i="21"/>
  <c r="J161" i="19"/>
  <c r="B81" i="20"/>
  <c r="B329" i="22"/>
  <c r="I353" i="20"/>
  <c r="E273" i="21"/>
  <c r="K192" i="22"/>
  <c r="B107" i="23"/>
  <c r="B355" i="24"/>
  <c r="K267" i="16"/>
  <c r="C187" i="17"/>
  <c r="F301" i="17"/>
  <c r="H220" i="18"/>
  <c r="C356" i="18"/>
  <c r="I275" i="19"/>
  <c r="H79" i="18"/>
  <c r="G215" i="18"/>
  <c r="H129" i="19"/>
  <c r="D49" i="20"/>
  <c r="B298" i="22"/>
  <c r="C321" i="20"/>
  <c r="E240" i="21"/>
  <c r="G159" i="22"/>
  <c r="H184" i="20"/>
  <c r="J103" i="21"/>
  <c r="C128" i="19"/>
  <c r="I47" i="20"/>
  <c r="G296" i="22"/>
  <c r="H210" i="23"/>
  <c r="J129" i="28"/>
  <c r="D177" i="17"/>
  <c r="C313" i="17"/>
  <c r="H98" i="16"/>
  <c r="H346" i="18"/>
  <c r="J265" i="19"/>
  <c r="G72" i="18"/>
  <c r="H205" i="18"/>
  <c r="G341" i="18"/>
  <c r="I260" i="19"/>
  <c r="D175" i="20"/>
  <c r="J94" i="21"/>
  <c r="E118" i="19"/>
  <c r="E366" i="21"/>
  <c r="G285" i="22"/>
  <c r="H310" i="20"/>
  <c r="J229" i="21"/>
  <c r="B149" i="22"/>
  <c r="I173" i="20"/>
  <c r="E93" i="21"/>
  <c r="H336" i="23"/>
  <c r="J255" i="28"/>
  <c r="B175" i="24"/>
  <c r="K98" i="23"/>
  <c r="I347" i="24"/>
  <c r="D359" i="23"/>
  <c r="J278" i="28"/>
  <c r="F198" i="24"/>
  <c r="K221" i="23"/>
  <c r="C141" i="28"/>
  <c r="E60" i="24"/>
  <c r="H326" i="26"/>
  <c r="J245" i="27"/>
  <c r="G270" i="25"/>
  <c r="C190" i="26"/>
  <c r="I109" i="27"/>
  <c r="J68" i="25"/>
  <c r="H317" i="27"/>
  <c r="K251" i="25"/>
  <c r="C171" i="26"/>
  <c r="E90" i="27"/>
  <c r="J298" i="4"/>
  <c r="G167" i="6"/>
  <c r="I173" i="23"/>
  <c r="E93" i="28"/>
  <c r="C342" i="25"/>
  <c r="H353" i="28"/>
  <c r="D273" i="24"/>
  <c r="I296" i="23"/>
  <c r="K215" i="28"/>
  <c r="C135" i="24"/>
  <c r="H72" i="25"/>
  <c r="H343" i="13"/>
  <c r="B252" i="14"/>
  <c r="I189" i="15"/>
  <c r="B326" i="15"/>
  <c r="E88" i="14"/>
  <c r="E336" i="16"/>
  <c r="J135" i="15"/>
  <c r="G66" i="16"/>
  <c r="F192" i="16"/>
  <c r="J63" i="9"/>
  <c r="B296" i="11"/>
  <c r="B85" i="10"/>
  <c r="E273" i="11"/>
  <c r="K144" i="11"/>
  <c r="F336" i="12"/>
  <c r="C215" i="12"/>
  <c r="J69" i="12"/>
  <c r="J204" i="12"/>
  <c r="E120" i="13"/>
  <c r="F255" i="13"/>
  <c r="F366" i="13"/>
  <c r="E283" i="14"/>
  <c r="D47" i="13"/>
  <c r="C314" i="15"/>
  <c r="D121" i="14"/>
  <c r="J40" i="15"/>
  <c r="K131" i="15"/>
  <c r="D260" i="15"/>
  <c r="K190" i="16"/>
  <c r="G110" i="17"/>
  <c r="C193" i="10"/>
  <c r="B40" i="10"/>
  <c r="D158" i="10"/>
  <c r="G346" i="11"/>
  <c r="C218" i="11"/>
  <c r="F80" i="11"/>
  <c r="E288" i="12"/>
  <c r="B143" i="12"/>
  <c r="B278" i="12"/>
  <c r="G193" i="13"/>
  <c r="H328" i="13"/>
  <c r="J247" i="14"/>
  <c r="G356" i="14"/>
  <c r="F120" i="13"/>
  <c r="C58" i="14"/>
  <c r="K306" i="16"/>
  <c r="B114" i="15"/>
  <c r="C205" i="15"/>
  <c r="F333" i="15"/>
  <c r="C264" i="16"/>
  <c r="I183" i="17"/>
  <c r="H309" i="17"/>
  <c r="G113" i="16"/>
  <c r="J227" i="16"/>
  <c r="B147" i="17"/>
  <c r="D66" i="18"/>
  <c r="I201" i="18"/>
  <c r="J334" i="18"/>
  <c r="F254" i="19"/>
  <c r="C61" i="18"/>
  <c r="F304" i="20"/>
  <c r="B224" i="21"/>
  <c r="H143" i="22"/>
  <c r="I166" i="20"/>
  <c r="K85" i="21"/>
  <c r="B111" i="19"/>
  <c r="B359" i="21"/>
  <c r="D278" i="22"/>
  <c r="K302" i="20"/>
  <c r="G222" i="21"/>
  <c r="C142" i="22"/>
  <c r="D56" i="23"/>
  <c r="D304" i="24"/>
  <c r="G271" i="16"/>
  <c r="I190" i="17"/>
  <c r="B305" i="17"/>
  <c r="D224" i="18"/>
  <c r="I359" i="18"/>
  <c r="E279" i="19"/>
  <c r="D83" i="18"/>
  <c r="C219" i="18"/>
  <c r="D133" i="19"/>
  <c r="J52" i="20"/>
  <c r="H301" i="22"/>
  <c r="I324" i="20"/>
  <c r="K243" i="21"/>
  <c r="C163" i="22"/>
  <c r="D188" i="20"/>
  <c r="F107" i="21"/>
  <c r="I131" i="19"/>
  <c r="E51" i="20"/>
  <c r="C300" i="22"/>
  <c r="D214" i="23"/>
  <c r="F133" i="28"/>
  <c r="F158" i="17"/>
  <c r="E294" i="17"/>
  <c r="J79" i="16"/>
  <c r="J327" i="18"/>
  <c r="B247" i="19"/>
  <c r="I53" i="18"/>
  <c r="J186" i="18"/>
  <c r="I322" i="18"/>
  <c r="K241" i="19"/>
  <c r="F156" i="20"/>
  <c r="B76" i="21"/>
  <c r="G99" i="19"/>
  <c r="G347" i="21"/>
  <c r="I266" i="22"/>
  <c r="J291" i="20"/>
  <c r="B211" i="21"/>
  <c r="D130" i="22"/>
  <c r="K154" i="20"/>
  <c r="G74" i="21"/>
  <c r="J317" i="23"/>
  <c r="B237" i="28"/>
  <c r="D156" i="24"/>
  <c r="G91" i="16"/>
  <c r="J205" i="16"/>
  <c r="B125" i="17"/>
  <c r="D44" i="18"/>
  <c r="I179" i="18"/>
  <c r="J312" i="18"/>
  <c r="F232" i="19"/>
  <c r="K367" i="19"/>
  <c r="F282" i="20"/>
  <c r="B202" i="21"/>
  <c r="H121" i="22"/>
  <c r="I144" i="20"/>
  <c r="K63" i="21"/>
  <c r="B89" i="19"/>
  <c r="B337" i="21"/>
  <c r="D256" i="22"/>
  <c r="K280" i="20"/>
  <c r="G200" i="21"/>
  <c r="C120" i="22"/>
  <c r="B363" i="28"/>
  <c r="D282" i="24"/>
  <c r="C206" i="23"/>
  <c r="I125" i="28"/>
  <c r="E45" i="24"/>
  <c r="J56" i="23"/>
  <c r="H305" i="24"/>
  <c r="C329" i="23"/>
  <c r="E248" i="28"/>
  <c r="G167" i="24"/>
  <c r="B105" i="25"/>
  <c r="B353" i="27"/>
  <c r="G272" i="6"/>
  <c r="E297" i="26"/>
  <c r="K216" i="27"/>
  <c r="B176" i="25"/>
  <c r="H95" i="26"/>
  <c r="E344" i="6"/>
  <c r="E278" i="26"/>
  <c r="G197" i="27"/>
  <c r="J76" i="6"/>
  <c r="I282" i="6"/>
  <c r="K280" i="23"/>
  <c r="G200" i="28"/>
  <c r="C120" i="24"/>
  <c r="H131" i="23"/>
  <c r="D51" i="28"/>
  <c r="C75" i="22"/>
  <c r="B295" i="25"/>
  <c r="E281" i="25"/>
  <c r="G120" i="27"/>
  <c r="F226" i="26"/>
  <c r="B146" i="27"/>
  <c r="E80" i="25"/>
  <c r="E328" i="27"/>
  <c r="H207" i="6"/>
  <c r="D127" i="4"/>
  <c r="I324" i="4"/>
  <c r="H182" i="6"/>
  <c r="K62" i="23"/>
  <c r="I311" i="24"/>
  <c r="D323" i="23"/>
  <c r="J242" i="28"/>
  <c r="F162" i="24"/>
  <c r="K185" i="23"/>
  <c r="C105" i="28"/>
  <c r="C353" i="25"/>
  <c r="H290" i="26"/>
  <c r="J209" i="27"/>
  <c r="G234" i="25"/>
  <c r="C154" i="26"/>
  <c r="I73" i="27"/>
  <c r="B362" i="26"/>
  <c r="H281" i="27"/>
  <c r="K215" i="25"/>
  <c r="C135" i="26"/>
  <c r="E54" i="27"/>
  <c r="J262" i="4"/>
  <c r="G131" i="6"/>
  <c r="C47" i="4"/>
  <c r="I153" i="23"/>
  <c r="E73" i="28"/>
  <c r="J84" i="22"/>
  <c r="H333" i="28"/>
  <c r="D253" i="24"/>
  <c r="I276" i="23"/>
  <c r="K195" i="28"/>
  <c r="C115" i="24"/>
  <c r="H52" i="25"/>
  <c r="H300" i="27"/>
  <c r="C326" i="25"/>
  <c r="K244" i="26"/>
  <c r="G164" i="27"/>
  <c r="H123" i="25"/>
  <c r="D43" i="26"/>
  <c r="I306" i="25"/>
  <c r="K225" i="26"/>
  <c r="C145" i="27"/>
  <c r="H353" i="4"/>
  <c r="E222" i="6"/>
  <c r="K70" i="4"/>
  <c r="E151" i="6"/>
  <c r="B281" i="4"/>
  <c r="H58" i="4"/>
  <c r="J211" i="25"/>
  <c r="E241" i="25"/>
  <c r="G80" i="27"/>
  <c r="H205" i="26"/>
  <c r="D125" i="27"/>
  <c r="G59" i="25"/>
  <c r="G307" i="27"/>
  <c r="J186" i="6"/>
  <c r="F106" i="4"/>
  <c r="K303" i="4"/>
  <c r="B127" i="24"/>
  <c r="C42" i="23"/>
  <c r="K290" i="24"/>
  <c r="F302" i="23"/>
  <c r="B222" i="28"/>
  <c r="H141" i="24"/>
  <c r="C165" i="23"/>
  <c r="E84" i="28"/>
  <c r="D78" i="24"/>
  <c r="J269" i="26"/>
  <c r="B189" i="27"/>
  <c r="I213" i="25"/>
  <c r="E133" i="26"/>
  <c r="K52" i="27"/>
  <c r="D341" i="26"/>
  <c r="J260" i="27"/>
  <c r="C195" i="25"/>
  <c r="E114" i="26"/>
  <c r="D362" i="6"/>
  <c r="B242" i="4"/>
  <c r="I110" i="6"/>
  <c r="B313" i="6"/>
  <c r="K132" i="23"/>
  <c r="G52" i="28"/>
  <c r="B64" i="22"/>
  <c r="J312" i="28"/>
  <c r="F232" i="24"/>
  <c r="K255" i="23"/>
  <c r="C175" i="28"/>
  <c r="E94" i="24"/>
  <c r="H360" i="26"/>
  <c r="J279" i="27"/>
  <c r="G304" i="25"/>
  <c r="C224" i="26"/>
  <c r="I143" i="27"/>
  <c r="J102" i="25"/>
  <c r="H351" i="27"/>
  <c r="K285" i="25"/>
  <c r="C205" i="26"/>
  <c r="E124" i="27"/>
  <c r="J332" i="4"/>
  <c r="G201" i="6"/>
  <c r="I91" i="4"/>
  <c r="C172" i="6"/>
  <c r="C191" i="24"/>
  <c r="I297" i="6"/>
  <c r="C242" i="27"/>
  <c r="D287" i="26"/>
  <c r="J206" i="27"/>
  <c r="C141" i="25"/>
  <c r="E60" i="26"/>
  <c r="E274" i="6"/>
  <c r="B188" i="4"/>
  <c r="I56" i="6"/>
  <c r="F243" i="6"/>
  <c r="I123" i="23"/>
  <c r="E43" i="28"/>
  <c r="J54" i="22"/>
  <c r="H303" i="28"/>
  <c r="D223" i="24"/>
  <c r="I246" i="23"/>
  <c r="K165" i="28"/>
  <c r="C85" i="24"/>
  <c r="F351" i="26"/>
  <c r="H270" i="27"/>
  <c r="E295" i="25"/>
  <c r="K214" i="26"/>
  <c r="G134" i="27"/>
  <c r="H93" i="25"/>
  <c r="F342" i="27"/>
  <c r="I276" i="25"/>
  <c r="K195" i="26"/>
  <c r="C115" i="27"/>
  <c r="H323" i="4"/>
  <c r="E192" i="6"/>
  <c r="G111" i="4"/>
  <c r="G214" i="23"/>
  <c r="C134" i="28"/>
  <c r="I53" i="24"/>
  <c r="D65" i="23"/>
  <c r="B314" i="24"/>
  <c r="G337" i="23"/>
  <c r="I256" i="28"/>
  <c r="K175" i="24"/>
  <c r="F113" i="25"/>
  <c r="F361" i="27"/>
  <c r="K280" i="6"/>
  <c r="I305" i="26"/>
  <c r="E225" i="27"/>
  <c r="F184" i="25"/>
  <c r="B104" i="26"/>
  <c r="I352" i="6"/>
  <c r="I286" i="26"/>
  <c r="K205" i="27"/>
  <c r="D85" i="6"/>
  <c r="K293" i="6"/>
  <c r="E202" i="4"/>
  <c r="G90" i="6"/>
  <c r="D220" i="4"/>
  <c r="K131" i="4"/>
  <c r="H242" i="6"/>
  <c r="H92" i="26"/>
  <c r="G346" i="26"/>
  <c r="D225" i="25"/>
  <c r="H93" i="26"/>
  <c r="E342" i="6"/>
  <c r="E276" i="26"/>
  <c r="G195" i="27"/>
  <c r="J74" i="6"/>
  <c r="B280" i="6"/>
  <c r="K191" i="4"/>
  <c r="I339" i="23"/>
  <c r="E259" i="28"/>
  <c r="K178" i="24"/>
  <c r="F190" i="23"/>
  <c r="B110" i="28"/>
  <c r="J358" i="25"/>
  <c r="C53" i="23"/>
  <c r="C301" i="24"/>
  <c r="H238" i="25"/>
  <c r="J157" i="26"/>
  <c r="B77" i="27"/>
  <c r="I101" i="25"/>
  <c r="G350" i="27"/>
  <c r="H309" i="25"/>
  <c r="D229" i="26"/>
  <c r="J148" i="27"/>
  <c r="C83" i="25"/>
  <c r="C331" i="27"/>
  <c r="F210" i="6"/>
  <c r="B130" i="4"/>
  <c r="G327" i="4"/>
  <c r="B103" i="24"/>
  <c r="C350" i="28"/>
  <c r="I269" i="24"/>
  <c r="D281" i="23"/>
  <c r="J200" i="28"/>
  <c r="F120" i="24"/>
  <c r="K143" i="23"/>
  <c r="C63" i="28"/>
  <c r="G331" i="25"/>
  <c r="H248" i="26"/>
  <c r="J167" i="27"/>
  <c r="G192" i="25"/>
  <c r="C112" i="26"/>
  <c r="J360" i="6"/>
  <c r="B320" i="26"/>
  <c r="H239" i="27"/>
  <c r="K173" i="25"/>
  <c r="C93" i="26"/>
  <c r="H318" i="6"/>
  <c r="J220" i="4"/>
  <c r="C186" i="14"/>
  <c r="G234" i="16"/>
  <c r="G333" i="10"/>
  <c r="E316" i="11"/>
  <c r="G300" i="11"/>
  <c r="G82" i="11"/>
  <c r="G217" i="11"/>
  <c r="I152" i="12"/>
  <c r="C280" i="12"/>
  <c r="F142" i="12"/>
  <c r="K57" i="13"/>
  <c r="B193" i="13"/>
  <c r="E301" i="13"/>
  <c r="K220" i="14"/>
  <c r="B314" i="14"/>
  <c r="I251" i="15"/>
  <c r="J58" i="14"/>
  <c r="C152" i="14"/>
  <c r="G69" i="15"/>
  <c r="J197" i="15"/>
  <c r="G128" i="16"/>
  <c r="F254" i="16"/>
  <c r="H74" i="9"/>
  <c r="J306" i="11"/>
  <c r="J95" i="10"/>
  <c r="C284" i="11"/>
  <c r="I155" i="11"/>
  <c r="D347" i="12"/>
  <c r="K225" i="12"/>
  <c r="H80" i="12"/>
  <c r="H215" i="12"/>
  <c r="C131" i="13"/>
  <c r="D266" i="13"/>
  <c r="F185" i="14"/>
  <c r="C294" i="14"/>
  <c r="B58" i="13"/>
  <c r="K324" i="15"/>
  <c r="B132" i="14"/>
  <c r="H51" i="15"/>
  <c r="I142" i="15"/>
  <c r="B271" i="15"/>
  <c r="I201" i="16"/>
  <c r="E121" i="17"/>
  <c r="B244" i="17"/>
  <c r="C51" i="16"/>
  <c r="F165" i="16"/>
  <c r="C91" i="17"/>
  <c r="H332" i="19"/>
  <c r="E139" i="18"/>
  <c r="F272" i="18"/>
  <c r="K80" i="17"/>
  <c r="G327" i="19"/>
  <c r="B242" i="20"/>
  <c r="H161" i="21"/>
  <c r="C185" i="19"/>
  <c r="E104" i="20"/>
  <c r="E352" i="22"/>
  <c r="H48" i="19"/>
  <c r="H296" i="21"/>
  <c r="J215" i="22"/>
  <c r="G240" i="20"/>
  <c r="C160" i="21"/>
  <c r="H74" i="22"/>
  <c r="H322" i="28"/>
  <c r="J241" i="24"/>
  <c r="C209" i="16"/>
  <c r="E128" i="17"/>
  <c r="H242" i="17"/>
  <c r="J161" i="18"/>
  <c r="E297" i="18"/>
  <c r="K216" i="19"/>
  <c r="B350" i="19"/>
  <c r="I156" i="18"/>
  <c r="J70" i="19"/>
  <c r="H319" i="21"/>
  <c r="D239" i="22"/>
  <c r="E262" i="20"/>
  <c r="G181" i="21"/>
  <c r="I100" i="22"/>
  <c r="J125" i="20"/>
  <c r="B45" i="21"/>
  <c r="E69" i="19"/>
  <c r="C318" i="21"/>
  <c r="I237" i="22"/>
  <c r="J151" i="23"/>
  <c r="B71" i="28"/>
  <c r="B96" i="17"/>
  <c r="K231" i="17"/>
  <c r="D346" i="17"/>
  <c r="F265" i="18"/>
  <c r="I71" i="17"/>
  <c r="G320" i="19"/>
  <c r="F124" i="18"/>
  <c r="E260" i="18"/>
  <c r="F174" i="19"/>
  <c r="B94" i="20"/>
  <c r="J342" i="22"/>
  <c r="K365" i="20"/>
  <c r="C285" i="21"/>
  <c r="E204" i="22"/>
  <c r="F229" i="20"/>
  <c r="H148" i="21"/>
  <c r="K172" i="19"/>
  <c r="G92" i="20"/>
  <c r="E341" i="22"/>
  <c r="F255" i="23"/>
  <c r="H174" i="28"/>
  <c r="B222" i="17"/>
  <c r="K357" i="17"/>
  <c r="F143" i="16"/>
  <c r="H62" i="17"/>
  <c r="H310" i="19"/>
  <c r="E117" i="18"/>
  <c r="F250" i="18"/>
  <c r="G57" i="17"/>
  <c r="G305" i="19"/>
  <c r="B220" i="20"/>
  <c r="H139" i="21"/>
  <c r="C163" i="19"/>
  <c r="E82" i="20"/>
  <c r="E330" i="22"/>
  <c r="F355" i="20"/>
  <c r="H274" i="21"/>
  <c r="J193" i="22"/>
  <c r="G218" i="20"/>
  <c r="C138" i="21"/>
  <c r="H52" i="22"/>
  <c r="H300" i="28"/>
  <c r="J219" i="24"/>
  <c r="I143" i="23"/>
  <c r="E63" i="28"/>
  <c r="J74" i="22"/>
  <c r="H323" i="28"/>
  <c r="D243" i="24"/>
  <c r="I266" i="23"/>
  <c r="K185" i="28"/>
  <c r="C105" i="24"/>
  <c r="H42" i="25"/>
  <c r="H290" i="27"/>
  <c r="E315" i="25"/>
  <c r="K234" i="26"/>
  <c r="G154" i="27"/>
  <c r="H113" i="25"/>
  <c r="F362" i="27"/>
  <c r="I296" i="25"/>
  <c r="K215" i="26"/>
  <c r="C135" i="27"/>
  <c r="H343" i="4"/>
  <c r="E212" i="6"/>
  <c r="G218" i="23"/>
  <c r="C138" i="28"/>
  <c r="I57" i="24"/>
  <c r="D69" i="23"/>
  <c r="B318" i="24"/>
  <c r="G341" i="23"/>
  <c r="I260" i="28"/>
  <c r="K179" i="24"/>
  <c r="F117" i="25"/>
  <c r="E293" i="14"/>
  <c r="J296" i="14"/>
  <c r="G234" i="15"/>
  <c r="H41" i="14"/>
  <c r="C133" i="14"/>
  <c r="E52" i="15"/>
  <c r="H180" i="15"/>
  <c r="E111" i="16"/>
  <c r="D237" i="16"/>
  <c r="E137" i="9"/>
  <c r="J340" i="11"/>
  <c r="J129" i="10"/>
  <c r="C318" i="11"/>
  <c r="I189" i="11"/>
  <c r="B52" i="11"/>
  <c r="K259" i="12"/>
  <c r="H114" i="12"/>
  <c r="H249" i="12"/>
  <c r="C165" i="13"/>
  <c r="D300" i="13"/>
  <c r="F219" i="14"/>
  <c r="C328" i="14"/>
  <c r="B92" i="13"/>
  <c r="K358" i="15"/>
  <c r="K190" i="14"/>
  <c r="H85" i="15"/>
  <c r="I176" i="15"/>
  <c r="B305" i="15"/>
  <c r="I235" i="16"/>
  <c r="E155" i="17"/>
  <c r="G255" i="10"/>
  <c r="J84" i="10"/>
  <c r="E266" i="11"/>
  <c r="C62" i="10"/>
  <c r="J315" i="12"/>
  <c r="D125" i="11"/>
  <c r="C317" i="12"/>
  <c r="J187" i="12"/>
  <c r="K50" i="12"/>
  <c r="E238" i="13"/>
  <c r="G157" i="14"/>
  <c r="H292" i="14"/>
  <c r="C72" i="13"/>
  <c r="D165" i="13"/>
  <c r="K102" i="14"/>
  <c r="I351" i="16"/>
  <c r="J158" i="15"/>
  <c r="K249" i="15"/>
  <c r="F49" i="14"/>
  <c r="F297" i="16"/>
  <c r="G228" i="17"/>
  <c r="F354" i="17"/>
  <c r="E158" i="16"/>
  <c r="H272" i="16"/>
  <c r="J191" i="17"/>
  <c r="B111" i="18"/>
  <c r="G246" i="18"/>
  <c r="F50" i="17"/>
  <c r="D299" i="19"/>
  <c r="K105" i="18"/>
  <c r="D349" i="20"/>
  <c r="J268" i="21"/>
  <c r="F188" i="22"/>
  <c r="G211" i="20"/>
  <c r="I130" i="21"/>
  <c r="J155" i="19"/>
  <c r="B75" i="20"/>
  <c r="B323" i="22"/>
  <c r="I347" i="20"/>
  <c r="E267" i="21"/>
  <c r="K186" i="22"/>
  <c r="B101" i="23"/>
  <c r="B349" i="24"/>
  <c r="H99" i="17"/>
  <c r="G235" i="17"/>
  <c r="J349" i="17"/>
  <c r="B269" i="18"/>
  <c r="E75" i="17"/>
  <c r="C324" i="19"/>
  <c r="B128" i="18"/>
  <c r="K263" i="18"/>
  <c r="B178" i="19"/>
  <c r="H97" i="20"/>
  <c r="F346" i="22"/>
  <c r="I40" i="19"/>
  <c r="I288" i="21"/>
  <c r="K207" i="22"/>
  <c r="B233" i="20"/>
  <c r="D152" i="21"/>
  <c r="G176" i="19"/>
  <c r="C96" i="20"/>
  <c r="K344" i="22"/>
  <c r="B259" i="23"/>
  <c r="D178" i="28"/>
  <c r="D203" i="17"/>
  <c r="C339" i="17"/>
  <c r="H124" i="16"/>
  <c r="J43" i="17"/>
  <c r="J291" i="19"/>
  <c r="G98" i="18"/>
  <c r="H231" i="18"/>
  <c r="G367" i="18"/>
  <c r="I286" i="19"/>
  <c r="D201" i="20"/>
  <c r="J120" i="21"/>
  <c r="E144" i="19"/>
  <c r="G63" i="20"/>
  <c r="G311" i="22"/>
  <c r="H336" i="20"/>
  <c r="J255" i="21"/>
  <c r="B175" i="22"/>
  <c r="I199" i="20"/>
  <c r="E119" i="21"/>
  <c r="H362" i="23"/>
  <c r="J281" i="28"/>
  <c r="B201" i="24"/>
  <c r="E136" i="16"/>
  <c r="H250" i="16"/>
  <c r="J169" i="17"/>
  <c r="B89" i="18"/>
  <c r="G224" i="18"/>
  <c r="H357" i="18"/>
  <c r="D277" i="19"/>
  <c r="K83" i="18"/>
  <c r="D327" i="20"/>
  <c r="J246" i="21"/>
  <c r="F166" i="22"/>
  <c r="G189" i="20"/>
  <c r="I108" i="21"/>
  <c r="J133" i="19"/>
  <c r="B53" i="20"/>
  <c r="B301" i="22"/>
  <c r="I325" i="20"/>
  <c r="E245" i="21"/>
  <c r="K164" i="22"/>
  <c r="B79" i="23"/>
  <c r="B327" i="24"/>
  <c r="K250" i="23"/>
  <c r="G170" i="28"/>
  <c r="C90" i="24"/>
  <c r="H101" i="23"/>
  <c r="F350" i="24"/>
  <c r="C45" i="22"/>
  <c r="C293" i="28"/>
  <c r="E212" i="24"/>
  <c r="J149" i="25"/>
  <c r="B69" i="26"/>
  <c r="E317" i="6"/>
  <c r="C342" i="26"/>
  <c r="I261" i="27"/>
  <c r="J220" i="25"/>
  <c r="F140" i="26"/>
  <c r="B60" i="27"/>
  <c r="C323" i="26"/>
  <c r="E242" i="27"/>
  <c r="H121" i="6"/>
  <c r="J40" i="4"/>
  <c r="I325" i="23"/>
  <c r="E245" i="28"/>
  <c r="K164" i="24"/>
  <c r="F176" i="23"/>
  <c r="B96" i="28"/>
  <c r="J344" i="25"/>
  <c r="C127" i="24"/>
  <c r="I265" i="6"/>
  <c r="C210" i="27"/>
  <c r="D271" i="26"/>
  <c r="J190" i="27"/>
  <c r="C125" i="25"/>
  <c r="E44" i="26"/>
  <c r="B253" i="6"/>
  <c r="B172" i="4"/>
  <c r="I40" i="6"/>
  <c r="F227" i="6"/>
  <c r="I107" i="23"/>
  <c r="G356" i="24"/>
  <c r="B368" i="23"/>
  <c r="H287" i="28"/>
  <c r="D207" i="24"/>
  <c r="I230" i="23"/>
  <c r="K149" i="28"/>
  <c r="C69" i="24"/>
  <c r="F335" i="26"/>
  <c r="H254" i="27"/>
  <c r="E279" i="25"/>
  <c r="K198" i="26"/>
  <c r="G118" i="27"/>
  <c r="H77" i="25"/>
  <c r="F326" i="27"/>
  <c r="I260" i="25"/>
  <c r="K179" i="26"/>
  <c r="C99" i="27"/>
  <c r="H307" i="4"/>
  <c r="E176" i="6"/>
  <c r="G95" i="4"/>
  <c r="G198" i="23"/>
  <c r="C118" i="28"/>
  <c r="K366" i="25"/>
  <c r="D49" i="23"/>
  <c r="B298" i="24"/>
  <c r="G321" i="23"/>
  <c r="I240" i="28"/>
  <c r="K159" i="24"/>
  <c r="F97" i="25"/>
  <c r="F345" i="27"/>
  <c r="K264" i="6"/>
  <c r="I289" i="26"/>
  <c r="E209" i="27"/>
  <c r="F168" i="25"/>
  <c r="B88" i="26"/>
  <c r="D80" i="24"/>
  <c r="I270" i="26"/>
  <c r="K189" i="27"/>
  <c r="D69" i="6"/>
  <c r="H272" i="6"/>
  <c r="E186" i="4"/>
  <c r="G106" i="6"/>
  <c r="D236" i="4"/>
  <c r="I254" i="4"/>
  <c r="K43" i="24"/>
  <c r="G333" i="25"/>
  <c r="C170" i="27"/>
  <c r="F250" i="26"/>
  <c r="B170" i="27"/>
  <c r="E104" i="25"/>
  <c r="E352" i="27"/>
  <c r="H231" i="6"/>
  <c r="D151" i="4"/>
  <c r="I348" i="4"/>
  <c r="H206" i="6"/>
  <c r="K86" i="23"/>
  <c r="I335" i="24"/>
  <c r="D347" i="23"/>
  <c r="J266" i="28"/>
  <c r="F186" i="24"/>
  <c r="K209" i="23"/>
  <c r="C129" i="28"/>
  <c r="E48" i="24"/>
  <c r="H314" i="26"/>
  <c r="J233" i="27"/>
  <c r="G258" i="25"/>
  <c r="C178" i="26"/>
  <c r="I97" i="27"/>
  <c r="J56" i="25"/>
  <c r="H305" i="27"/>
  <c r="K239" i="25"/>
  <c r="C159" i="26"/>
  <c r="E78" i="27"/>
  <c r="J286" i="4"/>
  <c r="G155" i="6"/>
  <c r="I74" i="4"/>
  <c r="I177" i="23"/>
  <c r="E97" i="28"/>
  <c r="C346" i="25"/>
  <c r="H357" i="28"/>
  <c r="D277" i="24"/>
  <c r="I300" i="23"/>
  <c r="K219" i="28"/>
  <c r="C139" i="24"/>
  <c r="H76" i="25"/>
  <c r="H324" i="27"/>
  <c r="B73" i="24"/>
  <c r="K268" i="26"/>
  <c r="G188" i="27"/>
  <c r="H147" i="25"/>
  <c r="D67" i="26"/>
  <c r="E333" i="25"/>
  <c r="K249" i="26"/>
  <c r="C169" i="27"/>
  <c r="F48" i="6"/>
  <c r="E246" i="6"/>
  <c r="K46" i="4"/>
  <c r="E127" i="6"/>
  <c r="G41" i="28"/>
  <c r="D58" i="27"/>
  <c r="I331" i="27"/>
  <c r="B332" i="26"/>
  <c r="H251" i="27"/>
  <c r="K185" i="25"/>
  <c r="C105" i="26"/>
  <c r="F343" i="6"/>
  <c r="J232" i="4"/>
  <c r="G101" i="6"/>
  <c r="I300" i="6"/>
  <c r="G168" i="23"/>
  <c r="C88" i="28"/>
  <c r="K336" i="25"/>
  <c r="F348" i="28"/>
  <c r="B268" i="24"/>
  <c r="G291" i="23"/>
  <c r="I210" i="28"/>
  <c r="K129" i="24"/>
  <c r="F67" i="25"/>
  <c r="F315" i="27"/>
  <c r="D364" i="25"/>
  <c r="I259" i="26"/>
  <c r="E179" i="27"/>
  <c r="F138" i="25"/>
  <c r="B58" i="26"/>
  <c r="G321" i="25"/>
  <c r="I240" i="26"/>
  <c r="K159" i="27"/>
  <c r="F368" i="4"/>
  <c r="C237" i="6"/>
  <c r="E156" i="4"/>
  <c r="E259" i="23"/>
  <c r="K178" i="28"/>
  <c r="G98" i="24"/>
  <c r="B110" i="23"/>
  <c r="J358" i="24"/>
  <c r="G53" i="22"/>
  <c r="G301" i="28"/>
  <c r="I220" i="24"/>
  <c r="D158" i="25"/>
  <c r="F77" i="26"/>
  <c r="I325" i="6"/>
  <c r="G350" i="26"/>
  <c r="C270" i="27"/>
  <c r="D229" i="25"/>
  <c r="J148" i="26"/>
  <c r="F68" i="27"/>
  <c r="G331" i="26"/>
  <c r="I250" i="27"/>
  <c r="B130" i="6"/>
  <c r="H49" i="4"/>
  <c r="C247" i="4"/>
  <c r="I45" i="6"/>
  <c r="F175" i="4"/>
  <c r="J335" i="6"/>
  <c r="F43" i="6"/>
  <c r="J271" i="26"/>
  <c r="K106" i="25"/>
  <c r="J314" i="25"/>
  <c r="F138" i="26"/>
  <c r="B58" i="27"/>
  <c r="C321" i="26"/>
  <c r="E240" i="27"/>
  <c r="H119" i="6"/>
  <c r="I44" i="4"/>
  <c r="I236" i="4"/>
  <c r="E55" i="22"/>
  <c r="C304" i="28"/>
  <c r="I223" i="24"/>
  <c r="D235" i="23"/>
  <c r="J154" i="28"/>
  <c r="F74" i="24"/>
  <c r="K97" i="23"/>
  <c r="K345" i="24"/>
  <c r="F283" i="25"/>
  <c r="H202" i="26"/>
  <c r="J121" i="27"/>
  <c r="G146" i="25"/>
  <c r="C66" i="26"/>
  <c r="J91" i="24"/>
  <c r="B274" i="26"/>
  <c r="H193" i="27"/>
  <c r="K127" i="25"/>
  <c r="C47" i="26"/>
  <c r="I256" i="6"/>
  <c r="J174" i="4"/>
  <c r="G43" i="6"/>
  <c r="D230" i="6"/>
  <c r="I65" i="23"/>
  <c r="G314" i="24"/>
  <c r="B326" i="23"/>
  <c r="H245" i="28"/>
  <c r="D165" i="24"/>
  <c r="I188" i="23"/>
  <c r="K107" i="28"/>
  <c r="K355" i="25"/>
  <c r="F293" i="26"/>
  <c r="H212" i="27"/>
  <c r="E237" i="25"/>
  <c r="K156" i="26"/>
  <c r="G76" i="27"/>
  <c r="J364" i="26"/>
  <c r="F284" i="27"/>
  <c r="I218" i="25"/>
  <c r="K137" i="26"/>
  <c r="C57" i="27"/>
  <c r="H265" i="4"/>
  <c r="E134" i="6"/>
  <c r="K158" i="4"/>
  <c r="E239" i="6"/>
  <c r="D40" i="6"/>
  <c r="G50" i="4"/>
  <c r="J139" i="6"/>
  <c r="E239" i="4"/>
  <c r="D41" i="4"/>
  <c r="H120" i="6"/>
  <c r="C348" i="4"/>
  <c r="H148" i="4"/>
  <c r="H258" i="6"/>
  <c r="J231" i="4"/>
  <c r="G155" i="4"/>
  <c r="K82" i="6"/>
  <c r="C117" i="4"/>
  <c r="K242" i="6"/>
  <c r="J71" i="4"/>
  <c r="H275" i="6"/>
  <c r="K360" i="4"/>
  <c r="H116" i="4"/>
  <c r="F225" i="4"/>
  <c r="K104" i="4"/>
  <c r="B315" i="4"/>
  <c r="K264" i="4"/>
  <c r="D146" i="6"/>
  <c r="G44" i="6"/>
  <c r="J331" i="6"/>
  <c r="F257" i="4"/>
  <c r="I117" i="4"/>
  <c r="G291" i="6"/>
  <c r="F97" i="4"/>
  <c r="D178" i="6"/>
  <c r="H180" i="4"/>
  <c r="C53" i="4"/>
  <c r="I292" i="6"/>
  <c r="G303" i="15"/>
  <c r="C186" i="17"/>
  <c r="J166" i="10"/>
  <c r="F351" i="11"/>
  <c r="F75" i="11"/>
  <c r="H181" i="11"/>
  <c r="I44" i="11"/>
  <c r="D244" i="12"/>
  <c r="E107" i="12"/>
  <c r="I294" i="13"/>
  <c r="K213" i="14"/>
  <c r="B349" i="14"/>
  <c r="G128" i="13"/>
  <c r="H221" i="13"/>
  <c r="C170" i="14"/>
  <c r="K78" i="15"/>
  <c r="D215" i="15"/>
  <c r="E306" i="15"/>
  <c r="J105" i="14"/>
  <c r="J353" i="16"/>
  <c r="K284" i="17"/>
  <c r="H81" i="16"/>
  <c r="H230" i="10"/>
  <c r="C67" i="10"/>
  <c r="J205" i="10"/>
  <c r="H116" i="11"/>
  <c r="C312" i="12"/>
  <c r="K117" i="11"/>
  <c r="C53" i="12"/>
  <c r="G180" i="12"/>
  <c r="J42" i="12"/>
  <c r="C287" i="14"/>
  <c r="F93" i="13"/>
  <c r="I201" i="13"/>
  <c r="J294" i="13"/>
  <c r="F214" i="14"/>
  <c r="C152" i="15"/>
  <c r="F288" i="15"/>
  <c r="I50" i="14"/>
  <c r="I298" i="16"/>
  <c r="D98" i="15"/>
  <c r="C358" i="17"/>
  <c r="J154" i="16"/>
  <c r="F306" i="16"/>
  <c r="C207" i="17"/>
  <c r="F321" i="17"/>
  <c r="H240" i="18"/>
  <c r="K46" i="17"/>
  <c r="I295" i="19"/>
  <c r="H99" i="18"/>
  <c r="G235" i="18"/>
  <c r="H149" i="19"/>
  <c r="D69" i="20"/>
  <c r="B318" i="22"/>
  <c r="C341" i="20"/>
  <c r="E260" i="21"/>
  <c r="G179" i="22"/>
  <c r="H204" i="20"/>
  <c r="J123" i="21"/>
  <c r="C148" i="19"/>
  <c r="I67" i="20"/>
  <c r="G316" i="22"/>
  <c r="H230" i="23"/>
  <c r="J149" i="28"/>
  <c r="D229" i="17"/>
  <c r="C365" i="17"/>
  <c r="H150" i="16"/>
  <c r="J69" i="17"/>
  <c r="J317" i="19"/>
  <c r="G124" i="18"/>
  <c r="H257" i="18"/>
  <c r="I64" i="17"/>
  <c r="I312" i="19"/>
  <c r="D227" i="20"/>
  <c r="J146" i="21"/>
  <c r="E170" i="19"/>
  <c r="G89" i="20"/>
  <c r="G337" i="22"/>
  <c r="H362" i="20"/>
  <c r="J281" i="21"/>
  <c r="B201" i="22"/>
  <c r="I225" i="20"/>
  <c r="E145" i="21"/>
  <c r="J59" i="22"/>
  <c r="J307" i="28"/>
  <c r="B227" i="24"/>
  <c r="K139" i="16"/>
  <c r="D254" i="16"/>
  <c r="F173" i="17"/>
  <c r="H92" i="18"/>
  <c r="C228" i="18"/>
  <c r="D361" i="18"/>
  <c r="J280" i="19"/>
  <c r="G87" i="18"/>
  <c r="J330" i="20"/>
  <c r="F250" i="21"/>
  <c r="B170" i="22"/>
  <c r="C193" i="20"/>
  <c r="E112" i="21"/>
  <c r="F137" i="19"/>
  <c r="H56" i="20"/>
  <c r="H304" i="22"/>
  <c r="E329" i="20"/>
  <c r="K248" i="21"/>
  <c r="G168" i="22"/>
  <c r="H82" i="23"/>
  <c r="H330" i="24"/>
  <c r="K265" i="16"/>
  <c r="C185" i="17"/>
  <c r="F299" i="17"/>
  <c r="H218" i="18"/>
  <c r="C354" i="18"/>
  <c r="I273" i="19"/>
  <c r="H77" i="18"/>
  <c r="G213" i="18"/>
  <c r="H127" i="19"/>
  <c r="D47" i="20"/>
  <c r="B296" i="22"/>
  <c r="C319" i="20"/>
  <c r="E238" i="21"/>
  <c r="G157" i="22"/>
  <c r="H182" i="20"/>
  <c r="J101" i="21"/>
  <c r="C126" i="19"/>
  <c r="I45" i="20"/>
  <c r="G294" i="22"/>
  <c r="H208" i="23"/>
  <c r="J127" i="28"/>
  <c r="E51" i="22"/>
  <c r="C300" i="28"/>
  <c r="I219" i="24"/>
  <c r="D231" i="23"/>
  <c r="J150" i="28"/>
  <c r="F70" i="24"/>
  <c r="K93" i="23"/>
  <c r="K341" i="24"/>
  <c r="F279" i="25"/>
  <c r="H198" i="26"/>
  <c r="J117" i="27"/>
  <c r="G142" i="25"/>
  <c r="C62" i="26"/>
  <c r="J75" i="24"/>
  <c r="B270" i="26"/>
  <c r="H189" i="27"/>
  <c r="K123" i="25"/>
  <c r="C43" i="26"/>
  <c r="F251" i="6"/>
  <c r="J170" i="4"/>
  <c r="J131" i="24"/>
  <c r="I45" i="23"/>
  <c r="G294" i="24"/>
  <c r="B306" i="23"/>
  <c r="H225" i="28"/>
  <c r="D145" i="24"/>
  <c r="I168" i="23"/>
  <c r="K87" i="28"/>
  <c r="H92" i="24"/>
  <c r="F273" i="26"/>
  <c r="F204" i="13"/>
  <c r="C142" i="14"/>
  <c r="I61" i="15"/>
  <c r="B198" i="15"/>
  <c r="C289" i="15"/>
  <c r="H88" i="14"/>
  <c r="H336" i="16"/>
  <c r="I267" i="17"/>
  <c r="F64" i="16"/>
  <c r="H264" i="10"/>
  <c r="C101" i="10"/>
  <c r="J285" i="11"/>
  <c r="H150" i="11"/>
  <c r="C346" i="12"/>
  <c r="K151" i="11"/>
  <c r="C87" i="12"/>
  <c r="G214" i="12"/>
  <c r="J76" i="12"/>
  <c r="C321" i="14"/>
  <c r="F127" i="13"/>
  <c r="I235" i="13"/>
  <c r="J328" i="13"/>
  <c r="F248" i="14"/>
  <c r="C186" i="15"/>
  <c r="F322" i="15"/>
  <c r="I84" i="14"/>
  <c r="I332" i="16"/>
  <c r="D132" i="15"/>
  <c r="K62" i="16"/>
  <c r="J188" i="16"/>
  <c r="J337" i="10"/>
  <c r="E174" i="10"/>
  <c r="B359" i="11"/>
  <c r="J223" i="11"/>
  <c r="C90" i="11"/>
  <c r="C225" i="11"/>
  <c r="E160" i="12"/>
  <c r="I287" i="12"/>
  <c r="B150" i="12"/>
  <c r="G65" i="13"/>
  <c r="H200" i="13"/>
  <c r="K308" i="13"/>
  <c r="G228" i="14"/>
  <c r="H321" i="14"/>
  <c r="E259" i="15"/>
  <c r="F66" i="14"/>
  <c r="E167" i="14"/>
  <c r="C77" i="15"/>
  <c r="F205" i="15"/>
  <c r="C136" i="16"/>
  <c r="B262" i="16"/>
  <c r="F178" i="17"/>
  <c r="E314" i="17"/>
  <c r="J99" i="16"/>
  <c r="J347" i="18"/>
  <c r="B267" i="19"/>
  <c r="I73" i="18"/>
  <c r="J206" i="18"/>
  <c r="I342" i="18"/>
  <c r="K261" i="19"/>
  <c r="F176" i="20"/>
  <c r="B96" i="21"/>
  <c r="G119" i="19"/>
  <c r="G367" i="21"/>
  <c r="I286" i="22"/>
  <c r="J311" i="20"/>
  <c r="B231" i="21"/>
  <c r="D150" i="22"/>
  <c r="K174" i="20"/>
  <c r="G94" i="21"/>
  <c r="J337" i="23"/>
  <c r="B257" i="28"/>
  <c r="D176" i="24"/>
  <c r="G143" i="16"/>
  <c r="J257" i="16"/>
  <c r="B177" i="17"/>
  <c r="D96" i="18"/>
  <c r="I231" i="18"/>
  <c r="J364" i="18"/>
  <c r="F284" i="19"/>
  <c r="C91" i="18"/>
  <c r="F334" i="20"/>
  <c r="B254" i="21"/>
  <c r="H173" i="22"/>
  <c r="I196" i="20"/>
  <c r="K115" i="21"/>
  <c r="B141" i="19"/>
  <c r="D60" i="20"/>
  <c r="D308" i="22"/>
  <c r="K332" i="20"/>
  <c r="G252" i="21"/>
  <c r="C172" i="22"/>
  <c r="D86" i="23"/>
  <c r="D334" i="24"/>
  <c r="C247" i="16"/>
  <c r="E166" i="17"/>
  <c r="H280" i="17"/>
  <c r="J199" i="18"/>
  <c r="E335" i="18"/>
  <c r="K254" i="19"/>
  <c r="J58" i="18"/>
  <c r="I194" i="18"/>
  <c r="J108" i="19"/>
  <c r="H357" i="21"/>
  <c r="D277" i="22"/>
  <c r="E300" i="20"/>
  <c r="G219" i="21"/>
  <c r="I138" i="22"/>
  <c r="J163" i="20"/>
  <c r="B83" i="21"/>
  <c r="E107" i="19"/>
  <c r="C356" i="21"/>
  <c r="I275" i="22"/>
  <c r="J189" i="23"/>
  <c r="B109" i="28"/>
  <c r="F156" i="17"/>
  <c r="E292" i="17"/>
  <c r="J77" i="16"/>
  <c r="J325" i="18"/>
  <c r="B245" i="19"/>
  <c r="I51" i="18"/>
  <c r="J184" i="18"/>
  <c r="I320" i="18"/>
  <c r="K239" i="19"/>
  <c r="F154" i="20"/>
  <c r="B74" i="21"/>
  <c r="G97" i="19"/>
  <c r="G345" i="21"/>
  <c r="I264" i="22"/>
  <c r="J289" i="20"/>
  <c r="B209" i="21"/>
  <c r="D128" i="22"/>
  <c r="K152" i="20"/>
  <c r="G72" i="21"/>
  <c r="J315" i="23"/>
  <c r="B235" i="28"/>
  <c r="D154" i="24"/>
  <c r="C78" i="23"/>
  <c r="K326" i="24"/>
  <c r="F338" i="23"/>
  <c r="B258" i="28"/>
  <c r="H177" i="24"/>
  <c r="C201" i="23"/>
  <c r="E120" i="28"/>
  <c r="E368" i="25"/>
  <c r="J305" i="26"/>
  <c r="B225" i="27"/>
  <c r="I249" i="25"/>
  <c r="E169" i="26"/>
  <c r="K88" i="27"/>
  <c r="B48" i="25"/>
  <c r="J296" i="27"/>
  <c r="C231" i="25"/>
  <c r="E150" i="26"/>
  <c r="G69" i="27"/>
  <c r="B278" i="4"/>
  <c r="I146" i="6"/>
  <c r="K152" i="23"/>
  <c r="G72" i="28"/>
  <c r="B84" i="22"/>
  <c r="J332" i="28"/>
  <c r="F252" i="24"/>
  <c r="K275" i="23"/>
  <c r="J111" i="26"/>
  <c r="G354" i="26"/>
  <c r="D233" i="25"/>
  <c r="F98" i="26"/>
  <c r="C347" i="6"/>
  <c r="C281" i="26"/>
  <c r="E200" i="27"/>
  <c r="H79" i="6"/>
  <c r="F286" i="6"/>
  <c r="I196" i="4"/>
  <c r="G344" i="23"/>
  <c r="C264" i="28"/>
  <c r="I183" i="24"/>
  <c r="D195" i="23"/>
  <c r="J114" i="28"/>
  <c r="H363" i="25"/>
  <c r="K57" i="23"/>
  <c r="K305" i="24"/>
  <c r="F243" i="25"/>
  <c r="H162" i="26"/>
  <c r="J81" i="27"/>
  <c r="G106" i="25"/>
  <c r="E355" i="27"/>
  <c r="F314" i="25"/>
  <c r="B234" i="26"/>
  <c r="H153" i="27"/>
  <c r="K87" i="25"/>
  <c r="K335" i="27"/>
  <c r="D215" i="6"/>
  <c r="J134" i="4"/>
  <c r="E332" i="4"/>
  <c r="J107" i="24"/>
  <c r="K354" i="28"/>
  <c r="G274" i="24"/>
  <c r="B286" i="23"/>
  <c r="H205" i="28"/>
  <c r="D125" i="24"/>
  <c r="I148" i="23"/>
  <c r="K67" i="28"/>
  <c r="H340" i="25"/>
  <c r="F253" i="26"/>
  <c r="H172" i="27"/>
  <c r="E197" i="25"/>
  <c r="K116" i="26"/>
  <c r="H365" i="6"/>
  <c r="J324" i="26"/>
  <c r="F244" i="27"/>
  <c r="I178" i="25"/>
  <c r="K97" i="26"/>
  <c r="D328" i="6"/>
  <c r="H225" i="4"/>
  <c r="E94" i="6"/>
  <c r="K198" i="4"/>
  <c r="J288" i="6"/>
  <c r="D80" i="6"/>
  <c r="D308" i="6"/>
  <c r="F41" i="26"/>
  <c r="G314" i="26"/>
  <c r="B198" i="25"/>
  <c r="H77" i="26"/>
  <c r="D368" i="25"/>
  <c r="E260" i="26"/>
  <c r="G179" i="27"/>
  <c r="J58" i="6"/>
  <c r="I258" i="6"/>
  <c r="K175" i="4"/>
  <c r="I323" i="23"/>
  <c r="E243" i="28"/>
  <c r="K162" i="24"/>
  <c r="F174" i="23"/>
  <c r="B94" i="28"/>
  <c r="J342" i="25"/>
  <c r="K365" i="28"/>
  <c r="C285" i="24"/>
  <c r="H222" i="25"/>
  <c r="J141" i="26"/>
  <c r="B61" i="27"/>
  <c r="I85" i="25"/>
  <c r="G334" i="27"/>
  <c r="H293" i="25"/>
  <c r="D213" i="26"/>
  <c r="J132" i="27"/>
  <c r="C67" i="25"/>
  <c r="C315" i="27"/>
  <c r="F194" i="6"/>
  <c r="B114" i="4"/>
  <c r="G311" i="4"/>
  <c r="E85" i="22"/>
  <c r="C334" i="28"/>
  <c r="I253" i="24"/>
  <c r="D265" i="23"/>
  <c r="J184" i="28"/>
  <c r="F104" i="24"/>
  <c r="K127" i="23"/>
  <c r="C47" i="28"/>
  <c r="F313" i="25"/>
  <c r="H232" i="26"/>
  <c r="J151" i="27"/>
  <c r="G176" i="25"/>
  <c r="C96" i="26"/>
  <c r="J344" i="6"/>
  <c r="B304" i="26"/>
  <c r="H223" i="27"/>
  <c r="K157" i="25"/>
  <c r="C77" i="26"/>
  <c r="I296" i="6"/>
  <c r="J204" i="4"/>
  <c r="G73" i="6"/>
  <c r="I219" i="4"/>
  <c r="H282" i="4"/>
  <c r="B355" i="26"/>
  <c r="K146" i="25"/>
  <c r="F93" i="24"/>
  <c r="D159" i="26"/>
  <c r="J78" i="27"/>
  <c r="K341" i="26"/>
  <c r="C261" i="27"/>
  <c r="F140" i="6"/>
  <c r="B60" i="4"/>
  <c r="G257" i="4"/>
  <c r="C76" i="22"/>
  <c r="K324" i="28"/>
  <c r="G244" i="24"/>
  <c r="B256" i="23"/>
  <c r="H175" i="28"/>
  <c r="D95" i="24"/>
  <c r="I118" i="23"/>
  <c r="I366" i="24"/>
  <c r="D304" i="25"/>
  <c r="F223" i="26"/>
  <c r="H142" i="27"/>
  <c r="E167" i="25"/>
  <c r="K86" i="26"/>
  <c r="H335" i="6"/>
  <c r="J294" i="26"/>
  <c r="F214" i="27"/>
  <c r="I148" i="25"/>
  <c r="K67" i="26"/>
  <c r="F284" i="6"/>
  <c r="H195" i="4"/>
  <c r="E64" i="6"/>
  <c r="C251" i="6"/>
  <c r="G86" i="23"/>
  <c r="E335" i="24"/>
  <c r="J346" i="23"/>
  <c r="F266" i="28"/>
  <c r="B186" i="24"/>
  <c r="G209" i="23"/>
  <c r="I128" i="28"/>
  <c r="K47" i="24"/>
  <c r="D314" i="26"/>
  <c r="F233" i="27"/>
  <c r="C258" i="25"/>
  <c r="I177" i="26"/>
  <c r="E97" i="27"/>
  <c r="F56" i="25"/>
  <c r="D305" i="27"/>
  <c r="G239" i="25"/>
  <c r="I158" i="26"/>
  <c r="K77" i="27"/>
  <c r="F286" i="4"/>
  <c r="C155" i="6"/>
  <c r="C138" i="4"/>
  <c r="G218" i="6"/>
  <c r="D348" i="4"/>
  <c r="D168" i="6"/>
  <c r="E214" i="28"/>
  <c r="D146" i="27"/>
  <c r="G90" i="26"/>
  <c r="H47" i="25"/>
  <c r="J294" i="27"/>
  <c r="C229" i="25"/>
  <c r="E148" i="26"/>
  <c r="G67" i="27"/>
  <c r="B276" i="4"/>
  <c r="I144" i="6"/>
  <c r="K63" i="4"/>
  <c r="I211" i="23"/>
  <c r="E131" i="28"/>
  <c r="K50" i="24"/>
  <c r="F62" i="23"/>
  <c r="D311" i="24"/>
  <c r="I334" i="23"/>
  <c r="K253" i="28"/>
  <c r="C173" i="24"/>
  <c r="H110" i="25"/>
  <c r="H358" i="27"/>
  <c r="C278" i="6"/>
  <c r="K302" i="26"/>
  <c r="G222" i="27"/>
  <c r="H181" i="25"/>
  <c r="D101" i="26"/>
  <c r="K349" i="6"/>
  <c r="K283" i="26"/>
  <c r="C203" i="27"/>
  <c r="F82" i="6"/>
  <c r="D290" i="6"/>
  <c r="G199" i="4"/>
  <c r="G302" i="23"/>
  <c r="C222" i="28"/>
  <c r="I141" i="24"/>
  <c r="D153" i="23"/>
  <c r="J72" i="28"/>
  <c r="E97" i="22"/>
  <c r="I344" i="28"/>
  <c r="K263" i="24"/>
  <c r="F201" i="25"/>
  <c r="H120" i="26"/>
  <c r="K368" i="6"/>
  <c r="G64" i="25"/>
  <c r="E313" i="27"/>
  <c r="F272" i="25"/>
  <c r="B192" i="26"/>
  <c r="H111" i="27"/>
  <c r="K45" i="25"/>
  <c r="K293" i="27"/>
  <c r="D173" i="6"/>
  <c r="J92" i="4"/>
  <c r="E159" i="14"/>
  <c r="C282" i="17"/>
  <c r="B279" i="10"/>
  <c r="D80" i="10"/>
  <c r="F139" i="11"/>
  <c r="F226" i="11"/>
  <c r="G89" i="11"/>
  <c r="D289" i="12"/>
  <c r="C152" i="12"/>
  <c r="G339" i="13"/>
  <c r="I258" i="14"/>
  <c r="B65" i="13"/>
  <c r="E173" i="13"/>
  <c r="F266" i="13"/>
  <c r="B186" i="14"/>
  <c r="I123" i="15"/>
  <c r="B260" i="15"/>
  <c r="C351" i="15"/>
  <c r="H152" i="14"/>
  <c r="J69" i="15"/>
  <c r="I329" i="17"/>
  <c r="F126" i="16"/>
  <c r="F275" i="10"/>
  <c r="K111" i="10"/>
  <c r="H296" i="11"/>
  <c r="F161" i="11"/>
  <c r="K356" i="12"/>
  <c r="I162" i="11"/>
  <c r="K97" i="12"/>
  <c r="E225" i="12"/>
  <c r="H87" i="12"/>
  <c r="K331" i="14"/>
  <c r="D138" i="13"/>
  <c r="G246" i="13"/>
  <c r="H339" i="13"/>
  <c r="D259" i="14"/>
  <c r="K196" i="15"/>
  <c r="D333" i="15"/>
  <c r="G95" i="14"/>
  <c r="G343" i="16"/>
  <c r="B143" i="15"/>
  <c r="I73" i="16"/>
  <c r="H199" i="16"/>
  <c r="B116" i="17"/>
  <c r="K251" i="17"/>
  <c r="D366" i="17"/>
  <c r="F285" i="18"/>
  <c r="H204" i="19"/>
  <c r="G340" i="19"/>
  <c r="F144" i="18"/>
  <c r="E280" i="18"/>
  <c r="F194" i="19"/>
  <c r="B114" i="20"/>
  <c r="J362" i="22"/>
  <c r="C57" i="19"/>
  <c r="C305" i="21"/>
  <c r="E224" i="22"/>
  <c r="F249" i="20"/>
  <c r="H168" i="21"/>
  <c r="K192" i="19"/>
  <c r="G112" i="20"/>
  <c r="E361" i="22"/>
  <c r="F275" i="23"/>
  <c r="H194" i="28"/>
  <c r="H303" i="17"/>
  <c r="C81" i="16"/>
  <c r="F195" i="16"/>
  <c r="H114" i="17"/>
  <c r="H362" i="19"/>
  <c r="E169" i="18"/>
  <c r="F302" i="18"/>
  <c r="B222" i="19"/>
  <c r="G357" i="19"/>
  <c r="B272" i="20"/>
  <c r="H191" i="21"/>
  <c r="D111" i="22"/>
  <c r="E134" i="20"/>
  <c r="G53" i="21"/>
  <c r="H78" i="19"/>
  <c r="H326" i="21"/>
  <c r="J245" i="22"/>
  <c r="G270" i="20"/>
  <c r="C190" i="21"/>
  <c r="I109" i="22"/>
  <c r="H352" i="28"/>
  <c r="J271" i="24"/>
  <c r="I184" i="16"/>
  <c r="K103" i="17"/>
  <c r="D218" i="17"/>
  <c r="F137" i="18"/>
  <c r="K272" i="18"/>
  <c r="E77" i="17"/>
  <c r="H325" i="19"/>
  <c r="E132" i="18"/>
  <c r="F46" i="19"/>
  <c r="D295" i="21"/>
  <c r="J214" i="22"/>
  <c r="K237" i="20"/>
  <c r="C157" i="21"/>
  <c r="D182" i="19"/>
  <c r="F101" i="20"/>
  <c r="F349" i="22"/>
  <c r="K44" i="19"/>
  <c r="I293" i="21"/>
  <c r="E213" i="22"/>
  <c r="F127" i="23"/>
  <c r="H46" i="28"/>
  <c r="B94" i="17"/>
  <c r="K229" i="17"/>
  <c r="D344" i="17"/>
  <c r="F263" i="18"/>
  <c r="I69" i="17"/>
  <c r="G318" i="19"/>
  <c r="F122" i="18"/>
  <c r="E258" i="18"/>
  <c r="F172" i="19"/>
  <c r="B92" i="20"/>
  <c r="J340" i="22"/>
  <c r="K363" i="20"/>
  <c r="C283" i="21"/>
  <c r="E202" i="22"/>
  <c r="F227" i="20"/>
  <c r="H146" i="21"/>
  <c r="K170" i="19"/>
  <c r="G90" i="20"/>
  <c r="E339" i="22"/>
  <c r="F253" i="23"/>
  <c r="H172" i="28"/>
  <c r="D96" i="22"/>
  <c r="K344" i="28"/>
  <c r="G264" i="24"/>
  <c r="B276" i="23"/>
  <c r="H195" i="28"/>
  <c r="D115" i="24"/>
  <c r="I138" i="23"/>
  <c r="K57" i="28"/>
  <c r="H324" i="25"/>
  <c r="F243" i="26"/>
  <c r="H162" i="27"/>
  <c r="E187" i="25"/>
  <c r="K106" i="26"/>
  <c r="H355" i="6"/>
  <c r="J314" i="26"/>
  <c r="F234" i="27"/>
  <c r="I168" i="25"/>
  <c r="K87" i="26"/>
  <c r="C311" i="6"/>
  <c r="H215" i="4"/>
  <c r="E84" i="6"/>
  <c r="G90" i="23"/>
  <c r="E339" i="24"/>
  <c r="J350" i="23"/>
  <c r="F270" i="28"/>
  <c r="B190" i="24"/>
  <c r="G213" i="23"/>
  <c r="I132" i="28"/>
  <c r="K51" i="24"/>
  <c r="D318" i="26"/>
  <c r="D249" i="13"/>
  <c r="J168" i="14"/>
  <c r="G106" i="15"/>
  <c r="J242" i="15"/>
  <c r="K333" i="15"/>
  <c r="F133" i="14"/>
  <c r="H52" i="15"/>
  <c r="G312" i="17"/>
  <c r="D109" i="16"/>
  <c r="F309" i="10"/>
  <c r="K145" i="10"/>
  <c r="H330" i="11"/>
  <c r="F195" i="11"/>
  <c r="I61" i="11"/>
  <c r="I196" i="11"/>
  <c r="K131" i="12"/>
  <c r="E259" i="12"/>
  <c r="H121" i="12"/>
  <c r="K365" i="14"/>
  <c r="D172" i="13"/>
  <c r="G280" i="13"/>
  <c r="C200" i="14"/>
  <c r="D293" i="14"/>
  <c r="K230" i="15"/>
  <c r="D367" i="15"/>
  <c r="G129" i="14"/>
  <c r="I48" i="15"/>
  <c r="B177" i="15"/>
  <c r="I107" i="16"/>
  <c r="H233" i="16"/>
  <c r="J53" i="9"/>
  <c r="B286" i="11"/>
  <c r="B75" i="10"/>
  <c r="E263" i="11"/>
  <c r="K134" i="11"/>
  <c r="F326" i="12"/>
  <c r="C205" i="12"/>
  <c r="J59" i="12"/>
  <c r="J194" i="12"/>
  <c r="E110" i="13"/>
  <c r="F245" i="13"/>
  <c r="I353" i="13"/>
  <c r="E273" i="14"/>
  <c r="F366" i="14"/>
  <c r="C304" i="15"/>
  <c r="D111" i="14"/>
  <c r="B360" i="16"/>
  <c r="K121" i="15"/>
  <c r="D250" i="15"/>
  <c r="K180" i="16"/>
  <c r="G100" i="17"/>
  <c r="D223" i="17"/>
  <c r="C359" i="17"/>
  <c r="H144" i="16"/>
  <c r="J63" i="17"/>
  <c r="J311" i="19"/>
  <c r="G118" i="18"/>
  <c r="H251" i="18"/>
  <c r="I58" i="17"/>
  <c r="I306" i="19"/>
  <c r="D221" i="20"/>
  <c r="J140" i="21"/>
  <c r="E164" i="19"/>
  <c r="G83" i="20"/>
  <c r="G331" i="22"/>
  <c r="H356" i="20"/>
  <c r="J275" i="21"/>
  <c r="B195" i="22"/>
  <c r="I219" i="20"/>
  <c r="E139" i="21"/>
  <c r="J53" i="22"/>
  <c r="J301" i="28"/>
  <c r="B221" i="24"/>
  <c r="E188" i="16"/>
  <c r="G107" i="17"/>
  <c r="J221" i="17"/>
  <c r="B141" i="18"/>
  <c r="G276" i="18"/>
  <c r="C82" i="17"/>
  <c r="D329" i="19"/>
  <c r="K135" i="18"/>
  <c r="B50" i="19"/>
  <c r="J298" i="21"/>
  <c r="F218" i="22"/>
  <c r="G241" i="20"/>
  <c r="I160" i="21"/>
  <c r="J185" i="19"/>
  <c r="B105" i="20"/>
  <c r="B353" i="22"/>
  <c r="G48" i="19"/>
  <c r="E297" i="21"/>
  <c r="K216" i="22"/>
  <c r="B131" i="23"/>
  <c r="D50" i="28"/>
  <c r="F322" i="16"/>
  <c r="C211" i="17"/>
  <c r="F325" i="17"/>
  <c r="H244" i="18"/>
  <c r="K50" i="17"/>
  <c r="I299" i="19"/>
  <c r="H103" i="18"/>
  <c r="G239" i="18"/>
  <c r="H153" i="19"/>
  <c r="D73" i="20"/>
  <c r="B322" i="22"/>
  <c r="C345" i="20"/>
  <c r="E264" i="21"/>
  <c r="G183" i="22"/>
  <c r="H208" i="20"/>
  <c r="J127" i="21"/>
  <c r="C152" i="19"/>
  <c r="I71" i="20"/>
  <c r="G320" i="22"/>
  <c r="H234" i="23"/>
  <c r="J153" i="28"/>
  <c r="D201" i="17"/>
  <c r="C337" i="17"/>
  <c r="H122" i="16"/>
  <c r="J41" i="17"/>
  <c r="J289" i="19"/>
  <c r="G96" i="18"/>
  <c r="H229" i="18"/>
  <c r="G365" i="18"/>
  <c r="I284" i="19"/>
  <c r="D199" i="20"/>
  <c r="J118" i="21"/>
  <c r="E142" i="19"/>
  <c r="G61" i="20"/>
  <c r="G309" i="22"/>
  <c r="H334" i="20"/>
  <c r="J253" i="21"/>
  <c r="B173" i="22"/>
  <c r="I197" i="20"/>
  <c r="E117" i="21"/>
  <c r="H360" i="23"/>
  <c r="J279" i="28"/>
  <c r="B199" i="24"/>
  <c r="K122" i="23"/>
  <c r="G42" i="28"/>
  <c r="B54" i="22"/>
  <c r="J302" i="28"/>
  <c r="F222" i="24"/>
  <c r="K245" i="23"/>
  <c r="C165" i="28"/>
  <c r="E84" i="24"/>
  <c r="H350" i="26"/>
  <c r="J269" i="27"/>
  <c r="G294" i="25"/>
  <c r="C214" i="26"/>
  <c r="I133" i="27"/>
  <c r="J92" i="25"/>
  <c r="H341" i="27"/>
  <c r="K275" i="25"/>
  <c r="C195" i="26"/>
  <c r="E114" i="27"/>
  <c r="J322" i="4"/>
  <c r="G191" i="6"/>
  <c r="I197" i="23"/>
  <c r="E117" i="28"/>
  <c r="C366" i="25"/>
  <c r="F48" i="23"/>
  <c r="D297" i="24"/>
  <c r="I320" i="23"/>
  <c r="B291" i="26"/>
  <c r="K114" i="25"/>
  <c r="J322" i="25"/>
  <c r="D143" i="26"/>
  <c r="J62" i="27"/>
  <c r="K325" i="26"/>
  <c r="C245" i="27"/>
  <c r="F124" i="6"/>
  <c r="B44" i="4"/>
  <c r="G241" i="4"/>
  <c r="C60" i="22"/>
  <c r="K308" i="28"/>
  <c r="G228" i="24"/>
  <c r="B240" i="23"/>
  <c r="H159" i="28"/>
  <c r="D79" i="24"/>
  <c r="I102" i="23"/>
  <c r="I350" i="24"/>
  <c r="D288" i="25"/>
  <c r="F207" i="26"/>
  <c r="H126" i="27"/>
  <c r="E151" i="25"/>
  <c r="K70" i="26"/>
  <c r="H319" i="6"/>
  <c r="J278" i="26"/>
  <c r="F198" i="27"/>
  <c r="I132" i="25"/>
  <c r="K51" i="26"/>
  <c r="C263" i="6"/>
  <c r="H179" i="4"/>
  <c r="E48" i="6"/>
  <c r="B235" i="6"/>
  <c r="G70" i="23"/>
  <c r="E319" i="24"/>
  <c r="J330" i="23"/>
  <c r="F250" i="28"/>
  <c r="B170" i="24"/>
  <c r="G193" i="23"/>
  <c r="I112" i="28"/>
  <c r="I360" i="25"/>
  <c r="D298" i="26"/>
  <c r="F217" i="27"/>
  <c r="C242" i="25"/>
  <c r="I161" i="26"/>
  <c r="E81" i="27"/>
  <c r="F40" i="25"/>
  <c r="D289" i="27"/>
  <c r="G223" i="25"/>
  <c r="I142" i="26"/>
  <c r="K61" i="27"/>
  <c r="F270" i="4"/>
  <c r="C139" i="6"/>
  <c r="C154" i="4"/>
  <c r="G234" i="6"/>
  <c r="D364" i="4"/>
  <c r="H62" i="6"/>
  <c r="J207" i="26"/>
  <c r="K74" i="25"/>
  <c r="J282" i="25"/>
  <c r="F122" i="26"/>
  <c r="B42" i="27"/>
  <c r="C305" i="26"/>
  <c r="E224" i="27"/>
  <c r="H103" i="6"/>
  <c r="C319" i="6"/>
  <c r="I220" i="4"/>
  <c r="G368" i="23"/>
  <c r="C288" i="28"/>
  <c r="I207" i="24"/>
  <c r="D219" i="23"/>
  <c r="J138" i="28"/>
  <c r="F58" i="24"/>
  <c r="K81" i="23"/>
  <c r="K329" i="24"/>
  <c r="F267" i="25"/>
  <c r="H186" i="26"/>
  <c r="J105" i="27"/>
  <c r="G130" i="25"/>
  <c r="C50" i="26"/>
  <c r="F357" i="25"/>
  <c r="B258" i="26"/>
  <c r="H177" i="27"/>
  <c r="K111" i="25"/>
  <c r="K359" i="27"/>
  <c r="D239" i="6"/>
  <c r="J158" i="4"/>
  <c r="E356" i="4"/>
  <c r="B137" i="24"/>
  <c r="I49" i="23"/>
  <c r="G298" i="24"/>
  <c r="B310" i="23"/>
  <c r="H229" i="28"/>
  <c r="D149" i="24"/>
  <c r="I172" i="23"/>
  <c r="K91" i="28"/>
  <c r="K339" i="25"/>
  <c r="F277" i="26"/>
  <c r="H196" i="27"/>
  <c r="E221" i="25"/>
  <c r="K140" i="26"/>
  <c r="G60" i="27"/>
  <c r="J348" i="26"/>
  <c r="F268" i="27"/>
  <c r="I202" i="25"/>
  <c r="K121" i="26"/>
  <c r="C41" i="27"/>
  <c r="H249" i="4"/>
  <c r="E118" i="6"/>
  <c r="K174" i="4"/>
  <c r="B97" i="4"/>
  <c r="F205" i="25"/>
  <c r="G236" i="25"/>
  <c r="I75" i="27"/>
  <c r="B204" i="26"/>
  <c r="H123" i="27"/>
  <c r="K57" i="25"/>
  <c r="K305" i="27"/>
  <c r="D185" i="6"/>
  <c r="J104" i="4"/>
  <c r="E302" i="4"/>
  <c r="H124" i="24"/>
  <c r="G40" i="23"/>
  <c r="E289" i="24"/>
  <c r="J300" i="23"/>
  <c r="F220" i="28"/>
  <c r="B140" i="24"/>
  <c r="G163" i="23"/>
  <c r="I82" i="28"/>
  <c r="J71" i="24"/>
  <c r="D268" i="26"/>
  <c r="F187" i="27"/>
  <c r="C212" i="25"/>
  <c r="I131" i="26"/>
  <c r="E51" i="27"/>
  <c r="H339" i="26"/>
  <c r="D259" i="27"/>
  <c r="G193" i="25"/>
  <c r="I112" i="26"/>
  <c r="H360" i="6"/>
  <c r="F240" i="4"/>
  <c r="C109" i="6"/>
  <c r="J310" i="6"/>
  <c r="E131" i="23"/>
  <c r="K50" i="28"/>
  <c r="F62" i="22"/>
  <c r="D311" i="28"/>
  <c r="J230" i="24"/>
  <c r="E254" i="23"/>
  <c r="G173" i="28"/>
  <c r="I92" i="24"/>
  <c r="B359" i="26"/>
  <c r="D278" i="27"/>
  <c r="K302" i="25"/>
  <c r="G222" i="26"/>
  <c r="C142" i="27"/>
  <c r="D101" i="25"/>
  <c r="B350" i="27"/>
  <c r="E284" i="25"/>
  <c r="G203" i="26"/>
  <c r="I122" i="27"/>
  <c r="D331" i="4"/>
  <c r="K199" i="6"/>
  <c r="E93" i="4"/>
  <c r="I173" i="6"/>
  <c r="F303" i="4"/>
  <c r="H78" i="6"/>
  <c r="I64" i="23"/>
  <c r="J235" i="27"/>
  <c r="C180" i="26"/>
  <c r="F108" i="25"/>
  <c r="H339" i="27"/>
  <c r="K273" i="25"/>
  <c r="C193" i="26"/>
  <c r="E112" i="27"/>
  <c r="J320" i="4"/>
  <c r="G189" i="6"/>
  <c r="I108" i="4"/>
  <c r="G256" i="23"/>
  <c r="C176" i="28"/>
  <c r="I95" i="24"/>
  <c r="D107" i="23"/>
  <c r="B356" i="24"/>
  <c r="I50" i="22"/>
  <c r="I298" i="28"/>
  <c r="K217" i="24"/>
  <c r="F155" i="25"/>
  <c r="H74" i="26"/>
  <c r="K322" i="6"/>
  <c r="I347" i="26"/>
  <c r="E267" i="27"/>
  <c r="F226" i="25"/>
  <c r="B146" i="26"/>
  <c r="H65" i="27"/>
  <c r="I328" i="26"/>
  <c r="K247" i="27"/>
  <c r="D127" i="6"/>
  <c r="J46" i="4"/>
  <c r="E244" i="4"/>
  <c r="E347" i="23"/>
  <c r="K266" i="28"/>
  <c r="G186" i="24"/>
  <c r="B198" i="23"/>
  <c r="H117" i="28"/>
  <c r="F366" i="25"/>
  <c r="I60" i="23"/>
  <c r="I308" i="24"/>
  <c r="D246" i="25"/>
  <c r="F165" i="26"/>
  <c r="H84" i="27"/>
  <c r="E109" i="25"/>
  <c r="C358" i="27"/>
  <c r="D317" i="25"/>
  <c r="J236" i="26"/>
  <c r="F156" i="27"/>
  <c r="I90" i="25"/>
  <c r="I338" i="27"/>
  <c r="B218" i="6"/>
  <c r="H137" i="4"/>
  <c r="C335" i="4"/>
  <c r="K286" i="4"/>
  <c r="F87" i="4"/>
  <c r="K83" i="4"/>
  <c r="K154" i="12"/>
  <c r="E342" i="13"/>
  <c r="G261" i="14"/>
  <c r="J67" i="13"/>
  <c r="C176" i="13"/>
  <c r="D269" i="13"/>
  <c r="J188" i="14"/>
  <c r="G126" i="15"/>
  <c r="J262" i="15"/>
  <c r="K353" i="15"/>
  <c r="D158" i="14"/>
  <c r="H72" i="15"/>
  <c r="G332" i="17"/>
  <c r="D129" i="16"/>
  <c r="E262" i="16"/>
  <c r="G181" i="17"/>
  <c r="J295" i="17"/>
  <c r="B215" i="18"/>
  <c r="G350" i="18"/>
  <c r="C270" i="19"/>
  <c r="B74" i="18"/>
  <c r="K209" i="18"/>
  <c r="B124" i="19"/>
  <c r="H43" i="20"/>
  <c r="F292" i="22"/>
  <c r="G315" i="20"/>
  <c r="I234" i="21"/>
  <c r="K153" i="22"/>
  <c r="B179" i="20"/>
  <c r="D98" i="21"/>
  <c r="G122" i="19"/>
  <c r="C42" i="20"/>
  <c r="K290" i="22"/>
  <c r="B205" i="23"/>
  <c r="D124" i="28"/>
  <c r="H203" i="17"/>
  <c r="G339" i="17"/>
  <c r="B125" i="16"/>
  <c r="D44" i="17"/>
  <c r="D292" i="19"/>
  <c r="K98" i="18"/>
  <c r="B232" i="18"/>
  <c r="K367" i="18"/>
  <c r="C287" i="19"/>
  <c r="H201" i="20"/>
  <c r="D121" i="21"/>
  <c r="I144" i="19"/>
  <c r="K63" i="20"/>
  <c r="K311" i="22"/>
  <c r="B337" i="20"/>
  <c r="D256" i="21"/>
  <c r="F175" i="22"/>
  <c r="C200" i="20"/>
  <c r="I119" i="21"/>
  <c r="B363" i="23"/>
  <c r="D282" i="28"/>
  <c r="F201" i="24"/>
  <c r="E114" i="16"/>
  <c r="H228" i="16"/>
  <c r="J147" i="17"/>
  <c r="B67" i="18"/>
  <c r="G202" i="18"/>
  <c r="H335" i="18"/>
  <c r="D255" i="19"/>
  <c r="K61" i="18"/>
  <c r="D305" i="20"/>
  <c r="J224" i="21"/>
  <c r="F144" i="22"/>
  <c r="G167" i="20"/>
  <c r="I86" i="21"/>
  <c r="J111" i="19"/>
  <c r="J359" i="21"/>
  <c r="B279" i="22"/>
  <c r="I303" i="20"/>
  <c r="E223" i="21"/>
  <c r="K142" i="22"/>
  <c r="B57" i="23"/>
  <c r="B305" i="24"/>
  <c r="E240" i="16"/>
  <c r="G159" i="17"/>
  <c r="J273" i="17"/>
  <c r="B193" i="18"/>
  <c r="G328" i="18"/>
  <c r="C248" i="19"/>
  <c r="B52" i="18"/>
  <c r="K187" i="18"/>
  <c r="B102" i="19"/>
  <c r="J350" i="21"/>
  <c r="F270" i="22"/>
  <c r="G293" i="20"/>
  <c r="I212" i="21"/>
  <c r="K131" i="22"/>
  <c r="B157" i="20"/>
  <c r="D76" i="21"/>
  <c r="G100" i="19"/>
  <c r="E349" i="21"/>
  <c r="K268" i="22"/>
  <c r="B183" i="23"/>
  <c r="D102" i="28"/>
  <c r="K354" i="23"/>
  <c r="G274" i="28"/>
  <c r="C194" i="24"/>
  <c r="H205" i="23"/>
  <c r="D125" i="28"/>
  <c r="J44" i="24"/>
  <c r="E68" i="23"/>
  <c r="E316" i="24"/>
  <c r="J253" i="25"/>
  <c r="B173" i="26"/>
  <c r="D92" i="27"/>
  <c r="K116" i="25"/>
  <c r="I365" i="27"/>
  <c r="F325" i="25"/>
  <c r="F244" i="26"/>
  <c r="B164" i="27"/>
  <c r="E98" i="25"/>
  <c r="E346" i="27"/>
  <c r="H225" i="6"/>
  <c r="D145" i="4"/>
  <c r="D102" i="24"/>
  <c r="E349" i="28"/>
  <c r="K268" i="24"/>
  <c r="F280" i="23"/>
  <c r="B200" i="28"/>
  <c r="H119" i="24"/>
  <c r="C143" i="23"/>
  <c r="E62" i="28"/>
  <c r="G330" i="25"/>
  <c r="J247" i="26"/>
  <c r="J178" i="13"/>
  <c r="G116" i="14"/>
  <c r="E365" i="16"/>
  <c r="F172" i="15"/>
  <c r="G263" i="15"/>
  <c r="B63" i="14"/>
  <c r="B311" i="16"/>
  <c r="C242" i="17"/>
  <c r="B368" i="17"/>
  <c r="B239" i="10"/>
  <c r="G75" i="10"/>
  <c r="D260" i="11"/>
  <c r="B125" i="11"/>
  <c r="G320" i="12"/>
  <c r="E126" i="11"/>
  <c r="G61" i="12"/>
  <c r="K188" i="12"/>
  <c r="D51" i="12"/>
  <c r="G295" i="14"/>
  <c r="J101" i="13"/>
  <c r="C210" i="13"/>
  <c r="D303" i="13"/>
  <c r="J222" i="14"/>
  <c r="G160" i="15"/>
  <c r="J296" i="15"/>
  <c r="C59" i="14"/>
  <c r="C307" i="16"/>
  <c r="H106" i="15"/>
  <c r="G366" i="17"/>
  <c r="D163" i="16"/>
  <c r="D312" i="10"/>
  <c r="I148" i="10"/>
  <c r="F333" i="11"/>
  <c r="D198" i="11"/>
  <c r="G64" i="11"/>
  <c r="G199" i="11"/>
  <c r="I134" i="12"/>
  <c r="C262" i="12"/>
  <c r="F124" i="12"/>
  <c r="I368" i="14"/>
  <c r="B175" i="13"/>
  <c r="E283" i="13"/>
  <c r="K202" i="14"/>
  <c r="B296" i="14"/>
  <c r="I233" i="15"/>
  <c r="J40" i="14"/>
  <c r="E132" i="14"/>
  <c r="G51" i="15"/>
  <c r="J179" i="15"/>
  <c r="G110" i="16"/>
  <c r="F236" i="16"/>
  <c r="J152" i="17"/>
  <c r="I288" i="17"/>
  <c r="D74" i="16"/>
  <c r="D322" i="18"/>
  <c r="F241" i="19"/>
  <c r="C48" i="18"/>
  <c r="D181" i="18"/>
  <c r="C317" i="18"/>
  <c r="E236" i="19"/>
  <c r="J150" i="20"/>
  <c r="F70" i="21"/>
  <c r="K93" i="19"/>
  <c r="K341" i="21"/>
  <c r="C261" i="22"/>
  <c r="D286" i="20"/>
  <c r="F205" i="21"/>
  <c r="H124" i="22"/>
  <c r="E149" i="20"/>
  <c r="K68" i="21"/>
  <c r="D312" i="23"/>
  <c r="F231" i="28"/>
  <c r="H150" i="24"/>
  <c r="K117" i="16"/>
  <c r="D232" i="16"/>
  <c r="F151" i="17"/>
  <c r="H70" i="18"/>
  <c r="C206" i="18"/>
  <c r="D339" i="18"/>
  <c r="J258" i="19"/>
  <c r="G65" i="18"/>
  <c r="J308" i="20"/>
  <c r="F228" i="21"/>
  <c r="B148" i="22"/>
  <c r="C171" i="20"/>
  <c r="E90" i="21"/>
  <c r="F115" i="19"/>
  <c r="F363" i="21"/>
  <c r="H282" i="22"/>
  <c r="E307" i="20"/>
  <c r="K226" i="21"/>
  <c r="G146" i="22"/>
  <c r="H60" i="23"/>
  <c r="H308" i="24"/>
  <c r="G221" i="16"/>
  <c r="I140" i="17"/>
  <c r="B255" i="17"/>
  <c r="D174" i="18"/>
  <c r="I309" i="18"/>
  <c r="E229" i="19"/>
  <c r="F362" i="19"/>
  <c r="C169" i="18"/>
  <c r="D83" i="19"/>
  <c r="B332" i="21"/>
  <c r="H251" i="22"/>
  <c r="I274" i="20"/>
  <c r="K193" i="21"/>
  <c r="C113" i="22"/>
  <c r="D138" i="20"/>
  <c r="F57" i="21"/>
  <c r="I81" i="19"/>
  <c r="G330" i="21"/>
  <c r="C250" i="22"/>
  <c r="D164" i="23"/>
  <c r="F83" i="28"/>
  <c r="J130" i="17"/>
  <c r="I266" i="17"/>
  <c r="D52" i="16"/>
  <c r="D300" i="18"/>
  <c r="F219" i="19"/>
  <c r="E355" i="19"/>
  <c r="D159" i="18"/>
  <c r="C295" i="18"/>
  <c r="E214" i="19"/>
  <c r="J128" i="20"/>
  <c r="F48" i="21"/>
  <c r="K71" i="19"/>
  <c r="K319" i="21"/>
  <c r="C239" i="22"/>
  <c r="D264" i="20"/>
  <c r="F183" i="21"/>
  <c r="H102" i="22"/>
  <c r="E127" i="20"/>
  <c r="K46" i="21"/>
  <c r="D290" i="23"/>
  <c r="F209" i="28"/>
  <c r="D142" i="24"/>
  <c r="G52" i="23"/>
  <c r="E301" i="24"/>
  <c r="J312" i="23"/>
  <c r="F232" i="28"/>
  <c r="B152" i="24"/>
  <c r="G175" i="23"/>
  <c r="I94" i="28"/>
  <c r="I342" i="25"/>
  <c r="D280" i="26"/>
  <c r="F199" i="27"/>
  <c r="C224" i="25"/>
  <c r="I143" i="26"/>
  <c r="E63" i="27"/>
  <c r="H351" i="26"/>
  <c r="D271" i="27"/>
  <c r="G205" i="25"/>
  <c r="I124" i="26"/>
  <c r="K43" i="27"/>
  <c r="F252" i="4"/>
  <c r="C121" i="6"/>
  <c r="E127" i="23"/>
  <c r="K46" i="28"/>
  <c r="F58" i="22"/>
  <c r="D307" i="28"/>
  <c r="J226" i="24"/>
  <c r="E250" i="23"/>
  <c r="B359" i="27"/>
  <c r="E303" i="26"/>
  <c r="H191" i="25"/>
  <c r="J72" i="26"/>
  <c r="B349" i="25"/>
  <c r="G255" i="26"/>
  <c r="I174" i="27"/>
  <c r="B54" i="6"/>
  <c r="E252" i="6"/>
  <c r="C171" i="4"/>
  <c r="K318" i="23"/>
  <c r="G238" i="28"/>
  <c r="C158" i="24"/>
  <c r="H169" i="23"/>
  <c r="D89" i="28"/>
  <c r="B338" i="25"/>
  <c r="C361" i="28"/>
  <c r="E280" i="24"/>
  <c r="J217" i="25"/>
  <c r="B137" i="26"/>
  <c r="D56" i="27"/>
  <c r="K80" i="25"/>
  <c r="I329" i="27"/>
  <c r="J288" i="25"/>
  <c r="F208" i="26"/>
  <c r="B128" i="27"/>
  <c r="E62" i="25"/>
  <c r="E310" i="27"/>
  <c r="H189" i="6"/>
  <c r="D109" i="4"/>
  <c r="I306" i="4"/>
  <c r="G80" i="22"/>
  <c r="E329" i="28"/>
  <c r="K248" i="24"/>
  <c r="F260" i="23"/>
  <c r="B180" i="28"/>
  <c r="H99" i="24"/>
  <c r="C123" i="23"/>
  <c r="E42" i="28"/>
  <c r="H308" i="25"/>
  <c r="J227" i="26"/>
  <c r="B147" i="27"/>
  <c r="I171" i="25"/>
  <c r="E91" i="26"/>
  <c r="B340" i="6"/>
  <c r="D299" i="26"/>
  <c r="J218" i="27"/>
  <c r="C153" i="25"/>
  <c r="E72" i="26"/>
  <c r="E290" i="6"/>
  <c r="B200" i="4"/>
  <c r="I68" i="6"/>
  <c r="G224" i="4"/>
  <c r="K325" i="6"/>
  <c r="J105" i="6"/>
  <c r="I286" i="4"/>
  <c r="B319" i="27"/>
  <c r="E263" i="26"/>
  <c r="J162" i="25"/>
  <c r="B52" i="26"/>
  <c r="G315" i="25"/>
  <c r="I234" i="26"/>
  <c r="K153" i="27"/>
  <c r="F362" i="4"/>
  <c r="C231" i="6"/>
  <c r="E150" i="4"/>
  <c r="C298" i="23"/>
  <c r="I217" i="28"/>
  <c r="E137" i="24"/>
  <c r="J148" i="23"/>
  <c r="F68" i="28"/>
  <c r="E92" i="22"/>
  <c r="E340" i="28"/>
  <c r="G259" i="24"/>
  <c r="B197" i="25"/>
  <c r="D116" i="26"/>
  <c r="G364" i="6"/>
  <c r="C60" i="25"/>
  <c r="K308" i="27"/>
  <c r="B268" i="25"/>
  <c r="H187" i="26"/>
  <c r="D107" i="27"/>
  <c r="G41" i="25"/>
  <c r="G289" i="27"/>
  <c r="J168" i="6"/>
  <c r="F88" i="4"/>
  <c r="K285" i="4"/>
  <c r="I59" i="22"/>
  <c r="G308" i="28"/>
  <c r="C228" i="24"/>
  <c r="H239" i="23"/>
  <c r="D159" i="28"/>
  <c r="J78" i="24"/>
  <c r="E102" i="23"/>
  <c r="E350" i="24"/>
  <c r="J287" i="25"/>
  <c r="B207" i="26"/>
  <c r="D126" i="27"/>
  <c r="K150" i="25"/>
  <c r="G70" i="26"/>
  <c r="D319" i="6"/>
  <c r="F278" i="26"/>
  <c r="B198" i="27"/>
  <c r="E132" i="25"/>
  <c r="G51" i="26"/>
  <c r="H262" i="6"/>
  <c r="D179" i="4"/>
  <c r="K47" i="6"/>
  <c r="E245" i="4"/>
  <c r="J49" i="6"/>
  <c r="H252" i="26"/>
  <c r="I95" i="25"/>
  <c r="H303" i="25"/>
  <c r="H133" i="26"/>
  <c r="D53" i="27"/>
  <c r="E316" i="26"/>
  <c r="G235" i="27"/>
  <c r="J114" i="6"/>
  <c r="G341" i="6"/>
  <c r="K231" i="4"/>
  <c r="G50" i="22"/>
  <c r="E299" i="28"/>
  <c r="K218" i="24"/>
  <c r="F230" i="23"/>
  <c r="B150" i="28"/>
  <c r="H69" i="24"/>
  <c r="C93" i="23"/>
  <c r="C341" i="24"/>
  <c r="H278" i="25"/>
  <c r="J197" i="26"/>
  <c r="B117" i="27"/>
  <c r="I141" i="25"/>
  <c r="E61" i="26"/>
  <c r="H72" i="24"/>
  <c r="D269" i="26"/>
  <c r="J188" i="27"/>
  <c r="C123" i="25"/>
  <c r="E42" i="26"/>
  <c r="F250" i="6"/>
  <c r="B170" i="4"/>
  <c r="G367" i="4"/>
  <c r="F225" i="6"/>
  <c r="K60" i="23"/>
  <c r="I309" i="24"/>
  <c r="D321" i="23"/>
  <c r="J240" i="28"/>
  <c r="F160" i="24"/>
  <c r="K183" i="23"/>
  <c r="C103" i="28"/>
  <c r="C351" i="25"/>
  <c r="H288" i="26"/>
  <c r="J207" i="27"/>
  <c r="G232" i="25"/>
  <c r="C152" i="26"/>
  <c r="I71" i="27"/>
  <c r="B360" i="26"/>
  <c r="H279" i="27"/>
  <c r="K213" i="25"/>
  <c r="C133" i="26"/>
  <c r="E52" i="27"/>
  <c r="J260" i="4"/>
  <c r="G129" i="6"/>
  <c r="I163" i="4"/>
  <c r="C244" i="6"/>
  <c r="B45" i="6"/>
  <c r="D236" i="6"/>
  <c r="K111" i="28"/>
  <c r="B95" i="27"/>
  <c r="G368" i="27"/>
  <c r="H349" i="26"/>
  <c r="D269" i="27"/>
  <c r="G203" i="25"/>
  <c r="I122" i="26"/>
  <c r="K41" i="27"/>
  <c r="F250" i="4"/>
  <c r="C119" i="6"/>
  <c r="J327" i="6"/>
  <c r="C186" i="23"/>
  <c r="I105" i="28"/>
  <c r="G354" i="25"/>
  <c r="B366" i="28"/>
  <c r="H285" i="24"/>
  <c r="C309" i="23"/>
  <c r="E228" i="28"/>
  <c r="G147" i="24"/>
  <c r="B85" i="25"/>
  <c r="B333" i="27"/>
  <c r="G252" i="6"/>
  <c r="E277" i="26"/>
  <c r="K196" i="27"/>
  <c r="B156" i="25"/>
  <c r="H75" i="26"/>
  <c r="D360" i="25"/>
  <c r="E258" i="26"/>
  <c r="G177" i="27"/>
  <c r="J56" i="6"/>
  <c r="B256" i="6"/>
  <c r="K173" i="4"/>
  <c r="K276" i="23"/>
  <c r="G196" i="28"/>
  <c r="C116" i="24"/>
  <c r="H127" i="23"/>
  <c r="D47" i="28"/>
  <c r="C71" i="22"/>
  <c r="C319" i="28"/>
  <c r="E238" i="24"/>
  <c r="J175" i="25"/>
  <c r="B95" i="26"/>
  <c r="E343" i="6"/>
  <c r="C368" i="26"/>
  <c r="I287" i="27"/>
  <c r="J246" i="25"/>
  <c r="F166" i="26"/>
  <c r="B86" i="27"/>
  <c r="C349" i="26"/>
  <c r="E268" i="27"/>
  <c r="H147" i="6"/>
  <c r="D67" i="4"/>
  <c r="G51" i="14"/>
  <c r="K230" i="17"/>
  <c r="J227" i="10"/>
  <c r="D48" i="10"/>
  <c r="B101" i="11"/>
  <c r="J200" i="11"/>
  <c r="K63" i="11"/>
  <c r="F263" i="12"/>
  <c r="G126" i="12"/>
  <c r="K313" i="13"/>
  <c r="C233" i="14"/>
  <c r="D368" i="14"/>
  <c r="I147" i="13"/>
  <c r="J240" i="13"/>
  <c r="F160" i="14"/>
  <c r="C98" i="15"/>
  <c r="F234" i="15"/>
  <c r="G325" i="15"/>
  <c r="B125" i="14"/>
  <c r="D44" i="15"/>
  <c r="C304" i="17"/>
  <c r="J100" i="16"/>
  <c r="J249" i="10"/>
  <c r="E86" i="10"/>
  <c r="B271" i="11"/>
  <c r="J135" i="11"/>
  <c r="E331" i="12"/>
  <c r="C137" i="11"/>
  <c r="E72" i="12"/>
  <c r="I199" i="12"/>
  <c r="B62" i="12"/>
  <c r="E306" i="14"/>
  <c r="H112" i="13"/>
  <c r="K220" i="13"/>
  <c r="B314" i="13"/>
  <c r="H233" i="14"/>
  <c r="E171" i="15"/>
  <c r="H307" i="15"/>
  <c r="K69" i="14"/>
  <c r="K317" i="16"/>
  <c r="F117" i="15"/>
  <c r="C48" i="16"/>
  <c r="B174" i="16"/>
  <c r="F90" i="17"/>
  <c r="E226" i="17"/>
  <c r="H340" i="17"/>
  <c r="J259" i="18"/>
  <c r="C66" i="17"/>
  <c r="K314" i="19"/>
  <c r="J118" i="18"/>
  <c r="I254" i="18"/>
  <c r="J168" i="19"/>
  <c r="F88" i="20"/>
  <c r="D337" i="22"/>
  <c r="E360" i="20"/>
  <c r="G279" i="21"/>
  <c r="I198" i="22"/>
  <c r="J223" i="20"/>
  <c r="B143" i="21"/>
  <c r="E167" i="19"/>
  <c r="K86" i="20"/>
  <c r="I335" i="22"/>
  <c r="J249" i="23"/>
  <c r="B169" i="28"/>
  <c r="F248" i="17"/>
  <c r="G55" i="16"/>
  <c r="J169" i="16"/>
  <c r="B89" i="17"/>
  <c r="B337" i="19"/>
  <c r="I143" i="18"/>
  <c r="J276" i="18"/>
  <c r="E88" i="17"/>
  <c r="K331" i="19"/>
  <c r="F246" i="20"/>
  <c r="B166" i="21"/>
  <c r="G189" i="19"/>
  <c r="I108" i="20"/>
  <c r="I356" i="22"/>
  <c r="B53" i="19"/>
  <c r="B301" i="21"/>
  <c r="D220" i="22"/>
  <c r="K244" i="20"/>
  <c r="G164" i="21"/>
  <c r="B79" i="22"/>
  <c r="B327" i="28"/>
  <c r="D246" i="24"/>
  <c r="C159" i="16"/>
  <c r="F273" i="16"/>
  <c r="H192" i="17"/>
  <c r="J111" i="18"/>
  <c r="E247" i="18"/>
  <c r="D51" i="17"/>
  <c r="B300" i="19"/>
  <c r="I106" i="18"/>
  <c r="B350" i="20"/>
  <c r="H269" i="21"/>
  <c r="D189" i="22"/>
  <c r="E212" i="20"/>
  <c r="G131" i="21"/>
  <c r="H156" i="19"/>
  <c r="J75" i="20"/>
  <c r="J323" i="22"/>
  <c r="G348" i="20"/>
  <c r="C268" i="21"/>
  <c r="I187" i="22"/>
  <c r="J101" i="23"/>
  <c r="J349" i="24"/>
  <c r="D295" i="16"/>
  <c r="E204" i="17"/>
  <c r="H318" i="17"/>
  <c r="J237" i="18"/>
  <c r="C44" i="17"/>
  <c r="K292" i="19"/>
  <c r="J96" i="18"/>
  <c r="I232" i="18"/>
  <c r="J146" i="19"/>
  <c r="F66" i="20"/>
  <c r="D315" i="22"/>
  <c r="E338" i="20"/>
  <c r="G257" i="21"/>
  <c r="I176" i="22"/>
  <c r="J201" i="20"/>
  <c r="B121" i="21"/>
  <c r="E145" i="19"/>
  <c r="K64" i="20"/>
  <c r="I313" i="22"/>
  <c r="J227" i="23"/>
  <c r="B147" i="28"/>
  <c r="G70" i="22"/>
  <c r="E319" i="28"/>
  <c r="K238" i="24"/>
  <c r="F250" i="23"/>
  <c r="B170" i="28"/>
  <c r="H89" i="24"/>
  <c r="C113" i="23"/>
  <c r="C361" i="24"/>
  <c r="H298" i="25"/>
  <c r="J217" i="26"/>
  <c r="B137" i="27"/>
  <c r="I161" i="25"/>
  <c r="E81" i="26"/>
  <c r="B330" i="6"/>
  <c r="D289" i="26"/>
  <c r="J208" i="27"/>
  <c r="C143" i="25"/>
  <c r="E62" i="26"/>
  <c r="B277" i="6"/>
  <c r="B190" i="4"/>
  <c r="I58" i="6"/>
  <c r="K64" i="23"/>
  <c r="I313" i="24"/>
  <c r="D325" i="23"/>
  <c r="J244" i="28"/>
  <c r="F164" i="24"/>
  <c r="K187" i="23"/>
  <c r="C107" i="28"/>
  <c r="C355" i="25"/>
  <c r="H292" i="26"/>
  <c r="H223" i="13"/>
  <c r="C174" i="14"/>
  <c r="K80" i="15"/>
  <c r="D217" i="15"/>
  <c r="E308" i="15"/>
  <c r="J107" i="14"/>
  <c r="J355" i="16"/>
  <c r="K286" i="17"/>
  <c r="H83" i="16"/>
  <c r="J283" i="10"/>
  <c r="E120" i="10"/>
  <c r="B305" i="11"/>
  <c r="J169" i="11"/>
  <c r="E365" i="12"/>
  <c r="C171" i="11"/>
  <c r="E106" i="12"/>
  <c r="I233" i="12"/>
  <c r="B96" i="12"/>
  <c r="E340" i="14"/>
  <c r="H146" i="13"/>
  <c r="K254" i="13"/>
  <c r="B348" i="13"/>
  <c r="H267" i="14"/>
  <c r="E205" i="15"/>
  <c r="H341" i="15"/>
  <c r="K103" i="14"/>
  <c r="K351" i="16"/>
  <c r="F151" i="15"/>
  <c r="C82" i="16"/>
  <c r="B208" i="16"/>
  <c r="B357" i="10"/>
  <c r="F260" i="11"/>
  <c r="F49" i="10"/>
  <c r="B243" i="11"/>
  <c r="E109" i="11"/>
  <c r="E244" i="11"/>
  <c r="G179" i="12"/>
  <c r="B363" i="13"/>
  <c r="D169" i="12"/>
  <c r="I84" i="13"/>
  <c r="J219" i="13"/>
  <c r="C328" i="13"/>
  <c r="I247" i="14"/>
  <c r="J340" i="14"/>
  <c r="G278" i="15"/>
  <c r="H85" i="14"/>
  <c r="F334" i="16"/>
  <c r="E96" i="15"/>
  <c r="H224" i="15"/>
  <c r="E155" i="16"/>
  <c r="I282" i="16"/>
  <c r="H197" i="17"/>
  <c r="G333" i="17"/>
  <c r="B119" i="16"/>
  <c r="B367" i="18"/>
  <c r="D286" i="19"/>
  <c r="K92" i="18"/>
  <c r="B226" i="18"/>
  <c r="K361" i="18"/>
  <c r="C281" i="19"/>
  <c r="H195" i="20"/>
  <c r="D115" i="21"/>
  <c r="I138" i="19"/>
  <c r="K57" i="20"/>
  <c r="K305" i="22"/>
  <c r="B331" i="20"/>
  <c r="D250" i="21"/>
  <c r="F169" i="22"/>
  <c r="C194" i="20"/>
  <c r="I113" i="21"/>
  <c r="B357" i="23"/>
  <c r="D276" i="28"/>
  <c r="F195" i="24"/>
  <c r="I162" i="16"/>
  <c r="B277" i="16"/>
  <c r="D196" i="17"/>
  <c r="F115" i="18"/>
  <c r="K250" i="18"/>
  <c r="J54" i="17"/>
  <c r="H303" i="19"/>
  <c r="E110" i="18"/>
  <c r="H353" i="20"/>
  <c r="D273" i="21"/>
  <c r="J192" i="22"/>
  <c r="K215" i="20"/>
  <c r="C135" i="21"/>
  <c r="D160" i="19"/>
  <c r="F79" i="20"/>
  <c r="F327" i="22"/>
  <c r="C352" i="20"/>
  <c r="I271" i="21"/>
  <c r="E191" i="22"/>
  <c r="F105" i="23"/>
  <c r="F353" i="24"/>
  <c r="E266" i="16"/>
  <c r="G185" i="17"/>
  <c r="J299" i="17"/>
  <c r="B219" i="18"/>
  <c r="G354" i="18"/>
  <c r="C274" i="19"/>
  <c r="B78" i="18"/>
  <c r="K213" i="18"/>
  <c r="B128" i="19"/>
  <c r="H47" i="20"/>
  <c r="F296" i="22"/>
  <c r="G319" i="20"/>
  <c r="I238" i="21"/>
  <c r="K157" i="22"/>
  <c r="B183" i="20"/>
  <c r="D102" i="21"/>
  <c r="G126" i="19"/>
  <c r="C46" i="20"/>
  <c r="K294" i="22"/>
  <c r="B209" i="23"/>
  <c r="D128" i="28"/>
  <c r="H175" i="17"/>
  <c r="G311" i="17"/>
  <c r="B97" i="16"/>
  <c r="B345" i="18"/>
  <c r="D264" i="19"/>
  <c r="K70" i="18"/>
  <c r="B204" i="18"/>
  <c r="K339" i="18"/>
  <c r="C259" i="19"/>
  <c r="H173" i="20"/>
  <c r="D93" i="21"/>
  <c r="I116" i="19"/>
  <c r="I364" i="21"/>
  <c r="K283" i="22"/>
  <c r="B309" i="20"/>
  <c r="D228" i="21"/>
  <c r="F147" i="22"/>
  <c r="C172" i="20"/>
  <c r="I91" i="21"/>
  <c r="B335" i="23"/>
  <c r="D254" i="28"/>
  <c r="F173" i="24"/>
  <c r="E97" i="23"/>
  <c r="C346" i="24"/>
  <c r="H357" i="23"/>
  <c r="D277" i="28"/>
  <c r="J196" i="24"/>
  <c r="E220" i="23"/>
  <c r="G139" i="28"/>
  <c r="I58" i="24"/>
  <c r="B325" i="26"/>
  <c r="D244" i="27"/>
  <c r="K268" i="25"/>
  <c r="G188" i="26"/>
  <c r="C108" i="27"/>
  <c r="D67" i="25"/>
  <c r="B316" i="27"/>
  <c r="E250" i="25"/>
  <c r="G169" i="26"/>
  <c r="I88" i="27"/>
  <c r="D297" i="4"/>
  <c r="K165" i="6"/>
  <c r="C172" i="23"/>
  <c r="I91" i="28"/>
  <c r="G340" i="25"/>
  <c r="B352" i="28"/>
  <c r="H271" i="24"/>
  <c r="C295" i="23"/>
  <c r="H188" i="26"/>
  <c r="I63" i="25"/>
  <c r="H271" i="25"/>
  <c r="H117" i="26"/>
  <c r="E366" i="6"/>
  <c r="E300" i="26"/>
  <c r="G219" i="27"/>
  <c r="J98" i="6"/>
  <c r="B312" i="6"/>
  <c r="K215" i="4"/>
  <c r="I363" i="23"/>
  <c r="E283" i="28"/>
  <c r="K202" i="24"/>
  <c r="F214" i="23"/>
  <c r="B134" i="28"/>
  <c r="H53" i="24"/>
  <c r="C77" i="23"/>
  <c r="C325" i="24"/>
  <c r="H262" i="25"/>
  <c r="J181" i="26"/>
  <c r="B101" i="27"/>
  <c r="I125" i="25"/>
  <c r="E45" i="26"/>
  <c r="D338" i="25"/>
  <c r="D253" i="26"/>
  <c r="J172" i="27"/>
  <c r="C107" i="25"/>
  <c r="C355" i="27"/>
  <c r="F234" i="6"/>
  <c r="B154" i="4"/>
  <c r="G351" i="4"/>
  <c r="H130" i="24"/>
  <c r="K44" i="23"/>
  <c r="I293" i="24"/>
  <c r="D305" i="23"/>
  <c r="J224" i="28"/>
  <c r="F144" i="24"/>
  <c r="K167" i="23"/>
  <c r="C87" i="28"/>
  <c r="F89" i="24"/>
  <c r="H272" i="26"/>
  <c r="J191" i="27"/>
  <c r="G216" i="25"/>
  <c r="C136" i="26"/>
  <c r="I55" i="27"/>
  <c r="B344" i="26"/>
  <c r="H263" i="27"/>
  <c r="K197" i="25"/>
  <c r="C117" i="26"/>
  <c r="B365" i="6"/>
  <c r="J244" i="4"/>
  <c r="G113" i="6"/>
  <c r="I179" i="4"/>
  <c r="D263" i="6"/>
  <c r="B61" i="6"/>
  <c r="F171" i="6"/>
  <c r="F105" i="26"/>
  <c r="K352" i="26"/>
  <c r="H231" i="25"/>
  <c r="J96" i="26"/>
  <c r="G345" i="6"/>
  <c r="G279" i="26"/>
  <c r="I198" i="27"/>
  <c r="B78" i="6"/>
  <c r="E284" i="6"/>
  <c r="C195" i="4"/>
  <c r="K342" i="23"/>
  <c r="G262" i="28"/>
  <c r="C182" i="24"/>
  <c r="H193" i="23"/>
  <c r="D113" i="28"/>
  <c r="B362" i="25"/>
  <c r="E56" i="23"/>
  <c r="E304" i="24"/>
  <c r="J241" i="25"/>
  <c r="B161" i="26"/>
  <c r="D80" i="27"/>
  <c r="K104" i="25"/>
  <c r="I353" i="27"/>
  <c r="J312" i="25"/>
  <c r="F232" i="26"/>
  <c r="B152" i="27"/>
  <c r="E86" i="25"/>
  <c r="E334" i="27"/>
  <c r="H213" i="6"/>
  <c r="D133" i="4"/>
  <c r="I330" i="4"/>
  <c r="D106" i="24"/>
  <c r="E353" i="28"/>
  <c r="K272" i="24"/>
  <c r="F284" i="23"/>
  <c r="B204" i="28"/>
  <c r="H123" i="24"/>
  <c r="C147" i="23"/>
  <c r="E66" i="28"/>
  <c r="K335" i="25"/>
  <c r="J251" i="26"/>
  <c r="B171" i="27"/>
  <c r="I195" i="25"/>
  <c r="E115" i="26"/>
  <c r="B364" i="6"/>
  <c r="D323" i="26"/>
  <c r="J242" i="27"/>
  <c r="C177" i="25"/>
  <c r="E96" i="26"/>
  <c r="B325" i="6"/>
  <c r="B224" i="4"/>
  <c r="I92" i="6"/>
  <c r="G200" i="4"/>
  <c r="J205" i="4"/>
  <c r="B103" i="25"/>
  <c r="E185" i="25"/>
  <c r="H353" i="6"/>
  <c r="F178" i="26"/>
  <c r="B98" i="27"/>
  <c r="C361" i="26"/>
  <c r="E280" i="27"/>
  <c r="H159" i="6"/>
  <c r="D79" i="4"/>
  <c r="I276" i="4"/>
  <c r="E95" i="22"/>
  <c r="C344" i="28"/>
  <c r="I263" i="24"/>
  <c r="D275" i="23"/>
  <c r="J194" i="28"/>
  <c r="F114" i="24"/>
  <c r="K137" i="23"/>
  <c r="C57" i="28"/>
  <c r="G323" i="25"/>
  <c r="H242" i="26"/>
  <c r="J161" i="27"/>
  <c r="G186" i="25"/>
  <c r="C106" i="26"/>
  <c r="J354" i="6"/>
  <c r="B314" i="26"/>
  <c r="H233" i="27"/>
  <c r="K167" i="25"/>
  <c r="C87" i="26"/>
  <c r="B310" i="6"/>
  <c r="J214" i="4"/>
  <c r="G83" i="6"/>
  <c r="I276" i="6"/>
  <c r="I105" i="23"/>
  <c r="G354" i="24"/>
  <c r="B366" i="23"/>
  <c r="H285" i="28"/>
  <c r="D205" i="24"/>
  <c r="I228" i="23"/>
  <c r="K147" i="28"/>
  <c r="C67" i="24"/>
  <c r="F333" i="26"/>
  <c r="H252" i="27"/>
  <c r="E277" i="25"/>
  <c r="K196" i="26"/>
  <c r="G116" i="27"/>
  <c r="H75" i="25"/>
  <c r="F324" i="27"/>
  <c r="I258" i="25"/>
  <c r="K177" i="26"/>
  <c r="C97" i="27"/>
  <c r="H305" i="4"/>
  <c r="E174" i="6"/>
  <c r="K118" i="4"/>
  <c r="E199" i="6"/>
  <c r="B329" i="4"/>
  <c r="J129" i="6"/>
  <c r="C291" i="28"/>
  <c r="H184" i="27"/>
  <c r="K128" i="26"/>
  <c r="D73" i="25"/>
  <c r="B314" i="27"/>
  <c r="E248" i="25"/>
  <c r="G167" i="26"/>
  <c r="I86" i="27"/>
  <c r="D295" i="4"/>
  <c r="K163" i="6"/>
  <c r="C83" i="4"/>
  <c r="K230" i="23"/>
  <c r="G150" i="28"/>
  <c r="C70" i="24"/>
  <c r="H81" i="23"/>
  <c r="F330" i="24"/>
  <c r="K353" i="23"/>
  <c r="C273" i="28"/>
  <c r="E192" i="24"/>
  <c r="J129" i="25"/>
  <c r="B49" i="26"/>
  <c r="E297" i="6"/>
  <c r="C322" i="26"/>
  <c r="I241" i="27"/>
  <c r="J200" i="25"/>
  <c r="F120" i="26"/>
  <c r="B40" i="27"/>
  <c r="C303" i="26"/>
  <c r="E222" i="27"/>
  <c r="H101" i="6"/>
  <c r="J315" i="6"/>
  <c r="I218" i="4"/>
  <c r="I321" i="23"/>
  <c r="E241" i="28"/>
  <c r="K160" i="24"/>
  <c r="F172" i="23"/>
  <c r="B92" i="28"/>
  <c r="J340" i="25"/>
  <c r="K363" i="28"/>
  <c r="C283" i="24"/>
  <c r="H220" i="25"/>
  <c r="J139" i="26"/>
  <c r="B59" i="27"/>
  <c r="I83" i="25"/>
  <c r="G332" i="27"/>
  <c r="H291" i="25"/>
  <c r="D211" i="26"/>
  <c r="J130" i="27"/>
  <c r="C65" i="25"/>
  <c r="C313" i="27"/>
  <c r="F192" i="6"/>
  <c r="G309" i="4"/>
  <c r="B113" i="4"/>
  <c r="K41" i="4"/>
  <c r="C207" i="4"/>
  <c r="H154" i="4"/>
  <c r="F213" i="6"/>
  <c r="G48" i="27"/>
  <c r="G291" i="27"/>
  <c r="D108" i="24"/>
  <c r="B206" i="28"/>
  <c r="D342" i="25"/>
  <c r="E117" i="26"/>
  <c r="C179" i="25"/>
  <c r="I94" i="6"/>
  <c r="B48" i="22"/>
  <c r="C159" i="28"/>
  <c r="G288" i="25"/>
  <c r="H335" i="27"/>
  <c r="J316" i="4"/>
  <c r="J317" i="4"/>
  <c r="D165" i="26"/>
  <c r="I57" i="4"/>
  <c r="I200" i="4"/>
  <c r="G259" i="26"/>
  <c r="C198" i="27"/>
  <c r="D86" i="25"/>
  <c r="J286" i="24"/>
  <c r="I311" i="28"/>
  <c r="C289" i="4"/>
  <c r="B172" i="6"/>
  <c r="I44" i="25"/>
  <c r="D56" i="6"/>
  <c r="E230" i="6"/>
  <c r="I314" i="25"/>
  <c r="K252" i="26"/>
  <c r="C123" i="24"/>
  <c r="H341" i="28"/>
  <c r="H362" i="4"/>
  <c r="C156" i="6"/>
  <c r="I75" i="4"/>
  <c r="J189" i="6"/>
  <c r="B208" i="4"/>
  <c r="J226" i="27"/>
  <c r="I179" i="25"/>
  <c r="E50" i="28"/>
  <c r="B294" i="23"/>
  <c r="F231" i="4"/>
  <c r="K52" i="4"/>
  <c r="D196" i="4"/>
  <c r="D109" i="6"/>
  <c r="B128" i="26"/>
  <c r="K304" i="6"/>
  <c r="I280" i="28"/>
  <c r="C52" i="24"/>
  <c r="G88" i="22"/>
  <c r="D117" i="4"/>
  <c r="E318" i="27"/>
  <c r="I362" i="6"/>
  <c r="B114" i="26"/>
  <c r="C303" i="4"/>
  <c r="K361" i="26"/>
  <c r="G300" i="27"/>
  <c r="H188" i="25"/>
  <c r="B60" i="28"/>
  <c r="K362" i="28"/>
  <c r="E340" i="4"/>
  <c r="D223" i="6"/>
  <c r="K95" i="25"/>
  <c r="J256" i="6"/>
  <c r="F54" i="4"/>
  <c r="D73" i="27"/>
  <c r="E355" i="26"/>
  <c r="G225" i="24"/>
  <c r="J114" i="23"/>
  <c r="J219" i="6"/>
  <c r="F55" i="4"/>
  <c r="K254" i="4"/>
  <c r="C367" i="4"/>
  <c r="I139" i="4"/>
  <c r="I182" i="26"/>
  <c r="E121" i="27"/>
  <c r="D338" i="26"/>
  <c r="B210" i="24"/>
  <c r="H316" i="6"/>
  <c r="I53" i="4"/>
  <c r="E293" i="4"/>
  <c r="E332" i="27"/>
  <c r="J310" i="25"/>
  <c r="B159" i="26"/>
  <c r="B360" i="25"/>
  <c r="I183" i="28"/>
  <c r="C161" i="4"/>
  <c r="B44" i="6"/>
  <c r="G245" i="26"/>
  <c r="H161" i="27"/>
  <c r="D136" i="6"/>
  <c r="F182" i="4"/>
  <c r="D201" i="27"/>
  <c r="C154" i="25"/>
  <c r="G353" i="24"/>
  <c r="J242" i="23"/>
  <c r="I289" i="23"/>
  <c r="C273" i="6"/>
  <c r="E190" i="27"/>
  <c r="C51" i="4"/>
  <c r="D68" i="4"/>
  <c r="D237" i="6"/>
  <c r="B256" i="26"/>
  <c r="J103" i="27"/>
  <c r="K79" i="23"/>
  <c r="I205" i="24"/>
  <c r="J223" i="6"/>
  <c r="E207" i="6"/>
  <c r="K126" i="4"/>
  <c r="K56" i="4"/>
  <c r="G43" i="4"/>
  <c r="C285" i="26"/>
  <c r="I223" i="27"/>
  <c r="J111" i="25"/>
  <c r="F312" i="24"/>
  <c r="E154" i="4"/>
  <c r="G58" i="4"/>
  <c r="E102" i="6"/>
  <c r="I186" i="25"/>
  <c r="K124" i="26"/>
  <c r="H44" i="24"/>
  <c r="B188" i="28"/>
  <c r="G110" i="23"/>
  <c r="E88" i="6"/>
  <c r="F316" i="6"/>
  <c r="I172" i="25"/>
  <c r="H289" i="27"/>
  <c r="K129" i="12"/>
  <c r="I194" i="11"/>
  <c r="I59" i="11"/>
  <c r="F193" i="11"/>
  <c r="H328" i="11"/>
  <c r="K143" i="10"/>
  <c r="F307" i="10"/>
  <c r="F158" i="16"/>
  <c r="I361" i="17"/>
  <c r="J101" i="15"/>
  <c r="E302" i="16"/>
  <c r="E54" i="14"/>
  <c r="B292" i="15"/>
  <c r="I155" i="15"/>
  <c r="B218" i="14"/>
  <c r="F298" i="13"/>
  <c r="E205" i="13"/>
  <c r="B97" i="13"/>
  <c r="I290" i="14"/>
  <c r="F46" i="12"/>
  <c r="C184" i="12"/>
  <c r="I56" i="12"/>
  <c r="G121" i="11"/>
  <c r="I315" i="12"/>
  <c r="J177" i="11"/>
  <c r="B125" i="10"/>
  <c r="H336" i="10"/>
  <c r="I339" i="17"/>
  <c r="B110" i="15"/>
  <c r="K72" i="4"/>
  <c r="H300" i="4"/>
  <c r="K170" i="6"/>
  <c r="G90" i="4"/>
  <c r="D318" i="4"/>
  <c r="G188" i="6"/>
  <c r="C108" i="4"/>
  <c r="J335" i="4"/>
  <c r="C206" i="6"/>
  <c r="D170" i="6"/>
  <c r="F89" i="4"/>
  <c r="K288" i="4"/>
  <c r="D190" i="6"/>
  <c r="B107" i="4"/>
  <c r="G306" i="4"/>
  <c r="J213" i="6"/>
  <c r="H124" i="4"/>
  <c r="C324" i="4"/>
  <c r="K136" i="4"/>
  <c r="B339" i="4"/>
  <c r="E209" i="6"/>
  <c r="K128" i="4"/>
  <c r="H356" i="4"/>
  <c r="K226" i="6"/>
  <c r="G146" i="4"/>
  <c r="F45" i="6"/>
  <c r="G244" i="6"/>
  <c r="C164" i="4"/>
  <c r="B55" i="6"/>
  <c r="D255" i="6"/>
  <c r="I173" i="4"/>
  <c r="H72" i="6"/>
  <c r="I278" i="6"/>
  <c r="E191" i="4"/>
  <c r="D90" i="6"/>
  <c r="D302" i="6"/>
  <c r="K208" i="4"/>
  <c r="C158" i="4"/>
  <c r="G238" i="6"/>
  <c r="D368" i="4"/>
  <c r="I153" i="4"/>
  <c r="C234" i="6"/>
  <c r="J363" i="4"/>
  <c r="K364" i="8"/>
  <c r="K279" i="8"/>
  <c r="E131" i="8"/>
  <c r="H58" i="8"/>
  <c r="J314" i="7"/>
  <c r="K177" i="7"/>
  <c r="D360" i="9"/>
  <c r="G347" i="9"/>
  <c r="G77" i="9"/>
  <c r="E297" i="10"/>
  <c r="D109" i="9"/>
  <c r="E301" i="8"/>
  <c r="C214" i="8"/>
  <c r="F135" i="8"/>
  <c r="H266" i="7"/>
  <c r="E260" i="7"/>
  <c r="F123" i="7"/>
  <c r="C300" i="9"/>
  <c r="B160" i="9"/>
  <c r="D275" i="9"/>
  <c r="B50" i="9"/>
  <c r="E322" i="8"/>
  <c r="K219" i="8"/>
  <c r="B130" i="8"/>
  <c r="C70" i="8"/>
  <c r="J254" i="7"/>
  <c r="K117" i="7"/>
  <c r="D300" i="9"/>
  <c r="G287" i="9"/>
  <c r="B215" i="9"/>
  <c r="E237" i="10"/>
  <c r="G363" i="10"/>
  <c r="E297" i="8"/>
  <c r="B210" i="8"/>
  <c r="F131" i="8"/>
  <c r="H262" i="7"/>
  <c r="E256" i="7"/>
  <c r="F119" i="7"/>
  <c r="C296" i="9"/>
  <c r="B156" i="9"/>
  <c r="G268" i="9"/>
  <c r="B46" i="9"/>
  <c r="I228" i="10"/>
  <c r="F124" i="10"/>
  <c r="K305" i="11"/>
  <c r="I101" i="10"/>
  <c r="F355" i="12"/>
  <c r="J164" i="11"/>
  <c r="I356" i="12"/>
  <c r="F227" i="12"/>
  <c r="G90" i="12"/>
  <c r="K277" i="13"/>
  <c r="C197" i="14"/>
  <c r="D332" i="14"/>
  <c r="I111" i="13"/>
  <c r="J204" i="13"/>
  <c r="G142" i="14"/>
  <c r="C62" i="15"/>
  <c r="F198" i="15"/>
  <c r="G289" i="15"/>
  <c r="B89" i="14"/>
  <c r="B337" i="16"/>
  <c r="C268" i="17"/>
  <c r="J64" i="16"/>
  <c r="D276" i="10"/>
  <c r="I112" i="10"/>
  <c r="F297" i="11"/>
  <c r="D162" i="11"/>
  <c r="I357" i="12"/>
  <c r="G163" i="11"/>
  <c r="I98" i="12"/>
  <c r="C226" i="12"/>
  <c r="F88" i="12"/>
  <c r="I332" i="14"/>
  <c r="B139" i="13"/>
  <c r="E247" i="13"/>
  <c r="F340" i="13"/>
  <c r="E67" i="6"/>
  <c r="B197" i="4"/>
  <c r="G85" i="4"/>
  <c r="K62" i="6"/>
  <c r="H192" i="4"/>
  <c r="C77" i="4"/>
  <c r="B288" i="8"/>
  <c r="F166" i="8"/>
  <c r="J87" i="8"/>
  <c r="B219" i="7"/>
  <c r="I212" i="7"/>
  <c r="J75" i="7"/>
  <c r="B60" i="7"/>
  <c r="I248" i="9"/>
  <c r="K224" i="9"/>
  <c r="H331" i="10"/>
  <c r="B360" i="8"/>
  <c r="E260" i="8"/>
  <c r="I111" i="8"/>
  <c r="J367" i="7"/>
  <c r="D295" i="7"/>
  <c r="E158" i="7"/>
  <c r="H340" i="9"/>
  <c r="K327" i="9"/>
  <c r="F255" i="9"/>
  <c r="I277" i="10"/>
  <c r="C75" i="9"/>
  <c r="K260" i="8"/>
  <c r="I174" i="8"/>
  <c r="D359" i="7"/>
  <c r="C290" i="7"/>
  <c r="D153" i="7"/>
  <c r="C154" i="7"/>
  <c r="D329" i="9"/>
  <c r="I188" i="9"/>
  <c r="G80" i="9"/>
  <c r="H271" i="10"/>
  <c r="B356" i="8"/>
  <c r="E256" i="8"/>
  <c r="I107" i="8"/>
  <c r="J363" i="7"/>
  <c r="D291" i="7"/>
  <c r="E154" i="7"/>
  <c r="H336" i="9"/>
  <c r="K323" i="9"/>
  <c r="F251" i="9"/>
  <c r="I273" i="10"/>
  <c r="C71" i="9"/>
  <c r="J311" i="10"/>
  <c r="E148" i="10"/>
  <c r="B333" i="11"/>
  <c r="J197" i="11"/>
  <c r="C64" i="11"/>
  <c r="C199" i="11"/>
  <c r="E134" i="12"/>
  <c r="I261" i="12"/>
  <c r="B124" i="12"/>
  <c r="E368" i="14"/>
  <c r="H174" i="13"/>
  <c r="K282" i="13"/>
  <c r="G202" i="14"/>
  <c r="H295" i="14"/>
  <c r="E233" i="15"/>
  <c r="F40" i="14"/>
  <c r="K131" i="14"/>
  <c r="C51" i="15"/>
  <c r="F179" i="15"/>
  <c r="C110" i="16"/>
  <c r="B236" i="16"/>
  <c r="E177" i="9"/>
  <c r="J350" i="11"/>
  <c r="J139" i="10"/>
  <c r="C328" i="11"/>
  <c r="I199" i="11"/>
  <c r="B62" i="11"/>
  <c r="K269" i="12"/>
  <c r="H124" i="12"/>
  <c r="H259" i="12"/>
  <c r="C175" i="13"/>
  <c r="D310" i="13"/>
  <c r="F229" i="14"/>
  <c r="F40" i="4"/>
  <c r="C120" i="6"/>
  <c r="J249" i="4"/>
  <c r="I206" i="4"/>
  <c r="I115" i="6"/>
  <c r="F245" i="4"/>
  <c r="C189" i="4"/>
  <c r="C268" i="8"/>
  <c r="K181" i="8"/>
  <c r="F366" i="7"/>
  <c r="E297" i="7"/>
  <c r="F160" i="7"/>
  <c r="E161" i="7"/>
  <c r="F336" i="9"/>
  <c r="K195" i="9"/>
  <c r="J92" i="9"/>
  <c r="J278" i="10"/>
  <c r="K309" i="8"/>
  <c r="B275" i="8"/>
  <c r="H117" i="8"/>
  <c r="I57" i="8"/>
  <c r="F242" i="7"/>
  <c r="G105" i="7"/>
  <c r="J287" i="9"/>
  <c r="C275" i="9"/>
  <c r="H202" i="9"/>
  <c r="K224" i="10"/>
  <c r="I356" i="8"/>
  <c r="B270" i="8"/>
  <c r="J189" i="8"/>
  <c r="C45" i="8"/>
  <c r="E237" i="7"/>
  <c r="F100" i="7"/>
  <c r="E101" i="7"/>
  <c r="I87" i="7"/>
  <c r="K135" i="9"/>
  <c r="I355" i="10"/>
  <c r="J218" i="10"/>
  <c r="I349" i="8"/>
  <c r="B271" i="8"/>
  <c r="H113" i="8"/>
  <c r="I53" i="8"/>
  <c r="F238" i="7"/>
  <c r="G101" i="7"/>
  <c r="J283" i="9"/>
  <c r="C271" i="9"/>
  <c r="H198" i="9"/>
  <c r="K220" i="10"/>
  <c r="C347" i="10"/>
  <c r="B259" i="10"/>
  <c r="G95" i="10"/>
  <c r="D280" i="11"/>
  <c r="B145" i="11"/>
  <c r="G340" i="12"/>
  <c r="E146" i="11"/>
  <c r="G81" i="12"/>
  <c r="K208" i="12"/>
  <c r="D71" i="12"/>
  <c r="G315" i="14"/>
  <c r="J121" i="13"/>
  <c r="C230" i="13"/>
  <c r="D323" i="13"/>
  <c r="J242" i="14"/>
  <c r="G180" i="15"/>
  <c r="J316" i="15"/>
  <c r="C79" i="14"/>
  <c r="C327" i="16"/>
  <c r="H126" i="15"/>
  <c r="E57" i="16"/>
  <c r="D183" i="16"/>
  <c r="J65" i="9"/>
  <c r="B298" i="11"/>
  <c r="B87" i="10"/>
  <c r="E275" i="11"/>
  <c r="K146" i="11"/>
  <c r="F338" i="12"/>
  <c r="C217" i="12"/>
  <c r="J71" i="12"/>
  <c r="J206" i="12"/>
  <c r="E122" i="13"/>
  <c r="F257" i="13"/>
  <c r="H176" i="14"/>
  <c r="E285" i="14"/>
  <c r="I335" i="4"/>
  <c r="D136" i="4"/>
  <c r="F231" i="6"/>
  <c r="E331" i="4"/>
  <c r="J131" i="4"/>
  <c r="F223" i="6"/>
  <c r="D331" i="8"/>
  <c r="E159" i="8"/>
  <c r="H148" i="8"/>
  <c r="J279" i="7"/>
  <c r="G273" i="7"/>
  <c r="H136" i="7"/>
  <c r="E313" i="9"/>
  <c r="D173" i="9"/>
  <c r="F97" i="9"/>
  <c r="D63" i="9"/>
  <c r="G339" i="8"/>
  <c r="J252" i="8"/>
  <c r="H172" i="8"/>
  <c r="I356" i="7"/>
  <c r="C220" i="7"/>
  <c r="D83" i="7"/>
  <c r="J72" i="7"/>
  <c r="K59" i="7"/>
  <c r="I118" i="9"/>
  <c r="G338" i="10"/>
  <c r="H201" i="10"/>
  <c r="J288" i="8"/>
  <c r="D167" i="8"/>
  <c r="H88" i="8"/>
  <c r="J219" i="7"/>
  <c r="G213" i="7"/>
  <c r="H76" i="7"/>
  <c r="J60" i="7"/>
  <c r="G249" i="9"/>
  <c r="I225" i="9"/>
  <c r="F332" i="10"/>
  <c r="J367" i="8"/>
  <c r="J248" i="8"/>
  <c r="H168" i="8"/>
  <c r="I352" i="7"/>
  <c r="C216" i="7"/>
  <c r="D79" i="7"/>
  <c r="H68" i="7"/>
  <c r="K55" i="7"/>
  <c r="I114" i="9"/>
  <c r="G334" i="10"/>
  <c r="H197" i="10"/>
  <c r="J43" i="9"/>
  <c r="B276" i="11"/>
  <c r="B65" i="10"/>
  <c r="E253" i="11"/>
  <c r="K124" i="11"/>
  <c r="F316" i="12"/>
  <c r="C195" i="12"/>
  <c r="J49" i="12"/>
  <c r="J184" i="12"/>
  <c r="E100" i="13"/>
  <c r="F235" i="13"/>
  <c r="I343" i="13"/>
  <c r="E263" i="14"/>
  <c r="F356" i="14"/>
  <c r="C294" i="15"/>
  <c r="D101" i="14"/>
  <c r="B350" i="16"/>
  <c r="K111" i="15"/>
  <c r="D240" i="15"/>
  <c r="K170" i="16"/>
  <c r="G90" i="17"/>
  <c r="I250" i="10"/>
  <c r="F82" i="10"/>
  <c r="K263" i="11"/>
  <c r="I59" i="10"/>
  <c r="F313" i="12"/>
  <c r="J122" i="11"/>
  <c r="I314" i="12"/>
  <c r="F185" i="12"/>
  <c r="G48" i="12"/>
  <c r="K235" i="13"/>
  <c r="C155" i="14"/>
  <c r="D290" i="14"/>
  <c r="I69" i="13"/>
  <c r="B158" i="13"/>
  <c r="I95" i="14"/>
  <c r="G344" i="16"/>
  <c r="H151" i="15"/>
  <c r="I242" i="15"/>
  <c r="D42" i="14"/>
  <c r="D290" i="16"/>
  <c r="E221" i="17"/>
  <c r="D347" i="17"/>
  <c r="D218" i="10"/>
  <c r="I54" i="10"/>
  <c r="E179" i="10"/>
  <c r="D104" i="11"/>
  <c r="F242" i="11"/>
  <c r="G105" i="11"/>
  <c r="I40" i="12"/>
  <c r="C168" i="12"/>
  <c r="G355" i="13"/>
  <c r="I274" i="14"/>
  <c r="B81" i="13"/>
  <c r="E189" i="13"/>
  <c r="F282" i="13"/>
  <c r="B202" i="14"/>
  <c r="I139" i="15"/>
  <c r="B276" i="15"/>
  <c r="C367" i="15"/>
  <c r="E286" i="16"/>
  <c r="J85" i="15"/>
  <c r="I345" i="17"/>
  <c r="F142" i="16"/>
  <c r="F291" i="10"/>
  <c r="K127" i="10"/>
  <c r="H312" i="11"/>
  <c r="F177" i="11"/>
  <c r="I43" i="11"/>
  <c r="I178" i="11"/>
  <c r="K113" i="12"/>
  <c r="E241" i="12"/>
  <c r="H103" i="12"/>
  <c r="K347" i="14"/>
  <c r="D154" i="13"/>
  <c r="G262" i="13"/>
  <c r="H355" i="13"/>
  <c r="D275" i="14"/>
  <c r="K212" i="15"/>
  <c r="D349" i="15"/>
  <c r="G111" i="14"/>
  <c r="G359" i="16"/>
  <c r="B159" i="15"/>
  <c r="I89" i="16"/>
  <c r="H215" i="16"/>
  <c r="B132" i="17"/>
  <c r="K267" i="17"/>
  <c r="F53" i="16"/>
  <c r="F301" i="18"/>
  <c r="H220" i="19"/>
  <c r="G356" i="19"/>
  <c r="F160" i="18"/>
  <c r="E296" i="18"/>
  <c r="G215" i="19"/>
  <c r="B130" i="20"/>
  <c r="H49" i="21"/>
  <c r="C73" i="19"/>
  <c r="C321" i="21"/>
  <c r="E240" i="22"/>
  <c r="F265" i="20"/>
  <c r="H184" i="21"/>
  <c r="J103" i="22"/>
  <c r="G128" i="20"/>
  <c r="C48" i="21"/>
  <c r="F291" i="23"/>
  <c r="H210" i="28"/>
  <c r="J129" i="24"/>
  <c r="C97" i="16"/>
  <c r="F211" i="16"/>
  <c r="H130" i="17"/>
  <c r="J49" i="18"/>
  <c r="E185" i="18"/>
  <c r="F318" i="18"/>
  <c r="B238" i="19"/>
  <c r="I44" i="18"/>
  <c r="B288" i="20"/>
  <c r="H207" i="21"/>
  <c r="D127" i="22"/>
  <c r="E150" i="20"/>
  <c r="G69" i="21"/>
  <c r="H94" i="19"/>
  <c r="H342" i="21"/>
  <c r="J261" i="22"/>
  <c r="G286" i="20"/>
  <c r="C206" i="21"/>
  <c r="I125" i="22"/>
  <c r="H368" i="28"/>
  <c r="J287" i="24"/>
  <c r="I200" i="16"/>
  <c r="K119" i="17"/>
  <c r="D234" i="17"/>
  <c r="F153" i="18"/>
  <c r="K288" i="18"/>
  <c r="G208" i="19"/>
  <c r="H341" i="19"/>
  <c r="E148" i="18"/>
  <c r="F62" i="19"/>
  <c r="D311" i="21"/>
  <c r="J230" i="22"/>
  <c r="K253" i="20"/>
  <c r="C173" i="21"/>
  <c r="D198" i="19"/>
  <c r="F117" i="20"/>
  <c r="F365" i="22"/>
  <c r="K60" i="19"/>
  <c r="I309" i="21"/>
  <c r="E229" i="22"/>
  <c r="F143" i="23"/>
  <c r="H62" i="28"/>
  <c r="B110" i="17"/>
  <c r="K245" i="17"/>
  <c r="D360" i="17"/>
  <c r="F279" i="18"/>
  <c r="G95" i="17"/>
  <c r="G334" i="19"/>
  <c r="F138" i="18"/>
  <c r="E274" i="18"/>
  <c r="F188" i="19"/>
  <c r="B108" i="20"/>
  <c r="J356" i="22"/>
  <c r="C51" i="19"/>
  <c r="C299" i="21"/>
  <c r="E218" i="22"/>
  <c r="F243" i="20"/>
  <c r="H162" i="21"/>
  <c r="K186" i="19"/>
  <c r="G106" i="20"/>
  <c r="E355" i="22"/>
  <c r="F269" i="23"/>
  <c r="H188" i="28"/>
  <c r="J113" i="24"/>
  <c r="K360" i="28"/>
  <c r="G280" i="24"/>
  <c r="B292" i="23"/>
  <c r="H211" i="28"/>
  <c r="D131" i="24"/>
  <c r="I154" i="23"/>
  <c r="K73" i="28"/>
  <c r="H364" i="25"/>
  <c r="F259" i="26"/>
  <c r="H178" i="27"/>
  <c r="E203" i="25"/>
  <c r="K122" i="26"/>
  <c r="G42" i="27"/>
  <c r="J330" i="26"/>
  <c r="F250" i="27"/>
  <c r="I184" i="25"/>
  <c r="K103" i="26"/>
  <c r="D340" i="6"/>
  <c r="H231" i="4"/>
  <c r="E100" i="6"/>
  <c r="G106" i="23"/>
  <c r="E355" i="24"/>
  <c r="J366" i="23"/>
  <c r="F286" i="28"/>
  <c r="B206" i="24"/>
  <c r="G229" i="23"/>
  <c r="I148" i="28"/>
  <c r="K67" i="24"/>
  <c r="D334" i="26"/>
  <c r="F253" i="27"/>
  <c r="C278" i="25"/>
  <c r="I197" i="26"/>
  <c r="E117" i="27"/>
  <c r="J258" i="13"/>
  <c r="F178" i="14"/>
  <c r="C116" i="15"/>
  <c r="F252" i="15"/>
  <c r="G343" i="15"/>
  <c r="B143" i="14"/>
  <c r="D62" i="15"/>
  <c r="C322" i="17"/>
  <c r="J118" i="16"/>
  <c r="B319" i="10"/>
  <c r="G155" i="10"/>
  <c r="D340" i="11"/>
  <c r="B205" i="11"/>
  <c r="E71" i="11"/>
  <c r="E206" i="11"/>
  <c r="G141" i="12"/>
  <c r="K268" i="12"/>
  <c r="D131" i="12"/>
  <c r="I46" i="13"/>
  <c r="J181" i="13"/>
  <c r="C290" i="13"/>
  <c r="I209" i="14"/>
  <c r="J302" i="14"/>
  <c r="G240" i="15"/>
  <c r="H47" i="14"/>
  <c r="C139" i="14"/>
  <c r="E58" i="15"/>
  <c r="H186" i="15"/>
  <c r="E117" i="16"/>
  <c r="D243" i="16"/>
  <c r="F63" i="9"/>
  <c r="H295" i="11"/>
  <c r="H84" i="10"/>
  <c r="K272" i="11"/>
  <c r="G144" i="11"/>
  <c r="B336" i="12"/>
  <c r="I214" i="12"/>
  <c r="F69" i="12"/>
  <c r="F204" i="12"/>
  <c r="K119" i="13"/>
  <c r="B255" i="13"/>
  <c r="H365" i="13"/>
  <c r="K282" i="14"/>
  <c r="J46" i="13"/>
  <c r="I313" i="15"/>
  <c r="J120" i="14"/>
  <c r="F40" i="15"/>
  <c r="G131" i="15"/>
  <c r="J259" i="15"/>
  <c r="G190" i="16"/>
  <c r="C110" i="17"/>
  <c r="J232" i="17"/>
  <c r="I368" i="17"/>
  <c r="D154" i="16"/>
  <c r="F73" i="17"/>
  <c r="F321" i="19"/>
  <c r="C128" i="18"/>
  <c r="D261" i="18"/>
  <c r="E68" i="17"/>
  <c r="E316" i="19"/>
  <c r="J230" i="20"/>
  <c r="F150" i="21"/>
  <c r="K173" i="19"/>
  <c r="C93" i="20"/>
  <c r="C341" i="22"/>
  <c r="D366" i="20"/>
  <c r="F285" i="21"/>
  <c r="H204" i="22"/>
  <c r="E229" i="20"/>
  <c r="K148" i="21"/>
  <c r="F63" i="22"/>
  <c r="F311" i="28"/>
  <c r="H230" i="24"/>
  <c r="K197" i="16"/>
  <c r="C117" i="17"/>
  <c r="F231" i="17"/>
  <c r="H150" i="18"/>
  <c r="C286" i="18"/>
  <c r="I205" i="19"/>
  <c r="J338" i="19"/>
  <c r="G145" i="18"/>
  <c r="H59" i="19"/>
  <c r="F308" i="21"/>
  <c r="B228" i="22"/>
  <c r="C251" i="20"/>
  <c r="E170" i="21"/>
  <c r="F195" i="19"/>
  <c r="H114" i="20"/>
  <c r="H362" i="22"/>
  <c r="C58" i="19"/>
  <c r="K306" i="21"/>
  <c r="G226" i="22"/>
  <c r="H140" i="23"/>
  <c r="J59" i="28"/>
  <c r="J84" i="17"/>
  <c r="I220" i="17"/>
  <c r="B335" i="17"/>
  <c r="D254" i="18"/>
  <c r="G60" i="17"/>
  <c r="E309" i="19"/>
  <c r="D113" i="18"/>
  <c r="C249" i="18"/>
  <c r="D163" i="19"/>
  <c r="J82" i="20"/>
  <c r="H331" i="22"/>
  <c r="I354" i="20"/>
  <c r="K273" i="21"/>
  <c r="C193" i="22"/>
  <c r="D218" i="20"/>
  <c r="F137" i="21"/>
  <c r="I161" i="19"/>
  <c r="E81" i="20"/>
  <c r="C330" i="22"/>
  <c r="D244" i="23"/>
  <c r="F163" i="28"/>
  <c r="J210" i="17"/>
  <c r="I346" i="17"/>
  <c r="D132" i="16"/>
  <c r="F51" i="17"/>
  <c r="F299" i="19"/>
  <c r="C106" i="18"/>
  <c r="D239" i="18"/>
  <c r="E46" i="17"/>
  <c r="E294" i="19"/>
  <c r="J208" i="20"/>
  <c r="F128" i="21"/>
  <c r="K151" i="19"/>
  <c r="C71" i="20"/>
  <c r="C319" i="22"/>
  <c r="D344" i="20"/>
  <c r="F263" i="21"/>
  <c r="H182" i="22"/>
  <c r="E207" i="20"/>
  <c r="K126" i="21"/>
  <c r="F41" i="22"/>
  <c r="F289" i="28"/>
  <c r="H208" i="24"/>
  <c r="G132" i="23"/>
  <c r="C52" i="28"/>
  <c r="H63" i="22"/>
  <c r="F312" i="28"/>
  <c r="B232" i="24"/>
  <c r="G255" i="23"/>
  <c r="I174" i="28"/>
  <c r="K93" i="24"/>
  <c r="D360" i="26"/>
  <c r="F279" i="27"/>
  <c r="C304" i="25"/>
  <c r="I223" i="26"/>
  <c r="E143" i="27"/>
  <c r="F102" i="25"/>
  <c r="D351" i="27"/>
  <c r="G285" i="25"/>
  <c r="I204" i="26"/>
  <c r="K123" i="27"/>
  <c r="F332" i="4"/>
  <c r="C201" i="6"/>
  <c r="E207" i="23"/>
  <c r="K126" i="28"/>
  <c r="G46" i="24"/>
  <c r="B58" i="23"/>
  <c r="J306" i="24"/>
  <c r="E330" i="23"/>
  <c r="G249" i="28"/>
  <c r="I168" i="24"/>
  <c r="D106" i="25"/>
  <c r="D354" i="27"/>
  <c r="I273" i="6"/>
  <c r="G298" i="26"/>
  <c r="C218" i="27"/>
  <c r="D177" i="25"/>
  <c r="J122" i="13"/>
  <c r="G60" i="14"/>
  <c r="E309" i="16"/>
  <c r="F116" i="15"/>
  <c r="G207" i="15"/>
  <c r="J335" i="15"/>
  <c r="G266" i="16"/>
  <c r="I343" i="4"/>
  <c r="D144" i="4"/>
  <c r="F247" i="6"/>
  <c r="E339" i="4"/>
  <c r="J139" i="4"/>
  <c r="B239" i="6"/>
  <c r="G306" i="8"/>
  <c r="H228" i="8"/>
  <c r="H140" i="8"/>
  <c r="J271" i="7"/>
  <c r="G265" i="7"/>
  <c r="H128" i="7"/>
  <c r="E305" i="9"/>
  <c r="D165" i="9"/>
  <c r="F89" i="9"/>
  <c r="D55" i="9"/>
  <c r="J363" i="8"/>
  <c r="J244" i="8"/>
  <c r="H164" i="8"/>
  <c r="I348" i="7"/>
  <c r="C212" i="7"/>
  <c r="D75" i="7"/>
  <c r="H64" i="7"/>
  <c r="K51" i="7"/>
  <c r="I110" i="9"/>
  <c r="G330" i="10"/>
  <c r="H193" i="10"/>
  <c r="B332" i="8"/>
  <c r="D159" i="8"/>
  <c r="K82" i="8"/>
  <c r="K342" i="7"/>
  <c r="B206" i="7"/>
  <c r="K206" i="7"/>
  <c r="J52" i="7"/>
  <c r="G241" i="9"/>
  <c r="I217" i="9"/>
  <c r="F324" i="10"/>
  <c r="J359" i="8"/>
  <c r="J240" i="8"/>
  <c r="H160" i="8"/>
  <c r="I344" i="7"/>
  <c r="K344" i="7"/>
  <c r="C207" i="7"/>
  <c r="H60" i="7"/>
  <c r="K47" i="7"/>
  <c r="I106" i="9"/>
  <c r="G326" i="10"/>
  <c r="G198" i="9"/>
  <c r="H364" i="10"/>
  <c r="B268" i="11"/>
  <c r="B57" i="10"/>
  <c r="D251" i="11"/>
  <c r="K116" i="11"/>
  <c r="D253" i="11"/>
  <c r="C187" i="12"/>
  <c r="J41" i="12"/>
  <c r="J176" i="12"/>
  <c r="E92" i="13"/>
  <c r="F227" i="13"/>
  <c r="I335" i="13"/>
  <c r="E255" i="14"/>
  <c r="F348" i="14"/>
  <c r="C286" i="15"/>
  <c r="D93" i="14"/>
  <c r="B342" i="16"/>
  <c r="K103" i="15"/>
  <c r="D232" i="15"/>
  <c r="K162" i="16"/>
  <c r="B310" i="16"/>
  <c r="I234" i="10"/>
  <c r="F74" i="10"/>
  <c r="K255" i="11"/>
  <c r="I51" i="10"/>
  <c r="F254" i="11"/>
  <c r="J114" i="11"/>
  <c r="I306" i="12"/>
  <c r="F177" i="12"/>
  <c r="G40" i="12"/>
  <c r="K227" i="13"/>
  <c r="C365" i="13"/>
  <c r="D282" i="14"/>
  <c r="I61" i="13"/>
  <c r="G172" i="4"/>
  <c r="H253" i="6"/>
  <c r="J53" i="6"/>
  <c r="C168" i="4"/>
  <c r="G248" i="6"/>
  <c r="F49" i="6"/>
  <c r="D365" i="8"/>
  <c r="G265" i="8"/>
  <c r="K116" i="8"/>
  <c r="D44" i="8"/>
  <c r="F300" i="7"/>
  <c r="G163" i="7"/>
  <c r="J345" i="9"/>
  <c r="C333" i="9"/>
  <c r="H260" i="9"/>
  <c r="K282" i="10"/>
  <c r="J81" i="9"/>
  <c r="K286" i="8"/>
  <c r="H199" i="8"/>
  <c r="B121" i="8"/>
  <c r="D252" i="7"/>
  <c r="K245" i="7"/>
  <c r="B109" i="7"/>
  <c r="I285" i="9"/>
  <c r="H145" i="9"/>
  <c r="C258" i="9"/>
  <c r="J364" i="10"/>
  <c r="K307" i="8"/>
  <c r="B273" i="8"/>
  <c r="H115" i="8"/>
  <c r="I55" i="8"/>
  <c r="F240" i="7"/>
  <c r="G103" i="7"/>
  <c r="J285" i="9"/>
  <c r="C273" i="9"/>
  <c r="H200" i="9"/>
  <c r="K222" i="10"/>
  <c r="C349" i="10"/>
  <c r="K282" i="8"/>
  <c r="H195" i="8"/>
  <c r="B117" i="8"/>
  <c r="D248" i="7"/>
  <c r="K241" i="7"/>
  <c r="B105" i="7"/>
  <c r="I281" i="9"/>
  <c r="H141" i="9"/>
  <c r="C254" i="9"/>
  <c r="J360" i="10"/>
  <c r="I336" i="10"/>
  <c r="B110" i="10"/>
  <c r="G291" i="11"/>
  <c r="E87" i="10"/>
  <c r="B341" i="12"/>
  <c r="F150" i="11"/>
  <c r="E342" i="12"/>
  <c r="B213" i="12"/>
  <c r="C76" i="12"/>
  <c r="G263" i="13"/>
  <c r="I182" i="14"/>
  <c r="J317" i="14"/>
  <c r="E97" i="13"/>
  <c r="F190" i="13"/>
  <c r="C128" i="14"/>
  <c r="I47" i="15"/>
  <c r="B184" i="15"/>
  <c r="C275" i="15"/>
  <c r="H74" i="14"/>
  <c r="H322" i="16"/>
  <c r="I253" i="17"/>
  <c r="F50" i="16"/>
  <c r="J261" i="10"/>
  <c r="E98" i="10"/>
  <c r="B283" i="11"/>
  <c r="J147" i="11"/>
  <c r="E343" i="12"/>
  <c r="C149" i="11"/>
  <c r="E84" i="12"/>
  <c r="I211" i="12"/>
  <c r="B74" i="12"/>
  <c r="E318" i="14"/>
  <c r="H124" i="13"/>
  <c r="K232" i="13"/>
  <c r="E225" i="4"/>
  <c r="G327" i="6"/>
  <c r="H106" i="6"/>
  <c r="K220" i="4"/>
  <c r="I318" i="6"/>
  <c r="D102" i="6"/>
  <c r="C315" i="8"/>
  <c r="D280" i="8"/>
  <c r="J122" i="8"/>
  <c r="K62" i="8"/>
  <c r="H247" i="7"/>
  <c r="I110" i="7"/>
  <c r="B293" i="9"/>
  <c r="E280" i="9"/>
  <c r="J207" i="9"/>
  <c r="C230" i="10"/>
  <c r="E356" i="10"/>
  <c r="E302" i="8"/>
  <c r="C216" i="8"/>
  <c r="F70" i="8"/>
  <c r="G330" i="7"/>
  <c r="H193" i="7"/>
  <c r="G194" i="7"/>
  <c r="F40" i="7"/>
  <c r="C229" i="9"/>
  <c r="I181" i="9"/>
  <c r="B312" i="10"/>
  <c r="E323" i="8"/>
  <c r="I209" i="8"/>
  <c r="K129" i="8"/>
  <c r="D330" i="7"/>
  <c r="K323" i="7"/>
  <c r="B187" i="7"/>
  <c r="I363" i="9"/>
  <c r="H223" i="9"/>
  <c r="J147" i="9"/>
  <c r="E157" i="9"/>
  <c r="E296" i="10"/>
  <c r="E298" i="8"/>
  <c r="C211" i="8"/>
  <c r="F66" i="8"/>
  <c r="G326" i="7"/>
  <c r="H189" i="7"/>
  <c r="G190" i="7"/>
  <c r="H365" i="9"/>
  <c r="C225" i="9"/>
  <c r="I165" i="9"/>
  <c r="B308" i="10"/>
  <c r="E210" i="10"/>
  <c r="D57" i="10"/>
  <c r="F175" i="10"/>
  <c r="I363" i="11"/>
  <c r="E235" i="11"/>
  <c r="H97" i="11"/>
  <c r="G289" i="12"/>
  <c r="D160" i="12"/>
  <c r="F297" i="12"/>
  <c r="I210" i="13"/>
  <c r="J345" i="13"/>
  <c r="B265" i="14"/>
  <c r="G44" i="13"/>
  <c r="H137" i="13"/>
  <c r="E75" i="14"/>
  <c r="C324" i="16"/>
  <c r="D131" i="15"/>
  <c r="E222" i="15"/>
  <c r="H350" i="15"/>
  <c r="J282" i="16"/>
  <c r="K200" i="17"/>
  <c r="J326" i="17"/>
  <c r="B209" i="10"/>
  <c r="G45" i="10"/>
  <c r="C170" i="10"/>
  <c r="B95" i="11"/>
  <c r="D233" i="11"/>
  <c r="E96" i="11"/>
  <c r="D298" i="12"/>
  <c r="K158" i="12"/>
  <c r="E346" i="13"/>
  <c r="G265" i="14"/>
  <c r="J71" i="13"/>
  <c r="C180" i="13"/>
  <c r="I111" i="4"/>
  <c r="C192" i="6"/>
  <c r="J321" i="4"/>
  <c r="E107" i="4"/>
  <c r="I187" i="6"/>
  <c r="F317" i="4"/>
  <c r="I344" i="8"/>
  <c r="B258" i="8"/>
  <c r="J177" i="8"/>
  <c r="K361" i="7"/>
  <c r="E225" i="7"/>
  <c r="F88" i="7"/>
  <c r="E89" i="7"/>
  <c r="C65" i="7"/>
  <c r="K123" i="9"/>
  <c r="I343" i="10"/>
  <c r="J206" i="10"/>
  <c r="F328" i="8"/>
  <c r="G192" i="8"/>
  <c r="I112" i="8"/>
  <c r="B313" i="7"/>
  <c r="I306" i="7"/>
  <c r="J169" i="7"/>
  <c r="G346" i="9"/>
  <c r="F206" i="9"/>
  <c r="H130" i="9"/>
  <c r="G112" i="9"/>
  <c r="B366" i="8"/>
  <c r="E266" i="8"/>
  <c r="I117" i="8"/>
  <c r="B45" i="8"/>
  <c r="D301" i="7"/>
  <c r="E164" i="7"/>
  <c r="H346" i="9"/>
  <c r="K333" i="9"/>
  <c r="F261" i="9"/>
  <c r="I283" i="10"/>
  <c r="K82" i="9"/>
  <c r="J312" i="8"/>
  <c r="G188" i="8"/>
  <c r="I108" i="8"/>
  <c r="B309" i="7"/>
  <c r="I302" i="7"/>
  <c r="J165" i="7"/>
  <c r="G342" i="9"/>
  <c r="F202" i="9"/>
  <c r="H126" i="9"/>
  <c r="G104" i="9"/>
  <c r="C275" i="10"/>
  <c r="J170" i="10"/>
  <c r="E352" i="11"/>
  <c r="C148" i="10"/>
  <c r="B73" i="11"/>
  <c r="D211" i="11"/>
  <c r="E74" i="11"/>
  <c r="J273" i="12"/>
  <c r="K136" i="12"/>
  <c r="E324" i="13"/>
  <c r="G243" i="14"/>
  <c r="J49" i="13"/>
  <c r="C158" i="13"/>
  <c r="D251" i="13"/>
  <c r="J170" i="14"/>
  <c r="G108" i="15"/>
  <c r="J244" i="15"/>
  <c r="K335" i="15"/>
  <c r="F135" i="14"/>
  <c r="H54" i="15"/>
  <c r="G314" i="17"/>
  <c r="D111" i="16"/>
  <c r="H322" i="10"/>
  <c r="C159" i="10"/>
  <c r="J343" i="11"/>
  <c r="H208" i="11"/>
  <c r="K74" i="11"/>
  <c r="K209" i="11"/>
  <c r="C145" i="12"/>
  <c r="G272" i="12"/>
  <c r="J134" i="12"/>
  <c r="E50" i="13"/>
  <c r="F185" i="13"/>
  <c r="I293" i="13"/>
  <c r="G312" i="14"/>
  <c r="H301" i="14"/>
  <c r="E239" i="15"/>
  <c r="F46" i="14"/>
  <c r="K137" i="14"/>
  <c r="C57" i="15"/>
  <c r="F185" i="15"/>
  <c r="C116" i="16"/>
  <c r="B242" i="16"/>
  <c r="G156" i="9"/>
  <c r="H345" i="11"/>
  <c r="H134" i="10"/>
  <c r="K322" i="11"/>
  <c r="G194" i="11"/>
  <c r="J56" i="11"/>
  <c r="I264" i="12"/>
  <c r="F119" i="12"/>
  <c r="F254" i="12"/>
  <c r="K169" i="13"/>
  <c r="B305" i="13"/>
  <c r="D224" i="14"/>
  <c r="K332" i="14"/>
  <c r="J96" i="13"/>
  <c r="I363" i="15"/>
  <c r="E283" i="16"/>
  <c r="F90" i="15"/>
  <c r="G181" i="15"/>
  <c r="J309" i="15"/>
  <c r="G240" i="16"/>
  <c r="C160" i="17"/>
  <c r="C265" i="10"/>
  <c r="H89" i="10"/>
  <c r="C271" i="11"/>
  <c r="K66" i="10"/>
  <c r="H320" i="12"/>
  <c r="B130" i="11"/>
  <c r="K321" i="12"/>
  <c r="H192" i="12"/>
  <c r="I55" i="12"/>
  <c r="C243" i="13"/>
  <c r="E162" i="14"/>
  <c r="F297" i="14"/>
  <c r="K76" i="13"/>
  <c r="B170" i="13"/>
  <c r="I107" i="14"/>
  <c r="G356" i="16"/>
  <c r="H163" i="15"/>
  <c r="I254" i="15"/>
  <c r="D54" i="14"/>
  <c r="D302" i="16"/>
  <c r="E233" i="17"/>
  <c r="D359" i="17"/>
  <c r="C163" i="16"/>
  <c r="F277" i="16"/>
  <c r="H196" i="17"/>
  <c r="J115" i="18"/>
  <c r="E251" i="18"/>
  <c r="D55" i="17"/>
  <c r="B304" i="19"/>
  <c r="I110" i="18"/>
  <c r="B354" i="20"/>
  <c r="H273" i="21"/>
  <c r="D193" i="22"/>
  <c r="E216" i="20"/>
  <c r="G135" i="21"/>
  <c r="H160" i="19"/>
  <c r="J79" i="20"/>
  <c r="J327" i="22"/>
  <c r="G352" i="20"/>
  <c r="C272" i="21"/>
  <c r="I191" i="22"/>
  <c r="J105" i="23"/>
  <c r="J353" i="24"/>
  <c r="F104" i="17"/>
  <c r="E240" i="17"/>
  <c r="H354" i="17"/>
  <c r="J273" i="18"/>
  <c r="I81" i="17"/>
  <c r="K328" i="19"/>
  <c r="J132" i="18"/>
  <c r="I268" i="18"/>
  <c r="J182" i="19"/>
  <c r="F102" i="20"/>
  <c r="D351" i="22"/>
  <c r="G45" i="19"/>
  <c r="G293" i="21"/>
  <c r="I212" i="22"/>
  <c r="J237" i="20"/>
  <c r="B157" i="21"/>
  <c r="E181" i="19"/>
  <c r="K100" i="20"/>
  <c r="I349" i="22"/>
  <c r="J263" i="23"/>
  <c r="B183" i="28"/>
  <c r="B208" i="17"/>
  <c r="K343" i="17"/>
  <c r="F129" i="16"/>
  <c r="H48" i="17"/>
  <c r="H296" i="19"/>
  <c r="E103" i="18"/>
  <c r="F236" i="18"/>
  <c r="G43" i="17"/>
  <c r="G291" i="19"/>
  <c r="B206" i="20"/>
  <c r="H125" i="21"/>
  <c r="C149" i="19"/>
  <c r="E68" i="20"/>
  <c r="E316" i="22"/>
  <c r="F341" i="20"/>
  <c r="H260" i="21"/>
  <c r="J179" i="22"/>
  <c r="G204" i="20"/>
  <c r="C124" i="21"/>
  <c r="F367" i="23"/>
  <c r="H286" i="28"/>
  <c r="J205" i="24"/>
  <c r="C141" i="16"/>
  <c r="F255" i="16"/>
  <c r="H174" i="17"/>
  <c r="J93" i="18"/>
  <c r="E229" i="18"/>
  <c r="F362" i="18"/>
  <c r="B282" i="19"/>
  <c r="I88" i="18"/>
  <c r="B332" i="20"/>
  <c r="H251" i="21"/>
  <c r="D171" i="22"/>
  <c r="E194" i="20"/>
  <c r="G113" i="21"/>
  <c r="H138" i="19"/>
  <c r="J57" i="20"/>
  <c r="J305" i="22"/>
  <c r="G330" i="20"/>
  <c r="C250" i="21"/>
  <c r="I169" i="22"/>
  <c r="J83" i="23"/>
  <c r="J331" i="24"/>
  <c r="I255" i="23"/>
  <c r="E175" i="28"/>
  <c r="K94" i="24"/>
  <c r="F106" i="23"/>
  <c r="D355" i="24"/>
  <c r="K49" i="22"/>
  <c r="K297" i="28"/>
  <c r="C217" i="24"/>
  <c r="H154" i="25"/>
  <c r="J73" i="26"/>
  <c r="C322" i="6"/>
  <c r="K346" i="26"/>
  <c r="G266" i="27"/>
  <c r="H225" i="25"/>
  <c r="D145" i="26"/>
  <c r="J64" i="27"/>
  <c r="K327" i="26"/>
  <c r="C247" i="27"/>
  <c r="F126" i="6"/>
  <c r="B46" i="4"/>
  <c r="G330" i="23"/>
  <c r="C250" i="28"/>
  <c r="I169" i="24"/>
  <c r="D181" i="23"/>
  <c r="J100" i="28"/>
  <c r="H349" i="25"/>
  <c r="K43" i="23"/>
  <c r="K291" i="24"/>
  <c r="F229" i="25"/>
  <c r="H148" i="26"/>
  <c r="J67" i="27"/>
  <c r="G92" i="25"/>
  <c r="E341" i="27"/>
  <c r="F300" i="25"/>
  <c r="D73" i="13"/>
  <c r="C340" i="15"/>
  <c r="D147" i="14"/>
  <c r="J66" i="15"/>
  <c r="K157" i="15"/>
  <c r="D286" i="15"/>
  <c r="K216" i="16"/>
  <c r="G136" i="17"/>
  <c r="F262" i="17"/>
  <c r="D117" i="10"/>
  <c r="I298" i="11"/>
  <c r="G94" i="10"/>
  <c r="D348" i="12"/>
  <c r="H157" i="11"/>
  <c r="G349" i="12"/>
  <c r="D220" i="12"/>
  <c r="E83" i="12"/>
  <c r="I270" i="13"/>
  <c r="K189" i="14"/>
  <c r="B325" i="14"/>
  <c r="G104" i="13"/>
  <c r="H197" i="13"/>
  <c r="E135" i="14"/>
  <c r="K54" i="15"/>
  <c r="D191" i="15"/>
  <c r="E282" i="15"/>
  <c r="J81" i="14"/>
  <c r="J329" i="16"/>
  <c r="K260" i="17"/>
  <c r="H57" i="16"/>
  <c r="H200" i="10"/>
  <c r="C43" i="10"/>
  <c r="I167" i="10"/>
  <c r="H92" i="11"/>
  <c r="J230" i="11"/>
  <c r="K93" i="11"/>
  <c r="B295" i="12"/>
  <c r="G156" i="12"/>
  <c r="K343" i="13"/>
  <c r="C263" i="14"/>
  <c r="F69" i="13"/>
  <c r="I177" i="13"/>
  <c r="J270" i="13"/>
  <c r="F190" i="14"/>
  <c r="C128" i="15"/>
  <c r="F264" i="15"/>
  <c r="G355" i="15"/>
  <c r="F161" i="14"/>
  <c r="D74" i="15"/>
  <c r="C334" i="17"/>
  <c r="J130" i="16"/>
  <c r="K263" i="16"/>
  <c r="C183" i="17"/>
  <c r="F297" i="17"/>
  <c r="H216" i="18"/>
  <c r="C352" i="18"/>
  <c r="I271" i="19"/>
  <c r="H75" i="18"/>
  <c r="G211" i="18"/>
  <c r="H125" i="19"/>
  <c r="D45" i="20"/>
  <c r="B294" i="22"/>
  <c r="C317" i="20"/>
  <c r="E236" i="21"/>
  <c r="G155" i="22"/>
  <c r="H180" i="20"/>
  <c r="J99" i="21"/>
  <c r="C124" i="19"/>
  <c r="I43" i="20"/>
  <c r="G292" i="22"/>
  <c r="H206" i="23"/>
  <c r="J125" i="28"/>
  <c r="D205" i="17"/>
  <c r="C341" i="17"/>
  <c r="H126" i="16"/>
  <c r="J45" i="17"/>
  <c r="J293" i="19"/>
  <c r="G100" i="18"/>
  <c r="H233" i="18"/>
  <c r="I40" i="17"/>
  <c r="I288" i="19"/>
  <c r="D203" i="20"/>
  <c r="J122" i="21"/>
  <c r="E146" i="19"/>
  <c r="G65" i="20"/>
  <c r="G313" i="22"/>
  <c r="H338" i="20"/>
  <c r="J257" i="21"/>
  <c r="B177" i="22"/>
  <c r="I201" i="20"/>
  <c r="E121" i="21"/>
  <c r="H364" i="23"/>
  <c r="J283" i="28"/>
  <c r="B203" i="24"/>
  <c r="K115" i="16"/>
  <c r="D230" i="16"/>
  <c r="F149" i="17"/>
  <c r="H68" i="18"/>
  <c r="C204" i="18"/>
  <c r="D337" i="18"/>
  <c r="J256" i="19"/>
  <c r="G63" i="18"/>
  <c r="J306" i="20"/>
  <c r="F226" i="21"/>
  <c r="B146" i="22"/>
  <c r="C169" i="20"/>
  <c r="E88" i="21"/>
  <c r="F113" i="19"/>
  <c r="F361" i="21"/>
  <c r="H280" i="22"/>
  <c r="E305" i="20"/>
  <c r="K224" i="21"/>
  <c r="G144" i="22"/>
  <c r="H58" i="23"/>
  <c r="H306" i="24"/>
  <c r="K241" i="16"/>
  <c r="C161" i="17"/>
  <c r="F275" i="17"/>
  <c r="H194" i="18"/>
  <c r="C330" i="18"/>
  <c r="I249" i="19"/>
  <c r="H53" i="18"/>
  <c r="G189" i="18"/>
  <c r="H103" i="19"/>
  <c r="F352" i="21"/>
  <c r="B272" i="22"/>
  <c r="C295" i="20"/>
  <c r="E214" i="21"/>
  <c r="G133" i="22"/>
  <c r="H158" i="20"/>
  <c r="J77" i="21"/>
  <c r="C102" i="19"/>
  <c r="K350" i="21"/>
  <c r="G270" i="22"/>
  <c r="H184" i="23"/>
  <c r="J103" i="28"/>
  <c r="G356" i="23"/>
  <c r="C276" i="28"/>
  <c r="I195" i="24"/>
  <c r="D207" i="23"/>
  <c r="J126" i="28"/>
  <c r="F46" i="24"/>
  <c r="K69" i="23"/>
  <c r="K317" i="24"/>
  <c r="F255" i="25"/>
  <c r="H174" i="26"/>
  <c r="J93" i="27"/>
  <c r="G118" i="25"/>
  <c r="E367" i="27"/>
  <c r="G327" i="25"/>
  <c r="B246" i="26"/>
  <c r="H165" i="27"/>
  <c r="K99" i="25"/>
  <c r="K347" i="27"/>
  <c r="D227" i="6"/>
  <c r="J146" i="4"/>
  <c r="J103" i="24"/>
  <c r="K350" i="28"/>
  <c r="G270" i="24"/>
  <c r="B282" i="23"/>
  <c r="H201" i="28"/>
  <c r="D121" i="24"/>
  <c r="I144" i="23"/>
  <c r="K63" i="28"/>
  <c r="H332" i="25"/>
  <c r="F249" i="26"/>
  <c r="H168" i="27"/>
  <c r="E193" i="25"/>
  <c r="K112" i="26"/>
  <c r="H361" i="6"/>
  <c r="E197" i="14"/>
  <c r="F266" i="14"/>
  <c r="C204" i="15"/>
  <c r="E273" i="4"/>
  <c r="J73" i="4"/>
  <c r="H154" i="6"/>
  <c r="K268" i="4"/>
  <c r="F69" i="4"/>
  <c r="D150" i="6"/>
  <c r="G335" i="8"/>
  <c r="D232" i="8"/>
  <c r="K141" i="8"/>
  <c r="D342" i="7"/>
  <c r="K335" i="7"/>
  <c r="B199" i="7"/>
  <c r="G46" i="7"/>
  <c r="H235" i="9"/>
  <c r="J159" i="9"/>
  <c r="E205" i="9"/>
  <c r="E308" i="10"/>
  <c r="E253" i="8"/>
  <c r="C167" i="8"/>
  <c r="H351" i="7"/>
  <c r="G282" i="7"/>
  <c r="H145" i="7"/>
  <c r="G146" i="7"/>
  <c r="H321" i="9"/>
  <c r="C181" i="9"/>
  <c r="I71" i="9"/>
  <c r="B264" i="10"/>
  <c r="B283" i="8"/>
  <c r="I161" i="8"/>
  <c r="B151" i="8"/>
  <c r="D282" i="7"/>
  <c r="K275" i="7"/>
  <c r="B139" i="7"/>
  <c r="I315" i="9"/>
  <c r="H175" i="9"/>
  <c r="J99" i="9"/>
  <c r="H65" i="9"/>
  <c r="E248" i="10"/>
  <c r="E249" i="8"/>
  <c r="C163" i="8"/>
  <c r="H347" i="7"/>
  <c r="G278" i="7"/>
  <c r="H141" i="7"/>
  <c r="G142" i="7"/>
  <c r="H317" i="9"/>
  <c r="C177" i="9"/>
  <c r="I67" i="9"/>
  <c r="B260" i="10"/>
  <c r="C132" i="9"/>
  <c r="F338" i="11"/>
  <c r="F127" i="10"/>
  <c r="I315" i="11"/>
  <c r="E187" i="11"/>
  <c r="H49" i="11"/>
  <c r="G257" i="12"/>
  <c r="D112" i="12"/>
  <c r="D247" i="12"/>
  <c r="I162" i="13"/>
  <c r="J297" i="13"/>
  <c r="B217" i="14"/>
  <c r="I325" i="14"/>
  <c r="H89" i="13"/>
  <c r="G356" i="15"/>
  <c r="E181" i="14"/>
  <c r="D83" i="15"/>
  <c r="E174" i="15"/>
  <c r="H302" i="15"/>
  <c r="E233" i="16"/>
  <c r="K152" i="17"/>
  <c r="J278" i="17"/>
  <c r="J144" i="10"/>
  <c r="E326" i="11"/>
  <c r="C122" i="10"/>
  <c r="B47" i="11"/>
  <c r="D185" i="11"/>
  <c r="E48" i="11"/>
  <c r="J247" i="12"/>
  <c r="K110" i="12"/>
  <c r="E298" i="13"/>
  <c r="G217" i="14"/>
  <c r="H352" i="14"/>
  <c r="C132" i="13"/>
  <c r="C102" i="4"/>
  <c r="G182" i="6"/>
  <c r="D312" i="4"/>
  <c r="I97" i="4"/>
  <c r="C178" i="6"/>
  <c r="J307" i="4"/>
  <c r="E354" i="8"/>
  <c r="H267" i="8"/>
  <c r="F187" i="8"/>
  <c r="I42" i="8"/>
  <c r="K234" i="7"/>
  <c r="B98" i="7"/>
  <c r="K98" i="7"/>
  <c r="C78" i="7"/>
  <c r="G133" i="9"/>
  <c r="E353" i="10"/>
  <c r="F216" i="10"/>
  <c r="I315" i="8"/>
  <c r="C202" i="8"/>
  <c r="E122" i="8"/>
  <c r="H322" i="7"/>
  <c r="E316" i="7"/>
  <c r="F179" i="7"/>
  <c r="C356" i="9"/>
  <c r="B216" i="9"/>
  <c r="D140" i="9"/>
  <c r="I131" i="9"/>
  <c r="K360" i="8"/>
  <c r="K275" i="8"/>
  <c r="E127" i="8"/>
  <c r="H54" i="8"/>
  <c r="J310" i="7"/>
  <c r="K173" i="7"/>
  <c r="D356" i="9"/>
  <c r="G343" i="9"/>
  <c r="D272" i="9"/>
  <c r="E293" i="10"/>
  <c r="D101" i="9"/>
  <c r="K348" i="8"/>
  <c r="C198" i="8"/>
  <c r="E118" i="8"/>
  <c r="H318" i="7"/>
  <c r="E312" i="7"/>
  <c r="F175" i="7"/>
  <c r="C352" i="9"/>
  <c r="B212" i="9"/>
  <c r="D136" i="9"/>
  <c r="I123" i="9"/>
  <c r="I284" i="10"/>
  <c r="F180" i="10"/>
  <c r="K361" i="11"/>
  <c r="I157" i="10"/>
  <c r="H82" i="11"/>
  <c r="J220" i="11"/>
  <c r="K83" i="11"/>
  <c r="F283" i="12"/>
  <c r="G146" i="12"/>
  <c r="K333" i="13"/>
  <c r="C253" i="14"/>
  <c r="F59" i="13"/>
  <c r="I167" i="13"/>
  <c r="J260" i="13"/>
  <c r="F180" i="14"/>
  <c r="C118" i="15"/>
  <c r="F254" i="15"/>
  <c r="G345" i="15"/>
  <c r="B145" i="14"/>
  <c r="D64" i="15"/>
  <c r="C324" i="17"/>
  <c r="J120" i="16"/>
  <c r="D332" i="10"/>
  <c r="I168" i="10"/>
  <c r="F353" i="11"/>
  <c r="D218" i="11"/>
  <c r="G84" i="11"/>
  <c r="G219" i="11"/>
  <c r="I154" i="12"/>
  <c r="C282" i="12"/>
  <c r="F144" i="12"/>
  <c r="K59" i="13"/>
  <c r="B195" i="13"/>
  <c r="E303" i="13"/>
  <c r="K154" i="4"/>
  <c r="E235" i="6"/>
  <c r="B365" i="4"/>
  <c r="G150" i="4"/>
  <c r="K230" i="6"/>
  <c r="H360" i="4"/>
  <c r="C368" i="8"/>
  <c r="J214" i="8"/>
  <c r="G134" i="8"/>
  <c r="J61" i="8"/>
  <c r="B318" i="7"/>
  <c r="C181" i="7"/>
  <c r="F363" i="9"/>
  <c r="I350" i="9"/>
  <c r="I80" i="9"/>
  <c r="G300" i="10"/>
  <c r="H115" i="9"/>
  <c r="G304" i="8"/>
  <c r="H220" i="8"/>
  <c r="H138" i="8"/>
  <c r="J269" i="7"/>
  <c r="G263" i="7"/>
  <c r="H126" i="7"/>
  <c r="E303" i="9"/>
  <c r="D163" i="9"/>
  <c r="F87" i="9"/>
  <c r="D53" i="9"/>
  <c r="G325" i="8"/>
  <c r="C223" i="8"/>
  <c r="D133" i="8"/>
  <c r="E73" i="8"/>
  <c r="B258" i="7"/>
  <c r="C121" i="7"/>
  <c r="F303" i="9"/>
  <c r="I290" i="9"/>
  <c r="D218" i="9"/>
  <c r="G240" i="10"/>
  <c r="I366" i="10"/>
  <c r="G300" i="8"/>
  <c r="D213" i="8"/>
  <c r="H134" i="8"/>
  <c r="J265" i="7"/>
  <c r="G259" i="7"/>
  <c r="H122" i="7"/>
  <c r="E299" i="9"/>
  <c r="D159" i="9"/>
  <c r="H273" i="9"/>
  <c r="D49" i="9"/>
  <c r="K231" i="10"/>
  <c r="H127" i="10"/>
  <c r="C309" i="11"/>
  <c r="K104" i="10"/>
  <c r="H358" i="12"/>
  <c r="B168" i="11"/>
  <c r="K359" i="12"/>
  <c r="H230" i="12"/>
  <c r="I93" i="12"/>
  <c r="C281" i="13"/>
  <c r="E200" i="14"/>
  <c r="F335" i="14"/>
  <c r="K114" i="13"/>
  <c r="I149" i="4"/>
  <c r="H48" i="6"/>
  <c r="I247" i="6"/>
  <c r="E167" i="4"/>
  <c r="D66" i="6"/>
  <c r="D270" i="6"/>
  <c r="K184" i="4"/>
  <c r="J83" i="6"/>
  <c r="H293" i="6"/>
  <c r="G305" i="6"/>
  <c r="D166" i="4"/>
  <c r="I365" i="4"/>
  <c r="G59" i="4"/>
  <c r="J183" i="4"/>
  <c r="C54" i="6"/>
  <c r="I94" i="4"/>
  <c r="F201" i="4"/>
  <c r="I71" i="6"/>
  <c r="E279" i="4"/>
  <c r="B87" i="6"/>
  <c r="K297" i="6"/>
  <c r="I205" i="4"/>
  <c r="H104" i="6"/>
  <c r="G323" i="6"/>
  <c r="E223" i="4"/>
  <c r="D122" i="6"/>
  <c r="F41" i="4"/>
  <c r="K240" i="4"/>
  <c r="J131" i="6"/>
  <c r="B51" i="4"/>
  <c r="G250" i="4"/>
  <c r="F149" i="6"/>
  <c r="H68" i="4"/>
  <c r="C268" i="4"/>
  <c r="B167" i="6"/>
  <c r="D86" i="4"/>
  <c r="I285" i="4"/>
  <c r="E81" i="4"/>
  <c r="I161" i="6"/>
  <c r="F291" i="4"/>
  <c r="E44" i="6"/>
  <c r="E157" i="6"/>
  <c r="B287" i="4"/>
  <c r="G355" i="4"/>
  <c r="G226" i="8"/>
  <c r="D208" i="8"/>
  <c r="G63" i="8"/>
  <c r="I255" i="7"/>
  <c r="J118" i="7"/>
  <c r="I119" i="7"/>
  <c r="J294" i="9"/>
  <c r="E154" i="9"/>
  <c r="K44" i="9"/>
  <c r="D237" i="10"/>
  <c r="E337" i="8"/>
  <c r="F233" i="8"/>
  <c r="C143" i="8"/>
  <c r="I343" i="7"/>
  <c r="C337" i="7"/>
  <c r="D200" i="7"/>
  <c r="I47" i="7"/>
  <c r="J236" i="9"/>
  <c r="B161" i="9"/>
  <c r="C210" i="9"/>
  <c r="F347" i="8"/>
  <c r="F228" i="8"/>
  <c r="C148" i="8"/>
  <c r="F75" i="8"/>
  <c r="H331" i="7"/>
  <c r="I194" i="7"/>
  <c r="D48" i="7"/>
  <c r="E364" i="9"/>
  <c r="E94" i="9"/>
  <c r="C314" i="10"/>
  <c r="K148" i="9"/>
  <c r="G332" i="8"/>
  <c r="F227" i="8"/>
  <c r="C139" i="8"/>
  <c r="F339" i="7"/>
  <c r="C333" i="7"/>
  <c r="D196" i="7"/>
  <c r="I43" i="7"/>
  <c r="J232" i="9"/>
  <c r="B157" i="9"/>
  <c r="C194" i="9"/>
  <c r="G305" i="10"/>
  <c r="F217" i="10"/>
  <c r="K53" i="10"/>
  <c r="G178" i="10"/>
  <c r="F103" i="11"/>
  <c r="H241" i="11"/>
  <c r="I104" i="11"/>
  <c r="K310" i="12"/>
  <c r="E167" i="12"/>
  <c r="I354" i="13"/>
  <c r="K273" i="14"/>
  <c r="D80" i="13"/>
  <c r="G188" i="13"/>
  <c r="H281" i="13"/>
  <c r="D201" i="14"/>
  <c r="K138" i="15"/>
  <c r="D275" i="15"/>
  <c r="E366" i="15"/>
  <c r="C190" i="14"/>
  <c r="B85" i="15"/>
  <c r="K344" i="17"/>
  <c r="H141" i="16"/>
  <c r="B353" i="10"/>
  <c r="B197" i="10"/>
  <c r="F45" i="10"/>
  <c r="B239" i="11"/>
  <c r="E105" i="11"/>
  <c r="E240" i="11"/>
  <c r="G175" i="12"/>
  <c r="C308" i="12"/>
  <c r="D165" i="12"/>
  <c r="I80" i="13"/>
  <c r="J215" i="13"/>
  <c r="C324" i="13"/>
  <c r="I243" i="14"/>
  <c r="I319" i="4"/>
  <c r="D120" i="4"/>
  <c r="J207" i="6"/>
  <c r="E315" i="4"/>
  <c r="J115" i="4"/>
  <c r="D202" i="6"/>
  <c r="H296" i="8"/>
  <c r="E175" i="8"/>
  <c r="G95" i="8"/>
  <c r="J295" i="7"/>
  <c r="G289" i="7"/>
  <c r="H152" i="7"/>
  <c r="E329" i="9"/>
  <c r="D189" i="9"/>
  <c r="F113" i="9"/>
  <c r="F80" i="9"/>
  <c r="G355" i="8"/>
  <c r="J268" i="8"/>
  <c r="H188" i="8"/>
  <c r="K43" i="8"/>
  <c r="C236" i="7"/>
  <c r="D99" i="7"/>
  <c r="C100" i="7"/>
  <c r="K82" i="7"/>
  <c r="I134" i="9"/>
  <c r="G354" i="10"/>
  <c r="H217" i="10"/>
  <c r="J304" i="8"/>
  <c r="D183" i="8"/>
  <c r="H104" i="8"/>
  <c r="J235" i="7"/>
  <c r="G229" i="7"/>
  <c r="H92" i="7"/>
  <c r="G86" i="7"/>
  <c r="G265" i="9"/>
  <c r="I241" i="9"/>
  <c r="F348" i="10"/>
  <c r="G351" i="8"/>
  <c r="J264" i="8"/>
  <c r="H184" i="8"/>
  <c r="I368" i="7"/>
  <c r="C232" i="7"/>
  <c r="D95" i="7"/>
  <c r="C96" i="7"/>
  <c r="K71" i="7"/>
  <c r="I130" i="9"/>
  <c r="G350" i="10"/>
  <c r="H213" i="10"/>
  <c r="J59" i="9"/>
  <c r="B292" i="11"/>
  <c r="B81" i="10"/>
  <c r="E269" i="11"/>
  <c r="K140" i="11"/>
  <c r="F332" i="12"/>
  <c r="C211" i="12"/>
  <c r="J65" i="12"/>
  <c r="J200" i="12"/>
  <c r="E116" i="13"/>
  <c r="F251" i="13"/>
  <c r="I359" i="13"/>
  <c r="E279" i="14"/>
  <c r="D43" i="13"/>
  <c r="C310" i="15"/>
  <c r="D117" i="14"/>
  <c r="B366" i="16"/>
  <c r="K127" i="15"/>
  <c r="D256" i="15"/>
  <c r="K186" i="16"/>
  <c r="G106" i="17"/>
  <c r="E290" i="10"/>
  <c r="F98" i="10"/>
  <c r="K279" i="11"/>
  <c r="I75" i="10"/>
  <c r="F329" i="12"/>
  <c r="J138" i="11"/>
  <c r="I330" i="12"/>
  <c r="F201" i="12"/>
  <c r="G64" i="12"/>
  <c r="K251" i="13"/>
  <c r="C171" i="14"/>
  <c r="D306" i="14"/>
  <c r="I85" i="13"/>
  <c r="E43" i="6"/>
  <c r="B173" i="4"/>
  <c r="D326" i="6"/>
  <c r="C368" i="4"/>
  <c r="H168" i="4"/>
  <c r="K311" i="6"/>
  <c r="D321" i="8"/>
  <c r="F190" i="8"/>
  <c r="J111" i="8"/>
  <c r="B243" i="7"/>
  <c r="I236" i="7"/>
  <c r="J99" i="7"/>
  <c r="G276" i="9"/>
  <c r="H275" i="9"/>
  <c r="K248" i="9"/>
  <c r="H355" i="10"/>
  <c r="B335" i="8"/>
  <c r="B216" i="8"/>
  <c r="I135" i="8"/>
  <c r="B63" i="8"/>
  <c r="D319" i="7"/>
  <c r="E182" i="7"/>
  <c r="H364" i="9"/>
  <c r="K351" i="9"/>
  <c r="K81" i="9"/>
  <c r="I301" i="10"/>
  <c r="B118" i="9"/>
  <c r="K285" i="8"/>
  <c r="I198" i="8"/>
  <c r="B54" i="8"/>
  <c r="C314" i="7"/>
  <c r="D177" i="7"/>
  <c r="C178" i="7"/>
  <c r="D353" i="9"/>
  <c r="I212" i="9"/>
  <c r="F126" i="9"/>
  <c r="H295" i="10"/>
  <c r="E365" i="8"/>
  <c r="E280" i="8"/>
  <c r="I131" i="8"/>
  <c r="B59" i="8"/>
  <c r="D315" i="7"/>
  <c r="E178" i="7"/>
  <c r="H360" i="9"/>
  <c r="K347" i="9"/>
  <c r="K77" i="9"/>
  <c r="I297" i="10"/>
  <c r="B110" i="9"/>
  <c r="J335" i="10"/>
  <c r="E172" i="10"/>
  <c r="B357" i="11"/>
  <c r="J221" i="11"/>
  <c r="C88" i="11"/>
  <c r="C223" i="11"/>
  <c r="E158" i="12"/>
  <c r="I285" i="12"/>
  <c r="B148" i="12"/>
  <c r="G63" i="13"/>
  <c r="H198" i="13"/>
  <c r="K306" i="13"/>
  <c r="G226" i="14"/>
  <c r="H319" i="14"/>
  <c r="E257" i="15"/>
  <c r="F64" i="14"/>
  <c r="E163" i="14"/>
  <c r="C75" i="15"/>
  <c r="F203" i="15"/>
  <c r="C134" i="16"/>
  <c r="B260" i="16"/>
  <c r="I198" i="10"/>
  <c r="H45" i="10"/>
  <c r="J163" i="10"/>
  <c r="C352" i="11"/>
  <c r="I223" i="11"/>
  <c r="B86" i="11"/>
  <c r="I295" i="12"/>
  <c r="H148" i="12"/>
  <c r="H283" i="12"/>
  <c r="C199" i="13"/>
  <c r="D334" i="13"/>
  <c r="F253" i="14"/>
  <c r="C362" i="14"/>
  <c r="K258" i="4"/>
  <c r="F59" i="4"/>
  <c r="D140" i="6"/>
  <c r="G254" i="4"/>
  <c r="B55" i="4"/>
  <c r="J135" i="6"/>
  <c r="F315" i="8"/>
  <c r="H246" i="8"/>
  <c r="D89" i="8"/>
  <c r="G358" i="7"/>
  <c r="B214" i="7"/>
  <c r="C77" i="7"/>
  <c r="K60" i="7"/>
  <c r="B250" i="9"/>
  <c r="D174" i="9"/>
  <c r="G196" i="10"/>
  <c r="I322" i="10"/>
  <c r="I267" i="8"/>
  <c r="G181" i="8"/>
  <c r="B366" i="7"/>
  <c r="K296" i="7"/>
  <c r="B160" i="7"/>
  <c r="K160" i="7"/>
  <c r="B336" i="9"/>
  <c r="G195" i="9"/>
  <c r="B92" i="9"/>
  <c r="F278" i="10"/>
  <c r="F297" i="8"/>
  <c r="C176" i="8"/>
  <c r="E96" i="8"/>
  <c r="H296" i="7"/>
  <c r="E290" i="7"/>
  <c r="F153" i="7"/>
  <c r="C330" i="9"/>
  <c r="B190" i="9"/>
  <c r="D114" i="9"/>
  <c r="F81" i="9"/>
  <c r="I262" i="10"/>
  <c r="I263" i="8"/>
  <c r="G177" i="8"/>
  <c r="B362" i="7"/>
  <c r="K292" i="7"/>
  <c r="B156" i="7"/>
  <c r="K156" i="7"/>
  <c r="B332" i="9"/>
  <c r="G191" i="9"/>
  <c r="D84" i="9"/>
  <c r="F274" i="10"/>
  <c r="E185" i="9"/>
  <c r="J352" i="11"/>
  <c r="J141" i="10"/>
  <c r="C330" i="11"/>
  <c r="I201" i="11"/>
  <c r="B64" i="11"/>
  <c r="K271" i="12"/>
  <c r="H126" i="12"/>
  <c r="H261" i="12"/>
  <c r="C177" i="13"/>
  <c r="D312" i="13"/>
  <c r="F231" i="14"/>
  <c r="C340" i="14"/>
  <c r="B104" i="13"/>
  <c r="I41" i="14"/>
  <c r="G290" i="16"/>
  <c r="H97" i="15"/>
  <c r="I188" i="15"/>
  <c r="B317" i="15"/>
  <c r="I247" i="16"/>
  <c r="E167" i="17"/>
  <c r="D293" i="17"/>
  <c r="D159" i="10"/>
  <c r="I340" i="11"/>
  <c r="G136" i="10"/>
  <c r="F61" i="11"/>
  <c r="H199" i="11"/>
  <c r="I62" i="11"/>
  <c r="D262" i="12"/>
  <c r="E125" i="12"/>
  <c r="I312" i="13"/>
  <c r="K231" i="14"/>
  <c r="B367" i="14"/>
  <c r="G146" i="13"/>
  <c r="J234" i="13"/>
  <c r="F154" i="14"/>
  <c r="C92" i="15"/>
  <c r="F228" i="15"/>
  <c r="G319" i="15"/>
  <c r="B119" i="14"/>
  <c r="B367" i="16"/>
  <c r="C298" i="17"/>
  <c r="J94" i="16"/>
  <c r="B295" i="10"/>
  <c r="G131" i="10"/>
  <c r="D316" i="11"/>
  <c r="B181" i="11"/>
  <c r="E47" i="11"/>
  <c r="E182" i="11"/>
  <c r="G117" i="12"/>
  <c r="K244" i="12"/>
  <c r="D107" i="12"/>
  <c r="G351" i="14"/>
  <c r="J157" i="13"/>
  <c r="C266" i="13"/>
  <c r="D359" i="13"/>
  <c r="J278" i="14"/>
  <c r="G216" i="15"/>
  <c r="J352" i="15"/>
  <c r="C115" i="14"/>
  <c r="C363" i="16"/>
  <c r="H162" i="15"/>
  <c r="E93" i="16"/>
  <c r="D219" i="16"/>
  <c r="D368" i="10"/>
  <c r="H271" i="11"/>
  <c r="H60" i="10"/>
  <c r="K248" i="11"/>
  <c r="G120" i="11"/>
  <c r="B312" i="12"/>
  <c r="I190" i="12"/>
  <c r="F45" i="12"/>
  <c r="F180" i="12"/>
  <c r="K95" i="13"/>
  <c r="B231" i="13"/>
  <c r="E339" i="13"/>
  <c r="K258" i="14"/>
  <c r="B352" i="14"/>
  <c r="I289" i="15"/>
  <c r="J96" i="14"/>
  <c r="H345" i="16"/>
  <c r="G107" i="15"/>
  <c r="J235" i="15"/>
  <c r="G166" i="16"/>
  <c r="C86" i="17"/>
  <c r="J208" i="17"/>
  <c r="I344" i="17"/>
  <c r="D130" i="16"/>
  <c r="F49" i="17"/>
  <c r="F297" i="19"/>
  <c r="C104" i="18"/>
  <c r="D237" i="18"/>
  <c r="E44" i="17"/>
  <c r="E292" i="19"/>
  <c r="J206" i="20"/>
  <c r="F126" i="21"/>
  <c r="K149" i="19"/>
  <c r="C69" i="20"/>
  <c r="C317" i="22"/>
  <c r="D342" i="20"/>
  <c r="F261" i="21"/>
  <c r="H180" i="22"/>
  <c r="E205" i="20"/>
  <c r="K124" i="21"/>
  <c r="D368" i="23"/>
  <c r="F287" i="28"/>
  <c r="H206" i="24"/>
  <c r="K173" i="16"/>
  <c r="H307" i="16"/>
  <c r="F207" i="17"/>
  <c r="H126" i="18"/>
  <c r="C262" i="18"/>
  <c r="B66" i="17"/>
  <c r="J314" i="19"/>
  <c r="G121" i="18"/>
  <c r="J364" i="20"/>
  <c r="F284" i="21"/>
  <c r="B204" i="22"/>
  <c r="C227" i="20"/>
  <c r="E146" i="21"/>
  <c r="F171" i="19"/>
  <c r="H90" i="20"/>
  <c r="H338" i="22"/>
  <c r="E363" i="20"/>
  <c r="K282" i="21"/>
  <c r="G202" i="22"/>
  <c r="H116" i="23"/>
  <c r="H364" i="24"/>
  <c r="G277" i="16"/>
  <c r="I196" i="17"/>
  <c r="B311" i="17"/>
  <c r="D230" i="18"/>
  <c r="I365" i="18"/>
  <c r="E285" i="19"/>
  <c r="D89" i="18"/>
  <c r="C225" i="18"/>
  <c r="D139" i="19"/>
  <c r="J58" i="20"/>
  <c r="H307" i="22"/>
  <c r="I330" i="20"/>
  <c r="K249" i="21"/>
  <c r="C169" i="22"/>
  <c r="D194" i="20"/>
  <c r="F113" i="21"/>
  <c r="I137" i="19"/>
  <c r="E57" i="20"/>
  <c r="C306" i="22"/>
  <c r="D220" i="23"/>
  <c r="F139" i="28"/>
  <c r="J186" i="17"/>
  <c r="I322" i="17"/>
  <c r="D108" i="16"/>
  <c r="D356" i="18"/>
  <c r="F275" i="19"/>
  <c r="C82" i="18"/>
  <c r="D215" i="18"/>
  <c r="C351" i="18"/>
  <c r="E270" i="19"/>
  <c r="J184" i="20"/>
  <c r="F104" i="21"/>
  <c r="K127" i="19"/>
  <c r="C47" i="20"/>
  <c r="C295" i="22"/>
  <c r="D320" i="20"/>
  <c r="F239" i="21"/>
  <c r="H158" i="22"/>
  <c r="E183" i="20"/>
  <c r="K102" i="21"/>
  <c r="D346" i="23"/>
  <c r="F265" i="28"/>
  <c r="H184" i="24"/>
  <c r="G108" i="23"/>
  <c r="E357" i="24"/>
  <c r="J368" i="23"/>
  <c r="F288" i="28"/>
  <c r="B208" i="24"/>
  <c r="G231" i="23"/>
  <c r="I150" i="28"/>
  <c r="K69" i="24"/>
  <c r="D336" i="26"/>
  <c r="F255" i="27"/>
  <c r="C280" i="25"/>
  <c r="I199" i="26"/>
  <c r="E119" i="27"/>
  <c r="F78" i="25"/>
  <c r="D327" i="27"/>
  <c r="G261" i="25"/>
  <c r="I180" i="26"/>
  <c r="K99" i="27"/>
  <c r="F308" i="4"/>
  <c r="C177" i="6"/>
  <c r="E183" i="23"/>
  <c r="K102" i="28"/>
  <c r="I351" i="25"/>
  <c r="D363" i="28"/>
  <c r="J282" i="24"/>
  <c r="E306" i="23"/>
  <c r="G225" i="28"/>
  <c r="I144" i="24"/>
  <c r="D82" i="25"/>
  <c r="D330" i="27"/>
  <c r="F95" i="24"/>
  <c r="G274" i="26"/>
  <c r="C194" i="27"/>
  <c r="F348" i="13"/>
  <c r="D255" i="14"/>
  <c r="K192" i="15"/>
  <c r="D329" i="15"/>
  <c r="G91" i="14"/>
  <c r="G339" i="16"/>
  <c r="B139" i="15"/>
  <c r="I69" i="16"/>
  <c r="H195" i="16"/>
  <c r="B67" i="9"/>
  <c r="D299" i="11"/>
  <c r="D88" i="10"/>
  <c r="G276" i="11"/>
  <c r="C148" i="11"/>
  <c r="H339" i="12"/>
  <c r="E218" i="12"/>
  <c r="B73" i="12"/>
  <c r="B208" i="12"/>
  <c r="G123" i="13"/>
  <c r="H258" i="13"/>
  <c r="J177" i="14"/>
  <c r="G286" i="14"/>
  <c r="F50" i="13"/>
  <c r="E317" i="15"/>
  <c r="F124" i="14"/>
  <c r="B44" i="15"/>
  <c r="C135" i="15"/>
  <c r="F263" i="15"/>
  <c r="C194" i="16"/>
  <c r="I113" i="17"/>
  <c r="E196" i="10"/>
  <c r="D43" i="10"/>
  <c r="F161" i="10"/>
  <c r="I349" i="11"/>
  <c r="E221" i="11"/>
  <c r="H83" i="11"/>
  <c r="G292" i="12"/>
  <c r="D146" i="12"/>
  <c r="D281" i="12"/>
  <c r="I196" i="13"/>
  <c r="J331" i="13"/>
  <c r="B251" i="14"/>
  <c r="I359" i="14"/>
  <c r="H123" i="13"/>
  <c r="E61" i="14"/>
  <c r="C310" i="16"/>
  <c r="D117" i="15"/>
  <c r="E208" i="15"/>
  <c r="H336" i="15"/>
  <c r="E267" i="16"/>
  <c r="K186" i="17"/>
  <c r="J312" i="17"/>
  <c r="I116" i="16"/>
  <c r="B231" i="16"/>
  <c r="D150" i="17"/>
  <c r="F69" i="18"/>
  <c r="K204" i="18"/>
  <c r="B338" i="18"/>
  <c r="H257" i="19"/>
  <c r="E64" i="18"/>
  <c r="H307" i="20"/>
  <c r="D227" i="21"/>
  <c r="J146" i="22"/>
  <c r="K169" i="20"/>
  <c r="C89" i="21"/>
  <c r="D114" i="19"/>
  <c r="D362" i="21"/>
  <c r="F281" i="22"/>
  <c r="C306" i="20"/>
  <c r="I225" i="21"/>
  <c r="E145" i="22"/>
  <c r="F59" i="23"/>
  <c r="F307" i="24"/>
  <c r="I274" i="16"/>
  <c r="K193" i="17"/>
  <c r="D308" i="17"/>
  <c r="F227" i="18"/>
  <c r="K362" i="18"/>
  <c r="G282" i="19"/>
  <c r="F86" i="18"/>
  <c r="E222" i="18"/>
  <c r="F136" i="19"/>
  <c r="B56" i="20"/>
  <c r="J304" i="22"/>
  <c r="K327" i="20"/>
  <c r="C247" i="21"/>
  <c r="E166" i="22"/>
  <c r="F191" i="20"/>
  <c r="H110" i="21"/>
  <c r="K134" i="19"/>
  <c r="G54" i="20"/>
  <c r="E303" i="22"/>
  <c r="F217" i="23"/>
  <c r="H136" i="28"/>
  <c r="H161" i="17"/>
  <c r="G297" i="17"/>
  <c r="B83" i="16"/>
  <c r="B331" i="18"/>
  <c r="D250" i="19"/>
  <c r="K56" i="18"/>
  <c r="B190" i="18"/>
  <c r="K325" i="18"/>
  <c r="C245" i="19"/>
  <c r="H159" i="20"/>
  <c r="D79" i="21"/>
  <c r="I102" i="19"/>
  <c r="I350" i="21"/>
  <c r="K269" i="22"/>
  <c r="B295" i="20"/>
  <c r="D214" i="21"/>
  <c r="F133" i="22"/>
  <c r="C158" i="20"/>
  <c r="I77" i="21"/>
  <c r="B321" i="23"/>
  <c r="D240" i="28"/>
  <c r="F159" i="24"/>
  <c r="I94" i="16"/>
  <c r="B209" i="16"/>
  <c r="D128" i="17"/>
  <c r="F47" i="18"/>
  <c r="K182" i="18"/>
  <c r="B316" i="18"/>
  <c r="H235" i="19"/>
  <c r="E42" i="18"/>
  <c r="H285" i="20"/>
  <c r="D205" i="21"/>
  <c r="J124" i="22"/>
  <c r="K147" i="20"/>
  <c r="C67" i="21"/>
  <c r="D92" i="19"/>
  <c r="D340" i="21"/>
  <c r="F259" i="22"/>
  <c r="C284" i="20"/>
  <c r="I203" i="21"/>
  <c r="E123" i="22"/>
  <c r="D366" i="28"/>
  <c r="F285" i="24"/>
  <c r="E209" i="23"/>
  <c r="K128" i="28"/>
  <c r="G48" i="24"/>
  <c r="B60" i="23"/>
  <c r="J308" i="24"/>
  <c r="E332" i="23"/>
  <c r="G251" i="28"/>
  <c r="I170" i="24"/>
  <c r="D108" i="25"/>
  <c r="D356" i="27"/>
  <c r="I275" i="6"/>
  <c r="G300" i="26"/>
  <c r="C220" i="27"/>
  <c r="D179" i="25"/>
  <c r="J98" i="26"/>
  <c r="G347" i="6"/>
  <c r="G281" i="26"/>
  <c r="I200" i="27"/>
  <c r="B80" i="6"/>
  <c r="B287" i="6"/>
  <c r="C284" i="23"/>
  <c r="I203" i="28"/>
  <c r="E123" i="24"/>
  <c r="J134" i="23"/>
  <c r="F54" i="28"/>
  <c r="E78" i="22"/>
  <c r="E326" i="28"/>
  <c r="G245" i="24"/>
  <c r="B183" i="25"/>
  <c r="D102" i="26"/>
  <c r="G350" i="6"/>
  <c r="C46" i="25"/>
  <c r="K294" i="27"/>
  <c r="B254" i="25"/>
  <c r="H199" i="13"/>
  <c r="E137" i="14"/>
  <c r="K56" i="15"/>
  <c r="D193" i="15"/>
  <c r="E284" i="15"/>
  <c r="J83" i="14"/>
  <c r="J331" i="16"/>
  <c r="K266" i="4"/>
  <c r="F67" i="4"/>
  <c r="D148" i="6"/>
  <c r="G262" i="4"/>
  <c r="B63" i="4"/>
  <c r="J143" i="6"/>
  <c r="F307" i="8"/>
  <c r="H238" i="8"/>
  <c r="E148" i="8"/>
  <c r="G350" i="7"/>
  <c r="E342" i="7"/>
  <c r="F205" i="7"/>
  <c r="K52" i="7"/>
  <c r="B242" i="9"/>
  <c r="D166" i="9"/>
  <c r="G188" i="10"/>
  <c r="I314" i="10"/>
  <c r="I259" i="8"/>
  <c r="G173" i="8"/>
  <c r="B358" i="7"/>
  <c r="K288" i="7"/>
  <c r="B152" i="7"/>
  <c r="K152" i="7"/>
  <c r="B328" i="9"/>
  <c r="G187" i="9"/>
  <c r="K78" i="9"/>
  <c r="F270" i="10"/>
  <c r="F289" i="8"/>
  <c r="C168" i="8"/>
  <c r="E88" i="8"/>
  <c r="H288" i="7"/>
  <c r="E282" i="7"/>
  <c r="F145" i="7"/>
  <c r="C322" i="9"/>
  <c r="B182" i="9"/>
  <c r="D106" i="9"/>
  <c r="B72" i="9"/>
  <c r="I254" i="10"/>
  <c r="I255" i="8"/>
  <c r="G169" i="8"/>
  <c r="B354" i="7"/>
  <c r="K284" i="7"/>
  <c r="B148" i="7"/>
  <c r="K148" i="7"/>
  <c r="B324" i="9"/>
  <c r="G183" i="9"/>
  <c r="C74" i="9"/>
  <c r="F266" i="10"/>
  <c r="E153" i="9"/>
  <c r="J344" i="11"/>
  <c r="J133" i="10"/>
  <c r="C322" i="11"/>
  <c r="I193" i="11"/>
  <c r="B56" i="11"/>
  <c r="K263" i="12"/>
  <c r="H118" i="12"/>
  <c r="H253" i="12"/>
  <c r="C169" i="13"/>
  <c r="D304" i="13"/>
  <c r="F223" i="14"/>
  <c r="C332" i="14"/>
  <c r="B96" i="13"/>
  <c r="K362" i="15"/>
  <c r="G282" i="16"/>
  <c r="H89" i="15"/>
  <c r="I180" i="15"/>
  <c r="B309" i="15"/>
  <c r="I239" i="16"/>
  <c r="E159" i="17"/>
  <c r="D285" i="17"/>
  <c r="D151" i="10"/>
  <c r="I332" i="11"/>
  <c r="G128" i="10"/>
  <c r="F53" i="11"/>
  <c r="H191" i="11"/>
  <c r="I54" i="11"/>
  <c r="D254" i="12"/>
  <c r="E117" i="12"/>
  <c r="I304" i="13"/>
  <c r="K223" i="14"/>
  <c r="B359" i="14"/>
  <c r="G138" i="13"/>
  <c r="I95" i="4"/>
  <c r="C176" i="6"/>
  <c r="J305" i="4"/>
  <c r="E91" i="4"/>
  <c r="I171" i="6"/>
  <c r="F301" i="4"/>
  <c r="I360" i="8"/>
  <c r="B274" i="8"/>
  <c r="J193" i="8"/>
  <c r="C49" i="8"/>
  <c r="E241" i="7"/>
  <c r="F104" i="7"/>
  <c r="E105" i="7"/>
  <c r="F280" i="9"/>
  <c r="K139" i="9"/>
  <c r="I359" i="10"/>
  <c r="J222" i="10"/>
  <c r="C322" i="8"/>
  <c r="G208" i="8"/>
  <c r="I128" i="8"/>
  <c r="B329" i="7"/>
  <c r="I322" i="7"/>
  <c r="J185" i="7"/>
  <c r="G362" i="9"/>
  <c r="F222" i="9"/>
  <c r="H146" i="9"/>
  <c r="G152" i="9"/>
  <c r="E367" i="8"/>
  <c r="B214" i="8"/>
  <c r="I133" i="8"/>
  <c r="B61" i="8"/>
  <c r="D317" i="7"/>
  <c r="E180" i="7"/>
  <c r="H362" i="9"/>
  <c r="K349" i="9"/>
  <c r="K79" i="9"/>
  <c r="I299" i="10"/>
  <c r="B114" i="9"/>
  <c r="C318" i="8"/>
  <c r="G204" i="8"/>
  <c r="I124" i="8"/>
  <c r="B325" i="7"/>
  <c r="I318" i="7"/>
  <c r="J181" i="7"/>
  <c r="G358" i="9"/>
  <c r="F218" i="9"/>
  <c r="H142" i="9"/>
  <c r="G136" i="9"/>
  <c r="C291" i="10"/>
  <c r="J189" i="10"/>
  <c r="E368" i="11"/>
  <c r="C164" i="10"/>
  <c r="B89" i="11"/>
  <c r="D227" i="11"/>
  <c r="E90" i="11"/>
  <c r="D290" i="12"/>
  <c r="K152" i="12"/>
  <c r="E340" i="13"/>
  <c r="G259" i="14"/>
  <c r="J65" i="13"/>
  <c r="C174" i="13"/>
  <c r="D267" i="13"/>
  <c r="J186" i="14"/>
  <c r="G124" i="15"/>
  <c r="J260" i="15"/>
  <c r="K351" i="15"/>
  <c r="D154" i="14"/>
  <c r="H70" i="15"/>
  <c r="G330" i="17"/>
  <c r="D127" i="16"/>
  <c r="H338" i="10"/>
  <c r="C175" i="10"/>
  <c r="J359" i="11"/>
  <c r="H224" i="11"/>
  <c r="K90" i="11"/>
  <c r="K225" i="11"/>
  <c r="C161" i="12"/>
  <c r="G288" i="12"/>
  <c r="J150" i="12"/>
  <c r="E66" i="13"/>
  <c r="F201" i="13"/>
  <c r="I309" i="13"/>
  <c r="G148" i="4"/>
  <c r="K228" i="6"/>
  <c r="H358" i="4"/>
  <c r="C144" i="4"/>
  <c r="G224" i="6"/>
  <c r="D354" i="4"/>
  <c r="D340" i="8"/>
  <c r="D221" i="8"/>
  <c r="K140" i="8"/>
  <c r="D68" i="8"/>
  <c r="F324" i="7"/>
  <c r="G187" i="7"/>
  <c r="B41" i="7"/>
  <c r="C357" i="9"/>
  <c r="C87" i="9"/>
  <c r="K306" i="10"/>
  <c r="F128" i="9"/>
  <c r="J316" i="8"/>
  <c r="I155" i="8"/>
  <c r="B145" i="8"/>
  <c r="D276" i="7"/>
  <c r="K269" i="7"/>
  <c r="B133" i="7"/>
  <c r="I309" i="9"/>
  <c r="H169" i="9"/>
  <c r="J93" i="9"/>
  <c r="H59" i="9"/>
  <c r="K331" i="8"/>
  <c r="G229" i="8"/>
  <c r="H139" i="8"/>
  <c r="I79" i="8"/>
  <c r="F264" i="7"/>
  <c r="G127" i="7"/>
  <c r="J309" i="9"/>
  <c r="C297" i="9"/>
  <c r="H224" i="9"/>
  <c r="K246" i="10"/>
  <c r="E44" i="9"/>
  <c r="K306" i="8"/>
  <c r="I151" i="8"/>
  <c r="B141" i="8"/>
  <c r="D272" i="7"/>
  <c r="K265" i="7"/>
  <c r="B129" i="7"/>
  <c r="I305" i="9"/>
  <c r="H165" i="9"/>
  <c r="J89" i="9"/>
  <c r="H55" i="9"/>
  <c r="E238" i="10"/>
  <c r="B134" i="10"/>
  <c r="G315" i="11"/>
  <c r="E111" i="10"/>
  <c r="B365" i="12"/>
  <c r="F174" i="11"/>
  <c r="E366" i="12"/>
  <c r="B237" i="12"/>
  <c r="C100" i="12"/>
  <c r="G287" i="13"/>
  <c r="I206" i="14"/>
  <c r="J341" i="14"/>
  <c r="E121" i="13"/>
  <c r="F214" i="13"/>
  <c r="I155" i="14"/>
  <c r="I71" i="15"/>
  <c r="B208" i="15"/>
  <c r="C299" i="15"/>
  <c r="H98" i="14"/>
  <c r="H346" i="16"/>
  <c r="I277" i="17"/>
  <c r="F74" i="16"/>
  <c r="J285" i="10"/>
  <c r="E122" i="10"/>
  <c r="B307" i="11"/>
  <c r="J171" i="11"/>
  <c r="E367" i="12"/>
  <c r="C173" i="11"/>
  <c r="E108" i="12"/>
  <c r="I235" i="12"/>
  <c r="B98" i="12"/>
  <c r="E342" i="14"/>
  <c r="H148" i="13"/>
  <c r="K256" i="13"/>
  <c r="B350" i="13"/>
  <c r="E115" i="6"/>
  <c r="B245" i="4"/>
  <c r="G187" i="4"/>
  <c r="K110" i="6"/>
  <c r="H240" i="4"/>
  <c r="C173" i="4"/>
  <c r="K272" i="8"/>
  <c r="I186" i="8"/>
  <c r="B42" i="8"/>
  <c r="C302" i="7"/>
  <c r="D165" i="7"/>
  <c r="C166" i="7"/>
  <c r="D341" i="9"/>
  <c r="I200" i="9"/>
  <c r="F102" i="9"/>
  <c r="H283" i="10"/>
  <c r="I314" i="8"/>
  <c r="J279" i="8"/>
  <c r="F122" i="8"/>
  <c r="G62" i="8"/>
  <c r="D247" i="7"/>
  <c r="E110" i="7"/>
  <c r="H292" i="9"/>
  <c r="K279" i="9"/>
  <c r="F207" i="9"/>
  <c r="I229" i="10"/>
  <c r="G361" i="8"/>
  <c r="J274" i="8"/>
  <c r="H194" i="8"/>
  <c r="K49" i="8"/>
  <c r="C242" i="7"/>
  <c r="D105" i="7"/>
  <c r="C106" i="7"/>
  <c r="D281" i="9"/>
  <c r="I140" i="9"/>
  <c r="G360" i="10"/>
  <c r="H223" i="10"/>
  <c r="I310" i="8"/>
  <c r="J275" i="8"/>
  <c r="F118" i="8"/>
  <c r="G58" i="8"/>
  <c r="D243" i="7"/>
  <c r="E106" i="7"/>
  <c r="H288" i="9"/>
  <c r="K275" i="9"/>
  <c r="F203" i="9"/>
  <c r="I225" i="10"/>
  <c r="K351" i="10"/>
  <c r="J263" i="10"/>
  <c r="E100" i="10"/>
  <c r="B285" i="11"/>
  <c r="J149" i="11"/>
  <c r="E345" i="12"/>
  <c r="C151" i="11"/>
  <c r="E86" i="12"/>
  <c r="I213" i="12"/>
  <c r="B76" i="12"/>
  <c r="E320" i="14"/>
  <c r="H126" i="13"/>
  <c r="K234" i="13"/>
  <c r="B328" i="13"/>
  <c r="H247" i="14"/>
  <c r="E185" i="15"/>
  <c r="H321" i="15"/>
  <c r="K83" i="14"/>
  <c r="K331" i="16"/>
  <c r="F131" i="15"/>
  <c r="C62" i="16"/>
  <c r="B188" i="16"/>
  <c r="H70" i="9"/>
  <c r="J302" i="11"/>
  <c r="J91" i="10"/>
  <c r="C280" i="11"/>
  <c r="I151" i="11"/>
  <c r="D343" i="12"/>
  <c r="K221" i="12"/>
  <c r="H76" i="12"/>
  <c r="H211" i="12"/>
  <c r="C127" i="13"/>
  <c r="D262" i="13"/>
  <c r="F181" i="14"/>
  <c r="C290" i="14"/>
  <c r="D49" i="13"/>
  <c r="C316" i="15"/>
  <c r="D123" i="14"/>
  <c r="J42" i="15"/>
  <c r="K133" i="15"/>
  <c r="D262" i="15"/>
  <c r="K192" i="16"/>
  <c r="G112" i="17"/>
  <c r="I272" i="10"/>
  <c r="D93" i="10"/>
  <c r="I274" i="11"/>
  <c r="G70" i="10"/>
  <c r="D324" i="12"/>
  <c r="H133" i="11"/>
  <c r="G325" i="12"/>
  <c r="D196" i="12"/>
  <c r="E59" i="12"/>
  <c r="I246" i="13"/>
  <c r="K165" i="14"/>
  <c r="B301" i="14"/>
  <c r="G80" i="13"/>
  <c r="H173" i="13"/>
  <c r="E111" i="14"/>
  <c r="C360" i="16"/>
  <c r="D167" i="15"/>
  <c r="E258" i="15"/>
  <c r="J57" i="14"/>
  <c r="J305" i="16"/>
  <c r="K236" i="17"/>
  <c r="J362" i="17"/>
  <c r="F166" i="10"/>
  <c r="K347" i="11"/>
  <c r="I143" i="10"/>
  <c r="H68" i="11"/>
  <c r="J206" i="11"/>
  <c r="K69" i="11"/>
  <c r="F269" i="12"/>
  <c r="G132" i="12"/>
  <c r="K319" i="13"/>
  <c r="C239" i="14"/>
  <c r="F45" i="13"/>
  <c r="I153" i="13"/>
  <c r="J246" i="13"/>
  <c r="F166" i="14"/>
  <c r="C104" i="15"/>
  <c r="F240" i="15"/>
  <c r="G331" i="15"/>
  <c r="B131" i="14"/>
  <c r="D50" i="15"/>
  <c r="C310" i="17"/>
  <c r="J106" i="16"/>
  <c r="K239" i="16"/>
  <c r="C159" i="17"/>
  <c r="F273" i="17"/>
  <c r="H192" i="18"/>
  <c r="C328" i="18"/>
  <c r="I247" i="19"/>
  <c r="H51" i="18"/>
  <c r="G187" i="18"/>
  <c r="H101" i="19"/>
  <c r="F350" i="21"/>
  <c r="B270" i="22"/>
  <c r="C293" i="20"/>
  <c r="E212" i="21"/>
  <c r="G131" i="22"/>
  <c r="H156" i="20"/>
  <c r="J75" i="21"/>
  <c r="C100" i="19"/>
  <c r="K348" i="21"/>
  <c r="G268" i="22"/>
  <c r="H182" i="23"/>
  <c r="J101" i="28"/>
  <c r="D181" i="17"/>
  <c r="C317" i="17"/>
  <c r="H102" i="16"/>
  <c r="H350" i="18"/>
  <c r="J269" i="19"/>
  <c r="G76" i="18"/>
  <c r="H209" i="18"/>
  <c r="G345" i="18"/>
  <c r="I264" i="19"/>
  <c r="D179" i="20"/>
  <c r="J98" i="21"/>
  <c r="E122" i="19"/>
  <c r="G41" i="20"/>
  <c r="G289" i="22"/>
  <c r="H314" i="20"/>
  <c r="J233" i="21"/>
  <c r="B153" i="22"/>
  <c r="I177" i="20"/>
  <c r="E97" i="21"/>
  <c r="H340" i="23"/>
  <c r="J259" i="28"/>
  <c r="B179" i="24"/>
  <c r="K91" i="16"/>
  <c r="D206" i="16"/>
  <c r="F125" i="17"/>
  <c r="H44" i="18"/>
  <c r="C180" i="18"/>
  <c r="D313" i="18"/>
  <c r="J232" i="19"/>
  <c r="E368" i="19"/>
  <c r="J282" i="20"/>
  <c r="F202" i="21"/>
  <c r="B122" i="22"/>
  <c r="C145" i="20"/>
  <c r="E64" i="21"/>
  <c r="F89" i="19"/>
  <c r="F337" i="21"/>
  <c r="H256" i="22"/>
  <c r="E281" i="20"/>
  <c r="K200" i="21"/>
  <c r="G120" i="22"/>
  <c r="F363" i="28"/>
  <c r="H282" i="24"/>
  <c r="K217" i="16"/>
  <c r="C137" i="17"/>
  <c r="F251" i="17"/>
  <c r="H170" i="18"/>
  <c r="C306" i="18"/>
  <c r="I225" i="19"/>
  <c r="J358" i="19"/>
  <c r="G165" i="18"/>
  <c r="H79" i="19"/>
  <c r="F328" i="21"/>
  <c r="B248" i="22"/>
  <c r="C271" i="20"/>
  <c r="E190" i="21"/>
  <c r="G109" i="22"/>
  <c r="H134" i="20"/>
  <c r="J53" i="21"/>
  <c r="C78" i="19"/>
  <c r="K326" i="21"/>
  <c r="G246" i="22"/>
  <c r="H160" i="23"/>
  <c r="J79" i="28"/>
  <c r="G332" i="23"/>
  <c r="C252" i="28"/>
  <c r="I171" i="24"/>
  <c r="D183" i="23"/>
  <c r="J102" i="28"/>
  <c r="H351" i="25"/>
  <c r="K45" i="23"/>
  <c r="K293" i="24"/>
  <c r="F231" i="25"/>
  <c r="H150" i="26"/>
  <c r="J69" i="27"/>
  <c r="G94" i="25"/>
  <c r="E343" i="27"/>
  <c r="F302" i="25"/>
  <c r="B222" i="26"/>
  <c r="H141" i="27"/>
  <c r="K75" i="25"/>
  <c r="K323" i="27"/>
  <c r="D203" i="6"/>
  <c r="J122" i="4"/>
  <c r="C78" i="22"/>
  <c r="K326" i="28"/>
  <c r="G246" i="24"/>
  <c r="B258" i="23"/>
  <c r="H177" i="28"/>
  <c r="D97" i="24"/>
  <c r="I120" i="23"/>
  <c r="I368" i="24"/>
  <c r="D306" i="25"/>
  <c r="F225" i="26"/>
  <c r="H144" i="27"/>
  <c r="E169" i="25"/>
  <c r="K88" i="26"/>
  <c r="H337" i="6"/>
  <c r="B150" i="13"/>
  <c r="I87" i="14"/>
  <c r="G336" i="16"/>
  <c r="H143" i="15"/>
  <c r="I234" i="15"/>
  <c r="B363" i="15"/>
  <c r="D282" i="16"/>
  <c r="E213" i="17"/>
  <c r="D339" i="17"/>
  <c r="D210" i="10"/>
  <c r="I46" i="10"/>
  <c r="E171" i="10"/>
  <c r="D96" i="11"/>
  <c r="F234" i="11"/>
  <c r="G97" i="11"/>
  <c r="J299" i="12"/>
  <c r="C160" i="12"/>
  <c r="G347" i="13"/>
  <c r="I266" i="14"/>
  <c r="B73" i="13"/>
  <c r="E181" i="13"/>
  <c r="F274" i="13"/>
  <c r="B194" i="14"/>
  <c r="I131" i="15"/>
  <c r="B268" i="15"/>
  <c r="C359" i="15"/>
  <c r="H168" i="14"/>
  <c r="J77" i="15"/>
  <c r="I337" i="17"/>
  <c r="F134" i="16"/>
  <c r="F283" i="10"/>
  <c r="K119" i="10"/>
  <c r="H304" i="11"/>
  <c r="F169" i="11"/>
  <c r="K364" i="12"/>
  <c r="I170" i="11"/>
  <c r="K105" i="12"/>
  <c r="E233" i="12"/>
  <c r="H95" i="12"/>
  <c r="K339" i="14"/>
  <c r="D146" i="13"/>
  <c r="G254" i="13"/>
  <c r="H347" i="13"/>
  <c r="D267" i="14"/>
  <c r="K204" i="15"/>
  <c r="D341" i="15"/>
  <c r="G103" i="14"/>
  <c r="G351" i="16"/>
  <c r="B151" i="15"/>
  <c r="I81" i="16"/>
  <c r="H207" i="16"/>
  <c r="B124" i="17"/>
  <c r="K259" i="17"/>
  <c r="F45" i="16"/>
  <c r="F293" i="18"/>
  <c r="H212" i="19"/>
  <c r="G348" i="19"/>
  <c r="F152" i="18"/>
  <c r="E288" i="18"/>
  <c r="G207" i="19"/>
  <c r="B122" i="20"/>
  <c r="H41" i="21"/>
  <c r="C65" i="19"/>
  <c r="C313" i="21"/>
  <c r="E232" i="22"/>
  <c r="F257" i="20"/>
  <c r="H176" i="21"/>
  <c r="E204" i="19"/>
  <c r="G120" i="20"/>
  <c r="C40" i="21"/>
  <c r="F283" i="23"/>
  <c r="H202" i="28"/>
  <c r="J121" i="24"/>
  <c r="C89" i="16"/>
  <c r="F203" i="16"/>
  <c r="H122" i="17"/>
  <c r="J41" i="18"/>
  <c r="E177" i="18"/>
  <c r="F310" i="18"/>
  <c r="B230" i="19"/>
  <c r="G365" i="19"/>
  <c r="B280" i="20"/>
  <c r="H199" i="21"/>
  <c r="D119" i="22"/>
  <c r="E142" i="20"/>
  <c r="G61" i="21"/>
  <c r="H86" i="19"/>
  <c r="H334" i="21"/>
  <c r="J253" i="22"/>
  <c r="G278" i="20"/>
  <c r="C198" i="21"/>
  <c r="I117" i="22"/>
  <c r="H360" i="28"/>
  <c r="J279" i="24"/>
  <c r="I192" i="16"/>
  <c r="K111" i="17"/>
  <c r="D226" i="17"/>
  <c r="F145" i="18"/>
  <c r="K280" i="18"/>
  <c r="K91" i="17"/>
  <c r="H333" i="19"/>
  <c r="E140" i="18"/>
  <c r="F54" i="19"/>
  <c r="D303" i="21"/>
  <c r="J222" i="22"/>
  <c r="K245" i="20"/>
  <c r="C165" i="21"/>
  <c r="D190" i="19"/>
  <c r="F109" i="20"/>
  <c r="F357" i="22"/>
  <c r="K52" i="19"/>
  <c r="I301" i="21"/>
  <c r="E221" i="22"/>
  <c r="F135" i="23"/>
  <c r="H54" i="28"/>
  <c r="B102" i="17"/>
  <c r="K237" i="17"/>
  <c r="D352" i="17"/>
  <c r="F271" i="18"/>
  <c r="G78" i="17"/>
  <c r="G326" i="19"/>
  <c r="F130" i="18"/>
  <c r="E266" i="18"/>
  <c r="F180" i="19"/>
  <c r="B100" i="20"/>
  <c r="J348" i="22"/>
  <c r="C43" i="19"/>
  <c r="C291" i="21"/>
  <c r="E210" i="22"/>
  <c r="F235" i="20"/>
  <c r="H154" i="21"/>
  <c r="K178" i="19"/>
  <c r="G98" i="20"/>
  <c r="E347" i="22"/>
  <c r="F261" i="23"/>
  <c r="H180" i="28"/>
  <c r="J105" i="24"/>
  <c r="K352" i="28"/>
  <c r="G272" i="24"/>
  <c r="B284" i="23"/>
  <c r="H203" i="28"/>
  <c r="D123" i="24"/>
  <c r="I146" i="23"/>
  <c r="K65" i="28"/>
  <c r="E335" i="25"/>
  <c r="F251" i="26"/>
  <c r="H170" i="27"/>
  <c r="E195" i="25"/>
  <c r="K114" i="26"/>
  <c r="H363" i="6"/>
  <c r="J322" i="26"/>
  <c r="F242" i="27"/>
  <c r="I176" i="25"/>
  <c r="K95" i="26"/>
  <c r="D324" i="6"/>
  <c r="H223" i="4"/>
  <c r="E92" i="6"/>
  <c r="G98" i="23"/>
  <c r="E347" i="24"/>
  <c r="J358" i="23"/>
  <c r="F278" i="28"/>
  <c r="B198" i="24"/>
  <c r="G221" i="23"/>
  <c r="I140" i="28"/>
  <c r="K59" i="24"/>
  <c r="D326" i="26"/>
  <c r="F245" i="27"/>
  <c r="C270" i="25"/>
  <c r="I189" i="26"/>
  <c r="E109" i="27"/>
  <c r="F68" i="25"/>
  <c r="D343" i="14"/>
  <c r="K280" i="15"/>
  <c r="G196" i="4"/>
  <c r="H285" i="6"/>
  <c r="J77" i="6"/>
  <c r="C192" i="4"/>
  <c r="J279" i="6"/>
  <c r="F73" i="6"/>
  <c r="D341" i="8"/>
  <c r="G241" i="8"/>
  <c r="K92" i="8"/>
  <c r="B349" i="7"/>
  <c r="F276" i="7"/>
  <c r="G139" i="7"/>
  <c r="J321" i="9"/>
  <c r="C309" i="9"/>
  <c r="H236" i="9"/>
  <c r="K258" i="10"/>
  <c r="E56" i="9"/>
  <c r="D297" i="8"/>
  <c r="H175" i="8"/>
  <c r="B97" i="8"/>
  <c r="D228" i="7"/>
  <c r="K221" i="7"/>
  <c r="B85" i="7"/>
  <c r="D69" i="7"/>
  <c r="K257" i="9"/>
  <c r="C234" i="9"/>
  <c r="J340" i="10"/>
  <c r="J317" i="8"/>
  <c r="B249" i="8"/>
  <c r="H91" i="8"/>
  <c r="K360" i="7"/>
  <c r="F216" i="7"/>
  <c r="G79" i="7"/>
  <c r="E63" i="7"/>
  <c r="F252" i="9"/>
  <c r="H176" i="9"/>
  <c r="K198" i="10"/>
  <c r="C325" i="10"/>
  <c r="D293" i="8"/>
  <c r="H171" i="8"/>
  <c r="B93" i="8"/>
  <c r="D224" i="7"/>
  <c r="K217" i="7"/>
  <c r="B81" i="7"/>
  <c r="D65" i="7"/>
  <c r="K253" i="9"/>
  <c r="C230" i="9"/>
  <c r="J336" i="10"/>
  <c r="E258" i="10"/>
  <c r="B86" i="10"/>
  <c r="G267" i="11"/>
  <c r="E63" i="10"/>
  <c r="B317" i="12"/>
  <c r="F126" i="11"/>
  <c r="E318" i="12"/>
  <c r="B189" i="12"/>
  <c r="C52" i="12"/>
  <c r="G239" i="13"/>
  <c r="I158" i="14"/>
  <c r="J293" i="14"/>
  <c r="E73" i="13"/>
  <c r="F166" i="13"/>
  <c r="C104" i="14"/>
  <c r="K352" i="16"/>
  <c r="B160" i="15"/>
  <c r="C251" i="15"/>
  <c r="H50" i="14"/>
  <c r="H298" i="16"/>
  <c r="I229" i="17"/>
  <c r="H355" i="17"/>
  <c r="J237" i="10"/>
  <c r="E74" i="10"/>
  <c r="B259" i="11"/>
  <c r="J123" i="11"/>
  <c r="E319" i="12"/>
  <c r="C125" i="11"/>
  <c r="E60" i="12"/>
  <c r="I187" i="12"/>
  <c r="B50" i="12"/>
  <c r="E294" i="14"/>
  <c r="H100" i="13"/>
  <c r="K208" i="13"/>
  <c r="B302" i="13"/>
  <c r="I105" i="6"/>
  <c r="F235" i="4"/>
  <c r="E162" i="4"/>
  <c r="E101" i="6"/>
  <c r="B231" i="4"/>
  <c r="K153" i="4"/>
  <c r="G283" i="8"/>
  <c r="E196" i="8"/>
  <c r="H51" i="8"/>
  <c r="I311" i="7"/>
  <c r="J174" i="7"/>
  <c r="I175" i="7"/>
  <c r="J350" i="9"/>
  <c r="E210" i="9"/>
  <c r="H121" i="9"/>
  <c r="D293" i="10"/>
  <c r="E324" i="8"/>
  <c r="K221" i="8"/>
  <c r="B132" i="8"/>
  <c r="C72" i="8"/>
  <c r="J256" i="7"/>
  <c r="K119" i="7"/>
  <c r="D302" i="9"/>
  <c r="G289" i="9"/>
  <c r="B217" i="9"/>
  <c r="E239" i="10"/>
  <c r="G365" i="10"/>
  <c r="G222" i="8"/>
  <c r="D204" i="8"/>
  <c r="G59" i="8"/>
  <c r="I251" i="7"/>
  <c r="J114" i="7"/>
  <c r="I115" i="7"/>
  <c r="J290" i="9"/>
  <c r="E150" i="9"/>
  <c r="K40" i="9"/>
  <c r="D233" i="10"/>
  <c r="E320" i="8"/>
  <c r="K217" i="8"/>
  <c r="B128" i="8"/>
  <c r="C68" i="8"/>
  <c r="J252" i="7"/>
  <c r="K115" i="7"/>
  <c r="D298" i="9"/>
  <c r="G285" i="9"/>
  <c r="B213" i="9"/>
  <c r="E235" i="10"/>
  <c r="G361" i="10"/>
  <c r="F273" i="10"/>
  <c r="K109" i="10"/>
  <c r="H294" i="11"/>
  <c r="F159" i="11"/>
  <c r="K354" i="12"/>
  <c r="I160" i="11"/>
  <c r="K95" i="12"/>
  <c r="E223" i="12"/>
  <c r="H85" i="12"/>
  <c r="K329" i="14"/>
  <c r="D136" i="13"/>
  <c r="G244" i="13"/>
  <c r="H337" i="13"/>
  <c r="D257" i="14"/>
  <c r="K194" i="15"/>
  <c r="D331" i="15"/>
  <c r="G93" i="14"/>
  <c r="G341" i="16"/>
  <c r="B141" i="15"/>
  <c r="I71" i="16"/>
  <c r="H197" i="16"/>
  <c r="I81" i="9"/>
  <c r="F312" i="11"/>
  <c r="F101" i="10"/>
  <c r="I289" i="11"/>
  <c r="E161" i="11"/>
  <c r="J352" i="12"/>
  <c r="G231" i="12"/>
  <c r="D86" i="12"/>
  <c r="D221" i="12"/>
  <c r="I136" i="13"/>
  <c r="J271" i="13"/>
  <c r="B191" i="14"/>
  <c r="C78" i="4"/>
  <c r="G158" i="6"/>
  <c r="D288" i="4"/>
  <c r="E360" i="4"/>
  <c r="C154" i="6"/>
  <c r="J283" i="4"/>
  <c r="I342" i="4"/>
  <c r="I229" i="8"/>
  <c r="F211" i="8"/>
  <c r="I66" i="8"/>
  <c r="K258" i="7"/>
  <c r="B122" i="7"/>
  <c r="K122" i="7"/>
  <c r="B298" i="9"/>
  <c r="G157" i="9"/>
  <c r="C48" i="9"/>
  <c r="F240" i="10"/>
  <c r="E349" i="8"/>
  <c r="H236" i="8"/>
  <c r="E146" i="8"/>
  <c r="G348" i="7"/>
  <c r="E340" i="7"/>
  <c r="F203" i="7"/>
  <c r="K50" i="7"/>
  <c r="B240" i="9"/>
  <c r="D164" i="9"/>
  <c r="G186" i="10"/>
  <c r="H350" i="8"/>
  <c r="H231" i="8"/>
  <c r="E151" i="8"/>
  <c r="H78" i="8"/>
  <c r="J334" i="7"/>
  <c r="K197" i="7"/>
  <c r="F51" i="7"/>
  <c r="G367" i="9"/>
  <c r="G97" i="9"/>
  <c r="E317" i="10"/>
  <c r="I161" i="9"/>
  <c r="B336" i="8"/>
  <c r="H232" i="8"/>
  <c r="E142" i="8"/>
  <c r="H342" i="7"/>
  <c r="E336" i="7"/>
  <c r="F199" i="7"/>
  <c r="K46" i="7"/>
  <c r="B236" i="9"/>
  <c r="D160" i="9"/>
  <c r="K206" i="9"/>
  <c r="I308" i="10"/>
  <c r="H220" i="10"/>
  <c r="C57" i="10"/>
  <c r="I181" i="10"/>
  <c r="H106" i="11"/>
  <c r="J244" i="11"/>
  <c r="K107" i="11"/>
  <c r="C43" i="12"/>
  <c r="G170" i="12"/>
  <c r="K357" i="13"/>
  <c r="C277" i="14"/>
  <c r="F83" i="13"/>
  <c r="I191" i="13"/>
  <c r="J284" i="13"/>
  <c r="F204" i="14"/>
  <c r="C142" i="15"/>
  <c r="F278" i="15"/>
  <c r="I40" i="14"/>
  <c r="I288" i="16"/>
  <c r="D88" i="15"/>
  <c r="C348" i="17"/>
  <c r="J144" i="16"/>
  <c r="D356" i="10"/>
  <c r="H259" i="11"/>
  <c r="H48" i="10"/>
  <c r="D242" i="11"/>
  <c r="G108" i="11"/>
  <c r="G243" i="11"/>
  <c r="I178" i="12"/>
  <c r="D362" i="13"/>
  <c r="F168" i="12"/>
  <c r="K83" i="13"/>
  <c r="B219" i="13"/>
  <c r="E327" i="13"/>
  <c r="K246" i="14"/>
  <c r="K44" i="6"/>
  <c r="H174" i="4"/>
  <c r="H332" i="6"/>
  <c r="G40" i="6"/>
  <c r="D170" i="4"/>
  <c r="D316" i="6"/>
  <c r="J314" i="8"/>
  <c r="J188" i="8"/>
  <c r="D110" i="8"/>
  <c r="F241" i="7"/>
  <c r="C235" i="7"/>
  <c r="D98" i="7"/>
  <c r="K274" i="9"/>
  <c r="F272" i="9"/>
  <c r="E247" i="9"/>
  <c r="B354" i="10"/>
  <c r="I367" i="8"/>
  <c r="F214" i="8"/>
  <c r="C134" i="8"/>
  <c r="F61" i="8"/>
  <c r="H317" i="7"/>
  <c r="I180" i="7"/>
  <c r="B363" i="9"/>
  <c r="B353" i="13"/>
  <c r="K217" i="13"/>
  <c r="D307" i="12"/>
  <c r="F167" i="12"/>
  <c r="I296" i="12"/>
  <c r="J104" i="11"/>
  <c r="B249" i="11"/>
  <c r="H194" i="10"/>
  <c r="F342" i="11"/>
  <c r="J238" i="16"/>
  <c r="C325" i="16"/>
  <c r="K328" i="4"/>
  <c r="E254" i="6"/>
  <c r="B147" i="4"/>
  <c r="G346" i="4"/>
  <c r="D301" i="6"/>
  <c r="H164" i="4"/>
  <c r="C364" i="4"/>
  <c r="E56" i="4"/>
  <c r="D182" i="4"/>
  <c r="K304" i="4"/>
  <c r="F345" i="4"/>
  <c r="I215" i="6"/>
  <c r="E135" i="4"/>
  <c r="B363" i="4"/>
  <c r="E233" i="6"/>
  <c r="K152" i="4"/>
  <c r="J51" i="6"/>
  <c r="B251" i="6"/>
  <c r="G170" i="4"/>
  <c r="I62" i="4"/>
  <c r="F185" i="4"/>
  <c r="I55" i="6"/>
  <c r="K97" i="4"/>
  <c r="B203" i="4"/>
  <c r="E73" i="6"/>
  <c r="C133" i="4"/>
  <c r="H220" i="4"/>
  <c r="K90" i="6"/>
  <c r="D218" i="6"/>
  <c r="J127" i="4"/>
  <c r="E327" i="4"/>
  <c r="D250" i="6"/>
  <c r="F145" i="4"/>
  <c r="K344" i="4"/>
  <c r="B297" i="6"/>
  <c r="B163" i="4"/>
  <c r="G362" i="4"/>
  <c r="E151" i="4"/>
  <c r="K84" i="6"/>
  <c r="H214" i="4"/>
  <c r="I120" i="4"/>
  <c r="G80" i="6"/>
  <c r="D210" i="4"/>
  <c r="E112" i="4"/>
  <c r="E304" i="8"/>
  <c r="D220" i="8"/>
  <c r="F72" i="8"/>
  <c r="G332" i="7"/>
  <c r="H195" i="7"/>
  <c r="G196" i="7"/>
  <c r="F42" i="7"/>
  <c r="C231" i="9"/>
  <c r="I189" i="9"/>
  <c r="B314" i="10"/>
  <c r="F342" i="8"/>
  <c r="I242" i="8"/>
  <c r="C94" i="8"/>
  <c r="D350" i="7"/>
  <c r="H277" i="7"/>
  <c r="I140" i="7"/>
  <c r="B323" i="9"/>
  <c r="E310" i="9"/>
  <c r="J237" i="9"/>
  <c r="C260" i="10"/>
  <c r="G57" i="9"/>
  <c r="E243" i="8"/>
  <c r="C157" i="8"/>
  <c r="E80" i="8"/>
  <c r="G272" i="7"/>
  <c r="H135" i="7"/>
  <c r="G136" i="7"/>
  <c r="H311" i="9"/>
  <c r="C171" i="9"/>
  <c r="I61" i="9"/>
  <c r="B254" i="10"/>
  <c r="F338" i="8"/>
  <c r="I238" i="8"/>
  <c r="J148" i="8"/>
  <c r="D346" i="7"/>
  <c r="H273" i="7"/>
  <c r="I136" i="7"/>
  <c r="B319" i="9"/>
  <c r="E306" i="9"/>
  <c r="J233" i="9"/>
  <c r="C256" i="10"/>
  <c r="G53" i="9"/>
  <c r="D294" i="10"/>
  <c r="I130" i="10"/>
  <c r="F315" i="11"/>
  <c r="D180" i="11"/>
  <c r="G46" i="11"/>
  <c r="G181" i="11"/>
  <c r="I116" i="12"/>
  <c r="C244" i="12"/>
  <c r="F106" i="12"/>
  <c r="I350" i="14"/>
  <c r="B157" i="13"/>
  <c r="E265" i="13"/>
  <c r="F358" i="13"/>
  <c r="B278" i="14"/>
  <c r="I215" i="15"/>
  <c r="B352" i="15"/>
  <c r="E114" i="14"/>
  <c r="E362" i="16"/>
  <c r="J161" i="15"/>
  <c r="G92" i="16"/>
  <c r="F218" i="16"/>
  <c r="I121" i="9"/>
  <c r="D333" i="11"/>
  <c r="D122" i="10"/>
  <c r="G310" i="11"/>
  <c r="C182" i="11"/>
  <c r="F44" i="11"/>
  <c r="E252" i="12"/>
  <c r="B107" i="12"/>
  <c r="B242" i="12"/>
  <c r="G157" i="13"/>
  <c r="H292" i="13"/>
  <c r="J211" i="14"/>
  <c r="G320" i="14"/>
  <c r="K242" i="4"/>
  <c r="F43" i="4"/>
  <c r="D124" i="6"/>
  <c r="G238" i="4"/>
  <c r="I50" i="4"/>
  <c r="J119" i="6"/>
  <c r="F331" i="8"/>
  <c r="H262" i="8"/>
  <c r="D105" i="8"/>
  <c r="E45" i="8"/>
  <c r="B230" i="7"/>
  <c r="C93" i="7"/>
  <c r="K86" i="7"/>
  <c r="B266" i="9"/>
  <c r="D190" i="9"/>
  <c r="G212" i="10"/>
  <c r="I338" i="10"/>
  <c r="I284" i="8"/>
  <c r="G197" i="8"/>
  <c r="J52" i="8"/>
  <c r="K312" i="7"/>
  <c r="B176" i="7"/>
  <c r="K176" i="7"/>
  <c r="B352" i="9"/>
  <c r="G211" i="9"/>
  <c r="B124" i="9"/>
  <c r="F294" i="10"/>
  <c r="J326" i="8"/>
  <c r="C192" i="8"/>
  <c r="E112" i="8"/>
  <c r="H312" i="7"/>
  <c r="E306" i="7"/>
  <c r="F169" i="7"/>
  <c r="C346" i="9"/>
  <c r="B206" i="9"/>
  <c r="D130" i="9"/>
  <c r="I111" i="9"/>
  <c r="I278" i="10"/>
  <c r="I279" i="8"/>
  <c r="G193" i="8"/>
  <c r="J48" i="8"/>
  <c r="K308" i="7"/>
  <c r="B172" i="7"/>
  <c r="K172" i="7"/>
  <c r="B348" i="9"/>
  <c r="G207" i="9"/>
  <c r="B116" i="9"/>
  <c r="F290" i="10"/>
  <c r="I192" i="10"/>
  <c r="J368" i="11"/>
  <c r="J157" i="10"/>
  <c r="C346" i="11"/>
  <c r="I217" i="11"/>
  <c r="B80" i="11"/>
  <c r="K287" i="12"/>
  <c r="H142" i="12"/>
  <c r="H277" i="12"/>
  <c r="C193" i="13"/>
  <c r="D328" i="13"/>
  <c r="F247" i="14"/>
  <c r="C356" i="14"/>
  <c r="B120" i="13"/>
  <c r="I57" i="14"/>
  <c r="G306" i="16"/>
  <c r="H113" i="15"/>
  <c r="I204" i="15"/>
  <c r="B333" i="15"/>
  <c r="I263" i="16"/>
  <c r="E183" i="17"/>
  <c r="D309" i="17"/>
  <c r="D175" i="10"/>
  <c r="I356" i="11"/>
  <c r="G152" i="10"/>
  <c r="F77" i="11"/>
  <c r="H215" i="11"/>
  <c r="I78" i="11"/>
  <c r="D278" i="12"/>
  <c r="E141" i="12"/>
  <c r="I328" i="13"/>
  <c r="K247" i="14"/>
  <c r="D54" i="13"/>
  <c r="G162" i="13"/>
  <c r="I295" i="4"/>
  <c r="D96" i="4"/>
  <c r="B177" i="6"/>
  <c r="E291" i="4"/>
  <c r="J91" i="4"/>
  <c r="H172" i="6"/>
  <c r="I353" i="8"/>
  <c r="E199" i="8"/>
  <c r="G119" i="8"/>
  <c r="J319" i="7"/>
  <c r="G313" i="7"/>
  <c r="H176" i="7"/>
  <c r="E353" i="9"/>
  <c r="D213" i="9"/>
  <c r="F137" i="9"/>
  <c r="C126" i="9"/>
  <c r="K285" i="10"/>
  <c r="K230" i="8"/>
  <c r="H212" i="8"/>
  <c r="K67" i="8"/>
  <c r="C260" i="7"/>
  <c r="D123" i="7"/>
  <c r="C124" i="7"/>
  <c r="D299" i="9"/>
  <c r="I158" i="9"/>
  <c r="E49" i="9"/>
  <c r="H241" i="10"/>
  <c r="G294" i="8"/>
  <c r="D207" i="8"/>
  <c r="H128" i="8"/>
  <c r="J259" i="7"/>
  <c r="G253" i="7"/>
  <c r="H116" i="7"/>
  <c r="E293" i="9"/>
  <c r="D153" i="9"/>
  <c r="I265" i="9"/>
  <c r="D43" i="9"/>
  <c r="K225" i="10"/>
  <c r="K226" i="8"/>
  <c r="H208" i="8"/>
  <c r="K63" i="8"/>
  <c r="C256" i="7"/>
  <c r="D119" i="7"/>
  <c r="C120" i="7"/>
  <c r="D295" i="9"/>
  <c r="I154" i="9"/>
  <c r="E45" i="9"/>
  <c r="H237" i="10"/>
  <c r="E87" i="9"/>
  <c r="B316" i="11"/>
  <c r="B105" i="10"/>
  <c r="E293" i="11"/>
  <c r="K164" i="11"/>
  <c r="F356" i="12"/>
  <c r="C235" i="12"/>
  <c r="J89" i="12"/>
  <c r="J224" i="12"/>
  <c r="E140" i="13"/>
  <c r="F275" i="13"/>
  <c r="H194" i="14"/>
  <c r="E303" i="14"/>
  <c r="D67" i="13"/>
  <c r="C334" i="15"/>
  <c r="D141" i="14"/>
  <c r="J60" i="15"/>
  <c r="K151" i="15"/>
  <c r="D280" i="15"/>
  <c r="K210" i="16"/>
  <c r="G130" i="17"/>
  <c r="F256" i="17"/>
  <c r="F122" i="10"/>
  <c r="K303" i="11"/>
  <c r="I99" i="10"/>
  <c r="F353" i="12"/>
  <c r="J162" i="11"/>
  <c r="I354" i="12"/>
  <c r="F225" i="12"/>
  <c r="G88" i="12"/>
  <c r="K275" i="13"/>
  <c r="C195" i="14"/>
  <c r="D330" i="14"/>
  <c r="I109" i="13"/>
  <c r="C182" i="4"/>
  <c r="F266" i="6"/>
  <c r="F63" i="6"/>
  <c r="I177" i="4"/>
  <c r="H260" i="6"/>
  <c r="B59" i="6"/>
  <c r="H355" i="8"/>
  <c r="K255" i="8"/>
  <c r="E107" i="8"/>
  <c r="F363" i="7"/>
  <c r="J290" i="7"/>
  <c r="K153" i="7"/>
  <c r="D336" i="9"/>
  <c r="G323" i="9"/>
  <c r="B251" i="9"/>
  <c r="E273" i="10"/>
  <c r="I70" i="9"/>
  <c r="H319" i="8"/>
  <c r="B190" i="8"/>
  <c r="F111" i="8"/>
  <c r="H242" i="7"/>
  <c r="E236" i="7"/>
  <c r="F99" i="7"/>
  <c r="C276" i="9"/>
  <c r="J274" i="9"/>
  <c r="G248" i="9"/>
  <c r="D355" i="10"/>
  <c r="D332" i="8"/>
  <c r="F263" i="8"/>
  <c r="B106" i="8"/>
  <c r="C46" i="8"/>
  <c r="J230" i="7"/>
  <c r="K93" i="7"/>
  <c r="D276" i="9"/>
  <c r="J266" i="9"/>
  <c r="B191" i="9"/>
  <c r="E213" i="10"/>
  <c r="G339" i="10"/>
  <c r="F308" i="8"/>
  <c r="B186" i="8"/>
  <c r="F107" i="8"/>
  <c r="H238" i="7"/>
  <c r="E232" i="7"/>
  <c r="F95" i="7"/>
  <c r="C272" i="9"/>
  <c r="E268" i="9"/>
  <c r="G244" i="9"/>
  <c r="D351" i="10"/>
  <c r="E298" i="10"/>
  <c r="F100" i="10"/>
  <c r="K281" i="11"/>
  <c r="I77" i="10"/>
  <c r="F331" i="12"/>
  <c r="J140" i="11"/>
  <c r="I332" i="12"/>
  <c r="F203" i="12"/>
  <c r="G66" i="12"/>
  <c r="K253" i="13"/>
  <c r="C173" i="14"/>
  <c r="D308" i="14"/>
  <c r="I87" i="13"/>
  <c r="J180" i="13"/>
  <c r="G118" i="14"/>
  <c r="E367" i="16"/>
  <c r="F174" i="15"/>
  <c r="G265" i="15"/>
  <c r="B65" i="14"/>
  <c r="B313" i="16"/>
  <c r="C244" i="17"/>
  <c r="J40" i="16"/>
  <c r="D252" i="10"/>
  <c r="I88" i="10"/>
  <c r="F273" i="11"/>
  <c r="D138" i="11"/>
  <c r="I333" i="12"/>
  <c r="G139" i="11"/>
  <c r="I74" i="12"/>
  <c r="C202" i="12"/>
  <c r="F64" i="12"/>
  <c r="I308" i="14"/>
  <c r="B115" i="13"/>
  <c r="E223" i="13"/>
  <c r="F316" i="13"/>
  <c r="D231" i="14"/>
  <c r="K168" i="15"/>
  <c r="D305" i="15"/>
  <c r="G67" i="14"/>
  <c r="G315" i="16"/>
  <c r="B115" i="15"/>
  <c r="I45" i="16"/>
  <c r="H171" i="16"/>
  <c r="B43" i="9"/>
  <c r="D275" i="11"/>
  <c r="D64" i="10"/>
  <c r="G252" i="11"/>
  <c r="C124" i="11"/>
  <c r="H315" i="12"/>
  <c r="E194" i="12"/>
  <c r="B49" i="12"/>
  <c r="B184" i="12"/>
  <c r="G99" i="13"/>
  <c r="H234" i="13"/>
  <c r="K342" i="13"/>
  <c r="G262" i="14"/>
  <c r="H355" i="14"/>
  <c r="E293" i="15"/>
  <c r="F100" i="14"/>
  <c r="D349" i="16"/>
  <c r="C111" i="15"/>
  <c r="F239" i="15"/>
  <c r="C170" i="16"/>
  <c r="I89" i="17"/>
  <c r="I167" i="9"/>
  <c r="F348" i="11"/>
  <c r="F137" i="10"/>
  <c r="I325" i="11"/>
  <c r="E197" i="11"/>
  <c r="H59" i="11"/>
  <c r="G267" i="12"/>
  <c r="D122" i="12"/>
  <c r="D257" i="12"/>
  <c r="I172" i="13"/>
  <c r="J307" i="13"/>
  <c r="B227" i="14"/>
  <c r="I335" i="14"/>
  <c r="H99" i="13"/>
  <c r="G366" i="15"/>
  <c r="C286" i="16"/>
  <c r="D93" i="15"/>
  <c r="E184" i="15"/>
  <c r="H312" i="15"/>
  <c r="E243" i="16"/>
  <c r="K162" i="17"/>
  <c r="J288" i="17"/>
  <c r="I92" i="16"/>
  <c r="B207" i="16"/>
  <c r="D126" i="17"/>
  <c r="F45" i="18"/>
  <c r="K180" i="18"/>
  <c r="B314" i="18"/>
  <c r="H233" i="19"/>
  <c r="E40" i="18"/>
  <c r="H283" i="20"/>
  <c r="D203" i="21"/>
  <c r="J122" i="22"/>
  <c r="K145" i="20"/>
  <c r="C65" i="21"/>
  <c r="D90" i="19"/>
  <c r="D338" i="21"/>
  <c r="F257" i="22"/>
  <c r="C282" i="20"/>
  <c r="I201" i="21"/>
  <c r="E121" i="22"/>
  <c r="D364" i="28"/>
  <c r="F283" i="24"/>
  <c r="I250" i="16"/>
  <c r="K169" i="17"/>
  <c r="D284" i="17"/>
  <c r="F203" i="18"/>
  <c r="K338" i="18"/>
  <c r="G258" i="19"/>
  <c r="F62" i="18"/>
  <c r="E198" i="18"/>
  <c r="F112" i="19"/>
  <c r="D361" i="21"/>
  <c r="J280" i="22"/>
  <c r="K303" i="20"/>
  <c r="C223" i="21"/>
  <c r="E142" i="22"/>
  <c r="F167" i="20"/>
  <c r="H86" i="21"/>
  <c r="K110" i="19"/>
  <c r="I359" i="21"/>
  <c r="E279" i="22"/>
  <c r="F193" i="23"/>
  <c r="H112" i="28"/>
  <c r="H137" i="17"/>
  <c r="G273" i="17"/>
  <c r="B59" i="16"/>
  <c r="B307" i="18"/>
  <c r="D226" i="19"/>
  <c r="C362" i="19"/>
  <c r="B166" i="18"/>
  <c r="K301" i="18"/>
  <c r="C221" i="19"/>
  <c r="H135" i="20"/>
  <c r="D55" i="21"/>
  <c r="I78" i="19"/>
  <c r="I326" i="21"/>
  <c r="K245" i="22"/>
  <c r="B271" i="20"/>
  <c r="D190" i="21"/>
  <c r="F109" i="22"/>
  <c r="C134" i="20"/>
  <c r="I53" i="21"/>
  <c r="B297" i="23"/>
  <c r="D216" i="28"/>
  <c r="D271" i="17"/>
  <c r="I70" i="16"/>
  <c r="B185" i="16"/>
  <c r="D104" i="17"/>
  <c r="D352" i="19"/>
  <c r="K158" i="18"/>
  <c r="B292" i="18"/>
  <c r="H211" i="19"/>
  <c r="C347" i="19"/>
  <c r="H261" i="20"/>
  <c r="D181" i="21"/>
  <c r="J100" i="22"/>
  <c r="K123" i="20"/>
  <c r="C43" i="21"/>
  <c r="D68" i="19"/>
  <c r="D316" i="21"/>
  <c r="F235" i="22"/>
  <c r="C260" i="20"/>
  <c r="I179" i="21"/>
  <c r="D94" i="22"/>
  <c r="D342" i="28"/>
  <c r="F261" i="24"/>
  <c r="E185" i="23"/>
  <c r="K104" i="28"/>
  <c r="I353" i="25"/>
  <c r="D365" i="28"/>
  <c r="J284" i="24"/>
  <c r="E308" i="23"/>
  <c r="G227" i="28"/>
  <c r="I146" i="24"/>
  <c r="D84" i="25"/>
  <c r="D332" i="27"/>
  <c r="I251" i="6"/>
  <c r="G276" i="26"/>
  <c r="C196" i="27"/>
  <c r="D155" i="25"/>
  <c r="J74" i="26"/>
  <c r="B357" i="25"/>
  <c r="G257" i="26"/>
  <c r="I176" i="27"/>
  <c r="B56" i="6"/>
  <c r="B255" i="6"/>
  <c r="C260" i="23"/>
  <c r="I179" i="28"/>
  <c r="E99" i="24"/>
  <c r="J110" i="23"/>
  <c r="H359" i="24"/>
  <c r="E54" i="22"/>
  <c r="E302" i="28"/>
  <c r="G221" i="24"/>
  <c r="B159" i="25"/>
  <c r="D78" i="26"/>
  <c r="G326" i="6"/>
  <c r="E351" i="26"/>
  <c r="K270" i="27"/>
  <c r="B230" i="25"/>
  <c r="B332" i="14"/>
  <c r="I269" i="15"/>
  <c r="J76" i="14"/>
  <c r="H325" i="16"/>
  <c r="G87" i="15"/>
  <c r="J215" i="15"/>
  <c r="G146" i="16"/>
  <c r="F272" i="16"/>
  <c r="K199" i="10"/>
  <c r="J46" i="10"/>
  <c r="B165" i="10"/>
  <c r="E353" i="11"/>
  <c r="K224" i="11"/>
  <c r="D87" i="11"/>
  <c r="E297" i="12"/>
  <c r="J149" i="12"/>
  <c r="J284" i="12"/>
  <c r="E200" i="13"/>
  <c r="F335" i="13"/>
  <c r="H254" i="14"/>
  <c r="E363" i="14"/>
  <c r="D127" i="13"/>
  <c r="K64" i="14"/>
  <c r="I313" i="16"/>
  <c r="J120" i="15"/>
  <c r="K211" i="15"/>
  <c r="D340" i="15"/>
  <c r="K270" i="16"/>
  <c r="G190" i="17"/>
  <c r="F316" i="17"/>
  <c r="B120" i="10"/>
  <c r="G301" i="11"/>
  <c r="E97" i="10"/>
  <c r="B351" i="12"/>
  <c r="F160" i="11"/>
  <c r="E352" i="12"/>
  <c r="B223" i="12"/>
  <c r="C86" i="12"/>
  <c r="G273" i="13"/>
  <c r="I192" i="14"/>
  <c r="J327" i="14"/>
  <c r="E107" i="13"/>
  <c r="F200" i="13"/>
  <c r="C138" i="14"/>
  <c r="I57" i="15"/>
  <c r="B194" i="15"/>
  <c r="C285" i="15"/>
  <c r="H84" i="14"/>
  <c r="H332" i="16"/>
  <c r="I263" i="17"/>
  <c r="F60" i="16"/>
  <c r="G193" i="16"/>
  <c r="I112" i="17"/>
  <c r="B227" i="17"/>
  <c r="D146" i="18"/>
  <c r="I281" i="18"/>
  <c r="C95" i="17"/>
  <c r="F334" i="19"/>
  <c r="C141" i="18"/>
  <c r="D55" i="19"/>
  <c r="B304" i="21"/>
  <c r="H223" i="22"/>
  <c r="I246" i="20"/>
  <c r="K165" i="21"/>
  <c r="B191" i="19"/>
  <c r="D110" i="20"/>
  <c r="D358" i="22"/>
  <c r="I53" i="19"/>
  <c r="G302" i="21"/>
  <c r="C222" i="22"/>
  <c r="D136" i="23"/>
  <c r="F55" i="28"/>
  <c r="J134" i="17"/>
  <c r="I270" i="17"/>
  <c r="D56" i="16"/>
  <c r="D304" i="18"/>
  <c r="F223" i="19"/>
  <c r="E359" i="19"/>
  <c r="D163" i="18"/>
  <c r="C299" i="18"/>
  <c r="E218" i="19"/>
  <c r="J132" i="20"/>
  <c r="F52" i="21"/>
  <c r="K75" i="19"/>
  <c r="K323" i="21"/>
  <c r="C243" i="22"/>
  <c r="D268" i="20"/>
  <c r="F187" i="21"/>
  <c r="H106" i="22"/>
  <c r="E131" i="20"/>
  <c r="K50" i="21"/>
  <c r="D294" i="23"/>
  <c r="F213" i="28"/>
  <c r="F238" i="17"/>
  <c r="G45" i="16"/>
  <c r="J159" i="16"/>
  <c r="D80" i="17"/>
  <c r="B327" i="19"/>
  <c r="I133" i="18"/>
  <c r="J266" i="18"/>
  <c r="K73" i="17"/>
  <c r="K321" i="19"/>
  <c r="F236" i="20"/>
  <c r="B156" i="21"/>
  <c r="G179" i="19"/>
  <c r="I98" i="20"/>
  <c r="I346" i="22"/>
  <c r="B43" i="19"/>
  <c r="B291" i="21"/>
  <c r="D210" i="22"/>
  <c r="K234" i="20"/>
  <c r="G154" i="21"/>
  <c r="B69" i="22"/>
  <c r="B317" i="28"/>
  <c r="D236" i="24"/>
  <c r="G171" i="16"/>
  <c r="B298" i="16"/>
  <c r="B205" i="17"/>
  <c r="D124" i="18"/>
  <c r="I259" i="18"/>
  <c r="H63" i="17"/>
  <c r="F312" i="19"/>
  <c r="C119" i="18"/>
  <c r="F362" i="20"/>
  <c r="B282" i="21"/>
  <c r="H201" i="22"/>
  <c r="I224" i="20"/>
  <c r="K143" i="21"/>
  <c r="B169" i="19"/>
  <c r="D88" i="20"/>
  <c r="D336" i="22"/>
  <c r="K360" i="20"/>
  <c r="G280" i="21"/>
  <c r="C200" i="22"/>
  <c r="D114" i="23"/>
  <c r="D362" i="24"/>
  <c r="C286" i="23"/>
  <c r="I205" i="28"/>
  <c r="E125" i="24"/>
  <c r="J136" i="23"/>
  <c r="F56" i="28"/>
  <c r="E80" i="22"/>
  <c r="E328" i="28"/>
  <c r="G247" i="24"/>
  <c r="B185" i="25"/>
  <c r="D104" i="26"/>
  <c r="G352" i="6"/>
  <c r="C48" i="25"/>
  <c r="K296" i="27"/>
  <c r="B256" i="25"/>
  <c r="H175" i="26"/>
  <c r="D95" i="27"/>
  <c r="E358" i="26"/>
  <c r="G277" i="27"/>
  <c r="J156" i="6"/>
  <c r="F76" i="4"/>
  <c r="K360" i="23"/>
  <c r="G280" i="28"/>
  <c r="C200" i="24"/>
  <c r="H211" i="23"/>
  <c r="D131" i="28"/>
  <c r="J50" i="24"/>
  <c r="E74" i="23"/>
  <c r="E322" i="24"/>
  <c r="J259" i="25"/>
  <c r="B179" i="26"/>
  <c r="D98" i="27"/>
  <c r="K122" i="25"/>
  <c r="G42" i="26"/>
  <c r="F333" i="25"/>
  <c r="F276" i="13"/>
  <c r="B196" i="14"/>
  <c r="I133" i="15"/>
  <c r="B270" i="15"/>
  <c r="C361" i="15"/>
  <c r="H172" i="14"/>
  <c r="J79" i="15"/>
  <c r="C190" i="4"/>
  <c r="C277" i="6"/>
  <c r="F71" i="6"/>
  <c r="I185" i="4"/>
  <c r="D271" i="6"/>
  <c r="B67" i="6"/>
  <c r="H347" i="8"/>
  <c r="K247" i="8"/>
  <c r="E99" i="8"/>
  <c r="F355" i="7"/>
  <c r="J282" i="7"/>
  <c r="K145" i="7"/>
  <c r="D328" i="9"/>
  <c r="G315" i="9"/>
  <c r="B243" i="9"/>
  <c r="E265" i="10"/>
  <c r="I62" i="9"/>
  <c r="H303" i="8"/>
  <c r="B182" i="8"/>
  <c r="F103" i="8"/>
  <c r="H234" i="7"/>
  <c r="E228" i="7"/>
  <c r="F91" i="7"/>
  <c r="I81" i="7"/>
  <c r="E264" i="9"/>
  <c r="G240" i="9"/>
  <c r="D347" i="10"/>
  <c r="D324" i="8"/>
  <c r="F255" i="8"/>
  <c r="B98" i="8"/>
  <c r="E367" i="7"/>
  <c r="J222" i="7"/>
  <c r="K85" i="7"/>
  <c r="I69" i="7"/>
  <c r="J258" i="9"/>
  <c r="B183" i="9"/>
  <c r="E205" i="10"/>
  <c r="G331" i="10"/>
  <c r="H299" i="8"/>
  <c r="B178" i="8"/>
  <c r="F99" i="8"/>
  <c r="H230" i="7"/>
  <c r="E224" i="7"/>
  <c r="F87" i="7"/>
  <c r="H71" i="7"/>
  <c r="E260" i="9"/>
  <c r="G236" i="9"/>
  <c r="D343" i="10"/>
  <c r="C271" i="10"/>
  <c r="F92" i="10"/>
  <c r="K273" i="11"/>
  <c r="I69" i="10"/>
  <c r="F323" i="12"/>
  <c r="J132" i="11"/>
  <c r="I324" i="12"/>
  <c r="F195" i="12"/>
  <c r="G58" i="12"/>
  <c r="K245" i="13"/>
  <c r="C165" i="14"/>
  <c r="D300" i="14"/>
  <c r="I79" i="13"/>
  <c r="J172" i="13"/>
  <c r="G110" i="14"/>
  <c r="E359" i="16"/>
  <c r="F166" i="15"/>
  <c r="G257" i="15"/>
  <c r="B57" i="14"/>
  <c r="B305" i="16"/>
  <c r="C236" i="17"/>
  <c r="B362" i="17"/>
  <c r="D244" i="10"/>
  <c r="I80" i="10"/>
  <c r="F265" i="11"/>
  <c r="D130" i="11"/>
  <c r="I325" i="12"/>
  <c r="G131" i="11"/>
  <c r="I66" i="12"/>
  <c r="C194" i="12"/>
  <c r="F56" i="12"/>
  <c r="I300" i="14"/>
  <c r="B107" i="13"/>
  <c r="E215" i="13"/>
  <c r="F308" i="13"/>
  <c r="E99" i="6"/>
  <c r="B229" i="4"/>
  <c r="G149" i="4"/>
  <c r="K94" i="6"/>
  <c r="H224" i="4"/>
  <c r="C141" i="4"/>
  <c r="K289" i="8"/>
  <c r="I202" i="8"/>
  <c r="B58" i="8"/>
  <c r="C318" i="7"/>
  <c r="D181" i="7"/>
  <c r="C182" i="7"/>
  <c r="D357" i="9"/>
  <c r="I216" i="9"/>
  <c r="F134" i="9"/>
  <c r="H299" i="10"/>
  <c r="I330" i="8"/>
  <c r="E228" i="8"/>
  <c r="F138" i="8"/>
  <c r="G78" i="8"/>
  <c r="D263" i="7"/>
  <c r="E126" i="7"/>
  <c r="H308" i="9"/>
  <c r="K295" i="9"/>
  <c r="F223" i="9"/>
  <c r="I245" i="10"/>
  <c r="C43" i="9"/>
  <c r="K228" i="8"/>
  <c r="H210" i="8"/>
  <c r="K65" i="8"/>
  <c r="C258" i="7"/>
  <c r="D121" i="7"/>
  <c r="C122" i="7"/>
  <c r="D297" i="9"/>
  <c r="I156" i="9"/>
  <c r="E47" i="9"/>
  <c r="H239" i="10"/>
  <c r="I326" i="8"/>
  <c r="E224" i="8"/>
  <c r="F134" i="8"/>
  <c r="G74" i="8"/>
  <c r="D259" i="7"/>
  <c r="E122" i="7"/>
  <c r="H304" i="9"/>
  <c r="K291" i="9"/>
  <c r="F219" i="9"/>
  <c r="I241" i="10"/>
  <c r="K367" i="10"/>
  <c r="J279" i="10"/>
  <c r="E116" i="10"/>
  <c r="B301" i="11"/>
  <c r="J165" i="11"/>
  <c r="E361" i="12"/>
  <c r="C167" i="11"/>
  <c r="E102" i="12"/>
  <c r="I229" i="12"/>
  <c r="B92" i="12"/>
  <c r="E336" i="14"/>
  <c r="H142" i="13"/>
  <c r="K250" i="13"/>
  <c r="B344" i="13"/>
  <c r="H263" i="14"/>
  <c r="E201" i="15"/>
  <c r="H337" i="15"/>
  <c r="K99" i="14"/>
  <c r="K347" i="16"/>
  <c r="F147" i="15"/>
  <c r="C78" i="16"/>
  <c r="B204" i="16"/>
  <c r="K92" i="9"/>
  <c r="J318" i="11"/>
  <c r="J107" i="10"/>
  <c r="C296" i="11"/>
  <c r="I167" i="11"/>
  <c r="D359" i="12"/>
  <c r="K237" i="12"/>
  <c r="H92" i="12"/>
  <c r="H227" i="12"/>
  <c r="C143" i="13"/>
  <c r="D278" i="13"/>
  <c r="F197" i="14"/>
  <c r="I71" i="4"/>
  <c r="C152" i="6"/>
  <c r="J281" i="4"/>
  <c r="I334" i="4"/>
  <c r="I147" i="6"/>
  <c r="F277" i="4"/>
  <c r="C317" i="4"/>
  <c r="C236" i="8"/>
  <c r="B223" i="8"/>
  <c r="C73" i="8"/>
  <c r="E265" i="7"/>
  <c r="F128" i="7"/>
  <c r="E129" i="7"/>
  <c r="F304" i="9"/>
  <c r="K163" i="9"/>
  <c r="G54" i="9"/>
  <c r="J246" i="10"/>
  <c r="J311" i="8"/>
  <c r="B243" i="8"/>
  <c r="H85" i="8"/>
  <c r="K354" i="7"/>
  <c r="F210" i="7"/>
  <c r="F211" i="7"/>
  <c r="E57" i="7"/>
  <c r="F246" i="9"/>
  <c r="H170" i="9"/>
  <c r="K192" i="10"/>
  <c r="B357" i="8"/>
  <c r="B238" i="8"/>
  <c r="J157" i="8"/>
  <c r="E89" i="8"/>
  <c r="D341" i="7"/>
  <c r="E204" i="7"/>
  <c r="J57" i="7"/>
  <c r="C45" i="7"/>
  <c r="K103" i="9"/>
  <c r="I323" i="10"/>
  <c r="E187" i="9"/>
  <c r="J307" i="8"/>
  <c r="B239" i="8"/>
  <c r="I148" i="8"/>
  <c r="K350" i="7"/>
  <c r="I342" i="7"/>
  <c r="J205" i="7"/>
  <c r="E53" i="7"/>
  <c r="F242" i="9"/>
  <c r="H166" i="9"/>
  <c r="K188" i="10"/>
  <c r="C315" i="10"/>
  <c r="B227" i="10"/>
  <c r="G63" i="10"/>
  <c r="F192" i="10"/>
  <c r="B113" i="11"/>
  <c r="B252" i="11"/>
  <c r="E114" i="11"/>
  <c r="G49" i="12"/>
  <c r="K176" i="12"/>
  <c r="H367" i="13"/>
  <c r="G283" i="14"/>
  <c r="J89" i="13"/>
  <c r="C198" i="13"/>
  <c r="D291" i="13"/>
  <c r="J210" i="14"/>
  <c r="G148" i="15"/>
  <c r="J284" i="15"/>
  <c r="C47" i="14"/>
  <c r="C295" i="16"/>
  <c r="H94" i="15"/>
  <c r="G354" i="17"/>
  <c r="D151" i="16"/>
  <c r="H362" i="10"/>
  <c r="B266" i="11"/>
  <c r="B55" i="10"/>
  <c r="H248" i="11"/>
  <c r="K114" i="11"/>
  <c r="E250" i="11"/>
  <c r="C185" i="12"/>
  <c r="H368" i="13"/>
  <c r="J174" i="12"/>
  <c r="E90" i="13"/>
  <c r="F225" i="13"/>
  <c r="I333" i="13"/>
  <c r="E253" i="14"/>
  <c r="I367" i="4"/>
  <c r="D168" i="4"/>
  <c r="E310" i="6"/>
  <c r="E363" i="4"/>
  <c r="J163" i="4"/>
  <c r="C299" i="6"/>
  <c r="G282" i="8"/>
  <c r="D195" i="8"/>
  <c r="H116" i="8"/>
  <c r="J247" i="7"/>
  <c r="G241" i="7"/>
  <c r="H104" i="7"/>
  <c r="E281" i="9"/>
  <c r="D141" i="9"/>
  <c r="I253" i="9"/>
  <c r="F360" i="10"/>
  <c r="J339" i="8"/>
  <c r="J220" i="8"/>
  <c r="G140" i="8"/>
  <c r="J67" i="8"/>
  <c r="B324" i="7"/>
  <c r="C187" i="7"/>
  <c r="H40" i="7"/>
  <c r="I356" i="9"/>
  <c r="I86" i="9"/>
  <c r="G306" i="10"/>
  <c r="H127" i="9"/>
  <c r="I290" i="8"/>
  <c r="G203" i="8"/>
  <c r="J58" i="8"/>
  <c r="K318" i="7"/>
  <c r="B182" i="7"/>
  <c r="K182" i="7"/>
  <c r="B358" i="9"/>
  <c r="G217" i="9"/>
  <c r="B136" i="9"/>
  <c r="F300" i="10"/>
  <c r="J335" i="8"/>
  <c r="J216" i="8"/>
  <c r="G136" i="8"/>
  <c r="J63" i="8"/>
  <c r="B320" i="7"/>
  <c r="C183" i="7"/>
  <c r="F365" i="9"/>
  <c r="I352" i="9"/>
  <c r="I82" i="9"/>
  <c r="G302" i="10"/>
  <c r="H119" i="9"/>
  <c r="H340" i="10"/>
  <c r="C177" i="10"/>
  <c r="J361" i="11"/>
  <c r="H226" i="11"/>
  <c r="K92" i="11"/>
  <c r="K227" i="11"/>
  <c r="C163" i="12"/>
  <c r="D291" i="12"/>
  <c r="J152" i="12"/>
  <c r="E68" i="13"/>
  <c r="F203" i="13"/>
  <c r="I311" i="13"/>
  <c r="E231" i="14"/>
  <c r="F324" i="14"/>
  <c r="C262" i="15"/>
  <c r="D69" i="14"/>
  <c r="K172" i="14"/>
  <c r="K79" i="15"/>
  <c r="D208" i="15"/>
  <c r="K138" i="16"/>
  <c r="J264" i="16"/>
  <c r="G203" i="10"/>
  <c r="F50" i="10"/>
  <c r="H168" i="10"/>
  <c r="K356" i="11"/>
  <c r="G228" i="11"/>
  <c r="J90" i="11"/>
  <c r="C302" i="12"/>
  <c r="F153" i="12"/>
  <c r="F288" i="12"/>
  <c r="K203" i="13"/>
  <c r="B339" i="13"/>
  <c r="D258" i="14"/>
  <c r="K366" i="14"/>
  <c r="B126" i="13"/>
  <c r="I63" i="14"/>
  <c r="G312" i="16"/>
  <c r="H119" i="15"/>
  <c r="I210" i="15"/>
  <c r="B339" i="15"/>
  <c r="I269" i="16"/>
  <c r="E189" i="17"/>
  <c r="D315" i="17"/>
  <c r="B170" i="10"/>
  <c r="G351" i="11"/>
  <c r="E147" i="10"/>
  <c r="D72" i="11"/>
  <c r="F210" i="11"/>
  <c r="G73" i="11"/>
  <c r="B273" i="12"/>
  <c r="C136" i="12"/>
  <c r="G323" i="13"/>
  <c r="I242" i="14"/>
  <c r="B49" i="13"/>
  <c r="E157" i="13"/>
  <c r="F250" i="13"/>
  <c r="B170" i="14"/>
  <c r="I107" i="15"/>
  <c r="B244" i="15"/>
  <c r="C335" i="15"/>
  <c r="H134" i="14"/>
  <c r="J53" i="15"/>
  <c r="I313" i="17"/>
  <c r="F110" i="16"/>
  <c r="F259" i="10"/>
  <c r="K95" i="10"/>
  <c r="H280" i="11"/>
  <c r="F145" i="11"/>
  <c r="K340" i="12"/>
  <c r="I146" i="11"/>
  <c r="K81" i="12"/>
  <c r="E209" i="12"/>
  <c r="H71" i="12"/>
  <c r="K315" i="14"/>
  <c r="D122" i="13"/>
  <c r="G230" i="13"/>
  <c r="H323" i="13"/>
  <c r="D243" i="14"/>
  <c r="K180" i="15"/>
  <c r="D317" i="15"/>
  <c r="G79" i="14"/>
  <c r="G327" i="16"/>
  <c r="B127" i="15"/>
  <c r="I57" i="16"/>
  <c r="H183" i="16"/>
  <c r="B100" i="17"/>
  <c r="K235" i="17"/>
  <c r="D350" i="17"/>
  <c r="F269" i="18"/>
  <c r="J75" i="17"/>
  <c r="G324" i="19"/>
  <c r="F128" i="18"/>
  <c r="E264" i="18"/>
  <c r="F178" i="19"/>
  <c r="B98" i="20"/>
  <c r="J346" i="22"/>
  <c r="C41" i="19"/>
  <c r="C289" i="21"/>
  <c r="E208" i="22"/>
  <c r="F233" i="20"/>
  <c r="H152" i="21"/>
  <c r="K176" i="19"/>
  <c r="G96" i="20"/>
  <c r="E345" i="22"/>
  <c r="F259" i="23"/>
  <c r="H178" i="28"/>
  <c r="F260" i="17"/>
  <c r="C65" i="16"/>
  <c r="F179" i="16"/>
  <c r="H98" i="17"/>
  <c r="H346" i="19"/>
  <c r="E153" i="18"/>
  <c r="F286" i="18"/>
  <c r="B206" i="19"/>
  <c r="G341" i="19"/>
  <c r="B256" i="20"/>
  <c r="H175" i="21"/>
  <c r="G199" i="19"/>
  <c r="E118" i="20"/>
  <c r="E366" i="22"/>
  <c r="H62" i="19"/>
  <c r="H310" i="21"/>
  <c r="J229" i="22"/>
  <c r="G254" i="20"/>
  <c r="C174" i="21"/>
  <c r="H88" i="22"/>
  <c r="H336" i="28"/>
  <c r="J255" i="24"/>
  <c r="I168" i="16"/>
  <c r="J286" i="16"/>
  <c r="D202" i="17"/>
  <c r="F121" i="18"/>
  <c r="K256" i="18"/>
  <c r="J60" i="17"/>
  <c r="H309" i="19"/>
  <c r="E116" i="18"/>
  <c r="H359" i="20"/>
  <c r="D279" i="21"/>
  <c r="J198" i="22"/>
  <c r="K221" i="20"/>
  <c r="C141" i="21"/>
  <c r="D166" i="19"/>
  <c r="F85" i="20"/>
  <c r="F333" i="22"/>
  <c r="C358" i="20"/>
  <c r="I277" i="21"/>
  <c r="E197" i="22"/>
  <c r="F111" i="23"/>
  <c r="F359" i="24"/>
  <c r="B78" i="17"/>
  <c r="K213" i="17"/>
  <c r="D328" i="17"/>
  <c r="F247" i="18"/>
  <c r="I53" i="17"/>
  <c r="G302" i="19"/>
  <c r="F106" i="18"/>
  <c r="E242" i="18"/>
  <c r="F156" i="19"/>
  <c r="B76" i="20"/>
  <c r="J324" i="22"/>
  <c r="K347" i="20"/>
  <c r="C267" i="21"/>
  <c r="E186" i="22"/>
  <c r="F211" i="20"/>
  <c r="H130" i="21"/>
  <c r="K154" i="19"/>
  <c r="G74" i="20"/>
  <c r="E323" i="22"/>
  <c r="F237" i="23"/>
  <c r="H156" i="28"/>
  <c r="C80" i="22"/>
  <c r="K328" i="28"/>
  <c r="G248" i="24"/>
  <c r="B260" i="23"/>
  <c r="H179" i="28"/>
  <c r="D99" i="24"/>
  <c r="I122" i="23"/>
  <c r="K41" i="28"/>
  <c r="D308" i="25"/>
  <c r="F227" i="26"/>
  <c r="H146" i="27"/>
  <c r="E171" i="25"/>
  <c r="K90" i="26"/>
  <c r="H339" i="6"/>
  <c r="J298" i="26"/>
  <c r="F218" i="27"/>
  <c r="I152" i="25"/>
  <c r="K71" i="26"/>
  <c r="J289" i="6"/>
  <c r="H199" i="4"/>
  <c r="E68" i="6"/>
  <c r="G74" i="23"/>
  <c r="E323" i="24"/>
  <c r="J334" i="23"/>
  <c r="F254" i="28"/>
  <c r="B174" i="24"/>
  <c r="G197" i="23"/>
  <c r="I116" i="28"/>
  <c r="I364" i="25"/>
  <c r="D302" i="26"/>
  <c r="F221" i="27"/>
  <c r="C246" i="25"/>
  <c r="I165" i="26"/>
  <c r="E85" i="27"/>
  <c r="J226" i="13"/>
  <c r="K184" i="14"/>
  <c r="C84" i="15"/>
  <c r="F220" i="15"/>
  <c r="G311" i="15"/>
  <c r="B111" i="14"/>
  <c r="B359" i="16"/>
  <c r="C290" i="17"/>
  <c r="J86" i="16"/>
  <c r="B287" i="10"/>
  <c r="G123" i="10"/>
  <c r="D308" i="11"/>
  <c r="B173" i="11"/>
  <c r="G368" i="12"/>
  <c r="E174" i="11"/>
  <c r="G109" i="12"/>
  <c r="K236" i="12"/>
  <c r="D99" i="12"/>
  <c r="G343" i="14"/>
  <c r="J149" i="13"/>
  <c r="C258" i="13"/>
  <c r="D351" i="13"/>
  <c r="J270" i="14"/>
  <c r="G208" i="15"/>
  <c r="J344" i="15"/>
  <c r="C107" i="14"/>
  <c r="C355" i="16"/>
  <c r="H154" i="15"/>
  <c r="E85" i="16"/>
  <c r="D211" i="16"/>
  <c r="D360" i="10"/>
  <c r="H263" i="11"/>
  <c r="H52" i="10"/>
  <c r="D246" i="11"/>
  <c r="G112" i="11"/>
  <c r="G247" i="11"/>
  <c r="I182" i="12"/>
  <c r="D366" i="13"/>
  <c r="F172" i="12"/>
  <c r="K87" i="13"/>
  <c r="B223" i="13"/>
  <c r="E331" i="13"/>
  <c r="K250" i="14"/>
  <c r="B344" i="14"/>
  <c r="I281" i="15"/>
  <c r="J88" i="14"/>
  <c r="H337" i="16"/>
  <c r="G99" i="15"/>
  <c r="J227" i="15"/>
  <c r="G158" i="16"/>
  <c r="F292" i="16"/>
  <c r="J200" i="17"/>
  <c r="I336" i="17"/>
  <c r="D122" i="16"/>
  <c r="F41" i="17"/>
  <c r="F289" i="19"/>
  <c r="C96" i="18"/>
  <c r="D229" i="18"/>
  <c r="C365" i="18"/>
  <c r="E284" i="19"/>
  <c r="J198" i="20"/>
  <c r="F118" i="21"/>
  <c r="K141" i="19"/>
  <c r="C61" i="20"/>
  <c r="C309" i="22"/>
  <c r="D334" i="20"/>
  <c r="F253" i="21"/>
  <c r="H172" i="22"/>
  <c r="E197" i="20"/>
  <c r="K116" i="21"/>
  <c r="D360" i="23"/>
  <c r="F279" i="28"/>
  <c r="H198" i="24"/>
  <c r="K165" i="16"/>
  <c r="I280" i="16"/>
  <c r="F199" i="17"/>
  <c r="H118" i="18"/>
  <c r="C254" i="18"/>
  <c r="B58" i="17"/>
  <c r="J306" i="19"/>
  <c r="G113" i="18"/>
  <c r="J356" i="20"/>
  <c r="F276" i="21"/>
  <c r="B196" i="22"/>
  <c r="C219" i="20"/>
  <c r="E138" i="21"/>
  <c r="F163" i="19"/>
  <c r="H82" i="20"/>
  <c r="H330" i="22"/>
  <c r="E355" i="20"/>
  <c r="K274" i="21"/>
  <c r="G194" i="22"/>
  <c r="H108" i="23"/>
  <c r="H356" i="24"/>
  <c r="G269" i="16"/>
  <c r="I188" i="17"/>
  <c r="B303" i="17"/>
  <c r="D222" i="18"/>
  <c r="I357" i="18"/>
  <c r="E277" i="19"/>
  <c r="D81" i="18"/>
  <c r="C217" i="18"/>
  <c r="D131" i="19"/>
  <c r="J50" i="20"/>
  <c r="H299" i="22"/>
  <c r="I322" i="20"/>
  <c r="K241" i="21"/>
  <c r="C161" i="22"/>
  <c r="D186" i="20"/>
  <c r="F105" i="21"/>
  <c r="I129" i="19"/>
  <c r="E49" i="20"/>
  <c r="C298" i="22"/>
  <c r="D212" i="23"/>
  <c r="F131" i="28"/>
  <c r="J178" i="17"/>
  <c r="I314" i="17"/>
  <c r="D100" i="16"/>
  <c r="D348" i="18"/>
  <c r="F267" i="19"/>
  <c r="C74" i="18"/>
  <c r="D207" i="18"/>
  <c r="C343" i="18"/>
  <c r="E262" i="19"/>
  <c r="J176" i="20"/>
  <c r="F96" i="21"/>
  <c r="K119" i="19"/>
  <c r="K367" i="21"/>
  <c r="C287" i="22"/>
  <c r="D312" i="20"/>
  <c r="F231" i="21"/>
  <c r="H150" i="22"/>
  <c r="E175" i="20"/>
  <c r="K94" i="21"/>
  <c r="D338" i="23"/>
  <c r="F257" i="28"/>
  <c r="H176" i="24"/>
  <c r="G100" i="23"/>
  <c r="E349" i="24"/>
  <c r="J360" i="23"/>
  <c r="F280" i="28"/>
  <c r="B200" i="24"/>
  <c r="G223" i="23"/>
  <c r="I142" i="28"/>
  <c r="K61" i="24"/>
  <c r="D328" i="26"/>
  <c r="F247" i="27"/>
  <c r="C272" i="25"/>
  <c r="I191" i="26"/>
  <c r="E111" i="27"/>
  <c r="F70" i="25"/>
  <c r="D319" i="27"/>
  <c r="G253" i="25"/>
  <c r="I172" i="26"/>
  <c r="K91" i="27"/>
  <c r="F300" i="4"/>
  <c r="C169" i="6"/>
  <c r="E175" i="23"/>
  <c r="K94" i="28"/>
  <c r="I343" i="25"/>
  <c r="D355" i="28"/>
  <c r="J274" i="24"/>
  <c r="E298" i="23"/>
  <c r="G217" i="28"/>
  <c r="I136" i="24"/>
  <c r="D74" i="25"/>
  <c r="D322" i="27"/>
  <c r="F63" i="24"/>
  <c r="G266" i="26"/>
  <c r="C186" i="27"/>
  <c r="D145" i="25"/>
  <c r="J90" i="13"/>
  <c r="I357" i="15"/>
  <c r="I119" i="4"/>
  <c r="C200" i="6"/>
  <c r="J329" i="4"/>
  <c r="E115" i="4"/>
  <c r="I195" i="6"/>
  <c r="F325" i="4"/>
  <c r="I336" i="8"/>
  <c r="B250" i="8"/>
  <c r="J169" i="8"/>
  <c r="K353" i="7"/>
  <c r="E217" i="7"/>
  <c r="F80" i="7"/>
  <c r="J69" i="7"/>
  <c r="C57" i="7"/>
  <c r="K115" i="9"/>
  <c r="I335" i="10"/>
  <c r="J198" i="10"/>
  <c r="J305" i="8"/>
  <c r="G184" i="8"/>
  <c r="I104" i="8"/>
  <c r="B305" i="7"/>
  <c r="I298" i="7"/>
  <c r="J161" i="7"/>
  <c r="G338" i="9"/>
  <c r="F198" i="9"/>
  <c r="H122" i="9"/>
  <c r="G96" i="9"/>
  <c r="B358" i="8"/>
  <c r="E258" i="8"/>
  <c r="I109" i="8"/>
  <c r="J365" i="7"/>
  <c r="D293" i="7"/>
  <c r="E156" i="7"/>
  <c r="H338" i="9"/>
  <c r="K325" i="9"/>
  <c r="F253" i="9"/>
  <c r="I275" i="10"/>
  <c r="C73" i="9"/>
  <c r="J301" i="8"/>
  <c r="G180" i="8"/>
  <c r="I100" i="8"/>
  <c r="B301" i="7"/>
  <c r="I294" i="7"/>
  <c r="J157" i="7"/>
  <c r="G334" i="9"/>
  <c r="F194" i="9"/>
  <c r="H118" i="9"/>
  <c r="G88" i="9"/>
  <c r="C267" i="10"/>
  <c r="J162" i="10"/>
  <c r="E344" i="11"/>
  <c r="C140" i="10"/>
  <c r="B65" i="11"/>
  <c r="D203" i="11"/>
  <c r="E66" i="11"/>
  <c r="J265" i="12"/>
  <c r="K128" i="12"/>
  <c r="E316" i="13"/>
  <c r="G235" i="14"/>
  <c r="J41" i="13"/>
  <c r="C150" i="13"/>
  <c r="D243" i="13"/>
  <c r="J162" i="14"/>
  <c r="G100" i="15"/>
  <c r="J236" i="15"/>
  <c r="K327" i="15"/>
  <c r="F127" i="14"/>
  <c r="H46" i="15"/>
  <c r="G306" i="17"/>
  <c r="D103" i="16"/>
  <c r="H314" i="10"/>
  <c r="C151" i="10"/>
  <c r="J335" i="11"/>
  <c r="H200" i="11"/>
  <c r="K66" i="11"/>
  <c r="K201" i="11"/>
  <c r="C137" i="12"/>
  <c r="G264" i="12"/>
  <c r="J126" i="12"/>
  <c r="E42" i="13"/>
  <c r="F177" i="13"/>
  <c r="I285" i="13"/>
  <c r="E205" i="14"/>
  <c r="C358" i="4"/>
  <c r="H158" i="4"/>
  <c r="I284" i="6"/>
  <c r="I353" i="4"/>
  <c r="D154" i="4"/>
  <c r="G273" i="6"/>
  <c r="C292" i="8"/>
  <c r="J204" i="8"/>
  <c r="D126" i="8"/>
  <c r="F257" i="7"/>
  <c r="C251" i="7"/>
  <c r="D114" i="7"/>
  <c r="K290" i="9"/>
  <c r="J150" i="9"/>
  <c r="E263" i="9"/>
  <c r="J40" i="9"/>
  <c r="F349" i="8"/>
  <c r="F230" i="8"/>
  <c r="C150" i="8"/>
  <c r="F77" i="8"/>
  <c r="H333" i="7"/>
  <c r="I196" i="7"/>
  <c r="D50" i="7"/>
  <c r="E366" i="9"/>
  <c r="E96" i="9"/>
  <c r="C316" i="10"/>
  <c r="K156" i="9"/>
  <c r="E300" i="8"/>
  <c r="C213" i="8"/>
  <c r="F68" i="8"/>
  <c r="G328" i="7"/>
  <c r="H191" i="7"/>
  <c r="G192" i="7"/>
  <c r="H367" i="9"/>
  <c r="C227" i="9"/>
  <c r="I173" i="9"/>
  <c r="B310" i="10"/>
  <c r="F345" i="8"/>
  <c r="F226" i="8"/>
  <c r="C146" i="8"/>
  <c r="F73" i="8"/>
  <c r="H329" i="7"/>
  <c r="I192" i="7"/>
  <c r="D46" i="7"/>
  <c r="E362" i="9"/>
  <c r="E92" i="9"/>
  <c r="C312" i="10"/>
  <c r="K140" i="9"/>
  <c r="D350" i="10"/>
  <c r="H189" i="10"/>
  <c r="H42" i="10"/>
  <c r="D236" i="11"/>
  <c r="G102" i="11"/>
  <c r="G237" i="11"/>
  <c r="I172" i="12"/>
  <c r="B304" i="12"/>
  <c r="F162" i="12"/>
  <c r="K77" i="13"/>
  <c r="B213" i="13"/>
  <c r="E321" i="13"/>
  <c r="K240" i="14"/>
  <c r="B334" i="14"/>
  <c r="I271" i="15"/>
  <c r="J78" i="14"/>
  <c r="H327" i="16"/>
  <c r="G89" i="15"/>
  <c r="J217" i="15"/>
  <c r="G148" i="16"/>
  <c r="F274" i="16"/>
  <c r="C213" i="10"/>
  <c r="B60" i="10"/>
  <c r="D178" i="10"/>
  <c r="G366" i="11"/>
  <c r="C238" i="11"/>
  <c r="F100" i="11"/>
  <c r="E292" i="12"/>
  <c r="B163" i="12"/>
  <c r="D301" i="12"/>
  <c r="G213" i="13"/>
  <c r="H348" i="13"/>
  <c r="J267" i="14"/>
  <c r="E47" i="13"/>
  <c r="I81" i="6"/>
  <c r="F211" i="4"/>
  <c r="E114" i="4"/>
  <c r="E77" i="6"/>
  <c r="B207" i="4"/>
  <c r="K105" i="4"/>
  <c r="C308" i="8"/>
  <c r="B152" i="8"/>
  <c r="H75" i="8"/>
  <c r="I335" i="7"/>
  <c r="J198" i="7"/>
  <c r="I199" i="7"/>
  <c r="H45" i="7"/>
  <c r="E234" i="9"/>
  <c r="G202" i="9"/>
  <c r="D317" i="10"/>
  <c r="H345" i="8"/>
  <c r="K245" i="8"/>
  <c r="E97" i="8"/>
  <c r="F353" i="7"/>
  <c r="J280" i="7"/>
  <c r="K143" i="7"/>
  <c r="D326" i="9"/>
  <c r="G313" i="9"/>
  <c r="B241" i="9"/>
  <c r="E263" i="10"/>
  <c r="I60" i="9"/>
  <c r="G246" i="8"/>
  <c r="E160" i="8"/>
  <c r="B84" i="8"/>
  <c r="I275" i="7"/>
  <c r="J138" i="7"/>
  <c r="I139" i="7"/>
  <c r="J314" i="9"/>
  <c r="E174" i="9"/>
  <c r="K64" i="9"/>
  <c r="D257" i="10"/>
  <c r="H341" i="8"/>
  <c r="K241" i="8"/>
  <c r="E93" i="8"/>
  <c r="F349" i="7"/>
  <c r="J276" i="7"/>
  <c r="K139" i="7"/>
  <c r="D322" i="9"/>
  <c r="G309" i="9"/>
  <c r="B237" i="9"/>
  <c r="E259" i="10"/>
  <c r="I56" i="9"/>
  <c r="F297" i="10"/>
  <c r="K133" i="10"/>
  <c r="H318" i="11"/>
  <c r="F183" i="11"/>
  <c r="I49" i="11"/>
  <c r="I184" i="11"/>
  <c r="K119" i="12"/>
  <c r="E247" i="12"/>
  <c r="H109" i="12"/>
  <c r="K353" i="14"/>
  <c r="D160" i="13"/>
  <c r="G268" i="13"/>
  <c r="E362" i="13"/>
  <c r="D281" i="14"/>
  <c r="K218" i="15"/>
  <c r="D355" i="15"/>
  <c r="G117" i="14"/>
  <c r="G365" i="16"/>
  <c r="B165" i="15"/>
  <c r="I95" i="16"/>
  <c r="H221" i="16"/>
  <c r="C128" i="9"/>
  <c r="F336" i="11"/>
  <c r="F125" i="10"/>
  <c r="I313" i="11"/>
  <c r="E185" i="11"/>
  <c r="H47" i="11"/>
  <c r="G255" i="12"/>
  <c r="D110" i="12"/>
  <c r="D245" i="12"/>
  <c r="I160" i="13"/>
  <c r="J295" i="13"/>
  <c r="B215" i="14"/>
  <c r="I323" i="14"/>
  <c r="E297" i="4"/>
  <c r="J97" i="4"/>
  <c r="H178" i="6"/>
  <c r="K292" i="4"/>
  <c r="F93" i="4"/>
  <c r="D174" i="6"/>
  <c r="E347" i="8"/>
  <c r="I197" i="8"/>
  <c r="K117" i="8"/>
  <c r="D318" i="7"/>
  <c r="D357" i="12"/>
  <c r="I165" i="11"/>
  <c r="G86" i="10"/>
  <c r="K121" i="10"/>
  <c r="D85" i="16"/>
  <c r="B227" i="15"/>
  <c r="G76" i="6"/>
  <c r="G139" i="4"/>
  <c r="J223" i="4"/>
  <c r="C94" i="6"/>
  <c r="I174" i="4"/>
  <c r="F241" i="4"/>
  <c r="I111" i="6"/>
  <c r="G243" i="4"/>
  <c r="B259" i="4"/>
  <c r="E129" i="6"/>
  <c r="F93" i="6"/>
  <c r="F306" i="6"/>
  <c r="C212" i="4"/>
  <c r="B111" i="6"/>
  <c r="E336" i="6"/>
  <c r="I229" i="4"/>
  <c r="H128" i="6"/>
  <c r="J47" i="4"/>
  <c r="E247" i="4"/>
  <c r="E256" i="4"/>
  <c r="D262" i="4"/>
  <c r="G132" i="6"/>
  <c r="I326" i="4"/>
  <c r="J279" i="4"/>
  <c r="C150" i="6"/>
  <c r="I69" i="4"/>
  <c r="F297" i="4"/>
  <c r="I167" i="6"/>
  <c r="C228" i="4"/>
  <c r="B307" i="4"/>
  <c r="E177" i="6"/>
  <c r="K96" i="4"/>
  <c r="H324" i="4"/>
  <c r="K194" i="6"/>
  <c r="G114" i="4"/>
  <c r="D342" i="4"/>
  <c r="G212" i="6"/>
  <c r="C132" i="4"/>
  <c r="K234" i="4"/>
  <c r="J351" i="6"/>
  <c r="D116" i="6"/>
  <c r="G230" i="4"/>
  <c r="K337" i="6"/>
  <c r="J111" i="6"/>
  <c r="C348" i="8"/>
  <c r="H270" i="8"/>
  <c r="D113" i="8"/>
  <c r="E53" i="8"/>
  <c r="B238" i="7"/>
  <c r="C101" i="7"/>
  <c r="F283" i="9"/>
  <c r="I270" i="9"/>
  <c r="D198" i="9"/>
  <c r="G220" i="10"/>
  <c r="I346" i="10"/>
  <c r="I292" i="8"/>
  <c r="G205" i="8"/>
  <c r="J60" i="8"/>
  <c r="K320" i="7"/>
  <c r="B184" i="7"/>
  <c r="K184" i="7"/>
  <c r="B360" i="9"/>
  <c r="G219" i="9"/>
  <c r="E143" i="9"/>
  <c r="F302" i="10"/>
  <c r="I313" i="8"/>
  <c r="C200" i="8"/>
  <c r="E120" i="8"/>
  <c r="H320" i="7"/>
  <c r="E314" i="7"/>
  <c r="F177" i="7"/>
  <c r="C354" i="9"/>
  <c r="B214" i="9"/>
  <c r="D138" i="9"/>
  <c r="I127" i="9"/>
  <c r="I286" i="10"/>
  <c r="I288" i="8"/>
  <c r="G201" i="8"/>
  <c r="J56" i="8"/>
  <c r="K316" i="7"/>
  <c r="B180" i="7"/>
  <c r="K180" i="7"/>
  <c r="B356" i="9"/>
  <c r="G215" i="9"/>
  <c r="B132" i="9"/>
  <c r="F298" i="10"/>
  <c r="I200" i="10"/>
  <c r="H47" i="10"/>
  <c r="J165" i="10"/>
  <c r="C354" i="11"/>
  <c r="I225" i="11"/>
  <c r="B88" i="11"/>
  <c r="F298" i="12"/>
  <c r="H150" i="12"/>
  <c r="H285" i="12"/>
  <c r="C201" i="13"/>
  <c r="D336" i="13"/>
  <c r="F255" i="14"/>
  <c r="C364" i="14"/>
  <c r="B128" i="13"/>
  <c r="I65" i="14"/>
  <c r="G314" i="16"/>
  <c r="H121" i="15"/>
  <c r="I212" i="15"/>
  <c r="B341" i="15"/>
  <c r="I271" i="16"/>
  <c r="E191" i="17"/>
  <c r="D317" i="17"/>
  <c r="D183" i="10"/>
  <c r="I364" i="11"/>
  <c r="G160" i="10"/>
  <c r="F85" i="11"/>
  <c r="H223" i="11"/>
  <c r="I86" i="11"/>
  <c r="D286" i="12"/>
  <c r="E149" i="12"/>
  <c r="I336" i="13"/>
  <c r="K255" i="14"/>
  <c r="D62" i="13"/>
  <c r="G170" i="13"/>
  <c r="I63" i="4"/>
  <c r="C144" i="6"/>
  <c r="J273" i="4"/>
  <c r="I302" i="4"/>
  <c r="I139" i="6"/>
  <c r="F269" i="4"/>
  <c r="C285" i="4"/>
  <c r="C244" i="8"/>
  <c r="K157" i="8"/>
  <c r="C81" i="8"/>
  <c r="E273" i="7"/>
  <c r="F136" i="7"/>
  <c r="E137" i="7"/>
  <c r="F312" i="9"/>
  <c r="K171" i="9"/>
  <c r="G62" i="9"/>
  <c r="J254" i="10"/>
  <c r="J319" i="8"/>
  <c r="B251" i="8"/>
  <c r="H93" i="8"/>
  <c r="K362" i="7"/>
  <c r="F218" i="7"/>
  <c r="G81" i="7"/>
  <c r="E65" i="7"/>
  <c r="F254" i="9"/>
  <c r="H178" i="9"/>
  <c r="K200" i="10"/>
  <c r="B365" i="8"/>
  <c r="B246" i="8"/>
  <c r="J165" i="8"/>
  <c r="K349" i="7"/>
  <c r="E213" i="7"/>
  <c r="F76" i="7"/>
  <c r="J65" i="7"/>
  <c r="C53" i="7"/>
  <c r="K111" i="9"/>
  <c r="I331" i="10"/>
  <c r="J194" i="10"/>
  <c r="J315" i="8"/>
  <c r="B247" i="8"/>
  <c r="H89" i="8"/>
  <c r="K358" i="7"/>
  <c r="F214" i="7"/>
  <c r="G77" i="7"/>
  <c r="E61" i="7"/>
  <c r="F250" i="9"/>
  <c r="H174" i="9"/>
  <c r="K196" i="10"/>
  <c r="C323" i="10"/>
  <c r="B235" i="10"/>
  <c r="G71" i="10"/>
  <c r="D256" i="11"/>
  <c r="B121" i="11"/>
  <c r="G316" i="12"/>
  <c r="E122" i="11"/>
  <c r="G57" i="12"/>
  <c r="K184" i="12"/>
  <c r="D47" i="12"/>
  <c r="G291" i="14"/>
  <c r="J97" i="13"/>
  <c r="C206" i="13"/>
  <c r="D299" i="13"/>
  <c r="J218" i="14"/>
  <c r="G156" i="15"/>
  <c r="J292" i="15"/>
  <c r="C55" i="14"/>
  <c r="C303" i="16"/>
  <c r="H102" i="15"/>
  <c r="G362" i="17"/>
  <c r="D159" i="16"/>
  <c r="J41" i="9"/>
  <c r="B274" i="11"/>
  <c r="B63" i="10"/>
  <c r="E251" i="11"/>
  <c r="K122" i="11"/>
  <c r="F314" i="12"/>
  <c r="C193" i="12"/>
  <c r="J47" i="12"/>
  <c r="J182" i="12"/>
  <c r="E98" i="13"/>
  <c r="F233" i="13"/>
  <c r="I341" i="13"/>
  <c r="G116" i="4"/>
  <c r="K196" i="6"/>
  <c r="H326" i="4"/>
  <c r="C112" i="4"/>
  <c r="G192" i="6"/>
  <c r="D322" i="4"/>
  <c r="K339" i="8"/>
  <c r="D253" i="8"/>
  <c r="B173" i="8"/>
  <c r="C357" i="7"/>
  <c r="G220" i="7"/>
  <c r="H83" i="7"/>
  <c r="E73" i="7"/>
  <c r="E60" i="7"/>
  <c r="C119" i="9"/>
  <c r="K338" i="10"/>
  <c r="B202" i="10"/>
  <c r="D311" i="8"/>
  <c r="I187" i="8"/>
  <c r="K107" i="8"/>
  <c r="D308" i="7"/>
  <c r="K301" i="7"/>
  <c r="B165" i="7"/>
  <c r="I341" i="9"/>
  <c r="H201" i="9"/>
  <c r="J125" i="9"/>
  <c r="K102" i="9"/>
  <c r="D361" i="8"/>
  <c r="G261" i="8"/>
  <c r="K112" i="8"/>
  <c r="D40" i="8"/>
  <c r="F296" i="7"/>
  <c r="G159" i="7"/>
  <c r="J341" i="9"/>
  <c r="C329" i="9"/>
  <c r="H256" i="9"/>
  <c r="K278" i="10"/>
  <c r="G76" i="9"/>
  <c r="B305" i="8"/>
  <c r="I183" i="8"/>
  <c r="K103" i="8"/>
  <c r="D304" i="7"/>
  <c r="K297" i="7"/>
  <c r="B161" i="7"/>
  <c r="I337" i="9"/>
  <c r="H197" i="9"/>
  <c r="J121" i="9"/>
  <c r="K94" i="9"/>
  <c r="E270" i="10"/>
  <c r="B166" i="10"/>
  <c r="G347" i="11"/>
  <c r="E143" i="10"/>
  <c r="D68" i="11"/>
  <c r="F206" i="11"/>
  <c r="G69" i="11"/>
  <c r="B269" i="12"/>
  <c r="C132" i="12"/>
  <c r="G319" i="13"/>
  <c r="I238" i="14"/>
  <c r="B45" i="13"/>
  <c r="E153" i="13"/>
  <c r="F246" i="13"/>
  <c r="B166" i="14"/>
  <c r="I103" i="15"/>
  <c r="B240" i="15"/>
  <c r="C331" i="15"/>
  <c r="H130" i="14"/>
  <c r="J49" i="15"/>
  <c r="I309" i="17"/>
  <c r="F106" i="16"/>
  <c r="J317" i="10"/>
  <c r="E154" i="10"/>
  <c r="B339" i="11"/>
  <c r="J203" i="11"/>
  <c r="C70" i="11"/>
  <c r="C205" i="11"/>
  <c r="E140" i="12"/>
  <c r="I267" i="12"/>
  <c r="B130" i="12"/>
  <c r="G45" i="13"/>
  <c r="H180" i="13"/>
  <c r="K288" i="13"/>
  <c r="G208" i="14"/>
  <c r="E83" i="6"/>
  <c r="B213" i="4"/>
  <c r="G117" i="4"/>
  <c r="K78" i="6"/>
  <c r="H208" i="4"/>
  <c r="C109" i="4"/>
  <c r="K305" i="8"/>
  <c r="H226" i="8"/>
  <c r="B74" i="8"/>
  <c r="C334" i="7"/>
  <c r="D197" i="7"/>
  <c r="C198" i="7"/>
  <c r="B44" i="7"/>
  <c r="I232" i="9"/>
  <c r="C196" i="9"/>
  <c r="H315" i="10"/>
  <c r="B344" i="8"/>
  <c r="E244" i="8"/>
  <c r="I95" i="8"/>
  <c r="J351" i="7"/>
  <c r="D279" i="7"/>
  <c r="E142" i="7"/>
  <c r="H324" i="9"/>
  <c r="K311" i="9"/>
  <c r="F239" i="9"/>
  <c r="I261" i="10"/>
  <c r="C59" i="9"/>
  <c r="K244" i="8"/>
  <c r="I158" i="8"/>
  <c r="K81" i="8"/>
  <c r="C274" i="7"/>
  <c r="D137" i="7"/>
  <c r="C138" i="7"/>
  <c r="D313" i="9"/>
  <c r="I172" i="9"/>
  <c r="E63" i="9"/>
  <c r="H255" i="10"/>
  <c r="B340" i="8"/>
  <c r="E240" i="8"/>
  <c r="F150" i="8"/>
  <c r="J347" i="7"/>
  <c r="D275" i="7"/>
  <c r="E138" i="7"/>
  <c r="H320" i="9"/>
  <c r="K307" i="9"/>
  <c r="F235" i="9"/>
  <c r="I257" i="10"/>
  <c r="C55" i="9"/>
  <c r="J295" i="10"/>
  <c r="E132" i="10"/>
  <c r="B317" i="11"/>
  <c r="J181" i="11"/>
  <c r="C48" i="11"/>
  <c r="C183" i="11"/>
  <c r="E118" i="12"/>
  <c r="I245" i="12"/>
  <c r="B108" i="12"/>
  <c r="E352" i="14"/>
  <c r="H158" i="13"/>
  <c r="K266" i="13"/>
  <c r="B360" i="13"/>
  <c r="H279" i="14"/>
  <c r="E217" i="15"/>
  <c r="H353" i="15"/>
  <c r="K115" i="14"/>
  <c r="K363" i="16"/>
  <c r="F163" i="15"/>
  <c r="C94" i="16"/>
  <c r="B220" i="16"/>
  <c r="K124" i="9"/>
  <c r="J334" i="11"/>
  <c r="J123" i="10"/>
  <c r="C312" i="11"/>
  <c r="I183" i="11"/>
  <c r="B46" i="11"/>
  <c r="K253" i="12"/>
  <c r="H108" i="12"/>
  <c r="H243" i="12"/>
  <c r="C159" i="13"/>
  <c r="D294" i="13"/>
  <c r="F213" i="14"/>
  <c r="C322" i="14"/>
  <c r="D81" i="13"/>
  <c r="C348" i="15"/>
  <c r="J161" i="14"/>
  <c r="J74" i="15"/>
  <c r="K165" i="15"/>
  <c r="D294" i="15"/>
  <c r="K224" i="16"/>
  <c r="G144" i="17"/>
  <c r="F270" i="17"/>
  <c r="D125" i="10"/>
  <c r="I306" i="11"/>
  <c r="G102" i="10"/>
  <c r="D356" i="12"/>
  <c r="H165" i="11"/>
  <c r="G357" i="12"/>
  <c r="D228" i="12"/>
  <c r="E91" i="12"/>
  <c r="I278" i="13"/>
  <c r="K197" i="14"/>
  <c r="B333" i="14"/>
  <c r="G112" i="13"/>
  <c r="H205" i="13"/>
  <c r="E143" i="14"/>
  <c r="K62" i="15"/>
  <c r="D199" i="15"/>
  <c r="E290" i="15"/>
  <c r="J89" i="14"/>
  <c r="J337" i="16"/>
  <c r="K268" i="17"/>
  <c r="H65" i="16"/>
  <c r="H214" i="10"/>
  <c r="C51" i="10"/>
  <c r="I175" i="10"/>
  <c r="H100" i="11"/>
  <c r="J238" i="11"/>
  <c r="K101" i="11"/>
  <c r="I305" i="12"/>
  <c r="G164" i="12"/>
  <c r="K351" i="13"/>
  <c r="C271" i="14"/>
  <c r="F77" i="13"/>
  <c r="I185" i="13"/>
  <c r="J278" i="13"/>
  <c r="F198" i="14"/>
  <c r="C136" i="15"/>
  <c r="F272" i="15"/>
  <c r="G363" i="15"/>
  <c r="K178" i="14"/>
  <c r="D82" i="15"/>
  <c r="C342" i="17"/>
  <c r="J138" i="16"/>
  <c r="K271" i="16"/>
  <c r="C191" i="17"/>
  <c r="F305" i="17"/>
  <c r="H224" i="18"/>
  <c r="C360" i="18"/>
  <c r="I279" i="19"/>
  <c r="H83" i="18"/>
  <c r="G219" i="18"/>
  <c r="H133" i="19"/>
  <c r="D53" i="20"/>
  <c r="B302" i="22"/>
  <c r="C325" i="20"/>
  <c r="E244" i="21"/>
  <c r="G163" i="22"/>
  <c r="H188" i="20"/>
  <c r="J107" i="21"/>
  <c r="C132" i="19"/>
  <c r="I51" i="20"/>
  <c r="G300" i="22"/>
  <c r="H214" i="23"/>
  <c r="J133" i="28"/>
  <c r="D213" i="17"/>
  <c r="C349" i="17"/>
  <c r="H134" i="16"/>
  <c r="J53" i="17"/>
  <c r="J301" i="19"/>
  <c r="G108" i="18"/>
  <c r="H241" i="18"/>
  <c r="I48" i="17"/>
  <c r="I296" i="19"/>
  <c r="D211" i="20"/>
  <c r="J130" i="21"/>
  <c r="E154" i="19"/>
  <c r="G73" i="20"/>
  <c r="G321" i="22"/>
  <c r="H346" i="20"/>
  <c r="J265" i="21"/>
  <c r="B185" i="22"/>
  <c r="I209" i="20"/>
  <c r="E129" i="21"/>
  <c r="J43" i="22"/>
  <c r="J291" i="28"/>
  <c r="B211" i="24"/>
  <c r="K123" i="16"/>
  <c r="D238" i="16"/>
  <c r="F157" i="17"/>
  <c r="H76" i="18"/>
  <c r="C212" i="18"/>
  <c r="D345" i="18"/>
  <c r="J264" i="19"/>
  <c r="G71" i="18"/>
  <c r="J314" i="20"/>
  <c r="F234" i="21"/>
  <c r="B154" i="22"/>
  <c r="C177" i="20"/>
  <c r="E96" i="21"/>
  <c r="F121" i="19"/>
  <c r="H40" i="20"/>
  <c r="H288" i="22"/>
  <c r="E313" i="20"/>
  <c r="K232" i="21"/>
  <c r="G152" i="22"/>
  <c r="H66" i="23"/>
  <c r="H314" i="24"/>
  <c r="K249" i="16"/>
  <c r="C169" i="17"/>
  <c r="F283" i="17"/>
  <c r="H202" i="18"/>
  <c r="C338" i="18"/>
  <c r="I257" i="19"/>
  <c r="H61" i="18"/>
  <c r="G197" i="18"/>
  <c r="H111" i="19"/>
  <c r="F360" i="21"/>
  <c r="B280" i="22"/>
  <c r="C303" i="20"/>
  <c r="E222" i="21"/>
  <c r="G141" i="22"/>
  <c r="H166" i="20"/>
  <c r="J85" i="21"/>
  <c r="C110" i="19"/>
  <c r="K358" i="21"/>
  <c r="G278" i="22"/>
  <c r="H192" i="23"/>
  <c r="J111" i="28"/>
  <c r="G364" i="23"/>
  <c r="C284" i="28"/>
  <c r="I203" i="24"/>
  <c r="D215" i="23"/>
  <c r="J134" i="28"/>
  <c r="F54" i="24"/>
  <c r="K77" i="23"/>
  <c r="K325" i="24"/>
  <c r="F263" i="25"/>
  <c r="H182" i="26"/>
  <c r="J101" i="27"/>
  <c r="G126" i="25"/>
  <c r="C46" i="26"/>
  <c r="F341" i="25"/>
  <c r="B254" i="26"/>
  <c r="H173" i="27"/>
  <c r="K107" i="25"/>
  <c r="K355" i="27"/>
  <c r="D235" i="6"/>
  <c r="J154" i="4"/>
  <c r="J111" i="24"/>
  <c r="K358" i="28"/>
  <c r="G278" i="24"/>
  <c r="B290" i="23"/>
  <c r="H209" i="28"/>
  <c r="D129" i="24"/>
  <c r="I152" i="23"/>
  <c r="K71" i="28"/>
  <c r="H356" i="25"/>
  <c r="F257" i="26"/>
  <c r="H176" i="27"/>
  <c r="E201" i="25"/>
  <c r="K120" i="26"/>
  <c r="G40" i="27"/>
  <c r="B182" i="13"/>
  <c r="I119" i="14"/>
  <c r="G368" i="16"/>
  <c r="H175" i="15"/>
  <c r="I266" i="15"/>
  <c r="D66" i="14"/>
  <c r="D314" i="16"/>
  <c r="E245" i="17"/>
  <c r="B42" i="16"/>
  <c r="D242" i="10"/>
  <c r="I78" i="10"/>
  <c r="F263" i="11"/>
  <c r="D128" i="11"/>
  <c r="I323" i="12"/>
  <c r="G129" i="11"/>
  <c r="I64" i="12"/>
  <c r="C192" i="12"/>
  <c r="F54" i="12"/>
  <c r="I298" i="14"/>
  <c r="B105" i="13"/>
  <c r="E213" i="13"/>
  <c r="F306" i="13"/>
  <c r="B226" i="14"/>
  <c r="I163" i="15"/>
  <c r="B300" i="15"/>
  <c r="E62" i="14"/>
  <c r="E310" i="16"/>
  <c r="J109" i="15"/>
  <c r="G40" i="16"/>
  <c r="F166" i="16"/>
  <c r="F315" i="10"/>
  <c r="K151" i="10"/>
  <c r="H336" i="11"/>
  <c r="F201" i="11"/>
  <c r="I67" i="11"/>
  <c r="I202" i="11"/>
  <c r="K137" i="12"/>
  <c r="E265" i="12"/>
  <c r="H127" i="12"/>
  <c r="C43" i="13"/>
  <c r="D178" i="13"/>
  <c r="G286" i="13"/>
  <c r="C206" i="14"/>
  <c r="D299" i="14"/>
  <c r="K236" i="15"/>
  <c r="B44" i="14"/>
  <c r="G135" i="14"/>
  <c r="I54" i="15"/>
  <c r="B183" i="15"/>
  <c r="I113" i="16"/>
  <c r="H239" i="16"/>
  <c r="B156" i="17"/>
  <c r="K291" i="17"/>
  <c r="F77" i="16"/>
  <c r="F325" i="18"/>
  <c r="H244" i="19"/>
  <c r="E51" i="18"/>
  <c r="F184" i="18"/>
  <c r="E320" i="18"/>
  <c r="G239" i="19"/>
  <c r="B154" i="20"/>
  <c r="H73" i="21"/>
  <c r="C97" i="19"/>
  <c r="C345" i="21"/>
  <c r="E264" i="22"/>
  <c r="F289" i="20"/>
  <c r="H208" i="21"/>
  <c r="J127" i="22"/>
  <c r="G152" i="20"/>
  <c r="C72" i="21"/>
  <c r="F315" i="23"/>
  <c r="H234" i="28"/>
  <c r="J153" i="24"/>
  <c r="C121" i="16"/>
  <c r="F235" i="16"/>
  <c r="H154" i="17"/>
  <c r="J73" i="18"/>
  <c r="E209" i="18"/>
  <c r="F342" i="18"/>
  <c r="B262" i="19"/>
  <c r="I68" i="18"/>
  <c r="B312" i="20"/>
  <c r="H231" i="21"/>
  <c r="D151" i="22"/>
  <c r="E174" i="20"/>
  <c r="G93" i="21"/>
  <c r="H118" i="19"/>
  <c r="H366" i="21"/>
  <c r="J285" i="22"/>
  <c r="G310" i="20"/>
  <c r="C230" i="21"/>
  <c r="I149" i="22"/>
  <c r="J63" i="23"/>
  <c r="J311" i="24"/>
  <c r="I224" i="16"/>
  <c r="K143" i="17"/>
  <c r="D258" i="17"/>
  <c r="F177" i="18"/>
  <c r="K312" i="18"/>
  <c r="G232" i="19"/>
  <c r="H365" i="19"/>
  <c r="E172" i="18"/>
  <c r="F86" i="19"/>
  <c r="D335" i="21"/>
  <c r="J254" i="22"/>
  <c r="K277" i="20"/>
  <c r="C197" i="21"/>
  <c r="E116" i="22"/>
  <c r="F141" i="20"/>
  <c r="H60" i="21"/>
  <c r="K84" i="19"/>
  <c r="I333" i="21"/>
  <c r="E253" i="22"/>
  <c r="F167" i="23"/>
  <c r="H86" i="28"/>
  <c r="B134" i="17"/>
  <c r="K269" i="17"/>
  <c r="F55" i="16"/>
  <c r="F303" i="18"/>
  <c r="H222" i="19"/>
  <c r="G358" i="19"/>
  <c r="F162" i="18"/>
  <c r="E298" i="18"/>
  <c r="G217" i="19"/>
  <c r="B132" i="20"/>
  <c r="H51" i="21"/>
  <c r="C75" i="19"/>
  <c r="C323" i="21"/>
  <c r="E242" i="22"/>
  <c r="F267" i="20"/>
  <c r="H186" i="21"/>
  <c r="J105" i="22"/>
  <c r="G130" i="20"/>
  <c r="C50" i="21"/>
  <c r="F293" i="23"/>
  <c r="H212" i="28"/>
  <c r="D150" i="24"/>
  <c r="I55" i="23"/>
  <c r="G304" i="24"/>
  <c r="B316" i="23"/>
  <c r="H235" i="28"/>
  <c r="D155" i="24"/>
  <c r="I178" i="23"/>
  <c r="K97" i="28"/>
  <c r="K345" i="25"/>
  <c r="F283" i="26"/>
  <c r="H202" i="27"/>
  <c r="E227" i="25"/>
  <c r="K146" i="26"/>
  <c r="G66" i="27"/>
  <c r="J354" i="26"/>
  <c r="F274" i="27"/>
  <c r="I208" i="25"/>
  <c r="K127" i="26"/>
  <c r="C47" i="27"/>
  <c r="H255" i="4"/>
  <c r="E124" i="6"/>
  <c r="G130" i="23"/>
  <c r="C50" i="28"/>
  <c r="H61" i="22"/>
  <c r="F310" i="28"/>
  <c r="B230" i="24"/>
  <c r="G253" i="23"/>
  <c r="I172" i="28"/>
  <c r="K91" i="24"/>
  <c r="D358" i="26"/>
  <c r="F277" i="27"/>
  <c r="C302" i="25"/>
  <c r="I221" i="26"/>
  <c r="E141" i="27"/>
  <c r="F100" i="25"/>
  <c r="B46" i="13"/>
  <c r="K312" i="15"/>
  <c r="B120" i="14"/>
  <c r="J368" i="16"/>
  <c r="I130" i="15"/>
  <c r="B259" i="15"/>
  <c r="I189" i="16"/>
  <c r="E91" i="6"/>
  <c r="B221" i="4"/>
  <c r="G133" i="4"/>
  <c r="K86" i="6"/>
  <c r="H216" i="4"/>
  <c r="C125" i="4"/>
  <c r="K297" i="8"/>
  <c r="I210" i="8"/>
  <c r="B66" i="8"/>
  <c r="C326" i="7"/>
  <c r="D189" i="7"/>
  <c r="C190" i="7"/>
  <c r="D365" i="9"/>
  <c r="I224" i="9"/>
  <c r="C164" i="9"/>
  <c r="H307" i="10"/>
  <c r="E345" i="8"/>
  <c r="E236" i="8"/>
  <c r="F146" i="8"/>
  <c r="J343" i="7"/>
  <c r="D271" i="7"/>
  <c r="E134" i="7"/>
  <c r="H316" i="9"/>
  <c r="K303" i="9"/>
  <c r="F231" i="9"/>
  <c r="I253" i="10"/>
  <c r="C51" i="9"/>
  <c r="K236" i="8"/>
  <c r="D226" i="8"/>
  <c r="K73" i="8"/>
  <c r="C266" i="7"/>
  <c r="D129" i="7"/>
  <c r="C130" i="7"/>
  <c r="D305" i="9"/>
  <c r="I164" i="9"/>
  <c r="E55" i="9"/>
  <c r="H247" i="10"/>
  <c r="I334" i="8"/>
  <c r="E232" i="8"/>
  <c r="F142" i="8"/>
  <c r="G82" i="8"/>
  <c r="D267" i="7"/>
  <c r="E130" i="7"/>
  <c r="H312" i="9"/>
  <c r="K299" i="9"/>
  <c r="F227" i="9"/>
  <c r="I249" i="10"/>
  <c r="C47" i="9"/>
  <c r="J287" i="10"/>
  <c r="E124" i="10"/>
  <c r="B309" i="11"/>
  <c r="J173" i="11"/>
  <c r="C40" i="11"/>
  <c r="C175" i="11"/>
  <c r="E110" i="12"/>
  <c r="I237" i="12"/>
  <c r="B100" i="12"/>
  <c r="E344" i="14"/>
  <c r="H150" i="13"/>
  <c r="K258" i="13"/>
  <c r="B352" i="13"/>
  <c r="H271" i="14"/>
  <c r="E209" i="15"/>
  <c r="H345" i="15"/>
  <c r="K107" i="14"/>
  <c r="K355" i="16"/>
  <c r="F155" i="15"/>
  <c r="C86" i="16"/>
  <c r="B212" i="16"/>
  <c r="K108" i="9"/>
  <c r="J326" i="11"/>
  <c r="J115" i="10"/>
  <c r="C304" i="11"/>
  <c r="I175" i="11"/>
  <c r="D367" i="12"/>
  <c r="K245" i="12"/>
  <c r="H100" i="12"/>
  <c r="H235" i="12"/>
  <c r="C151" i="13"/>
  <c r="D286" i="13"/>
  <c r="F205" i="14"/>
  <c r="C314" i="14"/>
  <c r="E249" i="4"/>
  <c r="J49" i="4"/>
  <c r="H130" i="6"/>
  <c r="K244" i="4"/>
  <c r="F45" i="4"/>
  <c r="D126" i="6"/>
  <c r="B325" i="8"/>
  <c r="D256" i="8"/>
  <c r="J98" i="8"/>
  <c r="C368" i="7"/>
  <c r="H223" i="7"/>
  <c r="I86" i="7"/>
  <c r="G70" i="7"/>
  <c r="H259" i="9"/>
  <c r="J183" i="9"/>
  <c r="C206" i="10"/>
  <c r="E332" i="10"/>
  <c r="E277" i="8"/>
  <c r="C191" i="8"/>
  <c r="F46" i="8"/>
  <c r="G306" i="7"/>
  <c r="H169" i="7"/>
  <c r="G170" i="7"/>
  <c r="H345" i="9"/>
  <c r="C205" i="9"/>
  <c r="D111" i="9"/>
  <c r="B288" i="10"/>
  <c r="D307" i="8"/>
  <c r="I185" i="8"/>
  <c r="K105" i="8"/>
  <c r="D306" i="7"/>
  <c r="K299" i="7"/>
  <c r="B163" i="7"/>
  <c r="I339" i="9"/>
  <c r="H199" i="9"/>
  <c r="J123" i="9"/>
  <c r="K98" i="9"/>
  <c r="E272" i="10"/>
  <c r="E273" i="8"/>
  <c r="C187" i="8"/>
  <c r="F42" i="8"/>
  <c r="G302" i="7"/>
  <c r="H165" i="7"/>
  <c r="G166" i="7"/>
  <c r="H341" i="9"/>
  <c r="C201" i="9"/>
  <c r="D103" i="9"/>
  <c r="B284" i="10"/>
  <c r="E186" i="10"/>
  <c r="F362" i="11"/>
  <c r="F151" i="10"/>
  <c r="I339" i="11"/>
  <c r="E211" i="11"/>
  <c r="H73" i="11"/>
  <c r="G281" i="12"/>
  <c r="D136" i="12"/>
  <c r="D271" i="12"/>
  <c r="I186" i="13"/>
  <c r="J321" i="13"/>
  <c r="B241" i="14"/>
  <c r="I349" i="14"/>
  <c r="H113" i="13"/>
  <c r="E51" i="14"/>
  <c r="C300" i="16"/>
  <c r="D107" i="15"/>
  <c r="E198" i="15"/>
  <c r="H326" i="15"/>
  <c r="E257" i="16"/>
  <c r="K176" i="17"/>
  <c r="J302" i="17"/>
  <c r="J168" i="10"/>
  <c r="E350" i="11"/>
  <c r="C146" i="10"/>
  <c r="B71" i="11"/>
  <c r="D209" i="11"/>
  <c r="E72" i="11"/>
  <c r="J271" i="12"/>
  <c r="K134" i="12"/>
  <c r="E322" i="13"/>
  <c r="G241" i="14"/>
  <c r="J47" i="13"/>
  <c r="C156" i="13"/>
  <c r="C302" i="4"/>
  <c r="H102" i="4"/>
  <c r="H184" i="6"/>
  <c r="I297" i="4"/>
  <c r="D98" i="4"/>
  <c r="B179" i="6"/>
  <c r="B330" i="8"/>
  <c r="K192" i="8"/>
  <c r="C113" i="8"/>
  <c r="F313" i="7"/>
  <c r="C307" i="7"/>
  <c r="D170" i="7"/>
  <c r="K346" i="9"/>
  <c r="J206" i="9"/>
  <c r="B131" i="9"/>
  <c r="E113" i="9"/>
  <c r="G279" i="10"/>
  <c r="G224" i="8"/>
  <c r="D206" i="8"/>
  <c r="G61" i="8"/>
  <c r="I253" i="7"/>
  <c r="J116" i="7"/>
  <c r="I117" i="7"/>
  <c r="J292" i="9"/>
  <c r="E152" i="9"/>
  <c r="K42" i="9"/>
  <c r="D235" i="10"/>
  <c r="C288" i="8"/>
  <c r="J200" i="8"/>
  <c r="D122" i="8"/>
  <c r="F253" i="7"/>
  <c r="C247" i="7"/>
  <c r="D110" i="7"/>
  <c r="K286" i="9"/>
  <c r="J146" i="9"/>
  <c r="E259" i="9"/>
  <c r="B366" i="10"/>
  <c r="G219" i="10"/>
  <c r="G220" i="8"/>
  <c r="D202" i="8"/>
  <c r="G57" i="8"/>
  <c r="I249" i="7"/>
  <c r="J112" i="7"/>
  <c r="I113" i="7"/>
  <c r="J288" i="9"/>
  <c r="E148" i="9"/>
  <c r="C368" i="10"/>
  <c r="D231" i="10"/>
  <c r="B78" i="9"/>
  <c r="H309" i="11"/>
  <c r="H98" i="10"/>
  <c r="K286" i="11"/>
  <c r="G158" i="11"/>
  <c r="B350" i="12"/>
  <c r="I228" i="12"/>
  <c r="F83" i="12"/>
  <c r="F218" i="12"/>
  <c r="K133" i="13"/>
  <c r="B269" i="13"/>
  <c r="D188" i="14"/>
  <c r="K296" i="14"/>
  <c r="J60" i="13"/>
  <c r="I327" i="15"/>
  <c r="J134" i="14"/>
  <c r="F54" i="15"/>
  <c r="G145" i="15"/>
  <c r="J273" i="15"/>
  <c r="G204" i="16"/>
  <c r="C124" i="17"/>
  <c r="I360" i="10"/>
  <c r="B116" i="10"/>
  <c r="G297" i="11"/>
  <c r="E93" i="10"/>
  <c r="B347" i="12"/>
  <c r="F156" i="11"/>
  <c r="E348" i="12"/>
  <c r="B219" i="12"/>
  <c r="C82" i="12"/>
  <c r="G269" i="13"/>
  <c r="I188" i="14"/>
  <c r="J323" i="14"/>
  <c r="E103" i="13"/>
  <c r="G188" i="4"/>
  <c r="B275" i="6"/>
  <c r="J69" i="6"/>
  <c r="C184" i="4"/>
  <c r="C269" i="6"/>
  <c r="F65" i="6"/>
  <c r="D349" i="8"/>
  <c r="G249" i="8"/>
  <c r="K100" i="8"/>
  <c r="B357" i="7"/>
  <c r="F284" i="7"/>
  <c r="G147" i="7"/>
  <c r="J329" i="9"/>
  <c r="C317" i="9"/>
  <c r="H244" i="9"/>
  <c r="K266" i="10"/>
  <c r="E64" i="9"/>
  <c r="D305" i="8"/>
  <c r="H183" i="8"/>
  <c r="B105" i="8"/>
  <c r="D236" i="7"/>
  <c r="K229" i="7"/>
  <c r="B93" i="7"/>
  <c r="C88" i="7"/>
  <c r="K265" i="9"/>
  <c r="C242" i="9"/>
  <c r="J348" i="10"/>
  <c r="J325" i="8"/>
  <c r="B257" i="8"/>
  <c r="H99" i="8"/>
  <c r="K368" i="7"/>
  <c r="F224" i="7"/>
  <c r="G87" i="7"/>
  <c r="E71" i="7"/>
  <c r="F260" i="9"/>
  <c r="H184" i="9"/>
  <c r="K206" i="10"/>
  <c r="C333" i="10"/>
  <c r="D301" i="8"/>
  <c r="H179" i="8"/>
  <c r="B101" i="8"/>
  <c r="D232" i="7"/>
  <c r="K225" i="7"/>
  <c r="B89" i="7"/>
  <c r="H73" i="7"/>
  <c r="K261" i="9"/>
  <c r="C238" i="9"/>
  <c r="J344" i="10"/>
  <c r="E274" i="10"/>
  <c r="B94" i="10"/>
  <c r="G275" i="11"/>
  <c r="E71" i="10"/>
  <c r="B325" i="12"/>
  <c r="F134" i="11"/>
  <c r="E326" i="12"/>
  <c r="B197" i="12"/>
  <c r="C60" i="12"/>
  <c r="G247" i="13"/>
  <c r="I166" i="14"/>
  <c r="J301" i="14"/>
  <c r="E81" i="13"/>
  <c r="F174" i="13"/>
  <c r="C112" i="14"/>
  <c r="K360" i="16"/>
  <c r="B168" i="15"/>
  <c r="C259" i="15"/>
  <c r="H58" i="14"/>
  <c r="H306" i="16"/>
  <c r="I237" i="17"/>
  <c r="H363" i="17"/>
  <c r="J245" i="10"/>
  <c r="E82" i="10"/>
  <c r="B267" i="11"/>
  <c r="J131" i="11"/>
  <c r="E327" i="12"/>
  <c r="C133" i="11"/>
  <c r="E68" i="12"/>
  <c r="I195" i="12"/>
  <c r="B58" i="12"/>
  <c r="E302" i="14"/>
  <c r="H108" i="13"/>
  <c r="K216" i="13"/>
  <c r="J306" i="13"/>
  <c r="J224" i="14"/>
  <c r="G162" i="15"/>
  <c r="J298" i="15"/>
  <c r="C61" i="14"/>
  <c r="C309" i="16"/>
  <c r="H108" i="15"/>
  <c r="G368" i="17"/>
  <c r="D165" i="16"/>
  <c r="F365" i="10"/>
  <c r="J268" i="11"/>
  <c r="J57" i="10"/>
  <c r="E252" i="11"/>
  <c r="I117" i="11"/>
  <c r="J254" i="11"/>
  <c r="K187" i="12"/>
  <c r="H42" i="12"/>
  <c r="H177" i="12"/>
  <c r="C93" i="13"/>
  <c r="D228" i="13"/>
  <c r="G336" i="13"/>
  <c r="C256" i="14"/>
  <c r="D349" i="14"/>
  <c r="K286" i="15"/>
  <c r="B94" i="14"/>
  <c r="J342" i="16"/>
  <c r="I104" i="15"/>
  <c r="B233" i="15"/>
  <c r="I163" i="16"/>
  <c r="D313" i="16"/>
  <c r="C142" i="9"/>
  <c r="B342" i="11"/>
  <c r="B131" i="10"/>
  <c r="E319" i="11"/>
  <c r="K190" i="11"/>
  <c r="D53" i="11"/>
  <c r="C261" i="12"/>
  <c r="J115" i="12"/>
  <c r="J250" i="12"/>
  <c r="E166" i="13"/>
  <c r="F301" i="13"/>
  <c r="H220" i="14"/>
  <c r="E329" i="14"/>
  <c r="D93" i="13"/>
  <c r="C360" i="15"/>
  <c r="I279" i="16"/>
  <c r="J86" i="15"/>
  <c r="K177" i="15"/>
  <c r="D306" i="15"/>
  <c r="K236" i="16"/>
  <c r="G156" i="17"/>
  <c r="F282" i="17"/>
  <c r="E86" i="16"/>
  <c r="H200" i="16"/>
  <c r="J119" i="17"/>
  <c r="J367" i="19"/>
  <c r="G174" i="18"/>
  <c r="H307" i="18"/>
  <c r="D227" i="19"/>
  <c r="I362" i="19"/>
  <c r="D277" i="20"/>
  <c r="J196" i="21"/>
  <c r="F116" i="22"/>
  <c r="G139" i="20"/>
  <c r="I58" i="21"/>
  <c r="J83" i="19"/>
  <c r="J331" i="21"/>
  <c r="B251" i="22"/>
  <c r="I275" i="20"/>
  <c r="E195" i="21"/>
  <c r="K114" i="22"/>
  <c r="J357" i="28"/>
  <c r="B277" i="24"/>
  <c r="E244" i="16"/>
  <c r="G163" i="17"/>
  <c r="J277" i="17"/>
  <c r="B197" i="18"/>
  <c r="G332" i="18"/>
  <c r="C252" i="19"/>
  <c r="B56" i="18"/>
  <c r="K191" i="18"/>
  <c r="B106" i="19"/>
  <c r="J354" i="21"/>
  <c r="F274" i="22"/>
  <c r="G297" i="20"/>
  <c r="I216" i="21"/>
  <c r="K135" i="22"/>
  <c r="B161" i="20"/>
  <c r="D80" i="21"/>
  <c r="G104" i="19"/>
  <c r="E353" i="21"/>
  <c r="K272" i="22"/>
  <c r="B187" i="23"/>
  <c r="D106" i="28"/>
  <c r="D131" i="17"/>
  <c r="C267" i="17"/>
  <c r="H52" i="16"/>
  <c r="H300" i="18"/>
  <c r="J219" i="19"/>
  <c r="I355" i="19"/>
  <c r="H159" i="18"/>
  <c r="G295" i="18"/>
  <c r="I214" i="19"/>
  <c r="D129" i="20"/>
  <c r="J48" i="21"/>
  <c r="E72" i="19"/>
  <c r="E320" i="21"/>
  <c r="G239" i="22"/>
  <c r="H264" i="20"/>
  <c r="J183" i="21"/>
  <c r="B103" i="22"/>
  <c r="I127" i="20"/>
  <c r="E47" i="21"/>
  <c r="H290" i="23"/>
  <c r="J209" i="28"/>
  <c r="D259" i="17"/>
  <c r="E64" i="16"/>
  <c r="H178" i="16"/>
  <c r="J97" i="17"/>
  <c r="J345" i="19"/>
  <c r="G152" i="18"/>
  <c r="H285" i="18"/>
  <c r="D205" i="19"/>
  <c r="I340" i="19"/>
  <c r="D255" i="20"/>
  <c r="J174" i="21"/>
  <c r="E198" i="19"/>
  <c r="G117" i="20"/>
  <c r="G365" i="22"/>
  <c r="J61" i="19"/>
  <c r="J309" i="21"/>
  <c r="B229" i="22"/>
  <c r="I253" i="20"/>
  <c r="E173" i="21"/>
  <c r="J87" i="22"/>
  <c r="J335" i="28"/>
  <c r="B255" i="24"/>
  <c r="K178" i="23"/>
  <c r="G98" i="28"/>
  <c r="E347" i="25"/>
  <c r="J358" i="28"/>
  <c r="F278" i="24"/>
  <c r="K301" i="23"/>
  <c r="C221" i="28"/>
  <c r="E140" i="24"/>
  <c r="J77" i="25"/>
  <c r="J325" i="27"/>
  <c r="J77" i="24"/>
  <c r="C270" i="26"/>
  <c r="I189" i="27"/>
  <c r="J148" i="25"/>
  <c r="F68" i="26"/>
  <c r="K334" i="25"/>
  <c r="C251" i="26"/>
  <c r="E170" i="27"/>
  <c r="H49" i="6"/>
  <c r="G247" i="6"/>
  <c r="I253" i="23"/>
  <c r="E173" i="28"/>
  <c r="K92" i="24"/>
  <c r="F104" i="23"/>
  <c r="D353" i="24"/>
  <c r="K47" i="22"/>
  <c r="K295" i="28"/>
  <c r="C215" i="24"/>
  <c r="H152" i="25"/>
  <c r="J71" i="26"/>
  <c r="C320" i="6"/>
  <c r="K344" i="26"/>
  <c r="G264" i="27"/>
  <c r="H223" i="25"/>
  <c r="H325" i="14"/>
  <c r="E263" i="15"/>
  <c r="F70" i="14"/>
  <c r="E175" i="14"/>
  <c r="C81" i="15"/>
  <c r="F209" i="15"/>
  <c r="C140" i="16"/>
  <c r="B266" i="16"/>
  <c r="G193" i="10"/>
  <c r="F40" i="10"/>
  <c r="H158" i="10"/>
  <c r="K346" i="11"/>
  <c r="G218" i="11"/>
  <c r="J80" i="11"/>
  <c r="J288" i="12"/>
  <c r="F143" i="12"/>
  <c r="F278" i="12"/>
  <c r="K193" i="13"/>
  <c r="B329" i="13"/>
  <c r="D248" i="14"/>
  <c r="K356" i="14"/>
  <c r="J120" i="13"/>
  <c r="G58" i="14"/>
  <c r="E307" i="16"/>
  <c r="F114" i="15"/>
  <c r="G205" i="15"/>
  <c r="J333" i="15"/>
  <c r="G264" i="16"/>
  <c r="C184" i="17"/>
  <c r="C351" i="10"/>
  <c r="H113" i="10"/>
  <c r="C295" i="11"/>
  <c r="K90" i="10"/>
  <c r="H344" i="12"/>
  <c r="B154" i="11"/>
  <c r="K345" i="12"/>
  <c r="H216" i="12"/>
  <c r="I79" i="12"/>
  <c r="C267" i="13"/>
  <c r="E186" i="14"/>
  <c r="F321" i="14"/>
  <c r="K100" i="13"/>
  <c r="B194" i="13"/>
  <c r="I131" i="14"/>
  <c r="E51" i="15"/>
  <c r="H187" i="15"/>
  <c r="I278" i="15"/>
  <c r="D78" i="14"/>
  <c r="D326" i="16"/>
  <c r="E257" i="17"/>
  <c r="B54" i="16"/>
  <c r="C187" i="16"/>
  <c r="E106" i="17"/>
  <c r="H220" i="17"/>
  <c r="J139" i="18"/>
  <c r="E275" i="18"/>
  <c r="G80" i="17"/>
  <c r="B328" i="19"/>
  <c r="I134" i="18"/>
  <c r="J48" i="19"/>
  <c r="H297" i="21"/>
  <c r="D217" i="22"/>
  <c r="E240" i="20"/>
  <c r="G159" i="21"/>
  <c r="H184" i="19"/>
  <c r="J103" i="20"/>
  <c r="J351" i="22"/>
  <c r="E47" i="19"/>
  <c r="C296" i="21"/>
  <c r="I215" i="22"/>
  <c r="J129" i="23"/>
  <c r="B49" i="28"/>
  <c r="F128" i="17"/>
  <c r="E264" i="17"/>
  <c r="J49" i="16"/>
  <c r="J297" i="18"/>
  <c r="B217" i="19"/>
  <c r="K352" i="19"/>
  <c r="J156" i="18"/>
  <c r="I292" i="18"/>
  <c r="K211" i="19"/>
  <c r="F126" i="20"/>
  <c r="B46" i="21"/>
  <c r="G69" i="19"/>
  <c r="G317" i="21"/>
  <c r="I236" i="22"/>
  <c r="J261" i="20"/>
  <c r="B181" i="21"/>
  <c r="D100" i="22"/>
  <c r="K124" i="20"/>
  <c r="G44" i="21"/>
  <c r="J287" i="23"/>
  <c r="B207" i="28"/>
  <c r="B232" i="17"/>
  <c r="K367" i="17"/>
  <c r="F153" i="16"/>
  <c r="H72" i="17"/>
  <c r="H320" i="19"/>
  <c r="E127" i="18"/>
  <c r="F260" i="18"/>
  <c r="G67" i="17"/>
  <c r="G315" i="19"/>
  <c r="B230" i="20"/>
  <c r="H149" i="21"/>
  <c r="C173" i="19"/>
  <c r="E92" i="20"/>
  <c r="E340" i="22"/>
  <c r="F365" i="20"/>
  <c r="H284" i="21"/>
  <c r="J203" i="22"/>
  <c r="G228" i="20"/>
  <c r="C148" i="21"/>
  <c r="H62" i="22"/>
  <c r="H310" i="28"/>
  <c r="J229" i="24"/>
  <c r="C165" i="16"/>
  <c r="H279" i="16"/>
  <c r="H198" i="17"/>
  <c r="J117" i="18"/>
  <c r="E253" i="18"/>
  <c r="D57" i="17"/>
  <c r="B306" i="19"/>
  <c r="I112" i="18"/>
  <c r="B356" i="20"/>
  <c r="H275" i="21"/>
  <c r="D195" i="22"/>
  <c r="E218" i="20"/>
  <c r="G137" i="21"/>
  <c r="H162" i="19"/>
  <c r="J81" i="20"/>
  <c r="J329" i="22"/>
  <c r="G354" i="20"/>
  <c r="C274" i="21"/>
  <c r="I193" i="22"/>
  <c r="J107" i="23"/>
  <c r="J355" i="24"/>
  <c r="I279" i="23"/>
  <c r="E199" i="28"/>
  <c r="K118" i="24"/>
  <c r="F130" i="23"/>
  <c r="B50" i="28"/>
  <c r="K73" i="22"/>
  <c r="K321" i="28"/>
  <c r="C241" i="24"/>
  <c r="H178" i="25"/>
  <c r="J97" i="26"/>
  <c r="C346" i="6"/>
  <c r="I41" i="25"/>
  <c r="G290" i="27"/>
  <c r="H249" i="25"/>
  <c r="D169" i="26"/>
  <c r="J88" i="27"/>
  <c r="K351" i="26"/>
  <c r="C271" i="27"/>
  <c r="F150" i="6"/>
  <c r="B70" i="4"/>
  <c r="G354" i="23"/>
  <c r="C274" i="28"/>
  <c r="I193" i="24"/>
  <c r="D205" i="23"/>
  <c r="J124" i="28"/>
  <c r="F44" i="24"/>
  <c r="K67" i="23"/>
  <c r="K315" i="24"/>
  <c r="F253" i="25"/>
  <c r="H172" i="26"/>
  <c r="J91" i="27"/>
  <c r="G116" i="25"/>
  <c r="E365" i="27"/>
  <c r="K324" i="25"/>
  <c r="B270" i="13"/>
  <c r="H189" i="14"/>
  <c r="E127" i="15"/>
  <c r="C350" i="4"/>
  <c r="H150" i="4"/>
  <c r="F263" i="6"/>
  <c r="I345" i="4"/>
  <c r="D146" i="4"/>
  <c r="D252" i="6"/>
  <c r="C300" i="8"/>
  <c r="J212" i="8"/>
  <c r="D134" i="8"/>
  <c r="F265" i="7"/>
  <c r="C259" i="7"/>
  <c r="D122" i="7"/>
  <c r="K298" i="9"/>
  <c r="J158" i="9"/>
  <c r="J272" i="9"/>
  <c r="J48" i="9"/>
  <c r="F357" i="8"/>
  <c r="F238" i="8"/>
  <c r="D158" i="8"/>
  <c r="K90" i="8"/>
  <c r="H341" i="7"/>
  <c r="I204" i="7"/>
  <c r="D58" i="7"/>
  <c r="G45" i="7"/>
  <c r="E104" i="9"/>
  <c r="C324" i="10"/>
  <c r="K188" i="9"/>
  <c r="I309" i="8"/>
  <c r="J152" i="8"/>
  <c r="F76" i="8"/>
  <c r="G336" i="7"/>
  <c r="H199" i="7"/>
  <c r="G200" i="7"/>
  <c r="F46" i="7"/>
  <c r="C235" i="9"/>
  <c r="I205" i="9"/>
  <c r="B318" i="10"/>
  <c r="F353" i="8"/>
  <c r="F234" i="8"/>
  <c r="D154" i="8"/>
  <c r="F81" i="8"/>
  <c r="H337" i="7"/>
  <c r="I200" i="7"/>
  <c r="D54" i="7"/>
  <c r="G41" i="7"/>
  <c r="E100" i="9"/>
  <c r="C320" i="10"/>
  <c r="K172" i="9"/>
  <c r="D358" i="10"/>
  <c r="H261" i="11"/>
  <c r="H50" i="10"/>
  <c r="D244" i="11"/>
  <c r="G110" i="11"/>
  <c r="G245" i="11"/>
  <c r="I180" i="12"/>
  <c r="D364" i="13"/>
  <c r="F170" i="12"/>
  <c r="K85" i="13"/>
  <c r="B221" i="13"/>
  <c r="E329" i="13"/>
  <c r="K248" i="14"/>
  <c r="B342" i="14"/>
  <c r="I279" i="15"/>
  <c r="J86" i="14"/>
  <c r="H335" i="16"/>
  <c r="G97" i="15"/>
  <c r="J225" i="15"/>
  <c r="G156" i="16"/>
  <c r="C285" i="16"/>
  <c r="K221" i="10"/>
  <c r="B68" i="10"/>
  <c r="H188" i="10"/>
  <c r="E45" i="10"/>
  <c r="C246" i="11"/>
  <c r="F108" i="11"/>
  <c r="E300" i="12"/>
  <c r="B171" i="12"/>
  <c r="E363" i="13"/>
  <c r="G221" i="13"/>
  <c r="H356" i="13"/>
  <c r="J275" i="14"/>
  <c r="E55" i="13"/>
  <c r="K178" i="4"/>
  <c r="D262" i="6"/>
  <c r="D60" i="6"/>
  <c r="G174" i="4"/>
  <c r="E256" i="6"/>
  <c r="J55" i="6"/>
  <c r="J358" i="8"/>
  <c r="C259" i="8"/>
  <c r="G110" i="8"/>
  <c r="H366" i="7"/>
  <c r="B294" i="7"/>
  <c r="C157" i="7"/>
  <c r="F339" i="9"/>
  <c r="I326" i="9"/>
  <c r="D254" i="9"/>
  <c r="G276" i="10"/>
  <c r="K73" i="9"/>
  <c r="F332" i="8"/>
  <c r="D193" i="8"/>
  <c r="H114" i="8"/>
  <c r="J245" i="7"/>
  <c r="G239" i="7"/>
  <c r="H102" i="7"/>
  <c r="E279" i="9"/>
  <c r="D139" i="9"/>
  <c r="I251" i="9"/>
  <c r="F358" i="10"/>
  <c r="H335" i="8"/>
  <c r="H266" i="8"/>
  <c r="D109" i="8"/>
  <c r="E49" i="8"/>
  <c r="B234" i="7"/>
  <c r="C97" i="7"/>
  <c r="F279" i="9"/>
  <c r="D270" i="9"/>
  <c r="D194" i="9"/>
  <c r="G216" i="10"/>
  <c r="I342" i="10"/>
  <c r="F316" i="8"/>
  <c r="D189" i="8"/>
  <c r="H110" i="8"/>
  <c r="J241" i="7"/>
  <c r="G235" i="7"/>
  <c r="H98" i="7"/>
  <c r="E275" i="9"/>
  <c r="D273" i="9"/>
  <c r="I247" i="9"/>
  <c r="F354" i="10"/>
  <c r="C311" i="10"/>
  <c r="H103" i="10"/>
  <c r="C285" i="11"/>
  <c r="K80" i="10"/>
  <c r="H334" i="12"/>
  <c r="B144" i="11"/>
  <c r="K335" i="12"/>
  <c r="H206" i="12"/>
  <c r="I69" i="12"/>
  <c r="C257" i="13"/>
  <c r="E176" i="14"/>
  <c r="F311" i="14"/>
  <c r="K90" i="13"/>
  <c r="B184" i="13"/>
  <c r="I121" i="14"/>
  <c r="E41" i="15"/>
  <c r="H177" i="15"/>
  <c r="I268" i="15"/>
  <c r="D68" i="14"/>
  <c r="D316" i="16"/>
  <c r="E247" i="17"/>
  <c r="B44" i="16"/>
  <c r="F255" i="10"/>
  <c r="K91" i="10"/>
  <c r="H276" i="11"/>
  <c r="F141" i="11"/>
  <c r="K336" i="12"/>
  <c r="I142" i="11"/>
  <c r="K77" i="12"/>
  <c r="E205" i="12"/>
  <c r="H67" i="12"/>
  <c r="K311" i="14"/>
  <c r="D118" i="13"/>
  <c r="G226" i="13"/>
  <c r="I231" i="4"/>
  <c r="E340" i="6"/>
  <c r="B113" i="6"/>
  <c r="E227" i="4"/>
  <c r="G331" i="6"/>
  <c r="H108" i="6"/>
  <c r="I308" i="8"/>
  <c r="J273" i="8"/>
  <c r="F116" i="8"/>
  <c r="G56" i="8"/>
  <c r="D241" i="7"/>
  <c r="E104" i="7"/>
  <c r="H286" i="9"/>
  <c r="K273" i="9"/>
  <c r="F201" i="9"/>
  <c r="I223" i="10"/>
  <c r="K349" i="10"/>
  <c r="K295" i="8"/>
  <c r="I208" i="8"/>
  <c r="B64" i="8"/>
  <c r="C324" i="7"/>
  <c r="D187" i="7"/>
  <c r="C188" i="7"/>
  <c r="D363" i="9"/>
  <c r="I222" i="9"/>
  <c r="C156" i="9"/>
  <c r="H305" i="10"/>
  <c r="K316" i="8"/>
  <c r="E203" i="8"/>
  <c r="G123" i="8"/>
  <c r="J323" i="7"/>
  <c r="G317" i="7"/>
  <c r="H180" i="7"/>
  <c r="E357" i="9"/>
  <c r="D217" i="9"/>
  <c r="F141" i="9"/>
  <c r="C134" i="9"/>
  <c r="K289" i="10"/>
  <c r="K291" i="8"/>
  <c r="I204" i="8"/>
  <c r="B60" i="8"/>
  <c r="C320" i="7"/>
  <c r="D183" i="7"/>
  <c r="C184" i="7"/>
  <c r="D359" i="9"/>
  <c r="I218" i="9"/>
  <c r="C140" i="9"/>
  <c r="H301" i="10"/>
  <c r="K203" i="10"/>
  <c r="J50" i="10"/>
  <c r="B169" i="10"/>
  <c r="E357" i="11"/>
  <c r="K228" i="11"/>
  <c r="D91" i="11"/>
  <c r="H302" i="12"/>
  <c r="J153" i="12"/>
  <c r="K288" i="12"/>
  <c r="E204" i="13"/>
  <c r="F339" i="13"/>
  <c r="H258" i="14"/>
  <c r="E367" i="14"/>
  <c r="D131" i="13"/>
  <c r="K68" i="14"/>
  <c r="I317" i="16"/>
  <c r="J124" i="15"/>
  <c r="K215" i="15"/>
  <c r="D344" i="15"/>
  <c r="K274" i="16"/>
  <c r="G194" i="17"/>
  <c r="F320" i="17"/>
  <c r="B189" i="10"/>
  <c r="K367" i="11"/>
  <c r="I163" i="10"/>
  <c r="H88" i="11"/>
  <c r="J226" i="11"/>
  <c r="K89" i="11"/>
  <c r="I289" i="12"/>
  <c r="G152" i="12"/>
  <c r="K339" i="13"/>
  <c r="C259" i="14"/>
  <c r="F65" i="13"/>
  <c r="I173" i="13"/>
  <c r="C118" i="4"/>
  <c r="G198" i="6"/>
  <c r="D328" i="4"/>
  <c r="I113" i="4"/>
  <c r="C194" i="6"/>
  <c r="J323" i="4"/>
  <c r="E338" i="8"/>
  <c r="H251" i="8"/>
  <c r="F171" i="8"/>
  <c r="G355" i="7"/>
  <c r="K218" i="7"/>
  <c r="B82" i="7"/>
  <c r="F71" i="7"/>
  <c r="I58" i="7"/>
  <c r="H201" i="15"/>
  <c r="E271" i="17"/>
  <c r="H300" i="11"/>
  <c r="K101" i="12"/>
  <c r="D142" i="13"/>
  <c r="F251" i="4"/>
  <c r="G195" i="4"/>
  <c r="J215" i="7"/>
  <c r="H72" i="7"/>
  <c r="B186" i="9"/>
  <c r="H89" i="9"/>
  <c r="K57" i="9"/>
  <c r="H265" i="8"/>
  <c r="B116" i="8"/>
  <c r="J229" i="7"/>
  <c r="B96" i="7"/>
  <c r="D286" i="9"/>
  <c r="D251" i="9"/>
  <c r="F175" i="9"/>
  <c r="I197" i="10"/>
  <c r="J361" i="8"/>
  <c r="J242" i="8"/>
  <c r="H162" i="8"/>
  <c r="I346" i="7"/>
  <c r="C210" i="7"/>
  <c r="F209" i="7"/>
  <c r="H62" i="7"/>
  <c r="K49" i="7"/>
  <c r="I108" i="9"/>
  <c r="G328" i="10"/>
  <c r="G206" i="9"/>
  <c r="H312" i="8"/>
  <c r="J243" i="8"/>
  <c r="F86" i="8"/>
  <c r="I355" i="7"/>
  <c r="D211" i="7"/>
  <c r="E74" i="7"/>
  <c r="C58" i="7"/>
  <c r="D247" i="9"/>
  <c r="F171" i="9"/>
  <c r="I193" i="10"/>
  <c r="K319" i="10"/>
  <c r="J231" i="10"/>
  <c r="E68" i="10"/>
  <c r="B253" i="11"/>
  <c r="J117" i="11"/>
  <c r="E313" i="12"/>
  <c r="C119" i="11"/>
  <c r="E54" i="12"/>
  <c r="I181" i="12"/>
  <c r="B44" i="12"/>
  <c r="E288" i="14"/>
  <c r="H94" i="13"/>
  <c r="K202" i="13"/>
  <c r="B296" i="13"/>
  <c r="H215" i="14"/>
  <c r="E153" i="15"/>
  <c r="H289" i="15"/>
  <c r="K51" i="14"/>
  <c r="K299" i="16"/>
  <c r="F99" i="15"/>
  <c r="E359" i="17"/>
  <c r="B156" i="16"/>
  <c r="F367" i="10"/>
  <c r="J270" i="11"/>
  <c r="J59" i="10"/>
  <c r="J256" i="11"/>
  <c r="I119" i="11"/>
  <c r="D311" i="12"/>
  <c r="K189" i="12"/>
  <c r="H44" i="12"/>
  <c r="H179" i="12"/>
  <c r="C95" i="13"/>
  <c r="D230" i="13"/>
  <c r="G338" i="13"/>
  <c r="C258" i="14"/>
  <c r="F346" i="14"/>
  <c r="C284" i="15"/>
  <c r="D91" i="14"/>
  <c r="B340" i="16"/>
  <c r="K101" i="15"/>
  <c r="D230" i="15"/>
  <c r="K160" i="16"/>
  <c r="B302" i="16"/>
  <c r="E214" i="10"/>
  <c r="D61" i="10"/>
  <c r="F179" i="10"/>
  <c r="I367" i="11"/>
  <c r="E239" i="11"/>
  <c r="H101" i="11"/>
  <c r="G293" i="12"/>
  <c r="D164" i="12"/>
  <c r="J302" i="12"/>
  <c r="I214" i="13"/>
  <c r="J349" i="13"/>
  <c r="B269" i="14"/>
  <c r="G48" i="13"/>
  <c r="H141" i="13"/>
  <c r="E79" i="14"/>
  <c r="C328" i="16"/>
  <c r="D135" i="15"/>
  <c r="E226" i="15"/>
  <c r="H354" i="15"/>
  <c r="B296" i="16"/>
  <c r="K204" i="17"/>
  <c r="J330" i="17"/>
  <c r="F134" i="10"/>
  <c r="K315" i="11"/>
  <c r="I111" i="10"/>
  <c r="F365" i="12"/>
  <c r="J174" i="11"/>
  <c r="I366" i="12"/>
  <c r="F237" i="12"/>
  <c r="G100" i="12"/>
  <c r="K287" i="13"/>
  <c r="C207" i="14"/>
  <c r="D342" i="14"/>
  <c r="I121" i="13"/>
  <c r="J214" i="13"/>
  <c r="G156" i="14"/>
  <c r="C72" i="15"/>
  <c r="F208" i="15"/>
  <c r="G299" i="15"/>
  <c r="B99" i="14"/>
  <c r="B347" i="16"/>
  <c r="C278" i="17"/>
  <c r="J74" i="16"/>
  <c r="K207" i="16"/>
  <c r="C127" i="17"/>
  <c r="F241" i="17"/>
  <c r="H160" i="18"/>
  <c r="C296" i="18"/>
  <c r="I215" i="19"/>
  <c r="J348" i="19"/>
  <c r="G155" i="18"/>
  <c r="H69" i="19"/>
  <c r="F318" i="21"/>
  <c r="B238" i="22"/>
  <c r="C261" i="20"/>
  <c r="E180" i="21"/>
  <c r="G99" i="22"/>
  <c r="H124" i="20"/>
  <c r="J43" i="21"/>
  <c r="C68" i="19"/>
  <c r="K316" i="21"/>
  <c r="G236" i="22"/>
  <c r="H150" i="23"/>
  <c r="J69" i="28"/>
  <c r="D149" i="17"/>
  <c r="C285" i="17"/>
  <c r="H70" i="16"/>
  <c r="H318" i="18"/>
  <c r="J237" i="19"/>
  <c r="G44" i="18"/>
  <c r="H177" i="18"/>
  <c r="G313" i="18"/>
  <c r="I232" i="19"/>
  <c r="D147" i="20"/>
  <c r="J66" i="21"/>
  <c r="E90" i="19"/>
  <c r="E338" i="21"/>
  <c r="G257" i="22"/>
  <c r="H282" i="20"/>
  <c r="J201" i="21"/>
  <c r="B121" i="22"/>
  <c r="I145" i="20"/>
  <c r="E65" i="21"/>
  <c r="H308" i="23"/>
  <c r="J227" i="28"/>
  <c r="H253" i="17"/>
  <c r="K59" i="16"/>
  <c r="D174" i="16"/>
  <c r="F93" i="17"/>
  <c r="F341" i="19"/>
  <c r="C148" i="18"/>
  <c r="D281" i="18"/>
  <c r="J200" i="19"/>
  <c r="E336" i="19"/>
  <c r="J250" i="20"/>
  <c r="F170" i="21"/>
  <c r="K193" i="19"/>
  <c r="C113" i="20"/>
  <c r="C361" i="22"/>
  <c r="F57" i="19"/>
  <c r="F305" i="21"/>
  <c r="H224" i="22"/>
  <c r="E249" i="20"/>
  <c r="K168" i="21"/>
  <c r="F83" i="22"/>
  <c r="F331" i="28"/>
  <c r="H250" i="24"/>
  <c r="K185" i="16"/>
  <c r="C105" i="17"/>
  <c r="F219" i="17"/>
  <c r="H138" i="18"/>
  <c r="C274" i="18"/>
  <c r="K78" i="17"/>
  <c r="J326" i="19"/>
  <c r="G133" i="18"/>
  <c r="H47" i="19"/>
  <c r="F296" i="21"/>
  <c r="B216" i="22"/>
  <c r="C239" i="20"/>
  <c r="E158" i="21"/>
  <c r="F183" i="19"/>
  <c r="H102" i="20"/>
  <c r="H350" i="22"/>
  <c r="C46" i="19"/>
  <c r="K294" i="21"/>
  <c r="G214" i="22"/>
  <c r="H128" i="23"/>
  <c r="J47" i="28"/>
  <c r="G300" i="23"/>
  <c r="C220" i="28"/>
  <c r="I139" i="24"/>
  <c r="D151" i="23"/>
  <c r="J70" i="28"/>
  <c r="I94" i="22"/>
  <c r="I342" i="28"/>
  <c r="K261" i="24"/>
  <c r="F199" i="25"/>
  <c r="H118" i="26"/>
  <c r="K366" i="6"/>
  <c r="G62" i="25"/>
  <c r="E311" i="27"/>
  <c r="F270" i="25"/>
  <c r="B190" i="26"/>
  <c r="H109" i="27"/>
  <c r="K43" i="25"/>
  <c r="K291" i="27"/>
  <c r="D171" i="6"/>
  <c r="J90" i="4"/>
  <c r="C46" i="22"/>
  <c r="K294" i="28"/>
  <c r="G214" i="24"/>
  <c r="B226" i="23"/>
  <c r="H145" i="28"/>
  <c r="D65" i="24"/>
  <c r="I88" i="23"/>
  <c r="I336" i="24"/>
  <c r="D274" i="25"/>
  <c r="F193" i="26"/>
  <c r="H112" i="27"/>
  <c r="E137" i="25"/>
  <c r="K56" i="26"/>
  <c r="B55" i="24"/>
  <c r="B118" i="13"/>
  <c r="I55" i="14"/>
  <c r="G304" i="16"/>
  <c r="H111" i="15"/>
  <c r="I202" i="15"/>
  <c r="B331" i="15"/>
  <c r="I261" i="16"/>
  <c r="E181" i="17"/>
  <c r="D307" i="17"/>
  <c r="B162" i="10"/>
  <c r="G343" i="11"/>
  <c r="E139" i="10"/>
  <c r="D64" i="11"/>
  <c r="F202" i="11"/>
  <c r="G65" i="11"/>
  <c r="B265" i="12"/>
  <c r="C128" i="12"/>
  <c r="G315" i="13"/>
  <c r="I234" i="14"/>
  <c r="B41" i="13"/>
  <c r="E149" i="13"/>
  <c r="F242" i="13"/>
  <c r="B162" i="14"/>
  <c r="I99" i="15"/>
  <c r="B236" i="15"/>
  <c r="C327" i="15"/>
  <c r="H126" i="14"/>
  <c r="J45" i="15"/>
  <c r="I305" i="17"/>
  <c r="F102" i="16"/>
  <c r="F251" i="10"/>
  <c r="K87" i="10"/>
  <c r="H272" i="11"/>
  <c r="F137" i="11"/>
  <c r="K332" i="12"/>
  <c r="I138" i="11"/>
  <c r="K73" i="12"/>
  <c r="E201" i="12"/>
  <c r="H63" i="12"/>
  <c r="K307" i="14"/>
  <c r="D114" i="13"/>
  <c r="G222" i="13"/>
  <c r="H315" i="13"/>
  <c r="D235" i="14"/>
  <c r="K172" i="15"/>
  <c r="D309" i="15"/>
  <c r="G71" i="14"/>
  <c r="G319" i="16"/>
  <c r="B119" i="15"/>
  <c r="I49" i="16"/>
  <c r="H175" i="16"/>
  <c r="B92" i="17"/>
  <c r="K227" i="17"/>
  <c r="D342" i="17"/>
  <c r="F261" i="18"/>
  <c r="I67" i="17"/>
  <c r="G316" i="19"/>
  <c r="F120" i="18"/>
  <c r="E256" i="18"/>
  <c r="F170" i="19"/>
  <c r="B90" i="20"/>
  <c r="J338" i="22"/>
  <c r="K361" i="20"/>
  <c r="C281" i="21"/>
  <c r="E200" i="22"/>
  <c r="F225" i="20"/>
  <c r="H144" i="21"/>
  <c r="K168" i="19"/>
  <c r="G88" i="20"/>
  <c r="E337" i="22"/>
  <c r="F251" i="23"/>
  <c r="H170" i="28"/>
  <c r="B250" i="17"/>
  <c r="C57" i="16"/>
  <c r="F171" i="16"/>
  <c r="H90" i="17"/>
  <c r="H338" i="19"/>
  <c r="E145" i="18"/>
  <c r="F278" i="18"/>
  <c r="I94" i="17"/>
  <c r="G333" i="19"/>
  <c r="B248" i="20"/>
  <c r="H167" i="21"/>
  <c r="C191" i="19"/>
  <c r="E110" i="20"/>
  <c r="E358" i="22"/>
  <c r="H54" i="19"/>
  <c r="H302" i="21"/>
  <c r="J221" i="22"/>
  <c r="G246" i="20"/>
  <c r="C166" i="21"/>
  <c r="H80" i="22"/>
  <c r="H328" i="28"/>
  <c r="J247" i="24"/>
  <c r="I160" i="16"/>
  <c r="B275" i="16"/>
  <c r="D194" i="17"/>
  <c r="F113" i="18"/>
  <c r="K248" i="18"/>
  <c r="J52" i="17"/>
  <c r="H301" i="19"/>
  <c r="E108" i="18"/>
  <c r="H351" i="20"/>
  <c r="D271" i="21"/>
  <c r="J190" i="22"/>
  <c r="K213" i="20"/>
  <c r="C133" i="21"/>
  <c r="D158" i="19"/>
  <c r="F77" i="20"/>
  <c r="F325" i="22"/>
  <c r="C350" i="20"/>
  <c r="I269" i="21"/>
  <c r="E189" i="22"/>
  <c r="F103" i="23"/>
  <c r="F351" i="24"/>
  <c r="H301" i="16"/>
  <c r="K205" i="17"/>
  <c r="D320" i="17"/>
  <c r="F239" i="18"/>
  <c r="I45" i="17"/>
  <c r="G294" i="19"/>
  <c r="F98" i="18"/>
  <c r="E234" i="18"/>
  <c r="F148" i="19"/>
  <c r="B68" i="20"/>
  <c r="J316" i="22"/>
  <c r="K339" i="20"/>
  <c r="C259" i="21"/>
  <c r="E178" i="22"/>
  <c r="F203" i="20"/>
  <c r="H122" i="21"/>
  <c r="K146" i="19"/>
  <c r="G66" i="20"/>
  <c r="E315" i="22"/>
  <c r="F229" i="23"/>
  <c r="H148" i="28"/>
  <c r="C72" i="22"/>
  <c r="K320" i="28"/>
  <c r="G240" i="24"/>
  <c r="B252" i="23"/>
  <c r="H171" i="28"/>
  <c r="D91" i="24"/>
  <c r="I114" i="23"/>
  <c r="I362" i="24"/>
  <c r="D300" i="25"/>
  <c r="F219" i="26"/>
  <c r="H138" i="27"/>
  <c r="E163" i="25"/>
  <c r="K82" i="26"/>
  <c r="H331" i="6"/>
  <c r="J290" i="26"/>
  <c r="F210" i="27"/>
  <c r="I144" i="25"/>
  <c r="K63" i="26"/>
  <c r="C279" i="6"/>
  <c r="H191" i="4"/>
  <c r="E60" i="6"/>
  <c r="G66" i="23"/>
  <c r="E315" i="24"/>
  <c r="J326" i="23"/>
  <c r="F246" i="28"/>
  <c r="B166" i="24"/>
  <c r="G189" i="23"/>
  <c r="I108" i="28"/>
  <c r="I356" i="25"/>
  <c r="D294" i="26"/>
  <c r="F213" i="27"/>
  <c r="C238" i="25"/>
  <c r="I157" i="26"/>
  <c r="E77" i="27"/>
  <c r="K350" i="14"/>
  <c r="D311" i="14"/>
  <c r="K248" i="15"/>
  <c r="B56" i="14"/>
  <c r="G147" i="14"/>
  <c r="I66" i="15"/>
  <c r="B195" i="15"/>
  <c r="I125" i="16"/>
  <c r="H251" i="16"/>
  <c r="K194" i="9"/>
  <c r="D355" i="11"/>
  <c r="D144" i="10"/>
  <c r="G332" i="11"/>
  <c r="E49" i="4"/>
  <c r="I129" i="6"/>
  <c r="F259" i="4"/>
  <c r="C245" i="4"/>
  <c r="E125" i="6"/>
  <c r="B255" i="4"/>
  <c r="G227" i="4"/>
  <c r="G258" i="8"/>
  <c r="E172" i="8"/>
  <c r="J356" i="7"/>
  <c r="I287" i="7"/>
  <c r="J150" i="7"/>
  <c r="I151" i="7"/>
  <c r="J326" i="9"/>
  <c r="E186" i="9"/>
  <c r="E77" i="9"/>
  <c r="D269" i="10"/>
  <c r="D334" i="8"/>
  <c r="F265" i="8"/>
  <c r="B108" i="8"/>
  <c r="C48" i="8"/>
  <c r="J232" i="7"/>
  <c r="K95" i="7"/>
  <c r="D278" i="9"/>
  <c r="J268" i="9"/>
  <c r="B193" i="9"/>
  <c r="E215" i="10"/>
  <c r="C347" i="8"/>
  <c r="F260" i="8"/>
  <c r="D180" i="8"/>
  <c r="E364" i="7"/>
  <c r="I227" i="7"/>
  <c r="J90" i="7"/>
  <c r="I91" i="7"/>
  <c r="G67" i="7"/>
  <c r="E126" i="9"/>
  <c r="C346" i="10"/>
  <c r="D209" i="10"/>
  <c r="D330" i="8"/>
  <c r="F261" i="8"/>
  <c r="B104" i="8"/>
  <c r="C44" i="8"/>
  <c r="J228" i="7"/>
  <c r="K91" i="7"/>
  <c r="C82" i="7"/>
  <c r="J264" i="9"/>
  <c r="B189" i="9"/>
  <c r="E211" i="10"/>
  <c r="G337" i="10"/>
  <c r="F249" i="10"/>
  <c r="K85" i="10"/>
  <c r="H270" i="11"/>
  <c r="F135" i="11"/>
  <c r="K330" i="12"/>
  <c r="I136" i="11"/>
  <c r="K71" i="12"/>
  <c r="E199" i="12"/>
  <c r="H61" i="12"/>
  <c r="K305" i="14"/>
  <c r="D112" i="13"/>
  <c r="G220" i="13"/>
  <c r="H313" i="13"/>
  <c r="D233" i="14"/>
  <c r="K170" i="15"/>
  <c r="D307" i="15"/>
  <c r="G69" i="14"/>
  <c r="G317" i="16"/>
  <c r="B117" i="15"/>
  <c r="I47" i="16"/>
  <c r="H173" i="16"/>
  <c r="D56" i="9"/>
  <c r="F288" i="11"/>
  <c r="F77" i="10"/>
  <c r="I265" i="11"/>
  <c r="E137" i="11"/>
  <c r="J328" i="12"/>
  <c r="G207" i="12"/>
  <c r="D62" i="12"/>
  <c r="D197" i="12"/>
  <c r="I112" i="13"/>
  <c r="J247" i="13"/>
  <c r="C356" i="13"/>
  <c r="I275" i="14"/>
  <c r="I287" i="4"/>
  <c r="D88" i="4"/>
  <c r="B169" i="6"/>
  <c r="E283" i="4"/>
  <c r="J83" i="4"/>
  <c r="H164" i="6"/>
  <c r="K320" i="8"/>
  <c r="E207" i="8"/>
  <c r="G127" i="8"/>
  <c r="J327" i="7"/>
  <c r="G321" i="7"/>
  <c r="H184" i="7"/>
  <c r="E361" i="9"/>
  <c r="D221" i="9"/>
  <c r="F145" i="9"/>
  <c r="I147" i="9"/>
  <c r="K293" i="10"/>
  <c r="K238" i="8"/>
  <c r="I152" i="8"/>
  <c r="K75" i="8"/>
  <c r="C268" i="7"/>
  <c r="D131" i="7"/>
  <c r="C132" i="7"/>
  <c r="D307" i="9"/>
  <c r="I166" i="9"/>
  <c r="E57" i="9"/>
  <c r="H249" i="10"/>
  <c r="G302" i="8"/>
  <c r="D216" i="8"/>
  <c r="H136" i="8"/>
  <c r="J267" i="7"/>
  <c r="G261" i="7"/>
  <c r="H124" i="7"/>
  <c r="E301" i="9"/>
  <c r="D161" i="9"/>
  <c r="F85" i="9"/>
  <c r="D51" i="9"/>
  <c r="K233" i="10"/>
  <c r="K234" i="8"/>
  <c r="B219" i="8"/>
  <c r="K71" i="8"/>
  <c r="C264" i="7"/>
  <c r="D127" i="7"/>
  <c r="C128" i="7"/>
  <c r="D303" i="9"/>
  <c r="I162" i="9"/>
  <c r="E53" i="9"/>
  <c r="H245" i="10"/>
  <c r="E103" i="9"/>
  <c r="B324" i="11"/>
  <c r="B113" i="10"/>
  <c r="E301" i="11"/>
  <c r="K172" i="11"/>
  <c r="F364" i="12"/>
  <c r="C243" i="12"/>
  <c r="J97" i="12"/>
  <c r="J232" i="12"/>
  <c r="E148" i="13"/>
  <c r="F283" i="13"/>
  <c r="H202" i="14"/>
  <c r="E311" i="14"/>
  <c r="D75" i="13"/>
  <c r="C342" i="15"/>
  <c r="J149" i="14"/>
  <c r="J68" i="15"/>
  <c r="K159" i="15"/>
  <c r="D288" i="15"/>
  <c r="K218" i="16"/>
  <c r="G138" i="17"/>
  <c r="F264" i="17"/>
  <c r="F130" i="10"/>
  <c r="K311" i="11"/>
  <c r="I107" i="10"/>
  <c r="F361" i="12"/>
  <c r="J170" i="11"/>
  <c r="I362" i="12"/>
  <c r="F233" i="12"/>
  <c r="G96" i="12"/>
  <c r="K283" i="13"/>
  <c r="C203" i="14"/>
  <c r="D338" i="14"/>
  <c r="I117" i="13"/>
  <c r="G340" i="4"/>
  <c r="B141" i="4"/>
  <c r="B241" i="6"/>
  <c r="C336" i="4"/>
  <c r="H136" i="4"/>
  <c r="H232" i="6"/>
  <c r="G312" i="8"/>
  <c r="G154" i="8"/>
  <c r="J143" i="8"/>
  <c r="B275" i="7"/>
  <c r="I268" i="7"/>
  <c r="J131" i="7"/>
  <c r="G308" i="9"/>
  <c r="F168" i="9"/>
  <c r="H92" i="9"/>
  <c r="F58" i="9"/>
  <c r="B367" i="8"/>
  <c r="B248" i="8"/>
  <c r="J167" i="8"/>
  <c r="K351" i="7"/>
  <c r="E215" i="7"/>
  <c r="F78" i="7"/>
  <c r="J67" i="7"/>
  <c r="C55" i="7"/>
  <c r="K113" i="9"/>
  <c r="I333" i="10"/>
  <c r="J196" i="10"/>
  <c r="B284" i="8"/>
  <c r="F162" i="8"/>
  <c r="J83" i="8"/>
  <c r="B215" i="7"/>
  <c r="G209" i="7"/>
  <c r="H212" i="7"/>
  <c r="B56" i="7"/>
  <c r="I244" i="9"/>
  <c r="K220" i="9"/>
  <c r="H327" i="10"/>
  <c r="B363" i="8"/>
  <c r="B244" i="8"/>
  <c r="J163" i="8"/>
  <c r="K347" i="7"/>
  <c r="E211" i="7"/>
  <c r="F213" i="7"/>
  <c r="J63" i="7"/>
  <c r="C51" i="7"/>
  <c r="K109" i="9"/>
  <c r="I329" i="10"/>
  <c r="E211" i="9"/>
  <c r="J367" i="10"/>
  <c r="D271" i="11"/>
  <c r="D60" i="10"/>
  <c r="F258" i="11"/>
  <c r="C120" i="11"/>
  <c r="H311" i="12"/>
  <c r="E190" i="12"/>
  <c r="B45" i="12"/>
  <c r="B180" i="12"/>
  <c r="G95" i="13"/>
  <c r="H230" i="13"/>
  <c r="K338" i="13"/>
  <c r="G258" i="14"/>
  <c r="H351" i="14"/>
  <c r="E289" i="15"/>
  <c r="F96" i="14"/>
  <c r="D345" i="16"/>
  <c r="C107" i="15"/>
  <c r="F235" i="15"/>
  <c r="C166" i="16"/>
  <c r="J322" i="16"/>
  <c r="C241" i="10"/>
  <c r="H77" i="10"/>
  <c r="C259" i="11"/>
  <c r="K54" i="10"/>
  <c r="H308" i="12"/>
  <c r="B118" i="11"/>
  <c r="K309" i="12"/>
  <c r="H180" i="12"/>
  <c r="I43" i="12"/>
  <c r="C231" i="13"/>
  <c r="E150" i="14"/>
  <c r="F285" i="14"/>
  <c r="K64" i="13"/>
  <c r="K226" i="4"/>
  <c r="I330" i="6"/>
  <c r="D108" i="6"/>
  <c r="G222" i="4"/>
  <c r="K321" i="6"/>
  <c r="J103" i="6"/>
  <c r="G313" i="8"/>
  <c r="H278" i="8"/>
  <c r="D121" i="8"/>
  <c r="E61" i="8"/>
  <c r="B246" i="7"/>
  <c r="C109" i="7"/>
  <c r="F291" i="9"/>
  <c r="I278" i="9"/>
  <c r="D206" i="9"/>
  <c r="G228" i="10"/>
  <c r="I354" i="10"/>
  <c r="I300" i="8"/>
  <c r="G213" i="8"/>
  <c r="J68" i="8"/>
  <c r="K328" i="7"/>
  <c r="B192" i="7"/>
  <c r="K192" i="7"/>
  <c r="B368" i="9"/>
  <c r="G227" i="9"/>
  <c r="E175" i="9"/>
  <c r="F310" i="10"/>
  <c r="I321" i="8"/>
  <c r="C208" i="8"/>
  <c r="E128" i="8"/>
  <c r="H328" i="7"/>
  <c r="E322" i="7"/>
  <c r="F185" i="7"/>
  <c r="C362" i="9"/>
  <c r="B222" i="9"/>
  <c r="D146" i="9"/>
  <c r="K150" i="9"/>
  <c r="I294" i="10"/>
  <c r="I296" i="8"/>
  <c r="G209" i="8"/>
  <c r="J64" i="8"/>
  <c r="K324" i="7"/>
  <c r="B188" i="7"/>
  <c r="K188" i="7"/>
  <c r="B364" i="9"/>
  <c r="G223" i="9"/>
  <c r="E159" i="9"/>
  <c r="F306" i="10"/>
  <c r="I208" i="10"/>
  <c r="H55" i="10"/>
  <c r="J173" i="10"/>
  <c r="C362" i="11"/>
  <c r="I233" i="11"/>
  <c r="B96" i="11"/>
  <c r="C310" i="12"/>
  <c r="H158" i="12"/>
  <c r="E295" i="12"/>
  <c r="C209" i="13"/>
  <c r="D344" i="13"/>
  <c r="F263" i="14"/>
  <c r="K42" i="13"/>
  <c r="B136" i="13"/>
  <c r="I73" i="14"/>
  <c r="G322" i="16"/>
  <c r="H129" i="15"/>
  <c r="I220" i="15"/>
  <c r="B349" i="15"/>
  <c r="B280" i="16"/>
  <c r="E199" i="17"/>
  <c r="D325" i="17"/>
  <c r="J203" i="10"/>
  <c r="K43" i="10"/>
  <c r="G168" i="10"/>
  <c r="F93" i="11"/>
  <c r="H231" i="11"/>
  <c r="I94" i="11"/>
  <c r="C296" i="12"/>
  <c r="E157" i="12"/>
  <c r="I344" i="13"/>
  <c r="K263" i="14"/>
  <c r="D70" i="13"/>
  <c r="G178" i="13"/>
  <c r="J266" i="13"/>
  <c r="F186" i="14"/>
  <c r="C124" i="15"/>
  <c r="F260" i="15"/>
  <c r="G351" i="15"/>
  <c r="F153" i="14"/>
  <c r="D70" i="15"/>
  <c r="C330" i="17"/>
  <c r="J126" i="16"/>
  <c r="B327" i="10"/>
  <c r="G163" i="10"/>
  <c r="D348" i="11"/>
  <c r="B213" i="11"/>
  <c r="E79" i="11"/>
  <c r="E214" i="11"/>
  <c r="G149" i="12"/>
  <c r="K276" i="12"/>
  <c r="D139" i="12"/>
  <c r="I54" i="13"/>
  <c r="J189" i="13"/>
  <c r="C298" i="13"/>
  <c r="I217" i="14"/>
  <c r="J310" i="14"/>
  <c r="G248" i="15"/>
  <c r="H55" i="14"/>
  <c r="C147" i="14"/>
  <c r="E66" i="15"/>
  <c r="H194" i="15"/>
  <c r="E125" i="16"/>
  <c r="D251" i="16"/>
  <c r="F71" i="9"/>
  <c r="H303" i="11"/>
  <c r="H92" i="10"/>
  <c r="K280" i="11"/>
  <c r="G152" i="11"/>
  <c r="B344" i="12"/>
  <c r="I222" i="12"/>
  <c r="F77" i="12"/>
  <c r="F212" i="12"/>
  <c r="K127" i="13"/>
  <c r="B263" i="13"/>
  <c r="D182" i="14"/>
  <c r="K290" i="14"/>
  <c r="J54" i="13"/>
  <c r="I321" i="15"/>
  <c r="J128" i="14"/>
  <c r="F48" i="15"/>
  <c r="G139" i="15"/>
  <c r="J267" i="15"/>
  <c r="G198" i="16"/>
  <c r="C118" i="17"/>
  <c r="J240" i="17"/>
  <c r="K47" i="16"/>
  <c r="D162" i="16"/>
  <c r="F83" i="17"/>
  <c r="F329" i="19"/>
  <c r="C136" i="18"/>
  <c r="D269" i="18"/>
  <c r="H76" i="17"/>
  <c r="E324" i="19"/>
  <c r="J238" i="20"/>
  <c r="F158" i="21"/>
  <c r="K181" i="19"/>
  <c r="C101" i="20"/>
  <c r="C349" i="22"/>
  <c r="F45" i="19"/>
  <c r="F293" i="21"/>
  <c r="H212" i="22"/>
  <c r="E237" i="20"/>
  <c r="K156" i="21"/>
  <c r="F71" i="22"/>
  <c r="F319" i="28"/>
  <c r="H238" i="24"/>
  <c r="K205" i="16"/>
  <c r="C125" i="17"/>
  <c r="F239" i="17"/>
  <c r="H158" i="18"/>
  <c r="C294" i="18"/>
  <c r="I213" i="19"/>
  <c r="J346" i="19"/>
  <c r="G153" i="18"/>
  <c r="H67" i="19"/>
  <c r="F316" i="21"/>
  <c r="B236" i="22"/>
  <c r="C259" i="20"/>
  <c r="E178" i="21"/>
  <c r="G97" i="22"/>
  <c r="H122" i="20"/>
  <c r="J41" i="21"/>
  <c r="C66" i="19"/>
  <c r="K314" i="21"/>
  <c r="G234" i="22"/>
  <c r="H148" i="23"/>
  <c r="J67" i="28"/>
  <c r="J92" i="17"/>
  <c r="I228" i="17"/>
  <c r="B343" i="17"/>
  <c r="D262" i="18"/>
  <c r="G68" i="17"/>
  <c r="E317" i="19"/>
  <c r="D121" i="18"/>
  <c r="C257" i="18"/>
  <c r="D171" i="19"/>
  <c r="J90" i="20"/>
  <c r="H339" i="22"/>
  <c r="I362" i="20"/>
  <c r="K281" i="21"/>
  <c r="C201" i="22"/>
  <c r="D226" i="20"/>
  <c r="F145" i="21"/>
  <c r="I169" i="19"/>
  <c r="E89" i="20"/>
  <c r="C338" i="22"/>
  <c r="D252" i="23"/>
  <c r="F171" i="28"/>
  <c r="J218" i="17"/>
  <c r="I354" i="17"/>
  <c r="D140" i="16"/>
  <c r="F59" i="17"/>
  <c r="F307" i="19"/>
  <c r="C114" i="18"/>
  <c r="D247" i="18"/>
  <c r="E54" i="17"/>
  <c r="E302" i="19"/>
  <c r="J216" i="20"/>
  <c r="F136" i="21"/>
  <c r="K159" i="19"/>
  <c r="C79" i="20"/>
  <c r="C327" i="22"/>
  <c r="D352" i="20"/>
  <c r="F271" i="21"/>
  <c r="H190" i="22"/>
  <c r="E215" i="20"/>
  <c r="K134" i="21"/>
  <c r="F49" i="22"/>
  <c r="F297" i="28"/>
  <c r="H216" i="24"/>
  <c r="G140" i="23"/>
  <c r="C60" i="28"/>
  <c r="H71" i="22"/>
  <c r="F320" i="28"/>
  <c r="B240" i="24"/>
  <c r="G263" i="23"/>
  <c r="I182" i="28"/>
  <c r="K101" i="24"/>
  <c r="D368" i="26"/>
  <c r="F287" i="27"/>
  <c r="C312" i="25"/>
  <c r="I231" i="26"/>
  <c r="E151" i="27"/>
  <c r="F110" i="25"/>
  <c r="D359" i="27"/>
  <c r="G293" i="25"/>
  <c r="I212" i="26"/>
  <c r="K131" i="27"/>
  <c r="F340" i="4"/>
  <c r="C209" i="6"/>
  <c r="E215" i="23"/>
  <c r="K134" i="28"/>
  <c r="G54" i="24"/>
  <c r="B66" i="23"/>
  <c r="J314" i="24"/>
  <c r="E338" i="23"/>
  <c r="G257" i="28"/>
  <c r="I176" i="24"/>
  <c r="D114" i="25"/>
  <c r="D362" i="27"/>
  <c r="I281" i="6"/>
  <c r="G306" i="26"/>
  <c r="C226" i="27"/>
  <c r="K254" i="14"/>
  <c r="D287" i="14"/>
  <c r="K224" i="15"/>
  <c r="D361" i="15"/>
  <c r="G123" i="14"/>
  <c r="I42" i="15"/>
  <c r="B171" i="15"/>
  <c r="I101" i="16"/>
  <c r="H227" i="16"/>
  <c r="I117" i="9"/>
  <c r="D331" i="11"/>
  <c r="D120" i="10"/>
  <c r="G308" i="11"/>
  <c r="C180" i="11"/>
  <c r="F42" i="11"/>
  <c r="E250" i="12"/>
  <c r="B105" i="12"/>
  <c r="B240" i="12"/>
  <c r="G155" i="13"/>
  <c r="H290" i="13"/>
  <c r="J209" i="14"/>
  <c r="G318" i="14"/>
  <c r="F82" i="13"/>
  <c r="E349" i="15"/>
  <c r="D164" i="14"/>
  <c r="B76" i="15"/>
  <c r="C167" i="15"/>
  <c r="F295" i="15"/>
  <c r="C226" i="16"/>
  <c r="I145" i="17"/>
  <c r="E236" i="10"/>
  <c r="D75" i="10"/>
  <c r="I256" i="11"/>
  <c r="G52" i="10"/>
  <c r="F256" i="11"/>
  <c r="H115" i="11"/>
  <c r="G307" i="12"/>
  <c r="D178" i="12"/>
  <c r="E41" i="12"/>
  <c r="I228" i="13"/>
  <c r="I366" i="13"/>
  <c r="B283" i="14"/>
  <c r="G62" i="13"/>
  <c r="H155" i="13"/>
  <c r="E93" i="14"/>
  <c r="C342" i="16"/>
  <c r="D149" i="15"/>
  <c r="E240" i="15"/>
  <c r="H368" i="15"/>
  <c r="J287" i="16"/>
  <c r="K218" i="17"/>
  <c r="J344" i="17"/>
  <c r="I148" i="16"/>
  <c r="B263" i="16"/>
  <c r="D182" i="17"/>
  <c r="F101" i="18"/>
  <c r="K236" i="18"/>
  <c r="J40" i="17"/>
  <c r="H289" i="19"/>
  <c r="E96" i="18"/>
  <c r="H339" i="20"/>
  <c r="D259" i="21"/>
  <c r="J178" i="22"/>
  <c r="K201" i="20"/>
  <c r="C121" i="21"/>
  <c r="D146" i="19"/>
  <c r="F65" i="20"/>
  <c r="F313" i="22"/>
  <c r="C338" i="20"/>
  <c r="I257" i="21"/>
  <c r="E177" i="22"/>
  <c r="F91" i="23"/>
  <c r="F339" i="24"/>
  <c r="B90" i="17"/>
  <c r="K225" i="17"/>
  <c r="D340" i="17"/>
  <c r="F259" i="18"/>
  <c r="I65" i="17"/>
  <c r="G314" i="19"/>
  <c r="F118" i="18"/>
  <c r="E254" i="18"/>
  <c r="F168" i="19"/>
  <c r="B88" i="20"/>
  <c r="J336" i="22"/>
  <c r="K359" i="20"/>
  <c r="C279" i="21"/>
  <c r="E198" i="22"/>
  <c r="F223" i="20"/>
  <c r="H142" i="21"/>
  <c r="K166" i="19"/>
  <c r="G86" i="20"/>
  <c r="E335" i="22"/>
  <c r="F249" i="23"/>
  <c r="H168" i="28"/>
  <c r="H193" i="17"/>
  <c r="G329" i="17"/>
  <c r="B115" i="16"/>
  <c r="B363" i="18"/>
  <c r="D282" i="19"/>
  <c r="K88" i="18"/>
  <c r="B222" i="18"/>
  <c r="K357" i="18"/>
  <c r="C277" i="19"/>
  <c r="H191" i="20"/>
  <c r="D111" i="21"/>
  <c r="I134" i="19"/>
  <c r="K53" i="20"/>
  <c r="K301" i="22"/>
  <c r="B327" i="20"/>
  <c r="D246" i="21"/>
  <c r="F165" i="22"/>
  <c r="C190" i="20"/>
  <c r="I109" i="21"/>
  <c r="B353" i="23"/>
  <c r="D272" i="28"/>
  <c r="F191" i="24"/>
  <c r="I126" i="16"/>
  <c r="B241" i="16"/>
  <c r="D160" i="17"/>
  <c r="F79" i="18"/>
  <c r="K214" i="18"/>
  <c r="B348" i="18"/>
  <c r="H267" i="19"/>
  <c r="E74" i="18"/>
  <c r="H317" i="20"/>
  <c r="D237" i="21"/>
  <c r="J156" i="22"/>
  <c r="K179" i="20"/>
  <c r="C99" i="21"/>
  <c r="D124" i="19"/>
  <c r="F43" i="20"/>
  <c r="F291" i="22"/>
  <c r="C316" i="20"/>
  <c r="I235" i="21"/>
  <c r="E155" i="22"/>
  <c r="F69" i="23"/>
  <c r="F317" i="24"/>
  <c r="E241" i="23"/>
  <c r="K160" i="28"/>
  <c r="G80" i="24"/>
  <c r="B92" i="23"/>
  <c r="J340" i="24"/>
  <c r="E364" i="23"/>
  <c r="G283" i="28"/>
  <c r="I202" i="24"/>
  <c r="D140" i="25"/>
  <c r="F59" i="26"/>
  <c r="I307" i="6"/>
  <c r="G332" i="26"/>
  <c r="C252" i="27"/>
  <c r="D211" i="25"/>
  <c r="J130" i="26"/>
  <c r="F50" i="27"/>
  <c r="G313" i="26"/>
  <c r="I232" i="27"/>
  <c r="B112" i="6"/>
  <c r="K335" i="6"/>
  <c r="C316" i="23"/>
  <c r="I235" i="28"/>
  <c r="E155" i="24"/>
  <c r="J166" i="23"/>
  <c r="F86" i="28"/>
  <c r="D335" i="25"/>
  <c r="E358" i="28"/>
  <c r="G277" i="24"/>
  <c r="B215" i="25"/>
  <c r="D134" i="26"/>
  <c r="F53" i="27"/>
  <c r="C78" i="25"/>
  <c r="K326" i="27"/>
  <c r="B286" i="25"/>
  <c r="H231" i="13"/>
  <c r="D151" i="14"/>
  <c r="K88" i="15"/>
  <c r="D225" i="15"/>
  <c r="E316" i="15"/>
  <c r="J115" i="14"/>
  <c r="J363" i="16"/>
  <c r="K294" i="17"/>
  <c r="H91" i="16"/>
  <c r="J291" i="10"/>
  <c r="E128" i="10"/>
  <c r="C135" i="4"/>
  <c r="D100" i="4"/>
  <c r="I299" i="4"/>
  <c r="E322" i="4"/>
  <c r="J124" i="4"/>
  <c r="D205" i="6"/>
  <c r="K325" i="27"/>
  <c r="K77" i="25"/>
  <c r="H143" i="27"/>
  <c r="B224" i="26"/>
  <c r="F304" i="25"/>
  <c r="E345" i="27"/>
  <c r="G96" i="25"/>
  <c r="J71" i="27"/>
  <c r="H152" i="26"/>
  <c r="F233" i="25"/>
  <c r="K295" i="24"/>
  <c r="K47" i="23"/>
  <c r="H353" i="25"/>
  <c r="J104" i="28"/>
  <c r="D185" i="23"/>
  <c r="I173" i="24"/>
  <c r="C254" i="28"/>
  <c r="G334" i="23"/>
  <c r="G231" i="4"/>
  <c r="I340" i="6"/>
  <c r="F114" i="6"/>
  <c r="C235" i="27"/>
  <c r="K315" i="26"/>
  <c r="J52" i="27"/>
  <c r="D133" i="26"/>
  <c r="H213" i="25"/>
  <c r="G254" i="27"/>
  <c r="K334" i="26"/>
  <c r="C310" i="6"/>
  <c r="J61" i="26"/>
  <c r="H142" i="25"/>
  <c r="C205" i="24"/>
  <c r="K285" i="28"/>
  <c r="I366" i="23"/>
  <c r="D343" i="24"/>
  <c r="F94" i="23"/>
  <c r="K82" i="24"/>
  <c r="E163" i="28"/>
  <c r="I243" i="23"/>
  <c r="K95" i="4"/>
  <c r="I176" i="6"/>
  <c r="B308" i="4"/>
  <c r="G99" i="27"/>
  <c r="E180" i="26"/>
  <c r="C261" i="25"/>
  <c r="J326" i="27"/>
  <c r="J90" i="25"/>
  <c r="G154" i="26"/>
  <c r="D210" i="27"/>
  <c r="E342" i="28"/>
  <c r="D104" i="6"/>
  <c r="D316" i="4"/>
  <c r="G186" i="6"/>
  <c r="C106" i="4"/>
  <c r="C187" i="6"/>
  <c r="F318" i="4"/>
  <c r="K109" i="27"/>
  <c r="I190" i="26"/>
  <c r="G271" i="25"/>
  <c r="D337" i="27"/>
  <c r="F88" i="25"/>
  <c r="E129" i="27"/>
  <c r="I209" i="26"/>
  <c r="C290" i="25"/>
  <c r="F265" i="27"/>
  <c r="D346" i="26"/>
  <c r="K79" i="24"/>
  <c r="I160" i="28"/>
  <c r="G241" i="23"/>
  <c r="B218" i="24"/>
  <c r="F298" i="28"/>
  <c r="H49" i="22"/>
  <c r="E367" i="24"/>
  <c r="G118" i="23"/>
  <c r="J293" i="6"/>
  <c r="E96" i="6"/>
  <c r="H227" i="4"/>
  <c r="D332" i="6"/>
  <c r="K99" i="26"/>
  <c r="I180" i="25"/>
  <c r="F246" i="27"/>
  <c r="J326" i="26"/>
  <c r="H367" i="6"/>
  <c r="K118" i="26"/>
  <c r="E199" i="25"/>
  <c r="H174" i="27"/>
  <c r="F255" i="26"/>
  <c r="H348" i="25"/>
  <c r="K69" i="28"/>
  <c r="I150" i="23"/>
  <c r="D127" i="24"/>
  <c r="H207" i="28"/>
  <c r="B288" i="23"/>
  <c r="G276" i="24"/>
  <c r="K356" i="28"/>
  <c r="J109" i="24"/>
  <c r="G289" i="4"/>
  <c r="B92" i="4"/>
  <c r="F172" i="6"/>
  <c r="C293" i="27"/>
  <c r="C45" i="25"/>
  <c r="J110" i="27"/>
  <c r="D191" i="26"/>
  <c r="C50" i="27"/>
  <c r="K210" i="25"/>
  <c r="D154" i="25"/>
  <c r="D148" i="4"/>
  <c r="I187" i="4"/>
  <c r="G105" i="6"/>
  <c r="J236" i="4"/>
  <c r="B357" i="6"/>
  <c r="C109" i="26"/>
  <c r="K189" i="25"/>
  <c r="H255" i="27"/>
  <c r="B336" i="26"/>
  <c r="I47" i="27"/>
  <c r="C128" i="26"/>
  <c r="G208" i="25"/>
  <c r="J183" i="27"/>
  <c r="H264" i="26"/>
  <c r="F57" i="24"/>
  <c r="C79" i="28"/>
  <c r="K159" i="23"/>
  <c r="F136" i="24"/>
  <c r="J216" i="28"/>
  <c r="D297" i="23"/>
  <c r="I285" i="24"/>
  <c r="C366" i="28"/>
  <c r="J119" i="24"/>
  <c r="G343" i="4"/>
  <c r="B146" i="4"/>
  <c r="F226" i="6"/>
  <c r="C347" i="27"/>
  <c r="C99" i="25"/>
  <c r="J164" i="27"/>
  <c r="D245" i="26"/>
  <c r="G326" i="25"/>
  <c r="G366" i="27"/>
  <c r="I117" i="25"/>
  <c r="B93" i="27"/>
  <c r="J173" i="26"/>
  <c r="H254" i="25"/>
  <c r="C317" i="24"/>
  <c r="C69" i="23"/>
  <c r="H45" i="24"/>
  <c r="B126" i="28"/>
  <c r="F206" i="23"/>
  <c r="K194" i="24"/>
  <c r="E275" i="28"/>
  <c r="I355" i="23"/>
  <c r="K207" i="4"/>
  <c r="F301" i="6"/>
  <c r="J90" i="6"/>
  <c r="G211" i="27"/>
  <c r="E292" i="26"/>
  <c r="E358" i="6"/>
  <c r="H109" i="26"/>
  <c r="D257" i="25"/>
  <c r="E49" i="25"/>
  <c r="H156" i="26"/>
  <c r="D120" i="6"/>
  <c r="D48" i="6"/>
  <c r="E247" i="6"/>
  <c r="K166" i="4"/>
  <c r="E126" i="6"/>
  <c r="H257" i="4"/>
  <c r="C49" i="27"/>
  <c r="K129" i="26"/>
  <c r="I210" i="25"/>
  <c r="F276" i="27"/>
  <c r="J356" i="26"/>
  <c r="G68" i="27"/>
  <c r="K148" i="26"/>
  <c r="E229" i="25"/>
  <c r="H204" i="27"/>
  <c r="F285" i="26"/>
  <c r="K347" i="25"/>
  <c r="K99" i="28"/>
  <c r="I180" i="23"/>
  <c r="D157" i="24"/>
  <c r="H237" i="28"/>
  <c r="B318" i="23"/>
  <c r="G306" i="24"/>
  <c r="I57" i="23"/>
  <c r="D158" i="24"/>
  <c r="E364" i="4"/>
  <c r="J166" i="4"/>
  <c r="D247" i="6"/>
  <c r="K367" i="27"/>
  <c r="K119" i="25"/>
  <c r="H185" i="27"/>
  <c r="B266" i="26"/>
  <c r="J59" i="24"/>
  <c r="C58" i="26"/>
  <c r="G138" i="25"/>
  <c r="J113" i="27"/>
  <c r="H194" i="26"/>
  <c r="F275" i="25"/>
  <c r="K337" i="24"/>
  <c r="K89" i="23"/>
  <c r="F66" i="24"/>
  <c r="J146" i="28"/>
  <c r="D227" i="23"/>
  <c r="I215" i="24"/>
  <c r="C296" i="28"/>
  <c r="E47" i="22"/>
  <c r="I228" i="4"/>
  <c r="C335" i="6"/>
  <c r="H111" i="6"/>
  <c r="E232" i="27"/>
  <c r="C313" i="26"/>
  <c r="B50" i="27"/>
  <c r="F130" i="26"/>
  <c r="D297" i="25"/>
  <c r="E89" i="25"/>
  <c r="J239" i="26"/>
  <c r="K307" i="23"/>
  <c r="F284" i="24"/>
  <c r="J364" i="28"/>
  <c r="E353" i="25"/>
  <c r="G104" i="28"/>
  <c r="K184" i="23"/>
  <c r="I178" i="6"/>
  <c r="B310" i="4"/>
  <c r="G101" i="27"/>
  <c r="E182" i="26"/>
  <c r="C263" i="25"/>
  <c r="J328" i="27"/>
  <c r="B80" i="25"/>
  <c r="K120" i="27"/>
  <c r="E201" i="26"/>
  <c r="I281" i="25"/>
  <c r="B257" i="27"/>
  <c r="J337" i="26"/>
  <c r="G71" i="24"/>
  <c r="E152" i="28"/>
  <c r="C233" i="23"/>
  <c r="H209" i="24"/>
  <c r="B290" i="28"/>
  <c r="D41" i="22"/>
  <c r="K358" i="24"/>
  <c r="C110" i="23"/>
  <c r="D186" i="24"/>
  <c r="B267" i="28"/>
  <c r="J347" i="23"/>
  <c r="G104" i="21"/>
  <c r="K184" i="20"/>
  <c r="D160" i="22"/>
  <c r="B241" i="21"/>
  <c r="J321" i="20"/>
  <c r="I296" i="22"/>
  <c r="I48" i="20"/>
  <c r="G129" i="19"/>
  <c r="B106" i="21"/>
  <c r="F186" i="20"/>
  <c r="K271" i="19"/>
  <c r="I352" i="18"/>
  <c r="J216" i="18"/>
  <c r="I83" i="18"/>
  <c r="B277" i="19"/>
  <c r="J357" i="18"/>
  <c r="J109" i="16"/>
  <c r="E324" i="17"/>
  <c r="F188" i="17"/>
  <c r="B141" i="28"/>
  <c r="J221" i="23"/>
  <c r="I307" i="22"/>
  <c r="K58" i="20"/>
  <c r="E139" i="19"/>
  <c r="B115" i="21"/>
  <c r="J195" i="20"/>
  <c r="I170" i="22"/>
  <c r="G251" i="21"/>
  <c r="E332" i="20"/>
  <c r="D309" i="22"/>
  <c r="F60" i="20"/>
  <c r="J140" i="19"/>
  <c r="I226" i="18"/>
  <c r="J90" i="18"/>
  <c r="K286" i="19"/>
  <c r="E367" i="18"/>
  <c r="J231" i="18"/>
  <c r="H312" i="17"/>
  <c r="E198" i="17"/>
  <c r="D279" i="16"/>
  <c r="D366" i="24"/>
  <c r="D118" i="23"/>
  <c r="C204" i="22"/>
  <c r="G284" i="21"/>
  <c r="K364" i="20"/>
  <c r="D340" i="22"/>
  <c r="D92" i="20"/>
  <c r="B173" i="19"/>
  <c r="K147" i="21"/>
  <c r="I228" i="20"/>
  <c r="H205" i="22"/>
  <c r="B286" i="21"/>
  <c r="F366" i="20"/>
  <c r="C123" i="18"/>
  <c r="F316" i="19"/>
  <c r="H67" i="17"/>
  <c r="I263" i="18"/>
  <c r="D128" i="18"/>
  <c r="B209" i="17"/>
  <c r="B314" i="16"/>
  <c r="G175" i="16"/>
  <c r="D208" i="24"/>
  <c r="B289" i="28"/>
  <c r="B41" i="22"/>
  <c r="G126" i="21"/>
  <c r="K206" i="20"/>
  <c r="D182" i="22"/>
  <c r="B263" i="21"/>
  <c r="J343" i="20"/>
  <c r="I318" i="22"/>
  <c r="I70" i="20"/>
  <c r="G151" i="19"/>
  <c r="B128" i="21"/>
  <c r="F208" i="20"/>
  <c r="K293" i="19"/>
  <c r="K45" i="17"/>
  <c r="J238" i="18"/>
  <c r="I105" i="18"/>
  <c r="B299" i="19"/>
  <c r="B51" i="17"/>
  <c r="J131" i="16"/>
  <c r="E346" i="17"/>
  <c r="F210" i="17"/>
  <c r="I87" i="17"/>
  <c r="C168" i="16"/>
  <c r="F237" i="15"/>
  <c r="C109" i="15"/>
  <c r="D347" i="16"/>
  <c r="F98" i="14"/>
  <c r="E291" i="15"/>
  <c r="H353" i="14"/>
  <c r="G260" i="14"/>
  <c r="K340" i="13"/>
  <c r="H232" i="13"/>
  <c r="G97" i="13"/>
  <c r="B182" i="12"/>
  <c r="B47" i="12"/>
  <c r="E192" i="12"/>
  <c r="H313" i="12"/>
  <c r="C122" i="11"/>
  <c r="G250" i="11"/>
  <c r="D62" i="10"/>
  <c r="D273" i="11"/>
  <c r="B41" i="9"/>
  <c r="J220" i="16"/>
  <c r="K94" i="16"/>
  <c r="D164" i="15"/>
  <c r="I364" i="16"/>
  <c r="I116" i="14"/>
  <c r="F354" i="15"/>
  <c r="C218" i="15"/>
  <c r="F280" i="14"/>
  <c r="K360" i="13"/>
  <c r="I267" i="13"/>
  <c r="F159" i="13"/>
  <c r="C353" i="14"/>
  <c r="J108" i="12"/>
  <c r="G246" i="12"/>
  <c r="C119" i="12"/>
  <c r="K183" i="11"/>
  <c r="K48" i="11"/>
  <c r="H182" i="11"/>
  <c r="J317" i="11"/>
  <c r="C133" i="10"/>
  <c r="H296" i="10"/>
  <c r="F96" i="16"/>
  <c r="I299" i="17"/>
  <c r="H368" i="16"/>
  <c r="H120" i="14"/>
  <c r="C321" i="15"/>
  <c r="B230" i="15"/>
  <c r="I93" i="15"/>
  <c r="B156" i="14"/>
  <c r="F236" i="13"/>
  <c r="F305" i="26"/>
  <c r="K367" i="25"/>
  <c r="K119" i="28"/>
  <c r="I200" i="23"/>
  <c r="D177" i="24"/>
  <c r="H257" i="28"/>
  <c r="B338" i="23"/>
  <c r="G326" i="24"/>
  <c r="I77" i="23"/>
  <c r="G71" i="6"/>
  <c r="J202" i="4"/>
  <c r="B294" i="6"/>
  <c r="C75" i="26"/>
  <c r="K155" i="25"/>
  <c r="H221" i="27"/>
  <c r="B302" i="26"/>
  <c r="J342" i="6"/>
  <c r="C94" i="26"/>
  <c r="G174" i="25"/>
  <c r="J149" i="27"/>
  <c r="H230" i="26"/>
  <c r="F311" i="25"/>
  <c r="C45" i="28"/>
  <c r="K125" i="23"/>
  <c r="F102" i="24"/>
  <c r="J182" i="28"/>
  <c r="D263" i="23"/>
  <c r="I251" i="24"/>
  <c r="C332" i="28"/>
  <c r="E83" i="22"/>
  <c r="J159" i="28"/>
  <c r="H240" i="23"/>
  <c r="G326" i="22"/>
  <c r="I77" i="20"/>
  <c r="C158" i="19"/>
  <c r="J133" i="21"/>
  <c r="H214" i="20"/>
  <c r="G189" i="22"/>
  <c r="E270" i="21"/>
  <c r="C351" i="20"/>
  <c r="B328" i="22"/>
  <c r="D79" i="20"/>
  <c r="H159" i="19"/>
  <c r="G245" i="18"/>
  <c r="H109" i="18"/>
  <c r="I305" i="19"/>
  <c r="K56" i="17"/>
  <c r="H250" i="18"/>
  <c r="F331" i="17"/>
  <c r="C217" i="17"/>
  <c r="D81" i="17"/>
  <c r="H362" i="24"/>
  <c r="H114" i="23"/>
  <c r="G200" i="22"/>
  <c r="K280" i="21"/>
  <c r="E361" i="20"/>
  <c r="H336" i="22"/>
  <c r="H88" i="20"/>
  <c r="F169" i="19"/>
  <c r="E144" i="21"/>
  <c r="C225" i="20"/>
  <c r="B202" i="22"/>
  <c r="F282" i="21"/>
  <c r="J362" i="20"/>
  <c r="G119" i="18"/>
  <c r="J312" i="19"/>
  <c r="B64" i="17"/>
  <c r="C260" i="18"/>
  <c r="H124" i="18"/>
  <c r="F205" i="17"/>
  <c r="H299" i="16"/>
  <c r="K171" i="16"/>
  <c r="B259" i="24"/>
  <c r="J339" i="28"/>
  <c r="J91" i="22"/>
  <c r="E177" i="21"/>
  <c r="I257" i="20"/>
  <c r="B233" i="22"/>
  <c r="J313" i="21"/>
  <c r="J65" i="19"/>
  <c r="I40" i="21"/>
  <c r="G121" i="20"/>
  <c r="F98" i="22"/>
  <c r="J178" i="21"/>
  <c r="D259" i="20"/>
  <c r="I344" i="19"/>
  <c r="D209" i="19"/>
  <c r="H289" i="18"/>
  <c r="G156" i="18"/>
  <c r="J349" i="19"/>
  <c r="J101" i="17"/>
  <c r="H182" i="16"/>
  <c r="E68" i="16"/>
  <c r="F266" i="17"/>
  <c r="J181" i="28"/>
  <c r="H262" i="23"/>
  <c r="G348" i="22"/>
  <c r="I99" i="20"/>
  <c r="C180" i="19"/>
  <c r="J155" i="21"/>
  <c r="H236" i="20"/>
  <c r="G211" i="22"/>
  <c r="E292" i="21"/>
  <c r="E44" i="19"/>
  <c r="B350" i="22"/>
  <c r="D101" i="20"/>
  <c r="H181" i="19"/>
  <c r="G267" i="18"/>
  <c r="H131" i="18"/>
  <c r="I327" i="19"/>
  <c r="C80" i="17"/>
  <c r="H272" i="18"/>
  <c r="F353" i="17"/>
  <c r="C239" i="17"/>
  <c r="D103" i="17"/>
  <c r="J186" i="16"/>
  <c r="K60" i="16"/>
  <c r="D130" i="15"/>
  <c r="I330" i="16"/>
  <c r="I82" i="14"/>
  <c r="F320" i="15"/>
  <c r="C184" i="15"/>
  <c r="F246" i="14"/>
  <c r="J326" i="13"/>
  <c r="I233" i="13"/>
  <c r="F125" i="13"/>
  <c r="C319" i="14"/>
  <c r="J74" i="12"/>
  <c r="G212" i="12"/>
  <c r="C85" i="12"/>
  <c r="K149" i="11"/>
  <c r="C344" i="12"/>
  <c r="H148" i="11"/>
  <c r="J283" i="11"/>
  <c r="C99" i="10"/>
  <c r="H262" i="10"/>
  <c r="H113" i="16"/>
  <c r="K316" i="17"/>
  <c r="B57" i="15"/>
  <c r="J137" i="14"/>
  <c r="E338" i="15"/>
  <c r="D247" i="15"/>
  <c r="K110" i="15"/>
  <c r="D173" i="14"/>
  <c r="H253" i="13"/>
  <c r="G160" i="13"/>
  <c r="D52" i="13"/>
  <c r="K245" i="14"/>
  <c r="I326" i="13"/>
  <c r="E139" i="12"/>
  <c r="D276" i="12"/>
  <c r="I76" i="11"/>
  <c r="H213" i="11"/>
  <c r="D120" i="11"/>
  <c r="B61" i="10"/>
  <c r="F253" i="10"/>
  <c r="G256" i="17"/>
  <c r="I102" i="14"/>
  <c r="H117" i="25"/>
  <c r="G158" i="27"/>
  <c r="K238" i="26"/>
  <c r="E319" i="25"/>
  <c r="H294" i="27"/>
  <c r="H46" i="25"/>
  <c r="C109" i="24"/>
  <c r="K189" i="28"/>
  <c r="I270" i="23"/>
  <c r="D247" i="24"/>
  <c r="H327" i="28"/>
  <c r="J78" i="22"/>
  <c r="E67" i="28"/>
  <c r="I147" i="23"/>
  <c r="B273" i="6"/>
  <c r="I80" i="6"/>
  <c r="B212" i="4"/>
  <c r="E306" i="6"/>
  <c r="E84" i="26"/>
  <c r="C165" i="25"/>
  <c r="J230" i="27"/>
  <c r="D311" i="26"/>
  <c r="I291" i="27"/>
  <c r="E347" i="6"/>
  <c r="C287" i="24"/>
  <c r="E122" i="4"/>
  <c r="F83" i="6"/>
  <c r="C293" i="6"/>
  <c r="C202" i="4"/>
  <c r="C91" i="6"/>
  <c r="F222" i="4"/>
  <c r="J321" i="6"/>
  <c r="I94" i="26"/>
  <c r="G175" i="25"/>
  <c r="D241" i="27"/>
  <c r="H321" i="26"/>
  <c r="F362" i="6"/>
  <c r="I113" i="26"/>
  <c r="C194" i="25"/>
  <c r="F169" i="27"/>
  <c r="D250" i="26"/>
  <c r="I333" i="25"/>
  <c r="I64" i="28"/>
  <c r="G145" i="23"/>
  <c r="B122" i="24"/>
  <c r="F202" i="28"/>
  <c r="J282" i="23"/>
  <c r="E271" i="24"/>
  <c r="I351" i="28"/>
  <c r="H104" i="24"/>
  <c r="C329" i="4"/>
  <c r="H131" i="4"/>
  <c r="B212" i="6"/>
  <c r="I332" i="27"/>
  <c r="I84" i="25"/>
  <c r="F150" i="27"/>
  <c r="J230" i="26"/>
  <c r="D311" i="25"/>
  <c r="C352" i="27"/>
  <c r="E103" i="25"/>
  <c r="H78" i="27"/>
  <c r="F159" i="26"/>
  <c r="D240" i="25"/>
  <c r="I302" i="24"/>
  <c r="I54" i="23"/>
  <c r="F360" i="25"/>
  <c r="H111" i="28"/>
  <c r="B192" i="23"/>
  <c r="G180" i="24"/>
  <c r="K260" i="28"/>
  <c r="E341" i="23"/>
  <c r="G193" i="4"/>
  <c r="D282" i="6"/>
  <c r="F76" i="6"/>
  <c r="C197" i="27"/>
  <c r="K277" i="26"/>
  <c r="K343" i="6"/>
  <c r="D95" i="26"/>
  <c r="J226" i="25"/>
  <c r="C348" i="26"/>
  <c r="B99" i="26"/>
  <c r="B211" i="6"/>
  <c r="I283" i="4"/>
  <c r="E338" i="4"/>
  <c r="J140" i="4"/>
  <c r="D221" i="6"/>
  <c r="K341" i="27"/>
  <c r="K93" i="25"/>
  <c r="H159" i="27"/>
  <c r="B240" i="26"/>
  <c r="F320" i="25"/>
  <c r="E361" i="27"/>
  <c r="G112" i="25"/>
  <c r="J87" i="27"/>
  <c r="H168" i="26"/>
  <c r="F249" i="25"/>
  <c r="K311" i="24"/>
  <c r="K63" i="23"/>
  <c r="F40" i="24"/>
  <c r="J120" i="28"/>
  <c r="D201" i="23"/>
  <c r="I189" i="24"/>
  <c r="C270" i="28"/>
  <c r="G350" i="23"/>
  <c r="G247" i="4"/>
  <c r="B50" i="4"/>
  <c r="F130" i="6"/>
  <c r="C251" i="27"/>
  <c r="K331" i="26"/>
  <c r="J68" i="27"/>
  <c r="D149" i="26"/>
  <c r="H229" i="25"/>
  <c r="G270" i="27"/>
  <c r="K350" i="26"/>
  <c r="C326" i="6"/>
  <c r="J77" i="26"/>
  <c r="H158" i="25"/>
  <c r="C221" i="24"/>
  <c r="K301" i="28"/>
  <c r="K53" i="22"/>
  <c r="D359" i="24"/>
  <c r="F110" i="23"/>
  <c r="K98" i="24"/>
  <c r="E179" i="28"/>
  <c r="I259" i="23"/>
  <c r="K111" i="4"/>
  <c r="I192" i="6"/>
  <c r="B324" i="4"/>
  <c r="G115" i="27"/>
  <c r="E196" i="26"/>
  <c r="C277" i="25"/>
  <c r="J342" i="27"/>
  <c r="H111" i="25"/>
  <c r="G186" i="26"/>
  <c r="D242" i="27"/>
  <c r="G77" i="23"/>
  <c r="D144" i="6"/>
  <c r="F63" i="4"/>
  <c r="K262" i="4"/>
  <c r="C359" i="4"/>
  <c r="H161" i="4"/>
  <c r="B242" i="6"/>
  <c r="I362" i="27"/>
  <c r="I114" i="25"/>
  <c r="F180" i="27"/>
  <c r="J260" i="26"/>
  <c r="H368" i="25"/>
  <c r="K52" i="26"/>
  <c r="E133" i="25"/>
  <c r="H108" i="27"/>
  <c r="F189" i="26"/>
  <c r="D270" i="25"/>
  <c r="I332" i="24"/>
  <c r="I84" i="23"/>
  <c r="D61" i="24"/>
  <c r="H141" i="28"/>
  <c r="B222" i="23"/>
  <c r="G210" i="24"/>
  <c r="K290" i="28"/>
  <c r="C42" i="22"/>
  <c r="E268" i="4"/>
  <c r="J70" i="4"/>
  <c r="D151" i="6"/>
  <c r="K271" i="27"/>
  <c r="I352" i="26"/>
  <c r="H89" i="27"/>
  <c r="B170" i="26"/>
  <c r="F250" i="25"/>
  <c r="E291" i="27"/>
  <c r="G42" i="25"/>
  <c r="K346" i="6"/>
  <c r="H98" i="26"/>
  <c r="F179" i="25"/>
  <c r="K241" i="24"/>
  <c r="I322" i="28"/>
  <c r="I74" i="22"/>
  <c r="J50" i="28"/>
  <c r="D131" i="23"/>
  <c r="I119" i="24"/>
  <c r="C200" i="28"/>
  <c r="G280" i="23"/>
  <c r="I132" i="4"/>
  <c r="G213" i="6"/>
  <c r="J344" i="4"/>
  <c r="E136" i="27"/>
  <c r="C217" i="26"/>
  <c r="K297" i="25"/>
  <c r="H363" i="27"/>
  <c r="F140" i="25"/>
  <c r="G226" i="26"/>
  <c r="D282" i="27"/>
  <c r="I160" i="23"/>
  <c r="F188" i="24"/>
  <c r="J268" i="28"/>
  <c r="D349" i="23"/>
  <c r="I337" i="24"/>
  <c r="K88" i="23"/>
  <c r="I82" i="6"/>
  <c r="B214" i="4"/>
  <c r="B309" i="6"/>
  <c r="E86" i="26"/>
  <c r="C167" i="25"/>
  <c r="J232" i="27"/>
  <c r="D313" i="26"/>
  <c r="B354" i="6"/>
  <c r="E105" i="26"/>
  <c r="I185" i="25"/>
  <c r="B161" i="27"/>
  <c r="J241" i="26"/>
  <c r="H322" i="25"/>
  <c r="E56" i="28"/>
  <c r="C137" i="23"/>
  <c r="H113" i="24"/>
  <c r="B194" i="28"/>
  <c r="F274" i="23"/>
  <c r="K262" i="24"/>
  <c r="E343" i="28"/>
  <c r="G94" i="22"/>
  <c r="B171" i="28"/>
  <c r="J251" i="23"/>
  <c r="I337" i="22"/>
  <c r="K88" i="20"/>
  <c r="E169" i="19"/>
  <c r="B145" i="21"/>
  <c r="J225" i="20"/>
  <c r="I200" i="22"/>
  <c r="G281" i="21"/>
  <c r="E362" i="20"/>
  <c r="D339" i="22"/>
  <c r="F90" i="20"/>
  <c r="J170" i="19"/>
  <c r="I256" i="18"/>
  <c r="J120" i="18"/>
  <c r="K316" i="19"/>
  <c r="C68" i="17"/>
  <c r="J261" i="18"/>
  <c r="H342" i="17"/>
  <c r="E228" i="17"/>
  <c r="F92" i="17"/>
  <c r="B45" i="28"/>
  <c r="J125" i="23"/>
  <c r="I211" i="22"/>
  <c r="C292" i="21"/>
  <c r="E43" i="19"/>
  <c r="J347" i="22"/>
  <c r="J99" i="20"/>
  <c r="H180" i="19"/>
  <c r="G155" i="21"/>
  <c r="E236" i="20"/>
  <c r="D213" i="22"/>
  <c r="H293" i="21"/>
  <c r="J44" i="19"/>
  <c r="I130" i="18"/>
  <c r="B324" i="19"/>
  <c r="D75" i="17"/>
  <c r="E271" i="18"/>
  <c r="J135" i="18"/>
  <c r="H216" i="17"/>
  <c r="E102" i="17"/>
  <c r="C183" i="16"/>
  <c r="D270" i="24"/>
  <c r="B351" i="28"/>
  <c r="C108" i="22"/>
  <c r="G188" i="21"/>
  <c r="K268" i="20"/>
  <c r="D244" i="22"/>
  <c r="B325" i="21"/>
  <c r="B77" i="19"/>
  <c r="K51" i="21"/>
  <c r="I132" i="20"/>
  <c r="H109" i="22"/>
  <c r="B190" i="21"/>
  <c r="F270" i="20"/>
  <c r="K355" i="19"/>
  <c r="F220" i="19"/>
  <c r="J300" i="18"/>
  <c r="I167" i="18"/>
  <c r="B361" i="19"/>
  <c r="B113" i="17"/>
  <c r="J193" i="16"/>
  <c r="G79" i="16"/>
  <c r="D297" i="17"/>
  <c r="B193" i="28"/>
  <c r="J273" i="23"/>
  <c r="I359" i="22"/>
  <c r="K110" i="20"/>
  <c r="E191" i="19"/>
  <c r="B167" i="21"/>
  <c r="J247" i="20"/>
  <c r="I222" i="22"/>
  <c r="G303" i="21"/>
  <c r="G55" i="19"/>
  <c r="D361" i="22"/>
  <c r="F112" i="20"/>
  <c r="J192" i="19"/>
  <c r="I278" i="18"/>
  <c r="J142" i="18"/>
  <c r="K338" i="19"/>
  <c r="B203" i="19"/>
  <c r="J283" i="18"/>
  <c r="H364" i="17"/>
  <c r="E250" i="17"/>
  <c r="F114" i="17"/>
  <c r="B198" i="16"/>
  <c r="C72" i="16"/>
  <c r="F141" i="15"/>
  <c r="K341" i="16"/>
  <c r="K93" i="14"/>
  <c r="H331" i="15"/>
  <c r="E195" i="15"/>
  <c r="H257" i="14"/>
  <c r="B338" i="13"/>
  <c r="K244" i="13"/>
  <c r="H136" i="13"/>
  <c r="E330" i="14"/>
  <c r="B86" i="12"/>
  <c r="I223" i="12"/>
  <c r="E96" i="12"/>
  <c r="C161" i="11"/>
  <c r="E355" i="12"/>
  <c r="J159" i="11"/>
  <c r="B295" i="11"/>
  <c r="E110" i="10"/>
  <c r="J273" i="10"/>
  <c r="J124" i="16"/>
  <c r="C328" i="17"/>
  <c r="D68" i="15"/>
  <c r="F149" i="14"/>
  <c r="G349" i="15"/>
  <c r="F258" i="15"/>
  <c r="C122" i="15"/>
  <c r="F184" i="14"/>
  <c r="J264" i="13"/>
  <c r="I171" i="13"/>
  <c r="F63" i="13"/>
  <c r="C257" i="14"/>
  <c r="K337" i="13"/>
  <c r="G150" i="12"/>
  <c r="F287" i="12"/>
  <c r="K87" i="11"/>
  <c r="J224" i="11"/>
  <c r="H86" i="11"/>
  <c r="I161" i="10"/>
  <c r="K365" i="11"/>
  <c r="B185" i="10"/>
  <c r="H329" i="17"/>
  <c r="I203" i="17"/>
  <c r="D291" i="16"/>
  <c r="F353" i="15"/>
  <c r="C225" i="15"/>
  <c r="B134" i="15"/>
  <c r="K326" i="16"/>
  <c r="C78" i="14"/>
  <c r="F140" i="13"/>
  <c r="F209" i="26"/>
  <c r="D290" i="25"/>
  <c r="I352" i="24"/>
  <c r="I104" i="23"/>
  <c r="D81" i="24"/>
  <c r="H161" i="28"/>
  <c r="B242" i="23"/>
  <c r="G230" i="24"/>
  <c r="K310" i="28"/>
  <c r="C62" i="22"/>
  <c r="J106" i="4"/>
  <c r="D187" i="6"/>
  <c r="K307" i="27"/>
  <c r="K59" i="25"/>
  <c r="H125" i="27"/>
  <c r="B206" i="26"/>
  <c r="F286" i="25"/>
  <c r="E327" i="27"/>
  <c r="G78" i="25"/>
  <c r="J53" i="27"/>
  <c r="H134" i="26"/>
  <c r="F215" i="25"/>
  <c r="K277" i="24"/>
  <c r="I358" i="28"/>
  <c r="H335" i="25"/>
  <c r="J86" i="28"/>
  <c r="D167" i="23"/>
  <c r="I155" i="24"/>
  <c r="C236" i="28"/>
  <c r="G316" i="23"/>
  <c r="J63" i="28"/>
  <c r="H144" i="23"/>
  <c r="G230" i="22"/>
  <c r="K310" i="21"/>
  <c r="C62" i="19"/>
  <c r="H366" i="22"/>
  <c r="H118" i="20"/>
  <c r="C200" i="19"/>
  <c r="E174" i="21"/>
  <c r="C255" i="20"/>
  <c r="B232" i="22"/>
  <c r="F312" i="21"/>
  <c r="H63" i="19"/>
  <c r="G149" i="18"/>
  <c r="J342" i="19"/>
  <c r="I209" i="19"/>
  <c r="C290" i="18"/>
  <c r="H154" i="18"/>
  <c r="F235" i="17"/>
  <c r="C121" i="17"/>
  <c r="K201" i="16"/>
  <c r="D40" i="28"/>
  <c r="K206" i="22"/>
  <c r="D138" i="22"/>
  <c r="I274" i="22"/>
  <c r="B84" i="21"/>
  <c r="F92" i="18"/>
  <c r="D314" i="17"/>
  <c r="J119" i="23"/>
  <c r="J341" i="22"/>
  <c r="E230" i="20"/>
  <c r="I124" i="18"/>
  <c r="J129" i="18"/>
  <c r="D279" i="17"/>
  <c r="G208" i="20"/>
  <c r="E320" i="22"/>
  <c r="B210" i="20"/>
  <c r="E107" i="18"/>
  <c r="K347" i="17"/>
  <c r="B239" i="15"/>
  <c r="K292" i="15"/>
  <c r="G342" i="13"/>
  <c r="H183" i="12"/>
  <c r="C226" i="11"/>
  <c r="F150" i="10"/>
  <c r="D144" i="14"/>
  <c r="H179" i="14"/>
  <c r="K149" i="14"/>
  <c r="C83" i="11"/>
  <c r="J259" i="10"/>
  <c r="E43" i="14"/>
  <c r="H318" i="15"/>
  <c r="J160" i="10"/>
  <c r="D201" i="11"/>
  <c r="E314" i="13"/>
  <c r="I143" i="4"/>
  <c r="I219" i="6"/>
  <c r="I145" i="8"/>
  <c r="J158" i="7"/>
  <c r="J334" i="9"/>
  <c r="H212" i="9"/>
  <c r="F50" i="9"/>
  <c r="E325" i="8"/>
  <c r="H151" i="8"/>
  <c r="K343" i="7"/>
  <c r="K325" i="7"/>
  <c r="E199" i="7"/>
  <c r="H297" i="9"/>
  <c r="C157" i="9"/>
  <c r="I47" i="9"/>
  <c r="B240" i="10"/>
  <c r="K292" i="8"/>
  <c r="H205" i="8"/>
  <c r="B127" i="8"/>
  <c r="D258" i="7"/>
  <c r="K251" i="7"/>
  <c r="B115" i="7"/>
  <c r="I291" i="9"/>
  <c r="H151" i="9"/>
  <c r="C264" i="9"/>
  <c r="H41" i="9"/>
  <c r="E224" i="10"/>
  <c r="E225" i="8"/>
  <c r="B207" i="8"/>
  <c r="E62" i="8"/>
  <c r="G254" i="7"/>
  <c r="H117" i="7"/>
  <c r="G118" i="7"/>
  <c r="H293" i="9"/>
  <c r="C153" i="9"/>
  <c r="I43" i="9"/>
  <c r="B236" i="10"/>
  <c r="F84" i="9"/>
  <c r="F314" i="11"/>
  <c r="F103" i="10"/>
  <c r="I291" i="11"/>
  <c r="E163" i="11"/>
  <c r="J354" i="12"/>
  <c r="G233" i="12"/>
  <c r="D88" i="12"/>
  <c r="D223" i="12"/>
  <c r="I138" i="13"/>
  <c r="J273" i="13"/>
  <c r="B193" i="14"/>
  <c r="I301" i="14"/>
  <c r="H65" i="13"/>
  <c r="G332" i="15"/>
  <c r="H139" i="14"/>
  <c r="D59" i="15"/>
  <c r="E150" i="15"/>
  <c r="H278" i="15"/>
  <c r="E209" i="16"/>
  <c r="K128" i="17"/>
  <c r="J254" i="17"/>
  <c r="J120" i="10"/>
  <c r="E302" i="11"/>
  <c r="C98" i="10"/>
  <c r="J351" i="12"/>
  <c r="D161" i="11"/>
  <c r="C353" i="12"/>
  <c r="J223" i="12"/>
  <c r="K86" i="12"/>
  <c r="E274" i="13"/>
  <c r="G193" i="14"/>
  <c r="H328" i="14"/>
  <c r="C108" i="13"/>
  <c r="F196" i="13"/>
  <c r="C134" i="14"/>
  <c r="I53" i="15"/>
  <c r="B190" i="15"/>
  <c r="C281" i="15"/>
  <c r="H80" i="14"/>
  <c r="H328" i="16"/>
  <c r="I259" i="17"/>
  <c r="F56" i="16"/>
  <c r="H256" i="10"/>
  <c r="C93" i="10"/>
  <c r="J277" i="11"/>
  <c r="H142" i="11"/>
  <c r="C338" i="12"/>
  <c r="K143" i="11"/>
  <c r="C79" i="12"/>
  <c r="G206" i="12"/>
  <c r="J68" i="12"/>
  <c r="C313" i="14"/>
  <c r="F119" i="13"/>
  <c r="I227" i="13"/>
  <c r="J320" i="13"/>
  <c r="F240" i="14"/>
  <c r="C178" i="15"/>
  <c r="F314" i="15"/>
  <c r="I76" i="14"/>
  <c r="I324" i="16"/>
  <c r="D124" i="15"/>
  <c r="K54" i="16"/>
  <c r="J180" i="16"/>
  <c r="J329" i="10"/>
  <c r="E166" i="10"/>
  <c r="B351" i="11"/>
  <c r="J215" i="11"/>
  <c r="C82" i="11"/>
  <c r="C217" i="11"/>
  <c r="E152" i="12"/>
  <c r="I279" i="12"/>
  <c r="B142" i="12"/>
  <c r="G57" i="13"/>
  <c r="H192" i="13"/>
  <c r="K300" i="13"/>
  <c r="G220" i="14"/>
  <c r="H313" i="14"/>
  <c r="E251" i="15"/>
  <c r="F58" i="14"/>
  <c r="E151" i="14"/>
  <c r="C69" i="15"/>
  <c r="F197" i="15"/>
  <c r="C128" i="16"/>
  <c r="B254" i="16"/>
  <c r="F170" i="17"/>
  <c r="E306" i="17"/>
  <c r="J91" i="16"/>
  <c r="J339" i="18"/>
  <c r="B259" i="19"/>
  <c r="I65" i="18"/>
  <c r="J198" i="18"/>
  <c r="I334" i="18"/>
  <c r="K253" i="19"/>
  <c r="F168" i="20"/>
  <c r="B88" i="21"/>
  <c r="G111" i="19"/>
  <c r="G359" i="21"/>
  <c r="I278" i="22"/>
  <c r="J303" i="20"/>
  <c r="B223" i="21"/>
  <c r="D142" i="22"/>
  <c r="K166" i="20"/>
  <c r="G86" i="21"/>
  <c r="J329" i="23"/>
  <c r="B249" i="28"/>
  <c r="D168" i="24"/>
  <c r="G135" i="16"/>
  <c r="J249" i="16"/>
  <c r="B169" i="17"/>
  <c r="D88" i="18"/>
  <c r="I223" i="18"/>
  <c r="J356" i="18"/>
  <c r="F276" i="19"/>
  <c r="C83" i="18"/>
  <c r="F326" i="20"/>
  <c r="B246" i="21"/>
  <c r="H165" i="22"/>
  <c r="I188" i="20"/>
  <c r="K107" i="21"/>
  <c r="B133" i="19"/>
  <c r="D52" i="20"/>
  <c r="D300" i="22"/>
  <c r="K324" i="20"/>
  <c r="G244" i="21"/>
  <c r="C164" i="22"/>
  <c r="D78" i="23"/>
  <c r="D326" i="24"/>
  <c r="C239" i="16"/>
  <c r="E158" i="17"/>
  <c r="H272" i="17"/>
  <c r="J191" i="18"/>
  <c r="E327" i="18"/>
  <c r="K246" i="19"/>
  <c r="J50" i="18"/>
  <c r="I186" i="18"/>
  <c r="J100" i="19"/>
  <c r="H349" i="21"/>
  <c r="D269" i="22"/>
  <c r="E292" i="20"/>
  <c r="G211" i="21"/>
  <c r="I130" i="22"/>
  <c r="J155" i="20"/>
  <c r="B75" i="21"/>
  <c r="E99" i="19"/>
  <c r="C348" i="21"/>
  <c r="I267" i="22"/>
  <c r="J181" i="23"/>
  <c r="B101" i="28"/>
  <c r="F148" i="17"/>
  <c r="E284" i="17"/>
  <c r="J69" i="16"/>
  <c r="J317" i="18"/>
  <c r="B237" i="19"/>
  <c r="I43" i="18"/>
  <c r="J176" i="18"/>
  <c r="I312" i="18"/>
  <c r="K231" i="19"/>
  <c r="F146" i="20"/>
  <c r="B66" i="21"/>
  <c r="G89" i="19"/>
  <c r="G337" i="21"/>
  <c r="I256" i="22"/>
  <c r="J281" i="20"/>
  <c r="B201" i="21"/>
  <c r="D120" i="22"/>
  <c r="K144" i="20"/>
  <c r="G64" i="21"/>
  <c r="J307" i="23"/>
  <c r="B227" i="28"/>
  <c r="D146" i="24"/>
  <c r="C70" i="23"/>
  <c r="K318" i="24"/>
  <c r="F330" i="23"/>
  <c r="B250" i="28"/>
  <c r="H169" i="24"/>
  <c r="C193" i="23"/>
  <c r="E112" i="28"/>
  <c r="E360" i="25"/>
  <c r="J297" i="26"/>
  <c r="B217" i="27"/>
  <c r="I241" i="25"/>
  <c r="E161" i="26"/>
  <c r="K80" i="27"/>
  <c r="B40" i="25"/>
  <c r="J288" i="27"/>
  <c r="C223" i="25"/>
  <c r="E142" i="26"/>
  <c r="G61" i="27"/>
  <c r="B270" i="4"/>
  <c r="I138" i="6"/>
  <c r="K144" i="23"/>
  <c r="G64" i="28"/>
  <c r="B76" i="22"/>
  <c r="J324" i="28"/>
  <c r="F244" i="24"/>
  <c r="K267" i="23"/>
  <c r="C187" i="28"/>
  <c r="E106" i="24"/>
  <c r="J43" i="25"/>
  <c r="J291" i="27"/>
  <c r="G316" i="25"/>
  <c r="C236" i="26"/>
  <c r="I155" i="27"/>
  <c r="D297" i="13"/>
  <c r="J216" i="14"/>
  <c r="G154" i="15"/>
  <c r="J290" i="15"/>
  <c r="C53" i="14"/>
  <c r="C301" i="16"/>
  <c r="H100" i="15"/>
  <c r="G360" i="17"/>
  <c r="D157" i="16"/>
  <c r="F357" i="10"/>
  <c r="J260" i="11"/>
  <c r="J49" i="10"/>
  <c r="F243" i="11"/>
  <c r="I109" i="11"/>
  <c r="I244" i="11"/>
  <c r="K179" i="12"/>
  <c r="F363" i="13"/>
  <c r="H169" i="12"/>
  <c r="C85" i="13"/>
  <c r="D220" i="13"/>
  <c r="G328" i="13"/>
  <c r="C248" i="14"/>
  <c r="D341" i="14"/>
  <c r="K278" i="15"/>
  <c r="B86" i="14"/>
  <c r="J334" i="16"/>
  <c r="I96" i="15"/>
  <c r="B225" i="15"/>
  <c r="I155" i="16"/>
  <c r="G283" i="16"/>
  <c r="E123" i="9"/>
  <c r="B334" i="11"/>
  <c r="B123" i="10"/>
  <c r="E311" i="11"/>
  <c r="K182" i="11"/>
  <c r="D45" i="11"/>
  <c r="C253" i="12"/>
  <c r="J107" i="12"/>
  <c r="J242" i="12"/>
  <c r="E158" i="13"/>
  <c r="F293" i="13"/>
  <c r="H212" i="14"/>
  <c r="E321" i="14"/>
  <c r="D85" i="13"/>
  <c r="C352" i="15"/>
  <c r="J169" i="14"/>
  <c r="J78" i="15"/>
  <c r="K169" i="15"/>
  <c r="D298" i="15"/>
  <c r="K228" i="16"/>
  <c r="G148" i="17"/>
  <c r="F292" i="17"/>
  <c r="E78" i="16"/>
  <c r="H192" i="16"/>
  <c r="J111" i="17"/>
  <c r="J359" i="19"/>
  <c r="G166" i="18"/>
  <c r="H299" i="18"/>
  <c r="D219" i="19"/>
  <c r="I354" i="19"/>
  <c r="D269" i="20"/>
  <c r="J188" i="21"/>
  <c r="F108" i="22"/>
  <c r="G131" i="20"/>
  <c r="I50" i="21"/>
  <c r="J75" i="19"/>
  <c r="J323" i="21"/>
  <c r="B243" i="22"/>
  <c r="I267" i="20"/>
  <c r="E187" i="21"/>
  <c r="K106" i="22"/>
  <c r="J349" i="28"/>
  <c r="B269" i="24"/>
  <c r="E236" i="16"/>
  <c r="G155" i="17"/>
  <c r="J269" i="17"/>
  <c r="B189" i="18"/>
  <c r="G324" i="18"/>
  <c r="C244" i="19"/>
  <c r="B48" i="18"/>
  <c r="K183" i="18"/>
  <c r="B98" i="19"/>
  <c r="J346" i="21"/>
  <c r="F266" i="22"/>
  <c r="G289" i="20"/>
  <c r="I208" i="21"/>
  <c r="K127" i="22"/>
  <c r="B153" i="20"/>
  <c r="D72" i="21"/>
  <c r="G96" i="19"/>
  <c r="E345" i="21"/>
  <c r="K264" i="22"/>
  <c r="B179" i="23"/>
  <c r="D98" i="28"/>
  <c r="D123" i="17"/>
  <c r="C259" i="17"/>
  <c r="H44" i="16"/>
  <c r="H292" i="18"/>
  <c r="J211" i="19"/>
  <c r="I347" i="19"/>
  <c r="H151" i="18"/>
  <c r="G287" i="18"/>
  <c r="I206" i="19"/>
  <c r="D121" i="20"/>
  <c r="J40" i="21"/>
  <c r="E64" i="19"/>
  <c r="E312" i="21"/>
  <c r="G231" i="22"/>
  <c r="H256" i="20"/>
  <c r="J175" i="21"/>
  <c r="G201" i="19"/>
  <c r="I119" i="20"/>
  <c r="G368" i="22"/>
  <c r="H282" i="23"/>
  <c r="J201" i="28"/>
  <c r="D249" i="17"/>
  <c r="E56" i="16"/>
  <c r="H170" i="16"/>
  <c r="J89" i="17"/>
  <c r="J337" i="19"/>
  <c r="G144" i="18"/>
  <c r="H277" i="18"/>
  <c r="G91" i="17"/>
  <c r="I332" i="19"/>
  <c r="D247" i="20"/>
  <c r="J166" i="21"/>
  <c r="E190" i="19"/>
  <c r="G109" i="20"/>
  <c r="G357" i="22"/>
  <c r="J53" i="19"/>
  <c r="J301" i="21"/>
  <c r="B221" i="22"/>
  <c r="I245" i="20"/>
  <c r="E165" i="21"/>
  <c r="J79" i="22"/>
  <c r="J327" i="28"/>
  <c r="B247" i="24"/>
  <c r="K170" i="23"/>
  <c r="G90" i="28"/>
  <c r="E339" i="25"/>
  <c r="J350" i="28"/>
  <c r="F270" i="24"/>
  <c r="K293" i="23"/>
  <c r="C213" i="28"/>
  <c r="E132" i="24"/>
  <c r="J69" i="25"/>
  <c r="J317" i="27"/>
  <c r="J45" i="24"/>
  <c r="C262" i="26"/>
  <c r="I181" i="27"/>
  <c r="J140" i="25"/>
  <c r="F60" i="26"/>
  <c r="D324" i="25"/>
  <c r="C243" i="26"/>
  <c r="E162" i="27"/>
  <c r="H41" i="6"/>
  <c r="G239" i="6"/>
  <c r="I245" i="23"/>
  <c r="E165" i="28"/>
  <c r="K84" i="24"/>
  <c r="F96" i="23"/>
  <c r="D345" i="24"/>
  <c r="I368" i="23"/>
  <c r="K287" i="28"/>
  <c r="C207" i="24"/>
  <c r="H144" i="25"/>
  <c r="J63" i="26"/>
  <c r="C312" i="6"/>
  <c r="K336" i="26"/>
  <c r="G256" i="27"/>
  <c r="H215" i="25"/>
  <c r="D161" i="13"/>
  <c r="K98" i="14"/>
  <c r="I347" i="16"/>
  <c r="J154" i="15"/>
  <c r="K245" i="15"/>
  <c r="F45" i="14"/>
  <c r="F293" i="16"/>
  <c r="G224" i="17"/>
  <c r="F350" i="17"/>
  <c r="F221" i="10"/>
  <c r="K57" i="10"/>
  <c r="G182" i="10"/>
  <c r="F107" i="11"/>
  <c r="I279" i="4"/>
  <c r="D80" i="4"/>
  <c r="B161" i="6"/>
  <c r="E275" i="4"/>
  <c r="J75" i="4"/>
  <c r="H156" i="6"/>
  <c r="K328" i="8"/>
  <c r="G216" i="8"/>
  <c r="G135" i="8"/>
  <c r="J335" i="7"/>
  <c r="G329" i="7"/>
  <c r="H192" i="7"/>
  <c r="C40" i="7"/>
  <c r="D229" i="9"/>
  <c r="F153" i="9"/>
  <c r="I179" i="9"/>
  <c r="K301" i="10"/>
  <c r="K246" i="8"/>
  <c r="I160" i="8"/>
  <c r="K84" i="8"/>
  <c r="C276" i="7"/>
  <c r="D139" i="7"/>
  <c r="C140" i="7"/>
  <c r="D315" i="9"/>
  <c r="I174" i="9"/>
  <c r="E65" i="9"/>
  <c r="H257" i="10"/>
  <c r="D315" i="8"/>
  <c r="E155" i="8"/>
  <c r="H144" i="8"/>
  <c r="J275" i="7"/>
  <c r="G269" i="7"/>
  <c r="H132" i="7"/>
  <c r="E309" i="9"/>
  <c r="D169" i="9"/>
  <c r="F93" i="9"/>
  <c r="D59" i="9"/>
  <c r="K241" i="10"/>
  <c r="K242" i="8"/>
  <c r="I156" i="8"/>
  <c r="K79" i="8"/>
  <c r="C272" i="7"/>
  <c r="D135" i="7"/>
  <c r="C136" i="7"/>
  <c r="D311" i="9"/>
  <c r="I170" i="9"/>
  <c r="E61" i="9"/>
  <c r="H253" i="10"/>
  <c r="E119" i="9"/>
  <c r="B332" i="11"/>
  <c r="B121" i="10"/>
  <c r="E309" i="11"/>
  <c r="K180" i="11"/>
  <c r="D43" i="11"/>
  <c r="C251" i="12"/>
  <c r="J105" i="12"/>
  <c r="J240" i="12"/>
  <c r="E156" i="13"/>
  <c r="F291" i="13"/>
  <c r="H210" i="14"/>
  <c r="E319" i="14"/>
  <c r="D83" i="13"/>
  <c r="C350" i="15"/>
  <c r="J165" i="14"/>
  <c r="J76" i="15"/>
  <c r="K167" i="15"/>
  <c r="D296" i="15"/>
  <c r="K226" i="16"/>
  <c r="G146" i="17"/>
  <c r="F272" i="17"/>
  <c r="F138" i="10"/>
  <c r="K319" i="11"/>
  <c r="I115" i="10"/>
  <c r="H40" i="11"/>
  <c r="J178" i="11"/>
  <c r="K41" i="11"/>
  <c r="F241" i="12"/>
  <c r="G104" i="12"/>
  <c r="K291" i="13"/>
  <c r="C211" i="14"/>
  <c r="D346" i="14"/>
  <c r="I125" i="13"/>
  <c r="G108" i="4"/>
  <c r="K188" i="6"/>
  <c r="H318" i="4"/>
  <c r="C104" i="4"/>
  <c r="G184" i="6"/>
  <c r="D314" i="4"/>
  <c r="K347" i="8"/>
  <c r="D261" i="8"/>
  <c r="B181" i="8"/>
  <c r="C365" i="7"/>
  <c r="G228" i="7"/>
  <c r="H91" i="7"/>
  <c r="G92" i="7"/>
  <c r="E68" i="7"/>
  <c r="C127" i="9"/>
  <c r="K346" i="10"/>
  <c r="B210" i="10"/>
  <c r="E339" i="8"/>
  <c r="I195" i="8"/>
  <c r="K115" i="8"/>
  <c r="D316" i="7"/>
  <c r="K309" i="7"/>
  <c r="B173" i="7"/>
  <c r="I349" i="9"/>
  <c r="H209" i="9"/>
  <c r="J133" i="9"/>
  <c r="K118" i="9"/>
  <c r="G354" i="8"/>
  <c r="G269" i="8"/>
  <c r="K120" i="8"/>
  <c r="D48" i="8"/>
  <c r="F304" i="7"/>
  <c r="G167" i="7"/>
  <c r="J349" i="9"/>
  <c r="C337" i="9"/>
  <c r="H264" i="9"/>
  <c r="K286" i="10"/>
  <c r="F88" i="9"/>
  <c r="D325" i="8"/>
  <c r="I191" i="8"/>
  <c r="K111" i="8"/>
  <c r="D312" i="7"/>
  <c r="K305" i="7"/>
  <c r="B169" i="7"/>
  <c r="I345" i="9"/>
  <c r="H205" i="9"/>
  <c r="J129" i="9"/>
  <c r="K110" i="9"/>
  <c r="E278" i="10"/>
  <c r="B174" i="10"/>
  <c r="G355" i="11"/>
  <c r="E151" i="10"/>
  <c r="D76" i="11"/>
  <c r="F214" i="11"/>
  <c r="G77" i="11"/>
  <c r="B277" i="12"/>
  <c r="C140" i="12"/>
  <c r="G327" i="13"/>
  <c r="I246" i="14"/>
  <c r="B53" i="13"/>
  <c r="E161" i="13"/>
  <c r="F254" i="13"/>
  <c r="B174" i="14"/>
  <c r="I111" i="15"/>
  <c r="B248" i="15"/>
  <c r="C339" i="15"/>
  <c r="H138" i="14"/>
  <c r="J57" i="15"/>
  <c r="I317" i="17"/>
  <c r="F114" i="16"/>
  <c r="J325" i="10"/>
  <c r="E162" i="10"/>
  <c r="B347" i="11"/>
  <c r="J211" i="11"/>
  <c r="C78" i="11"/>
  <c r="C213" i="11"/>
  <c r="E148" i="12"/>
  <c r="I275" i="12"/>
  <c r="B138" i="12"/>
  <c r="G53" i="13"/>
  <c r="H188" i="13"/>
  <c r="K296" i="13"/>
  <c r="E161" i="4"/>
  <c r="I241" i="6"/>
  <c r="H42" i="6"/>
  <c r="K156" i="4"/>
  <c r="E237" i="6"/>
  <c r="B367" i="4"/>
  <c r="I361" i="8"/>
  <c r="I276" i="8"/>
  <c r="C128" i="8"/>
  <c r="F55" i="8"/>
  <c r="H311" i="7"/>
  <c r="I174" i="7"/>
  <c r="B357" i="9"/>
  <c r="E344" i="9"/>
  <c r="J273" i="9"/>
  <c r="C294" i="10"/>
  <c r="J102" i="9"/>
  <c r="C298" i="8"/>
  <c r="J210" i="8"/>
  <c r="D132" i="8"/>
  <c r="F263" i="7"/>
  <c r="C257" i="7"/>
  <c r="D120" i="7"/>
  <c r="K296" i="9"/>
  <c r="J156" i="9"/>
  <c r="E269" i="9"/>
  <c r="J46" i="9"/>
  <c r="C319" i="8"/>
  <c r="I216" i="8"/>
  <c r="J126" i="8"/>
  <c r="K66" i="8"/>
  <c r="H251" i="7"/>
  <c r="I114" i="7"/>
  <c r="B297" i="9"/>
  <c r="E284" i="9"/>
  <c r="J211" i="9"/>
  <c r="C234" i="10"/>
  <c r="E360" i="10"/>
  <c r="C294" i="8"/>
  <c r="J206" i="8"/>
  <c r="D128" i="8"/>
  <c r="F259" i="7"/>
  <c r="C253" i="7"/>
  <c r="D116" i="7"/>
  <c r="K292" i="9"/>
  <c r="J152" i="9"/>
  <c r="E265" i="9"/>
  <c r="J42" i="9"/>
  <c r="G225" i="10"/>
  <c r="D121" i="10"/>
  <c r="I302" i="11"/>
  <c r="G98" i="10"/>
  <c r="D352" i="12"/>
  <c r="H161" i="11"/>
  <c r="G353" i="12"/>
  <c r="D224" i="12"/>
  <c r="E87" i="12"/>
  <c r="I274" i="13"/>
  <c r="K193" i="14"/>
  <c r="B329" i="14"/>
  <c r="G108" i="13"/>
  <c r="H201" i="13"/>
  <c r="E139" i="14"/>
  <c r="K58" i="15"/>
  <c r="D195" i="15"/>
  <c r="E286" i="15"/>
  <c r="J85" i="14"/>
  <c r="J333" i="16"/>
  <c r="K264" i="17"/>
  <c r="H61" i="16"/>
  <c r="B273" i="10"/>
  <c r="G109" i="10"/>
  <c r="D294" i="11"/>
  <c r="B159" i="11"/>
  <c r="G354" i="12"/>
  <c r="E160" i="11"/>
  <c r="G95" i="12"/>
  <c r="K222" i="12"/>
  <c r="D85" i="12"/>
  <c r="G329" i="14"/>
  <c r="J135" i="13"/>
  <c r="C244" i="13"/>
  <c r="I47" i="4"/>
  <c r="C128" i="6"/>
  <c r="J257" i="4"/>
  <c r="I238" i="4"/>
  <c r="I123" i="6"/>
  <c r="F253" i="4"/>
  <c r="C221" i="4"/>
  <c r="C260" i="8"/>
  <c r="K173" i="8"/>
  <c r="F358" i="7"/>
  <c r="E289" i="7"/>
  <c r="F152" i="7"/>
  <c r="E153" i="7"/>
  <c r="F328" i="9"/>
  <c r="K187" i="9"/>
  <c r="F79" i="9"/>
  <c r="J270" i="10"/>
  <c r="C336" i="8"/>
  <c r="B267" i="8"/>
  <c r="H109" i="8"/>
  <c r="I49" i="8"/>
  <c r="F234" i="7"/>
  <c r="G97" i="7"/>
  <c r="J279" i="9"/>
  <c r="B271" i="9"/>
  <c r="H194" i="9"/>
  <c r="K216" i="10"/>
  <c r="I348" i="8"/>
  <c r="B262" i="8"/>
  <c r="J181" i="8"/>
  <c r="K365" i="7"/>
  <c r="E229" i="7"/>
  <c r="F92" i="7"/>
  <c r="E93" i="7"/>
  <c r="C69" i="7"/>
  <c r="K127" i="9"/>
  <c r="I347" i="10"/>
  <c r="J210" i="10"/>
  <c r="J331" i="8"/>
  <c r="B263" i="8"/>
  <c r="H105" i="8"/>
  <c r="I45" i="8"/>
  <c r="F230" i="7"/>
  <c r="G93" i="7"/>
  <c r="G88" i="7"/>
  <c r="F266" i="9"/>
  <c r="H190" i="9"/>
  <c r="K212" i="10"/>
  <c r="C339" i="10"/>
  <c r="B251" i="10"/>
  <c r="G87" i="10"/>
  <c r="D272" i="11"/>
  <c r="B137" i="11"/>
  <c r="G332" i="12"/>
  <c r="E138" i="11"/>
  <c r="G73" i="12"/>
  <c r="K200" i="12"/>
  <c r="D63" i="12"/>
  <c r="G307" i="14"/>
  <c r="J113" i="13"/>
  <c r="C222" i="13"/>
  <c r="D315" i="13"/>
  <c r="J234" i="14"/>
  <c r="G172" i="15"/>
  <c r="J308" i="15"/>
  <c r="C71" i="14"/>
  <c r="C319" i="16"/>
  <c r="H118" i="15"/>
  <c r="E49" i="16"/>
  <c r="D175" i="16"/>
  <c r="J57" i="9"/>
  <c r="B290" i="11"/>
  <c r="B79" i="10"/>
  <c r="E267" i="11"/>
  <c r="K138" i="11"/>
  <c r="F330" i="12"/>
  <c r="C209" i="12"/>
  <c r="J63" i="12"/>
  <c r="J198" i="12"/>
  <c r="E114" i="13"/>
  <c r="F249" i="13"/>
  <c r="I357" i="13"/>
  <c r="E277" i="14"/>
  <c r="H365" i="14"/>
  <c r="E303" i="15"/>
  <c r="F110" i="14"/>
  <c r="D359" i="16"/>
  <c r="C121" i="15"/>
  <c r="F249" i="15"/>
  <c r="C180" i="16"/>
  <c r="I99" i="17"/>
  <c r="C247" i="10"/>
  <c r="F80" i="10"/>
  <c r="K261" i="11"/>
  <c r="I57" i="10"/>
  <c r="F311" i="12"/>
  <c r="J120" i="11"/>
  <c r="I312" i="12"/>
  <c r="F183" i="12"/>
  <c r="G46" i="12"/>
  <c r="K233" i="13"/>
  <c r="C153" i="14"/>
  <c r="D288" i="14"/>
  <c r="I67" i="13"/>
  <c r="J160" i="13"/>
  <c r="G98" i="14"/>
  <c r="E347" i="16"/>
  <c r="F154" i="15"/>
  <c r="G245" i="15"/>
  <c r="B45" i="14"/>
  <c r="B293" i="16"/>
  <c r="C224" i="17"/>
  <c r="B350" i="17"/>
  <c r="H153" i="10"/>
  <c r="C335" i="11"/>
  <c r="K130" i="10"/>
  <c r="J55" i="11"/>
  <c r="B194" i="11"/>
  <c r="C57" i="11"/>
  <c r="H256" i="12"/>
  <c r="I119" i="12"/>
  <c r="C307" i="13"/>
  <c r="E226" i="14"/>
  <c r="F361" i="14"/>
  <c r="K140" i="13"/>
  <c r="B234" i="13"/>
  <c r="H153" i="14"/>
  <c r="E91" i="15"/>
  <c r="H227" i="15"/>
  <c r="I318" i="15"/>
  <c r="D118" i="14"/>
  <c r="D366" i="16"/>
  <c r="E297" i="17"/>
  <c r="B94" i="16"/>
  <c r="C227" i="16"/>
  <c r="E146" i="17"/>
  <c r="H260" i="17"/>
  <c r="J179" i="18"/>
  <c r="E315" i="18"/>
  <c r="K234" i="19"/>
  <c r="B368" i="19"/>
  <c r="I174" i="18"/>
  <c r="J88" i="19"/>
  <c r="H337" i="21"/>
  <c r="D257" i="22"/>
  <c r="E280" i="20"/>
  <c r="G199" i="21"/>
  <c r="I118" i="22"/>
  <c r="J143" i="20"/>
  <c r="B63" i="21"/>
  <c r="E87" i="19"/>
  <c r="C336" i="21"/>
  <c r="I255" i="22"/>
  <c r="J169" i="23"/>
  <c r="B89" i="28"/>
  <c r="F168" i="17"/>
  <c r="E304" i="17"/>
  <c r="J89" i="16"/>
  <c r="J337" i="18"/>
  <c r="B257" i="19"/>
  <c r="I63" i="18"/>
  <c r="J196" i="18"/>
  <c r="I332" i="18"/>
  <c r="K251" i="19"/>
  <c r="F166" i="20"/>
  <c r="B86" i="21"/>
  <c r="G109" i="19"/>
  <c r="G357" i="21"/>
  <c r="I276" i="22"/>
  <c r="J301" i="20"/>
  <c r="B221" i="21"/>
  <c r="D140" i="22"/>
  <c r="K164" i="20"/>
  <c r="G84" i="21"/>
  <c r="J327" i="23"/>
  <c r="B247" i="28"/>
  <c r="H295" i="17"/>
  <c r="C79" i="16"/>
  <c r="F193" i="16"/>
  <c r="H112" i="17"/>
  <c r="H360" i="19"/>
  <c r="E167" i="18"/>
  <c r="F300" i="18"/>
  <c r="B220" i="19"/>
  <c r="G355" i="19"/>
  <c r="B270" i="20"/>
  <c r="H189" i="21"/>
  <c r="D109" i="22"/>
  <c r="E132" i="20"/>
  <c r="G51" i="21"/>
  <c r="H76" i="19"/>
  <c r="H324" i="21"/>
  <c r="J243" i="22"/>
  <c r="G268" i="20"/>
  <c r="C188" i="21"/>
  <c r="I107" i="22"/>
  <c r="H350" i="28"/>
  <c r="J269" i="24"/>
  <c r="C205" i="16"/>
  <c r="E124" i="17"/>
  <c r="H238" i="17"/>
  <c r="J157" i="18"/>
  <c r="E293" i="18"/>
  <c r="K212" i="19"/>
  <c r="B346" i="19"/>
  <c r="I152" i="18"/>
  <c r="J66" i="19"/>
  <c r="H315" i="21"/>
  <c r="D235" i="22"/>
  <c r="E258" i="20"/>
  <c r="G177" i="21"/>
  <c r="I96" i="22"/>
  <c r="J121" i="20"/>
  <c r="B41" i="21"/>
  <c r="E65" i="19"/>
  <c r="C314" i="21"/>
  <c r="I233" i="22"/>
  <c r="J147" i="23"/>
  <c r="B67" i="28"/>
  <c r="I319" i="23"/>
  <c r="E239" i="28"/>
  <c r="K158" i="24"/>
  <c r="F170" i="23"/>
  <c r="B90" i="28"/>
  <c r="J338" i="25"/>
  <c r="K361" i="28"/>
  <c r="C281" i="24"/>
  <c r="H218" i="25"/>
  <c r="J137" i="26"/>
  <c r="B57" i="27"/>
  <c r="I81" i="25"/>
  <c r="G330" i="27"/>
  <c r="H289" i="25"/>
  <c r="D209" i="26"/>
  <c r="J128" i="27"/>
  <c r="C63" i="25"/>
  <c r="C311" i="27"/>
  <c r="F190" i="6"/>
  <c r="B110" i="4"/>
  <c r="E65" i="22"/>
  <c r="C314" i="28"/>
  <c r="I233" i="24"/>
  <c r="D245" i="23"/>
  <c r="J164" i="28"/>
  <c r="F84" i="24"/>
  <c r="K107" i="23"/>
  <c r="K355" i="24"/>
  <c r="F293" i="25"/>
  <c r="H212" i="26"/>
  <c r="J131" i="27"/>
  <c r="G156" i="25"/>
  <c r="C76" i="26"/>
  <c r="J324" i="6"/>
  <c r="D137" i="13"/>
  <c r="K74" i="14"/>
  <c r="I323" i="16"/>
  <c r="J130" i="15"/>
  <c r="K221" i="15"/>
  <c r="D350" i="15"/>
  <c r="B282" i="16"/>
  <c r="G200" i="17"/>
  <c r="F326" i="17"/>
  <c r="D181" i="10"/>
  <c r="I362" i="11"/>
  <c r="G158" i="10"/>
  <c r="F83" i="11"/>
  <c r="H221" i="11"/>
  <c r="I84" i="11"/>
  <c r="D284" i="12"/>
  <c r="E147" i="12"/>
  <c r="I334" i="13"/>
  <c r="K253" i="14"/>
  <c r="D60" i="13"/>
  <c r="G168" i="13"/>
  <c r="H261" i="13"/>
  <c r="D181" i="14"/>
  <c r="K118" i="15"/>
  <c r="D255" i="15"/>
  <c r="E346" i="15"/>
  <c r="J145" i="14"/>
  <c r="B65" i="15"/>
  <c r="K324" i="17"/>
  <c r="H121" i="16"/>
  <c r="H270" i="10"/>
  <c r="C107" i="10"/>
  <c r="J291" i="11"/>
  <c r="H156" i="11"/>
  <c r="C352" i="12"/>
  <c r="K157" i="11"/>
  <c r="C93" i="12"/>
  <c r="G220" i="12"/>
  <c r="J82" i="12"/>
  <c r="C327" i="14"/>
  <c r="F133" i="13"/>
  <c r="I241" i="13"/>
  <c r="J334" i="13"/>
  <c r="F254" i="14"/>
  <c r="C192" i="15"/>
  <c r="F328" i="15"/>
  <c r="I90" i="14"/>
  <c r="I338" i="16"/>
  <c r="D138" i="15"/>
  <c r="K68" i="16"/>
  <c r="J194" i="16"/>
  <c r="D111" i="17"/>
  <c r="C247" i="17"/>
  <c r="F361" i="17"/>
  <c r="H280" i="18"/>
  <c r="J199" i="19"/>
  <c r="I335" i="19"/>
  <c r="H139" i="18"/>
  <c r="G275" i="18"/>
  <c r="H189" i="19"/>
  <c r="D109" i="20"/>
  <c r="B358" i="22"/>
  <c r="E52" i="19"/>
  <c r="E300" i="21"/>
  <c r="G219" i="22"/>
  <c r="H244" i="20"/>
  <c r="J163" i="21"/>
  <c r="C188" i="19"/>
  <c r="I107" i="20"/>
  <c r="G356" i="22"/>
  <c r="H270" i="23"/>
  <c r="J189" i="28"/>
  <c r="F284" i="17"/>
  <c r="E76" i="16"/>
  <c r="H190" i="16"/>
  <c r="J109" i="17"/>
  <c r="J357" i="19"/>
  <c r="G164" i="18"/>
  <c r="H297" i="18"/>
  <c r="D217" i="19"/>
  <c r="I352" i="19"/>
  <c r="D267" i="20"/>
  <c r="J186" i="21"/>
  <c r="F106" i="22"/>
  <c r="G129" i="20"/>
  <c r="I48" i="21"/>
  <c r="J73" i="19"/>
  <c r="J321" i="21"/>
  <c r="B241" i="22"/>
  <c r="I265" i="20"/>
  <c r="E185" i="21"/>
  <c r="K104" i="22"/>
  <c r="J347" i="28"/>
  <c r="B267" i="24"/>
  <c r="K179" i="16"/>
  <c r="C99" i="17"/>
  <c r="F213" i="17"/>
  <c r="H132" i="18"/>
  <c r="C268" i="18"/>
  <c r="B72" i="17"/>
  <c r="J320" i="19"/>
  <c r="G127" i="18"/>
  <c r="H41" i="19"/>
  <c r="F290" i="21"/>
  <c r="B210" i="22"/>
  <c r="C233" i="20"/>
  <c r="E152" i="21"/>
  <c r="F177" i="19"/>
  <c r="H96" i="20"/>
  <c r="H344" i="22"/>
  <c r="C40" i="19"/>
  <c r="K288" i="21"/>
  <c r="G208" i="22"/>
  <c r="H122" i="23"/>
  <c r="J41" i="28"/>
  <c r="D89" i="17"/>
  <c r="C225" i="17"/>
  <c r="F339" i="17"/>
  <c r="H258" i="18"/>
  <c r="K64" i="17"/>
  <c r="I313" i="19"/>
  <c r="H117" i="18"/>
  <c r="G253" i="18"/>
  <c r="H167" i="19"/>
  <c r="D87" i="20"/>
  <c r="B336" i="22"/>
  <c r="C359" i="20"/>
  <c r="E278" i="21"/>
  <c r="G197" i="22"/>
  <c r="H222" i="20"/>
  <c r="J141" i="21"/>
  <c r="C166" i="19"/>
  <c r="I85" i="20"/>
  <c r="G334" i="22"/>
  <c r="H248" i="23"/>
  <c r="J167" i="28"/>
  <c r="E91" i="22"/>
  <c r="C340" i="28"/>
  <c r="I259" i="24"/>
  <c r="D271" i="23"/>
  <c r="J190" i="28"/>
  <c r="F110" i="24"/>
  <c r="K133" i="23"/>
  <c r="C53" i="28"/>
  <c r="F319" i="25"/>
  <c r="H238" i="26"/>
  <c r="J157" i="27"/>
  <c r="G182" i="25"/>
  <c r="C102" i="26"/>
  <c r="J350" i="6"/>
  <c r="B310" i="26"/>
  <c r="H229" i="27"/>
  <c r="K163" i="25"/>
  <c r="C83" i="26"/>
  <c r="I304" i="6"/>
  <c r="J210" i="4"/>
  <c r="G79" i="6"/>
  <c r="I85" i="23"/>
  <c r="G334" i="24"/>
  <c r="B346" i="23"/>
  <c r="H265" i="28"/>
  <c r="D185" i="24"/>
  <c r="I208" i="23"/>
  <c r="K127" i="28"/>
  <c r="C47" i="24"/>
  <c r="F313" i="26"/>
  <c r="H232" i="27"/>
  <c r="E257" i="25"/>
  <c r="K176" i="26"/>
  <c r="G96" i="27"/>
  <c r="H55" i="25"/>
  <c r="F330" i="14"/>
  <c r="C268" i="15"/>
  <c r="D75" i="14"/>
  <c r="B324" i="16"/>
  <c r="K85" i="15"/>
  <c r="D214" i="15"/>
  <c r="K144" i="16"/>
  <c r="J270" i="16"/>
  <c r="E198" i="10"/>
  <c r="D45" i="10"/>
  <c r="F75" i="6"/>
  <c r="F279" i="4"/>
  <c r="I149" i="6"/>
  <c r="E69" i="4"/>
  <c r="K223" i="6"/>
  <c r="D355" i="4"/>
  <c r="I146" i="27"/>
  <c r="G227" i="26"/>
  <c r="E308" i="25"/>
  <c r="J44" i="26"/>
  <c r="D125" i="25"/>
  <c r="C166" i="27"/>
  <c r="G246" i="26"/>
  <c r="D328" i="25"/>
  <c r="D302" i="27"/>
  <c r="D54" i="25"/>
  <c r="I116" i="24"/>
  <c r="G197" i="28"/>
  <c r="E278" i="23"/>
  <c r="J254" i="24"/>
  <c r="D335" i="28"/>
  <c r="F86" i="22"/>
  <c r="K74" i="28"/>
  <c r="E155" i="23"/>
  <c r="E52" i="4"/>
  <c r="C133" i="6"/>
  <c r="F264" i="4"/>
  <c r="K55" i="27"/>
  <c r="I136" i="26"/>
  <c r="G217" i="25"/>
  <c r="D283" i="27"/>
  <c r="H363" i="26"/>
  <c r="E75" i="27"/>
  <c r="I155" i="26"/>
  <c r="C236" i="25"/>
  <c r="F211" i="27"/>
  <c r="D292" i="26"/>
  <c r="I354" i="25"/>
  <c r="I106" i="28"/>
  <c r="G187" i="23"/>
  <c r="B164" i="24"/>
  <c r="F244" i="28"/>
  <c r="J324" i="23"/>
  <c r="E313" i="24"/>
  <c r="G64" i="23"/>
  <c r="D184" i="6"/>
  <c r="E326" i="4"/>
  <c r="J128" i="4"/>
  <c r="D209" i="6"/>
  <c r="K329" i="27"/>
  <c r="K81" i="25"/>
  <c r="H147" i="27"/>
  <c r="B228" i="26"/>
  <c r="E125" i="27"/>
  <c r="C286" i="25"/>
  <c r="F301" i="25"/>
  <c r="G299" i="6"/>
  <c r="H166" i="6"/>
  <c r="J85" i="4"/>
  <c r="E285" i="4"/>
  <c r="I336" i="4"/>
  <c r="D139" i="4"/>
  <c r="H219" i="6"/>
  <c r="E340" i="27"/>
  <c r="E92" i="25"/>
  <c r="B158" i="27"/>
  <c r="F238" i="26"/>
  <c r="J318" i="25"/>
  <c r="I359" i="27"/>
  <c r="K110" i="25"/>
  <c r="D86" i="27"/>
  <c r="B167" i="26"/>
  <c r="J247" i="25"/>
  <c r="E310" i="24"/>
  <c r="E62" i="23"/>
  <c r="B368" i="25"/>
  <c r="D119" i="28"/>
  <c r="H199" i="23"/>
  <c r="C188" i="24"/>
  <c r="G268" i="28"/>
  <c r="K348" i="23"/>
  <c r="K245" i="4"/>
  <c r="F48" i="4"/>
  <c r="J128" i="6"/>
  <c r="G249" i="27"/>
  <c r="E330" i="26"/>
  <c r="D67" i="27"/>
  <c r="H147" i="26"/>
  <c r="B228" i="25"/>
  <c r="K268" i="27"/>
  <c r="E349" i="26"/>
  <c r="G324" i="6"/>
  <c r="D76" i="26"/>
  <c r="B157" i="25"/>
  <c r="G219" i="24"/>
  <c r="E300" i="28"/>
  <c r="E52" i="22"/>
  <c r="H357" i="24"/>
  <c r="J108" i="23"/>
  <c r="E97" i="24"/>
  <c r="I177" i="28"/>
  <c r="C258" i="23"/>
  <c r="E110" i="4"/>
  <c r="C191" i="6"/>
  <c r="F322" i="4"/>
  <c r="K113" i="27"/>
  <c r="I194" i="26"/>
  <c r="G275" i="25"/>
  <c r="D341" i="27"/>
  <c r="B110" i="25"/>
  <c r="I181" i="26"/>
  <c r="F237" i="27"/>
  <c r="C71" i="23"/>
  <c r="K366" i="4"/>
  <c r="C255" i="4"/>
  <c r="H57" i="4"/>
  <c r="B138" i="6"/>
  <c r="I258" i="27"/>
  <c r="G339" i="26"/>
  <c r="F76" i="27"/>
  <c r="J156" i="26"/>
  <c r="D237" i="25"/>
  <c r="C278" i="27"/>
  <c r="G358" i="26"/>
  <c r="I333" i="6"/>
  <c r="F85" i="26"/>
  <c r="D166" i="25"/>
  <c r="I228" i="24"/>
  <c r="G309" i="28"/>
  <c r="G61" i="22"/>
  <c r="J366" i="24"/>
  <c r="B118" i="23"/>
  <c r="G106" i="24"/>
  <c r="K186" i="28"/>
  <c r="E267" i="23"/>
  <c r="E164" i="4"/>
  <c r="C245" i="6"/>
  <c r="D47" i="6"/>
  <c r="K167" i="27"/>
  <c r="I248" i="26"/>
  <c r="I331" i="25"/>
  <c r="B66" i="26"/>
  <c r="F146" i="25"/>
  <c r="E187" i="27"/>
  <c r="I267" i="26"/>
  <c r="D68" i="24"/>
  <c r="F323" i="27"/>
  <c r="F75" i="25"/>
  <c r="K137" i="24"/>
  <c r="I218" i="28"/>
  <c r="G299" i="23"/>
  <c r="B276" i="24"/>
  <c r="F356" i="28"/>
  <c r="K344" i="25"/>
  <c r="C96" i="28"/>
  <c r="G176" i="23"/>
  <c r="F311" i="6"/>
  <c r="G109" i="6"/>
  <c r="J240" i="4"/>
  <c r="B361" i="6"/>
  <c r="C113" i="26"/>
  <c r="K193" i="25"/>
  <c r="H259" i="27"/>
  <c r="B340" i="26"/>
  <c r="E349" i="27"/>
  <c r="J75" i="27"/>
  <c r="G73" i="28"/>
  <c r="I252" i="6"/>
  <c r="H146" i="4"/>
  <c r="C346" i="4"/>
  <c r="K275" i="4"/>
  <c r="F78" i="4"/>
  <c r="J158" i="6"/>
  <c r="G279" i="27"/>
  <c r="E360" i="26"/>
  <c r="D97" i="27"/>
  <c r="H177" i="26"/>
  <c r="B258" i="25"/>
  <c r="K298" i="27"/>
  <c r="C50" i="25"/>
  <c r="G354" i="6"/>
  <c r="D106" i="26"/>
  <c r="B187" i="25"/>
  <c r="G249" i="24"/>
  <c r="E330" i="28"/>
  <c r="E82" i="22"/>
  <c r="F58" i="28"/>
  <c r="J138" i="23"/>
  <c r="E127" i="24"/>
  <c r="I207" i="28"/>
  <c r="C288" i="23"/>
  <c r="C185" i="4"/>
  <c r="B271" i="6"/>
  <c r="B68" i="6"/>
  <c r="I188" i="27"/>
  <c r="G269" i="26"/>
  <c r="F75" i="24"/>
  <c r="J86" i="26"/>
  <c r="D167" i="25"/>
  <c r="C208" i="27"/>
  <c r="G288" i="26"/>
  <c r="I263" i="6"/>
  <c r="D344" i="27"/>
  <c r="D96" i="25"/>
  <c r="I158" i="24"/>
  <c r="G239" i="28"/>
  <c r="E320" i="23"/>
  <c r="J296" i="24"/>
  <c r="B48" i="23"/>
  <c r="I365" i="25"/>
  <c r="K116" i="28"/>
  <c r="E197" i="23"/>
  <c r="E42" i="4"/>
  <c r="E130" i="6"/>
  <c r="H261" i="4"/>
  <c r="C53" i="27"/>
  <c r="K133" i="26"/>
  <c r="I214" i="25"/>
  <c r="F280" i="27"/>
  <c r="J360" i="26"/>
  <c r="C60" i="26"/>
  <c r="J115" i="27"/>
  <c r="I156" i="28"/>
  <c r="D105" i="24"/>
  <c r="H185" i="28"/>
  <c r="B266" i="23"/>
  <c r="G254" i="24"/>
  <c r="K334" i="28"/>
  <c r="C86" i="22"/>
  <c r="J130" i="4"/>
  <c r="D211" i="6"/>
  <c r="K331" i="27"/>
  <c r="K83" i="25"/>
  <c r="H149" i="27"/>
  <c r="B230" i="26"/>
  <c r="F310" i="25"/>
  <c r="E351" i="27"/>
  <c r="G102" i="25"/>
  <c r="J77" i="27"/>
  <c r="H158" i="26"/>
  <c r="F239" i="25"/>
  <c r="K301" i="24"/>
  <c r="K53" i="23"/>
  <c r="H359" i="25"/>
  <c r="J110" i="28"/>
  <c r="D191" i="23"/>
  <c r="I179" i="24"/>
  <c r="C260" i="28"/>
  <c r="G340" i="23"/>
  <c r="J87" i="28"/>
  <c r="H168" i="23"/>
  <c r="G254" i="22"/>
  <c r="K334" i="21"/>
  <c r="C86" i="19"/>
  <c r="J61" i="21"/>
  <c r="H142" i="20"/>
  <c r="G117" i="22"/>
  <c r="E198" i="21"/>
  <c r="C279" i="20"/>
  <c r="B256" i="22"/>
  <c r="F336" i="21"/>
  <c r="H87" i="19"/>
  <c r="G173" i="18"/>
  <c r="J366" i="19"/>
  <c r="I233" i="19"/>
  <c r="C314" i="18"/>
  <c r="H178" i="18"/>
  <c r="F259" i="17"/>
  <c r="C145" i="17"/>
  <c r="K225" i="16"/>
  <c r="H290" i="24"/>
  <c r="H42" i="23"/>
  <c r="G128" i="22"/>
  <c r="K208" i="21"/>
  <c r="E289" i="20"/>
  <c r="H264" i="22"/>
  <c r="F345" i="21"/>
  <c r="F97" i="19"/>
  <c r="E72" i="21"/>
  <c r="C153" i="20"/>
  <c r="B130" i="22"/>
  <c r="F210" i="21"/>
  <c r="J290" i="20"/>
  <c r="G47" i="18"/>
  <c r="J240" i="19"/>
  <c r="D321" i="18"/>
  <c r="C188" i="18"/>
  <c r="H52" i="18"/>
  <c r="F133" i="17"/>
  <c r="D214" i="16"/>
  <c r="K99" i="16"/>
  <c r="B187" i="24"/>
  <c r="J267" i="28"/>
  <c r="H348" i="23"/>
  <c r="E105" i="21"/>
  <c r="I185" i="20"/>
  <c r="B161" i="22"/>
  <c r="J241" i="21"/>
  <c r="H322" i="20"/>
  <c r="G297" i="22"/>
  <c r="G49" i="20"/>
  <c r="E130" i="19"/>
  <c r="J106" i="21"/>
  <c r="D187" i="20"/>
  <c r="I272" i="19"/>
  <c r="G353" i="18"/>
  <c r="H217" i="18"/>
  <c r="G84" i="18"/>
  <c r="J277" i="19"/>
  <c r="H358" i="18"/>
  <c r="H110" i="16"/>
  <c r="C325" i="17"/>
  <c r="D189" i="17"/>
  <c r="J109" i="28"/>
  <c r="H190" i="23"/>
  <c r="G276" i="22"/>
  <c r="K356" i="21"/>
  <c r="C108" i="19"/>
  <c r="J83" i="21"/>
  <c r="H164" i="20"/>
  <c r="G139" i="22"/>
  <c r="E220" i="21"/>
  <c r="C301" i="20"/>
  <c r="B278" i="22"/>
  <c r="F358" i="21"/>
  <c r="H109" i="19"/>
  <c r="G195" i="18"/>
  <c r="H59" i="18"/>
  <c r="I255" i="19"/>
  <c r="C336" i="18"/>
  <c r="H200" i="18"/>
  <c r="F281" i="17"/>
  <c r="C167" i="17"/>
  <c r="K247" i="16"/>
  <c r="J114" i="16"/>
  <c r="C318" i="17"/>
  <c r="D58" i="15"/>
  <c r="B139" i="14"/>
  <c r="G339" i="15"/>
  <c r="F248" i="15"/>
  <c r="C112" i="15"/>
  <c r="F174" i="14"/>
  <c r="J254" i="13"/>
  <c r="I161" i="13"/>
  <c r="F53" i="13"/>
  <c r="C247" i="14"/>
  <c r="K327" i="13"/>
  <c r="G140" i="12"/>
  <c r="F277" i="12"/>
  <c r="K77" i="11"/>
  <c r="J214" i="11"/>
  <c r="H76" i="11"/>
  <c r="I151" i="10"/>
  <c r="K355" i="11"/>
  <c r="F174" i="10"/>
  <c r="H41" i="16"/>
  <c r="K244" i="17"/>
  <c r="J313" i="16"/>
  <c r="J65" i="14"/>
  <c r="E266" i="15"/>
  <c r="D175" i="15"/>
  <c r="C368" i="16"/>
  <c r="E119" i="14"/>
  <c r="H181" i="13"/>
  <c r="G88" i="13"/>
  <c r="B309" i="14"/>
  <c r="K173" i="14"/>
  <c r="I254" i="13"/>
  <c r="E67" i="12"/>
  <c r="D204" i="12"/>
  <c r="G333" i="12"/>
  <c r="H141" i="11"/>
  <c r="D332" i="12"/>
  <c r="G78" i="10"/>
  <c r="I282" i="11"/>
  <c r="D101" i="10"/>
  <c r="G301" i="10"/>
  <c r="G120" i="17"/>
  <c r="K200" i="16"/>
  <c r="D270" i="15"/>
  <c r="K141" i="15"/>
  <c r="J50" i="15"/>
  <c r="D131" i="14"/>
  <c r="C324" i="15"/>
  <c r="D57" i="13"/>
  <c r="D126" i="26"/>
  <c r="B207" i="25"/>
  <c r="G269" i="24"/>
  <c r="E350" i="28"/>
  <c r="D327" i="25"/>
  <c r="F78" i="28"/>
  <c r="J158" i="23"/>
  <c r="E147" i="24"/>
  <c r="I227" i="28"/>
  <c r="C308" i="23"/>
  <c r="K319" i="6"/>
  <c r="B104" i="6"/>
  <c r="I224" i="27"/>
  <c r="G305" i="26"/>
  <c r="F42" i="27"/>
  <c r="J122" i="26"/>
  <c r="D203" i="25"/>
  <c r="C244" i="27"/>
  <c r="G324" i="26"/>
  <c r="I299" i="6"/>
  <c r="F51" i="26"/>
  <c r="D132" i="25"/>
  <c r="I194" i="24"/>
  <c r="G275" i="28"/>
  <c r="E356" i="23"/>
  <c r="J332" i="24"/>
  <c r="B84" i="23"/>
  <c r="G72" i="24"/>
  <c r="K152" i="28"/>
  <c r="E233" i="23"/>
  <c r="F309" i="24"/>
  <c r="F61" i="23"/>
  <c r="E147" i="22"/>
  <c r="I227" i="21"/>
  <c r="C308" i="20"/>
  <c r="F283" i="22"/>
  <c r="D364" i="21"/>
  <c r="D116" i="19"/>
  <c r="C91" i="21"/>
  <c r="K171" i="20"/>
  <c r="J148" i="22"/>
  <c r="D229" i="21"/>
  <c r="H309" i="20"/>
  <c r="E66" i="18"/>
  <c r="H259" i="19"/>
  <c r="B340" i="18"/>
  <c r="K206" i="18"/>
  <c r="F71" i="18"/>
  <c r="D152" i="17"/>
  <c r="B233" i="16"/>
  <c r="I118" i="16"/>
  <c r="F183" i="24"/>
  <c r="D264" i="28"/>
  <c r="B345" i="23"/>
  <c r="I101" i="21"/>
  <c r="C182" i="20"/>
  <c r="F157" i="22"/>
  <c r="D238" i="21"/>
  <c r="B319" i="20"/>
  <c r="K293" i="22"/>
  <c r="K45" i="20"/>
  <c r="I126" i="19"/>
  <c r="D103" i="21"/>
  <c r="H183" i="20"/>
  <c r="C269" i="19"/>
  <c r="K349" i="18"/>
  <c r="B214" i="18"/>
  <c r="K80" i="18"/>
  <c r="D274" i="19"/>
  <c r="B355" i="18"/>
  <c r="B107" i="16"/>
  <c r="G321" i="17"/>
  <c r="H185" i="17"/>
  <c r="H160" i="28"/>
  <c r="F241" i="23"/>
  <c r="E327" i="22"/>
  <c r="G78" i="20"/>
  <c r="K158" i="19"/>
  <c r="H134" i="21"/>
  <c r="F215" i="20"/>
  <c r="E190" i="22"/>
  <c r="C271" i="21"/>
  <c r="K351" i="20"/>
  <c r="J328" i="22"/>
  <c r="B80" i="20"/>
  <c r="F160" i="19"/>
  <c r="E246" i="18"/>
  <c r="F110" i="18"/>
  <c r="G306" i="19"/>
  <c r="I57" i="17"/>
  <c r="F251" i="18"/>
  <c r="D332" i="17"/>
  <c r="K217" i="17"/>
  <c r="B82" i="17"/>
  <c r="F331" i="24"/>
  <c r="F83" i="23"/>
  <c r="E169" i="22"/>
  <c r="I249" i="21"/>
  <c r="C330" i="20"/>
  <c r="F305" i="22"/>
  <c r="F57" i="20"/>
  <c r="D138" i="19"/>
  <c r="C113" i="21"/>
  <c r="K193" i="20"/>
  <c r="J170" i="22"/>
  <c r="D251" i="21"/>
  <c r="H331" i="20"/>
  <c r="E88" i="18"/>
  <c r="H281" i="19"/>
  <c r="B362" i="18"/>
  <c r="K228" i="18"/>
  <c r="F93" i="18"/>
  <c r="D174" i="17"/>
  <c r="B255" i="16"/>
  <c r="I140" i="16"/>
  <c r="J336" i="17"/>
  <c r="K210" i="17"/>
  <c r="B320" i="16"/>
  <c r="H360" i="15"/>
  <c r="E232" i="15"/>
  <c r="D141" i="15"/>
  <c r="C334" i="16"/>
  <c r="E85" i="14"/>
  <c r="H147" i="13"/>
  <c r="G54" i="13"/>
  <c r="B275" i="14"/>
  <c r="J355" i="13"/>
  <c r="I220" i="13"/>
  <c r="G362" i="13"/>
  <c r="D170" i="12"/>
  <c r="G299" i="12"/>
  <c r="H107" i="11"/>
  <c r="E245" i="11"/>
  <c r="G44" i="10"/>
  <c r="B187" i="10"/>
  <c r="D67" i="10"/>
  <c r="I220" i="10"/>
  <c r="I137" i="17"/>
  <c r="C218" i="16"/>
  <c r="F287" i="15"/>
  <c r="C159" i="15"/>
  <c r="B68" i="15"/>
  <c r="G148" i="14"/>
  <c r="E341" i="15"/>
  <c r="F74" i="13"/>
  <c r="G310" i="14"/>
  <c r="J201" i="14"/>
  <c r="H282" i="13"/>
  <c r="G147" i="13"/>
  <c r="B232" i="12"/>
  <c r="B97" i="12"/>
  <c r="E242" i="12"/>
  <c r="H363" i="12"/>
  <c r="C172" i="11"/>
  <c r="K92" i="10"/>
  <c r="C141" i="10"/>
  <c r="F104" i="16"/>
  <c r="H252" i="15"/>
  <c r="H267" i="26"/>
  <c r="D66" i="24"/>
  <c r="I59" i="26"/>
  <c r="C140" i="25"/>
  <c r="F115" i="27"/>
  <c r="D196" i="26"/>
  <c r="B277" i="25"/>
  <c r="G339" i="24"/>
  <c r="G91" i="23"/>
  <c r="B68" i="24"/>
  <c r="F148" i="28"/>
  <c r="J228" i="23"/>
  <c r="E217" i="24"/>
  <c r="I297" i="28"/>
  <c r="K48" i="22"/>
  <c r="E230" i="4"/>
  <c r="E338" i="6"/>
  <c r="D113" i="6"/>
  <c r="K233" i="27"/>
  <c r="I314" i="26"/>
  <c r="H51" i="27"/>
  <c r="B132" i="26"/>
  <c r="B302" i="25"/>
  <c r="C94" i="25"/>
  <c r="D246" i="26"/>
  <c r="B69" i="6"/>
  <c r="C55" i="4"/>
  <c r="J181" i="4"/>
  <c r="C52" i="6"/>
  <c r="I240" i="4"/>
  <c r="D43" i="4"/>
  <c r="H123" i="6"/>
  <c r="E244" i="27"/>
  <c r="C325" i="26"/>
  <c r="B62" i="27"/>
  <c r="F142" i="26"/>
  <c r="J222" i="25"/>
  <c r="I263" i="27"/>
  <c r="C344" i="26"/>
  <c r="E319" i="6"/>
  <c r="B71" i="26"/>
  <c r="J151" i="25"/>
  <c r="E214" i="24"/>
  <c r="C295" i="28"/>
  <c r="C47" i="22"/>
  <c r="F352" i="24"/>
  <c r="H103" i="23"/>
  <c r="C92" i="24"/>
  <c r="G172" i="28"/>
  <c r="K252" i="23"/>
  <c r="K149" i="4"/>
  <c r="I230" i="6"/>
  <c r="B362" i="4"/>
  <c r="G153" i="27"/>
  <c r="E234" i="26"/>
  <c r="C315" i="25"/>
  <c r="H51" i="26"/>
  <c r="B132" i="25"/>
  <c r="K172" i="27"/>
  <c r="E253" i="26"/>
  <c r="H338" i="25"/>
  <c r="B309" i="27"/>
  <c r="B61" i="25"/>
  <c r="G123" i="24"/>
  <c r="E204" i="28"/>
  <c r="C285" i="23"/>
  <c r="H261" i="24"/>
  <c r="B342" i="28"/>
  <c r="D93" i="22"/>
  <c r="I81" i="28"/>
  <c r="C162" i="23"/>
  <c r="D292" i="6"/>
  <c r="C95" i="6"/>
  <c r="F226" i="4"/>
  <c r="J329" i="6"/>
  <c r="I98" i="26"/>
  <c r="G179" i="25"/>
  <c r="D245" i="27"/>
  <c r="H325" i="26"/>
  <c r="K318" i="27"/>
  <c r="F45" i="27"/>
  <c r="I344" i="24"/>
  <c r="I133" i="6"/>
  <c r="E53" i="4"/>
  <c r="K239" i="6"/>
  <c r="B42" i="6"/>
  <c r="I162" i="27"/>
  <c r="G243" i="26"/>
  <c r="I324" i="25"/>
  <c r="J60" i="26"/>
  <c r="D141" i="25"/>
  <c r="C182" i="27"/>
  <c r="G262" i="26"/>
  <c r="F47" i="24"/>
  <c r="D318" i="27"/>
  <c r="D70" i="25"/>
  <c r="I132" i="24"/>
  <c r="G213" i="28"/>
  <c r="E294" i="23"/>
  <c r="J270" i="24"/>
  <c r="D351" i="28"/>
  <c r="I339" i="25"/>
  <c r="K90" i="28"/>
  <c r="E171" i="23"/>
  <c r="E68" i="4"/>
  <c r="C149" i="6"/>
  <c r="F280" i="4"/>
  <c r="K71" i="27"/>
  <c r="I152" i="26"/>
  <c r="G233" i="25"/>
  <c r="D299" i="27"/>
  <c r="F50" i="25"/>
  <c r="E91" i="27"/>
  <c r="I171" i="26"/>
  <c r="C252" i="25"/>
  <c r="F227" i="27"/>
  <c r="D308" i="26"/>
  <c r="K41" i="24"/>
  <c r="I122" i="28"/>
  <c r="G203" i="23"/>
  <c r="B180" i="24"/>
  <c r="F260" i="28"/>
  <c r="J340" i="23"/>
  <c r="E329" i="24"/>
  <c r="G80" i="23"/>
  <c r="D200" i="6"/>
  <c r="E342" i="4"/>
  <c r="J144" i="4"/>
  <c r="D225" i="6"/>
  <c r="K345" i="27"/>
  <c r="K97" i="25"/>
  <c r="H163" i="27"/>
  <c r="B244" i="26"/>
  <c r="E157" i="27"/>
  <c r="C318" i="25"/>
  <c r="C347" i="25"/>
  <c r="G331" i="4"/>
  <c r="H242" i="4"/>
  <c r="K112" i="6"/>
  <c r="K179" i="4"/>
  <c r="B264" i="6"/>
  <c r="J62" i="6"/>
  <c r="G183" i="27"/>
  <c r="E264" i="26"/>
  <c r="H54" i="24"/>
  <c r="H81" i="26"/>
  <c r="B162" i="25"/>
  <c r="K202" i="27"/>
  <c r="E283" i="26"/>
  <c r="G258" i="6"/>
  <c r="B339" i="27"/>
  <c r="B91" i="25"/>
  <c r="G153" i="24"/>
  <c r="E234" i="28"/>
  <c r="C315" i="23"/>
  <c r="H291" i="24"/>
  <c r="J42" i="23"/>
  <c r="G360" i="25"/>
  <c r="I111" i="28"/>
  <c r="C192" i="23"/>
  <c r="C89" i="4"/>
  <c r="K169" i="6"/>
  <c r="D301" i="4"/>
  <c r="I92" i="27"/>
  <c r="G173" i="26"/>
  <c r="E254" i="25"/>
  <c r="B320" i="27"/>
  <c r="D71" i="25"/>
  <c r="C112" i="27"/>
  <c r="G192" i="26"/>
  <c r="K272" i="25"/>
  <c r="D248" i="27"/>
  <c r="B329" i="26"/>
  <c r="I62" i="24"/>
  <c r="G143" i="28"/>
  <c r="E224" i="23"/>
  <c r="J200" i="24"/>
  <c r="D281" i="28"/>
  <c r="H361" i="23"/>
  <c r="C350" i="24"/>
  <c r="E101" i="23"/>
  <c r="B221" i="6"/>
  <c r="C363" i="4"/>
  <c r="H165" i="4"/>
  <c r="B246" i="6"/>
  <c r="I366" i="27"/>
  <c r="I118" i="25"/>
  <c r="F184" i="27"/>
  <c r="J264" i="26"/>
  <c r="E197" i="27"/>
  <c r="K252" i="6"/>
  <c r="G101" i="24"/>
  <c r="F338" i="25"/>
  <c r="H89" i="28"/>
  <c r="B170" i="23"/>
  <c r="G158" i="24"/>
  <c r="K238" i="28"/>
  <c r="E319" i="23"/>
  <c r="B343" i="6"/>
  <c r="D115" i="6"/>
  <c r="K235" i="27"/>
  <c r="I316" i="26"/>
  <c r="H53" i="27"/>
  <c r="B134" i="26"/>
  <c r="F214" i="25"/>
  <c r="E255" i="27"/>
  <c r="I335" i="26"/>
  <c r="K310" i="6"/>
  <c r="H62" i="26"/>
  <c r="F143" i="25"/>
  <c r="K205" i="24"/>
  <c r="I286" i="28"/>
  <c r="G367" i="23"/>
  <c r="B344" i="24"/>
  <c r="D95" i="23"/>
  <c r="I83" i="24"/>
  <c r="C164" i="28"/>
  <c r="G244" i="23"/>
  <c r="H320" i="24"/>
  <c r="H72" i="23"/>
  <c r="G158" i="22"/>
  <c r="K238" i="21"/>
  <c r="E319" i="20"/>
  <c r="H294" i="22"/>
  <c r="H46" i="20"/>
  <c r="F127" i="19"/>
  <c r="E102" i="21"/>
  <c r="C183" i="20"/>
  <c r="B160" i="22"/>
  <c r="F240" i="21"/>
  <c r="J320" i="20"/>
  <c r="G77" i="18"/>
  <c r="J270" i="19"/>
  <c r="D351" i="18"/>
  <c r="C218" i="18"/>
  <c r="H82" i="18"/>
  <c r="F163" i="17"/>
  <c r="D244" i="16"/>
  <c r="K129" i="16"/>
  <c r="H194" i="24"/>
  <c r="F275" i="28"/>
  <c r="D356" i="23"/>
  <c r="K112" i="21"/>
  <c r="E193" i="20"/>
  <c r="H168" i="22"/>
  <c r="F249" i="21"/>
  <c r="D330" i="20"/>
  <c r="C305" i="22"/>
  <c r="C57" i="20"/>
  <c r="K137" i="19"/>
  <c r="F114" i="21"/>
  <c r="J194" i="20"/>
  <c r="E280" i="19"/>
  <c r="C361" i="18"/>
  <c r="D225" i="18"/>
  <c r="C92" i="18"/>
  <c r="F285" i="19"/>
  <c r="D366" i="18"/>
  <c r="D118" i="16"/>
  <c r="I332" i="17"/>
  <c r="J196" i="17"/>
  <c r="J171" i="28"/>
  <c r="H252" i="23"/>
  <c r="G338" i="22"/>
  <c r="I89" i="20"/>
  <c r="C170" i="19"/>
  <c r="J145" i="21"/>
  <c r="H226" i="20"/>
  <c r="G201" i="22"/>
  <c r="E282" i="21"/>
  <c r="C363" i="20"/>
  <c r="B340" i="22"/>
  <c r="D91" i="20"/>
  <c r="H171" i="19"/>
  <c r="G257" i="18"/>
  <c r="H121" i="18"/>
  <c r="I317" i="19"/>
  <c r="K68" i="17"/>
  <c r="H262" i="18"/>
  <c r="F343" i="17"/>
  <c r="C229" i="17"/>
  <c r="D93" i="17"/>
  <c r="H342" i="24"/>
  <c r="H94" i="23"/>
  <c r="G180" i="22"/>
  <c r="K260" i="21"/>
  <c r="E341" i="20"/>
  <c r="H316" i="22"/>
  <c r="H68" i="20"/>
  <c r="F149" i="19"/>
  <c r="E124" i="21"/>
  <c r="C205" i="20"/>
  <c r="B182" i="22"/>
  <c r="F262" i="21"/>
  <c r="J342" i="20"/>
  <c r="G99" i="18"/>
  <c r="J292" i="19"/>
  <c r="B44" i="17"/>
  <c r="C240" i="18"/>
  <c r="H104" i="18"/>
  <c r="F185" i="17"/>
  <c r="D266" i="16"/>
  <c r="K151" i="16"/>
  <c r="B348" i="17"/>
  <c r="C222" i="17"/>
  <c r="B291" i="16"/>
  <c r="B43" i="14"/>
  <c r="G243" i="15"/>
  <c r="F152" i="15"/>
  <c r="E345" i="16"/>
  <c r="G96" i="14"/>
  <c r="J158" i="13"/>
  <c r="I65" i="13"/>
  <c r="D286" i="14"/>
  <c r="C151" i="14"/>
  <c r="K231" i="13"/>
  <c r="G44" i="12"/>
  <c r="F181" i="12"/>
  <c r="I310" i="12"/>
  <c r="J118" i="11"/>
  <c r="F309" i="12"/>
  <c r="I55" i="10"/>
  <c r="K259" i="11"/>
  <c r="F78" i="10"/>
  <c r="I242" i="10"/>
  <c r="K148" i="17"/>
  <c r="E229" i="16"/>
  <c r="H298" i="15"/>
  <c r="E170" i="15"/>
  <c r="D79" i="15"/>
  <c r="H170" i="14"/>
  <c r="G352" i="15"/>
  <c r="H85" i="13"/>
  <c r="I321" i="14"/>
  <c r="B213" i="14"/>
  <c r="J293" i="13"/>
  <c r="I158" i="13"/>
  <c r="D243" i="12"/>
  <c r="D108" i="12"/>
  <c r="G253" i="12"/>
  <c r="H45" i="11"/>
  <c r="E183" i="11"/>
  <c r="I311" i="11"/>
  <c r="F123" i="10"/>
  <c r="F334" i="11"/>
  <c r="C124" i="9"/>
  <c r="J230" i="16"/>
  <c r="K104" i="16"/>
  <c r="D174" i="15"/>
  <c r="K45" i="15"/>
  <c r="I126" i="14"/>
  <c r="F364" i="15"/>
  <c r="C228" i="15"/>
  <c r="F290" i="14"/>
  <c r="I267" i="14"/>
  <c r="B111" i="25"/>
  <c r="G173" i="24"/>
  <c r="E254" i="28"/>
  <c r="C335" i="23"/>
  <c r="H311" i="24"/>
  <c r="J62" i="23"/>
  <c r="E51" i="24"/>
  <c r="I131" i="28"/>
  <c r="C212" i="23"/>
  <c r="K205" i="6"/>
  <c r="D337" i="4"/>
  <c r="I128" i="27"/>
  <c r="G209" i="26"/>
  <c r="E290" i="25"/>
  <c r="B356" i="27"/>
  <c r="D107" i="25"/>
  <c r="C148" i="27"/>
  <c r="G228" i="26"/>
  <c r="K308" i="25"/>
  <c r="D284" i="27"/>
  <c r="B365" i="26"/>
  <c r="I98" i="24"/>
  <c r="G179" i="28"/>
  <c r="E260" i="23"/>
  <c r="J236" i="24"/>
  <c r="D317" i="28"/>
  <c r="F68" i="22"/>
  <c r="K56" i="28"/>
  <c r="E137" i="23"/>
  <c r="F213" i="24"/>
  <c r="D294" i="28"/>
  <c r="D46" i="22"/>
  <c r="I131" i="21"/>
  <c r="C212" i="20"/>
  <c r="F187" i="22"/>
  <c r="D268" i="21"/>
  <c r="B349" i="20"/>
  <c r="K323" i="22"/>
  <c r="K75" i="20"/>
  <c r="I156" i="19"/>
  <c r="D133" i="21"/>
  <c r="H213" i="20"/>
  <c r="C299" i="19"/>
  <c r="C51" i="17"/>
  <c r="B244" i="18"/>
  <c r="K110" i="18"/>
  <c r="D304" i="19"/>
  <c r="D56" i="17"/>
  <c r="B137" i="16"/>
  <c r="G351" i="17"/>
  <c r="H215" i="17"/>
  <c r="D168" i="28"/>
  <c r="B249" i="23"/>
  <c r="K334" i="22"/>
  <c r="C86" i="20"/>
  <c r="G166" i="19"/>
  <c r="D142" i="21"/>
  <c r="B223" i="20"/>
  <c r="K197" i="22"/>
  <c r="I278" i="21"/>
  <c r="G359" i="20"/>
  <c r="F336" i="22"/>
  <c r="H87" i="20"/>
  <c r="B168" i="19"/>
  <c r="K253" i="18"/>
  <c r="B118" i="18"/>
  <c r="C314" i="19"/>
  <c r="E65" i="17"/>
  <c r="B259" i="18"/>
  <c r="J339" i="17"/>
  <c r="G225" i="17"/>
  <c r="H89" i="17"/>
  <c r="H64" i="28"/>
  <c r="F145" i="23"/>
  <c r="E231" i="22"/>
  <c r="I311" i="21"/>
  <c r="K62" i="19"/>
  <c r="F367" i="22"/>
  <c r="F119" i="20"/>
  <c r="I201" i="19"/>
  <c r="C175" i="21"/>
  <c r="K255" i="20"/>
  <c r="J232" i="22"/>
  <c r="D313" i="21"/>
  <c r="F64" i="19"/>
  <c r="E150" i="18"/>
  <c r="H343" i="19"/>
  <c r="G210" i="19"/>
  <c r="K290" i="18"/>
  <c r="F155" i="18"/>
  <c r="D236" i="17"/>
  <c r="K121" i="17"/>
  <c r="I202" i="16"/>
  <c r="F235" i="24"/>
  <c r="D316" i="28"/>
  <c r="D68" i="22"/>
  <c r="I153" i="21"/>
  <c r="C234" i="20"/>
  <c r="F209" i="22"/>
  <c r="D290" i="21"/>
  <c r="D42" i="19"/>
  <c r="K345" i="22"/>
  <c r="K97" i="20"/>
  <c r="I178" i="19"/>
  <c r="D155" i="21"/>
  <c r="H235" i="20"/>
  <c r="C321" i="19"/>
  <c r="C73" i="17"/>
  <c r="B266" i="18"/>
  <c r="K132" i="18"/>
  <c r="D326" i="19"/>
  <c r="C79" i="17"/>
  <c r="D180" i="4"/>
  <c r="H257" i="6"/>
  <c r="B365" i="25"/>
  <c r="G278" i="26"/>
  <c r="I148" i="24"/>
  <c r="D367" i="28"/>
  <c r="E187" i="23"/>
  <c r="C165" i="6"/>
  <c r="K87" i="27"/>
  <c r="I300" i="25"/>
  <c r="B273" i="4"/>
  <c r="H361" i="4"/>
  <c r="D51" i="26"/>
  <c r="F337" i="25"/>
  <c r="K203" i="28"/>
  <c r="J92" i="22"/>
  <c r="F183" i="4"/>
  <c r="I53" i="6"/>
  <c r="C239" i="4"/>
  <c r="H42" i="4"/>
  <c r="B301" i="6"/>
  <c r="D307" i="26"/>
  <c r="B155" i="27"/>
  <c r="C131" i="23"/>
  <c r="G282" i="24"/>
  <c r="J161" i="6"/>
  <c r="C60" i="4"/>
  <c r="G66" i="6"/>
  <c r="K229" i="27"/>
  <c r="F208" i="25"/>
  <c r="H56" i="26"/>
  <c r="G361" i="23"/>
  <c r="G132" i="28"/>
  <c r="K109" i="4"/>
  <c r="B322" i="4"/>
  <c r="E194" i="26"/>
  <c r="B136" i="27"/>
  <c r="G203" i="4"/>
  <c r="B80" i="4"/>
  <c r="J98" i="27"/>
  <c r="I51" i="25"/>
  <c r="C251" i="24"/>
  <c r="F140" i="23"/>
  <c r="G238" i="23"/>
  <c r="E216" i="6"/>
  <c r="C139" i="27"/>
  <c r="C72" i="4"/>
  <c r="H170" i="4"/>
  <c r="J134" i="6"/>
  <c r="H153" i="26"/>
  <c r="G330" i="6"/>
  <c r="E306" i="28"/>
  <c r="E103" i="24"/>
  <c r="I160" i="4"/>
  <c r="K232" i="6"/>
  <c r="G152" i="4"/>
  <c r="F329" i="6"/>
  <c r="C179" i="6"/>
  <c r="G263" i="25"/>
  <c r="I201" i="26"/>
  <c r="K71" i="24"/>
  <c r="B316" i="28"/>
  <c r="F59" i="6"/>
  <c r="G46" i="4"/>
  <c r="I328" i="4"/>
  <c r="E84" i="25"/>
  <c r="I351" i="27"/>
  <c r="J239" i="25"/>
  <c r="H85" i="28"/>
  <c r="E59" i="23"/>
  <c r="K365" i="4"/>
  <c r="J248" i="6"/>
  <c r="G121" i="25"/>
  <c r="B264" i="27"/>
  <c r="E312" i="6"/>
  <c r="J266" i="6"/>
  <c r="H281" i="26"/>
  <c r="F129" i="27"/>
  <c r="G105" i="23"/>
  <c r="E231" i="24"/>
  <c r="F249" i="6"/>
  <c r="B194" i="4"/>
  <c r="E66" i="26"/>
  <c r="K44" i="4"/>
  <c r="I267" i="4"/>
  <c r="K357" i="27"/>
  <c r="F349" i="25"/>
  <c r="H184" i="26"/>
  <c r="F56" i="24"/>
  <c r="I65" i="4"/>
  <c r="D260" i="4"/>
  <c r="K104" i="6"/>
  <c r="K187" i="4"/>
  <c r="D276" i="4"/>
  <c r="J291" i="6"/>
  <c r="C351" i="6"/>
  <c r="C304" i="26"/>
  <c r="E174" i="24"/>
  <c r="D89" i="23"/>
  <c r="I350" i="4"/>
  <c r="B85" i="6"/>
  <c r="H233" i="4"/>
  <c r="F252" i="27"/>
  <c r="E205" i="25"/>
  <c r="K75" i="28"/>
  <c r="F268" i="23"/>
  <c r="E315" i="23"/>
  <c r="D307" i="6"/>
  <c r="K215" i="27"/>
  <c r="F327" i="25"/>
  <c r="J62" i="26"/>
  <c r="E232" i="12"/>
  <c r="H353" i="12"/>
  <c r="C162" i="11"/>
  <c r="G290" i="11"/>
  <c r="D102" i="10"/>
  <c r="D313" i="11"/>
  <c r="J82" i="9"/>
  <c r="J260" i="16"/>
  <c r="K134" i="16"/>
  <c r="D204" i="15"/>
  <c r="K75" i="15"/>
  <c r="K164" i="14"/>
  <c r="D65" i="14"/>
  <c r="C258" i="15"/>
  <c r="F320" i="14"/>
  <c r="E227" i="14"/>
  <c r="I307" i="13"/>
  <c r="F199" i="13"/>
  <c r="E64" i="13"/>
  <c r="J148" i="12"/>
  <c r="G286" i="12"/>
  <c r="C159" i="12"/>
  <c r="K223" i="11"/>
  <c r="K88" i="11"/>
  <c r="E313" i="11"/>
  <c r="I322" i="11"/>
  <c r="C359" i="10"/>
  <c r="C260" i="16"/>
  <c r="K50" i="6"/>
  <c r="E88" i="4"/>
  <c r="D198" i="4"/>
  <c r="G68" i="6"/>
  <c r="G123" i="4"/>
  <c r="J215" i="4"/>
  <c r="C86" i="6"/>
  <c r="I158" i="4"/>
  <c r="F233" i="4"/>
  <c r="C78" i="6"/>
  <c r="J67" i="6"/>
  <c r="E272" i="6"/>
  <c r="G186" i="4"/>
  <c r="F85" i="6"/>
  <c r="J295" i="6"/>
  <c r="C204" i="4"/>
  <c r="B103" i="6"/>
  <c r="E320" i="6"/>
  <c r="I221" i="4"/>
  <c r="C165" i="4"/>
  <c r="H236" i="4"/>
  <c r="K106" i="6"/>
  <c r="E224" i="4"/>
  <c r="D254" i="4"/>
  <c r="G124" i="6"/>
  <c r="I294" i="4"/>
  <c r="J271" i="4"/>
  <c r="C142" i="6"/>
  <c r="I125" i="4"/>
  <c r="F281" i="4"/>
  <c r="I151" i="6"/>
  <c r="E71" i="4"/>
  <c r="B299" i="4"/>
  <c r="E169" i="6"/>
  <c r="K88" i="4"/>
  <c r="H316" i="4"/>
  <c r="K186" i="6"/>
  <c r="G106" i="4"/>
  <c r="G260" i="4"/>
  <c r="B61" i="4"/>
  <c r="J141" i="6"/>
  <c r="C256" i="4"/>
  <c r="H56" i="4"/>
  <c r="F137" i="6"/>
  <c r="J313" i="8"/>
  <c r="B245" i="8"/>
  <c r="H87" i="8"/>
  <c r="K356" i="7"/>
  <c r="F212" i="7"/>
  <c r="G75" i="7"/>
  <c r="E59" i="7"/>
  <c r="F248" i="9"/>
  <c r="H172" i="9"/>
  <c r="K194" i="10"/>
  <c r="C321" i="10"/>
  <c r="C266" i="8"/>
  <c r="K179" i="8"/>
  <c r="F364" i="7"/>
  <c r="E295" i="7"/>
  <c r="F158" i="7"/>
  <c r="E159" i="7"/>
  <c r="F334" i="9"/>
  <c r="K193" i="9"/>
  <c r="J88" i="9"/>
  <c r="J276" i="10"/>
  <c r="J295" i="8"/>
  <c r="G174" i="8"/>
  <c r="I94" i="8"/>
  <c r="B295" i="7"/>
  <c r="I288" i="7"/>
  <c r="J151" i="7"/>
  <c r="G328" i="9"/>
  <c r="F188" i="9"/>
  <c r="H112" i="9"/>
  <c r="E79" i="9"/>
  <c r="C261" i="10"/>
  <c r="C262" i="8"/>
  <c r="K175" i="8"/>
  <c r="F360" i="7"/>
  <c r="E291" i="7"/>
  <c r="F154" i="7"/>
  <c r="E155" i="7"/>
  <c r="F330" i="9"/>
  <c r="K189" i="9"/>
  <c r="C82" i="9"/>
  <c r="J272" i="10"/>
  <c r="K178" i="9"/>
  <c r="D351" i="11"/>
  <c r="D140" i="10"/>
  <c r="G328" i="11"/>
  <c r="C200" i="11"/>
  <c r="F62" i="11"/>
  <c r="E270" i="12"/>
  <c r="B125" i="12"/>
  <c r="B260" i="12"/>
  <c r="G175" i="13"/>
  <c r="H310" i="13"/>
  <c r="J229" i="14"/>
  <c r="G338" i="14"/>
  <c r="F102" i="13"/>
  <c r="C40" i="14"/>
  <c r="K288" i="16"/>
  <c r="B96" i="15"/>
  <c r="C187" i="15"/>
  <c r="F315" i="15"/>
  <c r="C246" i="16"/>
  <c r="I165" i="17"/>
  <c r="H291" i="17"/>
  <c r="H157" i="10"/>
  <c r="C339" i="11"/>
  <c r="K134" i="10"/>
  <c r="J59" i="11"/>
  <c r="B198" i="11"/>
  <c r="C61" i="11"/>
  <c r="H260" i="12"/>
  <c r="I123" i="12"/>
  <c r="C311" i="13"/>
  <c r="E230" i="14"/>
  <c r="F365" i="14"/>
  <c r="K144" i="13"/>
  <c r="E89" i="4"/>
  <c r="I169" i="6"/>
  <c r="F299" i="4"/>
  <c r="K84" i="4"/>
  <c r="E165" i="6"/>
  <c r="B295" i="4"/>
  <c r="C367" i="8"/>
  <c r="F280" i="8"/>
  <c r="D200" i="8"/>
  <c r="G55" i="8"/>
  <c r="I247" i="7"/>
  <c r="J110" i="7"/>
  <c r="I111" i="7"/>
  <c r="J286" i="9"/>
  <c r="E146" i="9"/>
  <c r="C366" i="10"/>
  <c r="D229" i="10"/>
  <c r="G328" i="8"/>
  <c r="I215" i="8"/>
  <c r="C135" i="8"/>
  <c r="F335" i="7"/>
  <c r="C329" i="7"/>
  <c r="D192" i="7"/>
  <c r="K368" i="9"/>
  <c r="J228" i="9"/>
  <c r="B153" i="9"/>
  <c r="C178" i="9"/>
  <c r="F339" i="8"/>
  <c r="F220" i="8"/>
  <c r="C140" i="8"/>
  <c r="F67" i="8"/>
  <c r="H323" i="7"/>
  <c r="I186" i="7"/>
  <c r="D40" i="7"/>
  <c r="E356" i="9"/>
  <c r="E86" i="9"/>
  <c r="C306" i="10"/>
  <c r="J126" i="9"/>
  <c r="G324" i="8"/>
  <c r="K210" i="8"/>
  <c r="C131" i="8"/>
  <c r="F331" i="7"/>
  <c r="C325" i="7"/>
  <c r="D188" i="7"/>
  <c r="K364" i="9"/>
  <c r="J224" i="9"/>
  <c r="B149" i="9"/>
  <c r="C162" i="9"/>
  <c r="G297" i="10"/>
  <c r="F209" i="10"/>
  <c r="K45" i="10"/>
  <c r="G170" i="10"/>
  <c r="F95" i="11"/>
  <c r="H233" i="11"/>
  <c r="I96" i="11"/>
  <c r="J298" i="12"/>
  <c r="E159" i="12"/>
  <c r="I346" i="13"/>
  <c r="K265" i="14"/>
  <c r="D72" i="13"/>
  <c r="G180" i="13"/>
  <c r="H273" i="13"/>
  <c r="D193" i="14"/>
  <c r="K130" i="15"/>
  <c r="D267" i="15"/>
  <c r="E358" i="15"/>
  <c r="B167" i="14"/>
  <c r="B77" i="15"/>
  <c r="K336" i="17"/>
  <c r="H133" i="16"/>
  <c r="B345" i="10"/>
  <c r="G181" i="10"/>
  <c r="D366" i="11"/>
  <c r="B231" i="11"/>
  <c r="E97" i="11"/>
  <c r="E232" i="11"/>
  <c r="G167" i="12"/>
  <c r="B297" i="12"/>
  <c r="D157" i="12"/>
  <c r="I72" i="13"/>
  <c r="J207" i="13"/>
  <c r="C316" i="13"/>
  <c r="C142" i="4"/>
  <c r="G222" i="6"/>
  <c r="D352" i="4"/>
  <c r="I137" i="4"/>
  <c r="C218" i="6"/>
  <c r="J347" i="4"/>
  <c r="H346" i="8"/>
  <c r="H227" i="8"/>
  <c r="E147" i="8"/>
  <c r="H74" i="8"/>
  <c r="J330" i="7"/>
  <c r="K193" i="7"/>
  <c r="F47" i="7"/>
  <c r="G363" i="9"/>
  <c r="G93" i="9"/>
  <c r="E313" i="10"/>
  <c r="I145" i="9"/>
  <c r="F283" i="8"/>
  <c r="C162" i="8"/>
  <c r="F151" i="8"/>
  <c r="H282" i="7"/>
  <c r="E276" i="7"/>
  <c r="F139" i="7"/>
  <c r="C316" i="9"/>
  <c r="B176" i="9"/>
  <c r="D100" i="9"/>
  <c r="B66" i="9"/>
  <c r="I343" i="8"/>
  <c r="K235" i="8"/>
  <c r="B146" i="8"/>
  <c r="F343" i="7"/>
  <c r="J270" i="7"/>
  <c r="K133" i="7"/>
  <c r="D316" i="9"/>
  <c r="G303" i="9"/>
  <c r="B231" i="9"/>
  <c r="E253" i="10"/>
  <c r="I50" i="9"/>
  <c r="F326" i="8"/>
  <c r="C158" i="8"/>
  <c r="F147" i="8"/>
  <c r="H278" i="7"/>
  <c r="E272" i="7"/>
  <c r="F135" i="7"/>
  <c r="C312" i="9"/>
  <c r="B172" i="9"/>
  <c r="D96" i="9"/>
  <c r="B62" i="9"/>
  <c r="I244" i="10"/>
  <c r="F140" i="10"/>
  <c r="K321" i="11"/>
  <c r="I117" i="10"/>
  <c r="H42" i="11"/>
  <c r="J180" i="11"/>
  <c r="K43" i="11"/>
  <c r="F243" i="12"/>
  <c r="G106" i="12"/>
  <c r="K293" i="13"/>
  <c r="C213" i="14"/>
  <c r="D348" i="14"/>
  <c r="I127" i="13"/>
  <c r="J220" i="13"/>
  <c r="G168" i="14"/>
  <c r="C78" i="15"/>
  <c r="F214" i="15"/>
  <c r="G305" i="15"/>
  <c r="B105" i="14"/>
  <c r="B353" i="16"/>
  <c r="C284" i="17"/>
  <c r="J80" i="16"/>
  <c r="D292" i="10"/>
  <c r="I128" i="10"/>
  <c r="F313" i="11"/>
  <c r="D178" i="11"/>
  <c r="G44" i="11"/>
  <c r="G179" i="11"/>
  <c r="I114" i="12"/>
  <c r="C242" i="12"/>
  <c r="F104" i="12"/>
  <c r="I348" i="14"/>
  <c r="B155" i="13"/>
  <c r="E263" i="13"/>
  <c r="F356" i="13"/>
  <c r="K108" i="6"/>
  <c r="H238" i="4"/>
  <c r="I168" i="4"/>
  <c r="G104" i="6"/>
  <c r="D234" i="4"/>
  <c r="E160" i="4"/>
  <c r="E279" i="8"/>
  <c r="C193" i="8"/>
  <c r="F48" i="8"/>
  <c r="G308" i="7"/>
  <c r="H171" i="7"/>
  <c r="G172" i="7"/>
  <c r="H347" i="9"/>
  <c r="C207" i="9"/>
  <c r="D115" i="9"/>
  <c r="B290" i="10"/>
  <c r="C321" i="8"/>
  <c r="I218" i="8"/>
  <c r="J128" i="8"/>
  <c r="K68" i="8"/>
  <c r="H253" i="7"/>
  <c r="I116" i="7"/>
  <c r="B299" i="9"/>
  <c r="E286" i="9"/>
  <c r="J213" i="9"/>
  <c r="C236" i="10"/>
  <c r="K367" i="8"/>
  <c r="D281" i="8"/>
  <c r="B201" i="8"/>
  <c r="E56" i="8"/>
  <c r="G248" i="7"/>
  <c r="H111" i="7"/>
  <c r="G112" i="7"/>
  <c r="H287" i="9"/>
  <c r="C147" i="9"/>
  <c r="K366" i="10"/>
  <c r="B230" i="10"/>
  <c r="C317" i="8"/>
  <c r="I214" i="8"/>
  <c r="J124" i="8"/>
  <c r="K64" i="8"/>
  <c r="H249" i="7"/>
  <c r="I112" i="7"/>
  <c r="B295" i="9"/>
  <c r="E282" i="9"/>
  <c r="J209" i="9"/>
  <c r="C232" i="10"/>
  <c r="E358" i="10"/>
  <c r="D270" i="10"/>
  <c r="I106" i="10"/>
  <c r="F291" i="11"/>
  <c r="D156" i="11"/>
  <c r="I351" i="12"/>
  <c r="G157" i="11"/>
  <c r="I92" i="12"/>
  <c r="C220" i="12"/>
  <c r="F82" i="12"/>
  <c r="I326" i="14"/>
  <c r="B133" i="13"/>
  <c r="E241" i="13"/>
  <c r="F334" i="13"/>
  <c r="B254" i="14"/>
  <c r="I191" i="15"/>
  <c r="B328" i="15"/>
  <c r="E90" i="14"/>
  <c r="E338" i="16"/>
  <c r="J137" i="15"/>
  <c r="G68" i="16"/>
  <c r="F194" i="16"/>
  <c r="F77" i="9"/>
  <c r="D309" i="11"/>
  <c r="D98" i="10"/>
  <c r="G286" i="11"/>
  <c r="C158" i="11"/>
  <c r="H349" i="12"/>
  <c r="E228" i="12"/>
  <c r="B83" i="12"/>
  <c r="B218" i="12"/>
  <c r="G133" i="13"/>
  <c r="H268" i="13"/>
  <c r="J187" i="14"/>
  <c r="G296" i="14"/>
  <c r="H55" i="13"/>
  <c r="G322" i="15"/>
  <c r="H129" i="14"/>
  <c r="D49" i="15"/>
  <c r="E140" i="15"/>
  <c r="H268" i="15"/>
  <c r="E199" i="16"/>
  <c r="K118" i="17"/>
  <c r="C295" i="10"/>
  <c r="H99" i="10"/>
  <c r="C281" i="11"/>
  <c r="K76" i="10"/>
  <c r="H330" i="12"/>
  <c r="B140" i="11"/>
  <c r="K331" i="12"/>
  <c r="H202" i="12"/>
  <c r="I65" i="12"/>
  <c r="C253" i="13"/>
  <c r="E172" i="14"/>
  <c r="F307" i="14"/>
  <c r="K86" i="13"/>
  <c r="B180" i="13"/>
  <c r="I117" i="14"/>
  <c r="G366" i="16"/>
  <c r="H173" i="15"/>
  <c r="I264" i="15"/>
  <c r="D64" i="14"/>
  <c r="D312" i="16"/>
  <c r="E243" i="17"/>
  <c r="B40" i="16"/>
  <c r="J172" i="10"/>
  <c r="E354" i="11"/>
  <c r="C150" i="10"/>
  <c r="B75" i="11"/>
  <c r="D213" i="11"/>
  <c r="E76" i="11"/>
  <c r="J275" i="12"/>
  <c r="K138" i="12"/>
  <c r="E326" i="13"/>
  <c r="G245" i="14"/>
  <c r="J51" i="13"/>
  <c r="C160" i="13"/>
  <c r="D253" i="13"/>
  <c r="J172" i="14"/>
  <c r="G110" i="15"/>
  <c r="J246" i="15"/>
  <c r="K337" i="15"/>
  <c r="F137" i="14"/>
  <c r="H56" i="15"/>
  <c r="G316" i="17"/>
  <c r="D113" i="16"/>
  <c r="E246" i="16"/>
  <c r="G165" i="17"/>
  <c r="J279" i="17"/>
  <c r="B199" i="18"/>
  <c r="G334" i="18"/>
  <c r="C254" i="19"/>
  <c r="B58" i="18"/>
  <c r="K193" i="18"/>
  <c r="B108" i="19"/>
  <c r="J356" i="21"/>
  <c r="F276" i="22"/>
  <c r="G299" i="20"/>
  <c r="I218" i="21"/>
  <c r="K137" i="22"/>
  <c r="B163" i="20"/>
  <c r="D82" i="21"/>
  <c r="G106" i="19"/>
  <c r="E355" i="21"/>
  <c r="K274" i="22"/>
  <c r="B189" i="23"/>
  <c r="D108" i="28"/>
  <c r="H187" i="17"/>
  <c r="G323" i="17"/>
  <c r="B109" i="16"/>
  <c r="B357" i="18"/>
  <c r="D276" i="19"/>
  <c r="K82" i="18"/>
  <c r="B216" i="18"/>
  <c r="K351" i="18"/>
  <c r="C271" i="19"/>
  <c r="H185" i="20"/>
  <c r="D105" i="21"/>
  <c r="I128" i="19"/>
  <c r="K47" i="20"/>
  <c r="K295" i="22"/>
  <c r="B321" i="20"/>
  <c r="D240" i="21"/>
  <c r="F159" i="22"/>
  <c r="C184" i="20"/>
  <c r="I103" i="21"/>
  <c r="B347" i="23"/>
  <c r="D266" i="28"/>
  <c r="F185" i="24"/>
  <c r="E98" i="16"/>
  <c r="H212" i="16"/>
  <c r="J131" i="17"/>
  <c r="B51" i="18"/>
  <c r="G186" i="18"/>
  <c r="H319" i="18"/>
  <c r="D239" i="19"/>
  <c r="K45" i="18"/>
  <c r="D289" i="20"/>
  <c r="J208" i="21"/>
  <c r="F128" i="22"/>
  <c r="G151" i="20"/>
  <c r="I70" i="21"/>
  <c r="J95" i="19"/>
  <c r="J343" i="21"/>
  <c r="B263" i="22"/>
  <c r="I287" i="20"/>
  <c r="E207" i="21"/>
  <c r="K126" i="22"/>
  <c r="B41" i="23"/>
  <c r="B289" i="24"/>
  <c r="E224" i="16"/>
  <c r="G143" i="17"/>
  <c r="J257" i="17"/>
  <c r="B177" i="18"/>
  <c r="G312" i="18"/>
  <c r="C232" i="19"/>
  <c r="D365" i="19"/>
  <c r="K171" i="18"/>
  <c r="B86" i="19"/>
  <c r="J334" i="21"/>
  <c r="F254" i="22"/>
  <c r="G277" i="20"/>
  <c r="I196" i="21"/>
  <c r="K115" i="22"/>
  <c r="B141" i="20"/>
  <c r="D60" i="21"/>
  <c r="G84" i="19"/>
  <c r="E333" i="21"/>
  <c r="K252" i="22"/>
  <c r="B167" i="23"/>
  <c r="D86" i="28"/>
  <c r="K338" i="23"/>
  <c r="G258" i="28"/>
  <c r="C178" i="24"/>
  <c r="H189" i="23"/>
  <c r="D109" i="28"/>
  <c r="B358" i="25"/>
  <c r="E52" i="23"/>
  <c r="E300" i="24"/>
  <c r="J237" i="25"/>
  <c r="B157" i="26"/>
  <c r="D76" i="27"/>
  <c r="K100" i="25"/>
  <c r="I349" i="27"/>
  <c r="J308" i="25"/>
  <c r="F228" i="26"/>
  <c r="B148" i="27"/>
  <c r="E82" i="25"/>
  <c r="E330" i="27"/>
  <c r="H209" i="6"/>
  <c r="D129" i="4"/>
  <c r="G84" i="22"/>
  <c r="E333" i="28"/>
  <c r="K252" i="24"/>
  <c r="F264" i="23"/>
  <c r="B184" i="28"/>
  <c r="H103" i="24"/>
  <c r="C127" i="23"/>
  <c r="E46" i="28"/>
  <c r="H312" i="25"/>
  <c r="J231" i="26"/>
  <c r="B151" i="27"/>
  <c r="I175" i="25"/>
  <c r="E95" i="26"/>
  <c r="B344" i="6"/>
  <c r="F156" i="13"/>
  <c r="C94" i="14"/>
  <c r="K342" i="16"/>
  <c r="B150" i="15"/>
  <c r="C241" i="15"/>
  <c r="H40" i="14"/>
  <c r="H288" i="16"/>
  <c r="I219" i="17"/>
  <c r="H345" i="17"/>
  <c r="H216" i="10"/>
  <c r="C53" i="10"/>
  <c r="I177" i="10"/>
  <c r="H102" i="11"/>
  <c r="J240" i="11"/>
  <c r="K103" i="11"/>
  <c r="D309" i="12"/>
  <c r="G166" i="12"/>
  <c r="K353" i="13"/>
  <c r="C273" i="14"/>
  <c r="F79" i="13"/>
  <c r="I187" i="13"/>
  <c r="J280" i="13"/>
  <c r="F200" i="14"/>
  <c r="C138" i="15"/>
  <c r="F274" i="15"/>
  <c r="G365" i="15"/>
  <c r="K186" i="14"/>
  <c r="D84" i="15"/>
  <c r="C344" i="17"/>
  <c r="J140" i="16"/>
  <c r="J289" i="10"/>
  <c r="E126" i="10"/>
  <c r="B311" i="11"/>
  <c r="J175" i="11"/>
  <c r="C42" i="11"/>
  <c r="C177" i="11"/>
  <c r="E112" i="12"/>
  <c r="I239" i="12"/>
  <c r="B102" i="12"/>
  <c r="E346" i="14"/>
  <c r="H152" i="13"/>
  <c r="K260" i="13"/>
  <c r="B354" i="13"/>
  <c r="H273" i="14"/>
  <c r="E211" i="15"/>
  <c r="H347" i="15"/>
  <c r="K109" i="14"/>
  <c r="K357" i="16"/>
  <c r="F157" i="15"/>
  <c r="C88" i="16"/>
  <c r="B214" i="16"/>
  <c r="F130" i="17"/>
  <c r="E266" i="17"/>
  <c r="J51" i="16"/>
  <c r="J299" i="18"/>
  <c r="B219" i="19"/>
  <c r="K354" i="19"/>
  <c r="J158" i="18"/>
  <c r="I294" i="18"/>
  <c r="K213" i="19"/>
  <c r="F128" i="20"/>
  <c r="B48" i="21"/>
  <c r="G71" i="19"/>
  <c r="G319" i="21"/>
  <c r="I238" i="22"/>
  <c r="J263" i="20"/>
  <c r="B183" i="21"/>
  <c r="D102" i="22"/>
  <c r="K126" i="20"/>
  <c r="G46" i="21"/>
  <c r="J289" i="23"/>
  <c r="B209" i="28"/>
  <c r="D128" i="24"/>
  <c r="G95" i="16"/>
  <c r="J209" i="16"/>
  <c r="B129" i="17"/>
  <c r="D48" i="18"/>
  <c r="I183" i="18"/>
  <c r="J316" i="18"/>
  <c r="F236" i="19"/>
  <c r="C43" i="18"/>
  <c r="F286" i="20"/>
  <c r="B206" i="21"/>
  <c r="H125" i="22"/>
  <c r="I148" i="20"/>
  <c r="K67" i="21"/>
  <c r="B93" i="19"/>
  <c r="B341" i="21"/>
  <c r="D260" i="22"/>
  <c r="K284" i="20"/>
  <c r="G204" i="21"/>
  <c r="C124" i="22"/>
  <c r="B367" i="28"/>
  <c r="D286" i="24"/>
  <c r="C199" i="16"/>
  <c r="E118" i="17"/>
  <c r="H232" i="17"/>
  <c r="J151" i="18"/>
  <c r="E287" i="18"/>
  <c r="K206" i="19"/>
  <c r="B340" i="19"/>
  <c r="I146" i="18"/>
  <c r="J60" i="19"/>
  <c r="H309" i="21"/>
  <c r="D229" i="22"/>
  <c r="E252" i="20"/>
  <c r="G171" i="21"/>
  <c r="H196" i="19"/>
  <c r="J115" i="20"/>
  <c r="J363" i="22"/>
  <c r="E59" i="19"/>
  <c r="C308" i="21"/>
  <c r="I227" i="22"/>
  <c r="J141" i="23"/>
  <c r="B61" i="28"/>
  <c r="F108" i="17"/>
  <c r="E244" i="17"/>
  <c r="H358" i="17"/>
  <c r="J277" i="18"/>
  <c r="C89" i="17"/>
  <c r="K332" i="19"/>
  <c r="J136" i="18"/>
  <c r="I272" i="18"/>
  <c r="J186" i="19"/>
  <c r="F106" i="20"/>
  <c r="D355" i="22"/>
  <c r="G49" i="19"/>
  <c r="G297" i="21"/>
  <c r="I216" i="22"/>
  <c r="J241" i="20"/>
  <c r="B161" i="21"/>
  <c r="E185" i="19"/>
  <c r="K104" i="20"/>
  <c r="I353" i="22"/>
  <c r="J267" i="23"/>
  <c r="B187" i="28"/>
  <c r="D112" i="24"/>
  <c r="E359" i="28"/>
  <c r="K278" i="24"/>
  <c r="F290" i="23"/>
  <c r="B210" i="28"/>
  <c r="H129" i="24"/>
  <c r="C153" i="23"/>
  <c r="E72" i="28"/>
  <c r="D358" i="25"/>
  <c r="J257" i="26"/>
  <c r="B177" i="27"/>
  <c r="I201" i="25"/>
  <c r="E121" i="26"/>
  <c r="K40" i="27"/>
  <c r="D329" i="26"/>
  <c r="J248" i="27"/>
  <c r="C183" i="25"/>
  <c r="E102" i="26"/>
  <c r="B337" i="6"/>
  <c r="B230" i="4"/>
  <c r="I98" i="6"/>
  <c r="K104" i="23"/>
  <c r="I353" i="24"/>
  <c r="D365" i="23"/>
  <c r="J284" i="28"/>
  <c r="F204" i="24"/>
  <c r="K227" i="23"/>
  <c r="C147" i="28"/>
  <c r="E66" i="24"/>
  <c r="H332" i="26"/>
  <c r="J251" i="27"/>
  <c r="G276" i="25"/>
  <c r="C196" i="26"/>
  <c r="I115" i="27"/>
  <c r="J74" i="25"/>
  <c r="H349" i="14"/>
  <c r="E287" i="15"/>
  <c r="F94" i="14"/>
  <c r="D343" i="16"/>
  <c r="C105" i="15"/>
  <c r="F233" i="15"/>
  <c r="E40" i="4"/>
  <c r="K116" i="6"/>
  <c r="H246" i="4"/>
  <c r="K193" i="4"/>
  <c r="G112" i="6"/>
  <c r="D242" i="4"/>
  <c r="E176" i="4"/>
  <c r="E271" i="8"/>
  <c r="C185" i="8"/>
  <c r="F40" i="8"/>
  <c r="G300" i="7"/>
  <c r="H163" i="7"/>
  <c r="G164" i="7"/>
  <c r="H339" i="9"/>
  <c r="C199" i="9"/>
  <c r="D99" i="9"/>
  <c r="B282" i="10"/>
  <c r="C313" i="8"/>
  <c r="D278" i="8"/>
  <c r="J120" i="8"/>
  <c r="K60" i="8"/>
  <c r="H245" i="7"/>
  <c r="I108" i="7"/>
  <c r="B291" i="9"/>
  <c r="E278" i="9"/>
  <c r="J205" i="9"/>
  <c r="C228" i="10"/>
  <c r="K359" i="8"/>
  <c r="D273" i="8"/>
  <c r="B193" i="8"/>
  <c r="E48" i="8"/>
  <c r="G240" i="7"/>
  <c r="H103" i="7"/>
  <c r="G104" i="7"/>
  <c r="H279" i="9"/>
  <c r="C139" i="9"/>
  <c r="K358" i="10"/>
  <c r="B222" i="10"/>
  <c r="C309" i="8"/>
  <c r="D274" i="8"/>
  <c r="J116" i="8"/>
  <c r="K56" i="8"/>
  <c r="H241" i="7"/>
  <c r="I104" i="7"/>
  <c r="B287" i="9"/>
  <c r="E274" i="9"/>
  <c r="J201" i="9"/>
  <c r="C224" i="10"/>
  <c r="E350" i="10"/>
  <c r="D262" i="10"/>
  <c r="I98" i="10"/>
  <c r="F283" i="11"/>
  <c r="D148" i="11"/>
  <c r="I343" i="12"/>
  <c r="G149" i="11"/>
  <c r="I84" i="12"/>
  <c r="C212" i="12"/>
  <c r="F74" i="12"/>
  <c r="I318" i="14"/>
  <c r="B125" i="13"/>
  <c r="E233" i="13"/>
  <c r="F326" i="13"/>
  <c r="B246" i="14"/>
  <c r="I183" i="15"/>
  <c r="B320" i="15"/>
  <c r="E82" i="14"/>
  <c r="E330" i="16"/>
  <c r="J129" i="15"/>
  <c r="G60" i="16"/>
  <c r="F186" i="16"/>
  <c r="B69" i="9"/>
  <c r="D301" i="11"/>
  <c r="D90" i="10"/>
  <c r="G278" i="11"/>
  <c r="C150" i="11"/>
  <c r="H341" i="12"/>
  <c r="E220" i="12"/>
  <c r="B75" i="12"/>
  <c r="B210" i="12"/>
  <c r="G125" i="13"/>
  <c r="H260" i="13"/>
  <c r="J179" i="14"/>
  <c r="G288" i="14"/>
  <c r="K274" i="4"/>
  <c r="F75" i="4"/>
  <c r="D156" i="6"/>
  <c r="G270" i="4"/>
  <c r="B71" i="4"/>
  <c r="J151" i="6"/>
  <c r="I333" i="8"/>
  <c r="H230" i="8"/>
  <c r="E140" i="8"/>
  <c r="H340" i="7"/>
  <c r="E334" i="7"/>
  <c r="F197" i="7"/>
  <c r="K44" i="7"/>
  <c r="B234" i="9"/>
  <c r="D158" i="9"/>
  <c r="K198" i="9"/>
  <c r="I306" i="10"/>
  <c r="I251" i="8"/>
  <c r="G165" i="8"/>
  <c r="B350" i="7"/>
  <c r="K280" i="7"/>
  <c r="B144" i="7"/>
  <c r="K144" i="7"/>
  <c r="B320" i="9"/>
  <c r="G179" i="9"/>
  <c r="C70" i="9"/>
  <c r="F262" i="10"/>
  <c r="F334" i="8"/>
  <c r="C160" i="8"/>
  <c r="F149" i="8"/>
  <c r="H280" i="7"/>
  <c r="E274" i="7"/>
  <c r="F137" i="7"/>
  <c r="C314" i="9"/>
  <c r="B174" i="9"/>
  <c r="D98" i="9"/>
  <c r="B64" i="9"/>
  <c r="I246" i="10"/>
  <c r="I247" i="8"/>
  <c r="G161" i="8"/>
  <c r="C88" i="8"/>
  <c r="K276" i="7"/>
  <c r="B140" i="7"/>
  <c r="K140" i="7"/>
  <c r="B316" i="9"/>
  <c r="G175" i="9"/>
  <c r="C66" i="9"/>
  <c r="F258" i="10"/>
  <c r="K128" i="9"/>
  <c r="J336" i="11"/>
  <c r="J125" i="10"/>
  <c r="C314" i="11"/>
  <c r="I185" i="11"/>
  <c r="B48" i="11"/>
  <c r="K255" i="12"/>
  <c r="H110" i="12"/>
  <c r="H245" i="12"/>
  <c r="C161" i="13"/>
  <c r="D296" i="13"/>
  <c r="F215" i="14"/>
  <c r="C324" i="14"/>
  <c r="B88" i="13"/>
  <c r="K354" i="15"/>
  <c r="F175" i="14"/>
  <c r="H81" i="15"/>
  <c r="I172" i="15"/>
  <c r="B301" i="15"/>
  <c r="I231" i="16"/>
  <c r="E151" i="17"/>
  <c r="D277" i="17"/>
  <c r="D143" i="10"/>
  <c r="I324" i="11"/>
  <c r="G120" i="10"/>
  <c r="F45" i="11"/>
  <c r="H183" i="11"/>
  <c r="I46" i="11"/>
  <c r="D246" i="12"/>
  <c r="E109" i="12"/>
  <c r="I296" i="13"/>
  <c r="K215" i="14"/>
  <c r="B351" i="14"/>
  <c r="G130" i="13"/>
  <c r="I327" i="4"/>
  <c r="D128" i="4"/>
  <c r="H218" i="6"/>
  <c r="E323" i="4"/>
  <c r="J123" i="4"/>
  <c r="H212" i="6"/>
  <c r="H288" i="8"/>
  <c r="E167" i="8"/>
  <c r="G87" i="8"/>
  <c r="J287" i="7"/>
  <c r="G281" i="7"/>
  <c r="H144" i="7"/>
  <c r="E321" i="9"/>
  <c r="D181" i="9"/>
  <c r="F105" i="9"/>
  <c r="D71" i="9"/>
  <c r="G347" i="8"/>
  <c r="J260" i="8"/>
  <c r="H180" i="8"/>
  <c r="I364" i="7"/>
  <c r="C228" i="7"/>
  <c r="D91" i="7"/>
  <c r="C92" i="7"/>
  <c r="K67" i="7"/>
  <c r="I126" i="9"/>
  <c r="G346" i="10"/>
  <c r="H209" i="10"/>
  <c r="J296" i="8"/>
  <c r="D175" i="8"/>
  <c r="H96" i="8"/>
  <c r="J227" i="7"/>
  <c r="G221" i="7"/>
  <c r="H84" i="7"/>
  <c r="J68" i="7"/>
  <c r="G257" i="9"/>
  <c r="I233" i="9"/>
  <c r="F340" i="10"/>
  <c r="G343" i="8"/>
  <c r="J256" i="8"/>
  <c r="H176" i="8"/>
  <c r="I360" i="7"/>
  <c r="C224" i="7"/>
  <c r="D87" i="7"/>
  <c r="I85" i="7"/>
  <c r="K63" i="7"/>
  <c r="I122" i="9"/>
  <c r="G342" i="10"/>
  <c r="H205" i="10"/>
  <c r="J51" i="9"/>
  <c r="B284" i="11"/>
  <c r="B73" i="10"/>
  <c r="E261" i="11"/>
  <c r="K132" i="11"/>
  <c r="F324" i="12"/>
  <c r="C203" i="12"/>
  <c r="J57" i="12"/>
  <c r="J192" i="12"/>
  <c r="E108" i="13"/>
  <c r="F243" i="13"/>
  <c r="I351" i="13"/>
  <c r="E271" i="14"/>
  <c r="F364" i="14"/>
  <c r="C302" i="15"/>
  <c r="D109" i="14"/>
  <c r="B358" i="16"/>
  <c r="K119" i="15"/>
  <c r="D248" i="15"/>
  <c r="K178" i="16"/>
  <c r="G98" i="17"/>
  <c r="I266" i="10"/>
  <c r="F90" i="10"/>
  <c r="K271" i="11"/>
  <c r="I67" i="10"/>
  <c r="F321" i="12"/>
  <c r="J130" i="11"/>
  <c r="I322" i="12"/>
  <c r="F193" i="12"/>
  <c r="G56" i="12"/>
  <c r="K243" i="13"/>
  <c r="C163" i="14"/>
  <c r="D298" i="14"/>
  <c r="I77" i="13"/>
  <c r="C214" i="4"/>
  <c r="C309" i="6"/>
  <c r="F95" i="6"/>
  <c r="I209" i="4"/>
  <c r="D303" i="6"/>
  <c r="B91" i="6"/>
  <c r="E326" i="8"/>
  <c r="K223" i="8"/>
  <c r="B134" i="8"/>
  <c r="C74" i="8"/>
  <c r="J258" i="7"/>
  <c r="K121" i="7"/>
  <c r="D304" i="9"/>
  <c r="G291" i="9"/>
  <c r="B219" i="9"/>
  <c r="E241" i="10"/>
  <c r="G367" i="10"/>
  <c r="D327" i="8"/>
  <c r="B158" i="8"/>
  <c r="H81" i="8"/>
  <c r="I341" i="7"/>
  <c r="J204" i="7"/>
  <c r="I205" i="7"/>
  <c r="H51" i="7"/>
  <c r="E240" i="9"/>
  <c r="G216" i="9"/>
  <c r="D323" i="10"/>
  <c r="G334" i="8"/>
  <c r="F231" i="8"/>
  <c r="C141" i="8"/>
  <c r="F341" i="7"/>
  <c r="C335" i="7"/>
  <c r="D198" i="7"/>
  <c r="I45" i="7"/>
  <c r="J234" i="9"/>
  <c r="B159" i="9"/>
  <c r="C202" i="9"/>
  <c r="G307" i="10"/>
  <c r="C312" i="8"/>
  <c r="B154" i="8"/>
  <c r="H77" i="8"/>
  <c r="I337" i="7"/>
  <c r="J200" i="7"/>
  <c r="I201" i="7"/>
  <c r="H47" i="7"/>
  <c r="E236" i="9"/>
  <c r="G210" i="9"/>
  <c r="D319" i="10"/>
  <c r="C223" i="10"/>
  <c r="F68" i="10"/>
  <c r="F189" i="10"/>
  <c r="I45" i="10"/>
  <c r="G246" i="11"/>
  <c r="J108" i="11"/>
  <c r="I300" i="12"/>
  <c r="F171" i="12"/>
  <c r="I363" i="13"/>
  <c r="K221" i="13"/>
  <c r="B357" i="13"/>
  <c r="D276" i="14"/>
  <c r="I55" i="13"/>
  <c r="J148" i="13"/>
  <c r="G86" i="14"/>
  <c r="E335" i="16"/>
  <c r="F142" i="15"/>
  <c r="G233" i="15"/>
  <c r="J361" i="15"/>
  <c r="B281" i="16"/>
  <c r="C212" i="17"/>
  <c r="B338" i="17"/>
  <c r="D220" i="10"/>
  <c r="I56" i="10"/>
  <c r="E181" i="10"/>
  <c r="D106" i="11"/>
  <c r="F244" i="11"/>
  <c r="G107" i="11"/>
  <c r="I42" i="12"/>
  <c r="C170" i="12"/>
  <c r="G357" i="13"/>
  <c r="I276" i="14"/>
  <c r="B83" i="13"/>
  <c r="E191" i="13"/>
  <c r="H279" i="13"/>
  <c r="D199" i="14"/>
  <c r="K136" i="15"/>
  <c r="D273" i="15"/>
  <c r="E364" i="15"/>
  <c r="C182" i="14"/>
  <c r="B83" i="15"/>
  <c r="K342" i="17"/>
  <c r="H139" i="16"/>
  <c r="J339" i="10"/>
  <c r="E176" i="10"/>
  <c r="B361" i="11"/>
  <c r="J225" i="11"/>
  <c r="C92" i="11"/>
  <c r="C227" i="11"/>
  <c r="E162" i="12"/>
  <c r="C290" i="12"/>
  <c r="B152" i="12"/>
  <c r="G67" i="13"/>
  <c r="H202" i="13"/>
  <c r="K310" i="13"/>
  <c r="G230" i="14"/>
  <c r="H323" i="14"/>
  <c r="E261" i="15"/>
  <c r="F68" i="14"/>
  <c r="E171" i="14"/>
  <c r="C79" i="15"/>
  <c r="F207" i="15"/>
  <c r="C138" i="16"/>
  <c r="B264" i="16"/>
  <c r="C88" i="9"/>
  <c r="F316" i="11"/>
  <c r="F105" i="10"/>
  <c r="I293" i="11"/>
  <c r="E165" i="11"/>
  <c r="J356" i="12"/>
  <c r="G235" i="12"/>
  <c r="D90" i="12"/>
  <c r="D225" i="12"/>
  <c r="I140" i="13"/>
  <c r="J275" i="13"/>
  <c r="B195" i="14"/>
  <c r="I303" i="14"/>
  <c r="H67" i="13"/>
  <c r="G334" i="15"/>
  <c r="H141" i="14"/>
  <c r="D61" i="15"/>
  <c r="E152" i="15"/>
  <c r="H280" i="15"/>
  <c r="E211" i="16"/>
  <c r="K130" i="17"/>
  <c r="F254" i="17"/>
  <c r="I60" i="16"/>
  <c r="B175" i="16"/>
  <c r="D94" i="17"/>
  <c r="D342" i="19"/>
  <c r="K148" i="18"/>
  <c r="B282" i="18"/>
  <c r="H201" i="19"/>
  <c r="C337" i="19"/>
  <c r="H251" i="20"/>
  <c r="D171" i="21"/>
  <c r="I194" i="19"/>
  <c r="K113" i="20"/>
  <c r="K361" i="22"/>
  <c r="D58" i="19"/>
  <c r="D306" i="21"/>
  <c r="F225" i="22"/>
  <c r="C250" i="20"/>
  <c r="I169" i="21"/>
  <c r="D84" i="22"/>
  <c r="D332" i="28"/>
  <c r="F251" i="24"/>
  <c r="I218" i="16"/>
  <c r="K137" i="17"/>
  <c r="D252" i="17"/>
  <c r="F171" i="18"/>
  <c r="K306" i="18"/>
  <c r="G226" i="19"/>
  <c r="H359" i="19"/>
  <c r="E166" i="18"/>
  <c r="F80" i="19"/>
  <c r="D329" i="21"/>
  <c r="J248" i="22"/>
  <c r="K271" i="20"/>
  <c r="C191" i="21"/>
  <c r="E110" i="22"/>
  <c r="F135" i="20"/>
  <c r="H54" i="21"/>
  <c r="K78" i="19"/>
  <c r="I327" i="21"/>
  <c r="E247" i="22"/>
  <c r="F161" i="23"/>
  <c r="H80" i="28"/>
  <c r="H105" i="17"/>
  <c r="G241" i="17"/>
  <c r="J355" i="17"/>
  <c r="B275" i="18"/>
  <c r="E83" i="17"/>
  <c r="C330" i="19"/>
  <c r="B134" i="18"/>
  <c r="K269" i="18"/>
  <c r="B184" i="19"/>
  <c r="H103" i="20"/>
  <c r="F352" i="22"/>
  <c r="I46" i="19"/>
  <c r="I294" i="21"/>
  <c r="K213" i="22"/>
  <c r="B239" i="20"/>
  <c r="D158" i="21"/>
  <c r="G182" i="19"/>
  <c r="C102" i="20"/>
  <c r="K350" i="22"/>
  <c r="B265" i="23"/>
  <c r="D184" i="28"/>
  <c r="H231" i="17"/>
  <c r="G367" i="17"/>
  <c r="B153" i="16"/>
  <c r="D72" i="17"/>
  <c r="D320" i="19"/>
  <c r="K126" i="18"/>
  <c r="B260" i="18"/>
  <c r="C67" i="17"/>
  <c r="C315" i="19"/>
  <c r="H229" i="20"/>
  <c r="D149" i="21"/>
  <c r="I172" i="19"/>
  <c r="K91" i="20"/>
  <c r="K339" i="22"/>
  <c r="B365" i="20"/>
  <c r="D284" i="21"/>
  <c r="F203" i="22"/>
  <c r="C228" i="20"/>
  <c r="I147" i="21"/>
  <c r="D62" i="22"/>
  <c r="D310" i="28"/>
  <c r="F229" i="24"/>
  <c r="E153" i="23"/>
  <c r="K72" i="28"/>
  <c r="F84" i="22"/>
  <c r="D333" i="28"/>
  <c r="J252" i="24"/>
  <c r="E276" i="23"/>
  <c r="G195" i="28"/>
  <c r="I114" i="24"/>
  <c r="D52" i="25"/>
  <c r="D300" i="27"/>
  <c r="G325" i="25"/>
  <c r="G244" i="26"/>
  <c r="C164" i="27"/>
  <c r="D123" i="25"/>
  <c r="J42" i="26"/>
  <c r="E306" i="25"/>
  <c r="G225" i="26"/>
  <c r="I144" i="27"/>
  <c r="D353" i="4"/>
  <c r="K221" i="6"/>
  <c r="C228" i="23"/>
  <c r="I147" i="28"/>
  <c r="E67" i="24"/>
  <c r="J78" i="23"/>
  <c r="H327" i="24"/>
  <c r="C351" i="23"/>
  <c r="E270" i="28"/>
  <c r="G189" i="24"/>
  <c r="B127" i="25"/>
  <c r="D46" i="26"/>
  <c r="G294" i="6"/>
  <c r="E319" i="26"/>
  <c r="K238" i="27"/>
  <c r="C306" i="14"/>
  <c r="B300" i="14"/>
  <c r="I237" i="15"/>
  <c r="J44" i="14"/>
  <c r="E136" i="14"/>
  <c r="G55" i="15"/>
  <c r="J183" i="15"/>
  <c r="G114" i="16"/>
  <c r="F240" i="16"/>
  <c r="C150" i="9"/>
  <c r="B344" i="11"/>
  <c r="B133" i="10"/>
  <c r="E321" i="11"/>
  <c r="K192" i="11"/>
  <c r="D55" i="11"/>
  <c r="C263" i="12"/>
  <c r="J117" i="12"/>
  <c r="J252" i="12"/>
  <c r="E168" i="13"/>
  <c r="F303" i="13"/>
  <c r="H222" i="14"/>
  <c r="E331" i="14"/>
  <c r="D95" i="13"/>
  <c r="C362" i="15"/>
  <c r="I281" i="16"/>
  <c r="J88" i="15"/>
  <c r="K179" i="15"/>
  <c r="D308" i="15"/>
  <c r="K238" i="16"/>
  <c r="G158" i="17"/>
  <c r="K261" i="10"/>
  <c r="B88" i="10"/>
  <c r="G269" i="11"/>
  <c r="E65" i="10"/>
  <c r="B319" i="12"/>
  <c r="F128" i="11"/>
  <c r="E320" i="12"/>
  <c r="B191" i="12"/>
  <c r="C54" i="12"/>
  <c r="G241" i="13"/>
  <c r="I160" i="14"/>
  <c r="J295" i="14"/>
  <c r="E75" i="13"/>
  <c r="F168" i="13"/>
  <c r="C106" i="14"/>
  <c r="K354" i="16"/>
  <c r="B162" i="15"/>
  <c r="C253" i="15"/>
  <c r="H52" i="14"/>
  <c r="H300" i="16"/>
  <c r="I231" i="17"/>
  <c r="H357" i="17"/>
  <c r="G161" i="16"/>
  <c r="J275" i="16"/>
  <c r="B195" i="17"/>
  <c r="D114" i="18"/>
  <c r="I249" i="18"/>
  <c r="H53" i="17"/>
  <c r="F302" i="19"/>
  <c r="C109" i="18"/>
  <c r="F352" i="20"/>
  <c r="B272" i="21"/>
  <c r="H191" i="22"/>
  <c r="I214" i="20"/>
  <c r="K133" i="21"/>
  <c r="B159" i="19"/>
  <c r="D78" i="20"/>
  <c r="D326" i="22"/>
  <c r="K350" i="20"/>
  <c r="G270" i="21"/>
  <c r="C190" i="22"/>
  <c r="D104" i="23"/>
  <c r="D352" i="24"/>
  <c r="J102" i="17"/>
  <c r="I238" i="17"/>
  <c r="B353" i="17"/>
  <c r="D272" i="18"/>
  <c r="G79" i="17"/>
  <c r="E327" i="19"/>
  <c r="D131" i="18"/>
  <c r="C267" i="18"/>
  <c r="D181" i="19"/>
  <c r="J100" i="20"/>
  <c r="H349" i="22"/>
  <c r="K43" i="19"/>
  <c r="K291" i="21"/>
  <c r="C211" i="22"/>
  <c r="D236" i="20"/>
  <c r="F155" i="21"/>
  <c r="I179" i="19"/>
  <c r="E99" i="20"/>
  <c r="C348" i="22"/>
  <c r="D262" i="23"/>
  <c r="F181" i="28"/>
  <c r="F206" i="17"/>
  <c r="E342" i="17"/>
  <c r="J127" i="16"/>
  <c r="B47" i="17"/>
  <c r="B295" i="19"/>
  <c r="I101" i="18"/>
  <c r="J234" i="18"/>
  <c r="K41" i="17"/>
  <c r="K289" i="19"/>
  <c r="F204" i="20"/>
  <c r="B124" i="21"/>
  <c r="G147" i="19"/>
  <c r="I66" i="20"/>
  <c r="I314" i="22"/>
  <c r="J339" i="20"/>
  <c r="B259" i="21"/>
  <c r="D178" i="22"/>
  <c r="K202" i="20"/>
  <c r="G122" i="21"/>
  <c r="J365" i="23"/>
  <c r="B285" i="28"/>
  <c r="D204" i="24"/>
  <c r="G139" i="16"/>
  <c r="J253" i="16"/>
  <c r="B173" i="17"/>
  <c r="D92" i="18"/>
  <c r="I227" i="18"/>
  <c r="J360" i="18"/>
  <c r="F280" i="19"/>
  <c r="C87" i="18"/>
  <c r="F330" i="20"/>
  <c r="B250" i="21"/>
  <c r="H169" i="22"/>
  <c r="I192" i="20"/>
  <c r="K111" i="21"/>
  <c r="B137" i="19"/>
  <c r="D56" i="20"/>
  <c r="D304" i="22"/>
  <c r="K328" i="20"/>
  <c r="G248" i="21"/>
  <c r="C168" i="22"/>
  <c r="D82" i="23"/>
  <c r="D330" i="24"/>
  <c r="C254" i="23"/>
  <c r="I173" i="28"/>
  <c r="E93" i="24"/>
  <c r="J104" i="23"/>
  <c r="H353" i="24"/>
  <c r="E48" i="22"/>
  <c r="E296" i="28"/>
  <c r="G215" i="24"/>
  <c r="B153" i="25"/>
  <c r="D72" i="26"/>
  <c r="G320" i="6"/>
  <c r="E345" i="26"/>
  <c r="K264" i="27"/>
  <c r="B224" i="25"/>
  <c r="H143" i="26"/>
  <c r="D63" i="27"/>
  <c r="E326" i="26"/>
  <c r="G245" i="27"/>
  <c r="J124" i="6"/>
  <c r="F44" i="4"/>
  <c r="K328" i="23"/>
  <c r="G248" i="28"/>
  <c r="C168" i="24"/>
  <c r="H179" i="23"/>
  <c r="D99" i="28"/>
  <c r="B348" i="25"/>
  <c r="E42" i="23"/>
  <c r="E290" i="24"/>
  <c r="J227" i="25"/>
  <c r="B147" i="26"/>
  <c r="D66" i="27"/>
  <c r="K90" i="25"/>
  <c r="I339" i="27"/>
  <c r="J298" i="25"/>
  <c r="F244" i="13"/>
  <c r="B164" i="14"/>
  <c r="I101" i="15"/>
  <c r="G46" i="6"/>
  <c r="D176" i="4"/>
  <c r="B339" i="6"/>
  <c r="C42" i="6"/>
  <c r="J171" i="4"/>
  <c r="D322" i="6"/>
  <c r="J310" i="8"/>
  <c r="D187" i="8"/>
  <c r="H108" i="8"/>
  <c r="J239" i="7"/>
  <c r="G233" i="7"/>
  <c r="H96" i="7"/>
  <c r="E273" i="9"/>
  <c r="G269" i="9"/>
  <c r="I245" i="9"/>
  <c r="F352" i="10"/>
  <c r="C366" i="8"/>
  <c r="C281" i="8"/>
  <c r="G132" i="8"/>
  <c r="J59" i="8"/>
  <c r="B316" i="7"/>
  <c r="C179" i="7"/>
  <c r="F361" i="9"/>
  <c r="I348" i="9"/>
  <c r="I78" i="9"/>
  <c r="G298" i="10"/>
  <c r="H111" i="9"/>
  <c r="K281" i="8"/>
  <c r="G195" i="8"/>
  <c r="J50" i="8"/>
  <c r="K310" i="7"/>
  <c r="B174" i="7"/>
  <c r="K174" i="7"/>
  <c r="B350" i="9"/>
  <c r="G209" i="9"/>
  <c r="B120" i="9"/>
  <c r="F292" i="10"/>
  <c r="C362" i="8"/>
  <c r="C277" i="8"/>
  <c r="G128" i="8"/>
  <c r="J55" i="8"/>
  <c r="B312" i="7"/>
  <c r="C175" i="7"/>
  <c r="F357" i="9"/>
  <c r="I344" i="9"/>
  <c r="H274" i="9"/>
  <c r="G294" i="10"/>
  <c r="H103" i="9"/>
  <c r="H332" i="10"/>
  <c r="C169" i="10"/>
  <c r="J353" i="11"/>
  <c r="H218" i="11"/>
  <c r="K84" i="11"/>
  <c r="K219" i="11"/>
  <c r="C155" i="12"/>
  <c r="G282" i="12"/>
  <c r="J144" i="12"/>
  <c r="E60" i="13"/>
  <c r="F195" i="13"/>
  <c r="I303" i="13"/>
  <c r="E223" i="14"/>
  <c r="F316" i="14"/>
  <c r="C254" i="15"/>
  <c r="D61" i="14"/>
  <c r="K156" i="14"/>
  <c r="K71" i="15"/>
  <c r="D200" i="15"/>
  <c r="K130" i="16"/>
  <c r="J256" i="16"/>
  <c r="G195" i="10"/>
  <c r="F42" i="10"/>
  <c r="H160" i="10"/>
  <c r="K348" i="11"/>
  <c r="G220" i="11"/>
  <c r="J82" i="11"/>
  <c r="F291" i="12"/>
  <c r="F145" i="12"/>
  <c r="F280" i="12"/>
  <c r="K195" i="13"/>
  <c r="B331" i="13"/>
  <c r="D250" i="14"/>
  <c r="K358" i="14"/>
  <c r="G204" i="4"/>
  <c r="E296" i="6"/>
  <c r="J85" i="6"/>
  <c r="C200" i="4"/>
  <c r="F290" i="6"/>
  <c r="F81" i="6"/>
  <c r="E336" i="8"/>
  <c r="G233" i="8"/>
  <c r="H143" i="8"/>
  <c r="F84" i="8"/>
  <c r="F268" i="7"/>
  <c r="G131" i="7"/>
  <c r="J313" i="9"/>
  <c r="C301" i="9"/>
  <c r="H228" i="9"/>
  <c r="K250" i="10"/>
  <c r="E48" i="9"/>
  <c r="D289" i="8"/>
  <c r="H167" i="8"/>
  <c r="B89" i="8"/>
  <c r="D220" i="7"/>
  <c r="K213" i="7"/>
  <c r="B77" i="7"/>
  <c r="D61" i="7"/>
  <c r="K249" i="9"/>
  <c r="C226" i="9"/>
  <c r="J332" i="10"/>
  <c r="J309" i="8"/>
  <c r="B241" i="8"/>
  <c r="I150" i="8"/>
  <c r="K352" i="7"/>
  <c r="F346" i="7"/>
  <c r="J207" i="7"/>
  <c r="E55" i="7"/>
  <c r="F244" i="9"/>
  <c r="H168" i="9"/>
  <c r="K190" i="10"/>
  <c r="C317" i="10"/>
  <c r="D285" i="8"/>
  <c r="H163" i="8"/>
  <c r="B85" i="8"/>
  <c r="D216" i="7"/>
  <c r="J213" i="7"/>
  <c r="B73" i="7"/>
  <c r="D57" i="7"/>
  <c r="K245" i="9"/>
  <c r="C222" i="9"/>
  <c r="J328" i="10"/>
  <c r="E242" i="10"/>
  <c r="B78" i="10"/>
  <c r="G259" i="11"/>
  <c r="E55" i="10"/>
  <c r="B309" i="12"/>
  <c r="F118" i="11"/>
  <c r="E310" i="12"/>
  <c r="B181" i="12"/>
  <c r="C44" i="12"/>
  <c r="G231" i="13"/>
  <c r="I150" i="14"/>
  <c r="J285" i="14"/>
  <c r="E65" i="13"/>
  <c r="F158" i="13"/>
  <c r="C96" i="14"/>
  <c r="K344" i="16"/>
  <c r="B152" i="15"/>
  <c r="C243" i="15"/>
  <c r="H42" i="14"/>
  <c r="H290" i="16"/>
  <c r="I221" i="17"/>
  <c r="H347" i="17"/>
  <c r="J229" i="10"/>
  <c r="E66" i="10"/>
  <c r="H202" i="10"/>
  <c r="J115" i="11"/>
  <c r="D259" i="11"/>
  <c r="C117" i="11"/>
  <c r="E52" i="12"/>
  <c r="I179" i="12"/>
  <c r="B42" i="12"/>
  <c r="E286" i="14"/>
  <c r="H92" i="13"/>
  <c r="K200" i="13"/>
  <c r="E257" i="4"/>
  <c r="J57" i="4"/>
  <c r="H138" i="6"/>
  <c r="K252" i="4"/>
  <c r="F53" i="4"/>
  <c r="D134" i="6"/>
  <c r="B317" i="8"/>
  <c r="D248" i="8"/>
  <c r="J90" i="8"/>
  <c r="C360" i="7"/>
  <c r="H215" i="7"/>
  <c r="I78" i="7"/>
  <c r="G62" i="7"/>
  <c r="H251" i="9"/>
  <c r="J175" i="9"/>
  <c r="C198" i="10"/>
  <c r="E324" i="10"/>
  <c r="E269" i="8"/>
  <c r="C183" i="8"/>
  <c r="H367" i="7"/>
  <c r="G298" i="7"/>
  <c r="H161" i="7"/>
  <c r="G162" i="7"/>
  <c r="H337" i="9"/>
  <c r="C197" i="9"/>
  <c r="D95" i="9"/>
  <c r="B280" i="10"/>
  <c r="B299" i="8"/>
  <c r="I177" i="8"/>
  <c r="K97" i="8"/>
  <c r="D298" i="7"/>
  <c r="K291" i="7"/>
  <c r="B155" i="7"/>
  <c r="I331" i="9"/>
  <c r="H191" i="9"/>
  <c r="J115" i="9"/>
  <c r="H83" i="9"/>
  <c r="E264" i="10"/>
  <c r="E265" i="8"/>
  <c r="C179" i="8"/>
  <c r="H363" i="7"/>
  <c r="G294" i="7"/>
  <c r="H157" i="7"/>
  <c r="G158" i="7"/>
  <c r="H333" i="9"/>
  <c r="C193" i="9"/>
  <c r="D87" i="9"/>
  <c r="B276" i="10"/>
  <c r="I191" i="9"/>
  <c r="F354" i="11"/>
  <c r="F143" i="10"/>
  <c r="I331" i="11"/>
  <c r="E203" i="11"/>
  <c r="H65" i="11"/>
  <c r="G273" i="12"/>
  <c r="D128" i="12"/>
  <c r="D263" i="12"/>
  <c r="I178" i="13"/>
  <c r="J313" i="13"/>
  <c r="B233" i="14"/>
  <c r="I341" i="14"/>
  <c r="G307" i="4"/>
  <c r="B275" i="4"/>
  <c r="E145" i="6"/>
  <c r="K64" i="4"/>
  <c r="H292" i="4"/>
  <c r="K162" i="6"/>
  <c r="G82" i="4"/>
  <c r="D310" i="4"/>
  <c r="G180" i="6"/>
  <c r="H144" i="6"/>
  <c r="J63" i="4"/>
  <c r="E263" i="4"/>
  <c r="D162" i="6"/>
  <c r="F81" i="4"/>
  <c r="K280" i="4"/>
  <c r="J179" i="6"/>
  <c r="B99" i="4"/>
  <c r="G298" i="4"/>
  <c r="E111" i="4"/>
  <c r="F313" i="4"/>
  <c r="I183" i="6"/>
  <c r="E103" i="4"/>
  <c r="B331" i="4"/>
  <c r="E201" i="6"/>
  <c r="K120" i="4"/>
  <c r="H348" i="4"/>
  <c r="K218" i="6"/>
  <c r="K112" i="4"/>
  <c r="D358" i="4"/>
  <c r="G228" i="6"/>
  <c r="C148" i="4"/>
  <c r="B47" i="6"/>
  <c r="C246" i="6"/>
  <c r="I165" i="4"/>
  <c r="H64" i="6"/>
  <c r="B268" i="6"/>
  <c r="E183" i="4"/>
  <c r="I183" i="4"/>
  <c r="H268" i="6"/>
  <c r="B65" i="6"/>
  <c r="E179" i="4"/>
  <c r="I262" i="6"/>
  <c r="H60" i="6"/>
  <c r="B354" i="8"/>
  <c r="E254" i="8"/>
  <c r="I105" i="8"/>
  <c r="J361" i="7"/>
  <c r="D289" i="7"/>
  <c r="E152" i="7"/>
  <c r="H334" i="9"/>
  <c r="K321" i="9"/>
  <c r="F249" i="9"/>
  <c r="I271" i="10"/>
  <c r="C69" i="9"/>
  <c r="D313" i="8"/>
  <c r="F188" i="8"/>
  <c r="J109" i="8"/>
  <c r="B241" i="7"/>
  <c r="I234" i="7"/>
  <c r="J97" i="7"/>
  <c r="G274" i="9"/>
  <c r="H271" i="9"/>
  <c r="K246" i="9"/>
  <c r="H353" i="10"/>
  <c r="H330" i="8"/>
  <c r="J261" i="8"/>
  <c r="F104" i="8"/>
  <c r="G44" i="8"/>
  <c r="D229" i="7"/>
  <c r="E92" i="7"/>
  <c r="I83" i="7"/>
  <c r="D265" i="9"/>
  <c r="F189" i="9"/>
  <c r="I211" i="10"/>
  <c r="K337" i="10"/>
  <c r="B306" i="8"/>
  <c r="F184" i="8"/>
  <c r="J105" i="8"/>
  <c r="B237" i="7"/>
  <c r="I230" i="7"/>
  <c r="J93" i="7"/>
  <c r="G270" i="9"/>
  <c r="I266" i="9"/>
  <c r="K242" i="9"/>
  <c r="H349" i="10"/>
  <c r="K291" i="10"/>
  <c r="J98" i="10"/>
  <c r="E280" i="11"/>
  <c r="C76" i="10"/>
  <c r="J329" i="12"/>
  <c r="D139" i="11"/>
  <c r="C331" i="12"/>
  <c r="J201" i="12"/>
  <c r="K64" i="12"/>
  <c r="E252" i="13"/>
  <c r="G171" i="14"/>
  <c r="H306" i="14"/>
  <c r="C86" i="13"/>
  <c r="D179" i="13"/>
  <c r="K116" i="14"/>
  <c r="I365" i="16"/>
  <c r="J172" i="15"/>
  <c r="K263" i="15"/>
  <c r="F63" i="14"/>
  <c r="F311" i="16"/>
  <c r="G242" i="17"/>
  <c r="F368" i="17"/>
  <c r="H250" i="10"/>
  <c r="C87" i="10"/>
  <c r="J271" i="11"/>
  <c r="H136" i="11"/>
  <c r="C332" i="12"/>
  <c r="K137" i="11"/>
  <c r="C73" i="12"/>
  <c r="G200" i="12"/>
  <c r="J62" i="12"/>
  <c r="C307" i="14"/>
  <c r="F113" i="13"/>
  <c r="I221" i="13"/>
  <c r="J314" i="13"/>
  <c r="K92" i="6"/>
  <c r="H222" i="4"/>
  <c r="I136" i="4"/>
  <c r="G88" i="6"/>
  <c r="D218" i="4"/>
  <c r="E128" i="4"/>
  <c r="E296" i="8"/>
  <c r="C209" i="8"/>
  <c r="F64" i="8"/>
  <c r="G324" i="7"/>
  <c r="H187" i="7"/>
  <c r="G188" i="7"/>
  <c r="H363" i="9"/>
  <c r="C223" i="9"/>
  <c r="I157" i="9"/>
  <c r="B306" i="10"/>
  <c r="K338" i="8"/>
  <c r="I234" i="8"/>
  <c r="J144" i="8"/>
  <c r="K88" i="8"/>
  <c r="H269" i="7"/>
  <c r="I132" i="7"/>
  <c r="B315" i="9"/>
  <c r="E302" i="9"/>
  <c r="J229" i="9"/>
  <c r="C252" i="10"/>
  <c r="G49" i="9"/>
  <c r="E235" i="8"/>
  <c r="J219" i="8"/>
  <c r="E72" i="8"/>
  <c r="G264" i="7"/>
  <c r="H127" i="7"/>
  <c r="G128" i="7"/>
  <c r="H303" i="9"/>
  <c r="C163" i="9"/>
  <c r="I53" i="9"/>
  <c r="B246" i="10"/>
  <c r="C333" i="8"/>
  <c r="I230" i="8"/>
  <c r="J140" i="8"/>
  <c r="K80" i="8"/>
  <c r="H265" i="7"/>
  <c r="I128" i="7"/>
  <c r="B311" i="9"/>
  <c r="E298" i="9"/>
  <c r="J225" i="9"/>
  <c r="C248" i="10"/>
  <c r="G45" i="9"/>
  <c r="D286" i="10"/>
  <c r="I122" i="10"/>
  <c r="F307" i="11"/>
  <c r="D172" i="11"/>
  <c r="I367" i="12"/>
  <c r="G173" i="11"/>
  <c r="I108" i="12"/>
  <c r="C236" i="12"/>
  <c r="F98" i="12"/>
  <c r="I342" i="14"/>
  <c r="B149" i="13"/>
  <c r="E257" i="13"/>
  <c r="F350" i="13"/>
  <c r="B270" i="14"/>
  <c r="I207" i="15"/>
  <c r="B344" i="15"/>
  <c r="E106" i="14"/>
  <c r="E354" i="16"/>
  <c r="J153" i="15"/>
  <c r="G84" i="16"/>
  <c r="F210" i="16"/>
  <c r="I105" i="9"/>
  <c r="D325" i="11"/>
  <c r="D114" i="10"/>
  <c r="G302" i="11"/>
  <c r="C174" i="11"/>
  <c r="H365" i="12"/>
  <c r="E244" i="12"/>
  <c r="B99" i="12"/>
  <c r="B234" i="12"/>
  <c r="G149" i="13"/>
  <c r="H284" i="13"/>
  <c r="J203" i="14"/>
  <c r="E65" i="4"/>
  <c r="I145" i="6"/>
  <c r="F275" i="4"/>
  <c r="C309" i="4"/>
  <c r="E141" i="6"/>
  <c r="B271" i="4"/>
  <c r="G291" i="4"/>
  <c r="G242" i="8"/>
  <c r="E156" i="8"/>
  <c r="G79" i="8"/>
  <c r="I271" i="7"/>
  <c r="J134" i="7"/>
  <c r="I135" i="7"/>
  <c r="J310" i="9"/>
  <c r="E170" i="9"/>
  <c r="K60" i="9"/>
  <c r="D253" i="10"/>
  <c r="D318" i="8"/>
  <c r="F249" i="8"/>
  <c r="B92" i="8"/>
  <c r="E361" i="7"/>
  <c r="J216" i="7"/>
  <c r="K79" i="7"/>
  <c r="I63" i="7"/>
  <c r="J252" i="9"/>
  <c r="B177" i="9"/>
  <c r="E199" i="10"/>
  <c r="F363" i="8"/>
  <c r="F244" i="8"/>
  <c r="D164" i="8"/>
  <c r="E348" i="7"/>
  <c r="I211" i="7"/>
  <c r="J74" i="7"/>
  <c r="D64" i="7"/>
  <c r="G51" i="7"/>
  <c r="E110" i="9"/>
  <c r="C330" i="10"/>
  <c r="K212" i="9"/>
  <c r="D314" i="8"/>
  <c r="F245" i="8"/>
  <c r="B88" i="8"/>
  <c r="E357" i="7"/>
  <c r="J212" i="7"/>
  <c r="K75" i="7"/>
  <c r="I59" i="7"/>
  <c r="J248" i="9"/>
  <c r="B173" i="9"/>
  <c r="E195" i="10"/>
  <c r="G321" i="10"/>
  <c r="F233" i="10"/>
  <c r="K69" i="10"/>
  <c r="H254" i="11"/>
  <c r="F119" i="11"/>
  <c r="K314" i="12"/>
  <c r="I120" i="11"/>
  <c r="K55" i="12"/>
  <c r="E183" i="12"/>
  <c r="H45" i="12"/>
  <c r="K289" i="14"/>
  <c r="D96" i="13"/>
  <c r="G204" i="13"/>
  <c r="H297" i="13"/>
  <c r="D217" i="14"/>
  <c r="K154" i="15"/>
  <c r="D291" i="15"/>
  <c r="G53" i="14"/>
  <c r="G301" i="16"/>
  <c r="B101" i="15"/>
  <c r="K360" i="17"/>
  <c r="H157" i="16"/>
  <c r="D40" i="9"/>
  <c r="F272" i="11"/>
  <c r="F61" i="10"/>
  <c r="I249" i="11"/>
  <c r="E121" i="11"/>
  <c r="J312" i="12"/>
  <c r="G191" i="12"/>
  <c r="D46" i="12"/>
  <c r="D181" i="12"/>
  <c r="I96" i="13"/>
  <c r="J231" i="13"/>
  <c r="C340" i="13"/>
  <c r="I259" i="14"/>
  <c r="E361" i="4"/>
  <c r="J161" i="4"/>
  <c r="D293" i="6"/>
  <c r="K356" i="4"/>
  <c r="F157" i="4"/>
  <c r="B282" i="6"/>
  <c r="K288" i="8"/>
  <c r="H201" i="8"/>
  <c r="B123" i="8"/>
  <c r="D254" i="7"/>
  <c r="K247" i="7"/>
  <c r="B111" i="7"/>
  <c r="I287" i="9"/>
  <c r="H147" i="9"/>
  <c r="C260" i="9"/>
  <c r="J366" i="10"/>
  <c r="D346" i="8"/>
  <c r="D227" i="8"/>
  <c r="K146" i="8"/>
  <c r="D74" i="8"/>
  <c r="F330" i="7"/>
  <c r="G193" i="7"/>
  <c r="B47" i="7"/>
  <c r="C363" i="9"/>
  <c r="C93" i="9"/>
  <c r="K312" i="10"/>
  <c r="C144" i="9"/>
  <c r="C297" i="8"/>
  <c r="K209" i="8"/>
  <c r="D65" i="8"/>
  <c r="E325" i="7"/>
  <c r="F188" i="7"/>
  <c r="E189" i="7"/>
  <c r="F364" i="9"/>
  <c r="K223" i="9"/>
  <c r="K160" i="9"/>
  <c r="J306" i="10"/>
  <c r="D342" i="8"/>
  <c r="D223" i="8"/>
  <c r="K142" i="8"/>
  <c r="D70" i="8"/>
  <c r="F326" i="7"/>
  <c r="G189" i="7"/>
  <c r="B43" i="7"/>
  <c r="C359" i="9"/>
  <c r="C89" i="9"/>
  <c r="K308" i="10"/>
  <c r="F132" i="9"/>
  <c r="B347" i="10"/>
  <c r="G183" i="10"/>
  <c r="D368" i="11"/>
  <c r="B233" i="11"/>
  <c r="E99" i="11"/>
  <c r="E234" i="11"/>
  <c r="G169" i="12"/>
  <c r="I299" i="12"/>
  <c r="D159" i="12"/>
  <c r="I74" i="13"/>
  <c r="J209" i="13"/>
  <c r="C318" i="13"/>
  <c r="I237" i="14"/>
  <c r="J330" i="14"/>
  <c r="G268" i="15"/>
  <c r="H75" i="14"/>
  <c r="F324" i="16"/>
  <c r="E86" i="15"/>
  <c r="H214" i="15"/>
  <c r="E145" i="16"/>
  <c r="D271" i="16"/>
  <c r="K209" i="10"/>
  <c r="J56" i="10"/>
  <c r="B175" i="10"/>
  <c r="E363" i="11"/>
  <c r="K234" i="11"/>
  <c r="D97" i="11"/>
  <c r="C289" i="12"/>
  <c r="J159" i="12"/>
  <c r="K296" i="12"/>
  <c r="E210" i="13"/>
  <c r="F345" i="13"/>
  <c r="H264" i="14"/>
  <c r="C44" i="13"/>
  <c r="F132" i="13"/>
  <c r="C70" i="14"/>
  <c r="K318" i="16"/>
  <c r="B126" i="15"/>
  <c r="C217" i="15"/>
  <c r="F345" i="15"/>
  <c r="C276" i="16"/>
  <c r="I195" i="17"/>
  <c r="H321" i="17"/>
  <c r="F176" i="10"/>
  <c r="K357" i="11"/>
  <c r="I153" i="10"/>
  <c r="H78" i="11"/>
  <c r="J216" i="11"/>
  <c r="K79" i="11"/>
  <c r="F279" i="12"/>
  <c r="G142" i="12"/>
  <c r="K329" i="13"/>
  <c r="C249" i="14"/>
  <c r="F55" i="13"/>
  <c r="I163" i="13"/>
  <c r="J256" i="13"/>
  <c r="F176" i="14"/>
  <c r="C114" i="15"/>
  <c r="F250" i="15"/>
  <c r="G341" i="15"/>
  <c r="B141" i="14"/>
  <c r="D60" i="15"/>
  <c r="C320" i="17"/>
  <c r="J116" i="16"/>
  <c r="J265" i="10"/>
  <c r="E102" i="10"/>
  <c r="B287" i="11"/>
  <c r="J151" i="11"/>
  <c r="E347" i="12"/>
  <c r="C153" i="11"/>
  <c r="E88" i="12"/>
  <c r="I215" i="12"/>
  <c r="B78" i="12"/>
  <c r="E322" i="14"/>
  <c r="H128" i="13"/>
  <c r="K236" i="13"/>
  <c r="B330" i="13"/>
  <c r="H249" i="14"/>
  <c r="E187" i="15"/>
  <c r="H323" i="15"/>
  <c r="K85" i="14"/>
  <c r="K333" i="16"/>
  <c r="F133" i="15"/>
  <c r="C64" i="16"/>
  <c r="B190" i="16"/>
  <c r="F106" i="17"/>
  <c r="E242" i="17"/>
  <c r="H356" i="17"/>
  <c r="J275" i="18"/>
  <c r="E84" i="17"/>
  <c r="K330" i="19"/>
  <c r="J134" i="18"/>
  <c r="I270" i="18"/>
  <c r="J184" i="19"/>
  <c r="F104" i="20"/>
  <c r="D353" i="22"/>
  <c r="G47" i="19"/>
  <c r="G295" i="21"/>
  <c r="I214" i="22"/>
  <c r="J239" i="20"/>
  <c r="B159" i="21"/>
  <c r="E183" i="19"/>
  <c r="K102" i="20"/>
  <c r="I351" i="22"/>
  <c r="J265" i="23"/>
  <c r="B185" i="28"/>
  <c r="J272" i="17"/>
  <c r="G71" i="16"/>
  <c r="J185" i="16"/>
  <c r="B105" i="17"/>
  <c r="B353" i="19"/>
  <c r="I159" i="18"/>
  <c r="J292" i="18"/>
  <c r="F212" i="19"/>
  <c r="K347" i="19"/>
  <c r="F262" i="20"/>
  <c r="B182" i="21"/>
  <c r="H101" i="22"/>
  <c r="I124" i="20"/>
  <c r="K43" i="21"/>
  <c r="B69" i="19"/>
  <c r="B317" i="21"/>
  <c r="D236" i="22"/>
  <c r="K260" i="20"/>
  <c r="G180" i="21"/>
  <c r="B95" i="22"/>
  <c r="B343" i="28"/>
  <c r="D262" i="24"/>
  <c r="C175" i="16"/>
  <c r="F312" i="16"/>
  <c r="H208" i="17"/>
  <c r="J127" i="18"/>
  <c r="E263" i="18"/>
  <c r="D67" i="17"/>
  <c r="B316" i="19"/>
  <c r="I122" i="18"/>
  <c r="B366" i="20"/>
  <c r="H285" i="21"/>
  <c r="D205" i="22"/>
  <c r="E228" i="20"/>
  <c r="G147" i="21"/>
  <c r="H172" i="19"/>
  <c r="J91" i="20"/>
  <c r="J339" i="22"/>
  <c r="G364" i="20"/>
  <c r="C284" i="21"/>
  <c r="I203" i="22"/>
  <c r="J117" i="23"/>
  <c r="J365" i="24"/>
  <c r="F84" i="17"/>
  <c r="E220" i="17"/>
  <c r="H334" i="17"/>
  <c r="J253" i="18"/>
  <c r="C60" i="17"/>
  <c r="K308" i="19"/>
  <c r="J112" i="18"/>
  <c r="I248" i="18"/>
  <c r="J162" i="19"/>
  <c r="F82" i="20"/>
  <c r="D331" i="22"/>
  <c r="E354" i="20"/>
  <c r="G273" i="21"/>
  <c r="I192" i="22"/>
  <c r="J217" i="20"/>
  <c r="B137" i="21"/>
  <c r="E161" i="19"/>
  <c r="K80" i="20"/>
  <c r="I329" i="22"/>
  <c r="J243" i="23"/>
  <c r="B163" i="28"/>
  <c r="G86" i="22"/>
  <c r="E335" i="28"/>
  <c r="K254" i="24"/>
  <c r="F266" i="23"/>
  <c r="B186" i="28"/>
  <c r="H105" i="24"/>
  <c r="C129" i="23"/>
  <c r="E48" i="28"/>
  <c r="H314" i="25"/>
  <c r="J233" i="26"/>
  <c r="B153" i="27"/>
  <c r="I177" i="25"/>
  <c r="E97" i="26"/>
  <c r="B346" i="6"/>
  <c r="D305" i="26"/>
  <c r="J224" i="27"/>
  <c r="C159" i="25"/>
  <c r="E78" i="26"/>
  <c r="E298" i="6"/>
  <c r="B206" i="4"/>
  <c r="I74" i="6"/>
  <c r="K80" i="23"/>
  <c r="I329" i="24"/>
  <c r="D341" i="23"/>
  <c r="J260" i="28"/>
  <c r="F180" i="24"/>
  <c r="K203" i="23"/>
  <c r="C123" i="28"/>
  <c r="E42" i="24"/>
  <c r="H308" i="26"/>
  <c r="J227" i="27"/>
  <c r="G252" i="25"/>
  <c r="C172" i="26"/>
  <c r="I91" i="27"/>
  <c r="D233" i="13"/>
  <c r="J152" i="14"/>
  <c r="G90" i="15"/>
  <c r="J226" i="15"/>
  <c r="K317" i="15"/>
  <c r="F117" i="14"/>
  <c r="F365" i="16"/>
  <c r="G296" i="17"/>
  <c r="D93" i="16"/>
  <c r="F293" i="10"/>
  <c r="K129" i="10"/>
  <c r="H314" i="11"/>
  <c r="F179" i="11"/>
  <c r="I45" i="11"/>
  <c r="I180" i="11"/>
  <c r="K115" i="12"/>
  <c r="E243" i="12"/>
  <c r="H105" i="12"/>
  <c r="K349" i="14"/>
  <c r="D156" i="13"/>
  <c r="G264" i="13"/>
  <c r="H357" i="13"/>
  <c r="D277" i="14"/>
  <c r="K214" i="15"/>
  <c r="D351" i="15"/>
  <c r="G113" i="14"/>
  <c r="G361" i="16"/>
  <c r="B161" i="15"/>
  <c r="I91" i="16"/>
  <c r="H217" i="16"/>
  <c r="H366" i="10"/>
  <c r="B270" i="11"/>
  <c r="B59" i="10"/>
  <c r="I254" i="11"/>
  <c r="K118" i="11"/>
  <c r="J258" i="11"/>
  <c r="C189" i="12"/>
  <c r="J43" i="12"/>
  <c r="J178" i="12"/>
  <c r="E94" i="13"/>
  <c r="F229" i="13"/>
  <c r="I337" i="13"/>
  <c r="E257" i="14"/>
  <c r="F350" i="14"/>
  <c r="C288" i="15"/>
  <c r="D95" i="14"/>
  <c r="B344" i="16"/>
  <c r="K105" i="15"/>
  <c r="D234" i="15"/>
  <c r="K164" i="16"/>
  <c r="B318" i="16"/>
  <c r="D207" i="17"/>
  <c r="C343" i="17"/>
  <c r="H128" i="16"/>
  <c r="J47" i="17"/>
  <c r="J295" i="19"/>
  <c r="G102" i="18"/>
  <c r="H235" i="18"/>
  <c r="I42" i="17"/>
  <c r="I290" i="19"/>
  <c r="D205" i="20"/>
  <c r="J124" i="21"/>
  <c r="E148" i="19"/>
  <c r="G67" i="20"/>
  <c r="G315" i="22"/>
  <c r="H340" i="20"/>
  <c r="J259" i="21"/>
  <c r="B179" i="22"/>
  <c r="I203" i="20"/>
  <c r="E123" i="21"/>
  <c r="H366" i="23"/>
  <c r="J285" i="28"/>
  <c r="B205" i="24"/>
  <c r="E172" i="16"/>
  <c r="D301" i="16"/>
  <c r="J205" i="17"/>
  <c r="B125" i="18"/>
  <c r="G260" i="18"/>
  <c r="F64" i="17"/>
  <c r="D313" i="19"/>
  <c r="K119" i="18"/>
  <c r="D363" i="20"/>
  <c r="J282" i="21"/>
  <c r="F202" i="22"/>
  <c r="G225" i="20"/>
  <c r="I144" i="21"/>
  <c r="J169" i="19"/>
  <c r="B89" i="20"/>
  <c r="B337" i="22"/>
  <c r="I361" i="20"/>
  <c r="E281" i="21"/>
  <c r="K200" i="22"/>
  <c r="B115" i="23"/>
  <c r="B363" i="24"/>
  <c r="K275" i="16"/>
  <c r="C195" i="17"/>
  <c r="F309" i="17"/>
  <c r="H228" i="18"/>
  <c r="C364" i="18"/>
  <c r="I283" i="19"/>
  <c r="H87" i="18"/>
  <c r="G223" i="18"/>
  <c r="H137" i="19"/>
  <c r="D57" i="20"/>
  <c r="B306" i="22"/>
  <c r="C329" i="20"/>
  <c r="E248" i="21"/>
  <c r="G167" i="22"/>
  <c r="H192" i="20"/>
  <c r="J111" i="21"/>
  <c r="C136" i="19"/>
  <c r="I55" i="20"/>
  <c r="G304" i="22"/>
  <c r="H218" i="23"/>
  <c r="J137" i="28"/>
  <c r="D185" i="17"/>
  <c r="C321" i="17"/>
  <c r="H106" i="16"/>
  <c r="H354" i="18"/>
  <c r="J273" i="19"/>
  <c r="G80" i="18"/>
  <c r="H213" i="18"/>
  <c r="G349" i="18"/>
  <c r="I268" i="19"/>
  <c r="D183" i="20"/>
  <c r="J102" i="21"/>
  <c r="E126" i="19"/>
  <c r="G45" i="20"/>
  <c r="G293" i="22"/>
  <c r="H318" i="20"/>
  <c r="J237" i="21"/>
  <c r="B157" i="22"/>
  <c r="I181" i="20"/>
  <c r="E101" i="21"/>
  <c r="H344" i="23"/>
  <c r="J263" i="28"/>
  <c r="B183" i="24"/>
  <c r="K106" i="23"/>
  <c r="I355" i="24"/>
  <c r="D367" i="23"/>
  <c r="J286" i="28"/>
  <c r="F206" i="24"/>
  <c r="K229" i="23"/>
  <c r="C149" i="28"/>
  <c r="E68" i="24"/>
  <c r="H334" i="26"/>
  <c r="J253" i="27"/>
  <c r="G278" i="25"/>
  <c r="C198" i="26"/>
  <c r="I117" i="27"/>
  <c r="J76" i="25"/>
  <c r="H325" i="27"/>
  <c r="K259" i="25"/>
  <c r="C179" i="26"/>
  <c r="E98" i="27"/>
  <c r="J306" i="4"/>
  <c r="G175" i="6"/>
  <c r="I181" i="23"/>
  <c r="E101" i="28"/>
  <c r="C350" i="25"/>
  <c r="H361" i="28"/>
  <c r="D281" i="24"/>
  <c r="I304" i="23"/>
  <c r="K223" i="28"/>
  <c r="C143" i="24"/>
  <c r="H80" i="25"/>
  <c r="H328" i="27"/>
  <c r="B89" i="24"/>
  <c r="K272" i="26"/>
  <c r="G192" i="27"/>
  <c r="H151" i="25"/>
  <c r="D97" i="13"/>
  <c r="C364" i="15"/>
  <c r="I283" i="16"/>
  <c r="J90" i="15"/>
  <c r="K181" i="15"/>
  <c r="D310" i="15"/>
  <c r="K240" i="16"/>
  <c r="C40" i="6"/>
  <c r="J169" i="4"/>
  <c r="H314" i="6"/>
  <c r="K364" i="4"/>
  <c r="F165" i="4"/>
  <c r="F303" i="6"/>
  <c r="B334" i="8"/>
  <c r="H193" i="8"/>
  <c r="B115" i="8"/>
  <c r="D246" i="7"/>
  <c r="K239" i="7"/>
  <c r="B103" i="7"/>
  <c r="I279" i="9"/>
  <c r="H139" i="9"/>
  <c r="C252" i="9"/>
  <c r="J358" i="10"/>
  <c r="D338" i="8"/>
  <c r="D219" i="8"/>
  <c r="K138" i="8"/>
  <c r="D66" i="8"/>
  <c r="F322" i="7"/>
  <c r="G185" i="7"/>
  <c r="J367" i="9"/>
  <c r="C355" i="9"/>
  <c r="C85" i="9"/>
  <c r="K304" i="10"/>
  <c r="F124" i="9"/>
  <c r="C289" i="8"/>
  <c r="K201" i="8"/>
  <c r="D57" i="8"/>
  <c r="E317" i="7"/>
  <c r="F180" i="7"/>
  <c r="E181" i="7"/>
  <c r="F356" i="9"/>
  <c r="K215" i="9"/>
  <c r="J132" i="9"/>
  <c r="J298" i="10"/>
  <c r="G368" i="8"/>
  <c r="D215" i="8"/>
  <c r="K134" i="8"/>
  <c r="D62" i="8"/>
  <c r="F318" i="7"/>
  <c r="G181" i="7"/>
  <c r="J363" i="9"/>
  <c r="C351" i="9"/>
  <c r="C81" i="9"/>
  <c r="K300" i="10"/>
  <c r="F116" i="9"/>
  <c r="B339" i="10"/>
  <c r="G175" i="10"/>
  <c r="D360" i="11"/>
  <c r="B225" i="11"/>
  <c r="E91" i="11"/>
  <c r="E226" i="11"/>
  <c r="G161" i="12"/>
  <c r="B289" i="12"/>
  <c r="D151" i="12"/>
  <c r="I66" i="13"/>
  <c r="J201" i="13"/>
  <c r="C310" i="13"/>
  <c r="I229" i="14"/>
  <c r="J322" i="14"/>
  <c r="G260" i="15"/>
  <c r="H67" i="14"/>
  <c r="I169" i="14"/>
  <c r="E78" i="15"/>
  <c r="H206" i="15"/>
  <c r="E137" i="16"/>
  <c r="D263" i="16"/>
  <c r="K201" i="10"/>
  <c r="J48" i="10"/>
  <c r="B167" i="10"/>
  <c r="E355" i="11"/>
  <c r="K226" i="11"/>
  <c r="D89" i="11"/>
  <c r="B300" i="12"/>
  <c r="J151" i="12"/>
  <c r="J286" i="12"/>
  <c r="E202" i="13"/>
  <c r="F337" i="13"/>
  <c r="H256" i="14"/>
  <c r="E365" i="14"/>
  <c r="C198" i="4"/>
  <c r="J287" i="6"/>
  <c r="F79" i="6"/>
  <c r="I193" i="4"/>
  <c r="K281" i="6"/>
  <c r="B75" i="6"/>
  <c r="H339" i="8"/>
  <c r="K239" i="8"/>
  <c r="B150" i="8"/>
  <c r="F347" i="7"/>
  <c r="J274" i="7"/>
  <c r="K137" i="7"/>
  <c r="D320" i="9"/>
  <c r="G307" i="9"/>
  <c r="B235" i="9"/>
  <c r="E257" i="10"/>
  <c r="I54" i="9"/>
  <c r="H295" i="8"/>
  <c r="B174" i="8"/>
  <c r="F95" i="8"/>
  <c r="H226" i="7"/>
  <c r="E220" i="7"/>
  <c r="F83" i="7"/>
  <c r="H67" i="7"/>
  <c r="E256" i="9"/>
  <c r="G232" i="9"/>
  <c r="D339" i="10"/>
  <c r="D316" i="8"/>
  <c r="F247" i="8"/>
  <c r="B90" i="8"/>
  <c r="E359" i="7"/>
  <c r="J214" i="7"/>
  <c r="K77" i="7"/>
  <c r="I61" i="7"/>
  <c r="J250" i="9"/>
  <c r="B175" i="9"/>
  <c r="E197" i="10"/>
  <c r="G323" i="10"/>
  <c r="H291" i="8"/>
  <c r="B170" i="8"/>
  <c r="F91" i="8"/>
  <c r="H222" i="7"/>
  <c r="E216" i="7"/>
  <c r="F79" i="7"/>
  <c r="H63" i="7"/>
  <c r="E252" i="9"/>
  <c r="G228" i="9"/>
  <c r="D335" i="10"/>
  <c r="C255" i="10"/>
  <c r="F84" i="10"/>
  <c r="K265" i="11"/>
  <c r="I61" i="10"/>
  <c r="F315" i="12"/>
  <c r="J124" i="11"/>
  <c r="I316" i="12"/>
  <c r="F187" i="12"/>
  <c r="G50" i="12"/>
  <c r="K237" i="13"/>
  <c r="C157" i="14"/>
  <c r="D292" i="14"/>
  <c r="I71" i="13"/>
  <c r="J164" i="13"/>
  <c r="G102" i="14"/>
  <c r="E351" i="16"/>
  <c r="F158" i="15"/>
  <c r="G249" i="15"/>
  <c r="B49" i="14"/>
  <c r="B297" i="16"/>
  <c r="C228" i="17"/>
  <c r="B354" i="17"/>
  <c r="D236" i="10"/>
  <c r="I72" i="10"/>
  <c r="F257" i="11"/>
  <c r="D122" i="11"/>
  <c r="I317" i="12"/>
  <c r="G123" i="11"/>
  <c r="I58" i="12"/>
  <c r="C186" i="12"/>
  <c r="F48" i="12"/>
  <c r="I292" i="14"/>
  <c r="B99" i="13"/>
  <c r="E207" i="13"/>
  <c r="K250" i="4"/>
  <c r="F51" i="4"/>
  <c r="D132" i="6"/>
  <c r="G246" i="4"/>
  <c r="B47" i="4"/>
  <c r="J127" i="6"/>
  <c r="F323" i="8"/>
  <c r="H254" i="8"/>
  <c r="D97" i="8"/>
  <c r="G366" i="7"/>
  <c r="B222" i="7"/>
  <c r="C85" i="7"/>
  <c r="K68" i="7"/>
  <c r="B258" i="9"/>
  <c r="D182" i="9"/>
  <c r="G204" i="10"/>
  <c r="I330" i="10"/>
  <c r="I275" i="8"/>
  <c r="G189" i="8"/>
  <c r="J44" i="8"/>
  <c r="K304" i="7"/>
  <c r="B168" i="7"/>
  <c r="K168" i="7"/>
  <c r="B344" i="9"/>
  <c r="G203" i="9"/>
  <c r="B108" i="9"/>
  <c r="F286" i="10"/>
  <c r="F305" i="8"/>
  <c r="C184" i="8"/>
  <c r="E104" i="8"/>
  <c r="H304" i="7"/>
  <c r="E298" i="7"/>
  <c r="F161" i="7"/>
  <c r="C338" i="9"/>
  <c r="B198" i="9"/>
  <c r="D122" i="9"/>
  <c r="I95" i="9"/>
  <c r="I270" i="10"/>
  <c r="I271" i="8"/>
  <c r="G185" i="8"/>
  <c r="J40" i="8"/>
  <c r="K300" i="7"/>
  <c r="B164" i="7"/>
  <c r="K164" i="7"/>
  <c r="B340" i="9"/>
  <c r="G199" i="9"/>
  <c r="B100" i="9"/>
  <c r="F282" i="10"/>
  <c r="I184" i="10"/>
  <c r="J360" i="11"/>
  <c r="J149" i="10"/>
  <c r="C338" i="11"/>
  <c r="I209" i="11"/>
  <c r="B72" i="11"/>
  <c r="K279" i="12"/>
  <c r="H134" i="12"/>
  <c r="H269" i="12"/>
  <c r="C185" i="13"/>
  <c r="D320" i="13"/>
  <c r="F239" i="14"/>
  <c r="C348" i="14"/>
  <c r="B112" i="13"/>
  <c r="I49" i="14"/>
  <c r="G298" i="16"/>
  <c r="H105" i="15"/>
  <c r="I196" i="15"/>
  <c r="B325" i="15"/>
  <c r="I255" i="16"/>
  <c r="E175" i="17"/>
  <c r="D301" i="17"/>
  <c r="D167" i="10"/>
  <c r="I348" i="11"/>
  <c r="G144" i="10"/>
  <c r="F69" i="11"/>
  <c r="H207" i="11"/>
  <c r="I70" i="11"/>
  <c r="D270" i="12"/>
  <c r="E133" i="12"/>
  <c r="I320" i="13"/>
  <c r="K239" i="14"/>
  <c r="D46" i="13"/>
  <c r="G154" i="13"/>
  <c r="E137" i="4"/>
  <c r="I217" i="6"/>
  <c r="F347" i="4"/>
  <c r="K132" i="4"/>
  <c r="E213" i="6"/>
  <c r="B343" i="4"/>
  <c r="F351" i="8"/>
  <c r="F232" i="8"/>
  <c r="D152" i="8"/>
  <c r="F79" i="8"/>
  <c r="H335" i="7"/>
  <c r="I198" i="7"/>
  <c r="D52" i="7"/>
  <c r="E368" i="9"/>
  <c r="E98" i="9"/>
  <c r="C318" i="10"/>
  <c r="K164" i="9"/>
  <c r="D288" i="8"/>
  <c r="K166" i="8"/>
  <c r="C87" i="8"/>
  <c r="F287" i="7"/>
  <c r="C281" i="7"/>
  <c r="D144" i="7"/>
  <c r="K320" i="9"/>
  <c r="J180" i="9"/>
  <c r="B105" i="9"/>
  <c r="J70" i="9"/>
  <c r="F340" i="8"/>
  <c r="I240" i="8"/>
  <c r="J150" i="8"/>
  <c r="D348" i="7"/>
  <c r="H275" i="7"/>
  <c r="I138" i="7"/>
  <c r="B321" i="9"/>
  <c r="E308" i="9"/>
  <c r="J235" i="9"/>
  <c r="C258" i="10"/>
  <c r="G55" i="9"/>
  <c r="D284" i="8"/>
  <c r="K162" i="8"/>
  <c r="C83" i="8"/>
  <c r="F283" i="7"/>
  <c r="C277" i="7"/>
  <c r="D140" i="7"/>
  <c r="K316" i="9"/>
  <c r="J176" i="9"/>
  <c r="B101" i="9"/>
  <c r="J66" i="9"/>
  <c r="G249" i="10"/>
  <c r="D145" i="10"/>
  <c r="I326" i="11"/>
  <c r="G122" i="10"/>
  <c r="F47" i="11"/>
  <c r="H185" i="11"/>
  <c r="I48" i="11"/>
  <c r="D248" i="12"/>
  <c r="E111" i="12"/>
  <c r="I298" i="13"/>
  <c r="K217" i="14"/>
  <c r="B353" i="14"/>
  <c r="G132" i="13"/>
  <c r="H225" i="13"/>
  <c r="C180" i="14"/>
  <c r="K82" i="15"/>
  <c r="D219" i="15"/>
  <c r="E310" i="15"/>
  <c r="J109" i="14"/>
  <c r="J357" i="16"/>
  <c r="K288" i="17"/>
  <c r="H85" i="16"/>
  <c r="B297" i="10"/>
  <c r="G133" i="10"/>
  <c r="D318" i="11"/>
  <c r="B183" i="11"/>
  <c r="E49" i="11"/>
  <c r="E184" i="11"/>
  <c r="G119" i="12"/>
  <c r="K246" i="12"/>
  <c r="D109" i="12"/>
  <c r="G353" i="14"/>
  <c r="J159" i="13"/>
  <c r="C268" i="13"/>
  <c r="G216" i="14"/>
  <c r="B276" i="14"/>
  <c r="I213" i="15"/>
  <c r="B350" i="15"/>
  <c r="E112" i="14"/>
  <c r="E360" i="16"/>
  <c r="J159" i="15"/>
  <c r="G90" i="16"/>
  <c r="F216" i="16"/>
  <c r="E95" i="9"/>
  <c r="B320" i="11"/>
  <c r="B109" i="10"/>
  <c r="E297" i="11"/>
  <c r="K168" i="11"/>
  <c r="F360" i="12"/>
  <c r="C239" i="12"/>
  <c r="J93" i="12"/>
  <c r="J228" i="12"/>
  <c r="E144" i="13"/>
  <c r="F279" i="13"/>
  <c r="H198" i="14"/>
  <c r="E307" i="14"/>
  <c r="D71" i="13"/>
  <c r="C338" i="15"/>
  <c r="D145" i="14"/>
  <c r="J64" i="15"/>
  <c r="K155" i="15"/>
  <c r="D284" i="15"/>
  <c r="K214" i="16"/>
  <c r="G134" i="17"/>
  <c r="C217" i="10"/>
  <c r="B64" i="10"/>
  <c r="D182" i="10"/>
  <c r="E41" i="10"/>
  <c r="C242" i="11"/>
  <c r="F104" i="11"/>
  <c r="E296" i="12"/>
  <c r="B167" i="12"/>
  <c r="G306" i="12"/>
  <c r="G217" i="13"/>
  <c r="H352" i="13"/>
  <c r="J271" i="14"/>
  <c r="E51" i="13"/>
  <c r="F144" i="13"/>
  <c r="C82" i="14"/>
  <c r="K330" i="16"/>
  <c r="B138" i="15"/>
  <c r="C229" i="15"/>
  <c r="F357" i="15"/>
  <c r="D307" i="16"/>
  <c r="I207" i="17"/>
  <c r="H333" i="17"/>
  <c r="G137" i="16"/>
  <c r="J251" i="16"/>
  <c r="B171" i="17"/>
  <c r="D90" i="18"/>
  <c r="I225" i="18"/>
  <c r="J358" i="18"/>
  <c r="F278" i="19"/>
  <c r="C85" i="18"/>
  <c r="F328" i="20"/>
  <c r="B248" i="21"/>
  <c r="H167" i="22"/>
  <c r="I190" i="20"/>
  <c r="K109" i="21"/>
  <c r="B135" i="19"/>
  <c r="D54" i="20"/>
  <c r="D302" i="22"/>
  <c r="K326" i="20"/>
  <c r="G246" i="21"/>
  <c r="C166" i="22"/>
  <c r="D80" i="23"/>
  <c r="D328" i="24"/>
  <c r="J78" i="17"/>
  <c r="I214" i="17"/>
  <c r="B329" i="17"/>
  <c r="D248" i="18"/>
  <c r="G54" i="17"/>
  <c r="E303" i="19"/>
  <c r="D107" i="18"/>
  <c r="C243" i="18"/>
  <c r="D157" i="19"/>
  <c r="J76" i="20"/>
  <c r="H325" i="22"/>
  <c r="I348" i="20"/>
  <c r="K267" i="21"/>
  <c r="C187" i="22"/>
  <c r="D212" i="20"/>
  <c r="F131" i="21"/>
  <c r="I155" i="19"/>
  <c r="E75" i="20"/>
  <c r="C324" i="22"/>
  <c r="D238" i="23"/>
  <c r="F157" i="28"/>
  <c r="F182" i="17"/>
  <c r="E318" i="17"/>
  <c r="J103" i="16"/>
  <c r="J351" i="18"/>
  <c r="B271" i="19"/>
  <c r="I77" i="18"/>
  <c r="J210" i="18"/>
  <c r="I346" i="18"/>
  <c r="K265" i="19"/>
  <c r="F180" i="20"/>
  <c r="B100" i="21"/>
  <c r="G123" i="19"/>
  <c r="I42" i="20"/>
  <c r="I290" i="22"/>
  <c r="J315" i="20"/>
  <c r="B235" i="21"/>
  <c r="D154" i="22"/>
  <c r="K178" i="20"/>
  <c r="G98" i="21"/>
  <c r="J341" i="23"/>
  <c r="B261" i="28"/>
  <c r="D180" i="24"/>
  <c r="G115" i="16"/>
  <c r="J229" i="16"/>
  <c r="B149" i="17"/>
  <c r="D68" i="18"/>
  <c r="I203" i="18"/>
  <c r="J336" i="18"/>
  <c r="F256" i="19"/>
  <c r="C63" i="18"/>
  <c r="F306" i="20"/>
  <c r="B226" i="21"/>
  <c r="H145" i="22"/>
  <c r="I168" i="20"/>
  <c r="K87" i="21"/>
  <c r="B113" i="19"/>
  <c r="B361" i="21"/>
  <c r="D280" i="22"/>
  <c r="K304" i="20"/>
  <c r="G224" i="21"/>
  <c r="C144" i="22"/>
  <c r="D58" i="23"/>
  <c r="D306" i="24"/>
  <c r="C230" i="23"/>
  <c r="I149" i="28"/>
  <c r="E69" i="24"/>
  <c r="J80" i="23"/>
  <c r="H329" i="24"/>
  <c r="C353" i="23"/>
  <c r="E272" i="28"/>
  <c r="G191" i="24"/>
  <c r="B129" i="25"/>
  <c r="D48" i="26"/>
  <c r="G296" i="6"/>
  <c r="E321" i="26"/>
  <c r="K240" i="27"/>
  <c r="B200" i="25"/>
  <c r="H119" i="26"/>
  <c r="E368" i="6"/>
  <c r="E302" i="26"/>
  <c r="G221" i="27"/>
  <c r="J100" i="6"/>
  <c r="I314" i="6"/>
  <c r="K304" i="23"/>
  <c r="G224" i="28"/>
  <c r="C144" i="24"/>
  <c r="H155" i="23"/>
  <c r="D75" i="28"/>
  <c r="B324" i="25"/>
  <c r="C347" i="28"/>
  <c r="E266" i="24"/>
  <c r="J203" i="25"/>
  <c r="B123" i="26"/>
  <c r="D42" i="27"/>
  <c r="K66" i="25"/>
  <c r="I315" i="27"/>
  <c r="J274" i="25"/>
  <c r="H47" i="13"/>
  <c r="G314" i="15"/>
  <c r="H121" i="14"/>
  <c r="D41" i="15"/>
  <c r="E132" i="15"/>
  <c r="H260" i="15"/>
  <c r="E191" i="16"/>
  <c r="K110" i="17"/>
  <c r="G269" i="10"/>
  <c r="H91" i="10"/>
  <c r="C273" i="11"/>
  <c r="K68" i="10"/>
  <c r="H322" i="12"/>
  <c r="B132" i="11"/>
  <c r="K323" i="12"/>
  <c r="H194" i="12"/>
  <c r="I57" i="12"/>
  <c r="C245" i="13"/>
  <c r="E164" i="14"/>
  <c r="F299" i="14"/>
  <c r="K78" i="13"/>
  <c r="B172" i="13"/>
  <c r="I109" i="14"/>
  <c r="G358" i="16"/>
  <c r="H165" i="15"/>
  <c r="I256" i="15"/>
  <c r="D56" i="14"/>
  <c r="D304" i="16"/>
  <c r="E235" i="17"/>
  <c r="D361" i="17"/>
  <c r="J164" i="10"/>
  <c r="E346" i="11"/>
  <c r="C142" i="10"/>
  <c r="B67" i="11"/>
  <c r="D205" i="11"/>
  <c r="E68" i="11"/>
  <c r="J267" i="12"/>
  <c r="K130" i="12"/>
  <c r="E318" i="13"/>
  <c r="G237" i="14"/>
  <c r="J43" i="13"/>
  <c r="C152" i="13"/>
  <c r="D245" i="13"/>
  <c r="J164" i="14"/>
  <c r="G102" i="15"/>
  <c r="J238" i="15"/>
  <c r="K329" i="15"/>
  <c r="F129" i="14"/>
  <c r="H48" i="15"/>
  <c r="G308" i="17"/>
  <c r="D105" i="16"/>
  <c r="E238" i="16"/>
  <c r="G157" i="17"/>
  <c r="J271" i="17"/>
  <c r="B191" i="18"/>
  <c r="G326" i="18"/>
  <c r="C246" i="19"/>
  <c r="B50" i="18"/>
  <c r="K185" i="18"/>
  <c r="B100" i="19"/>
  <c r="J348" i="21"/>
  <c r="F268" i="22"/>
  <c r="G291" i="20"/>
  <c r="I210" i="21"/>
  <c r="K129" i="22"/>
  <c r="B155" i="20"/>
  <c r="D74" i="21"/>
  <c r="G98" i="19"/>
  <c r="E347" i="21"/>
  <c r="K266" i="22"/>
  <c r="B181" i="23"/>
  <c r="D100" i="28"/>
  <c r="H179" i="17"/>
  <c r="G315" i="17"/>
  <c r="B101" i="16"/>
  <c r="B349" i="18"/>
  <c r="D268" i="19"/>
  <c r="K74" i="18"/>
  <c r="B208" i="18"/>
  <c r="K343" i="18"/>
  <c r="C263" i="19"/>
  <c r="H177" i="20"/>
  <c r="D97" i="21"/>
  <c r="I120" i="19"/>
  <c r="I368" i="21"/>
  <c r="K287" i="22"/>
  <c r="B313" i="20"/>
  <c r="D232" i="21"/>
  <c r="F151" i="22"/>
  <c r="C176" i="20"/>
  <c r="I95" i="21"/>
  <c r="B339" i="23"/>
  <c r="D258" i="28"/>
  <c r="F177" i="24"/>
  <c r="E90" i="16"/>
  <c r="H204" i="16"/>
  <c r="J123" i="17"/>
  <c r="B43" i="18"/>
  <c r="G178" i="18"/>
  <c r="H311" i="18"/>
  <c r="D231" i="19"/>
  <c r="I366" i="19"/>
  <c r="D281" i="20"/>
  <c r="J200" i="21"/>
  <c r="F120" i="22"/>
  <c r="G143" i="20"/>
  <c r="I62" i="21"/>
  <c r="J87" i="19"/>
  <c r="J335" i="21"/>
  <c r="B255" i="22"/>
  <c r="I279" i="20"/>
  <c r="E199" i="21"/>
  <c r="K118" i="22"/>
  <c r="J361" i="28"/>
  <c r="B281" i="24"/>
  <c r="E216" i="16"/>
  <c r="G135" i="17"/>
  <c r="J249" i="17"/>
  <c r="B169" i="18"/>
  <c r="G304" i="18"/>
  <c r="C224" i="19"/>
  <c r="D357" i="19"/>
  <c r="K163" i="18"/>
  <c r="B78" i="19"/>
  <c r="J326" i="21"/>
  <c r="F246" i="22"/>
  <c r="G269" i="20"/>
  <c r="I188" i="21"/>
  <c r="K107" i="22"/>
  <c r="B133" i="20"/>
  <c r="D52" i="21"/>
  <c r="G76" i="19"/>
  <c r="E325" i="21"/>
  <c r="K244" i="22"/>
  <c r="B159" i="23"/>
  <c r="D78" i="28"/>
  <c r="K330" i="23"/>
  <c r="G250" i="28"/>
  <c r="C170" i="24"/>
  <c r="H181" i="23"/>
  <c r="D101" i="28"/>
  <c r="B350" i="25"/>
  <c r="E44" i="23"/>
  <c r="E292" i="24"/>
  <c r="J229" i="25"/>
  <c r="B149" i="26"/>
  <c r="D68" i="27"/>
  <c r="K92" i="25"/>
  <c r="I341" i="27"/>
  <c r="J300" i="25"/>
  <c r="F220" i="26"/>
  <c r="B140" i="27"/>
  <c r="E74" i="25"/>
  <c r="E322" i="27"/>
  <c r="H201" i="6"/>
  <c r="D121" i="4"/>
  <c r="G76" i="22"/>
  <c r="E325" i="28"/>
  <c r="K244" i="24"/>
  <c r="F256" i="23"/>
  <c r="B176" i="28"/>
  <c r="H95" i="24"/>
  <c r="C119" i="23"/>
  <c r="C367" i="24"/>
  <c r="H304" i="25"/>
  <c r="J223" i="26"/>
  <c r="B143" i="27"/>
  <c r="I167" i="25"/>
  <c r="E87" i="26"/>
  <c r="B336" i="6"/>
  <c r="D329" i="13"/>
  <c r="J240" i="14"/>
  <c r="G178" i="15"/>
  <c r="K298" i="4"/>
  <c r="F99" i="4"/>
  <c r="D180" i="6"/>
  <c r="G294" i="4"/>
  <c r="B95" i="4"/>
  <c r="J175" i="6"/>
  <c r="K340" i="8"/>
  <c r="C196" i="8"/>
  <c r="E116" i="8"/>
  <c r="H316" i="7"/>
  <c r="E310" i="7"/>
  <c r="F173" i="7"/>
  <c r="C350" i="9"/>
  <c r="B210" i="9"/>
  <c r="D134" i="9"/>
  <c r="I119" i="9"/>
  <c r="I282" i="10"/>
  <c r="I227" i="8"/>
  <c r="F209" i="8"/>
  <c r="I64" i="8"/>
  <c r="K256" i="7"/>
  <c r="B120" i="7"/>
  <c r="K120" i="7"/>
  <c r="B296" i="9"/>
  <c r="G155" i="9"/>
  <c r="C46" i="9"/>
  <c r="F238" i="10"/>
  <c r="E291" i="8"/>
  <c r="B204" i="8"/>
  <c r="F125" i="8"/>
  <c r="H256" i="7"/>
  <c r="E250" i="7"/>
  <c r="F113" i="7"/>
  <c r="C290" i="9"/>
  <c r="B150" i="9"/>
  <c r="G262" i="9"/>
  <c r="B40" i="9"/>
  <c r="I222" i="10"/>
  <c r="I223" i="8"/>
  <c r="F205" i="8"/>
  <c r="I60" i="8"/>
  <c r="K252" i="7"/>
  <c r="B116" i="7"/>
  <c r="K116" i="7"/>
  <c r="B292" i="9"/>
  <c r="G151" i="9"/>
  <c r="C42" i="9"/>
  <c r="F234" i="10"/>
  <c r="D82" i="9"/>
  <c r="J312" i="11"/>
  <c r="J101" i="10"/>
  <c r="C290" i="11"/>
  <c r="I161" i="11"/>
  <c r="D353" i="12"/>
  <c r="K231" i="12"/>
  <c r="H86" i="12"/>
  <c r="H221" i="12"/>
  <c r="C137" i="13"/>
  <c r="D272" i="13"/>
  <c r="F191" i="14"/>
  <c r="C300" i="14"/>
  <c r="B64" i="13"/>
  <c r="K330" i="15"/>
  <c r="B138" i="14"/>
  <c r="H57" i="15"/>
  <c r="I148" i="15"/>
  <c r="B277" i="15"/>
  <c r="I207" i="16"/>
  <c r="E127" i="17"/>
  <c r="D253" i="17"/>
  <c r="D119" i="10"/>
  <c r="I300" i="11"/>
  <c r="G96" i="10"/>
  <c r="D350" i="12"/>
  <c r="H159" i="11"/>
  <c r="G351" i="12"/>
  <c r="D222" i="12"/>
  <c r="E85" i="12"/>
  <c r="I272" i="13"/>
  <c r="K191" i="14"/>
  <c r="B327" i="14"/>
  <c r="G106" i="13"/>
  <c r="I127" i="4"/>
  <c r="C208" i="6"/>
  <c r="J337" i="4"/>
  <c r="E123" i="4"/>
  <c r="I203" i="6"/>
  <c r="F333" i="4"/>
  <c r="B361" i="8"/>
  <c r="B242" i="8"/>
  <c r="J161" i="8"/>
  <c r="K345" i="7"/>
  <c r="E209" i="7"/>
  <c r="E208" i="7"/>
  <c r="J61" i="7"/>
  <c r="C49" i="7"/>
  <c r="K107" i="9"/>
  <c r="I327" i="10"/>
  <c r="E203" i="9"/>
  <c r="J297" i="8"/>
  <c r="G176" i="8"/>
  <c r="I96" i="8"/>
  <c r="B297" i="7"/>
  <c r="I290" i="7"/>
  <c r="J153" i="7"/>
  <c r="G330" i="9"/>
  <c r="F190" i="9"/>
  <c r="H114" i="9"/>
  <c r="B82" i="9"/>
  <c r="B350" i="8"/>
  <c r="E250" i="8"/>
  <c r="I101" i="8"/>
  <c r="J357" i="7"/>
  <c r="D285" i="7"/>
  <c r="E148" i="7"/>
  <c r="H330" i="9"/>
  <c r="K317" i="9"/>
  <c r="F245" i="9"/>
  <c r="I267" i="10"/>
  <c r="C65" i="9"/>
  <c r="J293" i="8"/>
  <c r="G172" i="8"/>
  <c r="I92" i="8"/>
  <c r="B293" i="7"/>
  <c r="I286" i="7"/>
  <c r="J149" i="7"/>
  <c r="G326" i="9"/>
  <c r="F186" i="9"/>
  <c r="H110" i="9"/>
  <c r="H76" i="9"/>
  <c r="C259" i="10"/>
  <c r="J154" i="10"/>
  <c r="E336" i="11"/>
  <c r="C132" i="10"/>
  <c r="B57" i="11"/>
  <c r="D195" i="11"/>
  <c r="E58" i="11"/>
  <c r="J257" i="12"/>
  <c r="K120" i="12"/>
  <c r="E308" i="13"/>
  <c r="G227" i="14"/>
  <c r="H362" i="14"/>
  <c r="C142" i="13"/>
  <c r="D235" i="13"/>
  <c r="J154" i="14"/>
  <c r="G92" i="15"/>
  <c r="J228" i="15"/>
  <c r="K319" i="15"/>
  <c r="F119" i="14"/>
  <c r="F367" i="16"/>
  <c r="G298" i="17"/>
  <c r="D95" i="16"/>
  <c r="H306" i="10"/>
  <c r="C143" i="10"/>
  <c r="J327" i="11"/>
  <c r="H192" i="11"/>
  <c r="K58" i="11"/>
  <c r="K193" i="11"/>
  <c r="C129" i="12"/>
  <c r="G256" i="12"/>
  <c r="J118" i="12"/>
  <c r="C363" i="14"/>
  <c r="F169" i="13"/>
  <c r="I277" i="13"/>
  <c r="G180" i="4"/>
  <c r="E264" i="6"/>
  <c r="J61" i="6"/>
  <c r="C176" i="4"/>
  <c r="F258" i="6"/>
  <c r="F57" i="6"/>
  <c r="D357" i="8"/>
  <c r="G257" i="8"/>
  <c r="K108" i="8"/>
  <c r="B365" i="7"/>
  <c r="F292" i="7"/>
  <c r="G155" i="7"/>
  <c r="J337" i="9"/>
  <c r="C325" i="9"/>
  <c r="H252" i="9"/>
  <c r="K274" i="10"/>
  <c r="E72" i="9"/>
  <c r="B326" i="8"/>
  <c r="H191" i="8"/>
  <c r="B113" i="8"/>
  <c r="D244" i="7"/>
  <c r="K237" i="7"/>
  <c r="B101" i="7"/>
  <c r="I277" i="9"/>
  <c r="H137" i="9"/>
  <c r="C250" i="9"/>
  <c r="J356" i="10"/>
  <c r="J333" i="8"/>
  <c r="B265" i="8"/>
  <c r="H107" i="8"/>
  <c r="I47" i="8"/>
  <c r="F232" i="7"/>
  <c r="G95" i="7"/>
  <c r="J277" i="9"/>
  <c r="F268" i="9"/>
  <c r="H192" i="9"/>
  <c r="K214" i="10"/>
  <c r="C341" i="10"/>
  <c r="H311" i="8"/>
  <c r="H187" i="8"/>
  <c r="B109" i="8"/>
  <c r="D240" i="7"/>
  <c r="K233" i="7"/>
  <c r="B97" i="7"/>
  <c r="I273" i="9"/>
  <c r="B270" i="9"/>
  <c r="C246" i="9"/>
  <c r="J352" i="10"/>
  <c r="I304" i="10"/>
  <c r="B102" i="10"/>
  <c r="G283" i="11"/>
  <c r="E79" i="10"/>
  <c r="B333" i="12"/>
  <c r="F142" i="11"/>
  <c r="E334" i="12"/>
  <c r="B205" i="12"/>
  <c r="C68" i="12"/>
  <c r="G255" i="13"/>
  <c r="I174" i="14"/>
  <c r="J309" i="14"/>
  <c r="E89" i="13"/>
  <c r="F182" i="13"/>
  <c r="C120" i="14"/>
  <c r="K368" i="16"/>
  <c r="B176" i="15"/>
  <c r="C267" i="15"/>
  <c r="H66" i="14"/>
  <c r="H314" i="16"/>
  <c r="I245" i="17"/>
  <c r="F42" i="16"/>
  <c r="J253" i="10"/>
  <c r="E90" i="10"/>
  <c r="B275" i="11"/>
  <c r="J139" i="11"/>
  <c r="E335" i="12"/>
  <c r="C141" i="11"/>
  <c r="E76" i="12"/>
  <c r="I203" i="12"/>
  <c r="B66" i="12"/>
  <c r="E310" i="14"/>
  <c r="H116" i="13"/>
  <c r="K224" i="13"/>
  <c r="K66" i="4"/>
  <c r="E147" i="6"/>
  <c r="B277" i="4"/>
  <c r="G315" i="4"/>
  <c r="K142" i="6"/>
  <c r="H272" i="4"/>
  <c r="K297" i="4"/>
  <c r="K240" i="8"/>
  <c r="I154" i="8"/>
  <c r="K77" i="8"/>
  <c r="C270" i="7"/>
  <c r="D133" i="7"/>
  <c r="C134" i="7"/>
  <c r="D309" i="9"/>
  <c r="I168" i="9"/>
  <c r="E59" i="9"/>
  <c r="H251" i="10"/>
  <c r="H316" i="8"/>
  <c r="J247" i="8"/>
  <c r="F90" i="8"/>
  <c r="I359" i="7"/>
  <c r="D215" i="7"/>
  <c r="E78" i="7"/>
  <c r="C62" i="7"/>
  <c r="G239" i="14"/>
  <c r="E320" i="13"/>
  <c r="K132" i="12"/>
  <c r="J269" i="12"/>
  <c r="E70" i="11"/>
  <c r="D207" i="11"/>
  <c r="J113" i="11"/>
  <c r="H54" i="10"/>
  <c r="D234" i="10"/>
  <c r="E237" i="17"/>
  <c r="C77" i="14"/>
  <c r="G226" i="4"/>
  <c r="F125" i="6"/>
  <c r="H44" i="4"/>
  <c r="C244" i="4"/>
  <c r="B143" i="6"/>
  <c r="D62" i="4"/>
  <c r="I261" i="4"/>
  <c r="H160" i="6"/>
  <c r="J79" i="4"/>
  <c r="G179" i="4"/>
  <c r="B243" i="4"/>
  <c r="E113" i="6"/>
  <c r="K249" i="4"/>
  <c r="H260" i="4"/>
  <c r="K130" i="6"/>
  <c r="E320" i="4"/>
  <c r="D278" i="4"/>
  <c r="G148" i="6"/>
  <c r="C68" i="4"/>
  <c r="J163" i="6"/>
  <c r="B83" i="4"/>
  <c r="G282" i="4"/>
  <c r="J181" i="6"/>
  <c r="H100" i="4"/>
  <c r="C300" i="4"/>
  <c r="F205" i="6"/>
  <c r="D118" i="4"/>
  <c r="I317" i="4"/>
  <c r="D106" i="6"/>
  <c r="I326" i="6"/>
  <c r="K224" i="4"/>
  <c r="J123" i="6"/>
  <c r="B43" i="4"/>
  <c r="G242" i="4"/>
  <c r="F141" i="6"/>
  <c r="H60" i="4"/>
  <c r="C260" i="4"/>
  <c r="K106" i="4"/>
  <c r="E187" i="6"/>
  <c r="B317" i="4"/>
  <c r="G102" i="4"/>
  <c r="K182" i="6"/>
  <c r="H312" i="4"/>
  <c r="G349" i="8"/>
  <c r="J262" i="8"/>
  <c r="H182" i="8"/>
  <c r="I366" i="7"/>
  <c r="C230" i="7"/>
  <c r="D93" i="7"/>
  <c r="C94" i="7"/>
  <c r="K69" i="7"/>
  <c r="I128" i="9"/>
  <c r="G348" i="10"/>
  <c r="H211" i="10"/>
  <c r="I345" i="8"/>
  <c r="E197" i="8"/>
  <c r="G117" i="8"/>
  <c r="J317" i="7"/>
  <c r="G311" i="7"/>
  <c r="H174" i="7"/>
  <c r="E351" i="9"/>
  <c r="D211" i="9"/>
  <c r="F135" i="9"/>
  <c r="C122" i="9"/>
  <c r="C356" i="8"/>
  <c r="C271" i="8"/>
  <c r="G122" i="8"/>
  <c r="J49" i="8"/>
  <c r="B306" i="7"/>
  <c r="C169" i="7"/>
  <c r="F351" i="9"/>
  <c r="I338" i="9"/>
  <c r="D266" i="9"/>
  <c r="G288" i="10"/>
  <c r="H91" i="9"/>
  <c r="H331" i="8"/>
  <c r="E193" i="8"/>
  <c r="G113" i="8"/>
  <c r="J313" i="7"/>
  <c r="G307" i="7"/>
  <c r="H170" i="7"/>
  <c r="E347" i="9"/>
  <c r="D207" i="9"/>
  <c r="F131" i="9"/>
  <c r="C114" i="9"/>
  <c r="K279" i="10"/>
  <c r="H175" i="10"/>
  <c r="C357" i="11"/>
  <c r="K152" i="10"/>
  <c r="J77" i="11"/>
  <c r="B216" i="11"/>
  <c r="C79" i="11"/>
  <c r="H278" i="12"/>
  <c r="I141" i="12"/>
  <c r="C329" i="13"/>
  <c r="E248" i="14"/>
  <c r="H54" i="13"/>
  <c r="K162" i="13"/>
  <c r="B256" i="13"/>
  <c r="H175" i="14"/>
  <c r="E113" i="15"/>
  <c r="H249" i="15"/>
  <c r="I340" i="15"/>
  <c r="D140" i="14"/>
  <c r="F59" i="15"/>
  <c r="E319" i="17"/>
  <c r="B116" i="16"/>
  <c r="F327" i="10"/>
  <c r="K163" i="10"/>
  <c r="H348" i="11"/>
  <c r="F213" i="11"/>
  <c r="I79" i="11"/>
  <c r="I214" i="11"/>
  <c r="K149" i="12"/>
  <c r="E277" i="12"/>
  <c r="H139" i="12"/>
  <c r="C55" i="13"/>
  <c r="D190" i="13"/>
  <c r="G298" i="13"/>
  <c r="C218" i="14"/>
  <c r="E345" i="4"/>
  <c r="J145" i="4"/>
  <c r="H250" i="6"/>
  <c r="K340" i="4"/>
  <c r="F141" i="4"/>
  <c r="D242" i="6"/>
  <c r="K304" i="8"/>
  <c r="D222" i="8"/>
  <c r="B139" i="8"/>
  <c r="D270" i="7"/>
  <c r="K263" i="7"/>
  <c r="B127" i="7"/>
  <c r="I303" i="9"/>
  <c r="H163" i="9"/>
  <c r="J87" i="9"/>
  <c r="H53" i="9"/>
  <c r="D362" i="8"/>
  <c r="D243" i="8"/>
  <c r="B163" i="8"/>
  <c r="C347" i="7"/>
  <c r="G210" i="7"/>
  <c r="D210" i="7"/>
  <c r="B63" i="7"/>
  <c r="E50" i="7"/>
  <c r="C109" i="9"/>
  <c r="K328" i="10"/>
  <c r="C208" i="9"/>
  <c r="H325" i="8"/>
  <c r="H157" i="8"/>
  <c r="D81" i="8"/>
  <c r="E341" i="7"/>
  <c r="F204" i="7"/>
  <c r="E205" i="7"/>
  <c r="D51" i="7"/>
  <c r="K239" i="9"/>
  <c r="C216" i="9"/>
  <c r="J322" i="10"/>
  <c r="D358" i="8"/>
  <c r="D239" i="8"/>
  <c r="B159" i="8"/>
  <c r="C343" i="7"/>
  <c r="F342" i="7"/>
  <c r="G205" i="7"/>
  <c r="B59" i="7"/>
  <c r="E46" i="7"/>
  <c r="C105" i="9"/>
  <c r="K324" i="10"/>
  <c r="C192" i="9"/>
  <c r="B363" i="10"/>
  <c r="F266" i="11"/>
  <c r="F55" i="10"/>
  <c r="C249" i="11"/>
  <c r="E115" i="11"/>
  <c r="J250" i="11"/>
  <c r="G185" i="12"/>
  <c r="D40" i="12"/>
  <c r="D175" i="12"/>
  <c r="I90" i="13"/>
  <c r="J225" i="13"/>
  <c r="C334" i="13"/>
  <c r="I253" i="14"/>
  <c r="J346" i="14"/>
  <c r="G284" i="15"/>
  <c r="H91" i="14"/>
  <c r="F340" i="16"/>
  <c r="E102" i="15"/>
  <c r="H230" i="15"/>
  <c r="E161" i="16"/>
  <c r="H303" i="16"/>
  <c r="G231" i="10"/>
  <c r="J72" i="10"/>
  <c r="B203" i="10"/>
  <c r="C50" i="10"/>
  <c r="H251" i="11"/>
  <c r="D113" i="11"/>
  <c r="C305" i="12"/>
  <c r="J175" i="12"/>
  <c r="C368" i="13"/>
  <c r="E226" i="13"/>
  <c r="K361" i="13"/>
  <c r="H280" i="14"/>
  <c r="C60" i="13"/>
  <c r="K68" i="6"/>
  <c r="H198" i="4"/>
  <c r="I88" i="4"/>
  <c r="G64" i="6"/>
  <c r="D194" i="4"/>
  <c r="E80" i="4"/>
  <c r="F286" i="8"/>
  <c r="J164" i="8"/>
  <c r="D86" i="8"/>
  <c r="F217" i="7"/>
  <c r="C211" i="7"/>
  <c r="D74" i="7"/>
  <c r="F58" i="7"/>
  <c r="C247" i="9"/>
  <c r="E223" i="9"/>
  <c r="B330" i="10"/>
  <c r="F358" i="8"/>
  <c r="I258" i="8"/>
  <c r="C110" i="8"/>
  <c r="D366" i="7"/>
  <c r="H293" i="7"/>
  <c r="I156" i="7"/>
  <c r="B339" i="9"/>
  <c r="E326" i="9"/>
  <c r="J253" i="9"/>
  <c r="C276" i="10"/>
  <c r="G73" i="9"/>
  <c r="E259" i="8"/>
  <c r="C173" i="8"/>
  <c r="H357" i="7"/>
  <c r="G288" i="7"/>
  <c r="H151" i="7"/>
  <c r="G152" i="7"/>
  <c r="H327" i="9"/>
  <c r="C187" i="9"/>
  <c r="F78" i="9"/>
  <c r="B270" i="10"/>
  <c r="F354" i="8"/>
  <c r="I254" i="8"/>
  <c r="C106" i="8"/>
  <c r="D362" i="7"/>
  <c r="H289" i="7"/>
  <c r="I152" i="7"/>
  <c r="B335" i="9"/>
  <c r="E322" i="9"/>
  <c r="J249" i="9"/>
  <c r="C272" i="10"/>
  <c r="G69" i="9"/>
  <c r="D310" i="10"/>
  <c r="I146" i="10"/>
  <c r="F331" i="11"/>
  <c r="D196" i="11"/>
  <c r="G62" i="11"/>
  <c r="G197" i="11"/>
  <c r="I132" i="12"/>
  <c r="C260" i="12"/>
  <c r="F122" i="12"/>
  <c r="I366" i="14"/>
  <c r="B173" i="13"/>
  <c r="E281" i="13"/>
  <c r="K200" i="14"/>
  <c r="B294" i="14"/>
  <c r="I231" i="15"/>
  <c r="B368" i="15"/>
  <c r="E130" i="14"/>
  <c r="G49" i="15"/>
  <c r="J177" i="15"/>
  <c r="G108" i="16"/>
  <c r="F234" i="16"/>
  <c r="K170" i="9"/>
  <c r="D349" i="11"/>
  <c r="D138" i="10"/>
  <c r="G326" i="11"/>
  <c r="C198" i="11"/>
  <c r="F60" i="11"/>
  <c r="E268" i="12"/>
  <c r="B123" i="12"/>
  <c r="B258" i="12"/>
  <c r="G173" i="13"/>
  <c r="H308" i="13"/>
  <c r="J227" i="14"/>
  <c r="G336" i="14"/>
  <c r="G284" i="4"/>
  <c r="B85" i="4"/>
  <c r="J165" i="6"/>
  <c r="C280" i="4"/>
  <c r="H80" i="4"/>
  <c r="F161" i="6"/>
  <c r="C324" i="8"/>
  <c r="G210" i="8"/>
  <c r="I130" i="8"/>
  <c r="B331" i="7"/>
  <c r="I324" i="7"/>
  <c r="J187" i="7"/>
  <c r="G364" i="9"/>
  <c r="F224" i="9"/>
  <c r="H148" i="9"/>
  <c r="G160" i="9"/>
  <c r="C297" i="10"/>
  <c r="C242" i="8"/>
  <c r="K155" i="8"/>
  <c r="C79" i="8"/>
  <c r="E271" i="7"/>
  <c r="F134" i="7"/>
  <c r="E135" i="7"/>
  <c r="F310" i="9"/>
  <c r="K169" i="9"/>
  <c r="G60" i="9"/>
  <c r="J252" i="10"/>
  <c r="I305" i="8"/>
  <c r="F225" i="8"/>
  <c r="J139" i="8"/>
  <c r="B271" i="7"/>
  <c r="I264" i="7"/>
  <c r="J127" i="7"/>
  <c r="G304" i="9"/>
  <c r="F164" i="9"/>
  <c r="H88" i="9"/>
  <c r="F54" i="9"/>
  <c r="C237" i="10"/>
  <c r="C238" i="8"/>
  <c r="K151" i="8"/>
  <c r="C75" i="8"/>
  <c r="E267" i="7"/>
  <c r="F130" i="7"/>
  <c r="E131" i="7"/>
  <c r="F306" i="9"/>
  <c r="K165" i="9"/>
  <c r="G56" i="9"/>
  <c r="J248" i="10"/>
  <c r="I109" i="9"/>
  <c r="D327" i="11"/>
  <c r="D116" i="10"/>
  <c r="G304" i="11"/>
  <c r="C176" i="11"/>
  <c r="H367" i="12"/>
  <c r="E246" i="12"/>
  <c r="B101" i="12"/>
  <c r="B236" i="12"/>
  <c r="G151" i="13"/>
  <c r="H286" i="13"/>
  <c r="J205" i="14"/>
  <c r="G314" i="14"/>
  <c r="F78" i="13"/>
  <c r="E345" i="15"/>
  <c r="D156" i="14"/>
  <c r="B72" i="15"/>
  <c r="C163" i="15"/>
  <c r="F291" i="15"/>
  <c r="C222" i="16"/>
  <c r="I141" i="17"/>
  <c r="H267" i="17"/>
  <c r="H133" i="10"/>
  <c r="C315" i="11"/>
  <c r="K110" i="10"/>
  <c r="H364" i="12"/>
  <c r="B174" i="11"/>
  <c r="K365" i="12"/>
  <c r="H236" i="12"/>
  <c r="I99" i="12"/>
  <c r="C287" i="13"/>
  <c r="E206" i="14"/>
  <c r="F341" i="14"/>
  <c r="K120" i="13"/>
  <c r="D209" i="13"/>
  <c r="K146" i="14"/>
  <c r="G66" i="15"/>
  <c r="J202" i="15"/>
  <c r="K293" i="15"/>
  <c r="F93" i="14"/>
  <c r="F341" i="16"/>
  <c r="G272" i="17"/>
  <c r="D69" i="16"/>
  <c r="F269" i="10"/>
  <c r="K105" i="10"/>
  <c r="H290" i="11"/>
  <c r="F155" i="11"/>
  <c r="K350" i="12"/>
  <c r="I156" i="11"/>
  <c r="K91" i="12"/>
  <c r="E219" i="12"/>
  <c r="H81" i="12"/>
  <c r="K325" i="14"/>
  <c r="D132" i="13"/>
  <c r="G240" i="13"/>
  <c r="H333" i="13"/>
  <c r="D253" i="14"/>
  <c r="K190" i="15"/>
  <c r="D327" i="15"/>
  <c r="G89" i="14"/>
  <c r="G337" i="16"/>
  <c r="B137" i="15"/>
  <c r="I67" i="16"/>
  <c r="H193" i="16"/>
  <c r="H342" i="10"/>
  <c r="C179" i="10"/>
  <c r="J363" i="11"/>
  <c r="H228" i="11"/>
  <c r="K94" i="11"/>
  <c r="K229" i="11"/>
  <c r="C165" i="12"/>
  <c r="J293" i="12"/>
  <c r="J154" i="12"/>
  <c r="E70" i="13"/>
  <c r="F205" i="13"/>
  <c r="I313" i="13"/>
  <c r="E233" i="14"/>
  <c r="F326" i="14"/>
  <c r="C264" i="15"/>
  <c r="D71" i="14"/>
  <c r="I177" i="14"/>
  <c r="K81" i="15"/>
  <c r="D210" i="15"/>
  <c r="K140" i="16"/>
  <c r="J266" i="16"/>
  <c r="D183" i="17"/>
  <c r="C319" i="17"/>
  <c r="H104" i="16"/>
  <c r="H352" i="18"/>
  <c r="J271" i="19"/>
  <c r="G78" i="18"/>
  <c r="H211" i="18"/>
  <c r="G347" i="18"/>
  <c r="I266" i="19"/>
  <c r="D181" i="20"/>
  <c r="J100" i="21"/>
  <c r="E124" i="19"/>
  <c r="G43" i="20"/>
  <c r="G291" i="22"/>
  <c r="H316" i="20"/>
  <c r="J235" i="21"/>
  <c r="B155" i="22"/>
  <c r="I179" i="20"/>
  <c r="E99" i="21"/>
  <c r="H342" i="23"/>
  <c r="J261" i="28"/>
  <c r="B181" i="24"/>
  <c r="E148" i="16"/>
  <c r="H262" i="16"/>
  <c r="J181" i="17"/>
  <c r="B101" i="18"/>
  <c r="G236" i="18"/>
  <c r="F40" i="17"/>
  <c r="D289" i="19"/>
  <c r="K95" i="18"/>
  <c r="D339" i="20"/>
  <c r="J258" i="21"/>
  <c r="F178" i="22"/>
  <c r="G201" i="20"/>
  <c r="I120" i="21"/>
  <c r="J145" i="19"/>
  <c r="B65" i="20"/>
  <c r="B313" i="22"/>
  <c r="I337" i="20"/>
  <c r="E257" i="21"/>
  <c r="K176" i="22"/>
  <c r="B91" i="23"/>
  <c r="B339" i="24"/>
  <c r="K251" i="16"/>
  <c r="C171" i="17"/>
  <c r="F285" i="17"/>
  <c r="H204" i="18"/>
  <c r="C340" i="18"/>
  <c r="I259" i="19"/>
  <c r="H63" i="18"/>
  <c r="G199" i="18"/>
  <c r="H113" i="19"/>
  <c r="F362" i="21"/>
  <c r="B282" i="22"/>
  <c r="C305" i="20"/>
  <c r="E224" i="21"/>
  <c r="G143" i="22"/>
  <c r="H168" i="20"/>
  <c r="J87" i="21"/>
  <c r="C112" i="19"/>
  <c r="K360" i="21"/>
  <c r="G280" i="22"/>
  <c r="H194" i="23"/>
  <c r="J113" i="28"/>
  <c r="D161" i="17"/>
  <c r="C297" i="17"/>
  <c r="H82" i="16"/>
  <c r="H330" i="18"/>
  <c r="J249" i="19"/>
  <c r="G56" i="18"/>
  <c r="H189" i="18"/>
  <c r="G325" i="18"/>
  <c r="I244" i="19"/>
  <c r="D159" i="20"/>
  <c r="J78" i="21"/>
  <c r="E102" i="19"/>
  <c r="E350" i="21"/>
  <c r="G269" i="22"/>
  <c r="H294" i="20"/>
  <c r="J213" i="21"/>
  <c r="B133" i="22"/>
  <c r="I157" i="20"/>
  <c r="E77" i="21"/>
  <c r="H320" i="23"/>
  <c r="J239" i="28"/>
  <c r="B159" i="24"/>
  <c r="K82" i="23"/>
  <c r="I331" i="24"/>
  <c r="D343" i="23"/>
  <c r="J262" i="28"/>
  <c r="F182" i="24"/>
  <c r="K205" i="23"/>
  <c r="C125" i="28"/>
  <c r="E44" i="24"/>
  <c r="H310" i="26"/>
  <c r="J229" i="27"/>
  <c r="G254" i="25"/>
  <c r="C174" i="26"/>
  <c r="I93" i="27"/>
  <c r="J52" i="25"/>
  <c r="H301" i="27"/>
  <c r="K235" i="25"/>
  <c r="C155" i="26"/>
  <c r="E74" i="27"/>
  <c r="J282" i="4"/>
  <c r="G151" i="6"/>
  <c r="I157" i="23"/>
  <c r="E77" i="28"/>
  <c r="J88" i="22"/>
  <c r="H337" i="28"/>
  <c r="D257" i="24"/>
  <c r="I280" i="23"/>
  <c r="K199" i="28"/>
  <c r="C119" i="24"/>
  <c r="H56" i="25"/>
  <c r="H304" i="27"/>
  <c r="F331" i="25"/>
  <c r="K248" i="26"/>
  <c r="G168" i="27"/>
  <c r="D313" i="13"/>
  <c r="H229" i="14"/>
  <c r="E167" i="15"/>
  <c r="H303" i="15"/>
  <c r="K65" i="14"/>
  <c r="K313" i="16"/>
  <c r="F113" i="15"/>
  <c r="C44" i="16"/>
  <c r="B170" i="16"/>
  <c r="F41" i="9"/>
  <c r="H273" i="11"/>
  <c r="H62" i="10"/>
  <c r="K250" i="11"/>
  <c r="G122" i="11"/>
  <c r="B314" i="12"/>
  <c r="I192" i="12"/>
  <c r="F47" i="12"/>
  <c r="F182" i="12"/>
  <c r="K97" i="13"/>
  <c r="B233" i="13"/>
  <c r="E341" i="13"/>
  <c r="K260" i="14"/>
  <c r="B354" i="14"/>
  <c r="I291" i="15"/>
  <c r="J98" i="14"/>
  <c r="H347" i="16"/>
  <c r="G109" i="15"/>
  <c r="J237" i="15"/>
  <c r="G168" i="16"/>
  <c r="C88" i="17"/>
  <c r="E161" i="9"/>
  <c r="J346" i="11"/>
  <c r="J135" i="10"/>
  <c r="C324" i="11"/>
  <c r="I195" i="11"/>
  <c r="B58" i="11"/>
  <c r="K265" i="12"/>
  <c r="H120" i="12"/>
  <c r="H255" i="12"/>
  <c r="C171" i="13"/>
  <c r="D306" i="13"/>
  <c r="F225" i="14"/>
  <c r="C334" i="14"/>
  <c r="B98" i="13"/>
  <c r="K364" i="15"/>
  <c r="G284" i="16"/>
  <c r="H91" i="15"/>
  <c r="I182" i="15"/>
  <c r="B311" i="15"/>
  <c r="I241" i="16"/>
  <c r="E161" i="17"/>
  <c r="D287" i="17"/>
  <c r="C91" i="16"/>
  <c r="F205" i="16"/>
  <c r="H124" i="17"/>
  <c r="J43" i="18"/>
  <c r="E179" i="18"/>
  <c r="F312" i="18"/>
  <c r="B232" i="19"/>
  <c r="G367" i="19"/>
  <c r="B282" i="20"/>
  <c r="H201" i="21"/>
  <c r="D121" i="22"/>
  <c r="E144" i="20"/>
  <c r="G63" i="21"/>
  <c r="H88" i="19"/>
  <c r="H336" i="21"/>
  <c r="J255" i="22"/>
  <c r="G280" i="20"/>
  <c r="C200" i="21"/>
  <c r="I119" i="22"/>
  <c r="H362" i="28"/>
  <c r="J281" i="24"/>
  <c r="C249" i="16"/>
  <c r="E168" i="17"/>
  <c r="H282" i="17"/>
  <c r="J201" i="18"/>
  <c r="E337" i="18"/>
  <c r="K256" i="19"/>
  <c r="J60" i="18"/>
  <c r="I196" i="18"/>
  <c r="J110" i="19"/>
  <c r="H359" i="21"/>
  <c r="D279" i="22"/>
  <c r="E302" i="20"/>
  <c r="G221" i="21"/>
  <c r="I140" i="22"/>
  <c r="J165" i="20"/>
  <c r="B85" i="21"/>
  <c r="E109" i="19"/>
  <c r="C358" i="21"/>
  <c r="I277" i="22"/>
  <c r="J191" i="23"/>
  <c r="B111" i="28"/>
  <c r="B136" i="17"/>
  <c r="K271" i="17"/>
  <c r="F57" i="16"/>
  <c r="F305" i="18"/>
  <c r="H224" i="19"/>
  <c r="G360" i="19"/>
  <c r="F164" i="18"/>
  <c r="E300" i="18"/>
  <c r="G219" i="19"/>
  <c r="B134" i="20"/>
  <c r="H53" i="21"/>
  <c r="C77" i="19"/>
  <c r="C325" i="21"/>
  <c r="E244" i="22"/>
  <c r="F269" i="20"/>
  <c r="H188" i="21"/>
  <c r="J107" i="22"/>
  <c r="G132" i="20"/>
  <c r="C52" i="21"/>
  <c r="F295" i="23"/>
  <c r="H214" i="28"/>
  <c r="B268" i="17"/>
  <c r="C69" i="16"/>
  <c r="F183" i="16"/>
  <c r="H102" i="17"/>
  <c r="H350" i="19"/>
  <c r="E157" i="18"/>
  <c r="F290" i="18"/>
  <c r="B210" i="19"/>
  <c r="G345" i="19"/>
  <c r="B260" i="20"/>
  <c r="H179" i="21"/>
  <c r="D99" i="22"/>
  <c r="E122" i="20"/>
  <c r="G41" i="21"/>
  <c r="H66" i="19"/>
  <c r="H314" i="21"/>
  <c r="J233" i="22"/>
  <c r="G258" i="20"/>
  <c r="C178" i="21"/>
  <c r="H92" i="22"/>
  <c r="H340" i="28"/>
  <c r="J259" i="24"/>
  <c r="I183" i="23"/>
  <c r="E103" i="28"/>
  <c r="C352" i="25"/>
  <c r="H363" i="28"/>
  <c r="D283" i="24"/>
  <c r="I306" i="23"/>
  <c r="K225" i="28"/>
  <c r="C145" i="24"/>
  <c r="H82" i="25"/>
  <c r="H330" i="27"/>
  <c r="B97" i="24"/>
  <c r="K274" i="26"/>
  <c r="G194" i="27"/>
  <c r="H153" i="25"/>
  <c r="D73" i="26"/>
  <c r="H350" i="25"/>
  <c r="K255" i="26"/>
  <c r="C175" i="27"/>
  <c r="F54" i="6"/>
  <c r="J252" i="6"/>
  <c r="G258" i="23"/>
  <c r="C178" i="28"/>
  <c r="I97" i="24"/>
  <c r="D109" i="23"/>
  <c r="B358" i="24"/>
  <c r="I52" i="22"/>
  <c r="I300" i="28"/>
  <c r="K219" i="24"/>
  <c r="F157" i="25"/>
  <c r="H76" i="26"/>
  <c r="K324" i="6"/>
  <c r="I349" i="26"/>
  <c r="E269" i="27"/>
  <c r="F228" i="25"/>
  <c r="B174" i="13"/>
  <c r="I111" i="14"/>
  <c r="G360" i="16"/>
  <c r="H167" i="15"/>
  <c r="I258" i="15"/>
  <c r="D58" i="14"/>
  <c r="D306" i="16"/>
  <c r="G292" i="4"/>
  <c r="B93" i="4"/>
  <c r="J173" i="6"/>
  <c r="C288" i="4"/>
  <c r="H88" i="4"/>
  <c r="F169" i="6"/>
  <c r="C316" i="8"/>
  <c r="G202" i="8"/>
  <c r="I122" i="8"/>
  <c r="B323" i="7"/>
  <c r="I316" i="7"/>
  <c r="J179" i="7"/>
  <c r="G356" i="9"/>
  <c r="F216" i="9"/>
  <c r="H140" i="9"/>
  <c r="G132" i="9"/>
  <c r="C289" i="10"/>
  <c r="C234" i="8"/>
  <c r="F217" i="8"/>
  <c r="C71" i="8"/>
  <c r="E263" i="7"/>
  <c r="F126" i="7"/>
  <c r="E127" i="7"/>
  <c r="F302" i="9"/>
  <c r="K161" i="9"/>
  <c r="G52" i="9"/>
  <c r="J244" i="10"/>
  <c r="I297" i="8"/>
  <c r="F210" i="8"/>
  <c r="J131" i="8"/>
  <c r="B263" i="7"/>
  <c r="I256" i="7"/>
  <c r="J119" i="7"/>
  <c r="G296" i="9"/>
  <c r="F156" i="9"/>
  <c r="K268" i="9"/>
  <c r="F46" i="9"/>
  <c r="C229" i="10"/>
  <c r="C230" i="8"/>
  <c r="J211" i="8"/>
  <c r="C67" i="8"/>
  <c r="E259" i="7"/>
  <c r="F122" i="7"/>
  <c r="E123" i="7"/>
  <c r="F298" i="9"/>
  <c r="K157" i="9"/>
  <c r="G48" i="9"/>
  <c r="J240" i="10"/>
  <c r="I93" i="9"/>
  <c r="D319" i="11"/>
  <c r="D108" i="10"/>
  <c r="G296" i="11"/>
  <c r="C168" i="11"/>
  <c r="H359" i="12"/>
  <c r="E238" i="12"/>
  <c r="B93" i="12"/>
  <c r="B228" i="12"/>
  <c r="G143" i="13"/>
  <c r="H278" i="13"/>
  <c r="J197" i="14"/>
  <c r="G306" i="14"/>
  <c r="F70" i="13"/>
  <c r="E337" i="15"/>
  <c r="F144" i="14"/>
  <c r="B64" i="15"/>
  <c r="C155" i="15"/>
  <c r="F283" i="15"/>
  <c r="C214" i="16"/>
  <c r="I133" i="17"/>
  <c r="H259" i="17"/>
  <c r="H125" i="10"/>
  <c r="C307" i="11"/>
  <c r="K102" i="10"/>
  <c r="H356" i="12"/>
  <c r="B166" i="11"/>
  <c r="K357" i="12"/>
  <c r="H228" i="12"/>
  <c r="I91" i="12"/>
  <c r="C279" i="13"/>
  <c r="E198" i="14"/>
  <c r="F333" i="14"/>
  <c r="K112" i="13"/>
  <c r="E121" i="4"/>
  <c r="I201" i="6"/>
  <c r="F331" i="4"/>
  <c r="K116" i="4"/>
  <c r="E197" i="6"/>
  <c r="B327" i="4"/>
  <c r="F367" i="8"/>
  <c r="F248" i="8"/>
  <c r="D168" i="8"/>
  <c r="E352" i="7"/>
  <c r="I215" i="7"/>
  <c r="J78" i="7"/>
  <c r="D68" i="7"/>
  <c r="G55" i="7"/>
  <c r="E114" i="9"/>
  <c r="C334" i="10"/>
  <c r="D197" i="10"/>
  <c r="D304" i="8"/>
  <c r="K182" i="8"/>
  <c r="C103" i="8"/>
  <c r="F303" i="7"/>
  <c r="C297" i="7"/>
  <c r="D160" i="7"/>
  <c r="K336" i="9"/>
  <c r="J196" i="9"/>
  <c r="B121" i="9"/>
  <c r="E93" i="9"/>
  <c r="F356" i="8"/>
  <c r="I256" i="8"/>
  <c r="C108" i="8"/>
  <c r="D364" i="7"/>
  <c r="H291" i="7"/>
  <c r="I154" i="7"/>
  <c r="B337" i="9"/>
  <c r="E324" i="9"/>
  <c r="J251" i="9"/>
  <c r="C274" i="10"/>
  <c r="G71" i="9"/>
  <c r="D300" i="8"/>
  <c r="K178" i="8"/>
  <c r="C99" i="8"/>
  <c r="F299" i="7"/>
  <c r="C293" i="7"/>
  <c r="D156" i="7"/>
  <c r="K332" i="9"/>
  <c r="J192" i="9"/>
  <c r="B117" i="9"/>
  <c r="E85" i="9"/>
  <c r="G265" i="10"/>
  <c r="D161" i="10"/>
  <c r="I342" i="11"/>
  <c r="G138" i="10"/>
  <c r="F63" i="11"/>
  <c r="H201" i="11"/>
  <c r="I64" i="11"/>
  <c r="D264" i="12"/>
  <c r="E127" i="12"/>
  <c r="I314" i="13"/>
  <c r="K233" i="14"/>
  <c r="D40" i="13"/>
  <c r="G148" i="13"/>
  <c r="H241" i="13"/>
  <c r="D161" i="14"/>
  <c r="K98" i="15"/>
  <c r="D235" i="15"/>
  <c r="E326" i="15"/>
  <c r="J125" i="14"/>
  <c r="B45" i="15"/>
  <c r="K304" i="17"/>
  <c r="H101" i="16"/>
  <c r="B313" i="10"/>
  <c r="G149" i="10"/>
  <c r="D334" i="11"/>
  <c r="B199" i="11"/>
  <c r="E65" i="11"/>
  <c r="E200" i="11"/>
  <c r="G135" i="12"/>
  <c r="K262" i="12"/>
  <c r="D125" i="12"/>
  <c r="I40" i="13"/>
  <c r="J175" i="13"/>
  <c r="C284" i="13"/>
  <c r="C174" i="4"/>
  <c r="J255" i="6"/>
  <c r="F55" i="6"/>
  <c r="I169" i="4"/>
  <c r="C250" i="6"/>
  <c r="B51" i="6"/>
  <c r="H363" i="8"/>
  <c r="K263" i="8"/>
  <c r="E115" i="8"/>
  <c r="H42" i="8"/>
  <c r="J298" i="7"/>
  <c r="K161" i="7"/>
  <c r="D344" i="9"/>
  <c r="G331" i="9"/>
  <c r="B259" i="9"/>
  <c r="E281" i="10"/>
  <c r="I79" i="9"/>
  <c r="E285" i="8"/>
  <c r="B198" i="8"/>
  <c r="F119" i="8"/>
  <c r="H250" i="7"/>
  <c r="E244" i="7"/>
  <c r="F107" i="7"/>
  <c r="C284" i="9"/>
  <c r="B144" i="9"/>
  <c r="G256" i="9"/>
  <c r="D363" i="10"/>
  <c r="E351" i="8"/>
  <c r="F271" i="8"/>
  <c r="B114" i="8"/>
  <c r="C54" i="8"/>
  <c r="J238" i="7"/>
  <c r="K101" i="7"/>
  <c r="D284" i="9"/>
  <c r="G271" i="9"/>
  <c r="B199" i="9"/>
  <c r="E221" i="10"/>
  <c r="G347" i="10"/>
  <c r="K335" i="8"/>
  <c r="B194" i="8"/>
  <c r="F115" i="8"/>
  <c r="H246" i="7"/>
  <c r="E240" i="7"/>
  <c r="F103" i="7"/>
  <c r="C280" i="9"/>
  <c r="B140" i="9"/>
  <c r="G252" i="9"/>
  <c r="D359" i="10"/>
  <c r="E330" i="10"/>
  <c r="F108" i="10"/>
  <c r="K289" i="11"/>
  <c r="I85" i="10"/>
  <c r="F339" i="12"/>
  <c r="J148" i="11"/>
  <c r="I340" i="12"/>
  <c r="F211" i="12"/>
  <c r="G74" i="12"/>
  <c r="K261" i="13"/>
  <c r="C181" i="14"/>
  <c r="D316" i="14"/>
  <c r="I95" i="13"/>
  <c r="J188" i="13"/>
  <c r="G126" i="14"/>
  <c r="C46" i="15"/>
  <c r="F182" i="15"/>
  <c r="G273" i="15"/>
  <c r="B73" i="14"/>
  <c r="B321" i="16"/>
  <c r="C252" i="17"/>
  <c r="J48" i="16"/>
  <c r="D260" i="10"/>
  <c r="I96" i="10"/>
  <c r="F281" i="11"/>
  <c r="D146" i="11"/>
  <c r="I341" i="12"/>
  <c r="G147" i="11"/>
  <c r="I82" i="12"/>
  <c r="C210" i="12"/>
  <c r="F72" i="12"/>
  <c r="I316" i="14"/>
  <c r="B123" i="13"/>
  <c r="E231" i="13"/>
  <c r="G60" i="4"/>
  <c r="K140" i="6"/>
  <c r="H270" i="4"/>
  <c r="K289" i="4"/>
  <c r="G136" i="6"/>
  <c r="D266" i="4"/>
  <c r="E272" i="4"/>
  <c r="E247" i="8"/>
  <c r="C161" i="8"/>
  <c r="G86" i="8"/>
  <c r="G276" i="7"/>
  <c r="H139" i="7"/>
  <c r="G140" i="7"/>
  <c r="H315" i="9"/>
  <c r="C175" i="9"/>
  <c r="I65" i="9"/>
  <c r="B258" i="10"/>
  <c r="B323" i="8"/>
  <c r="D254" i="8"/>
  <c r="J96" i="8"/>
  <c r="C366" i="7"/>
  <c r="H221" i="7"/>
  <c r="I84" i="7"/>
  <c r="G68" i="7"/>
  <c r="H257" i="9"/>
  <c r="J181" i="9"/>
  <c r="C204" i="10"/>
  <c r="D368" i="8"/>
  <c r="D249" i="8"/>
  <c r="B169" i="8"/>
  <c r="C353" i="7"/>
  <c r="G216" i="7"/>
  <c r="H79" i="7"/>
  <c r="B69" i="7"/>
  <c r="E56" i="7"/>
  <c r="C115" i="9"/>
  <c r="K334" i="10"/>
  <c r="B198" i="10"/>
  <c r="B319" i="8"/>
  <c r="D250" i="8"/>
  <c r="J92" i="8"/>
  <c r="C362" i="7"/>
  <c r="H217" i="7"/>
  <c r="I80" i="7"/>
  <c r="G64" i="7"/>
  <c r="H253" i="9"/>
  <c r="J177" i="9"/>
  <c r="C200" i="10"/>
  <c r="E326" i="10"/>
  <c r="D238" i="10"/>
  <c r="I74" i="10"/>
  <c r="F259" i="11"/>
  <c r="D124" i="11"/>
  <c r="I319" i="12"/>
  <c r="G125" i="11"/>
  <c r="I60" i="12"/>
  <c r="C188" i="12"/>
  <c r="F50" i="12"/>
  <c r="I294" i="14"/>
  <c r="B101" i="13"/>
  <c r="E209" i="13"/>
  <c r="F302" i="13"/>
  <c r="B222" i="14"/>
  <c r="I159" i="15"/>
  <c r="B296" i="15"/>
  <c r="E58" i="14"/>
  <c r="E306" i="16"/>
  <c r="J105" i="15"/>
  <c r="I365" i="17"/>
  <c r="F162" i="16"/>
  <c r="B45" i="9"/>
  <c r="D277" i="11"/>
  <c r="D66" i="10"/>
  <c r="G254" i="11"/>
  <c r="C126" i="11"/>
  <c r="H317" i="12"/>
  <c r="E196" i="12"/>
  <c r="B51" i="12"/>
  <c r="B186" i="12"/>
  <c r="G101" i="13"/>
  <c r="H236" i="13"/>
  <c r="K344" i="13"/>
  <c r="G264" i="14"/>
  <c r="J352" i="14"/>
  <c r="G290" i="15"/>
  <c r="H97" i="14"/>
  <c r="F346" i="16"/>
  <c r="E108" i="15"/>
  <c r="H236" i="15"/>
  <c r="E167" i="16"/>
  <c r="K86" i="17"/>
  <c r="G221" i="10"/>
  <c r="H67" i="10"/>
  <c r="J187" i="10"/>
  <c r="K44" i="10"/>
  <c r="I245" i="11"/>
  <c r="B108" i="11"/>
  <c r="K299" i="12"/>
  <c r="H170" i="12"/>
  <c r="K362" i="13"/>
  <c r="C221" i="13"/>
  <c r="D356" i="13"/>
  <c r="F275" i="14"/>
  <c r="K54" i="13"/>
  <c r="B148" i="13"/>
  <c r="I85" i="14"/>
  <c r="G334" i="16"/>
  <c r="H141" i="15"/>
  <c r="I232" i="15"/>
  <c r="B361" i="15"/>
  <c r="H321" i="16"/>
  <c r="E211" i="17"/>
  <c r="D337" i="17"/>
  <c r="J140" i="10"/>
  <c r="E322" i="11"/>
  <c r="C118" i="10"/>
  <c r="B43" i="11"/>
  <c r="D181" i="11"/>
  <c r="E44" i="11"/>
  <c r="J243" i="12"/>
  <c r="K106" i="12"/>
  <c r="E294" i="13"/>
  <c r="G213" i="14"/>
  <c r="H348" i="14"/>
  <c r="C128" i="13"/>
  <c r="D221" i="13"/>
  <c r="E169" i="14"/>
  <c r="G78" i="15"/>
  <c r="J214" i="15"/>
  <c r="K305" i="15"/>
  <c r="F105" i="14"/>
  <c r="F353" i="16"/>
  <c r="G284" i="17"/>
  <c r="D81" i="16"/>
  <c r="E214" i="16"/>
  <c r="G133" i="17"/>
  <c r="J247" i="17"/>
  <c r="B167" i="18"/>
  <c r="G302" i="18"/>
  <c r="C222" i="19"/>
  <c r="D355" i="19"/>
  <c r="K161" i="18"/>
  <c r="B76" i="19"/>
  <c r="J324" i="21"/>
  <c r="F244" i="22"/>
  <c r="G267" i="20"/>
  <c r="I186" i="21"/>
  <c r="K105" i="22"/>
  <c r="B131" i="20"/>
  <c r="D50" i="21"/>
  <c r="G74" i="19"/>
  <c r="E323" i="21"/>
  <c r="K242" i="22"/>
  <c r="B157" i="23"/>
  <c r="D76" i="28"/>
  <c r="H155" i="17"/>
  <c r="G291" i="17"/>
  <c r="B77" i="16"/>
  <c r="B325" i="18"/>
  <c r="D244" i="19"/>
  <c r="K50" i="18"/>
  <c r="B184" i="18"/>
  <c r="K319" i="18"/>
  <c r="C239" i="19"/>
  <c r="H153" i="20"/>
  <c r="D73" i="21"/>
  <c r="I96" i="19"/>
  <c r="I344" i="21"/>
  <c r="K263" i="22"/>
  <c r="B289" i="20"/>
  <c r="D208" i="21"/>
  <c r="F127" i="22"/>
  <c r="C152" i="20"/>
  <c r="I71" i="21"/>
  <c r="B315" i="23"/>
  <c r="D234" i="28"/>
  <c r="B262" i="17"/>
  <c r="E66" i="16"/>
  <c r="H180" i="16"/>
  <c r="J99" i="17"/>
  <c r="J347" i="19"/>
  <c r="G154" i="18"/>
  <c r="H287" i="18"/>
  <c r="D207" i="19"/>
  <c r="I342" i="19"/>
  <c r="D257" i="20"/>
  <c r="J176" i="21"/>
  <c r="K201" i="19"/>
  <c r="G119" i="20"/>
  <c r="G367" i="22"/>
  <c r="J63" i="19"/>
  <c r="J311" i="21"/>
  <c r="B231" i="22"/>
  <c r="I255" i="20"/>
  <c r="E175" i="21"/>
  <c r="J89" i="22"/>
  <c r="J337" i="28"/>
  <c r="B257" i="24"/>
  <c r="E192" i="16"/>
  <c r="G111" i="17"/>
  <c r="J225" i="17"/>
  <c r="B145" i="18"/>
  <c r="G280" i="18"/>
  <c r="E90" i="17"/>
  <c r="D333" i="19"/>
  <c r="K139" i="18"/>
  <c r="B54" i="19"/>
  <c r="J302" i="21"/>
  <c r="F222" i="22"/>
  <c r="G245" i="20"/>
  <c r="I164" i="21"/>
  <c r="J189" i="19"/>
  <c r="B109" i="20"/>
  <c r="B357" i="22"/>
  <c r="G52" i="19"/>
  <c r="E301" i="21"/>
  <c r="K220" i="22"/>
  <c r="B135" i="23"/>
  <c r="D54" i="28"/>
  <c r="K306" i="23"/>
  <c r="G226" i="28"/>
  <c r="C146" i="24"/>
  <c r="H157" i="23"/>
  <c r="D77" i="28"/>
  <c r="B326" i="25"/>
  <c r="C349" i="28"/>
  <c r="E268" i="24"/>
  <c r="J205" i="25"/>
  <c r="B125" i="26"/>
  <c r="D44" i="27"/>
  <c r="K68" i="25"/>
  <c r="I317" i="27"/>
  <c r="J276" i="25"/>
  <c r="F196" i="26"/>
  <c r="B116" i="27"/>
  <c r="E50" i="25"/>
  <c r="E298" i="27"/>
  <c r="H177" i="6"/>
  <c r="D97" i="4"/>
  <c r="G52" i="22"/>
  <c r="E301" i="28"/>
  <c r="K220" i="24"/>
  <c r="F232" i="23"/>
  <c r="B152" i="28"/>
  <c r="H71" i="24"/>
  <c r="C95" i="23"/>
  <c r="C343" i="24"/>
  <c r="H280" i="25"/>
  <c r="J199" i="26"/>
  <c r="B119" i="27"/>
  <c r="I143" i="25"/>
  <c r="E63" i="26"/>
  <c r="H80" i="24"/>
  <c r="F124" i="13"/>
  <c r="C62" i="14"/>
  <c r="K310" i="16"/>
  <c r="B118" i="15"/>
  <c r="C209" i="15"/>
  <c r="F337" i="15"/>
  <c r="C268" i="16"/>
  <c r="I187" i="17"/>
  <c r="H313" i="17"/>
  <c r="F168" i="10"/>
  <c r="K349" i="11"/>
  <c r="I145" i="10"/>
  <c r="H70" i="11"/>
  <c r="J208" i="11"/>
  <c r="K71" i="11"/>
  <c r="F271" i="12"/>
  <c r="G134" i="12"/>
  <c r="K321" i="13"/>
  <c r="C241" i="14"/>
  <c r="F47" i="13"/>
  <c r="I155" i="13"/>
  <c r="J248" i="13"/>
  <c r="F168" i="14"/>
  <c r="C106" i="15"/>
  <c r="F242" i="15"/>
  <c r="G333" i="15"/>
  <c r="B133" i="14"/>
  <c r="D52" i="15"/>
  <c r="C312" i="17"/>
  <c r="J108" i="16"/>
  <c r="J257" i="10"/>
  <c r="E94" i="10"/>
  <c r="B279" i="11"/>
  <c r="J143" i="11"/>
  <c r="E339" i="12"/>
  <c r="C145" i="11"/>
  <c r="E80" i="12"/>
  <c r="I207" i="12"/>
  <c r="B70" i="12"/>
  <c r="E314" i="14"/>
  <c r="H120" i="13"/>
  <c r="K228" i="13"/>
  <c r="B322" i="13"/>
  <c r="H241" i="14"/>
  <c r="E179" i="15"/>
  <c r="H315" i="15"/>
  <c r="K77" i="14"/>
  <c r="K325" i="16"/>
  <c r="F125" i="15"/>
  <c r="C56" i="16"/>
  <c r="B182" i="16"/>
  <c r="F98" i="17"/>
  <c r="E234" i="17"/>
  <c r="H348" i="17"/>
  <c r="J267" i="18"/>
  <c r="C74" i="17"/>
  <c r="K322" i="19"/>
  <c r="J126" i="18"/>
  <c r="I262" i="18"/>
  <c r="J176" i="19"/>
  <c r="F96" i="20"/>
  <c r="D345" i="22"/>
  <c r="E368" i="20"/>
  <c r="G287" i="21"/>
  <c r="I206" i="22"/>
  <c r="J231" i="20"/>
  <c r="B151" i="21"/>
  <c r="E175" i="19"/>
  <c r="K94" i="20"/>
  <c r="I343" i="22"/>
  <c r="J257" i="23"/>
  <c r="B177" i="28"/>
  <c r="F258" i="17"/>
  <c r="G63" i="16"/>
  <c r="J177" i="16"/>
  <c r="B97" i="17"/>
  <c r="B345" i="19"/>
  <c r="I151" i="18"/>
  <c r="J284" i="18"/>
  <c r="F204" i="19"/>
  <c r="K339" i="19"/>
  <c r="F254" i="20"/>
  <c r="B174" i="21"/>
  <c r="G197" i="19"/>
  <c r="I116" i="20"/>
  <c r="I364" i="22"/>
  <c r="B61" i="19"/>
  <c r="B309" i="21"/>
  <c r="D228" i="22"/>
  <c r="K252" i="20"/>
  <c r="G172" i="21"/>
  <c r="B87" i="22"/>
  <c r="B335" i="28"/>
  <c r="D254" i="24"/>
  <c r="C167" i="16"/>
  <c r="C283" i="16"/>
  <c r="H200" i="17"/>
  <c r="J119" i="18"/>
  <c r="E255" i="18"/>
  <c r="D59" i="17"/>
  <c r="B308" i="19"/>
  <c r="I114" i="18"/>
  <c r="B358" i="20"/>
  <c r="H277" i="21"/>
  <c r="D197" i="22"/>
  <c r="E220" i="20"/>
  <c r="G139" i="21"/>
  <c r="H164" i="19"/>
  <c r="J83" i="20"/>
  <c r="J331" i="22"/>
  <c r="G356" i="20"/>
  <c r="C276" i="21"/>
  <c r="I195" i="22"/>
  <c r="J109" i="23"/>
  <c r="J357" i="24"/>
  <c r="F76" i="17"/>
  <c r="E212" i="17"/>
  <c r="H326" i="17"/>
  <c r="J245" i="18"/>
  <c r="C52" i="17"/>
  <c r="K300" i="19"/>
  <c r="J104" i="18"/>
  <c r="I240" i="18"/>
  <c r="J154" i="19"/>
  <c r="F74" i="20"/>
  <c r="D323" i="22"/>
  <c r="E346" i="20"/>
  <c r="G265" i="21"/>
  <c r="I184" i="22"/>
  <c r="J209" i="20"/>
  <c r="B129" i="21"/>
  <c r="E153" i="19"/>
  <c r="K72" i="20"/>
  <c r="I321" i="22"/>
  <c r="J235" i="23"/>
  <c r="B155" i="28"/>
  <c r="G78" i="22"/>
  <c r="E327" i="28"/>
  <c r="K246" i="24"/>
  <c r="F258" i="23"/>
  <c r="B178" i="28"/>
  <c r="H97" i="24"/>
  <c r="C121" i="23"/>
  <c r="E40" i="28"/>
  <c r="H306" i="25"/>
  <c r="J225" i="26"/>
  <c r="B145" i="27"/>
  <c r="I169" i="25"/>
  <c r="E89" i="26"/>
  <c r="B338" i="6"/>
  <c r="D297" i="26"/>
  <c r="J216" i="27"/>
  <c r="C151" i="25"/>
  <c r="E70" i="26"/>
  <c r="H287" i="6"/>
  <c r="B198" i="4"/>
  <c r="I66" i="6"/>
  <c r="K72" i="23"/>
  <c r="I321" i="24"/>
  <c r="D333" i="23"/>
  <c r="J252" i="28"/>
  <c r="F172" i="24"/>
  <c r="K195" i="23"/>
  <c r="C115" i="28"/>
  <c r="C363" i="25"/>
  <c r="H300" i="26"/>
  <c r="J219" i="27"/>
  <c r="G244" i="25"/>
  <c r="C164" i="26"/>
  <c r="I83" i="27"/>
  <c r="J42" i="25"/>
  <c r="H317" i="14"/>
  <c r="E255" i="15"/>
  <c r="C222" i="4"/>
  <c r="C321" i="6"/>
  <c r="F103" i="6"/>
  <c r="I217" i="4"/>
  <c r="K313" i="6"/>
  <c r="B99" i="6"/>
  <c r="E318" i="8"/>
  <c r="K215" i="8"/>
  <c r="B126" i="8"/>
  <c r="C66" i="8"/>
  <c r="J250" i="7"/>
  <c r="K113" i="7"/>
  <c r="D296" i="9"/>
  <c r="G283" i="9"/>
  <c r="B211" i="9"/>
  <c r="E233" i="10"/>
  <c r="G359" i="10"/>
  <c r="G305" i="8"/>
  <c r="B225" i="8"/>
  <c r="H73" i="8"/>
  <c r="I333" i="7"/>
  <c r="J196" i="7"/>
  <c r="I197" i="7"/>
  <c r="H43" i="7"/>
  <c r="E232" i="9"/>
  <c r="G194" i="9"/>
  <c r="D315" i="10"/>
  <c r="G326" i="8"/>
  <c r="K212" i="8"/>
  <c r="C133" i="8"/>
  <c r="F333" i="7"/>
  <c r="C327" i="7"/>
  <c r="D190" i="7"/>
  <c r="K366" i="9"/>
  <c r="J226" i="9"/>
  <c r="B151" i="9"/>
  <c r="C170" i="9"/>
  <c r="G299" i="10"/>
  <c r="G301" i="8"/>
  <c r="G214" i="8"/>
  <c r="H69" i="8"/>
  <c r="I329" i="7"/>
  <c r="J192" i="7"/>
  <c r="I193" i="7"/>
  <c r="J368" i="9"/>
  <c r="E228" i="9"/>
  <c r="G178" i="9"/>
  <c r="D311" i="10"/>
  <c r="G213" i="10"/>
  <c r="F60" i="10"/>
  <c r="H178" i="10"/>
  <c r="K366" i="11"/>
  <c r="G238" i="11"/>
  <c r="J100" i="11"/>
  <c r="I292" i="12"/>
  <c r="F163" i="12"/>
  <c r="I301" i="12"/>
  <c r="K213" i="13"/>
  <c r="B349" i="13"/>
  <c r="D268" i="14"/>
  <c r="I47" i="13"/>
  <c r="J140" i="13"/>
  <c r="G78" i="14"/>
  <c r="E327" i="16"/>
  <c r="F134" i="15"/>
  <c r="G225" i="15"/>
  <c r="J353" i="15"/>
  <c r="J292" i="16"/>
  <c r="C204" i="17"/>
  <c r="B330" i="17"/>
  <c r="D212" i="10"/>
  <c r="I48" i="10"/>
  <c r="E173" i="10"/>
  <c r="D98" i="11"/>
  <c r="F236" i="11"/>
  <c r="G99" i="11"/>
  <c r="G302" i="12"/>
  <c r="C162" i="12"/>
  <c r="G349" i="13"/>
  <c r="I268" i="14"/>
  <c r="B75" i="13"/>
  <c r="E183" i="13"/>
  <c r="K50" i="4"/>
  <c r="E131" i="6"/>
  <c r="B261" i="4"/>
  <c r="G251" i="4"/>
  <c r="K126" i="6"/>
  <c r="H256" i="4"/>
  <c r="K233" i="4"/>
  <c r="K256" i="8"/>
  <c r="I170" i="8"/>
  <c r="D355" i="7"/>
  <c r="C286" i="7"/>
  <c r="D149" i="7"/>
  <c r="C150" i="7"/>
  <c r="D325" i="9"/>
  <c r="I184" i="9"/>
  <c r="E75" i="9"/>
  <c r="H267" i="10"/>
  <c r="H332" i="8"/>
  <c r="J263" i="8"/>
  <c r="F106" i="8"/>
  <c r="G46" i="8"/>
  <c r="D231" i="7"/>
  <c r="E94" i="7"/>
  <c r="H276" i="9"/>
  <c r="D267" i="9"/>
  <c r="F191" i="9"/>
  <c r="I213" i="10"/>
  <c r="G345" i="8"/>
  <c r="J258" i="8"/>
  <c r="H178" i="8"/>
  <c r="I362" i="7"/>
  <c r="C226" i="7"/>
  <c r="D89" i="7"/>
  <c r="C90" i="7"/>
  <c r="K65" i="7"/>
  <c r="I124" i="9"/>
  <c r="G344" i="10"/>
  <c r="H207" i="10"/>
  <c r="H328" i="8"/>
  <c r="J259" i="8"/>
  <c r="F102" i="8"/>
  <c r="G42" i="8"/>
  <c r="D227" i="7"/>
  <c r="E90" i="7"/>
  <c r="I75" i="7"/>
  <c r="D263" i="9"/>
  <c r="F187" i="9"/>
  <c r="I209" i="10"/>
  <c r="K335" i="10"/>
  <c r="J247" i="10"/>
  <c r="E84" i="10"/>
  <c r="B269" i="11"/>
  <c r="J133" i="11"/>
  <c r="E329" i="12"/>
  <c r="C135" i="11"/>
  <c r="E70" i="12"/>
  <c r="I197" i="12"/>
  <c r="B60" i="12"/>
  <c r="E304" i="14"/>
  <c r="H110" i="13"/>
  <c r="K218" i="13"/>
  <c r="B312" i="13"/>
  <c r="H231" i="14"/>
  <c r="E169" i="15"/>
  <c r="H305" i="15"/>
  <c r="K67" i="14"/>
  <c r="K315" i="16"/>
  <c r="F115" i="15"/>
  <c r="C46" i="16"/>
  <c r="B172" i="16"/>
  <c r="H54" i="9"/>
  <c r="J286" i="11"/>
  <c r="J75" i="10"/>
  <c r="C264" i="11"/>
  <c r="I135" i="11"/>
  <c r="D327" i="12"/>
  <c r="K205" i="12"/>
  <c r="H60" i="12"/>
  <c r="H195" i="12"/>
  <c r="C111" i="13"/>
  <c r="D246" i="13"/>
  <c r="G354" i="13"/>
  <c r="I103" i="4"/>
  <c r="C184" i="6"/>
  <c r="J313" i="4"/>
  <c r="E99" i="4"/>
  <c r="I179" i="6"/>
  <c r="F309" i="4"/>
  <c r="I352" i="8"/>
  <c r="B266" i="8"/>
  <c r="J185" i="8"/>
  <c r="C41" i="8"/>
  <c r="E233" i="7"/>
  <c r="F96" i="7"/>
  <c r="E97" i="7"/>
  <c r="G73" i="7"/>
  <c r="K131" i="9"/>
  <c r="I351" i="10"/>
  <c r="J214" i="10"/>
  <c r="C314" i="8"/>
  <c r="G200" i="8"/>
  <c r="I120" i="8"/>
  <c r="B321" i="7"/>
  <c r="I314" i="7"/>
  <c r="J177" i="7"/>
  <c r="G354" i="9"/>
  <c r="F214" i="9"/>
  <c r="H138" i="9"/>
  <c r="G128" i="9"/>
  <c r="E359" i="8"/>
  <c r="E274" i="8"/>
  <c r="I125" i="8"/>
  <c r="B53" i="8"/>
  <c r="D309" i="7"/>
  <c r="E172" i="7"/>
  <c r="H354" i="9"/>
  <c r="K341" i="9"/>
  <c r="F269" i="9"/>
  <c r="I291" i="10"/>
  <c r="B98" i="9"/>
  <c r="G342" i="8"/>
  <c r="G196" i="8"/>
  <c r="I116" i="8"/>
  <c r="B317" i="7"/>
  <c r="I310" i="7"/>
  <c r="J173" i="7"/>
  <c r="G350" i="9"/>
  <c r="F210" i="9"/>
  <c r="H134" i="9"/>
  <c r="G120" i="9"/>
  <c r="C283" i="10"/>
  <c r="J178" i="10"/>
  <c r="E360" i="11"/>
  <c r="C156" i="10"/>
  <c r="B81" i="11"/>
  <c r="D219" i="11"/>
  <c r="E82" i="11"/>
  <c r="J281" i="12"/>
  <c r="K144" i="12"/>
  <c r="E332" i="13"/>
  <c r="G251" i="14"/>
  <c r="J57" i="13"/>
  <c r="C166" i="13"/>
  <c r="D259" i="13"/>
  <c r="J178" i="14"/>
  <c r="G116" i="15"/>
  <c r="J252" i="15"/>
  <c r="K343" i="15"/>
  <c r="F143" i="14"/>
  <c r="H62" i="15"/>
  <c r="G322" i="17"/>
  <c r="D119" i="16"/>
  <c r="H330" i="10"/>
  <c r="C167" i="10"/>
  <c r="J351" i="11"/>
  <c r="H216" i="11"/>
  <c r="K82" i="11"/>
  <c r="K217" i="11"/>
  <c r="C153" i="12"/>
  <c r="G280" i="12"/>
  <c r="J142" i="12"/>
  <c r="E58" i="13"/>
  <c r="F193" i="13"/>
  <c r="I301" i="13"/>
  <c r="E221" i="14"/>
  <c r="G70" i="6"/>
  <c r="D200" i="4"/>
  <c r="K91" i="4"/>
  <c r="C66" i="6"/>
  <c r="J195" i="4"/>
  <c r="G83" i="4"/>
  <c r="J284" i="8"/>
  <c r="D163" i="8"/>
  <c r="H84" i="8"/>
  <c r="E322" i="12"/>
  <c r="F130" i="11"/>
  <c r="D340" i="12"/>
  <c r="B281" i="11"/>
  <c r="F64" i="10"/>
  <c r="J314" i="16"/>
  <c r="I98" i="15"/>
  <c r="E303" i="4"/>
  <c r="F209" i="6"/>
  <c r="F121" i="4"/>
  <c r="K320" i="4"/>
  <c r="F237" i="6"/>
  <c r="B139" i="4"/>
  <c r="G338" i="4"/>
  <c r="K279" i="6"/>
  <c r="H156" i="4"/>
  <c r="K176" i="4"/>
  <c r="J319" i="4"/>
  <c r="C190" i="6"/>
  <c r="I109" i="4"/>
  <c r="F337" i="4"/>
  <c r="I207" i="6"/>
  <c r="E127" i="4"/>
  <c r="B355" i="4"/>
  <c r="E225" i="6"/>
  <c r="K144" i="4"/>
  <c r="F288" i="6"/>
  <c r="J159" i="4"/>
  <c r="E359" i="4"/>
  <c r="F347" i="6"/>
  <c r="F177" i="4"/>
  <c r="I47" i="6"/>
  <c r="K81" i="4"/>
  <c r="B195" i="4"/>
  <c r="E65" i="6"/>
  <c r="C101" i="4"/>
  <c r="H204" i="4"/>
  <c r="K74" i="6"/>
  <c r="E136" i="4"/>
  <c r="D222" i="4"/>
  <c r="G92" i="6"/>
  <c r="G171" i="4"/>
  <c r="J239" i="4"/>
  <c r="C110" i="6"/>
  <c r="G52" i="6"/>
  <c r="E337" i="4"/>
  <c r="J137" i="4"/>
  <c r="H234" i="6"/>
  <c r="K332" i="4"/>
  <c r="F133" i="4"/>
  <c r="D226" i="6"/>
  <c r="J324" i="8"/>
  <c r="I157" i="8"/>
  <c r="B147" i="8"/>
  <c r="D278" i="7"/>
  <c r="K271" i="7"/>
  <c r="B135" i="7"/>
  <c r="I311" i="9"/>
  <c r="H171" i="9"/>
  <c r="J95" i="9"/>
  <c r="H61" i="9"/>
  <c r="K337" i="8"/>
  <c r="D251" i="8"/>
  <c r="B171" i="8"/>
  <c r="C355" i="7"/>
  <c r="G218" i="7"/>
  <c r="H81" i="7"/>
  <c r="B71" i="7"/>
  <c r="E58" i="7"/>
  <c r="C117" i="9"/>
  <c r="K336" i="10"/>
  <c r="B200" i="10"/>
  <c r="D287" i="8"/>
  <c r="H165" i="8"/>
  <c r="B87" i="8"/>
  <c r="D218" i="7"/>
  <c r="K211" i="7"/>
  <c r="B75" i="7"/>
  <c r="D59" i="7"/>
  <c r="K247" i="9"/>
  <c r="C224" i="9"/>
  <c r="J330" i="10"/>
  <c r="D366" i="8"/>
  <c r="D247" i="8"/>
  <c r="B167" i="8"/>
  <c r="C351" i="7"/>
  <c r="G214" i="7"/>
  <c r="H77" i="7"/>
  <c r="B67" i="7"/>
  <c r="E54" i="7"/>
  <c r="C113" i="9"/>
  <c r="K332" i="10"/>
  <c r="B196" i="10"/>
  <c r="D42" i="9"/>
  <c r="F274" i="11"/>
  <c r="F63" i="10"/>
  <c r="I251" i="11"/>
  <c r="E123" i="11"/>
  <c r="J314" i="12"/>
  <c r="G193" i="12"/>
  <c r="D48" i="12"/>
  <c r="D183" i="12"/>
  <c r="I98" i="13"/>
  <c r="J233" i="13"/>
  <c r="C342" i="13"/>
  <c r="I261" i="14"/>
  <c r="J354" i="14"/>
  <c r="G292" i="15"/>
  <c r="H99" i="14"/>
  <c r="F348" i="16"/>
  <c r="E110" i="15"/>
  <c r="H238" i="15"/>
  <c r="E169" i="16"/>
  <c r="K88" i="17"/>
  <c r="G247" i="10"/>
  <c r="J80" i="10"/>
  <c r="E262" i="11"/>
  <c r="C58" i="10"/>
  <c r="J311" i="12"/>
  <c r="D121" i="11"/>
  <c r="C313" i="12"/>
  <c r="J183" i="12"/>
  <c r="K46" i="12"/>
  <c r="E234" i="13"/>
  <c r="G153" i="14"/>
  <c r="H288" i="14"/>
  <c r="C68" i="13"/>
  <c r="C166" i="4"/>
  <c r="G246" i="6"/>
  <c r="F47" i="6"/>
  <c r="I161" i="4"/>
  <c r="C242" i="6"/>
  <c r="B43" i="6"/>
  <c r="K356" i="8"/>
  <c r="K271" i="8"/>
  <c r="E123" i="8"/>
  <c r="H50" i="8"/>
  <c r="J306" i="7"/>
  <c r="K169" i="7"/>
  <c r="D352" i="9"/>
  <c r="G339" i="9"/>
  <c r="B267" i="9"/>
  <c r="E289" i="10"/>
  <c r="D93" i="9"/>
  <c r="E293" i="8"/>
  <c r="B206" i="8"/>
  <c r="F127" i="8"/>
  <c r="H258" i="7"/>
  <c r="E252" i="7"/>
  <c r="F115" i="7"/>
  <c r="C292" i="9"/>
  <c r="B152" i="9"/>
  <c r="G264" i="9"/>
  <c r="B42" i="9"/>
  <c r="E314" i="8"/>
  <c r="F279" i="8"/>
  <c r="B122" i="8"/>
  <c r="C62" i="8"/>
  <c r="J246" i="7"/>
  <c r="K109" i="7"/>
  <c r="D292" i="9"/>
  <c r="G279" i="9"/>
  <c r="B207" i="9"/>
  <c r="E229" i="10"/>
  <c r="G355" i="10"/>
  <c r="E289" i="8"/>
  <c r="B202" i="8"/>
  <c r="F123" i="8"/>
  <c r="H254" i="7"/>
  <c r="E248" i="7"/>
  <c r="F111" i="7"/>
  <c r="C288" i="9"/>
  <c r="B148" i="9"/>
  <c r="G260" i="9"/>
  <c r="D367" i="10"/>
  <c r="E362" i="10"/>
  <c r="F116" i="10"/>
  <c r="K297" i="11"/>
  <c r="I93" i="10"/>
  <c r="F347" i="12"/>
  <c r="J156" i="11"/>
  <c r="I348" i="12"/>
  <c r="F219" i="12"/>
  <c r="G82" i="12"/>
  <c r="K269" i="13"/>
  <c r="C189" i="14"/>
  <c r="D324" i="14"/>
  <c r="I103" i="13"/>
  <c r="J196" i="13"/>
  <c r="G134" i="14"/>
  <c r="C54" i="15"/>
  <c r="F190" i="15"/>
  <c r="G281" i="15"/>
  <c r="B81" i="14"/>
  <c r="B329" i="16"/>
  <c r="C260" i="17"/>
  <c r="J56" i="16"/>
  <c r="D268" i="10"/>
  <c r="I104" i="10"/>
  <c r="F289" i="11"/>
  <c r="D154" i="11"/>
  <c r="I349" i="12"/>
  <c r="G155" i="11"/>
  <c r="I90" i="12"/>
  <c r="C218" i="12"/>
  <c r="F80" i="12"/>
  <c r="I324" i="14"/>
  <c r="B131" i="13"/>
  <c r="E239" i="13"/>
  <c r="K218" i="4"/>
  <c r="G315" i="6"/>
  <c r="D100" i="6"/>
  <c r="G214" i="4"/>
  <c r="H309" i="6"/>
  <c r="J95" i="6"/>
  <c r="G321" i="8"/>
  <c r="C219" i="8"/>
  <c r="D129" i="8"/>
  <c r="E69" i="8"/>
  <c r="B254" i="7"/>
  <c r="C117" i="7"/>
  <c r="F299" i="9"/>
  <c r="I286" i="9"/>
  <c r="D214" i="9"/>
  <c r="G236" i="10"/>
  <c r="I362" i="10"/>
  <c r="G310" i="8"/>
  <c r="D153" i="8"/>
  <c r="J76" i="8"/>
  <c r="K336" i="7"/>
  <c r="B200" i="7"/>
  <c r="K200" i="7"/>
  <c r="J46" i="7"/>
  <c r="G235" i="9"/>
  <c r="E207" i="9"/>
  <c r="F318" i="10"/>
  <c r="I329" i="8"/>
  <c r="C218" i="8"/>
  <c r="E136" i="8"/>
  <c r="H336" i="7"/>
  <c r="E330" i="7"/>
  <c r="F193" i="7"/>
  <c r="K40" i="7"/>
  <c r="B230" i="9"/>
  <c r="D154" i="9"/>
  <c r="K182" i="9"/>
  <c r="I302" i="10"/>
  <c r="I304" i="8"/>
  <c r="J221" i="8"/>
  <c r="J72" i="8"/>
  <c r="K332" i="7"/>
  <c r="B196" i="7"/>
  <c r="K196" i="7"/>
  <c r="J42" i="7"/>
  <c r="G231" i="9"/>
  <c r="E191" i="9"/>
  <c r="F314" i="10"/>
  <c r="I216" i="10"/>
  <c r="H63" i="10"/>
  <c r="J181" i="10"/>
  <c r="K40" i="10"/>
  <c r="I241" i="11"/>
  <c r="B104" i="11"/>
  <c r="K295" i="12"/>
  <c r="H166" i="12"/>
  <c r="B306" i="12"/>
  <c r="C217" i="13"/>
  <c r="D352" i="13"/>
  <c r="F271" i="14"/>
  <c r="K50" i="13"/>
  <c r="B144" i="13"/>
  <c r="I81" i="14"/>
  <c r="G330" i="16"/>
  <c r="H137" i="15"/>
  <c r="I228" i="15"/>
  <c r="B357" i="15"/>
  <c r="H305" i="16"/>
  <c r="E207" i="17"/>
  <c r="D333" i="17"/>
  <c r="F215" i="10"/>
  <c r="K51" i="10"/>
  <c r="G176" i="10"/>
  <c r="F101" i="11"/>
  <c r="H239" i="11"/>
  <c r="I102" i="11"/>
  <c r="J306" i="12"/>
  <c r="E165" i="12"/>
  <c r="I352" i="13"/>
  <c r="K271" i="14"/>
  <c r="D78" i="13"/>
  <c r="G186" i="13"/>
  <c r="E105" i="4"/>
  <c r="I185" i="6"/>
  <c r="F315" i="4"/>
  <c r="K100" i="4"/>
  <c r="E181" i="6"/>
  <c r="B311" i="4"/>
  <c r="C351" i="8"/>
  <c r="F264" i="8"/>
  <c r="D184" i="8"/>
  <c r="E368" i="7"/>
  <c r="I231" i="7"/>
  <c r="J94" i="7"/>
  <c r="I95" i="7"/>
  <c r="G71" i="7"/>
  <c r="E130" i="9"/>
  <c r="C350" i="10"/>
  <c r="D213" i="10"/>
  <c r="C352" i="8"/>
  <c r="K198" i="8"/>
  <c r="C119" i="8"/>
  <c r="F319" i="7"/>
  <c r="C313" i="7"/>
  <c r="D176" i="7"/>
  <c r="K352" i="9"/>
  <c r="J212" i="9"/>
  <c r="B137" i="9"/>
  <c r="E125" i="9"/>
  <c r="I357" i="8"/>
  <c r="I272" i="8"/>
  <c r="C124" i="8"/>
  <c r="F51" i="8"/>
  <c r="H307" i="7"/>
  <c r="I170" i="7"/>
  <c r="B353" i="9"/>
  <c r="E340" i="9"/>
  <c r="J267" i="9"/>
  <c r="C290" i="10"/>
  <c r="J94" i="9"/>
  <c r="D337" i="8"/>
  <c r="K194" i="8"/>
  <c r="C115" i="8"/>
  <c r="F315" i="7"/>
  <c r="C309" i="7"/>
  <c r="D172" i="7"/>
  <c r="K348" i="9"/>
  <c r="J208" i="9"/>
  <c r="B133" i="9"/>
  <c r="E117" i="9"/>
  <c r="G281" i="10"/>
  <c r="D177" i="10"/>
  <c r="I358" i="11"/>
  <c r="G154" i="10"/>
  <c r="F79" i="11"/>
  <c r="H217" i="11"/>
  <c r="I80" i="11"/>
  <c r="D280" i="12"/>
  <c r="E143" i="12"/>
  <c r="I330" i="13"/>
  <c r="K249" i="14"/>
  <c r="D56" i="13"/>
  <c r="G164" i="13"/>
  <c r="H257" i="13"/>
  <c r="D177" i="14"/>
  <c r="K114" i="15"/>
  <c r="D251" i="15"/>
  <c r="E342" i="15"/>
  <c r="J141" i="14"/>
  <c r="B61" i="15"/>
  <c r="K320" i="17"/>
  <c r="H117" i="16"/>
  <c r="B329" i="10"/>
  <c r="G165" i="10"/>
  <c r="D350" i="11"/>
  <c r="B215" i="11"/>
  <c r="E81" i="11"/>
  <c r="E216" i="11"/>
  <c r="G151" i="12"/>
  <c r="K278" i="12"/>
  <c r="D141" i="12"/>
  <c r="I56" i="13"/>
  <c r="J191" i="13"/>
  <c r="C300" i="13"/>
  <c r="C338" i="14"/>
  <c r="B308" i="14"/>
  <c r="I245" i="15"/>
  <c r="J52" i="14"/>
  <c r="E144" i="14"/>
  <c r="G63" i="15"/>
  <c r="J191" i="15"/>
  <c r="G122" i="16"/>
  <c r="F248" i="16"/>
  <c r="C182" i="9"/>
  <c r="B352" i="11"/>
  <c r="B141" i="10"/>
  <c r="E329" i="11"/>
  <c r="K200" i="11"/>
  <c r="D63" i="11"/>
  <c r="C271" i="12"/>
  <c r="J125" i="12"/>
  <c r="J260" i="12"/>
  <c r="E176" i="13"/>
  <c r="F311" i="13"/>
  <c r="H230" i="14"/>
  <c r="E339" i="14"/>
  <c r="D103" i="13"/>
  <c r="K40" i="14"/>
  <c r="I289" i="16"/>
  <c r="J96" i="15"/>
  <c r="K187" i="15"/>
  <c r="D316" i="15"/>
  <c r="K246" i="16"/>
  <c r="G166" i="17"/>
  <c r="I280" i="10"/>
  <c r="B96" i="10"/>
  <c r="G277" i="11"/>
  <c r="E73" i="10"/>
  <c r="B327" i="12"/>
  <c r="F136" i="11"/>
  <c r="E328" i="12"/>
  <c r="B199" i="12"/>
  <c r="C62" i="12"/>
  <c r="G249" i="13"/>
  <c r="I168" i="14"/>
  <c r="J303" i="14"/>
  <c r="E83" i="13"/>
  <c r="F176" i="13"/>
  <c r="C114" i="14"/>
  <c r="K362" i="16"/>
  <c r="B170" i="15"/>
  <c r="C261" i="15"/>
  <c r="H60" i="14"/>
  <c r="H308" i="16"/>
  <c r="I239" i="17"/>
  <c r="H365" i="17"/>
  <c r="G169" i="16"/>
  <c r="B290" i="16"/>
  <c r="B203" i="17"/>
  <c r="D122" i="18"/>
  <c r="I257" i="18"/>
  <c r="H61" i="17"/>
  <c r="F310" i="19"/>
  <c r="C117" i="18"/>
  <c r="F360" i="20"/>
  <c r="B280" i="21"/>
  <c r="H199" i="22"/>
  <c r="I222" i="20"/>
  <c r="K141" i="21"/>
  <c r="B167" i="19"/>
  <c r="D86" i="20"/>
  <c r="D334" i="22"/>
  <c r="K358" i="20"/>
  <c r="G278" i="21"/>
  <c r="C198" i="22"/>
  <c r="D112" i="23"/>
  <c r="D360" i="24"/>
  <c r="J110" i="17"/>
  <c r="I246" i="17"/>
  <c r="B361" i="17"/>
  <c r="D280" i="18"/>
  <c r="F199" i="19"/>
  <c r="E335" i="19"/>
  <c r="D139" i="18"/>
  <c r="C275" i="18"/>
  <c r="D189" i="19"/>
  <c r="J108" i="20"/>
  <c r="H357" i="22"/>
  <c r="K51" i="19"/>
  <c r="K299" i="21"/>
  <c r="C219" i="22"/>
  <c r="D244" i="20"/>
  <c r="F163" i="21"/>
  <c r="I187" i="19"/>
  <c r="E107" i="20"/>
  <c r="C356" i="22"/>
  <c r="D270" i="23"/>
  <c r="F189" i="28"/>
  <c r="F214" i="17"/>
  <c r="E350" i="17"/>
  <c r="J135" i="16"/>
  <c r="B55" i="17"/>
  <c r="B303" i="19"/>
  <c r="I109" i="18"/>
  <c r="J242" i="18"/>
  <c r="K49" i="17"/>
  <c r="K297" i="19"/>
  <c r="F212" i="20"/>
  <c r="B132" i="21"/>
  <c r="G155" i="19"/>
  <c r="I74" i="20"/>
  <c r="I322" i="22"/>
  <c r="J347" i="20"/>
  <c r="B267" i="21"/>
  <c r="D186" i="22"/>
  <c r="K210" i="20"/>
  <c r="G130" i="21"/>
  <c r="B45" i="22"/>
  <c r="B293" i="28"/>
  <c r="D212" i="24"/>
  <c r="G147" i="16"/>
  <c r="J261" i="16"/>
  <c r="B181" i="17"/>
  <c r="D100" i="18"/>
  <c r="I235" i="18"/>
  <c r="J368" i="18"/>
  <c r="F288" i="19"/>
  <c r="C95" i="18"/>
  <c r="F338" i="20"/>
  <c r="B258" i="21"/>
  <c r="H177" i="22"/>
  <c r="I200" i="20"/>
  <c r="K119" i="21"/>
  <c r="B145" i="19"/>
  <c r="D64" i="20"/>
  <c r="D312" i="22"/>
  <c r="K336" i="20"/>
  <c r="G256" i="21"/>
  <c r="C176" i="22"/>
  <c r="D90" i="23"/>
  <c r="D338" i="24"/>
  <c r="C262" i="23"/>
  <c r="I181" i="28"/>
  <c r="E101" i="24"/>
  <c r="J112" i="23"/>
  <c r="H361" i="24"/>
  <c r="E56" i="22"/>
  <c r="E304" i="28"/>
  <c r="G223" i="24"/>
  <c r="B161" i="25"/>
  <c r="D80" i="26"/>
  <c r="G328" i="6"/>
  <c r="E353" i="26"/>
  <c r="K272" i="27"/>
  <c r="B232" i="25"/>
  <c r="H151" i="26"/>
  <c r="D71" i="27"/>
  <c r="E334" i="26"/>
  <c r="G253" i="27"/>
  <c r="J132" i="6"/>
  <c r="F52" i="4"/>
  <c r="K336" i="23"/>
  <c r="G256" i="28"/>
  <c r="C176" i="24"/>
  <c r="H187" i="23"/>
  <c r="D107" i="28"/>
  <c r="B356" i="25"/>
  <c r="E50" i="23"/>
  <c r="E298" i="24"/>
  <c r="J235" i="25"/>
  <c r="B155" i="26"/>
  <c r="D74" i="27"/>
  <c r="K98" i="25"/>
  <c r="I347" i="27"/>
  <c r="J306" i="25"/>
  <c r="H79" i="13"/>
  <c r="G346" i="15"/>
  <c r="H158" i="14"/>
  <c r="D73" i="15"/>
  <c r="E164" i="15"/>
  <c r="H292" i="15"/>
  <c r="E223" i="16"/>
  <c r="K142" i="17"/>
  <c r="J268" i="17"/>
  <c r="H123" i="10"/>
  <c r="C305" i="11"/>
  <c r="K100" i="10"/>
  <c r="H354" i="12"/>
  <c r="B164" i="11"/>
  <c r="K355" i="12"/>
  <c r="H226" i="12"/>
  <c r="I89" i="12"/>
  <c r="C277" i="13"/>
  <c r="E196" i="14"/>
  <c r="F331" i="14"/>
  <c r="K110" i="13"/>
  <c r="B204" i="13"/>
  <c r="I141" i="14"/>
  <c r="E61" i="15"/>
  <c r="H197" i="15"/>
  <c r="I288" i="15"/>
  <c r="D88" i="14"/>
  <c r="D336" i="16"/>
  <c r="E267" i="17"/>
  <c r="B64" i="16"/>
  <c r="B213" i="10"/>
  <c r="G49" i="10"/>
  <c r="C174" i="10"/>
  <c r="B99" i="11"/>
  <c r="D237" i="11"/>
  <c r="E100" i="11"/>
  <c r="H303" i="12"/>
  <c r="K162" i="12"/>
  <c r="E350" i="13"/>
  <c r="G269" i="14"/>
  <c r="J75" i="13"/>
  <c r="C184" i="13"/>
  <c r="D277" i="13"/>
  <c r="J196" i="14"/>
  <c r="G134" i="15"/>
  <c r="J270" i="15"/>
  <c r="K361" i="15"/>
  <c r="D174" i="14"/>
  <c r="H80" i="15"/>
  <c r="G340" i="17"/>
  <c r="D137" i="16"/>
  <c r="E270" i="16"/>
  <c r="G189" i="17"/>
  <c r="J303" i="17"/>
  <c r="B223" i="18"/>
  <c r="G358" i="18"/>
  <c r="C278" i="19"/>
  <c r="B82" i="18"/>
  <c r="K217" i="18"/>
  <c r="B132" i="19"/>
  <c r="H51" i="20"/>
  <c r="F300" i="22"/>
  <c r="G323" i="20"/>
  <c r="I242" i="21"/>
  <c r="K161" i="22"/>
  <c r="B187" i="20"/>
  <c r="D106" i="21"/>
  <c r="G130" i="19"/>
  <c r="C50" i="20"/>
  <c r="K298" i="22"/>
  <c r="B213" i="23"/>
  <c r="D132" i="28"/>
  <c r="H211" i="17"/>
  <c r="G347" i="17"/>
  <c r="B133" i="16"/>
  <c r="D52" i="17"/>
  <c r="D300" i="19"/>
  <c r="K106" i="18"/>
  <c r="B240" i="18"/>
  <c r="C47" i="17"/>
  <c r="C295" i="19"/>
  <c r="H209" i="20"/>
  <c r="D129" i="21"/>
  <c r="I152" i="19"/>
  <c r="K71" i="20"/>
  <c r="K319" i="22"/>
  <c r="B345" i="20"/>
  <c r="D264" i="21"/>
  <c r="F183" i="22"/>
  <c r="C208" i="20"/>
  <c r="I127" i="21"/>
  <c r="D42" i="22"/>
  <c r="D290" i="28"/>
  <c r="F209" i="24"/>
  <c r="E122" i="16"/>
  <c r="H236" i="16"/>
  <c r="J155" i="17"/>
  <c r="B75" i="18"/>
  <c r="G210" i="18"/>
  <c r="H343" i="18"/>
  <c r="D263" i="19"/>
  <c r="K69" i="18"/>
  <c r="D313" i="20"/>
  <c r="J232" i="21"/>
  <c r="F152" i="22"/>
  <c r="G175" i="20"/>
  <c r="I94" i="21"/>
  <c r="J119" i="19"/>
  <c r="J367" i="21"/>
  <c r="B287" i="22"/>
  <c r="I311" i="20"/>
  <c r="E231" i="21"/>
  <c r="K150" i="22"/>
  <c r="B65" i="23"/>
  <c r="B313" i="24"/>
  <c r="E248" i="16"/>
  <c r="G167" i="17"/>
  <c r="J281" i="17"/>
  <c r="B201" i="18"/>
  <c r="G336" i="18"/>
  <c r="C256" i="19"/>
  <c r="B60" i="18"/>
  <c r="K195" i="18"/>
  <c r="B110" i="19"/>
  <c r="J358" i="21"/>
  <c r="F278" i="22"/>
  <c r="G301" i="20"/>
  <c r="I220" i="21"/>
  <c r="K139" i="22"/>
  <c r="B165" i="20"/>
  <c r="D84" i="21"/>
  <c r="G108" i="19"/>
  <c r="E357" i="21"/>
  <c r="K276" i="22"/>
  <c r="B191" i="23"/>
  <c r="D110" i="28"/>
  <c r="K362" i="23"/>
  <c r="G282" i="28"/>
  <c r="C202" i="24"/>
  <c r="H213" i="23"/>
  <c r="D133" i="28"/>
  <c r="J52" i="24"/>
  <c r="E76" i="23"/>
  <c r="E324" i="24"/>
  <c r="J261" i="25"/>
  <c r="B181" i="26"/>
  <c r="D100" i="27"/>
  <c r="K124" i="25"/>
  <c r="G44" i="26"/>
  <c r="E336" i="25"/>
  <c r="F252" i="26"/>
  <c r="B172" i="27"/>
  <c r="E106" i="25"/>
  <c r="E354" i="27"/>
  <c r="H233" i="6"/>
  <c r="D153" i="4"/>
  <c r="D110" i="24"/>
  <c r="E357" i="28"/>
  <c r="K276" i="24"/>
  <c r="F288" i="23"/>
  <c r="B208" i="28"/>
  <c r="H127" i="24"/>
  <c r="C151" i="23"/>
  <c r="E70" i="28"/>
  <c r="D350" i="25"/>
  <c r="J255" i="26"/>
  <c r="B175" i="27"/>
  <c r="I199" i="25"/>
  <c r="E119" i="26"/>
  <c r="B368" i="6"/>
  <c r="C210" i="14"/>
  <c r="J272" i="14"/>
  <c r="G210" i="15"/>
  <c r="J346" i="15"/>
  <c r="C109" i="14"/>
  <c r="C357" i="16"/>
  <c r="H156" i="15"/>
  <c r="E113" i="4"/>
  <c r="I193" i="6"/>
  <c r="F323" i="4"/>
  <c r="K108" i="4"/>
  <c r="E189" i="6"/>
  <c r="B319" i="4"/>
  <c r="C343" i="8"/>
  <c r="F256" i="8"/>
  <c r="D176" i="8"/>
  <c r="E360" i="7"/>
  <c r="I223" i="7"/>
  <c r="J86" i="7"/>
  <c r="C84" i="7"/>
  <c r="G63" i="7"/>
  <c r="E122" i="9"/>
  <c r="C342" i="10"/>
  <c r="D205" i="10"/>
  <c r="B322" i="8"/>
  <c r="K190" i="8"/>
  <c r="C111" i="8"/>
  <c r="F311" i="7"/>
  <c r="C305" i="7"/>
  <c r="D168" i="7"/>
  <c r="K344" i="9"/>
  <c r="J204" i="9"/>
  <c r="B129" i="9"/>
  <c r="E109" i="9"/>
  <c r="F364" i="8"/>
  <c r="I264" i="8"/>
  <c r="C116" i="8"/>
  <c r="F43" i="8"/>
  <c r="H299" i="7"/>
  <c r="I162" i="7"/>
  <c r="B345" i="9"/>
  <c r="E332" i="9"/>
  <c r="J259" i="9"/>
  <c r="C282" i="10"/>
  <c r="J80" i="9"/>
  <c r="H309" i="8"/>
  <c r="K186" i="8"/>
  <c r="C107" i="8"/>
  <c r="F307" i="7"/>
  <c r="C301" i="7"/>
  <c r="D164" i="7"/>
  <c r="K340" i="9"/>
  <c r="J200" i="9"/>
  <c r="B125" i="9"/>
  <c r="E101" i="9"/>
  <c r="G273" i="10"/>
  <c r="D169" i="10"/>
  <c r="I350" i="11"/>
  <c r="G146" i="10"/>
  <c r="F71" i="11"/>
  <c r="H209" i="11"/>
  <c r="I72" i="11"/>
  <c r="D272" i="12"/>
  <c r="E135" i="12"/>
  <c r="I322" i="13"/>
  <c r="K241" i="14"/>
  <c r="D48" i="13"/>
  <c r="G156" i="13"/>
  <c r="H249" i="13"/>
  <c r="D169" i="14"/>
  <c r="K106" i="15"/>
  <c r="D243" i="15"/>
  <c r="E334" i="15"/>
  <c r="J133" i="14"/>
  <c r="B53" i="15"/>
  <c r="K312" i="17"/>
  <c r="H109" i="16"/>
  <c r="B321" i="10"/>
  <c r="G157" i="10"/>
  <c r="D342" i="11"/>
  <c r="B207" i="11"/>
  <c r="E73" i="11"/>
  <c r="E208" i="11"/>
  <c r="G143" i="12"/>
  <c r="K270" i="12"/>
  <c r="D133" i="12"/>
  <c r="I48" i="13"/>
  <c r="J183" i="13"/>
  <c r="C292" i="13"/>
  <c r="I211" i="14"/>
  <c r="I351" i="4"/>
  <c r="D152" i="4"/>
  <c r="H267" i="6"/>
  <c r="E347" i="4"/>
  <c r="J147" i="4"/>
  <c r="F256" i="6"/>
  <c r="G298" i="8"/>
  <c r="D211" i="8"/>
  <c r="H132" i="8"/>
  <c r="J263" i="7"/>
  <c r="G257" i="7"/>
  <c r="H120" i="7"/>
  <c r="E297" i="9"/>
  <c r="D157" i="9"/>
  <c r="I269" i="9"/>
  <c r="D47" i="9"/>
  <c r="J355" i="8"/>
  <c r="J236" i="8"/>
  <c r="H156" i="8"/>
  <c r="G84" i="8"/>
  <c r="B340" i="7"/>
  <c r="C203" i="7"/>
  <c r="H56" i="7"/>
  <c r="K43" i="7"/>
  <c r="I102" i="9"/>
  <c r="G322" i="10"/>
  <c r="G182" i="9"/>
  <c r="I306" i="8"/>
  <c r="J229" i="8"/>
  <c r="J74" i="8"/>
  <c r="K334" i="7"/>
  <c r="B198" i="7"/>
  <c r="K198" i="7"/>
  <c r="J44" i="7"/>
  <c r="G233" i="9"/>
  <c r="E199" i="9"/>
  <c r="F316" i="10"/>
  <c r="J351" i="8"/>
  <c r="J232" i="8"/>
  <c r="H152" i="8"/>
  <c r="J79" i="8"/>
  <c r="B336" i="7"/>
  <c r="C199" i="7"/>
  <c r="H52" i="7"/>
  <c r="I368" i="9"/>
  <c r="I98" i="9"/>
  <c r="G318" i="10"/>
  <c r="G166" i="9"/>
  <c r="H356" i="10"/>
  <c r="B260" i="11"/>
  <c r="B49" i="10"/>
  <c r="H242" i="11"/>
  <c r="K108" i="11"/>
  <c r="K243" i="11"/>
  <c r="C179" i="12"/>
  <c r="H362" i="13"/>
  <c r="J168" i="12"/>
  <c r="E84" i="13"/>
  <c r="F219" i="13"/>
  <c r="I327" i="13"/>
  <c r="E247" i="14"/>
  <c r="F340" i="14"/>
  <c r="C278" i="15"/>
  <c r="D85" i="14"/>
  <c r="B334" i="16"/>
  <c r="K95" i="15"/>
  <c r="D224" i="15"/>
  <c r="K154" i="16"/>
  <c r="K281" i="16"/>
  <c r="K219" i="10"/>
  <c r="F66" i="10"/>
  <c r="F185" i="10"/>
  <c r="I43" i="10"/>
  <c r="G244" i="11"/>
  <c r="J106" i="11"/>
  <c r="I298" i="12"/>
  <c r="F169" i="12"/>
  <c r="I361" i="13"/>
  <c r="K219" i="13"/>
  <c r="B355" i="13"/>
  <c r="D274" i="14"/>
  <c r="I53" i="13"/>
  <c r="E75" i="6"/>
  <c r="B205" i="4"/>
  <c r="G101" i="4"/>
  <c r="K70" i="6"/>
  <c r="H200" i="4"/>
  <c r="C93" i="4"/>
  <c r="J328" i="8"/>
  <c r="F158" i="8"/>
  <c r="B82" i="8"/>
  <c r="C342" i="7"/>
  <c r="D205" i="7"/>
  <c r="C206" i="7"/>
  <c r="B52" i="7"/>
  <c r="I240" i="9"/>
  <c r="K216" i="9"/>
  <c r="H323" i="10"/>
  <c r="B352" i="8"/>
  <c r="E252" i="8"/>
  <c r="I103" i="8"/>
  <c r="J359" i="7"/>
  <c r="D287" i="7"/>
  <c r="E150" i="7"/>
  <c r="H332" i="9"/>
  <c r="K319" i="9"/>
  <c r="F247" i="9"/>
  <c r="I269" i="10"/>
  <c r="C67" i="9"/>
  <c r="K252" i="8"/>
  <c r="I166" i="8"/>
  <c r="D351" i="7"/>
  <c r="C282" i="7"/>
  <c r="D145" i="7"/>
  <c r="C146" i="7"/>
  <c r="D321" i="9"/>
  <c r="I180" i="9"/>
  <c r="E71" i="9"/>
  <c r="H263" i="10"/>
  <c r="B348" i="8"/>
  <c r="E248" i="8"/>
  <c r="I99" i="8"/>
  <c r="J355" i="7"/>
  <c r="D283" i="7"/>
  <c r="E146" i="7"/>
  <c r="H328" i="9"/>
  <c r="K315" i="9"/>
  <c r="F243" i="9"/>
  <c r="I265" i="10"/>
  <c r="C63" i="9"/>
  <c r="J303" i="10"/>
  <c r="E140" i="10"/>
  <c r="B325" i="11"/>
  <c r="J189" i="11"/>
  <c r="C56" i="11"/>
  <c r="C191" i="11"/>
  <c r="E126" i="12"/>
  <c r="I253" i="12"/>
  <c r="B116" i="12"/>
  <c r="E360" i="14"/>
  <c r="H166" i="13"/>
  <c r="K274" i="13"/>
  <c r="G194" i="14"/>
  <c r="H287" i="14"/>
  <c r="E225" i="15"/>
  <c r="H361" i="15"/>
  <c r="K123" i="14"/>
  <c r="C43" i="15"/>
  <c r="F171" i="15"/>
  <c r="C102" i="16"/>
  <c r="B228" i="16"/>
  <c r="E145" i="9"/>
  <c r="J342" i="11"/>
  <c r="J131" i="10"/>
  <c r="C320" i="11"/>
  <c r="I191" i="11"/>
  <c r="B54" i="11"/>
  <c r="K261" i="12"/>
  <c r="H116" i="12"/>
  <c r="H251" i="12"/>
  <c r="C167" i="13"/>
  <c r="D302" i="13"/>
  <c r="F221" i="14"/>
  <c r="C330" i="14"/>
  <c r="K290" i="4"/>
  <c r="F91" i="4"/>
  <c r="D172" i="6"/>
  <c r="G286" i="4"/>
  <c r="B87" i="4"/>
  <c r="J167" i="6"/>
  <c r="I317" i="8"/>
  <c r="C204" i="8"/>
  <c r="E124" i="8"/>
  <c r="H324" i="7"/>
  <c r="E318" i="7"/>
  <c r="F181" i="7"/>
  <c r="C358" i="9"/>
  <c r="B218" i="9"/>
  <c r="D142" i="9"/>
  <c r="I135" i="9"/>
  <c r="I290" i="10"/>
  <c r="I235" i="8"/>
  <c r="F221" i="8"/>
  <c r="I72" i="8"/>
  <c r="K264" i="7"/>
  <c r="B128" i="7"/>
  <c r="K128" i="7"/>
  <c r="B304" i="9"/>
  <c r="G163" i="9"/>
  <c r="C54" i="9"/>
  <c r="F246" i="10"/>
  <c r="E299" i="8"/>
  <c r="B212" i="8"/>
  <c r="F133" i="8"/>
  <c r="H264" i="7"/>
  <c r="E258" i="7"/>
  <c r="F121" i="7"/>
  <c r="C298" i="9"/>
  <c r="B158" i="9"/>
  <c r="D271" i="9"/>
  <c r="B48" i="9"/>
  <c r="I230" i="10"/>
  <c r="I231" i="8"/>
  <c r="F213" i="8"/>
  <c r="I68" i="8"/>
  <c r="K260" i="7"/>
  <c r="B124" i="7"/>
  <c r="K124" i="7"/>
  <c r="B300" i="9"/>
  <c r="G159" i="9"/>
  <c r="C50" i="9"/>
  <c r="F242" i="10"/>
  <c r="K96" i="9"/>
  <c r="J320" i="11"/>
  <c r="J109" i="10"/>
  <c r="C298" i="11"/>
  <c r="I169" i="11"/>
  <c r="D361" i="12"/>
  <c r="K239" i="12"/>
  <c r="H94" i="12"/>
  <c r="H229" i="12"/>
  <c r="C145" i="13"/>
  <c r="D280" i="13"/>
  <c r="F199" i="14"/>
  <c r="C308" i="14"/>
  <c r="B72" i="13"/>
  <c r="K338" i="15"/>
  <c r="B146" i="14"/>
  <c r="H65" i="15"/>
  <c r="I156" i="15"/>
  <c r="B285" i="15"/>
  <c r="I215" i="16"/>
  <c r="E135" i="17"/>
  <c r="D261" i="17"/>
  <c r="D127" i="10"/>
  <c r="I308" i="11"/>
  <c r="G104" i="10"/>
  <c r="D358" i="12"/>
  <c r="H167" i="11"/>
  <c r="G359" i="12"/>
  <c r="D230" i="12"/>
  <c r="E93" i="12"/>
  <c r="I280" i="13"/>
  <c r="K199" i="14"/>
  <c r="B335" i="14"/>
  <c r="G114" i="13"/>
  <c r="J202" i="13"/>
  <c r="G140" i="14"/>
  <c r="C60" i="15"/>
  <c r="F196" i="15"/>
  <c r="G287" i="15"/>
  <c r="B87" i="14"/>
  <c r="B335" i="16"/>
  <c r="C266" i="17"/>
  <c r="J62" i="16"/>
  <c r="B263" i="10"/>
  <c r="G99" i="10"/>
  <c r="D284" i="11"/>
  <c r="B149" i="11"/>
  <c r="G344" i="12"/>
  <c r="E150" i="11"/>
  <c r="G85" i="12"/>
  <c r="K212" i="12"/>
  <c r="D75" i="12"/>
  <c r="G319" i="14"/>
  <c r="J125" i="13"/>
  <c r="C234" i="13"/>
  <c r="D327" i="13"/>
  <c r="J246" i="14"/>
  <c r="G184" i="15"/>
  <c r="J320" i="15"/>
  <c r="C83" i="14"/>
  <c r="C331" i="16"/>
  <c r="H130" i="15"/>
  <c r="E61" i="16"/>
  <c r="D187" i="16"/>
  <c r="D336" i="10"/>
  <c r="I172" i="10"/>
  <c r="F357" i="11"/>
  <c r="D222" i="11"/>
  <c r="G88" i="11"/>
  <c r="G223" i="11"/>
  <c r="I158" i="12"/>
  <c r="C286" i="12"/>
  <c r="F148" i="12"/>
  <c r="K63" i="13"/>
  <c r="B199" i="13"/>
  <c r="E307" i="13"/>
  <c r="K226" i="14"/>
  <c r="B320" i="14"/>
  <c r="I257" i="15"/>
  <c r="J64" i="14"/>
  <c r="C164" i="14"/>
  <c r="G75" i="15"/>
  <c r="J203" i="15"/>
  <c r="G134" i="16"/>
  <c r="F260" i="16"/>
  <c r="J176" i="17"/>
  <c r="I312" i="17"/>
  <c r="D98" i="16"/>
  <c r="D346" i="18"/>
  <c r="F265" i="19"/>
  <c r="C72" i="18"/>
  <c r="D205" i="18"/>
  <c r="C341" i="18"/>
  <c r="E260" i="19"/>
  <c r="J174" i="20"/>
  <c r="F94" i="21"/>
  <c r="K117" i="19"/>
  <c r="K365" i="21"/>
  <c r="C285" i="22"/>
  <c r="D310" i="20"/>
  <c r="F229" i="21"/>
  <c r="H148" i="22"/>
  <c r="E173" i="20"/>
  <c r="K92" i="21"/>
  <c r="D336" i="23"/>
  <c r="F255" i="28"/>
  <c r="H174" i="24"/>
  <c r="K141" i="16"/>
  <c r="D256" i="16"/>
  <c r="F175" i="17"/>
  <c r="H94" i="18"/>
  <c r="C230" i="18"/>
  <c r="D363" i="18"/>
  <c r="J282" i="19"/>
  <c r="G89" i="18"/>
  <c r="J332" i="20"/>
  <c r="F252" i="21"/>
  <c r="B172" i="22"/>
  <c r="C195" i="20"/>
  <c r="E114" i="21"/>
  <c r="F139" i="19"/>
  <c r="H58" i="20"/>
  <c r="H306" i="22"/>
  <c r="E331" i="20"/>
  <c r="K250" i="21"/>
  <c r="G170" i="22"/>
  <c r="H84" i="23"/>
  <c r="H332" i="24"/>
  <c r="G245" i="16"/>
  <c r="I164" i="17"/>
  <c r="B279" i="17"/>
  <c r="D198" i="18"/>
  <c r="I333" i="18"/>
  <c r="E253" i="19"/>
  <c r="D57" i="18"/>
  <c r="C193" i="18"/>
  <c r="D107" i="19"/>
  <c r="B356" i="21"/>
  <c r="H275" i="22"/>
  <c r="I298" i="20"/>
  <c r="K217" i="21"/>
  <c r="C137" i="22"/>
  <c r="D162" i="20"/>
  <c r="F81" i="21"/>
  <c r="I105" i="19"/>
  <c r="G354" i="21"/>
  <c r="C274" i="22"/>
  <c r="D188" i="23"/>
  <c r="F107" i="28"/>
  <c r="J154" i="17"/>
  <c r="I290" i="17"/>
  <c r="D76" i="16"/>
  <c r="D324" i="18"/>
  <c r="F243" i="19"/>
  <c r="C50" i="18"/>
  <c r="D183" i="18"/>
  <c r="C319" i="18"/>
  <c r="E238" i="19"/>
  <c r="J152" i="20"/>
  <c r="F72" i="21"/>
  <c r="K95" i="19"/>
  <c r="K343" i="21"/>
  <c r="C263" i="22"/>
  <c r="D288" i="20"/>
  <c r="F207" i="21"/>
  <c r="H126" i="22"/>
  <c r="E151" i="20"/>
  <c r="K70" i="21"/>
  <c r="D314" i="23"/>
  <c r="F233" i="28"/>
  <c r="H152" i="24"/>
  <c r="G76" i="23"/>
  <c r="E325" i="24"/>
  <c r="J336" i="23"/>
  <c r="F256" i="28"/>
  <c r="B176" i="24"/>
  <c r="G199" i="23"/>
  <c r="I118" i="28"/>
  <c r="I366" i="25"/>
  <c r="D304" i="26"/>
  <c r="F223" i="27"/>
  <c r="C248" i="25"/>
  <c r="I167" i="26"/>
  <c r="E87" i="27"/>
  <c r="F46" i="25"/>
  <c r="D295" i="27"/>
  <c r="G229" i="25"/>
  <c r="I148" i="26"/>
  <c r="K67" i="27"/>
  <c r="F276" i="4"/>
  <c r="C145" i="6"/>
  <c r="E151" i="23"/>
  <c r="K70" i="28"/>
  <c r="F82" i="22"/>
  <c r="D331" i="28"/>
  <c r="J250" i="24"/>
  <c r="E274" i="23"/>
  <c r="G193" i="28"/>
  <c r="I112" i="24"/>
  <c r="D50" i="25"/>
  <c r="D298" i="27"/>
  <c r="K322" i="25"/>
  <c r="G242" i="26"/>
  <c r="C162" i="27"/>
  <c r="D305" i="13"/>
  <c r="D223" i="14"/>
  <c r="K160" i="15"/>
  <c r="D297" i="15"/>
  <c r="G59" i="14"/>
  <c r="G307" i="16"/>
  <c r="B107" i="15"/>
  <c r="K366" i="17"/>
  <c r="H163" i="16"/>
  <c r="J363" i="10"/>
  <c r="D267" i="11"/>
  <c r="D56" i="10"/>
  <c r="D250" i="11"/>
  <c r="C116" i="11"/>
  <c r="K251" i="11"/>
  <c r="E186" i="12"/>
  <c r="B41" i="12"/>
  <c r="B176" i="12"/>
  <c r="G91" i="13"/>
  <c r="H226" i="13"/>
  <c r="K334" i="13"/>
  <c r="G254" i="14"/>
  <c r="H347" i="14"/>
  <c r="E285" i="15"/>
  <c r="F92" i="14"/>
  <c r="D341" i="16"/>
  <c r="C103" i="15"/>
  <c r="F231" i="15"/>
  <c r="C162" i="16"/>
  <c r="J306" i="16"/>
  <c r="C136" i="9"/>
  <c r="F340" i="11"/>
  <c r="F129" i="10"/>
  <c r="I317" i="11"/>
  <c r="E189" i="11"/>
  <c r="H51" i="11"/>
  <c r="G259" i="12"/>
  <c r="D114" i="12"/>
  <c r="D249" i="12"/>
  <c r="I164" i="13"/>
  <c r="J299" i="13"/>
  <c r="B219" i="14"/>
  <c r="I327" i="14"/>
  <c r="H91" i="13"/>
  <c r="G358" i="15"/>
  <c r="E189" i="14"/>
  <c r="D85" i="15"/>
  <c r="E176" i="15"/>
  <c r="H304" i="15"/>
  <c r="E235" i="16"/>
  <c r="K154" i="17"/>
  <c r="J280" i="17"/>
  <c r="I84" i="16"/>
  <c r="B199" i="16"/>
  <c r="D118" i="17"/>
  <c r="D366" i="19"/>
  <c r="K172" i="18"/>
  <c r="B306" i="18"/>
  <c r="H225" i="19"/>
  <c r="C361" i="19"/>
  <c r="H275" i="20"/>
  <c r="D195" i="21"/>
  <c r="J114" i="22"/>
  <c r="K137" i="20"/>
  <c r="C57" i="21"/>
  <c r="D82" i="19"/>
  <c r="D330" i="21"/>
  <c r="F249" i="22"/>
  <c r="C274" i="20"/>
  <c r="I193" i="21"/>
  <c r="E113" i="22"/>
  <c r="D356" i="28"/>
  <c r="F275" i="24"/>
  <c r="I242" i="16"/>
  <c r="K161" i="17"/>
  <c r="D276" i="17"/>
  <c r="F195" i="18"/>
  <c r="K330" i="18"/>
  <c r="G250" i="19"/>
  <c r="F54" i="18"/>
  <c r="E190" i="18"/>
  <c r="F104" i="19"/>
  <c r="D353" i="21"/>
  <c r="J272" i="22"/>
  <c r="K295" i="20"/>
  <c r="C215" i="21"/>
  <c r="E134" i="22"/>
  <c r="F159" i="20"/>
  <c r="H78" i="21"/>
  <c r="K102" i="19"/>
  <c r="I351" i="21"/>
  <c r="E271" i="22"/>
  <c r="F185" i="23"/>
  <c r="H104" i="28"/>
  <c r="H129" i="17"/>
  <c r="G265" i="17"/>
  <c r="B51" i="16"/>
  <c r="B299" i="18"/>
  <c r="D218" i="19"/>
  <c r="C354" i="19"/>
  <c r="B158" i="18"/>
  <c r="K293" i="18"/>
  <c r="C213" i="19"/>
  <c r="H127" i="20"/>
  <c r="D47" i="21"/>
  <c r="I70" i="19"/>
  <c r="I318" i="21"/>
  <c r="K237" i="22"/>
  <c r="B263" i="20"/>
  <c r="D182" i="21"/>
  <c r="F101" i="22"/>
  <c r="C126" i="20"/>
  <c r="I45" i="21"/>
  <c r="B289" i="23"/>
  <c r="D208" i="28"/>
  <c r="D257" i="17"/>
  <c r="I62" i="16"/>
  <c r="B177" i="16"/>
  <c r="D96" i="17"/>
  <c r="D344" i="19"/>
  <c r="K150" i="18"/>
  <c r="B284" i="18"/>
  <c r="H203" i="19"/>
  <c r="C339" i="19"/>
  <c r="H253" i="20"/>
  <c r="D173" i="21"/>
  <c r="I196" i="19"/>
  <c r="K115" i="20"/>
  <c r="K363" i="22"/>
  <c r="D60" i="19"/>
  <c r="D308" i="21"/>
  <c r="F227" i="22"/>
  <c r="C252" i="20"/>
  <c r="I171" i="21"/>
  <c r="D86" i="22"/>
  <c r="D334" i="28"/>
  <c r="F253" i="24"/>
  <c r="E177" i="23"/>
  <c r="K96" i="28"/>
  <c r="I345" i="25"/>
  <c r="D357" i="28"/>
  <c r="J276" i="24"/>
  <c r="E300" i="23"/>
  <c r="G219" i="28"/>
  <c r="I138" i="24"/>
  <c r="D76" i="25"/>
  <c r="D324" i="27"/>
  <c r="F71" i="24"/>
  <c r="G268" i="26"/>
  <c r="C188" i="27"/>
  <c r="D147" i="25"/>
  <c r="J66" i="26"/>
  <c r="I332" i="25"/>
  <c r="G249" i="26"/>
  <c r="I168" i="27"/>
  <c r="B48" i="6"/>
  <c r="K245" i="6"/>
  <c r="C252" i="23"/>
  <c r="I171" i="28"/>
  <c r="E91" i="24"/>
  <c r="J102" i="23"/>
  <c r="H351" i="24"/>
  <c r="E46" i="22"/>
  <c r="E294" i="28"/>
  <c r="G213" i="24"/>
  <c r="B151" i="25"/>
  <c r="D70" i="26"/>
  <c r="G318" i="6"/>
  <c r="E343" i="26"/>
  <c r="K262" i="27"/>
  <c r="B222" i="25"/>
  <c r="H167" i="13"/>
  <c r="E105" i="14"/>
  <c r="K42" i="4"/>
  <c r="E123" i="6"/>
  <c r="B253" i="4"/>
  <c r="G219" i="4"/>
  <c r="K118" i="6"/>
  <c r="H248" i="4"/>
  <c r="K201" i="4"/>
  <c r="K264" i="8"/>
  <c r="I178" i="8"/>
  <c r="D363" i="7"/>
  <c r="C294" i="7"/>
  <c r="D157" i="7"/>
  <c r="C158" i="7"/>
  <c r="D333" i="9"/>
  <c r="I192" i="9"/>
  <c r="F86" i="9"/>
  <c r="H275" i="10"/>
  <c r="K352" i="8"/>
  <c r="J271" i="8"/>
  <c r="F114" i="8"/>
  <c r="G54" i="8"/>
  <c r="D239" i="7"/>
  <c r="E102" i="7"/>
  <c r="H284" i="9"/>
  <c r="K271" i="9"/>
  <c r="F199" i="9"/>
  <c r="I221" i="10"/>
  <c r="G353" i="8"/>
  <c r="J266" i="8"/>
  <c r="H186" i="8"/>
  <c r="K41" i="8"/>
  <c r="C234" i="7"/>
  <c r="D97" i="7"/>
  <c r="C98" i="7"/>
  <c r="K74" i="7"/>
  <c r="I132" i="9"/>
  <c r="G352" i="10"/>
  <c r="H215" i="10"/>
  <c r="H337" i="8"/>
  <c r="J267" i="8"/>
  <c r="F110" i="8"/>
  <c r="G50" i="8"/>
  <c r="D235" i="7"/>
  <c r="E98" i="7"/>
  <c r="H280" i="9"/>
  <c r="H272" i="9"/>
  <c r="F195" i="9"/>
  <c r="I217" i="10"/>
  <c r="K343" i="10"/>
  <c r="J255" i="10"/>
  <c r="E92" i="10"/>
  <c r="B277" i="11"/>
  <c r="J141" i="11"/>
  <c r="E337" i="12"/>
  <c r="C143" i="11"/>
  <c r="E78" i="12"/>
  <c r="I205" i="12"/>
  <c r="B68" i="12"/>
  <c r="E312" i="14"/>
  <c r="H118" i="13"/>
  <c r="K226" i="13"/>
  <c r="B320" i="13"/>
  <c r="H239" i="14"/>
  <c r="E177" i="15"/>
  <c r="H313" i="15"/>
  <c r="K75" i="14"/>
  <c r="K323" i="16"/>
  <c r="F123" i="15"/>
  <c r="C54" i="16"/>
  <c r="B180" i="16"/>
  <c r="H62" i="9"/>
  <c r="J294" i="11"/>
  <c r="J83" i="10"/>
  <c r="C272" i="11"/>
  <c r="I143" i="11"/>
  <c r="D335" i="12"/>
  <c r="K213" i="12"/>
  <c r="H68" i="12"/>
  <c r="H203" i="12"/>
  <c r="C119" i="13"/>
  <c r="D254" i="13"/>
  <c r="B364" i="13"/>
  <c r="C282" i="14"/>
  <c r="E281" i="4"/>
  <c r="J81" i="4"/>
  <c r="H162" i="6"/>
  <c r="K276" i="4"/>
  <c r="F77" i="4"/>
  <c r="D158" i="6"/>
  <c r="E327" i="8"/>
  <c r="I213" i="8"/>
  <c r="K133" i="8"/>
  <c r="D334" i="7"/>
  <c r="K327" i="7"/>
  <c r="B191" i="7"/>
  <c r="I367" i="9"/>
  <c r="H227" i="9"/>
  <c r="J151" i="9"/>
  <c r="E173" i="9"/>
  <c r="E300" i="10"/>
  <c r="E245" i="8"/>
  <c r="C159" i="8"/>
  <c r="E82" i="8"/>
  <c r="G274" i="7"/>
  <c r="H137" i="7"/>
  <c r="G138" i="7"/>
  <c r="H313" i="9"/>
  <c r="C173" i="9"/>
  <c r="I63" i="9"/>
  <c r="B256" i="10"/>
  <c r="K310" i="8"/>
  <c r="I153" i="8"/>
  <c r="B143" i="8"/>
  <c r="D274" i="7"/>
  <c r="K267" i="7"/>
  <c r="B131" i="7"/>
  <c r="I307" i="9"/>
  <c r="H167" i="9"/>
  <c r="J91" i="9"/>
  <c r="H57" i="9"/>
  <c r="E240" i="10"/>
  <c r="E241" i="8"/>
  <c r="C155" i="8"/>
  <c r="E78" i="8"/>
  <c r="G270" i="7"/>
  <c r="H133" i="7"/>
  <c r="G134" i="7"/>
  <c r="H309" i="9"/>
  <c r="C169" i="9"/>
  <c r="I59" i="9"/>
  <c r="B252" i="10"/>
  <c r="C116" i="9"/>
  <c r="F330" i="11"/>
  <c r="F119" i="10"/>
  <c r="I307" i="11"/>
  <c r="E179" i="11"/>
  <c r="H41" i="11"/>
  <c r="G249" i="12"/>
  <c r="D104" i="12"/>
  <c r="D239" i="12"/>
  <c r="I154" i="13"/>
  <c r="J289" i="13"/>
  <c r="B209" i="14"/>
  <c r="I317" i="14"/>
  <c r="H81" i="13"/>
  <c r="G348" i="15"/>
  <c r="H162" i="14"/>
  <c r="D75" i="15"/>
  <c r="E166" i="15"/>
  <c r="H294" i="15"/>
  <c r="E225" i="16"/>
  <c r="K144" i="17"/>
  <c r="J270" i="17"/>
  <c r="J136" i="10"/>
  <c r="E318" i="11"/>
  <c r="C114" i="10"/>
  <c r="J367" i="12"/>
  <c r="D177" i="11"/>
  <c r="E40" i="11"/>
  <c r="J239" i="12"/>
  <c r="K102" i="12"/>
  <c r="E290" i="13"/>
  <c r="G209" i="14"/>
  <c r="H344" i="14"/>
  <c r="C124" i="13"/>
  <c r="C334" i="4"/>
  <c r="H134" i="4"/>
  <c r="D228" i="6"/>
  <c r="I329" i="4"/>
  <c r="D130" i="4"/>
  <c r="F221" i="6"/>
  <c r="D282" i="8"/>
  <c r="K160" i="8"/>
  <c r="D150" i="8"/>
  <c r="F281" i="7"/>
  <c r="C275" i="7"/>
  <c r="D138" i="7"/>
  <c r="K314" i="9"/>
  <c r="J174" i="9"/>
  <c r="B99" i="9"/>
  <c r="J64" i="9"/>
  <c r="C341" i="8"/>
  <c r="F254" i="8"/>
  <c r="D174" i="8"/>
  <c r="E358" i="7"/>
  <c r="I221" i="7"/>
  <c r="J84" i="7"/>
  <c r="C76" i="7"/>
  <c r="G61" i="7"/>
  <c r="E120" i="9"/>
  <c r="C340" i="10"/>
  <c r="D203" i="10"/>
  <c r="F290" i="8"/>
  <c r="J168" i="8"/>
  <c r="D90" i="8"/>
  <c r="F221" i="7"/>
  <c r="C215" i="7"/>
  <c r="D78" i="7"/>
  <c r="F62" i="7"/>
  <c r="C251" i="9"/>
  <c r="E227" i="9"/>
  <c r="B334" i="10"/>
  <c r="C337" i="8"/>
  <c r="F250" i="8"/>
  <c r="D170" i="8"/>
  <c r="E354" i="7"/>
  <c r="I217" i="7"/>
  <c r="J80" i="7"/>
  <c r="D70" i="7"/>
  <c r="G57" i="7"/>
  <c r="E116" i="9"/>
  <c r="C336" i="10"/>
  <c r="D199" i="10"/>
  <c r="F45" i="9"/>
  <c r="H277" i="11"/>
  <c r="H66" i="10"/>
  <c r="K254" i="11"/>
  <c r="G126" i="11"/>
  <c r="B318" i="12"/>
  <c r="I196" i="12"/>
  <c r="F51" i="12"/>
  <c r="F186" i="12"/>
  <c r="K101" i="13"/>
  <c r="B237" i="13"/>
  <c r="E345" i="13"/>
  <c r="K264" i="14"/>
  <c r="B358" i="14"/>
  <c r="I295" i="15"/>
  <c r="J102" i="14"/>
  <c r="H351" i="16"/>
  <c r="G113" i="15"/>
  <c r="J241" i="15"/>
  <c r="G172" i="16"/>
  <c r="C92" i="17"/>
  <c r="K253" i="10"/>
  <c r="B84" i="10"/>
  <c r="G265" i="11"/>
  <c r="E61" i="10"/>
  <c r="B315" i="12"/>
  <c r="F124" i="11"/>
  <c r="E316" i="12"/>
  <c r="B187" i="12"/>
  <c r="C50" i="12"/>
  <c r="G237" i="13"/>
  <c r="I156" i="14"/>
  <c r="J291" i="14"/>
  <c r="E71" i="13"/>
  <c r="G220" i="4"/>
  <c r="K317" i="6"/>
  <c r="J101" i="6"/>
  <c r="C216" i="4"/>
  <c r="J311" i="6"/>
  <c r="F97" i="6"/>
  <c r="K319" i="8"/>
  <c r="G217" i="8"/>
  <c r="H127" i="8"/>
  <c r="I67" i="8"/>
  <c r="F252" i="7"/>
  <c r="G115" i="7"/>
  <c r="J297" i="9"/>
  <c r="B208" i="13"/>
  <c r="I292" i="15"/>
  <c r="B68" i="16"/>
  <c r="F165" i="11"/>
  <c r="E229" i="12"/>
  <c r="G250" i="13"/>
  <c r="C213" i="4"/>
  <c r="G266" i="8"/>
  <c r="B278" i="7"/>
  <c r="F323" i="9"/>
  <c r="E194" i="9"/>
  <c r="G260" i="10"/>
  <c r="E352" i="8"/>
  <c r="F273" i="8"/>
  <c r="H98" i="8"/>
  <c r="K232" i="7"/>
  <c r="K103" i="7"/>
  <c r="K288" i="9"/>
  <c r="J148" i="9"/>
  <c r="E261" i="9"/>
  <c r="B368" i="10"/>
  <c r="C311" i="8"/>
  <c r="D276" i="8"/>
  <c r="J118" i="8"/>
  <c r="K58" i="8"/>
  <c r="H243" i="7"/>
  <c r="I106" i="7"/>
  <c r="B289" i="9"/>
  <c r="E276" i="9"/>
  <c r="J203" i="9"/>
  <c r="C226" i="10"/>
  <c r="E352" i="10"/>
  <c r="C286" i="8"/>
  <c r="J198" i="8"/>
  <c r="D120" i="8"/>
  <c r="F251" i="7"/>
  <c r="C245" i="7"/>
  <c r="D108" i="7"/>
  <c r="K284" i="9"/>
  <c r="J144" i="9"/>
  <c r="E257" i="9"/>
  <c r="B364" i="10"/>
  <c r="G349" i="10"/>
  <c r="D113" i="10"/>
  <c r="I294" i="11"/>
  <c r="G90" i="10"/>
  <c r="D344" i="12"/>
  <c r="H153" i="11"/>
  <c r="G345" i="12"/>
  <c r="D216" i="12"/>
  <c r="E79" i="12"/>
  <c r="I266" i="13"/>
  <c r="K185" i="14"/>
  <c r="B321" i="14"/>
  <c r="G100" i="13"/>
  <c r="H193" i="13"/>
  <c r="E131" i="14"/>
  <c r="K50" i="15"/>
  <c r="D187" i="15"/>
  <c r="E278" i="15"/>
  <c r="J77" i="14"/>
  <c r="J325" i="16"/>
  <c r="K256" i="17"/>
  <c r="H53" i="16"/>
  <c r="B265" i="10"/>
  <c r="G101" i="10"/>
  <c r="D286" i="11"/>
  <c r="B151" i="11"/>
  <c r="G346" i="12"/>
  <c r="E152" i="11"/>
  <c r="G87" i="12"/>
  <c r="K214" i="12"/>
  <c r="D77" i="12"/>
  <c r="G321" i="14"/>
  <c r="J127" i="13"/>
  <c r="C236" i="13"/>
  <c r="F332" i="13"/>
  <c r="B244" i="14"/>
  <c r="I181" i="15"/>
  <c r="B318" i="15"/>
  <c r="E80" i="14"/>
  <c r="E328" i="16"/>
  <c r="J127" i="15"/>
  <c r="G58" i="16"/>
  <c r="F184" i="16"/>
  <c r="J55" i="9"/>
  <c r="B288" i="11"/>
  <c r="B77" i="10"/>
  <c r="E265" i="11"/>
  <c r="K136" i="11"/>
  <c r="F328" i="12"/>
  <c r="C207" i="12"/>
  <c r="J61" i="12"/>
  <c r="J196" i="12"/>
  <c r="E112" i="13"/>
  <c r="F247" i="13"/>
  <c r="I355" i="13"/>
  <c r="E275" i="14"/>
  <c r="F368" i="14"/>
  <c r="C306" i="15"/>
  <c r="D113" i="14"/>
  <c r="B362" i="16"/>
  <c r="K123" i="15"/>
  <c r="D252" i="15"/>
  <c r="K182" i="16"/>
  <c r="G102" i="17"/>
  <c r="C185" i="10"/>
  <c r="D361" i="11"/>
  <c r="D150" i="10"/>
  <c r="G338" i="11"/>
  <c r="C210" i="11"/>
  <c r="F72" i="11"/>
  <c r="E280" i="12"/>
  <c r="B135" i="12"/>
  <c r="B270" i="12"/>
  <c r="G185" i="13"/>
  <c r="H320" i="13"/>
  <c r="J239" i="14"/>
  <c r="G348" i="14"/>
  <c r="F112" i="13"/>
  <c r="C50" i="14"/>
  <c r="K298" i="16"/>
  <c r="B106" i="15"/>
  <c r="C197" i="15"/>
  <c r="F325" i="15"/>
  <c r="C256" i="16"/>
  <c r="I175" i="17"/>
  <c r="H301" i="17"/>
  <c r="G105" i="16"/>
  <c r="J219" i="16"/>
  <c r="B139" i="17"/>
  <c r="D58" i="18"/>
  <c r="I193" i="18"/>
  <c r="J326" i="18"/>
  <c r="F246" i="19"/>
  <c r="C53" i="18"/>
  <c r="F296" i="20"/>
  <c r="B216" i="21"/>
  <c r="H135" i="22"/>
  <c r="I158" i="20"/>
  <c r="K77" i="21"/>
  <c r="B103" i="19"/>
  <c r="B351" i="21"/>
  <c r="D270" i="22"/>
  <c r="K294" i="20"/>
  <c r="G214" i="21"/>
  <c r="C134" i="22"/>
  <c r="D48" i="23"/>
  <c r="D296" i="24"/>
  <c r="G263" i="16"/>
  <c r="I182" i="17"/>
  <c r="B297" i="17"/>
  <c r="D216" i="18"/>
  <c r="I351" i="18"/>
  <c r="E271" i="19"/>
  <c r="D75" i="18"/>
  <c r="C211" i="18"/>
  <c r="D125" i="19"/>
  <c r="J44" i="20"/>
  <c r="H293" i="22"/>
  <c r="I316" i="20"/>
  <c r="K235" i="21"/>
  <c r="C155" i="22"/>
  <c r="D180" i="20"/>
  <c r="F99" i="21"/>
  <c r="I123" i="19"/>
  <c r="E43" i="20"/>
  <c r="C292" i="22"/>
  <c r="D206" i="23"/>
  <c r="F125" i="28"/>
  <c r="F150" i="17"/>
  <c r="E286" i="17"/>
  <c r="J71" i="16"/>
  <c r="J319" i="18"/>
  <c r="B239" i="19"/>
  <c r="I45" i="18"/>
  <c r="J178" i="18"/>
  <c r="I314" i="18"/>
  <c r="K233" i="19"/>
  <c r="F148" i="20"/>
  <c r="B68" i="21"/>
  <c r="G91" i="19"/>
  <c r="G339" i="21"/>
  <c r="I258" i="22"/>
  <c r="J283" i="20"/>
  <c r="B203" i="21"/>
  <c r="D122" i="22"/>
  <c r="K146" i="20"/>
  <c r="G66" i="21"/>
  <c r="J309" i="23"/>
  <c r="B229" i="28"/>
  <c r="D148" i="24"/>
  <c r="G83" i="16"/>
  <c r="J197" i="16"/>
  <c r="B117" i="17"/>
  <c r="B365" i="19"/>
  <c r="I171" i="18"/>
  <c r="J304" i="18"/>
  <c r="F224" i="19"/>
  <c r="K359" i="19"/>
  <c r="F274" i="20"/>
  <c r="B194" i="21"/>
  <c r="H113" i="22"/>
  <c r="I136" i="20"/>
  <c r="K55" i="21"/>
  <c r="B81" i="19"/>
  <c r="B329" i="21"/>
  <c r="D248" i="22"/>
  <c r="K272" i="20"/>
  <c r="G192" i="21"/>
  <c r="C112" i="22"/>
  <c r="B355" i="28"/>
  <c r="D274" i="24"/>
  <c r="C198" i="23"/>
  <c r="I117" i="28"/>
  <c r="G366" i="25"/>
  <c r="J48" i="23"/>
  <c r="H297" i="24"/>
  <c r="C321" i="23"/>
  <c r="E240" i="28"/>
  <c r="G159" i="24"/>
  <c r="B97" i="25"/>
  <c r="B345" i="27"/>
  <c r="G264" i="6"/>
  <c r="E289" i="26"/>
  <c r="K208" i="27"/>
  <c r="B168" i="25"/>
  <c r="H87" i="26"/>
  <c r="H78" i="24"/>
  <c r="E270" i="26"/>
  <c r="G189" i="27"/>
  <c r="J68" i="6"/>
  <c r="B272" i="6"/>
  <c r="K272" i="23"/>
  <c r="G192" i="28"/>
  <c r="C112" i="24"/>
  <c r="H123" i="23"/>
  <c r="D43" i="28"/>
  <c r="C67" i="22"/>
  <c r="C315" i="28"/>
  <c r="E234" i="24"/>
  <c r="J171" i="25"/>
  <c r="B91" i="26"/>
  <c r="E339" i="6"/>
  <c r="C364" i="26"/>
  <c r="I283" i="27"/>
  <c r="J242" i="25"/>
  <c r="J344" i="14"/>
  <c r="G282" i="15"/>
  <c r="H89" i="14"/>
  <c r="F338" i="16"/>
  <c r="E100" i="15"/>
  <c r="H228" i="15"/>
  <c r="E159" i="16"/>
  <c r="H295" i="16"/>
  <c r="I212" i="10"/>
  <c r="H59" i="10"/>
  <c r="J177" i="10"/>
  <c r="C366" i="11"/>
  <c r="I237" i="11"/>
  <c r="B100" i="11"/>
  <c r="K291" i="12"/>
  <c r="H162" i="12"/>
  <c r="H300" i="12"/>
  <c r="C213" i="13"/>
  <c r="D348" i="13"/>
  <c r="F267" i="14"/>
  <c r="K46" i="13"/>
  <c r="B140" i="13"/>
  <c r="I77" i="14"/>
  <c r="G326" i="16"/>
  <c r="H133" i="15"/>
  <c r="I224" i="15"/>
  <c r="B353" i="15"/>
  <c r="H289" i="16"/>
  <c r="E203" i="17"/>
  <c r="D329" i="17"/>
  <c r="J132" i="10"/>
  <c r="E314" i="11"/>
  <c r="C110" i="10"/>
  <c r="J363" i="12"/>
  <c r="D173" i="11"/>
  <c r="C365" i="12"/>
  <c r="J235" i="12"/>
  <c r="K98" i="12"/>
  <c r="E286" i="13"/>
  <c r="G205" i="14"/>
  <c r="H340" i="14"/>
  <c r="C120" i="13"/>
  <c r="D213" i="13"/>
  <c r="E153" i="14"/>
  <c r="G70" i="15"/>
  <c r="J206" i="15"/>
  <c r="K297" i="15"/>
  <c r="F97" i="14"/>
  <c r="F345" i="16"/>
  <c r="G276" i="17"/>
  <c r="D73" i="16"/>
  <c r="E206" i="16"/>
  <c r="G125" i="17"/>
  <c r="J239" i="17"/>
  <c r="B159" i="18"/>
  <c r="G294" i="18"/>
  <c r="C214" i="19"/>
  <c r="D347" i="19"/>
  <c r="K153" i="18"/>
  <c r="B68" i="19"/>
  <c r="J316" i="21"/>
  <c r="F236" i="22"/>
  <c r="G259" i="20"/>
  <c r="I178" i="21"/>
  <c r="K97" i="22"/>
  <c r="B123" i="20"/>
  <c r="D42" i="21"/>
  <c r="G66" i="19"/>
  <c r="E315" i="21"/>
  <c r="K234" i="22"/>
  <c r="B149" i="23"/>
  <c r="D68" i="28"/>
  <c r="H147" i="17"/>
  <c r="G283" i="17"/>
  <c r="B69" i="16"/>
  <c r="B317" i="18"/>
  <c r="D236" i="19"/>
  <c r="K42" i="18"/>
  <c r="B176" i="18"/>
  <c r="K311" i="18"/>
  <c r="C231" i="19"/>
  <c r="H145" i="20"/>
  <c r="D65" i="21"/>
  <c r="I88" i="19"/>
  <c r="I336" i="21"/>
  <c r="K255" i="22"/>
  <c r="B281" i="20"/>
  <c r="D200" i="21"/>
  <c r="F119" i="22"/>
  <c r="C144" i="20"/>
  <c r="I63" i="21"/>
  <c r="B307" i="23"/>
  <c r="D226" i="28"/>
  <c r="D251" i="17"/>
  <c r="E58" i="16"/>
  <c r="H172" i="16"/>
  <c r="J91" i="17"/>
  <c r="J339" i="19"/>
  <c r="G146" i="18"/>
  <c r="H279" i="18"/>
  <c r="D199" i="19"/>
  <c r="I334" i="19"/>
  <c r="D249" i="20"/>
  <c r="J168" i="21"/>
  <c r="E192" i="19"/>
  <c r="G111" i="20"/>
  <c r="G359" i="22"/>
  <c r="J55" i="19"/>
  <c r="J303" i="21"/>
  <c r="B223" i="22"/>
  <c r="I247" i="20"/>
  <c r="E167" i="21"/>
  <c r="J81" i="22"/>
  <c r="J329" i="28"/>
  <c r="B249" i="24"/>
  <c r="E184" i="16"/>
  <c r="G103" i="17"/>
  <c r="J217" i="17"/>
  <c r="B137" i="18"/>
  <c r="G272" i="18"/>
  <c r="I76" i="17"/>
  <c r="D325" i="19"/>
  <c r="K131" i="18"/>
  <c r="B46" i="19"/>
  <c r="J294" i="21"/>
  <c r="F214" i="22"/>
  <c r="G237" i="20"/>
  <c r="I156" i="21"/>
  <c r="J181" i="19"/>
  <c r="B101" i="20"/>
  <c r="B349" i="22"/>
  <c r="G44" i="19"/>
  <c r="E293" i="21"/>
  <c r="K212" i="22"/>
  <c r="B127" i="23"/>
  <c r="D46" i="28"/>
  <c r="K298" i="23"/>
  <c r="G218" i="28"/>
  <c r="C138" i="24"/>
  <c r="H149" i="23"/>
  <c r="D69" i="28"/>
  <c r="C93" i="22"/>
  <c r="C341" i="28"/>
  <c r="E260" i="24"/>
  <c r="J197" i="25"/>
  <c r="B117" i="26"/>
  <c r="E365" i="6"/>
  <c r="K60" i="25"/>
  <c r="I309" i="27"/>
  <c r="J268" i="25"/>
  <c r="F188" i="26"/>
  <c r="B108" i="27"/>
  <c r="E42" i="25"/>
  <c r="E290" i="27"/>
  <c r="H169" i="6"/>
  <c r="D89" i="4"/>
  <c r="G44" i="22"/>
  <c r="E293" i="28"/>
  <c r="K212" i="24"/>
  <c r="F224" i="23"/>
  <c r="B144" i="28"/>
  <c r="H63" i="24"/>
  <c r="C87" i="23"/>
  <c r="C335" i="24"/>
  <c r="H272" i="25"/>
  <c r="J191" i="26"/>
  <c r="B111" i="27"/>
  <c r="I135" i="25"/>
  <c r="E55" i="26"/>
  <c r="H48" i="24"/>
  <c r="D289" i="13"/>
  <c r="J208" i="14"/>
  <c r="G146" i="15"/>
  <c r="J282" i="15"/>
  <c r="C45" i="14"/>
  <c r="C293" i="16"/>
  <c r="H92" i="15"/>
  <c r="G352" i="17"/>
  <c r="D149" i="16"/>
  <c r="F349" i="10"/>
  <c r="B188" i="10"/>
  <c r="J41" i="10"/>
  <c r="F235" i="11"/>
  <c r="I151" i="4"/>
  <c r="C232" i="6"/>
  <c r="J361" i="4"/>
  <c r="E147" i="4"/>
  <c r="I227" i="6"/>
  <c r="F357" i="4"/>
  <c r="B337" i="8"/>
  <c r="B218" i="8"/>
  <c r="I137" i="8"/>
  <c r="B65" i="8"/>
  <c r="D321" i="7"/>
  <c r="E184" i="7"/>
  <c r="H366" i="9"/>
  <c r="K353" i="9"/>
  <c r="K83" i="9"/>
  <c r="I303" i="10"/>
  <c r="B122" i="9"/>
  <c r="G308" i="8"/>
  <c r="G152" i="8"/>
  <c r="J141" i="8"/>
  <c r="B273" i="7"/>
  <c r="I266" i="7"/>
  <c r="J129" i="7"/>
  <c r="G306" i="9"/>
  <c r="F166" i="9"/>
  <c r="H90" i="9"/>
  <c r="F56" i="9"/>
  <c r="I328" i="8"/>
  <c r="E226" i="8"/>
  <c r="F136" i="8"/>
  <c r="G76" i="8"/>
  <c r="D261" i="7"/>
  <c r="E124" i="7"/>
  <c r="H306" i="9"/>
  <c r="K293" i="9"/>
  <c r="F221" i="9"/>
  <c r="I243" i="10"/>
  <c r="C41" i="9"/>
  <c r="I303" i="8"/>
  <c r="H218" i="8"/>
  <c r="J137" i="8"/>
  <c r="B269" i="7"/>
  <c r="I262" i="7"/>
  <c r="J125" i="7"/>
  <c r="G302" i="9"/>
  <c r="F162" i="9"/>
  <c r="H86" i="9"/>
  <c r="F52" i="9"/>
  <c r="C235" i="10"/>
  <c r="J130" i="10"/>
  <c r="E312" i="11"/>
  <c r="C108" i="10"/>
  <c r="J361" i="12"/>
  <c r="D171" i="11"/>
  <c r="C363" i="12"/>
  <c r="J233" i="12"/>
  <c r="K96" i="12"/>
  <c r="E284" i="13"/>
  <c r="G203" i="14"/>
  <c r="H338" i="14"/>
  <c r="C118" i="13"/>
  <c r="D211" i="13"/>
  <c r="E149" i="14"/>
  <c r="G68" i="15"/>
  <c r="J204" i="15"/>
  <c r="K295" i="15"/>
  <c r="F95" i="14"/>
  <c r="F343" i="16"/>
  <c r="G274" i="17"/>
  <c r="D71" i="16"/>
  <c r="H282" i="10"/>
  <c r="C119" i="10"/>
  <c r="J303" i="11"/>
  <c r="H168" i="11"/>
  <c r="C364" i="12"/>
  <c r="K169" i="11"/>
  <c r="C105" i="12"/>
  <c r="G232" i="12"/>
  <c r="J94" i="12"/>
  <c r="C339" i="14"/>
  <c r="F145" i="13"/>
  <c r="I253" i="13"/>
  <c r="J346" i="13"/>
  <c r="K60" i="6"/>
  <c r="H190" i="4"/>
  <c r="I72" i="4"/>
  <c r="G56" i="6"/>
  <c r="D186" i="4"/>
  <c r="E64" i="4"/>
  <c r="F294" i="8"/>
  <c r="J172" i="8"/>
  <c r="D94" i="8"/>
  <c r="F225" i="7"/>
  <c r="C219" i="7"/>
  <c r="D82" i="7"/>
  <c r="F66" i="7"/>
  <c r="C255" i="9"/>
  <c r="E231" i="9"/>
  <c r="B338" i="10"/>
  <c r="F366" i="8"/>
  <c r="I266" i="8"/>
  <c r="C118" i="8"/>
  <c r="F45" i="8"/>
  <c r="H301" i="7"/>
  <c r="I164" i="7"/>
  <c r="B347" i="9"/>
  <c r="E334" i="9"/>
  <c r="J261" i="9"/>
  <c r="C284" i="10"/>
  <c r="F83" i="9"/>
  <c r="E267" i="8"/>
  <c r="C181" i="8"/>
  <c r="H365" i="7"/>
  <c r="G296" i="7"/>
  <c r="H159" i="7"/>
  <c r="G160" i="7"/>
  <c r="H335" i="9"/>
  <c r="C195" i="9"/>
  <c r="D91" i="9"/>
  <c r="B278" i="10"/>
  <c r="F362" i="8"/>
  <c r="I262" i="8"/>
  <c r="C114" i="8"/>
  <c r="F41" i="8"/>
  <c r="H297" i="7"/>
  <c r="I160" i="7"/>
  <c r="B343" i="9"/>
  <c r="E330" i="9"/>
  <c r="J257" i="9"/>
  <c r="C280" i="10"/>
  <c r="C78" i="9"/>
  <c r="D318" i="10"/>
  <c r="I154" i="10"/>
  <c r="F339" i="11"/>
  <c r="D204" i="11"/>
  <c r="G70" i="11"/>
  <c r="G205" i="11"/>
  <c r="I140" i="12"/>
  <c r="C268" i="12"/>
  <c r="F130" i="12"/>
  <c r="K45" i="13"/>
  <c r="B181" i="13"/>
  <c r="E289" i="13"/>
  <c r="K208" i="14"/>
  <c r="B302" i="14"/>
  <c r="I239" i="15"/>
  <c r="J46" i="14"/>
  <c r="E138" i="14"/>
  <c r="G57" i="15"/>
  <c r="J185" i="15"/>
  <c r="G116" i="16"/>
  <c r="F242" i="16"/>
  <c r="K202" i="9"/>
  <c r="D357" i="11"/>
  <c r="D146" i="10"/>
  <c r="G334" i="11"/>
  <c r="C206" i="11"/>
  <c r="F68" i="11"/>
  <c r="E276" i="12"/>
  <c r="B131" i="12"/>
  <c r="B266" i="12"/>
  <c r="G181" i="13"/>
  <c r="H316" i="13"/>
  <c r="J235" i="14"/>
  <c r="I358" i="4"/>
  <c r="I113" i="6"/>
  <c r="F243" i="4"/>
  <c r="C181" i="4"/>
  <c r="E109" i="6"/>
  <c r="B239" i="4"/>
  <c r="K169" i="4"/>
  <c r="G274" i="8"/>
  <c r="E188" i="8"/>
  <c r="H43" i="8"/>
  <c r="I303" i="7"/>
  <c r="J166" i="7"/>
  <c r="I167" i="7"/>
  <c r="J342" i="9"/>
  <c r="E202" i="9"/>
  <c r="H105" i="9"/>
  <c r="D285" i="10"/>
  <c r="E316" i="8"/>
  <c r="F281" i="8"/>
  <c r="B124" i="8"/>
  <c r="C64" i="8"/>
  <c r="J248" i="7"/>
  <c r="K111" i="7"/>
  <c r="D294" i="9"/>
  <c r="G281" i="9"/>
  <c r="B209" i="9"/>
  <c r="E231" i="10"/>
  <c r="C363" i="8"/>
  <c r="F276" i="8"/>
  <c r="D196" i="8"/>
  <c r="G51" i="8"/>
  <c r="I243" i="7"/>
  <c r="J106" i="7"/>
  <c r="I107" i="7"/>
  <c r="J282" i="9"/>
  <c r="E142" i="9"/>
  <c r="C362" i="10"/>
  <c r="D225" i="10"/>
  <c r="E312" i="8"/>
  <c r="F277" i="8"/>
  <c r="B120" i="8"/>
  <c r="C60" i="8"/>
  <c r="J244" i="7"/>
  <c r="K107" i="7"/>
  <c r="D290" i="9"/>
  <c r="G277" i="9"/>
  <c r="B205" i="9"/>
  <c r="E227" i="10"/>
  <c r="G353" i="10"/>
  <c r="F265" i="10"/>
  <c r="K101" i="10"/>
  <c r="H286" i="11"/>
  <c r="F151" i="11"/>
  <c r="K346" i="12"/>
  <c r="I152" i="11"/>
  <c r="K87" i="12"/>
  <c r="E215" i="12"/>
  <c r="H77" i="12"/>
  <c r="K321" i="14"/>
  <c r="D128" i="13"/>
  <c r="G236" i="13"/>
  <c r="H329" i="13"/>
  <c r="D249" i="14"/>
  <c r="K186" i="15"/>
  <c r="D323" i="15"/>
  <c r="G85" i="14"/>
  <c r="G333" i="16"/>
  <c r="B133" i="15"/>
  <c r="I63" i="16"/>
  <c r="H189" i="16"/>
  <c r="D72" i="9"/>
  <c r="F304" i="11"/>
  <c r="F93" i="10"/>
  <c r="I281" i="11"/>
  <c r="E153" i="11"/>
  <c r="J344" i="12"/>
  <c r="G223" i="12"/>
  <c r="D78" i="12"/>
  <c r="D213" i="12"/>
  <c r="I128" i="13"/>
  <c r="J263" i="13"/>
  <c r="B183" i="14"/>
  <c r="I291" i="14"/>
  <c r="E329" i="4"/>
  <c r="J129" i="4"/>
  <c r="H220" i="6"/>
  <c r="K324" i="4"/>
  <c r="F125" i="4"/>
  <c r="B215" i="6"/>
  <c r="B287" i="8"/>
  <c r="I165" i="8"/>
  <c r="K85" i="8"/>
  <c r="D286" i="7"/>
  <c r="K279" i="7"/>
  <c r="B143" i="7"/>
  <c r="I319" i="9"/>
  <c r="H179" i="9"/>
  <c r="J103" i="9"/>
  <c r="H69" i="9"/>
  <c r="K345" i="8"/>
  <c r="D259" i="8"/>
  <c r="B179" i="8"/>
  <c r="C363" i="7"/>
  <c r="G226" i="7"/>
  <c r="H89" i="7"/>
  <c r="G90" i="7"/>
  <c r="E66" i="7"/>
  <c r="C125" i="9"/>
  <c r="K344" i="10"/>
  <c r="B208" i="10"/>
  <c r="D295" i="8"/>
  <c r="H173" i="8"/>
  <c r="B95" i="8"/>
  <c r="D226" i="7"/>
  <c r="K219" i="7"/>
  <c r="B83" i="7"/>
  <c r="D67" i="7"/>
  <c r="K255" i="9"/>
  <c r="C232" i="9"/>
  <c r="J338" i="10"/>
  <c r="K341" i="8"/>
  <c r="D255" i="8"/>
  <c r="B175" i="8"/>
  <c r="C359" i="7"/>
  <c r="G222" i="7"/>
  <c r="H85" i="7"/>
  <c r="E79" i="7"/>
  <c r="E62" i="7"/>
  <c r="C121" i="9"/>
  <c r="K340" i="10"/>
  <c r="B204" i="10"/>
  <c r="D50" i="9"/>
  <c r="F282" i="11"/>
  <c r="F71" i="10"/>
  <c r="I259" i="11"/>
  <c r="E131" i="11"/>
  <c r="J322" i="12"/>
  <c r="G201" i="12"/>
  <c r="D56" i="12"/>
  <c r="D191" i="12"/>
  <c r="I106" i="13"/>
  <c r="J241" i="13"/>
  <c r="C350" i="13"/>
  <c r="I269" i="14"/>
  <c r="J362" i="14"/>
  <c r="G300" i="15"/>
  <c r="H107" i="14"/>
  <c r="F356" i="16"/>
  <c r="E118" i="15"/>
  <c r="H246" i="15"/>
  <c r="E177" i="16"/>
  <c r="K96" i="17"/>
  <c r="G263" i="10"/>
  <c r="J88" i="10"/>
  <c r="E270" i="11"/>
  <c r="C66" i="10"/>
  <c r="J319" i="12"/>
  <c r="D129" i="11"/>
  <c r="C321" i="12"/>
  <c r="J191" i="12"/>
  <c r="K54" i="12"/>
  <c r="E242" i="13"/>
  <c r="G161" i="14"/>
  <c r="H296" i="14"/>
  <c r="C76" i="13"/>
  <c r="F164" i="13"/>
  <c r="C102" i="14"/>
  <c r="K350" i="16"/>
  <c r="B158" i="15"/>
  <c r="C249" i="15"/>
  <c r="H48" i="14"/>
  <c r="H296" i="16"/>
  <c r="I227" i="17"/>
  <c r="H353" i="17"/>
  <c r="H224" i="10"/>
  <c r="C61" i="10"/>
  <c r="H187" i="10"/>
  <c r="H110" i="11"/>
  <c r="J248" i="11"/>
  <c r="K111" i="11"/>
  <c r="C47" i="12"/>
  <c r="G174" i="12"/>
  <c r="J362" i="13"/>
  <c r="C281" i="14"/>
  <c r="F87" i="13"/>
  <c r="I195" i="13"/>
  <c r="J288" i="13"/>
  <c r="F208" i="14"/>
  <c r="C146" i="15"/>
  <c r="F282" i="15"/>
  <c r="I44" i="14"/>
  <c r="I292" i="16"/>
  <c r="D92" i="15"/>
  <c r="C352" i="17"/>
  <c r="J148" i="16"/>
  <c r="J297" i="10"/>
  <c r="E134" i="10"/>
  <c r="B319" i="11"/>
  <c r="J183" i="11"/>
  <c r="C50" i="11"/>
  <c r="C185" i="11"/>
  <c r="E120" i="12"/>
  <c r="I247" i="12"/>
  <c r="B110" i="12"/>
  <c r="E354" i="14"/>
  <c r="H160" i="13"/>
  <c r="K268" i="13"/>
  <c r="C363" i="13"/>
  <c r="H281" i="14"/>
  <c r="E219" i="15"/>
  <c r="H355" i="15"/>
  <c r="K117" i="14"/>
  <c r="K365" i="16"/>
  <c r="F165" i="15"/>
  <c r="C96" i="16"/>
  <c r="B222" i="16"/>
  <c r="F138" i="17"/>
  <c r="E274" i="17"/>
  <c r="J59" i="16"/>
  <c r="J307" i="18"/>
  <c r="B227" i="19"/>
  <c r="K362" i="19"/>
  <c r="J166" i="18"/>
  <c r="I302" i="18"/>
  <c r="K221" i="19"/>
  <c r="F136" i="20"/>
  <c r="B56" i="21"/>
  <c r="G79" i="19"/>
  <c r="G327" i="21"/>
  <c r="I246" i="22"/>
  <c r="J271" i="20"/>
  <c r="B191" i="21"/>
  <c r="D110" i="22"/>
  <c r="K134" i="20"/>
  <c r="G54" i="21"/>
  <c r="J297" i="23"/>
  <c r="B217" i="28"/>
  <c r="D136" i="24"/>
  <c r="G103" i="16"/>
  <c r="J217" i="16"/>
  <c r="B137" i="17"/>
  <c r="D56" i="18"/>
  <c r="I191" i="18"/>
  <c r="J324" i="18"/>
  <c r="F244" i="19"/>
  <c r="C51" i="18"/>
  <c r="F294" i="20"/>
  <c r="B214" i="21"/>
  <c r="H133" i="22"/>
  <c r="I156" i="20"/>
  <c r="K75" i="21"/>
  <c r="B101" i="19"/>
  <c r="B349" i="21"/>
  <c r="D268" i="22"/>
  <c r="K292" i="20"/>
  <c r="G212" i="21"/>
  <c r="C132" i="22"/>
  <c r="D46" i="23"/>
  <c r="D294" i="24"/>
  <c r="C207" i="16"/>
  <c r="E126" i="17"/>
  <c r="H240" i="17"/>
  <c r="J159" i="18"/>
  <c r="E295" i="18"/>
  <c r="K214" i="19"/>
  <c r="B348" i="19"/>
  <c r="I154" i="18"/>
  <c r="J68" i="19"/>
  <c r="H317" i="21"/>
  <c r="D237" i="22"/>
  <c r="E260" i="20"/>
  <c r="G179" i="21"/>
  <c r="I98" i="22"/>
  <c r="J123" i="20"/>
  <c r="B43" i="21"/>
  <c r="E67" i="19"/>
  <c r="C316" i="21"/>
  <c r="I235" i="22"/>
  <c r="J149" i="23"/>
  <c r="B69" i="28"/>
  <c r="F116" i="17"/>
  <c r="E252" i="17"/>
  <c r="H366" i="17"/>
  <c r="J285" i="18"/>
  <c r="B205" i="19"/>
  <c r="K340" i="19"/>
  <c r="J144" i="18"/>
  <c r="I280" i="18"/>
  <c r="J194" i="19"/>
  <c r="F114" i="20"/>
  <c r="D363" i="22"/>
  <c r="G57" i="19"/>
  <c r="G305" i="21"/>
  <c r="I224" i="22"/>
  <c r="J249" i="20"/>
  <c r="B169" i="21"/>
  <c r="E193" i="19"/>
  <c r="K112" i="20"/>
  <c r="I361" i="22"/>
  <c r="J275" i="23"/>
  <c r="B195" i="28"/>
  <c r="F121" i="24"/>
  <c r="E367" i="28"/>
  <c r="K286" i="24"/>
  <c r="F298" i="23"/>
  <c r="B218" i="28"/>
  <c r="H137" i="24"/>
  <c r="C161" i="23"/>
  <c r="E80" i="28"/>
  <c r="D62" i="24"/>
  <c r="J265" i="26"/>
  <c r="B185" i="27"/>
  <c r="I209" i="25"/>
  <c r="E129" i="26"/>
  <c r="K48" i="27"/>
  <c r="D337" i="26"/>
  <c r="J256" i="27"/>
  <c r="C191" i="25"/>
  <c r="E110" i="26"/>
  <c r="D358" i="6"/>
  <c r="B238" i="4"/>
  <c r="I106" i="6"/>
  <c r="K112" i="23"/>
  <c r="I361" i="24"/>
  <c r="B44" i="22"/>
  <c r="J292" i="28"/>
  <c r="F212" i="24"/>
  <c r="K235" i="23"/>
  <c r="C155" i="28"/>
  <c r="E74" i="24"/>
  <c r="H340" i="26"/>
  <c r="J259" i="27"/>
  <c r="G284" i="25"/>
  <c r="C204" i="26"/>
  <c r="I123" i="27"/>
  <c r="D265" i="13"/>
  <c r="J184" i="14"/>
  <c r="G122" i="15"/>
  <c r="J258" i="15"/>
  <c r="K349" i="15"/>
  <c r="D150" i="14"/>
  <c r="H68" i="15"/>
  <c r="G328" i="17"/>
  <c r="D125" i="16"/>
  <c r="F325" i="10"/>
  <c r="K161" i="10"/>
  <c r="H346" i="11"/>
  <c r="F211" i="11"/>
  <c r="I77" i="11"/>
  <c r="I212" i="11"/>
  <c r="K147" i="12"/>
  <c r="E275" i="12"/>
  <c r="H137" i="12"/>
  <c r="C53" i="13"/>
  <c r="D188" i="13"/>
  <c r="G296" i="13"/>
  <c r="C216" i="14"/>
  <c r="D309" i="14"/>
  <c r="K246" i="15"/>
  <c r="B54" i="14"/>
  <c r="G145" i="14"/>
  <c r="I64" i="15"/>
  <c r="B193" i="15"/>
  <c r="I123" i="16"/>
  <c r="H249" i="16"/>
  <c r="J69" i="9"/>
  <c r="B302" i="11"/>
  <c r="B91" i="10"/>
  <c r="E279" i="11"/>
  <c r="K150" i="11"/>
  <c r="F342" i="12"/>
  <c r="C221" i="12"/>
  <c r="J75" i="12"/>
  <c r="J210" i="12"/>
  <c r="E126" i="13"/>
  <c r="F261" i="13"/>
  <c r="H180" i="14"/>
  <c r="E289" i="14"/>
  <c r="D53" i="13"/>
  <c r="C320" i="15"/>
  <c r="D127" i="14"/>
  <c r="J46" i="15"/>
  <c r="K137" i="15"/>
  <c r="D266" i="15"/>
  <c r="K196" i="16"/>
  <c r="G116" i="17"/>
  <c r="D239" i="17"/>
  <c r="E46" i="16"/>
  <c r="H160" i="16"/>
  <c r="E81" i="17"/>
  <c r="J327" i="19"/>
  <c r="G134" i="18"/>
  <c r="H267" i="18"/>
  <c r="I74" i="17"/>
  <c r="I322" i="19"/>
  <c r="D237" i="20"/>
  <c r="J156" i="21"/>
  <c r="E180" i="19"/>
  <c r="G99" i="20"/>
  <c r="G347" i="22"/>
  <c r="J43" i="19"/>
  <c r="J291" i="21"/>
  <c r="B211" i="22"/>
  <c r="I235" i="20"/>
  <c r="E155" i="21"/>
  <c r="J69" i="22"/>
  <c r="J317" i="28"/>
  <c r="B237" i="24"/>
  <c r="E204" i="16"/>
  <c r="G123" i="17"/>
  <c r="J237" i="17"/>
  <c r="B157" i="18"/>
  <c r="G292" i="18"/>
  <c r="C212" i="19"/>
  <c r="D345" i="19"/>
  <c r="K151" i="18"/>
  <c r="B66" i="19"/>
  <c r="J314" i="21"/>
  <c r="F234" i="22"/>
  <c r="G257" i="20"/>
  <c r="I176" i="21"/>
  <c r="K95" i="22"/>
  <c r="B121" i="20"/>
  <c r="D40" i="21"/>
  <c r="G64" i="19"/>
  <c r="E313" i="21"/>
  <c r="K232" i="22"/>
  <c r="B147" i="23"/>
  <c r="D66" i="28"/>
  <c r="D91" i="17"/>
  <c r="C227" i="17"/>
  <c r="F341" i="17"/>
  <c r="H260" i="18"/>
  <c r="K66" i="17"/>
  <c r="I315" i="19"/>
  <c r="H119" i="18"/>
  <c r="G255" i="18"/>
  <c r="H169" i="19"/>
  <c r="D89" i="20"/>
  <c r="B338" i="22"/>
  <c r="C361" i="20"/>
  <c r="E280" i="21"/>
  <c r="G199" i="22"/>
  <c r="H224" i="20"/>
  <c r="J143" i="21"/>
  <c r="C168" i="19"/>
  <c r="I87" i="20"/>
  <c r="G336" i="22"/>
  <c r="H250" i="23"/>
  <c r="J169" i="28"/>
  <c r="D217" i="17"/>
  <c r="C353" i="17"/>
  <c r="H138" i="16"/>
  <c r="J57" i="17"/>
  <c r="J305" i="19"/>
  <c r="G112" i="18"/>
  <c r="H245" i="18"/>
  <c r="I52" i="17"/>
  <c r="I300" i="19"/>
  <c r="D215" i="20"/>
  <c r="J134" i="21"/>
  <c r="E158" i="19"/>
  <c r="G77" i="20"/>
  <c r="G325" i="22"/>
  <c r="H350" i="20"/>
  <c r="J269" i="21"/>
  <c r="B189" i="22"/>
  <c r="I213" i="20"/>
  <c r="E133" i="21"/>
  <c r="J47" i="22"/>
  <c r="J295" i="28"/>
  <c r="B215" i="24"/>
  <c r="K138" i="23"/>
  <c r="G58" i="28"/>
  <c r="B70" i="22"/>
  <c r="J318" i="28"/>
  <c r="F238" i="24"/>
  <c r="K261" i="23"/>
  <c r="C181" i="28"/>
  <c r="E100" i="24"/>
  <c r="H366" i="26"/>
  <c r="J285" i="27"/>
  <c r="G310" i="25"/>
  <c r="C230" i="26"/>
  <c r="I149" i="27"/>
  <c r="J108" i="25"/>
  <c r="H357" i="27"/>
  <c r="K291" i="25"/>
  <c r="C211" i="26"/>
  <c r="E130" i="27"/>
  <c r="J338" i="4"/>
  <c r="G207" i="6"/>
  <c r="I213" i="23"/>
  <c r="E133" i="28"/>
  <c r="K52" i="24"/>
  <c r="F64" i="23"/>
  <c r="D313" i="24"/>
  <c r="I336" i="23"/>
  <c r="K255" i="28"/>
  <c r="C175" i="24"/>
  <c r="H112" i="25"/>
  <c r="H360" i="27"/>
  <c r="C280" i="6"/>
  <c r="K304" i="26"/>
  <c r="G224" i="27"/>
  <c r="H183" i="25"/>
  <c r="D129" i="13"/>
  <c r="K66" i="14"/>
  <c r="I315" i="16"/>
  <c r="J122" i="15"/>
  <c r="K213" i="15"/>
  <c r="D342" i="15"/>
  <c r="K272" i="16"/>
  <c r="G192" i="17"/>
  <c r="F318" i="17"/>
  <c r="D173" i="10"/>
  <c r="E75" i="4"/>
  <c r="J97" i="6"/>
  <c r="I286" i="6"/>
  <c r="E197" i="4"/>
  <c r="K95" i="6"/>
  <c r="D227" i="4"/>
  <c r="F331" i="6"/>
  <c r="G99" i="26"/>
  <c r="E180" i="25"/>
  <c r="B246" i="27"/>
  <c r="F326" i="26"/>
  <c r="D367" i="6"/>
  <c r="G118" i="26"/>
  <c r="K198" i="25"/>
  <c r="D174" i="27"/>
  <c r="B255" i="26"/>
  <c r="B347" i="25"/>
  <c r="G69" i="28"/>
  <c r="E150" i="23"/>
  <c r="J126" i="24"/>
  <c r="D207" i="28"/>
  <c r="H287" i="23"/>
  <c r="C276" i="24"/>
  <c r="G356" i="28"/>
  <c r="F109" i="24"/>
  <c r="K333" i="4"/>
  <c r="F136" i="4"/>
  <c r="J216" i="6"/>
  <c r="G337" i="27"/>
  <c r="G89" i="25"/>
  <c r="D155" i="27"/>
  <c r="H235" i="26"/>
  <c r="B316" i="25"/>
  <c r="K356" i="27"/>
  <c r="C108" i="25"/>
  <c r="F83" i="27"/>
  <c r="D164" i="26"/>
  <c r="B245" i="25"/>
  <c r="G307" i="24"/>
  <c r="G59" i="23"/>
  <c r="D365" i="25"/>
  <c r="F116" i="28"/>
  <c r="J196" i="23"/>
  <c r="E185" i="24"/>
  <c r="I265" i="28"/>
  <c r="C346" i="23"/>
  <c r="E198" i="4"/>
  <c r="H288" i="6"/>
  <c r="D81" i="6"/>
  <c r="K201" i="27"/>
  <c r="I282" i="26"/>
  <c r="I348" i="6"/>
  <c r="B100" i="26"/>
  <c r="B238" i="25"/>
  <c r="E359" i="26"/>
  <c r="D118" i="26"/>
  <c r="D194" i="6"/>
  <c r="C119" i="4"/>
  <c r="J213" i="4"/>
  <c r="C84" i="6"/>
  <c r="I208" i="4"/>
  <c r="F302" i="6"/>
  <c r="H91" i="6"/>
  <c r="E212" i="27"/>
  <c r="C293" i="26"/>
  <c r="C359" i="6"/>
  <c r="F110" i="26"/>
  <c r="J190" i="25"/>
  <c r="I231" i="27"/>
  <c r="C312" i="26"/>
  <c r="E287" i="6"/>
  <c r="J367" i="27"/>
  <c r="J119" i="25"/>
  <c r="E182" i="24"/>
  <c r="C263" i="28"/>
  <c r="K343" i="23"/>
  <c r="F320" i="24"/>
  <c r="H71" i="23"/>
  <c r="C60" i="24"/>
  <c r="G140" i="28"/>
  <c r="K220" i="23"/>
  <c r="K117" i="4"/>
  <c r="I198" i="6"/>
  <c r="B330" i="4"/>
  <c r="G121" i="27"/>
  <c r="E202" i="26"/>
  <c r="C283" i="25"/>
  <c r="J348" i="27"/>
  <c r="B100" i="25"/>
  <c r="K140" i="27"/>
  <c r="E221" i="26"/>
  <c r="I301" i="25"/>
  <c r="B277" i="27"/>
  <c r="J357" i="26"/>
  <c r="G91" i="24"/>
  <c r="E172" i="28"/>
  <c r="C253" i="23"/>
  <c r="H229" i="24"/>
  <c r="B310" i="28"/>
  <c r="D61" i="22"/>
  <c r="I49" i="28"/>
  <c r="C130" i="23"/>
  <c r="J249" i="6"/>
  <c r="C63" i="6"/>
  <c r="F194" i="4"/>
  <c r="J282" i="6"/>
  <c r="I66" i="26"/>
  <c r="G147" i="25"/>
  <c r="D213" i="27"/>
  <c r="H293" i="26"/>
  <c r="K254" i="27"/>
  <c r="G310" i="6"/>
  <c r="I216" i="24"/>
  <c r="I165" i="6"/>
  <c r="E85" i="4"/>
  <c r="K207" i="6"/>
  <c r="D339" i="4"/>
  <c r="I130" i="27"/>
  <c r="G211" i="26"/>
  <c r="E292" i="25"/>
  <c r="B358" i="27"/>
  <c r="D109" i="25"/>
  <c r="C150" i="27"/>
  <c r="G230" i="26"/>
  <c r="K310" i="25"/>
  <c r="D286" i="27"/>
  <c r="B367" i="26"/>
  <c r="I100" i="24"/>
  <c r="G181" i="28"/>
  <c r="E262" i="23"/>
  <c r="J238" i="24"/>
  <c r="D319" i="28"/>
  <c r="F70" i="22"/>
  <c r="K58" i="28"/>
  <c r="E139" i="23"/>
  <c r="J323" i="6"/>
  <c r="C117" i="6"/>
  <c r="F248" i="4"/>
  <c r="H368" i="6"/>
  <c r="I120" i="26"/>
  <c r="G201" i="25"/>
  <c r="D267" i="27"/>
  <c r="H347" i="26"/>
  <c r="E59" i="27"/>
  <c r="I139" i="26"/>
  <c r="C220" i="25"/>
  <c r="F195" i="27"/>
  <c r="D276" i="26"/>
  <c r="I338" i="25"/>
  <c r="I90" i="28"/>
  <c r="G171" i="23"/>
  <c r="B148" i="24"/>
  <c r="F228" i="28"/>
  <c r="J308" i="23"/>
  <c r="E297" i="24"/>
  <c r="G48" i="23"/>
  <c r="F135" i="24"/>
  <c r="E310" i="4"/>
  <c r="J112" i="4"/>
  <c r="D193" i="6"/>
  <c r="K313" i="27"/>
  <c r="K65" i="25"/>
  <c r="H131" i="27"/>
  <c r="B212" i="26"/>
  <c r="E93" i="27"/>
  <c r="C254" i="25"/>
  <c r="F237" i="25"/>
  <c r="B40" i="4"/>
  <c r="H274" i="4"/>
  <c r="K144" i="6"/>
  <c r="G64" i="4"/>
  <c r="I228" i="6"/>
  <c r="B360" i="4"/>
  <c r="G151" i="27"/>
  <c r="E232" i="26"/>
  <c r="C313" i="25"/>
  <c r="H49" i="26"/>
  <c r="B130" i="25"/>
  <c r="K170" i="27"/>
  <c r="E251" i="26"/>
  <c r="H334" i="25"/>
  <c r="B307" i="27"/>
  <c r="B59" i="25"/>
  <c r="G121" i="24"/>
  <c r="E202" i="28"/>
  <c r="C283" i="23"/>
  <c r="H259" i="24"/>
  <c r="B340" i="28"/>
  <c r="D91" i="22"/>
  <c r="I79" i="28"/>
  <c r="C160" i="23"/>
  <c r="C57" i="4"/>
  <c r="K137" i="6"/>
  <c r="D269" i="4"/>
  <c r="I60" i="27"/>
  <c r="G141" i="26"/>
  <c r="E222" i="25"/>
  <c r="B288" i="27"/>
  <c r="F368" i="26"/>
  <c r="C80" i="27"/>
  <c r="G160" i="26"/>
  <c r="K240" i="25"/>
  <c r="D216" i="27"/>
  <c r="B297" i="26"/>
  <c r="G359" i="25"/>
  <c r="G111" i="28"/>
  <c r="E192" i="23"/>
  <c r="J168" i="24"/>
  <c r="D249" i="28"/>
  <c r="H329" i="23"/>
  <c r="C318" i="24"/>
  <c r="E69" i="23"/>
  <c r="B189" i="6"/>
  <c r="C331" i="4"/>
  <c r="H133" i="4"/>
  <c r="B214" i="6"/>
  <c r="I334" i="27"/>
  <c r="I86" i="25"/>
  <c r="F152" i="27"/>
  <c r="J232" i="26"/>
  <c r="E133" i="27"/>
  <c r="C294" i="25"/>
  <c r="H320" i="25"/>
  <c r="G81" i="22"/>
  <c r="H57" i="28"/>
  <c r="B138" i="23"/>
  <c r="G126" i="24"/>
  <c r="K206" i="28"/>
  <c r="E287" i="23"/>
  <c r="D291" i="6"/>
  <c r="D83" i="6"/>
  <c r="K203" i="27"/>
  <c r="I284" i="26"/>
  <c r="I350" i="6"/>
  <c r="B102" i="26"/>
  <c r="F182" i="25"/>
  <c r="E223" i="27"/>
  <c r="I303" i="26"/>
  <c r="K278" i="6"/>
  <c r="F359" i="27"/>
  <c r="F111" i="25"/>
  <c r="K173" i="24"/>
  <c r="I254" i="28"/>
  <c r="G335" i="23"/>
  <c r="B312" i="24"/>
  <c r="D63" i="23"/>
  <c r="I51" i="24"/>
  <c r="C132" i="28"/>
  <c r="G212" i="23"/>
  <c r="H288" i="24"/>
  <c r="H40" i="23"/>
  <c r="G126" i="22"/>
  <c r="K206" i="21"/>
  <c r="E287" i="20"/>
  <c r="H262" i="22"/>
  <c r="F343" i="21"/>
  <c r="F95" i="19"/>
  <c r="E70" i="21"/>
  <c r="C151" i="20"/>
  <c r="B128" i="22"/>
  <c r="F208" i="21"/>
  <c r="J288" i="20"/>
  <c r="G45" i="18"/>
  <c r="J238" i="19"/>
  <c r="D319" i="18"/>
  <c r="C186" i="18"/>
  <c r="H50" i="18"/>
  <c r="F131" i="17"/>
  <c r="D212" i="16"/>
  <c r="K97" i="16"/>
  <c r="H162" i="24"/>
  <c r="F243" i="28"/>
  <c r="D324" i="23"/>
  <c r="K80" i="21"/>
  <c r="E161" i="20"/>
  <c r="H136" i="22"/>
  <c r="F217" i="21"/>
  <c r="D298" i="20"/>
  <c r="C273" i="22"/>
  <c r="K353" i="21"/>
  <c r="K105" i="19"/>
  <c r="F82" i="21"/>
  <c r="J162" i="20"/>
  <c r="E248" i="19"/>
  <c r="C329" i="18"/>
  <c r="D193" i="18"/>
  <c r="C60" i="18"/>
  <c r="F253" i="19"/>
  <c r="D334" i="18"/>
  <c r="D86" i="16"/>
  <c r="I300" i="17"/>
  <c r="J164" i="17"/>
  <c r="J139" i="28"/>
  <c r="H220" i="23"/>
  <c r="G306" i="22"/>
  <c r="I57" i="20"/>
  <c r="C138" i="19"/>
  <c r="J113" i="21"/>
  <c r="H194" i="20"/>
  <c r="G169" i="22"/>
  <c r="E250" i="21"/>
  <c r="C331" i="20"/>
  <c r="B308" i="22"/>
  <c r="D59" i="20"/>
  <c r="H139" i="19"/>
  <c r="G225" i="18"/>
  <c r="H89" i="18"/>
  <c r="I285" i="19"/>
  <c r="C366" i="18"/>
  <c r="H230" i="18"/>
  <c r="F311" i="17"/>
  <c r="C197" i="17"/>
  <c r="K277" i="16"/>
  <c r="H310" i="24"/>
  <c r="H62" i="23"/>
  <c r="G148" i="22"/>
  <c r="K228" i="21"/>
  <c r="E309" i="20"/>
  <c r="H284" i="22"/>
  <c r="F365" i="21"/>
  <c r="F117" i="19"/>
  <c r="E92" i="21"/>
  <c r="C173" i="20"/>
  <c r="B150" i="22"/>
  <c r="F230" i="21"/>
  <c r="J310" i="20"/>
  <c r="G67" i="18"/>
  <c r="J260" i="19"/>
  <c r="D341" i="18"/>
  <c r="C208" i="18"/>
  <c r="H72" i="18"/>
  <c r="F153" i="17"/>
  <c r="D234" i="16"/>
  <c r="K119" i="16"/>
  <c r="B316" i="17"/>
  <c r="C190" i="17"/>
  <c r="G270" i="16"/>
  <c r="J339" i="15"/>
  <c r="G211" i="15"/>
  <c r="F120" i="15"/>
  <c r="E313" i="16"/>
  <c r="G64" i="14"/>
  <c r="J126" i="13"/>
  <c r="K362" i="14"/>
  <c r="D254" i="14"/>
  <c r="B335" i="13"/>
  <c r="K199" i="13"/>
  <c r="F284" i="12"/>
  <c r="F149" i="12"/>
  <c r="J296" i="12"/>
  <c r="J86" i="11"/>
  <c r="G224" i="11"/>
  <c r="K352" i="11"/>
  <c r="H164" i="10"/>
  <c r="F46" i="10"/>
  <c r="G199" i="10"/>
  <c r="K116" i="17"/>
  <c r="E197" i="16"/>
  <c r="H266" i="15"/>
  <c r="E138" i="15"/>
  <c r="D47" i="15"/>
  <c r="H127" i="14"/>
  <c r="G320" i="15"/>
  <c r="H53" i="13"/>
  <c r="I289" i="14"/>
  <c r="B181" i="14"/>
  <c r="J261" i="13"/>
  <c r="I126" i="13"/>
  <c r="D211" i="12"/>
  <c r="D76" i="12"/>
  <c r="G221" i="12"/>
  <c r="J342" i="12"/>
  <c r="E151" i="11"/>
  <c r="I279" i="11"/>
  <c r="F91" i="10"/>
  <c r="F302" i="11"/>
  <c r="D70" i="9"/>
  <c r="J198" i="16"/>
  <c r="K72" i="16"/>
  <c r="D142" i="15"/>
  <c r="I342" i="16"/>
  <c r="I94" i="14"/>
  <c r="F332" i="15"/>
  <c r="C196" i="15"/>
  <c r="F258" i="14"/>
  <c r="J354" i="13"/>
  <c r="B79" i="25"/>
  <c r="G141" i="24"/>
  <c r="E222" i="28"/>
  <c r="C303" i="23"/>
  <c r="H279" i="24"/>
  <c r="B360" i="28"/>
  <c r="G348" i="25"/>
  <c r="I99" i="28"/>
  <c r="C180" i="23"/>
  <c r="K173" i="6"/>
  <c r="D305" i="4"/>
  <c r="I96" i="27"/>
  <c r="G177" i="26"/>
  <c r="E258" i="25"/>
  <c r="B324" i="27"/>
  <c r="D75" i="25"/>
  <c r="C116" i="27"/>
  <c r="G196" i="26"/>
  <c r="K276" i="25"/>
  <c r="D252" i="27"/>
  <c r="B333" i="26"/>
  <c r="I66" i="24"/>
  <c r="G147" i="28"/>
  <c r="E228" i="23"/>
  <c r="J204" i="24"/>
  <c r="D285" i="28"/>
  <c r="H365" i="23"/>
  <c r="C354" i="24"/>
  <c r="E105" i="23"/>
  <c r="F181" i="24"/>
  <c r="D262" i="28"/>
  <c r="B343" i="23"/>
  <c r="I99" i="21"/>
  <c r="C180" i="20"/>
  <c r="F155" i="22"/>
  <c r="D236" i="21"/>
  <c r="B317" i="20"/>
  <c r="K291" i="22"/>
  <c r="K43" i="20"/>
  <c r="I124" i="19"/>
  <c r="D101" i="21"/>
  <c r="H181" i="20"/>
  <c r="C267" i="19"/>
  <c r="K347" i="18"/>
  <c r="B212" i="18"/>
  <c r="K78" i="18"/>
  <c r="D272" i="19"/>
  <c r="B353" i="18"/>
  <c r="B105" i="16"/>
  <c r="G319" i="17"/>
  <c r="H183" i="17"/>
  <c r="D136" i="28"/>
  <c r="B217" i="23"/>
  <c r="K302" i="22"/>
  <c r="C54" i="20"/>
  <c r="G134" i="19"/>
  <c r="D110" i="21"/>
  <c r="B191" i="20"/>
  <c r="K165" i="22"/>
  <c r="I246" i="21"/>
  <c r="G327" i="20"/>
  <c r="F304" i="22"/>
  <c r="H55" i="20"/>
  <c r="B136" i="19"/>
  <c r="K221" i="18"/>
  <c r="B86" i="18"/>
  <c r="C282" i="19"/>
  <c r="G362" i="18"/>
  <c r="B227" i="18"/>
  <c r="J307" i="17"/>
  <c r="G193" i="17"/>
  <c r="E274" i="16"/>
  <c r="F361" i="24"/>
  <c r="F113" i="23"/>
  <c r="E199" i="22"/>
  <c r="I279" i="21"/>
  <c r="C360" i="20"/>
  <c r="F335" i="22"/>
  <c r="F87" i="20"/>
  <c r="D168" i="19"/>
  <c r="C143" i="21"/>
  <c r="K223" i="20"/>
  <c r="J200" i="22"/>
  <c r="D281" i="21"/>
  <c r="H361" i="20"/>
  <c r="E118" i="18"/>
  <c r="H311" i="19"/>
  <c r="J62" i="17"/>
  <c r="K258" i="18"/>
  <c r="F123" i="18"/>
  <c r="D204" i="17"/>
  <c r="J294" i="16"/>
  <c r="I170" i="16"/>
  <c r="F203" i="24"/>
  <c r="D284" i="28"/>
  <c r="B365" i="23"/>
  <c r="I121" i="21"/>
  <c r="C202" i="20"/>
  <c r="F177" i="22"/>
  <c r="D258" i="21"/>
  <c r="B339" i="20"/>
  <c r="K313" i="22"/>
  <c r="K65" i="20"/>
  <c r="I146" i="19"/>
  <c r="D123" i="21"/>
  <c r="H203" i="20"/>
  <c r="C289" i="19"/>
  <c r="C41" i="17"/>
  <c r="B234" i="18"/>
  <c r="K100" i="18"/>
  <c r="D294" i="19"/>
  <c r="D46" i="17"/>
  <c r="B127" i="16"/>
  <c r="G341" i="17"/>
  <c r="H205" i="17"/>
  <c r="H311" i="16"/>
  <c r="E163" i="16"/>
  <c r="H232" i="15"/>
  <c r="E104" i="15"/>
  <c r="F342" i="16"/>
  <c r="H93" i="14"/>
  <c r="G286" i="15"/>
  <c r="J348" i="14"/>
  <c r="I255" i="14"/>
  <c r="C336" i="13"/>
  <c r="J227" i="13"/>
  <c r="I92" i="13"/>
  <c r="D177" i="12"/>
  <c r="D42" i="12"/>
  <c r="G187" i="12"/>
  <c r="B254" i="11"/>
  <c r="E117" i="11"/>
  <c r="J251" i="11"/>
  <c r="F57" i="10"/>
  <c r="F268" i="11"/>
  <c r="B365" i="10"/>
  <c r="B216" i="16"/>
  <c r="C90" i="16"/>
  <c r="F159" i="15"/>
  <c r="K359" i="16"/>
  <c r="K111" i="14"/>
  <c r="H349" i="15"/>
  <c r="E213" i="15"/>
  <c r="H275" i="14"/>
  <c r="B356" i="13"/>
  <c r="K262" i="13"/>
  <c r="H154" i="13"/>
  <c r="E348" i="14"/>
  <c r="B104" i="12"/>
  <c r="I241" i="12"/>
  <c r="E114" i="12"/>
  <c r="C179" i="11"/>
  <c r="C44" i="11"/>
  <c r="E249" i="11"/>
  <c r="C265" i="11"/>
  <c r="G185" i="10"/>
  <c r="C132" i="16"/>
  <c r="F340" i="15"/>
  <c r="B220" i="25"/>
  <c r="K260" i="27"/>
  <c r="E341" i="26"/>
  <c r="G316" i="6"/>
  <c r="D68" i="26"/>
  <c r="B149" i="25"/>
  <c r="G211" i="24"/>
  <c r="E292" i="28"/>
  <c r="E44" i="22"/>
  <c r="H349" i="24"/>
  <c r="J100" i="23"/>
  <c r="E89" i="24"/>
  <c r="I169" i="28"/>
  <c r="C250" i="23"/>
  <c r="E102" i="4"/>
  <c r="C183" i="6"/>
  <c r="F314" i="4"/>
  <c r="K105" i="27"/>
  <c r="I186" i="26"/>
  <c r="G267" i="25"/>
  <c r="D333" i="27"/>
  <c r="J98" i="25"/>
  <c r="E167" i="26"/>
  <c r="B223" i="27"/>
  <c r="K367" i="28"/>
  <c r="F91" i="6"/>
  <c r="J309" i="4"/>
  <c r="C180" i="6"/>
  <c r="I99" i="4"/>
  <c r="G193" i="6"/>
  <c r="J324" i="4"/>
  <c r="E116" i="27"/>
  <c r="C197" i="26"/>
  <c r="K277" i="25"/>
  <c r="H343" i="27"/>
  <c r="J94" i="25"/>
  <c r="I135" i="27"/>
  <c r="C216" i="26"/>
  <c r="G296" i="25"/>
  <c r="J271" i="27"/>
  <c r="H352" i="26"/>
  <c r="E86" i="24"/>
  <c r="C167" i="28"/>
  <c r="K247" i="23"/>
  <c r="F224" i="24"/>
  <c r="J304" i="28"/>
  <c r="B56" i="22"/>
  <c r="G44" i="28"/>
  <c r="K124" i="23"/>
  <c r="E302" i="6"/>
  <c r="I102" i="6"/>
  <c r="B234" i="4"/>
  <c r="D348" i="6"/>
  <c r="E106" i="26"/>
  <c r="C187" i="25"/>
  <c r="J252" i="27"/>
  <c r="D333" i="26"/>
  <c r="K44" i="27"/>
  <c r="E125" i="26"/>
  <c r="I205" i="25"/>
  <c r="B181" i="27"/>
  <c r="J261" i="26"/>
  <c r="D46" i="24"/>
  <c r="E76" i="28"/>
  <c r="C157" i="23"/>
  <c r="H133" i="24"/>
  <c r="B214" i="28"/>
  <c r="F294" i="23"/>
  <c r="K282" i="24"/>
  <c r="E363" i="28"/>
  <c r="D116" i="24"/>
  <c r="K295" i="4"/>
  <c r="F98" i="4"/>
  <c r="J178" i="6"/>
  <c r="G299" i="27"/>
  <c r="G51" i="25"/>
  <c r="D117" i="27"/>
  <c r="H197" i="26"/>
  <c r="K62" i="27"/>
  <c r="I223" i="25"/>
  <c r="J179" i="25"/>
  <c r="B129" i="4"/>
  <c r="E181" i="4"/>
  <c r="K111" i="6"/>
  <c r="D243" i="4"/>
  <c r="F363" i="6"/>
  <c r="G115" i="26"/>
  <c r="E196" i="25"/>
  <c r="B262" i="27"/>
  <c r="F342" i="26"/>
  <c r="C54" i="27"/>
  <c r="G134" i="26"/>
  <c r="K214" i="25"/>
  <c r="D190" i="27"/>
  <c r="B271" i="26"/>
  <c r="B83" i="24"/>
  <c r="G85" i="28"/>
  <c r="E166" i="23"/>
  <c r="J142" i="24"/>
  <c r="D223" i="28"/>
  <c r="H303" i="23"/>
  <c r="C292" i="24"/>
  <c r="E43" i="23"/>
  <c r="H128" i="24"/>
  <c r="K349" i="4"/>
  <c r="F152" i="4"/>
  <c r="J232" i="6"/>
  <c r="G353" i="27"/>
  <c r="G105" i="25"/>
  <c r="D171" i="27"/>
  <c r="H251" i="26"/>
  <c r="B335" i="25"/>
  <c r="I43" i="26"/>
  <c r="C124" i="25"/>
  <c r="F99" i="27"/>
  <c r="D180" i="26"/>
  <c r="B261" i="25"/>
  <c r="G323" i="24"/>
  <c r="G75" i="23"/>
  <c r="B52" i="24"/>
  <c r="F132" i="28"/>
  <c r="J212" i="23"/>
  <c r="E201" i="24"/>
  <c r="I281" i="28"/>
  <c r="C362" i="23"/>
  <c r="E214" i="4"/>
  <c r="K309" i="6"/>
  <c r="D97" i="6"/>
  <c r="K217" i="27"/>
  <c r="I298" i="26"/>
  <c r="I364" i="6"/>
  <c r="B116" i="26"/>
  <c r="B270" i="25"/>
  <c r="C62" i="25"/>
  <c r="D182" i="26"/>
  <c r="H94" i="6"/>
  <c r="J41" i="6"/>
  <c r="K240" i="6"/>
  <c r="G160" i="4"/>
  <c r="I132" i="6"/>
  <c r="B264" i="4"/>
  <c r="G55" i="27"/>
  <c r="E136" i="26"/>
  <c r="C217" i="25"/>
  <c r="J282" i="27"/>
  <c r="D363" i="26"/>
  <c r="K74" i="27"/>
  <c r="E155" i="26"/>
  <c r="I235" i="25"/>
  <c r="B211" i="27"/>
  <c r="J291" i="26"/>
  <c r="E354" i="25"/>
  <c r="E106" i="28"/>
  <c r="C187" i="23"/>
  <c r="H163" i="24"/>
  <c r="B244" i="28"/>
  <c r="F324" i="23"/>
  <c r="K312" i="24"/>
  <c r="C64" i="23"/>
  <c r="H228" i="6"/>
  <c r="K41" i="6"/>
  <c r="D173" i="4"/>
  <c r="H254" i="6"/>
  <c r="G45" i="26"/>
  <c r="E126" i="25"/>
  <c r="B192" i="27"/>
  <c r="F272" i="26"/>
  <c r="F85" i="24"/>
  <c r="G64" i="26"/>
  <c r="K144" i="25"/>
  <c r="D120" i="27"/>
  <c r="B201" i="26"/>
  <c r="J281" i="25"/>
  <c r="E344" i="24"/>
  <c r="E96" i="23"/>
  <c r="J72" i="24"/>
  <c r="D153" i="28"/>
  <c r="H233" i="23"/>
  <c r="C222" i="24"/>
  <c r="G302" i="28"/>
  <c r="I53" i="22"/>
  <c r="C235" i="4"/>
  <c r="D354" i="6"/>
  <c r="B118" i="6"/>
  <c r="I238" i="27"/>
  <c r="G319" i="26"/>
  <c r="F56" i="27"/>
  <c r="J136" i="26"/>
  <c r="B310" i="25"/>
  <c r="C102" i="25"/>
  <c r="F265" i="26"/>
  <c r="E314" i="23"/>
  <c r="J290" i="24"/>
  <c r="B42" i="23"/>
  <c r="I359" i="25"/>
  <c r="K110" i="28"/>
  <c r="E191" i="23"/>
  <c r="C185" i="6"/>
  <c r="F316" i="4"/>
  <c r="K107" i="27"/>
  <c r="I188" i="26"/>
  <c r="G269" i="25"/>
  <c r="D335" i="27"/>
  <c r="F86" i="25"/>
  <c r="E127" i="27"/>
  <c r="I207" i="26"/>
  <c r="C288" i="25"/>
  <c r="F263" i="27"/>
  <c r="D344" i="26"/>
  <c r="K77" i="24"/>
  <c r="I158" i="28"/>
  <c r="G239" i="23"/>
  <c r="B216" i="24"/>
  <c r="F296" i="28"/>
  <c r="H47" i="22"/>
  <c r="E365" i="24"/>
  <c r="G116" i="23"/>
  <c r="H192" i="24"/>
  <c r="F273" i="28"/>
  <c r="D354" i="23"/>
  <c r="K110" i="21"/>
  <c r="E191" i="20"/>
  <c r="H166" i="22"/>
  <c r="F247" i="21"/>
  <c r="D328" i="20"/>
  <c r="C303" i="22"/>
  <c r="C55" i="20"/>
  <c r="K135" i="19"/>
  <c r="F112" i="21"/>
  <c r="J192" i="20"/>
  <c r="E278" i="19"/>
  <c r="C359" i="18"/>
  <c r="D223" i="18"/>
  <c r="C90" i="18"/>
  <c r="F283" i="19"/>
  <c r="D364" i="18"/>
  <c r="D116" i="16"/>
  <c r="I330" i="17"/>
  <c r="J194" i="17"/>
  <c r="F147" i="28"/>
  <c r="D228" i="23"/>
  <c r="C314" i="22"/>
  <c r="E65" i="20"/>
  <c r="I145" i="19"/>
  <c r="F121" i="21"/>
  <c r="D202" i="20"/>
  <c r="C177" i="22"/>
  <c r="K257" i="21"/>
  <c r="I338" i="20"/>
  <c r="H315" i="22"/>
  <c r="J66" i="20"/>
  <c r="D147" i="19"/>
  <c r="C233" i="18"/>
  <c r="D97" i="18"/>
  <c r="E293" i="19"/>
  <c r="G44" i="17"/>
  <c r="D238" i="18"/>
  <c r="B319" i="17"/>
  <c r="I204" i="17"/>
  <c r="J296" i="16"/>
  <c r="J43" i="28"/>
  <c r="H124" i="23"/>
  <c r="G210" i="22"/>
  <c r="K290" i="21"/>
  <c r="C42" i="19"/>
  <c r="H346" i="22"/>
  <c r="H98" i="20"/>
  <c r="F179" i="19"/>
  <c r="E154" i="21"/>
  <c r="C235" i="20"/>
  <c r="B212" i="22"/>
  <c r="F292" i="21"/>
  <c r="H43" i="19"/>
  <c r="G129" i="18"/>
  <c r="J322" i="19"/>
  <c r="B74" i="17"/>
  <c r="C270" i="18"/>
  <c r="H134" i="18"/>
  <c r="F215" i="17"/>
  <c r="C101" i="17"/>
  <c r="K181" i="16"/>
  <c r="H214" i="24"/>
  <c r="F295" i="28"/>
  <c r="F47" i="22"/>
  <c r="K132" i="21"/>
  <c r="E213" i="20"/>
  <c r="H188" i="22"/>
  <c r="F269" i="21"/>
  <c r="D350" i="20"/>
  <c r="C325" i="22"/>
  <c r="C77" i="20"/>
  <c r="K157" i="19"/>
  <c r="F134" i="21"/>
  <c r="J214" i="20"/>
  <c r="E300" i="19"/>
  <c r="E52" i="17"/>
  <c r="D245" i="18"/>
  <c r="C112" i="18"/>
  <c r="F305" i="19"/>
  <c r="F57" i="17"/>
  <c r="D138" i="16"/>
  <c r="I352" i="17"/>
  <c r="J216" i="17"/>
  <c r="C94" i="17"/>
  <c r="G174" i="16"/>
  <c r="J243" i="15"/>
  <c r="G115" i="15"/>
  <c r="H353" i="16"/>
  <c r="J104" i="14"/>
  <c r="I297" i="15"/>
  <c r="B360" i="14"/>
  <c r="K266" i="14"/>
  <c r="E347" i="13"/>
  <c r="B239" i="13"/>
  <c r="K103" i="13"/>
  <c r="F188" i="12"/>
  <c r="F53" i="12"/>
  <c r="I198" i="12"/>
  <c r="B320" i="12"/>
  <c r="G128" i="11"/>
  <c r="K256" i="11"/>
  <c r="H68" i="10"/>
  <c r="H279" i="11"/>
  <c r="F47" i="9"/>
  <c r="D227" i="16"/>
  <c r="E101" i="16"/>
  <c r="H170" i="15"/>
  <c r="E42" i="15"/>
  <c r="C123" i="14"/>
  <c r="J360" i="15"/>
  <c r="G224" i="15"/>
  <c r="J286" i="14"/>
  <c r="I193" i="14"/>
  <c r="C274" i="13"/>
  <c r="J165" i="13"/>
  <c r="G359" i="14"/>
  <c r="D115" i="12"/>
  <c r="K252" i="12"/>
  <c r="G125" i="12"/>
  <c r="E190" i="11"/>
  <c r="E55" i="11"/>
  <c r="B189" i="11"/>
  <c r="D324" i="11"/>
  <c r="G139" i="10"/>
  <c r="B303" i="10"/>
  <c r="J102" i="16"/>
  <c r="C306" i="17"/>
  <c r="D46" i="15"/>
  <c r="B127" i="14"/>
  <c r="G327" i="15"/>
  <c r="F236" i="15"/>
  <c r="C100" i="15"/>
  <c r="F162" i="14"/>
  <c r="J242" i="13"/>
  <c r="J311" i="26"/>
  <c r="G45" i="24"/>
  <c r="E126" i="28"/>
  <c r="C207" i="23"/>
  <c r="H183" i="24"/>
  <c r="B264" i="28"/>
  <c r="F344" i="23"/>
  <c r="K332" i="24"/>
  <c r="C84" i="23"/>
  <c r="K77" i="6"/>
  <c r="D209" i="4"/>
  <c r="H302" i="6"/>
  <c r="G81" i="26"/>
  <c r="E162" i="25"/>
  <c r="B228" i="27"/>
  <c r="F308" i="26"/>
  <c r="D349" i="6"/>
  <c r="G100" i="26"/>
  <c r="K180" i="25"/>
  <c r="D156" i="27"/>
  <c r="B237" i="26"/>
  <c r="J317" i="25"/>
  <c r="G51" i="28"/>
  <c r="E132" i="23"/>
  <c r="J108" i="24"/>
  <c r="D189" i="28"/>
  <c r="H269" i="23"/>
  <c r="C258" i="24"/>
  <c r="G338" i="28"/>
  <c r="I89" i="22"/>
  <c r="D166" i="28"/>
  <c r="B247" i="23"/>
  <c r="K332" i="22"/>
  <c r="C84" i="20"/>
  <c r="G164" i="19"/>
  <c r="D140" i="21"/>
  <c r="B221" i="20"/>
  <c r="K195" i="22"/>
  <c r="I276" i="21"/>
  <c r="G357" i="20"/>
  <c r="F334" i="22"/>
  <c r="H85" i="20"/>
  <c r="B166" i="19"/>
  <c r="K251" i="18"/>
  <c r="B116" i="18"/>
  <c r="C312" i="19"/>
  <c r="E63" i="17"/>
  <c r="B257" i="18"/>
  <c r="J337" i="17"/>
  <c r="G223" i="17"/>
  <c r="H87" i="17"/>
  <c r="B245" i="28"/>
  <c r="G82" i="21"/>
  <c r="H116" i="21"/>
  <c r="C253" i="21"/>
  <c r="B62" i="20"/>
  <c r="G288" i="19"/>
  <c r="K199" i="17"/>
  <c r="I205" i="22"/>
  <c r="J93" i="20"/>
  <c r="D207" i="22"/>
  <c r="B318" i="19"/>
  <c r="H210" i="17"/>
  <c r="H290" i="28"/>
  <c r="J183" i="22"/>
  <c r="E72" i="20"/>
  <c r="G295" i="19"/>
  <c r="H300" i="19"/>
  <c r="B212" i="17"/>
  <c r="I110" i="15"/>
  <c r="J252" i="14"/>
  <c r="J131" i="13"/>
  <c r="K218" i="12"/>
  <c r="H52" i="11"/>
  <c r="J346" i="17"/>
  <c r="I344" i="15"/>
  <c r="B260" i="13"/>
  <c r="C333" i="13"/>
  <c r="B220" i="11"/>
  <c r="K262" i="17"/>
  <c r="C292" i="16"/>
  <c r="E249" i="16"/>
  <c r="E342" i="11"/>
  <c r="E64" i="11"/>
  <c r="G233" i="14"/>
  <c r="C224" i="6"/>
  <c r="F349" i="4"/>
  <c r="B73" i="8"/>
  <c r="K89" i="7"/>
  <c r="C285" i="9"/>
  <c r="B276" i="9"/>
  <c r="B226" i="10"/>
  <c r="E307" i="8"/>
  <c r="J159" i="8"/>
  <c r="D332" i="7"/>
  <c r="F198" i="7"/>
  <c r="J59" i="7"/>
  <c r="I324" i="9"/>
  <c r="D252" i="9"/>
  <c r="G274" i="10"/>
  <c r="K71" i="9"/>
  <c r="I257" i="8"/>
  <c r="G171" i="8"/>
  <c r="B356" i="7"/>
  <c r="K286" i="7"/>
  <c r="B150" i="7"/>
  <c r="K150" i="7"/>
  <c r="B326" i="9"/>
  <c r="G185" i="9"/>
  <c r="D76" i="9"/>
  <c r="F268" i="10"/>
  <c r="J352" i="8"/>
  <c r="C253" i="8"/>
  <c r="G104" i="8"/>
  <c r="H360" i="7"/>
  <c r="B288" i="7"/>
  <c r="C151" i="7"/>
  <c r="F333" i="9"/>
  <c r="I320" i="9"/>
  <c r="D248" i="9"/>
  <c r="G270" i="10"/>
  <c r="K67" i="9"/>
  <c r="H308" i="10"/>
  <c r="C145" i="10"/>
  <c r="J329" i="11"/>
  <c r="H194" i="11"/>
  <c r="K60" i="11"/>
  <c r="K195" i="11"/>
  <c r="C131" i="12"/>
  <c r="G258" i="12"/>
  <c r="J120" i="12"/>
  <c r="C365" i="14"/>
  <c r="F171" i="13"/>
  <c r="I279" i="13"/>
  <c r="E199" i="14"/>
  <c r="F292" i="14"/>
  <c r="C230" i="15"/>
  <c r="F366" i="15"/>
  <c r="I128" i="14"/>
  <c r="K47" i="15"/>
  <c r="D176" i="15"/>
  <c r="K106" i="16"/>
  <c r="J232" i="16"/>
  <c r="G164" i="9"/>
  <c r="H347" i="11"/>
  <c r="H136" i="10"/>
  <c r="K324" i="11"/>
  <c r="G196" i="11"/>
  <c r="J58" i="11"/>
  <c r="I266" i="12"/>
  <c r="F121" i="12"/>
  <c r="F256" i="12"/>
  <c r="K171" i="13"/>
  <c r="B307" i="13"/>
  <c r="D226" i="14"/>
  <c r="K334" i="14"/>
  <c r="B94" i="13"/>
  <c r="K360" i="15"/>
  <c r="G280" i="16"/>
  <c r="H87" i="15"/>
  <c r="I178" i="15"/>
  <c r="B307" i="15"/>
  <c r="I237" i="16"/>
  <c r="E157" i="17"/>
  <c r="D283" i="17"/>
  <c r="B138" i="10"/>
  <c r="G319" i="11"/>
  <c r="E115" i="10"/>
  <c r="D40" i="11"/>
  <c r="F178" i="11"/>
  <c r="G41" i="11"/>
  <c r="B241" i="12"/>
  <c r="C104" i="12"/>
  <c r="G291" i="13"/>
  <c r="I210" i="14"/>
  <c r="J345" i="14"/>
  <c r="E125" i="13"/>
  <c r="F218" i="13"/>
  <c r="I163" i="14"/>
  <c r="I75" i="15"/>
  <c r="B212" i="15"/>
  <c r="C303" i="15"/>
  <c r="H102" i="14"/>
  <c r="H350" i="16"/>
  <c r="I281" i="17"/>
  <c r="F78" i="16"/>
  <c r="F227" i="10"/>
  <c r="K63" i="10"/>
  <c r="D193" i="10"/>
  <c r="F113" i="11"/>
  <c r="I252" i="11"/>
  <c r="I114" i="11"/>
  <c r="K49" i="12"/>
  <c r="E177" i="12"/>
  <c r="F368" i="13"/>
  <c r="K283" i="14"/>
  <c r="D90" i="13"/>
  <c r="G198" i="13"/>
  <c r="H291" i="13"/>
  <c r="D211" i="14"/>
  <c r="K148" i="15"/>
  <c r="D285" i="15"/>
  <c r="G47" i="14"/>
  <c r="G295" i="16"/>
  <c r="B95" i="15"/>
  <c r="K354" i="17"/>
  <c r="H151" i="16"/>
  <c r="H293" i="16"/>
  <c r="K203" i="17"/>
  <c r="D318" i="17"/>
  <c r="F237" i="18"/>
  <c r="I43" i="17"/>
  <c r="G292" i="19"/>
  <c r="F96" i="18"/>
  <c r="E232" i="18"/>
  <c r="F146" i="19"/>
  <c r="B66" i="20"/>
  <c r="J314" i="22"/>
  <c r="K337" i="20"/>
  <c r="C257" i="21"/>
  <c r="E176" i="22"/>
  <c r="F201" i="20"/>
  <c r="H120" i="21"/>
  <c r="K144" i="19"/>
  <c r="G64" i="20"/>
  <c r="E313" i="22"/>
  <c r="F227" i="23"/>
  <c r="H146" i="28"/>
  <c r="B226" i="17"/>
  <c r="K361" i="17"/>
  <c r="F147" i="16"/>
  <c r="H66" i="17"/>
  <c r="H314" i="19"/>
  <c r="E121" i="18"/>
  <c r="F254" i="18"/>
  <c r="G61" i="17"/>
  <c r="G309" i="19"/>
  <c r="B224" i="20"/>
  <c r="H143" i="21"/>
  <c r="C167" i="19"/>
  <c r="E86" i="20"/>
  <c r="E334" i="22"/>
  <c r="F359" i="20"/>
  <c r="H278" i="21"/>
  <c r="J197" i="22"/>
  <c r="G222" i="20"/>
  <c r="C142" i="21"/>
  <c r="H56" i="22"/>
  <c r="H304" i="28"/>
  <c r="J223" i="24"/>
  <c r="I136" i="16"/>
  <c r="B251" i="16"/>
  <c r="D170" i="17"/>
  <c r="F89" i="18"/>
  <c r="K224" i="18"/>
  <c r="B358" i="18"/>
  <c r="H277" i="19"/>
  <c r="E84" i="18"/>
  <c r="H327" i="20"/>
  <c r="D247" i="21"/>
  <c r="J166" i="22"/>
  <c r="K189" i="20"/>
  <c r="C109" i="21"/>
  <c r="D134" i="19"/>
  <c r="F53" i="20"/>
  <c r="F301" i="22"/>
  <c r="C326" i="20"/>
  <c r="I245" i="21"/>
  <c r="E165" i="22"/>
  <c r="F79" i="23"/>
  <c r="F327" i="24"/>
  <c r="I262" i="16"/>
  <c r="K181" i="17"/>
  <c r="D296" i="17"/>
  <c r="F215" i="18"/>
  <c r="K350" i="18"/>
  <c r="G270" i="19"/>
  <c r="F74" i="18"/>
  <c r="E210" i="18"/>
  <c r="F124" i="19"/>
  <c r="B44" i="20"/>
  <c r="J292" i="22"/>
  <c r="K315" i="20"/>
  <c r="C235" i="21"/>
  <c r="E154" i="22"/>
  <c r="F179" i="20"/>
  <c r="H98" i="21"/>
  <c r="K122" i="19"/>
  <c r="G42" i="20"/>
  <c r="E291" i="22"/>
  <c r="F205" i="23"/>
  <c r="H124" i="28"/>
  <c r="C48" i="22"/>
  <c r="K296" i="28"/>
  <c r="G216" i="24"/>
  <c r="B228" i="23"/>
  <c r="H147" i="28"/>
  <c r="D67" i="24"/>
  <c r="I90" i="23"/>
  <c r="I338" i="24"/>
  <c r="D276" i="25"/>
  <c r="F195" i="26"/>
  <c r="H114" i="27"/>
  <c r="E139" i="25"/>
  <c r="K58" i="26"/>
  <c r="B63" i="24"/>
  <c r="J266" i="26"/>
  <c r="F186" i="27"/>
  <c r="I120" i="25"/>
  <c r="I368" i="27"/>
  <c r="B248" i="6"/>
  <c r="H167" i="4"/>
  <c r="F127" i="24"/>
  <c r="G42" i="23"/>
  <c r="E291" i="24"/>
  <c r="J302" i="23"/>
  <c r="F222" i="28"/>
  <c r="B142" i="24"/>
  <c r="G165" i="23"/>
  <c r="I84" i="28"/>
  <c r="J79" i="24"/>
  <c r="D270" i="26"/>
  <c r="F189" i="27"/>
  <c r="C214" i="25"/>
  <c r="I133" i="26"/>
  <c r="E53" i="27"/>
  <c r="J194" i="13"/>
  <c r="G132" i="14"/>
  <c r="C52" i="15"/>
  <c r="F188" i="15"/>
  <c r="G279" i="15"/>
  <c r="B79" i="14"/>
  <c r="B327" i="16"/>
  <c r="C258" i="17"/>
  <c r="J54" i="16"/>
  <c r="B255" i="10"/>
  <c r="G91" i="10"/>
  <c r="D276" i="11"/>
  <c r="B141" i="11"/>
  <c r="G336" i="12"/>
  <c r="E142" i="11"/>
  <c r="G77" i="12"/>
  <c r="K204" i="12"/>
  <c r="D67" i="12"/>
  <c r="G311" i="14"/>
  <c r="J117" i="13"/>
  <c r="C226" i="13"/>
  <c r="D319" i="13"/>
  <c r="J238" i="14"/>
  <c r="G176" i="15"/>
  <c r="J312" i="15"/>
  <c r="C75" i="14"/>
  <c r="C323" i="16"/>
  <c r="H122" i="15"/>
  <c r="E53" i="16"/>
  <c r="D179" i="16"/>
  <c r="D328" i="10"/>
  <c r="I164" i="10"/>
  <c r="F349" i="11"/>
  <c r="D214" i="11"/>
  <c r="G80" i="11"/>
  <c r="G215" i="11"/>
  <c r="I150" i="12"/>
  <c r="C278" i="12"/>
  <c r="F140" i="12"/>
  <c r="K55" i="13"/>
  <c r="B191" i="13"/>
  <c r="E299" i="13"/>
  <c r="K218" i="14"/>
  <c r="B312" i="14"/>
  <c r="I249" i="15"/>
  <c r="J56" i="14"/>
  <c r="E148" i="14"/>
  <c r="G67" i="15"/>
  <c r="J195" i="15"/>
  <c r="G126" i="16"/>
  <c r="F252" i="16"/>
  <c r="J168" i="17"/>
  <c r="I304" i="17"/>
  <c r="D90" i="16"/>
  <c r="D338" i="18"/>
  <c r="F257" i="19"/>
  <c r="C64" i="18"/>
  <c r="D197" i="18"/>
  <c r="C333" i="18"/>
  <c r="E252" i="19"/>
  <c r="J166" i="20"/>
  <c r="F86" i="21"/>
  <c r="K109" i="19"/>
  <c r="K357" i="21"/>
  <c r="C277" i="22"/>
  <c r="D302" i="20"/>
  <c r="F221" i="21"/>
  <c r="H140" i="22"/>
  <c r="E165" i="20"/>
  <c r="K84" i="21"/>
  <c r="D328" i="23"/>
  <c r="F247" i="28"/>
  <c r="H166" i="24"/>
  <c r="K133" i="16"/>
  <c r="D248" i="16"/>
  <c r="F167" i="17"/>
  <c r="H86" i="18"/>
  <c r="C222" i="18"/>
  <c r="D355" i="18"/>
  <c r="J274" i="19"/>
  <c r="G81" i="18"/>
  <c r="J324" i="20"/>
  <c r="F244" i="21"/>
  <c r="B164" i="22"/>
  <c r="C187" i="20"/>
  <c r="E106" i="21"/>
  <c r="F131" i="19"/>
  <c r="H50" i="20"/>
  <c r="H298" i="22"/>
  <c r="E323" i="20"/>
  <c r="K242" i="21"/>
  <c r="G162" i="22"/>
  <c r="H76" i="23"/>
  <c r="H324" i="24"/>
  <c r="G237" i="16"/>
  <c r="I156" i="17"/>
  <c r="B271" i="17"/>
  <c r="D190" i="18"/>
  <c r="I325" i="18"/>
  <c r="E245" i="19"/>
  <c r="D49" i="18"/>
  <c r="C185" i="18"/>
  <c r="D99" i="19"/>
  <c r="B348" i="21"/>
  <c r="H267" i="22"/>
  <c r="I290" i="20"/>
  <c r="K209" i="21"/>
  <c r="C129" i="22"/>
  <c r="D154" i="20"/>
  <c r="F73" i="21"/>
  <c r="I97" i="19"/>
  <c r="G346" i="21"/>
  <c r="C266" i="22"/>
  <c r="D180" i="23"/>
  <c r="F99" i="28"/>
  <c r="J146" i="17"/>
  <c r="I282" i="17"/>
  <c r="D68" i="16"/>
  <c r="D316" i="18"/>
  <c r="F235" i="19"/>
  <c r="C42" i="18"/>
  <c r="D175" i="18"/>
  <c r="C311" i="18"/>
  <c r="E230" i="19"/>
  <c r="J144" i="20"/>
  <c r="F64" i="21"/>
  <c r="K87" i="19"/>
  <c r="K335" i="21"/>
  <c r="C255" i="22"/>
  <c r="D280" i="20"/>
  <c r="F199" i="21"/>
  <c r="H118" i="22"/>
  <c r="E143" i="20"/>
  <c r="K62" i="21"/>
  <c r="D306" i="23"/>
  <c r="F225" i="28"/>
  <c r="H144" i="24"/>
  <c r="G68" i="23"/>
  <c r="E317" i="24"/>
  <c r="J328" i="23"/>
  <c r="F248" i="28"/>
  <c r="B168" i="24"/>
  <c r="G191" i="23"/>
  <c r="I110" i="28"/>
  <c r="I358" i="25"/>
  <c r="D296" i="26"/>
  <c r="F215" i="27"/>
  <c r="C240" i="25"/>
  <c r="I159" i="26"/>
  <c r="E79" i="27"/>
  <c r="H367" i="26"/>
  <c r="D287" i="27"/>
  <c r="G221" i="25"/>
  <c r="I140" i="26"/>
  <c r="K59" i="27"/>
  <c r="F268" i="4"/>
  <c r="C137" i="6"/>
  <c r="E143" i="23"/>
  <c r="K62" i="28"/>
  <c r="F74" i="22"/>
  <c r="D323" i="28"/>
  <c r="J242" i="24"/>
  <c r="E266" i="23"/>
  <c r="G185" i="28"/>
  <c r="I104" i="24"/>
  <c r="D42" i="25"/>
  <c r="D290" i="27"/>
  <c r="K314" i="25"/>
  <c r="G234" i="26"/>
  <c r="C154" i="27"/>
  <c r="D113" i="25"/>
  <c r="J58" i="13"/>
  <c r="I325" i="15"/>
  <c r="J132" i="14"/>
  <c r="F52" i="15"/>
  <c r="G143" i="15"/>
  <c r="J271" i="15"/>
  <c r="G202" i="16"/>
  <c r="C122" i="17"/>
  <c r="K307" i="10"/>
  <c r="J102" i="10"/>
  <c r="E284" i="11"/>
  <c r="C80" i="10"/>
  <c r="J333" i="12"/>
  <c r="K52" i="6"/>
  <c r="H182" i="4"/>
  <c r="I56" i="4"/>
  <c r="G48" i="6"/>
  <c r="D178" i="4"/>
  <c r="J353" i="6"/>
  <c r="F302" i="8"/>
  <c r="J180" i="8"/>
  <c r="D102" i="8"/>
  <c r="F233" i="7"/>
  <c r="C227" i="7"/>
  <c r="D90" i="7"/>
  <c r="K76" i="7"/>
  <c r="C263" i="9"/>
  <c r="E239" i="9"/>
  <c r="B346" i="10"/>
  <c r="I359" i="8"/>
  <c r="I274" i="8"/>
  <c r="C126" i="8"/>
  <c r="F53" i="8"/>
  <c r="H309" i="7"/>
  <c r="I172" i="7"/>
  <c r="B355" i="9"/>
  <c r="E342" i="9"/>
  <c r="J269" i="9"/>
  <c r="C292" i="10"/>
  <c r="J98" i="9"/>
  <c r="E275" i="8"/>
  <c r="C189" i="8"/>
  <c r="F44" i="8"/>
  <c r="G304" i="7"/>
  <c r="H167" i="7"/>
  <c r="G168" i="7"/>
  <c r="H343" i="9"/>
  <c r="C203" i="9"/>
  <c r="D107" i="9"/>
  <c r="B286" i="10"/>
  <c r="I355" i="8"/>
  <c r="I270" i="8"/>
  <c r="C122" i="8"/>
  <c r="F49" i="8"/>
  <c r="H305" i="7"/>
  <c r="I168" i="7"/>
  <c r="B351" i="9"/>
  <c r="E338" i="9"/>
  <c r="J265" i="9"/>
  <c r="C288" i="10"/>
  <c r="J90" i="9"/>
  <c r="D326" i="10"/>
  <c r="I162" i="10"/>
  <c r="F347" i="11"/>
  <c r="D212" i="11"/>
  <c r="G78" i="11"/>
  <c r="G213" i="11"/>
  <c r="I148" i="12"/>
  <c r="C276" i="12"/>
  <c r="F138" i="12"/>
  <c r="K53" i="13"/>
  <c r="B189" i="13"/>
  <c r="E297" i="13"/>
  <c r="K216" i="14"/>
  <c r="B310" i="14"/>
  <c r="I247" i="15"/>
  <c r="J54" i="14"/>
  <c r="E146" i="14"/>
  <c r="G65" i="15"/>
  <c r="J193" i="15"/>
  <c r="G124" i="16"/>
  <c r="F250" i="16"/>
  <c r="C189" i="10"/>
  <c r="D365" i="11"/>
  <c r="D154" i="10"/>
  <c r="G342" i="11"/>
  <c r="C214" i="11"/>
  <c r="F76" i="11"/>
  <c r="E284" i="12"/>
  <c r="B139" i="12"/>
  <c r="B274" i="12"/>
  <c r="G189" i="13"/>
  <c r="H324" i="13"/>
  <c r="J243" i="14"/>
  <c r="G352" i="14"/>
  <c r="K210" i="4"/>
  <c r="J304" i="6"/>
  <c r="D92" i="6"/>
  <c r="G206" i="4"/>
  <c r="B299" i="6"/>
  <c r="J87" i="6"/>
  <c r="G329" i="8"/>
  <c r="C227" i="8"/>
  <c r="D137" i="8"/>
  <c r="E77" i="8"/>
  <c r="B262" i="7"/>
  <c r="C125" i="7"/>
  <c r="F307" i="9"/>
  <c r="I294" i="9"/>
  <c r="D222" i="9"/>
  <c r="G244" i="10"/>
  <c r="K41" i="9"/>
  <c r="J282" i="8"/>
  <c r="D161" i="8"/>
  <c r="G88" i="8"/>
  <c r="J346" i="7"/>
  <c r="B208" i="7"/>
  <c r="B209" i="7"/>
  <c r="J54" i="7"/>
  <c r="G243" i="9"/>
  <c r="I219" i="9"/>
  <c r="F326" i="10"/>
  <c r="E341" i="8"/>
  <c r="H234" i="8"/>
  <c r="E144" i="8"/>
  <c r="C346" i="7"/>
  <c r="E338" i="7"/>
  <c r="F201" i="7"/>
  <c r="K48" i="7"/>
  <c r="B238" i="9"/>
  <c r="D162" i="9"/>
  <c r="G184" i="10"/>
  <c r="I310" i="10"/>
  <c r="B324" i="8"/>
  <c r="D157" i="8"/>
  <c r="J80" i="8"/>
  <c r="K340" i="7"/>
  <c r="B204" i="7"/>
  <c r="K204" i="7"/>
  <c r="J50" i="7"/>
  <c r="G239" i="9"/>
  <c r="I215" i="9"/>
  <c r="F322" i="10"/>
  <c r="G229" i="10"/>
  <c r="H71" i="10"/>
  <c r="D198" i="10"/>
  <c r="K48" i="10"/>
  <c r="B250" i="11"/>
  <c r="B112" i="11"/>
  <c r="K303" i="12"/>
  <c r="H174" i="12"/>
  <c r="K366" i="13"/>
  <c r="C225" i="13"/>
  <c r="D360" i="13"/>
  <c r="F279" i="14"/>
  <c r="K58" i="13"/>
  <c r="B152" i="13"/>
  <c r="I89" i="14"/>
  <c r="G338" i="16"/>
  <c r="H145" i="15"/>
  <c r="I236" i="15"/>
  <c r="B365" i="15"/>
  <c r="D284" i="16"/>
  <c r="E215" i="17"/>
  <c r="D341" i="17"/>
  <c r="F223" i="10"/>
  <c r="K59" i="10"/>
  <c r="D185" i="10"/>
  <c r="F109" i="11"/>
  <c r="H247" i="11"/>
  <c r="I110" i="11"/>
  <c r="K45" i="12"/>
  <c r="E173" i="12"/>
  <c r="J360" i="13"/>
  <c r="K279" i="14"/>
  <c r="D86" i="13"/>
  <c r="G194" i="13"/>
  <c r="I263" i="4"/>
  <c r="D64" i="4"/>
  <c r="B145" i="6"/>
  <c r="E259" i="4"/>
  <c r="J59" i="4"/>
  <c r="H140" i="6"/>
  <c r="H310" i="8"/>
  <c r="J241" i="8"/>
  <c r="G151" i="8"/>
  <c r="I353" i="7"/>
  <c r="D209" i="7"/>
  <c r="H208" i="7"/>
  <c r="C56" i="7"/>
  <c r="D245" i="9"/>
  <c r="F169" i="9"/>
  <c r="I191" i="10"/>
  <c r="K317" i="10"/>
  <c r="K262" i="8"/>
  <c r="I176" i="8"/>
  <c r="D361" i="7"/>
  <c r="C292" i="7"/>
  <c r="D155" i="7"/>
  <c r="C156" i="7"/>
  <c r="D331" i="9"/>
  <c r="I190" i="9"/>
  <c r="D83" i="9"/>
  <c r="H273" i="10"/>
  <c r="H292" i="8"/>
  <c r="E171" i="8"/>
  <c r="G91" i="8"/>
  <c r="J291" i="7"/>
  <c r="G285" i="7"/>
  <c r="H148" i="7"/>
  <c r="E325" i="9"/>
  <c r="D185" i="9"/>
  <c r="F109" i="9"/>
  <c r="D75" i="9"/>
  <c r="K257" i="10"/>
  <c r="K258" i="8"/>
  <c r="I172" i="8"/>
  <c r="D357" i="7"/>
  <c r="C288" i="7"/>
  <c r="D151" i="7"/>
  <c r="C152" i="7"/>
  <c r="D327" i="9"/>
  <c r="I186" i="9"/>
  <c r="J77" i="9"/>
  <c r="H269" i="10"/>
  <c r="C166" i="9"/>
  <c r="B348" i="11"/>
  <c r="B137" i="10"/>
  <c r="E325" i="11"/>
  <c r="K196" i="11"/>
  <c r="D59" i="11"/>
  <c r="C267" i="12"/>
  <c r="J121" i="12"/>
  <c r="J256" i="12"/>
  <c r="E172" i="13"/>
  <c r="F307" i="13"/>
  <c r="H226" i="14"/>
  <c r="E335" i="14"/>
  <c r="D99" i="13"/>
  <c r="C366" i="15"/>
  <c r="I285" i="16"/>
  <c r="J92" i="15"/>
  <c r="K183" i="15"/>
  <c r="D312" i="15"/>
  <c r="K242" i="16"/>
  <c r="G162" i="17"/>
  <c r="F288" i="17"/>
  <c r="F154" i="10"/>
  <c r="K335" i="11"/>
  <c r="I131" i="10"/>
  <c r="H56" i="11"/>
  <c r="J194" i="11"/>
  <c r="K57" i="11"/>
  <c r="F257" i="12"/>
  <c r="G120" i="12"/>
  <c r="K307" i="13"/>
  <c r="C227" i="14"/>
  <c r="D362" i="14"/>
  <c r="I141" i="13"/>
  <c r="C150" i="4"/>
  <c r="G230" i="6"/>
  <c r="D360" i="4"/>
  <c r="I145" i="4"/>
  <c r="C226" i="6"/>
  <c r="J355" i="4"/>
  <c r="H338" i="8"/>
  <c r="H219" i="8"/>
  <c r="E139" i="8"/>
  <c r="H66" i="8"/>
  <c r="J322" i="7"/>
  <c r="K185" i="7"/>
  <c r="D368" i="9"/>
  <c r="G355" i="9"/>
  <c r="G85" i="9"/>
  <c r="E305" i="10"/>
  <c r="D125" i="9"/>
  <c r="I311" i="8"/>
  <c r="C154" i="8"/>
  <c r="F143" i="8"/>
  <c r="H274" i="7"/>
  <c r="E268" i="7"/>
  <c r="F131" i="7"/>
  <c r="C308" i="9"/>
  <c r="B168" i="9"/>
  <c r="D92" i="9"/>
  <c r="B58" i="9"/>
  <c r="E330" i="8"/>
  <c r="K227" i="8"/>
  <c r="B138" i="8"/>
  <c r="C78" i="8"/>
  <c r="J262" i="7"/>
  <c r="K125" i="7"/>
  <c r="D308" i="9"/>
  <c r="G295" i="9"/>
  <c r="B223" i="9"/>
  <c r="E245" i="10"/>
  <c r="I42" i="9"/>
  <c r="E305" i="8"/>
  <c r="J223" i="8"/>
  <c r="F139" i="8"/>
  <c r="H270" i="7"/>
  <c r="E264" i="7"/>
  <c r="F127" i="7"/>
  <c r="C304" i="9"/>
  <c r="B164" i="9"/>
  <c r="D88" i="9"/>
  <c r="B54" i="9"/>
  <c r="I236" i="10"/>
  <c r="F132" i="10"/>
  <c r="K313" i="11"/>
  <c r="I109" i="10"/>
  <c r="F363" i="12"/>
  <c r="J172" i="11"/>
  <c r="I364" i="12"/>
  <c r="F235" i="12"/>
  <c r="G98" i="12"/>
  <c r="K285" i="13"/>
  <c r="C205" i="14"/>
  <c r="D340" i="14"/>
  <c r="I119" i="13"/>
  <c r="J212" i="13"/>
  <c r="G152" i="14"/>
  <c r="C70" i="15"/>
  <c r="F206" i="15"/>
  <c r="G297" i="15"/>
  <c r="B97" i="14"/>
  <c r="B345" i="16"/>
  <c r="C276" i="17"/>
  <c r="J72" i="16"/>
  <c r="D284" i="10"/>
  <c r="I120" i="10"/>
  <c r="F305" i="11"/>
  <c r="D170" i="11"/>
  <c r="I365" i="12"/>
  <c r="G171" i="11"/>
  <c r="I106" i="12"/>
  <c r="C234" i="12"/>
  <c r="F96" i="12"/>
  <c r="I340" i="14"/>
  <c r="B147" i="13"/>
  <c r="E255" i="13"/>
  <c r="K367" i="13"/>
  <c r="D263" i="14"/>
  <c r="K200" i="15"/>
  <c r="D337" i="15"/>
  <c r="G99" i="14"/>
  <c r="G347" i="16"/>
  <c r="B147" i="15"/>
  <c r="I77" i="16"/>
  <c r="H203" i="16"/>
  <c r="B75" i="9"/>
  <c r="D307" i="11"/>
  <c r="D96" i="10"/>
  <c r="G284" i="11"/>
  <c r="C156" i="11"/>
  <c r="H347" i="12"/>
  <c r="E226" i="12"/>
  <c r="B81" i="12"/>
  <c r="B216" i="12"/>
  <c r="G131" i="13"/>
  <c r="H266" i="13"/>
  <c r="J185" i="14"/>
  <c r="G294" i="14"/>
  <c r="F58" i="13"/>
  <c r="E325" i="15"/>
  <c r="F132" i="14"/>
  <c r="B52" i="15"/>
  <c r="C143" i="15"/>
  <c r="F271" i="15"/>
  <c r="C202" i="16"/>
  <c r="I121" i="17"/>
  <c r="E204" i="10"/>
  <c r="D51" i="10"/>
  <c r="F169" i="10"/>
  <c r="I357" i="11"/>
  <c r="E229" i="11"/>
  <c r="H91" i="11"/>
  <c r="D303" i="12"/>
  <c r="D154" i="12"/>
  <c r="F289" i="12"/>
  <c r="I204" i="13"/>
  <c r="J339" i="13"/>
  <c r="B259" i="14"/>
  <c r="I367" i="14"/>
  <c r="H131" i="13"/>
  <c r="E69" i="14"/>
  <c r="C318" i="16"/>
  <c r="D125" i="15"/>
  <c r="E216" i="15"/>
  <c r="H344" i="15"/>
  <c r="E275" i="16"/>
  <c r="K194" i="17"/>
  <c r="J320" i="17"/>
  <c r="I124" i="16"/>
  <c r="B239" i="16"/>
  <c r="D158" i="17"/>
  <c r="F77" i="18"/>
  <c r="K212" i="18"/>
  <c r="B346" i="18"/>
  <c r="H265" i="19"/>
  <c r="E72" i="18"/>
  <c r="H315" i="20"/>
  <c r="D235" i="21"/>
  <c r="J154" i="22"/>
  <c r="K177" i="20"/>
  <c r="C97" i="21"/>
  <c r="D122" i="19"/>
  <c r="F41" i="20"/>
  <c r="F289" i="22"/>
  <c r="C314" i="20"/>
  <c r="I233" i="21"/>
  <c r="E153" i="22"/>
  <c r="F67" i="23"/>
  <c r="F315" i="24"/>
  <c r="H285" i="16"/>
  <c r="K201" i="17"/>
  <c r="D316" i="17"/>
  <c r="F235" i="18"/>
  <c r="I41" i="17"/>
  <c r="G290" i="19"/>
  <c r="F94" i="18"/>
  <c r="E230" i="18"/>
  <c r="F144" i="19"/>
  <c r="B64" i="20"/>
  <c r="J312" i="22"/>
  <c r="K335" i="20"/>
  <c r="C255" i="21"/>
  <c r="E174" i="22"/>
  <c r="F199" i="20"/>
  <c r="H118" i="21"/>
  <c r="K142" i="19"/>
  <c r="G62" i="20"/>
  <c r="E311" i="22"/>
  <c r="F225" i="23"/>
  <c r="H144" i="28"/>
  <c r="H169" i="17"/>
  <c r="G305" i="17"/>
  <c r="B91" i="16"/>
  <c r="B339" i="18"/>
  <c r="D258" i="19"/>
  <c r="K64" i="18"/>
  <c r="B198" i="18"/>
  <c r="K333" i="18"/>
  <c r="C253" i="19"/>
  <c r="H167" i="20"/>
  <c r="D87" i="21"/>
  <c r="I110" i="19"/>
  <c r="I358" i="21"/>
  <c r="K277" i="22"/>
  <c r="B303" i="20"/>
  <c r="D222" i="21"/>
  <c r="F141" i="22"/>
  <c r="C166" i="20"/>
  <c r="I85" i="21"/>
  <c r="B329" i="23"/>
  <c r="D248" i="28"/>
  <c r="F167" i="24"/>
  <c r="I102" i="16"/>
  <c r="B217" i="16"/>
  <c r="D136" i="17"/>
  <c r="F55" i="18"/>
  <c r="K190" i="18"/>
  <c r="B324" i="18"/>
  <c r="H243" i="19"/>
  <c r="E50" i="18"/>
  <c r="H293" i="20"/>
  <c r="D213" i="21"/>
  <c r="J132" i="22"/>
  <c r="K155" i="20"/>
  <c r="C75" i="21"/>
  <c r="D100" i="19"/>
  <c r="D348" i="21"/>
  <c r="F267" i="22"/>
  <c r="C292" i="20"/>
  <c r="I211" i="21"/>
  <c r="E131" i="22"/>
  <c r="F45" i="23"/>
  <c r="F293" i="24"/>
  <c r="E217" i="23"/>
  <c r="K136" i="28"/>
  <c r="G56" i="24"/>
  <c r="B68" i="23"/>
  <c r="J316" i="24"/>
  <c r="E340" i="23"/>
  <c r="G259" i="28"/>
  <c r="I178" i="24"/>
  <c r="D116" i="25"/>
  <c r="D364" i="27"/>
  <c r="I283" i="6"/>
  <c r="G308" i="26"/>
  <c r="C228" i="27"/>
  <c r="D187" i="25"/>
  <c r="J106" i="26"/>
  <c r="G355" i="6"/>
  <c r="G289" i="26"/>
  <c r="I208" i="27"/>
  <c r="B88" i="6"/>
  <c r="H297" i="6"/>
  <c r="C292" i="23"/>
  <c r="I211" i="28"/>
  <c r="E131" i="24"/>
  <c r="J142" i="23"/>
  <c r="F62" i="28"/>
  <c r="E86" i="22"/>
  <c r="E334" i="28"/>
  <c r="G253" i="24"/>
  <c r="B191" i="25"/>
  <c r="D110" i="26"/>
  <c r="G358" i="6"/>
  <c r="C54" i="25"/>
  <c r="K302" i="27"/>
  <c r="B262" i="25"/>
  <c r="B364" i="14"/>
  <c r="I301" i="15"/>
  <c r="J108" i="14"/>
  <c r="H357" i="16"/>
  <c r="G119" i="15"/>
  <c r="J247" i="15"/>
  <c r="G178" i="16"/>
  <c r="C98" i="17"/>
  <c r="K243" i="10"/>
  <c r="J78" i="10"/>
  <c r="E260" i="11"/>
  <c r="C56" i="10"/>
  <c r="J309" i="12"/>
  <c r="D119" i="11"/>
  <c r="C311" i="12"/>
  <c r="J181" i="12"/>
  <c r="K44" i="12"/>
  <c r="E232" i="13"/>
  <c r="G151" i="14"/>
  <c r="H286" i="14"/>
  <c r="C66" i="13"/>
  <c r="D159" i="13"/>
  <c r="K96" i="14"/>
  <c r="I345" i="16"/>
  <c r="J152" i="15"/>
  <c r="K243" i="15"/>
  <c r="F43" i="14"/>
  <c r="F291" i="16"/>
  <c r="G222" i="17"/>
  <c r="F348" i="17"/>
  <c r="B152" i="10"/>
  <c r="G333" i="11"/>
  <c r="E129" i="10"/>
  <c r="D54" i="11"/>
  <c r="F192" i="11"/>
  <c r="G55" i="11"/>
  <c r="B255" i="12"/>
  <c r="C118" i="12"/>
  <c r="G305" i="13"/>
  <c r="I224" i="14"/>
  <c r="J359" i="14"/>
  <c r="E139" i="13"/>
  <c r="F232" i="13"/>
  <c r="B152" i="14"/>
  <c r="I89" i="15"/>
  <c r="B226" i="15"/>
  <c r="C317" i="15"/>
  <c r="H116" i="14"/>
  <c r="H364" i="16"/>
  <c r="I295" i="17"/>
  <c r="F92" i="16"/>
  <c r="G225" i="16"/>
  <c r="I144" i="17"/>
  <c r="B259" i="17"/>
  <c r="D178" i="18"/>
  <c r="I313" i="18"/>
  <c r="E233" i="19"/>
  <c r="F366" i="19"/>
  <c r="C173" i="18"/>
  <c r="D87" i="19"/>
  <c r="B336" i="21"/>
  <c r="H255" i="22"/>
  <c r="I278" i="20"/>
  <c r="K197" i="21"/>
  <c r="C117" i="22"/>
  <c r="D142" i="20"/>
  <c r="F61" i="21"/>
  <c r="I85" i="19"/>
  <c r="G334" i="21"/>
  <c r="C254" i="22"/>
  <c r="D168" i="23"/>
  <c r="F87" i="28"/>
  <c r="J166" i="17"/>
  <c r="I302" i="17"/>
  <c r="D88" i="16"/>
  <c r="D336" i="18"/>
  <c r="F255" i="19"/>
  <c r="C62" i="18"/>
  <c r="D195" i="18"/>
  <c r="C331" i="18"/>
  <c r="E250" i="19"/>
  <c r="J164" i="20"/>
  <c r="F84" i="21"/>
  <c r="K107" i="19"/>
  <c r="K355" i="21"/>
  <c r="C275" i="22"/>
  <c r="D300" i="20"/>
  <c r="F219" i="21"/>
  <c r="H138" i="22"/>
  <c r="E163" i="20"/>
  <c r="K82" i="21"/>
  <c r="D326" i="23"/>
  <c r="F245" i="28"/>
  <c r="D289" i="17"/>
  <c r="G77" i="16"/>
  <c r="J191" i="16"/>
  <c r="B111" i="17"/>
  <c r="B359" i="19"/>
  <c r="I165" i="18"/>
  <c r="J298" i="18"/>
  <c r="F218" i="19"/>
  <c r="K353" i="19"/>
  <c r="F268" i="20"/>
  <c r="B188" i="21"/>
  <c r="H107" i="22"/>
  <c r="I130" i="20"/>
  <c r="K49" i="21"/>
  <c r="B75" i="19"/>
  <c r="B323" i="21"/>
  <c r="D242" i="22"/>
  <c r="K266" i="20"/>
  <c r="G186" i="21"/>
  <c r="C106" i="22"/>
  <c r="B349" i="28"/>
  <c r="D268" i="24"/>
  <c r="G203" i="16"/>
  <c r="I122" i="17"/>
  <c r="B237" i="17"/>
  <c r="D156" i="18"/>
  <c r="I291" i="18"/>
  <c r="E211" i="19"/>
  <c r="F344" i="19"/>
  <c r="C151" i="18"/>
  <c r="D65" i="19"/>
  <c r="B314" i="21"/>
  <c r="H233" i="22"/>
  <c r="I256" i="20"/>
  <c r="K175" i="21"/>
  <c r="I204" i="19"/>
  <c r="D120" i="20"/>
  <c r="D368" i="22"/>
  <c r="I63" i="19"/>
  <c r="G312" i="21"/>
  <c r="C232" i="22"/>
  <c r="D146" i="23"/>
  <c r="F65" i="28"/>
  <c r="C318" i="23"/>
  <c r="I237" i="28"/>
  <c r="E157" i="24"/>
  <c r="J168" i="23"/>
  <c r="F88" i="28"/>
  <c r="D337" i="25"/>
  <c r="E360" i="28"/>
  <c r="G279" i="24"/>
  <c r="B217" i="25"/>
  <c r="D136" i="26"/>
  <c r="F55" i="27"/>
  <c r="C80" i="25"/>
  <c r="K328" i="27"/>
  <c r="B288" i="25"/>
  <c r="H207" i="26"/>
  <c r="D127" i="27"/>
  <c r="G61" i="25"/>
  <c r="G309" i="27"/>
  <c r="J188" i="6"/>
  <c r="F108" i="4"/>
  <c r="I63" i="22"/>
  <c r="G312" i="28"/>
  <c r="C232" i="24"/>
  <c r="H243" i="23"/>
  <c r="D163" i="28"/>
  <c r="J82" i="24"/>
  <c r="E106" i="23"/>
  <c r="E354" i="24"/>
  <c r="J291" i="25"/>
  <c r="B211" i="26"/>
  <c r="D130" i="27"/>
  <c r="K154" i="25"/>
  <c r="G74" i="26"/>
  <c r="D323" i="6"/>
  <c r="H311" i="13"/>
  <c r="B228" i="14"/>
  <c r="I165" i="15"/>
  <c r="B302" i="15"/>
  <c r="E64" i="14"/>
  <c r="E312" i="16"/>
  <c r="J111" i="15"/>
  <c r="G42" i="16"/>
  <c r="F168" i="16"/>
  <c r="H368" i="10"/>
  <c r="B272" i="11"/>
  <c r="B291" i="6"/>
  <c r="B177" i="4"/>
  <c r="E47" i="6"/>
  <c r="G245" i="4"/>
  <c r="B48" i="4"/>
  <c r="F128" i="6"/>
  <c r="C249" i="27"/>
  <c r="K329" i="26"/>
  <c r="J66" i="27"/>
  <c r="D147" i="26"/>
  <c r="H227" i="25"/>
  <c r="G268" i="27"/>
  <c r="K348" i="26"/>
  <c r="C324" i="6"/>
  <c r="J75" i="26"/>
  <c r="H156" i="25"/>
  <c r="C219" i="24"/>
  <c r="K299" i="28"/>
  <c r="K51" i="22"/>
  <c r="D357" i="24"/>
  <c r="F108" i="23"/>
  <c r="K96" i="24"/>
  <c r="E177" i="28"/>
  <c r="I257" i="23"/>
  <c r="I154" i="4"/>
  <c r="G235" i="6"/>
  <c r="J366" i="4"/>
  <c r="E158" i="27"/>
  <c r="C239" i="26"/>
  <c r="K319" i="25"/>
  <c r="F56" i="26"/>
  <c r="J136" i="25"/>
  <c r="I177" i="27"/>
  <c r="C258" i="26"/>
  <c r="J357" i="25"/>
  <c r="J313" i="27"/>
  <c r="J65" i="25"/>
  <c r="E128" i="24"/>
  <c r="C209" i="28"/>
  <c r="K289" i="23"/>
  <c r="F266" i="24"/>
  <c r="J346" i="28"/>
  <c r="G102" i="22"/>
  <c r="G86" i="28"/>
  <c r="K166" i="23"/>
  <c r="H298" i="6"/>
  <c r="K99" i="6"/>
  <c r="D231" i="4"/>
  <c r="F339" i="6"/>
  <c r="G103" i="26"/>
  <c r="E184" i="25"/>
  <c r="B250" i="27"/>
  <c r="F330" i="26"/>
  <c r="C330" i="27"/>
  <c r="H56" i="27"/>
  <c r="K363" i="24"/>
  <c r="H342" i="6"/>
  <c r="D64" i="6"/>
  <c r="G267" i="6"/>
  <c r="K182" i="4"/>
  <c r="E110" i="6"/>
  <c r="H241" i="4"/>
  <c r="J361" i="6"/>
  <c r="K113" i="26"/>
  <c r="I194" i="25"/>
  <c r="F260" i="27"/>
  <c r="J340" i="26"/>
  <c r="G52" i="27"/>
  <c r="K132" i="26"/>
  <c r="E213" i="25"/>
  <c r="H188" i="27"/>
  <c r="F269" i="26"/>
  <c r="H76" i="24"/>
  <c r="K83" i="28"/>
  <c r="I164" i="23"/>
  <c r="D141" i="24"/>
  <c r="H221" i="28"/>
  <c r="B302" i="23"/>
  <c r="G290" i="24"/>
  <c r="I41" i="23"/>
  <c r="D126" i="24"/>
  <c r="E348" i="4"/>
  <c r="J150" i="4"/>
  <c r="D231" i="6"/>
  <c r="K351" i="27"/>
  <c r="K103" i="25"/>
  <c r="H169" i="27"/>
  <c r="B250" i="26"/>
  <c r="K332" i="25"/>
  <c r="C42" i="26"/>
  <c r="G122" i="25"/>
  <c r="J97" i="27"/>
  <c r="H178" i="26"/>
  <c r="F259" i="25"/>
  <c r="K321" i="24"/>
  <c r="K73" i="23"/>
  <c r="F50" i="24"/>
  <c r="J130" i="28"/>
  <c r="D211" i="23"/>
  <c r="I199" i="24"/>
  <c r="C280" i="28"/>
  <c r="G360" i="23"/>
  <c r="I212" i="4"/>
  <c r="J307" i="6"/>
  <c r="H95" i="6"/>
  <c r="E216" i="27"/>
  <c r="C297" i="26"/>
  <c r="C363" i="6"/>
  <c r="F114" i="26"/>
  <c r="D265" i="25"/>
  <c r="E57" i="25"/>
  <c r="J175" i="26"/>
  <c r="H126" i="6"/>
  <c r="G264" i="4"/>
  <c r="G357" i="4"/>
  <c r="B160" i="4"/>
  <c r="F240" i="6"/>
  <c r="C361" i="27"/>
  <c r="C113" i="25"/>
  <c r="J178" i="27"/>
  <c r="D259" i="26"/>
  <c r="D362" i="25"/>
  <c r="E51" i="26"/>
  <c r="I131" i="25"/>
  <c r="B107" i="27"/>
  <c r="J187" i="26"/>
  <c r="H268" i="25"/>
  <c r="C331" i="24"/>
  <c r="C83" i="23"/>
  <c r="H59" i="24"/>
  <c r="B140" i="28"/>
  <c r="F220" i="23"/>
  <c r="K208" i="24"/>
  <c r="E289" i="28"/>
  <c r="G40" i="22"/>
  <c r="I266" i="4"/>
  <c r="D69" i="4"/>
  <c r="H149" i="6"/>
  <c r="E270" i="27"/>
  <c r="C351" i="26"/>
  <c r="B88" i="27"/>
  <c r="F168" i="26"/>
  <c r="J248" i="25"/>
  <c r="I289" i="27"/>
  <c r="K40" i="25"/>
  <c r="E345" i="6"/>
  <c r="B97" i="26"/>
  <c r="J177" i="25"/>
  <c r="E240" i="24"/>
  <c r="C321" i="28"/>
  <c r="C73" i="22"/>
  <c r="D49" i="28"/>
  <c r="H129" i="23"/>
  <c r="C118" i="24"/>
  <c r="G198" i="28"/>
  <c r="K278" i="23"/>
  <c r="C131" i="4"/>
  <c r="K211" i="6"/>
  <c r="D343" i="4"/>
  <c r="I134" i="27"/>
  <c r="G215" i="26"/>
  <c r="E296" i="25"/>
  <c r="B362" i="27"/>
  <c r="D137" i="25"/>
  <c r="K224" i="26"/>
  <c r="H280" i="27"/>
  <c r="E154" i="23"/>
  <c r="B125" i="6"/>
  <c r="D44" i="4"/>
  <c r="I243" i="4"/>
  <c r="G49" i="6"/>
  <c r="J180" i="4"/>
  <c r="I264" i="6"/>
  <c r="C53" i="26"/>
  <c r="K133" i="25"/>
  <c r="H199" i="27"/>
  <c r="B280" i="26"/>
  <c r="J320" i="6"/>
  <c r="C72" i="26"/>
  <c r="G152" i="25"/>
  <c r="J127" i="27"/>
  <c r="H208" i="26"/>
  <c r="F289" i="25"/>
  <c r="K351" i="24"/>
  <c r="K103" i="23"/>
  <c r="F80" i="24"/>
  <c r="J160" i="28"/>
  <c r="D241" i="23"/>
  <c r="I229" i="24"/>
  <c r="C310" i="28"/>
  <c r="E61" i="22"/>
  <c r="G287" i="4"/>
  <c r="B90" i="4"/>
  <c r="F170" i="6"/>
  <c r="C291" i="27"/>
  <c r="C43" i="25"/>
  <c r="J108" i="27"/>
  <c r="D189" i="26"/>
  <c r="H269" i="25"/>
  <c r="G310" i="27"/>
  <c r="I61" i="25"/>
  <c r="C366" i="6"/>
  <c r="J117" i="26"/>
  <c r="H198" i="25"/>
  <c r="C261" i="24"/>
  <c r="K341" i="28"/>
  <c r="K93" i="22"/>
  <c r="B70" i="28"/>
  <c r="F150" i="23"/>
  <c r="K138" i="24"/>
  <c r="E219" i="28"/>
  <c r="I299" i="23"/>
  <c r="K151" i="4"/>
  <c r="I232" i="6"/>
  <c r="B364" i="4"/>
  <c r="G155" i="27"/>
  <c r="E236" i="26"/>
  <c r="C317" i="25"/>
  <c r="H53" i="26"/>
  <c r="B166" i="25"/>
  <c r="K264" i="26"/>
  <c r="H320" i="27"/>
  <c r="C231" i="23"/>
  <c r="H207" i="24"/>
  <c r="B288" i="28"/>
  <c r="F368" i="23"/>
  <c r="K356" i="24"/>
  <c r="C108" i="23"/>
  <c r="K101" i="6"/>
  <c r="D233" i="4"/>
  <c r="B345" i="6"/>
  <c r="G105" i="26"/>
  <c r="E186" i="25"/>
  <c r="B252" i="27"/>
  <c r="F332" i="26"/>
  <c r="C44" i="27"/>
  <c r="G124" i="26"/>
  <c r="K204" i="25"/>
  <c r="D180" i="27"/>
  <c r="B261" i="26"/>
  <c r="B43" i="24"/>
  <c r="G75" i="28"/>
  <c r="E156" i="23"/>
  <c r="J132" i="24"/>
  <c r="D213" i="28"/>
  <c r="H293" i="23"/>
  <c r="C282" i="24"/>
  <c r="G362" i="28"/>
  <c r="F115" i="24"/>
  <c r="D190" i="28"/>
  <c r="B271" i="23"/>
  <c r="K356" i="22"/>
  <c r="C108" i="20"/>
  <c r="G188" i="19"/>
  <c r="D164" i="21"/>
  <c r="B245" i="20"/>
  <c r="K219" i="22"/>
  <c r="I300" i="21"/>
  <c r="I52" i="19"/>
  <c r="F358" i="22"/>
  <c r="H109" i="20"/>
  <c r="B190" i="19"/>
  <c r="K275" i="18"/>
  <c r="B140" i="18"/>
  <c r="C336" i="19"/>
  <c r="D200" i="19"/>
  <c r="B281" i="18"/>
  <c r="J361" i="17"/>
  <c r="G247" i="17"/>
  <c r="H111" i="17"/>
  <c r="D64" i="28"/>
  <c r="B145" i="23"/>
  <c r="K230" i="22"/>
  <c r="E311" i="21"/>
  <c r="G62" i="19"/>
  <c r="B367" i="22"/>
  <c r="B119" i="20"/>
  <c r="K200" i="19"/>
  <c r="I174" i="21"/>
  <c r="G255" i="20"/>
  <c r="F232" i="22"/>
  <c r="J312" i="21"/>
  <c r="B64" i="19"/>
  <c r="K149" i="18"/>
  <c r="D343" i="19"/>
  <c r="C210" i="19"/>
  <c r="G290" i="18"/>
  <c r="B155" i="18"/>
  <c r="J235" i="17"/>
  <c r="G121" i="17"/>
  <c r="E202" i="16"/>
  <c r="F289" i="24"/>
  <c r="F41" i="23"/>
  <c r="E127" i="22"/>
  <c r="I207" i="21"/>
  <c r="C288" i="20"/>
  <c r="F263" i="22"/>
  <c r="D344" i="21"/>
  <c r="D96" i="19"/>
  <c r="C71" i="21"/>
  <c r="K151" i="20"/>
  <c r="J128" i="22"/>
  <c r="D209" i="21"/>
  <c r="H289" i="20"/>
  <c r="E46" i="18"/>
  <c r="H239" i="19"/>
  <c r="B320" i="18"/>
  <c r="K186" i="18"/>
  <c r="F51" i="18"/>
  <c r="D132" i="17"/>
  <c r="B213" i="16"/>
  <c r="I98" i="16"/>
  <c r="F131" i="24"/>
  <c r="D212" i="28"/>
  <c r="B293" i="23"/>
  <c r="I49" i="21"/>
  <c r="C130" i="20"/>
  <c r="F105" i="22"/>
  <c r="D186" i="21"/>
  <c r="B267" i="20"/>
  <c r="K241" i="22"/>
  <c r="I322" i="21"/>
  <c r="I74" i="19"/>
  <c r="D51" i="21"/>
  <c r="H131" i="20"/>
  <c r="C217" i="19"/>
  <c r="K297" i="18"/>
  <c r="B162" i="18"/>
  <c r="C358" i="19"/>
  <c r="D222" i="19"/>
  <c r="B303" i="18"/>
  <c r="B55" i="16"/>
  <c r="G269" i="17"/>
  <c r="H133" i="17"/>
  <c r="D217" i="16"/>
  <c r="E91" i="16"/>
  <c r="H160" i="15"/>
  <c r="C361" i="16"/>
  <c r="C113" i="14"/>
  <c r="J350" i="15"/>
  <c r="G214" i="15"/>
  <c r="J276" i="14"/>
  <c r="D357" i="13"/>
  <c r="C264" i="13"/>
  <c r="J155" i="13"/>
  <c r="G349" i="14"/>
  <c r="D105" i="12"/>
  <c r="K242" i="12"/>
  <c r="G115" i="12"/>
  <c r="E180" i="11"/>
  <c r="E45" i="11"/>
  <c r="B179" i="11"/>
  <c r="D314" i="11"/>
  <c r="G129" i="10"/>
  <c r="B293" i="10"/>
  <c r="B144" i="16"/>
  <c r="E347" i="17"/>
  <c r="F87" i="15"/>
  <c r="K287" i="16"/>
  <c r="I368" i="15"/>
  <c r="H277" i="15"/>
  <c r="E141" i="15"/>
  <c r="H203" i="14"/>
  <c r="B284" i="13"/>
  <c r="K190" i="13"/>
  <c r="H82" i="13"/>
  <c r="E276" i="14"/>
  <c r="C357" i="13"/>
  <c r="I169" i="12"/>
  <c r="E42" i="12"/>
  <c r="C107" i="11"/>
  <c r="B244" i="11"/>
  <c r="J105" i="11"/>
  <c r="K180" i="10"/>
  <c r="E56" i="10"/>
  <c r="J219" i="10"/>
  <c r="J348" i="17"/>
  <c r="K222" i="17"/>
  <c r="J291" i="16"/>
  <c r="J43" i="14"/>
  <c r="E244" i="15"/>
  <c r="D153" i="15"/>
  <c r="C346" i="16"/>
  <c r="E97" i="14"/>
  <c r="H159" i="13"/>
  <c r="H228" i="26"/>
  <c r="F309" i="25"/>
  <c r="C43" i="28"/>
  <c r="K123" i="23"/>
  <c r="F100" i="24"/>
  <c r="J180" i="28"/>
  <c r="D261" i="23"/>
  <c r="I249" i="24"/>
  <c r="C330" i="28"/>
  <c r="E81" i="22"/>
  <c r="B126" i="4"/>
  <c r="F206" i="6"/>
  <c r="C327" i="27"/>
  <c r="C79" i="25"/>
  <c r="J144" i="27"/>
  <c r="D225" i="26"/>
  <c r="H305" i="25"/>
  <c r="G346" i="27"/>
  <c r="I97" i="25"/>
  <c r="B73" i="27"/>
  <c r="J153" i="26"/>
  <c r="H234" i="25"/>
  <c r="C297" i="24"/>
  <c r="C49" i="23"/>
  <c r="J354" i="25"/>
  <c r="B106" i="28"/>
  <c r="F186" i="23"/>
  <c r="K174" i="24"/>
  <c r="E255" i="28"/>
  <c r="I335" i="23"/>
  <c r="B83" i="28"/>
  <c r="J163" i="23"/>
  <c r="I249" i="22"/>
  <c r="C330" i="21"/>
  <c r="E81" i="19"/>
  <c r="B57" i="21"/>
  <c r="J137" i="20"/>
  <c r="I112" i="22"/>
  <c r="G193" i="21"/>
  <c r="E274" i="20"/>
  <c r="D251" i="22"/>
  <c r="H331" i="21"/>
  <c r="J82" i="19"/>
  <c r="I168" i="18"/>
  <c r="B362" i="19"/>
  <c r="K228" i="19"/>
  <c r="E309" i="18"/>
  <c r="J173" i="18"/>
  <c r="H254" i="17"/>
  <c r="E140" i="17"/>
  <c r="C221" i="16"/>
  <c r="J285" i="24"/>
  <c r="H366" i="28"/>
  <c r="I123" i="22"/>
  <c r="C204" i="21"/>
  <c r="G284" i="20"/>
  <c r="J259" i="22"/>
  <c r="H340" i="21"/>
  <c r="H92" i="19"/>
  <c r="G67" i="21"/>
  <c r="E148" i="20"/>
  <c r="D125" i="22"/>
  <c r="H205" i="21"/>
  <c r="B286" i="20"/>
  <c r="I42" i="18"/>
  <c r="B236" i="19"/>
  <c r="F316" i="18"/>
  <c r="E183" i="18"/>
  <c r="J47" i="18"/>
  <c r="H128" i="17"/>
  <c r="F209" i="16"/>
  <c r="C95" i="16"/>
  <c r="D182" i="24"/>
  <c r="B263" i="28"/>
  <c r="J343" i="23"/>
  <c r="G100" i="21"/>
  <c r="K180" i="20"/>
  <c r="D156" i="22"/>
  <c r="B237" i="21"/>
  <c r="J317" i="20"/>
  <c r="I292" i="22"/>
  <c r="I44" i="20"/>
  <c r="G125" i="19"/>
  <c r="B102" i="21"/>
  <c r="F182" i="20"/>
  <c r="K267" i="19"/>
  <c r="I348" i="18"/>
  <c r="J212" i="18"/>
  <c r="I79" i="18"/>
  <c r="B273" i="19"/>
  <c r="J353" i="18"/>
  <c r="J105" i="16"/>
  <c r="E320" i="17"/>
  <c r="F184" i="17"/>
  <c r="B105" i="28"/>
  <c r="J185" i="23"/>
  <c r="I271" i="22"/>
  <c r="C352" i="21"/>
  <c r="E103" i="19"/>
  <c r="B79" i="21"/>
  <c r="J159" i="20"/>
  <c r="I134" i="22"/>
  <c r="G215" i="21"/>
  <c r="E296" i="20"/>
  <c r="D273" i="22"/>
  <c r="H353" i="21"/>
  <c r="J104" i="19"/>
  <c r="I190" i="18"/>
  <c r="J54" i="18"/>
  <c r="K250" i="19"/>
  <c r="E331" i="18"/>
  <c r="J195" i="18"/>
  <c r="H276" i="17"/>
  <c r="E162" i="17"/>
  <c r="C243" i="16"/>
  <c r="B110" i="16"/>
  <c r="E313" i="17"/>
  <c r="F53" i="15"/>
  <c r="D134" i="14"/>
  <c r="I334" i="15"/>
  <c r="H243" i="15"/>
  <c r="E107" i="15"/>
  <c r="H169" i="14"/>
  <c r="B250" i="13"/>
  <c r="K156" i="13"/>
  <c r="H48" i="13"/>
  <c r="E242" i="14"/>
  <c r="C323" i="13"/>
  <c r="I135" i="12"/>
  <c r="H272" i="12"/>
  <c r="C73" i="11"/>
  <c r="B210" i="11"/>
  <c r="J71" i="11"/>
  <c r="K146" i="10"/>
  <c r="C351" i="11"/>
  <c r="H169" i="10"/>
  <c r="B366" i="17"/>
  <c r="C240" i="17"/>
  <c r="B309" i="16"/>
  <c r="B61" i="14"/>
  <c r="G261" i="15"/>
  <c r="F170" i="15"/>
  <c r="E363" i="16"/>
  <c r="G114" i="14"/>
  <c r="J176" i="13"/>
  <c r="I83" i="13"/>
  <c r="D304" i="14"/>
  <c r="C169" i="14"/>
  <c r="K249" i="13"/>
  <c r="G62" i="12"/>
  <c r="F199" i="12"/>
  <c r="I328" i="12"/>
  <c r="J136" i="11"/>
  <c r="H346" i="12"/>
  <c r="F287" i="11"/>
  <c r="H83" i="10"/>
  <c r="K102" i="17"/>
  <c r="E124" i="15"/>
  <c r="J40" i="25"/>
  <c r="I81" i="27"/>
  <c r="C162" i="26"/>
  <c r="G242" i="25"/>
  <c r="J217" i="27"/>
  <c r="H298" i="26"/>
  <c r="C361" i="25"/>
  <c r="C113" i="28"/>
  <c r="K193" i="23"/>
  <c r="F170" i="24"/>
  <c r="J250" i="28"/>
  <c r="D331" i="23"/>
  <c r="I319" i="24"/>
  <c r="K70" i="23"/>
  <c r="H190" i="6"/>
  <c r="I332" i="4"/>
  <c r="D135" i="4"/>
  <c r="H215" i="6"/>
  <c r="E336" i="27"/>
  <c r="E88" i="25"/>
  <c r="B154" i="27"/>
  <c r="F234" i="26"/>
  <c r="C138" i="27"/>
  <c r="K298" i="25"/>
  <c r="E328" i="25"/>
  <c r="K273" i="6"/>
  <c r="D160" i="6"/>
  <c r="F79" i="4"/>
  <c r="K278" i="4"/>
  <c r="C343" i="4"/>
  <c r="H145" i="4"/>
  <c r="B226" i="6"/>
  <c r="I346" i="27"/>
  <c r="I98" i="25"/>
  <c r="F164" i="27"/>
  <c r="J244" i="26"/>
  <c r="K325" i="25"/>
  <c r="C366" i="27"/>
  <c r="E117" i="25"/>
  <c r="H92" i="27"/>
  <c r="F173" i="26"/>
  <c r="D254" i="25"/>
  <c r="I316" i="24"/>
  <c r="I68" i="23"/>
  <c r="D45" i="24"/>
  <c r="H125" i="28"/>
  <c r="B206" i="23"/>
  <c r="G194" i="24"/>
  <c r="K274" i="28"/>
  <c r="E355" i="23"/>
  <c r="E252" i="4"/>
  <c r="J54" i="4"/>
  <c r="D135" i="6"/>
  <c r="K255" i="27"/>
  <c r="I336" i="26"/>
  <c r="H73" i="27"/>
  <c r="B154" i="26"/>
  <c r="F234" i="25"/>
  <c r="E275" i="27"/>
  <c r="I355" i="26"/>
  <c r="K330" i="6"/>
  <c r="H82" i="26"/>
  <c r="F163" i="25"/>
  <c r="K225" i="24"/>
  <c r="I306" i="28"/>
  <c r="I58" i="22"/>
  <c r="B364" i="24"/>
  <c r="D115" i="23"/>
  <c r="I103" i="24"/>
  <c r="C184" i="28"/>
  <c r="G264" i="23"/>
  <c r="I116" i="4"/>
  <c r="G197" i="6"/>
  <c r="J328" i="4"/>
  <c r="E120" i="27"/>
  <c r="C201" i="26"/>
  <c r="K281" i="25"/>
  <c r="H347" i="27"/>
  <c r="B118" i="25"/>
  <c r="G194" i="26"/>
  <c r="D250" i="27"/>
  <c r="I96" i="23"/>
  <c r="G360" i="4"/>
  <c r="G261" i="4"/>
  <c r="B64" i="4"/>
  <c r="F144" i="6"/>
  <c r="C265" i="27"/>
  <c r="K345" i="26"/>
  <c r="J82" i="27"/>
  <c r="D163" i="26"/>
  <c r="H243" i="25"/>
  <c r="G284" i="27"/>
  <c r="K364" i="26"/>
  <c r="C340" i="6"/>
  <c r="J91" i="26"/>
  <c r="H172" i="25"/>
  <c r="C235" i="24"/>
  <c r="K315" i="28"/>
  <c r="K67" i="22"/>
  <c r="B44" i="28"/>
  <c r="F124" i="23"/>
  <c r="K112" i="24"/>
  <c r="E193" i="28"/>
  <c r="I273" i="23"/>
  <c r="I170" i="4"/>
  <c r="J251" i="6"/>
  <c r="H53" i="6"/>
  <c r="E174" i="27"/>
  <c r="C255" i="26"/>
  <c r="F347" i="25"/>
  <c r="F72" i="26"/>
  <c r="J152" i="25"/>
  <c r="I193" i="27"/>
  <c r="C274" i="26"/>
  <c r="J93" i="24"/>
  <c r="J329" i="27"/>
  <c r="J81" i="25"/>
  <c r="E144" i="24"/>
  <c r="C225" i="28"/>
  <c r="K305" i="23"/>
  <c r="F282" i="24"/>
  <c r="J362" i="28"/>
  <c r="E351" i="25"/>
  <c r="G102" i="28"/>
  <c r="K182" i="23"/>
  <c r="F321" i="6"/>
  <c r="K115" i="6"/>
  <c r="D247" i="4"/>
  <c r="F367" i="6"/>
  <c r="G119" i="26"/>
  <c r="E200" i="25"/>
  <c r="B266" i="27"/>
  <c r="F346" i="26"/>
  <c r="C362" i="27"/>
  <c r="H88" i="27"/>
  <c r="C99" i="28"/>
  <c r="F239" i="6"/>
  <c r="D140" i="4"/>
  <c r="I339" i="4"/>
  <c r="E282" i="4"/>
  <c r="J84" i="4"/>
  <c r="D165" i="6"/>
  <c r="K285" i="27"/>
  <c r="I366" i="26"/>
  <c r="H103" i="27"/>
  <c r="B184" i="26"/>
  <c r="F264" i="25"/>
  <c r="E305" i="27"/>
  <c r="G56" i="25"/>
  <c r="K360" i="6"/>
  <c r="H112" i="26"/>
  <c r="F193" i="25"/>
  <c r="K255" i="24"/>
  <c r="I336" i="28"/>
  <c r="I88" i="22"/>
  <c r="J64" i="28"/>
  <c r="D145" i="23"/>
  <c r="I133" i="24"/>
  <c r="C214" i="28"/>
  <c r="G294" i="23"/>
  <c r="G191" i="4"/>
  <c r="G279" i="6"/>
  <c r="F74" i="6"/>
  <c r="C195" i="27"/>
  <c r="K275" i="26"/>
  <c r="K341" i="6"/>
  <c r="D93" i="26"/>
  <c r="H173" i="25"/>
  <c r="G214" i="27"/>
  <c r="K294" i="26"/>
  <c r="C270" i="6"/>
  <c r="H350" i="27"/>
  <c r="H102" i="25"/>
  <c r="C165" i="24"/>
  <c r="K245" i="28"/>
  <c r="I326" i="23"/>
  <c r="D303" i="24"/>
  <c r="F54" i="23"/>
  <c r="K42" i="24"/>
  <c r="E123" i="28"/>
  <c r="I203" i="23"/>
  <c r="K55" i="4"/>
  <c r="I136" i="6"/>
  <c r="B268" i="4"/>
  <c r="G59" i="27"/>
  <c r="E140" i="26"/>
  <c r="C221" i="25"/>
  <c r="J286" i="27"/>
  <c r="D367" i="26"/>
  <c r="K72" i="26"/>
  <c r="H128" i="27"/>
  <c r="E182" i="28"/>
  <c r="H111" i="24"/>
  <c r="B192" i="28"/>
  <c r="F272" i="23"/>
  <c r="K260" i="24"/>
  <c r="E341" i="28"/>
  <c r="G92" i="22"/>
  <c r="D137" i="4"/>
  <c r="H217" i="6"/>
  <c r="E338" i="27"/>
  <c r="E90" i="25"/>
  <c r="B156" i="27"/>
  <c r="F236" i="26"/>
  <c r="J316" i="25"/>
  <c r="I357" i="27"/>
  <c r="K108" i="25"/>
  <c r="D84" i="27"/>
  <c r="B165" i="26"/>
  <c r="J245" i="25"/>
  <c r="E308" i="24"/>
  <c r="E60" i="23"/>
  <c r="B366" i="25"/>
  <c r="D117" i="28"/>
  <c r="H197" i="23"/>
  <c r="C186" i="24"/>
  <c r="G266" i="28"/>
  <c r="K346" i="23"/>
  <c r="D94" i="28"/>
  <c r="B175" i="23"/>
  <c r="K260" i="22"/>
  <c r="E341" i="21"/>
  <c r="G92" i="19"/>
  <c r="D68" i="21"/>
  <c r="B149" i="20"/>
  <c r="K123" i="22"/>
  <c r="I204" i="21"/>
  <c r="G285" i="20"/>
  <c r="F262" i="22"/>
  <c r="J342" i="21"/>
  <c r="B94" i="19"/>
  <c r="K179" i="18"/>
  <c r="B44" i="18"/>
  <c r="C240" i="19"/>
  <c r="G320" i="18"/>
  <c r="B185" i="18"/>
  <c r="J265" i="17"/>
  <c r="G151" i="17"/>
  <c r="E232" i="16"/>
  <c r="B297" i="24"/>
  <c r="B49" i="23"/>
  <c r="K134" i="22"/>
  <c r="E215" i="21"/>
  <c r="I295" i="20"/>
  <c r="B271" i="22"/>
  <c r="J351" i="21"/>
  <c r="J103" i="19"/>
  <c r="I78" i="21"/>
  <c r="G159" i="20"/>
  <c r="F136" i="22"/>
  <c r="J216" i="21"/>
  <c r="D297" i="20"/>
  <c r="K53" i="18"/>
  <c r="D247" i="19"/>
  <c r="H327" i="18"/>
  <c r="G194" i="18"/>
  <c r="B59" i="18"/>
  <c r="J139" i="17"/>
  <c r="H220" i="16"/>
  <c r="E106" i="16"/>
  <c r="F193" i="24"/>
  <c r="D274" i="28"/>
  <c r="B355" i="23"/>
  <c r="I111" i="21"/>
  <c r="C192" i="20"/>
  <c r="F167" i="22"/>
  <c r="D248" i="21"/>
  <c r="B329" i="20"/>
  <c r="K303" i="22"/>
  <c r="K55" i="20"/>
  <c r="I136" i="19"/>
  <c r="D113" i="21"/>
  <c r="H193" i="20"/>
  <c r="C279" i="19"/>
  <c r="K359" i="18"/>
  <c r="B224" i="18"/>
  <c r="K90" i="18"/>
  <c r="D284" i="19"/>
  <c r="B365" i="18"/>
  <c r="B117" i="16"/>
  <c r="G331" i="17"/>
  <c r="H195" i="17"/>
  <c r="D116" i="28"/>
  <c r="B197" i="23"/>
  <c r="K282" i="22"/>
  <c r="E363" i="21"/>
  <c r="G114" i="19"/>
  <c r="D90" i="21"/>
  <c r="B171" i="20"/>
  <c r="K145" i="22"/>
  <c r="I226" i="21"/>
  <c r="G307" i="20"/>
  <c r="F284" i="22"/>
  <c r="J364" i="21"/>
  <c r="B116" i="19"/>
  <c r="K201" i="18"/>
  <c r="B66" i="18"/>
  <c r="C262" i="19"/>
  <c r="G342" i="18"/>
  <c r="B207" i="18"/>
  <c r="J287" i="17"/>
  <c r="G173" i="17"/>
  <c r="E254" i="16"/>
  <c r="D121" i="16"/>
  <c r="G324" i="17"/>
  <c r="H64" i="15"/>
  <c r="F145" i="14"/>
  <c r="K345" i="15"/>
  <c r="J254" i="15"/>
  <c r="G118" i="15"/>
  <c r="J180" i="14"/>
  <c r="D261" i="13"/>
  <c r="C168" i="13"/>
  <c r="J59" i="13"/>
  <c r="G253" i="14"/>
  <c r="E334" i="13"/>
  <c r="K146" i="12"/>
  <c r="J283" i="12"/>
  <c r="E84" i="11"/>
  <c r="D221" i="11"/>
  <c r="B83" i="11"/>
  <c r="C158" i="10"/>
  <c r="E362" i="11"/>
  <c r="J180" i="10"/>
  <c r="B48" i="16"/>
  <c r="E251" i="17"/>
  <c r="D320" i="16"/>
  <c r="D72" i="14"/>
  <c r="I272" i="15"/>
  <c r="H181" i="15"/>
  <c r="E45" i="15"/>
  <c r="I125" i="14"/>
  <c r="B188" i="13"/>
  <c r="K94" i="13"/>
  <c r="F315" i="14"/>
  <c r="E180" i="14"/>
  <c r="C261" i="13"/>
  <c r="I73" i="12"/>
  <c r="H210" i="12"/>
  <c r="K339" i="12"/>
  <c r="B148" i="11"/>
  <c r="H338" i="12"/>
  <c r="K84" i="10"/>
  <c r="C289" i="11"/>
  <c r="H107" i="10"/>
  <c r="C327" i="10"/>
  <c r="K126" i="17"/>
  <c r="E207" i="16"/>
  <c r="H276" i="15"/>
  <c r="E148" i="15"/>
  <c r="D57" i="15"/>
  <c r="H137" i="14"/>
  <c r="G330" i="15"/>
  <c r="H63" i="13"/>
  <c r="H132" i="26"/>
  <c r="F213" i="25"/>
  <c r="K275" i="24"/>
  <c r="I356" i="28"/>
  <c r="H333" i="25"/>
  <c r="J84" i="28"/>
  <c r="D165" i="23"/>
  <c r="I153" i="24"/>
  <c r="C234" i="28"/>
  <c r="G314" i="23"/>
  <c r="I332" i="6"/>
  <c r="F110" i="6"/>
  <c r="C231" i="27"/>
  <c r="K311" i="26"/>
  <c r="J48" i="27"/>
  <c r="D129" i="26"/>
  <c r="H209" i="25"/>
  <c r="G250" i="27"/>
  <c r="K330" i="26"/>
  <c r="C306" i="6"/>
  <c r="J57" i="26"/>
  <c r="H138" i="25"/>
  <c r="C201" i="24"/>
  <c r="K281" i="28"/>
  <c r="I362" i="23"/>
  <c r="D339" i="24"/>
  <c r="F90" i="23"/>
  <c r="K78" i="24"/>
  <c r="E159" i="28"/>
  <c r="I239" i="23"/>
  <c r="J315" i="24"/>
  <c r="J67" i="23"/>
  <c r="I153" i="22"/>
  <c r="C234" i="21"/>
  <c r="G314" i="20"/>
  <c r="J289" i="22"/>
  <c r="J41" i="20"/>
  <c r="H122" i="19"/>
  <c r="G97" i="21"/>
  <c r="E178" i="20"/>
  <c r="D155" i="22"/>
  <c r="H235" i="21"/>
  <c r="B316" i="20"/>
  <c r="I72" i="18"/>
  <c r="B266" i="19"/>
  <c r="F346" i="18"/>
  <c r="E213" i="18"/>
  <c r="J77" i="18"/>
  <c r="H158" i="17"/>
  <c r="F239" i="16"/>
  <c r="C125" i="16"/>
  <c r="J189" i="24"/>
  <c r="H270" i="28"/>
  <c r="F351" i="23"/>
  <c r="C108" i="21"/>
  <c r="G188" i="20"/>
  <c r="J163" i="22"/>
  <c r="H244" i="21"/>
  <c r="F325" i="20"/>
  <c r="E300" i="22"/>
  <c r="E52" i="20"/>
  <c r="C133" i="19"/>
  <c r="H109" i="21"/>
  <c r="B190" i="20"/>
  <c r="G275" i="19"/>
  <c r="E356" i="18"/>
  <c r="F220" i="18"/>
  <c r="E87" i="18"/>
  <c r="H280" i="19"/>
  <c r="F361" i="18"/>
  <c r="F113" i="16"/>
  <c r="K327" i="17"/>
  <c r="B192" i="17"/>
  <c r="B167" i="28"/>
  <c r="J247" i="23"/>
  <c r="I333" i="22"/>
  <c r="K84" i="20"/>
  <c r="E165" i="19"/>
  <c r="B141" i="21"/>
  <c r="J221" i="20"/>
  <c r="I196" i="22"/>
  <c r="G277" i="21"/>
  <c r="E358" i="20"/>
  <c r="D335" i="22"/>
  <c r="F86" i="20"/>
  <c r="J166" i="19"/>
  <c r="I252" i="18"/>
  <c r="J116" i="18"/>
  <c r="K312" i="19"/>
  <c r="C64" i="17"/>
  <c r="J257" i="18"/>
  <c r="H338" i="17"/>
  <c r="E224" i="17"/>
  <c r="F88" i="17"/>
  <c r="J337" i="24"/>
  <c r="J89" i="23"/>
  <c r="I175" i="22"/>
  <c r="C256" i="21"/>
  <c r="G336" i="20"/>
  <c r="J311" i="22"/>
  <c r="J63" i="20"/>
  <c r="H144" i="19"/>
  <c r="G119" i="21"/>
  <c r="E200" i="20"/>
  <c r="D177" i="22"/>
  <c r="H257" i="21"/>
  <c r="B338" i="20"/>
  <c r="I94" i="18"/>
  <c r="B288" i="19"/>
  <c r="F368" i="18"/>
  <c r="E235" i="18"/>
  <c r="J99" i="18"/>
  <c r="H180" i="17"/>
  <c r="F261" i="16"/>
  <c r="C147" i="16"/>
  <c r="D343" i="17"/>
  <c r="E217" i="17"/>
  <c r="D286" i="16"/>
  <c r="B367" i="15"/>
  <c r="I238" i="15"/>
  <c r="H147" i="15"/>
  <c r="G340" i="16"/>
  <c r="I91" i="14"/>
  <c r="B154" i="13"/>
  <c r="K60" i="13"/>
  <c r="F281" i="14"/>
  <c r="G363" i="13"/>
  <c r="C227" i="13"/>
  <c r="K368" i="13"/>
  <c r="H176" i="12"/>
  <c r="K305" i="12"/>
  <c r="B114" i="11"/>
  <c r="J252" i="11"/>
  <c r="K50" i="10"/>
  <c r="D206" i="10"/>
  <c r="H73" i="10"/>
  <c r="C233" i="10"/>
  <c r="C144" i="17"/>
  <c r="G224" i="16"/>
  <c r="J293" i="15"/>
  <c r="G165" i="15"/>
  <c r="F74" i="15"/>
  <c r="B161" i="14"/>
  <c r="I347" i="15"/>
  <c r="J80" i="13"/>
  <c r="K316" i="14"/>
  <c r="D208" i="14"/>
  <c r="B289" i="13"/>
  <c r="K153" i="13"/>
  <c r="F238" i="12"/>
  <c r="F103" i="12"/>
  <c r="I248" i="12"/>
  <c r="J40" i="11"/>
  <c r="G178" i="11"/>
  <c r="E99" i="10"/>
  <c r="G147" i="10"/>
  <c r="J110" i="16"/>
  <c r="D278" i="15"/>
  <c r="F164" i="20"/>
  <c r="C164" i="18"/>
  <c r="K75" i="16"/>
  <c r="E81" i="21"/>
  <c r="H298" i="20"/>
  <c r="J82" i="21"/>
  <c r="H193" i="18"/>
  <c r="B313" i="17"/>
  <c r="D64" i="23"/>
  <c r="D286" i="22"/>
  <c r="I174" i="20"/>
  <c r="C69" i="18"/>
  <c r="D74" i="18"/>
  <c r="H317" i="17"/>
  <c r="C213" i="15"/>
  <c r="F128" i="13"/>
  <c r="H336" i="13"/>
  <c r="H48" i="12"/>
  <c r="I123" i="11"/>
  <c r="B269" i="10"/>
  <c r="J41" i="14"/>
  <c r="E95" i="14"/>
  <c r="E252" i="14"/>
  <c r="G309" i="12"/>
  <c r="B368" i="11"/>
  <c r="F332" i="14"/>
  <c r="K87" i="15"/>
  <c r="G211" i="10"/>
  <c r="G236" i="11"/>
  <c r="B299" i="12"/>
  <c r="I45" i="13"/>
  <c r="I241" i="4"/>
  <c r="J221" i="4"/>
  <c r="B58" i="6"/>
  <c r="J76" i="26"/>
  <c r="I253" i="6"/>
  <c r="G229" i="28"/>
  <c r="I355" i="25"/>
  <c r="K62" i="22"/>
  <c r="H91" i="4"/>
  <c r="I292" i="27"/>
  <c r="I41" i="4"/>
  <c r="E143" i="6"/>
  <c r="C153" i="27"/>
  <c r="H131" i="25"/>
  <c r="H308" i="27"/>
  <c r="I284" i="23"/>
  <c r="K106" i="28"/>
  <c r="B81" i="4"/>
  <c r="G280" i="4"/>
  <c r="G341" i="4"/>
  <c r="G216" i="4"/>
  <c r="E80" i="26"/>
  <c r="B348" i="6"/>
  <c r="J235" i="26"/>
  <c r="H107" i="24"/>
  <c r="K68" i="4"/>
  <c r="H234" i="4"/>
  <c r="K40" i="4"/>
  <c r="E226" i="4"/>
  <c r="I310" i="26"/>
  <c r="E249" i="27"/>
  <c r="F137" i="25"/>
  <c r="B338" i="24"/>
  <c r="E337" i="28"/>
  <c r="I314" i="4"/>
  <c r="H197" i="6"/>
  <c r="E70" i="25"/>
  <c r="F238" i="27"/>
  <c r="F119" i="4"/>
  <c r="F160" i="6"/>
  <c r="D179" i="26"/>
  <c r="C356" i="6"/>
  <c r="K331" i="28"/>
  <c r="K128" i="24"/>
  <c r="J115" i="24"/>
  <c r="J142" i="4"/>
  <c r="K343" i="27"/>
  <c r="K48" i="4"/>
  <c r="K40" i="6"/>
  <c r="G255" i="27"/>
  <c r="B234" i="25"/>
  <c r="D82" i="26"/>
  <c r="E58" i="22"/>
  <c r="E59" i="4"/>
  <c r="F311" i="4"/>
  <c r="G130" i="6"/>
  <c r="C50" i="4"/>
  <c r="J349" i="4"/>
  <c r="F310" i="4"/>
  <c r="D329" i="27"/>
  <c r="C282" i="25"/>
  <c r="I152" i="28"/>
  <c r="D67" i="22"/>
  <c r="C64" i="4"/>
  <c r="G109" i="4"/>
  <c r="D131" i="4"/>
  <c r="B150" i="27"/>
  <c r="K102" i="25"/>
  <c r="E302" i="24"/>
  <c r="B166" i="23"/>
  <c r="C264" i="23"/>
  <c r="K241" i="6"/>
  <c r="I164" i="27"/>
  <c r="C275" i="25"/>
  <c r="F366" i="27"/>
  <c r="C242" i="4"/>
  <c r="I54" i="26"/>
  <c r="F322" i="6"/>
  <c r="D210" i="26"/>
  <c r="B82" i="24"/>
  <c r="E209" i="28"/>
  <c r="I186" i="4"/>
  <c r="H69" i="6"/>
  <c r="C271" i="26"/>
  <c r="C52" i="4"/>
  <c r="E354" i="4"/>
  <c r="K109" i="25"/>
  <c r="C48" i="26"/>
  <c r="F265" i="25"/>
  <c r="J136" i="28"/>
  <c r="C45" i="4"/>
  <c r="D132" i="4"/>
  <c r="I331" i="4"/>
  <c r="E290" i="4"/>
  <c r="F247" i="4"/>
  <c r="H83" i="6"/>
  <c r="F102" i="26"/>
  <c r="E279" i="6"/>
  <c r="C255" i="28"/>
  <c r="I77" i="24"/>
  <c r="B337" i="4"/>
  <c r="D278" i="6"/>
  <c r="H346" i="6"/>
  <c r="J332" i="26"/>
  <c r="H180" i="27"/>
  <c r="I156" i="23"/>
  <c r="K256" i="24"/>
  <c r="C283" i="6"/>
  <c r="H219" i="4"/>
  <c r="K91" i="26"/>
  <c r="J84" i="27"/>
  <c r="F189" i="12"/>
  <c r="I318" i="12"/>
  <c r="J126" i="11"/>
  <c r="F317" i="12"/>
  <c r="I63" i="10"/>
  <c r="K267" i="11"/>
  <c r="F86" i="10"/>
  <c r="I258" i="10"/>
  <c r="K156" i="17"/>
  <c r="E237" i="16"/>
  <c r="H306" i="15"/>
  <c r="E178" i="15"/>
  <c r="D87" i="15"/>
  <c r="C280" i="16"/>
  <c r="G360" i="15"/>
  <c r="H93" i="13"/>
  <c r="I329" i="14"/>
  <c r="B221" i="14"/>
  <c r="J301" i="13"/>
  <c r="I166" i="13"/>
  <c r="D251" i="12"/>
  <c r="D116" i="12"/>
  <c r="G261" i="12"/>
  <c r="H53" i="11"/>
  <c r="E191" i="11"/>
  <c r="G118" i="10"/>
  <c r="C173" i="10"/>
  <c r="F136" i="16"/>
  <c r="F329" i="15"/>
  <c r="I277" i="4"/>
  <c r="H176" i="6"/>
  <c r="J95" i="4"/>
  <c r="E295" i="4"/>
  <c r="B199" i="6"/>
  <c r="F113" i="4"/>
  <c r="K312" i="4"/>
  <c r="D222" i="6"/>
  <c r="B131" i="4"/>
  <c r="G74" i="4"/>
  <c r="D294" i="4"/>
  <c r="G164" i="6"/>
  <c r="C84" i="4"/>
  <c r="J311" i="4"/>
  <c r="C182" i="6"/>
  <c r="I101" i="4"/>
  <c r="F329" i="4"/>
  <c r="I199" i="6"/>
  <c r="E119" i="4"/>
  <c r="J227" i="6"/>
  <c r="D134" i="4"/>
  <c r="I333" i="4"/>
  <c r="C267" i="6"/>
  <c r="J151" i="4"/>
  <c r="E351" i="4"/>
  <c r="B314" i="6"/>
  <c r="F169" i="4"/>
  <c r="K368" i="4"/>
  <c r="K43" i="4"/>
  <c r="B179" i="4"/>
  <c r="E49" i="6"/>
  <c r="C85" i="4"/>
  <c r="H196" i="4"/>
  <c r="K66" i="6"/>
  <c r="E120" i="4"/>
  <c r="D214" i="4"/>
  <c r="G84" i="6"/>
  <c r="G330" i="4"/>
  <c r="K362" i="4"/>
  <c r="F163" i="4"/>
  <c r="G297" i="6"/>
  <c r="G358" i="4"/>
  <c r="B159" i="4"/>
  <c r="E286" i="6"/>
  <c r="E287" i="8"/>
  <c r="B200" i="8"/>
  <c r="F121" i="8"/>
  <c r="H252" i="7"/>
  <c r="E246" i="7"/>
  <c r="F109" i="7"/>
  <c r="C286" i="9"/>
  <c r="B146" i="9"/>
  <c r="G258" i="9"/>
  <c r="D365" i="10"/>
  <c r="H344" i="8"/>
  <c r="H225" i="8"/>
  <c r="E145" i="8"/>
  <c r="H72" i="8"/>
  <c r="J328" i="7"/>
  <c r="K191" i="7"/>
  <c r="F45" i="7"/>
  <c r="G361" i="9"/>
  <c r="G91" i="9"/>
  <c r="E311" i="10"/>
  <c r="I137" i="9"/>
  <c r="G295" i="8"/>
  <c r="E208" i="8"/>
  <c r="H63" i="8"/>
  <c r="I323" i="7"/>
  <c r="J186" i="7"/>
  <c r="I187" i="7"/>
  <c r="J362" i="9"/>
  <c r="E222" i="9"/>
  <c r="G154" i="9"/>
  <c r="D305" i="10"/>
  <c r="H340" i="8"/>
  <c r="H221" i="8"/>
  <c r="E141" i="8"/>
  <c r="H68" i="8"/>
  <c r="J324" i="7"/>
  <c r="K187" i="7"/>
  <c r="F41" i="7"/>
  <c r="G357" i="9"/>
  <c r="G87" i="9"/>
  <c r="E307" i="10"/>
  <c r="D129" i="9"/>
  <c r="F345" i="10"/>
  <c r="K181" i="10"/>
  <c r="H366" i="11"/>
  <c r="F231" i="11"/>
  <c r="I97" i="11"/>
  <c r="I232" i="11"/>
  <c r="K167" i="12"/>
  <c r="H297" i="12"/>
  <c r="H157" i="12"/>
  <c r="C73" i="13"/>
  <c r="D208" i="13"/>
  <c r="G316" i="13"/>
  <c r="C236" i="14"/>
  <c r="D329" i="14"/>
  <c r="K266" i="15"/>
  <c r="B74" i="14"/>
  <c r="K188" i="14"/>
  <c r="I84" i="15"/>
  <c r="B213" i="15"/>
  <c r="I143" i="16"/>
  <c r="H269" i="16"/>
  <c r="E208" i="10"/>
  <c r="D55" i="10"/>
  <c r="F173" i="10"/>
  <c r="I361" i="11"/>
  <c r="E233" i="11"/>
  <c r="H95" i="11"/>
  <c r="E309" i="12"/>
  <c r="D158" i="12"/>
  <c r="J294" i="12"/>
  <c r="I208" i="13"/>
  <c r="J343" i="13"/>
  <c r="B263" i="14"/>
  <c r="G42" i="13"/>
  <c r="I191" i="4"/>
  <c r="D279" i="6"/>
  <c r="B73" i="6"/>
  <c r="E187" i="4"/>
  <c r="F273" i="6"/>
  <c r="H68" i="6"/>
  <c r="B346" i="8"/>
  <c r="E246" i="8"/>
  <c r="I97" i="8"/>
  <c r="J353" i="7"/>
  <c r="D281" i="7"/>
  <c r="E144" i="7"/>
  <c r="H326" i="9"/>
  <c r="K313" i="9"/>
  <c r="F241" i="9"/>
  <c r="I263" i="10"/>
  <c r="C61" i="9"/>
  <c r="B302" i="8"/>
  <c r="F180" i="8"/>
  <c r="J101" i="8"/>
  <c r="B233" i="7"/>
  <c r="I226" i="7"/>
  <c r="J89" i="7"/>
  <c r="E75" i="7"/>
  <c r="I262" i="9"/>
  <c r="K238" i="9"/>
  <c r="H345" i="10"/>
  <c r="H322" i="8"/>
  <c r="J253" i="8"/>
  <c r="F96" i="8"/>
  <c r="I365" i="7"/>
  <c r="D221" i="7"/>
  <c r="E84" i="7"/>
  <c r="C68" i="7"/>
  <c r="D257" i="9"/>
  <c r="F181" i="9"/>
  <c r="I203" i="10"/>
  <c r="K329" i="10"/>
  <c r="B298" i="8"/>
  <c r="F176" i="8"/>
  <c r="J97" i="8"/>
  <c r="B229" i="7"/>
  <c r="I222" i="7"/>
  <c r="J85" i="7"/>
  <c r="B70" i="7"/>
  <c r="I258" i="9"/>
  <c r="K234" i="9"/>
  <c r="H341" i="10"/>
  <c r="K267" i="10"/>
  <c r="J90" i="10"/>
  <c r="E272" i="11"/>
  <c r="C68" i="10"/>
  <c r="J321" i="12"/>
  <c r="D131" i="11"/>
  <c r="C323" i="12"/>
  <c r="J193" i="12"/>
  <c r="K56" i="12"/>
  <c r="E244" i="13"/>
  <c r="G163" i="14"/>
  <c r="H298" i="14"/>
  <c r="C78" i="13"/>
  <c r="D171" i="13"/>
  <c r="K108" i="14"/>
  <c r="I357" i="16"/>
  <c r="J164" i="15"/>
  <c r="K255" i="15"/>
  <c r="F55" i="14"/>
  <c r="F303" i="16"/>
  <c r="G234" i="17"/>
  <c r="F360" i="17"/>
  <c r="H242" i="10"/>
  <c r="C79" i="10"/>
  <c r="J263" i="11"/>
  <c r="H128" i="11"/>
  <c r="C324" i="12"/>
  <c r="K129" i="11"/>
  <c r="C65" i="12"/>
  <c r="G192" i="12"/>
  <c r="J54" i="12"/>
  <c r="C299" i="14"/>
  <c r="F105" i="13"/>
  <c r="I213" i="13"/>
  <c r="G244" i="4"/>
  <c r="B45" i="4"/>
  <c r="J125" i="6"/>
  <c r="C240" i="4"/>
  <c r="H40" i="4"/>
  <c r="F121" i="6"/>
  <c r="J329" i="8"/>
  <c r="B261" i="8"/>
  <c r="H103" i="8"/>
  <c r="I43" i="8"/>
  <c r="F228" i="7"/>
  <c r="G91" i="7"/>
  <c r="G80" i="7"/>
  <c r="F264" i="9"/>
  <c r="H188" i="9"/>
  <c r="K210" i="10"/>
  <c r="C337" i="10"/>
  <c r="C283" i="8"/>
  <c r="K195" i="8"/>
  <c r="D51" i="8"/>
  <c r="E311" i="7"/>
  <c r="F174" i="7"/>
  <c r="E175" i="7"/>
  <c r="F350" i="9"/>
  <c r="K209" i="9"/>
  <c r="J120" i="9"/>
  <c r="J292" i="10"/>
  <c r="F320" i="8"/>
  <c r="G190" i="8"/>
  <c r="I110" i="8"/>
  <c r="B311" i="7"/>
  <c r="I304" i="7"/>
  <c r="J167" i="7"/>
  <c r="G344" i="9"/>
  <c r="F204" i="9"/>
  <c r="H128" i="9"/>
  <c r="G108" i="9"/>
  <c r="C277" i="10"/>
  <c r="C278" i="8"/>
  <c r="K191" i="8"/>
  <c r="D47" i="8"/>
  <c r="E307" i="7"/>
  <c r="F170" i="7"/>
  <c r="E171" i="7"/>
  <c r="F346" i="9"/>
  <c r="K205" i="9"/>
  <c r="J112" i="9"/>
  <c r="J288" i="10"/>
  <c r="C191" i="10"/>
  <c r="D367" i="11"/>
  <c r="D156" i="10"/>
  <c r="G344" i="11"/>
  <c r="C216" i="11"/>
  <c r="F78" i="11"/>
  <c r="E286" i="12"/>
  <c r="B141" i="12"/>
  <c r="B276" i="12"/>
  <c r="G191" i="13"/>
  <c r="H326" i="13"/>
  <c r="J245" i="14"/>
  <c r="G354" i="14"/>
  <c r="F118" i="13"/>
  <c r="C56" i="14"/>
  <c r="K304" i="16"/>
  <c r="B112" i="15"/>
  <c r="C203" i="15"/>
  <c r="F331" i="15"/>
  <c r="C262" i="16"/>
  <c r="I181" i="17"/>
  <c r="H307" i="17"/>
  <c r="H173" i="10"/>
  <c r="C355" i="11"/>
  <c r="K150" i="10"/>
  <c r="J75" i="11"/>
  <c r="B214" i="11"/>
  <c r="C77" i="11"/>
  <c r="H276" i="12"/>
  <c r="I139" i="12"/>
  <c r="C327" i="13"/>
  <c r="E246" i="14"/>
  <c r="H52" i="13"/>
  <c r="K160" i="13"/>
  <c r="K130" i="4"/>
  <c r="E211" i="6"/>
  <c r="B341" i="4"/>
  <c r="G126" i="4"/>
  <c r="K206" i="6"/>
  <c r="H336" i="4"/>
  <c r="J357" i="8"/>
  <c r="J238" i="8"/>
  <c r="H158" i="8"/>
  <c r="G92" i="8"/>
  <c r="B342" i="7"/>
  <c r="C205" i="7"/>
  <c r="H58" i="7"/>
  <c r="K45" i="7"/>
  <c r="I104" i="9"/>
  <c r="G324" i="10"/>
  <c r="G190" i="9"/>
  <c r="H294" i="8"/>
  <c r="E173" i="8"/>
  <c r="G93" i="8"/>
  <c r="J293" i="7"/>
  <c r="G287" i="7"/>
  <c r="H150" i="7"/>
  <c r="E327" i="9"/>
  <c r="D187" i="9"/>
  <c r="F111" i="9"/>
  <c r="I77" i="9"/>
  <c r="J346" i="8"/>
  <c r="C247" i="8"/>
  <c r="G98" i="8"/>
  <c r="H354" i="7"/>
  <c r="B282" i="7"/>
  <c r="C145" i="7"/>
  <c r="F327" i="9"/>
  <c r="I314" i="9"/>
  <c r="D242" i="9"/>
  <c r="G264" i="10"/>
  <c r="K61" i="9"/>
  <c r="H290" i="8"/>
  <c r="E169" i="8"/>
  <c r="G89" i="8"/>
  <c r="J289" i="7"/>
  <c r="G283" i="7"/>
  <c r="H146" i="7"/>
  <c r="E323" i="9"/>
  <c r="D183" i="9"/>
  <c r="F107" i="9"/>
  <c r="D73" i="9"/>
  <c r="K255" i="10"/>
  <c r="H151" i="10"/>
  <c r="C333" i="11"/>
  <c r="K128" i="10"/>
  <c r="J53" i="11"/>
  <c r="B192" i="11"/>
  <c r="C55" i="11"/>
  <c r="H254" i="12"/>
  <c r="I117" i="12"/>
  <c r="C305" i="13"/>
  <c r="E224" i="14"/>
  <c r="F359" i="14"/>
  <c r="K138" i="13"/>
  <c r="B232" i="13"/>
  <c r="H151" i="14"/>
  <c r="E89" i="15"/>
  <c r="H225" i="15"/>
  <c r="I316" i="15"/>
  <c r="D116" i="14"/>
  <c r="D364" i="16"/>
  <c r="E295" i="17"/>
  <c r="B92" i="16"/>
  <c r="F303" i="10"/>
  <c r="K139" i="10"/>
  <c r="H324" i="11"/>
  <c r="F189" i="11"/>
  <c r="I55" i="11"/>
  <c r="I190" i="11"/>
  <c r="K125" i="12"/>
  <c r="E253" i="12"/>
  <c r="H115" i="12"/>
  <c r="K359" i="14"/>
  <c r="D166" i="13"/>
  <c r="G274" i="13"/>
  <c r="I235" i="14"/>
  <c r="F282" i="14"/>
  <c r="C220" i="15"/>
  <c r="F356" i="15"/>
  <c r="I118" i="14"/>
  <c r="I366" i="16"/>
  <c r="D166" i="15"/>
  <c r="K96" i="16"/>
  <c r="J222" i="16"/>
  <c r="C108" i="9"/>
  <c r="F326" i="11"/>
  <c r="F115" i="10"/>
  <c r="I303" i="11"/>
  <c r="E175" i="11"/>
  <c r="J366" i="12"/>
  <c r="G245" i="12"/>
  <c r="D100" i="12"/>
  <c r="D235" i="12"/>
  <c r="I150" i="13"/>
  <c r="J285" i="13"/>
  <c r="B205" i="14"/>
  <c r="I313" i="14"/>
  <c r="H77" i="13"/>
  <c r="G344" i="15"/>
  <c r="H154" i="14"/>
  <c r="D71" i="15"/>
  <c r="E162" i="15"/>
  <c r="H290" i="15"/>
  <c r="E221" i="16"/>
  <c r="K140" i="17"/>
  <c r="I226" i="10"/>
  <c r="F70" i="10"/>
  <c r="F193" i="10"/>
  <c r="I47" i="10"/>
  <c r="G248" i="11"/>
  <c r="J110" i="11"/>
  <c r="I302" i="12"/>
  <c r="F173" i="12"/>
  <c r="I365" i="13"/>
  <c r="K223" i="13"/>
  <c r="B359" i="13"/>
  <c r="D278" i="14"/>
  <c r="I57" i="13"/>
  <c r="J150" i="13"/>
  <c r="G88" i="14"/>
  <c r="E337" i="16"/>
  <c r="F144" i="15"/>
  <c r="G235" i="15"/>
  <c r="J363" i="15"/>
  <c r="B283" i="16"/>
  <c r="C214" i="17"/>
  <c r="B340" i="17"/>
  <c r="K143" i="16"/>
  <c r="D258" i="16"/>
  <c r="F177" i="17"/>
  <c r="H96" i="18"/>
  <c r="C232" i="18"/>
  <c r="D365" i="18"/>
  <c r="J284" i="19"/>
  <c r="G91" i="18"/>
  <c r="J334" i="20"/>
  <c r="F254" i="21"/>
  <c r="B174" i="22"/>
  <c r="C197" i="20"/>
  <c r="E116" i="21"/>
  <c r="F141" i="19"/>
  <c r="H60" i="20"/>
  <c r="H308" i="22"/>
  <c r="E333" i="20"/>
  <c r="K252" i="21"/>
  <c r="G172" i="22"/>
  <c r="H86" i="23"/>
  <c r="H334" i="24"/>
  <c r="D85" i="17"/>
  <c r="C221" i="17"/>
  <c r="F335" i="17"/>
  <c r="H254" i="18"/>
  <c r="K60" i="17"/>
  <c r="I309" i="19"/>
  <c r="H113" i="18"/>
  <c r="G249" i="18"/>
  <c r="H163" i="19"/>
  <c r="D83" i="20"/>
  <c r="B332" i="22"/>
  <c r="C355" i="20"/>
  <c r="E274" i="21"/>
  <c r="G193" i="22"/>
  <c r="H218" i="20"/>
  <c r="J137" i="21"/>
  <c r="C162" i="19"/>
  <c r="I81" i="20"/>
  <c r="G330" i="22"/>
  <c r="H244" i="23"/>
  <c r="J163" i="28"/>
  <c r="J188" i="17"/>
  <c r="I324" i="17"/>
  <c r="D110" i="16"/>
  <c r="D358" i="18"/>
  <c r="F277" i="19"/>
  <c r="C84" i="18"/>
  <c r="D217" i="18"/>
  <c r="C353" i="18"/>
  <c r="E272" i="19"/>
  <c r="J186" i="20"/>
  <c r="F106" i="21"/>
  <c r="K129" i="19"/>
  <c r="C49" i="20"/>
  <c r="C297" i="22"/>
  <c r="D322" i="20"/>
  <c r="F241" i="21"/>
  <c r="H160" i="22"/>
  <c r="E185" i="20"/>
  <c r="K104" i="21"/>
  <c r="D348" i="23"/>
  <c r="F267" i="28"/>
  <c r="H186" i="24"/>
  <c r="K121" i="16"/>
  <c r="D236" i="16"/>
  <c r="F155" i="17"/>
  <c r="H74" i="18"/>
  <c r="C210" i="18"/>
  <c r="D343" i="18"/>
  <c r="J262" i="19"/>
  <c r="G69" i="18"/>
  <c r="J312" i="20"/>
  <c r="F232" i="21"/>
  <c r="B152" i="22"/>
  <c r="C175" i="20"/>
  <c r="E94" i="21"/>
  <c r="F119" i="19"/>
  <c r="F367" i="21"/>
  <c r="H286" i="22"/>
  <c r="E311" i="20"/>
  <c r="K230" i="21"/>
  <c r="G150" i="22"/>
  <c r="H64" i="23"/>
  <c r="H312" i="24"/>
  <c r="G236" i="23"/>
  <c r="C156" i="28"/>
  <c r="I75" i="24"/>
  <c r="D87" i="23"/>
  <c r="B336" i="24"/>
  <c r="G359" i="23"/>
  <c r="I278" i="28"/>
  <c r="K197" i="24"/>
  <c r="F135" i="25"/>
  <c r="H54" i="26"/>
  <c r="K302" i="6"/>
  <c r="I327" i="26"/>
  <c r="E247" i="27"/>
  <c r="F206" i="25"/>
  <c r="B126" i="26"/>
  <c r="H45" i="27"/>
  <c r="I308" i="26"/>
  <c r="K227" i="27"/>
  <c r="D107" i="6"/>
  <c r="E326" i="6"/>
  <c r="E311" i="23"/>
  <c r="K230" i="28"/>
  <c r="G150" i="24"/>
  <c r="B162" i="23"/>
  <c r="H81" i="28"/>
  <c r="F330" i="25"/>
  <c r="G353" i="28"/>
  <c r="I272" i="24"/>
  <c r="D210" i="25"/>
  <c r="F129" i="26"/>
  <c r="H48" i="27"/>
  <c r="E73" i="25"/>
  <c r="C322" i="27"/>
  <c r="D281" i="25"/>
  <c r="B54" i="13"/>
  <c r="K320" i="15"/>
  <c r="B128" i="14"/>
  <c r="H47" i="15"/>
  <c r="I138" i="15"/>
  <c r="B267" i="15"/>
  <c r="I197" i="16"/>
  <c r="E117" i="17"/>
  <c r="I288" i="10"/>
  <c r="B98" i="10"/>
  <c r="G279" i="11"/>
  <c r="E75" i="10"/>
  <c r="B329" i="12"/>
  <c r="F138" i="11"/>
  <c r="E330" i="12"/>
  <c r="B201" i="12"/>
  <c r="C64" i="12"/>
  <c r="G251" i="13"/>
  <c r="I170" i="14"/>
  <c r="J305" i="14"/>
  <c r="E85" i="13"/>
  <c r="F178" i="13"/>
  <c r="C116" i="14"/>
  <c r="K364" i="16"/>
  <c r="B172" i="15"/>
  <c r="C263" i="15"/>
  <c r="H62" i="14"/>
  <c r="H310" i="16"/>
  <c r="I241" i="17"/>
  <c r="H367" i="17"/>
  <c r="D171" i="10"/>
  <c r="I352" i="11"/>
  <c r="G148" i="10"/>
  <c r="F73" i="11"/>
  <c r="H211" i="11"/>
  <c r="I74" i="11"/>
  <c r="D274" i="12"/>
  <c r="E137" i="12"/>
  <c r="I324" i="13"/>
  <c r="K243" i="14"/>
  <c r="D50" i="13"/>
  <c r="G158" i="13"/>
  <c r="H251" i="13"/>
  <c r="D171" i="14"/>
  <c r="K108" i="15"/>
  <c r="D245" i="15"/>
  <c r="E336" i="15"/>
  <c r="J135" i="14"/>
  <c r="B55" i="15"/>
  <c r="K314" i="17"/>
  <c r="H111" i="16"/>
  <c r="I244" i="16"/>
  <c r="K163" i="17"/>
  <c r="D278" i="17"/>
  <c r="F197" i="18"/>
  <c r="K332" i="18"/>
  <c r="G252" i="19"/>
  <c r="F56" i="18"/>
  <c r="E192" i="18"/>
  <c r="F106" i="19"/>
  <c r="D355" i="21"/>
  <c r="J274" i="22"/>
  <c r="K297" i="20"/>
  <c r="C217" i="21"/>
  <c r="E136" i="22"/>
  <c r="F161" i="20"/>
  <c r="H80" i="21"/>
  <c r="K104" i="19"/>
  <c r="I353" i="21"/>
  <c r="E273" i="22"/>
  <c r="F187" i="23"/>
  <c r="H106" i="28"/>
  <c r="B186" i="17"/>
  <c r="K321" i="17"/>
  <c r="F107" i="16"/>
  <c r="F355" i="18"/>
  <c r="H274" i="19"/>
  <c r="E81" i="18"/>
  <c r="F214" i="18"/>
  <c r="E350" i="18"/>
  <c r="G269" i="19"/>
  <c r="B184" i="20"/>
  <c r="H103" i="21"/>
  <c r="C127" i="19"/>
  <c r="E46" i="20"/>
  <c r="E294" i="22"/>
  <c r="F319" i="20"/>
  <c r="H238" i="21"/>
  <c r="J157" i="22"/>
  <c r="G182" i="20"/>
  <c r="C102" i="21"/>
  <c r="F345" i="23"/>
  <c r="H264" i="28"/>
  <c r="J183" i="24"/>
  <c r="I96" i="16"/>
  <c r="B211" i="16"/>
  <c r="D130" i="17"/>
  <c r="F49" i="18"/>
  <c r="K184" i="18"/>
  <c r="B318" i="18"/>
  <c r="H237" i="19"/>
  <c r="E44" i="18"/>
  <c r="H287" i="20"/>
  <c r="D207" i="21"/>
  <c r="J126" i="22"/>
  <c r="K149" i="20"/>
  <c r="C69" i="21"/>
  <c r="D94" i="19"/>
  <c r="D342" i="21"/>
  <c r="F261" i="22"/>
  <c r="C286" i="20"/>
  <c r="I205" i="21"/>
  <c r="E125" i="22"/>
  <c r="D368" i="28"/>
  <c r="F287" i="24"/>
  <c r="I222" i="16"/>
  <c r="K141" i="17"/>
  <c r="D256" i="17"/>
  <c r="F175" i="18"/>
  <c r="K310" i="18"/>
  <c r="G230" i="19"/>
  <c r="H363" i="19"/>
  <c r="E170" i="18"/>
  <c r="F84" i="19"/>
  <c r="D333" i="21"/>
  <c r="J252" i="22"/>
  <c r="K275" i="20"/>
  <c r="C195" i="21"/>
  <c r="E114" i="22"/>
  <c r="F139" i="20"/>
  <c r="H58" i="21"/>
  <c r="K82" i="19"/>
  <c r="I331" i="21"/>
  <c r="E251" i="22"/>
  <c r="F165" i="23"/>
  <c r="H84" i="28"/>
  <c r="E337" i="23"/>
  <c r="K256" i="28"/>
  <c r="G176" i="24"/>
  <c r="B188" i="23"/>
  <c r="H107" i="28"/>
  <c r="F356" i="25"/>
  <c r="I50" i="23"/>
  <c r="I298" i="24"/>
  <c r="D236" i="25"/>
  <c r="F155" i="26"/>
  <c r="H74" i="27"/>
  <c r="E99" i="25"/>
  <c r="C348" i="27"/>
  <c r="D307" i="25"/>
  <c r="J226" i="26"/>
  <c r="F146" i="27"/>
  <c r="I80" i="25"/>
  <c r="I328" i="27"/>
  <c r="B208" i="6"/>
  <c r="H127" i="4"/>
  <c r="K82" i="22"/>
  <c r="I331" i="28"/>
  <c r="E251" i="24"/>
  <c r="J262" i="23"/>
  <c r="F182" i="28"/>
  <c r="B102" i="24"/>
  <c r="G125" i="23"/>
  <c r="I44" i="28"/>
  <c r="B311" i="25"/>
  <c r="D230" i="26"/>
  <c r="F149" i="27"/>
  <c r="C174" i="25"/>
  <c r="I93" i="26"/>
  <c r="F342" i="6"/>
  <c r="D337" i="13"/>
  <c r="D247" i="14"/>
  <c r="K184" i="15"/>
  <c r="D321" i="15"/>
  <c r="G83" i="14"/>
  <c r="G331" i="16"/>
  <c r="B131" i="15"/>
  <c r="K138" i="4"/>
  <c r="E219" i="6"/>
  <c r="B349" i="4"/>
  <c r="G134" i="4"/>
  <c r="K214" i="6"/>
  <c r="H344" i="4"/>
  <c r="J349" i="8"/>
  <c r="J230" i="8"/>
  <c r="G150" i="8"/>
  <c r="J77" i="8"/>
  <c r="B334" i="7"/>
  <c r="C197" i="7"/>
  <c r="H50" i="7"/>
  <c r="I366" i="9"/>
  <c r="I96" i="9"/>
  <c r="G316" i="10"/>
  <c r="G158" i="9"/>
  <c r="H286" i="8"/>
  <c r="E165" i="8"/>
  <c r="G85" i="8"/>
  <c r="J285" i="7"/>
  <c r="G279" i="7"/>
  <c r="H142" i="7"/>
  <c r="E319" i="9"/>
  <c r="D179" i="9"/>
  <c r="F103" i="9"/>
  <c r="D69" i="9"/>
  <c r="J338" i="8"/>
  <c r="C239" i="8"/>
  <c r="D149" i="8"/>
  <c r="H346" i="7"/>
  <c r="B274" i="7"/>
  <c r="C137" i="7"/>
  <c r="F319" i="9"/>
  <c r="I306" i="9"/>
  <c r="D234" i="9"/>
  <c r="G256" i="10"/>
  <c r="K53" i="9"/>
  <c r="H282" i="8"/>
  <c r="E161" i="8"/>
  <c r="H150" i="8"/>
  <c r="J281" i="7"/>
  <c r="G275" i="7"/>
  <c r="H138" i="7"/>
  <c r="E315" i="9"/>
  <c r="D175" i="9"/>
  <c r="F99" i="9"/>
  <c r="D65" i="9"/>
  <c r="K247" i="10"/>
  <c r="H143" i="10"/>
  <c r="C325" i="11"/>
  <c r="K120" i="10"/>
  <c r="J45" i="11"/>
  <c r="B184" i="11"/>
  <c r="C47" i="11"/>
  <c r="H246" i="12"/>
  <c r="I109" i="12"/>
  <c r="C297" i="13"/>
  <c r="E216" i="14"/>
  <c r="F351" i="14"/>
  <c r="K130" i="13"/>
  <c r="B224" i="13"/>
  <c r="K174" i="14"/>
  <c r="E81" i="15"/>
  <c r="H217" i="15"/>
  <c r="I308" i="15"/>
  <c r="D108" i="14"/>
  <c r="D356" i="16"/>
  <c r="E287" i="17"/>
  <c r="B84" i="16"/>
  <c r="F295" i="10"/>
  <c r="K131" i="10"/>
  <c r="H316" i="11"/>
  <c r="F181" i="11"/>
  <c r="I47" i="11"/>
  <c r="I182" i="11"/>
  <c r="K117" i="12"/>
  <c r="E245" i="12"/>
  <c r="H107" i="12"/>
  <c r="K351" i="14"/>
  <c r="D158" i="13"/>
  <c r="G266" i="13"/>
  <c r="H359" i="13"/>
  <c r="C48" i="6"/>
  <c r="J177" i="4"/>
  <c r="B349" i="6"/>
  <c r="I43" i="6"/>
  <c r="F173" i="4"/>
  <c r="H328" i="6"/>
  <c r="H307" i="8"/>
  <c r="H185" i="8"/>
  <c r="B107" i="8"/>
  <c r="D238" i="7"/>
  <c r="K231" i="7"/>
  <c r="B95" i="7"/>
  <c r="I271" i="9"/>
  <c r="K267" i="9"/>
  <c r="C244" i="9"/>
  <c r="J350" i="10"/>
  <c r="G364" i="8"/>
  <c r="G279" i="8"/>
  <c r="K130" i="8"/>
  <c r="D58" i="8"/>
  <c r="F314" i="7"/>
  <c r="G177" i="7"/>
  <c r="J359" i="9"/>
  <c r="C347" i="9"/>
  <c r="C77" i="9"/>
  <c r="K296" i="10"/>
  <c r="F108" i="9"/>
  <c r="C280" i="8"/>
  <c r="K193" i="8"/>
  <c r="D49" i="8"/>
  <c r="E309" i="7"/>
  <c r="F172" i="7"/>
  <c r="E173" i="7"/>
  <c r="F348" i="9"/>
  <c r="K207" i="9"/>
  <c r="J116" i="9"/>
  <c r="J290" i="10"/>
  <c r="G360" i="8"/>
  <c r="G275" i="8"/>
  <c r="K126" i="8"/>
  <c r="D54" i="8"/>
  <c r="F310" i="7"/>
  <c r="G173" i="7"/>
  <c r="J355" i="9"/>
  <c r="C343" i="9"/>
  <c r="F271" i="9"/>
  <c r="K292" i="10"/>
  <c r="F100" i="9"/>
  <c r="B331" i="10"/>
  <c r="G167" i="10"/>
  <c r="D352" i="11"/>
  <c r="B217" i="11"/>
  <c r="E83" i="11"/>
  <c r="E218" i="11"/>
  <c r="G153" i="12"/>
  <c r="K280" i="12"/>
  <c r="D143" i="12"/>
  <c r="I58" i="13"/>
  <c r="J193" i="13"/>
  <c r="C302" i="13"/>
  <c r="I221" i="14"/>
  <c r="J314" i="14"/>
  <c r="G252" i="15"/>
  <c r="H59" i="14"/>
  <c r="I153" i="14"/>
  <c r="E70" i="15"/>
  <c r="H198" i="15"/>
  <c r="E129" i="16"/>
  <c r="D255" i="16"/>
  <c r="K193" i="10"/>
  <c r="J40" i="10"/>
  <c r="B159" i="10"/>
  <c r="E347" i="11"/>
  <c r="K218" i="11"/>
  <c r="D81" i="11"/>
  <c r="E289" i="12"/>
  <c r="J143" i="12"/>
  <c r="J278" i="12"/>
  <c r="E194" i="13"/>
  <c r="F329" i="13"/>
  <c r="H248" i="14"/>
  <c r="E357" i="14"/>
  <c r="K100" i="6"/>
  <c r="H230" i="4"/>
  <c r="I152" i="4"/>
  <c r="G96" i="6"/>
  <c r="D226" i="4"/>
  <c r="E144" i="4"/>
  <c r="E288" i="8"/>
  <c r="C201" i="8"/>
  <c r="F56" i="8"/>
  <c r="G316" i="7"/>
  <c r="H179" i="7"/>
  <c r="G180" i="7"/>
  <c r="H355" i="9"/>
  <c r="C215" i="9"/>
  <c r="D131" i="9"/>
  <c r="B298" i="10"/>
  <c r="C329" i="8"/>
  <c r="I226" i="8"/>
  <c r="J136" i="8"/>
  <c r="K76" i="8"/>
  <c r="H261" i="7"/>
  <c r="I124" i="7"/>
  <c r="B307" i="9"/>
  <c r="E294" i="9"/>
  <c r="J221" i="9"/>
  <c r="C244" i="10"/>
  <c r="G41" i="9"/>
  <c r="E227" i="8"/>
  <c r="B209" i="8"/>
  <c r="E64" i="8"/>
  <c r="G256" i="7"/>
  <c r="H119" i="7"/>
  <c r="G120" i="7"/>
  <c r="H295" i="9"/>
  <c r="C155" i="9"/>
  <c r="I45" i="9"/>
  <c r="B238" i="10"/>
  <c r="C325" i="8"/>
  <c r="I222" i="8"/>
  <c r="J132" i="8"/>
  <c r="K72" i="8"/>
  <c r="H257" i="7"/>
  <c r="I120" i="7"/>
  <c r="B303" i="9"/>
  <c r="E290" i="9"/>
  <c r="J217" i="9"/>
  <c r="C240" i="10"/>
  <c r="E366" i="10"/>
  <c r="D278" i="10"/>
  <c r="I114" i="10"/>
  <c r="F299" i="11"/>
  <c r="D164" i="11"/>
  <c r="I359" i="12"/>
  <c r="G165" i="11"/>
  <c r="I100" i="12"/>
  <c r="C228" i="12"/>
  <c r="F90" i="12"/>
  <c r="I334" i="14"/>
  <c r="B141" i="13"/>
  <c r="E249" i="13"/>
  <c r="F342" i="13"/>
  <c r="B262" i="14"/>
  <c r="I199" i="15"/>
  <c r="B336" i="15"/>
  <c r="E98" i="14"/>
  <c r="E346" i="16"/>
  <c r="J145" i="15"/>
  <c r="G76" i="16"/>
  <c r="F202" i="16"/>
  <c r="I89" i="9"/>
  <c r="D317" i="11"/>
  <c r="D106" i="10"/>
  <c r="G294" i="11"/>
  <c r="C166" i="11"/>
  <c r="H357" i="12"/>
  <c r="E236" i="12"/>
  <c r="B91" i="12"/>
  <c r="B226" i="12"/>
  <c r="G141" i="13"/>
  <c r="H276" i="13"/>
  <c r="J195" i="14"/>
  <c r="G304" i="14"/>
  <c r="G316" i="4"/>
  <c r="B117" i="4"/>
  <c r="J203" i="6"/>
  <c r="C312" i="4"/>
  <c r="H112" i="4"/>
  <c r="J197" i="6"/>
  <c r="J299" i="8"/>
  <c r="G178" i="8"/>
  <c r="I98" i="8"/>
  <c r="B299" i="7"/>
  <c r="I292" i="7"/>
  <c r="J155" i="7"/>
  <c r="G332" i="9"/>
  <c r="F192" i="9"/>
  <c r="H116" i="9"/>
  <c r="H84" i="9"/>
  <c r="I358" i="8"/>
  <c r="B272" i="8"/>
  <c r="J191" i="8"/>
  <c r="C47" i="8"/>
  <c r="E239" i="7"/>
  <c r="F102" i="7"/>
  <c r="E103" i="7"/>
  <c r="F278" i="9"/>
  <c r="K137" i="9"/>
  <c r="I357" i="10"/>
  <c r="J220" i="10"/>
  <c r="D309" i="8"/>
  <c r="F186" i="8"/>
  <c r="J107" i="8"/>
  <c r="B239" i="7"/>
  <c r="I232" i="7"/>
  <c r="J95" i="7"/>
  <c r="G272" i="9"/>
  <c r="I268" i="9"/>
  <c r="K244" i="9"/>
  <c r="H351" i="10"/>
  <c r="I354" i="8"/>
  <c r="B268" i="8"/>
  <c r="J187" i="8"/>
  <c r="C43" i="8"/>
  <c r="E235" i="7"/>
  <c r="F98" i="7"/>
  <c r="E99" i="7"/>
  <c r="I79" i="7"/>
  <c r="K133" i="9"/>
  <c r="I353" i="10"/>
  <c r="J216" i="10"/>
  <c r="B63" i="9"/>
  <c r="D295" i="11"/>
  <c r="D84" i="10"/>
  <c r="G272" i="11"/>
  <c r="C144" i="11"/>
  <c r="H335" i="12"/>
  <c r="E214" i="12"/>
  <c r="B69" i="12"/>
  <c r="B204" i="12"/>
  <c r="G119" i="13"/>
  <c r="H254" i="13"/>
  <c r="J364" i="13"/>
  <c r="G282" i="14"/>
  <c r="F46" i="13"/>
  <c r="E313" i="15"/>
  <c r="F120" i="14"/>
  <c r="B40" i="15"/>
  <c r="C131" i="15"/>
  <c r="F259" i="15"/>
  <c r="C190" i="16"/>
  <c r="I109" i="17"/>
  <c r="C303" i="10"/>
  <c r="H101" i="10"/>
  <c r="C283" i="11"/>
  <c r="K78" i="10"/>
  <c r="H332" i="12"/>
  <c r="B142" i="11"/>
  <c r="K333" i="12"/>
  <c r="H204" i="12"/>
  <c r="I67" i="12"/>
  <c r="C255" i="13"/>
  <c r="E174" i="14"/>
  <c r="F309" i="14"/>
  <c r="K88" i="13"/>
  <c r="D177" i="13"/>
  <c r="K114" i="14"/>
  <c r="I363" i="16"/>
  <c r="J170" i="15"/>
  <c r="K261" i="15"/>
  <c r="F61" i="14"/>
  <c r="F309" i="16"/>
  <c r="G240" i="17"/>
  <c r="F366" i="17"/>
  <c r="F237" i="10"/>
  <c r="K73" i="10"/>
  <c r="H258" i="11"/>
  <c r="F123" i="11"/>
  <c r="K318" i="12"/>
  <c r="I124" i="11"/>
  <c r="K59" i="12"/>
  <c r="E187" i="12"/>
  <c r="H49" i="12"/>
  <c r="K293" i="14"/>
  <c r="D100" i="13"/>
  <c r="G208" i="13"/>
  <c r="H301" i="13"/>
  <c r="D221" i="14"/>
  <c r="K158" i="15"/>
  <c r="D295" i="15"/>
  <c r="G57" i="14"/>
  <c r="G305" i="16"/>
  <c r="B105" i="15"/>
  <c r="K364" i="17"/>
  <c r="H161" i="16"/>
  <c r="H310" i="10"/>
  <c r="C147" i="10"/>
  <c r="J331" i="11"/>
  <c r="H196" i="11"/>
  <c r="K62" i="11"/>
  <c r="K197" i="11"/>
  <c r="C133" i="12"/>
  <c r="G260" i="12"/>
  <c r="J122" i="12"/>
  <c r="C367" i="14"/>
  <c r="F173" i="13"/>
  <c r="I281" i="13"/>
  <c r="E201" i="14"/>
  <c r="F294" i="14"/>
  <c r="C232" i="15"/>
  <c r="F368" i="15"/>
  <c r="I130" i="14"/>
  <c r="K49" i="15"/>
  <c r="D178" i="15"/>
  <c r="K108" i="16"/>
  <c r="J234" i="16"/>
  <c r="D151" i="17"/>
  <c r="C287" i="17"/>
  <c r="H72" i="16"/>
  <c r="H320" i="18"/>
  <c r="J239" i="19"/>
  <c r="G46" i="18"/>
  <c r="H179" i="18"/>
  <c r="G315" i="18"/>
  <c r="I234" i="19"/>
  <c r="D149" i="20"/>
  <c r="J68" i="21"/>
  <c r="E92" i="19"/>
  <c r="E340" i="21"/>
  <c r="G259" i="22"/>
  <c r="H284" i="20"/>
  <c r="J203" i="21"/>
  <c r="B123" i="22"/>
  <c r="I147" i="20"/>
  <c r="E67" i="21"/>
  <c r="H310" i="23"/>
  <c r="J229" i="28"/>
  <c r="B149" i="24"/>
  <c r="E116" i="16"/>
  <c r="H230" i="16"/>
  <c r="J149" i="17"/>
  <c r="B69" i="18"/>
  <c r="G204" i="18"/>
  <c r="H337" i="18"/>
  <c r="D257" i="19"/>
  <c r="K63" i="18"/>
  <c r="D307" i="20"/>
  <c r="J226" i="21"/>
  <c r="F146" i="22"/>
  <c r="G169" i="20"/>
  <c r="I88" i="21"/>
  <c r="J113" i="19"/>
  <c r="J361" i="21"/>
  <c r="B281" i="22"/>
  <c r="I305" i="20"/>
  <c r="E225" i="21"/>
  <c r="K144" i="22"/>
  <c r="B59" i="23"/>
  <c r="B307" i="24"/>
  <c r="K219" i="16"/>
  <c r="C139" i="17"/>
  <c r="F253" i="17"/>
  <c r="H172" i="18"/>
  <c r="C308" i="18"/>
  <c r="I227" i="19"/>
  <c r="J360" i="19"/>
  <c r="G167" i="18"/>
  <c r="H81" i="19"/>
  <c r="F330" i="21"/>
  <c r="B250" i="22"/>
  <c r="C273" i="20"/>
  <c r="E192" i="21"/>
  <c r="G111" i="22"/>
  <c r="H136" i="20"/>
  <c r="J55" i="21"/>
  <c r="C80" i="19"/>
  <c r="K328" i="21"/>
  <c r="G248" i="22"/>
  <c r="H162" i="23"/>
  <c r="J81" i="28"/>
  <c r="D129" i="17"/>
  <c r="C265" i="17"/>
  <c r="H50" i="16"/>
  <c r="H298" i="18"/>
  <c r="J217" i="19"/>
  <c r="I353" i="19"/>
  <c r="H157" i="18"/>
  <c r="G293" i="18"/>
  <c r="I212" i="19"/>
  <c r="D127" i="20"/>
  <c r="J46" i="21"/>
  <c r="E70" i="19"/>
  <c r="E318" i="21"/>
  <c r="G237" i="22"/>
  <c r="H262" i="20"/>
  <c r="J181" i="21"/>
  <c r="B101" i="22"/>
  <c r="I125" i="20"/>
  <c r="E45" i="21"/>
  <c r="H288" i="23"/>
  <c r="J207" i="28"/>
  <c r="B139" i="24"/>
  <c r="K50" i="23"/>
  <c r="I299" i="24"/>
  <c r="D311" i="23"/>
  <c r="J230" i="28"/>
  <c r="F150" i="24"/>
  <c r="K173" i="23"/>
  <c r="C93" i="28"/>
  <c r="C341" i="25"/>
  <c r="H278" i="26"/>
  <c r="J197" i="27"/>
  <c r="G222" i="25"/>
  <c r="C142" i="26"/>
  <c r="I61" i="27"/>
  <c r="B350" i="26"/>
  <c r="H269" i="27"/>
  <c r="K203" i="25"/>
  <c r="C123" i="26"/>
  <c r="E42" i="27"/>
  <c r="J250" i="4"/>
  <c r="G119" i="6"/>
  <c r="I125" i="23"/>
  <c r="E45" i="28"/>
  <c r="J56" i="22"/>
  <c r="H305" i="28"/>
  <c r="D225" i="24"/>
  <c r="I248" i="23"/>
  <c r="K167" i="28"/>
  <c r="C87" i="24"/>
  <c r="F353" i="26"/>
  <c r="H272" i="27"/>
  <c r="E297" i="25"/>
  <c r="K216" i="26"/>
  <c r="G136" i="27"/>
  <c r="B278" i="13"/>
  <c r="H197" i="14"/>
  <c r="E135" i="15"/>
  <c r="H271" i="15"/>
  <c r="I362" i="15"/>
  <c r="J175" i="14"/>
  <c r="F81" i="15"/>
  <c r="E341" i="17"/>
  <c r="B138" i="16"/>
  <c r="D338" i="10"/>
  <c r="I174" i="10"/>
  <c r="F359" i="11"/>
  <c r="D224" i="11"/>
  <c r="G90" i="11"/>
  <c r="G225" i="11"/>
  <c r="I160" i="12"/>
  <c r="C288" i="12"/>
  <c r="F150" i="12"/>
  <c r="K65" i="13"/>
  <c r="B201" i="13"/>
  <c r="E309" i="13"/>
  <c r="K228" i="14"/>
  <c r="B322" i="14"/>
  <c r="I259" i="15"/>
  <c r="J66" i="14"/>
  <c r="C168" i="14"/>
  <c r="G77" i="15"/>
  <c r="J205" i="15"/>
  <c r="G136" i="16"/>
  <c r="F262" i="16"/>
  <c r="K84" i="9"/>
  <c r="J314" i="11"/>
  <c r="J103" i="10"/>
  <c r="C292" i="11"/>
  <c r="I163" i="11"/>
  <c r="D355" i="12"/>
  <c r="K233" i="12"/>
  <c r="H88" i="12"/>
  <c r="H223" i="12"/>
  <c r="C139" i="13"/>
  <c r="D274" i="13"/>
  <c r="F193" i="14"/>
  <c r="C302" i="14"/>
  <c r="B66" i="13"/>
  <c r="K332" i="15"/>
  <c r="B140" i="14"/>
  <c r="H59" i="15"/>
  <c r="I150" i="15"/>
  <c r="B279" i="15"/>
  <c r="I209" i="16"/>
  <c r="E129" i="17"/>
  <c r="F252" i="17"/>
  <c r="C59" i="16"/>
  <c r="F173" i="16"/>
  <c r="H92" i="17"/>
  <c r="H340" i="19"/>
  <c r="E147" i="18"/>
  <c r="F280" i="18"/>
  <c r="B200" i="19"/>
  <c r="G335" i="19"/>
  <c r="B250" i="20"/>
  <c r="H169" i="21"/>
  <c r="C193" i="19"/>
  <c r="E112" i="20"/>
  <c r="E360" i="22"/>
  <c r="H56" i="19"/>
  <c r="H304" i="21"/>
  <c r="J223" i="22"/>
  <c r="G248" i="20"/>
  <c r="C168" i="21"/>
  <c r="H82" i="22"/>
  <c r="H330" i="28"/>
  <c r="J249" i="24"/>
  <c r="C217" i="16"/>
  <c r="E136" i="17"/>
  <c r="H250" i="17"/>
  <c r="J169" i="18"/>
  <c r="E305" i="18"/>
  <c r="K224" i="19"/>
  <c r="B358" i="19"/>
  <c r="I164" i="18"/>
  <c r="J78" i="19"/>
  <c r="H327" i="21"/>
  <c r="D247" i="22"/>
  <c r="E270" i="20"/>
  <c r="G189" i="21"/>
  <c r="I108" i="22"/>
  <c r="J133" i="20"/>
  <c r="B53" i="21"/>
  <c r="E77" i="19"/>
  <c r="C326" i="21"/>
  <c r="I245" i="22"/>
  <c r="J159" i="23"/>
  <c r="B79" i="28"/>
  <c r="B104" i="17"/>
  <c r="K239" i="17"/>
  <c r="D354" i="17"/>
  <c r="F273" i="18"/>
  <c r="C81" i="17"/>
  <c r="G328" i="19"/>
  <c r="F132" i="18"/>
  <c r="E268" i="18"/>
  <c r="F182" i="19"/>
  <c r="B102" i="20"/>
  <c r="J350" i="22"/>
  <c r="C45" i="19"/>
  <c r="C293" i="21"/>
  <c r="E212" i="22"/>
  <c r="F237" i="20"/>
  <c r="H156" i="21"/>
  <c r="K180" i="19"/>
  <c r="G100" i="20"/>
  <c r="E349" i="22"/>
  <c r="F263" i="23"/>
  <c r="H182" i="28"/>
  <c r="B230" i="17"/>
  <c r="K365" i="17"/>
  <c r="F151" i="16"/>
  <c r="H70" i="17"/>
  <c r="H318" i="19"/>
  <c r="E125" i="18"/>
  <c r="F258" i="18"/>
  <c r="G65" i="17"/>
  <c r="G313" i="19"/>
  <c r="B228" i="20"/>
  <c r="H147" i="21"/>
  <c r="C171" i="19"/>
  <c r="E90" i="20"/>
  <c r="E338" i="22"/>
  <c r="F363" i="20"/>
  <c r="H282" i="21"/>
  <c r="J201" i="22"/>
  <c r="G226" i="20"/>
  <c r="C146" i="21"/>
  <c r="H60" i="22"/>
  <c r="H308" i="28"/>
  <c r="J227" i="24"/>
  <c r="I151" i="23"/>
  <c r="E71" i="28"/>
  <c r="J82" i="22"/>
  <c r="H331" i="28"/>
  <c r="D251" i="24"/>
  <c r="I274" i="23"/>
  <c r="K193" i="28"/>
  <c r="C113" i="24"/>
  <c r="H50" i="25"/>
  <c r="H298" i="27"/>
  <c r="F323" i="25"/>
  <c r="K242" i="26"/>
  <c r="G162" i="27"/>
  <c r="H121" i="25"/>
  <c r="D41" i="26"/>
  <c r="I304" i="25"/>
  <c r="K223" i="26"/>
  <c r="C143" i="27"/>
  <c r="H351" i="4"/>
  <c r="E220" i="6"/>
  <c r="G226" i="23"/>
  <c r="C146" i="28"/>
  <c r="I65" i="24"/>
  <c r="D77" i="23"/>
  <c r="B326" i="24"/>
  <c r="G349" i="23"/>
  <c r="I268" i="28"/>
  <c r="K187" i="24"/>
  <c r="F125" i="25"/>
  <c r="H44" i="26"/>
  <c r="K292" i="6"/>
  <c r="I317" i="26"/>
  <c r="E237" i="27"/>
  <c r="F196" i="25"/>
  <c r="B142" i="13"/>
  <c r="I79" i="14"/>
  <c r="G68" i="4"/>
  <c r="K148" i="6"/>
  <c r="H278" i="4"/>
  <c r="K321" i="4"/>
  <c r="G144" i="6"/>
  <c r="D274" i="4"/>
  <c r="E304" i="4"/>
  <c r="E239" i="8"/>
  <c r="C153" i="8"/>
  <c r="E76" i="8"/>
  <c r="G268" i="7"/>
  <c r="H131" i="7"/>
  <c r="G132" i="7"/>
  <c r="H307" i="9"/>
  <c r="C167" i="9"/>
  <c r="I57" i="9"/>
  <c r="B250" i="10"/>
  <c r="B315" i="8"/>
  <c r="D246" i="8"/>
  <c r="J88" i="8"/>
  <c r="C358" i="7"/>
  <c r="H213" i="7"/>
  <c r="I76" i="7"/>
  <c r="G60" i="7"/>
  <c r="H249" i="9"/>
  <c r="J173" i="9"/>
  <c r="C196" i="10"/>
  <c r="D360" i="8"/>
  <c r="D241" i="8"/>
  <c r="B161" i="8"/>
  <c r="C345" i="7"/>
  <c r="I345" i="7"/>
  <c r="G207" i="7"/>
  <c r="B61" i="7"/>
  <c r="E48" i="7"/>
  <c r="C107" i="9"/>
  <c r="K326" i="10"/>
  <c r="C200" i="9"/>
  <c r="B311" i="8"/>
  <c r="D242" i="8"/>
  <c r="J84" i="8"/>
  <c r="C354" i="7"/>
  <c r="H209" i="7"/>
  <c r="C209" i="7"/>
  <c r="G56" i="7"/>
  <c r="H245" i="9"/>
  <c r="J169" i="9"/>
  <c r="C192" i="10"/>
  <c r="E318" i="10"/>
  <c r="D230" i="10"/>
  <c r="I66" i="10"/>
  <c r="D204" i="10"/>
  <c r="D116" i="11"/>
  <c r="I311" i="12"/>
  <c r="G117" i="11"/>
  <c r="I52" i="12"/>
  <c r="C180" i="12"/>
  <c r="F42" i="12"/>
  <c r="I286" i="14"/>
  <c r="B93" i="13"/>
  <c r="E201" i="13"/>
  <c r="F294" i="13"/>
  <c r="B214" i="14"/>
  <c r="I151" i="15"/>
  <c r="B288" i="15"/>
  <c r="E50" i="14"/>
  <c r="E298" i="16"/>
  <c r="J97" i="15"/>
  <c r="I357" i="17"/>
  <c r="F154" i="16"/>
  <c r="J365" i="10"/>
  <c r="D269" i="11"/>
  <c r="D58" i="10"/>
  <c r="C253" i="11"/>
  <c r="C118" i="11"/>
  <c r="H255" i="11"/>
  <c r="E188" i="12"/>
  <c r="B43" i="12"/>
  <c r="B178" i="12"/>
  <c r="G93" i="13"/>
  <c r="H228" i="13"/>
  <c r="K336" i="13"/>
  <c r="G256" i="14"/>
  <c r="K306" i="4"/>
  <c r="F107" i="4"/>
  <c r="B191" i="6"/>
  <c r="G302" i="4"/>
  <c r="B103" i="4"/>
  <c r="B185" i="6"/>
  <c r="B312" i="8"/>
  <c r="C188" i="8"/>
  <c r="E108" i="8"/>
  <c r="H308" i="7"/>
  <c r="E302" i="7"/>
  <c r="F165" i="7"/>
  <c r="C342" i="9"/>
  <c r="B202" i="9"/>
  <c r="D126" i="9"/>
  <c r="I103" i="9"/>
  <c r="E368" i="8"/>
  <c r="H281" i="8"/>
  <c r="F201" i="8"/>
  <c r="I56" i="8"/>
  <c r="K248" i="7"/>
  <c r="B112" i="7"/>
  <c r="K112" i="7"/>
  <c r="B288" i="9"/>
  <c r="G147" i="9"/>
  <c r="E367" i="10"/>
  <c r="F230" i="10"/>
  <c r="E283" i="8"/>
  <c r="B196" i="8"/>
  <c r="F117" i="8"/>
  <c r="H248" i="7"/>
  <c r="E242" i="7"/>
  <c r="F105" i="7"/>
  <c r="C282" i="9"/>
  <c r="B142" i="9"/>
  <c r="G254" i="9"/>
  <c r="D361" i="10"/>
  <c r="E364" i="8"/>
  <c r="H277" i="8"/>
  <c r="F197" i="8"/>
  <c r="I52" i="8"/>
  <c r="K244" i="7"/>
  <c r="B108" i="7"/>
  <c r="K108" i="7"/>
  <c r="B284" i="9"/>
  <c r="G143" i="9"/>
  <c r="E363" i="10"/>
  <c r="F226" i="10"/>
  <c r="H72" i="9"/>
  <c r="J304" i="11"/>
  <c r="J93" i="10"/>
  <c r="C282" i="11"/>
  <c r="I153" i="11"/>
  <c r="D345" i="12"/>
  <c r="K223" i="12"/>
  <c r="H78" i="12"/>
  <c r="H213" i="12"/>
  <c r="C129" i="13"/>
  <c r="D264" i="13"/>
  <c r="F183" i="14"/>
  <c r="C292" i="14"/>
  <c r="B56" i="13"/>
  <c r="K322" i="15"/>
  <c r="B130" i="14"/>
  <c r="H49" i="15"/>
  <c r="I140" i="15"/>
  <c r="B269" i="15"/>
  <c r="I199" i="16"/>
  <c r="E119" i="17"/>
  <c r="G341" i="10"/>
  <c r="D111" i="10"/>
  <c r="I292" i="11"/>
  <c r="G88" i="10"/>
  <c r="D342" i="12"/>
  <c r="H151" i="11"/>
  <c r="G343" i="12"/>
  <c r="D214" i="12"/>
  <c r="E77" i="12"/>
  <c r="I264" i="13"/>
  <c r="K183" i="14"/>
  <c r="B319" i="14"/>
  <c r="G98" i="13"/>
  <c r="I359" i="4"/>
  <c r="D160" i="4"/>
  <c r="B289" i="6"/>
  <c r="E355" i="4"/>
  <c r="J155" i="4"/>
  <c r="J277" i="6"/>
  <c r="G290" i="8"/>
  <c r="D203" i="8"/>
  <c r="H124" i="8"/>
  <c r="J255" i="7"/>
  <c r="G249" i="7"/>
  <c r="H112" i="7"/>
  <c r="E289" i="9"/>
  <c r="D149" i="9"/>
  <c r="I261" i="9"/>
  <c r="F368" i="10"/>
  <c r="J347" i="8"/>
  <c r="J228" i="8"/>
  <c r="G148" i="8"/>
  <c r="J75" i="8"/>
  <c r="B332" i="7"/>
  <c r="C195" i="7"/>
  <c r="H48" i="7"/>
  <c r="I364" i="9"/>
  <c r="I94" i="9"/>
  <c r="G314" i="10"/>
  <c r="G150" i="9"/>
  <c r="I298" i="8"/>
  <c r="G211" i="8"/>
  <c r="J66" i="8"/>
  <c r="K326" i="7"/>
  <c r="B190" i="7"/>
  <c r="K190" i="7"/>
  <c r="B366" i="9"/>
  <c r="G225" i="9"/>
  <c r="E167" i="9"/>
  <c r="F308" i="10"/>
  <c r="J343" i="8"/>
  <c r="J224" i="8"/>
  <c r="G144" i="8"/>
  <c r="J71" i="8"/>
  <c r="B328" i="7"/>
  <c r="C191" i="7"/>
  <c r="H44" i="7"/>
  <c r="I360" i="9"/>
  <c r="I90" i="9"/>
  <c r="G310" i="10"/>
  <c r="H135" i="9"/>
  <c r="H348" i="10"/>
  <c r="F186" i="10"/>
  <c r="B41" i="10"/>
  <c r="H234" i="11"/>
  <c r="K100" i="11"/>
  <c r="K235" i="11"/>
  <c r="C171" i="12"/>
  <c r="J301" i="12"/>
  <c r="J160" i="12"/>
  <c r="E76" i="13"/>
  <c r="F211" i="13"/>
  <c r="I319" i="13"/>
  <c r="G354" i="4"/>
  <c r="F325" i="6"/>
  <c r="H172" i="4"/>
  <c r="K42" i="6"/>
  <c r="E72" i="4"/>
  <c r="D190" i="4"/>
  <c r="G60" i="6"/>
  <c r="G107" i="4"/>
  <c r="J207" i="4"/>
  <c r="C356" i="4"/>
  <c r="D42" i="6"/>
  <c r="E241" i="6"/>
  <c r="K160" i="4"/>
  <c r="J59" i="6"/>
  <c r="H261" i="6"/>
  <c r="G178" i="4"/>
  <c r="F77" i="6"/>
  <c r="C285" i="6"/>
  <c r="C196" i="4"/>
  <c r="K113" i="4"/>
  <c r="B211" i="4"/>
  <c r="E81" i="6"/>
  <c r="C149" i="4"/>
  <c r="H228" i="4"/>
  <c r="K98" i="6"/>
  <c r="E192" i="4"/>
  <c r="D246" i="4"/>
  <c r="G116" i="6"/>
  <c r="I230" i="4"/>
  <c r="J255" i="4"/>
  <c r="C126" i="6"/>
  <c r="C301" i="4"/>
  <c r="F273" i="4"/>
  <c r="I143" i="6"/>
  <c r="E63" i="4"/>
  <c r="B291" i="4"/>
  <c r="E161" i="6"/>
  <c r="K80" i="4"/>
  <c r="C286" i="4"/>
  <c r="H86" i="4"/>
  <c r="F167" i="6"/>
  <c r="I281" i="4"/>
  <c r="D82" i="4"/>
  <c r="B163" i="6"/>
  <c r="G322" i="8"/>
  <c r="K208" i="8"/>
  <c r="C129" i="8"/>
  <c r="F329" i="7"/>
  <c r="C323" i="7"/>
  <c r="D186" i="7"/>
  <c r="K362" i="9"/>
  <c r="J222" i="9"/>
  <c r="B147" i="9"/>
  <c r="C154" i="9"/>
  <c r="G295" i="10"/>
  <c r="G240" i="8"/>
  <c r="E154" i="8"/>
  <c r="G77" i="8"/>
  <c r="I269" i="7"/>
  <c r="J132" i="7"/>
  <c r="I133" i="7"/>
  <c r="J308" i="9"/>
  <c r="E168" i="9"/>
  <c r="K58" i="9"/>
  <c r="D251" i="10"/>
  <c r="C304" i="8"/>
  <c r="F219" i="8"/>
  <c r="D138" i="8"/>
  <c r="F269" i="7"/>
  <c r="C263" i="7"/>
  <c r="D126" i="7"/>
  <c r="K302" i="9"/>
  <c r="J162" i="9"/>
  <c r="B87" i="9"/>
  <c r="J52" i="9"/>
  <c r="G235" i="10"/>
  <c r="G236" i="8"/>
  <c r="H224" i="8"/>
  <c r="G73" i="8"/>
  <c r="I265" i="7"/>
  <c r="J128" i="7"/>
  <c r="I129" i="7"/>
  <c r="J304" i="9"/>
  <c r="E164" i="9"/>
  <c r="K54" i="9"/>
  <c r="D247" i="10"/>
  <c r="G106" i="9"/>
  <c r="H325" i="11"/>
  <c r="H114" i="10"/>
  <c r="K302" i="11"/>
  <c r="G174" i="11"/>
  <c r="B366" i="12"/>
  <c r="I244" i="12"/>
  <c r="F99" i="12"/>
  <c r="F234" i="12"/>
  <c r="K149" i="13"/>
  <c r="B285" i="13"/>
  <c r="D204" i="14"/>
  <c r="K312" i="14"/>
  <c r="J76" i="13"/>
  <c r="I343" i="15"/>
  <c r="B153" i="14"/>
  <c r="F70" i="15"/>
  <c r="G161" i="15"/>
  <c r="J289" i="15"/>
  <c r="G220" i="16"/>
  <c r="C140" i="17"/>
  <c r="B266" i="17"/>
  <c r="B132" i="10"/>
  <c r="G313" i="11"/>
  <c r="E109" i="10"/>
  <c r="B363" i="12"/>
  <c r="F172" i="11"/>
  <c r="E364" i="12"/>
  <c r="B235" i="12"/>
  <c r="C98" i="12"/>
  <c r="G285" i="13"/>
  <c r="I204" i="14"/>
  <c r="J339" i="14"/>
  <c r="E119" i="13"/>
  <c r="K114" i="4"/>
  <c r="E195" i="6"/>
  <c r="B325" i="4"/>
  <c r="G110" i="4"/>
  <c r="K190" i="6"/>
  <c r="H320" i="4"/>
  <c r="G341" i="8"/>
  <c r="J254" i="8"/>
  <c r="H174" i="8"/>
  <c r="I358" i="7"/>
  <c r="C222" i="7"/>
  <c r="D85" i="7"/>
  <c r="I77" i="7"/>
  <c r="K61" i="7"/>
  <c r="I120" i="9"/>
  <c r="G340" i="10"/>
  <c r="H203" i="10"/>
  <c r="H315" i="8"/>
  <c r="E189" i="8"/>
  <c r="G109" i="8"/>
  <c r="J309" i="7"/>
  <c r="G303" i="7"/>
  <c r="H166" i="7"/>
  <c r="E343" i="9"/>
  <c r="D203" i="9"/>
  <c r="F127" i="9"/>
  <c r="C106" i="9"/>
  <c r="J362" i="8"/>
  <c r="C263" i="8"/>
  <c r="G114" i="8"/>
  <c r="J41" i="8"/>
  <c r="B298" i="7"/>
  <c r="C161" i="7"/>
  <c r="F343" i="9"/>
  <c r="I330" i="9"/>
  <c r="D258" i="9"/>
  <c r="G280" i="10"/>
  <c r="H78" i="9"/>
  <c r="H306" i="8"/>
  <c r="E185" i="8"/>
  <c r="G105" i="8"/>
  <c r="J305" i="7"/>
  <c r="G299" i="7"/>
  <c r="H162" i="7"/>
  <c r="E339" i="9"/>
  <c r="D199" i="9"/>
  <c r="F123" i="9"/>
  <c r="C98" i="9"/>
  <c r="K271" i="10"/>
  <c r="H167" i="10"/>
  <c r="C349" i="11"/>
  <c r="K144" i="10"/>
  <c r="J69" i="11"/>
  <c r="B208" i="11"/>
  <c r="C71" i="11"/>
  <c r="H270" i="12"/>
  <c r="I133" i="12"/>
  <c r="C321" i="13"/>
  <c r="E240" i="14"/>
  <c r="H46" i="13"/>
  <c r="K154" i="13"/>
  <c r="B248" i="13"/>
  <c r="H167" i="14"/>
  <c r="E105" i="15"/>
  <c r="H241" i="15"/>
  <c r="I332" i="15"/>
  <c r="D132" i="14"/>
  <c r="F51" i="15"/>
  <c r="E311" i="17"/>
  <c r="B108" i="16"/>
  <c r="F319" i="10"/>
  <c r="K155" i="10"/>
  <c r="H340" i="11"/>
  <c r="F205" i="11"/>
  <c r="I71" i="11"/>
  <c r="I206" i="11"/>
  <c r="K141" i="12"/>
  <c r="E269" i="12"/>
  <c r="H131" i="12"/>
  <c r="C47" i="13"/>
  <c r="D182" i="13"/>
  <c r="G290" i="13"/>
  <c r="I167" i="4"/>
  <c r="C248" i="6"/>
  <c r="B49" i="6"/>
  <c r="E163" i="4"/>
  <c r="I243" i="6"/>
  <c r="H44" i="6"/>
  <c r="E355" i="8"/>
  <c r="E270" i="8"/>
  <c r="I121" i="8"/>
  <c r="B49" i="8"/>
  <c r="D305" i="7"/>
  <c r="E168" i="7"/>
  <c r="H350" i="9"/>
  <c r="K337" i="9"/>
  <c r="F265" i="9"/>
  <c r="I287" i="10"/>
  <c r="B90" i="9"/>
  <c r="I291" i="8"/>
  <c r="F204" i="8"/>
  <c r="J125" i="8"/>
  <c r="B257" i="7"/>
  <c r="I250" i="7"/>
  <c r="J113" i="7"/>
  <c r="G290" i="9"/>
  <c r="F150" i="9"/>
  <c r="K262" i="9"/>
  <c r="F40" i="9"/>
  <c r="I312" i="8"/>
  <c r="J277" i="8"/>
  <c r="F120" i="8"/>
  <c r="G60" i="8"/>
  <c r="D245" i="7"/>
  <c r="E108" i="7"/>
  <c r="H290" i="9"/>
  <c r="K277" i="9"/>
  <c r="F205" i="9"/>
  <c r="I227" i="10"/>
  <c r="K353" i="10"/>
  <c r="I287" i="8"/>
  <c r="F200" i="8"/>
  <c r="J121" i="8"/>
  <c r="B253" i="7"/>
  <c r="I246" i="7"/>
  <c r="J109" i="7"/>
  <c r="G286" i="9"/>
  <c r="F146" i="9"/>
  <c r="K258" i="9"/>
  <c r="H365" i="10"/>
  <c r="K355" i="10"/>
  <c r="J114" i="10"/>
  <c r="E296" i="11"/>
  <c r="C92" i="10"/>
  <c r="J345" i="12"/>
  <c r="D155" i="11"/>
  <c r="C347" i="12"/>
  <c r="J217" i="12"/>
  <c r="K80" i="12"/>
  <c r="E268" i="13"/>
  <c r="G187" i="14"/>
  <c r="H322" i="14"/>
  <c r="C102" i="13"/>
  <c r="D195" i="13"/>
  <c r="K132" i="14"/>
  <c r="G52" i="15"/>
  <c r="J188" i="15"/>
  <c r="K279" i="15"/>
  <c r="F79" i="14"/>
  <c r="F327" i="16"/>
  <c r="G258" i="17"/>
  <c r="D55" i="16"/>
  <c r="H266" i="10"/>
  <c r="C103" i="10"/>
  <c r="J287" i="11"/>
  <c r="H152" i="11"/>
  <c r="C348" i="12"/>
  <c r="K153" i="11"/>
  <c r="C89" i="12"/>
  <c r="G216" i="12"/>
  <c r="J78" i="12"/>
  <c r="C323" i="14"/>
  <c r="F129" i="13"/>
  <c r="I237" i="13"/>
  <c r="C54" i="4"/>
  <c r="G134" i="6"/>
  <c r="D264" i="4"/>
  <c r="E264" i="4"/>
  <c r="C130" i="6"/>
  <c r="J259" i="4"/>
  <c r="I246" i="4"/>
  <c r="I253" i="8"/>
  <c r="G167" i="8"/>
  <c r="B352" i="7"/>
  <c r="K282" i="7"/>
  <c r="B146" i="7"/>
  <c r="K146" i="7"/>
  <c r="B322" i="9"/>
  <c r="G181" i="9"/>
  <c r="C72" i="9"/>
  <c r="F264" i="10"/>
  <c r="F329" i="8"/>
  <c r="H260" i="8"/>
  <c r="D103" i="8"/>
  <c r="E43" i="8"/>
  <c r="B228" i="7"/>
  <c r="C91" i="7"/>
  <c r="K78" i="7"/>
  <c r="B264" i="9"/>
  <c r="D188" i="9"/>
  <c r="G210" i="10"/>
  <c r="E342" i="8"/>
  <c r="H255" i="8"/>
  <c r="F175" i="8"/>
  <c r="G359" i="7"/>
  <c r="K222" i="7"/>
  <c r="B86" i="7"/>
  <c r="K80" i="7"/>
  <c r="I62" i="7"/>
  <c r="G121" i="9"/>
  <c r="E341" i="10"/>
  <c r="F204" i="10"/>
  <c r="F325" i="8"/>
  <c r="H256" i="8"/>
  <c r="D99" i="8"/>
  <c r="G368" i="7"/>
  <c r="B224" i="7"/>
  <c r="C87" i="7"/>
  <c r="K70" i="7"/>
  <c r="B260" i="9"/>
  <c r="D184" i="9"/>
  <c r="G206" i="10"/>
  <c r="I332" i="10"/>
  <c r="H244" i="10"/>
  <c r="C81" i="10"/>
  <c r="J265" i="11"/>
  <c r="H130" i="11"/>
  <c r="C326" i="12"/>
  <c r="K131" i="11"/>
  <c r="C67" i="12"/>
  <c r="G194" i="12"/>
  <c r="J56" i="12"/>
  <c r="C301" i="14"/>
  <c r="F107" i="13"/>
  <c r="I215" i="13"/>
  <c r="J308" i="13"/>
  <c r="F228" i="14"/>
  <c r="C166" i="15"/>
  <c r="F302" i="15"/>
  <c r="I64" i="14"/>
  <c r="I312" i="16"/>
  <c r="D112" i="15"/>
  <c r="K42" i="16"/>
  <c r="J168" i="16"/>
  <c r="F51" i="9"/>
  <c r="H283" i="11"/>
  <c r="H72" i="10"/>
  <c r="K260" i="11"/>
  <c r="G132" i="11"/>
  <c r="B324" i="12"/>
  <c r="I202" i="12"/>
  <c r="F57" i="12"/>
  <c r="F192" i="12"/>
  <c r="K107" i="13"/>
  <c r="B243" i="13"/>
  <c r="E351" i="13"/>
  <c r="K270" i="14"/>
  <c r="D359" i="14"/>
  <c r="K296" i="15"/>
  <c r="B104" i="14"/>
  <c r="J352" i="16"/>
  <c r="I114" i="15"/>
  <c r="B243" i="15"/>
  <c r="I173" i="16"/>
  <c r="E93" i="17"/>
  <c r="E234" i="10"/>
  <c r="B74" i="10"/>
  <c r="J207" i="10"/>
  <c r="E51" i="10"/>
  <c r="H253" i="11"/>
  <c r="F114" i="11"/>
  <c r="E306" i="12"/>
  <c r="B177" i="12"/>
  <c r="C40" i="12"/>
  <c r="G227" i="13"/>
  <c r="E364" i="13"/>
  <c r="J281" i="14"/>
  <c r="E61" i="13"/>
  <c r="F154" i="13"/>
  <c r="C92" i="14"/>
  <c r="K340" i="16"/>
  <c r="B148" i="15"/>
  <c r="C239" i="15"/>
  <c r="F367" i="15"/>
  <c r="H286" i="16"/>
  <c r="I217" i="17"/>
  <c r="H343" i="17"/>
  <c r="D147" i="10"/>
  <c r="I328" i="11"/>
  <c r="G124" i="10"/>
  <c r="F49" i="11"/>
  <c r="H187" i="11"/>
  <c r="I50" i="11"/>
  <c r="D250" i="12"/>
  <c r="E113" i="12"/>
  <c r="I300" i="13"/>
  <c r="K219" i="14"/>
  <c r="B355" i="14"/>
  <c r="G134" i="13"/>
  <c r="H227" i="13"/>
  <c r="C188" i="14"/>
  <c r="K84" i="15"/>
  <c r="D221" i="15"/>
  <c r="E312" i="15"/>
  <c r="J111" i="14"/>
  <c r="J359" i="16"/>
  <c r="K290" i="17"/>
  <c r="H87" i="16"/>
  <c r="I220" i="16"/>
  <c r="K139" i="17"/>
  <c r="D254" i="17"/>
  <c r="F173" i="18"/>
  <c r="K308" i="18"/>
  <c r="G228" i="19"/>
  <c r="H361" i="19"/>
  <c r="E168" i="18"/>
  <c r="F82" i="19"/>
  <c r="D331" i="21"/>
  <c r="J250" i="22"/>
  <c r="K273" i="20"/>
  <c r="C193" i="21"/>
  <c r="E112" i="22"/>
  <c r="F137" i="20"/>
  <c r="H56" i="21"/>
  <c r="K80" i="19"/>
  <c r="I329" i="21"/>
  <c r="E249" i="22"/>
  <c r="F163" i="23"/>
  <c r="H82" i="28"/>
  <c r="B162" i="17"/>
  <c r="K297" i="17"/>
  <c r="F83" i="16"/>
  <c r="F331" i="18"/>
  <c r="H250" i="19"/>
  <c r="E57" i="18"/>
  <c r="F190" i="18"/>
  <c r="E326" i="18"/>
  <c r="G245" i="19"/>
  <c r="B160" i="20"/>
  <c r="H79" i="21"/>
  <c r="C103" i="19"/>
  <c r="C351" i="21"/>
  <c r="E270" i="22"/>
  <c r="F295" i="20"/>
  <c r="H214" i="21"/>
  <c r="J133" i="22"/>
  <c r="G158" i="20"/>
  <c r="C78" i="21"/>
  <c r="F321" i="23"/>
  <c r="H240" i="28"/>
  <c r="J274" i="17"/>
  <c r="I72" i="16"/>
  <c r="B187" i="16"/>
  <c r="D106" i="17"/>
  <c r="D354" i="19"/>
  <c r="K160" i="18"/>
  <c r="B294" i="18"/>
  <c r="H213" i="19"/>
  <c r="C349" i="19"/>
  <c r="H263" i="20"/>
  <c r="D183" i="21"/>
  <c r="J102" i="22"/>
  <c r="K125" i="20"/>
  <c r="C45" i="21"/>
  <c r="D70" i="19"/>
  <c r="D318" i="21"/>
  <c r="F237" i="22"/>
  <c r="C262" i="20"/>
  <c r="I181" i="21"/>
  <c r="F96" i="22"/>
  <c r="D344" i="28"/>
  <c r="F263" i="24"/>
  <c r="I198" i="16"/>
  <c r="K117" i="17"/>
  <c r="D232" i="17"/>
  <c r="F151" i="18"/>
  <c r="K286" i="18"/>
  <c r="G206" i="19"/>
  <c r="H339" i="19"/>
  <c r="E146" i="18"/>
  <c r="F60" i="19"/>
  <c r="D309" i="21"/>
  <c r="J228" i="22"/>
  <c r="K251" i="20"/>
  <c r="C171" i="21"/>
  <c r="D196" i="19"/>
  <c r="F115" i="20"/>
  <c r="F363" i="22"/>
  <c r="K58" i="19"/>
  <c r="I307" i="21"/>
  <c r="E227" i="22"/>
  <c r="F141" i="23"/>
  <c r="H60" i="28"/>
  <c r="E313" i="23"/>
  <c r="K232" i="28"/>
  <c r="G152" i="24"/>
  <c r="B164" i="23"/>
  <c r="H83" i="28"/>
  <c r="F332" i="25"/>
  <c r="G355" i="28"/>
  <c r="I274" i="24"/>
  <c r="D212" i="25"/>
  <c r="F131" i="26"/>
  <c r="H50" i="27"/>
  <c r="E75" i="25"/>
  <c r="C324" i="27"/>
  <c r="D283" i="25"/>
  <c r="J202" i="26"/>
  <c r="F122" i="27"/>
  <c r="I56" i="25"/>
  <c r="I304" i="27"/>
  <c r="B184" i="6"/>
  <c r="H103" i="4"/>
  <c r="K58" i="22"/>
  <c r="I307" i="28"/>
  <c r="E227" i="24"/>
  <c r="J238" i="23"/>
  <c r="F158" i="28"/>
  <c r="B78" i="24"/>
  <c r="G101" i="23"/>
  <c r="G349" i="24"/>
  <c r="B287" i="25"/>
  <c r="D206" i="26"/>
  <c r="F125" i="27"/>
  <c r="C150" i="25"/>
  <c r="I69" i="26"/>
  <c r="F318" i="6"/>
  <c r="J130" i="13"/>
  <c r="G68" i="14"/>
  <c r="E317" i="16"/>
  <c r="F124" i="15"/>
  <c r="G215" i="15"/>
  <c r="J343" i="15"/>
  <c r="G274" i="16"/>
  <c r="C194" i="17"/>
  <c r="B320" i="17"/>
  <c r="J174" i="10"/>
  <c r="E356" i="11"/>
  <c r="C152" i="10"/>
  <c r="B77" i="11"/>
  <c r="D215" i="11"/>
  <c r="E78" i="11"/>
  <c r="J277" i="12"/>
  <c r="K140" i="12"/>
  <c r="E328" i="13"/>
  <c r="G247" i="14"/>
  <c r="J53" i="13"/>
  <c r="C162" i="13"/>
  <c r="D255" i="13"/>
  <c r="J174" i="14"/>
  <c r="G112" i="15"/>
  <c r="J248" i="15"/>
  <c r="K339" i="15"/>
  <c r="F139" i="14"/>
  <c r="H58" i="15"/>
  <c r="G318" i="17"/>
  <c r="D115" i="16"/>
  <c r="D264" i="10"/>
  <c r="I100" i="10"/>
  <c r="F285" i="11"/>
  <c r="D150" i="11"/>
  <c r="I345" i="12"/>
  <c r="G151" i="11"/>
  <c r="I86" i="12"/>
  <c r="C214" i="12"/>
  <c r="F76" i="12"/>
  <c r="I320" i="14"/>
  <c r="B127" i="13"/>
  <c r="E235" i="13"/>
  <c r="F328" i="13"/>
  <c r="B248" i="14"/>
  <c r="I185" i="15"/>
  <c r="B322" i="15"/>
  <c r="E84" i="14"/>
  <c r="E332" i="16"/>
  <c r="J131" i="15"/>
  <c r="G62" i="16"/>
  <c r="F188" i="16"/>
  <c r="J104" i="17"/>
  <c r="I240" i="17"/>
  <c r="B355" i="17"/>
  <c r="D274" i="18"/>
  <c r="D82" i="17"/>
  <c r="E329" i="19"/>
  <c r="D133" i="18"/>
  <c r="C269" i="18"/>
  <c r="D183" i="19"/>
  <c r="J102" i="20"/>
  <c r="H351" i="22"/>
  <c r="K45" i="19"/>
  <c r="K293" i="21"/>
  <c r="C213" i="22"/>
  <c r="D238" i="20"/>
  <c r="F157" i="21"/>
  <c r="I181" i="19"/>
  <c r="E101" i="20"/>
  <c r="C350" i="22"/>
  <c r="D264" i="23"/>
  <c r="F183" i="28"/>
  <c r="H269" i="17"/>
  <c r="K69" i="16"/>
  <c r="D184" i="16"/>
  <c r="F103" i="17"/>
  <c r="F351" i="19"/>
  <c r="C158" i="18"/>
  <c r="D291" i="18"/>
  <c r="J210" i="19"/>
  <c r="E346" i="19"/>
  <c r="J260" i="20"/>
  <c r="F180" i="21"/>
  <c r="B100" i="22"/>
  <c r="C123" i="20"/>
  <c r="E42" i="21"/>
  <c r="F67" i="19"/>
  <c r="F315" i="21"/>
  <c r="H234" i="22"/>
  <c r="E259" i="20"/>
  <c r="K178" i="21"/>
  <c r="F93" i="22"/>
  <c r="F341" i="28"/>
  <c r="H260" i="24"/>
  <c r="G173" i="16"/>
  <c r="B306" i="16"/>
  <c r="B207" i="17"/>
  <c r="D126" i="18"/>
  <c r="I261" i="18"/>
  <c r="H65" i="17"/>
  <c r="F314" i="19"/>
  <c r="C121" i="18"/>
  <c r="F364" i="20"/>
  <c r="B284" i="21"/>
  <c r="H203" i="22"/>
  <c r="I226" i="20"/>
  <c r="K145" i="21"/>
  <c r="B171" i="19"/>
  <c r="D90" i="20"/>
  <c r="D338" i="22"/>
  <c r="K362" i="20"/>
  <c r="G282" i="21"/>
  <c r="C202" i="22"/>
  <c r="D116" i="23"/>
  <c r="D364" i="24"/>
  <c r="J82" i="17"/>
  <c r="I218" i="17"/>
  <c r="B333" i="17"/>
  <c r="D252" i="18"/>
  <c r="G58" i="17"/>
  <c r="E307" i="19"/>
  <c r="D111" i="18"/>
  <c r="C247" i="18"/>
  <c r="D161" i="19"/>
  <c r="J80" i="20"/>
  <c r="H329" i="22"/>
  <c r="I352" i="20"/>
  <c r="K271" i="21"/>
  <c r="C191" i="22"/>
  <c r="D216" i="20"/>
  <c r="F135" i="21"/>
  <c r="I159" i="19"/>
  <c r="E79" i="20"/>
  <c r="C328" i="22"/>
  <c r="D242" i="23"/>
  <c r="F161" i="28"/>
  <c r="K84" i="22"/>
  <c r="I333" i="28"/>
  <c r="E253" i="24"/>
  <c r="J264" i="23"/>
  <c r="F184" i="28"/>
  <c r="B104" i="24"/>
  <c r="G127" i="23"/>
  <c r="I46" i="28"/>
  <c r="B313" i="25"/>
  <c r="D232" i="26"/>
  <c r="F151" i="27"/>
  <c r="C176" i="25"/>
  <c r="I95" i="26"/>
  <c r="F344" i="6"/>
  <c r="H303" i="26"/>
  <c r="D223" i="27"/>
  <c r="G157" i="25"/>
  <c r="I76" i="26"/>
  <c r="D296" i="6"/>
  <c r="F204" i="4"/>
  <c r="C73" i="6"/>
  <c r="E79" i="23"/>
  <c r="C328" i="24"/>
  <c r="H339" i="23"/>
  <c r="D259" i="28"/>
  <c r="J178" i="24"/>
  <c r="E202" i="23"/>
  <c r="G121" i="28"/>
  <c r="I40" i="24"/>
  <c r="B307" i="26"/>
  <c r="D226" i="27"/>
  <c r="K250" i="25"/>
  <c r="G170" i="26"/>
  <c r="C90" i="27"/>
  <c r="D49" i="25"/>
  <c r="B324" i="14"/>
  <c r="I261" i="15"/>
  <c r="J68" i="14"/>
  <c r="C172" i="14"/>
  <c r="G79" i="15"/>
  <c r="J207" i="15"/>
  <c r="C62" i="4"/>
  <c r="G142" i="6"/>
  <c r="D272" i="4"/>
  <c r="E296" i="4"/>
  <c r="C138" i="6"/>
  <c r="J267" i="4"/>
  <c r="I278" i="4"/>
  <c r="I245" i="8"/>
  <c r="G159" i="8"/>
  <c r="J82" i="8"/>
  <c r="K274" i="7"/>
  <c r="B138" i="7"/>
  <c r="K138" i="7"/>
  <c r="B314" i="9"/>
  <c r="G173" i="9"/>
  <c r="C64" i="9"/>
  <c r="F256" i="10"/>
  <c r="F321" i="8"/>
  <c r="H252" i="8"/>
  <c r="D95" i="8"/>
  <c r="G364" i="7"/>
  <c r="B220" i="7"/>
  <c r="C83" i="7"/>
  <c r="K66" i="7"/>
  <c r="B256" i="9"/>
  <c r="D180" i="9"/>
  <c r="G202" i="10"/>
  <c r="H366" i="8"/>
  <c r="H247" i="8"/>
  <c r="F167" i="8"/>
  <c r="G351" i="7"/>
  <c r="K214" i="7"/>
  <c r="B78" i="7"/>
  <c r="F67" i="7"/>
  <c r="I54" i="7"/>
  <c r="G113" i="9"/>
  <c r="E333" i="10"/>
  <c r="F196" i="10"/>
  <c r="F317" i="8"/>
  <c r="H248" i="8"/>
  <c r="D91" i="8"/>
  <c r="G360" i="7"/>
  <c r="B216" i="7"/>
  <c r="C79" i="7"/>
  <c r="K62" i="7"/>
  <c r="B252" i="9"/>
  <c r="D176" i="9"/>
  <c r="G198" i="10"/>
  <c r="I324" i="10"/>
  <c r="H236" i="10"/>
  <c r="C73" i="10"/>
  <c r="J257" i="11"/>
  <c r="H122" i="11"/>
  <c r="C318" i="12"/>
  <c r="K123" i="11"/>
  <c r="C59" i="12"/>
  <c r="G186" i="12"/>
  <c r="J48" i="12"/>
  <c r="C293" i="14"/>
  <c r="F99" i="13"/>
  <c r="I207" i="13"/>
  <c r="J300" i="13"/>
  <c r="F220" i="14"/>
  <c r="C158" i="15"/>
  <c r="F294" i="15"/>
  <c r="I56" i="14"/>
  <c r="I304" i="16"/>
  <c r="D104" i="15"/>
  <c r="C364" i="17"/>
  <c r="J160" i="16"/>
  <c r="F43" i="9"/>
  <c r="H275" i="11"/>
  <c r="H64" i="10"/>
  <c r="K252" i="11"/>
  <c r="G124" i="11"/>
  <c r="B316" i="12"/>
  <c r="I194" i="12"/>
  <c r="F49" i="12"/>
  <c r="F184" i="12"/>
  <c r="K99" i="13"/>
  <c r="B235" i="13"/>
  <c r="E343" i="13"/>
  <c r="K262" i="14"/>
  <c r="G300" i="4"/>
  <c r="B101" i="4"/>
  <c r="D182" i="6"/>
  <c r="C296" i="4"/>
  <c r="H96" i="4"/>
  <c r="F177" i="6"/>
  <c r="F336" i="8"/>
  <c r="G194" i="8"/>
  <c r="I114" i="8"/>
  <c r="B315" i="7"/>
  <c r="I308" i="7"/>
  <c r="J171" i="7"/>
  <c r="G348" i="9"/>
  <c r="F208" i="9"/>
  <c r="H132" i="9"/>
  <c r="G116" i="9"/>
  <c r="C281" i="10"/>
  <c r="C226" i="8"/>
  <c r="J207" i="8"/>
  <c r="C63" i="8"/>
  <c r="E255" i="7"/>
  <c r="F118" i="7"/>
  <c r="E119" i="7"/>
  <c r="F294" i="9"/>
  <c r="K153" i="9"/>
  <c r="G44" i="9"/>
  <c r="J236" i="10"/>
  <c r="I289" i="8"/>
  <c r="F202" i="8"/>
  <c r="J123" i="8"/>
  <c r="B255" i="7"/>
  <c r="I248" i="7"/>
  <c r="J111" i="7"/>
  <c r="G288" i="9"/>
  <c r="F148" i="9"/>
  <c r="K260" i="9"/>
  <c r="H367" i="10"/>
  <c r="C221" i="10"/>
  <c r="C222" i="8"/>
  <c r="J203" i="8"/>
  <c r="C59" i="8"/>
  <c r="E251" i="7"/>
  <c r="F114" i="7"/>
  <c r="E115" i="7"/>
  <c r="F290" i="9"/>
  <c r="K149" i="9"/>
  <c r="G40" i="9"/>
  <c r="J232" i="10"/>
  <c r="C80" i="9"/>
  <c r="D311" i="11"/>
  <c r="D100" i="10"/>
  <c r="G288" i="11"/>
  <c r="C160" i="11"/>
  <c r="H351" i="12"/>
  <c r="E230" i="12"/>
  <c r="B85" i="12"/>
  <c r="B220" i="12"/>
  <c r="G135" i="13"/>
  <c r="H270" i="13"/>
  <c r="J189" i="14"/>
  <c r="G298" i="14"/>
  <c r="F62" i="13"/>
  <c r="E329" i="15"/>
  <c r="F136" i="14"/>
  <c r="B56" i="15"/>
  <c r="C147" i="15"/>
  <c r="F275" i="15"/>
  <c r="C206" i="16"/>
  <c r="I125" i="17"/>
  <c r="H251" i="17"/>
  <c r="H117" i="10"/>
  <c r="C299" i="11"/>
  <c r="K94" i="10"/>
  <c r="H348" i="12"/>
  <c r="B158" i="11"/>
  <c r="K349" i="12"/>
  <c r="H220" i="12"/>
  <c r="I83" i="12"/>
  <c r="C271" i="13"/>
  <c r="E190" i="14"/>
  <c r="F325" i="14"/>
  <c r="K104" i="13"/>
  <c r="E353" i="4"/>
  <c r="J153" i="4"/>
  <c r="K271" i="6"/>
  <c r="K348" i="4"/>
  <c r="F149" i="4"/>
  <c r="I260" i="6"/>
  <c r="K296" i="8"/>
  <c r="H209" i="8"/>
  <c r="B131" i="8"/>
  <c r="D262" i="7"/>
  <c r="K255" i="7"/>
  <c r="B119" i="7"/>
  <c r="I295" i="9"/>
  <c r="H155" i="9"/>
  <c r="C268" i="9"/>
  <c r="H45" i="9"/>
  <c r="D354" i="8"/>
  <c r="D235" i="8"/>
  <c r="B155" i="8"/>
  <c r="D82" i="8"/>
  <c r="F338" i="7"/>
  <c r="G201" i="7"/>
  <c r="B55" i="7"/>
  <c r="E42" i="7"/>
  <c r="C101" i="9"/>
  <c r="K320" i="10"/>
  <c r="C176" i="9"/>
  <c r="C305" i="8"/>
  <c r="F223" i="8"/>
  <c r="D73" i="8"/>
  <c r="E333" i="7"/>
  <c r="F196" i="7"/>
  <c r="E197" i="7"/>
  <c r="D43" i="7"/>
  <c r="K231" i="9"/>
  <c r="K192" i="9"/>
  <c r="J314" i="10"/>
  <c r="D350" i="8"/>
  <c r="D231" i="8"/>
  <c r="K150" i="8"/>
  <c r="D78" i="8"/>
  <c r="F334" i="7"/>
  <c r="G197" i="7"/>
  <c r="B51" i="7"/>
  <c r="C367" i="9"/>
  <c r="C97" i="9"/>
  <c r="K316" i="10"/>
  <c r="C160" i="9"/>
  <c r="B355" i="10"/>
  <c r="B205" i="10"/>
  <c r="F47" i="10"/>
  <c r="B241" i="11"/>
  <c r="E107" i="11"/>
  <c r="E242" i="11"/>
  <c r="G177" i="12"/>
  <c r="B361" i="13"/>
  <c r="D167" i="12"/>
  <c r="I82" i="13"/>
  <c r="J217" i="13"/>
  <c r="C326" i="13"/>
  <c r="I245" i="14"/>
  <c r="J338" i="14"/>
  <c r="G276" i="15"/>
  <c r="H83" i="14"/>
  <c r="F332" i="16"/>
  <c r="E94" i="15"/>
  <c r="H222" i="15"/>
  <c r="E153" i="16"/>
  <c r="F279" i="16"/>
  <c r="K217" i="10"/>
  <c r="J64" i="10"/>
  <c r="B183" i="10"/>
  <c r="C42" i="10"/>
  <c r="K242" i="11"/>
  <c r="D105" i="11"/>
  <c r="C297" i="12"/>
  <c r="J167" i="12"/>
  <c r="B308" i="12"/>
  <c r="E218" i="13"/>
  <c r="F353" i="13"/>
  <c r="H272" i="14"/>
  <c r="C52" i="13"/>
  <c r="I239" i="4"/>
  <c r="D40" i="4"/>
  <c r="B121" i="6"/>
  <c r="E235" i="4"/>
  <c r="F353" i="6"/>
  <c r="H116" i="6"/>
  <c r="H334" i="8"/>
  <c r="J265" i="8"/>
  <c r="F108" i="8"/>
  <c r="G48" i="8"/>
  <c r="D233" i="7"/>
  <c r="E96" i="7"/>
  <c r="H278" i="9"/>
  <c r="D269" i="9"/>
  <c r="F193" i="9"/>
  <c r="I215" i="10"/>
  <c r="K341" i="10"/>
  <c r="K287" i="8"/>
  <c r="I200" i="8"/>
  <c r="B56" i="8"/>
  <c r="C316" i="7"/>
  <c r="D179" i="7"/>
  <c r="C180" i="7"/>
  <c r="D355" i="9"/>
  <c r="I214" i="9"/>
  <c r="F130" i="9"/>
  <c r="H297" i="10"/>
  <c r="B338" i="8"/>
  <c r="E195" i="8"/>
  <c r="G115" i="8"/>
  <c r="J315" i="7"/>
  <c r="G309" i="7"/>
  <c r="H172" i="7"/>
  <c r="E349" i="9"/>
  <c r="D209" i="9"/>
  <c r="F133" i="9"/>
  <c r="C118" i="9"/>
  <c r="K281" i="10"/>
  <c r="K283" i="8"/>
  <c r="I196" i="8"/>
  <c r="B52" i="8"/>
  <c r="C312" i="7"/>
  <c r="D175" i="7"/>
  <c r="C176" i="7"/>
  <c r="D351" i="9"/>
  <c r="I210" i="9"/>
  <c r="F122" i="9"/>
  <c r="H293" i="10"/>
  <c r="K195" i="10"/>
  <c r="J42" i="10"/>
  <c r="B161" i="10"/>
  <c r="E349" i="11"/>
  <c r="K220" i="11"/>
  <c r="D83" i="11"/>
  <c r="B292" i="12"/>
  <c r="J145" i="12"/>
  <c r="J280" i="12"/>
  <c r="E196" i="13"/>
  <c r="F331" i="13"/>
  <c r="H250" i="14"/>
  <c r="E359" i="14"/>
  <c r="D123" i="13"/>
  <c r="K60" i="14"/>
  <c r="I309" i="16"/>
  <c r="J116" i="15"/>
  <c r="K207" i="15"/>
  <c r="D336" i="15"/>
  <c r="K266" i="16"/>
  <c r="G186" i="17"/>
  <c r="F312" i="17"/>
  <c r="F178" i="10"/>
  <c r="K359" i="11"/>
  <c r="I155" i="10"/>
  <c r="H80" i="11"/>
  <c r="J218" i="11"/>
  <c r="K81" i="11"/>
  <c r="F281" i="12"/>
  <c r="G144" i="12"/>
  <c r="K331" i="13"/>
  <c r="C251" i="14"/>
  <c r="F57" i="13"/>
  <c r="I165" i="13"/>
  <c r="B254" i="13"/>
  <c r="H173" i="14"/>
  <c r="E111" i="15"/>
  <c r="H247" i="15"/>
  <c r="I338" i="15"/>
  <c r="D138" i="14"/>
  <c r="F57" i="15"/>
  <c r="E317" i="17"/>
  <c r="B114" i="16"/>
  <c r="D314" i="10"/>
  <c r="I150" i="10"/>
  <c r="F335" i="11"/>
  <c r="D200" i="11"/>
  <c r="G66" i="11"/>
  <c r="G201" i="11"/>
  <c r="I136" i="12"/>
  <c r="C264" i="12"/>
  <c r="F126" i="12"/>
  <c r="K41" i="13"/>
  <c r="B177" i="13"/>
  <c r="E285" i="13"/>
  <c r="K204" i="14"/>
  <c r="B298" i="14"/>
  <c r="I235" i="15"/>
  <c r="J42" i="14"/>
  <c r="E134" i="14"/>
  <c r="G53" i="15"/>
  <c r="J181" i="15"/>
  <c r="G112" i="16"/>
  <c r="F238" i="16"/>
  <c r="H58" i="9"/>
  <c r="J290" i="11"/>
  <c r="J79" i="10"/>
  <c r="C268" i="11"/>
  <c r="I139" i="11"/>
  <c r="D331" i="12"/>
  <c r="K209" i="12"/>
  <c r="H64" i="12"/>
  <c r="H199" i="12"/>
  <c r="C115" i="13"/>
  <c r="D250" i="13"/>
  <c r="G358" i="13"/>
  <c r="C278" i="14"/>
  <c r="B42" i="13"/>
  <c r="K308" i="15"/>
  <c r="B116" i="14"/>
  <c r="J364" i="16"/>
  <c r="I126" i="15"/>
  <c r="B255" i="15"/>
  <c r="I185" i="16"/>
  <c r="E105" i="17"/>
  <c r="B228" i="17"/>
  <c r="K363" i="17"/>
  <c r="F149" i="16"/>
  <c r="H68" i="17"/>
  <c r="H316" i="19"/>
  <c r="E123" i="18"/>
  <c r="F256" i="18"/>
  <c r="G63" i="17"/>
  <c r="G311" i="19"/>
  <c r="B226" i="20"/>
  <c r="H145" i="21"/>
  <c r="C169" i="19"/>
  <c r="E88" i="20"/>
  <c r="E336" i="22"/>
  <c r="F361" i="20"/>
  <c r="H280" i="21"/>
  <c r="J199" i="22"/>
  <c r="G224" i="20"/>
  <c r="C144" i="21"/>
  <c r="H58" i="22"/>
  <c r="H306" i="28"/>
  <c r="J225" i="24"/>
  <c r="C193" i="16"/>
  <c r="E112" i="17"/>
  <c r="H226" i="17"/>
  <c r="J145" i="18"/>
  <c r="E281" i="18"/>
  <c r="G93" i="17"/>
  <c r="B334" i="19"/>
  <c r="I140" i="18"/>
  <c r="J54" i="19"/>
  <c r="H303" i="21"/>
  <c r="D223" i="22"/>
  <c r="E246" i="20"/>
  <c r="G165" i="21"/>
  <c r="H190" i="19"/>
  <c r="J109" i="20"/>
  <c r="J357" i="22"/>
  <c r="E53" i="19"/>
  <c r="C302" i="21"/>
  <c r="I221" i="22"/>
  <c r="J135" i="23"/>
  <c r="B55" i="28"/>
  <c r="B80" i="17"/>
  <c r="K215" i="17"/>
  <c r="D330" i="17"/>
  <c r="F249" i="18"/>
  <c r="I55" i="17"/>
  <c r="G304" i="19"/>
  <c r="F108" i="18"/>
  <c r="E244" i="18"/>
  <c r="F158" i="19"/>
  <c r="B78" i="20"/>
  <c r="J326" i="22"/>
  <c r="K349" i="20"/>
  <c r="C269" i="21"/>
  <c r="E188" i="22"/>
  <c r="F213" i="20"/>
  <c r="H132" i="21"/>
  <c r="K156" i="19"/>
  <c r="G76" i="20"/>
  <c r="E325" i="22"/>
  <c r="F239" i="23"/>
  <c r="H158" i="28"/>
  <c r="B206" i="17"/>
  <c r="K341" i="17"/>
  <c r="F127" i="16"/>
  <c r="H46" i="17"/>
  <c r="H294" i="19"/>
  <c r="E101" i="18"/>
  <c r="F234" i="18"/>
  <c r="G41" i="17"/>
  <c r="G289" i="19"/>
  <c r="B204" i="20"/>
  <c r="H123" i="21"/>
  <c r="C147" i="19"/>
  <c r="E66" i="20"/>
  <c r="E314" i="22"/>
  <c r="F339" i="20"/>
  <c r="H258" i="21"/>
  <c r="J177" i="22"/>
  <c r="G202" i="20"/>
  <c r="C122" i="21"/>
  <c r="F365" i="23"/>
  <c r="H284" i="28"/>
  <c r="J203" i="24"/>
  <c r="I127" i="23"/>
  <c r="E47" i="28"/>
  <c r="J58" i="22"/>
  <c r="H307" i="28"/>
  <c r="D227" i="24"/>
  <c r="I250" i="23"/>
  <c r="K169" i="28"/>
  <c r="C89" i="24"/>
  <c r="F355" i="26"/>
  <c r="H274" i="27"/>
  <c r="E299" i="25"/>
  <c r="K218" i="26"/>
  <c r="G138" i="27"/>
  <c r="H97" i="25"/>
  <c r="F346" i="27"/>
  <c r="I280" i="25"/>
  <c r="K199" i="26"/>
  <c r="C119" i="27"/>
  <c r="H327" i="4"/>
  <c r="E196" i="6"/>
  <c r="G202" i="23"/>
  <c r="C122" i="28"/>
  <c r="I41" i="24"/>
  <c r="D53" i="23"/>
  <c r="B302" i="24"/>
  <c r="G325" i="23"/>
  <c r="I244" i="28"/>
  <c r="K163" i="24"/>
  <c r="F101" i="25"/>
  <c r="F349" i="27"/>
  <c r="K268" i="6"/>
  <c r="I293" i="26"/>
  <c r="E213" i="27"/>
  <c r="E213" i="14"/>
  <c r="F274" i="14"/>
  <c r="C212" i="15"/>
  <c r="F348" i="15"/>
  <c r="I110" i="14"/>
  <c r="I358" i="16"/>
  <c r="D158" i="15"/>
  <c r="K88" i="16"/>
  <c r="J214" i="16"/>
  <c r="C92" i="9"/>
  <c r="F318" i="11"/>
  <c r="F107" i="10"/>
  <c r="I295" i="11"/>
  <c r="E167" i="11"/>
  <c r="J358" i="12"/>
  <c r="G237" i="12"/>
  <c r="D92" i="12"/>
  <c r="D227" i="12"/>
  <c r="I142" i="13"/>
  <c r="J277" i="13"/>
  <c r="B197" i="14"/>
  <c r="I305" i="14"/>
  <c r="H69" i="13"/>
  <c r="G336" i="15"/>
  <c r="H143" i="14"/>
  <c r="D63" i="15"/>
  <c r="E154" i="15"/>
  <c r="H282" i="15"/>
  <c r="E213" i="16"/>
  <c r="K132" i="17"/>
  <c r="G215" i="10"/>
  <c r="F62" i="10"/>
  <c r="H180" i="10"/>
  <c r="K368" i="11"/>
  <c r="G240" i="11"/>
  <c r="J102" i="11"/>
  <c r="I294" i="12"/>
  <c r="F165" i="12"/>
  <c r="F304" i="12"/>
  <c r="K215" i="13"/>
  <c r="B351" i="13"/>
  <c r="D270" i="14"/>
  <c r="I49" i="13"/>
  <c r="J142" i="13"/>
  <c r="G80" i="14"/>
  <c r="E329" i="16"/>
  <c r="F136" i="15"/>
  <c r="G227" i="15"/>
  <c r="J355" i="15"/>
  <c r="J300" i="16"/>
  <c r="C206" i="17"/>
  <c r="B332" i="17"/>
  <c r="K135" i="16"/>
  <c r="D250" i="16"/>
  <c r="F169" i="17"/>
  <c r="H88" i="18"/>
  <c r="C224" i="18"/>
  <c r="D357" i="18"/>
  <c r="J276" i="19"/>
  <c r="G83" i="18"/>
  <c r="J326" i="20"/>
  <c r="F246" i="21"/>
  <c r="B166" i="22"/>
  <c r="C189" i="20"/>
  <c r="E108" i="21"/>
  <c r="F133" i="19"/>
  <c r="H52" i="20"/>
  <c r="H300" i="22"/>
  <c r="E325" i="20"/>
  <c r="K244" i="21"/>
  <c r="G164" i="22"/>
  <c r="H78" i="23"/>
  <c r="H326" i="24"/>
  <c r="D77" i="17"/>
  <c r="C213" i="17"/>
  <c r="F327" i="17"/>
  <c r="H246" i="18"/>
  <c r="K52" i="17"/>
  <c r="I301" i="19"/>
  <c r="H105" i="18"/>
  <c r="G241" i="18"/>
  <c r="H155" i="19"/>
  <c r="D75" i="20"/>
  <c r="B324" i="22"/>
  <c r="C347" i="20"/>
  <c r="E266" i="21"/>
  <c r="G185" i="22"/>
  <c r="H210" i="20"/>
  <c r="J129" i="21"/>
  <c r="C154" i="19"/>
  <c r="I73" i="20"/>
  <c r="G322" i="22"/>
  <c r="H236" i="23"/>
  <c r="J155" i="28"/>
  <c r="J180" i="17"/>
  <c r="I316" i="17"/>
  <c r="D102" i="16"/>
  <c r="D350" i="18"/>
  <c r="F269" i="19"/>
  <c r="C76" i="18"/>
  <c r="D209" i="18"/>
  <c r="C345" i="18"/>
  <c r="E264" i="19"/>
  <c r="J178" i="20"/>
  <c r="F98" i="21"/>
  <c r="K121" i="19"/>
  <c r="C41" i="20"/>
  <c r="C289" i="22"/>
  <c r="D314" i="20"/>
  <c r="F233" i="21"/>
  <c r="H152" i="22"/>
  <c r="E177" i="20"/>
  <c r="K96" i="21"/>
  <c r="D340" i="23"/>
  <c r="F259" i="28"/>
  <c r="H178" i="24"/>
  <c r="K113" i="16"/>
  <c r="D228" i="16"/>
  <c r="F147" i="17"/>
  <c r="H66" i="18"/>
  <c r="C202" i="18"/>
  <c r="D335" i="18"/>
  <c r="J254" i="19"/>
  <c r="G61" i="18"/>
  <c r="J304" i="20"/>
  <c r="F224" i="21"/>
  <c r="B144" i="22"/>
  <c r="C167" i="20"/>
  <c r="E86" i="21"/>
  <c r="F111" i="19"/>
  <c r="F359" i="21"/>
  <c r="H278" i="22"/>
  <c r="E303" i="20"/>
  <c r="K222" i="21"/>
  <c r="G142" i="22"/>
  <c r="H56" i="23"/>
  <c r="H304" i="24"/>
  <c r="G228" i="23"/>
  <c r="C148" i="28"/>
  <c r="I67" i="24"/>
  <c r="D79" i="23"/>
  <c r="B328" i="24"/>
  <c r="G351" i="23"/>
  <c r="I270" i="28"/>
  <c r="K189" i="24"/>
  <c r="F127" i="25"/>
  <c r="H46" i="26"/>
  <c r="K294" i="6"/>
  <c r="I319" i="26"/>
  <c r="E239" i="27"/>
  <c r="F198" i="25"/>
  <c r="B118" i="26"/>
  <c r="I366" i="6"/>
  <c r="I300" i="26"/>
  <c r="K219" i="27"/>
  <c r="D99" i="6"/>
  <c r="H312" i="6"/>
  <c r="E303" i="23"/>
  <c r="K222" i="28"/>
  <c r="G142" i="24"/>
  <c r="B154" i="23"/>
  <c r="H73" i="28"/>
  <c r="G100" i="22"/>
  <c r="G345" i="28"/>
  <c r="I264" i="24"/>
  <c r="D202" i="25"/>
  <c r="F121" i="26"/>
  <c r="H40" i="27"/>
  <c r="E65" i="25"/>
  <c r="C314" i="27"/>
  <c r="D273" i="25"/>
  <c r="J218" i="13"/>
  <c r="G164" i="14"/>
  <c r="C76" i="15"/>
  <c r="C72" i="6"/>
  <c r="J201" i="4"/>
  <c r="C95" i="4"/>
  <c r="I67" i="6"/>
  <c r="F197" i="4"/>
  <c r="I86" i="4"/>
  <c r="D283" i="8"/>
  <c r="H161" i="8"/>
  <c r="C90" i="8"/>
  <c r="D214" i="7"/>
  <c r="F208" i="7"/>
  <c r="J209" i="7"/>
  <c r="D55" i="7"/>
  <c r="K243" i="9"/>
  <c r="C220" i="9"/>
  <c r="J326" i="10"/>
  <c r="D355" i="8"/>
  <c r="G255" i="8"/>
  <c r="K106" i="8"/>
  <c r="B363" i="7"/>
  <c r="F290" i="7"/>
  <c r="G153" i="7"/>
  <c r="J335" i="9"/>
  <c r="C323" i="9"/>
  <c r="H250" i="9"/>
  <c r="K272" i="10"/>
  <c r="E70" i="9"/>
  <c r="C256" i="8"/>
  <c r="K169" i="8"/>
  <c r="F354" i="7"/>
  <c r="E285" i="7"/>
  <c r="F148" i="7"/>
  <c r="E149" i="7"/>
  <c r="F324" i="9"/>
  <c r="K183" i="9"/>
  <c r="G74" i="9"/>
  <c r="J266" i="10"/>
  <c r="D351" i="8"/>
  <c r="G251" i="8"/>
  <c r="K102" i="8"/>
  <c r="B359" i="7"/>
  <c r="F286" i="7"/>
  <c r="G149" i="7"/>
  <c r="J331" i="9"/>
  <c r="C319" i="9"/>
  <c r="H246" i="9"/>
  <c r="K268" i="10"/>
  <c r="E66" i="9"/>
  <c r="B307" i="10"/>
  <c r="G143" i="10"/>
  <c r="D328" i="11"/>
  <c r="B193" i="11"/>
  <c r="E59" i="11"/>
  <c r="E194" i="11"/>
  <c r="G129" i="12"/>
  <c r="K256" i="12"/>
  <c r="D119" i="12"/>
  <c r="G363" i="14"/>
  <c r="J169" i="13"/>
  <c r="C278" i="13"/>
  <c r="I197" i="14"/>
  <c r="J290" i="14"/>
  <c r="G228" i="15"/>
  <c r="J364" i="15"/>
  <c r="C127" i="14"/>
  <c r="E46" i="15"/>
  <c r="H174" i="15"/>
  <c r="E105" i="16"/>
  <c r="D231" i="16"/>
  <c r="C158" i="9"/>
  <c r="B346" i="11"/>
  <c r="B135" i="10"/>
  <c r="E323" i="11"/>
  <c r="K194" i="11"/>
  <c r="D57" i="11"/>
  <c r="C265" i="12"/>
  <c r="J119" i="12"/>
  <c r="J254" i="12"/>
  <c r="E170" i="13"/>
  <c r="F305" i="13"/>
  <c r="H224" i="14"/>
  <c r="E333" i="14"/>
  <c r="C230" i="4"/>
  <c r="C337" i="6"/>
  <c r="F111" i="6"/>
  <c r="I225" i="4"/>
  <c r="E328" i="6"/>
  <c r="B107" i="6"/>
  <c r="E310" i="8"/>
  <c r="F275" i="8"/>
  <c r="B118" i="8"/>
  <c r="C58" i="8"/>
  <c r="J242" i="7"/>
  <c r="K105" i="7"/>
  <c r="D288" i="9"/>
  <c r="G275" i="9"/>
  <c r="B203" i="9"/>
  <c r="E225" i="10"/>
  <c r="G351" i="10"/>
  <c r="G297" i="8"/>
  <c r="E210" i="8"/>
  <c r="H65" i="8"/>
  <c r="I325" i="7"/>
  <c r="J188" i="7"/>
  <c r="I189" i="7"/>
  <c r="J364" i="9"/>
  <c r="E224" i="9"/>
  <c r="G162" i="9"/>
  <c r="D307" i="10"/>
  <c r="G318" i="8"/>
  <c r="K204" i="8"/>
  <c r="C125" i="8"/>
  <c r="F325" i="7"/>
  <c r="C319" i="7"/>
  <c r="D182" i="7"/>
  <c r="K358" i="9"/>
  <c r="J218" i="9"/>
  <c r="B143" i="9"/>
  <c r="C138" i="9"/>
  <c r="G291" i="10"/>
  <c r="G293" i="8"/>
  <c r="E206" i="8"/>
  <c r="H61" i="8"/>
  <c r="I321" i="7"/>
  <c r="J184" i="7"/>
  <c r="I185" i="7"/>
  <c r="J360" i="9"/>
  <c r="E220" i="9"/>
  <c r="G146" i="9"/>
  <c r="D303" i="10"/>
  <c r="G205" i="10"/>
  <c r="F52" i="10"/>
  <c r="H170" i="10"/>
  <c r="K358" i="11"/>
  <c r="G230" i="11"/>
  <c r="J92" i="11"/>
  <c r="J304" i="12"/>
  <c r="F155" i="12"/>
  <c r="B291" i="12"/>
  <c r="K205" i="13"/>
  <c r="B341" i="13"/>
  <c r="D260" i="14"/>
  <c r="K368" i="14"/>
  <c r="J132" i="13"/>
  <c r="G70" i="14"/>
  <c r="E319" i="16"/>
  <c r="F126" i="15"/>
  <c r="G217" i="15"/>
  <c r="J345" i="15"/>
  <c r="G276" i="16"/>
  <c r="C196" i="17"/>
  <c r="B322" i="17"/>
  <c r="D192" i="10"/>
  <c r="I40" i="10"/>
  <c r="E165" i="10"/>
  <c r="D90" i="11"/>
  <c r="F228" i="11"/>
  <c r="G91" i="11"/>
  <c r="J291" i="12"/>
  <c r="C154" i="12"/>
  <c r="G341" i="13"/>
  <c r="I260" i="14"/>
  <c r="B67" i="13"/>
  <c r="E175" i="13"/>
  <c r="K282" i="4"/>
  <c r="F83" i="4"/>
  <c r="D164" i="6"/>
  <c r="G278" i="4"/>
  <c r="B79" i="4"/>
  <c r="J159" i="6"/>
  <c r="I325" i="8"/>
  <c r="C212" i="8"/>
  <c r="E132" i="8"/>
  <c r="H332" i="7"/>
  <c r="E326" i="7"/>
  <c r="F189" i="7"/>
  <c r="C366" i="9"/>
  <c r="B226" i="9"/>
  <c r="D150" i="9"/>
  <c r="K166" i="9"/>
  <c r="I298" i="10"/>
  <c r="I243" i="8"/>
  <c r="G157" i="8"/>
  <c r="I80" i="8"/>
  <c r="K272" i="7"/>
  <c r="B136" i="7"/>
  <c r="K136" i="7"/>
  <c r="B312" i="9"/>
  <c r="G171" i="9"/>
  <c r="C62" i="9"/>
  <c r="F254" i="10"/>
  <c r="I307" i="8"/>
  <c r="C152" i="8"/>
  <c r="F141" i="8"/>
  <c r="H272" i="7"/>
  <c r="E266" i="7"/>
  <c r="F129" i="7"/>
  <c r="C306" i="9"/>
  <c r="B166" i="9"/>
  <c r="D90" i="9"/>
  <c r="B56" i="9"/>
  <c r="I238" i="10"/>
  <c r="I239" i="8"/>
  <c r="G153" i="8"/>
  <c r="I76" i="8"/>
  <c r="K268" i="7"/>
  <c r="B132" i="7"/>
  <c r="K132" i="7"/>
  <c r="B308" i="9"/>
  <c r="G167" i="9"/>
  <c r="C58" i="9"/>
  <c r="F250" i="10"/>
  <c r="K112" i="9"/>
  <c r="J328" i="11"/>
  <c r="J117" i="10"/>
  <c r="C306" i="11"/>
  <c r="I177" i="11"/>
  <c r="B40" i="11"/>
  <c r="K247" i="12"/>
  <c r="H102" i="12"/>
  <c r="H237" i="12"/>
  <c r="C153" i="13"/>
  <c r="D288" i="13"/>
  <c r="F207" i="14"/>
  <c r="C316" i="14"/>
  <c r="B80" i="13"/>
  <c r="K346" i="15"/>
  <c r="F159" i="14"/>
  <c r="H73" i="15"/>
  <c r="I164" i="15"/>
  <c r="B293" i="15"/>
  <c r="I223" i="16"/>
  <c r="E143" i="17"/>
  <c r="D269" i="17"/>
  <c r="D135" i="10"/>
  <c r="I316" i="11"/>
  <c r="G112" i="10"/>
  <c r="D366" i="12"/>
  <c r="H175" i="11"/>
  <c r="G367" i="12"/>
  <c r="D238" i="12"/>
  <c r="E101" i="12"/>
  <c r="I288" i="13"/>
  <c r="K207" i="14"/>
  <c r="B343" i="14"/>
  <c r="G122" i="13"/>
  <c r="E169" i="4"/>
  <c r="I249" i="6"/>
  <c r="H50" i="6"/>
  <c r="K164" i="4"/>
  <c r="E245" i="6"/>
  <c r="D46" i="6"/>
  <c r="F368" i="8"/>
  <c r="I268" i="8"/>
  <c r="C120" i="8"/>
  <c r="F47" i="8"/>
  <c r="H303" i="7"/>
  <c r="I166" i="7"/>
  <c r="B349" i="9"/>
  <c r="E336" i="9"/>
  <c r="J263" i="9"/>
  <c r="C286" i="10"/>
  <c r="J86" i="9"/>
  <c r="C290" i="8"/>
  <c r="J202" i="8"/>
  <c r="D124" i="8"/>
  <c r="F255" i="7"/>
  <c r="C249" i="7"/>
  <c r="D112" i="7"/>
  <c r="D148" i="13"/>
  <c r="K341" i="14"/>
  <c r="H97" i="12"/>
  <c r="E235" i="12"/>
  <c r="K107" i="12"/>
  <c r="I172" i="11"/>
  <c r="K366" i="12"/>
  <c r="D248" i="11"/>
  <c r="B195" i="10"/>
  <c r="I143" i="9"/>
  <c r="K112" i="16"/>
  <c r="J314" i="15"/>
  <c r="C124" i="4"/>
  <c r="J351" i="4"/>
  <c r="C222" i="6"/>
  <c r="I141" i="4"/>
  <c r="H40" i="6"/>
  <c r="I239" i="6"/>
  <c r="E159" i="4"/>
  <c r="D58" i="6"/>
  <c r="G259" i="6"/>
  <c r="H240" i="6"/>
  <c r="H140" i="4"/>
  <c r="C340" i="4"/>
  <c r="D284" i="6"/>
  <c r="D158" i="4"/>
  <c r="I357" i="4"/>
  <c r="D338" i="6"/>
  <c r="J175" i="4"/>
  <c r="C46" i="6"/>
  <c r="G202" i="4"/>
  <c r="F61" i="6"/>
  <c r="J263" i="6"/>
  <c r="C180" i="4"/>
  <c r="B79" i="6"/>
  <c r="D287" i="6"/>
  <c r="I197" i="4"/>
  <c r="H96" i="6"/>
  <c r="I310" i="6"/>
  <c r="E215" i="4"/>
  <c r="H332" i="4"/>
  <c r="K202" i="6"/>
  <c r="G122" i="4"/>
  <c r="D350" i="4"/>
  <c r="G220" i="6"/>
  <c r="C140" i="4"/>
  <c r="J367" i="4"/>
  <c r="C238" i="6"/>
  <c r="I157" i="4"/>
  <c r="E209" i="4"/>
  <c r="I302" i="6"/>
  <c r="H90" i="6"/>
  <c r="K204" i="4"/>
  <c r="J296" i="6"/>
  <c r="D86" i="6"/>
  <c r="C331" i="8"/>
  <c r="I228" i="8"/>
  <c r="J138" i="8"/>
  <c r="K78" i="8"/>
  <c r="H263" i="7"/>
  <c r="I126" i="7"/>
  <c r="B309" i="9"/>
  <c r="E296" i="9"/>
  <c r="J223" i="9"/>
  <c r="C246" i="10"/>
  <c r="G43" i="9"/>
  <c r="F284" i="8"/>
  <c r="J162" i="8"/>
  <c r="D84" i="8"/>
  <c r="F215" i="7"/>
  <c r="H210" i="7"/>
  <c r="D72" i="7"/>
  <c r="F56" i="7"/>
  <c r="C245" i="9"/>
  <c r="E221" i="9"/>
  <c r="B328" i="10"/>
  <c r="I347" i="8"/>
  <c r="D236" i="8"/>
  <c r="K145" i="8"/>
  <c r="C348" i="7"/>
  <c r="K339" i="7"/>
  <c r="B203" i="7"/>
  <c r="G50" i="7"/>
  <c r="H239" i="9"/>
  <c r="J163" i="9"/>
  <c r="C186" i="10"/>
  <c r="E312" i="10"/>
  <c r="F330" i="8"/>
  <c r="J158" i="8"/>
  <c r="F82" i="8"/>
  <c r="G342" i="7"/>
  <c r="H205" i="7"/>
  <c r="G206" i="7"/>
  <c r="F52" i="7"/>
  <c r="C241" i="9"/>
  <c r="E217" i="9"/>
  <c r="B324" i="10"/>
  <c r="I232" i="10"/>
  <c r="D73" i="10"/>
  <c r="H204" i="10"/>
  <c r="G50" i="10"/>
  <c r="D252" i="11"/>
  <c r="H113" i="11"/>
  <c r="G305" i="12"/>
  <c r="D176" i="12"/>
  <c r="G368" i="13"/>
  <c r="I226" i="13"/>
  <c r="I362" i="13"/>
  <c r="B281" i="14"/>
  <c r="G60" i="13"/>
  <c r="H153" i="13"/>
  <c r="E91" i="14"/>
  <c r="C340" i="16"/>
  <c r="D147" i="15"/>
  <c r="E238" i="15"/>
  <c r="H366" i="15"/>
  <c r="J285" i="16"/>
  <c r="K216" i="17"/>
  <c r="J342" i="17"/>
  <c r="B225" i="10"/>
  <c r="G61" i="10"/>
  <c r="F188" i="10"/>
  <c r="B111" i="11"/>
  <c r="F249" i="11"/>
  <c r="E112" i="11"/>
  <c r="G47" i="12"/>
  <c r="K174" i="12"/>
  <c r="H363" i="13"/>
  <c r="G281" i="14"/>
  <c r="J87" i="13"/>
  <c r="C196" i="13"/>
  <c r="I46" i="4"/>
  <c r="G118" i="6"/>
  <c r="D248" i="4"/>
  <c r="E200" i="4"/>
  <c r="C114" i="6"/>
  <c r="J243" i="4"/>
  <c r="I182" i="4"/>
  <c r="I269" i="8"/>
  <c r="G183" i="8"/>
  <c r="B368" i="7"/>
  <c r="K298" i="7"/>
  <c r="B162" i="7"/>
  <c r="K162" i="7"/>
  <c r="B338" i="9"/>
  <c r="G197" i="9"/>
  <c r="B96" i="9"/>
  <c r="F280" i="10"/>
  <c r="G311" i="8"/>
  <c r="H276" i="8"/>
  <c r="D119" i="8"/>
  <c r="E59" i="8"/>
  <c r="B244" i="7"/>
  <c r="C107" i="7"/>
  <c r="F289" i="9"/>
  <c r="I276" i="9"/>
  <c r="D204" i="9"/>
  <c r="G226" i="10"/>
  <c r="E358" i="8"/>
  <c r="H271" i="8"/>
  <c r="F191" i="8"/>
  <c r="I46" i="8"/>
  <c r="K238" i="7"/>
  <c r="B102" i="7"/>
  <c r="K102" i="7"/>
  <c r="B278" i="9"/>
  <c r="G137" i="9"/>
  <c r="E357" i="10"/>
  <c r="F220" i="10"/>
  <c r="G307" i="8"/>
  <c r="H272" i="8"/>
  <c r="D115" i="8"/>
  <c r="E55" i="8"/>
  <c r="B240" i="7"/>
  <c r="C103" i="7"/>
  <c r="F285" i="9"/>
  <c r="I272" i="9"/>
  <c r="D200" i="9"/>
  <c r="G222" i="10"/>
  <c r="I348" i="10"/>
  <c r="H260" i="10"/>
  <c r="C97" i="10"/>
  <c r="J281" i="11"/>
  <c r="H146" i="11"/>
  <c r="C342" i="12"/>
  <c r="K147" i="11"/>
  <c r="C83" i="12"/>
  <c r="G210" i="12"/>
  <c r="J72" i="12"/>
  <c r="C317" i="14"/>
  <c r="F123" i="13"/>
  <c r="I231" i="13"/>
  <c r="J324" i="13"/>
  <c r="F244" i="14"/>
  <c r="C182" i="15"/>
  <c r="F318" i="15"/>
  <c r="I80" i="14"/>
  <c r="I328" i="16"/>
  <c r="D128" i="15"/>
  <c r="K58" i="16"/>
  <c r="J184" i="16"/>
  <c r="F67" i="9"/>
  <c r="H299" i="11"/>
  <c r="H88" i="10"/>
  <c r="K276" i="11"/>
  <c r="G148" i="11"/>
  <c r="B340" i="12"/>
  <c r="I218" i="12"/>
  <c r="F73" i="12"/>
  <c r="F208" i="12"/>
  <c r="K123" i="13"/>
  <c r="B259" i="13"/>
  <c r="D178" i="14"/>
  <c r="K90" i="4"/>
  <c r="E171" i="6"/>
  <c r="B301" i="4"/>
  <c r="G86" i="4"/>
  <c r="K166" i="6"/>
  <c r="H296" i="4"/>
  <c r="G365" i="8"/>
  <c r="J278" i="8"/>
  <c r="H198" i="8"/>
  <c r="K53" i="8"/>
  <c r="C246" i="7"/>
  <c r="D109" i="7"/>
  <c r="C110" i="7"/>
  <c r="D285" i="9"/>
  <c r="I144" i="9"/>
  <c r="G364" i="10"/>
  <c r="H227" i="10"/>
  <c r="K326" i="8"/>
  <c r="E213" i="8"/>
  <c r="G133" i="8"/>
  <c r="J333" i="7"/>
  <c r="G327" i="7"/>
  <c r="H190" i="7"/>
  <c r="E367" i="9"/>
  <c r="D227" i="9"/>
  <c r="F151" i="9"/>
  <c r="I171" i="9"/>
  <c r="J337" i="8"/>
  <c r="J218" i="8"/>
  <c r="G138" i="8"/>
  <c r="J65" i="8"/>
  <c r="B322" i="7"/>
  <c r="C185" i="7"/>
  <c r="F367" i="9"/>
  <c r="I354" i="9"/>
  <c r="I84" i="9"/>
  <c r="G304" i="10"/>
  <c r="H123" i="9"/>
  <c r="K322" i="8"/>
  <c r="E209" i="8"/>
  <c r="G129" i="8"/>
  <c r="J329" i="7"/>
  <c r="G323" i="7"/>
  <c r="H186" i="7"/>
  <c r="E363" i="9"/>
  <c r="D223" i="9"/>
  <c r="F147" i="9"/>
  <c r="I155" i="9"/>
  <c r="K295" i="10"/>
  <c r="F205" i="10"/>
  <c r="E44" i="10"/>
  <c r="K168" i="10"/>
  <c r="J93" i="11"/>
  <c r="B232" i="11"/>
  <c r="C95" i="11"/>
  <c r="H296" i="12"/>
  <c r="I157" i="12"/>
  <c r="C345" i="13"/>
  <c r="E264" i="14"/>
  <c r="H70" i="13"/>
  <c r="K178" i="13"/>
  <c r="B272" i="13"/>
  <c r="H191" i="14"/>
  <c r="E129" i="15"/>
  <c r="H265" i="15"/>
  <c r="I356" i="15"/>
  <c r="J163" i="14"/>
  <c r="F75" i="15"/>
  <c r="E335" i="17"/>
  <c r="B132" i="16"/>
  <c r="F343" i="10"/>
  <c r="K179" i="10"/>
  <c r="H364" i="11"/>
  <c r="F229" i="11"/>
  <c r="I95" i="11"/>
  <c r="I230" i="11"/>
  <c r="K165" i="12"/>
  <c r="K294" i="12"/>
  <c r="H155" i="12"/>
  <c r="C71" i="13"/>
  <c r="D206" i="13"/>
  <c r="G314" i="13"/>
  <c r="C234" i="14"/>
  <c r="I57" i="6"/>
  <c r="F187" i="4"/>
  <c r="E66" i="4"/>
  <c r="E53" i="6"/>
  <c r="B183" i="4"/>
  <c r="K57" i="4"/>
  <c r="H297" i="8"/>
  <c r="B176" i="8"/>
  <c r="F97" i="8"/>
  <c r="H228" i="7"/>
  <c r="E222" i="7"/>
  <c r="F85" i="7"/>
  <c r="H69" i="7"/>
  <c r="E258" i="9"/>
  <c r="G234" i="9"/>
  <c r="D341" i="10"/>
  <c r="K354" i="8"/>
  <c r="K269" i="8"/>
  <c r="E121" i="8"/>
  <c r="H48" i="8"/>
  <c r="J304" i="7"/>
  <c r="K167" i="7"/>
  <c r="D350" i="9"/>
  <c r="G337" i="9"/>
  <c r="B265" i="9"/>
  <c r="E287" i="10"/>
  <c r="D89" i="9"/>
  <c r="G270" i="8"/>
  <c r="E184" i="8"/>
  <c r="J368" i="7"/>
  <c r="I299" i="7"/>
  <c r="J162" i="7"/>
  <c r="I163" i="7"/>
  <c r="J338" i="9"/>
  <c r="E198" i="9"/>
  <c r="H97" i="9"/>
  <c r="D281" i="10"/>
  <c r="H365" i="8"/>
  <c r="K265" i="8"/>
  <c r="E117" i="8"/>
  <c r="H44" i="8"/>
  <c r="J300" i="7"/>
  <c r="K163" i="7"/>
  <c r="D346" i="9"/>
  <c r="G333" i="9"/>
  <c r="B261" i="9"/>
  <c r="E283" i="10"/>
  <c r="F82" i="9"/>
  <c r="F321" i="10"/>
  <c r="K157" i="10"/>
  <c r="H342" i="11"/>
  <c r="F207" i="11"/>
  <c r="I73" i="11"/>
  <c r="I208" i="11"/>
  <c r="K143" i="12"/>
  <c r="E271" i="12"/>
  <c r="H133" i="12"/>
  <c r="C49" i="13"/>
  <c r="D184" i="13"/>
  <c r="G292" i="13"/>
  <c r="C212" i="14"/>
  <c r="D305" i="14"/>
  <c r="K242" i="15"/>
  <c r="B50" i="14"/>
  <c r="G141" i="14"/>
  <c r="I60" i="15"/>
  <c r="B189" i="15"/>
  <c r="I119" i="16"/>
  <c r="H245" i="16"/>
  <c r="E184" i="10"/>
  <c r="F360" i="11"/>
  <c r="F149" i="10"/>
  <c r="I337" i="11"/>
  <c r="E209" i="11"/>
  <c r="H71" i="11"/>
  <c r="G279" i="12"/>
  <c r="D134" i="12"/>
  <c r="D269" i="12"/>
  <c r="I184" i="13"/>
  <c r="J319" i="13"/>
  <c r="B239" i="14"/>
  <c r="I347" i="14"/>
  <c r="J106" i="13"/>
  <c r="G44" i="14"/>
  <c r="E293" i="16"/>
  <c r="F100" i="15"/>
  <c r="G191" i="15"/>
  <c r="J319" i="15"/>
  <c r="G250" i="16"/>
  <c r="C170" i="17"/>
  <c r="B296" i="17"/>
  <c r="J150" i="10"/>
  <c r="E332" i="11"/>
  <c r="C128" i="10"/>
  <c r="B53" i="11"/>
  <c r="D191" i="11"/>
  <c r="E54" i="11"/>
  <c r="J253" i="12"/>
  <c r="K116" i="12"/>
  <c r="E304" i="13"/>
  <c r="G223" i="14"/>
  <c r="H358" i="14"/>
  <c r="C138" i="13"/>
  <c r="D231" i="13"/>
  <c r="J150" i="14"/>
  <c r="G88" i="15"/>
  <c r="J224" i="15"/>
  <c r="K315" i="15"/>
  <c r="F115" i="14"/>
  <c r="F363" i="16"/>
  <c r="G294" i="17"/>
  <c r="D91" i="16"/>
  <c r="D240" i="10"/>
  <c r="I76" i="10"/>
  <c r="F261" i="11"/>
  <c r="D126" i="11"/>
  <c r="I321" i="12"/>
  <c r="G127" i="11"/>
  <c r="I62" i="12"/>
  <c r="C190" i="12"/>
  <c r="F52" i="12"/>
  <c r="I296" i="14"/>
  <c r="B103" i="13"/>
  <c r="E211" i="13"/>
  <c r="F304" i="13"/>
  <c r="B224" i="14"/>
  <c r="I161" i="15"/>
  <c r="B298" i="15"/>
  <c r="E60" i="14"/>
  <c r="E308" i="16"/>
  <c r="J107" i="15"/>
  <c r="I367" i="17"/>
  <c r="F164" i="16"/>
  <c r="J80" i="17"/>
  <c r="I216" i="17"/>
  <c r="B331" i="17"/>
  <c r="D250" i="18"/>
  <c r="G56" i="17"/>
  <c r="E305" i="19"/>
  <c r="D109" i="18"/>
  <c r="C245" i="18"/>
  <c r="D159" i="19"/>
  <c r="J78" i="20"/>
  <c r="H327" i="22"/>
  <c r="I350" i="20"/>
  <c r="K269" i="21"/>
  <c r="C189" i="22"/>
  <c r="D214" i="20"/>
  <c r="F133" i="21"/>
  <c r="I157" i="19"/>
  <c r="E77" i="20"/>
  <c r="C326" i="22"/>
  <c r="D240" i="23"/>
  <c r="F159" i="28"/>
  <c r="J238" i="17"/>
  <c r="K45" i="16"/>
  <c r="D160" i="16"/>
  <c r="I80" i="17"/>
  <c r="F327" i="19"/>
  <c r="C134" i="18"/>
  <c r="D267" i="18"/>
  <c r="E74" i="17"/>
  <c r="E322" i="19"/>
  <c r="J236" i="20"/>
  <c r="F156" i="21"/>
  <c r="K179" i="19"/>
  <c r="C99" i="20"/>
  <c r="C347" i="22"/>
  <c r="F43" i="19"/>
  <c r="F291" i="21"/>
  <c r="H210" i="22"/>
  <c r="E235" i="20"/>
  <c r="K154" i="21"/>
  <c r="F69" i="22"/>
  <c r="F317" i="28"/>
  <c r="H236" i="24"/>
  <c r="G149" i="16"/>
  <c r="J263" i="16"/>
  <c r="B183" i="17"/>
  <c r="D102" i="18"/>
  <c r="I237" i="18"/>
  <c r="H41" i="17"/>
  <c r="F290" i="19"/>
  <c r="C97" i="18"/>
  <c r="F340" i="20"/>
  <c r="B260" i="21"/>
  <c r="H179" i="22"/>
  <c r="I202" i="20"/>
  <c r="K121" i="21"/>
  <c r="B147" i="19"/>
  <c r="D66" i="20"/>
  <c r="D314" i="22"/>
  <c r="K338" i="20"/>
  <c r="G258" i="21"/>
  <c r="C178" i="22"/>
  <c r="D92" i="23"/>
  <c r="D340" i="24"/>
  <c r="G275" i="16"/>
  <c r="I194" i="17"/>
  <c r="B309" i="17"/>
  <c r="D228" i="18"/>
  <c r="I363" i="18"/>
  <c r="E283" i="19"/>
  <c r="D87" i="18"/>
  <c r="C223" i="18"/>
  <c r="D137" i="19"/>
  <c r="J56" i="20"/>
  <c r="H305" i="22"/>
  <c r="I328" i="20"/>
  <c r="K247" i="21"/>
  <c r="C167" i="22"/>
  <c r="D192" i="20"/>
  <c r="F111" i="21"/>
  <c r="I135" i="19"/>
  <c r="E55" i="20"/>
  <c r="C304" i="22"/>
  <c r="D218" i="23"/>
  <c r="F137" i="28"/>
  <c r="K60" i="22"/>
  <c r="I309" i="28"/>
  <c r="E229" i="24"/>
  <c r="J240" i="23"/>
  <c r="F160" i="28"/>
  <c r="B80" i="24"/>
  <c r="G103" i="23"/>
  <c r="G351" i="24"/>
  <c r="B289" i="25"/>
  <c r="D208" i="26"/>
  <c r="F127" i="27"/>
  <c r="C152" i="25"/>
  <c r="I71" i="26"/>
  <c r="F320" i="6"/>
  <c r="H279" i="26"/>
  <c r="D199" i="27"/>
  <c r="G133" i="25"/>
  <c r="I52" i="26"/>
  <c r="D264" i="6"/>
  <c r="F180" i="4"/>
  <c r="H148" i="24"/>
  <c r="E55" i="23"/>
  <c r="C304" i="24"/>
  <c r="H315" i="23"/>
  <c r="D235" i="28"/>
  <c r="J154" i="24"/>
  <c r="E178" i="23"/>
  <c r="G97" i="28"/>
  <c r="G345" i="25"/>
  <c r="B283" i="26"/>
  <c r="D202" i="27"/>
  <c r="K226" i="25"/>
  <c r="G146" i="26"/>
  <c r="C66" i="27"/>
  <c r="H207" i="13"/>
  <c r="E145" i="14"/>
  <c r="K64" i="15"/>
  <c r="D201" i="15"/>
  <c r="E292" i="15"/>
  <c r="J91" i="14"/>
  <c r="J339" i="16"/>
  <c r="K270" i="17"/>
  <c r="H67" i="16"/>
  <c r="J267" i="10"/>
  <c r="E104" i="10"/>
  <c r="B289" i="11"/>
  <c r="J153" i="11"/>
  <c r="E349" i="12"/>
  <c r="C155" i="11"/>
  <c r="E90" i="12"/>
  <c r="I217" i="12"/>
  <c r="B80" i="12"/>
  <c r="E324" i="14"/>
  <c r="H130" i="13"/>
  <c r="K238" i="13"/>
  <c r="B332" i="13"/>
  <c r="H251" i="14"/>
  <c r="E189" i="15"/>
  <c r="H325" i="15"/>
  <c r="K87" i="14"/>
  <c r="K335" i="16"/>
  <c r="F135" i="15"/>
  <c r="C66" i="16"/>
  <c r="B192" i="16"/>
  <c r="B341" i="10"/>
  <c r="G177" i="10"/>
  <c r="D362" i="11"/>
  <c r="B227" i="11"/>
  <c r="E93" i="11"/>
  <c r="E228" i="11"/>
  <c r="G163" i="12"/>
  <c r="I291" i="12"/>
  <c r="D153" i="12"/>
  <c r="I68" i="13"/>
  <c r="J203" i="13"/>
  <c r="C312" i="13"/>
  <c r="I231" i="14"/>
  <c r="J324" i="14"/>
  <c r="G262" i="15"/>
  <c r="H69" i="14"/>
  <c r="I173" i="14"/>
  <c r="E80" i="15"/>
  <c r="H208" i="15"/>
  <c r="E139" i="16"/>
  <c r="D265" i="16"/>
  <c r="H181" i="17"/>
  <c r="G317" i="17"/>
  <c r="B103" i="16"/>
  <c r="B351" i="18"/>
  <c r="D270" i="19"/>
  <c r="K76" i="18"/>
  <c r="B210" i="18"/>
  <c r="K345" i="18"/>
  <c r="C265" i="19"/>
  <c r="H179" i="20"/>
  <c r="D99" i="21"/>
  <c r="I122" i="19"/>
  <c r="K41" i="20"/>
  <c r="K289" i="22"/>
  <c r="B315" i="20"/>
  <c r="D234" i="21"/>
  <c r="F153" i="22"/>
  <c r="C178" i="20"/>
  <c r="I97" i="21"/>
  <c r="B341" i="23"/>
  <c r="D260" i="28"/>
  <c r="F179" i="24"/>
  <c r="I146" i="16"/>
  <c r="B261" i="16"/>
  <c r="D180" i="17"/>
  <c r="F99" i="18"/>
  <c r="K234" i="18"/>
  <c r="B368" i="18"/>
  <c r="H287" i="19"/>
  <c r="E94" i="18"/>
  <c r="H337" i="20"/>
  <c r="D257" i="21"/>
  <c r="J176" i="22"/>
  <c r="K199" i="20"/>
  <c r="C119" i="21"/>
  <c r="D144" i="19"/>
  <c r="F63" i="20"/>
  <c r="F311" i="22"/>
  <c r="C336" i="20"/>
  <c r="I255" i="21"/>
  <c r="E175" i="22"/>
  <c r="F89" i="23"/>
  <c r="F337" i="24"/>
  <c r="E250" i="16"/>
  <c r="G169" i="17"/>
  <c r="J283" i="17"/>
  <c r="B203" i="18"/>
  <c r="G338" i="18"/>
  <c r="C258" i="19"/>
  <c r="B62" i="18"/>
  <c r="K197" i="18"/>
  <c r="B112" i="19"/>
  <c r="J360" i="21"/>
  <c r="F280" i="22"/>
  <c r="G303" i="20"/>
  <c r="I222" i="21"/>
  <c r="K141" i="22"/>
  <c r="B167" i="20"/>
  <c r="D86" i="21"/>
  <c r="G110" i="19"/>
  <c r="E359" i="21"/>
  <c r="K278" i="22"/>
  <c r="B193" i="23"/>
  <c r="D112" i="28"/>
  <c r="H159" i="17"/>
  <c r="G295" i="17"/>
  <c r="B81" i="16"/>
  <c r="B329" i="18"/>
  <c r="D248" i="19"/>
  <c r="K54" i="18"/>
  <c r="B188" i="18"/>
  <c r="K323" i="18"/>
  <c r="C243" i="19"/>
  <c r="H157" i="20"/>
  <c r="D77" i="21"/>
  <c r="I100" i="19"/>
  <c r="I348" i="21"/>
  <c r="K267" i="22"/>
  <c r="B293" i="20"/>
  <c r="D212" i="21"/>
  <c r="F131" i="22"/>
  <c r="C156" i="20"/>
  <c r="I75" i="21"/>
  <c r="B319" i="23"/>
  <c r="D238" i="28"/>
  <c r="F157" i="24"/>
  <c r="E81" i="23"/>
  <c r="C330" i="24"/>
  <c r="H341" i="23"/>
  <c r="D261" i="28"/>
  <c r="J180" i="24"/>
  <c r="E204" i="23"/>
  <c r="G123" i="28"/>
  <c r="I42" i="24"/>
  <c r="B309" i="26"/>
  <c r="D228" i="27"/>
  <c r="K252" i="25"/>
  <c r="G172" i="26"/>
  <c r="C92" i="27"/>
  <c r="D51" i="25"/>
  <c r="B300" i="27"/>
  <c r="E234" i="25"/>
  <c r="G153" i="26"/>
  <c r="I72" i="27"/>
  <c r="D281" i="4"/>
  <c r="K149" i="6"/>
  <c r="C156" i="23"/>
  <c r="I75" i="28"/>
  <c r="D87" i="22"/>
  <c r="B336" i="28"/>
  <c r="H255" i="24"/>
  <c r="C279" i="23"/>
  <c r="E198" i="28"/>
  <c r="G117" i="24"/>
  <c r="B55" i="25"/>
  <c r="B303" i="27"/>
  <c r="E329" i="25"/>
  <c r="E247" i="26"/>
  <c r="K166" i="27"/>
  <c r="B126" i="25"/>
  <c r="H71" i="13"/>
  <c r="G338" i="15"/>
  <c r="H145" i="14"/>
  <c r="D65" i="15"/>
  <c r="E156" i="15"/>
  <c r="H284" i="15"/>
  <c r="E215" i="16"/>
  <c r="I65" i="6"/>
  <c r="F195" i="4"/>
  <c r="E82" i="4"/>
  <c r="E61" i="6"/>
  <c r="B191" i="4"/>
  <c r="K73" i="4"/>
  <c r="H289" i="8"/>
  <c r="B168" i="8"/>
  <c r="F89" i="8"/>
  <c r="H220" i="7"/>
  <c r="E214" i="7"/>
  <c r="F77" i="7"/>
  <c r="H61" i="7"/>
  <c r="E250" i="9"/>
  <c r="G226" i="9"/>
  <c r="D333" i="10"/>
  <c r="H361" i="8"/>
  <c r="K261" i="8"/>
  <c r="E113" i="8"/>
  <c r="H40" i="8"/>
  <c r="J296" i="7"/>
  <c r="K159" i="7"/>
  <c r="D342" i="9"/>
  <c r="G329" i="9"/>
  <c r="B257" i="9"/>
  <c r="E279" i="10"/>
  <c r="B77" i="9"/>
  <c r="G262" i="8"/>
  <c r="E176" i="8"/>
  <c r="J360" i="7"/>
  <c r="I291" i="7"/>
  <c r="J154" i="7"/>
  <c r="I155" i="7"/>
  <c r="J330" i="9"/>
  <c r="E190" i="9"/>
  <c r="H82" i="9"/>
  <c r="D273" i="10"/>
  <c r="H357" i="8"/>
  <c r="K257" i="8"/>
  <c r="E109" i="8"/>
  <c r="F365" i="7"/>
  <c r="J292" i="7"/>
  <c r="K155" i="7"/>
  <c r="D338" i="9"/>
  <c r="G325" i="9"/>
  <c r="B253" i="9"/>
  <c r="E275" i="10"/>
  <c r="I72" i="9"/>
  <c r="F313" i="10"/>
  <c r="K149" i="10"/>
  <c r="H334" i="11"/>
  <c r="F199" i="11"/>
  <c r="I65" i="11"/>
  <c r="I200" i="11"/>
  <c r="K135" i="12"/>
  <c r="E263" i="12"/>
  <c r="H125" i="12"/>
  <c r="C41" i="13"/>
  <c r="D176" i="13"/>
  <c r="G284" i="13"/>
  <c r="C204" i="14"/>
  <c r="D297" i="14"/>
  <c r="K234" i="15"/>
  <c r="B42" i="14"/>
  <c r="G133" i="14"/>
  <c r="I52" i="15"/>
  <c r="B181" i="15"/>
  <c r="I111" i="16"/>
  <c r="H237" i="16"/>
  <c r="I183" i="9"/>
  <c r="F352" i="11"/>
  <c r="F141" i="10"/>
  <c r="I329" i="11"/>
  <c r="E201" i="11"/>
  <c r="H63" i="11"/>
  <c r="G271" i="12"/>
  <c r="D126" i="12"/>
  <c r="D261" i="12"/>
  <c r="I176" i="13"/>
  <c r="J311" i="13"/>
  <c r="B231" i="14"/>
  <c r="I339" i="14"/>
  <c r="I223" i="4"/>
  <c r="E324" i="6"/>
  <c r="B105" i="6"/>
  <c r="E219" i="4"/>
  <c r="B316" i="6"/>
  <c r="H100" i="6"/>
  <c r="I316" i="8"/>
  <c r="E282" i="8"/>
  <c r="F124" i="8"/>
  <c r="G64" i="8"/>
  <c r="D249" i="7"/>
  <c r="E112" i="7"/>
  <c r="H294" i="9"/>
  <c r="K281" i="9"/>
  <c r="F209" i="9"/>
  <c r="I231" i="10"/>
  <c r="K357" i="10"/>
  <c r="K303" i="8"/>
  <c r="E219" i="8"/>
  <c r="B72" i="8"/>
  <c r="C332" i="7"/>
  <c r="D195" i="7"/>
  <c r="C196" i="7"/>
  <c r="B42" i="7"/>
  <c r="I230" i="9"/>
  <c r="C188" i="9"/>
  <c r="H313" i="10"/>
  <c r="K324" i="8"/>
  <c r="E211" i="8"/>
  <c r="G131" i="8"/>
  <c r="J331" i="7"/>
  <c r="G325" i="7"/>
  <c r="H188" i="7"/>
  <c r="E365" i="9"/>
  <c r="D225" i="9"/>
  <c r="F149" i="9"/>
  <c r="I163" i="9"/>
  <c r="K297" i="10"/>
  <c r="K299" i="8"/>
  <c r="I212" i="8"/>
  <c r="B68" i="8"/>
  <c r="C328" i="7"/>
  <c r="D191" i="7"/>
  <c r="C192" i="7"/>
  <c r="D367" i="9"/>
  <c r="I226" i="9"/>
  <c r="C172" i="9"/>
  <c r="H309" i="10"/>
  <c r="K211" i="10"/>
  <c r="J58" i="10"/>
  <c r="B177" i="10"/>
  <c r="E365" i="11"/>
  <c r="K236" i="11"/>
  <c r="D99" i="11"/>
  <c r="C291" i="12"/>
  <c r="J161" i="12"/>
  <c r="H299" i="12"/>
  <c r="E212" i="13"/>
  <c r="F347" i="13"/>
  <c r="H266" i="14"/>
  <c r="C46" i="13"/>
  <c r="D139" i="13"/>
  <c r="K76" i="14"/>
  <c r="I325" i="16"/>
  <c r="J132" i="15"/>
  <c r="K223" i="15"/>
  <c r="D352" i="15"/>
  <c r="F286" i="16"/>
  <c r="G202" i="17"/>
  <c r="F328" i="17"/>
  <c r="H210" i="10"/>
  <c r="C47" i="10"/>
  <c r="I171" i="10"/>
  <c r="H96" i="11"/>
  <c r="J234" i="11"/>
  <c r="K97" i="11"/>
  <c r="F300" i="12"/>
  <c r="G160" i="12"/>
  <c r="K347" i="13"/>
  <c r="C267" i="14"/>
  <c r="F73" i="13"/>
  <c r="I181" i="13"/>
  <c r="G276" i="4"/>
  <c r="B77" i="4"/>
  <c r="J157" i="6"/>
  <c r="C272" i="4"/>
  <c r="H72" i="4"/>
  <c r="F153" i="6"/>
  <c r="C332" i="8"/>
  <c r="J225" i="8"/>
  <c r="I138" i="8"/>
  <c r="B339" i="7"/>
  <c r="I332" i="7"/>
  <c r="J195" i="7"/>
  <c r="E43" i="7"/>
  <c r="F232" i="9"/>
  <c r="H156" i="9"/>
  <c r="G192" i="9"/>
  <c r="C305" i="10"/>
  <c r="C250" i="8"/>
  <c r="K163" i="8"/>
  <c r="F348" i="7"/>
  <c r="E279" i="7"/>
  <c r="F142" i="7"/>
  <c r="E143" i="7"/>
  <c r="F318" i="9"/>
  <c r="K177" i="9"/>
  <c r="G68" i="9"/>
  <c r="J260" i="10"/>
  <c r="B328" i="8"/>
  <c r="G158" i="8"/>
  <c r="J147" i="8"/>
  <c r="B279" i="7"/>
  <c r="I272" i="7"/>
  <c r="J135" i="7"/>
  <c r="G312" i="9"/>
  <c r="F172" i="9"/>
  <c r="H96" i="9"/>
  <c r="F62" i="9"/>
  <c r="C245" i="10"/>
  <c r="C246" i="8"/>
  <c r="K159" i="8"/>
  <c r="E83" i="8"/>
  <c r="E275" i="7"/>
  <c r="F138" i="7"/>
  <c r="E139" i="7"/>
  <c r="F314" i="9"/>
  <c r="K173" i="9"/>
  <c r="G64" i="9"/>
  <c r="J256" i="10"/>
  <c r="I125" i="9"/>
  <c r="D335" i="11"/>
  <c r="D124" i="10"/>
  <c r="G312" i="11"/>
  <c r="C184" i="11"/>
  <c r="F46" i="11"/>
  <c r="E254" i="12"/>
  <c r="B109" i="12"/>
  <c r="B244" i="12"/>
  <c r="G159" i="13"/>
  <c r="H294" i="13"/>
  <c r="J213" i="14"/>
  <c r="G322" i="14"/>
  <c r="F86" i="13"/>
  <c r="E353" i="15"/>
  <c r="D172" i="14"/>
  <c r="B80" i="15"/>
  <c r="C171" i="15"/>
  <c r="F299" i="15"/>
  <c r="C230" i="16"/>
  <c r="I149" i="17"/>
  <c r="H275" i="17"/>
  <c r="H141" i="10"/>
  <c r="C323" i="11"/>
  <c r="K118" i="10"/>
  <c r="J43" i="11"/>
  <c r="B182" i="11"/>
  <c r="C45" i="11"/>
  <c r="H244" i="12"/>
  <c r="I107" i="12"/>
  <c r="C295" i="13"/>
  <c r="E214" i="14"/>
  <c r="F349" i="14"/>
  <c r="K128" i="13"/>
  <c r="K162" i="4"/>
  <c r="E243" i="6"/>
  <c r="D44" i="6"/>
  <c r="G158" i="4"/>
  <c r="K238" i="6"/>
  <c r="H368" i="4"/>
  <c r="C360" i="8"/>
  <c r="C275" i="8"/>
  <c r="G126" i="8"/>
  <c r="J53" i="8"/>
  <c r="B310" i="7"/>
  <c r="C173" i="7"/>
  <c r="F355" i="9"/>
  <c r="I342" i="9"/>
  <c r="H270" i="9"/>
  <c r="G292" i="10"/>
  <c r="H99" i="9"/>
  <c r="G296" i="8"/>
  <c r="D209" i="8"/>
  <c r="H130" i="8"/>
  <c r="J261" i="7"/>
  <c r="G255" i="7"/>
  <c r="H118" i="7"/>
  <c r="E295" i="9"/>
  <c r="D155" i="9"/>
  <c r="I267" i="9"/>
  <c r="D45" i="9"/>
  <c r="G317" i="8"/>
  <c r="C215" i="8"/>
  <c r="D125" i="8"/>
  <c r="E65" i="8"/>
  <c r="B250" i="7"/>
  <c r="C113" i="7"/>
  <c r="F295" i="9"/>
  <c r="I282" i="9"/>
  <c r="D210" i="9"/>
  <c r="G232" i="10"/>
  <c r="I358" i="10"/>
  <c r="G292" i="8"/>
  <c r="D205" i="8"/>
  <c r="H126" i="8"/>
  <c r="J257" i="7"/>
  <c r="G251" i="7"/>
  <c r="H114" i="7"/>
  <c r="E291" i="9"/>
  <c r="D151" i="9"/>
  <c r="I263" i="9"/>
  <c r="D41" i="9"/>
  <c r="K223" i="10"/>
  <c r="H119" i="10"/>
  <c r="C301" i="11"/>
  <c r="K96" i="10"/>
  <c r="H350" i="12"/>
  <c r="B160" i="11"/>
  <c r="K351" i="12"/>
  <c r="H222" i="12"/>
  <c r="I85" i="12"/>
  <c r="C273" i="13"/>
  <c r="E192" i="14"/>
  <c r="F327" i="14"/>
  <c r="K106" i="13"/>
  <c r="B200" i="13"/>
  <c r="I137" i="14"/>
  <c r="E57" i="15"/>
  <c r="H193" i="15"/>
  <c r="I284" i="15"/>
  <c r="D84" i="14"/>
  <c r="D332" i="16"/>
  <c r="E263" i="17"/>
  <c r="B60" i="16"/>
  <c r="F271" i="10"/>
  <c r="K107" i="10"/>
  <c r="H292" i="11"/>
  <c r="F157" i="11"/>
  <c r="K352" i="12"/>
  <c r="I158" i="11"/>
  <c r="K93" i="12"/>
  <c r="E221" i="12"/>
  <c r="H83" i="12"/>
  <c r="K327" i="14"/>
  <c r="D134" i="13"/>
  <c r="G242" i="13"/>
  <c r="B342" i="13"/>
  <c r="F250" i="14"/>
  <c r="C188" i="15"/>
  <c r="F324" i="15"/>
  <c r="I86" i="14"/>
  <c r="I334" i="16"/>
  <c r="D134" i="15"/>
  <c r="K64" i="16"/>
  <c r="J190" i="16"/>
  <c r="D62" i="9"/>
  <c r="F294" i="11"/>
  <c r="F83" i="10"/>
  <c r="I271" i="11"/>
  <c r="E143" i="11"/>
  <c r="J334" i="12"/>
  <c r="G213" i="12"/>
  <c r="D68" i="12"/>
  <c r="D203" i="12"/>
  <c r="I118" i="13"/>
  <c r="J253" i="13"/>
  <c r="D363" i="13"/>
  <c r="I281" i="14"/>
  <c r="H45" i="13"/>
  <c r="G312" i="15"/>
  <c r="H119" i="14"/>
  <c r="F368" i="16"/>
  <c r="E130" i="15"/>
  <c r="H258" i="15"/>
  <c r="E189" i="16"/>
  <c r="K108" i="17"/>
  <c r="G191" i="10"/>
  <c r="H367" i="11"/>
  <c r="H156" i="10"/>
  <c r="K344" i="11"/>
  <c r="G216" i="11"/>
  <c r="J78" i="11"/>
  <c r="I286" i="12"/>
  <c r="F141" i="12"/>
  <c r="F276" i="12"/>
  <c r="K191" i="13"/>
  <c r="B327" i="13"/>
  <c r="D246" i="14"/>
  <c r="K354" i="14"/>
  <c r="J118" i="13"/>
  <c r="G56" i="14"/>
  <c r="E305" i="16"/>
  <c r="F112" i="15"/>
  <c r="G203" i="15"/>
  <c r="J331" i="15"/>
  <c r="G262" i="16"/>
  <c r="C182" i="17"/>
  <c r="B308" i="17"/>
  <c r="K111" i="16"/>
  <c r="D226" i="16"/>
  <c r="F145" i="17"/>
  <c r="H64" i="18"/>
  <c r="C200" i="18"/>
  <c r="D333" i="18"/>
  <c r="J252" i="19"/>
  <c r="G59" i="18"/>
  <c r="J302" i="20"/>
  <c r="F222" i="21"/>
  <c r="B142" i="22"/>
  <c r="C165" i="20"/>
  <c r="E84" i="21"/>
  <c r="F109" i="19"/>
  <c r="F357" i="21"/>
  <c r="H276" i="22"/>
  <c r="E301" i="20"/>
  <c r="K220" i="21"/>
  <c r="G140" i="22"/>
  <c r="H54" i="23"/>
  <c r="H302" i="24"/>
  <c r="K269" i="16"/>
  <c r="C189" i="17"/>
  <c r="F303" i="17"/>
  <c r="H222" i="18"/>
  <c r="C358" i="18"/>
  <c r="I277" i="19"/>
  <c r="H81" i="18"/>
  <c r="G217" i="18"/>
  <c r="H131" i="19"/>
  <c r="D51" i="20"/>
  <c r="B300" i="22"/>
  <c r="C323" i="20"/>
  <c r="E242" i="21"/>
  <c r="G161" i="22"/>
  <c r="H186" i="20"/>
  <c r="J105" i="21"/>
  <c r="C130" i="19"/>
  <c r="I49" i="20"/>
  <c r="G298" i="22"/>
  <c r="H212" i="23"/>
  <c r="J131" i="28"/>
  <c r="J156" i="17"/>
  <c r="I292" i="17"/>
  <c r="D78" i="16"/>
  <c r="D326" i="18"/>
  <c r="F245" i="19"/>
  <c r="C52" i="18"/>
  <c r="D185" i="18"/>
  <c r="C321" i="18"/>
  <c r="E240" i="19"/>
  <c r="J154" i="20"/>
  <c r="F74" i="21"/>
  <c r="K97" i="19"/>
  <c r="K345" i="21"/>
  <c r="C265" i="22"/>
  <c r="D290" i="20"/>
  <c r="F209" i="21"/>
  <c r="H128" i="22"/>
  <c r="E153" i="20"/>
  <c r="K72" i="21"/>
  <c r="D316" i="23"/>
  <c r="F235" i="28"/>
  <c r="H154" i="24"/>
  <c r="K89" i="16"/>
  <c r="D204" i="16"/>
  <c r="F123" i="17"/>
  <c r="H42" i="18"/>
  <c r="C178" i="18"/>
  <c r="D311" i="18"/>
  <c r="J230" i="19"/>
  <c r="E366" i="19"/>
  <c r="J280" i="20"/>
  <c r="F200" i="21"/>
  <c r="B120" i="22"/>
  <c r="C143" i="20"/>
  <c r="E62" i="21"/>
  <c r="F87" i="19"/>
  <c r="F335" i="21"/>
  <c r="H254" i="22"/>
  <c r="E279" i="20"/>
  <c r="K198" i="21"/>
  <c r="G118" i="22"/>
  <c r="F361" i="28"/>
  <c r="H280" i="24"/>
  <c r="G204" i="23"/>
  <c r="C124" i="28"/>
  <c r="I43" i="24"/>
  <c r="D55" i="23"/>
  <c r="B304" i="24"/>
  <c r="G327" i="23"/>
  <c r="I246" i="28"/>
  <c r="K165" i="24"/>
  <c r="F103" i="25"/>
  <c r="F351" i="27"/>
  <c r="K270" i="6"/>
  <c r="I295" i="26"/>
  <c r="E215" i="27"/>
  <c r="F174" i="25"/>
  <c r="B94" i="26"/>
  <c r="I342" i="6"/>
  <c r="I276" i="26"/>
  <c r="K195" i="27"/>
  <c r="D75" i="6"/>
  <c r="H280" i="6"/>
  <c r="E279" i="23"/>
  <c r="K198" i="28"/>
  <c r="G118" i="24"/>
  <c r="B130" i="23"/>
  <c r="H49" i="28"/>
  <c r="G73" i="22"/>
  <c r="G321" i="28"/>
  <c r="I240" i="24"/>
  <c r="D178" i="25"/>
  <c r="F97" i="26"/>
  <c r="I345" i="6"/>
  <c r="E41" i="25"/>
  <c r="C290" i="27"/>
  <c r="D249" i="25"/>
  <c r="D351" i="14"/>
  <c r="K288" i="15"/>
  <c r="B96" i="14"/>
  <c r="J344" i="16"/>
  <c r="I106" i="15"/>
  <c r="B235" i="15"/>
  <c r="I165" i="16"/>
  <c r="D321" i="16"/>
  <c r="C219" i="10"/>
  <c r="B66" i="10"/>
  <c r="H184" i="10"/>
  <c r="E43" i="10"/>
  <c r="C244" i="11"/>
  <c r="F106" i="11"/>
  <c r="E298" i="12"/>
  <c r="B169" i="12"/>
  <c r="F310" i="12"/>
  <c r="G219" i="13"/>
  <c r="H354" i="13"/>
  <c r="J273" i="14"/>
  <c r="E53" i="13"/>
  <c r="F146" i="13"/>
  <c r="C84" i="14"/>
  <c r="K332" i="16"/>
  <c r="B140" i="15"/>
  <c r="C231" i="15"/>
  <c r="F359" i="15"/>
  <c r="D315" i="16"/>
  <c r="I209" i="17"/>
  <c r="H335" i="17"/>
  <c r="D139" i="10"/>
  <c r="I320" i="11"/>
  <c r="G116" i="10"/>
  <c r="F41" i="11"/>
  <c r="H179" i="11"/>
  <c r="I42" i="11"/>
  <c r="D242" i="12"/>
  <c r="E105" i="12"/>
  <c r="I292" i="13"/>
  <c r="K211" i="14"/>
  <c r="B347" i="14"/>
  <c r="G126" i="13"/>
  <c r="H219" i="13"/>
  <c r="C166" i="14"/>
  <c r="K76" i="15"/>
  <c r="D213" i="15"/>
  <c r="E304" i="15"/>
  <c r="J103" i="14"/>
  <c r="J351" i="16"/>
  <c r="K282" i="17"/>
  <c r="H79" i="16"/>
  <c r="I212" i="16"/>
  <c r="K131" i="17"/>
  <c r="D246" i="17"/>
  <c r="F165" i="18"/>
  <c r="K300" i="18"/>
  <c r="G220" i="19"/>
  <c r="H353" i="19"/>
  <c r="E160" i="18"/>
  <c r="F74" i="19"/>
  <c r="D323" i="21"/>
  <c r="J242" i="22"/>
  <c r="K265" i="20"/>
  <c r="C185" i="21"/>
  <c r="E104" i="22"/>
  <c r="F129" i="20"/>
  <c r="H48" i="21"/>
  <c r="K72" i="19"/>
  <c r="I321" i="21"/>
  <c r="E241" i="22"/>
  <c r="F155" i="23"/>
  <c r="H74" i="28"/>
  <c r="B154" i="17"/>
  <c r="K289" i="17"/>
  <c r="F75" i="16"/>
  <c r="F323" i="18"/>
  <c r="H242" i="19"/>
  <c r="E49" i="18"/>
  <c r="F182" i="18"/>
  <c r="E318" i="18"/>
  <c r="G237" i="19"/>
  <c r="B152" i="20"/>
  <c r="H71" i="21"/>
  <c r="C95" i="19"/>
  <c r="C343" i="21"/>
  <c r="E262" i="22"/>
  <c r="F287" i="20"/>
  <c r="H206" i="21"/>
  <c r="J125" i="22"/>
  <c r="G150" i="20"/>
  <c r="C70" i="21"/>
  <c r="F313" i="23"/>
  <c r="H232" i="28"/>
  <c r="B260" i="17"/>
  <c r="I64" i="16"/>
  <c r="B179" i="16"/>
  <c r="D98" i="17"/>
  <c r="D346" i="19"/>
  <c r="K152" i="18"/>
  <c r="B286" i="18"/>
  <c r="H205" i="19"/>
  <c r="C341" i="19"/>
  <c r="H255" i="20"/>
  <c r="D175" i="21"/>
  <c r="I198" i="19"/>
  <c r="K117" i="20"/>
  <c r="K365" i="22"/>
  <c r="D62" i="19"/>
  <c r="D310" i="21"/>
  <c r="F229" i="22"/>
  <c r="C254" i="20"/>
  <c r="I173" i="21"/>
  <c r="D88" i="22"/>
  <c r="D336" i="28"/>
  <c r="F255" i="24"/>
  <c r="I190" i="16"/>
  <c r="K109" i="17"/>
  <c r="D224" i="17"/>
  <c r="F143" i="18"/>
  <c r="K278" i="18"/>
  <c r="E85" i="17"/>
  <c r="H331" i="19"/>
  <c r="E138" i="18"/>
  <c r="F52" i="19"/>
  <c r="D301" i="21"/>
  <c r="J220" i="22"/>
  <c r="K243" i="20"/>
  <c r="C163" i="21"/>
  <c r="D188" i="19"/>
  <c r="F107" i="20"/>
  <c r="F355" i="22"/>
  <c r="K50" i="19"/>
  <c r="I299" i="21"/>
  <c r="E219" i="22"/>
  <c r="F133" i="23"/>
  <c r="H52" i="28"/>
  <c r="E305" i="23"/>
  <c r="K224" i="28"/>
  <c r="G144" i="24"/>
  <c r="B156" i="23"/>
  <c r="H75" i="28"/>
  <c r="F324" i="25"/>
  <c r="G347" i="28"/>
  <c r="I266" i="24"/>
  <c r="D204" i="25"/>
  <c r="F123" i="26"/>
  <c r="H42" i="27"/>
  <c r="E67" i="25"/>
  <c r="C316" i="27"/>
  <c r="D275" i="25"/>
  <c r="J194" i="26"/>
  <c r="F114" i="27"/>
  <c r="I48" i="25"/>
  <c r="I296" i="27"/>
  <c r="B176" i="6"/>
  <c r="H95" i="4"/>
  <c r="K50" i="22"/>
  <c r="I299" i="28"/>
  <c r="E219" i="24"/>
  <c r="J230" i="23"/>
  <c r="F150" i="28"/>
  <c r="B70" i="24"/>
  <c r="G93" i="23"/>
  <c r="G341" i="24"/>
  <c r="B279" i="25"/>
  <c r="D198" i="26"/>
  <c r="F117" i="27"/>
  <c r="C142" i="25"/>
  <c r="I61" i="26"/>
  <c r="D74" i="24"/>
  <c r="H295" i="13"/>
  <c r="D215" i="14"/>
  <c r="K152" i="15"/>
  <c r="G324" i="4"/>
  <c r="B125" i="4"/>
  <c r="D214" i="6"/>
  <c r="C320" i="4"/>
  <c r="H120" i="4"/>
  <c r="H208" i="6"/>
  <c r="J291" i="8"/>
  <c r="G170" i="8"/>
  <c r="I90" i="8"/>
  <c r="B291" i="7"/>
  <c r="I284" i="7"/>
  <c r="J147" i="7"/>
  <c r="G324" i="9"/>
  <c r="F184" i="9"/>
  <c r="H108" i="9"/>
  <c r="F74" i="9"/>
  <c r="I350" i="8"/>
  <c r="B264" i="8"/>
  <c r="J183" i="8"/>
  <c r="K367" i="7"/>
  <c r="E231" i="7"/>
  <c r="F94" i="7"/>
  <c r="E95" i="7"/>
  <c r="C71" i="7"/>
  <c r="K129" i="9"/>
  <c r="I349" i="10"/>
  <c r="J212" i="10"/>
  <c r="B300" i="8"/>
  <c r="F178" i="8"/>
  <c r="J99" i="8"/>
  <c r="B231" i="7"/>
  <c r="I224" i="7"/>
  <c r="J87" i="7"/>
  <c r="B72" i="7"/>
  <c r="I260" i="9"/>
  <c r="K236" i="9"/>
  <c r="H343" i="10"/>
  <c r="I346" i="8"/>
  <c r="B260" i="8"/>
  <c r="J179" i="8"/>
  <c r="K363" i="7"/>
  <c r="E227" i="7"/>
  <c r="F90" i="7"/>
  <c r="E91" i="7"/>
  <c r="C67" i="7"/>
  <c r="K125" i="9"/>
  <c r="I345" i="10"/>
  <c r="J208" i="10"/>
  <c r="B55" i="9"/>
  <c r="D287" i="11"/>
  <c r="D76" i="10"/>
  <c r="G264" i="11"/>
  <c r="C136" i="11"/>
  <c r="H327" i="12"/>
  <c r="E206" i="12"/>
  <c r="B61" i="12"/>
  <c r="B196" i="12"/>
  <c r="G111" i="13"/>
  <c r="H246" i="13"/>
  <c r="K354" i="13"/>
  <c r="G274" i="14"/>
  <c r="H367" i="14"/>
  <c r="E305" i="15"/>
  <c r="F112" i="14"/>
  <c r="D361" i="16"/>
  <c r="C123" i="15"/>
  <c r="F251" i="15"/>
  <c r="C182" i="16"/>
  <c r="I101" i="17"/>
  <c r="C273" i="10"/>
  <c r="H93" i="10"/>
  <c r="C275" i="11"/>
  <c r="K70" i="10"/>
  <c r="H324" i="12"/>
  <c r="B134" i="11"/>
  <c r="K325" i="12"/>
  <c r="H196" i="12"/>
  <c r="I59" i="12"/>
  <c r="C247" i="13"/>
  <c r="E166" i="14"/>
  <c r="F301" i="14"/>
  <c r="K80" i="13"/>
  <c r="E153" i="4"/>
  <c r="I233" i="6"/>
  <c r="F363" i="4"/>
  <c r="K148" i="4"/>
  <c r="E229" i="6"/>
  <c r="B359" i="4"/>
  <c r="F335" i="8"/>
  <c r="F216" i="8"/>
  <c r="C136" i="8"/>
  <c r="F63" i="8"/>
  <c r="H319" i="7"/>
  <c r="I182" i="7"/>
  <c r="B365" i="9"/>
  <c r="E352" i="9"/>
  <c r="E82" i="9"/>
  <c r="C302" i="10"/>
  <c r="J118" i="9"/>
  <c r="C306" i="8"/>
  <c r="B227" i="8"/>
  <c r="D140" i="8"/>
  <c r="F271" i="7"/>
  <c r="C265" i="7"/>
  <c r="D128" i="7"/>
  <c r="K304" i="9"/>
  <c r="J164" i="9"/>
  <c r="B89" i="9"/>
  <c r="J54" i="9"/>
  <c r="C327" i="8"/>
  <c r="I224" i="8"/>
  <c r="J134" i="8"/>
  <c r="K74" i="8"/>
  <c r="H259" i="7"/>
  <c r="I122" i="7"/>
  <c r="B305" i="9"/>
  <c r="E292" i="9"/>
  <c r="J219" i="9"/>
  <c r="C242" i="10"/>
  <c r="E368" i="10"/>
  <c r="C302" i="8"/>
  <c r="F215" i="8"/>
  <c r="D136" i="8"/>
  <c r="F267" i="7"/>
  <c r="C261" i="7"/>
  <c r="D124" i="7"/>
  <c r="K300" i="9"/>
  <c r="J160" i="9"/>
  <c r="B85" i="9"/>
  <c r="J50" i="9"/>
  <c r="G233" i="10"/>
  <c r="D129" i="10"/>
  <c r="I310" i="11"/>
  <c r="G106" i="10"/>
  <c r="D360" i="12"/>
  <c r="H169" i="11"/>
  <c r="G361" i="12"/>
  <c r="D232" i="12"/>
  <c r="E95" i="12"/>
  <c r="I282" i="13"/>
  <c r="K201" i="14"/>
  <c r="B337" i="14"/>
  <c r="G116" i="13"/>
  <c r="H209" i="13"/>
  <c r="E147" i="14"/>
  <c r="K66" i="15"/>
  <c r="D203" i="15"/>
  <c r="E294" i="15"/>
  <c r="J93" i="14"/>
  <c r="J341" i="16"/>
  <c r="K272" i="17"/>
  <c r="H69" i="16"/>
  <c r="B281" i="10"/>
  <c r="G117" i="10"/>
  <c r="D302" i="11"/>
  <c r="B167" i="11"/>
  <c r="G362" i="12"/>
  <c r="E168" i="11"/>
  <c r="G103" i="12"/>
  <c r="K230" i="12"/>
  <c r="D93" i="12"/>
  <c r="G337" i="14"/>
  <c r="J143" i="13"/>
  <c r="C252" i="13"/>
  <c r="C206" i="4"/>
  <c r="F298" i="6"/>
  <c r="F87" i="6"/>
  <c r="I201" i="4"/>
  <c r="H292" i="6"/>
  <c r="B83" i="6"/>
  <c r="E334" i="8"/>
  <c r="K231" i="8"/>
  <c r="B142" i="8"/>
  <c r="C82" i="8"/>
  <c r="J266" i="7"/>
  <c r="K129" i="7"/>
  <c r="D312" i="9"/>
  <c r="G299" i="9"/>
  <c r="B227" i="9"/>
  <c r="E249" i="10"/>
  <c r="I46" i="9"/>
  <c r="H287" i="8"/>
  <c r="B166" i="8"/>
  <c r="F87" i="8"/>
  <c r="H218" i="7"/>
  <c r="E212" i="7"/>
  <c r="F75" i="7"/>
  <c r="H59" i="7"/>
  <c r="E248" i="9"/>
  <c r="G224" i="9"/>
  <c r="D331" i="10"/>
  <c r="D308" i="8"/>
  <c r="F239" i="8"/>
  <c r="C149" i="8"/>
  <c r="E351" i="7"/>
  <c r="D343" i="7"/>
  <c r="D206" i="7"/>
  <c r="I53" i="7"/>
  <c r="J242" i="9"/>
  <c r="B167" i="9"/>
  <c r="E189" i="10"/>
  <c r="G315" i="10"/>
  <c r="H283" i="8"/>
  <c r="B162" i="8"/>
  <c r="I91" i="8"/>
  <c r="H214" i="7"/>
  <c r="K208" i="7"/>
  <c r="B211" i="7"/>
  <c r="H55" i="7"/>
  <c r="E244" i="9"/>
  <c r="G220" i="9"/>
  <c r="D327" i="10"/>
  <c r="C239" i="10"/>
  <c r="F76" i="10"/>
  <c r="K257" i="11"/>
  <c r="I53" i="10"/>
  <c r="F307" i="12"/>
  <c r="J116" i="11"/>
  <c r="I308" i="12"/>
  <c r="F179" i="12"/>
  <c r="G42" i="12"/>
  <c r="K229" i="13"/>
  <c r="C149" i="14"/>
  <c r="D284" i="14"/>
  <c r="I63" i="13"/>
  <c r="J156" i="13"/>
  <c r="G94" i="14"/>
  <c r="E343" i="16"/>
  <c r="F150" i="15"/>
  <c r="G241" i="15"/>
  <c r="B41" i="14"/>
  <c r="B289" i="16"/>
  <c r="C220" i="17"/>
  <c r="B346" i="17"/>
  <c r="D228" i="10"/>
  <c r="I64" i="10"/>
  <c r="D196" i="10"/>
  <c r="D114" i="11"/>
  <c r="E254" i="11"/>
  <c r="G115" i="11"/>
  <c r="I50" i="12"/>
  <c r="C178" i="12"/>
  <c r="F40" i="12"/>
  <c r="I284" i="14"/>
  <c r="B91" i="13"/>
  <c r="E199" i="13"/>
  <c r="G92" i="4"/>
  <c r="K172" i="6"/>
  <c r="H302" i="4"/>
  <c r="C88" i="4"/>
  <c r="G168" i="6"/>
  <c r="D298" i="4"/>
  <c r="K363" i="8"/>
  <c r="D277" i="8"/>
  <c r="B197" i="8"/>
  <c r="E52" i="8"/>
  <c r="K95" i="11"/>
  <c r="J232" i="11"/>
  <c r="J145" i="11"/>
  <c r="H86" i="10"/>
  <c r="F285" i="10"/>
  <c r="G288" i="17"/>
  <c r="J336" i="16"/>
  <c r="K200" i="4"/>
  <c r="J99" i="6"/>
  <c r="B315" i="6"/>
  <c r="G218" i="4"/>
  <c r="F117" i="6"/>
  <c r="C41" i="4"/>
  <c r="C236" i="4"/>
  <c r="B135" i="6"/>
  <c r="D54" i="4"/>
  <c r="I126" i="4"/>
  <c r="F217" i="4"/>
  <c r="I87" i="6"/>
  <c r="K161" i="4"/>
  <c r="B235" i="4"/>
  <c r="E105" i="6"/>
  <c r="K217" i="4"/>
  <c r="H252" i="4"/>
  <c r="K122" i="6"/>
  <c r="G138" i="4"/>
  <c r="D138" i="6"/>
  <c r="F57" i="4"/>
  <c r="K256" i="4"/>
  <c r="J155" i="6"/>
  <c r="B75" i="4"/>
  <c r="G274" i="4"/>
  <c r="F173" i="6"/>
  <c r="H92" i="4"/>
  <c r="C292" i="4"/>
  <c r="J183" i="6"/>
  <c r="D102" i="4"/>
  <c r="I301" i="4"/>
  <c r="F207" i="6"/>
  <c r="J119" i="4"/>
  <c r="E319" i="4"/>
  <c r="D234" i="6"/>
  <c r="F137" i="4"/>
  <c r="K336" i="4"/>
  <c r="I42" i="6"/>
  <c r="G110" i="6"/>
  <c r="D240" i="4"/>
  <c r="K171" i="4"/>
  <c r="C106" i="6"/>
  <c r="J235" i="4"/>
  <c r="G163" i="4"/>
  <c r="I277" i="8"/>
  <c r="G191" i="8"/>
  <c r="J46" i="8"/>
  <c r="K306" i="7"/>
  <c r="B170" i="7"/>
  <c r="K170" i="7"/>
  <c r="B346" i="9"/>
  <c r="G205" i="9"/>
  <c r="B112" i="9"/>
  <c r="F288" i="10"/>
  <c r="G319" i="8"/>
  <c r="C217" i="8"/>
  <c r="D127" i="8"/>
  <c r="E67" i="8"/>
  <c r="B252" i="7"/>
  <c r="C115" i="7"/>
  <c r="F297" i="9"/>
  <c r="I284" i="9"/>
  <c r="D212" i="9"/>
  <c r="G234" i="10"/>
  <c r="E366" i="8"/>
  <c r="H279" i="8"/>
  <c r="F199" i="8"/>
  <c r="I54" i="8"/>
  <c r="K246" i="7"/>
  <c r="B110" i="7"/>
  <c r="K110" i="7"/>
  <c r="B286" i="9"/>
  <c r="G145" i="9"/>
  <c r="E365" i="10"/>
  <c r="F228" i="10"/>
  <c r="G315" i="8"/>
  <c r="H280" i="8"/>
  <c r="D123" i="8"/>
  <c r="E63" i="8"/>
  <c r="B248" i="7"/>
  <c r="C111" i="7"/>
  <c r="F293" i="9"/>
  <c r="I280" i="9"/>
  <c r="D208" i="9"/>
  <c r="G230" i="10"/>
  <c r="I356" i="10"/>
  <c r="H268" i="10"/>
  <c r="C105" i="10"/>
  <c r="J289" i="11"/>
  <c r="H154" i="11"/>
  <c r="C350" i="12"/>
  <c r="K155" i="11"/>
  <c r="C91" i="12"/>
  <c r="G218" i="12"/>
  <c r="J80" i="12"/>
  <c r="C325" i="14"/>
  <c r="F131" i="13"/>
  <c r="I239" i="13"/>
  <c r="J332" i="13"/>
  <c r="F252" i="14"/>
  <c r="C190" i="15"/>
  <c r="F326" i="15"/>
  <c r="I88" i="14"/>
  <c r="I336" i="16"/>
  <c r="D136" i="15"/>
  <c r="K66" i="16"/>
  <c r="J192" i="16"/>
  <c r="F75" i="9"/>
  <c r="H307" i="11"/>
  <c r="H96" i="10"/>
  <c r="K284" i="11"/>
  <c r="G156" i="11"/>
  <c r="B348" i="12"/>
  <c r="I226" i="12"/>
  <c r="F81" i="12"/>
  <c r="F216" i="12"/>
  <c r="K131" i="13"/>
  <c r="B267" i="13"/>
  <c r="D186" i="14"/>
  <c r="K294" i="14"/>
  <c r="G268" i="4"/>
  <c r="B69" i="4"/>
  <c r="J149" i="6"/>
  <c r="C264" i="4"/>
  <c r="H64" i="4"/>
  <c r="F145" i="6"/>
  <c r="K350" i="8"/>
  <c r="B237" i="8"/>
  <c r="I146" i="8"/>
  <c r="K348" i="7"/>
  <c r="I340" i="7"/>
  <c r="J203" i="7"/>
  <c r="E51" i="7"/>
  <c r="F240" i="9"/>
  <c r="H164" i="9"/>
  <c r="K186" i="10"/>
  <c r="C313" i="10"/>
  <c r="C258" i="8"/>
  <c r="K171" i="8"/>
  <c r="F356" i="7"/>
  <c r="E287" i="7"/>
  <c r="F150" i="7"/>
  <c r="E151" i="7"/>
  <c r="F326" i="9"/>
  <c r="K185" i="9"/>
  <c r="J76" i="9"/>
  <c r="J268" i="10"/>
  <c r="J287" i="8"/>
  <c r="G166" i="8"/>
  <c r="I86" i="8"/>
  <c r="B287" i="7"/>
  <c r="I280" i="7"/>
  <c r="J143" i="7"/>
  <c r="G320" i="9"/>
  <c r="F180" i="9"/>
  <c r="H104" i="9"/>
  <c r="F70" i="9"/>
  <c r="C253" i="10"/>
  <c r="C254" i="8"/>
  <c r="K167" i="8"/>
  <c r="F352" i="7"/>
  <c r="E283" i="7"/>
  <c r="F146" i="7"/>
  <c r="E147" i="7"/>
  <c r="F322" i="9"/>
  <c r="K181" i="9"/>
  <c r="G72" i="9"/>
  <c r="J264" i="10"/>
  <c r="K146" i="9"/>
  <c r="D343" i="11"/>
  <c r="D132" i="10"/>
  <c r="G320" i="11"/>
  <c r="C192" i="11"/>
  <c r="F54" i="11"/>
  <c r="E262" i="12"/>
  <c r="B117" i="12"/>
  <c r="B252" i="12"/>
  <c r="G167" i="13"/>
  <c r="H302" i="13"/>
  <c r="J221" i="14"/>
  <c r="G330" i="14"/>
  <c r="F94" i="13"/>
  <c r="E361" i="15"/>
  <c r="K280" i="16"/>
  <c r="B88" i="15"/>
  <c r="C179" i="15"/>
  <c r="F307" i="15"/>
  <c r="C238" i="16"/>
  <c r="I157" i="17"/>
  <c r="H283" i="17"/>
  <c r="H149" i="10"/>
  <c r="C331" i="11"/>
  <c r="K126" i="10"/>
  <c r="J51" i="11"/>
  <c r="B190" i="11"/>
  <c r="C53" i="11"/>
  <c r="H252" i="12"/>
  <c r="I115" i="12"/>
  <c r="C303" i="13"/>
  <c r="E222" i="14"/>
  <c r="F357" i="14"/>
  <c r="K136" i="13"/>
  <c r="E321" i="4"/>
  <c r="J121" i="4"/>
  <c r="D210" i="6"/>
  <c r="K316" i="4"/>
  <c r="F117" i="4"/>
  <c r="D204" i="6"/>
  <c r="B295" i="8"/>
  <c r="I173" i="8"/>
  <c r="K93" i="8"/>
  <c r="D294" i="7"/>
  <c r="K287" i="7"/>
  <c r="B151" i="7"/>
  <c r="I327" i="9"/>
  <c r="H187" i="9"/>
  <c r="J111" i="9"/>
  <c r="D78" i="9"/>
  <c r="K353" i="8"/>
  <c r="D267" i="8"/>
  <c r="B187" i="8"/>
  <c r="E42" i="8"/>
  <c r="G234" i="7"/>
  <c r="H97" i="7"/>
  <c r="G98" i="7"/>
  <c r="G76" i="7"/>
  <c r="C133" i="9"/>
  <c r="K352" i="10"/>
  <c r="B216" i="10"/>
  <c r="D303" i="8"/>
  <c r="H181" i="8"/>
  <c r="B103" i="8"/>
  <c r="D234" i="7"/>
  <c r="K227" i="7"/>
  <c r="B91" i="7"/>
  <c r="C80" i="7"/>
  <c r="K263" i="9"/>
  <c r="C240" i="9"/>
  <c r="J346" i="10"/>
  <c r="K349" i="8"/>
  <c r="D263" i="8"/>
  <c r="B183" i="8"/>
  <c r="C367" i="7"/>
  <c r="G230" i="7"/>
  <c r="H93" i="7"/>
  <c r="G94" i="7"/>
  <c r="E70" i="7"/>
  <c r="C129" i="9"/>
  <c r="K348" i="10"/>
  <c r="B212" i="10"/>
  <c r="D58" i="9"/>
  <c r="F290" i="11"/>
  <c r="F79" i="10"/>
  <c r="I267" i="11"/>
  <c r="E139" i="11"/>
  <c r="J330" i="12"/>
  <c r="G209" i="12"/>
  <c r="D64" i="12"/>
  <c r="D199" i="12"/>
  <c r="I114" i="13"/>
  <c r="J249" i="13"/>
  <c r="C358" i="13"/>
  <c r="I277" i="14"/>
  <c r="H41" i="13"/>
  <c r="G308" i="15"/>
  <c r="H115" i="14"/>
  <c r="F364" i="16"/>
  <c r="E126" i="15"/>
  <c r="H254" i="15"/>
  <c r="E185" i="16"/>
  <c r="K104" i="17"/>
  <c r="K283" i="10"/>
  <c r="J96" i="10"/>
  <c r="E278" i="11"/>
  <c r="C74" i="10"/>
  <c r="J327" i="12"/>
  <c r="D137" i="11"/>
  <c r="C329" i="12"/>
  <c r="J199" i="12"/>
  <c r="K62" i="12"/>
  <c r="E250" i="13"/>
  <c r="G169" i="14"/>
  <c r="H304" i="14"/>
  <c r="C84" i="13"/>
  <c r="I207" i="4"/>
  <c r="H300" i="6"/>
  <c r="B89" i="6"/>
  <c r="E203" i="4"/>
  <c r="I294" i="6"/>
  <c r="H84" i="6"/>
  <c r="I332" i="8"/>
  <c r="E230" i="8"/>
  <c r="F140" i="8"/>
  <c r="G80" i="8"/>
  <c r="D265" i="7"/>
  <c r="E128" i="7"/>
  <c r="H310" i="9"/>
  <c r="K297" i="9"/>
  <c r="F225" i="9"/>
  <c r="I247" i="10"/>
  <c r="C45" i="9"/>
  <c r="B286" i="8"/>
  <c r="F164" i="8"/>
  <c r="J85" i="8"/>
  <c r="B217" i="7"/>
  <c r="I210" i="7"/>
  <c r="J73" i="7"/>
  <c r="B58" i="7"/>
  <c r="I246" i="9"/>
  <c r="K222" i="9"/>
  <c r="H329" i="10"/>
  <c r="C354" i="8"/>
  <c r="J237" i="8"/>
  <c r="G147" i="8"/>
  <c r="I349" i="7"/>
  <c r="G341" i="7"/>
  <c r="H204" i="7"/>
  <c r="C52" i="7"/>
  <c r="D241" i="9"/>
  <c r="F165" i="9"/>
  <c r="I187" i="10"/>
  <c r="K313" i="10"/>
  <c r="B282" i="8"/>
  <c r="F160" i="8"/>
  <c r="E85" i="8"/>
  <c r="D345" i="7"/>
  <c r="D207" i="7"/>
  <c r="C208" i="7"/>
  <c r="B54" i="7"/>
  <c r="I242" i="9"/>
  <c r="K218" i="9"/>
  <c r="H325" i="10"/>
  <c r="K235" i="10"/>
  <c r="J74" i="10"/>
  <c r="E256" i="11"/>
  <c r="C52" i="10"/>
  <c r="D255" i="11"/>
  <c r="D115" i="11"/>
  <c r="C307" i="12"/>
  <c r="J177" i="12"/>
  <c r="K40" i="12"/>
  <c r="E228" i="13"/>
  <c r="K365" i="13"/>
  <c r="H282" i="14"/>
  <c r="C62" i="13"/>
  <c r="D155" i="13"/>
  <c r="K92" i="14"/>
  <c r="I341" i="16"/>
  <c r="J148" i="15"/>
  <c r="K239" i="15"/>
  <c r="D368" i="15"/>
  <c r="F287" i="16"/>
  <c r="G218" i="17"/>
  <c r="F344" i="17"/>
  <c r="H226" i="10"/>
  <c r="C63" i="10"/>
  <c r="H191" i="10"/>
  <c r="H112" i="11"/>
  <c r="G251" i="11"/>
  <c r="K113" i="11"/>
  <c r="C49" i="12"/>
  <c r="G176" i="12"/>
  <c r="J366" i="13"/>
  <c r="C283" i="14"/>
  <c r="F89" i="13"/>
  <c r="I197" i="13"/>
  <c r="B286" i="13"/>
  <c r="H205" i="14"/>
  <c r="E143" i="15"/>
  <c r="H279" i="15"/>
  <c r="K41" i="14"/>
  <c r="K289" i="16"/>
  <c r="F89" i="15"/>
  <c r="E349" i="17"/>
  <c r="B146" i="16"/>
  <c r="D346" i="10"/>
  <c r="I182" i="10"/>
  <c r="F367" i="11"/>
  <c r="D232" i="11"/>
  <c r="G98" i="11"/>
  <c r="G233" i="11"/>
  <c r="I168" i="12"/>
  <c r="H298" i="12"/>
  <c r="F158" i="12"/>
  <c r="K73" i="13"/>
  <c r="B209" i="13"/>
  <c r="E317" i="13"/>
  <c r="K236" i="14"/>
  <c r="B330" i="14"/>
  <c r="I267" i="15"/>
  <c r="J74" i="14"/>
  <c r="H323" i="16"/>
  <c r="G85" i="15"/>
  <c r="J213" i="15"/>
  <c r="G144" i="16"/>
  <c r="F270" i="16"/>
  <c r="K100" i="9"/>
  <c r="J322" i="11"/>
  <c r="J111" i="10"/>
  <c r="C300" i="11"/>
  <c r="I171" i="11"/>
  <c r="D363" i="12"/>
  <c r="K241" i="12"/>
  <c r="H96" i="12"/>
  <c r="H231" i="12"/>
  <c r="C147" i="13"/>
  <c r="D282" i="13"/>
  <c r="F201" i="14"/>
  <c r="C310" i="14"/>
  <c r="B74" i="13"/>
  <c r="K340" i="15"/>
  <c r="B148" i="14"/>
  <c r="H67" i="15"/>
  <c r="I158" i="15"/>
  <c r="B287" i="15"/>
  <c r="I217" i="16"/>
  <c r="E137" i="17"/>
  <c r="H263" i="17"/>
  <c r="C67" i="16"/>
  <c r="F181" i="16"/>
  <c r="H100" i="17"/>
  <c r="H348" i="19"/>
  <c r="E155" i="18"/>
  <c r="F288" i="18"/>
  <c r="B208" i="19"/>
  <c r="G343" i="19"/>
  <c r="B258" i="20"/>
  <c r="H177" i="21"/>
  <c r="C205" i="19"/>
  <c r="E120" i="20"/>
  <c r="E368" i="22"/>
  <c r="H64" i="19"/>
  <c r="H312" i="21"/>
  <c r="J231" i="22"/>
  <c r="G256" i="20"/>
  <c r="C176" i="21"/>
  <c r="H90" i="22"/>
  <c r="H338" i="28"/>
  <c r="J257" i="24"/>
  <c r="C225" i="16"/>
  <c r="E144" i="17"/>
  <c r="H258" i="17"/>
  <c r="J177" i="18"/>
  <c r="E313" i="18"/>
  <c r="K232" i="19"/>
  <c r="B366" i="19"/>
  <c r="I172" i="18"/>
  <c r="J86" i="19"/>
  <c r="H335" i="21"/>
  <c r="D255" i="22"/>
  <c r="E278" i="20"/>
  <c r="G197" i="21"/>
  <c r="I116" i="22"/>
  <c r="J141" i="20"/>
  <c r="B61" i="21"/>
  <c r="E85" i="19"/>
  <c r="C334" i="21"/>
  <c r="I253" i="22"/>
  <c r="J167" i="23"/>
  <c r="B87" i="28"/>
  <c r="B112" i="17"/>
  <c r="K247" i="17"/>
  <c r="D362" i="17"/>
  <c r="F281" i="18"/>
  <c r="H200" i="19"/>
  <c r="G336" i="19"/>
  <c r="F140" i="18"/>
  <c r="E276" i="18"/>
  <c r="F190" i="19"/>
  <c r="B110" i="20"/>
  <c r="J358" i="22"/>
  <c r="C53" i="19"/>
  <c r="C301" i="21"/>
  <c r="E220" i="22"/>
  <c r="F245" i="20"/>
  <c r="H164" i="21"/>
  <c r="K188" i="19"/>
  <c r="G108" i="20"/>
  <c r="E357" i="22"/>
  <c r="F271" i="23"/>
  <c r="H190" i="28"/>
  <c r="B238" i="17"/>
  <c r="C45" i="16"/>
  <c r="F159" i="16"/>
  <c r="I79" i="17"/>
  <c r="H326" i="19"/>
  <c r="E133" i="18"/>
  <c r="F266" i="18"/>
  <c r="G73" i="17"/>
  <c r="G321" i="19"/>
  <c r="B236" i="20"/>
  <c r="H155" i="21"/>
  <c r="C179" i="19"/>
  <c r="E98" i="20"/>
  <c r="E346" i="22"/>
  <c r="H42" i="19"/>
  <c r="H290" i="21"/>
  <c r="J209" i="22"/>
  <c r="G234" i="20"/>
  <c r="C154" i="21"/>
  <c r="H68" i="22"/>
  <c r="H316" i="28"/>
  <c r="J235" i="24"/>
  <c r="I159" i="23"/>
  <c r="E79" i="28"/>
  <c r="J90" i="22"/>
  <c r="H339" i="28"/>
  <c r="D259" i="24"/>
  <c r="I282" i="23"/>
  <c r="K201" i="28"/>
  <c r="C121" i="24"/>
  <c r="H58" i="25"/>
  <c r="H306" i="27"/>
  <c r="C334" i="25"/>
  <c r="K250" i="26"/>
  <c r="G170" i="27"/>
  <c r="H129" i="25"/>
  <c r="D49" i="26"/>
  <c r="I312" i="25"/>
  <c r="K231" i="26"/>
  <c r="C151" i="27"/>
  <c r="H359" i="4"/>
  <c r="E228" i="6"/>
  <c r="G234" i="23"/>
  <c r="C154" i="28"/>
  <c r="I73" i="24"/>
  <c r="D85" i="23"/>
  <c r="B334" i="24"/>
  <c r="G357" i="23"/>
  <c r="I276" i="28"/>
  <c r="K195" i="24"/>
  <c r="F133" i="25"/>
  <c r="H52" i="26"/>
  <c r="K300" i="6"/>
  <c r="I325" i="26"/>
  <c r="E245" i="27"/>
  <c r="I331" i="14"/>
  <c r="F306" i="14"/>
  <c r="C244" i="15"/>
  <c r="D51" i="14"/>
  <c r="I142" i="14"/>
  <c r="K61" i="15"/>
  <c r="D190" i="15"/>
  <c r="K120" i="16"/>
  <c r="J246" i="16"/>
  <c r="I175" i="9"/>
  <c r="F350" i="11"/>
  <c r="F139" i="10"/>
  <c r="I327" i="11"/>
  <c r="E199" i="11"/>
  <c r="H61" i="11"/>
  <c r="G269" i="12"/>
  <c r="D124" i="12"/>
  <c r="D259" i="12"/>
  <c r="I174" i="13"/>
  <c r="J309" i="13"/>
  <c r="B229" i="14"/>
  <c r="I337" i="14"/>
  <c r="H101" i="13"/>
  <c r="G368" i="15"/>
  <c r="C288" i="16"/>
  <c r="D95" i="15"/>
  <c r="E186" i="15"/>
  <c r="H314" i="15"/>
  <c r="E245" i="16"/>
  <c r="K164" i="17"/>
  <c r="I274" i="10"/>
  <c r="F94" i="10"/>
  <c r="K275" i="11"/>
  <c r="I71" i="10"/>
  <c r="F325" i="12"/>
  <c r="J134" i="11"/>
  <c r="I326" i="12"/>
  <c r="F197" i="12"/>
  <c r="G60" i="12"/>
  <c r="K247" i="13"/>
  <c r="C167" i="14"/>
  <c r="D302" i="14"/>
  <c r="I81" i="13"/>
  <c r="J174" i="13"/>
  <c r="G112" i="14"/>
  <c r="E361" i="16"/>
  <c r="F168" i="15"/>
  <c r="G259" i="15"/>
  <c r="B59" i="14"/>
  <c r="B307" i="16"/>
  <c r="C238" i="17"/>
  <c r="B364" i="17"/>
  <c r="K167" i="16"/>
  <c r="I284" i="16"/>
  <c r="F201" i="17"/>
  <c r="H120" i="18"/>
  <c r="C256" i="18"/>
  <c r="B60" i="17"/>
  <c r="J308" i="19"/>
  <c r="G115" i="18"/>
  <c r="J358" i="20"/>
  <c r="F278" i="21"/>
  <c r="B198" i="22"/>
  <c r="C221" i="20"/>
  <c r="E140" i="21"/>
  <c r="F165" i="19"/>
  <c r="H84" i="20"/>
  <c r="H332" i="22"/>
  <c r="E357" i="20"/>
  <c r="K276" i="21"/>
  <c r="G196" i="22"/>
  <c r="H110" i="23"/>
  <c r="H358" i="24"/>
  <c r="D109" i="17"/>
  <c r="C245" i="17"/>
  <c r="F359" i="17"/>
  <c r="H278" i="18"/>
  <c r="E92" i="17"/>
  <c r="I333" i="19"/>
  <c r="H137" i="18"/>
  <c r="G273" i="18"/>
  <c r="H187" i="19"/>
  <c r="D107" i="20"/>
  <c r="B356" i="22"/>
  <c r="E50" i="19"/>
  <c r="E298" i="21"/>
  <c r="G217" i="22"/>
  <c r="H242" i="20"/>
  <c r="J161" i="21"/>
  <c r="C186" i="19"/>
  <c r="I105" i="20"/>
  <c r="G354" i="22"/>
  <c r="H268" i="23"/>
  <c r="J187" i="28"/>
  <c r="J212" i="17"/>
  <c r="I348" i="17"/>
  <c r="D134" i="16"/>
  <c r="F53" i="17"/>
  <c r="F301" i="19"/>
  <c r="C108" i="18"/>
  <c r="D241" i="18"/>
  <c r="E48" i="17"/>
  <c r="E296" i="19"/>
  <c r="J210" i="20"/>
  <c r="F130" i="21"/>
  <c r="K153" i="19"/>
  <c r="C73" i="20"/>
  <c r="C321" i="22"/>
  <c r="D346" i="20"/>
  <c r="F265" i="21"/>
  <c r="H184" i="22"/>
  <c r="E209" i="20"/>
  <c r="K128" i="21"/>
  <c r="F43" i="22"/>
  <c r="F291" i="28"/>
  <c r="H210" i="24"/>
  <c r="K145" i="16"/>
  <c r="D260" i="16"/>
  <c r="F179" i="17"/>
  <c r="H98" i="18"/>
  <c r="C234" i="18"/>
  <c r="D367" i="18"/>
  <c r="J286" i="19"/>
  <c r="G93" i="18"/>
  <c r="J336" i="20"/>
  <c r="F256" i="21"/>
  <c r="B176" i="22"/>
  <c r="C199" i="20"/>
  <c r="E118" i="21"/>
  <c r="F143" i="19"/>
  <c r="H62" i="20"/>
  <c r="H310" i="22"/>
  <c r="E335" i="20"/>
  <c r="K254" i="21"/>
  <c r="G174" i="22"/>
  <c r="H88" i="23"/>
  <c r="H336" i="24"/>
  <c r="G260" i="23"/>
  <c r="C180" i="28"/>
  <c r="I99" i="24"/>
  <c r="D111" i="23"/>
  <c r="B360" i="24"/>
  <c r="I54" i="22"/>
  <c r="I302" i="28"/>
  <c r="K221" i="24"/>
  <c r="F159" i="25"/>
  <c r="H78" i="26"/>
  <c r="K326" i="6"/>
  <c r="I351" i="26"/>
  <c r="E271" i="27"/>
  <c r="F230" i="25"/>
  <c r="B150" i="26"/>
  <c r="H69" i="27"/>
  <c r="I332" i="26"/>
  <c r="K251" i="27"/>
  <c r="D131" i="6"/>
  <c r="J50" i="4"/>
  <c r="E335" i="23"/>
  <c r="K254" i="28"/>
  <c r="G174" i="24"/>
  <c r="B186" i="23"/>
  <c r="H105" i="28"/>
  <c r="F354" i="25"/>
  <c r="I48" i="23"/>
  <c r="I296" i="24"/>
  <c r="D234" i="25"/>
  <c r="F153" i="26"/>
  <c r="H72" i="27"/>
  <c r="E97" i="25"/>
  <c r="C346" i="27"/>
  <c r="D305" i="25"/>
  <c r="J250" i="13"/>
  <c r="F170" i="14"/>
  <c r="C108" i="15"/>
  <c r="F244" i="15"/>
  <c r="G335" i="15"/>
  <c r="B135" i="14"/>
  <c r="D54" i="15"/>
  <c r="I215" i="4"/>
  <c r="D311" i="6"/>
  <c r="B97" i="6"/>
  <c r="E211" i="4"/>
  <c r="F305" i="6"/>
  <c r="H92" i="6"/>
  <c r="I324" i="8"/>
  <c r="E222" i="8"/>
  <c r="F132" i="8"/>
  <c r="G72" i="8"/>
  <c r="D257" i="7"/>
  <c r="E120" i="7"/>
  <c r="H302" i="9"/>
  <c r="K289" i="9"/>
  <c r="F217" i="9"/>
  <c r="I239" i="10"/>
  <c r="K365" i="10"/>
  <c r="J320" i="8"/>
  <c r="F156" i="8"/>
  <c r="B80" i="8"/>
  <c r="C340" i="7"/>
  <c r="D203" i="7"/>
  <c r="C204" i="7"/>
  <c r="B50" i="7"/>
  <c r="I238" i="9"/>
  <c r="K214" i="9"/>
  <c r="H321" i="10"/>
  <c r="K332" i="8"/>
  <c r="B229" i="8"/>
  <c r="G139" i="8"/>
  <c r="J339" i="7"/>
  <c r="G333" i="7"/>
  <c r="H196" i="7"/>
  <c r="C44" i="7"/>
  <c r="D233" i="9"/>
  <c r="F157" i="9"/>
  <c r="I195" i="9"/>
  <c r="K305" i="10"/>
  <c r="K308" i="8"/>
  <c r="F152" i="8"/>
  <c r="B76" i="8"/>
  <c r="C336" i="7"/>
  <c r="D199" i="7"/>
  <c r="C200" i="7"/>
  <c r="B46" i="7"/>
  <c r="I234" i="9"/>
  <c r="C204" i="9"/>
  <c r="H317" i="10"/>
  <c r="E220" i="10"/>
  <c r="J66" i="10"/>
  <c r="D186" i="10"/>
  <c r="C44" i="10"/>
  <c r="K244" i="11"/>
  <c r="D107" i="11"/>
  <c r="C299" i="12"/>
  <c r="J169" i="12"/>
  <c r="C362" i="13"/>
  <c r="E220" i="13"/>
  <c r="F355" i="13"/>
  <c r="H274" i="14"/>
  <c r="C54" i="13"/>
  <c r="D147" i="13"/>
  <c r="K84" i="14"/>
  <c r="I333" i="16"/>
  <c r="J140" i="15"/>
  <c r="K231" i="15"/>
  <c r="D360" i="15"/>
  <c r="F318" i="16"/>
  <c r="G210" i="17"/>
  <c r="F336" i="17"/>
  <c r="H218" i="10"/>
  <c r="C55" i="10"/>
  <c r="I179" i="10"/>
  <c r="H104" i="11"/>
  <c r="J242" i="11"/>
  <c r="K105" i="11"/>
  <c r="C41" i="12"/>
  <c r="G168" i="12"/>
  <c r="K355" i="13"/>
  <c r="C275" i="14"/>
  <c r="F81" i="13"/>
  <c r="I189" i="13"/>
  <c r="G44" i="4"/>
  <c r="K124" i="6"/>
  <c r="H254" i="4"/>
  <c r="K225" i="4"/>
  <c r="G120" i="6"/>
  <c r="D250" i="4"/>
  <c r="E208" i="4"/>
  <c r="E263" i="8"/>
  <c r="C177" i="8"/>
  <c r="H361" i="7"/>
  <c r="G292" i="7"/>
  <c r="H155" i="7"/>
  <c r="G156" i="7"/>
  <c r="H331" i="9"/>
  <c r="C191" i="9"/>
  <c r="I83" i="9"/>
  <c r="B274" i="10"/>
  <c r="G346" i="8"/>
  <c r="D270" i="8"/>
  <c r="J112" i="8"/>
  <c r="K52" i="8"/>
  <c r="H237" i="7"/>
  <c r="I100" i="7"/>
  <c r="B283" i="9"/>
  <c r="E270" i="9"/>
  <c r="J197" i="9"/>
  <c r="C220" i="10"/>
  <c r="K351" i="8"/>
  <c r="D265" i="8"/>
  <c r="B185" i="8"/>
  <c r="E40" i="8"/>
  <c r="G232" i="7"/>
  <c r="H95" i="7"/>
  <c r="G96" i="7"/>
  <c r="F72" i="7"/>
  <c r="C131" i="9"/>
  <c r="K350" i="10"/>
  <c r="B214" i="10"/>
  <c r="C335" i="8"/>
  <c r="D266" i="8"/>
  <c r="J108" i="8"/>
  <c r="K48" i="8"/>
  <c r="H233" i="7"/>
  <c r="I96" i="7"/>
  <c r="B279" i="9"/>
  <c r="H269" i="9"/>
  <c r="J193" i="9"/>
  <c r="C216" i="10"/>
  <c r="E342" i="10"/>
  <c r="D254" i="10"/>
  <c r="I90" i="10"/>
  <c r="F275" i="11"/>
  <c r="D140" i="11"/>
  <c r="I335" i="12"/>
  <c r="G141" i="11"/>
  <c r="I76" i="12"/>
  <c r="C204" i="12"/>
  <c r="F66" i="12"/>
  <c r="I310" i="14"/>
  <c r="B117" i="13"/>
  <c r="E225" i="13"/>
  <c r="F318" i="13"/>
  <c r="B238" i="14"/>
  <c r="I175" i="15"/>
  <c r="B312" i="15"/>
  <c r="E74" i="14"/>
  <c r="E322" i="16"/>
  <c r="J121" i="15"/>
  <c r="G52" i="16"/>
  <c r="F178" i="16"/>
  <c r="B61" i="9"/>
  <c r="D293" i="11"/>
  <c r="D82" i="10"/>
  <c r="G270" i="11"/>
  <c r="C142" i="11"/>
  <c r="H333" i="12"/>
  <c r="E212" i="12"/>
  <c r="B67" i="12"/>
  <c r="B202" i="12"/>
  <c r="G117" i="13"/>
  <c r="H252" i="13"/>
  <c r="C361" i="13"/>
  <c r="E97" i="4"/>
  <c r="I177" i="6"/>
  <c r="F307" i="4"/>
  <c r="K92" i="4"/>
  <c r="E173" i="6"/>
  <c r="B303" i="4"/>
  <c r="C359" i="8"/>
  <c r="F272" i="8"/>
  <c r="D192" i="8"/>
  <c r="G47" i="8"/>
  <c r="I239" i="7"/>
  <c r="J102" i="7"/>
  <c r="I103" i="7"/>
  <c r="J278" i="9"/>
  <c r="E138" i="9"/>
  <c r="C358" i="10"/>
  <c r="D221" i="10"/>
  <c r="G320" i="8"/>
  <c r="K206" i="8"/>
  <c r="C127" i="8"/>
  <c r="F327" i="7"/>
  <c r="C321" i="7"/>
  <c r="D184" i="7"/>
  <c r="K360" i="9"/>
  <c r="J220" i="9"/>
  <c r="B145" i="9"/>
  <c r="C146" i="9"/>
  <c r="I365" i="8"/>
  <c r="I280" i="8"/>
  <c r="C132" i="8"/>
  <c r="F59" i="8"/>
  <c r="H315" i="7"/>
  <c r="I178" i="7"/>
  <c r="B361" i="9"/>
  <c r="E348" i="9"/>
  <c r="E78" i="9"/>
  <c r="C298" i="10"/>
  <c r="J110" i="9"/>
  <c r="G316" i="8"/>
  <c r="K202" i="8"/>
  <c r="C123" i="8"/>
  <c r="F323" i="7"/>
  <c r="C317" i="7"/>
  <c r="D180" i="7"/>
  <c r="K356" i="9"/>
  <c r="J216" i="9"/>
  <c r="B141" i="9"/>
  <c r="E133" i="9"/>
  <c r="G289" i="10"/>
  <c r="H186" i="10"/>
  <c r="I366" i="11"/>
  <c r="G162" i="10"/>
  <c r="F87" i="11"/>
  <c r="H225" i="11"/>
  <c r="I88" i="11"/>
  <c r="D288" i="12"/>
  <c r="E151" i="12"/>
  <c r="I338" i="13"/>
  <c r="K257" i="14"/>
  <c r="D64" i="13"/>
  <c r="G172" i="13"/>
  <c r="H265" i="13"/>
  <c r="D185" i="14"/>
  <c r="K122" i="15"/>
  <c r="D259" i="15"/>
  <c r="E350" i="15"/>
  <c r="B151" i="14"/>
  <c r="B69" i="15"/>
  <c r="K328" i="17"/>
  <c r="H125" i="16"/>
  <c r="B337" i="10"/>
  <c r="G173" i="10"/>
  <c r="D358" i="11"/>
  <c r="B223" i="11"/>
  <c r="E89" i="11"/>
  <c r="E224" i="11"/>
  <c r="G159" i="12"/>
  <c r="K286" i="12"/>
  <c r="D149" i="12"/>
  <c r="I64" i="13"/>
  <c r="J199" i="13"/>
  <c r="C308" i="13"/>
  <c r="I227" i="14"/>
  <c r="C64" i="6"/>
  <c r="J193" i="4"/>
  <c r="C79" i="4"/>
  <c r="I59" i="6"/>
  <c r="F189" i="4"/>
  <c r="I70" i="4"/>
  <c r="D291" i="8"/>
  <c r="H169" i="8"/>
  <c r="B91" i="8"/>
  <c r="D222" i="7"/>
  <c r="K215" i="7"/>
  <c r="B79" i="7"/>
  <c r="D63" i="7"/>
  <c r="K251" i="9"/>
  <c r="C228" i="9"/>
  <c r="J334" i="10"/>
  <c r="D363" i="8"/>
  <c r="G263" i="8"/>
  <c r="K114" i="8"/>
  <c r="D42" i="8"/>
  <c r="F298" i="7"/>
  <c r="G161" i="7"/>
  <c r="J343" i="9"/>
  <c r="C331" i="9"/>
  <c r="H258" i="9"/>
  <c r="K280" i="10"/>
  <c r="D79" i="9"/>
  <c r="C264" i="8"/>
  <c r="K177" i="8"/>
  <c r="F362" i="7"/>
  <c r="E293" i="7"/>
  <c r="F156" i="7"/>
  <c r="E157" i="7"/>
  <c r="F332" i="9"/>
  <c r="K191" i="9"/>
  <c r="J84" i="9"/>
  <c r="J274" i="10"/>
  <c r="D359" i="8"/>
  <c r="G259" i="8"/>
  <c r="K110" i="8"/>
  <c r="B367" i="7"/>
  <c r="F294" i="7"/>
  <c r="G157" i="7"/>
  <c r="J339" i="9"/>
  <c r="C327" i="9"/>
  <c r="H254" i="9"/>
  <c r="K276" i="10"/>
  <c r="E74" i="9"/>
  <c r="B315" i="10"/>
  <c r="G151" i="10"/>
  <c r="D336" i="11"/>
  <c r="B201" i="11"/>
  <c r="E67" i="11"/>
  <c r="E202" i="11"/>
  <c r="G137" i="12"/>
  <c r="K264" i="12"/>
  <c r="D127" i="12"/>
  <c r="I42" i="13"/>
  <c r="J177" i="13"/>
  <c r="C286" i="13"/>
  <c r="I205" i="14"/>
  <c r="J298" i="14"/>
  <c r="G236" i="15"/>
  <c r="H43" i="14"/>
  <c r="C135" i="14"/>
  <c r="E54" i="15"/>
  <c r="H182" i="15"/>
  <c r="E113" i="16"/>
  <c r="D239" i="16"/>
  <c r="C190" i="9"/>
  <c r="B354" i="11"/>
  <c r="B143" i="10"/>
  <c r="E331" i="11"/>
  <c r="K202" i="11"/>
  <c r="D65" i="11"/>
  <c r="C273" i="12"/>
  <c r="J127" i="12"/>
  <c r="J262" i="12"/>
  <c r="E178" i="13"/>
  <c r="F313" i="13"/>
  <c r="H232" i="14"/>
  <c r="E341" i="14"/>
  <c r="F100" i="13"/>
  <c r="E367" i="15"/>
  <c r="K286" i="16"/>
  <c r="B94" i="15"/>
  <c r="C185" i="15"/>
  <c r="F313" i="15"/>
  <c r="C244" i="16"/>
  <c r="I163" i="17"/>
  <c r="H289" i="17"/>
  <c r="F144" i="10"/>
  <c r="K325" i="11"/>
  <c r="I121" i="10"/>
  <c r="H46" i="11"/>
  <c r="J184" i="11"/>
  <c r="K47" i="11"/>
  <c r="F247" i="12"/>
  <c r="G110" i="12"/>
  <c r="K297" i="13"/>
  <c r="C217" i="14"/>
  <c r="D352" i="14"/>
  <c r="I131" i="13"/>
  <c r="J224" i="13"/>
  <c r="K176" i="14"/>
  <c r="C82" i="15"/>
  <c r="F218" i="15"/>
  <c r="G309" i="15"/>
  <c r="B109" i="14"/>
  <c r="B357" i="16"/>
  <c r="C288" i="17"/>
  <c r="J84" i="16"/>
  <c r="J233" i="10"/>
  <c r="E70" i="10"/>
  <c r="B255" i="11"/>
  <c r="J119" i="11"/>
  <c r="E315" i="12"/>
  <c r="C121" i="11"/>
  <c r="E56" i="12"/>
  <c r="I183" i="12"/>
  <c r="B46" i="12"/>
  <c r="E290" i="14"/>
  <c r="H96" i="13"/>
  <c r="K204" i="13"/>
  <c r="B298" i="13"/>
  <c r="H217" i="14"/>
  <c r="E155" i="15"/>
  <c r="H291" i="15"/>
  <c r="K53" i="14"/>
  <c r="K301" i="16"/>
  <c r="F101" i="15"/>
  <c r="E361" i="17"/>
  <c r="B158" i="16"/>
  <c r="D319" i="16"/>
  <c r="E210" i="17"/>
  <c r="H324" i="17"/>
  <c r="J243" i="18"/>
  <c r="C50" i="17"/>
  <c r="K298" i="19"/>
  <c r="J102" i="18"/>
  <c r="I238" i="18"/>
  <c r="J152" i="19"/>
  <c r="F72" i="20"/>
  <c r="D321" i="22"/>
  <c r="E344" i="20"/>
  <c r="G263" i="21"/>
  <c r="I182" i="22"/>
  <c r="J207" i="20"/>
  <c r="B127" i="21"/>
  <c r="E151" i="19"/>
  <c r="K70" i="20"/>
  <c r="I319" i="22"/>
  <c r="J233" i="23"/>
  <c r="B153" i="28"/>
  <c r="F232" i="17"/>
  <c r="E368" i="17"/>
  <c r="J153" i="16"/>
  <c r="B73" i="17"/>
  <c r="B321" i="19"/>
  <c r="I127" i="18"/>
  <c r="J260" i="18"/>
  <c r="K67" i="17"/>
  <c r="K315" i="19"/>
  <c r="F230" i="20"/>
  <c r="B150" i="21"/>
  <c r="G173" i="19"/>
  <c r="I92" i="20"/>
  <c r="I340" i="22"/>
  <c r="J365" i="20"/>
  <c r="B285" i="21"/>
  <c r="D204" i="22"/>
  <c r="K228" i="20"/>
  <c r="G148" i="21"/>
  <c r="B63" i="22"/>
  <c r="B311" i="28"/>
  <c r="D230" i="24"/>
  <c r="C143" i="16"/>
  <c r="F257" i="16"/>
  <c r="H176" i="17"/>
  <c r="J95" i="18"/>
  <c r="E231" i="18"/>
  <c r="F364" i="18"/>
  <c r="B284" i="19"/>
  <c r="I90" i="18"/>
  <c r="B334" i="20"/>
  <c r="H253" i="21"/>
  <c r="D173" i="22"/>
  <c r="E196" i="20"/>
  <c r="G115" i="21"/>
  <c r="H140" i="19"/>
  <c r="J59" i="20"/>
  <c r="J307" i="22"/>
  <c r="G332" i="20"/>
  <c r="C252" i="21"/>
  <c r="I171" i="22"/>
  <c r="J85" i="23"/>
  <c r="J333" i="24"/>
  <c r="C269" i="16"/>
  <c r="E188" i="17"/>
  <c r="H302" i="17"/>
  <c r="J221" i="18"/>
  <c r="E357" i="18"/>
  <c r="K276" i="19"/>
  <c r="J80" i="18"/>
  <c r="I216" i="18"/>
  <c r="J130" i="19"/>
  <c r="F50" i="20"/>
  <c r="D299" i="22"/>
  <c r="E322" i="20"/>
  <c r="G241" i="21"/>
  <c r="I160" i="22"/>
  <c r="J185" i="20"/>
  <c r="B105" i="21"/>
  <c r="E129" i="19"/>
  <c r="K48" i="20"/>
  <c r="I297" i="22"/>
  <c r="J211" i="23"/>
  <c r="B131" i="28"/>
  <c r="G54" i="22"/>
  <c r="E303" i="28"/>
  <c r="K222" i="24"/>
  <c r="F234" i="23"/>
  <c r="B154" i="28"/>
  <c r="H73" i="24"/>
  <c r="C97" i="23"/>
  <c r="C345" i="24"/>
  <c r="H282" i="25"/>
  <c r="J201" i="26"/>
  <c r="B121" i="27"/>
  <c r="I145" i="25"/>
  <c r="E65" i="26"/>
  <c r="H88" i="24"/>
  <c r="D273" i="26"/>
  <c r="J192" i="27"/>
  <c r="C127" i="25"/>
  <c r="E46" i="26"/>
  <c r="H255" i="6"/>
  <c r="B174" i="4"/>
  <c r="J135" i="24"/>
  <c r="K48" i="23"/>
  <c r="I297" i="24"/>
  <c r="D309" i="23"/>
  <c r="J228" i="28"/>
  <c r="F148" i="24"/>
  <c r="K171" i="23"/>
  <c r="C91" i="28"/>
  <c r="C339" i="25"/>
  <c r="H276" i="26"/>
  <c r="J195" i="27"/>
  <c r="G220" i="25"/>
  <c r="C140" i="26"/>
  <c r="I59" i="27"/>
  <c r="D201" i="13"/>
  <c r="K138" i="14"/>
  <c r="G58" i="15"/>
  <c r="J194" i="15"/>
  <c r="K285" i="15"/>
  <c r="F85" i="14"/>
  <c r="F333" i="16"/>
  <c r="G264" i="17"/>
  <c r="D61" i="16"/>
  <c r="F261" i="10"/>
  <c r="K97" i="10"/>
  <c r="H282" i="11"/>
  <c r="F147" i="11"/>
  <c r="K342" i="12"/>
  <c r="I148" i="11"/>
  <c r="K83" i="12"/>
  <c r="E211" i="12"/>
  <c r="H73" i="12"/>
  <c r="K317" i="14"/>
  <c r="D124" i="13"/>
  <c r="G232" i="13"/>
  <c r="H325" i="13"/>
  <c r="D245" i="14"/>
  <c r="K182" i="15"/>
  <c r="D319" i="15"/>
  <c r="G81" i="14"/>
  <c r="G329" i="16"/>
  <c r="B129" i="15"/>
  <c r="I59" i="16"/>
  <c r="H185" i="16"/>
  <c r="H334" i="10"/>
  <c r="C171" i="10"/>
  <c r="J355" i="11"/>
  <c r="H220" i="11"/>
  <c r="K86" i="11"/>
  <c r="K221" i="11"/>
  <c r="C157" i="12"/>
  <c r="G284" i="12"/>
  <c r="J146" i="12"/>
  <c r="E62" i="13"/>
  <c r="F197" i="13"/>
  <c r="I305" i="13"/>
  <c r="E225" i="14"/>
  <c r="F318" i="14"/>
  <c r="C256" i="15"/>
  <c r="D63" i="14"/>
  <c r="K160" i="14"/>
  <c r="K73" i="15"/>
  <c r="D202" i="15"/>
  <c r="K132" i="16"/>
  <c r="J258" i="16"/>
  <c r="D175" i="17"/>
  <c r="C311" i="17"/>
  <c r="H96" i="16"/>
  <c r="H344" i="18"/>
  <c r="J263" i="19"/>
  <c r="G70" i="18"/>
  <c r="H203" i="18"/>
  <c r="G339" i="18"/>
  <c r="I258" i="19"/>
  <c r="D173" i="20"/>
  <c r="J92" i="21"/>
  <c r="E116" i="19"/>
  <c r="E364" i="21"/>
  <c r="G283" i="22"/>
  <c r="H308" i="20"/>
  <c r="J227" i="21"/>
  <c r="B147" i="22"/>
  <c r="I171" i="20"/>
  <c r="E91" i="21"/>
  <c r="H334" i="23"/>
  <c r="J253" i="28"/>
  <c r="B173" i="24"/>
  <c r="E140" i="16"/>
  <c r="H254" i="16"/>
  <c r="J173" i="17"/>
  <c r="B93" i="18"/>
  <c r="G228" i="18"/>
  <c r="H361" i="18"/>
  <c r="D281" i="19"/>
  <c r="K87" i="18"/>
  <c r="D331" i="20"/>
  <c r="J250" i="21"/>
  <c r="F170" i="22"/>
  <c r="G193" i="20"/>
  <c r="I112" i="21"/>
  <c r="J137" i="19"/>
  <c r="B57" i="20"/>
  <c r="B305" i="22"/>
  <c r="I329" i="20"/>
  <c r="E249" i="21"/>
  <c r="K168" i="22"/>
  <c r="B83" i="23"/>
  <c r="B331" i="24"/>
  <c r="K243" i="16"/>
  <c r="C163" i="17"/>
  <c r="F277" i="17"/>
  <c r="H196" i="18"/>
  <c r="C332" i="18"/>
  <c r="I251" i="19"/>
  <c r="H55" i="18"/>
  <c r="G191" i="18"/>
  <c r="H105" i="19"/>
  <c r="F354" i="21"/>
  <c r="B274" i="22"/>
  <c r="C297" i="20"/>
  <c r="E216" i="21"/>
  <c r="G135" i="22"/>
  <c r="H160" i="20"/>
  <c r="J79" i="21"/>
  <c r="C104" i="19"/>
  <c r="K352" i="21"/>
  <c r="G272" i="22"/>
  <c r="H186" i="23"/>
  <c r="J105" i="28"/>
  <c r="D153" i="17"/>
  <c r="C289" i="17"/>
  <c r="H74" i="16"/>
  <c r="H322" i="18"/>
  <c r="J241" i="19"/>
  <c r="G48" i="18"/>
  <c r="H181" i="18"/>
  <c r="G317" i="18"/>
  <c r="I236" i="19"/>
  <c r="D151" i="20"/>
  <c r="J70" i="21"/>
  <c r="E94" i="19"/>
  <c r="E342" i="21"/>
  <c r="G261" i="22"/>
  <c r="H286" i="20"/>
  <c r="J205" i="21"/>
  <c r="B125" i="22"/>
  <c r="I149" i="20"/>
  <c r="E69" i="21"/>
  <c r="H312" i="23"/>
  <c r="J231" i="28"/>
  <c r="B151" i="24"/>
  <c r="K74" i="23"/>
  <c r="I323" i="24"/>
  <c r="D335" i="23"/>
  <c r="J254" i="28"/>
  <c r="F174" i="24"/>
  <c r="K197" i="23"/>
  <c r="C117" i="28"/>
  <c r="C365" i="25"/>
  <c r="H302" i="26"/>
  <c r="J221" i="27"/>
  <c r="G246" i="25"/>
  <c r="C166" i="26"/>
  <c r="I85" i="27"/>
  <c r="J44" i="25"/>
  <c r="H293" i="27"/>
  <c r="K227" i="25"/>
  <c r="C147" i="26"/>
  <c r="E66" i="27"/>
  <c r="J274" i="4"/>
  <c r="G143" i="6"/>
  <c r="I149" i="23"/>
  <c r="E69" i="28"/>
  <c r="J80" i="22"/>
  <c r="H329" i="28"/>
  <c r="D249" i="24"/>
  <c r="I272" i="23"/>
  <c r="K191" i="28"/>
  <c r="C111" i="24"/>
  <c r="H48" i="25"/>
  <c r="H296" i="27"/>
  <c r="E321" i="25"/>
  <c r="K240" i="26"/>
  <c r="G160" i="27"/>
  <c r="H119" i="25"/>
  <c r="D65" i="13"/>
  <c r="C332" i="15"/>
  <c r="E145" i="4"/>
  <c r="I225" i="6"/>
  <c r="F355" i="4"/>
  <c r="K140" i="4"/>
  <c r="E221" i="6"/>
  <c r="B351" i="4"/>
  <c r="F343" i="8"/>
  <c r="F224" i="8"/>
  <c r="C144" i="8"/>
  <c r="F71" i="8"/>
  <c r="H327" i="7"/>
  <c r="I190" i="7"/>
  <c r="D44" i="7"/>
  <c r="E360" i="9"/>
  <c r="E90" i="9"/>
  <c r="C310" i="10"/>
  <c r="J134" i="9"/>
  <c r="H329" i="8"/>
  <c r="K158" i="8"/>
  <c r="D148" i="8"/>
  <c r="F279" i="7"/>
  <c r="C273" i="7"/>
  <c r="D136" i="7"/>
  <c r="K312" i="9"/>
  <c r="J172" i="9"/>
  <c r="B97" i="9"/>
  <c r="J62" i="9"/>
  <c r="D335" i="8"/>
  <c r="I232" i="8"/>
  <c r="J142" i="8"/>
  <c r="B83" i="8"/>
  <c r="H267" i="7"/>
  <c r="I130" i="7"/>
  <c r="B313" i="9"/>
  <c r="E300" i="9"/>
  <c r="J227" i="9"/>
  <c r="C250" i="10"/>
  <c r="G47" i="9"/>
  <c r="H313" i="8"/>
  <c r="K154" i="8"/>
  <c r="D144" i="8"/>
  <c r="F275" i="7"/>
  <c r="C269" i="7"/>
  <c r="D132" i="7"/>
  <c r="K308" i="9"/>
  <c r="J168" i="9"/>
  <c r="B93" i="9"/>
  <c r="J58" i="9"/>
  <c r="G241" i="10"/>
  <c r="D137" i="10"/>
  <c r="I318" i="11"/>
  <c r="G114" i="10"/>
  <c r="D368" i="12"/>
  <c r="H177" i="11"/>
  <c r="I40" i="11"/>
  <c r="D240" i="12"/>
  <c r="E103" i="12"/>
  <c r="I290" i="13"/>
  <c r="K209" i="14"/>
  <c r="B345" i="14"/>
  <c r="G124" i="13"/>
  <c r="H217" i="13"/>
  <c r="C162" i="14"/>
  <c r="K74" i="15"/>
  <c r="D211" i="15"/>
  <c r="E302" i="15"/>
  <c r="J101" i="14"/>
  <c r="J349" i="16"/>
  <c r="K280" i="17"/>
  <c r="H77" i="16"/>
  <c r="B289" i="10"/>
  <c r="G125" i="10"/>
  <c r="D310" i="11"/>
  <c r="B175" i="11"/>
  <c r="E41" i="11"/>
  <c r="E176" i="11"/>
  <c r="G111" i="12"/>
  <c r="K238" i="12"/>
  <c r="D101" i="12"/>
  <c r="G345" i="14"/>
  <c r="J151" i="13"/>
  <c r="C260" i="13"/>
  <c r="D353" i="13"/>
  <c r="G54" i="6"/>
  <c r="D184" i="4"/>
  <c r="K59" i="4"/>
  <c r="C50" i="6"/>
  <c r="J179" i="4"/>
  <c r="E50" i="4"/>
  <c r="J300" i="8"/>
  <c r="D179" i="8"/>
  <c r="H100" i="8"/>
  <c r="J231" i="7"/>
  <c r="G225" i="7"/>
  <c r="H88" i="7"/>
  <c r="C73" i="7"/>
  <c r="G261" i="9"/>
  <c r="I237" i="9"/>
  <c r="F344" i="10"/>
  <c r="C358" i="8"/>
  <c r="C273" i="8"/>
  <c r="G124" i="8"/>
  <c r="J51" i="8"/>
  <c r="B308" i="7"/>
  <c r="C171" i="7"/>
  <c r="F353" i="9"/>
  <c r="I340" i="9"/>
  <c r="D268" i="9"/>
  <c r="G290" i="10"/>
  <c r="H95" i="9"/>
  <c r="I273" i="8"/>
  <c r="G187" i="8"/>
  <c r="J42" i="8"/>
  <c r="K302" i="7"/>
  <c r="B166" i="7"/>
  <c r="K166" i="7"/>
  <c r="B342" i="9"/>
  <c r="G201" i="9"/>
  <c r="B104" i="9"/>
  <c r="F284" i="10"/>
  <c r="J368" i="8"/>
  <c r="C269" i="8"/>
  <c r="G120" i="8"/>
  <c r="J47" i="8"/>
  <c r="B304" i="7"/>
  <c r="C167" i="7"/>
  <c r="F349" i="9"/>
  <c r="I336" i="9"/>
  <c r="D264" i="9"/>
  <c r="G286" i="10"/>
  <c r="H87" i="9"/>
  <c r="H324" i="10"/>
  <c r="C161" i="10"/>
  <c r="J345" i="11"/>
  <c r="H210" i="11"/>
  <c r="K76" i="11"/>
  <c r="K211" i="11"/>
  <c r="C147" i="12"/>
  <c r="G274" i="12"/>
  <c r="J136" i="12"/>
  <c r="E52" i="13"/>
  <c r="F187" i="13"/>
  <c r="I295" i="13"/>
  <c r="E215" i="14"/>
  <c r="F308" i="14"/>
  <c r="C246" i="15"/>
  <c r="D53" i="14"/>
  <c r="I144" i="14"/>
  <c r="K63" i="15"/>
  <c r="D192" i="15"/>
  <c r="K122" i="16"/>
  <c r="J248" i="16"/>
  <c r="G187" i="10"/>
  <c r="H363" i="11"/>
  <c r="H152" i="10"/>
  <c r="K340" i="11"/>
  <c r="G212" i="11"/>
  <c r="J74" i="11"/>
  <c r="I282" i="12"/>
  <c r="F137" i="12"/>
  <c r="F272" i="12"/>
  <c r="K187" i="13"/>
  <c r="B323" i="13"/>
  <c r="D242" i="14"/>
  <c r="C333" i="4"/>
  <c r="E107" i="6"/>
  <c r="B237" i="4"/>
  <c r="G165" i="4"/>
  <c r="K102" i="6"/>
  <c r="H232" i="4"/>
  <c r="C157" i="4"/>
  <c r="K280" i="8"/>
  <c r="I194" i="8"/>
  <c r="B50" i="8"/>
  <c r="C310" i="7"/>
  <c r="D173" i="7"/>
  <c r="C174" i="7"/>
  <c r="D349" i="9"/>
  <c r="I208" i="9"/>
  <c r="F118" i="9"/>
  <c r="H291" i="10"/>
  <c r="I322" i="8"/>
  <c r="E220" i="8"/>
  <c r="F130" i="8"/>
  <c r="G70" i="8"/>
  <c r="D255" i="7"/>
  <c r="E118" i="7"/>
  <c r="H300" i="9"/>
  <c r="K287" i="9"/>
  <c r="F215" i="9"/>
  <c r="I237" i="10"/>
  <c r="K363" i="10"/>
  <c r="K220" i="8"/>
  <c r="H202" i="8"/>
  <c r="K57" i="8"/>
  <c r="C250" i="7"/>
  <c r="D113" i="7"/>
  <c r="C114" i="7"/>
  <c r="D289" i="9"/>
  <c r="I148" i="9"/>
  <c r="G368" i="10"/>
  <c r="H231" i="10"/>
  <c r="I318" i="8"/>
  <c r="E216" i="8"/>
  <c r="F126" i="8"/>
  <c r="G66" i="8"/>
  <c r="D251" i="7"/>
  <c r="E114" i="7"/>
  <c r="H296" i="9"/>
  <c r="K283" i="9"/>
  <c r="F211" i="9"/>
  <c r="I233" i="10"/>
  <c r="K359" i="10"/>
  <c r="J271" i="10"/>
  <c r="E108" i="10"/>
  <c r="B293" i="11"/>
  <c r="J157" i="11"/>
  <c r="E353" i="12"/>
  <c r="C159" i="11"/>
  <c r="E94" i="12"/>
  <c r="I221" i="12"/>
  <c r="B84" i="12"/>
  <c r="E328" i="14"/>
  <c r="H134" i="13"/>
  <c r="K242" i="13"/>
  <c r="B336" i="13"/>
  <c r="H255" i="14"/>
  <c r="E193" i="15"/>
  <c r="H329" i="15"/>
  <c r="K91" i="14"/>
  <c r="K339" i="16"/>
  <c r="F139" i="15"/>
  <c r="C70" i="16"/>
  <c r="B196" i="16"/>
  <c r="H79" i="9"/>
  <c r="J310" i="11"/>
  <c r="J99" i="10"/>
  <c r="C288" i="11"/>
  <c r="I159" i="11"/>
  <c r="D351" i="12"/>
  <c r="K229" i="12"/>
  <c r="H84" i="12"/>
  <c r="H219" i="12"/>
  <c r="C135" i="13"/>
  <c r="D270" i="13"/>
  <c r="F189" i="14"/>
  <c r="C298" i="14"/>
  <c r="K322" i="4"/>
  <c r="F123" i="4"/>
  <c r="D212" i="6"/>
  <c r="G318" i="4"/>
  <c r="B119" i="4"/>
  <c r="D206" i="6"/>
  <c r="F293" i="8"/>
  <c r="C172" i="8"/>
  <c r="E92" i="8"/>
  <c r="H292" i="7"/>
  <c r="E286" i="7"/>
  <c r="F149" i="7"/>
  <c r="C326" i="9"/>
  <c r="I145" i="14"/>
  <c r="D92" i="14"/>
  <c r="F279" i="10"/>
  <c r="K360" i="12"/>
  <c r="H91" i="12"/>
  <c r="E41" i="4"/>
  <c r="E117" i="6"/>
  <c r="E180" i="8"/>
  <c r="D212" i="7"/>
  <c r="J56" i="7"/>
  <c r="D238" i="9"/>
  <c r="C76" i="9"/>
  <c r="E308" i="8"/>
  <c r="D177" i="8"/>
  <c r="I40" i="8"/>
  <c r="J240" i="7"/>
  <c r="H86" i="7"/>
  <c r="D323" i="9"/>
  <c r="I182" i="9"/>
  <c r="E73" i="9"/>
  <c r="H265" i="10"/>
  <c r="H284" i="8"/>
  <c r="E163" i="8"/>
  <c r="G83" i="8"/>
  <c r="J283" i="7"/>
  <c r="G277" i="7"/>
  <c r="H140" i="7"/>
  <c r="E317" i="9"/>
  <c r="D177" i="9"/>
  <c r="F101" i="9"/>
  <c r="D67" i="9"/>
  <c r="K249" i="10"/>
  <c r="K250" i="8"/>
  <c r="I164" i="8"/>
  <c r="D349" i="7"/>
  <c r="C280" i="7"/>
  <c r="D143" i="7"/>
  <c r="C144" i="7"/>
  <c r="D319" i="9"/>
  <c r="I178" i="9"/>
  <c r="E69" i="9"/>
  <c r="H261" i="10"/>
  <c r="E135" i="9"/>
  <c r="B340" i="11"/>
  <c r="B129" i="10"/>
  <c r="E317" i="11"/>
  <c r="K188" i="11"/>
  <c r="D51" i="11"/>
  <c r="C259" i="12"/>
  <c r="J113" i="12"/>
  <c r="J248" i="12"/>
  <c r="E164" i="13"/>
  <c r="F299" i="13"/>
  <c r="H218" i="14"/>
  <c r="E327" i="14"/>
  <c r="D91" i="13"/>
  <c r="C358" i="15"/>
  <c r="I187" i="14"/>
  <c r="J84" i="15"/>
  <c r="K175" i="15"/>
  <c r="D304" i="15"/>
  <c r="K234" i="16"/>
  <c r="G154" i="17"/>
  <c r="F280" i="17"/>
  <c r="F146" i="10"/>
  <c r="K327" i="11"/>
  <c r="I123" i="10"/>
  <c r="H48" i="11"/>
  <c r="J186" i="11"/>
  <c r="K49" i="11"/>
  <c r="F249" i="12"/>
  <c r="G112" i="12"/>
  <c r="K299" i="13"/>
  <c r="C219" i="14"/>
  <c r="D354" i="14"/>
  <c r="I133" i="13"/>
  <c r="B222" i="13"/>
  <c r="K170" i="14"/>
  <c r="E79" i="15"/>
  <c r="H215" i="15"/>
  <c r="I306" i="15"/>
  <c r="D106" i="14"/>
  <c r="D354" i="16"/>
  <c r="E285" i="17"/>
  <c r="B82" i="16"/>
  <c r="D282" i="10"/>
  <c r="I118" i="10"/>
  <c r="F303" i="11"/>
  <c r="D168" i="11"/>
  <c r="I363" i="12"/>
  <c r="G169" i="11"/>
  <c r="I104" i="12"/>
  <c r="C232" i="12"/>
  <c r="F94" i="12"/>
  <c r="I338" i="14"/>
  <c r="B145" i="13"/>
  <c r="E253" i="13"/>
  <c r="F346" i="13"/>
  <c r="B266" i="14"/>
  <c r="I203" i="15"/>
  <c r="B340" i="15"/>
  <c r="E102" i="14"/>
  <c r="E350" i="16"/>
  <c r="J149" i="15"/>
  <c r="G80" i="16"/>
  <c r="F206" i="16"/>
  <c r="F355" i="10"/>
  <c r="H206" i="10"/>
  <c r="J47" i="10"/>
  <c r="F241" i="11"/>
  <c r="I107" i="11"/>
  <c r="I242" i="11"/>
  <c r="K177" i="12"/>
  <c r="F361" i="13"/>
  <c r="H167" i="12"/>
  <c r="C83" i="13"/>
  <c r="D218" i="13"/>
  <c r="G326" i="13"/>
  <c r="C246" i="14"/>
  <c r="D339" i="14"/>
  <c r="K276" i="15"/>
  <c r="B84" i="14"/>
  <c r="J332" i="16"/>
  <c r="I94" i="15"/>
  <c r="B223" i="15"/>
  <c r="I153" i="16"/>
  <c r="K279" i="16"/>
  <c r="B196" i="17"/>
  <c r="K331" i="17"/>
  <c r="F117" i="16"/>
  <c r="F365" i="18"/>
  <c r="H284" i="19"/>
  <c r="E91" i="18"/>
  <c r="F224" i="18"/>
  <c r="E360" i="18"/>
  <c r="G279" i="19"/>
  <c r="B194" i="20"/>
  <c r="H113" i="21"/>
  <c r="C137" i="19"/>
  <c r="E56" i="20"/>
  <c r="E304" i="22"/>
  <c r="F329" i="20"/>
  <c r="H248" i="21"/>
  <c r="J167" i="22"/>
  <c r="G192" i="20"/>
  <c r="C112" i="21"/>
  <c r="F355" i="23"/>
  <c r="H274" i="28"/>
  <c r="J193" i="24"/>
  <c r="C161" i="16"/>
  <c r="F275" i="16"/>
  <c r="H194" i="17"/>
  <c r="J113" i="18"/>
  <c r="E249" i="18"/>
  <c r="D53" i="17"/>
  <c r="B302" i="19"/>
  <c r="I108" i="18"/>
  <c r="B352" i="20"/>
  <c r="H271" i="21"/>
  <c r="D191" i="22"/>
  <c r="E214" i="20"/>
  <c r="G133" i="21"/>
  <c r="H158" i="19"/>
  <c r="J77" i="20"/>
  <c r="J325" i="22"/>
  <c r="G350" i="20"/>
  <c r="C270" i="21"/>
  <c r="I189" i="22"/>
  <c r="J103" i="23"/>
  <c r="J351" i="24"/>
  <c r="I264" i="16"/>
  <c r="K183" i="17"/>
  <c r="D298" i="17"/>
  <c r="F217" i="18"/>
  <c r="K352" i="18"/>
  <c r="G272" i="19"/>
  <c r="F76" i="18"/>
  <c r="E212" i="18"/>
  <c r="F126" i="19"/>
  <c r="B46" i="20"/>
  <c r="J294" i="22"/>
  <c r="K317" i="20"/>
  <c r="C237" i="21"/>
  <c r="E156" i="22"/>
  <c r="F181" i="20"/>
  <c r="H100" i="21"/>
  <c r="K124" i="19"/>
  <c r="G44" i="20"/>
  <c r="E293" i="22"/>
  <c r="F207" i="23"/>
  <c r="H126" i="28"/>
  <c r="B174" i="17"/>
  <c r="K309" i="17"/>
  <c r="F95" i="16"/>
  <c r="F343" i="18"/>
  <c r="H262" i="19"/>
  <c r="E69" i="18"/>
  <c r="F202" i="18"/>
  <c r="E338" i="18"/>
  <c r="G257" i="19"/>
  <c r="B172" i="20"/>
  <c r="H91" i="21"/>
  <c r="C115" i="19"/>
  <c r="C363" i="21"/>
  <c r="E282" i="22"/>
  <c r="F307" i="20"/>
  <c r="H226" i="21"/>
  <c r="J145" i="22"/>
  <c r="G170" i="20"/>
  <c r="C90" i="21"/>
  <c r="F333" i="23"/>
  <c r="H252" i="28"/>
  <c r="J171" i="24"/>
  <c r="I95" i="23"/>
  <c r="G344" i="24"/>
  <c r="B356" i="23"/>
  <c r="H275" i="28"/>
  <c r="D195" i="24"/>
  <c r="I218" i="23"/>
  <c r="K137" i="28"/>
  <c r="C57" i="24"/>
  <c r="F323" i="26"/>
  <c r="H242" i="27"/>
  <c r="E267" i="25"/>
  <c r="K186" i="26"/>
  <c r="G106" i="27"/>
  <c r="H65" i="25"/>
  <c r="F314" i="27"/>
  <c r="I248" i="25"/>
  <c r="K167" i="26"/>
  <c r="C87" i="27"/>
  <c r="H295" i="4"/>
  <c r="E164" i="6"/>
  <c r="G170" i="23"/>
  <c r="C90" i="28"/>
  <c r="K338" i="25"/>
  <c r="F350" i="28"/>
  <c r="B270" i="24"/>
  <c r="G293" i="23"/>
  <c r="I212" i="28"/>
  <c r="K131" i="24"/>
  <c r="F69" i="25"/>
  <c r="F317" i="27"/>
  <c r="D44" i="24"/>
  <c r="I261" i="26"/>
  <c r="E181" i="27"/>
  <c r="J330" i="13"/>
  <c r="F242" i="14"/>
  <c r="C180" i="15"/>
  <c r="F316" i="15"/>
  <c r="I78" i="14"/>
  <c r="I326" i="16"/>
  <c r="D126" i="15"/>
  <c r="K56" i="16"/>
  <c r="J182" i="16"/>
  <c r="D54" i="9"/>
  <c r="F286" i="11"/>
  <c r="F75" i="10"/>
  <c r="I263" i="11"/>
  <c r="E135" i="11"/>
  <c r="J326" i="12"/>
  <c r="G205" i="12"/>
  <c r="D60" i="12"/>
  <c r="D195" i="12"/>
  <c r="I110" i="13"/>
  <c r="J245" i="13"/>
  <c r="C354" i="13"/>
  <c r="I273" i="14"/>
  <c r="J366" i="14"/>
  <c r="G304" i="15"/>
  <c r="H111" i="14"/>
  <c r="F360" i="16"/>
  <c r="E122" i="15"/>
  <c r="H250" i="15"/>
  <c r="E181" i="16"/>
  <c r="K100" i="17"/>
  <c r="G212" i="9"/>
  <c r="H359" i="11"/>
  <c r="H148" i="10"/>
  <c r="K336" i="11"/>
  <c r="G208" i="11"/>
  <c r="J70" i="11"/>
  <c r="I278" i="12"/>
  <c r="F133" i="12"/>
  <c r="F268" i="12"/>
  <c r="K183" i="13"/>
  <c r="B319" i="13"/>
  <c r="D238" i="14"/>
  <c r="K346" i="14"/>
  <c r="J110" i="13"/>
  <c r="G48" i="14"/>
  <c r="E297" i="16"/>
  <c r="F104" i="15"/>
  <c r="G195" i="15"/>
  <c r="J323" i="15"/>
  <c r="G254" i="16"/>
  <c r="C174" i="17"/>
  <c r="B300" i="17"/>
  <c r="K103" i="16"/>
  <c r="D218" i="16"/>
  <c r="F137" i="17"/>
  <c r="H56" i="18"/>
  <c r="C192" i="18"/>
  <c r="D325" i="18"/>
  <c r="J244" i="19"/>
  <c r="G51" i="18"/>
  <c r="J294" i="20"/>
  <c r="F214" i="21"/>
  <c r="B134" i="22"/>
  <c r="C157" i="20"/>
  <c r="E76" i="21"/>
  <c r="F101" i="19"/>
  <c r="F349" i="21"/>
  <c r="H268" i="22"/>
  <c r="E293" i="20"/>
  <c r="K212" i="21"/>
  <c r="G132" i="22"/>
  <c r="H46" i="23"/>
  <c r="H294" i="24"/>
  <c r="K261" i="16"/>
  <c r="C181" i="17"/>
  <c r="F295" i="17"/>
  <c r="H214" i="18"/>
  <c r="C350" i="18"/>
  <c r="I269" i="19"/>
  <c r="H73" i="18"/>
  <c r="G209" i="18"/>
  <c r="H123" i="19"/>
  <c r="D43" i="20"/>
  <c r="B292" i="22"/>
  <c r="C315" i="20"/>
  <c r="E234" i="21"/>
  <c r="G153" i="22"/>
  <c r="H178" i="20"/>
  <c r="J97" i="21"/>
  <c r="C122" i="19"/>
  <c r="I41" i="20"/>
  <c r="G290" i="22"/>
  <c r="H204" i="23"/>
  <c r="J123" i="28"/>
  <c r="J148" i="17"/>
  <c r="I284" i="17"/>
  <c r="D70" i="16"/>
  <c r="D318" i="18"/>
  <c r="F237" i="19"/>
  <c r="C44" i="18"/>
  <c r="D177" i="18"/>
  <c r="C313" i="18"/>
  <c r="E232" i="19"/>
  <c r="J146" i="20"/>
  <c r="F66" i="21"/>
  <c r="K89" i="19"/>
  <c r="K337" i="21"/>
  <c r="C257" i="22"/>
  <c r="D282" i="20"/>
  <c r="F201" i="21"/>
  <c r="H120" i="22"/>
  <c r="E145" i="20"/>
  <c r="K64" i="21"/>
  <c r="D308" i="23"/>
  <c r="F227" i="28"/>
  <c r="J306" i="17"/>
  <c r="K81" i="16"/>
  <c r="D196" i="16"/>
  <c r="F115" i="17"/>
  <c r="F363" i="19"/>
  <c r="C170" i="18"/>
  <c r="D303" i="18"/>
  <c r="J222" i="19"/>
  <c r="E358" i="19"/>
  <c r="J272" i="20"/>
  <c r="F192" i="21"/>
  <c r="B112" i="22"/>
  <c r="C135" i="20"/>
  <c r="E54" i="21"/>
  <c r="F79" i="19"/>
  <c r="F327" i="21"/>
  <c r="H246" i="22"/>
  <c r="E271" i="20"/>
  <c r="K190" i="21"/>
  <c r="G110" i="22"/>
  <c r="F353" i="28"/>
  <c r="H272" i="24"/>
  <c r="G196" i="23"/>
  <c r="C116" i="28"/>
  <c r="K364" i="25"/>
  <c r="D47" i="23"/>
  <c r="B296" i="24"/>
  <c r="G319" i="23"/>
  <c r="I238" i="28"/>
  <c r="K157" i="24"/>
  <c r="F95" i="25"/>
  <c r="F343" i="27"/>
  <c r="K262" i="6"/>
  <c r="I287" i="26"/>
  <c r="E207" i="27"/>
  <c r="F166" i="25"/>
  <c r="B86" i="26"/>
  <c r="D72" i="24"/>
  <c r="I268" i="26"/>
  <c r="K187" i="27"/>
  <c r="D67" i="6"/>
  <c r="K269" i="6"/>
  <c r="E271" i="23"/>
  <c r="K190" i="28"/>
  <c r="G110" i="24"/>
  <c r="B122" i="23"/>
  <c r="H41" i="28"/>
  <c r="G65" i="22"/>
  <c r="G313" i="28"/>
  <c r="I232" i="24"/>
  <c r="D170" i="25"/>
  <c r="F89" i="26"/>
  <c r="I337" i="6"/>
  <c r="G362" i="26"/>
  <c r="C282" i="27"/>
  <c r="D241" i="25"/>
  <c r="J186" i="13"/>
  <c r="G124" i="14"/>
  <c r="C44" i="15"/>
  <c r="F180" i="15"/>
  <c r="G271" i="15"/>
  <c r="B71" i="14"/>
  <c r="B319" i="16"/>
  <c r="C250" i="17"/>
  <c r="J46" i="16"/>
  <c r="B247" i="10"/>
  <c r="G83" i="10"/>
  <c r="D268" i="11"/>
  <c r="B133" i="11"/>
  <c r="C254" i="4"/>
  <c r="H54" i="4"/>
  <c r="F135" i="6"/>
  <c r="I249" i="4"/>
  <c r="D50" i="4"/>
  <c r="B131" i="6"/>
  <c r="D320" i="8"/>
  <c r="F251" i="8"/>
  <c r="B94" i="8"/>
  <c r="E363" i="7"/>
  <c r="J218" i="7"/>
  <c r="K81" i="7"/>
  <c r="I65" i="7"/>
  <c r="J254" i="9"/>
  <c r="B179" i="9"/>
  <c r="E201" i="10"/>
  <c r="G327" i="10"/>
  <c r="G272" i="8"/>
  <c r="E186" i="8"/>
  <c r="H41" i="8"/>
  <c r="I301" i="7"/>
  <c r="J164" i="7"/>
  <c r="I165" i="7"/>
  <c r="J340" i="9"/>
  <c r="E200" i="9"/>
  <c r="H101" i="9"/>
  <c r="D283" i="10"/>
  <c r="D302" i="8"/>
  <c r="K180" i="8"/>
  <c r="C101" i="8"/>
  <c r="F301" i="7"/>
  <c r="C295" i="7"/>
  <c r="D158" i="7"/>
  <c r="K334" i="9"/>
  <c r="J194" i="9"/>
  <c r="B119" i="9"/>
  <c r="E89" i="9"/>
  <c r="G267" i="10"/>
  <c r="G268" i="8"/>
  <c r="E182" i="8"/>
  <c r="J366" i="7"/>
  <c r="I297" i="7"/>
  <c r="J160" i="7"/>
  <c r="I161" i="7"/>
  <c r="J336" i="9"/>
  <c r="E196" i="9"/>
  <c r="H93" i="9"/>
  <c r="D279" i="10"/>
  <c r="G204" i="9"/>
  <c r="H357" i="11"/>
  <c r="H146" i="10"/>
  <c r="K334" i="11"/>
  <c r="G206" i="11"/>
  <c r="J68" i="11"/>
  <c r="I276" i="12"/>
  <c r="F131" i="12"/>
  <c r="F266" i="12"/>
  <c r="K181" i="13"/>
  <c r="B317" i="13"/>
  <c r="D236" i="14"/>
  <c r="K344" i="14"/>
  <c r="J108" i="13"/>
  <c r="G46" i="14"/>
  <c r="E295" i="16"/>
  <c r="F102" i="15"/>
  <c r="G193" i="15"/>
  <c r="J321" i="15"/>
  <c r="G252" i="16"/>
  <c r="C172" i="17"/>
  <c r="B298" i="17"/>
  <c r="B164" i="10"/>
  <c r="G345" i="11"/>
  <c r="E141" i="10"/>
  <c r="D66" i="11"/>
  <c r="F204" i="11"/>
  <c r="G67" i="11"/>
  <c r="B267" i="12"/>
  <c r="C130" i="12"/>
  <c r="G317" i="13"/>
  <c r="I236" i="14"/>
  <c r="B43" i="13"/>
  <c r="E151" i="13"/>
  <c r="K82" i="4"/>
  <c r="E163" i="6"/>
  <c r="B293" i="4"/>
  <c r="I50" i="6"/>
  <c r="K158" i="6"/>
  <c r="H288" i="4"/>
  <c r="K361" i="4"/>
  <c r="K224" i="8"/>
  <c r="H206" i="8"/>
  <c r="K61" i="8"/>
  <c r="C254" i="7"/>
  <c r="D117" i="7"/>
  <c r="C118" i="7"/>
  <c r="D293" i="9"/>
  <c r="I152" i="9"/>
  <c r="E43" i="9"/>
  <c r="H235" i="10"/>
  <c r="K334" i="8"/>
  <c r="J231" i="8"/>
  <c r="G141" i="8"/>
  <c r="J341" i="7"/>
  <c r="G335" i="7"/>
  <c r="H198" i="7"/>
  <c r="C46" i="7"/>
  <c r="D235" i="9"/>
  <c r="F159" i="9"/>
  <c r="I203" i="9"/>
  <c r="J345" i="8"/>
  <c r="J226" i="8"/>
  <c r="G146" i="8"/>
  <c r="J73" i="8"/>
  <c r="B330" i="7"/>
  <c r="C193" i="7"/>
  <c r="H46" i="7"/>
  <c r="I362" i="9"/>
  <c r="I92" i="9"/>
  <c r="G312" i="10"/>
  <c r="G142" i="9"/>
  <c r="K330" i="8"/>
  <c r="B221" i="8"/>
  <c r="G137" i="8"/>
  <c r="J337" i="7"/>
  <c r="G331" i="7"/>
  <c r="H194" i="7"/>
  <c r="C42" i="7"/>
  <c r="D231" i="9"/>
  <c r="F155" i="9"/>
  <c r="I187" i="9"/>
  <c r="K303" i="10"/>
  <c r="J215" i="10"/>
  <c r="E52" i="10"/>
  <c r="K176" i="10"/>
  <c r="J101" i="11"/>
  <c r="B240" i="11"/>
  <c r="C103" i="11"/>
  <c r="H307" i="12"/>
  <c r="I165" i="12"/>
  <c r="C353" i="13"/>
  <c r="E272" i="14"/>
  <c r="H78" i="13"/>
  <c r="K186" i="13"/>
  <c r="B280" i="13"/>
  <c r="H199" i="14"/>
  <c r="E137" i="15"/>
  <c r="H273" i="15"/>
  <c r="I364" i="15"/>
  <c r="I183" i="14"/>
  <c r="F83" i="15"/>
  <c r="E343" i="17"/>
  <c r="B140" i="16"/>
  <c r="F351" i="10"/>
  <c r="B192" i="10"/>
  <c r="J43" i="10"/>
  <c r="F237" i="11"/>
  <c r="I103" i="11"/>
  <c r="I238" i="11"/>
  <c r="K173" i="12"/>
  <c r="H305" i="12"/>
  <c r="H163" i="12"/>
  <c r="C79" i="13"/>
  <c r="D214" i="13"/>
  <c r="G322" i="13"/>
  <c r="I135" i="4"/>
  <c r="C216" i="6"/>
  <c r="J345" i="4"/>
  <c r="E131" i="4"/>
  <c r="I211" i="6"/>
  <c r="F341" i="4"/>
  <c r="B353" i="8"/>
  <c r="B234" i="8"/>
  <c r="J153" i="8"/>
  <c r="B81" i="8"/>
  <c r="D337" i="7"/>
  <c r="E200" i="7"/>
  <c r="J53" i="7"/>
  <c r="C41" i="7"/>
  <c r="K99" i="9"/>
  <c r="I319" i="10"/>
  <c r="E171" i="9"/>
  <c r="J289" i="8"/>
  <c r="G168" i="8"/>
  <c r="I88" i="8"/>
  <c r="B289" i="7"/>
  <c r="I282" i="7"/>
  <c r="J145" i="7"/>
  <c r="G322" i="9"/>
  <c r="F182" i="9"/>
  <c r="H106" i="9"/>
  <c r="F72" i="9"/>
  <c r="B342" i="8"/>
  <c r="E242" i="8"/>
  <c r="I93" i="8"/>
  <c r="J349" i="7"/>
  <c r="D277" i="7"/>
  <c r="E140" i="7"/>
  <c r="H322" i="9"/>
  <c r="K309" i="9"/>
  <c r="F237" i="9"/>
  <c r="I259" i="10"/>
  <c r="C57" i="9"/>
  <c r="J285" i="8"/>
  <c r="G164" i="8"/>
  <c r="I84" i="8"/>
  <c r="B285" i="7"/>
  <c r="I278" i="7"/>
  <c r="J141" i="7"/>
  <c r="G318" i="9"/>
  <c r="F178" i="9"/>
  <c r="H102" i="9"/>
  <c r="F68" i="9"/>
  <c r="C251" i="10"/>
  <c r="J146" i="10"/>
  <c r="E328" i="11"/>
  <c r="C124" i="10"/>
  <c r="B49" i="11"/>
  <c r="D187" i="11"/>
  <c r="E50" i="11"/>
  <c r="J249" i="12"/>
  <c r="K112" i="12"/>
  <c r="E300" i="13"/>
  <c r="G219" i="14"/>
  <c r="H354" i="14"/>
  <c r="C134" i="13"/>
  <c r="D227" i="13"/>
  <c r="G186" i="14"/>
  <c r="G84" i="15"/>
  <c r="J220" i="15"/>
  <c r="K311" i="15"/>
  <c r="F111" i="14"/>
  <c r="F359" i="16"/>
  <c r="G290" i="17"/>
  <c r="D87" i="16"/>
  <c r="H298" i="10"/>
  <c r="C135" i="10"/>
  <c r="J319" i="11"/>
  <c r="H184" i="11"/>
  <c r="K50" i="11"/>
  <c r="K185" i="11"/>
  <c r="C121" i="12"/>
  <c r="G248" i="12"/>
  <c r="J110" i="12"/>
  <c r="C355" i="14"/>
  <c r="F161" i="13"/>
  <c r="I269" i="13"/>
  <c r="I364" i="13"/>
  <c r="G102" i="6"/>
  <c r="D232" i="4"/>
  <c r="K155" i="4"/>
  <c r="C98" i="6"/>
  <c r="J227" i="4"/>
  <c r="G147" i="4"/>
  <c r="I286" i="8"/>
  <c r="G199" i="8"/>
  <c r="J54" i="8"/>
  <c r="K314" i="7"/>
  <c r="B178" i="7"/>
  <c r="K178" i="7"/>
  <c r="B354" i="9"/>
  <c r="G213" i="9"/>
  <c r="B128" i="9"/>
  <c r="F296" i="10"/>
  <c r="G327" i="8"/>
  <c r="C225" i="8"/>
  <c r="D135" i="8"/>
  <c r="E75" i="8"/>
  <c r="B260" i="7"/>
  <c r="C123" i="7"/>
  <c r="F305" i="9"/>
  <c r="I292" i="9"/>
  <c r="D220" i="9"/>
  <c r="G242" i="10"/>
  <c r="I368" i="10"/>
  <c r="I225" i="8"/>
  <c r="F207" i="8"/>
  <c r="I62" i="8"/>
  <c r="K254" i="7"/>
  <c r="B118" i="7"/>
  <c r="K118" i="7"/>
  <c r="B294" i="9"/>
  <c r="G153" i="9"/>
  <c r="C44" i="9"/>
  <c r="F236" i="10"/>
  <c r="G323" i="8"/>
  <c r="C221" i="8"/>
  <c r="D131" i="8"/>
  <c r="E71" i="8"/>
  <c r="B256" i="7"/>
  <c r="C119" i="7"/>
  <c r="F301" i="9"/>
  <c r="I288" i="9"/>
  <c r="D216" i="9"/>
  <c r="G238" i="10"/>
  <c r="I364" i="10"/>
  <c r="H276" i="10"/>
  <c r="C113" i="10"/>
  <c r="J297" i="11"/>
  <c r="H162" i="11"/>
  <c r="C358" i="12"/>
  <c r="K163" i="11"/>
  <c r="C99" i="12"/>
  <c r="G226" i="12"/>
  <c r="J88" i="12"/>
  <c r="C333" i="14"/>
  <c r="F139" i="13"/>
  <c r="I247" i="13"/>
  <c r="J340" i="13"/>
  <c r="F260" i="14"/>
  <c r="C198" i="15"/>
  <c r="F334" i="15"/>
  <c r="I96" i="14"/>
  <c r="I344" i="16"/>
  <c r="D144" i="15"/>
  <c r="K74" i="16"/>
  <c r="J200" i="16"/>
  <c r="G86" i="9"/>
  <c r="H315" i="11"/>
  <c r="H104" i="10"/>
  <c r="K292" i="11"/>
  <c r="G164" i="11"/>
  <c r="B356" i="12"/>
  <c r="I234" i="12"/>
  <c r="F89" i="12"/>
  <c r="F224" i="12"/>
  <c r="K139" i="13"/>
  <c r="B275" i="13"/>
  <c r="D194" i="14"/>
  <c r="K302" i="14"/>
  <c r="B62" i="13"/>
  <c r="K328" i="15"/>
  <c r="B136" i="14"/>
  <c r="H55" i="15"/>
  <c r="I146" i="15"/>
  <c r="B275" i="15"/>
  <c r="I205" i="16"/>
  <c r="E125" i="17"/>
  <c r="I320" i="10"/>
  <c r="B106" i="10"/>
  <c r="G287" i="11"/>
  <c r="E83" i="10"/>
  <c r="B337" i="12"/>
  <c r="F146" i="11"/>
  <c r="E338" i="12"/>
  <c r="B209" i="12"/>
  <c r="C72" i="12"/>
  <c r="G259" i="13"/>
  <c r="I178" i="14"/>
  <c r="J313" i="14"/>
  <c r="E93" i="13"/>
  <c r="F186" i="13"/>
  <c r="C124" i="14"/>
  <c r="I43" i="15"/>
  <c r="B180" i="15"/>
  <c r="C271" i="15"/>
  <c r="H70" i="14"/>
  <c r="H318" i="16"/>
  <c r="I249" i="17"/>
  <c r="F46" i="16"/>
  <c r="D179" i="10"/>
  <c r="I360" i="11"/>
  <c r="G156" i="10"/>
  <c r="F81" i="11"/>
  <c r="H219" i="11"/>
  <c r="I82" i="11"/>
  <c r="D282" i="12"/>
  <c r="E145" i="12"/>
  <c r="I332" i="13"/>
  <c r="K251" i="14"/>
  <c r="D58" i="13"/>
  <c r="G166" i="13"/>
  <c r="H259" i="13"/>
  <c r="D179" i="14"/>
  <c r="K116" i="15"/>
  <c r="D253" i="15"/>
  <c r="E344" i="15"/>
  <c r="J143" i="14"/>
  <c r="B63" i="15"/>
  <c r="K322" i="17"/>
  <c r="H119" i="16"/>
  <c r="I252" i="16"/>
  <c r="K171" i="17"/>
  <c r="D286" i="17"/>
  <c r="F205" i="18"/>
  <c r="K340" i="18"/>
  <c r="G260" i="19"/>
  <c r="F64" i="18"/>
  <c r="E200" i="18"/>
  <c r="F114" i="19"/>
  <c r="D363" i="21"/>
  <c r="J282" i="22"/>
  <c r="K305" i="20"/>
  <c r="C225" i="21"/>
  <c r="E144" i="22"/>
  <c r="F169" i="20"/>
  <c r="H88" i="21"/>
  <c r="K112" i="19"/>
  <c r="I361" i="21"/>
  <c r="E281" i="22"/>
  <c r="F195" i="23"/>
  <c r="H114" i="28"/>
  <c r="B194" i="17"/>
  <c r="K329" i="17"/>
  <c r="F115" i="16"/>
  <c r="F363" i="18"/>
  <c r="H282" i="19"/>
  <c r="E89" i="18"/>
  <c r="F222" i="18"/>
  <c r="E358" i="18"/>
  <c r="G277" i="19"/>
  <c r="B192" i="20"/>
  <c r="H111" i="21"/>
  <c r="C135" i="19"/>
  <c r="E54" i="20"/>
  <c r="E302" i="22"/>
  <c r="F327" i="20"/>
  <c r="H246" i="21"/>
  <c r="J165" i="22"/>
  <c r="G190" i="20"/>
  <c r="C110" i="21"/>
  <c r="F353" i="23"/>
  <c r="H272" i="28"/>
  <c r="J191" i="24"/>
  <c r="I104" i="16"/>
  <c r="B219" i="16"/>
  <c r="D138" i="17"/>
  <c r="F57" i="18"/>
  <c r="K192" i="18"/>
  <c r="B326" i="18"/>
  <c r="H245" i="19"/>
  <c r="E52" i="18"/>
  <c r="H295" i="20"/>
  <c r="D215" i="21"/>
  <c r="J134" i="22"/>
  <c r="K157" i="20"/>
  <c r="C77" i="21"/>
  <c r="D102" i="19"/>
  <c r="D350" i="21"/>
  <c r="F269" i="22"/>
  <c r="C294" i="20"/>
  <c r="I213" i="21"/>
  <c r="E133" i="22"/>
  <c r="F47" i="23"/>
  <c r="F295" i="24"/>
  <c r="I230" i="16"/>
  <c r="K149" i="17"/>
  <c r="D264" i="17"/>
  <c r="F183" i="18"/>
  <c r="K318" i="18"/>
  <c r="G238" i="19"/>
  <c r="F42" i="18"/>
  <c r="E178" i="18"/>
  <c r="F92" i="19"/>
  <c r="D341" i="21"/>
  <c r="J260" i="22"/>
  <c r="K283" i="20"/>
  <c r="C203" i="21"/>
  <c r="E122" i="22"/>
  <c r="F147" i="20"/>
  <c r="H66" i="21"/>
  <c r="K90" i="19"/>
  <c r="I339" i="21"/>
  <c r="E259" i="22"/>
  <c r="F173" i="23"/>
  <c r="H92" i="28"/>
  <c r="E345" i="23"/>
  <c r="K264" i="28"/>
  <c r="G184" i="24"/>
  <c r="B196" i="23"/>
  <c r="H115" i="28"/>
  <c r="F364" i="25"/>
  <c r="I58" i="23"/>
  <c r="I306" i="24"/>
  <c r="D244" i="25"/>
  <c r="F163" i="26"/>
  <c r="H82" i="27"/>
  <c r="E107" i="25"/>
  <c r="C356" i="27"/>
  <c r="D315" i="25"/>
  <c r="J234" i="26"/>
  <c r="F154" i="27"/>
  <c r="I88" i="25"/>
  <c r="I336" i="27"/>
  <c r="B216" i="6"/>
  <c r="H135" i="4"/>
  <c r="K90" i="22"/>
  <c r="I339" i="28"/>
  <c r="E259" i="24"/>
  <c r="J270" i="23"/>
  <c r="F190" i="28"/>
  <c r="B110" i="24"/>
  <c r="G133" i="23"/>
  <c r="I52" i="28"/>
  <c r="B319" i="25"/>
  <c r="D238" i="26"/>
  <c r="F157" i="27"/>
  <c r="C182" i="25"/>
  <c r="I101" i="26"/>
  <c r="F350" i="6"/>
  <c r="J162" i="13"/>
  <c r="G100" i="14"/>
  <c r="E349" i="16"/>
  <c r="F156" i="15"/>
  <c r="G247" i="15"/>
  <c r="B47" i="14"/>
  <c r="B295" i="16"/>
  <c r="C226" i="17"/>
  <c r="B352" i="17"/>
  <c r="B223" i="10"/>
  <c r="G59" i="10"/>
  <c r="F184" i="10"/>
  <c r="B109" i="11"/>
  <c r="D247" i="11"/>
  <c r="E110" i="11"/>
  <c r="G45" i="12"/>
  <c r="K172" i="12"/>
  <c r="E360" i="13"/>
  <c r="G279" i="14"/>
  <c r="J85" i="13"/>
  <c r="C194" i="13"/>
  <c r="D287" i="13"/>
  <c r="J206" i="14"/>
  <c r="G144" i="15"/>
  <c r="J280" i="15"/>
  <c r="C43" i="14"/>
  <c r="C291" i="16"/>
  <c r="H90" i="15"/>
  <c r="G350" i="17"/>
  <c r="D147" i="16"/>
  <c r="D296" i="10"/>
  <c r="I132" i="10"/>
  <c r="F317" i="11"/>
  <c r="D182" i="11"/>
  <c r="G48" i="11"/>
  <c r="G183" i="11"/>
  <c r="I118" i="12"/>
  <c r="C246" i="12"/>
  <c r="F108" i="12"/>
  <c r="I352" i="14"/>
  <c r="B159" i="13"/>
  <c r="E267" i="13"/>
  <c r="F360" i="13"/>
  <c r="B280" i="14"/>
  <c r="I217" i="15"/>
  <c r="B354" i="15"/>
  <c r="E116" i="14"/>
  <c r="E364" i="16"/>
  <c r="J163" i="15"/>
  <c r="G94" i="16"/>
  <c r="F220" i="16"/>
  <c r="J136" i="17"/>
  <c r="I272" i="17"/>
  <c r="D58" i="16"/>
  <c r="D306" i="18"/>
  <c r="F225" i="19"/>
  <c r="E361" i="19"/>
  <c r="D165" i="18"/>
  <c r="C301" i="18"/>
  <c r="E220" i="19"/>
  <c r="J134" i="20"/>
  <c r="F54" i="21"/>
  <c r="K77" i="19"/>
  <c r="K325" i="21"/>
  <c r="C245" i="22"/>
  <c r="D270" i="20"/>
  <c r="F189" i="21"/>
  <c r="H108" i="22"/>
  <c r="E133" i="20"/>
  <c r="K52" i="21"/>
  <c r="D296" i="23"/>
  <c r="F215" i="28"/>
  <c r="H134" i="24"/>
  <c r="K101" i="16"/>
  <c r="D216" i="16"/>
  <c r="F135" i="17"/>
  <c r="H54" i="18"/>
  <c r="C190" i="18"/>
  <c r="D323" i="18"/>
  <c r="J242" i="19"/>
  <c r="G49" i="18"/>
  <c r="J292" i="20"/>
  <c r="F212" i="21"/>
  <c r="B132" i="22"/>
  <c r="C155" i="20"/>
  <c r="E74" i="21"/>
  <c r="F99" i="19"/>
  <c r="F347" i="21"/>
  <c r="H266" i="22"/>
  <c r="E291" i="20"/>
  <c r="K210" i="21"/>
  <c r="G130" i="22"/>
  <c r="H44" i="23"/>
  <c r="H292" i="24"/>
  <c r="G205" i="16"/>
  <c r="I124" i="17"/>
  <c r="B239" i="17"/>
  <c r="D158" i="18"/>
  <c r="I293" i="18"/>
  <c r="E213" i="19"/>
  <c r="F346" i="19"/>
  <c r="C153" i="18"/>
  <c r="D67" i="19"/>
  <c r="B316" i="21"/>
  <c r="H235" i="22"/>
  <c r="I258" i="20"/>
  <c r="K177" i="21"/>
  <c r="C97" i="22"/>
  <c r="D122" i="20"/>
  <c r="F41" i="21"/>
  <c r="I65" i="19"/>
  <c r="G314" i="21"/>
  <c r="C234" i="22"/>
  <c r="D148" i="23"/>
  <c r="F67" i="28"/>
  <c r="J114" i="17"/>
  <c r="I250" i="17"/>
  <c r="B365" i="17"/>
  <c r="D284" i="18"/>
  <c r="F203" i="19"/>
  <c r="E339" i="19"/>
  <c r="D143" i="18"/>
  <c r="C279" i="18"/>
  <c r="D193" i="19"/>
  <c r="J112" i="20"/>
  <c r="H361" i="22"/>
  <c r="K55" i="19"/>
  <c r="K303" i="21"/>
  <c r="C223" i="22"/>
  <c r="D248" i="20"/>
  <c r="F167" i="21"/>
  <c r="I191" i="19"/>
  <c r="E111" i="20"/>
  <c r="C360" i="22"/>
  <c r="D274" i="23"/>
  <c r="F193" i="28"/>
  <c r="F119" i="24"/>
  <c r="I365" i="28"/>
  <c r="E285" i="24"/>
  <c r="J296" i="23"/>
  <c r="F216" i="28"/>
  <c r="B136" i="24"/>
  <c r="G159" i="23"/>
  <c r="I78" i="28"/>
  <c r="J55" i="24"/>
  <c r="D264" i="26"/>
  <c r="F183" i="27"/>
  <c r="C208" i="25"/>
  <c r="I127" i="26"/>
  <c r="E47" i="27"/>
  <c r="H335" i="26"/>
  <c r="D255" i="27"/>
  <c r="G189" i="25"/>
  <c r="I108" i="26"/>
  <c r="H356" i="6"/>
  <c r="F236" i="4"/>
  <c r="C105" i="6"/>
  <c r="E111" i="23"/>
  <c r="C360" i="24"/>
  <c r="F42" i="22"/>
  <c r="D291" i="28"/>
  <c r="J210" i="24"/>
  <c r="E234" i="23"/>
  <c r="G153" i="28"/>
  <c r="I72" i="24"/>
  <c r="B339" i="26"/>
  <c r="D258" i="27"/>
  <c r="K282" i="25"/>
  <c r="G202" i="26"/>
  <c r="C122" i="27"/>
  <c r="D81" i="25"/>
  <c r="B356" i="14"/>
  <c r="I293" i="15"/>
  <c r="J100" i="14"/>
  <c r="H349" i="16"/>
  <c r="G111" i="15"/>
  <c r="J239" i="15"/>
  <c r="G170" i="16"/>
  <c r="C90" i="17"/>
  <c r="K227" i="10"/>
  <c r="J70" i="10"/>
  <c r="F185" i="6"/>
  <c r="B305" i="4"/>
  <c r="E175" i="6"/>
  <c r="K94" i="4"/>
  <c r="E198" i="6"/>
  <c r="H329" i="4"/>
  <c r="C121" i="27"/>
  <c r="K201" i="26"/>
  <c r="I282" i="25"/>
  <c r="F348" i="27"/>
  <c r="H99" i="25"/>
  <c r="G140" i="27"/>
  <c r="K220" i="26"/>
  <c r="E301" i="25"/>
  <c r="H276" i="27"/>
  <c r="F357" i="26"/>
  <c r="C91" i="24"/>
  <c r="K171" i="28"/>
  <c r="I252" i="23"/>
  <c r="D229" i="24"/>
  <c r="H309" i="28"/>
  <c r="J60" i="22"/>
  <c r="E49" i="28"/>
  <c r="I129" i="23"/>
  <c r="I308" i="6"/>
  <c r="G107" i="6"/>
  <c r="J238" i="4"/>
  <c r="B359" i="6"/>
  <c r="C111" i="26"/>
  <c r="K191" i="25"/>
  <c r="H257" i="27"/>
  <c r="B338" i="26"/>
  <c r="I49" i="27"/>
  <c r="C130" i="26"/>
  <c r="G210" i="25"/>
  <c r="J185" i="27"/>
  <c r="H266" i="26"/>
  <c r="F65" i="24"/>
  <c r="C81" i="28"/>
  <c r="K161" i="23"/>
  <c r="F138" i="24"/>
  <c r="J218" i="28"/>
  <c r="D299" i="23"/>
  <c r="I287" i="24"/>
  <c r="C368" i="28"/>
  <c r="H122" i="24"/>
  <c r="I300" i="4"/>
  <c r="D103" i="4"/>
  <c r="H183" i="6"/>
  <c r="E304" i="27"/>
  <c r="E56" i="25"/>
  <c r="B122" i="27"/>
  <c r="F202" i="26"/>
  <c r="C74" i="27"/>
  <c r="K234" i="25"/>
  <c r="B199" i="25"/>
  <c r="J109" i="4"/>
  <c r="D196" i="6"/>
  <c r="F111" i="4"/>
  <c r="K310" i="4"/>
  <c r="C311" i="4"/>
  <c r="H113" i="4"/>
  <c r="B194" i="6"/>
  <c r="I314" i="27"/>
  <c r="I66" i="25"/>
  <c r="F132" i="27"/>
  <c r="J212" i="26"/>
  <c r="D293" i="25"/>
  <c r="C334" i="27"/>
  <c r="E85" i="25"/>
  <c r="H60" i="27"/>
  <c r="F141" i="26"/>
  <c r="D222" i="25"/>
  <c r="I284" i="24"/>
  <c r="G365" i="28"/>
  <c r="F342" i="25"/>
  <c r="H93" i="28"/>
  <c r="B174" i="23"/>
  <c r="G162" i="24"/>
  <c r="K242" i="28"/>
  <c r="E323" i="23"/>
  <c r="E220" i="4"/>
  <c r="E318" i="6"/>
  <c r="D103" i="6"/>
  <c r="K223" i="27"/>
  <c r="I304" i="26"/>
  <c r="H41" i="27"/>
  <c r="B122" i="26"/>
  <c r="F202" i="25"/>
  <c r="E243" i="27"/>
  <c r="I323" i="26"/>
  <c r="K298" i="6"/>
  <c r="H50" i="26"/>
  <c r="F131" i="25"/>
  <c r="K193" i="24"/>
  <c r="I274" i="28"/>
  <c r="G355" i="23"/>
  <c r="B332" i="24"/>
  <c r="D83" i="23"/>
  <c r="I71" i="24"/>
  <c r="C152" i="28"/>
  <c r="G232" i="23"/>
  <c r="I84" i="4"/>
  <c r="G165" i="6"/>
  <c r="J296" i="4"/>
  <c r="E88" i="27"/>
  <c r="C169" i="26"/>
  <c r="K249" i="25"/>
  <c r="H315" i="27"/>
  <c r="F76" i="25"/>
  <c r="G130" i="26"/>
  <c r="D186" i="27"/>
  <c r="G297" i="28"/>
  <c r="E63" i="6"/>
  <c r="G229" i="4"/>
  <c r="I336" i="6"/>
  <c r="F112" i="6"/>
  <c r="C233" i="27"/>
  <c r="K313" i="26"/>
  <c r="J50" i="27"/>
  <c r="D131" i="26"/>
  <c r="H211" i="25"/>
  <c r="G252" i="27"/>
  <c r="K332" i="26"/>
  <c r="C308" i="6"/>
  <c r="J59" i="26"/>
  <c r="H140" i="25"/>
  <c r="C203" i="24"/>
  <c r="K283" i="28"/>
  <c r="I364" i="23"/>
  <c r="D341" i="24"/>
  <c r="F92" i="23"/>
  <c r="K80" i="24"/>
  <c r="E161" i="28"/>
  <c r="I241" i="23"/>
  <c r="I138" i="4"/>
  <c r="G219" i="6"/>
  <c r="J350" i="4"/>
  <c r="E142" i="27"/>
  <c r="C223" i="26"/>
  <c r="K303" i="25"/>
  <c r="F40" i="26"/>
  <c r="J120" i="25"/>
  <c r="I161" i="27"/>
  <c r="C242" i="26"/>
  <c r="G322" i="25"/>
  <c r="J297" i="27"/>
  <c r="J49" i="25"/>
  <c r="E112" i="24"/>
  <c r="C193" i="28"/>
  <c r="K273" i="23"/>
  <c r="F250" i="24"/>
  <c r="J330" i="28"/>
  <c r="B82" i="22"/>
  <c r="G70" i="28"/>
  <c r="K150" i="23"/>
  <c r="D277" i="6"/>
  <c r="K83" i="6"/>
  <c r="D215" i="4"/>
  <c r="H310" i="6"/>
  <c r="G87" i="26"/>
  <c r="E168" i="25"/>
  <c r="B234" i="27"/>
  <c r="F314" i="26"/>
  <c r="C298" i="27"/>
  <c r="I353" i="6"/>
  <c r="K299" i="24"/>
  <c r="B323" i="6"/>
  <c r="D172" i="4"/>
  <c r="G42" i="6"/>
  <c r="E250" i="4"/>
  <c r="J52" i="4"/>
  <c r="D133" i="6"/>
  <c r="K253" i="27"/>
  <c r="I334" i="26"/>
  <c r="H71" i="27"/>
  <c r="B152" i="26"/>
  <c r="F232" i="25"/>
  <c r="E273" i="27"/>
  <c r="I353" i="26"/>
  <c r="K328" i="6"/>
  <c r="H80" i="26"/>
  <c r="F161" i="25"/>
  <c r="K223" i="24"/>
  <c r="I304" i="28"/>
  <c r="I56" i="22"/>
  <c r="B362" i="24"/>
  <c r="D113" i="23"/>
  <c r="I101" i="24"/>
  <c r="C182" i="28"/>
  <c r="G262" i="23"/>
  <c r="G159" i="4"/>
  <c r="E240" i="6"/>
  <c r="F42" i="6"/>
  <c r="C163" i="27"/>
  <c r="K243" i="26"/>
  <c r="E325" i="25"/>
  <c r="D61" i="26"/>
  <c r="H141" i="25"/>
  <c r="G182" i="27"/>
  <c r="K262" i="26"/>
  <c r="B49" i="24"/>
  <c r="H318" i="27"/>
  <c r="H70" i="25"/>
  <c r="C133" i="24"/>
  <c r="K213" i="28"/>
  <c r="I294" i="23"/>
  <c r="D271" i="24"/>
  <c r="H351" i="28"/>
  <c r="C340" i="25"/>
  <c r="E91" i="28"/>
  <c r="I171" i="23"/>
  <c r="B305" i="6"/>
  <c r="I104" i="6"/>
  <c r="B236" i="4"/>
  <c r="D356" i="6"/>
  <c r="E108" i="26"/>
  <c r="C189" i="25"/>
  <c r="J254" i="27"/>
  <c r="D335" i="26"/>
  <c r="C338" i="27"/>
  <c r="H64" i="27"/>
  <c r="E54" i="28"/>
  <c r="H79" i="24"/>
  <c r="B160" i="28"/>
  <c r="F240" i="23"/>
  <c r="K228" i="24"/>
  <c r="E309" i="28"/>
  <c r="G60" i="22"/>
  <c r="D105" i="4"/>
  <c r="H185" i="6"/>
  <c r="E306" i="27"/>
  <c r="E58" i="25"/>
  <c r="B124" i="27"/>
  <c r="F204" i="26"/>
  <c r="J284" i="25"/>
  <c r="I325" i="27"/>
  <c r="K76" i="25"/>
  <c r="D52" i="27"/>
  <c r="B133" i="26"/>
  <c r="J213" i="25"/>
  <c r="E276" i="24"/>
  <c r="C357" i="28"/>
  <c r="B334" i="25"/>
  <c r="D85" i="28"/>
  <c r="H165" i="23"/>
  <c r="C154" i="24"/>
  <c r="G234" i="28"/>
  <c r="K314" i="23"/>
  <c r="D62" i="28"/>
  <c r="B143" i="23"/>
  <c r="K228" i="22"/>
  <c r="E309" i="21"/>
  <c r="G60" i="19"/>
  <c r="B365" i="22"/>
  <c r="B117" i="20"/>
  <c r="J197" i="19"/>
  <c r="I172" i="21"/>
  <c r="G253" i="20"/>
  <c r="F230" i="22"/>
  <c r="J310" i="21"/>
  <c r="B62" i="19"/>
  <c r="K147" i="18"/>
  <c r="D341" i="19"/>
  <c r="C208" i="19"/>
  <c r="G288" i="18"/>
  <c r="B153" i="18"/>
  <c r="J233" i="17"/>
  <c r="G119" i="17"/>
  <c r="E200" i="16"/>
  <c r="B265" i="24"/>
  <c r="J345" i="28"/>
  <c r="I101" i="22"/>
  <c r="E183" i="21"/>
  <c r="I263" i="20"/>
  <c r="B239" i="22"/>
  <c r="J319" i="21"/>
  <c r="J71" i="19"/>
  <c r="I46" i="21"/>
  <c r="G127" i="20"/>
  <c r="F104" i="22"/>
  <c r="J184" i="21"/>
  <c r="D265" i="20"/>
  <c r="I350" i="19"/>
  <c r="D215" i="19"/>
  <c r="H295" i="18"/>
  <c r="G162" i="18"/>
  <c r="J355" i="19"/>
  <c r="J107" i="17"/>
  <c r="H188" i="16"/>
  <c r="E74" i="16"/>
  <c r="B278" i="17"/>
  <c r="D242" i="28"/>
  <c r="B323" i="23"/>
  <c r="I79" i="21"/>
  <c r="C160" i="20"/>
  <c r="F135" i="22"/>
  <c r="D216" i="21"/>
  <c r="B297" i="20"/>
  <c r="K271" i="22"/>
  <c r="I352" i="21"/>
  <c r="I104" i="19"/>
  <c r="D81" i="21"/>
  <c r="H161" i="20"/>
  <c r="C247" i="19"/>
  <c r="K327" i="18"/>
  <c r="B192" i="18"/>
  <c r="K58" i="18"/>
  <c r="D252" i="19"/>
  <c r="B333" i="18"/>
  <c r="B85" i="16"/>
  <c r="G299" i="17"/>
  <c r="H163" i="17"/>
  <c r="D84" i="28"/>
  <c r="B165" i="23"/>
  <c r="K250" i="22"/>
  <c r="E331" i="21"/>
  <c r="G82" i="19"/>
  <c r="D58" i="21"/>
  <c r="B139" i="20"/>
  <c r="K113" i="22"/>
  <c r="I194" i="21"/>
  <c r="G275" i="20"/>
  <c r="F252" i="22"/>
  <c r="J332" i="21"/>
  <c r="B84" i="19"/>
  <c r="K169" i="18"/>
  <c r="D363" i="19"/>
  <c r="C230" i="19"/>
  <c r="G310" i="18"/>
  <c r="B175" i="18"/>
  <c r="J255" i="17"/>
  <c r="G141" i="17"/>
  <c r="E222" i="16"/>
  <c r="D89" i="16"/>
  <c r="G292" i="17"/>
  <c r="F361" i="16"/>
  <c r="F113" i="14"/>
  <c r="K313" i="15"/>
  <c r="J222" i="15"/>
  <c r="G86" i="15"/>
  <c r="J148" i="14"/>
  <c r="D229" i="13"/>
  <c r="C136" i="13"/>
  <c r="H356" i="14"/>
  <c r="G221" i="14"/>
  <c r="E302" i="13"/>
  <c r="K114" i="12"/>
  <c r="J251" i="12"/>
  <c r="E52" i="11"/>
  <c r="D189" i="11"/>
  <c r="B51" i="11"/>
  <c r="C126" i="10"/>
  <c r="E330" i="11"/>
  <c r="J148" i="10"/>
  <c r="D345" i="17"/>
  <c r="E219" i="17"/>
  <c r="D288" i="16"/>
  <c r="D40" i="14"/>
  <c r="I240" i="15"/>
  <c r="H149" i="15"/>
  <c r="G342" i="16"/>
  <c r="I93" i="14"/>
  <c r="B156" i="13"/>
  <c r="K62" i="13"/>
  <c r="F283" i="14"/>
  <c r="G367" i="13"/>
  <c r="C229" i="13"/>
  <c r="I41" i="12"/>
  <c r="H178" i="12"/>
  <c r="K307" i="12"/>
  <c r="B116" i="11"/>
  <c r="B258" i="11"/>
  <c r="K52" i="10"/>
  <c r="C257" i="11"/>
  <c r="H75" i="10"/>
  <c r="G237" i="10"/>
  <c r="K94" i="17"/>
  <c r="E175" i="16"/>
  <c r="H244" i="15"/>
  <c r="E116" i="15"/>
  <c r="F354" i="16"/>
  <c r="H105" i="14"/>
  <c r="G298" i="15"/>
  <c r="J360" i="14"/>
  <c r="H100" i="26"/>
  <c r="F181" i="25"/>
  <c r="K243" i="24"/>
  <c r="I324" i="28"/>
  <c r="I76" i="22"/>
  <c r="J52" i="28"/>
  <c r="D133" i="23"/>
  <c r="I121" i="24"/>
  <c r="C202" i="28"/>
  <c r="G282" i="23"/>
  <c r="J284" i="6"/>
  <c r="F78" i="6"/>
  <c r="C199" i="27"/>
  <c r="K279" i="26"/>
  <c r="K345" i="6"/>
  <c r="D97" i="26"/>
  <c r="H177" i="25"/>
  <c r="G218" i="27"/>
  <c r="K298" i="26"/>
  <c r="C274" i="6"/>
  <c r="H354" i="27"/>
  <c r="H106" i="25"/>
  <c r="C169" i="24"/>
  <c r="K249" i="28"/>
  <c r="I330" i="23"/>
  <c r="D307" i="24"/>
  <c r="F58" i="23"/>
  <c r="K46" i="24"/>
  <c r="E127" i="28"/>
  <c r="I207" i="23"/>
  <c r="J283" i="24"/>
  <c r="H364" i="28"/>
  <c r="I121" i="22"/>
  <c r="C202" i="21"/>
  <c r="G282" i="20"/>
  <c r="J257" i="22"/>
  <c r="H338" i="21"/>
  <c r="H90" i="19"/>
  <c r="G65" i="21"/>
  <c r="E146" i="20"/>
  <c r="D123" i="22"/>
  <c r="H203" i="21"/>
  <c r="B284" i="20"/>
  <c r="I40" i="18"/>
  <c r="B234" i="19"/>
  <c r="F314" i="18"/>
  <c r="E181" i="18"/>
  <c r="J45" i="18"/>
  <c r="H126" i="17"/>
  <c r="F207" i="16"/>
  <c r="C93" i="16"/>
  <c r="J157" i="24"/>
  <c r="H238" i="28"/>
  <c r="F319" i="23"/>
  <c r="C76" i="21"/>
  <c r="G156" i="20"/>
  <c r="J131" i="22"/>
  <c r="H212" i="21"/>
  <c r="F293" i="20"/>
  <c r="E268" i="22"/>
  <c r="C349" i="21"/>
  <c r="C101" i="19"/>
  <c r="H77" i="21"/>
  <c r="B158" i="20"/>
  <c r="G243" i="19"/>
  <c r="E324" i="18"/>
  <c r="F188" i="18"/>
  <c r="E55" i="18"/>
  <c r="H248" i="19"/>
  <c r="F329" i="18"/>
  <c r="F81" i="16"/>
  <c r="K295" i="17"/>
  <c r="B160" i="17"/>
  <c r="B135" i="28"/>
  <c r="J215" i="23"/>
  <c r="I301" i="22"/>
  <c r="K52" i="20"/>
  <c r="E133" i="19"/>
  <c r="B109" i="21"/>
  <c r="J189" i="20"/>
  <c r="I164" i="22"/>
  <c r="G245" i="21"/>
  <c r="E326" i="20"/>
  <c r="D303" i="22"/>
  <c r="F54" i="20"/>
  <c r="J134" i="19"/>
  <c r="I220" i="18"/>
  <c r="J84" i="18"/>
  <c r="K280" i="19"/>
  <c r="E361" i="18"/>
  <c r="J225" i="18"/>
  <c r="H306" i="17"/>
  <c r="E192" i="17"/>
  <c r="C273" i="16"/>
  <c r="J305" i="24"/>
  <c r="J57" i="23"/>
  <c r="I143" i="22"/>
  <c r="C224" i="21"/>
  <c r="G304" i="20"/>
  <c r="J279" i="22"/>
  <c r="H360" i="21"/>
  <c r="H112" i="19"/>
  <c r="G87" i="21"/>
  <c r="E168" i="20"/>
  <c r="D145" i="22"/>
  <c r="H225" i="21"/>
  <c r="B306" i="20"/>
  <c r="I62" i="18"/>
  <c r="B256" i="19"/>
  <c r="F336" i="18"/>
  <c r="E203" i="18"/>
  <c r="J67" i="18"/>
  <c r="H148" i="17"/>
  <c r="F229" i="16"/>
  <c r="C115" i="16"/>
  <c r="D311" i="17"/>
  <c r="E185" i="17"/>
  <c r="I265" i="16"/>
  <c r="B335" i="15"/>
  <c r="I206" i="15"/>
  <c r="H115" i="15"/>
  <c r="G308" i="16"/>
  <c r="I59" i="14"/>
  <c r="B122" i="13"/>
  <c r="C358" i="14"/>
  <c r="F249" i="14"/>
  <c r="D330" i="13"/>
  <c r="C195" i="13"/>
  <c r="H279" i="12"/>
  <c r="H144" i="12"/>
  <c r="F290" i="12"/>
  <c r="B82" i="11"/>
  <c r="I219" i="11"/>
  <c r="C348" i="11"/>
  <c r="J159" i="10"/>
  <c r="H41" i="10"/>
  <c r="I194" i="10"/>
  <c r="C112" i="17"/>
  <c r="G192" i="16"/>
  <c r="J261" i="15"/>
  <c r="G133" i="15"/>
  <c r="F42" i="15"/>
  <c r="J122" i="14"/>
  <c r="I315" i="15"/>
  <c r="J48" i="13"/>
  <c r="K284" i="14"/>
  <c r="D176" i="14"/>
  <c r="B257" i="13"/>
  <c r="K121" i="13"/>
  <c r="F206" i="12"/>
  <c r="F71" i="12"/>
  <c r="I216" i="12"/>
  <c r="B338" i="12"/>
  <c r="G146" i="11"/>
  <c r="K60" i="10"/>
  <c r="K89" i="10"/>
  <c r="D53" i="16"/>
  <c r="D150" i="15"/>
  <c r="B242" i="26"/>
  <c r="F322" i="25"/>
  <c r="E363" i="27"/>
  <c r="G114" i="25"/>
  <c r="J89" i="27"/>
  <c r="H170" i="26"/>
  <c r="F251" i="25"/>
  <c r="K313" i="24"/>
  <c r="K65" i="23"/>
  <c r="F42" i="24"/>
  <c r="J122" i="28"/>
  <c r="D203" i="23"/>
  <c r="I191" i="24"/>
  <c r="C272" i="28"/>
  <c r="G352" i="23"/>
  <c r="I204" i="4"/>
  <c r="C297" i="6"/>
  <c r="H87" i="6"/>
  <c r="E208" i="27"/>
  <c r="C289" i="26"/>
  <c r="C355" i="6"/>
  <c r="F106" i="26"/>
  <c r="J250" i="25"/>
  <c r="K42" i="25"/>
  <c r="J143" i="26"/>
  <c r="B165" i="6"/>
  <c r="E106" i="4"/>
  <c r="F207" i="4"/>
  <c r="I77" i="6"/>
  <c r="C215" i="4"/>
  <c r="B311" i="6"/>
  <c r="B98" i="6"/>
  <c r="I218" i="27"/>
  <c r="G299" i="26"/>
  <c r="G365" i="6"/>
  <c r="J116" i="26"/>
  <c r="D197" i="25"/>
  <c r="C238" i="27"/>
  <c r="G318" i="26"/>
  <c r="I293" i="6"/>
  <c r="F45" i="26"/>
  <c r="D126" i="25"/>
  <c r="I188" i="24"/>
  <c r="G269" i="28"/>
  <c r="E350" i="23"/>
  <c r="J326" i="24"/>
  <c r="B78" i="23"/>
  <c r="G66" i="24"/>
  <c r="K146" i="28"/>
  <c r="E227" i="23"/>
  <c r="E124" i="4"/>
  <c r="C205" i="6"/>
  <c r="F336" i="4"/>
  <c r="K127" i="27"/>
  <c r="I208" i="26"/>
  <c r="G289" i="25"/>
  <c r="D355" i="27"/>
  <c r="F106" i="25"/>
  <c r="E147" i="27"/>
  <c r="I227" i="26"/>
  <c r="C308" i="25"/>
  <c r="F283" i="27"/>
  <c r="D364" i="26"/>
  <c r="K97" i="24"/>
  <c r="I178" i="28"/>
  <c r="G259" i="23"/>
  <c r="B236" i="24"/>
  <c r="F316" i="28"/>
  <c r="H67" i="22"/>
  <c r="C56" i="28"/>
  <c r="G136" i="23"/>
  <c r="B258" i="6"/>
  <c r="G69" i="6"/>
  <c r="J200" i="4"/>
  <c r="F291" i="6"/>
  <c r="C73" i="26"/>
  <c r="K153" i="25"/>
  <c r="H219" i="27"/>
  <c r="B300" i="26"/>
  <c r="I267" i="27"/>
  <c r="E323" i="6"/>
  <c r="E242" i="24"/>
  <c r="E159" i="6"/>
  <c r="K78" i="4"/>
  <c r="E214" i="6"/>
  <c r="H345" i="4"/>
  <c r="C137" i="27"/>
  <c r="K217" i="26"/>
  <c r="I298" i="25"/>
  <c r="F364" i="27"/>
  <c r="H115" i="25"/>
  <c r="G156" i="27"/>
  <c r="K236" i="26"/>
  <c r="E317" i="25"/>
  <c r="H292" i="27"/>
  <c r="H44" i="25"/>
  <c r="C107" i="24"/>
  <c r="K187" i="28"/>
  <c r="I268" i="23"/>
  <c r="D245" i="24"/>
  <c r="H325" i="28"/>
  <c r="J76" i="22"/>
  <c r="E65" i="28"/>
  <c r="I145" i="23"/>
  <c r="H336" i="6"/>
  <c r="G123" i="6"/>
  <c r="J254" i="4"/>
  <c r="E46" i="27"/>
  <c r="C127" i="26"/>
  <c r="K207" i="25"/>
  <c r="H273" i="27"/>
  <c r="B354" i="26"/>
  <c r="I65" i="27"/>
  <c r="C146" i="26"/>
  <c r="G226" i="25"/>
  <c r="J201" i="27"/>
  <c r="H282" i="26"/>
  <c r="C345" i="25"/>
  <c r="C97" i="28"/>
  <c r="K177" i="23"/>
  <c r="F154" i="24"/>
  <c r="J234" i="28"/>
  <c r="D315" i="23"/>
  <c r="I303" i="24"/>
  <c r="K54" i="23"/>
  <c r="B147" i="24"/>
  <c r="I316" i="4"/>
  <c r="D119" i="4"/>
  <c r="H199" i="6"/>
  <c r="E320" i="27"/>
  <c r="E72" i="25"/>
  <c r="B138" i="27"/>
  <c r="F218" i="26"/>
  <c r="C106" i="27"/>
  <c r="K266" i="25"/>
  <c r="B263" i="25"/>
  <c r="B308" i="6"/>
  <c r="D268" i="4"/>
  <c r="G138" i="6"/>
  <c r="C58" i="4"/>
  <c r="C235" i="6"/>
  <c r="F366" i="4"/>
  <c r="K157" i="27"/>
  <c r="I238" i="26"/>
  <c r="G319" i="25"/>
  <c r="B56" i="26"/>
  <c r="F136" i="25"/>
  <c r="E177" i="27"/>
  <c r="I257" i="26"/>
  <c r="D356" i="25"/>
  <c r="F313" i="27"/>
  <c r="F65" i="25"/>
  <c r="K127" i="24"/>
  <c r="I208" i="28"/>
  <c r="G289" i="23"/>
  <c r="B266" i="24"/>
  <c r="F346" i="28"/>
  <c r="K100" i="22"/>
  <c r="C86" i="28"/>
  <c r="G166" i="23"/>
  <c r="G63" i="4"/>
  <c r="E144" i="6"/>
  <c r="H275" i="4"/>
  <c r="C67" i="27"/>
  <c r="K147" i="26"/>
  <c r="I228" i="25"/>
  <c r="F294" i="27"/>
  <c r="H45" i="25"/>
  <c r="G86" i="27"/>
  <c r="K166" i="26"/>
  <c r="E247" i="25"/>
  <c r="H222" i="27"/>
  <c r="F303" i="26"/>
  <c r="K365" i="25"/>
  <c r="K117" i="28"/>
  <c r="I198" i="23"/>
  <c r="D175" i="24"/>
  <c r="H255" i="28"/>
  <c r="B336" i="23"/>
  <c r="G324" i="24"/>
  <c r="I75" i="23"/>
  <c r="F195" i="6"/>
  <c r="G337" i="4"/>
  <c r="B140" i="4"/>
  <c r="F220" i="6"/>
  <c r="C341" i="27"/>
  <c r="C93" i="25"/>
  <c r="J158" i="27"/>
  <c r="D239" i="26"/>
  <c r="C146" i="27"/>
  <c r="K306" i="25"/>
  <c r="H60" i="24"/>
  <c r="K87" i="22"/>
  <c r="B64" i="28"/>
  <c r="F144" i="23"/>
  <c r="K132" i="24"/>
  <c r="E213" i="28"/>
  <c r="I293" i="23"/>
  <c r="J299" i="6"/>
  <c r="H89" i="6"/>
  <c r="E210" i="27"/>
  <c r="C291" i="26"/>
  <c r="C357" i="6"/>
  <c r="F108" i="26"/>
  <c r="J188" i="25"/>
  <c r="I229" i="27"/>
  <c r="C310" i="26"/>
  <c r="E285" i="6"/>
  <c r="J365" i="27"/>
  <c r="J117" i="25"/>
  <c r="E180" i="24"/>
  <c r="C261" i="28"/>
  <c r="K341" i="23"/>
  <c r="F318" i="24"/>
  <c r="H69" i="23"/>
  <c r="C58" i="24"/>
  <c r="G138" i="28"/>
  <c r="K218" i="23"/>
  <c r="B295" i="24"/>
  <c r="B47" i="23"/>
  <c r="K132" i="22"/>
  <c r="E213" i="21"/>
  <c r="I293" i="20"/>
  <c r="B269" i="22"/>
  <c r="J349" i="21"/>
  <c r="J101" i="19"/>
  <c r="I76" i="21"/>
  <c r="G157" i="20"/>
  <c r="F134" i="22"/>
  <c r="J214" i="21"/>
  <c r="D295" i="20"/>
  <c r="K51" i="18"/>
  <c r="D245" i="19"/>
  <c r="H325" i="18"/>
  <c r="G192" i="18"/>
  <c r="B57" i="18"/>
  <c r="J137" i="17"/>
  <c r="H218" i="16"/>
  <c r="E104" i="16"/>
  <c r="B169" i="24"/>
  <c r="J249" i="28"/>
  <c r="H330" i="23"/>
  <c r="E87" i="21"/>
  <c r="I167" i="20"/>
  <c r="B143" i="22"/>
  <c r="J223" i="21"/>
  <c r="H304" i="20"/>
  <c r="G279" i="22"/>
  <c r="E360" i="21"/>
  <c r="E112" i="19"/>
  <c r="J88" i="21"/>
  <c r="D169" i="20"/>
  <c r="I254" i="19"/>
  <c r="G335" i="18"/>
  <c r="H199" i="18"/>
  <c r="G66" i="18"/>
  <c r="J259" i="19"/>
  <c r="H340" i="18"/>
  <c r="H92" i="16"/>
  <c r="C307" i="17"/>
  <c r="D171" i="17"/>
  <c r="D146" i="28"/>
  <c r="B227" i="23"/>
  <c r="K312" i="22"/>
  <c r="C64" i="20"/>
  <c r="G144" i="19"/>
  <c r="D120" i="21"/>
  <c r="B201" i="20"/>
  <c r="K175" i="22"/>
  <c r="I256" i="21"/>
  <c r="G337" i="20"/>
  <c r="F314" i="22"/>
  <c r="H65" i="20"/>
  <c r="B146" i="19"/>
  <c r="K231" i="18"/>
  <c r="B96" i="18"/>
  <c r="C292" i="19"/>
  <c r="E43" i="17"/>
  <c r="B237" i="18"/>
  <c r="J317" i="17"/>
  <c r="G203" i="17"/>
  <c r="B292" i="16"/>
  <c r="B317" i="24"/>
  <c r="B69" i="23"/>
  <c r="K154" i="22"/>
  <c r="E235" i="21"/>
  <c r="I315" i="20"/>
  <c r="B291" i="22"/>
  <c r="B43" i="20"/>
  <c r="J123" i="19"/>
  <c r="I98" i="21"/>
  <c r="G179" i="20"/>
  <c r="F156" i="22"/>
  <c r="J236" i="21"/>
  <c r="D317" i="20"/>
  <c r="K73" i="18"/>
  <c r="D267" i="19"/>
  <c r="H347" i="18"/>
  <c r="G214" i="18"/>
  <c r="B79" i="18"/>
  <c r="J159" i="17"/>
  <c r="H240" i="16"/>
  <c r="E126" i="16"/>
  <c r="F322" i="17"/>
  <c r="G196" i="17"/>
  <c r="K276" i="16"/>
  <c r="D346" i="15"/>
  <c r="K217" i="15"/>
  <c r="J126" i="15"/>
  <c r="I319" i="16"/>
  <c r="K70" i="14"/>
  <c r="D133" i="13"/>
  <c r="C40" i="13"/>
  <c r="H260" i="14"/>
  <c r="F341" i="13"/>
  <c r="E206" i="13"/>
  <c r="H291" i="12"/>
  <c r="J155" i="12"/>
  <c r="E305" i="12"/>
  <c r="D93" i="11"/>
  <c r="K230" i="11"/>
  <c r="E359" i="11"/>
  <c r="B171" i="10"/>
  <c r="J52" i="10"/>
  <c r="K205" i="10"/>
  <c r="E123" i="17"/>
  <c r="I203" i="16"/>
  <c r="B273" i="15"/>
  <c r="I144" i="15"/>
  <c r="H53" i="15"/>
  <c r="B134" i="14"/>
  <c r="K326" i="15"/>
  <c r="B60" i="13"/>
  <c r="C296" i="14"/>
  <c r="F187" i="14"/>
  <c r="D268" i="13"/>
  <c r="C133" i="13"/>
  <c r="H217" i="12"/>
  <c r="H82" i="12"/>
  <c r="K227" i="12"/>
  <c r="D349" i="12"/>
  <c r="I157" i="11"/>
  <c r="C286" i="11"/>
  <c r="J97" i="10"/>
  <c r="J308" i="11"/>
  <c r="K76" i="9"/>
  <c r="D205" i="16"/>
  <c r="E79" i="16"/>
  <c r="H148" i="15"/>
  <c r="C349" i="16"/>
  <c r="C101" i="14"/>
  <c r="J338" i="15"/>
  <c r="G202" i="15"/>
  <c r="J264" i="14"/>
  <c r="C194" i="14"/>
  <c r="F85" i="25"/>
  <c r="K147" i="24"/>
  <c r="I228" i="28"/>
  <c r="G309" i="23"/>
  <c r="B286" i="24"/>
  <c r="F366" i="28"/>
  <c r="K354" i="25"/>
  <c r="C106" i="28"/>
  <c r="G186" i="23"/>
  <c r="E180" i="6"/>
  <c r="H311" i="4"/>
  <c r="C103" i="27"/>
  <c r="K183" i="26"/>
  <c r="I264" i="25"/>
  <c r="F330" i="27"/>
  <c r="H81" i="25"/>
  <c r="G122" i="27"/>
  <c r="K202" i="26"/>
  <c r="E283" i="25"/>
  <c r="H258" i="27"/>
  <c r="F339" i="26"/>
  <c r="C73" i="24"/>
  <c r="K153" i="28"/>
  <c r="I234" i="23"/>
  <c r="D211" i="24"/>
  <c r="H291" i="28"/>
  <c r="J42" i="22"/>
  <c r="G360" i="24"/>
  <c r="I111" i="23"/>
  <c r="J187" i="24"/>
  <c r="H268" i="28"/>
  <c r="F349" i="23"/>
  <c r="C106" i="21"/>
  <c r="G186" i="20"/>
  <c r="J161" i="22"/>
  <c r="H242" i="21"/>
  <c r="F323" i="20"/>
  <c r="E298" i="22"/>
  <c r="E50" i="20"/>
  <c r="C131" i="19"/>
  <c r="H107" i="21"/>
  <c r="B188" i="20"/>
  <c r="G273" i="19"/>
  <c r="E354" i="18"/>
  <c r="F218" i="18"/>
  <c r="E85" i="18"/>
  <c r="H278" i="19"/>
  <c r="F359" i="18"/>
  <c r="F111" i="16"/>
  <c r="K325" i="17"/>
  <c r="D164" i="24"/>
  <c r="B121" i="23"/>
  <c r="E287" i="21"/>
  <c r="B95" i="20"/>
  <c r="G231" i="20"/>
  <c r="F142" i="19"/>
  <c r="K368" i="18"/>
  <c r="H281" i="16"/>
  <c r="C286" i="21"/>
  <c r="H174" i="19"/>
  <c r="H287" i="21"/>
  <c r="D69" i="17"/>
  <c r="F320" i="16"/>
  <c r="H42" i="22"/>
  <c r="H264" i="21"/>
  <c r="C153" i="19"/>
  <c r="G47" i="17"/>
  <c r="H52" i="17"/>
  <c r="E89" i="17"/>
  <c r="J348" i="16"/>
  <c r="J230" i="13"/>
  <c r="C223" i="14"/>
  <c r="E156" i="11"/>
  <c r="D290" i="11"/>
  <c r="E323" i="17"/>
  <c r="H253" i="15"/>
  <c r="K166" i="13"/>
  <c r="I145" i="12"/>
  <c r="H126" i="11"/>
  <c r="E128" i="14"/>
  <c r="D99" i="15"/>
  <c r="K168" i="17"/>
  <c r="C138" i="10"/>
  <c r="J263" i="12"/>
  <c r="H368" i="14"/>
  <c r="J353" i="4"/>
  <c r="B345" i="8"/>
  <c r="I295" i="7"/>
  <c r="I159" i="7"/>
  <c r="F160" i="9"/>
  <c r="K362" i="10"/>
  <c r="C361" i="10"/>
  <c r="B240" i="8"/>
  <c r="K131" i="8"/>
  <c r="E335" i="7"/>
  <c r="E206" i="7"/>
  <c r="I365" i="9"/>
  <c r="H225" i="9"/>
  <c r="J149" i="9"/>
  <c r="E165" i="9"/>
  <c r="D336" i="8"/>
  <c r="D217" i="8"/>
  <c r="K136" i="8"/>
  <c r="D64" i="8"/>
  <c r="F320" i="7"/>
  <c r="G183" i="7"/>
  <c r="J365" i="9"/>
  <c r="C353" i="9"/>
  <c r="C83" i="9"/>
  <c r="K302" i="10"/>
  <c r="F120" i="9"/>
  <c r="E321" i="8"/>
  <c r="I207" i="8"/>
  <c r="K127" i="8"/>
  <c r="D328" i="7"/>
  <c r="K321" i="7"/>
  <c r="B185" i="7"/>
  <c r="I361" i="9"/>
  <c r="H221" i="9"/>
  <c r="J145" i="9"/>
  <c r="E149" i="9"/>
  <c r="E294" i="10"/>
  <c r="B199" i="10"/>
  <c r="I42" i="10"/>
  <c r="E167" i="10"/>
  <c r="D92" i="11"/>
  <c r="F230" i="11"/>
  <c r="G93" i="11"/>
  <c r="G294" i="12"/>
  <c r="C156" i="12"/>
  <c r="G343" i="13"/>
  <c r="I262" i="14"/>
  <c r="B69" i="13"/>
  <c r="E177" i="13"/>
  <c r="F270" i="13"/>
  <c r="B190" i="14"/>
  <c r="I127" i="15"/>
  <c r="B264" i="15"/>
  <c r="C355" i="15"/>
  <c r="H160" i="14"/>
  <c r="J73" i="15"/>
  <c r="I333" i="17"/>
  <c r="F130" i="16"/>
  <c r="J341" i="10"/>
  <c r="E178" i="10"/>
  <c r="B363" i="11"/>
  <c r="J227" i="11"/>
  <c r="C94" i="11"/>
  <c r="C229" i="11"/>
  <c r="E164" i="12"/>
  <c r="J292" i="12"/>
  <c r="B154" i="12"/>
  <c r="G69" i="13"/>
  <c r="H204" i="13"/>
  <c r="K312" i="13"/>
  <c r="G232" i="14"/>
  <c r="J320" i="14"/>
  <c r="G258" i="15"/>
  <c r="H65" i="14"/>
  <c r="I165" i="14"/>
  <c r="E76" i="15"/>
  <c r="H204" i="15"/>
  <c r="E135" i="16"/>
  <c r="D261" i="16"/>
  <c r="I188" i="10"/>
  <c r="J364" i="11"/>
  <c r="J153" i="10"/>
  <c r="C342" i="11"/>
  <c r="I213" i="11"/>
  <c r="B76" i="11"/>
  <c r="K283" i="12"/>
  <c r="H138" i="12"/>
  <c r="H273" i="12"/>
  <c r="C189" i="13"/>
  <c r="D324" i="13"/>
  <c r="F243" i="14"/>
  <c r="C352" i="14"/>
  <c r="B116" i="13"/>
  <c r="I53" i="14"/>
  <c r="G302" i="16"/>
  <c r="H109" i="15"/>
  <c r="I200" i="15"/>
  <c r="B329" i="15"/>
  <c r="I259" i="16"/>
  <c r="E179" i="17"/>
  <c r="K331" i="10"/>
  <c r="J108" i="10"/>
  <c r="E290" i="11"/>
  <c r="C86" i="10"/>
  <c r="J339" i="12"/>
  <c r="D149" i="11"/>
  <c r="C341" i="12"/>
  <c r="J211" i="12"/>
  <c r="K74" i="12"/>
  <c r="E262" i="13"/>
  <c r="G181" i="14"/>
  <c r="H316" i="14"/>
  <c r="C96" i="13"/>
  <c r="D189" i="13"/>
  <c r="K126" i="14"/>
  <c r="G46" i="15"/>
  <c r="J182" i="15"/>
  <c r="K273" i="15"/>
  <c r="F73" i="14"/>
  <c r="F321" i="16"/>
  <c r="G252" i="17"/>
  <c r="D49" i="16"/>
  <c r="E182" i="16"/>
  <c r="G101" i="17"/>
  <c r="J215" i="17"/>
  <c r="B135" i="18"/>
  <c r="G270" i="18"/>
  <c r="F74" i="17"/>
  <c r="D323" i="19"/>
  <c r="K129" i="18"/>
  <c r="B44" i="19"/>
  <c r="J292" i="21"/>
  <c r="F212" i="22"/>
  <c r="G235" i="20"/>
  <c r="I154" i="21"/>
  <c r="J179" i="19"/>
  <c r="B99" i="20"/>
  <c r="B347" i="22"/>
  <c r="G42" i="19"/>
  <c r="E291" i="21"/>
  <c r="K210" i="22"/>
  <c r="B125" i="23"/>
  <c r="D44" i="28"/>
  <c r="H123" i="17"/>
  <c r="G259" i="17"/>
  <c r="B45" i="16"/>
  <c r="B293" i="18"/>
  <c r="D212" i="19"/>
  <c r="C348" i="19"/>
  <c r="B152" i="18"/>
  <c r="K287" i="18"/>
  <c r="C207" i="19"/>
  <c r="H121" i="20"/>
  <c r="D41" i="21"/>
  <c r="I64" i="19"/>
  <c r="I312" i="21"/>
  <c r="K231" i="22"/>
  <c r="B257" i="20"/>
  <c r="D176" i="21"/>
  <c r="I202" i="19"/>
  <c r="C120" i="20"/>
  <c r="K368" i="22"/>
  <c r="B283" i="23"/>
  <c r="D202" i="28"/>
  <c r="D227" i="17"/>
  <c r="C363" i="17"/>
  <c r="H148" i="16"/>
  <c r="J67" i="17"/>
  <c r="J315" i="19"/>
  <c r="G122" i="18"/>
  <c r="H255" i="18"/>
  <c r="I62" i="17"/>
  <c r="I310" i="19"/>
  <c r="D225" i="20"/>
  <c r="J144" i="21"/>
  <c r="E168" i="19"/>
  <c r="G87" i="20"/>
  <c r="G335" i="22"/>
  <c r="H360" i="20"/>
  <c r="J279" i="21"/>
  <c r="B199" i="22"/>
  <c r="I223" i="20"/>
  <c r="E143" i="21"/>
  <c r="J57" i="22"/>
  <c r="J305" i="28"/>
  <c r="B225" i="24"/>
  <c r="E160" i="16"/>
  <c r="H274" i="16"/>
  <c r="J193" i="17"/>
  <c r="B113" i="18"/>
  <c r="G248" i="18"/>
  <c r="F52" i="17"/>
  <c r="D301" i="19"/>
  <c r="K107" i="18"/>
  <c r="D351" i="20"/>
  <c r="J270" i="21"/>
  <c r="F190" i="22"/>
  <c r="G213" i="20"/>
  <c r="I132" i="21"/>
  <c r="J157" i="19"/>
  <c r="B77" i="20"/>
  <c r="B325" i="22"/>
  <c r="I349" i="20"/>
  <c r="E269" i="21"/>
  <c r="K188" i="22"/>
  <c r="B103" i="23"/>
  <c r="B351" i="24"/>
  <c r="K274" i="23"/>
  <c r="G194" i="28"/>
  <c r="C114" i="24"/>
  <c r="H125" i="23"/>
  <c r="D45" i="28"/>
  <c r="C69" i="22"/>
  <c r="C317" i="28"/>
  <c r="E236" i="24"/>
  <c r="J173" i="25"/>
  <c r="B93" i="26"/>
  <c r="E341" i="6"/>
  <c r="C366" i="26"/>
  <c r="I285" i="27"/>
  <c r="J244" i="25"/>
  <c r="F164" i="26"/>
  <c r="B84" i="27"/>
  <c r="C347" i="26"/>
  <c r="E266" i="27"/>
  <c r="H145" i="6"/>
  <c r="D65" i="4"/>
  <c r="I349" i="23"/>
  <c r="E269" i="28"/>
  <c r="K188" i="24"/>
  <c r="F200" i="23"/>
  <c r="B120" i="28"/>
  <c r="J368" i="25"/>
  <c r="C63" i="23"/>
  <c r="C311" i="24"/>
  <c r="H248" i="25"/>
  <c r="J167" i="26"/>
  <c r="B87" i="27"/>
  <c r="I111" i="25"/>
  <c r="G360" i="27"/>
  <c r="H319" i="25"/>
  <c r="F92" i="13"/>
  <c r="E359" i="15"/>
  <c r="K278" i="16"/>
  <c r="B86" i="15"/>
  <c r="C177" i="15"/>
  <c r="F305" i="15"/>
  <c r="C236" i="16"/>
  <c r="I155" i="17"/>
  <c r="H281" i="17"/>
  <c r="F136" i="10"/>
  <c r="K317" i="11"/>
  <c r="I113" i="10"/>
  <c r="F367" i="12"/>
  <c r="J176" i="11"/>
  <c r="I368" i="12"/>
  <c r="F239" i="12"/>
  <c r="G102" i="12"/>
  <c r="K289" i="13"/>
  <c r="C209" i="14"/>
  <c r="D344" i="14"/>
  <c r="I123" i="13"/>
  <c r="J216" i="13"/>
  <c r="G160" i="14"/>
  <c r="C74" i="15"/>
  <c r="F210" i="15"/>
  <c r="G301" i="15"/>
  <c r="B101" i="14"/>
  <c r="B349" i="16"/>
  <c r="C280" i="17"/>
  <c r="J76" i="16"/>
  <c r="J225" i="10"/>
  <c r="E62" i="10"/>
  <c r="B190" i="10"/>
  <c r="J111" i="11"/>
  <c r="F250" i="11"/>
  <c r="C113" i="11"/>
  <c r="E48" i="12"/>
  <c r="I175" i="12"/>
  <c r="D365" i="13"/>
  <c r="E282" i="14"/>
  <c r="H88" i="13"/>
  <c r="K196" i="13"/>
  <c r="B290" i="13"/>
  <c r="H209" i="14"/>
  <c r="E147" i="15"/>
  <c r="H283" i="15"/>
  <c r="K45" i="14"/>
  <c r="K293" i="16"/>
  <c r="F93" i="15"/>
  <c r="E353" i="17"/>
  <c r="B150" i="16"/>
  <c r="D287" i="16"/>
  <c r="E202" i="17"/>
  <c r="H316" i="17"/>
  <c r="J235" i="18"/>
  <c r="C42" i="17"/>
  <c r="K290" i="19"/>
  <c r="J94" i="18"/>
  <c r="I230" i="18"/>
  <c r="J144" i="19"/>
  <c r="F64" i="20"/>
  <c r="D313" i="22"/>
  <c r="E336" i="20"/>
  <c r="G255" i="21"/>
  <c r="I174" i="22"/>
  <c r="J199" i="20"/>
  <c r="B119" i="21"/>
  <c r="E143" i="19"/>
  <c r="K62" i="20"/>
  <c r="I311" i="22"/>
  <c r="J225" i="23"/>
  <c r="B145" i="28"/>
  <c r="F224" i="17"/>
  <c r="E360" i="17"/>
  <c r="J145" i="16"/>
  <c r="B65" i="17"/>
  <c r="B313" i="19"/>
  <c r="I119" i="18"/>
  <c r="J252" i="18"/>
  <c r="K59" i="17"/>
  <c r="K307" i="19"/>
  <c r="F222" i="20"/>
  <c r="B142" i="21"/>
  <c r="G165" i="19"/>
  <c r="I84" i="20"/>
  <c r="I332" i="22"/>
  <c r="J357" i="20"/>
  <c r="B277" i="21"/>
  <c r="D196" i="22"/>
  <c r="K220" i="20"/>
  <c r="G140" i="21"/>
  <c r="B55" i="22"/>
  <c r="B303" i="28"/>
  <c r="D222" i="24"/>
  <c r="C135" i="16"/>
  <c r="F249" i="16"/>
  <c r="H168" i="17"/>
  <c r="J87" i="18"/>
  <c r="E223" i="18"/>
  <c r="F356" i="18"/>
  <c r="B276" i="19"/>
  <c r="I82" i="18"/>
  <c r="B326" i="20"/>
  <c r="H245" i="21"/>
  <c r="D165" i="22"/>
  <c r="E188" i="20"/>
  <c r="G107" i="21"/>
  <c r="H132" i="19"/>
  <c r="J51" i="20"/>
  <c r="J299" i="22"/>
  <c r="G324" i="20"/>
  <c r="C244" i="21"/>
  <c r="I163" i="22"/>
  <c r="J77" i="23"/>
  <c r="J325" i="24"/>
  <c r="C261" i="16"/>
  <c r="E180" i="17"/>
  <c r="H294" i="17"/>
  <c r="J213" i="18"/>
  <c r="E349" i="18"/>
  <c r="K268" i="19"/>
  <c r="J72" i="18"/>
  <c r="I208" i="18"/>
  <c r="J122" i="19"/>
  <c r="F42" i="20"/>
  <c r="D291" i="22"/>
  <c r="E314" i="20"/>
  <c r="G233" i="21"/>
  <c r="I152" i="22"/>
  <c r="J177" i="20"/>
  <c r="B97" i="21"/>
  <c r="E121" i="19"/>
  <c r="K40" i="20"/>
  <c r="I289" i="22"/>
  <c r="J203" i="23"/>
  <c r="B123" i="28"/>
  <c r="G46" i="22"/>
  <c r="E295" i="28"/>
  <c r="K214" i="24"/>
  <c r="F226" i="23"/>
  <c r="B146" i="28"/>
  <c r="H65" i="24"/>
  <c r="C89" i="23"/>
  <c r="C337" i="24"/>
  <c r="H274" i="25"/>
  <c r="J193" i="26"/>
  <c r="B113" i="27"/>
  <c r="I137" i="25"/>
  <c r="E57" i="26"/>
  <c r="H56" i="24"/>
  <c r="D265" i="26"/>
  <c r="J184" i="27"/>
  <c r="C119" i="25"/>
  <c r="C367" i="27"/>
  <c r="F246" i="6"/>
  <c r="B166" i="4"/>
  <c r="F125" i="24"/>
  <c r="K40" i="23"/>
  <c r="I289" i="24"/>
  <c r="D301" i="23"/>
  <c r="J220" i="28"/>
  <c r="F140" i="24"/>
  <c r="K163" i="23"/>
  <c r="C83" i="28"/>
  <c r="F73" i="24"/>
  <c r="H268" i="26"/>
  <c r="J187" i="27"/>
  <c r="G212" i="25"/>
  <c r="C132" i="26"/>
  <c r="I51" i="27"/>
  <c r="G248" i="14"/>
  <c r="H285" i="14"/>
  <c r="E223" i="15"/>
  <c r="H359" i="15"/>
  <c r="K121" i="14"/>
  <c r="C41" i="15"/>
  <c r="F169" i="15"/>
  <c r="C100" i="16"/>
  <c r="B226" i="16"/>
  <c r="G114" i="9"/>
  <c r="H329" i="11"/>
  <c r="H118" i="10"/>
  <c r="K306" i="11"/>
  <c r="K74" i="4"/>
  <c r="E155" i="6"/>
  <c r="B285" i="4"/>
  <c r="G347" i="4"/>
  <c r="K150" i="6"/>
  <c r="H280" i="4"/>
  <c r="K329" i="4"/>
  <c r="K232" i="8"/>
  <c r="B215" i="8"/>
  <c r="K69" i="8"/>
  <c r="C262" i="7"/>
  <c r="D125" i="7"/>
  <c r="C126" i="7"/>
  <c r="D301" i="9"/>
  <c r="I160" i="9"/>
  <c r="E51" i="9"/>
  <c r="H243" i="10"/>
  <c r="H308" i="8"/>
  <c r="J239" i="8"/>
  <c r="G149" i="8"/>
  <c r="I351" i="7"/>
  <c r="B344" i="7"/>
  <c r="H206" i="7"/>
  <c r="C54" i="7"/>
  <c r="D243" i="9"/>
  <c r="F167" i="9"/>
  <c r="I189" i="10"/>
  <c r="J353" i="8"/>
  <c r="J234" i="8"/>
  <c r="H154" i="8"/>
  <c r="J81" i="8"/>
  <c r="B338" i="7"/>
  <c r="C201" i="7"/>
  <c r="H54" i="7"/>
  <c r="K41" i="7"/>
  <c r="I100" i="9"/>
  <c r="G320" i="10"/>
  <c r="G174" i="9"/>
  <c r="C346" i="8"/>
  <c r="J235" i="8"/>
  <c r="G145" i="8"/>
  <c r="I347" i="7"/>
  <c r="G339" i="7"/>
  <c r="H202" i="7"/>
  <c r="C50" i="7"/>
  <c r="D239" i="9"/>
  <c r="F163" i="9"/>
  <c r="I185" i="10"/>
  <c r="K311" i="10"/>
  <c r="J223" i="10"/>
  <c r="E60" i="10"/>
  <c r="B186" i="10"/>
  <c r="J109" i="11"/>
  <c r="B248" i="11"/>
  <c r="C111" i="11"/>
  <c r="E46" i="12"/>
  <c r="I173" i="12"/>
  <c r="E361" i="13"/>
  <c r="E280" i="14"/>
  <c r="H86" i="13"/>
  <c r="K194" i="13"/>
  <c r="B288" i="13"/>
  <c r="H207" i="14"/>
  <c r="E145" i="15"/>
  <c r="H281" i="15"/>
  <c r="K43" i="14"/>
  <c r="K291" i="16"/>
  <c r="F91" i="15"/>
  <c r="E351" i="17"/>
  <c r="B148" i="16"/>
  <c r="F359" i="10"/>
  <c r="J262" i="11"/>
  <c r="J51" i="10"/>
  <c r="F245" i="11"/>
  <c r="I111" i="11"/>
  <c r="I246" i="11"/>
  <c r="K181" i="12"/>
  <c r="F365" i="13"/>
  <c r="H171" i="12"/>
  <c r="C87" i="13"/>
  <c r="D222" i="13"/>
  <c r="G330" i="13"/>
  <c r="C250" i="14"/>
  <c r="E313" i="4"/>
  <c r="J113" i="4"/>
  <c r="F199" i="6"/>
  <c r="K308" i="4"/>
  <c r="F109" i="4"/>
  <c r="F193" i="6"/>
  <c r="B303" i="8"/>
  <c r="I181" i="8"/>
  <c r="K101" i="8"/>
  <c r="D302" i="7"/>
  <c r="K295" i="7"/>
  <c r="B159" i="7"/>
  <c r="I335" i="9"/>
  <c r="H195" i="9"/>
  <c r="J119" i="9"/>
  <c r="K90" i="9"/>
  <c r="K361" i="8"/>
  <c r="D275" i="8"/>
  <c r="B195" i="8"/>
  <c r="E50" i="8"/>
  <c r="G242" i="7"/>
  <c r="H105" i="7"/>
  <c r="G106" i="7"/>
  <c r="H281" i="9"/>
  <c r="C141" i="9"/>
  <c r="K360" i="10"/>
  <c r="B224" i="10"/>
  <c r="B318" i="8"/>
  <c r="H189" i="8"/>
  <c r="B111" i="8"/>
  <c r="D242" i="7"/>
  <c r="K235" i="7"/>
  <c r="B99" i="7"/>
  <c r="I275" i="9"/>
  <c r="B274" i="9"/>
  <c r="C248" i="9"/>
  <c r="J354" i="10"/>
  <c r="K357" i="8"/>
  <c r="D271" i="8"/>
  <c r="B191" i="8"/>
  <c r="E46" i="8"/>
  <c r="G238" i="7"/>
  <c r="H101" i="7"/>
  <c r="G102" i="7"/>
  <c r="H277" i="9"/>
  <c r="C137" i="9"/>
  <c r="K356" i="10"/>
  <c r="B220" i="10"/>
  <c r="D66" i="9"/>
  <c r="F298" i="11"/>
  <c r="F87" i="10"/>
  <c r="I275" i="11"/>
  <c r="E147" i="11"/>
  <c r="J338" i="12"/>
  <c r="G217" i="12"/>
  <c r="D72" i="12"/>
  <c r="D207" i="12"/>
  <c r="I122" i="13"/>
  <c r="J257" i="13"/>
  <c r="B177" i="14"/>
  <c r="I285" i="14"/>
  <c r="H49" i="13"/>
  <c r="G316" i="15"/>
  <c r="H123" i="14"/>
  <c r="D43" i="15"/>
  <c r="E134" i="15"/>
  <c r="H262" i="15"/>
  <c r="E193" i="16"/>
  <c r="K112" i="17"/>
  <c r="K315" i="10"/>
  <c r="J104" i="10"/>
  <c r="E286" i="11"/>
  <c r="C82" i="10"/>
  <c r="J335" i="12"/>
  <c r="D145" i="11"/>
  <c r="C337" i="12"/>
  <c r="J207" i="12"/>
  <c r="K70" i="12"/>
  <c r="E258" i="13"/>
  <c r="G177" i="14"/>
  <c r="H312" i="14"/>
  <c r="C92" i="13"/>
  <c r="C366" i="4"/>
  <c r="H166" i="4"/>
  <c r="B306" i="6"/>
  <c r="I361" i="4"/>
  <c r="D162" i="4"/>
  <c r="J294" i="6"/>
  <c r="C284" i="8"/>
  <c r="J196" i="8"/>
  <c r="D118" i="8"/>
  <c r="F249" i="7"/>
  <c r="C243" i="7"/>
  <c r="D106" i="7"/>
  <c r="K282" i="9"/>
  <c r="J142" i="9"/>
  <c r="E255" i="9"/>
  <c r="B362" i="10"/>
  <c r="F341" i="8"/>
  <c r="F222" i="8"/>
  <c r="C142" i="8"/>
  <c r="F69" i="8"/>
  <c r="H325" i="7"/>
  <c r="I188" i="7"/>
  <c r="D42" i="7"/>
  <c r="E358" i="9"/>
  <c r="E88" i="9"/>
  <c r="C308" i="10"/>
  <c r="J130" i="9"/>
  <c r="E292" i="8"/>
  <c r="C205" i="8"/>
  <c r="F60" i="8"/>
  <c r="G320" i="7"/>
  <c r="H183" i="7"/>
  <c r="G184" i="7"/>
  <c r="H359" i="9"/>
  <c r="C219" i="9"/>
  <c r="I141" i="9"/>
  <c r="B302" i="10"/>
  <c r="F337" i="8"/>
  <c r="F218" i="8"/>
  <c r="C138" i="8"/>
  <c r="F65" i="8"/>
  <c r="H321" i="7"/>
  <c r="I184" i="7"/>
  <c r="B367" i="9"/>
  <c r="E354" i="9"/>
  <c r="E84" i="9"/>
  <c r="C304" i="10"/>
  <c r="J122" i="9"/>
  <c r="D342" i="10"/>
  <c r="I178" i="10"/>
  <c r="F363" i="11"/>
  <c r="D228" i="11"/>
  <c r="G94" i="11"/>
  <c r="G229" i="11"/>
  <c r="I164" i="12"/>
  <c r="E293" i="12"/>
  <c r="F154" i="12"/>
  <c r="K69" i="13"/>
  <c r="B205" i="13"/>
  <c r="E313" i="13"/>
  <c r="K232" i="14"/>
  <c r="B326" i="14"/>
  <c r="I263" i="15"/>
  <c r="J70" i="14"/>
  <c r="C176" i="14"/>
  <c r="G81" i="15"/>
  <c r="J209" i="15"/>
  <c r="G140" i="16"/>
  <c r="F266" i="16"/>
  <c r="C205" i="10"/>
  <c r="B52" i="10"/>
  <c r="D170" i="10"/>
  <c r="G358" i="11"/>
  <c r="C230" i="11"/>
  <c r="F92" i="11"/>
  <c r="D304" i="12"/>
  <c r="B155" i="12"/>
  <c r="G290" i="12"/>
  <c r="G205" i="13"/>
  <c r="H340" i="13"/>
  <c r="J259" i="14"/>
  <c r="G368" i="14"/>
  <c r="G252" i="4"/>
  <c r="B53" i="4"/>
  <c r="J133" i="6"/>
  <c r="C248" i="4"/>
  <c r="H48" i="4"/>
  <c r="F129" i="6"/>
  <c r="J321" i="8"/>
  <c r="B253" i="8"/>
  <c r="H95" i="8"/>
  <c r="K364" i="7"/>
  <c r="F220" i="7"/>
  <c r="G83" i="7"/>
  <c r="E67" i="7"/>
  <c r="F256" i="9"/>
  <c r="H180" i="9"/>
  <c r="K202" i="10"/>
  <c r="C329" i="10"/>
  <c r="C274" i="8"/>
  <c r="K187" i="8"/>
  <c r="D43" i="8"/>
  <c r="E303" i="7"/>
  <c r="F166" i="7"/>
  <c r="E167" i="7"/>
  <c r="F342" i="9"/>
  <c r="K201" i="9"/>
  <c r="J104" i="9"/>
  <c r="J284" i="10"/>
  <c r="J303" i="8"/>
  <c r="G182" i="8"/>
  <c r="I102" i="8"/>
  <c r="B303" i="7"/>
  <c r="I296" i="7"/>
  <c r="J159" i="7"/>
  <c r="G336" i="9"/>
  <c r="F196" i="9"/>
  <c r="H120" i="9"/>
  <c r="G92" i="9"/>
  <c r="C269" i="10"/>
  <c r="C270" i="8"/>
  <c r="K183" i="8"/>
  <c r="F368" i="7"/>
  <c r="E299" i="7"/>
  <c r="F162" i="7"/>
  <c r="E163" i="7"/>
  <c r="F338" i="9"/>
  <c r="K197" i="9"/>
  <c r="J96" i="9"/>
  <c r="J280" i="10"/>
  <c r="K210" i="9"/>
  <c r="D359" i="11"/>
  <c r="D148" i="10"/>
  <c r="G336" i="11"/>
  <c r="C208" i="11"/>
  <c r="F70" i="11"/>
  <c r="E278" i="12"/>
  <c r="B133" i="12"/>
  <c r="B268" i="12"/>
  <c r="G183" i="13"/>
  <c r="H318" i="13"/>
  <c r="J237" i="14"/>
  <c r="G346" i="14"/>
  <c r="F110" i="13"/>
  <c r="C48" i="14"/>
  <c r="K296" i="16"/>
  <c r="B104" i="15"/>
  <c r="C195" i="15"/>
  <c r="F323" i="15"/>
  <c r="C254" i="16"/>
  <c r="I173" i="17"/>
  <c r="H299" i="17"/>
  <c r="H165" i="10"/>
  <c r="C347" i="11"/>
  <c r="K142" i="10"/>
  <c r="J67" i="11"/>
  <c r="B206" i="11"/>
  <c r="C69" i="11"/>
  <c r="H268" i="12"/>
  <c r="I131" i="12"/>
  <c r="C319" i="13"/>
  <c r="E238" i="14"/>
  <c r="H44" i="13"/>
  <c r="K152" i="13"/>
  <c r="D241" i="13"/>
  <c r="J160" i="14"/>
  <c r="G98" i="15"/>
  <c r="J234" i="15"/>
  <c r="K325" i="15"/>
  <c r="F125" i="14"/>
  <c r="H44" i="15"/>
  <c r="G304" i="17"/>
  <c r="D101" i="16"/>
  <c r="F301" i="10"/>
  <c r="K137" i="10"/>
  <c r="H322" i="11"/>
  <c r="F187" i="11"/>
  <c r="I53" i="11"/>
  <c r="I188" i="11"/>
  <c r="K123" i="12"/>
  <c r="E251" i="12"/>
  <c r="H113" i="12"/>
  <c r="K357" i="14"/>
  <c r="D164" i="13"/>
  <c r="G272" i="13"/>
  <c r="C192" i="14"/>
  <c r="D285" i="14"/>
  <c r="K222" i="15"/>
  <c r="D359" i="15"/>
  <c r="G121" i="14"/>
  <c r="I40" i="15"/>
  <c r="B169" i="15"/>
  <c r="I99" i="16"/>
  <c r="H225" i="16"/>
  <c r="J45" i="9"/>
  <c r="B278" i="11"/>
  <c r="B67" i="10"/>
  <c r="E255" i="11"/>
  <c r="K126" i="11"/>
  <c r="F318" i="12"/>
  <c r="C197" i="12"/>
  <c r="J51" i="12"/>
  <c r="J186" i="12"/>
  <c r="E102" i="13"/>
  <c r="F237" i="13"/>
  <c r="I345" i="13"/>
  <c r="E265" i="14"/>
  <c r="F358" i="14"/>
  <c r="C296" i="15"/>
  <c r="D103" i="14"/>
  <c r="B352" i="16"/>
  <c r="K113" i="15"/>
  <c r="D242" i="15"/>
  <c r="K172" i="16"/>
  <c r="G92" i="17"/>
  <c r="D215" i="17"/>
  <c r="C351" i="17"/>
  <c r="H136" i="16"/>
  <c r="J55" i="17"/>
  <c r="J303" i="19"/>
  <c r="G110" i="18"/>
  <c r="H243" i="18"/>
  <c r="I50" i="17"/>
  <c r="I298" i="19"/>
  <c r="D213" i="20"/>
  <c r="J132" i="21"/>
  <c r="E156" i="19"/>
  <c r="G75" i="20"/>
  <c r="G323" i="22"/>
  <c r="H348" i="20"/>
  <c r="J267" i="21"/>
  <c r="B187" i="22"/>
  <c r="I211" i="20"/>
  <c r="E131" i="21"/>
  <c r="J45" i="22"/>
  <c r="J293" i="28"/>
  <c r="B213" i="24"/>
  <c r="E180" i="16"/>
  <c r="G99" i="17"/>
  <c r="J213" i="17"/>
  <c r="B133" i="18"/>
  <c r="G268" i="18"/>
  <c r="F72" i="17"/>
  <c r="D321" i="19"/>
  <c r="K127" i="18"/>
  <c r="B42" i="19"/>
  <c r="J290" i="21"/>
  <c r="F210" i="22"/>
  <c r="G233" i="20"/>
  <c r="I152" i="21"/>
  <c r="J177" i="19"/>
  <c r="B97" i="20"/>
  <c r="B345" i="22"/>
  <c r="G40" i="19"/>
  <c r="E289" i="21"/>
  <c r="K208" i="22"/>
  <c r="B123" i="23"/>
  <c r="D42" i="28"/>
  <c r="F290" i="16"/>
  <c r="C203" i="17"/>
  <c r="F317" i="17"/>
  <c r="H236" i="18"/>
  <c r="K42" i="17"/>
  <c r="I291" i="19"/>
  <c r="H95" i="18"/>
  <c r="G231" i="18"/>
  <c r="H145" i="19"/>
  <c r="D65" i="20"/>
  <c r="B314" i="22"/>
  <c r="C337" i="20"/>
  <c r="E256" i="21"/>
  <c r="G175" i="22"/>
  <c r="H200" i="20"/>
  <c r="J119" i="21"/>
  <c r="C144" i="19"/>
  <c r="I63" i="20"/>
  <c r="G312" i="22"/>
  <c r="H226" i="23"/>
  <c r="J145" i="28"/>
  <c r="D193" i="17"/>
  <c r="C329" i="17"/>
  <c r="H114" i="16"/>
  <c r="H362" i="18"/>
  <c r="J281" i="19"/>
  <c r="G88" i="18"/>
  <c r="H221" i="18"/>
  <c r="G357" i="18"/>
  <c r="I276" i="19"/>
  <c r="D191" i="20"/>
  <c r="J110" i="21"/>
  <c r="E134" i="19"/>
  <c r="G53" i="20"/>
  <c r="G301" i="22"/>
  <c r="H326" i="20"/>
  <c r="J245" i="21"/>
  <c r="B165" i="22"/>
  <c r="I189" i="20"/>
  <c r="E109" i="21"/>
  <c r="H352" i="23"/>
  <c r="J271" i="28"/>
  <c r="B191" i="24"/>
  <c r="K114" i="23"/>
  <c r="I363" i="24"/>
  <c r="B46" i="22"/>
  <c r="J294" i="28"/>
  <c r="F214" i="24"/>
  <c r="K237" i="23"/>
  <c r="C157" i="28"/>
  <c r="E76" i="24"/>
  <c r="H342" i="26"/>
  <c r="J261" i="27"/>
  <c r="G286" i="25"/>
  <c r="C206" i="26"/>
  <c r="I125" i="27"/>
  <c r="J84" i="25"/>
  <c r="H333" i="27"/>
  <c r="K267" i="25"/>
  <c r="C187" i="26"/>
  <c r="E106" i="27"/>
  <c r="J314" i="4"/>
  <c r="G183" i="6"/>
  <c r="I189" i="23"/>
  <c r="E109" i="28"/>
  <c r="C358" i="25"/>
  <c r="F40" i="23"/>
  <c r="D289" i="24"/>
  <c r="I312" i="23"/>
  <c r="K231" i="28"/>
  <c r="C151" i="24"/>
  <c r="H88" i="25"/>
  <c r="H336" i="27"/>
  <c r="C256" i="6"/>
  <c r="K280" i="26"/>
  <c r="G200" i="27"/>
  <c r="G361" i="13"/>
  <c r="H261" i="14"/>
  <c r="E199" i="15"/>
  <c r="H335" i="15"/>
  <c r="K97" i="14"/>
  <c r="K345" i="16"/>
  <c r="F145" i="15"/>
  <c r="C76" i="16"/>
  <c r="B202" i="16"/>
  <c r="F73" i="9"/>
  <c r="H305" i="11"/>
  <c r="H94" i="10"/>
  <c r="K282" i="11"/>
  <c r="G154" i="11"/>
  <c r="B346" i="12"/>
  <c r="I224" i="12"/>
  <c r="F79" i="12"/>
  <c r="F214" i="12"/>
  <c r="K129" i="13"/>
  <c r="B265" i="13"/>
  <c r="D184" i="14"/>
  <c r="K292" i="14"/>
  <c r="J56" i="13"/>
  <c r="I323" i="15"/>
  <c r="J130" i="14"/>
  <c r="F50" i="15"/>
  <c r="G141" i="15"/>
  <c r="J269" i="15"/>
  <c r="G200" i="16"/>
  <c r="C120" i="17"/>
  <c r="I202" i="10"/>
  <c r="H49" i="10"/>
  <c r="J167" i="10"/>
  <c r="C356" i="11"/>
  <c r="I227" i="11"/>
  <c r="B90" i="11"/>
  <c r="B301" i="12"/>
  <c r="H152" i="12"/>
  <c r="H287" i="12"/>
  <c r="C203" i="13"/>
  <c r="D338" i="13"/>
  <c r="F257" i="14"/>
  <c r="C366" i="14"/>
  <c r="B130" i="13"/>
  <c r="I67" i="14"/>
  <c r="G316" i="16"/>
  <c r="H123" i="15"/>
  <c r="I214" i="15"/>
  <c r="B343" i="15"/>
  <c r="I273" i="16"/>
  <c r="E193" i="17"/>
  <c r="D319" i="17"/>
  <c r="C123" i="16"/>
  <c r="F237" i="16"/>
  <c r="H156" i="17"/>
  <c r="J75" i="18"/>
  <c r="E211" i="18"/>
  <c r="F344" i="18"/>
  <c r="B264" i="19"/>
  <c r="I70" i="18"/>
  <c r="B314" i="20"/>
  <c r="H233" i="21"/>
  <c r="D153" i="22"/>
  <c r="E176" i="20"/>
  <c r="G95" i="21"/>
  <c r="H120" i="19"/>
  <c r="H368" i="21"/>
  <c r="J287" i="22"/>
  <c r="G312" i="20"/>
  <c r="C232" i="21"/>
  <c r="I151" i="22"/>
  <c r="J65" i="23"/>
  <c r="J313" i="24"/>
  <c r="F282" i="16"/>
  <c r="E200" i="17"/>
  <c r="H314" i="17"/>
  <c r="J233" i="18"/>
  <c r="C40" i="17"/>
  <c r="K288" i="19"/>
  <c r="J92" i="18"/>
  <c r="I228" i="18"/>
  <c r="J142" i="19"/>
  <c r="F62" i="20"/>
  <c r="D311" i="22"/>
  <c r="E334" i="20"/>
  <c r="G253" i="21"/>
  <c r="I172" i="22"/>
  <c r="J197" i="20"/>
  <c r="B117" i="21"/>
  <c r="E141" i="19"/>
  <c r="K60" i="20"/>
  <c r="I309" i="22"/>
  <c r="J223" i="23"/>
  <c r="B143" i="28"/>
  <c r="B168" i="17"/>
  <c r="K303" i="17"/>
  <c r="F89" i="16"/>
  <c r="F337" i="18"/>
  <c r="H256" i="19"/>
  <c r="E63" i="18"/>
  <c r="F196" i="18"/>
  <c r="E332" i="18"/>
  <c r="G251" i="19"/>
  <c r="B166" i="20"/>
  <c r="H85" i="21"/>
  <c r="C109" i="19"/>
  <c r="C357" i="21"/>
  <c r="E276" i="22"/>
  <c r="F301" i="20"/>
  <c r="H220" i="21"/>
  <c r="J139" i="22"/>
  <c r="G164" i="20"/>
  <c r="C84" i="21"/>
  <c r="F327" i="23"/>
  <c r="H246" i="28"/>
  <c r="J165" i="24"/>
  <c r="C101" i="16"/>
  <c r="F215" i="16"/>
  <c r="H134" i="17"/>
  <c r="J53" i="18"/>
  <c r="E189" i="18"/>
  <c r="F322" i="18"/>
  <c r="B242" i="19"/>
  <c r="I48" i="18"/>
  <c r="B292" i="20"/>
  <c r="H211" i="21"/>
  <c r="D131" i="22"/>
  <c r="E154" i="20"/>
  <c r="G73" i="21"/>
  <c r="H98" i="19"/>
  <c r="H346" i="21"/>
  <c r="J265" i="22"/>
  <c r="G290" i="20"/>
  <c r="C210" i="21"/>
  <c r="I129" i="22"/>
  <c r="J43" i="23"/>
  <c r="J291" i="24"/>
  <c r="I215" i="23"/>
  <c r="E135" i="28"/>
  <c r="K54" i="24"/>
  <c r="F66" i="23"/>
  <c r="D315" i="24"/>
  <c r="I338" i="23"/>
  <c r="K257" i="28"/>
  <c r="C177" i="24"/>
  <c r="H114" i="25"/>
  <c r="H362" i="27"/>
  <c r="C282" i="6"/>
  <c r="K306" i="26"/>
  <c r="G226" i="27"/>
  <c r="H185" i="25"/>
  <c r="D105" i="26"/>
  <c r="K353" i="6"/>
  <c r="K287" i="26"/>
  <c r="C207" i="27"/>
  <c r="F86" i="6"/>
  <c r="G295" i="6"/>
  <c r="G290" i="23"/>
  <c r="C210" i="28"/>
  <c r="I129" i="24"/>
  <c r="D141" i="23"/>
  <c r="J60" i="28"/>
  <c r="I84" i="22"/>
  <c r="I332" i="28"/>
  <c r="K251" i="24"/>
  <c r="F189" i="25"/>
  <c r="H108" i="26"/>
  <c r="K356" i="6"/>
  <c r="G52" i="25"/>
  <c r="E301" i="27"/>
  <c r="F260" i="25"/>
  <c r="B206" i="13"/>
  <c r="I143" i="14"/>
  <c r="E63" i="15"/>
  <c r="H199" i="15"/>
  <c r="I290" i="15"/>
  <c r="D90" i="14"/>
  <c r="D338" i="16"/>
  <c r="E269" i="17"/>
  <c r="B66" i="16"/>
  <c r="D266" i="10"/>
  <c r="I102" i="10"/>
  <c r="I316" i="6"/>
  <c r="H74" i="4"/>
  <c r="C274" i="4"/>
  <c r="K347" i="4"/>
  <c r="F150" i="4"/>
  <c r="J230" i="6"/>
  <c r="G351" i="27"/>
  <c r="G103" i="25"/>
  <c r="D169" i="27"/>
  <c r="H249" i="26"/>
  <c r="E332" i="25"/>
  <c r="I41" i="26"/>
  <c r="C122" i="25"/>
  <c r="F97" i="27"/>
  <c r="D178" i="26"/>
  <c r="B259" i="25"/>
  <c r="G321" i="24"/>
  <c r="G73" i="23"/>
  <c r="B50" i="24"/>
  <c r="F130" i="28"/>
  <c r="J210" i="23"/>
  <c r="E199" i="24"/>
  <c r="I279" i="28"/>
  <c r="C360" i="23"/>
  <c r="C257" i="4"/>
  <c r="H59" i="4"/>
  <c r="B140" i="6"/>
  <c r="I260" i="27"/>
  <c r="G341" i="26"/>
  <c r="F78" i="27"/>
  <c r="J158" i="26"/>
  <c r="D239" i="25"/>
  <c r="C280" i="27"/>
  <c r="G360" i="26"/>
  <c r="I335" i="6"/>
  <c r="F87" i="26"/>
  <c r="D168" i="25"/>
  <c r="I230" i="24"/>
  <c r="G311" i="28"/>
  <c r="G63" i="22"/>
  <c r="J368" i="24"/>
  <c r="B120" i="23"/>
  <c r="G108" i="24"/>
  <c r="K188" i="28"/>
  <c r="E269" i="23"/>
  <c r="G121" i="4"/>
  <c r="E202" i="6"/>
  <c r="H333" i="4"/>
  <c r="C125" i="27"/>
  <c r="K205" i="26"/>
  <c r="I286" i="25"/>
  <c r="F352" i="27"/>
  <c r="F124" i="25"/>
  <c r="I205" i="26"/>
  <c r="F261" i="27"/>
  <c r="K115" i="23"/>
  <c r="C41" i="6"/>
  <c r="H290" i="4"/>
  <c r="K160" i="6"/>
  <c r="G80" i="4"/>
  <c r="I212" i="6"/>
  <c r="B344" i="4"/>
  <c r="G135" i="27"/>
  <c r="E216" i="26"/>
  <c r="C297" i="25"/>
  <c r="J362" i="27"/>
  <c r="B114" i="25"/>
  <c r="K154" i="27"/>
  <c r="E235" i="26"/>
  <c r="I315" i="25"/>
  <c r="B291" i="27"/>
  <c r="B43" i="25"/>
  <c r="G105" i="24"/>
  <c r="E186" i="28"/>
  <c r="C267" i="23"/>
  <c r="H243" i="24"/>
  <c r="B324" i="28"/>
  <c r="D75" i="22"/>
  <c r="I63" i="28"/>
  <c r="C144" i="23"/>
  <c r="F333" i="6"/>
  <c r="K121" i="6"/>
  <c r="D253" i="4"/>
  <c r="I44" i="27"/>
  <c r="G125" i="26"/>
  <c r="E206" i="25"/>
  <c r="B272" i="27"/>
  <c r="F352" i="26"/>
  <c r="C64" i="27"/>
  <c r="G144" i="26"/>
  <c r="K224" i="25"/>
  <c r="D200" i="27"/>
  <c r="B281" i="26"/>
  <c r="G343" i="25"/>
  <c r="G95" i="28"/>
  <c r="E176" i="23"/>
  <c r="J152" i="24"/>
  <c r="D233" i="28"/>
  <c r="H313" i="23"/>
  <c r="C302" i="24"/>
  <c r="E53" i="23"/>
  <c r="J143" i="24"/>
  <c r="C315" i="4"/>
  <c r="H117" i="4"/>
  <c r="B198" i="6"/>
  <c r="I318" i="27"/>
  <c r="I70" i="25"/>
  <c r="F136" i="27"/>
  <c r="J216" i="26"/>
  <c r="E101" i="27"/>
  <c r="C262" i="25"/>
  <c r="H256" i="25"/>
  <c r="D52" i="4"/>
  <c r="C162" i="4"/>
  <c r="C131" i="6"/>
  <c r="F262" i="4"/>
  <c r="K53" i="27"/>
  <c r="I134" i="26"/>
  <c r="G215" i="25"/>
  <c r="D281" i="27"/>
  <c r="H361" i="26"/>
  <c r="E73" i="27"/>
  <c r="I153" i="26"/>
  <c r="C234" i="25"/>
  <c r="F209" i="27"/>
  <c r="D290" i="26"/>
  <c r="I352" i="25"/>
  <c r="I104" i="28"/>
  <c r="G185" i="23"/>
  <c r="B162" i="24"/>
  <c r="F242" i="28"/>
  <c r="J322" i="23"/>
  <c r="E311" i="24"/>
  <c r="G62" i="23"/>
  <c r="B227" i="6"/>
  <c r="E40" i="6"/>
  <c r="H171" i="4"/>
  <c r="F252" i="6"/>
  <c r="K43" i="26"/>
  <c r="I124" i="25"/>
  <c r="F190" i="27"/>
  <c r="J270" i="26"/>
  <c r="B79" i="24"/>
  <c r="K62" i="26"/>
  <c r="E143" i="25"/>
  <c r="H118" i="27"/>
  <c r="F199" i="26"/>
  <c r="D280" i="25"/>
  <c r="I342" i="24"/>
  <c r="I94" i="23"/>
  <c r="D71" i="24"/>
  <c r="H151" i="28"/>
  <c r="B232" i="23"/>
  <c r="G220" i="24"/>
  <c r="K300" i="28"/>
  <c r="C52" i="22"/>
  <c r="G233" i="4"/>
  <c r="J347" i="6"/>
  <c r="F116" i="6"/>
  <c r="C237" i="27"/>
  <c r="K317" i="26"/>
  <c r="J54" i="27"/>
  <c r="D135" i="26"/>
  <c r="F308" i="25"/>
  <c r="G100" i="25"/>
  <c r="B259" i="26"/>
  <c r="D340" i="4"/>
  <c r="F351" i="4"/>
  <c r="I221" i="6"/>
  <c r="E141" i="4"/>
  <c r="K151" i="6"/>
  <c r="D283" i="4"/>
  <c r="I74" i="27"/>
  <c r="G155" i="26"/>
  <c r="E236" i="25"/>
  <c r="B302" i="27"/>
  <c r="D53" i="25"/>
  <c r="C94" i="27"/>
  <c r="G174" i="26"/>
  <c r="K254" i="25"/>
  <c r="D230" i="27"/>
  <c r="B311" i="26"/>
  <c r="I44" i="24"/>
  <c r="G125" i="28"/>
  <c r="E206" i="23"/>
  <c r="J182" i="24"/>
  <c r="D263" i="28"/>
  <c r="H343" i="23"/>
  <c r="C332" i="24"/>
  <c r="E83" i="23"/>
  <c r="J247" i="6"/>
  <c r="C61" i="6"/>
  <c r="F192" i="4"/>
  <c r="D280" i="6"/>
  <c r="I64" i="26"/>
  <c r="G145" i="25"/>
  <c r="D211" i="27"/>
  <c r="H291" i="26"/>
  <c r="F332" i="6"/>
  <c r="I83" i="26"/>
  <c r="C164" i="25"/>
  <c r="F139" i="27"/>
  <c r="D220" i="26"/>
  <c r="B301" i="25"/>
  <c r="G363" i="24"/>
  <c r="G115" i="23"/>
  <c r="B92" i="24"/>
  <c r="F172" i="28"/>
  <c r="J252" i="23"/>
  <c r="E241" i="24"/>
  <c r="I321" i="28"/>
  <c r="K72" i="22"/>
  <c r="E254" i="4"/>
  <c r="J56" i="4"/>
  <c r="D137" i="6"/>
  <c r="K257" i="27"/>
  <c r="I338" i="26"/>
  <c r="H75" i="27"/>
  <c r="B156" i="26"/>
  <c r="J67" i="24"/>
  <c r="G140" i="25"/>
  <c r="D342" i="26"/>
  <c r="G333" i="23"/>
  <c r="B310" i="24"/>
  <c r="D61" i="23"/>
  <c r="I49" i="24"/>
  <c r="C130" i="28"/>
  <c r="G210" i="23"/>
  <c r="E204" i="6"/>
  <c r="H335" i="4"/>
  <c r="C127" i="27"/>
  <c r="K207" i="26"/>
  <c r="I288" i="25"/>
  <c r="F354" i="27"/>
  <c r="H105" i="25"/>
  <c r="G146" i="27"/>
  <c r="K226" i="26"/>
  <c r="E307" i="25"/>
  <c r="H282" i="27"/>
  <c r="F363" i="26"/>
  <c r="C97" i="24"/>
  <c r="K177" i="28"/>
  <c r="I258" i="23"/>
  <c r="D235" i="24"/>
  <c r="H315" i="28"/>
  <c r="J66" i="22"/>
  <c r="E55" i="28"/>
  <c r="I135" i="23"/>
  <c r="J211" i="24"/>
  <c r="H292" i="28"/>
  <c r="H44" i="22"/>
  <c r="C130" i="21"/>
  <c r="G210" i="20"/>
  <c r="J185" i="22"/>
  <c r="H266" i="21"/>
  <c r="F347" i="20"/>
  <c r="E322" i="22"/>
  <c r="E74" i="20"/>
  <c r="C155" i="19"/>
  <c r="H131" i="21"/>
  <c r="B212" i="20"/>
  <c r="G297" i="19"/>
  <c r="G49" i="17"/>
  <c r="F242" i="18"/>
  <c r="E109" i="18"/>
  <c r="H302" i="19"/>
  <c r="H54" i="17"/>
  <c r="F135" i="16"/>
  <c r="K349" i="17"/>
  <c r="B214" i="17"/>
  <c r="H166" i="28"/>
  <c r="F247" i="23"/>
  <c r="E333" i="22"/>
  <c r="G84" i="20"/>
  <c r="K164" i="19"/>
  <c r="H140" i="21"/>
  <c r="F221" i="20"/>
  <c r="E196" i="22"/>
  <c r="C277" i="21"/>
  <c r="K357" i="20"/>
  <c r="J334" i="22"/>
  <c r="B86" i="20"/>
  <c r="F166" i="19"/>
  <c r="E252" i="18"/>
  <c r="F116" i="18"/>
  <c r="G312" i="19"/>
  <c r="I63" i="17"/>
  <c r="F257" i="18"/>
  <c r="D338" i="17"/>
  <c r="K223" i="17"/>
  <c r="B88" i="17"/>
  <c r="B63" i="28"/>
  <c r="J143" i="23"/>
  <c r="I229" i="22"/>
  <c r="C310" i="21"/>
  <c r="E61" i="19"/>
  <c r="J365" i="22"/>
  <c r="J117" i="20"/>
  <c r="H198" i="19"/>
  <c r="G173" i="21"/>
  <c r="E254" i="20"/>
  <c r="D231" i="22"/>
  <c r="H311" i="21"/>
  <c r="J62" i="19"/>
  <c r="I148" i="18"/>
  <c r="B342" i="19"/>
  <c r="K208" i="19"/>
  <c r="E289" i="18"/>
  <c r="J153" i="18"/>
  <c r="H234" i="17"/>
  <c r="E120" i="17"/>
  <c r="C201" i="16"/>
  <c r="J233" i="24"/>
  <c r="H314" i="28"/>
  <c r="H66" i="22"/>
  <c r="C152" i="21"/>
  <c r="G232" i="20"/>
  <c r="J207" i="22"/>
  <c r="H288" i="21"/>
  <c r="H40" i="19"/>
  <c r="E344" i="22"/>
  <c r="E96" i="20"/>
  <c r="C177" i="19"/>
  <c r="H153" i="21"/>
  <c r="B234" i="20"/>
  <c r="G319" i="19"/>
  <c r="G71" i="17"/>
  <c r="F264" i="18"/>
  <c r="E131" i="18"/>
  <c r="H324" i="19"/>
  <c r="B77" i="17"/>
  <c r="F157" i="16"/>
  <c r="C43" i="16"/>
  <c r="B236" i="17"/>
  <c r="E113" i="17"/>
  <c r="I193" i="16"/>
  <c r="B263" i="15"/>
  <c r="I134" i="15"/>
  <c r="H43" i="15"/>
  <c r="B124" i="14"/>
  <c r="K316" i="15"/>
  <c r="B50" i="13"/>
  <c r="C286" i="14"/>
  <c r="F177" i="14"/>
  <c r="D258" i="13"/>
  <c r="C123" i="13"/>
  <c r="H207" i="12"/>
  <c r="H72" i="12"/>
  <c r="K217" i="12"/>
  <c r="D339" i="12"/>
  <c r="I147" i="11"/>
  <c r="C276" i="11"/>
  <c r="J87" i="10"/>
  <c r="J298" i="11"/>
  <c r="H66" i="9"/>
  <c r="F246" i="16"/>
  <c r="G120" i="16"/>
  <c r="J189" i="15"/>
  <c r="G61" i="15"/>
  <c r="E142" i="14"/>
  <c r="J50" i="14"/>
  <c r="I243" i="15"/>
  <c r="B306" i="14"/>
  <c r="K212" i="14"/>
  <c r="E293" i="13"/>
  <c r="B185" i="13"/>
  <c r="K49" i="13"/>
  <c r="F134" i="12"/>
  <c r="C272" i="12"/>
  <c r="I144" i="12"/>
  <c r="G209" i="11"/>
  <c r="G74" i="11"/>
  <c r="D208" i="11"/>
  <c r="F343" i="11"/>
  <c r="I158" i="10"/>
  <c r="D322" i="10"/>
  <c r="B122" i="16"/>
  <c r="E325" i="17"/>
  <c r="F65" i="15"/>
  <c r="D146" i="14"/>
  <c r="I346" i="15"/>
  <c r="H255" i="15"/>
  <c r="E119" i="15"/>
  <c r="H181" i="14"/>
  <c r="B262" i="13"/>
  <c r="B331" i="26"/>
  <c r="I64" i="24"/>
  <c r="G145" i="28"/>
  <c r="E226" i="23"/>
  <c r="J202" i="24"/>
  <c r="D283" i="28"/>
  <c r="H363" i="23"/>
  <c r="C352" i="24"/>
  <c r="E103" i="23"/>
  <c r="C97" i="6"/>
  <c r="F228" i="4"/>
  <c r="J333" i="6"/>
  <c r="I100" i="26"/>
  <c r="G181" i="25"/>
  <c r="D247" i="27"/>
  <c r="H327" i="26"/>
  <c r="F368" i="6"/>
  <c r="I119" i="26"/>
  <c r="C200" i="25"/>
  <c r="F175" i="27"/>
  <c r="D256" i="26"/>
  <c r="J351" i="25"/>
  <c r="I70" i="28"/>
  <c r="G151" i="23"/>
  <c r="B128" i="24"/>
  <c r="F208" i="28"/>
  <c r="J288" i="23"/>
  <c r="E277" i="24"/>
  <c r="I357" i="28"/>
  <c r="H110" i="24"/>
  <c r="F185" i="28"/>
  <c r="D266" i="23"/>
  <c r="C352" i="22"/>
  <c r="E103" i="20"/>
  <c r="I183" i="19"/>
  <c r="F159" i="21"/>
  <c r="D240" i="20"/>
  <c r="C215" i="22"/>
  <c r="K295" i="21"/>
  <c r="K47" i="19"/>
  <c r="H353" i="22"/>
  <c r="J104" i="20"/>
  <c r="D185" i="19"/>
  <c r="C271" i="18"/>
  <c r="D135" i="18"/>
  <c r="E331" i="19"/>
  <c r="K84" i="17"/>
  <c r="D276" i="18"/>
  <c r="B357" i="17"/>
  <c r="I242" i="17"/>
  <c r="J106" i="17"/>
  <c r="F59" i="28"/>
  <c r="D140" i="23"/>
  <c r="C226" i="22"/>
  <c r="G306" i="21"/>
  <c r="I57" i="19"/>
  <c r="D362" i="22"/>
  <c r="D114" i="20"/>
  <c r="B195" i="19"/>
  <c r="K169" i="21"/>
  <c r="I250" i="20"/>
  <c r="H227" i="22"/>
  <c r="B308" i="21"/>
  <c r="D59" i="19"/>
  <c r="C145" i="18"/>
  <c r="F338" i="19"/>
  <c r="E205" i="19"/>
  <c r="I285" i="18"/>
  <c r="D150" i="18"/>
  <c r="B231" i="17"/>
  <c r="I116" i="17"/>
  <c r="G197" i="16"/>
  <c r="H284" i="24"/>
  <c r="F365" i="28"/>
  <c r="G122" i="22"/>
  <c r="K202" i="21"/>
  <c r="E283" i="20"/>
  <c r="H258" i="22"/>
  <c r="F339" i="21"/>
  <c r="F91" i="19"/>
  <c r="E66" i="21"/>
  <c r="C147" i="20"/>
  <c r="B124" i="22"/>
  <c r="F204" i="21"/>
  <c r="J284" i="20"/>
  <c r="G41" i="18"/>
  <c r="J234" i="19"/>
  <c r="D315" i="18"/>
  <c r="C182" i="18"/>
  <c r="H46" i="18"/>
  <c r="F127" i="17"/>
  <c r="D208" i="16"/>
  <c r="K93" i="16"/>
  <c r="H126" i="24"/>
  <c r="F207" i="28"/>
  <c r="D288" i="23"/>
  <c r="K44" i="21"/>
  <c r="E125" i="20"/>
  <c r="H100" i="22"/>
  <c r="F181" i="21"/>
  <c r="D262" i="20"/>
  <c r="C237" i="22"/>
  <c r="K317" i="21"/>
  <c r="K69" i="19"/>
  <c r="F46" i="21"/>
  <c r="J126" i="20"/>
  <c r="E212" i="19"/>
  <c r="C293" i="18"/>
  <c r="D157" i="18"/>
  <c r="E353" i="19"/>
  <c r="F217" i="19"/>
  <c r="D298" i="18"/>
  <c r="D50" i="16"/>
  <c r="I264" i="17"/>
  <c r="J128" i="17"/>
  <c r="F212" i="16"/>
  <c r="G86" i="16"/>
  <c r="J155" i="15"/>
  <c r="E356" i="16"/>
  <c r="E108" i="14"/>
  <c r="B346" i="15"/>
  <c r="I209" i="15"/>
  <c r="B272" i="14"/>
  <c r="F352" i="13"/>
  <c r="E259" i="13"/>
  <c r="B151" i="13"/>
  <c r="I344" i="14"/>
  <c r="F100" i="12"/>
  <c r="C238" i="12"/>
  <c r="I110" i="12"/>
  <c r="G175" i="11"/>
  <c r="G40" i="11"/>
  <c r="D174" i="11"/>
  <c r="F309" i="11"/>
  <c r="I124" i="10"/>
  <c r="D288" i="10"/>
  <c r="D139" i="16"/>
  <c r="G342" i="17"/>
  <c r="H82" i="15"/>
  <c r="G180" i="14"/>
  <c r="K363" i="15"/>
  <c r="J272" i="15"/>
  <c r="G136" i="15"/>
  <c r="J198" i="14"/>
  <c r="D279" i="13"/>
  <c r="C186" i="13"/>
  <c r="J77" i="13"/>
  <c r="G271" i="14"/>
  <c r="E352" i="13"/>
  <c r="K164" i="12"/>
  <c r="D306" i="12"/>
  <c r="E102" i="11"/>
  <c r="D239" i="11"/>
  <c r="D152" i="11"/>
  <c r="F99" i="10"/>
  <c r="H304" i="10"/>
  <c r="I307" i="17"/>
  <c r="F362" i="16"/>
  <c r="D143" i="25"/>
  <c r="C184" i="27"/>
  <c r="G264" i="26"/>
  <c r="F55" i="24"/>
  <c r="D320" i="27"/>
  <c r="D72" i="25"/>
  <c r="I134" i="24"/>
  <c r="G215" i="28"/>
  <c r="E296" i="23"/>
  <c r="J272" i="24"/>
  <c r="D353" i="28"/>
  <c r="I341" i="25"/>
  <c r="K92" i="28"/>
  <c r="E173" i="23"/>
  <c r="C307" i="6"/>
  <c r="E106" i="6"/>
  <c r="H237" i="4"/>
  <c r="J357" i="6"/>
  <c r="K109" i="26"/>
  <c r="I190" i="25"/>
  <c r="F256" i="27"/>
  <c r="J336" i="26"/>
  <c r="K342" i="27"/>
  <c r="F69" i="27"/>
  <c r="I60" i="28"/>
  <c r="H299" i="6"/>
  <c r="J57" i="6"/>
  <c r="B259" i="6"/>
  <c r="G176" i="4"/>
  <c r="I116" i="6"/>
  <c r="B248" i="4"/>
  <c r="D368" i="6"/>
  <c r="E120" i="26"/>
  <c r="C201" i="25"/>
  <c r="J266" i="27"/>
  <c r="D347" i="26"/>
  <c r="K58" i="27"/>
  <c r="E139" i="26"/>
  <c r="I219" i="25"/>
  <c r="B195" i="27"/>
  <c r="J275" i="26"/>
  <c r="E338" i="25"/>
  <c r="E90" i="28"/>
  <c r="C171" i="23"/>
  <c r="H147" i="24"/>
  <c r="B228" i="28"/>
  <c r="F308" i="23"/>
  <c r="K296" i="24"/>
  <c r="C48" i="23"/>
  <c r="B135" i="24"/>
  <c r="I354" i="4"/>
  <c r="D157" i="4"/>
  <c r="H237" i="6"/>
  <c r="E358" i="27"/>
  <c r="E110" i="25"/>
  <c r="B176" i="27"/>
  <c r="F256" i="26"/>
  <c r="B351" i="25"/>
  <c r="G48" i="26"/>
  <c r="K128" i="25"/>
  <c r="D104" i="27"/>
  <c r="B185" i="26"/>
  <c r="J265" i="25"/>
  <c r="E328" i="24"/>
  <c r="E80" i="23"/>
  <c r="J56" i="24"/>
  <c r="D137" i="28"/>
  <c r="H217" i="23"/>
  <c r="C206" i="24"/>
  <c r="G286" i="28"/>
  <c r="K366" i="23"/>
  <c r="C219" i="4"/>
  <c r="E316" i="6"/>
  <c r="B102" i="6"/>
  <c r="I222" i="27"/>
  <c r="G303" i="26"/>
  <c r="F40" i="27"/>
  <c r="J120" i="26"/>
  <c r="B278" i="25"/>
  <c r="C70" i="25"/>
  <c r="F201" i="26"/>
  <c r="F107" i="6"/>
  <c r="C258" i="4"/>
  <c r="K363" i="4"/>
  <c r="F166" i="4"/>
  <c r="J246" i="6"/>
  <c r="G367" i="27"/>
  <c r="G119" i="25"/>
  <c r="D185" i="27"/>
  <c r="H265" i="26"/>
  <c r="D58" i="24"/>
  <c r="I57" i="26"/>
  <c r="C138" i="25"/>
  <c r="F113" i="27"/>
  <c r="D194" i="26"/>
  <c r="B275" i="25"/>
  <c r="G337" i="24"/>
  <c r="G89" i="23"/>
  <c r="B66" i="24"/>
  <c r="F146" i="28"/>
  <c r="J226" i="23"/>
  <c r="E215" i="24"/>
  <c r="I295" i="28"/>
  <c r="K46" i="22"/>
  <c r="C273" i="4"/>
  <c r="H75" i="4"/>
  <c r="B156" i="6"/>
  <c r="I276" i="27"/>
  <c r="G357" i="26"/>
  <c r="F94" i="27"/>
  <c r="J174" i="26"/>
  <c r="D255" i="25"/>
  <c r="C296" i="27"/>
  <c r="E47" i="25"/>
  <c r="I351" i="6"/>
  <c r="F103" i="26"/>
  <c r="D184" i="25"/>
  <c r="I246" i="24"/>
  <c r="G327" i="28"/>
  <c r="G79" i="22"/>
  <c r="H55" i="28"/>
  <c r="B136" i="23"/>
  <c r="G124" i="24"/>
  <c r="K204" i="28"/>
  <c r="E285" i="23"/>
  <c r="G137" i="4"/>
  <c r="E218" i="6"/>
  <c r="H349" i="4"/>
  <c r="C141" i="27"/>
  <c r="K221" i="26"/>
  <c r="I302" i="25"/>
  <c r="F368" i="27"/>
  <c r="J146" i="25"/>
  <c r="I237" i="26"/>
  <c r="F293" i="27"/>
  <c r="K179" i="23"/>
  <c r="H118" i="6"/>
  <c r="K45" i="4"/>
  <c r="E237" i="4"/>
  <c r="K55" i="6"/>
  <c r="D187" i="4"/>
  <c r="D273" i="6"/>
  <c r="G59" i="26"/>
  <c r="E140" i="25"/>
  <c r="B206" i="27"/>
  <c r="F286" i="26"/>
  <c r="D327" i="6"/>
  <c r="G78" i="26"/>
  <c r="K158" i="25"/>
  <c r="D134" i="27"/>
  <c r="B215" i="26"/>
  <c r="J295" i="25"/>
  <c r="E358" i="24"/>
  <c r="E110" i="23"/>
  <c r="J86" i="24"/>
  <c r="D167" i="28"/>
  <c r="H247" i="23"/>
  <c r="C236" i="24"/>
  <c r="G316" i="28"/>
  <c r="I67" i="22"/>
  <c r="K293" i="4"/>
  <c r="F96" i="4"/>
  <c r="J176" i="6"/>
  <c r="G297" i="27"/>
  <c r="G49" i="25"/>
  <c r="D115" i="27"/>
  <c r="H195" i="26"/>
  <c r="B276" i="25"/>
  <c r="K316" i="27"/>
  <c r="C68" i="25"/>
  <c r="F43" i="27"/>
  <c r="D124" i="26"/>
  <c r="B205" i="25"/>
  <c r="G267" i="24"/>
  <c r="E348" i="28"/>
  <c r="D325" i="25"/>
  <c r="F76" i="28"/>
  <c r="J156" i="23"/>
  <c r="E145" i="24"/>
  <c r="I225" i="28"/>
  <c r="C306" i="23"/>
  <c r="E158" i="4"/>
  <c r="C239" i="6"/>
  <c r="D41" i="6"/>
  <c r="K161" i="27"/>
  <c r="I242" i="26"/>
  <c r="I323" i="25"/>
  <c r="B60" i="26"/>
  <c r="B174" i="25"/>
  <c r="I277" i="26"/>
  <c r="F333" i="27"/>
  <c r="G237" i="23"/>
  <c r="B214" i="24"/>
  <c r="F294" i="28"/>
  <c r="H45" i="22"/>
  <c r="E363" i="24"/>
  <c r="G114" i="23"/>
  <c r="E108" i="6"/>
  <c r="H239" i="4"/>
  <c r="J359" i="6"/>
  <c r="K111" i="26"/>
  <c r="I192" i="25"/>
  <c r="F258" i="27"/>
  <c r="J338" i="26"/>
  <c r="G50" i="27"/>
  <c r="K130" i="26"/>
  <c r="E211" i="25"/>
  <c r="H186" i="27"/>
  <c r="F267" i="26"/>
  <c r="H68" i="24"/>
  <c r="K81" i="28"/>
  <c r="I162" i="23"/>
  <c r="D139" i="24"/>
  <c r="H219" i="28"/>
  <c r="B300" i="23"/>
  <c r="G288" i="24"/>
  <c r="K368" i="28"/>
  <c r="J123" i="24"/>
  <c r="H196" i="28"/>
  <c r="F277" i="23"/>
  <c r="E363" i="22"/>
  <c r="G114" i="20"/>
  <c r="K194" i="19"/>
  <c r="H170" i="21"/>
  <c r="F251" i="20"/>
  <c r="E226" i="22"/>
  <c r="C307" i="21"/>
  <c r="C59" i="19"/>
  <c r="J364" i="22"/>
  <c r="B116" i="20"/>
  <c r="F196" i="19"/>
  <c r="E282" i="18"/>
  <c r="F146" i="18"/>
  <c r="G342" i="19"/>
  <c r="H206" i="19"/>
  <c r="F287" i="18"/>
  <c r="D368" i="17"/>
  <c r="K253" i="17"/>
  <c r="B118" i="17"/>
  <c r="H70" i="28"/>
  <c r="F151" i="23"/>
  <c r="E237" i="22"/>
  <c r="I317" i="21"/>
  <c r="K68" i="19"/>
  <c r="H44" i="21"/>
  <c r="F125" i="20"/>
  <c r="E100" i="22"/>
  <c r="C181" i="21"/>
  <c r="K261" i="20"/>
  <c r="J238" i="22"/>
  <c r="D319" i="21"/>
  <c r="F70" i="19"/>
  <c r="E156" i="18"/>
  <c r="H349" i="19"/>
  <c r="G216" i="19"/>
  <c r="K296" i="18"/>
  <c r="F161" i="18"/>
  <c r="D242" i="17"/>
  <c r="K127" i="17"/>
  <c r="I208" i="16"/>
  <c r="J295" i="24"/>
  <c r="J47" i="23"/>
  <c r="I133" i="22"/>
  <c r="C214" i="21"/>
  <c r="G294" i="20"/>
  <c r="J269" i="22"/>
  <c r="H350" i="21"/>
  <c r="H102" i="19"/>
  <c r="G77" i="21"/>
  <c r="E158" i="20"/>
  <c r="D135" i="22"/>
  <c r="H215" i="21"/>
  <c r="B296" i="20"/>
  <c r="I52" i="18"/>
  <c r="B246" i="19"/>
  <c r="F326" i="18"/>
  <c r="E193" i="18"/>
  <c r="J57" i="18"/>
  <c r="H138" i="17"/>
  <c r="F219" i="16"/>
  <c r="C105" i="16"/>
  <c r="J137" i="24"/>
  <c r="H218" i="28"/>
  <c r="F299" i="23"/>
  <c r="C56" i="21"/>
  <c r="G136" i="20"/>
  <c r="J111" i="22"/>
  <c r="H192" i="21"/>
  <c r="F273" i="20"/>
  <c r="E248" i="22"/>
  <c r="C329" i="21"/>
  <c r="C81" i="19"/>
  <c r="H57" i="21"/>
  <c r="B138" i="20"/>
  <c r="G223" i="19"/>
  <c r="E304" i="18"/>
  <c r="F168" i="18"/>
  <c r="G364" i="19"/>
  <c r="H228" i="19"/>
  <c r="F309" i="18"/>
  <c r="F61" i="16"/>
  <c r="K275" i="17"/>
  <c r="B140" i="17"/>
  <c r="H223" i="16"/>
  <c r="I97" i="16"/>
  <c r="B167" i="15"/>
  <c r="G367" i="16"/>
  <c r="G119" i="14"/>
  <c r="D357" i="15"/>
  <c r="K220" i="15"/>
  <c r="D283" i="14"/>
  <c r="E366" i="13"/>
  <c r="G270" i="13"/>
  <c r="D162" i="13"/>
  <c r="K355" i="14"/>
  <c r="H111" i="12"/>
  <c r="E249" i="12"/>
  <c r="K121" i="12"/>
  <c r="I186" i="11"/>
  <c r="I51" i="11"/>
  <c r="F185" i="11"/>
  <c r="H320" i="11"/>
  <c r="K135" i="10"/>
  <c r="F299" i="10"/>
  <c r="F150" i="16"/>
  <c r="I353" i="17"/>
  <c r="J93" i="15"/>
  <c r="E294" i="16"/>
  <c r="E46" i="14"/>
  <c r="B284" i="15"/>
  <c r="I147" i="15"/>
  <c r="B210" i="14"/>
  <c r="F290" i="13"/>
  <c r="E197" i="13"/>
  <c r="B89" i="13"/>
  <c r="I282" i="14"/>
  <c r="B366" i="13"/>
  <c r="C176" i="12"/>
  <c r="I48" i="12"/>
  <c r="G113" i="11"/>
  <c r="B251" i="11"/>
  <c r="D112" i="11"/>
  <c r="J190" i="10"/>
  <c r="I62" i="10"/>
  <c r="D226" i="10"/>
  <c r="D355" i="17"/>
  <c r="E229" i="17"/>
  <c r="D298" i="16"/>
  <c r="D50" i="14"/>
  <c r="I250" i="15"/>
  <c r="H159" i="15"/>
  <c r="G352" i="16"/>
  <c r="I103" i="14"/>
  <c r="B166" i="13"/>
  <c r="B235" i="26"/>
  <c r="J315" i="25"/>
  <c r="G49" i="28"/>
  <c r="E130" i="23"/>
  <c r="J106" i="24"/>
  <c r="D187" i="28"/>
  <c r="H267" i="23"/>
  <c r="C256" i="24"/>
  <c r="G336" i="28"/>
  <c r="I87" i="22"/>
  <c r="F132" i="4"/>
  <c r="J212" i="6"/>
  <c r="G333" i="27"/>
  <c r="G85" i="25"/>
  <c r="D151" i="27"/>
  <c r="H231" i="26"/>
  <c r="B312" i="25"/>
  <c r="K352" i="27"/>
  <c r="C104" i="25"/>
  <c r="F79" i="27"/>
  <c r="D160" i="26"/>
  <c r="B241" i="25"/>
  <c r="G303" i="24"/>
  <c r="G55" i="23"/>
  <c r="D361" i="25"/>
  <c r="F112" i="28"/>
  <c r="J192" i="23"/>
  <c r="E181" i="24"/>
  <c r="I261" i="28"/>
  <c r="C342" i="23"/>
  <c r="F89" i="28"/>
  <c r="D170" i="23"/>
  <c r="C256" i="22"/>
  <c r="G336" i="21"/>
  <c r="I87" i="19"/>
  <c r="F63" i="21"/>
  <c r="D144" i="20"/>
  <c r="C119" i="22"/>
  <c r="K199" i="21"/>
  <c r="I280" i="20"/>
  <c r="H257" i="22"/>
  <c r="B338" i="21"/>
  <c r="D89" i="19"/>
  <c r="C175" i="18"/>
  <c r="F368" i="19"/>
  <c r="E235" i="19"/>
  <c r="I315" i="18"/>
  <c r="D180" i="18"/>
  <c r="B261" i="17"/>
  <c r="I146" i="17"/>
  <c r="G227" i="16"/>
  <c r="D292" i="24"/>
  <c r="D44" i="23"/>
  <c r="C130" i="22"/>
  <c r="G210" i="21"/>
  <c r="K290" i="20"/>
  <c r="D266" i="22"/>
  <c r="B347" i="21"/>
  <c r="B99" i="19"/>
  <c r="K73" i="21"/>
  <c r="I154" i="20"/>
  <c r="H131" i="22"/>
  <c r="B212" i="21"/>
  <c r="F292" i="20"/>
  <c r="C49" i="18"/>
  <c r="F242" i="19"/>
  <c r="J322" i="18"/>
  <c r="I189" i="18"/>
  <c r="D54" i="18"/>
  <c r="B135" i="17"/>
  <c r="J215" i="16"/>
  <c r="G101" i="16"/>
  <c r="H188" i="24"/>
  <c r="F269" i="28"/>
  <c r="D350" i="23"/>
  <c r="K106" i="21"/>
  <c r="E187" i="20"/>
  <c r="H162" i="22"/>
  <c r="F243" i="21"/>
  <c r="D324" i="20"/>
  <c r="C299" i="22"/>
  <c r="C51" i="20"/>
  <c r="K131" i="19"/>
  <c r="F108" i="21"/>
  <c r="J188" i="20"/>
  <c r="E274" i="19"/>
  <c r="C355" i="18"/>
  <c r="D219" i="18"/>
  <c r="C86" i="18"/>
  <c r="F279" i="19"/>
  <c r="D360" i="18"/>
  <c r="D112" i="16"/>
  <c r="I326" i="17"/>
  <c r="J190" i="17"/>
  <c r="F111" i="28"/>
  <c r="D192" i="23"/>
  <c r="C278" i="22"/>
  <c r="G358" i="21"/>
  <c r="I109" i="19"/>
  <c r="F85" i="21"/>
  <c r="D166" i="20"/>
  <c r="C141" i="22"/>
  <c r="K221" i="21"/>
  <c r="I302" i="20"/>
  <c r="H279" i="22"/>
  <c r="B360" i="21"/>
  <c r="D111" i="19"/>
  <c r="C197" i="18"/>
  <c r="D61" i="18"/>
  <c r="E257" i="19"/>
  <c r="I337" i="18"/>
  <c r="D202" i="18"/>
  <c r="B283" i="17"/>
  <c r="I168" i="17"/>
  <c r="G249" i="16"/>
  <c r="F116" i="16"/>
  <c r="I319" i="17"/>
  <c r="J59" i="15"/>
  <c r="H140" i="14"/>
  <c r="C341" i="15"/>
  <c r="B250" i="15"/>
  <c r="I113" i="15"/>
  <c r="B176" i="14"/>
  <c r="F256" i="13"/>
  <c r="E163" i="13"/>
  <c r="B55" i="13"/>
  <c r="I248" i="14"/>
  <c r="G329" i="13"/>
  <c r="C142" i="12"/>
  <c r="B279" i="12"/>
  <c r="G79" i="11"/>
  <c r="F216" i="11"/>
  <c r="D78" i="11"/>
  <c r="E153" i="10"/>
  <c r="G357" i="11"/>
  <c r="B176" i="10"/>
  <c r="D43" i="16"/>
  <c r="G246" i="17"/>
  <c r="F315" i="16"/>
  <c r="F67" i="14"/>
  <c r="K267" i="15"/>
  <c r="J176" i="15"/>
  <c r="G40" i="15"/>
  <c r="K120" i="14"/>
  <c r="D183" i="13"/>
  <c r="C90" i="13"/>
  <c r="H310" i="14"/>
  <c r="G175" i="14"/>
  <c r="E256" i="13"/>
  <c r="K68" i="12"/>
  <c r="J205" i="12"/>
  <c r="C335" i="12"/>
  <c r="D143" i="11"/>
  <c r="B353" i="12"/>
  <c r="D300" i="11"/>
  <c r="B90" i="10"/>
  <c r="E109" i="17"/>
  <c r="K149" i="15"/>
  <c r="E352" i="19"/>
  <c r="F357" i="19"/>
  <c r="J282" i="17"/>
  <c r="I161" i="20"/>
  <c r="G273" i="22"/>
  <c r="J60" i="20"/>
  <c r="E287" i="19"/>
  <c r="C301" i="17"/>
  <c r="G252" i="22"/>
  <c r="H140" i="20"/>
  <c r="B254" i="22"/>
  <c r="F262" i="19"/>
  <c r="F257" i="17"/>
  <c r="I191" i="17"/>
  <c r="F224" i="15"/>
  <c r="C262" i="14"/>
  <c r="C99" i="13"/>
  <c r="G91" i="12"/>
  <c r="B155" i="11"/>
  <c r="B120" i="16"/>
  <c r="E242" i="15"/>
  <c r="H157" i="13"/>
  <c r="I230" i="13"/>
  <c r="H117" i="11"/>
  <c r="F264" i="16"/>
  <c r="C270" i="15"/>
  <c r="D216" i="15"/>
  <c r="F58" i="10"/>
  <c r="J98" i="11"/>
  <c r="K211" i="13"/>
  <c r="C246" i="4"/>
  <c r="D42" i="4"/>
  <c r="B102" i="8"/>
  <c r="H107" i="7"/>
  <c r="H283" i="9"/>
  <c r="B187" i="9"/>
  <c r="F328" i="10"/>
  <c r="B308" i="8"/>
  <c r="E194" i="8"/>
  <c r="H364" i="7"/>
  <c r="E300" i="7"/>
  <c r="I173" i="7"/>
  <c r="K72" i="7"/>
  <c r="G131" i="9"/>
  <c r="E351" i="10"/>
  <c r="F214" i="10"/>
  <c r="H301" i="8"/>
  <c r="B180" i="8"/>
  <c r="F101" i="8"/>
  <c r="H232" i="7"/>
  <c r="E226" i="7"/>
  <c r="F89" i="7"/>
  <c r="C74" i="7"/>
  <c r="E262" i="9"/>
  <c r="G238" i="9"/>
  <c r="D345" i="10"/>
  <c r="E348" i="8"/>
  <c r="H261" i="8"/>
  <c r="F181" i="8"/>
  <c r="G365" i="7"/>
  <c r="K228" i="7"/>
  <c r="B92" i="7"/>
  <c r="K92" i="7"/>
  <c r="I68" i="7"/>
  <c r="G127" i="9"/>
  <c r="E347" i="10"/>
  <c r="F210" i="10"/>
  <c r="H56" i="9"/>
  <c r="J288" i="11"/>
  <c r="J77" i="10"/>
  <c r="C266" i="11"/>
  <c r="I137" i="11"/>
  <c r="D329" i="12"/>
  <c r="K207" i="12"/>
  <c r="H62" i="12"/>
  <c r="H197" i="12"/>
  <c r="C113" i="13"/>
  <c r="D248" i="13"/>
  <c r="G356" i="13"/>
  <c r="C276" i="14"/>
  <c r="B40" i="13"/>
  <c r="K306" i="15"/>
  <c r="B114" i="14"/>
  <c r="J362" i="16"/>
  <c r="I124" i="15"/>
  <c r="B253" i="15"/>
  <c r="I183" i="16"/>
  <c r="E103" i="17"/>
  <c r="G277" i="10"/>
  <c r="D95" i="10"/>
  <c r="I276" i="11"/>
  <c r="G72" i="10"/>
  <c r="D326" i="12"/>
  <c r="H135" i="11"/>
  <c r="G327" i="12"/>
  <c r="D198" i="12"/>
  <c r="E61" i="12"/>
  <c r="I248" i="13"/>
  <c r="K167" i="14"/>
  <c r="B303" i="14"/>
  <c r="G82" i="13"/>
  <c r="J170" i="13"/>
  <c r="G108" i="14"/>
  <c r="E357" i="16"/>
  <c r="F164" i="15"/>
  <c r="G255" i="15"/>
  <c r="B55" i="14"/>
  <c r="B303" i="16"/>
  <c r="C234" i="17"/>
  <c r="B360" i="17"/>
  <c r="B231" i="10"/>
  <c r="G67" i="10"/>
  <c r="F207" i="10"/>
  <c r="B117" i="11"/>
  <c r="G312" i="12"/>
  <c r="E118" i="11"/>
  <c r="G53" i="12"/>
  <c r="K180" i="12"/>
  <c r="D43" i="12"/>
  <c r="G287" i="14"/>
  <c r="J93" i="13"/>
  <c r="C202" i="13"/>
  <c r="D295" i="13"/>
  <c r="J214" i="14"/>
  <c r="G152" i="15"/>
  <c r="J288" i="15"/>
  <c r="C51" i="14"/>
  <c r="C299" i="16"/>
  <c r="H98" i="15"/>
  <c r="G358" i="17"/>
  <c r="D155" i="16"/>
  <c r="D304" i="10"/>
  <c r="I140" i="10"/>
  <c r="F325" i="11"/>
  <c r="D190" i="11"/>
  <c r="G56" i="11"/>
  <c r="G191" i="11"/>
  <c r="I126" i="12"/>
  <c r="C254" i="12"/>
  <c r="F116" i="12"/>
  <c r="I360" i="14"/>
  <c r="B167" i="13"/>
  <c r="E275" i="13"/>
  <c r="K194" i="14"/>
  <c r="B288" i="14"/>
  <c r="I225" i="15"/>
  <c r="B362" i="15"/>
  <c r="E124" i="14"/>
  <c r="G43" i="15"/>
  <c r="J171" i="15"/>
  <c r="G102" i="16"/>
  <c r="F228" i="16"/>
  <c r="J144" i="17"/>
  <c r="I280" i="17"/>
  <c r="D66" i="16"/>
  <c r="D314" i="18"/>
  <c r="F233" i="19"/>
  <c r="C40" i="18"/>
  <c r="D173" i="18"/>
  <c r="C309" i="18"/>
  <c r="E228" i="19"/>
  <c r="J142" i="20"/>
  <c r="F62" i="21"/>
  <c r="K85" i="19"/>
  <c r="K333" i="21"/>
  <c r="C253" i="22"/>
  <c r="D278" i="20"/>
  <c r="F197" i="21"/>
  <c r="H116" i="22"/>
  <c r="E141" i="20"/>
  <c r="K60" i="21"/>
  <c r="D304" i="23"/>
  <c r="F223" i="28"/>
  <c r="H142" i="24"/>
  <c r="K109" i="16"/>
  <c r="D224" i="16"/>
  <c r="F143" i="17"/>
  <c r="H62" i="18"/>
  <c r="K60" i="4"/>
  <c r="I117" i="6"/>
  <c r="I178" i="27"/>
  <c r="D157" i="25"/>
  <c r="D334" i="27"/>
  <c r="E310" i="23"/>
  <c r="E81" i="28"/>
  <c r="E84" i="4"/>
  <c r="F296" i="4"/>
  <c r="I168" i="26"/>
  <c r="K47" i="4"/>
  <c r="K62" i="4"/>
  <c r="K233" i="26"/>
  <c r="G172" i="27"/>
  <c r="H60" i="25"/>
  <c r="D261" i="24"/>
  <c r="C357" i="4"/>
  <c r="C261" i="6"/>
  <c r="C178" i="4"/>
  <c r="E51" i="4"/>
  <c r="I76" i="6"/>
  <c r="C161" i="25"/>
  <c r="E99" i="26"/>
  <c r="H316" i="25"/>
  <c r="H213" i="28"/>
  <c r="E43" i="4"/>
  <c r="I73" i="4"/>
  <c r="F71" i="4"/>
  <c r="E330" i="6"/>
  <c r="H47" i="27"/>
  <c r="I329" i="26"/>
  <c r="K199" i="24"/>
  <c r="H63" i="23"/>
  <c r="K212" i="23"/>
  <c r="I190" i="6"/>
  <c r="G113" i="27"/>
  <c r="G249" i="25"/>
  <c r="J340" i="27"/>
  <c r="K318" i="4"/>
  <c r="C281" i="27"/>
  <c r="H259" i="25"/>
  <c r="J107" i="26"/>
  <c r="K83" i="22"/>
  <c r="C158" i="28"/>
  <c r="G135" i="4"/>
  <c r="H347" i="4"/>
  <c r="K219" i="26"/>
  <c r="C44" i="4"/>
  <c r="K251" i="4"/>
  <c r="E336" i="26"/>
  <c r="K274" i="27"/>
  <c r="B163" i="25"/>
  <c r="H363" i="24"/>
  <c r="G54" i="4"/>
  <c r="J157" i="4"/>
  <c r="E357" i="4"/>
  <c r="I264" i="4"/>
  <c r="G194" i="6"/>
  <c r="K101" i="27"/>
  <c r="F80" i="25"/>
  <c r="F257" i="27"/>
  <c r="G233" i="23"/>
  <c r="I55" i="28"/>
  <c r="C56" i="4"/>
  <c r="J93" i="4"/>
  <c r="H211" i="6"/>
  <c r="F230" i="26"/>
  <c r="D78" i="27"/>
  <c r="E54" i="23"/>
  <c r="G154" i="24"/>
  <c r="H164" i="24"/>
  <c r="F168" i="4"/>
  <c r="I40" i="26"/>
  <c r="D59" i="27"/>
  <c r="H139" i="26"/>
  <c r="C51" i="6"/>
  <c r="G135" i="25"/>
  <c r="I73" i="26"/>
  <c r="B291" i="25"/>
  <c r="F162" i="28"/>
  <c r="K84" i="23"/>
  <c r="I62" i="6"/>
  <c r="E282" i="6"/>
  <c r="C147" i="25"/>
  <c r="H282" i="6"/>
  <c r="J156" i="4"/>
  <c r="H175" i="27"/>
  <c r="G128" i="25"/>
  <c r="K327" i="24"/>
  <c r="D217" i="23"/>
  <c r="J333" i="4"/>
  <c r="G335" i="6"/>
  <c r="E229" i="4"/>
  <c r="K63" i="6"/>
  <c r="C92" i="6"/>
  <c r="E204" i="27"/>
  <c r="J182" i="25"/>
  <c r="J359" i="27"/>
  <c r="K335" i="23"/>
  <c r="K76" i="4"/>
  <c r="C40" i="4"/>
  <c r="K190" i="4"/>
  <c r="K105" i="26"/>
  <c r="G44" i="27"/>
  <c r="F261" i="26"/>
  <c r="D133" i="24"/>
  <c r="K234" i="28"/>
  <c r="E212" i="4"/>
  <c r="D95" i="6"/>
  <c r="I296" i="26"/>
  <c r="D187" i="27"/>
  <c r="K292" i="12"/>
  <c r="E92" i="11"/>
  <c r="D229" i="11"/>
  <c r="B91" i="11"/>
  <c r="C166" i="10"/>
  <c r="G41" i="10"/>
  <c r="D194" i="10"/>
  <c r="B56" i="16"/>
  <c r="E259" i="17"/>
  <c r="D328" i="16"/>
  <c r="D80" i="14"/>
  <c r="I280" i="15"/>
  <c r="H189" i="15"/>
  <c r="E53" i="15"/>
  <c r="I133" i="14"/>
  <c r="B196" i="13"/>
  <c r="K102" i="13"/>
  <c r="F323" i="14"/>
  <c r="E188" i="14"/>
  <c r="C269" i="13"/>
  <c r="I81" i="12"/>
  <c r="H218" i="12"/>
  <c r="K347" i="12"/>
  <c r="B156" i="11"/>
  <c r="F43" i="11"/>
  <c r="B313" i="11"/>
  <c r="H115" i="10"/>
  <c r="K134" i="17"/>
  <c r="C201" i="15"/>
  <c r="E175" i="4"/>
  <c r="D74" i="6"/>
  <c r="J280" i="6"/>
  <c r="K192" i="4"/>
  <c r="J91" i="6"/>
  <c r="E304" i="6"/>
  <c r="G210" i="4"/>
  <c r="F109" i="6"/>
  <c r="C333" i="6"/>
  <c r="G75" i="4"/>
  <c r="J191" i="4"/>
  <c r="C62" i="6"/>
  <c r="I110" i="4"/>
  <c r="F209" i="4"/>
  <c r="I79" i="6"/>
  <c r="K145" i="4"/>
  <c r="B227" i="4"/>
  <c r="E97" i="6"/>
  <c r="E87" i="4"/>
  <c r="H112" i="6"/>
  <c r="G339" i="6"/>
  <c r="E231" i="4"/>
  <c r="D130" i="6"/>
  <c r="F49" i="4"/>
  <c r="K248" i="4"/>
  <c r="J147" i="6"/>
  <c r="B67" i="4"/>
  <c r="G266" i="4"/>
  <c r="F157" i="6"/>
  <c r="H76" i="4"/>
  <c r="C276" i="4"/>
  <c r="B175" i="6"/>
  <c r="D94" i="4"/>
  <c r="I293" i="4"/>
  <c r="H196" i="6"/>
  <c r="J111" i="4"/>
  <c r="E311" i="4"/>
  <c r="I55" i="4"/>
  <c r="C136" i="6"/>
  <c r="J265" i="4"/>
  <c r="I270" i="4"/>
  <c r="I131" i="6"/>
  <c r="F261" i="4"/>
  <c r="C253" i="4"/>
  <c r="C252" i="8"/>
  <c r="K165" i="8"/>
  <c r="F350" i="7"/>
  <c r="E281" i="7"/>
  <c r="F144" i="7"/>
  <c r="E145" i="7"/>
  <c r="F320" i="9"/>
  <c r="K179" i="9"/>
  <c r="G70" i="9"/>
  <c r="J262" i="10"/>
  <c r="J327" i="8"/>
  <c r="B259" i="8"/>
  <c r="H101" i="8"/>
  <c r="I41" i="8"/>
  <c r="F226" i="7"/>
  <c r="G89" i="7"/>
  <c r="I73" i="7"/>
  <c r="F262" i="9"/>
  <c r="H186" i="9"/>
  <c r="K208" i="10"/>
  <c r="I340" i="8"/>
  <c r="B254" i="8"/>
  <c r="J173" i="8"/>
  <c r="K357" i="7"/>
  <c r="E221" i="7"/>
  <c r="F84" i="7"/>
  <c r="G74" i="7"/>
  <c r="C61" i="7"/>
  <c r="K119" i="9"/>
  <c r="I339" i="10"/>
  <c r="J202" i="10"/>
  <c r="J323" i="8"/>
  <c r="B255" i="8"/>
  <c r="H97" i="8"/>
  <c r="K366" i="7"/>
  <c r="F222" i="7"/>
  <c r="G85" i="7"/>
  <c r="E69" i="7"/>
  <c r="F258" i="9"/>
  <c r="H182" i="9"/>
  <c r="K204" i="10"/>
  <c r="C331" i="10"/>
  <c r="B243" i="10"/>
  <c r="G79" i="10"/>
  <c r="D264" i="11"/>
  <c r="B129" i="11"/>
  <c r="G324" i="12"/>
  <c r="E130" i="11"/>
  <c r="G65" i="12"/>
  <c r="K192" i="12"/>
  <c r="D55" i="12"/>
  <c r="G299" i="14"/>
  <c r="J105" i="13"/>
  <c r="C214" i="13"/>
  <c r="D307" i="13"/>
  <c r="J226" i="14"/>
  <c r="G164" i="15"/>
  <c r="J300" i="15"/>
  <c r="C63" i="14"/>
  <c r="C311" i="16"/>
  <c r="H110" i="15"/>
  <c r="E41" i="16"/>
  <c r="D167" i="16"/>
  <c r="J49" i="9"/>
  <c r="B282" i="11"/>
  <c r="B71" i="10"/>
  <c r="E259" i="11"/>
  <c r="K130" i="11"/>
  <c r="F322" i="12"/>
  <c r="C201" i="12"/>
  <c r="J55" i="12"/>
  <c r="J190" i="12"/>
  <c r="E106" i="13"/>
  <c r="F241" i="13"/>
  <c r="I349" i="13"/>
  <c r="E269" i="14"/>
  <c r="C294" i="4"/>
  <c r="H94" i="4"/>
  <c r="F175" i="6"/>
  <c r="I289" i="4"/>
  <c r="D90" i="4"/>
  <c r="B171" i="6"/>
  <c r="G314" i="8"/>
  <c r="K200" i="8"/>
  <c r="C121" i="8"/>
  <c r="F321" i="7"/>
  <c r="C315" i="7"/>
  <c r="D178" i="7"/>
  <c r="K354" i="9"/>
  <c r="J214" i="9"/>
  <c r="B139" i="9"/>
  <c r="E129" i="9"/>
  <c r="G287" i="10"/>
  <c r="G232" i="8"/>
  <c r="E214" i="8"/>
  <c r="G69" i="8"/>
  <c r="I261" i="7"/>
  <c r="J124" i="7"/>
  <c r="I125" i="7"/>
  <c r="J300" i="9"/>
  <c r="E160" i="9"/>
  <c r="K50" i="9"/>
  <c r="D243" i="10"/>
  <c r="C296" i="8"/>
  <c r="J208" i="8"/>
  <c r="D130" i="8"/>
  <c r="F261" i="7"/>
  <c r="C255" i="7"/>
  <c r="D118" i="7"/>
  <c r="K294" i="9"/>
  <c r="J154" i="9"/>
  <c r="E267" i="9"/>
  <c r="J44" i="9"/>
  <c r="G227" i="10"/>
  <c r="G228" i="8"/>
  <c r="D210" i="8"/>
  <c r="G65" i="8"/>
  <c r="I257" i="7"/>
  <c r="J120" i="7"/>
  <c r="I121" i="7"/>
  <c r="J296" i="9"/>
  <c r="E156" i="9"/>
  <c r="K46" i="9"/>
  <c r="D239" i="10"/>
  <c r="G90" i="9"/>
  <c r="H317" i="11"/>
  <c r="H106" i="10"/>
  <c r="K294" i="11"/>
  <c r="G166" i="11"/>
  <c r="B358" i="12"/>
  <c r="I236" i="12"/>
  <c r="F91" i="12"/>
  <c r="F226" i="12"/>
  <c r="K141" i="13"/>
  <c r="B277" i="13"/>
  <c r="D196" i="14"/>
  <c r="K304" i="14"/>
  <c r="J68" i="13"/>
  <c r="I335" i="15"/>
  <c r="J142" i="14"/>
  <c r="F62" i="15"/>
  <c r="G153" i="15"/>
  <c r="J281" i="15"/>
  <c r="G212" i="16"/>
  <c r="C132" i="17"/>
  <c r="B258" i="17"/>
  <c r="B124" i="10"/>
  <c r="G305" i="11"/>
  <c r="E101" i="10"/>
  <c r="B355" i="12"/>
  <c r="F164" i="11"/>
  <c r="E356" i="12"/>
  <c r="B227" i="12"/>
  <c r="C90" i="12"/>
  <c r="G277" i="13"/>
  <c r="I196" i="14"/>
  <c r="J331" i="14"/>
  <c r="E111" i="13"/>
  <c r="K346" i="4"/>
  <c r="F147" i="4"/>
  <c r="J254" i="6"/>
  <c r="G342" i="4"/>
  <c r="B143" i="4"/>
  <c r="F245" i="6"/>
  <c r="E303" i="8"/>
  <c r="J217" i="8"/>
  <c r="F137" i="8"/>
  <c r="H268" i="7"/>
  <c r="E262" i="7"/>
  <c r="F125" i="7"/>
  <c r="C302" i="9"/>
  <c r="B162" i="9"/>
  <c r="D86" i="9"/>
  <c r="B52" i="9"/>
  <c r="H360" i="8"/>
  <c r="H241" i="8"/>
  <c r="F161" i="8"/>
  <c r="G345" i="7"/>
  <c r="G346" i="7"/>
  <c r="K207" i="7"/>
  <c r="F61" i="7"/>
  <c r="I48" i="7"/>
  <c r="G107" i="9"/>
  <c r="E327" i="10"/>
  <c r="I201" i="9"/>
  <c r="D319" i="8"/>
  <c r="B156" i="8"/>
  <c r="H79" i="8"/>
  <c r="I339" i="7"/>
  <c r="J202" i="7"/>
  <c r="I203" i="7"/>
  <c r="H49" i="7"/>
  <c r="E238" i="9"/>
  <c r="G214" i="9"/>
  <c r="D321" i="10"/>
  <c r="H356" i="8"/>
  <c r="H237" i="8"/>
  <c r="F157" i="8"/>
  <c r="I87" i="8"/>
  <c r="J340" i="7"/>
  <c r="K203" i="7"/>
  <c r="F57" i="7"/>
  <c r="I44" i="7"/>
  <c r="G103" i="9"/>
  <c r="E323" i="10"/>
  <c r="I185" i="9"/>
  <c r="F361" i="10"/>
  <c r="J264" i="11"/>
  <c r="J53" i="10"/>
  <c r="F247" i="11"/>
  <c r="I113" i="11"/>
  <c r="I248" i="11"/>
  <c r="K183" i="12"/>
  <c r="F367" i="13"/>
  <c r="H173" i="12"/>
  <c r="C89" i="13"/>
  <c r="D224" i="13"/>
  <c r="G332" i="13"/>
  <c r="C252" i="14"/>
  <c r="D345" i="14"/>
  <c r="K282" i="15"/>
  <c r="B90" i="14"/>
  <c r="J338" i="16"/>
  <c r="I100" i="15"/>
  <c r="B229" i="15"/>
  <c r="I159" i="16"/>
  <c r="D297" i="16"/>
  <c r="E228" i="10"/>
  <c r="D71" i="10"/>
  <c r="H196" i="10"/>
  <c r="G48" i="10"/>
  <c r="G249" i="11"/>
  <c r="H111" i="11"/>
  <c r="G303" i="12"/>
  <c r="D174" i="12"/>
  <c r="G366" i="13"/>
  <c r="I224" i="13"/>
  <c r="J359" i="13"/>
  <c r="B279" i="14"/>
  <c r="G58" i="13"/>
  <c r="E233" i="4"/>
  <c r="F345" i="6"/>
  <c r="H114" i="6"/>
  <c r="K228" i="4"/>
  <c r="I334" i="6"/>
  <c r="D110" i="6"/>
  <c r="C307" i="8"/>
  <c r="D272" i="8"/>
  <c r="J114" i="8"/>
  <c r="K54" i="8"/>
  <c r="H239" i="7"/>
  <c r="I102" i="7"/>
  <c r="B285" i="9"/>
  <c r="E272" i="9"/>
  <c r="J199" i="9"/>
  <c r="C222" i="10"/>
  <c r="E348" i="10"/>
  <c r="E294" i="8"/>
  <c r="C207" i="8"/>
  <c r="F62" i="8"/>
  <c r="G322" i="7"/>
  <c r="H185" i="7"/>
  <c r="G186" i="7"/>
  <c r="H361" i="9"/>
  <c r="C221" i="9"/>
  <c r="I149" i="9"/>
  <c r="B304" i="10"/>
  <c r="E315" i="8"/>
  <c r="I201" i="8"/>
  <c r="K121" i="8"/>
  <c r="D322" i="7"/>
  <c r="K315" i="7"/>
  <c r="B179" i="7"/>
  <c r="I355" i="9"/>
  <c r="H215" i="9"/>
  <c r="J139" i="9"/>
  <c r="K130" i="9"/>
  <c r="E288" i="10"/>
  <c r="E290" i="8"/>
  <c r="C203" i="8"/>
  <c r="F58" i="8"/>
  <c r="G318" i="7"/>
  <c r="H181" i="7"/>
  <c r="G182" i="7"/>
  <c r="H357" i="9"/>
  <c r="C217" i="9"/>
  <c r="D135" i="9"/>
  <c r="B300" i="10"/>
  <c r="E202" i="10"/>
  <c r="D49" i="10"/>
  <c r="F167" i="10"/>
  <c r="I355" i="11"/>
  <c r="E227" i="11"/>
  <c r="H89" i="11"/>
  <c r="G300" i="12"/>
  <c r="D152" i="12"/>
  <c r="D287" i="12"/>
  <c r="I202" i="13"/>
  <c r="J337" i="13"/>
  <c r="B257" i="14"/>
  <c r="I365" i="14"/>
  <c r="H129" i="13"/>
  <c r="E67" i="14"/>
  <c r="C316" i="16"/>
  <c r="D123" i="15"/>
  <c r="E214" i="15"/>
  <c r="H342" i="15"/>
  <c r="E273" i="16"/>
  <c r="K192" i="17"/>
  <c r="J318" i="17"/>
  <c r="J185" i="10"/>
  <c r="E366" i="11"/>
  <c r="C162" i="10"/>
  <c r="B87" i="11"/>
  <c r="D225" i="11"/>
  <c r="E88" i="11"/>
  <c r="J287" i="12"/>
  <c r="K150" i="12"/>
  <c r="E338" i="13"/>
  <c r="G257" i="14"/>
  <c r="J63" i="13"/>
  <c r="C172" i="13"/>
  <c r="F260" i="13"/>
  <c r="B180" i="14"/>
  <c r="I117" i="15"/>
  <c r="B254" i="15"/>
  <c r="C345" i="15"/>
  <c r="H144" i="14"/>
  <c r="J63" i="15"/>
  <c r="I323" i="17"/>
  <c r="F120" i="16"/>
  <c r="H320" i="10"/>
  <c r="C157" i="10"/>
  <c r="J341" i="11"/>
  <c r="H206" i="11"/>
  <c r="K72" i="11"/>
  <c r="K207" i="11"/>
  <c r="C143" i="12"/>
  <c r="G270" i="12"/>
  <c r="J132" i="12"/>
  <c r="E48" i="13"/>
  <c r="F183" i="13"/>
  <c r="I291" i="13"/>
  <c r="E211" i="14"/>
  <c r="F304" i="14"/>
  <c r="C242" i="15"/>
  <c r="D49" i="14"/>
  <c r="I140" i="14"/>
  <c r="K59" i="15"/>
  <c r="D188" i="15"/>
  <c r="K118" i="16"/>
  <c r="J244" i="16"/>
  <c r="B65" i="9"/>
  <c r="D297" i="11"/>
  <c r="D86" i="10"/>
  <c r="G274" i="11"/>
  <c r="C146" i="11"/>
  <c r="H337" i="12"/>
  <c r="E216" i="12"/>
  <c r="B71" i="12"/>
  <c r="B206" i="12"/>
  <c r="G121" i="13"/>
  <c r="H256" i="13"/>
  <c r="J368" i="13"/>
  <c r="G284" i="14"/>
  <c r="F48" i="13"/>
  <c r="E315" i="15"/>
  <c r="F122" i="14"/>
  <c r="B42" i="15"/>
  <c r="C133" i="15"/>
  <c r="F261" i="15"/>
  <c r="C192" i="16"/>
  <c r="I111" i="17"/>
  <c r="F234" i="17"/>
  <c r="G41" i="16"/>
  <c r="J155" i="16"/>
  <c r="B75" i="17"/>
  <c r="B323" i="19"/>
  <c r="I129" i="18"/>
  <c r="J262" i="18"/>
  <c r="K69" i="17"/>
  <c r="K317" i="19"/>
  <c r="F232" i="20"/>
  <c r="B152" i="21"/>
  <c r="G175" i="19"/>
  <c r="I94" i="20"/>
  <c r="I342" i="22"/>
  <c r="J367" i="20"/>
  <c r="B287" i="21"/>
  <c r="D206" i="22"/>
  <c r="K230" i="20"/>
  <c r="G150" i="21"/>
  <c r="B65" i="22"/>
  <c r="B313" i="28"/>
  <c r="D232" i="24"/>
  <c r="G199" i="16"/>
  <c r="I118" i="17"/>
  <c r="B233" i="17"/>
  <c r="D152" i="18"/>
  <c r="I287" i="18"/>
  <c r="E207" i="19"/>
  <c r="F340" i="19"/>
  <c r="C147" i="18"/>
  <c r="D61" i="19"/>
  <c r="B310" i="21"/>
  <c r="H229" i="22"/>
  <c r="I252" i="20"/>
  <c r="K171" i="21"/>
  <c r="B197" i="19"/>
  <c r="D116" i="20"/>
  <c r="D364" i="22"/>
  <c r="I59" i="19"/>
  <c r="G308" i="21"/>
  <c r="C228" i="22"/>
  <c r="D142" i="23"/>
  <c r="F61" i="28"/>
  <c r="F86" i="17"/>
  <c r="E222" i="17"/>
  <c r="H336" i="17"/>
  <c r="J255" i="18"/>
  <c r="C62" i="17"/>
  <c r="K310" i="19"/>
  <c r="J114" i="18"/>
  <c r="I250" i="18"/>
  <c r="J164" i="19"/>
  <c r="F84" i="20"/>
  <c r="D333" i="22"/>
  <c r="E356" i="20"/>
  <c r="G275" i="21"/>
  <c r="I194" i="22"/>
  <c r="J219" i="20"/>
  <c r="B139" i="21"/>
  <c r="E163" i="19"/>
  <c r="K82" i="20"/>
  <c r="I331" i="22"/>
  <c r="J245" i="23"/>
  <c r="B165" i="28"/>
  <c r="F212" i="17"/>
  <c r="E348" i="17"/>
  <c r="J133" i="16"/>
  <c r="B53" i="17"/>
  <c r="B301" i="19"/>
  <c r="I107" i="18"/>
  <c r="J240" i="18"/>
  <c r="K47" i="17"/>
  <c r="K295" i="19"/>
  <c r="F210" i="20"/>
  <c r="B130" i="21"/>
  <c r="G153" i="19"/>
  <c r="I72" i="20"/>
  <c r="I320" i="22"/>
  <c r="J345" i="20"/>
  <c r="B265" i="21"/>
  <c r="D184" i="22"/>
  <c r="K208" i="20"/>
  <c r="G128" i="21"/>
  <c r="B43" i="22"/>
  <c r="B291" i="28"/>
  <c r="D210" i="24"/>
  <c r="C134" i="23"/>
  <c r="I53" i="28"/>
  <c r="D65" i="22"/>
  <c r="B314" i="28"/>
  <c r="H233" i="24"/>
  <c r="C257" i="23"/>
  <c r="E176" i="28"/>
  <c r="G95" i="24"/>
  <c r="J361" i="26"/>
  <c r="B281" i="27"/>
  <c r="I305" i="25"/>
  <c r="E225" i="26"/>
  <c r="K144" i="27"/>
  <c r="B104" i="25"/>
  <c r="J352" i="27"/>
  <c r="C287" i="25"/>
  <c r="E206" i="26"/>
  <c r="G125" i="27"/>
  <c r="B334" i="4"/>
  <c r="I202" i="6"/>
  <c r="K208" i="23"/>
  <c r="G128" i="28"/>
  <c r="C48" i="24"/>
  <c r="H59" i="23"/>
  <c r="F308" i="24"/>
  <c r="K331" i="23"/>
  <c r="C251" i="28"/>
  <c r="E170" i="24"/>
  <c r="J107" i="25"/>
  <c r="J355" i="27"/>
  <c r="E275" i="6"/>
  <c r="C300" i="26"/>
  <c r="I219" i="27"/>
  <c r="E229" i="14"/>
  <c r="J280" i="14"/>
  <c r="G218" i="15"/>
  <c r="J354" i="15"/>
  <c r="C117" i="14"/>
  <c r="C365" i="16"/>
  <c r="H164" i="15"/>
  <c r="E95" i="16"/>
  <c r="D221" i="16"/>
  <c r="K104" i="9"/>
  <c r="J324" i="11"/>
  <c r="J113" i="10"/>
  <c r="C302" i="11"/>
  <c r="I173" i="11"/>
  <c r="D365" i="12"/>
  <c r="K243" i="12"/>
  <c r="H98" i="12"/>
  <c r="H233" i="12"/>
  <c r="C149" i="13"/>
  <c r="D284" i="13"/>
  <c r="F203" i="14"/>
  <c r="C312" i="14"/>
  <c r="B76" i="13"/>
  <c r="K342" i="15"/>
  <c r="F151" i="14"/>
  <c r="H69" i="15"/>
  <c r="I160" i="15"/>
  <c r="B289" i="15"/>
  <c r="I219" i="16"/>
  <c r="E139" i="17"/>
  <c r="G223" i="10"/>
  <c r="J68" i="10"/>
  <c r="D190" i="10"/>
  <c r="C46" i="10"/>
  <c r="K246" i="11"/>
  <c r="D109" i="11"/>
  <c r="C301" i="12"/>
  <c r="J171" i="12"/>
  <c r="C364" i="13"/>
  <c r="E222" i="13"/>
  <c r="F357" i="13"/>
  <c r="H276" i="14"/>
  <c r="C56" i="13"/>
  <c r="D149" i="13"/>
  <c r="K86" i="14"/>
  <c r="I335" i="16"/>
  <c r="J142" i="15"/>
  <c r="K233" i="15"/>
  <c r="D362" i="15"/>
  <c r="F281" i="16"/>
  <c r="G212" i="17"/>
  <c r="F338" i="17"/>
  <c r="E142" i="16"/>
  <c r="H256" i="16"/>
  <c r="J175" i="17"/>
  <c r="B95" i="18"/>
  <c r="G230" i="18"/>
  <c r="H363" i="18"/>
  <c r="D283" i="19"/>
  <c r="K89" i="18"/>
  <c r="D333" i="20"/>
  <c r="J252" i="21"/>
  <c r="F172" i="22"/>
  <c r="G195" i="20"/>
  <c r="I114" i="21"/>
  <c r="J139" i="19"/>
  <c r="B59" i="20"/>
  <c r="B307" i="22"/>
  <c r="I331" i="20"/>
  <c r="E251" i="21"/>
  <c r="K170" i="22"/>
  <c r="B85" i="23"/>
  <c r="B333" i="24"/>
  <c r="H83" i="17"/>
  <c r="G219" i="17"/>
  <c r="J333" i="17"/>
  <c r="B253" i="18"/>
  <c r="E59" i="17"/>
  <c r="C308" i="19"/>
  <c r="B112" i="18"/>
  <c r="K247" i="18"/>
  <c r="B162" i="19"/>
  <c r="H81" i="20"/>
  <c r="F330" i="22"/>
  <c r="G353" i="20"/>
  <c r="I272" i="21"/>
  <c r="K191" i="22"/>
  <c r="B217" i="20"/>
  <c r="D136" i="21"/>
  <c r="G160" i="19"/>
  <c r="C80" i="20"/>
  <c r="K328" i="22"/>
  <c r="B243" i="23"/>
  <c r="D162" i="28"/>
  <c r="D187" i="17"/>
  <c r="C323" i="17"/>
  <c r="H108" i="16"/>
  <c r="H356" i="18"/>
  <c r="J275" i="19"/>
  <c r="G82" i="18"/>
  <c r="H215" i="18"/>
  <c r="G351" i="18"/>
  <c r="I270" i="19"/>
  <c r="D185" i="20"/>
  <c r="J104" i="21"/>
  <c r="E128" i="19"/>
  <c r="G47" i="20"/>
  <c r="G295" i="22"/>
  <c r="H320" i="20"/>
  <c r="J239" i="21"/>
  <c r="B159" i="22"/>
  <c r="I183" i="20"/>
  <c r="E103" i="21"/>
  <c r="H346" i="23"/>
  <c r="J265" i="28"/>
  <c r="B185" i="24"/>
  <c r="E120" i="16"/>
  <c r="H234" i="16"/>
  <c r="J153" i="17"/>
  <c r="B73" i="18"/>
  <c r="G208" i="18"/>
  <c r="H341" i="18"/>
  <c r="D261" i="19"/>
  <c r="K67" i="18"/>
  <c r="D311" i="20"/>
  <c r="J230" i="21"/>
  <c r="F150" i="22"/>
  <c r="G173" i="20"/>
  <c r="I92" i="21"/>
  <c r="J117" i="19"/>
  <c r="J365" i="21"/>
  <c r="B285" i="22"/>
  <c r="I309" i="20"/>
  <c r="E229" i="21"/>
  <c r="K148" i="22"/>
  <c r="B63" i="23"/>
  <c r="B311" i="24"/>
  <c r="K234" i="23"/>
  <c r="G154" i="28"/>
  <c r="C74" i="24"/>
  <c r="H85" i="23"/>
  <c r="F334" i="24"/>
  <c r="K357" i="23"/>
  <c r="C277" i="28"/>
  <c r="E196" i="24"/>
  <c r="J133" i="25"/>
  <c r="B53" i="26"/>
  <c r="E301" i="6"/>
  <c r="C326" i="26"/>
  <c r="I245" i="27"/>
  <c r="J204" i="25"/>
  <c r="F124" i="26"/>
  <c r="B44" i="27"/>
  <c r="C307" i="26"/>
  <c r="E226" i="27"/>
  <c r="H105" i="6"/>
  <c r="C323" i="6"/>
  <c r="I309" i="23"/>
  <c r="E229" i="28"/>
  <c r="K148" i="24"/>
  <c r="F160" i="23"/>
  <c r="B80" i="28"/>
  <c r="J328" i="25"/>
  <c r="K351" i="28"/>
  <c r="C271" i="24"/>
  <c r="H208" i="25"/>
  <c r="J127" i="26"/>
  <c r="B47" i="27"/>
  <c r="I71" i="25"/>
  <c r="G320" i="27"/>
  <c r="H279" i="25"/>
  <c r="D225" i="13"/>
  <c r="G178" i="14"/>
  <c r="G82" i="15"/>
  <c r="J218" i="15"/>
  <c r="K309" i="15"/>
  <c r="F109" i="14"/>
  <c r="F357" i="16"/>
  <c r="E241" i="4"/>
  <c r="J41" i="4"/>
  <c r="H122" i="6"/>
  <c r="K236" i="4"/>
  <c r="E44" i="4"/>
  <c r="D118" i="6"/>
  <c r="B333" i="8"/>
  <c r="D264" i="8"/>
  <c r="J106" i="8"/>
  <c r="K46" i="8"/>
  <c r="H231" i="7"/>
  <c r="I94" i="7"/>
  <c r="B277" i="9"/>
  <c r="H267" i="9"/>
  <c r="J191" i="9"/>
  <c r="C214" i="10"/>
  <c r="E340" i="10"/>
  <c r="E286" i="8"/>
  <c r="C199" i="8"/>
  <c r="F54" i="8"/>
  <c r="G314" i="7"/>
  <c r="H177" i="7"/>
  <c r="G178" i="7"/>
  <c r="H353" i="9"/>
  <c r="C213" i="9"/>
  <c r="D127" i="9"/>
  <c r="B296" i="10"/>
  <c r="D333" i="8"/>
  <c r="I193" i="8"/>
  <c r="K113" i="8"/>
  <c r="D314" i="7"/>
  <c r="K307" i="7"/>
  <c r="B171" i="7"/>
  <c r="I347" i="9"/>
  <c r="H207" i="9"/>
  <c r="J131" i="9"/>
  <c r="K114" i="9"/>
  <c r="E280" i="10"/>
  <c r="E281" i="8"/>
  <c r="C195" i="8"/>
  <c r="F50" i="8"/>
  <c r="G310" i="7"/>
  <c r="H173" i="7"/>
  <c r="G174" i="7"/>
  <c r="H349" i="9"/>
  <c r="C209" i="9"/>
  <c r="D119" i="9"/>
  <c r="B292" i="10"/>
  <c r="E194" i="10"/>
  <c r="D41" i="10"/>
  <c r="F159" i="10"/>
  <c r="I347" i="11"/>
  <c r="E219" i="11"/>
  <c r="H81" i="11"/>
  <c r="J289" i="12"/>
  <c r="D144" i="12"/>
  <c r="D279" i="12"/>
  <c r="I194" i="13"/>
  <c r="J329" i="13"/>
  <c r="B249" i="14"/>
  <c r="I357" i="14"/>
  <c r="H121" i="13"/>
  <c r="E59" i="14"/>
  <c r="C308" i="16"/>
  <c r="D115" i="15"/>
  <c r="E206" i="15"/>
  <c r="H334" i="15"/>
  <c r="E265" i="16"/>
  <c r="K184" i="17"/>
  <c r="J310" i="17"/>
  <c r="J176" i="10"/>
  <c r="E358" i="11"/>
  <c r="C154" i="10"/>
  <c r="B79" i="11"/>
  <c r="D217" i="11"/>
  <c r="E80" i="11"/>
  <c r="J279" i="12"/>
  <c r="K142" i="12"/>
  <c r="E330" i="13"/>
  <c r="G249" i="14"/>
  <c r="J55" i="13"/>
  <c r="C164" i="13"/>
  <c r="C70" i="4"/>
  <c r="G150" i="6"/>
  <c r="D280" i="4"/>
  <c r="E328" i="4"/>
  <c r="C146" i="6"/>
  <c r="J275" i="4"/>
  <c r="I310" i="4"/>
  <c r="I237" i="8"/>
  <c r="F229" i="8"/>
  <c r="I74" i="8"/>
  <c r="K266" i="7"/>
  <c r="B130" i="7"/>
  <c r="K130" i="7"/>
  <c r="B306" i="9"/>
  <c r="G165" i="9"/>
  <c r="C56" i="9"/>
  <c r="F248" i="10"/>
  <c r="F313" i="8"/>
  <c r="H244" i="8"/>
  <c r="D87" i="8"/>
  <c r="G356" i="7"/>
  <c r="B212" i="7"/>
  <c r="C75" i="7"/>
  <c r="K58" i="7"/>
  <c r="B248" i="9"/>
  <c r="D172" i="9"/>
  <c r="G194" i="10"/>
  <c r="H358" i="8"/>
  <c r="H239" i="8"/>
  <c r="F159" i="8"/>
  <c r="G343" i="7"/>
  <c r="J342" i="7"/>
  <c r="K205" i="7"/>
  <c r="F59" i="7"/>
  <c r="I46" i="7"/>
  <c r="G105" i="9"/>
  <c r="E325" i="10"/>
  <c r="I193" i="9"/>
  <c r="F309" i="8"/>
  <c r="H240" i="8"/>
  <c r="E150" i="8"/>
  <c r="G352" i="7"/>
  <c r="H345" i="7"/>
  <c r="F207" i="7"/>
  <c r="K54" i="7"/>
  <c r="B244" i="9"/>
  <c r="D168" i="9"/>
  <c r="G190" i="10"/>
  <c r="I316" i="10"/>
  <c r="H228" i="10"/>
  <c r="C65" i="10"/>
  <c r="J197" i="10"/>
  <c r="H114" i="11"/>
  <c r="C255" i="11"/>
  <c r="K115" i="11"/>
  <c r="C51" i="12"/>
  <c r="G178" i="12"/>
  <c r="J40" i="12"/>
  <c r="C285" i="14"/>
  <c r="F91" i="13"/>
  <c r="I199" i="13"/>
  <c r="J292" i="13"/>
  <c r="F212" i="14"/>
  <c r="C150" i="15"/>
  <c r="F286" i="15"/>
  <c r="I48" i="14"/>
  <c r="I296" i="16"/>
  <c r="D96" i="15"/>
  <c r="C356" i="17"/>
  <c r="J152" i="16"/>
  <c r="D364" i="10"/>
  <c r="H267" i="11"/>
  <c r="H56" i="10"/>
  <c r="I250" i="11"/>
  <c r="G116" i="11"/>
  <c r="F252" i="11"/>
  <c r="I186" i="12"/>
  <c r="F41" i="12"/>
  <c r="F176" i="12"/>
  <c r="K91" i="13"/>
  <c r="B227" i="13"/>
  <c r="E335" i="13"/>
  <c r="K122" i="4"/>
  <c r="E203" i="6"/>
  <c r="B333" i="4"/>
  <c r="G118" i="4"/>
  <c r="K198" i="6"/>
  <c r="H328" i="4"/>
  <c r="J365" i="8"/>
  <c r="J246" i="8"/>
  <c r="H166" i="8"/>
  <c r="I350" i="7"/>
  <c r="C214" i="7"/>
  <c r="D77" i="7"/>
  <c r="H66" i="7"/>
  <c r="K53" i="7"/>
  <c r="I112" i="9"/>
  <c r="G332" i="10"/>
  <c r="H195" i="10"/>
  <c r="H302" i="8"/>
  <c r="E181" i="8"/>
  <c r="G101" i="8"/>
  <c r="J301" i="7"/>
  <c r="G295" i="7"/>
  <c r="H158" i="7"/>
  <c r="E335" i="9"/>
  <c r="D195" i="9"/>
  <c r="F119" i="9"/>
  <c r="C90" i="9"/>
  <c r="J354" i="8"/>
  <c r="C255" i="8"/>
  <c r="G106" i="8"/>
  <c r="H362" i="7"/>
  <c r="B290" i="7"/>
  <c r="C153" i="7"/>
  <c r="F335" i="9"/>
  <c r="I322" i="9"/>
  <c r="D250" i="9"/>
  <c r="G272" i="10"/>
  <c r="K69" i="9"/>
  <c r="H298" i="8"/>
  <c r="E177" i="8"/>
  <c r="G97" i="8"/>
  <c r="J297" i="7"/>
  <c r="G291" i="7"/>
  <c r="H154" i="7"/>
  <c r="E331" i="9"/>
  <c r="D191" i="9"/>
  <c r="F115" i="9"/>
  <c r="B83" i="9"/>
  <c r="K263" i="10"/>
  <c r="H159" i="10"/>
  <c r="C341" i="11"/>
  <c r="K136" i="10"/>
  <c r="J61" i="11"/>
  <c r="B200" i="11"/>
  <c r="C63" i="11"/>
  <c r="H262" i="12"/>
  <c r="I125" i="12"/>
  <c r="C313" i="13"/>
  <c r="E232" i="14"/>
  <c r="F367" i="14"/>
  <c r="K146" i="13"/>
  <c r="B240" i="13"/>
  <c r="H159" i="14"/>
  <c r="E97" i="15"/>
  <c r="H233" i="15"/>
  <c r="I324" i="15"/>
  <c r="D124" i="14"/>
  <c r="F43" i="15"/>
  <c r="E303" i="17"/>
  <c r="B100" i="16"/>
  <c r="F311" i="10"/>
  <c r="K147" i="10"/>
  <c r="H332" i="11"/>
  <c r="F197" i="11"/>
  <c r="I63" i="11"/>
  <c r="I198" i="11"/>
  <c r="K133" i="12"/>
  <c r="E261" i="12"/>
  <c r="H123" i="12"/>
  <c r="K367" i="14"/>
  <c r="D174" i="13"/>
  <c r="G282" i="13"/>
  <c r="C202" i="14"/>
  <c r="I89" i="6"/>
  <c r="F219" i="4"/>
  <c r="E130" i="4"/>
  <c r="E85" i="6"/>
  <c r="B215" i="4"/>
  <c r="K121" i="4"/>
  <c r="G299" i="8"/>
  <c r="E212" i="8"/>
  <c r="H67" i="8"/>
  <c r="I327" i="7"/>
  <c r="J190" i="7"/>
  <c r="I191" i="7"/>
  <c r="J366" i="9"/>
  <c r="E226" i="9"/>
  <c r="G170" i="9"/>
  <c r="D309" i="10"/>
  <c r="I351" i="8"/>
  <c r="K237" i="8"/>
  <c r="B148" i="8"/>
  <c r="F345" i="7"/>
  <c r="J272" i="7"/>
  <c r="K135" i="7"/>
  <c r="D318" i="9"/>
  <c r="G305" i="9"/>
  <c r="B233" i="9"/>
  <c r="E255" i="10"/>
  <c r="I52" i="9"/>
  <c r="G238" i="8"/>
  <c r="E152" i="8"/>
  <c r="G75" i="8"/>
  <c r="I267" i="7"/>
  <c r="J130" i="7"/>
  <c r="I131" i="7"/>
  <c r="J306" i="9"/>
  <c r="E166" i="9"/>
  <c r="K56" i="9"/>
  <c r="D249" i="10"/>
  <c r="K336" i="8"/>
  <c r="K233" i="8"/>
  <c r="B144" i="8"/>
  <c r="I85" i="8"/>
  <c r="J268" i="7"/>
  <c r="K131" i="7"/>
  <c r="D314" i="9"/>
  <c r="G301" i="9"/>
  <c r="B229" i="9"/>
  <c r="E251" i="10"/>
  <c r="I48" i="9"/>
  <c r="F289" i="10"/>
  <c r="K125" i="10"/>
  <c r="H310" i="11"/>
  <c r="F175" i="11"/>
  <c r="I41" i="11"/>
  <c r="I176" i="11"/>
  <c r="K111" i="12"/>
  <c r="E239" i="12"/>
  <c r="H101" i="12"/>
  <c r="K345" i="14"/>
  <c r="D152" i="13"/>
  <c r="G260" i="13"/>
  <c r="H353" i="13"/>
  <c r="D273" i="14"/>
  <c r="K210" i="15"/>
  <c r="D347" i="15"/>
  <c r="G109" i="14"/>
  <c r="G357" i="16"/>
  <c r="B157" i="15"/>
  <c r="I87" i="16"/>
  <c r="H213" i="16"/>
  <c r="C112" i="9"/>
  <c r="F328" i="11"/>
  <c r="F117" i="10"/>
  <c r="I305" i="11"/>
  <c r="E177" i="11"/>
  <c r="J368" i="12"/>
  <c r="G247" i="12"/>
  <c r="D102" i="12"/>
  <c r="D237" i="12"/>
  <c r="I152" i="13"/>
  <c r="J287" i="13"/>
  <c r="B207" i="14"/>
  <c r="I315" i="14"/>
  <c r="J74" i="13"/>
  <c r="I341" i="15"/>
  <c r="B149" i="14"/>
  <c r="F68" i="15"/>
  <c r="G159" i="15"/>
  <c r="J287" i="15"/>
  <c r="G218" i="16"/>
  <c r="C138" i="17"/>
  <c r="B264" i="17"/>
  <c r="J118" i="10"/>
  <c r="E300" i="11"/>
  <c r="C96" i="10"/>
  <c r="J349" i="12"/>
  <c r="D159" i="11"/>
  <c r="C351" i="12"/>
  <c r="J221" i="12"/>
  <c r="K84" i="12"/>
  <c r="E272" i="13"/>
  <c r="G191" i="14"/>
  <c r="H326" i="14"/>
  <c r="C106" i="13"/>
  <c r="D199" i="13"/>
  <c r="K136" i="14"/>
  <c r="G56" i="15"/>
  <c r="J192" i="15"/>
  <c r="K283" i="15"/>
  <c r="F83" i="14"/>
  <c r="F331" i="16"/>
  <c r="G262" i="17"/>
  <c r="D59" i="16"/>
  <c r="B207" i="10"/>
  <c r="I44" i="10"/>
  <c r="E169" i="10"/>
  <c r="D94" i="11"/>
  <c r="F232" i="11"/>
  <c r="G95" i="11"/>
  <c r="D297" i="12"/>
  <c r="C158" i="12"/>
  <c r="G345" i="13"/>
  <c r="I264" i="14"/>
  <c r="B71" i="13"/>
  <c r="E179" i="13"/>
  <c r="F272" i="13"/>
  <c r="B192" i="14"/>
  <c r="I129" i="15"/>
  <c r="B266" i="15"/>
  <c r="C357" i="15"/>
  <c r="H164" i="14"/>
  <c r="J75" i="15"/>
  <c r="I335" i="17"/>
  <c r="F132" i="16"/>
  <c r="G265" i="16"/>
  <c r="I184" i="17"/>
  <c r="B299" i="17"/>
  <c r="D218" i="18"/>
  <c r="I353" i="18"/>
  <c r="E273" i="19"/>
  <c r="D77" i="18"/>
  <c r="C213" i="18"/>
  <c r="D127" i="19"/>
  <c r="J46" i="20"/>
  <c r="H295" i="22"/>
  <c r="I318" i="20"/>
  <c r="K237" i="21"/>
  <c r="C157" i="22"/>
  <c r="D182" i="20"/>
  <c r="F101" i="21"/>
  <c r="I125" i="19"/>
  <c r="E45" i="20"/>
  <c r="C294" i="22"/>
  <c r="D208" i="23"/>
  <c r="F127" i="28"/>
  <c r="J206" i="17"/>
  <c r="I342" i="17"/>
  <c r="D128" i="16"/>
  <c r="F47" i="17"/>
  <c r="F295" i="19"/>
  <c r="C102" i="18"/>
  <c r="D235" i="18"/>
  <c r="E42" i="17"/>
  <c r="E290" i="19"/>
  <c r="J204" i="20"/>
  <c r="F124" i="21"/>
  <c r="K147" i="19"/>
  <c r="C67" i="20"/>
  <c r="C315" i="22"/>
  <c r="D340" i="20"/>
  <c r="F259" i="21"/>
  <c r="H178" i="22"/>
  <c r="E203" i="20"/>
  <c r="K122" i="21"/>
  <c r="D366" i="23"/>
  <c r="F285" i="28"/>
  <c r="H204" i="24"/>
  <c r="G117" i="16"/>
  <c r="J231" i="16"/>
  <c r="B151" i="17"/>
  <c r="D70" i="18"/>
  <c r="I205" i="18"/>
  <c r="J338" i="18"/>
  <c r="F258" i="19"/>
  <c r="C65" i="18"/>
  <c r="F308" i="20"/>
  <c r="B228" i="21"/>
  <c r="H147" i="22"/>
  <c r="I170" i="20"/>
  <c r="K89" i="21"/>
  <c r="B115" i="19"/>
  <c r="B363" i="21"/>
  <c r="D282" i="22"/>
  <c r="K306" i="20"/>
  <c r="G226" i="21"/>
  <c r="C146" i="22"/>
  <c r="D60" i="23"/>
  <c r="D308" i="24"/>
  <c r="G243" i="16"/>
  <c r="I162" i="17"/>
  <c r="B277" i="17"/>
  <c r="D196" i="18"/>
  <c r="I331" i="18"/>
  <c r="E251" i="19"/>
  <c r="D55" i="18"/>
  <c r="C191" i="18"/>
  <c r="D105" i="19"/>
  <c r="B354" i="21"/>
  <c r="H273" i="22"/>
  <c r="I296" i="20"/>
  <c r="K215" i="21"/>
  <c r="C135" i="22"/>
  <c r="D160" i="20"/>
  <c r="F79" i="21"/>
  <c r="I103" i="19"/>
  <c r="G352" i="21"/>
  <c r="C272" i="22"/>
  <c r="D186" i="23"/>
  <c r="F105" i="28"/>
  <c r="C358" i="23"/>
  <c r="I277" i="28"/>
  <c r="E197" i="24"/>
  <c r="J208" i="23"/>
  <c r="F128" i="28"/>
  <c r="B48" i="24"/>
  <c r="G71" i="23"/>
  <c r="G319" i="24"/>
  <c r="B257" i="25"/>
  <c r="D176" i="26"/>
  <c r="F95" i="27"/>
  <c r="C120" i="25"/>
  <c r="K368" i="27"/>
  <c r="I329" i="25"/>
  <c r="H247" i="26"/>
  <c r="D167" i="27"/>
  <c r="G101" i="25"/>
  <c r="G349" i="27"/>
  <c r="J228" i="6"/>
  <c r="F148" i="4"/>
  <c r="F105" i="24"/>
  <c r="G352" i="28"/>
  <c r="C272" i="24"/>
  <c r="H283" i="23"/>
  <c r="D203" i="28"/>
  <c r="J122" i="24"/>
  <c r="E146" i="23"/>
  <c r="G65" i="28"/>
  <c r="I334" i="25"/>
  <c r="B251" i="26"/>
  <c r="D170" i="27"/>
  <c r="K194" i="25"/>
  <c r="G114" i="26"/>
  <c r="D363" i="6"/>
  <c r="H175" i="13"/>
  <c r="E113" i="14"/>
  <c r="C362" i="16"/>
  <c r="D169" i="15"/>
  <c r="E260" i="15"/>
  <c r="J59" i="14"/>
  <c r="J307" i="16"/>
  <c r="K238" i="17"/>
  <c r="J364" i="17"/>
  <c r="J235" i="10"/>
  <c r="E72" i="10"/>
  <c r="B257" i="11"/>
  <c r="J121" i="11"/>
  <c r="E317" i="12"/>
  <c r="C123" i="11"/>
  <c r="E58" i="12"/>
  <c r="I185" i="12"/>
  <c r="B48" i="12"/>
  <c r="E292" i="14"/>
  <c r="H98" i="13"/>
  <c r="K206" i="13"/>
  <c r="B300" i="13"/>
  <c r="H219" i="14"/>
  <c r="E157" i="15"/>
  <c r="H293" i="15"/>
  <c r="K55" i="14"/>
  <c r="K303" i="16"/>
  <c r="F103" i="15"/>
  <c r="E363" i="17"/>
  <c r="B160" i="16"/>
  <c r="B309" i="10"/>
  <c r="G145" i="10"/>
  <c r="D330" i="11"/>
  <c r="B195" i="11"/>
  <c r="E61" i="11"/>
  <c r="E196" i="11"/>
  <c r="G131" i="12"/>
  <c r="K258" i="12"/>
  <c r="D121" i="12"/>
  <c r="G365" i="14"/>
  <c r="J171" i="13"/>
  <c r="C280" i="13"/>
  <c r="I199" i="14"/>
  <c r="J292" i="14"/>
  <c r="G230" i="15"/>
  <c r="J366" i="15"/>
  <c r="C129" i="14"/>
  <c r="E48" i="15"/>
  <c r="H176" i="15"/>
  <c r="E107" i="16"/>
  <c r="D233" i="16"/>
  <c r="H149" i="17"/>
  <c r="G285" i="17"/>
  <c r="B71" i="16"/>
  <c r="B319" i="18"/>
  <c r="D238" i="19"/>
  <c r="K44" i="18"/>
  <c r="B178" i="18"/>
  <c r="K313" i="18"/>
  <c r="C233" i="19"/>
  <c r="H147" i="20"/>
  <c r="D67" i="21"/>
  <c r="I90" i="19"/>
  <c r="I338" i="21"/>
  <c r="K257" i="22"/>
  <c r="B283" i="20"/>
  <c r="D202" i="21"/>
  <c r="F121" i="22"/>
  <c r="C146" i="20"/>
  <c r="I65" i="21"/>
  <c r="B309" i="23"/>
  <c r="D228" i="28"/>
  <c r="F147" i="24"/>
  <c r="I114" i="16"/>
  <c r="B229" i="16"/>
  <c r="D148" i="17"/>
  <c r="F67" i="18"/>
  <c r="K202" i="18"/>
  <c r="B336" i="18"/>
  <c r="H255" i="19"/>
  <c r="E62" i="18"/>
  <c r="H305" i="20"/>
  <c r="D225" i="21"/>
  <c r="J144" i="22"/>
  <c r="K167" i="20"/>
  <c r="C87" i="21"/>
  <c r="D112" i="19"/>
  <c r="D360" i="21"/>
  <c r="F279" i="22"/>
  <c r="C304" i="20"/>
  <c r="I223" i="21"/>
  <c r="E143" i="22"/>
  <c r="F57" i="23"/>
  <c r="F305" i="24"/>
  <c r="E218" i="16"/>
  <c r="G137" i="17"/>
  <c r="J251" i="17"/>
  <c r="B171" i="18"/>
  <c r="G306" i="18"/>
  <c r="C226" i="19"/>
  <c r="D359" i="19"/>
  <c r="K165" i="18"/>
  <c r="B80" i="19"/>
  <c r="J328" i="21"/>
  <c r="F248" i="22"/>
  <c r="G271" i="20"/>
  <c r="I190" i="21"/>
  <c r="K109" i="22"/>
  <c r="B135" i="20"/>
  <c r="D54" i="21"/>
  <c r="G78" i="19"/>
  <c r="E327" i="21"/>
  <c r="K246" i="22"/>
  <c r="B161" i="23"/>
  <c r="D80" i="28"/>
  <c r="H127" i="17"/>
  <c r="G263" i="17"/>
  <c r="B49" i="16"/>
  <c r="B297" i="18"/>
  <c r="D216" i="19"/>
  <c r="C352" i="19"/>
  <c r="B156" i="18"/>
  <c r="K291" i="18"/>
  <c r="C211" i="19"/>
  <c r="H125" i="20"/>
  <c r="D45" i="21"/>
  <c r="I68" i="19"/>
  <c r="I316" i="21"/>
  <c r="K235" i="22"/>
  <c r="B261" i="20"/>
  <c r="D180" i="21"/>
  <c r="F99" i="22"/>
  <c r="C124" i="20"/>
  <c r="I43" i="21"/>
  <c r="B287" i="23"/>
  <c r="D206" i="28"/>
  <c r="H136" i="24"/>
  <c r="E49" i="23"/>
  <c r="C298" i="24"/>
  <c r="H309" i="23"/>
  <c r="D229" i="28"/>
  <c r="J148" i="24"/>
  <c r="E172" i="23"/>
  <c r="G91" i="28"/>
  <c r="G339" i="25"/>
  <c r="B277" i="26"/>
  <c r="D196" i="27"/>
  <c r="K220" i="25"/>
  <c r="G140" i="26"/>
  <c r="C60" i="27"/>
  <c r="F348" i="26"/>
  <c r="B268" i="27"/>
  <c r="E202" i="25"/>
  <c r="G121" i="26"/>
  <c r="I40" i="27"/>
  <c r="D249" i="4"/>
  <c r="K117" i="6"/>
  <c r="C124" i="23"/>
  <c r="I43" i="28"/>
  <c r="D55" i="22"/>
  <c r="B304" i="28"/>
  <c r="H223" i="24"/>
  <c r="C247" i="23"/>
  <c r="E166" i="28"/>
  <c r="G85" i="24"/>
  <c r="J351" i="26"/>
  <c r="B271" i="27"/>
  <c r="I295" i="25"/>
  <c r="E215" i="26"/>
  <c r="K134" i="27"/>
  <c r="B94" i="25"/>
  <c r="J368" i="14"/>
  <c r="G306" i="15"/>
  <c r="K170" i="4"/>
  <c r="G251" i="6"/>
  <c r="D52" i="6"/>
  <c r="G166" i="4"/>
  <c r="K246" i="6"/>
  <c r="J47" i="6"/>
  <c r="J366" i="8"/>
  <c r="C267" i="8"/>
  <c r="G118" i="8"/>
  <c r="J45" i="8"/>
  <c r="B302" i="7"/>
  <c r="C165" i="7"/>
  <c r="F347" i="9"/>
  <c r="I334" i="9"/>
  <c r="D262" i="9"/>
  <c r="G284" i="10"/>
  <c r="B84" i="9"/>
  <c r="G288" i="8"/>
  <c r="D201" i="8"/>
  <c r="H122" i="8"/>
  <c r="J253" i="7"/>
  <c r="G247" i="7"/>
  <c r="H110" i="7"/>
  <c r="E287" i="9"/>
  <c r="D147" i="9"/>
  <c r="I259" i="9"/>
  <c r="F366" i="10"/>
  <c r="G309" i="8"/>
  <c r="H274" i="8"/>
  <c r="D117" i="8"/>
  <c r="E57" i="8"/>
  <c r="B242" i="7"/>
  <c r="C105" i="7"/>
  <c r="F287" i="9"/>
  <c r="I274" i="9"/>
  <c r="D202" i="9"/>
  <c r="G224" i="10"/>
  <c r="I350" i="10"/>
  <c r="G284" i="8"/>
  <c r="D197" i="8"/>
  <c r="H118" i="8"/>
  <c r="J249" i="7"/>
  <c r="G243" i="7"/>
  <c r="H106" i="7"/>
  <c r="E283" i="9"/>
  <c r="D143" i="9"/>
  <c r="I255" i="9"/>
  <c r="F362" i="10"/>
  <c r="C343" i="10"/>
  <c r="H111" i="10"/>
  <c r="C293" i="11"/>
  <c r="K88" i="10"/>
  <c r="H342" i="12"/>
  <c r="B152" i="11"/>
  <c r="K343" i="12"/>
  <c r="H214" i="12"/>
  <c r="I77" i="12"/>
  <c r="C265" i="13"/>
  <c r="E184" i="14"/>
  <c r="F319" i="14"/>
  <c r="K98" i="13"/>
  <c r="B192" i="13"/>
  <c r="I129" i="14"/>
  <c r="E49" i="15"/>
  <c r="H185" i="15"/>
  <c r="I276" i="15"/>
  <c r="D76" i="14"/>
  <c r="D324" i="16"/>
  <c r="E255" i="17"/>
  <c r="B52" i="16"/>
  <c r="F263" i="10"/>
  <c r="K99" i="10"/>
  <c r="H284" i="11"/>
  <c r="F149" i="11"/>
  <c r="K344" i="12"/>
  <c r="I150" i="11"/>
  <c r="K85" i="12"/>
  <c r="E213" i="12"/>
  <c r="H75" i="12"/>
  <c r="K319" i="14"/>
  <c r="D126" i="13"/>
  <c r="G234" i="13"/>
  <c r="H327" i="13"/>
  <c r="C80" i="6"/>
  <c r="J209" i="4"/>
  <c r="C111" i="4"/>
  <c r="I75" i="6"/>
  <c r="F205" i="4"/>
  <c r="I102" i="4"/>
  <c r="E311" i="8"/>
  <c r="H153" i="8"/>
  <c r="D77" i="8"/>
  <c r="E337" i="7"/>
  <c r="F200" i="7"/>
  <c r="E201" i="7"/>
  <c r="D47" i="7"/>
  <c r="K235" i="9"/>
  <c r="K208" i="9"/>
  <c r="J318" i="10"/>
  <c r="D347" i="8"/>
  <c r="G247" i="8"/>
  <c r="K98" i="8"/>
  <c r="B355" i="7"/>
  <c r="F282" i="7"/>
  <c r="G145" i="7"/>
  <c r="J327" i="9"/>
  <c r="C315" i="9"/>
  <c r="H242" i="9"/>
  <c r="K264" i="10"/>
  <c r="E62" i="9"/>
  <c r="C248" i="8"/>
  <c r="K161" i="8"/>
  <c r="I89" i="8"/>
  <c r="E277" i="7"/>
  <c r="F140" i="7"/>
  <c r="E141" i="7"/>
  <c r="F316" i="9"/>
  <c r="K175" i="9"/>
  <c r="G66" i="9"/>
  <c r="J258" i="10"/>
  <c r="D343" i="8"/>
  <c r="G243" i="8"/>
  <c r="K94" i="8"/>
  <c r="B351" i="7"/>
  <c r="F278" i="7"/>
  <c r="G141" i="7"/>
  <c r="J323" i="9"/>
  <c r="C311" i="9"/>
  <c r="H238" i="9"/>
  <c r="K260" i="10"/>
  <c r="E58" i="9"/>
  <c r="B299" i="10"/>
  <c r="G135" i="10"/>
  <c r="D320" i="11"/>
  <c r="B185" i="11"/>
  <c r="E51" i="11"/>
  <c r="E186" i="11"/>
  <c r="G121" i="12"/>
  <c r="K248" i="12"/>
  <c r="D111" i="12"/>
  <c r="G355" i="14"/>
  <c r="J161" i="13"/>
  <c r="C270" i="13"/>
  <c r="G365" i="13"/>
  <c r="J282" i="14"/>
  <c r="G220" i="15"/>
  <c r="J356" i="15"/>
  <c r="C119" i="14"/>
  <c r="C367" i="16"/>
  <c r="H166" i="15"/>
  <c r="E97" i="16"/>
  <c r="D223" i="16"/>
  <c r="E131" i="9"/>
  <c r="B338" i="11"/>
  <c r="B127" i="10"/>
  <c r="E315" i="11"/>
  <c r="K186" i="11"/>
  <c r="D49" i="11"/>
  <c r="C257" i="12"/>
  <c r="J111" i="12"/>
  <c r="J246" i="12"/>
  <c r="E162" i="13"/>
  <c r="F297" i="13"/>
  <c r="H216" i="14"/>
  <c r="G52" i="4"/>
  <c r="K132" i="6"/>
  <c r="H262" i="4"/>
  <c r="K257" i="4"/>
  <c r="G128" i="6"/>
  <c r="D258" i="4"/>
  <c r="E240" i="4"/>
  <c r="E255" i="8"/>
  <c r="C169" i="8"/>
  <c r="H353" i="7"/>
  <c r="G284" i="7"/>
  <c r="H147" i="7"/>
  <c r="G148" i="7"/>
  <c r="H323" i="9"/>
  <c r="C183" i="9"/>
  <c r="I73" i="9"/>
  <c r="B266" i="10"/>
  <c r="B331" i="8"/>
  <c r="D262" i="8"/>
  <c r="J104" i="8"/>
  <c r="K44" i="8"/>
  <c r="H229" i="7"/>
  <c r="I92" i="7"/>
  <c r="E85" i="7"/>
  <c r="H265" i="9"/>
  <c r="J189" i="9"/>
  <c r="C212" i="10"/>
  <c r="K343" i="8"/>
  <c r="D257" i="8"/>
  <c r="B177" i="8"/>
  <c r="C361" i="7"/>
  <c r="G224" i="7"/>
  <c r="H87" i="7"/>
  <c r="E87" i="7"/>
  <c r="E64" i="7"/>
  <c r="C123" i="9"/>
  <c r="K342" i="10"/>
  <c r="B206" i="10"/>
  <c r="B327" i="8"/>
  <c r="D258" i="8"/>
  <c r="J100" i="8"/>
  <c r="K40" i="8"/>
  <c r="H225" i="7"/>
  <c r="I88" i="7"/>
  <c r="I72" i="7"/>
  <c r="H261" i="9"/>
  <c r="J185" i="9"/>
  <c r="C208" i="10"/>
  <c r="E334" i="10"/>
  <c r="D246" i="10"/>
  <c r="I82" i="10"/>
  <c r="F267" i="11"/>
  <c r="D132" i="11"/>
  <c r="I327" i="12"/>
  <c r="G133" i="11"/>
  <c r="I68" i="12"/>
  <c r="C196" i="12"/>
  <c r="F58" i="12"/>
  <c r="I302" i="14"/>
  <c r="B109" i="13"/>
  <c r="E217" i="13"/>
  <c r="C252" i="4"/>
  <c r="B151" i="6"/>
  <c r="D70" i="4"/>
  <c r="I269" i="4"/>
  <c r="H168" i="6"/>
  <c r="J87" i="4"/>
  <c r="E287" i="4"/>
  <c r="D188" i="6"/>
  <c r="F105" i="4"/>
  <c r="K281" i="4"/>
  <c r="H268" i="4"/>
  <c r="K138" i="6"/>
  <c r="E352" i="4"/>
  <c r="D286" i="4"/>
  <c r="G156" i="6"/>
  <c r="C76" i="4"/>
  <c r="J303" i="4"/>
  <c r="C174" i="6"/>
  <c r="I93" i="4"/>
  <c r="H192" i="6"/>
  <c r="H108" i="4"/>
  <c r="C308" i="4"/>
  <c r="J215" i="6"/>
  <c r="D126" i="4"/>
  <c r="I325" i="4"/>
  <c r="B247" i="6"/>
  <c r="J143" i="4"/>
  <c r="E343" i="4"/>
  <c r="F271" i="6"/>
  <c r="F153" i="4"/>
  <c r="K352" i="4"/>
  <c r="B319" i="6"/>
  <c r="B171" i="4"/>
  <c r="E41" i="6"/>
  <c r="C69" i="4"/>
  <c r="H188" i="4"/>
  <c r="K58" i="6"/>
  <c r="I253" i="4"/>
  <c r="E59" i="6"/>
  <c r="B189" i="4"/>
  <c r="G69" i="4"/>
  <c r="K54" i="6"/>
  <c r="H184" i="4"/>
  <c r="C61" i="4"/>
  <c r="B296" i="8"/>
  <c r="F174" i="8"/>
  <c r="J95" i="8"/>
  <c r="B227" i="7"/>
  <c r="I220" i="7"/>
  <c r="J83" i="7"/>
  <c r="B68" i="7"/>
  <c r="I256" i="9"/>
  <c r="K232" i="9"/>
  <c r="H339" i="10"/>
  <c r="B368" i="8"/>
  <c r="E268" i="8"/>
  <c r="I119" i="8"/>
  <c r="B47" i="8"/>
  <c r="D303" i="7"/>
  <c r="E166" i="7"/>
  <c r="H348" i="9"/>
  <c r="K335" i="9"/>
  <c r="F263" i="9"/>
  <c r="I285" i="10"/>
  <c r="B86" i="9"/>
  <c r="K268" i="8"/>
  <c r="I182" i="8"/>
  <c r="D367" i="7"/>
  <c r="C298" i="7"/>
  <c r="D161" i="7"/>
  <c r="C162" i="7"/>
  <c r="D337" i="9"/>
  <c r="I196" i="9"/>
  <c r="F94" i="9"/>
  <c r="H279" i="10"/>
  <c r="B364" i="8"/>
  <c r="E264" i="8"/>
  <c r="I115" i="8"/>
  <c r="B43" i="8"/>
  <c r="D299" i="7"/>
  <c r="E162" i="7"/>
  <c r="H344" i="9"/>
  <c r="K331" i="9"/>
  <c r="F259" i="9"/>
  <c r="I281" i="10"/>
  <c r="D80" i="9"/>
  <c r="J319" i="10"/>
  <c r="E156" i="10"/>
  <c r="B341" i="11"/>
  <c r="J205" i="11"/>
  <c r="C72" i="11"/>
  <c r="C207" i="11"/>
  <c r="E142" i="12"/>
  <c r="I269" i="12"/>
  <c r="B132" i="12"/>
  <c r="G47" i="13"/>
  <c r="H182" i="13"/>
  <c r="K290" i="13"/>
  <c r="G210" i="14"/>
  <c r="H303" i="14"/>
  <c r="E241" i="15"/>
  <c r="F48" i="14"/>
  <c r="K139" i="14"/>
  <c r="C59" i="15"/>
  <c r="F187" i="15"/>
  <c r="C118" i="16"/>
  <c r="B244" i="16"/>
  <c r="E209" i="9"/>
  <c r="J358" i="11"/>
  <c r="J147" i="10"/>
  <c r="C336" i="11"/>
  <c r="I207" i="11"/>
  <c r="B70" i="11"/>
  <c r="K277" i="12"/>
  <c r="H132" i="12"/>
  <c r="H267" i="12"/>
  <c r="C183" i="13"/>
  <c r="D318" i="13"/>
  <c r="F237" i="14"/>
  <c r="C346" i="14"/>
  <c r="E217" i="4"/>
  <c r="F313" i="6"/>
  <c r="H98" i="6"/>
  <c r="K212" i="4"/>
  <c r="G307" i="6"/>
  <c r="D94" i="6"/>
  <c r="C323" i="8"/>
  <c r="I220" i="8"/>
  <c r="J130" i="8"/>
  <c r="K70" i="8"/>
  <c r="H255" i="7"/>
  <c r="I118" i="7"/>
  <c r="B301" i="9"/>
  <c r="E288" i="9"/>
  <c r="J215" i="9"/>
  <c r="C238" i="10"/>
  <c r="E364" i="10"/>
  <c r="F314" i="8"/>
  <c r="J154" i="8"/>
  <c r="F78" i="8"/>
  <c r="G338" i="7"/>
  <c r="H201" i="7"/>
  <c r="G202" i="7"/>
  <c r="F48" i="7"/>
  <c r="C237" i="9"/>
  <c r="E213" i="9"/>
  <c r="B320" i="10"/>
  <c r="E331" i="8"/>
  <c r="H222" i="8"/>
  <c r="K137" i="8"/>
  <c r="D338" i="7"/>
  <c r="K331" i="7"/>
  <c r="B195" i="7"/>
  <c r="G42" i="7"/>
  <c r="H231" i="9"/>
  <c r="J155" i="9"/>
  <c r="E189" i="9"/>
  <c r="E304" i="10"/>
  <c r="E306" i="8"/>
  <c r="D228" i="8"/>
  <c r="F74" i="8"/>
  <c r="G334" i="7"/>
  <c r="H197" i="7"/>
  <c r="G198" i="7"/>
  <c r="F44" i="7"/>
  <c r="C233" i="9"/>
  <c r="I197" i="9"/>
  <c r="B316" i="10"/>
  <c r="E218" i="10"/>
  <c r="D65" i="10"/>
  <c r="F183" i="10"/>
  <c r="G42" i="10"/>
  <c r="E243" i="11"/>
  <c r="H105" i="11"/>
  <c r="G297" i="12"/>
  <c r="D168" i="12"/>
  <c r="J308" i="12"/>
  <c r="I218" i="13"/>
  <c r="J353" i="13"/>
  <c r="B273" i="14"/>
  <c r="G52" i="13"/>
  <c r="H145" i="13"/>
  <c r="E83" i="14"/>
  <c r="C332" i="16"/>
  <c r="D139" i="15"/>
  <c r="E230" i="15"/>
  <c r="H358" i="15"/>
  <c r="B312" i="16"/>
  <c r="K208" i="17"/>
  <c r="J334" i="17"/>
  <c r="B217" i="10"/>
  <c r="G53" i="10"/>
  <c r="C178" i="10"/>
  <c r="B103" i="11"/>
  <c r="D241" i="11"/>
  <c r="E104" i="11"/>
  <c r="B310" i="12"/>
  <c r="K166" i="12"/>
  <c r="E354" i="13"/>
  <c r="G273" i="14"/>
  <c r="J79" i="13"/>
  <c r="C188" i="13"/>
  <c r="C270" i="4"/>
  <c r="H70" i="4"/>
  <c r="F151" i="6"/>
  <c r="I265" i="4"/>
  <c r="D66" i="4"/>
  <c r="B147" i="6"/>
  <c r="G344" i="8"/>
  <c r="F235" i="8"/>
  <c r="C145" i="8"/>
  <c r="E347" i="7"/>
  <c r="C339" i="7"/>
  <c r="D202" i="7"/>
  <c r="I49" i="7"/>
  <c r="J238" i="9"/>
  <c r="B163" i="9"/>
  <c r="E185" i="10"/>
  <c r="G311" i="10"/>
  <c r="G256" i="8"/>
  <c r="E170" i="8"/>
  <c r="J354" i="7"/>
  <c r="I285" i="7"/>
  <c r="J148" i="7"/>
  <c r="I149" i="7"/>
  <c r="J324" i="9"/>
  <c r="E184" i="9"/>
  <c r="K74" i="9"/>
  <c r="D267" i="10"/>
  <c r="D286" i="8"/>
  <c r="K164" i="8"/>
  <c r="C85" i="8"/>
  <c r="F285" i="7"/>
  <c r="C279" i="7"/>
  <c r="D142" i="7"/>
  <c r="K318" i="9"/>
  <c r="J178" i="9"/>
  <c r="B103" i="9"/>
  <c r="J68" i="9"/>
  <c r="G251" i="10"/>
  <c r="G252" i="8"/>
  <c r="E166" i="8"/>
  <c r="J350" i="7"/>
  <c r="I281" i="7"/>
  <c r="J144" i="7"/>
  <c r="I145" i="7"/>
  <c r="J320" i="9"/>
  <c r="E180" i="9"/>
  <c r="K70" i="9"/>
  <c r="D263" i="10"/>
  <c r="G140" i="9"/>
  <c r="H341" i="11"/>
  <c r="H130" i="10"/>
  <c r="K318" i="11"/>
  <c r="G190" i="11"/>
  <c r="J52" i="11"/>
  <c r="I260" i="12"/>
  <c r="F115" i="12"/>
  <c r="F250" i="12"/>
  <c r="K165" i="13"/>
  <c r="B301" i="13"/>
  <c r="D220" i="14"/>
  <c r="K328" i="14"/>
  <c r="J92" i="13"/>
  <c r="I359" i="15"/>
  <c r="E279" i="16"/>
  <c r="F86" i="15"/>
  <c r="G177" i="15"/>
  <c r="J305" i="15"/>
  <c r="G236" i="16"/>
  <c r="C156" i="17"/>
  <c r="B282" i="17"/>
  <c r="B148" i="10"/>
  <c r="G329" i="11"/>
  <c r="E125" i="10"/>
  <c r="D50" i="11"/>
  <c r="F188" i="11"/>
  <c r="G51" i="11"/>
  <c r="B251" i="12"/>
  <c r="C114" i="12"/>
  <c r="G301" i="13"/>
  <c r="I220" i="14"/>
  <c r="J355" i="14"/>
  <c r="E135" i="13"/>
  <c r="G156" i="4"/>
  <c r="K236" i="6"/>
  <c r="H366" i="4"/>
  <c r="C152" i="4"/>
  <c r="G232" i="6"/>
  <c r="D362" i="4"/>
  <c r="G366" i="8"/>
  <c r="G281" i="8"/>
  <c r="K132" i="8"/>
  <c r="D60" i="8"/>
  <c r="F316" i="7"/>
  <c r="G179" i="7"/>
  <c r="J361" i="9"/>
  <c r="C349" i="9"/>
  <c r="C79" i="9"/>
  <c r="K298" i="10"/>
  <c r="F112" i="9"/>
  <c r="K302" i="8"/>
  <c r="B217" i="8"/>
  <c r="B137" i="8"/>
  <c r="D268" i="7"/>
  <c r="K261" i="7"/>
  <c r="B125" i="7"/>
  <c r="I301" i="9"/>
  <c r="H161" i="9"/>
  <c r="J85" i="9"/>
  <c r="H51" i="9"/>
  <c r="K323" i="8"/>
  <c r="G221" i="8"/>
  <c r="H131" i="8"/>
  <c r="I71" i="8"/>
  <c r="F256" i="7"/>
  <c r="G119" i="7"/>
  <c r="J301" i="9"/>
  <c r="C289" i="9"/>
  <c r="H216" i="9"/>
  <c r="K238" i="10"/>
  <c r="C365" i="10"/>
  <c r="K298" i="8"/>
  <c r="H211" i="8"/>
  <c r="B133" i="8"/>
  <c r="D264" i="7"/>
  <c r="K257" i="7"/>
  <c r="B121" i="7"/>
  <c r="I297" i="9"/>
  <c r="H157" i="9"/>
  <c r="F270" i="9"/>
  <c r="H47" i="9"/>
  <c r="E230" i="10"/>
  <c r="B126" i="10"/>
  <c r="G307" i="11"/>
  <c r="E103" i="10"/>
  <c r="B357" i="12"/>
  <c r="F166" i="11"/>
  <c r="E358" i="12"/>
  <c r="B229" i="12"/>
  <c r="C92" i="12"/>
  <c r="G279" i="13"/>
  <c r="I198" i="14"/>
  <c r="J333" i="14"/>
  <c r="E113" i="13"/>
  <c r="F206" i="13"/>
  <c r="C144" i="14"/>
  <c r="I63" i="15"/>
  <c r="B200" i="15"/>
  <c r="C291" i="15"/>
  <c r="H90" i="14"/>
  <c r="H338" i="16"/>
  <c r="I269" i="17"/>
  <c r="F66" i="16"/>
  <c r="J277" i="10"/>
  <c r="E114" i="10"/>
  <c r="B299" i="11"/>
  <c r="J163" i="11"/>
  <c r="E359" i="12"/>
  <c r="C165" i="11"/>
  <c r="E100" i="12"/>
  <c r="I227" i="12"/>
  <c r="B90" i="12"/>
  <c r="E334" i="14"/>
  <c r="H140" i="13"/>
  <c r="K248" i="13"/>
  <c r="H351" i="13"/>
  <c r="J256" i="14"/>
  <c r="G194" i="15"/>
  <c r="J330" i="15"/>
  <c r="C93" i="14"/>
  <c r="C341" i="16"/>
  <c r="H140" i="15"/>
  <c r="E71" i="16"/>
  <c r="D197" i="16"/>
  <c r="H68" i="9"/>
  <c r="J300" i="11"/>
  <c r="J89" i="10"/>
  <c r="C278" i="11"/>
  <c r="I149" i="11"/>
  <c r="D341" i="12"/>
  <c r="K219" i="12"/>
  <c r="H74" i="12"/>
  <c r="H209" i="12"/>
  <c r="C125" i="13"/>
  <c r="D260" i="13"/>
  <c r="F179" i="14"/>
  <c r="C288" i="14"/>
  <c r="B52" i="13"/>
  <c r="K318" i="15"/>
  <c r="B126" i="14"/>
  <c r="H45" i="15"/>
  <c r="I136" i="15"/>
  <c r="B265" i="15"/>
  <c r="I195" i="16"/>
  <c r="E115" i="17"/>
  <c r="K197" i="10"/>
  <c r="J44" i="10"/>
  <c r="B163" i="10"/>
  <c r="E351" i="11"/>
  <c r="K222" i="11"/>
  <c r="D85" i="11"/>
  <c r="H294" i="12"/>
  <c r="J147" i="12"/>
  <c r="J282" i="12"/>
  <c r="E198" i="13"/>
  <c r="F333" i="13"/>
  <c r="H252" i="14"/>
  <c r="E361" i="14"/>
  <c r="D125" i="13"/>
  <c r="K62" i="14"/>
  <c r="I311" i="16"/>
  <c r="J118" i="15"/>
  <c r="K209" i="15"/>
  <c r="D338" i="15"/>
  <c r="K268" i="16"/>
  <c r="G188" i="17"/>
  <c r="F314" i="17"/>
  <c r="E118" i="16"/>
  <c r="H232" i="16"/>
  <c r="J151" i="17"/>
  <c r="B71" i="18"/>
  <c r="G206" i="18"/>
  <c r="H339" i="18"/>
  <c r="D259" i="19"/>
  <c r="K65" i="18"/>
  <c r="D309" i="20"/>
  <c r="J228" i="21"/>
  <c r="F148" i="22"/>
  <c r="G171" i="20"/>
  <c r="I90" i="21"/>
  <c r="J115" i="19"/>
  <c r="J363" i="21"/>
  <c r="B283" i="22"/>
  <c r="I307" i="20"/>
  <c r="E227" i="21"/>
  <c r="K146" i="22"/>
  <c r="B61" i="23"/>
  <c r="B309" i="24"/>
  <c r="E276" i="16"/>
  <c r="G195" i="17"/>
  <c r="J309" i="17"/>
  <c r="B229" i="18"/>
  <c r="G364" i="18"/>
  <c r="C284" i="19"/>
  <c r="B88" i="18"/>
  <c r="K223" i="18"/>
  <c r="B138" i="19"/>
  <c r="H57" i="20"/>
  <c r="F306" i="22"/>
  <c r="G329" i="20"/>
  <c r="I248" i="21"/>
  <c r="K167" i="22"/>
  <c r="B193" i="20"/>
  <c r="D112" i="21"/>
  <c r="G136" i="19"/>
  <c r="C56" i="20"/>
  <c r="K304" i="22"/>
  <c r="B219" i="23"/>
  <c r="D138" i="28"/>
  <c r="D163" i="17"/>
  <c r="C299" i="17"/>
  <c r="H84" i="16"/>
  <c r="H332" i="18"/>
  <c r="J251" i="19"/>
  <c r="G58" i="18"/>
  <c r="H191" i="18"/>
  <c r="G327" i="18"/>
  <c r="I246" i="19"/>
  <c r="D161" i="20"/>
  <c r="J80" i="21"/>
  <c r="E104" i="19"/>
  <c r="E352" i="21"/>
  <c r="G271" i="22"/>
  <c r="H296" i="20"/>
  <c r="J215" i="21"/>
  <c r="B135" i="22"/>
  <c r="I159" i="20"/>
  <c r="E79" i="21"/>
  <c r="H322" i="23"/>
  <c r="J241" i="28"/>
  <c r="B161" i="24"/>
  <c r="E96" i="16"/>
  <c r="H210" i="16"/>
  <c r="J129" i="17"/>
  <c r="B49" i="18"/>
  <c r="G184" i="18"/>
  <c r="H317" i="18"/>
  <c r="D237" i="19"/>
  <c r="K43" i="18"/>
  <c r="D287" i="20"/>
  <c r="J206" i="21"/>
  <c r="F126" i="22"/>
  <c r="G149" i="20"/>
  <c r="I68" i="21"/>
  <c r="J93" i="19"/>
  <c r="J341" i="21"/>
  <c r="B261" i="22"/>
  <c r="I285" i="20"/>
  <c r="E205" i="21"/>
  <c r="K124" i="22"/>
  <c r="J367" i="28"/>
  <c r="B287" i="24"/>
  <c r="K210" i="23"/>
  <c r="G130" i="28"/>
  <c r="C50" i="24"/>
  <c r="H61" i="23"/>
  <c r="F310" i="24"/>
  <c r="K333" i="23"/>
  <c r="C253" i="28"/>
  <c r="E172" i="24"/>
  <c r="J109" i="25"/>
  <c r="J357" i="27"/>
  <c r="E277" i="6"/>
  <c r="C302" i="26"/>
  <c r="I221" i="27"/>
  <c r="J180" i="25"/>
  <c r="F100" i="26"/>
  <c r="C349" i="6"/>
  <c r="C283" i="26"/>
  <c r="E202" i="27"/>
  <c r="H81" i="6"/>
  <c r="C289" i="6"/>
  <c r="I285" i="23"/>
  <c r="E205" i="28"/>
  <c r="K124" i="24"/>
  <c r="F136" i="23"/>
  <c r="B56" i="28"/>
  <c r="K79" i="22"/>
  <c r="K327" i="28"/>
  <c r="C247" i="24"/>
  <c r="H184" i="25"/>
  <c r="J103" i="26"/>
  <c r="C352" i="6"/>
  <c r="I47" i="25"/>
  <c r="G296" i="27"/>
  <c r="H255" i="25"/>
  <c r="H357" i="14"/>
  <c r="E295" i="15"/>
  <c r="F102" i="14"/>
  <c r="D351" i="16"/>
  <c r="C113" i="15"/>
  <c r="F241" i="15"/>
  <c r="C172" i="16"/>
  <c r="I91" i="17"/>
  <c r="C231" i="10"/>
  <c r="F72" i="10"/>
  <c r="F201" i="10"/>
  <c r="I49" i="10"/>
  <c r="C251" i="11"/>
  <c r="J112" i="11"/>
  <c r="I304" i="12"/>
  <c r="F175" i="12"/>
  <c r="I367" i="13"/>
  <c r="K225" i="13"/>
  <c r="D361" i="13"/>
  <c r="D280" i="14"/>
  <c r="I59" i="13"/>
  <c r="J152" i="13"/>
  <c r="G90" i="14"/>
  <c r="E339" i="16"/>
  <c r="F146" i="15"/>
  <c r="G237" i="15"/>
  <c r="J365" i="15"/>
  <c r="B285" i="16"/>
  <c r="C216" i="17"/>
  <c r="B342" i="17"/>
  <c r="H145" i="10"/>
  <c r="C327" i="11"/>
  <c r="K122" i="10"/>
  <c r="J47" i="11"/>
  <c r="B186" i="11"/>
  <c r="C49" i="11"/>
  <c r="H248" i="12"/>
  <c r="I111" i="12"/>
  <c r="C299" i="13"/>
  <c r="E218" i="14"/>
  <c r="F353" i="14"/>
  <c r="K132" i="13"/>
  <c r="B226" i="13"/>
  <c r="I181" i="14"/>
  <c r="E83" i="15"/>
  <c r="H219" i="15"/>
  <c r="I310" i="15"/>
  <c r="D110" i="14"/>
  <c r="D358" i="16"/>
  <c r="E289" i="17"/>
  <c r="B86" i="16"/>
  <c r="C219" i="16"/>
  <c r="E138" i="17"/>
  <c r="H252" i="17"/>
  <c r="J171" i="18"/>
  <c r="E307" i="18"/>
  <c r="K226" i="19"/>
  <c r="B360" i="19"/>
  <c r="I166" i="18"/>
  <c r="J80" i="19"/>
  <c r="H329" i="21"/>
  <c r="D249" i="22"/>
  <c r="E272" i="20"/>
  <c r="G191" i="21"/>
  <c r="I110" i="22"/>
  <c r="J135" i="20"/>
  <c r="B55" i="21"/>
  <c r="E79" i="19"/>
  <c r="C328" i="21"/>
  <c r="I247" i="22"/>
  <c r="J161" i="23"/>
  <c r="B81" i="28"/>
  <c r="F160" i="17"/>
  <c r="E296" i="17"/>
  <c r="J81" i="16"/>
  <c r="J329" i="18"/>
  <c r="B249" i="19"/>
  <c r="I55" i="18"/>
  <c r="J188" i="18"/>
  <c r="I324" i="18"/>
  <c r="K243" i="19"/>
  <c r="F158" i="20"/>
  <c r="B78" i="21"/>
  <c r="G101" i="19"/>
  <c r="G349" i="21"/>
  <c r="I268" i="22"/>
  <c r="J293" i="20"/>
  <c r="B213" i="21"/>
  <c r="D132" i="22"/>
  <c r="K156" i="20"/>
  <c r="G76" i="21"/>
  <c r="J319" i="23"/>
  <c r="B239" i="28"/>
  <c r="H271" i="17"/>
  <c r="C71" i="16"/>
  <c r="F185" i="16"/>
  <c r="H104" i="17"/>
  <c r="H352" i="19"/>
  <c r="E159" i="18"/>
  <c r="F292" i="18"/>
  <c r="B212" i="19"/>
  <c r="G347" i="19"/>
  <c r="B262" i="20"/>
  <c r="H181" i="21"/>
  <c r="D101" i="22"/>
  <c r="E124" i="20"/>
  <c r="G43" i="21"/>
  <c r="H68" i="19"/>
  <c r="H316" i="21"/>
  <c r="J235" i="22"/>
  <c r="G260" i="20"/>
  <c r="C180" i="21"/>
  <c r="H94" i="22"/>
  <c r="H342" i="28"/>
  <c r="J261" i="24"/>
  <c r="C197" i="16"/>
  <c r="E116" i="17"/>
  <c r="H230" i="17"/>
  <c r="J149" i="18"/>
  <c r="E285" i="18"/>
  <c r="K204" i="19"/>
  <c r="B338" i="19"/>
  <c r="I144" i="18"/>
  <c r="J58" i="19"/>
  <c r="H307" i="21"/>
  <c r="D227" i="22"/>
  <c r="E250" i="20"/>
  <c r="G169" i="21"/>
  <c r="H194" i="19"/>
  <c r="J113" i="20"/>
  <c r="J361" i="22"/>
  <c r="E57" i="19"/>
  <c r="C306" i="21"/>
  <c r="I225" i="22"/>
  <c r="J139" i="23"/>
  <c r="B59" i="28"/>
  <c r="I311" i="23"/>
  <c r="E231" i="28"/>
  <c r="K150" i="24"/>
  <c r="F162" i="23"/>
  <c r="B82" i="28"/>
  <c r="J330" i="25"/>
  <c r="K353" i="28"/>
  <c r="C273" i="24"/>
  <c r="H210" i="25"/>
  <c r="J129" i="26"/>
  <c r="B49" i="27"/>
  <c r="I73" i="25"/>
  <c r="G322" i="27"/>
  <c r="H281" i="25"/>
  <c r="D201" i="26"/>
  <c r="J120" i="27"/>
  <c r="C55" i="25"/>
  <c r="C303" i="27"/>
  <c r="F182" i="6"/>
  <c r="B102" i="4"/>
  <c r="E57" i="22"/>
  <c r="C306" i="28"/>
  <c r="I225" i="24"/>
  <c r="D237" i="23"/>
  <c r="J156" i="28"/>
  <c r="F76" i="24"/>
  <c r="K99" i="23"/>
  <c r="K347" i="24"/>
  <c r="F285" i="25"/>
  <c r="H204" i="26"/>
  <c r="J123" i="27"/>
  <c r="G148" i="25"/>
  <c r="C68" i="26"/>
  <c r="J99" i="24"/>
  <c r="H303" i="13"/>
  <c r="H221" i="14"/>
  <c r="E159" i="15"/>
  <c r="H295" i="15"/>
  <c r="K57" i="14"/>
  <c r="K305" i="16"/>
  <c r="F105" i="15"/>
  <c r="G164" i="4"/>
  <c r="K244" i="6"/>
  <c r="J45" i="6"/>
  <c r="C160" i="4"/>
  <c r="G240" i="6"/>
  <c r="F41" i="6"/>
  <c r="G358" i="8"/>
  <c r="G273" i="8"/>
  <c r="K124" i="8"/>
  <c r="D52" i="8"/>
  <c r="F308" i="7"/>
  <c r="G171" i="7"/>
  <c r="J353" i="9"/>
  <c r="C341" i="9"/>
  <c r="H268" i="9"/>
  <c r="K290" i="10"/>
  <c r="F96" i="9"/>
  <c r="K294" i="8"/>
  <c r="H207" i="8"/>
  <c r="B129" i="8"/>
  <c r="D260" i="7"/>
  <c r="K253" i="7"/>
  <c r="B117" i="7"/>
  <c r="I293" i="9"/>
  <c r="H153" i="9"/>
  <c r="C266" i="9"/>
  <c r="H43" i="9"/>
  <c r="K315" i="8"/>
  <c r="B281" i="8"/>
  <c r="H123" i="8"/>
  <c r="I63" i="8"/>
  <c r="F248" i="7"/>
  <c r="G111" i="7"/>
  <c r="J293" i="9"/>
  <c r="C281" i="9"/>
  <c r="H208" i="9"/>
  <c r="K230" i="10"/>
  <c r="C357" i="10"/>
  <c r="K290" i="8"/>
  <c r="H203" i="8"/>
  <c r="B125" i="8"/>
  <c r="D256" i="7"/>
  <c r="K249" i="7"/>
  <c r="B113" i="7"/>
  <c r="I289" i="9"/>
  <c r="H149" i="9"/>
  <c r="C262" i="9"/>
  <c r="J368" i="10"/>
  <c r="E222" i="10"/>
  <c r="B118" i="10"/>
  <c r="G299" i="11"/>
  <c r="E95" i="10"/>
  <c r="B349" i="12"/>
  <c r="F158" i="11"/>
  <c r="E350" i="12"/>
  <c r="B221" i="12"/>
  <c r="C84" i="12"/>
  <c r="G271" i="13"/>
  <c r="I190" i="14"/>
  <c r="J325" i="14"/>
  <c r="E105" i="13"/>
  <c r="F198" i="13"/>
  <c r="C136" i="14"/>
  <c r="I55" i="15"/>
  <c r="B192" i="15"/>
  <c r="C283" i="15"/>
  <c r="H82" i="14"/>
  <c r="H330" i="16"/>
  <c r="I261" i="17"/>
  <c r="F58" i="16"/>
  <c r="J269" i="10"/>
  <c r="E106" i="10"/>
  <c r="B291" i="11"/>
  <c r="J155" i="11"/>
  <c r="E351" i="12"/>
  <c r="C157" i="11"/>
  <c r="E92" i="12"/>
  <c r="I219" i="12"/>
  <c r="B82" i="12"/>
  <c r="E326" i="14"/>
  <c r="H132" i="13"/>
  <c r="K240" i="13"/>
  <c r="B334" i="13"/>
  <c r="I73" i="6"/>
  <c r="F203" i="4"/>
  <c r="E98" i="4"/>
  <c r="E69" i="6"/>
  <c r="B199" i="4"/>
  <c r="K89" i="4"/>
  <c r="E335" i="8"/>
  <c r="B160" i="8"/>
  <c r="C84" i="8"/>
  <c r="F344" i="7"/>
  <c r="J206" i="7"/>
  <c r="I207" i="7"/>
  <c r="H53" i="7"/>
  <c r="E242" i="9"/>
  <c r="G218" i="9"/>
  <c r="D325" i="10"/>
  <c r="H353" i="8"/>
  <c r="K253" i="8"/>
  <c r="E105" i="8"/>
  <c r="F361" i="7"/>
  <c r="J288" i="7"/>
  <c r="K151" i="7"/>
  <c r="D334" i="9"/>
  <c r="G321" i="9"/>
  <c r="B249" i="9"/>
  <c r="E271" i="10"/>
  <c r="I68" i="9"/>
  <c r="G254" i="8"/>
  <c r="E168" i="8"/>
  <c r="J352" i="7"/>
  <c r="I283" i="7"/>
  <c r="J146" i="7"/>
  <c r="I147" i="7"/>
  <c r="J322" i="9"/>
  <c r="E182" i="9"/>
  <c r="K72" i="9"/>
  <c r="D265" i="10"/>
  <c r="H349" i="8"/>
  <c r="K249" i="8"/>
  <c r="E101" i="8"/>
  <c r="F357" i="7"/>
  <c r="J284" i="7"/>
  <c r="K147" i="7"/>
  <c r="D330" i="9"/>
  <c r="G317" i="9"/>
  <c r="B245" i="9"/>
  <c r="E267" i="10"/>
  <c r="I64" i="9"/>
  <c r="F305" i="10"/>
  <c r="K141" i="10"/>
  <c r="H326" i="11"/>
  <c r="F191" i="11"/>
  <c r="I57" i="11"/>
  <c r="I192" i="11"/>
  <c r="K127" i="12"/>
  <c r="E255" i="12"/>
  <c r="H117" i="12"/>
  <c r="K361" i="14"/>
  <c r="D168" i="13"/>
  <c r="G276" i="13"/>
  <c r="C196" i="14"/>
  <c r="D289" i="14"/>
  <c r="K226" i="15"/>
  <c r="D363" i="15"/>
  <c r="G125" i="14"/>
  <c r="I44" i="15"/>
  <c r="B173" i="15"/>
  <c r="I103" i="16"/>
  <c r="H229" i="16"/>
  <c r="I151" i="9"/>
  <c r="F344" i="11"/>
  <c r="F133" i="10"/>
  <c r="I321" i="11"/>
  <c r="E193" i="11"/>
  <c r="H55" i="11"/>
  <c r="G263" i="12"/>
  <c r="D118" i="12"/>
  <c r="D253" i="12"/>
  <c r="I168" i="13"/>
  <c r="J303" i="13"/>
  <c r="B223" i="14"/>
  <c r="C46" i="4"/>
  <c r="G126" i="6"/>
  <c r="D256" i="4"/>
  <c r="E232" i="4"/>
  <c r="C122" i="6"/>
  <c r="J251" i="4"/>
  <c r="I214" i="4"/>
  <c r="I261" i="8"/>
  <c r="G175" i="8"/>
  <c r="B360" i="7"/>
  <c r="K290" i="7"/>
  <c r="B154" i="7"/>
  <c r="K154" i="7"/>
  <c r="B330" i="9"/>
  <c r="G189" i="9"/>
  <c r="H81" i="9"/>
  <c r="F272" i="10"/>
  <c r="C340" i="8"/>
  <c r="H268" i="8"/>
  <c r="D111" i="8"/>
  <c r="E51" i="8"/>
  <c r="B236" i="7"/>
  <c r="C99" i="7"/>
  <c r="F281" i="9"/>
  <c r="D274" i="9"/>
  <c r="D196" i="9"/>
  <c r="G218" i="10"/>
  <c r="E350" i="8"/>
  <c r="H263" i="8"/>
  <c r="F183" i="8"/>
  <c r="G367" i="7"/>
  <c r="K230" i="7"/>
  <c r="B94" i="7"/>
  <c r="K94" i="7"/>
  <c r="I70" i="7"/>
  <c r="G129" i="9"/>
  <c r="E349" i="10"/>
  <c r="F212" i="10"/>
  <c r="F333" i="8"/>
  <c r="H264" i="8"/>
  <c r="D107" i="8"/>
  <c r="E47" i="8"/>
  <c r="B232" i="7"/>
  <c r="C95" i="7"/>
  <c r="F277" i="9"/>
  <c r="B268" i="9"/>
  <c r="D192" i="9"/>
  <c r="G214" i="10"/>
  <c r="I340" i="10"/>
  <c r="H252" i="10"/>
  <c r="C89" i="10"/>
  <c r="J273" i="11"/>
  <c r="H138" i="11"/>
  <c r="C334" i="12"/>
  <c r="K139" i="11"/>
  <c r="C75" i="12"/>
  <c r="G202" i="12"/>
  <c r="J64" i="12"/>
  <c r="C309" i="14"/>
  <c r="F115" i="13"/>
  <c r="I223" i="13"/>
  <c r="J316" i="13"/>
  <c r="F236" i="14"/>
  <c r="C174" i="15"/>
  <c r="F310" i="15"/>
  <c r="I72" i="14"/>
  <c r="I320" i="16"/>
  <c r="D120" i="15"/>
  <c r="K50" i="16"/>
  <c r="J176" i="16"/>
  <c r="F59" i="9"/>
  <c r="H291" i="11"/>
  <c r="H80" i="10"/>
  <c r="K268" i="11"/>
  <c r="G140" i="11"/>
  <c r="B332" i="12"/>
  <c r="I210" i="12"/>
  <c r="F65" i="12"/>
  <c r="F200" i="12"/>
  <c r="K115" i="13"/>
  <c r="B251" i="13"/>
  <c r="E359" i="13"/>
  <c r="K278" i="14"/>
  <c r="C342" i="4"/>
  <c r="H142" i="4"/>
  <c r="D244" i="6"/>
  <c r="I337" i="4"/>
  <c r="D138" i="4"/>
  <c r="J235" i="6"/>
  <c r="E309" i="8"/>
  <c r="K152" i="8"/>
  <c r="D142" i="8"/>
  <c r="F273" i="7"/>
  <c r="C267" i="7"/>
  <c r="D130" i="7"/>
  <c r="K306" i="9"/>
  <c r="J166" i="9"/>
  <c r="B91" i="9"/>
  <c r="J56" i="9"/>
  <c r="F365" i="8"/>
  <c r="F246" i="8"/>
  <c r="D166" i="8"/>
  <c r="E350" i="7"/>
  <c r="I213" i="7"/>
  <c r="J76" i="7"/>
  <c r="D66" i="7"/>
  <c r="G53" i="7"/>
  <c r="E112" i="9"/>
  <c r="C332" i="10"/>
  <c r="D195" i="10"/>
  <c r="F282" i="8"/>
  <c r="J160" i="8"/>
  <c r="K86" i="8"/>
  <c r="B346" i="7"/>
  <c r="H207" i="7"/>
  <c r="G208" i="7"/>
  <c r="F54" i="7"/>
  <c r="C243" i="9"/>
  <c r="E219" i="9"/>
  <c r="B326" i="10"/>
  <c r="F361" i="8"/>
  <c r="F242" i="8"/>
  <c r="D162" i="8"/>
  <c r="E346" i="7"/>
  <c r="I209" i="7"/>
  <c r="I208" i="7"/>
  <c r="D62" i="7"/>
  <c r="G49" i="7"/>
  <c r="E108" i="9"/>
  <c r="C328" i="10"/>
  <c r="K204" i="9"/>
  <c r="D366" i="10"/>
  <c r="H269" i="11"/>
  <c r="H58" i="10"/>
  <c r="K253" i="11"/>
  <c r="G118" i="11"/>
  <c r="D257" i="11"/>
  <c r="I188" i="12"/>
  <c r="F43" i="12"/>
  <c r="F178" i="12"/>
  <c r="K93" i="13"/>
  <c r="B229" i="13"/>
  <c r="E337" i="13"/>
  <c r="K256" i="14"/>
  <c r="B350" i="14"/>
  <c r="I287" i="15"/>
  <c r="J94" i="14"/>
  <c r="H343" i="16"/>
  <c r="G105" i="15"/>
  <c r="J233" i="15"/>
  <c r="G164" i="16"/>
  <c r="F316" i="16"/>
  <c r="K237" i="10"/>
  <c r="B76" i="10"/>
  <c r="G257" i="11"/>
  <c r="E53" i="10"/>
  <c r="B307" i="12"/>
  <c r="F116" i="11"/>
  <c r="E308" i="12"/>
  <c r="B179" i="12"/>
  <c r="C42" i="12"/>
  <c r="G229" i="13"/>
  <c r="E368" i="13"/>
  <c r="J283" i="14"/>
  <c r="E63" i="13"/>
  <c r="H151" i="13"/>
  <c r="E89" i="14"/>
  <c r="C338" i="16"/>
  <c r="D145" i="15"/>
  <c r="E236" i="15"/>
  <c r="H364" i="15"/>
  <c r="J283" i="16"/>
  <c r="K214" i="17"/>
  <c r="J340" i="17"/>
  <c r="J211" i="10"/>
  <c r="E48" i="10"/>
  <c r="K172" i="10"/>
  <c r="J97" i="11"/>
  <c r="B236" i="11"/>
  <c r="C99" i="11"/>
  <c r="B302" i="12"/>
  <c r="I161" i="12"/>
  <c r="C349" i="13"/>
  <c r="E268" i="14"/>
  <c r="H74" i="13"/>
  <c r="K182" i="13"/>
  <c r="B276" i="13"/>
  <c r="H195" i="14"/>
  <c r="E133" i="15"/>
  <c r="H269" i="15"/>
  <c r="I360" i="15"/>
  <c r="J171" i="14"/>
  <c r="F79" i="15"/>
  <c r="E339" i="17"/>
  <c r="B136" i="16"/>
  <c r="B285" i="10"/>
  <c r="G121" i="10"/>
  <c r="D306" i="11"/>
  <c r="B171" i="11"/>
  <c r="G366" i="12"/>
  <c r="E172" i="11"/>
  <c r="G107" i="12"/>
  <c r="K234" i="12"/>
  <c r="D97" i="12"/>
  <c r="G341" i="14"/>
  <c r="J147" i="13"/>
  <c r="C256" i="13"/>
  <c r="D349" i="13"/>
  <c r="J268" i="14"/>
  <c r="G206" i="15"/>
  <c r="J342" i="15"/>
  <c r="C105" i="14"/>
  <c r="C353" i="16"/>
  <c r="H152" i="15"/>
  <c r="E83" i="16"/>
  <c r="D209" i="16"/>
  <c r="H125" i="17"/>
  <c r="G261" i="17"/>
  <c r="B47" i="16"/>
  <c r="B295" i="18"/>
  <c r="D214" i="19"/>
  <c r="C350" i="19"/>
  <c r="B154" i="18"/>
  <c r="K289" i="18"/>
  <c r="C209" i="19"/>
  <c r="H123" i="20"/>
  <c r="D43" i="21"/>
  <c r="I66" i="19"/>
  <c r="I314" i="21"/>
  <c r="K233" i="22"/>
  <c r="B259" i="20"/>
  <c r="D178" i="21"/>
  <c r="F97" i="22"/>
  <c r="C122" i="20"/>
  <c r="I41" i="21"/>
  <c r="B285" i="23"/>
  <c r="D204" i="28"/>
  <c r="F123" i="24"/>
  <c r="I90" i="16"/>
  <c r="B205" i="16"/>
  <c r="D124" i="17"/>
  <c r="F43" i="18"/>
  <c r="K178" i="18"/>
  <c r="B312" i="18"/>
  <c r="H231" i="19"/>
  <c r="C367" i="19"/>
  <c r="H281" i="20"/>
  <c r="D201" i="21"/>
  <c r="J120" i="22"/>
  <c r="K143" i="20"/>
  <c r="C63" i="21"/>
  <c r="D88" i="19"/>
  <c r="D336" i="21"/>
  <c r="F255" i="22"/>
  <c r="C280" i="20"/>
  <c r="I199" i="21"/>
  <c r="E119" i="22"/>
  <c r="D362" i="28"/>
  <c r="F281" i="24"/>
  <c r="E194" i="16"/>
  <c r="G113" i="17"/>
  <c r="J227" i="17"/>
  <c r="B147" i="18"/>
  <c r="G282" i="18"/>
  <c r="C202" i="19"/>
  <c r="D335" i="19"/>
  <c r="K141" i="18"/>
  <c r="B56" i="19"/>
  <c r="J304" i="21"/>
  <c r="F224" i="22"/>
  <c r="G247" i="20"/>
  <c r="I166" i="21"/>
  <c r="J191" i="19"/>
  <c r="B111" i="20"/>
  <c r="B359" i="22"/>
  <c r="G54" i="19"/>
  <c r="E303" i="21"/>
  <c r="K222" i="22"/>
  <c r="B137" i="23"/>
  <c r="D56" i="28"/>
  <c r="H103" i="17"/>
  <c r="G239" i="17"/>
  <c r="J353" i="17"/>
  <c r="B273" i="18"/>
  <c r="H80" i="17"/>
  <c r="C328" i="19"/>
  <c r="B132" i="18"/>
  <c r="K267" i="18"/>
  <c r="B182" i="19"/>
  <c r="H101" i="20"/>
  <c r="F350" i="22"/>
  <c r="I44" i="19"/>
  <c r="I292" i="21"/>
  <c r="K211" i="22"/>
  <c r="B237" i="20"/>
  <c r="D156" i="21"/>
  <c r="G180" i="19"/>
  <c r="C100" i="20"/>
  <c r="K348" i="22"/>
  <c r="B263" i="23"/>
  <c r="D182" i="28"/>
  <c r="F107" i="24"/>
  <c r="G354" i="28"/>
  <c r="C274" i="24"/>
  <c r="H285" i="23"/>
  <c r="D205" i="28"/>
  <c r="J124" i="24"/>
  <c r="E148" i="23"/>
  <c r="G67" i="28"/>
  <c r="B339" i="25"/>
  <c r="B253" i="26"/>
  <c r="D172" i="27"/>
  <c r="K196" i="25"/>
  <c r="G116" i="26"/>
  <c r="D365" i="6"/>
  <c r="F324" i="26"/>
  <c r="B244" i="27"/>
  <c r="E178" i="25"/>
  <c r="G97" i="26"/>
  <c r="F327" i="6"/>
  <c r="D225" i="4"/>
  <c r="K93" i="6"/>
  <c r="C100" i="23"/>
  <c r="K348" i="24"/>
  <c r="F360" i="23"/>
  <c r="B280" i="28"/>
  <c r="H199" i="24"/>
  <c r="C223" i="23"/>
  <c r="E142" i="28"/>
  <c r="G61" i="24"/>
  <c r="J327" i="26"/>
  <c r="B247" i="27"/>
  <c r="I271" i="25"/>
  <c r="E191" i="26"/>
  <c r="K110" i="27"/>
  <c r="F252" i="13"/>
  <c r="B172" i="14"/>
  <c r="I109" i="15"/>
  <c r="B246" i="15"/>
  <c r="C337" i="15"/>
  <c r="H136" i="14"/>
  <c r="J55" i="15"/>
  <c r="I315" i="17"/>
  <c r="F112" i="16"/>
  <c r="H312" i="10"/>
  <c r="C149" i="10"/>
  <c r="J333" i="11"/>
  <c r="H198" i="11"/>
  <c r="K64" i="11"/>
  <c r="K199" i="11"/>
  <c r="C135" i="12"/>
  <c r="G262" i="12"/>
  <c r="J124" i="12"/>
  <c r="E40" i="13"/>
  <c r="F175" i="13"/>
  <c r="I283" i="13"/>
  <c r="E203" i="14"/>
  <c r="F296" i="14"/>
  <c r="C234" i="15"/>
  <c r="D41" i="14"/>
  <c r="I132" i="14"/>
  <c r="K51" i="15"/>
  <c r="D180" i="15"/>
  <c r="K110" i="16"/>
  <c r="J236" i="16"/>
  <c r="B57" i="9"/>
  <c r="D289" i="11"/>
  <c r="D78" i="10"/>
  <c r="G266" i="11"/>
  <c r="C138" i="11"/>
  <c r="H329" i="12"/>
  <c r="E208" i="12"/>
  <c r="B63" i="12"/>
  <c r="B198" i="12"/>
  <c r="G113" i="13"/>
  <c r="H248" i="13"/>
  <c r="K356" i="13"/>
  <c r="G276" i="14"/>
  <c r="F40" i="13"/>
  <c r="E307" i="15"/>
  <c r="F114" i="14"/>
  <c r="D363" i="16"/>
  <c r="C125" i="15"/>
  <c r="F253" i="15"/>
  <c r="C184" i="16"/>
  <c r="I103" i="17"/>
  <c r="F226" i="17"/>
  <c r="E362" i="17"/>
  <c r="J147" i="16"/>
  <c r="B67" i="17"/>
  <c r="B315" i="19"/>
  <c r="I121" i="18"/>
  <c r="J254" i="18"/>
  <c r="K61" i="17"/>
  <c r="K309" i="19"/>
  <c r="F224" i="20"/>
  <c r="B144" i="21"/>
  <c r="G167" i="19"/>
  <c r="I86" i="20"/>
  <c r="I334" i="22"/>
  <c r="J359" i="20"/>
  <c r="B279" i="21"/>
  <c r="D198" i="22"/>
  <c r="K222" i="20"/>
  <c r="G142" i="21"/>
  <c r="B57" i="22"/>
  <c r="B305" i="28"/>
  <c r="D224" i="24"/>
  <c r="G191" i="16"/>
  <c r="I110" i="17"/>
  <c r="B225" i="17"/>
  <c r="D144" i="18"/>
  <c r="I279" i="18"/>
  <c r="C87" i="17"/>
  <c r="F332" i="19"/>
  <c r="C139" i="18"/>
  <c r="D53" i="19"/>
  <c r="B302" i="21"/>
  <c r="H221" i="22"/>
  <c r="I244" i="20"/>
  <c r="K163" i="21"/>
  <c r="B189" i="19"/>
  <c r="D108" i="20"/>
  <c r="D356" i="22"/>
  <c r="I51" i="19"/>
  <c r="G300" i="21"/>
  <c r="C220" i="22"/>
  <c r="D134" i="23"/>
  <c r="F53" i="28"/>
  <c r="F78" i="17"/>
  <c r="E214" i="17"/>
  <c r="H328" i="17"/>
  <c r="J247" i="18"/>
  <c r="C54" i="17"/>
  <c r="K302" i="19"/>
  <c r="J106" i="18"/>
  <c r="I242" i="18"/>
  <c r="J156" i="19"/>
  <c r="F76" i="20"/>
  <c r="D325" i="22"/>
  <c r="E348" i="20"/>
  <c r="G267" i="21"/>
  <c r="I186" i="22"/>
  <c r="J211" i="20"/>
  <c r="B131" i="21"/>
  <c r="E155" i="19"/>
  <c r="K74" i="20"/>
  <c r="I323" i="22"/>
  <c r="J237" i="23"/>
  <c r="B157" i="28"/>
  <c r="F204" i="17"/>
  <c r="E340" i="17"/>
  <c r="J125" i="16"/>
  <c r="B45" i="17"/>
  <c r="B293" i="19"/>
  <c r="I99" i="18"/>
  <c r="J232" i="18"/>
  <c r="I368" i="18"/>
  <c r="K287" i="19"/>
  <c r="F202" i="20"/>
  <c r="B122" i="21"/>
  <c r="G145" i="19"/>
  <c r="I64" i="20"/>
  <c r="I312" i="22"/>
  <c r="J337" i="20"/>
  <c r="B257" i="21"/>
  <c r="D176" i="22"/>
  <c r="K200" i="20"/>
  <c r="G120" i="21"/>
  <c r="J363" i="23"/>
  <c r="B283" i="28"/>
  <c r="D202" i="24"/>
  <c r="C126" i="23"/>
  <c r="I45" i="28"/>
  <c r="D57" i="22"/>
  <c r="B306" i="28"/>
  <c r="H225" i="24"/>
  <c r="C249" i="23"/>
  <c r="E168" i="28"/>
  <c r="G87" i="24"/>
  <c r="J353" i="26"/>
  <c r="B273" i="27"/>
  <c r="I297" i="25"/>
  <c r="E217" i="26"/>
  <c r="K136" i="27"/>
  <c r="B96" i="25"/>
  <c r="J344" i="27"/>
  <c r="C279" i="25"/>
  <c r="E198" i="26"/>
  <c r="G117" i="27"/>
  <c r="B326" i="4"/>
  <c r="I194" i="6"/>
  <c r="K200" i="23"/>
  <c r="G120" i="28"/>
  <c r="C40" i="24"/>
  <c r="H51" i="23"/>
  <c r="F300" i="24"/>
  <c r="K323" i="23"/>
  <c r="C243" i="28"/>
  <c r="E162" i="24"/>
  <c r="J99" i="25"/>
  <c r="J347" i="27"/>
  <c r="E267" i="6"/>
  <c r="C292" i="26"/>
  <c r="I211" i="27"/>
  <c r="J170" i="25"/>
  <c r="F116" i="13"/>
  <c r="C54" i="14"/>
  <c r="C94" i="4"/>
  <c r="G174" i="6"/>
  <c r="D304" i="4"/>
  <c r="I89" i="4"/>
  <c r="C170" i="6"/>
  <c r="J299" i="4"/>
  <c r="E362" i="8"/>
  <c r="H275" i="8"/>
  <c r="F195" i="8"/>
  <c r="I50" i="8"/>
  <c r="K242" i="7"/>
  <c r="B106" i="7"/>
  <c r="K106" i="7"/>
  <c r="B282" i="9"/>
  <c r="G141" i="9"/>
  <c r="E361" i="10"/>
  <c r="F224" i="10"/>
  <c r="I323" i="8"/>
  <c r="C210" i="8"/>
  <c r="E130" i="8"/>
  <c r="H330" i="7"/>
  <c r="E324" i="7"/>
  <c r="F187" i="7"/>
  <c r="C364" i="9"/>
  <c r="B224" i="9"/>
  <c r="D148" i="9"/>
  <c r="K158" i="9"/>
  <c r="K368" i="8"/>
  <c r="H215" i="8"/>
  <c r="E135" i="8"/>
  <c r="H62" i="8"/>
  <c r="J318" i="7"/>
  <c r="K181" i="7"/>
  <c r="D364" i="9"/>
  <c r="G351" i="9"/>
  <c r="G81" i="9"/>
  <c r="E301" i="10"/>
  <c r="D117" i="9"/>
  <c r="I319" i="8"/>
  <c r="C206" i="8"/>
  <c r="E126" i="8"/>
  <c r="H326" i="7"/>
  <c r="E320" i="7"/>
  <c r="F183" i="7"/>
  <c r="C360" i="9"/>
  <c r="B220" i="9"/>
  <c r="D144" i="9"/>
  <c r="K142" i="9"/>
  <c r="I292" i="10"/>
  <c r="B193" i="10"/>
  <c r="C41" i="10"/>
  <c r="I165" i="10"/>
  <c r="H90" i="11"/>
  <c r="J228" i="11"/>
  <c r="K91" i="11"/>
  <c r="F292" i="12"/>
  <c r="G154" i="12"/>
  <c r="K341" i="13"/>
  <c r="C261" i="14"/>
  <c r="F67" i="13"/>
  <c r="I175" i="13"/>
  <c r="J268" i="13"/>
  <c r="F188" i="14"/>
  <c r="C126" i="15"/>
  <c r="F262" i="15"/>
  <c r="G353" i="15"/>
  <c r="F157" i="14"/>
  <c r="D72" i="15"/>
  <c r="C332" i="17"/>
  <c r="J128" i="16"/>
  <c r="D340" i="10"/>
  <c r="I176" i="10"/>
  <c r="F361" i="11"/>
  <c r="D226" i="11"/>
  <c r="G92" i="11"/>
  <c r="G227" i="11"/>
  <c r="I162" i="12"/>
  <c r="H290" i="12"/>
  <c r="F152" i="12"/>
  <c r="K67" i="13"/>
  <c r="B203" i="13"/>
  <c r="E311" i="13"/>
  <c r="K230" i="14"/>
  <c r="G332" i="4"/>
  <c r="B133" i="4"/>
  <c r="B225" i="6"/>
  <c r="C328" i="4"/>
  <c r="H128" i="4"/>
  <c r="B219" i="6"/>
  <c r="J283" i="8"/>
  <c r="G162" i="8"/>
  <c r="I82" i="8"/>
  <c r="B283" i="7"/>
  <c r="I276" i="7"/>
  <c r="J139" i="7"/>
  <c r="G316" i="9"/>
  <c r="F176" i="9"/>
  <c r="H100" i="9"/>
  <c r="F66" i="9"/>
  <c r="I342" i="8"/>
  <c r="B256" i="8"/>
  <c r="J175" i="8"/>
  <c r="K359" i="7"/>
  <c r="E223" i="7"/>
  <c r="F86" i="7"/>
  <c r="G82" i="7"/>
  <c r="C63" i="7"/>
  <c r="K121" i="9"/>
  <c r="I341" i="10"/>
  <c r="J204" i="10"/>
  <c r="B292" i="8"/>
  <c r="F170" i="8"/>
  <c r="J91" i="8"/>
  <c r="B223" i="7"/>
  <c r="I216" i="7"/>
  <c r="J79" i="7"/>
  <c r="B64" i="7"/>
  <c r="I252" i="9"/>
  <c r="K228" i="9"/>
  <c r="H335" i="10"/>
  <c r="I338" i="8"/>
  <c r="B252" i="8"/>
  <c r="J171" i="8"/>
  <c r="K355" i="7"/>
  <c r="E219" i="7"/>
  <c r="F82" i="7"/>
  <c r="J71" i="7"/>
  <c r="C59" i="7"/>
  <c r="K117" i="9"/>
  <c r="I337" i="10"/>
  <c r="J200" i="10"/>
  <c r="B47" i="9"/>
  <c r="D279" i="11"/>
  <c r="D68" i="10"/>
  <c r="G256" i="11"/>
  <c r="C128" i="11"/>
  <c r="H319" i="12"/>
  <c r="E198" i="12"/>
  <c r="B53" i="12"/>
  <c r="B188" i="12"/>
  <c r="G103" i="13"/>
  <c r="H238" i="13"/>
  <c r="K346" i="13"/>
  <c r="G266" i="14"/>
  <c r="H359" i="14"/>
  <c r="E297" i="15"/>
  <c r="F104" i="14"/>
  <c r="D353" i="16"/>
  <c r="C115" i="15"/>
  <c r="F243" i="15"/>
  <c r="C174" i="16"/>
  <c r="I93" i="17"/>
  <c r="C257" i="10"/>
  <c r="H85" i="10"/>
  <c r="C267" i="11"/>
  <c r="K62" i="10"/>
  <c r="H316" i="12"/>
  <c r="B126" i="11"/>
  <c r="K317" i="12"/>
  <c r="H188" i="12"/>
  <c r="I51" i="12"/>
  <c r="C239" i="13"/>
  <c r="E158" i="14"/>
  <c r="F293" i="14"/>
  <c r="K72" i="13"/>
  <c r="C56" i="6"/>
  <c r="J185" i="4"/>
  <c r="C63" i="4"/>
  <c r="I51" i="6"/>
  <c r="F181" i="4"/>
  <c r="I54" i="4"/>
  <c r="D299" i="8"/>
  <c r="H177" i="8"/>
  <c r="B99" i="8"/>
  <c r="D230" i="7"/>
  <c r="K223" i="7"/>
  <c r="B87" i="7"/>
  <c r="D71" i="7"/>
  <c r="K259" i="9"/>
  <c r="C236" i="9"/>
  <c r="J342" i="10"/>
  <c r="G356" i="8"/>
  <c r="G271" i="8"/>
  <c r="K122" i="8"/>
  <c r="D50" i="8"/>
  <c r="F306" i="7"/>
  <c r="G169" i="7"/>
  <c r="J351" i="9"/>
  <c r="C339" i="9"/>
  <c r="H266" i="9"/>
  <c r="K288" i="10"/>
  <c r="F92" i="9"/>
  <c r="C272" i="8"/>
  <c r="K185" i="8"/>
  <c r="D41" i="8"/>
  <c r="E301" i="7"/>
  <c r="F164" i="7"/>
  <c r="E165" i="7"/>
  <c r="F340" i="9"/>
  <c r="K199" i="9"/>
  <c r="J100" i="9"/>
  <c r="J282" i="10"/>
  <c r="D367" i="8"/>
  <c r="G267" i="8"/>
  <c r="K118" i="8"/>
  <c r="D46" i="8"/>
  <c r="F302" i="7"/>
  <c r="G165" i="7"/>
  <c r="J347" i="9"/>
  <c r="C335" i="9"/>
  <c r="H262" i="9"/>
  <c r="K284" i="10"/>
  <c r="G84" i="9"/>
  <c r="B323" i="10"/>
  <c r="G159" i="10"/>
  <c r="D344" i="11"/>
  <c r="B209" i="11"/>
  <c r="E75" i="11"/>
  <c r="E210" i="11"/>
  <c r="G145" i="12"/>
  <c r="K272" i="12"/>
  <c r="D135" i="12"/>
  <c r="I50" i="13"/>
  <c r="J185" i="13"/>
  <c r="C294" i="13"/>
  <c r="I213" i="14"/>
  <c r="J306" i="14"/>
  <c r="G244" i="15"/>
  <c r="H51" i="14"/>
  <c r="C143" i="14"/>
  <c r="E62" i="15"/>
  <c r="H190" i="15"/>
  <c r="E121" i="16"/>
  <c r="D247" i="16"/>
  <c r="K185" i="10"/>
  <c r="B362" i="11"/>
  <c r="B151" i="10"/>
  <c r="E339" i="11"/>
  <c r="K210" i="11"/>
  <c r="D73" i="11"/>
  <c r="C281" i="12"/>
  <c r="J135" i="12"/>
  <c r="J270" i="12"/>
  <c r="E186" i="13"/>
  <c r="F321" i="13"/>
  <c r="H240" i="14"/>
  <c r="E349" i="14"/>
  <c r="I271" i="4"/>
  <c r="D72" i="4"/>
  <c r="B153" i="6"/>
  <c r="E267" i="4"/>
  <c r="J67" i="4"/>
  <c r="H148" i="6"/>
  <c r="C338" i="8"/>
  <c r="J233" i="8"/>
  <c r="G143" i="8"/>
  <c r="G344" i="7"/>
  <c r="G337" i="7"/>
  <c r="H200" i="7"/>
  <c r="C48" i="7"/>
  <c r="D237" i="9"/>
  <c r="F161" i="9"/>
  <c r="I211" i="9"/>
  <c r="K309" i="10"/>
  <c r="K254" i="8"/>
  <c r="I168" i="8"/>
  <c r="D353" i="7"/>
  <c r="C284" i="7"/>
  <c r="D147" i="7"/>
  <c r="C148" i="7"/>
  <c r="H250" i="13"/>
  <c r="G115" i="13"/>
  <c r="B200" i="12"/>
  <c r="B65" i="12"/>
  <c r="E210" i="12"/>
  <c r="H331" i="12"/>
  <c r="C140" i="11"/>
  <c r="C48" i="10"/>
  <c r="I70" i="10"/>
  <c r="D363" i="17"/>
  <c r="H124" i="15"/>
  <c r="C102" i="6"/>
  <c r="C205" i="4"/>
  <c r="F249" i="4"/>
  <c r="I119" i="6"/>
  <c r="G275" i="4"/>
  <c r="B267" i="4"/>
  <c r="E137" i="6"/>
  <c r="K345" i="4"/>
  <c r="H284" i="4"/>
  <c r="K154" i="6"/>
  <c r="B119" i="6"/>
  <c r="G47" i="4"/>
  <c r="I237" i="4"/>
  <c r="H136" i="6"/>
  <c r="J55" i="4"/>
  <c r="E255" i="4"/>
  <c r="D154" i="6"/>
  <c r="F73" i="4"/>
  <c r="K272" i="4"/>
  <c r="I85" i="4"/>
  <c r="J287" i="4"/>
  <c r="C158" i="6"/>
  <c r="I77" i="4"/>
  <c r="F305" i="4"/>
  <c r="I175" i="6"/>
  <c r="E95" i="4"/>
  <c r="B323" i="4"/>
  <c r="E193" i="6"/>
  <c r="E152" i="4"/>
  <c r="D230" i="4"/>
  <c r="G100" i="6"/>
  <c r="I198" i="4"/>
  <c r="J247" i="4"/>
  <c r="C118" i="6"/>
  <c r="C269" i="4"/>
  <c r="F265" i="4"/>
  <c r="I135" i="6"/>
  <c r="I103" i="6"/>
  <c r="I311" i="4"/>
  <c r="D112" i="4"/>
  <c r="F197" i="6"/>
  <c r="E307" i="4"/>
  <c r="J107" i="4"/>
  <c r="F191" i="6"/>
  <c r="H304" i="8"/>
  <c r="E183" i="8"/>
  <c r="G103" i="8"/>
  <c r="J303" i="7"/>
  <c r="G297" i="7"/>
  <c r="H160" i="7"/>
  <c r="E337" i="9"/>
  <c r="D197" i="9"/>
  <c r="F121" i="9"/>
  <c r="C94" i="9"/>
  <c r="G363" i="8"/>
  <c r="J276" i="8"/>
  <c r="H196" i="8"/>
  <c r="K51" i="8"/>
  <c r="C244" i="7"/>
  <c r="D107" i="7"/>
  <c r="C108" i="7"/>
  <c r="D283" i="9"/>
  <c r="I142" i="9"/>
  <c r="G362" i="10"/>
  <c r="H225" i="10"/>
  <c r="F324" i="8"/>
  <c r="D191" i="8"/>
  <c r="H112" i="8"/>
  <c r="J243" i="7"/>
  <c r="G237" i="7"/>
  <c r="H100" i="7"/>
  <c r="E277" i="9"/>
  <c r="D137" i="9"/>
  <c r="I249" i="9"/>
  <c r="F356" i="10"/>
  <c r="G359" i="8"/>
  <c r="J272" i="8"/>
  <c r="H192" i="8"/>
  <c r="K47" i="8"/>
  <c r="C240" i="7"/>
  <c r="D103" i="7"/>
  <c r="C104" i="7"/>
  <c r="D279" i="9"/>
  <c r="I138" i="9"/>
  <c r="G358" i="10"/>
  <c r="H221" i="10"/>
  <c r="J67" i="9"/>
  <c r="B300" i="11"/>
  <c r="B89" i="10"/>
  <c r="E277" i="11"/>
  <c r="K148" i="11"/>
  <c r="F340" i="12"/>
  <c r="C219" i="12"/>
  <c r="J73" i="12"/>
  <c r="J208" i="12"/>
  <c r="E124" i="13"/>
  <c r="F259" i="13"/>
  <c r="H178" i="14"/>
  <c r="E287" i="14"/>
  <c r="D51" i="13"/>
  <c r="C318" i="15"/>
  <c r="D125" i="14"/>
  <c r="J44" i="15"/>
  <c r="K135" i="15"/>
  <c r="D264" i="15"/>
  <c r="K194" i="16"/>
  <c r="G114" i="17"/>
  <c r="E322" i="10"/>
  <c r="F106" i="10"/>
  <c r="K287" i="11"/>
  <c r="I83" i="10"/>
  <c r="F337" i="12"/>
  <c r="J146" i="11"/>
  <c r="I338" i="12"/>
  <c r="F209" i="12"/>
  <c r="G72" i="12"/>
  <c r="K259" i="13"/>
  <c r="C179" i="14"/>
  <c r="D314" i="14"/>
  <c r="I93" i="13"/>
  <c r="G140" i="4"/>
  <c r="K220" i="6"/>
  <c r="H350" i="4"/>
  <c r="C136" i="4"/>
  <c r="G216" i="6"/>
  <c r="D346" i="4"/>
  <c r="D348" i="8"/>
  <c r="D229" i="8"/>
  <c r="K148" i="8"/>
  <c r="D76" i="8"/>
  <c r="F332" i="7"/>
  <c r="G195" i="7"/>
  <c r="B49" i="7"/>
  <c r="C365" i="9"/>
  <c r="C95" i="9"/>
  <c r="K314" i="10"/>
  <c r="C152" i="9"/>
  <c r="B285" i="8"/>
  <c r="I163" i="8"/>
  <c r="K83" i="8"/>
  <c r="D284" i="7"/>
  <c r="K277" i="7"/>
  <c r="B141" i="7"/>
  <c r="I317" i="9"/>
  <c r="H177" i="9"/>
  <c r="J101" i="9"/>
  <c r="H67" i="9"/>
  <c r="C350" i="8"/>
  <c r="G237" i="8"/>
  <c r="H147" i="8"/>
  <c r="B345" i="7"/>
  <c r="F272" i="7"/>
  <c r="G135" i="7"/>
  <c r="J317" i="9"/>
  <c r="C305" i="9"/>
  <c r="H232" i="9"/>
  <c r="K254" i="10"/>
  <c r="E52" i="9"/>
  <c r="J332" i="8"/>
  <c r="I159" i="8"/>
  <c r="B149" i="8"/>
  <c r="D280" i="7"/>
  <c r="K273" i="7"/>
  <c r="B137" i="7"/>
  <c r="I313" i="9"/>
  <c r="H173" i="9"/>
  <c r="J97" i="9"/>
  <c r="H63" i="9"/>
  <c r="E246" i="10"/>
  <c r="B142" i="10"/>
  <c r="G323" i="11"/>
  <c r="E119" i="10"/>
  <c r="D44" i="11"/>
  <c r="F182" i="11"/>
  <c r="G45" i="11"/>
  <c r="B245" i="12"/>
  <c r="C108" i="12"/>
  <c r="G295" i="13"/>
  <c r="I214" i="14"/>
  <c r="J349" i="14"/>
  <c r="E129" i="13"/>
  <c r="F222" i="13"/>
  <c r="I171" i="14"/>
  <c r="I79" i="15"/>
  <c r="B216" i="15"/>
  <c r="C307" i="15"/>
  <c r="H106" i="14"/>
  <c r="H354" i="16"/>
  <c r="I285" i="17"/>
  <c r="F82" i="16"/>
  <c r="J293" i="10"/>
  <c r="E130" i="10"/>
  <c r="B315" i="11"/>
  <c r="J179" i="11"/>
  <c r="C46" i="11"/>
  <c r="C181" i="11"/>
  <c r="E116" i="12"/>
  <c r="I243" i="12"/>
  <c r="B106" i="12"/>
  <c r="E350" i="14"/>
  <c r="H156" i="13"/>
  <c r="K264" i="13"/>
  <c r="E193" i="4"/>
  <c r="F281" i="6"/>
  <c r="H74" i="6"/>
  <c r="K188" i="4"/>
  <c r="G275" i="6"/>
  <c r="D70" i="6"/>
  <c r="F344" i="8"/>
  <c r="I244" i="8"/>
  <c r="C96" i="8"/>
  <c r="D352" i="7"/>
  <c r="H279" i="7"/>
  <c r="I142" i="7"/>
  <c r="B325" i="9"/>
  <c r="E312" i="9"/>
  <c r="J239" i="9"/>
  <c r="C262" i="10"/>
  <c r="G59" i="9"/>
  <c r="F300" i="8"/>
  <c r="J178" i="8"/>
  <c r="D100" i="8"/>
  <c r="F231" i="7"/>
  <c r="C225" i="7"/>
  <c r="D88" i="7"/>
  <c r="G72" i="7"/>
  <c r="C261" i="9"/>
  <c r="E237" i="9"/>
  <c r="B344" i="10"/>
  <c r="B321" i="8"/>
  <c r="D252" i="8"/>
  <c r="J94" i="8"/>
  <c r="C364" i="7"/>
  <c r="H219" i="7"/>
  <c r="I82" i="7"/>
  <c r="G66" i="7"/>
  <c r="H255" i="9"/>
  <c r="J179" i="9"/>
  <c r="C202" i="10"/>
  <c r="E328" i="10"/>
  <c r="F296" i="8"/>
  <c r="J174" i="8"/>
  <c r="D96" i="8"/>
  <c r="F227" i="7"/>
  <c r="C221" i="7"/>
  <c r="D84" i="7"/>
  <c r="F68" i="7"/>
  <c r="C257" i="9"/>
  <c r="E233" i="9"/>
  <c r="B340" i="10"/>
  <c r="I264" i="10"/>
  <c r="D89" i="10"/>
  <c r="I270" i="11"/>
  <c r="G66" i="10"/>
  <c r="D320" i="12"/>
  <c r="H129" i="11"/>
  <c r="G321" i="12"/>
  <c r="D192" i="12"/>
  <c r="E55" i="12"/>
  <c r="I242" i="13"/>
  <c r="K161" i="14"/>
  <c r="B297" i="14"/>
  <c r="G76" i="13"/>
  <c r="H169" i="13"/>
  <c r="E107" i="14"/>
  <c r="C356" i="16"/>
  <c r="D163" i="15"/>
  <c r="E254" i="15"/>
  <c r="J53" i="14"/>
  <c r="J301" i="16"/>
  <c r="K232" i="17"/>
  <c r="J358" i="17"/>
  <c r="B241" i="10"/>
  <c r="G77" i="10"/>
  <c r="D262" i="11"/>
  <c r="B127" i="11"/>
  <c r="G322" i="12"/>
  <c r="E128" i="11"/>
  <c r="G63" i="12"/>
  <c r="K190" i="12"/>
  <c r="D53" i="12"/>
  <c r="G297" i="14"/>
  <c r="J103" i="13"/>
  <c r="C212" i="13"/>
  <c r="I79" i="4"/>
  <c r="C160" i="6"/>
  <c r="J289" i="4"/>
  <c r="I366" i="4"/>
  <c r="I155" i="6"/>
  <c r="F285" i="4"/>
  <c r="C349" i="4"/>
  <c r="C228" i="8"/>
  <c r="J209" i="8"/>
  <c r="C65" i="8"/>
  <c r="E257" i="7"/>
  <c r="F120" i="7"/>
  <c r="E121" i="7"/>
  <c r="F296" i="9"/>
  <c r="K155" i="9"/>
  <c r="G46" i="9"/>
  <c r="J238" i="10"/>
  <c r="K342" i="8"/>
  <c r="B235" i="8"/>
  <c r="I144" i="8"/>
  <c r="K346" i="7"/>
  <c r="I338" i="7"/>
  <c r="J201" i="7"/>
  <c r="E49" i="7"/>
  <c r="F238" i="9"/>
  <c r="H162" i="9"/>
  <c r="K184" i="10"/>
  <c r="B349" i="8"/>
  <c r="B230" i="8"/>
  <c r="I149" i="8"/>
  <c r="B77" i="8"/>
  <c r="D333" i="7"/>
  <c r="E196" i="7"/>
  <c r="J49" i="7"/>
  <c r="K365" i="9"/>
  <c r="K95" i="9"/>
  <c r="I315" i="10"/>
  <c r="E155" i="9"/>
  <c r="C334" i="8"/>
  <c r="B231" i="8"/>
  <c r="I140" i="8"/>
  <c r="B341" i="7"/>
  <c r="I334" i="7"/>
  <c r="J197" i="7"/>
  <c r="E45" i="7"/>
  <c r="F234" i="9"/>
  <c r="H158" i="9"/>
  <c r="G200" i="9"/>
  <c r="C307" i="10"/>
  <c r="B219" i="10"/>
  <c r="G55" i="10"/>
  <c r="C180" i="10"/>
  <c r="B105" i="11"/>
  <c r="D243" i="11"/>
  <c r="E106" i="11"/>
  <c r="G41" i="12"/>
  <c r="K168" i="12"/>
  <c r="E356" i="13"/>
  <c r="G275" i="14"/>
  <c r="J81" i="13"/>
  <c r="C190" i="13"/>
  <c r="D283" i="13"/>
  <c r="J202" i="14"/>
  <c r="G140" i="15"/>
  <c r="J276" i="15"/>
  <c r="K367" i="15"/>
  <c r="C287" i="16"/>
  <c r="H86" i="15"/>
  <c r="G346" i="17"/>
  <c r="D143" i="16"/>
  <c r="H354" i="10"/>
  <c r="F203" i="10"/>
  <c r="B47" i="10"/>
  <c r="H240" i="11"/>
  <c r="K106" i="11"/>
  <c r="K241" i="11"/>
  <c r="C177" i="12"/>
  <c r="H360" i="13"/>
  <c r="J166" i="12"/>
  <c r="E82" i="13"/>
  <c r="F217" i="13"/>
  <c r="I325" i="13"/>
  <c r="E245" i="14"/>
  <c r="H333" i="14"/>
  <c r="E271" i="15"/>
  <c r="F78" i="14"/>
  <c r="D327" i="16"/>
  <c r="C89" i="15"/>
  <c r="F217" i="15"/>
  <c r="C148" i="16"/>
  <c r="B274" i="16"/>
  <c r="G201" i="10"/>
  <c r="F48" i="10"/>
  <c r="H166" i="10"/>
  <c r="K354" i="11"/>
  <c r="G226" i="11"/>
  <c r="J88" i="11"/>
  <c r="F299" i="12"/>
  <c r="F151" i="12"/>
  <c r="F286" i="12"/>
  <c r="K201" i="13"/>
  <c r="B337" i="13"/>
  <c r="D256" i="14"/>
  <c r="K364" i="14"/>
  <c r="J128" i="13"/>
  <c r="G66" i="14"/>
  <c r="E315" i="16"/>
  <c r="F122" i="15"/>
  <c r="G213" i="15"/>
  <c r="J341" i="15"/>
  <c r="G272" i="16"/>
  <c r="C192" i="17"/>
  <c r="B318" i="17"/>
  <c r="H121" i="10"/>
  <c r="C303" i="11"/>
  <c r="K98" i="10"/>
  <c r="H352" i="12"/>
  <c r="B162" i="11"/>
  <c r="K353" i="12"/>
  <c r="H224" i="12"/>
  <c r="I87" i="12"/>
  <c r="C275" i="13"/>
  <c r="E194" i="14"/>
  <c r="F329" i="14"/>
  <c r="K108" i="13"/>
  <c r="B202" i="13"/>
  <c r="I139" i="14"/>
  <c r="E59" i="15"/>
  <c r="H195" i="15"/>
  <c r="I286" i="15"/>
  <c r="D86" i="14"/>
  <c r="D334" i="16"/>
  <c r="E265" i="17"/>
  <c r="B62" i="16"/>
  <c r="C195" i="16"/>
  <c r="E114" i="17"/>
  <c r="H228" i="17"/>
  <c r="J147" i="18"/>
  <c r="E283" i="18"/>
  <c r="K202" i="19"/>
  <c r="B336" i="19"/>
  <c r="I142" i="18"/>
  <c r="J56" i="19"/>
  <c r="H305" i="21"/>
  <c r="D225" i="22"/>
  <c r="E248" i="20"/>
  <c r="G167" i="21"/>
  <c r="H192" i="19"/>
  <c r="J111" i="20"/>
  <c r="J359" i="22"/>
  <c r="E55" i="19"/>
  <c r="C304" i="21"/>
  <c r="I223" i="22"/>
  <c r="J137" i="23"/>
  <c r="B57" i="28"/>
  <c r="F136" i="17"/>
  <c r="E272" i="17"/>
  <c r="J57" i="16"/>
  <c r="J305" i="18"/>
  <c r="B225" i="19"/>
  <c r="K360" i="19"/>
  <c r="J164" i="18"/>
  <c r="I300" i="18"/>
  <c r="K219" i="19"/>
  <c r="F134" i="20"/>
  <c r="B54" i="21"/>
  <c r="G77" i="19"/>
  <c r="G325" i="21"/>
  <c r="I244" i="22"/>
  <c r="J269" i="20"/>
  <c r="B189" i="21"/>
  <c r="D108" i="22"/>
  <c r="K132" i="20"/>
  <c r="G52" i="21"/>
  <c r="J295" i="23"/>
  <c r="B215" i="28"/>
  <c r="B240" i="17"/>
  <c r="C47" i="16"/>
  <c r="F161" i="16"/>
  <c r="E82" i="17"/>
  <c r="H328" i="19"/>
  <c r="E135" i="18"/>
  <c r="F268" i="18"/>
  <c r="G75" i="17"/>
  <c r="G323" i="19"/>
  <c r="B238" i="20"/>
  <c r="H157" i="21"/>
  <c r="C181" i="19"/>
  <c r="E100" i="20"/>
  <c r="E348" i="22"/>
  <c r="H44" i="19"/>
  <c r="H292" i="21"/>
  <c r="J211" i="22"/>
  <c r="G236" i="20"/>
  <c r="C156" i="21"/>
  <c r="H70" i="22"/>
  <c r="H318" i="28"/>
  <c r="J237" i="24"/>
  <c r="C173" i="16"/>
  <c r="F304" i="16"/>
  <c r="H206" i="17"/>
  <c r="J125" i="18"/>
  <c r="E261" i="18"/>
  <c r="D65" i="17"/>
  <c r="B314" i="19"/>
  <c r="I120" i="18"/>
  <c r="B364" i="20"/>
  <c r="H283" i="21"/>
  <c r="D203" i="22"/>
  <c r="E226" i="20"/>
  <c r="G145" i="21"/>
  <c r="H170" i="19"/>
  <c r="J89" i="20"/>
  <c r="J337" i="22"/>
  <c r="G362" i="20"/>
  <c r="C282" i="21"/>
  <c r="I201" i="22"/>
  <c r="J115" i="23"/>
  <c r="J363" i="24"/>
  <c r="I287" i="23"/>
  <c r="E207" i="28"/>
  <c r="K126" i="24"/>
  <c r="F138" i="23"/>
  <c r="B58" i="28"/>
  <c r="K81" i="22"/>
  <c r="K329" i="28"/>
  <c r="C249" i="24"/>
  <c r="H186" i="25"/>
  <c r="J105" i="26"/>
  <c r="C354" i="6"/>
  <c r="I49" i="25"/>
  <c r="G298" i="27"/>
  <c r="H257" i="25"/>
  <c r="D177" i="26"/>
  <c r="J96" i="27"/>
  <c r="K359" i="26"/>
  <c r="C279" i="27"/>
  <c r="F158" i="6"/>
  <c r="B78" i="4"/>
  <c r="G362" i="23"/>
  <c r="C282" i="28"/>
  <c r="I201" i="24"/>
  <c r="D213" i="23"/>
  <c r="J132" i="28"/>
  <c r="F52" i="24"/>
  <c r="K75" i="23"/>
  <c r="K323" i="24"/>
  <c r="F261" i="25"/>
  <c r="H180" i="26"/>
  <c r="J99" i="27"/>
  <c r="G124" i="25"/>
  <c r="C44" i="26"/>
  <c r="G335" i="25"/>
  <c r="D105" i="13"/>
  <c r="K42" i="14"/>
  <c r="I291" i="16"/>
  <c r="J98" i="15"/>
  <c r="K189" i="15"/>
  <c r="D318" i="15"/>
  <c r="K248" i="16"/>
  <c r="G168" i="17"/>
  <c r="F294" i="17"/>
  <c r="D149" i="10"/>
  <c r="I330" i="11"/>
  <c r="G126" i="10"/>
  <c r="F51" i="11"/>
  <c r="H189" i="11"/>
  <c r="I52" i="11"/>
  <c r="D252" i="12"/>
  <c r="E115" i="12"/>
  <c r="I302" i="13"/>
  <c r="K221" i="14"/>
  <c r="B357" i="14"/>
  <c r="G136" i="13"/>
  <c r="H229" i="13"/>
  <c r="D149" i="14"/>
  <c r="K86" i="15"/>
  <c r="D223" i="15"/>
  <c r="E314" i="15"/>
  <c r="J113" i="14"/>
  <c r="J361" i="16"/>
  <c r="K292" i="17"/>
  <c r="H89" i="16"/>
  <c r="H238" i="10"/>
  <c r="C75" i="10"/>
  <c r="J259" i="11"/>
  <c r="H124" i="11"/>
  <c r="C320" i="12"/>
  <c r="K125" i="11"/>
  <c r="C61" i="12"/>
  <c r="G188" i="12"/>
  <c r="J50" i="12"/>
  <c r="C295" i="14"/>
  <c r="F101" i="13"/>
  <c r="I209" i="13"/>
  <c r="J302" i="13"/>
  <c r="F222" i="14"/>
  <c r="C160" i="15"/>
  <c r="F296" i="15"/>
  <c r="I58" i="14"/>
  <c r="I306" i="16"/>
  <c r="D106" i="15"/>
  <c r="C366" i="17"/>
  <c r="J162" i="16"/>
  <c r="D79" i="17"/>
  <c r="C215" i="17"/>
  <c r="F329" i="17"/>
  <c r="H248" i="18"/>
  <c r="K54" i="17"/>
  <c r="I303" i="19"/>
  <c r="H107" i="18"/>
  <c r="G243" i="18"/>
  <c r="H157" i="19"/>
  <c r="D77" i="20"/>
  <c r="B326" i="22"/>
  <c r="C349" i="20"/>
  <c r="E268" i="21"/>
  <c r="G187" i="22"/>
  <c r="H212" i="20"/>
  <c r="J131" i="21"/>
  <c r="C156" i="19"/>
  <c r="I75" i="20"/>
  <c r="G324" i="22"/>
  <c r="H238" i="23"/>
  <c r="J157" i="28"/>
  <c r="D237" i="17"/>
  <c r="E44" i="16"/>
  <c r="H158" i="16"/>
  <c r="H78" i="17"/>
  <c r="J325" i="19"/>
  <c r="G132" i="18"/>
  <c r="H265" i="18"/>
  <c r="I72" i="17"/>
  <c r="I320" i="19"/>
  <c r="D235" i="20"/>
  <c r="J154" i="21"/>
  <c r="E178" i="19"/>
  <c r="G97" i="20"/>
  <c r="G345" i="22"/>
  <c r="J41" i="19"/>
  <c r="J289" i="21"/>
  <c r="B209" i="22"/>
  <c r="I233" i="20"/>
  <c r="E153" i="21"/>
  <c r="J67" i="22"/>
  <c r="J315" i="28"/>
  <c r="B235" i="24"/>
  <c r="K147" i="16"/>
  <c r="D262" i="16"/>
  <c r="F181" i="17"/>
  <c r="H100" i="18"/>
  <c r="C236" i="18"/>
  <c r="B40" i="17"/>
  <c r="J288" i="19"/>
  <c r="G95" i="18"/>
  <c r="J338" i="20"/>
  <c r="F258" i="21"/>
  <c r="B178" i="22"/>
  <c r="C201" i="20"/>
  <c r="E120" i="21"/>
  <c r="F145" i="19"/>
  <c r="H64" i="20"/>
  <c r="H312" i="22"/>
  <c r="E337" i="20"/>
  <c r="K256" i="21"/>
  <c r="G176" i="22"/>
  <c r="H90" i="23"/>
  <c r="H338" i="24"/>
  <c r="K273" i="16"/>
  <c r="C193" i="17"/>
  <c r="F307" i="17"/>
  <c r="H226" i="18"/>
  <c r="C362" i="18"/>
  <c r="I281" i="19"/>
  <c r="H85" i="18"/>
  <c r="G221" i="18"/>
  <c r="H135" i="19"/>
  <c r="D55" i="20"/>
  <c r="B304" i="22"/>
  <c r="C327" i="20"/>
  <c r="E246" i="21"/>
  <c r="G165" i="22"/>
  <c r="H190" i="20"/>
  <c r="J109" i="21"/>
  <c r="C134" i="19"/>
  <c r="I53" i="20"/>
  <c r="G302" i="22"/>
  <c r="H216" i="23"/>
  <c r="J135" i="28"/>
  <c r="E59" i="22"/>
  <c r="C308" i="28"/>
  <c r="I227" i="24"/>
  <c r="D239" i="23"/>
  <c r="J158" i="28"/>
  <c r="F78" i="24"/>
  <c r="K101" i="23"/>
  <c r="K349" i="24"/>
  <c r="F287" i="25"/>
  <c r="H206" i="26"/>
  <c r="J125" i="27"/>
  <c r="G150" i="25"/>
  <c r="C70" i="26"/>
  <c r="J318" i="6"/>
  <c r="B278" i="26"/>
  <c r="H197" i="27"/>
  <c r="K131" i="25"/>
  <c r="C51" i="26"/>
  <c r="B262" i="6"/>
  <c r="J178" i="4"/>
  <c r="B145" i="24"/>
  <c r="I53" i="23"/>
  <c r="G302" i="24"/>
  <c r="B314" i="23"/>
  <c r="H233" i="28"/>
  <c r="D153" i="24"/>
  <c r="I176" i="23"/>
  <c r="K95" i="28"/>
  <c r="K343" i="25"/>
  <c r="F281" i="26"/>
  <c r="H200" i="27"/>
  <c r="E225" i="25"/>
  <c r="K144" i="26"/>
  <c r="G64" i="27"/>
  <c r="I299" i="14"/>
  <c r="F298" i="14"/>
  <c r="C236" i="15"/>
  <c r="D43" i="14"/>
  <c r="I134" i="14"/>
  <c r="K53" i="15"/>
  <c r="D182" i="15"/>
  <c r="I87" i="4"/>
  <c r="C168" i="6"/>
  <c r="J297" i="4"/>
  <c r="E83" i="4"/>
  <c r="I163" i="6"/>
  <c r="F293" i="4"/>
  <c r="I368" i="8"/>
  <c r="C220" i="8"/>
  <c r="J201" i="8"/>
  <c r="C57" i="8"/>
  <c r="E249" i="7"/>
  <c r="F112" i="7"/>
  <c r="E113" i="7"/>
  <c r="F288" i="9"/>
  <c r="K147" i="9"/>
  <c r="I367" i="10"/>
  <c r="J230" i="10"/>
  <c r="C330" i="8"/>
  <c r="K218" i="8"/>
  <c r="I136" i="8"/>
  <c r="B337" i="7"/>
  <c r="I330" i="7"/>
  <c r="J193" i="7"/>
  <c r="E41" i="7"/>
  <c r="F230" i="9"/>
  <c r="H154" i="9"/>
  <c r="G184" i="9"/>
  <c r="B341" i="8"/>
  <c r="B222" i="8"/>
  <c r="I141" i="8"/>
  <c r="B69" i="8"/>
  <c r="D325" i="7"/>
  <c r="E188" i="7"/>
  <c r="J41" i="7"/>
  <c r="K357" i="9"/>
  <c r="K87" i="9"/>
  <c r="I307" i="10"/>
  <c r="B130" i="9"/>
  <c r="C326" i="8"/>
  <c r="G212" i="8"/>
  <c r="I132" i="8"/>
  <c r="B333" i="7"/>
  <c r="I326" i="7"/>
  <c r="J189" i="7"/>
  <c r="G366" i="9"/>
  <c r="F226" i="9"/>
  <c r="H150" i="9"/>
  <c r="G168" i="9"/>
  <c r="C299" i="10"/>
  <c r="B211" i="10"/>
  <c r="G47" i="10"/>
  <c r="C172" i="10"/>
  <c r="B97" i="11"/>
  <c r="D235" i="11"/>
  <c r="E98" i="11"/>
  <c r="K300" i="12"/>
  <c r="K160" i="12"/>
  <c r="E348" i="13"/>
  <c r="G267" i="14"/>
  <c r="J73" i="13"/>
  <c r="C182" i="13"/>
  <c r="D275" i="13"/>
  <c r="J194" i="14"/>
  <c r="G132" i="15"/>
  <c r="J268" i="15"/>
  <c r="K359" i="15"/>
  <c r="D170" i="14"/>
  <c r="H78" i="15"/>
  <c r="G338" i="17"/>
  <c r="D135" i="16"/>
  <c r="H346" i="10"/>
  <c r="C183" i="10"/>
  <c r="J367" i="11"/>
  <c r="H232" i="11"/>
  <c r="K98" i="11"/>
  <c r="K233" i="11"/>
  <c r="C169" i="12"/>
  <c r="D299" i="12"/>
  <c r="J158" i="12"/>
  <c r="E74" i="13"/>
  <c r="F209" i="13"/>
  <c r="I317" i="13"/>
  <c r="E237" i="14"/>
  <c r="C326" i="4"/>
  <c r="H126" i="4"/>
  <c r="H216" i="6"/>
  <c r="I321" i="4"/>
  <c r="D122" i="4"/>
  <c r="H210" i="6"/>
  <c r="D290" i="8"/>
  <c r="K168" i="8"/>
  <c r="C89" i="8"/>
  <c r="F289" i="7"/>
  <c r="C283" i="7"/>
  <c r="D146" i="7"/>
  <c r="K322" i="9"/>
  <c r="J182" i="9"/>
  <c r="B107" i="9"/>
  <c r="J72" i="9"/>
  <c r="C349" i="8"/>
  <c r="F262" i="8"/>
  <c r="D182" i="8"/>
  <c r="E366" i="7"/>
  <c r="I229" i="7"/>
  <c r="J92" i="7"/>
  <c r="I93" i="7"/>
  <c r="G69" i="7"/>
  <c r="E128" i="9"/>
  <c r="C348" i="10"/>
  <c r="D211" i="10"/>
  <c r="F298" i="8"/>
  <c r="J176" i="8"/>
  <c r="D98" i="8"/>
  <c r="F229" i="7"/>
  <c r="C223" i="7"/>
  <c r="D86" i="7"/>
  <c r="F70" i="7"/>
  <c r="C259" i="9"/>
  <c r="E235" i="9"/>
  <c r="B342" i="10"/>
  <c r="C345" i="8"/>
  <c r="F258" i="8"/>
  <c r="D178" i="8"/>
  <c r="E362" i="7"/>
  <c r="I225" i="7"/>
  <c r="J88" i="7"/>
  <c r="I89" i="7"/>
  <c r="G65" i="7"/>
  <c r="E124" i="9"/>
  <c r="C344" i="10"/>
  <c r="D207" i="10"/>
  <c r="F53" i="9"/>
  <c r="H285" i="11"/>
  <c r="H74" i="10"/>
  <c r="K262" i="11"/>
  <c r="G134" i="11"/>
  <c r="B326" i="12"/>
  <c r="I204" i="12"/>
  <c r="F59" i="12"/>
  <c r="F194" i="12"/>
  <c r="K109" i="13"/>
  <c r="B245" i="13"/>
  <c r="E353" i="13"/>
  <c r="K272" i="14"/>
  <c r="B366" i="14"/>
  <c r="I303" i="15"/>
  <c r="J110" i="14"/>
  <c r="H359" i="16"/>
  <c r="G121" i="15"/>
  <c r="J249" i="15"/>
  <c r="G180" i="16"/>
  <c r="C100" i="17"/>
  <c r="K269" i="10"/>
  <c r="B92" i="10"/>
  <c r="G273" i="11"/>
  <c r="E69" i="10"/>
  <c r="B323" i="12"/>
  <c r="F132" i="11"/>
  <c r="E324" i="12"/>
  <c r="B195" i="12"/>
  <c r="C58" i="12"/>
  <c r="G245" i="13"/>
  <c r="I164" i="14"/>
  <c r="J299" i="14"/>
  <c r="E79" i="13"/>
  <c r="I49" i="6"/>
  <c r="F179" i="4"/>
  <c r="G45" i="4"/>
  <c r="E45" i="6"/>
  <c r="B175" i="4"/>
  <c r="B335" i="6"/>
  <c r="H305" i="8"/>
  <c r="B184" i="8"/>
  <c r="F105" i="8"/>
  <c r="H236" i="7"/>
  <c r="E230" i="7"/>
  <c r="F93" i="7"/>
  <c r="C270" i="9"/>
  <c r="E266" i="9"/>
  <c r="G242" i="9"/>
  <c r="D349" i="10"/>
  <c r="K362" i="8"/>
  <c r="K277" i="8"/>
  <c r="E129" i="8"/>
  <c r="H56" i="8"/>
  <c r="J312" i="7"/>
  <c r="K175" i="7"/>
  <c r="D358" i="9"/>
  <c r="G345" i="9"/>
  <c r="F276" i="9"/>
  <c r="E295" i="10"/>
  <c r="D105" i="9"/>
  <c r="G278" i="8"/>
  <c r="E192" i="8"/>
  <c r="H47" i="8"/>
  <c r="I307" i="7"/>
  <c r="J170" i="7"/>
  <c r="I171" i="7"/>
  <c r="J346" i="9"/>
  <c r="E206" i="9"/>
  <c r="H113" i="9"/>
  <c r="D289" i="10"/>
  <c r="K358" i="8"/>
  <c r="K273" i="8"/>
  <c r="E125" i="8"/>
  <c r="H52" i="8"/>
  <c r="J308" i="7"/>
  <c r="K171" i="7"/>
  <c r="D354" i="9"/>
  <c r="G341" i="9"/>
  <c r="B269" i="9"/>
  <c r="E291" i="10"/>
  <c r="D97" i="9"/>
  <c r="F329" i="10"/>
  <c r="K165" i="10"/>
  <c r="H350" i="11"/>
  <c r="F215" i="11"/>
  <c r="I81" i="11"/>
  <c r="I216" i="11"/>
  <c r="K151" i="12"/>
  <c r="E279" i="12"/>
  <c r="H141" i="12"/>
  <c r="C57" i="13"/>
  <c r="D192" i="13"/>
  <c r="G300" i="13"/>
  <c r="C220" i="14"/>
  <c r="D313" i="14"/>
  <c r="K250" i="15"/>
  <c r="B58" i="14"/>
  <c r="G150" i="14"/>
  <c r="I68" i="15"/>
  <c r="B197" i="15"/>
  <c r="I127" i="16"/>
  <c r="H253" i="16"/>
  <c r="E192" i="10"/>
  <c r="F368" i="11"/>
  <c r="F157" i="10"/>
  <c r="I345" i="11"/>
  <c r="E217" i="11"/>
  <c r="H79" i="11"/>
  <c r="G287" i="12"/>
  <c r="D142" i="12"/>
  <c r="D277" i="12"/>
  <c r="I192" i="13"/>
  <c r="J327" i="13"/>
  <c r="B247" i="14"/>
  <c r="I355" i="14"/>
  <c r="E265" i="4"/>
  <c r="J65" i="4"/>
  <c r="H146" i="6"/>
  <c r="K260" i="4"/>
  <c r="F61" i="4"/>
  <c r="D142" i="6"/>
  <c r="B309" i="8"/>
  <c r="D240" i="8"/>
  <c r="K149" i="8"/>
  <c r="C352" i="7"/>
  <c r="J344" i="7"/>
  <c r="B207" i="7"/>
  <c r="G54" i="7"/>
  <c r="H243" i="9"/>
  <c r="J167" i="9"/>
  <c r="C190" i="10"/>
  <c r="E316" i="10"/>
  <c r="E261" i="8"/>
  <c r="C175" i="8"/>
  <c r="H359" i="7"/>
  <c r="G290" i="7"/>
  <c r="H153" i="7"/>
  <c r="G154" i="7"/>
  <c r="H329" i="9"/>
  <c r="C189" i="9"/>
  <c r="B81" i="9"/>
  <c r="B272" i="10"/>
  <c r="B291" i="8"/>
  <c r="I169" i="8"/>
  <c r="K89" i="8"/>
  <c r="D290" i="7"/>
  <c r="K283" i="7"/>
  <c r="B147" i="7"/>
  <c r="I323" i="9"/>
  <c r="H183" i="9"/>
  <c r="J107" i="9"/>
  <c r="H73" i="9"/>
  <c r="E256" i="10"/>
  <c r="E257" i="8"/>
  <c r="C171" i="8"/>
  <c r="H355" i="7"/>
  <c r="G286" i="7"/>
  <c r="H149" i="7"/>
  <c r="G150" i="7"/>
  <c r="H325" i="9"/>
  <c r="C185" i="9"/>
  <c r="I75" i="9"/>
  <c r="B268" i="10"/>
  <c r="I159" i="9"/>
  <c r="F346" i="11"/>
  <c r="F135" i="10"/>
  <c r="I323" i="11"/>
  <c r="E195" i="11"/>
  <c r="H57" i="11"/>
  <c r="G265" i="12"/>
  <c r="D120" i="12"/>
  <c r="D255" i="12"/>
  <c r="I170" i="13"/>
  <c r="J305" i="13"/>
  <c r="B225" i="14"/>
  <c r="I333" i="14"/>
  <c r="H97" i="13"/>
  <c r="G364" i="15"/>
  <c r="C284" i="16"/>
  <c r="D91" i="15"/>
  <c r="E182" i="15"/>
  <c r="H310" i="15"/>
  <c r="E241" i="16"/>
  <c r="K160" i="17"/>
  <c r="J286" i="17"/>
  <c r="J152" i="10"/>
  <c r="E334" i="11"/>
  <c r="C130" i="10"/>
  <c r="B55" i="11"/>
  <c r="D193" i="11"/>
  <c r="E56" i="11"/>
  <c r="J255" i="12"/>
  <c r="K118" i="12"/>
  <c r="E306" i="13"/>
  <c r="G225" i="14"/>
  <c r="H360" i="14"/>
  <c r="C140" i="13"/>
  <c r="F228" i="13"/>
  <c r="E191" i="14"/>
  <c r="I85" i="15"/>
  <c r="B222" i="15"/>
  <c r="C313" i="15"/>
  <c r="H112" i="14"/>
  <c r="H360" i="16"/>
  <c r="I291" i="17"/>
  <c r="F88" i="16"/>
  <c r="H288" i="10"/>
  <c r="C125" i="10"/>
  <c r="J309" i="11"/>
  <c r="H174" i="11"/>
  <c r="K40" i="11"/>
  <c r="K175" i="11"/>
  <c r="C111" i="12"/>
  <c r="G238" i="12"/>
  <c r="J100" i="12"/>
  <c r="C345" i="14"/>
  <c r="F151" i="13"/>
  <c r="I259" i="13"/>
  <c r="J352" i="13"/>
  <c r="F272" i="14"/>
  <c r="C210" i="15"/>
  <c r="F346" i="15"/>
  <c r="I108" i="14"/>
  <c r="I356" i="16"/>
  <c r="D156" i="15"/>
  <c r="K86" i="16"/>
  <c r="J212" i="16"/>
  <c r="J361" i="10"/>
  <c r="D265" i="11"/>
  <c r="D54" i="10"/>
  <c r="J247" i="11"/>
  <c r="C114" i="11"/>
  <c r="D249" i="11"/>
  <c r="E184" i="12"/>
  <c r="J367" i="13"/>
  <c r="B174" i="12"/>
  <c r="G89" i="13"/>
  <c r="H224" i="13"/>
  <c r="K332" i="13"/>
  <c r="G252" i="14"/>
  <c r="H345" i="14"/>
  <c r="E283" i="15"/>
  <c r="F90" i="14"/>
  <c r="D339" i="16"/>
  <c r="C101" i="15"/>
  <c r="F229" i="15"/>
  <c r="C160" i="16"/>
  <c r="J298" i="16"/>
  <c r="F202" i="17"/>
  <c r="E338" i="17"/>
  <c r="J123" i="16"/>
  <c r="B43" i="17"/>
  <c r="B291" i="19"/>
  <c r="I97" i="18"/>
  <c r="J230" i="18"/>
  <c r="I366" i="18"/>
  <c r="K285" i="19"/>
  <c r="F200" i="20"/>
  <c r="B120" i="21"/>
  <c r="G143" i="19"/>
  <c r="I62" i="20"/>
  <c r="I310" i="22"/>
  <c r="J335" i="20"/>
  <c r="B255" i="21"/>
  <c r="D174" i="22"/>
  <c r="K198" i="20"/>
  <c r="G118" i="21"/>
  <c r="J361" i="23"/>
  <c r="B281" i="28"/>
  <c r="D200" i="24"/>
  <c r="G167" i="16"/>
  <c r="K283" i="16"/>
  <c r="B201" i="17"/>
  <c r="D120" i="18"/>
  <c r="I255" i="18"/>
  <c r="H59" i="17"/>
  <c r="F308" i="19"/>
  <c r="C115" i="18"/>
  <c r="F358" i="20"/>
  <c r="B278" i="21"/>
  <c r="H197" i="22"/>
  <c r="I220" i="20"/>
  <c r="K139" i="21"/>
  <c r="B165" i="19"/>
  <c r="D84" i="20"/>
  <c r="D332" i="22"/>
  <c r="K356" i="20"/>
  <c r="G276" i="21"/>
  <c r="C196" i="22"/>
  <c r="D110" i="23"/>
  <c r="D358" i="24"/>
  <c r="C271" i="16"/>
  <c r="E190" i="17"/>
  <c r="H304" i="17"/>
  <c r="J223" i="18"/>
  <c r="E359" i="18"/>
  <c r="K278" i="19"/>
  <c r="J82" i="18"/>
  <c r="I218" i="18"/>
  <c r="J132" i="19"/>
  <c r="F52" i="20"/>
  <c r="D301" i="22"/>
  <c r="E324" i="20"/>
  <c r="G243" i="21"/>
  <c r="I162" i="22"/>
  <c r="J187" i="20"/>
  <c r="B107" i="21"/>
  <c r="E131" i="19"/>
  <c r="K50" i="20"/>
  <c r="I299" i="22"/>
  <c r="J213" i="23"/>
  <c r="B133" i="28"/>
  <c r="F180" i="17"/>
  <c r="E316" i="17"/>
  <c r="J101" i="16"/>
  <c r="J349" i="18"/>
  <c r="B269" i="19"/>
  <c r="I75" i="18"/>
  <c r="J208" i="18"/>
  <c r="I344" i="18"/>
  <c r="K263" i="19"/>
  <c r="F178" i="20"/>
  <c r="B98" i="21"/>
  <c r="G121" i="19"/>
  <c r="I40" i="20"/>
  <c r="I288" i="22"/>
  <c r="J313" i="20"/>
  <c r="B233" i="21"/>
  <c r="D152" i="22"/>
  <c r="K176" i="20"/>
  <c r="G96" i="21"/>
  <c r="J339" i="23"/>
  <c r="B259" i="28"/>
  <c r="D178" i="24"/>
  <c r="C102" i="23"/>
  <c r="K350" i="24"/>
  <c r="F362" i="23"/>
  <c r="B282" i="28"/>
  <c r="H201" i="24"/>
  <c r="C225" i="23"/>
  <c r="E144" i="28"/>
  <c r="G63" i="24"/>
  <c r="J329" i="26"/>
  <c r="B249" i="27"/>
  <c r="I273" i="25"/>
  <c r="E193" i="26"/>
  <c r="K112" i="27"/>
  <c r="B72" i="25"/>
  <c r="J320" i="27"/>
  <c r="C255" i="25"/>
  <c r="E174" i="26"/>
  <c r="G93" i="27"/>
  <c r="B302" i="4"/>
  <c r="I170" i="6"/>
  <c r="K176" i="23"/>
  <c r="G96" i="28"/>
  <c r="E345" i="25"/>
  <c r="J356" i="28"/>
  <c r="F276" i="24"/>
  <c r="K299" i="23"/>
  <c r="C219" i="28"/>
  <c r="E138" i="24"/>
  <c r="J75" i="25"/>
  <c r="J323" i="27"/>
  <c r="J69" i="24"/>
  <c r="C268" i="26"/>
  <c r="I187" i="27"/>
  <c r="J338" i="13"/>
  <c r="J248" i="14"/>
  <c r="G186" i="15"/>
  <c r="J322" i="15"/>
  <c r="C85" i="14"/>
  <c r="C333" i="16"/>
  <c r="H132" i="15"/>
  <c r="E63" i="16"/>
  <c r="D189" i="16"/>
  <c r="H60" i="9"/>
  <c r="J292" i="11"/>
  <c r="J81" i="10"/>
  <c r="C270" i="11"/>
  <c r="I141" i="11"/>
  <c r="D333" i="12"/>
  <c r="K211" i="12"/>
  <c r="H66" i="12"/>
  <c r="H201" i="12"/>
  <c r="C117" i="13"/>
  <c r="D252" i="13"/>
  <c r="G360" i="13"/>
  <c r="C280" i="14"/>
  <c r="B44" i="13"/>
  <c r="K310" i="15"/>
  <c r="B118" i="14"/>
  <c r="J366" i="16"/>
  <c r="I128" i="15"/>
  <c r="B257" i="15"/>
  <c r="I187" i="16"/>
  <c r="E107" i="17"/>
  <c r="K189" i="10"/>
  <c r="B366" i="11"/>
  <c r="B155" i="10"/>
  <c r="E343" i="11"/>
  <c r="K214" i="11"/>
  <c r="D77" i="11"/>
  <c r="C285" i="12"/>
  <c r="J139" i="12"/>
  <c r="J274" i="12"/>
  <c r="E190" i="13"/>
  <c r="F325" i="13"/>
  <c r="H244" i="14"/>
  <c r="E353" i="14"/>
  <c r="D117" i="13"/>
  <c r="K54" i="14"/>
  <c r="I303" i="16"/>
  <c r="J110" i="15"/>
  <c r="K201" i="15"/>
  <c r="D330" i="15"/>
  <c r="K260" i="16"/>
  <c r="G180" i="17"/>
  <c r="F306" i="17"/>
  <c r="E110" i="16"/>
  <c r="H224" i="16"/>
  <c r="J143" i="17"/>
  <c r="B63" i="18"/>
  <c r="G198" i="18"/>
  <c r="H331" i="18"/>
  <c r="D251" i="19"/>
  <c r="K57" i="18"/>
  <c r="D301" i="20"/>
  <c r="J220" i="21"/>
  <c r="F140" i="22"/>
  <c r="G163" i="20"/>
  <c r="I82" i="21"/>
  <c r="J107" i="19"/>
  <c r="J355" i="21"/>
  <c r="B275" i="22"/>
  <c r="I299" i="20"/>
  <c r="E219" i="21"/>
  <c r="K138" i="22"/>
  <c r="B53" i="23"/>
  <c r="B301" i="24"/>
  <c r="E268" i="16"/>
  <c r="G187" i="17"/>
  <c r="J301" i="17"/>
  <c r="B221" i="18"/>
  <c r="G356" i="18"/>
  <c r="C276" i="19"/>
  <c r="B80" i="18"/>
  <c r="K215" i="18"/>
  <c r="B130" i="19"/>
  <c r="H49" i="20"/>
  <c r="F298" i="22"/>
  <c r="G321" i="20"/>
  <c r="I240" i="21"/>
  <c r="K159" i="22"/>
  <c r="B185" i="20"/>
  <c r="D104" i="21"/>
  <c r="G128" i="19"/>
  <c r="C48" i="20"/>
  <c r="K296" i="22"/>
  <c r="B211" i="23"/>
  <c r="D130" i="28"/>
  <c r="D155" i="17"/>
  <c r="C291" i="17"/>
  <c r="H76" i="16"/>
  <c r="H324" i="18"/>
  <c r="J243" i="19"/>
  <c r="G50" i="18"/>
  <c r="H183" i="18"/>
  <c r="G319" i="18"/>
  <c r="I238" i="19"/>
  <c r="D153" i="20"/>
  <c r="J72" i="21"/>
  <c r="E96" i="19"/>
  <c r="E344" i="21"/>
  <c r="G263" i="22"/>
  <c r="H288" i="20"/>
  <c r="J207" i="21"/>
  <c r="B127" i="22"/>
  <c r="I151" i="20"/>
  <c r="E71" i="21"/>
  <c r="H314" i="23"/>
  <c r="J233" i="28"/>
  <c r="B153" i="24"/>
  <c r="E88" i="16"/>
  <c r="H202" i="16"/>
  <c r="J121" i="17"/>
  <c r="B41" i="18"/>
  <c r="G176" i="18"/>
  <c r="H309" i="18"/>
  <c r="D229" i="19"/>
  <c r="I364" i="19"/>
  <c r="D279" i="20"/>
  <c r="J198" i="21"/>
  <c r="F118" i="22"/>
  <c r="G141" i="20"/>
  <c r="I60" i="21"/>
  <c r="J85" i="19"/>
  <c r="J333" i="21"/>
  <c r="B253" i="22"/>
  <c r="I277" i="20"/>
  <c r="E197" i="21"/>
  <c r="K116" i="22"/>
  <c r="J359" i="28"/>
  <c r="B279" i="24"/>
  <c r="K202" i="23"/>
  <c r="G122" i="28"/>
  <c r="C42" i="24"/>
  <c r="H53" i="23"/>
  <c r="F302" i="24"/>
  <c r="K325" i="23"/>
  <c r="C245" i="28"/>
  <c r="E164" i="24"/>
  <c r="J101" i="25"/>
  <c r="J349" i="27"/>
  <c r="E269" i="6"/>
  <c r="C294" i="26"/>
  <c r="I213" i="27"/>
  <c r="J172" i="25"/>
  <c r="F92" i="26"/>
  <c r="J97" i="24"/>
  <c r="C275" i="26"/>
  <c r="E194" i="27"/>
  <c r="H73" i="6"/>
  <c r="F278" i="6"/>
  <c r="I277" i="23"/>
  <c r="E197" i="28"/>
  <c r="K116" i="24"/>
  <c r="F128" i="23"/>
  <c r="B48" i="28"/>
  <c r="K71" i="22"/>
  <c r="K319" i="28"/>
  <c r="C239" i="24"/>
  <c r="H176" i="25"/>
  <c r="J95" i="26"/>
  <c r="C344" i="6"/>
  <c r="K368" i="26"/>
  <c r="G288" i="27"/>
  <c r="H247" i="25"/>
  <c r="D193" i="13"/>
  <c r="K130" i="14"/>
  <c r="G50" i="15"/>
  <c r="I97" i="6"/>
  <c r="F227" i="4"/>
  <c r="E146" i="4"/>
  <c r="E93" i="6"/>
  <c r="B223" i="4"/>
  <c r="K137" i="4"/>
  <c r="G291" i="8"/>
  <c r="E204" i="8"/>
  <c r="H59" i="8"/>
  <c r="I319" i="7"/>
  <c r="J182" i="7"/>
  <c r="I183" i="7"/>
  <c r="J358" i="9"/>
  <c r="E218" i="9"/>
  <c r="G138" i="9"/>
  <c r="D301" i="10"/>
  <c r="E332" i="8"/>
  <c r="K229" i="8"/>
  <c r="B140" i="8"/>
  <c r="C80" i="8"/>
  <c r="J264" i="7"/>
  <c r="K127" i="7"/>
  <c r="D310" i="9"/>
  <c r="G297" i="9"/>
  <c r="B225" i="9"/>
  <c r="E247" i="10"/>
  <c r="I44" i="9"/>
  <c r="G230" i="8"/>
  <c r="D212" i="8"/>
  <c r="G67" i="8"/>
  <c r="I259" i="7"/>
  <c r="J122" i="7"/>
  <c r="I123" i="7"/>
  <c r="J298" i="9"/>
  <c r="E158" i="9"/>
  <c r="K48" i="9"/>
  <c r="D241" i="10"/>
  <c r="E328" i="8"/>
  <c r="K225" i="8"/>
  <c r="B136" i="8"/>
  <c r="C76" i="8"/>
  <c r="J260" i="7"/>
  <c r="K123" i="7"/>
  <c r="D306" i="9"/>
  <c r="G293" i="9"/>
  <c r="B221" i="9"/>
  <c r="E243" i="10"/>
  <c r="I40" i="9"/>
  <c r="F281" i="10"/>
  <c r="K117" i="10"/>
  <c r="H302" i="11"/>
  <c r="F167" i="11"/>
  <c r="K362" i="12"/>
  <c r="I168" i="11"/>
  <c r="K103" i="12"/>
  <c r="E231" i="12"/>
  <c r="H93" i="12"/>
  <c r="K337" i="14"/>
  <c r="D144" i="13"/>
  <c r="G252" i="13"/>
  <c r="H345" i="13"/>
  <c r="D265" i="14"/>
  <c r="K202" i="15"/>
  <c r="D339" i="15"/>
  <c r="G101" i="14"/>
  <c r="G349" i="16"/>
  <c r="B149" i="15"/>
  <c r="I79" i="16"/>
  <c r="H205" i="16"/>
  <c r="C96" i="9"/>
  <c r="F320" i="11"/>
  <c r="F109" i="10"/>
  <c r="I297" i="11"/>
  <c r="E169" i="11"/>
  <c r="J360" i="12"/>
  <c r="G239" i="12"/>
  <c r="D94" i="12"/>
  <c r="D229" i="12"/>
  <c r="I144" i="13"/>
  <c r="J279" i="13"/>
  <c r="B199" i="14"/>
  <c r="I307" i="14"/>
  <c r="I255" i="4"/>
  <c r="D56" i="4"/>
  <c r="B137" i="6"/>
  <c r="E251" i="4"/>
  <c r="J51" i="4"/>
  <c r="H132" i="6"/>
  <c r="H318" i="8"/>
  <c r="J249" i="8"/>
  <c r="F92" i="8"/>
  <c r="I361" i="7"/>
  <c r="D217" i="7"/>
  <c r="E80" i="7"/>
  <c r="C64" i="7"/>
  <c r="D253" i="9"/>
  <c r="F177" i="9"/>
  <c r="I199" i="10"/>
  <c r="K325" i="10"/>
  <c r="K270" i="8"/>
  <c r="I184" i="8"/>
  <c r="B40" i="8"/>
  <c r="C300" i="7"/>
  <c r="D163" i="7"/>
  <c r="C164" i="7"/>
  <c r="D339" i="9"/>
  <c r="I198" i="9"/>
  <c r="F98" i="9"/>
  <c r="H281" i="10"/>
  <c r="H300" i="8"/>
  <c r="E179" i="8"/>
  <c r="G99" i="8"/>
  <c r="J299" i="7"/>
  <c r="G293" i="7"/>
  <c r="H156" i="7"/>
  <c r="E333" i="9"/>
  <c r="D193" i="9"/>
  <c r="F117" i="9"/>
  <c r="C86" i="9"/>
  <c r="K265" i="10"/>
  <c r="K266" i="8"/>
  <c r="I180" i="8"/>
  <c r="D365" i="7"/>
  <c r="C296" i="7"/>
  <c r="D159" i="7"/>
  <c r="C160" i="7"/>
  <c r="D335" i="9"/>
  <c r="I194" i="9"/>
  <c r="F90" i="9"/>
  <c r="H277" i="10"/>
  <c r="C198" i="9"/>
  <c r="B356" i="11"/>
  <c r="B145" i="10"/>
  <c r="E333" i="11"/>
  <c r="K204" i="11"/>
  <c r="D67" i="11"/>
  <c r="C275" i="12"/>
  <c r="J129" i="12"/>
  <c r="J264" i="12"/>
  <c r="E180" i="13"/>
  <c r="F315" i="13"/>
  <c r="H234" i="14"/>
  <c r="E343" i="14"/>
  <c r="D107" i="13"/>
  <c r="K44" i="14"/>
  <c r="I293" i="16"/>
  <c r="J100" i="15"/>
  <c r="K191" i="15"/>
  <c r="D320" i="15"/>
  <c r="K250" i="16"/>
  <c r="G170" i="17"/>
  <c r="F296" i="17"/>
  <c r="F162" i="10"/>
  <c r="K343" i="11"/>
  <c r="I139" i="10"/>
  <c r="H64" i="11"/>
  <c r="J202" i="11"/>
  <c r="K65" i="11"/>
  <c r="F265" i="12"/>
  <c r="G128" i="12"/>
  <c r="K315" i="13"/>
  <c r="C235" i="14"/>
  <c r="F41" i="13"/>
  <c r="I149" i="13"/>
  <c r="G308" i="4"/>
  <c r="B109" i="4"/>
  <c r="B193" i="6"/>
  <c r="C304" i="4"/>
  <c r="H104" i="4"/>
  <c r="B187" i="6"/>
  <c r="J308" i="8"/>
  <c r="G186" i="8"/>
  <c r="I106" i="8"/>
  <c r="B307" i="7"/>
  <c r="I300" i="7"/>
  <c r="J163" i="7"/>
  <c r="G340" i="9"/>
  <c r="F200" i="9"/>
  <c r="H124" i="9"/>
  <c r="G100" i="9"/>
  <c r="I366" i="8"/>
  <c r="B280" i="8"/>
  <c r="J199" i="8"/>
  <c r="C55" i="8"/>
  <c r="E247" i="7"/>
  <c r="F110" i="7"/>
  <c r="E111" i="7"/>
  <c r="F286" i="9"/>
  <c r="K145" i="9"/>
  <c r="I365" i="10"/>
  <c r="J228" i="10"/>
  <c r="I281" i="8"/>
  <c r="F194" i="8"/>
  <c r="J115" i="8"/>
  <c r="B247" i="7"/>
  <c r="I240" i="7"/>
  <c r="J103" i="7"/>
  <c r="G280" i="9"/>
  <c r="F140" i="9"/>
  <c r="K252" i="9"/>
  <c r="H359" i="10"/>
  <c r="I362" i="8"/>
  <c r="B276" i="8"/>
  <c r="J195" i="8"/>
  <c r="C51" i="8"/>
  <c r="E243" i="7"/>
  <c r="F106" i="7"/>
  <c r="E107" i="7"/>
  <c r="F282" i="9"/>
  <c r="K141" i="9"/>
  <c r="I361" i="10"/>
  <c r="J224" i="10"/>
  <c r="B71" i="9"/>
  <c r="D303" i="11"/>
  <c r="D92" i="10"/>
  <c r="G280" i="11"/>
  <c r="C152" i="11"/>
  <c r="H343" i="12"/>
  <c r="E222" i="12"/>
  <c r="B77" i="12"/>
  <c r="B212" i="12"/>
  <c r="G127" i="13"/>
  <c r="H262" i="13"/>
  <c r="J181" i="14"/>
  <c r="G290" i="14"/>
  <c r="F54" i="13"/>
  <c r="E321" i="15"/>
  <c r="F128" i="14"/>
  <c r="B48" i="15"/>
  <c r="C139" i="15"/>
  <c r="F267" i="15"/>
  <c r="C198" i="16"/>
  <c r="I117" i="17"/>
  <c r="C335" i="10"/>
  <c r="H109" i="10"/>
  <c r="C291" i="11"/>
  <c r="K86" i="10"/>
  <c r="H340" i="12"/>
  <c r="B150" i="11"/>
  <c r="K341" i="12"/>
  <c r="H212" i="12"/>
  <c r="I75" i="12"/>
  <c r="C263" i="13"/>
  <c r="E182" i="14"/>
  <c r="F317" i="14"/>
  <c r="K96" i="13"/>
  <c r="K194" i="4"/>
  <c r="G283" i="6"/>
  <c r="D76" i="6"/>
  <c r="G190" i="4"/>
  <c r="H277" i="6"/>
  <c r="J71" i="6"/>
  <c r="J342" i="8"/>
  <c r="C243" i="8"/>
  <c r="G94" i="8"/>
  <c r="H350" i="7"/>
  <c r="E198" i="11"/>
  <c r="E63" i="11"/>
  <c r="K274" i="11"/>
  <c r="I290" i="11"/>
  <c r="G217" i="10"/>
  <c r="C164" i="16"/>
  <c r="B88" i="14"/>
  <c r="G98" i="4"/>
  <c r="D326" i="4"/>
  <c r="G196" i="6"/>
  <c r="C116" i="4"/>
  <c r="J343" i="4"/>
  <c r="C214" i="6"/>
  <c r="I133" i="4"/>
  <c r="F361" i="4"/>
  <c r="I231" i="6"/>
  <c r="B201" i="6"/>
  <c r="B115" i="4"/>
  <c r="G314" i="4"/>
  <c r="H224" i="6"/>
  <c r="H132" i="4"/>
  <c r="C332" i="4"/>
  <c r="J262" i="6"/>
  <c r="D150" i="4"/>
  <c r="I349" i="4"/>
  <c r="C100" i="4"/>
  <c r="H364" i="4"/>
  <c r="K234" i="6"/>
  <c r="G154" i="4"/>
  <c r="F53" i="6"/>
  <c r="C253" i="6"/>
  <c r="C172" i="4"/>
  <c r="B71" i="6"/>
  <c r="H276" i="6"/>
  <c r="I189" i="4"/>
  <c r="H80" i="6"/>
  <c r="F289" i="6"/>
  <c r="E199" i="4"/>
  <c r="D98" i="6"/>
  <c r="J312" i="6"/>
  <c r="K216" i="4"/>
  <c r="J115" i="6"/>
  <c r="D350" i="6"/>
  <c r="G234" i="4"/>
  <c r="G132" i="4"/>
  <c r="K212" i="6"/>
  <c r="H342" i="4"/>
  <c r="C128" i="4"/>
  <c r="G208" i="6"/>
  <c r="D338" i="4"/>
  <c r="D356" i="8"/>
  <c r="D237" i="8"/>
  <c r="B157" i="8"/>
  <c r="C86" i="8"/>
  <c r="F340" i="7"/>
  <c r="G203" i="7"/>
  <c r="B57" i="7"/>
  <c r="E44" i="7"/>
  <c r="C103" i="9"/>
  <c r="K322" i="10"/>
  <c r="C184" i="9"/>
  <c r="B293" i="8"/>
  <c r="I171" i="8"/>
  <c r="K91" i="8"/>
  <c r="D292" i="7"/>
  <c r="K285" i="7"/>
  <c r="B149" i="7"/>
  <c r="I325" i="9"/>
  <c r="H185" i="9"/>
  <c r="J109" i="9"/>
  <c r="H75" i="9"/>
  <c r="D345" i="8"/>
  <c r="G245" i="8"/>
  <c r="K96" i="8"/>
  <c r="B353" i="7"/>
  <c r="F280" i="7"/>
  <c r="G143" i="7"/>
  <c r="J325" i="9"/>
  <c r="C313" i="9"/>
  <c r="H240" i="9"/>
  <c r="K262" i="10"/>
  <c r="E60" i="9"/>
  <c r="B289" i="8"/>
  <c r="I167" i="8"/>
  <c r="K87" i="8"/>
  <c r="D288" i="7"/>
  <c r="K281" i="7"/>
  <c r="B145" i="7"/>
  <c r="I321" i="9"/>
  <c r="H181" i="9"/>
  <c r="J105" i="9"/>
  <c r="H71" i="9"/>
  <c r="E254" i="10"/>
  <c r="B150" i="10"/>
  <c r="G331" i="11"/>
  <c r="E127" i="10"/>
  <c r="D52" i="11"/>
  <c r="F190" i="11"/>
  <c r="G53" i="11"/>
  <c r="B253" i="12"/>
  <c r="C116" i="12"/>
  <c r="G303" i="13"/>
  <c r="I222" i="14"/>
  <c r="J357" i="14"/>
  <c r="E137" i="13"/>
  <c r="F230" i="13"/>
  <c r="B150" i="14"/>
  <c r="I87" i="15"/>
  <c r="B224" i="15"/>
  <c r="C315" i="15"/>
  <c r="H114" i="14"/>
  <c r="H362" i="16"/>
  <c r="I293" i="17"/>
  <c r="F90" i="16"/>
  <c r="J301" i="10"/>
  <c r="E138" i="10"/>
  <c r="B323" i="11"/>
  <c r="J187" i="11"/>
  <c r="C54" i="11"/>
  <c r="C189" i="11"/>
  <c r="E124" i="12"/>
  <c r="I251" i="12"/>
  <c r="B114" i="12"/>
  <c r="E358" i="14"/>
  <c r="H164" i="13"/>
  <c r="K272" i="13"/>
  <c r="G192" i="14"/>
  <c r="I41" i="6"/>
  <c r="F171" i="4"/>
  <c r="J319" i="6"/>
  <c r="G366" i="4"/>
  <c r="B167" i="4"/>
  <c r="H307" i="6"/>
  <c r="H327" i="8"/>
  <c r="B192" i="8"/>
  <c r="F113" i="8"/>
  <c r="H244" i="7"/>
  <c r="E238" i="7"/>
  <c r="F101" i="7"/>
  <c r="C278" i="9"/>
  <c r="B138" i="9"/>
  <c r="G250" i="9"/>
  <c r="D357" i="10"/>
  <c r="H336" i="8"/>
  <c r="H217" i="8"/>
  <c r="E137" i="8"/>
  <c r="H64" i="8"/>
  <c r="J320" i="7"/>
  <c r="K183" i="7"/>
  <c r="D366" i="9"/>
  <c r="G353" i="9"/>
  <c r="G83" i="9"/>
  <c r="E303" i="10"/>
  <c r="D121" i="9"/>
  <c r="G287" i="8"/>
  <c r="E200" i="8"/>
  <c r="H55" i="8"/>
  <c r="I315" i="7"/>
  <c r="J178" i="7"/>
  <c r="I179" i="7"/>
  <c r="J354" i="9"/>
  <c r="E214" i="9"/>
  <c r="H129" i="9"/>
  <c r="D297" i="10"/>
  <c r="K366" i="8"/>
  <c r="I282" i="8"/>
  <c r="E133" i="8"/>
  <c r="H60" i="8"/>
  <c r="J316" i="7"/>
  <c r="K179" i="7"/>
  <c r="D362" i="9"/>
  <c r="G349" i="9"/>
  <c r="G79" i="9"/>
  <c r="E299" i="10"/>
  <c r="D113" i="9"/>
  <c r="F337" i="10"/>
  <c r="K173" i="10"/>
  <c r="H358" i="11"/>
  <c r="F223" i="11"/>
  <c r="I89" i="11"/>
  <c r="I224" i="11"/>
  <c r="K159" i="12"/>
  <c r="E287" i="12"/>
  <c r="H149" i="12"/>
  <c r="C65" i="13"/>
  <c r="D200" i="13"/>
  <c r="G308" i="13"/>
  <c r="C228" i="14"/>
  <c r="D321" i="14"/>
  <c r="K258" i="15"/>
  <c r="B66" i="14"/>
  <c r="G166" i="14"/>
  <c r="I76" i="15"/>
  <c r="B205" i="15"/>
  <c r="I135" i="16"/>
  <c r="H261" i="16"/>
  <c r="E200" i="10"/>
  <c r="D47" i="10"/>
  <c r="F165" i="10"/>
  <c r="I353" i="11"/>
  <c r="E225" i="11"/>
  <c r="H87" i="11"/>
  <c r="J297" i="12"/>
  <c r="D150" i="12"/>
  <c r="D285" i="12"/>
  <c r="I200" i="13"/>
  <c r="J335" i="13"/>
  <c r="B255" i="14"/>
  <c r="I363" i="14"/>
  <c r="G94" i="6"/>
  <c r="D224" i="4"/>
  <c r="K139" i="4"/>
  <c r="C90" i="6"/>
  <c r="J219" i="4"/>
  <c r="G131" i="4"/>
  <c r="I294" i="8"/>
  <c r="G207" i="8"/>
  <c r="J62" i="8"/>
  <c r="K322" i="7"/>
  <c r="B186" i="7"/>
  <c r="K186" i="7"/>
  <c r="B362" i="9"/>
  <c r="G221" i="9"/>
  <c r="E151" i="9"/>
  <c r="F304" i="10"/>
  <c r="I335" i="8"/>
  <c r="C233" i="8"/>
  <c r="D143" i="8"/>
  <c r="H83" i="8"/>
  <c r="B268" i="7"/>
  <c r="C131" i="7"/>
  <c r="F313" i="9"/>
  <c r="I300" i="9"/>
  <c r="D228" i="9"/>
  <c r="G250" i="10"/>
  <c r="K47" i="9"/>
  <c r="I233" i="8"/>
  <c r="H216" i="8"/>
  <c r="I70" i="8"/>
  <c r="K262" i="7"/>
  <c r="B126" i="7"/>
  <c r="K126" i="7"/>
  <c r="B302" i="9"/>
  <c r="G161" i="9"/>
  <c r="C52" i="9"/>
  <c r="F244" i="10"/>
  <c r="G331" i="8"/>
  <c r="C229" i="8"/>
  <c r="D139" i="8"/>
  <c r="E79" i="8"/>
  <c r="B264" i="7"/>
  <c r="C127" i="7"/>
  <c r="F309" i="9"/>
  <c r="I296" i="9"/>
  <c r="D224" i="9"/>
  <c r="G246" i="10"/>
  <c r="K43" i="9"/>
  <c r="H284" i="10"/>
  <c r="C121" i="10"/>
  <c r="J305" i="11"/>
  <c r="H170" i="11"/>
  <c r="C366" i="12"/>
  <c r="K171" i="11"/>
  <c r="C107" i="12"/>
  <c r="G234" i="12"/>
  <c r="J96" i="12"/>
  <c r="C341" i="14"/>
  <c r="F147" i="13"/>
  <c r="I255" i="13"/>
  <c r="J348" i="13"/>
  <c r="F268" i="14"/>
  <c r="C206" i="15"/>
  <c r="F342" i="15"/>
  <c r="I104" i="14"/>
  <c r="I352" i="16"/>
  <c r="D152" i="15"/>
  <c r="K82" i="16"/>
  <c r="J208" i="16"/>
  <c r="G102" i="9"/>
  <c r="H323" i="11"/>
  <c r="H112" i="10"/>
  <c r="K300" i="11"/>
  <c r="G172" i="11"/>
  <c r="B364" i="12"/>
  <c r="I242" i="12"/>
  <c r="F97" i="12"/>
  <c r="F232" i="12"/>
  <c r="K147" i="13"/>
  <c r="B283" i="13"/>
  <c r="D202" i="14"/>
  <c r="K310" i="14"/>
  <c r="C310" i="4"/>
  <c r="H110" i="4"/>
  <c r="B195" i="6"/>
  <c r="I305" i="4"/>
  <c r="D106" i="4"/>
  <c r="F189" i="6"/>
  <c r="D306" i="8"/>
  <c r="K184" i="8"/>
  <c r="C105" i="8"/>
  <c r="F305" i="7"/>
  <c r="C299" i="7"/>
  <c r="D162" i="7"/>
  <c r="K338" i="9"/>
  <c r="J198" i="9"/>
  <c r="B123" i="9"/>
  <c r="E97" i="9"/>
  <c r="C365" i="8"/>
  <c r="F278" i="8"/>
  <c r="D198" i="8"/>
  <c r="G53" i="8"/>
  <c r="I245" i="7"/>
  <c r="J108" i="7"/>
  <c r="I109" i="7"/>
  <c r="J284" i="9"/>
  <c r="E144" i="9"/>
  <c r="C364" i="10"/>
  <c r="D227" i="10"/>
  <c r="J330" i="8"/>
  <c r="J192" i="8"/>
  <c r="D114" i="8"/>
  <c r="F245" i="7"/>
  <c r="C239" i="7"/>
  <c r="D102" i="7"/>
  <c r="K278" i="9"/>
  <c r="J138" i="9"/>
  <c r="E251" i="9"/>
  <c r="B358" i="10"/>
  <c r="C361" i="8"/>
  <c r="F274" i="8"/>
  <c r="D194" i="8"/>
  <c r="G49" i="8"/>
  <c r="I241" i="7"/>
  <c r="J104" i="7"/>
  <c r="I105" i="7"/>
  <c r="J280" i="9"/>
  <c r="E140" i="9"/>
  <c r="C360" i="10"/>
  <c r="D223" i="10"/>
  <c r="F69" i="9"/>
  <c r="H301" i="11"/>
  <c r="H90" i="10"/>
  <c r="K278" i="11"/>
  <c r="G150" i="11"/>
  <c r="B342" i="12"/>
  <c r="I220" i="12"/>
  <c r="F75" i="12"/>
  <c r="F210" i="12"/>
  <c r="K125" i="13"/>
  <c r="B261" i="13"/>
  <c r="D180" i="14"/>
  <c r="K288" i="14"/>
  <c r="J52" i="13"/>
  <c r="I319" i="15"/>
  <c r="J126" i="14"/>
  <c r="F46" i="15"/>
  <c r="G137" i="15"/>
  <c r="J265" i="15"/>
  <c r="G196" i="16"/>
  <c r="C116" i="17"/>
  <c r="I328" i="10"/>
  <c r="B108" i="10"/>
  <c r="G289" i="11"/>
  <c r="E85" i="10"/>
  <c r="B339" i="12"/>
  <c r="F148" i="11"/>
  <c r="E340" i="12"/>
  <c r="B211" i="12"/>
  <c r="C74" i="12"/>
  <c r="G261" i="13"/>
  <c r="I180" i="14"/>
  <c r="J315" i="14"/>
  <c r="E95" i="13"/>
  <c r="H183" i="13"/>
  <c r="E121" i="14"/>
  <c r="K40" i="15"/>
  <c r="D177" i="15"/>
  <c r="E268" i="15"/>
  <c r="J67" i="14"/>
  <c r="J315" i="16"/>
  <c r="K246" i="17"/>
  <c r="H43" i="16"/>
  <c r="J243" i="10"/>
  <c r="E80" i="10"/>
  <c r="B265" i="11"/>
  <c r="J129" i="11"/>
  <c r="E325" i="12"/>
  <c r="C131" i="11"/>
  <c r="E66" i="12"/>
  <c r="I193" i="12"/>
  <c r="B56" i="12"/>
  <c r="E300" i="14"/>
  <c r="H106" i="13"/>
  <c r="K214" i="13"/>
  <c r="B308" i="13"/>
  <c r="H227" i="14"/>
  <c r="E165" i="15"/>
  <c r="H301" i="15"/>
  <c r="K63" i="14"/>
  <c r="K311" i="16"/>
  <c r="F111" i="15"/>
  <c r="C42" i="16"/>
  <c r="B168" i="16"/>
  <c r="B317" i="10"/>
  <c r="G153" i="10"/>
  <c r="D338" i="11"/>
  <c r="B203" i="11"/>
  <c r="E69" i="11"/>
  <c r="E204" i="11"/>
  <c r="G139" i="12"/>
  <c r="K266" i="12"/>
  <c r="D129" i="12"/>
  <c r="I44" i="13"/>
  <c r="J179" i="13"/>
  <c r="C288" i="13"/>
  <c r="I207" i="14"/>
  <c r="J300" i="14"/>
  <c r="G238" i="15"/>
  <c r="H45" i="14"/>
  <c r="C137" i="14"/>
  <c r="E56" i="15"/>
  <c r="H184" i="15"/>
  <c r="E115" i="16"/>
  <c r="D241" i="16"/>
  <c r="H157" i="17"/>
  <c r="G293" i="17"/>
  <c r="B79" i="16"/>
  <c r="B327" i="18"/>
  <c r="D246" i="19"/>
  <c r="K52" i="18"/>
  <c r="B186" i="18"/>
  <c r="K321" i="18"/>
  <c r="C241" i="19"/>
  <c r="H155" i="20"/>
  <c r="D75" i="21"/>
  <c r="I98" i="19"/>
  <c r="I346" i="21"/>
  <c r="K265" i="22"/>
  <c r="B291" i="20"/>
  <c r="D210" i="21"/>
  <c r="F129" i="22"/>
  <c r="C154" i="20"/>
  <c r="I73" i="21"/>
  <c r="B317" i="23"/>
  <c r="D236" i="28"/>
  <c r="F155" i="24"/>
  <c r="I122" i="16"/>
  <c r="B237" i="16"/>
  <c r="D156" i="17"/>
  <c r="F75" i="18"/>
  <c r="K210" i="18"/>
  <c r="B344" i="18"/>
  <c r="H263" i="19"/>
  <c r="E70" i="18"/>
  <c r="H313" i="20"/>
  <c r="D233" i="21"/>
  <c r="J152" i="22"/>
  <c r="K175" i="20"/>
  <c r="C95" i="21"/>
  <c r="D120" i="19"/>
  <c r="D368" i="21"/>
  <c r="F287" i="22"/>
  <c r="C312" i="20"/>
  <c r="I231" i="21"/>
  <c r="E151" i="22"/>
  <c r="F65" i="23"/>
  <c r="F313" i="24"/>
  <c r="E226" i="16"/>
  <c r="G145" i="17"/>
  <c r="J259" i="17"/>
  <c r="B179" i="18"/>
  <c r="G314" i="18"/>
  <c r="C234" i="19"/>
  <c r="D367" i="19"/>
  <c r="K173" i="18"/>
  <c r="B88" i="19"/>
  <c r="J336" i="21"/>
  <c r="F256" i="22"/>
  <c r="G279" i="20"/>
  <c r="I198" i="21"/>
  <c r="K117" i="22"/>
  <c r="B143" i="20"/>
  <c r="D62" i="21"/>
  <c r="G86" i="19"/>
  <c r="E335" i="21"/>
  <c r="K254" i="22"/>
  <c r="B169" i="23"/>
  <c r="D88" i="28"/>
  <c r="H135" i="17"/>
  <c r="G271" i="17"/>
  <c r="B57" i="16"/>
  <c r="B305" i="18"/>
  <c r="D224" i="19"/>
  <c r="C360" i="19"/>
  <c r="B164" i="18"/>
  <c r="K299" i="18"/>
  <c r="C219" i="19"/>
  <c r="H133" i="20"/>
  <c r="D53" i="21"/>
  <c r="I76" i="19"/>
  <c r="I324" i="21"/>
  <c r="K243" i="22"/>
  <c r="B269" i="20"/>
  <c r="D188" i="21"/>
  <c r="F107" i="22"/>
  <c r="C132" i="20"/>
  <c r="I51" i="21"/>
  <c r="B295" i="23"/>
  <c r="D214" i="28"/>
  <c r="H156" i="24"/>
  <c r="E57" i="23"/>
  <c r="C306" i="24"/>
  <c r="H317" i="23"/>
  <c r="D237" i="28"/>
  <c r="J156" i="24"/>
  <c r="E180" i="23"/>
  <c r="G99" i="28"/>
  <c r="G347" i="25"/>
  <c r="B285" i="26"/>
  <c r="D204" i="27"/>
  <c r="K228" i="25"/>
  <c r="G148" i="26"/>
  <c r="C68" i="27"/>
  <c r="F356" i="26"/>
  <c r="B276" i="27"/>
  <c r="E210" i="25"/>
  <c r="G129" i="26"/>
  <c r="I48" i="27"/>
  <c r="D257" i="4"/>
  <c r="K125" i="6"/>
  <c r="C132" i="23"/>
  <c r="I51" i="28"/>
  <c r="D63" i="22"/>
  <c r="B312" i="28"/>
  <c r="H231" i="24"/>
  <c r="C255" i="23"/>
  <c r="E174" i="28"/>
  <c r="G93" i="24"/>
  <c r="J359" i="26"/>
  <c r="B279" i="27"/>
  <c r="I303" i="25"/>
  <c r="E223" i="26"/>
  <c r="K142" i="27"/>
  <c r="F284" i="13"/>
  <c r="B204" i="14"/>
  <c r="I141" i="15"/>
  <c r="B278" i="15"/>
  <c r="E40" i="14"/>
  <c r="E288" i="16"/>
  <c r="J87" i="15"/>
  <c r="I347" i="17"/>
  <c r="F144" i="16"/>
  <c r="H344" i="10"/>
  <c r="C181" i="10"/>
  <c r="J365" i="11"/>
  <c r="H230" i="11"/>
  <c r="K96" i="11"/>
  <c r="K231" i="11"/>
  <c r="C167" i="12"/>
  <c r="G296" i="12"/>
  <c r="J156" i="12"/>
  <c r="E72" i="13"/>
  <c r="F207" i="13"/>
  <c r="I315" i="13"/>
  <c r="E235" i="14"/>
  <c r="F328" i="14"/>
  <c r="C266" i="15"/>
  <c r="D73" i="14"/>
  <c r="I185" i="14"/>
  <c r="K83" i="15"/>
  <c r="D212" i="15"/>
  <c r="K142" i="16"/>
  <c r="J268" i="16"/>
  <c r="I97" i="9"/>
  <c r="D321" i="11"/>
  <c r="D110" i="10"/>
  <c r="G298" i="11"/>
  <c r="C170" i="11"/>
  <c r="H361" i="12"/>
  <c r="E240" i="12"/>
  <c r="B95" i="12"/>
  <c r="B230" i="12"/>
  <c r="G145" i="13"/>
  <c r="H280" i="13"/>
  <c r="J199" i="14"/>
  <c r="G308" i="14"/>
  <c r="F72" i="13"/>
  <c r="E339" i="15"/>
  <c r="F146" i="14"/>
  <c r="B66" i="15"/>
  <c r="C157" i="15"/>
  <c r="F285" i="15"/>
  <c r="C216" i="16"/>
  <c r="I135" i="17"/>
  <c r="J260" i="17"/>
  <c r="G65" i="16"/>
  <c r="J179" i="16"/>
  <c r="B99" i="17"/>
  <c r="B347" i="19"/>
  <c r="I153" i="18"/>
  <c r="J286" i="18"/>
  <c r="F206" i="19"/>
  <c r="K341" i="19"/>
  <c r="F256" i="20"/>
  <c r="B176" i="21"/>
  <c r="E200" i="19"/>
  <c r="I118" i="20"/>
  <c r="I366" i="22"/>
  <c r="B63" i="19"/>
  <c r="B311" i="21"/>
  <c r="D230" i="22"/>
  <c r="K254" i="20"/>
  <c r="G174" i="21"/>
  <c r="B89" i="22"/>
  <c r="B337" i="28"/>
  <c r="D256" i="24"/>
  <c r="G223" i="16"/>
  <c r="I142" i="17"/>
  <c r="B257" i="17"/>
  <c r="D176" i="18"/>
  <c r="I311" i="18"/>
  <c r="E231" i="19"/>
  <c r="F364" i="19"/>
  <c r="C171" i="18"/>
  <c r="D85" i="19"/>
  <c r="B334" i="21"/>
  <c r="H253" i="22"/>
  <c r="I276" i="20"/>
  <c r="K195" i="21"/>
  <c r="C115" i="22"/>
  <c r="D140" i="20"/>
  <c r="F59" i="21"/>
  <c r="I83" i="19"/>
  <c r="G332" i="21"/>
  <c r="C252" i="22"/>
  <c r="D166" i="23"/>
  <c r="F85" i="28"/>
  <c r="F110" i="17"/>
  <c r="E246" i="17"/>
  <c r="H360" i="17"/>
  <c r="J279" i="18"/>
  <c r="B199" i="19"/>
  <c r="K334" i="19"/>
  <c r="J138" i="18"/>
  <c r="I274" i="18"/>
  <c r="J188" i="19"/>
  <c r="F108" i="20"/>
  <c r="D357" i="22"/>
  <c r="G51" i="19"/>
  <c r="G299" i="21"/>
  <c r="I218" i="22"/>
  <c r="J243" i="20"/>
  <c r="B163" i="21"/>
  <c r="E187" i="19"/>
  <c r="K106" i="20"/>
  <c r="I355" i="22"/>
  <c r="J269" i="23"/>
  <c r="B189" i="28"/>
  <c r="F236" i="17"/>
  <c r="G43" i="16"/>
  <c r="J157" i="16"/>
  <c r="G77" i="17"/>
  <c r="B325" i="19"/>
  <c r="I131" i="18"/>
  <c r="J264" i="18"/>
  <c r="K71" i="17"/>
  <c r="K319" i="19"/>
  <c r="F234" i="20"/>
  <c r="B154" i="21"/>
  <c r="G177" i="19"/>
  <c r="I96" i="20"/>
  <c r="I344" i="22"/>
  <c r="B41" i="19"/>
  <c r="B289" i="21"/>
  <c r="D208" i="22"/>
  <c r="K232" i="20"/>
  <c r="G152" i="21"/>
  <c r="B67" i="22"/>
  <c r="B315" i="28"/>
  <c r="D234" i="24"/>
  <c r="C158" i="23"/>
  <c r="I77" i="28"/>
  <c r="D89" i="22"/>
  <c r="B338" i="28"/>
  <c r="H257" i="24"/>
  <c r="C281" i="23"/>
  <c r="E200" i="28"/>
  <c r="G119" i="24"/>
  <c r="B57" i="25"/>
  <c r="B305" i="27"/>
  <c r="K331" i="25"/>
  <c r="E249" i="26"/>
  <c r="K168" i="27"/>
  <c r="B128" i="25"/>
  <c r="H47" i="26"/>
  <c r="C311" i="25"/>
  <c r="E230" i="26"/>
  <c r="G149" i="27"/>
  <c r="B358" i="4"/>
  <c r="I226" i="6"/>
  <c r="K232" i="23"/>
  <c r="G152" i="28"/>
  <c r="C72" i="24"/>
  <c r="H83" i="23"/>
  <c r="F332" i="24"/>
  <c r="K355" i="23"/>
  <c r="C275" i="28"/>
  <c r="E194" i="24"/>
  <c r="J131" i="25"/>
  <c r="B51" i="26"/>
  <c r="E299" i="6"/>
  <c r="C324" i="26"/>
  <c r="I243" i="27"/>
  <c r="J202" i="25"/>
  <c r="F148" i="13"/>
  <c r="C86" i="14"/>
  <c r="K334" i="16"/>
  <c r="B142" i="15"/>
  <c r="C233" i="15"/>
  <c r="F361" i="15"/>
  <c r="D323" i="16"/>
  <c r="C318" i="4"/>
  <c r="H118" i="4"/>
  <c r="J205" i="6"/>
  <c r="I313" i="4"/>
  <c r="D114" i="4"/>
  <c r="J199" i="6"/>
  <c r="D298" i="8"/>
  <c r="K176" i="8"/>
  <c r="C97" i="8"/>
  <c r="F297" i="7"/>
  <c r="C291" i="7"/>
  <c r="D154" i="7"/>
  <c r="K330" i="9"/>
  <c r="J190" i="9"/>
  <c r="B115" i="9"/>
  <c r="G82" i="9"/>
  <c r="C357" i="8"/>
  <c r="F270" i="8"/>
  <c r="D190" i="8"/>
  <c r="G45" i="8"/>
  <c r="I237" i="7"/>
  <c r="J100" i="7"/>
  <c r="I101" i="7"/>
  <c r="J276" i="9"/>
  <c r="E136" i="9"/>
  <c r="C356" i="10"/>
  <c r="D219" i="10"/>
  <c r="F306" i="8"/>
  <c r="J184" i="8"/>
  <c r="D106" i="8"/>
  <c r="F237" i="7"/>
  <c r="C231" i="7"/>
  <c r="D94" i="7"/>
  <c r="K270" i="9"/>
  <c r="C267" i="9"/>
  <c r="E243" i="9"/>
  <c r="B350" i="10"/>
  <c r="C353" i="8"/>
  <c r="F266" i="8"/>
  <c r="D186" i="8"/>
  <c r="G41" i="8"/>
  <c r="I233" i="7"/>
  <c r="J96" i="7"/>
  <c r="I97" i="7"/>
  <c r="B74" i="7"/>
  <c r="E132" i="9"/>
  <c r="C352" i="10"/>
  <c r="D215" i="10"/>
  <c r="F61" i="9"/>
  <c r="H293" i="11"/>
  <c r="H82" i="10"/>
  <c r="K270" i="11"/>
  <c r="G142" i="11"/>
  <c r="B334" i="12"/>
  <c r="I212" i="12"/>
  <c r="F67" i="12"/>
  <c r="F202" i="12"/>
  <c r="K117" i="13"/>
  <c r="B253" i="13"/>
  <c r="H361" i="13"/>
  <c r="K280" i="14"/>
  <c r="J44" i="13"/>
  <c r="I311" i="15"/>
  <c r="J118" i="14"/>
  <c r="H367" i="16"/>
  <c r="G129" i="15"/>
  <c r="J257" i="15"/>
  <c r="G188" i="16"/>
  <c r="C108" i="17"/>
  <c r="I296" i="10"/>
  <c r="B100" i="10"/>
  <c r="G281" i="11"/>
  <c r="E77" i="10"/>
  <c r="B331" i="12"/>
  <c r="F140" i="11"/>
  <c r="E332" i="12"/>
  <c r="B203" i="12"/>
  <c r="C66" i="12"/>
  <c r="G253" i="13"/>
  <c r="I172" i="14"/>
  <c r="J307" i="14"/>
  <c r="E87" i="13"/>
  <c r="K146" i="4"/>
  <c r="E227" i="6"/>
  <c r="B357" i="4"/>
  <c r="G142" i="4"/>
  <c r="K222" i="6"/>
  <c r="H352" i="4"/>
  <c r="J341" i="8"/>
  <c r="J222" i="8"/>
  <c r="G142" i="8"/>
  <c r="J69" i="8"/>
  <c r="B326" i="7"/>
  <c r="C189" i="7"/>
  <c r="H42" i="7"/>
  <c r="I358" i="9"/>
  <c r="I88" i="9"/>
  <c r="G308" i="10"/>
  <c r="H131" i="9"/>
  <c r="D323" i="8"/>
  <c r="E157" i="8"/>
  <c r="H146" i="8"/>
  <c r="J277" i="7"/>
  <c r="G271" i="7"/>
  <c r="H134" i="7"/>
  <c r="E311" i="9"/>
  <c r="D171" i="9"/>
  <c r="F95" i="9"/>
  <c r="D61" i="9"/>
  <c r="G333" i="8"/>
  <c r="C231" i="8"/>
  <c r="D141" i="8"/>
  <c r="E81" i="8"/>
  <c r="B266" i="7"/>
  <c r="C129" i="7"/>
  <c r="F311" i="9"/>
  <c r="I298" i="9"/>
  <c r="D226" i="9"/>
  <c r="G248" i="10"/>
  <c r="K45" i="9"/>
  <c r="C310" i="8"/>
  <c r="E153" i="8"/>
  <c r="H142" i="8"/>
  <c r="J273" i="7"/>
  <c r="G267" i="7"/>
  <c r="H130" i="7"/>
  <c r="E307" i="9"/>
  <c r="D167" i="9"/>
  <c r="F91" i="9"/>
  <c r="D57" i="9"/>
  <c r="K239" i="10"/>
  <c r="H135" i="10"/>
  <c r="C317" i="11"/>
  <c r="K112" i="10"/>
  <c r="H366" i="12"/>
  <c r="B176" i="11"/>
  <c r="K367" i="12"/>
  <c r="H238" i="12"/>
  <c r="I101" i="12"/>
  <c r="C289" i="13"/>
  <c r="E208" i="14"/>
  <c r="F343" i="14"/>
  <c r="K122" i="13"/>
  <c r="B216" i="13"/>
  <c r="K158" i="14"/>
  <c r="E73" i="15"/>
  <c r="H209" i="15"/>
  <c r="I300" i="15"/>
  <c r="D100" i="14"/>
  <c r="D348" i="16"/>
  <c r="E279" i="17"/>
  <c r="B76" i="16"/>
  <c r="F287" i="10"/>
  <c r="K123" i="10"/>
  <c r="H308" i="11"/>
  <c r="F173" i="11"/>
  <c r="K368" i="12"/>
  <c r="I174" i="11"/>
  <c r="K109" i="12"/>
  <c r="E237" i="12"/>
  <c r="H99" i="12"/>
  <c r="K343" i="14"/>
  <c r="D150" i="13"/>
  <c r="G258" i="13"/>
  <c r="I199" i="4"/>
  <c r="K289" i="6"/>
  <c r="B81" i="6"/>
  <c r="E195" i="4"/>
  <c r="B284" i="6"/>
  <c r="H76" i="6"/>
  <c r="E353" i="8"/>
  <c r="E238" i="8"/>
  <c r="F148" i="8"/>
  <c r="J345" i="7"/>
  <c r="D273" i="7"/>
  <c r="E136" i="7"/>
  <c r="H318" i="9"/>
  <c r="K305" i="9"/>
  <c r="F233" i="9"/>
  <c r="I255" i="10"/>
  <c r="C53" i="9"/>
  <c r="B294" i="8"/>
  <c r="F172" i="8"/>
  <c r="J93" i="8"/>
  <c r="B225" i="7"/>
  <c r="I218" i="7"/>
  <c r="J81" i="7"/>
  <c r="B66" i="7"/>
  <c r="I254" i="9"/>
  <c r="K230" i="9"/>
  <c r="H337" i="10"/>
  <c r="H314" i="8"/>
  <c r="J245" i="8"/>
  <c r="F88" i="8"/>
  <c r="I357" i="7"/>
  <c r="D213" i="7"/>
  <c r="E76" i="7"/>
  <c r="C60" i="7"/>
  <c r="D249" i="9"/>
  <c r="F173" i="9"/>
  <c r="I195" i="10"/>
  <c r="K321" i="10"/>
  <c r="B290" i="8"/>
  <c r="F168" i="8"/>
  <c r="J89" i="8"/>
  <c r="B221" i="7"/>
  <c r="I214" i="7"/>
  <c r="J77" i="7"/>
  <c r="B62" i="7"/>
  <c r="I250" i="9"/>
  <c r="K226" i="9"/>
  <c r="H333" i="10"/>
  <c r="K251" i="10"/>
  <c r="J82" i="10"/>
  <c r="E264" i="11"/>
  <c r="C60" i="10"/>
  <c r="J313" i="12"/>
  <c r="D123" i="11"/>
  <c r="C315" i="12"/>
  <c r="J185" i="12"/>
  <c r="K48" i="12"/>
  <c r="E236" i="13"/>
  <c r="G155" i="14"/>
  <c r="H290" i="14"/>
  <c r="C70" i="13"/>
  <c r="D163" i="13"/>
  <c r="K100" i="14"/>
  <c r="I349" i="16"/>
  <c r="J156" i="15"/>
  <c r="K247" i="15"/>
  <c r="F47" i="14"/>
  <c r="F295" i="16"/>
  <c r="G226" i="17"/>
  <c r="F352" i="17"/>
  <c r="H234" i="10"/>
  <c r="C71" i="10"/>
  <c r="J255" i="11"/>
  <c r="H120" i="11"/>
  <c r="C316" i="12"/>
  <c r="K121" i="11"/>
  <c r="C57" i="12"/>
  <c r="G184" i="12"/>
  <c r="J46" i="12"/>
  <c r="C291" i="14"/>
  <c r="F97" i="13"/>
  <c r="I205" i="13"/>
  <c r="C86" i="4"/>
  <c r="G166" i="6"/>
  <c r="D296" i="4"/>
  <c r="I81" i="4"/>
  <c r="C162" i="6"/>
  <c r="J291" i="4"/>
  <c r="K45" i="6"/>
  <c r="I221" i="8"/>
  <c r="F203" i="8"/>
  <c r="I58" i="8"/>
  <c r="K250" i="7"/>
  <c r="B114" i="7"/>
  <c r="K114" i="7"/>
  <c r="B290" i="9"/>
  <c r="G149" i="9"/>
  <c r="C40" i="9"/>
  <c r="F232" i="10"/>
  <c r="I331" i="8"/>
  <c r="D224" i="8"/>
  <c r="E138" i="8"/>
  <c r="H338" i="7"/>
  <c r="E332" i="7"/>
  <c r="F195" i="7"/>
  <c r="K42" i="7"/>
  <c r="B232" i="9"/>
  <c r="D156" i="9"/>
  <c r="K190" i="9"/>
  <c r="H342" i="8"/>
  <c r="H223" i="8"/>
  <c r="E143" i="8"/>
  <c r="H70" i="8"/>
  <c r="J326" i="7"/>
  <c r="K189" i="7"/>
  <c r="F43" i="7"/>
  <c r="G359" i="9"/>
  <c r="G89" i="9"/>
  <c r="E309" i="10"/>
  <c r="D133" i="9"/>
  <c r="I327" i="8"/>
  <c r="D214" i="8"/>
  <c r="E134" i="8"/>
  <c r="H334" i="7"/>
  <c r="E328" i="7"/>
  <c r="F191" i="7"/>
  <c r="C368" i="9"/>
  <c r="B228" i="9"/>
  <c r="D152" i="9"/>
  <c r="K174" i="9"/>
  <c r="I300" i="10"/>
  <c r="H212" i="10"/>
  <c r="C49" i="10"/>
  <c r="I173" i="10"/>
  <c r="H98" i="11"/>
  <c r="J236" i="11"/>
  <c r="K99" i="11"/>
  <c r="B303" i="12"/>
  <c r="G162" i="12"/>
  <c r="K349" i="13"/>
  <c r="C269" i="14"/>
  <c r="F75" i="13"/>
  <c r="I183" i="13"/>
  <c r="J276" i="13"/>
  <c r="F196" i="14"/>
  <c r="C134" i="15"/>
  <c r="F270" i="15"/>
  <c r="G361" i="15"/>
  <c r="F173" i="14"/>
  <c r="D80" i="15"/>
  <c r="C340" i="17"/>
  <c r="J136" i="16"/>
  <c r="D348" i="10"/>
  <c r="H185" i="10"/>
  <c r="H40" i="10"/>
  <c r="D234" i="11"/>
  <c r="G100" i="11"/>
  <c r="G235" i="11"/>
  <c r="I170" i="12"/>
  <c r="E301" i="12"/>
  <c r="F160" i="12"/>
  <c r="K75" i="13"/>
  <c r="B211" i="13"/>
  <c r="E319" i="13"/>
  <c r="K238" i="14"/>
  <c r="D327" i="14"/>
  <c r="K264" i="15"/>
  <c r="B72" i="14"/>
  <c r="K180" i="14"/>
  <c r="I82" i="15"/>
  <c r="B211" i="15"/>
  <c r="I141" i="16"/>
  <c r="H267" i="16"/>
  <c r="C195" i="10"/>
  <c r="B42" i="10"/>
  <c r="D160" i="10"/>
  <c r="G348" i="11"/>
  <c r="C220" i="11"/>
  <c r="F82" i="11"/>
  <c r="K290" i="12"/>
  <c r="B145" i="12"/>
  <c r="B280" i="12"/>
  <c r="G195" i="13"/>
  <c r="H330" i="13"/>
  <c r="J249" i="14"/>
  <c r="G358" i="14"/>
  <c r="F122" i="13"/>
  <c r="C60" i="14"/>
  <c r="K308" i="16"/>
  <c r="B116" i="15"/>
  <c r="C207" i="15"/>
  <c r="F335" i="15"/>
  <c r="C266" i="16"/>
  <c r="I185" i="17"/>
  <c r="G357" i="10"/>
  <c r="D115" i="10"/>
  <c r="I296" i="11"/>
  <c r="G92" i="10"/>
  <c r="D346" i="12"/>
  <c r="H155" i="11"/>
  <c r="G347" i="12"/>
  <c r="D218" i="12"/>
  <c r="E81" i="12"/>
  <c r="I268" i="13"/>
  <c r="K187" i="14"/>
  <c r="B323" i="14"/>
  <c r="G102" i="13"/>
  <c r="H195" i="13"/>
  <c r="E133" i="14"/>
  <c r="K52" i="15"/>
  <c r="D189" i="15"/>
  <c r="E280" i="15"/>
  <c r="J79" i="14"/>
  <c r="J327" i="16"/>
  <c r="K258" i="17"/>
  <c r="H55" i="16"/>
  <c r="I188" i="16"/>
  <c r="K107" i="17"/>
  <c r="D222" i="17"/>
  <c r="F141" i="18"/>
  <c r="K276" i="18"/>
  <c r="H82" i="17"/>
  <c r="H329" i="19"/>
  <c r="E136" i="18"/>
  <c r="F50" i="19"/>
  <c r="D299" i="21"/>
  <c r="J218" i="22"/>
  <c r="K241" i="20"/>
  <c r="C161" i="21"/>
  <c r="D186" i="19"/>
  <c r="F105" i="20"/>
  <c r="F353" i="22"/>
  <c r="K48" i="19"/>
  <c r="I297" i="21"/>
  <c r="E217" i="22"/>
  <c r="F131" i="23"/>
  <c r="H50" i="28"/>
  <c r="B130" i="17"/>
  <c r="K265" i="17"/>
  <c r="F51" i="16"/>
  <c r="F299" i="18"/>
  <c r="H218" i="19"/>
  <c r="G354" i="19"/>
  <c r="F158" i="18"/>
  <c r="E294" i="18"/>
  <c r="G213" i="19"/>
  <c r="B128" i="20"/>
  <c r="H47" i="21"/>
  <c r="C71" i="19"/>
  <c r="C319" i="21"/>
  <c r="E238" i="22"/>
  <c r="F263" i="20"/>
  <c r="H182" i="21"/>
  <c r="J101" i="22"/>
  <c r="G126" i="20"/>
  <c r="C46" i="21"/>
  <c r="F289" i="23"/>
  <c r="H208" i="28"/>
  <c r="H233" i="17"/>
  <c r="I40" i="16"/>
  <c r="B155" i="16"/>
  <c r="D74" i="17"/>
  <c r="D322" i="19"/>
  <c r="K128" i="18"/>
  <c r="B262" i="18"/>
  <c r="C69" i="17"/>
  <c r="C317" i="19"/>
  <c r="H231" i="20"/>
  <c r="D151" i="21"/>
  <c r="I174" i="19"/>
  <c r="K93" i="20"/>
  <c r="K341" i="22"/>
  <c r="B367" i="20"/>
  <c r="D286" i="21"/>
  <c r="F205" i="22"/>
  <c r="C230" i="20"/>
  <c r="I149" i="21"/>
  <c r="D64" i="22"/>
  <c r="D312" i="28"/>
  <c r="F231" i="24"/>
  <c r="I166" i="16"/>
  <c r="E282" i="16"/>
  <c r="D200" i="17"/>
  <c r="F119" i="18"/>
  <c r="K254" i="18"/>
  <c r="J58" i="17"/>
  <c r="H307" i="19"/>
  <c r="E114" i="18"/>
  <c r="H357" i="20"/>
  <c r="D277" i="21"/>
  <c r="J196" i="22"/>
  <c r="K219" i="20"/>
  <c r="C139" i="21"/>
  <c r="D164" i="19"/>
  <c r="F83" i="20"/>
  <c r="F331" i="22"/>
  <c r="C356" i="20"/>
  <c r="I275" i="21"/>
  <c r="E195" i="22"/>
  <c r="F109" i="23"/>
  <c r="F357" i="24"/>
  <c r="E281" i="23"/>
  <c r="K200" i="28"/>
  <c r="G120" i="24"/>
  <c r="B132" i="23"/>
  <c r="H51" i="28"/>
  <c r="G75" i="22"/>
  <c r="G323" i="28"/>
  <c r="I242" i="24"/>
  <c r="D180" i="25"/>
  <c r="F99" i="26"/>
  <c r="I347" i="6"/>
  <c r="E43" i="25"/>
  <c r="C292" i="27"/>
  <c r="D251" i="25"/>
  <c r="J170" i="26"/>
  <c r="F90" i="27"/>
  <c r="G353" i="26"/>
  <c r="I272" i="27"/>
  <c r="B152" i="6"/>
  <c r="H71" i="4"/>
  <c r="C356" i="23"/>
  <c r="I275" i="28"/>
  <c r="E195" i="24"/>
  <c r="J206" i="23"/>
  <c r="F126" i="28"/>
  <c r="B46" i="24"/>
  <c r="G69" i="23"/>
  <c r="G317" i="24"/>
  <c r="B255" i="25"/>
  <c r="D174" i="26"/>
  <c r="F93" i="27"/>
  <c r="C118" i="25"/>
  <c r="K366" i="27"/>
  <c r="B327" i="25"/>
  <c r="J98" i="13"/>
  <c r="I365" i="15"/>
  <c r="E285" i="16"/>
  <c r="F92" i="15"/>
  <c r="G183" i="15"/>
  <c r="J311" i="15"/>
  <c r="G242" i="16"/>
  <c r="C162" i="17"/>
  <c r="B288" i="17"/>
  <c r="J142" i="10"/>
  <c r="E324" i="11"/>
  <c r="C120" i="10"/>
  <c r="B45" i="11"/>
  <c r="D183" i="11"/>
  <c r="E46" i="11"/>
  <c r="J245" i="12"/>
  <c r="K108" i="12"/>
  <c r="E296" i="13"/>
  <c r="G215" i="14"/>
  <c r="H350" i="14"/>
  <c r="C130" i="13"/>
  <c r="D223" i="13"/>
  <c r="E173" i="14"/>
  <c r="G80" i="15"/>
  <c r="J216" i="15"/>
  <c r="K307" i="15"/>
  <c r="F107" i="14"/>
  <c r="F355" i="16"/>
  <c r="G286" i="17"/>
  <c r="D83" i="16"/>
  <c r="D232" i="10"/>
  <c r="I68" i="10"/>
  <c r="F253" i="11"/>
  <c r="D118" i="11"/>
  <c r="I313" i="12"/>
  <c r="G119" i="11"/>
  <c r="I54" i="12"/>
  <c r="C182" i="12"/>
  <c r="F44" i="12"/>
  <c r="I288" i="14"/>
  <c r="B95" i="13"/>
  <c r="E203" i="13"/>
  <c r="F296" i="13"/>
  <c r="B216" i="14"/>
  <c r="I153" i="15"/>
  <c r="B290" i="15"/>
  <c r="E52" i="14"/>
  <c r="E300" i="16"/>
  <c r="J99" i="15"/>
  <c r="I359" i="17"/>
  <c r="F156" i="16"/>
  <c r="J312" i="16"/>
  <c r="I208" i="17"/>
  <c r="B323" i="17"/>
  <c r="D242" i="18"/>
  <c r="G48" i="17"/>
  <c r="E297" i="19"/>
  <c r="D101" i="18"/>
  <c r="C237" i="18"/>
  <c r="D151" i="19"/>
  <c r="J70" i="20"/>
  <c r="H319" i="22"/>
  <c r="I342" i="20"/>
  <c r="K261" i="21"/>
  <c r="C181" i="22"/>
  <c r="D206" i="20"/>
  <c r="F125" i="21"/>
  <c r="I149" i="19"/>
  <c r="E69" i="20"/>
  <c r="C318" i="22"/>
  <c r="D232" i="23"/>
  <c r="F151" i="28"/>
  <c r="J230" i="17"/>
  <c r="I366" i="17"/>
  <c r="D152" i="16"/>
  <c r="F71" i="17"/>
  <c r="F319" i="19"/>
  <c r="C126" i="18"/>
  <c r="D259" i="18"/>
  <c r="E66" i="17"/>
  <c r="E314" i="19"/>
  <c r="J228" i="20"/>
  <c r="F148" i="21"/>
  <c r="K171" i="19"/>
  <c r="C91" i="20"/>
  <c r="C339" i="22"/>
  <c r="D364" i="20"/>
  <c r="F283" i="21"/>
  <c r="H202" i="22"/>
  <c r="E227" i="20"/>
  <c r="K146" i="21"/>
  <c r="F61" i="22"/>
  <c r="F309" i="28"/>
  <c r="H228" i="24"/>
  <c r="G141" i="16"/>
  <c r="J255" i="16"/>
  <c r="B175" i="17"/>
  <c r="D94" i="18"/>
  <c r="I229" i="18"/>
  <c r="J362" i="18"/>
  <c r="F282" i="19"/>
  <c r="C89" i="18"/>
  <c r="F332" i="20"/>
  <c r="B252" i="21"/>
  <c r="H171" i="22"/>
  <c r="I194" i="20"/>
  <c r="K113" i="21"/>
  <c r="B139" i="19"/>
  <c r="D58" i="20"/>
  <c r="D306" i="22"/>
  <c r="K330" i="20"/>
  <c r="G250" i="21"/>
  <c r="C170" i="22"/>
  <c r="D84" i="23"/>
  <c r="D332" i="24"/>
  <c r="G267" i="16"/>
  <c r="I186" i="17"/>
  <c r="B301" i="17"/>
  <c r="D220" i="18"/>
  <c r="I355" i="18"/>
  <c r="E275" i="19"/>
  <c r="D79" i="18"/>
  <c r="C215" i="18"/>
  <c r="D129" i="19"/>
  <c r="J48" i="20"/>
  <c r="H297" i="22"/>
  <c r="I320" i="20"/>
  <c r="K239" i="21"/>
  <c r="C159" i="22"/>
  <c r="D184" i="20"/>
  <c r="F103" i="21"/>
  <c r="I127" i="19"/>
  <c r="E47" i="20"/>
  <c r="C296" i="22"/>
  <c r="D210" i="23"/>
  <c r="F129" i="28"/>
  <c r="K52" i="22"/>
  <c r="I301" i="28"/>
  <c r="E221" i="24"/>
  <c r="J232" i="23"/>
  <c r="F152" i="28"/>
  <c r="B72" i="24"/>
  <c r="G95" i="23"/>
  <c r="G343" i="24"/>
  <c r="B281" i="25"/>
  <c r="D200" i="26"/>
  <c r="F119" i="27"/>
  <c r="C144" i="25"/>
  <c r="I63" i="26"/>
  <c r="D82" i="24"/>
  <c r="H271" i="26"/>
  <c r="D191" i="27"/>
  <c r="G125" i="25"/>
  <c r="I44" i="26"/>
  <c r="G253" i="6"/>
  <c r="F172" i="4"/>
  <c r="J133" i="24"/>
  <c r="E47" i="23"/>
  <c r="C296" i="24"/>
  <c r="H307" i="23"/>
  <c r="D227" i="28"/>
  <c r="J146" i="24"/>
  <c r="E170" i="23"/>
  <c r="G89" i="28"/>
  <c r="B99" i="24"/>
  <c r="B275" i="26"/>
  <c r="D194" i="27"/>
  <c r="K218" i="25"/>
  <c r="G138" i="26"/>
  <c r="C58" i="27"/>
  <c r="C274" i="14"/>
  <c r="B292" i="14"/>
  <c r="I229" i="15"/>
  <c r="I247" i="4"/>
  <c r="D48" i="4"/>
  <c r="B129" i="6"/>
  <c r="E243" i="4"/>
  <c r="J43" i="4"/>
  <c r="H124" i="6"/>
  <c r="H326" i="8"/>
  <c r="J257" i="8"/>
  <c r="F100" i="8"/>
  <c r="G40" i="8"/>
  <c r="D225" i="7"/>
  <c r="E88" i="7"/>
  <c r="C72" i="7"/>
  <c r="D261" i="9"/>
  <c r="F185" i="9"/>
  <c r="I207" i="10"/>
  <c r="K333" i="10"/>
  <c r="K278" i="8"/>
  <c r="I192" i="8"/>
  <c r="B48" i="8"/>
  <c r="C308" i="7"/>
  <c r="D171" i="7"/>
  <c r="C172" i="7"/>
  <c r="D347" i="9"/>
  <c r="I206" i="9"/>
  <c r="F114" i="9"/>
  <c r="H289" i="10"/>
  <c r="F310" i="8"/>
  <c r="E187" i="8"/>
  <c r="G107" i="8"/>
  <c r="J307" i="7"/>
  <c r="G301" i="7"/>
  <c r="H164" i="7"/>
  <c r="E341" i="9"/>
  <c r="D201" i="9"/>
  <c r="F125" i="9"/>
  <c r="C102" i="9"/>
  <c r="K273" i="10"/>
  <c r="K274" i="8"/>
  <c r="I188" i="8"/>
  <c r="B44" i="8"/>
  <c r="C304" i="7"/>
  <c r="D167" i="7"/>
  <c r="C168" i="7"/>
  <c r="D343" i="9"/>
  <c r="I202" i="9"/>
  <c r="F106" i="9"/>
  <c r="H285" i="10"/>
  <c r="K187" i="10"/>
  <c r="B364" i="11"/>
  <c r="B153" i="10"/>
  <c r="E341" i="11"/>
  <c r="K212" i="11"/>
  <c r="D75" i="11"/>
  <c r="C283" i="12"/>
  <c r="J137" i="12"/>
  <c r="J272" i="12"/>
  <c r="E188" i="13"/>
  <c r="F323" i="13"/>
  <c r="H242" i="14"/>
  <c r="E351" i="14"/>
  <c r="D115" i="13"/>
  <c r="K52" i="14"/>
  <c r="I301" i="16"/>
  <c r="J108" i="15"/>
  <c r="K199" i="15"/>
  <c r="D328" i="15"/>
  <c r="K258" i="16"/>
  <c r="G178" i="17"/>
  <c r="F304" i="17"/>
  <c r="F170" i="10"/>
  <c r="K351" i="11"/>
  <c r="I147" i="10"/>
  <c r="H72" i="11"/>
  <c r="J210" i="11"/>
  <c r="K73" i="11"/>
  <c r="F273" i="12"/>
  <c r="G136" i="12"/>
  <c r="K323" i="13"/>
  <c r="C243" i="14"/>
  <c r="F49" i="13"/>
  <c r="I157" i="13"/>
  <c r="G76" i="4"/>
  <c r="K156" i="6"/>
  <c r="H286" i="4"/>
  <c r="K353" i="4"/>
  <c r="G152" i="6"/>
  <c r="D282" i="4"/>
  <c r="E336" i="4"/>
  <c r="E231" i="8"/>
  <c r="B213" i="8"/>
  <c r="E68" i="8"/>
  <c r="G260" i="7"/>
  <c r="H123" i="7"/>
  <c r="G124" i="7"/>
  <c r="H299" i="9"/>
  <c r="C159" i="9"/>
  <c r="I49" i="9"/>
  <c r="B242" i="10"/>
  <c r="B307" i="8"/>
  <c r="D238" i="8"/>
  <c r="K147" i="8"/>
  <c r="C350" i="7"/>
  <c r="K341" i="7"/>
  <c r="B205" i="7"/>
  <c r="G52" i="7"/>
  <c r="H241" i="9"/>
  <c r="J165" i="9"/>
  <c r="C188" i="10"/>
  <c r="D352" i="8"/>
  <c r="D233" i="8"/>
  <c r="B153" i="8"/>
  <c r="D80" i="8"/>
  <c r="F336" i="7"/>
  <c r="G199" i="7"/>
  <c r="B53" i="7"/>
  <c r="E40" i="7"/>
  <c r="C99" i="9"/>
  <c r="K318" i="10"/>
  <c r="C168" i="9"/>
  <c r="I339" i="8"/>
  <c r="D234" i="8"/>
  <c r="K143" i="8"/>
  <c r="E345" i="7"/>
  <c r="K337" i="7"/>
  <c r="B201" i="7"/>
  <c r="G48" i="7"/>
  <c r="H237" i="9"/>
  <c r="J161" i="9"/>
  <c r="C184" i="10"/>
  <c r="E310" i="10"/>
  <c r="D222" i="10"/>
  <c r="I58" i="10"/>
  <c r="E183" i="10"/>
  <c r="D108" i="11"/>
  <c r="F246" i="11"/>
  <c r="G109" i="11"/>
  <c r="I44" i="12"/>
  <c r="C172" i="12"/>
  <c r="G359" i="13"/>
  <c r="I278" i="14"/>
  <c r="B85" i="13"/>
  <c r="E193" i="13"/>
  <c r="F286" i="13"/>
  <c r="B206" i="14"/>
  <c r="I143" i="15"/>
  <c r="B280" i="15"/>
  <c r="E42" i="14"/>
  <c r="E290" i="16"/>
  <c r="J89" i="15"/>
  <c r="I349" i="17"/>
  <c r="F146" i="16"/>
  <c r="J357" i="10"/>
  <c r="D261" i="11"/>
  <c r="D50" i="10"/>
  <c r="J243" i="11"/>
  <c r="C110" i="11"/>
  <c r="C245" i="11"/>
  <c r="E180" i="12"/>
  <c r="J363" i="13"/>
  <c r="B170" i="12"/>
  <c r="G85" i="13"/>
  <c r="H220" i="13"/>
  <c r="K328" i="13"/>
  <c r="E129" i="4"/>
  <c r="I209" i="6"/>
  <c r="F339" i="4"/>
  <c r="K124" i="4"/>
  <c r="E205" i="6"/>
  <c r="B335" i="4"/>
  <c r="F359" i="8"/>
  <c r="F240" i="8"/>
  <c r="D160" i="8"/>
  <c r="E344" i="7"/>
  <c r="C344" i="7"/>
  <c r="I206" i="7"/>
  <c r="D60" i="7"/>
  <c r="G47" i="7"/>
  <c r="E106" i="9"/>
  <c r="C326" i="10"/>
  <c r="K196" i="9"/>
  <c r="D296" i="8"/>
  <c r="K174" i="8"/>
  <c r="C95" i="8"/>
  <c r="F295" i="7"/>
  <c r="C289" i="7"/>
  <c r="D152" i="7"/>
  <c r="K328" i="9"/>
  <c r="J188" i="9"/>
  <c r="B113" i="9"/>
  <c r="J79" i="9"/>
  <c r="F348" i="8"/>
  <c r="I248" i="8"/>
  <c r="C100" i="8"/>
  <c r="D356" i="7"/>
  <c r="H283" i="7"/>
  <c r="I146" i="7"/>
  <c r="B329" i="9"/>
  <c r="E316" i="9"/>
  <c r="J243" i="9"/>
  <c r="C266" i="10"/>
  <c r="G63" i="9"/>
  <c r="D292" i="8"/>
  <c r="K170" i="8"/>
  <c r="C91" i="8"/>
  <c r="F291" i="7"/>
  <c r="C285" i="7"/>
  <c r="D148" i="7"/>
  <c r="K324" i="9"/>
  <c r="J184" i="9"/>
  <c r="B109" i="9"/>
  <c r="J74" i="9"/>
  <c r="G257" i="10"/>
  <c r="D153" i="10"/>
  <c r="I334" i="11"/>
  <c r="G130" i="10"/>
  <c r="F55" i="11"/>
  <c r="H193" i="11"/>
  <c r="I56" i="11"/>
  <c r="D256" i="12"/>
  <c r="E119" i="12"/>
  <c r="I306" i="13"/>
  <c r="K225" i="14"/>
  <c r="B361" i="14"/>
  <c r="G140" i="13"/>
  <c r="H233" i="13"/>
  <c r="D153" i="14"/>
  <c r="K90" i="15"/>
  <c r="D227" i="15"/>
  <c r="E318" i="15"/>
  <c r="J117" i="14"/>
  <c r="J365" i="16"/>
  <c r="K296" i="17"/>
  <c r="H93" i="16"/>
  <c r="B305" i="10"/>
  <c r="G141" i="10"/>
  <c r="D326" i="11"/>
  <c r="B191" i="11"/>
  <c r="E57" i="11"/>
  <c r="E192" i="11"/>
  <c r="G127" i="12"/>
  <c r="K254" i="12"/>
  <c r="D117" i="12"/>
  <c r="G361" i="14"/>
  <c r="J167" i="13"/>
  <c r="C276" i="13"/>
  <c r="I195" i="14"/>
  <c r="C96" i="6"/>
  <c r="J225" i="4"/>
  <c r="C143" i="4"/>
  <c r="I91" i="6"/>
  <c r="F221" i="4"/>
  <c r="I134" i="4"/>
  <c r="C293" i="8"/>
  <c r="K205" i="8"/>
  <c r="D61" i="8"/>
  <c r="E321" i="7"/>
  <c r="F184" i="7"/>
  <c r="E185" i="7"/>
  <c r="F360" i="9"/>
  <c r="E65" i="15"/>
  <c r="D340" i="16"/>
  <c r="K115" i="10"/>
  <c r="I166" i="11"/>
  <c r="K335" i="14"/>
  <c r="I121" i="6"/>
  <c r="B247" i="4"/>
  <c r="J364" i="7"/>
  <c r="C141" i="7"/>
  <c r="I310" i="9"/>
  <c r="D110" i="9"/>
  <c r="D277" i="10"/>
  <c r="J298" i="8"/>
  <c r="F185" i="8"/>
  <c r="C56" i="8"/>
  <c r="G223" i="7"/>
  <c r="K96" i="7"/>
  <c r="E350" i="9"/>
  <c r="E80" i="9"/>
  <c r="C300" i="10"/>
  <c r="J114" i="9"/>
  <c r="E284" i="8"/>
  <c r="C197" i="8"/>
  <c r="F52" i="8"/>
  <c r="G312" i="7"/>
  <c r="H175" i="7"/>
  <c r="G176" i="7"/>
  <c r="H351" i="9"/>
  <c r="C211" i="9"/>
  <c r="D123" i="9"/>
  <c r="B294" i="10"/>
  <c r="I363" i="8"/>
  <c r="I278" i="8"/>
  <c r="C130" i="8"/>
  <c r="F57" i="8"/>
  <c r="H313" i="7"/>
  <c r="I176" i="7"/>
  <c r="B359" i="9"/>
  <c r="E346" i="9"/>
  <c r="E76" i="9"/>
  <c r="C296" i="10"/>
  <c r="J106" i="9"/>
  <c r="D334" i="10"/>
  <c r="I170" i="10"/>
  <c r="F355" i="11"/>
  <c r="D220" i="11"/>
  <c r="G86" i="11"/>
  <c r="G221" i="11"/>
  <c r="I156" i="12"/>
  <c r="C284" i="12"/>
  <c r="F146" i="12"/>
  <c r="K61" i="13"/>
  <c r="B197" i="13"/>
  <c r="E305" i="13"/>
  <c r="K224" i="14"/>
  <c r="B318" i="14"/>
  <c r="I255" i="15"/>
  <c r="J62" i="14"/>
  <c r="C160" i="14"/>
  <c r="G73" i="15"/>
  <c r="J201" i="15"/>
  <c r="G132" i="16"/>
  <c r="F258" i="16"/>
  <c r="C197" i="10"/>
  <c r="B44" i="10"/>
  <c r="D162" i="10"/>
  <c r="G350" i="11"/>
  <c r="C222" i="11"/>
  <c r="F84" i="11"/>
  <c r="H293" i="12"/>
  <c r="B147" i="12"/>
  <c r="B282" i="12"/>
  <c r="G197" i="13"/>
  <c r="H332" i="13"/>
  <c r="J251" i="14"/>
  <c r="G360" i="14"/>
  <c r="H119" i="13"/>
  <c r="E57" i="14"/>
  <c r="C306" i="16"/>
  <c r="D113" i="15"/>
  <c r="E204" i="15"/>
  <c r="H332" i="15"/>
  <c r="E263" i="16"/>
  <c r="K182" i="17"/>
  <c r="J308" i="17"/>
  <c r="H163" i="10"/>
  <c r="C345" i="11"/>
  <c r="K140" i="10"/>
  <c r="J65" i="11"/>
  <c r="B204" i="11"/>
  <c r="C67" i="11"/>
  <c r="H266" i="12"/>
  <c r="I129" i="12"/>
  <c r="C317" i="13"/>
  <c r="E236" i="14"/>
  <c r="H42" i="13"/>
  <c r="K150" i="13"/>
  <c r="B244" i="13"/>
  <c r="H163" i="14"/>
  <c r="E101" i="15"/>
  <c r="H237" i="15"/>
  <c r="I328" i="15"/>
  <c r="D128" i="14"/>
  <c r="F47" i="15"/>
  <c r="E307" i="17"/>
  <c r="B104" i="16"/>
  <c r="B253" i="10"/>
  <c r="G89" i="10"/>
  <c r="D274" i="11"/>
  <c r="B139" i="11"/>
  <c r="G334" i="12"/>
  <c r="E140" i="11"/>
  <c r="G75" i="12"/>
  <c r="K202" i="12"/>
  <c r="D65" i="12"/>
  <c r="G309" i="14"/>
  <c r="J115" i="13"/>
  <c r="C224" i="13"/>
  <c r="D317" i="13"/>
  <c r="J236" i="14"/>
  <c r="G174" i="15"/>
  <c r="J310" i="15"/>
  <c r="C73" i="14"/>
  <c r="C321" i="16"/>
  <c r="H120" i="15"/>
  <c r="E51" i="16"/>
  <c r="D177" i="16"/>
  <c r="H93" i="17"/>
  <c r="G229" i="17"/>
  <c r="J343" i="17"/>
  <c r="B263" i="18"/>
  <c r="E69" i="17"/>
  <c r="C318" i="19"/>
  <c r="B122" i="18"/>
  <c r="K257" i="18"/>
  <c r="B172" i="19"/>
  <c r="H91" i="20"/>
  <c r="F340" i="22"/>
  <c r="G363" i="20"/>
  <c r="I282" i="21"/>
  <c r="K201" i="22"/>
  <c r="B227" i="20"/>
  <c r="D146" i="21"/>
  <c r="G170" i="19"/>
  <c r="C90" i="20"/>
  <c r="K338" i="22"/>
  <c r="B253" i="23"/>
  <c r="D172" i="28"/>
  <c r="B252" i="17"/>
  <c r="I58" i="16"/>
  <c r="B173" i="16"/>
  <c r="D92" i="17"/>
  <c r="D340" i="19"/>
  <c r="K146" i="18"/>
  <c r="B280" i="18"/>
  <c r="H199" i="19"/>
  <c r="C335" i="19"/>
  <c r="H249" i="20"/>
  <c r="D169" i="21"/>
  <c r="I192" i="19"/>
  <c r="K111" i="20"/>
  <c r="K359" i="22"/>
  <c r="D56" i="19"/>
  <c r="D304" i="21"/>
  <c r="F223" i="22"/>
  <c r="C248" i="20"/>
  <c r="I167" i="21"/>
  <c r="D82" i="22"/>
  <c r="D330" i="28"/>
  <c r="F249" i="24"/>
  <c r="E162" i="16"/>
  <c r="H276" i="16"/>
  <c r="J195" i="17"/>
  <c r="B115" i="18"/>
  <c r="G250" i="18"/>
  <c r="F54" i="17"/>
  <c r="D303" i="19"/>
  <c r="K109" i="18"/>
  <c r="D353" i="20"/>
  <c r="J272" i="21"/>
  <c r="F192" i="22"/>
  <c r="G215" i="20"/>
  <c r="I134" i="21"/>
  <c r="J159" i="19"/>
  <c r="B79" i="20"/>
  <c r="B327" i="22"/>
  <c r="I351" i="20"/>
  <c r="E271" i="21"/>
  <c r="K190" i="22"/>
  <c r="B105" i="23"/>
  <c r="B353" i="24"/>
  <c r="B308" i="16"/>
  <c r="G207" i="17"/>
  <c r="J321" i="17"/>
  <c r="B241" i="18"/>
  <c r="E47" i="17"/>
  <c r="C296" i="19"/>
  <c r="B100" i="18"/>
  <c r="K235" i="18"/>
  <c r="B150" i="19"/>
  <c r="H69" i="20"/>
  <c r="F318" i="22"/>
  <c r="G341" i="20"/>
  <c r="I260" i="21"/>
  <c r="K179" i="22"/>
  <c r="B205" i="20"/>
  <c r="D124" i="21"/>
  <c r="G148" i="19"/>
  <c r="C68" i="20"/>
  <c r="K316" i="22"/>
  <c r="B231" i="23"/>
  <c r="D150" i="28"/>
  <c r="I73" i="22"/>
  <c r="G322" i="28"/>
  <c r="C242" i="24"/>
  <c r="H253" i="23"/>
  <c r="D173" i="28"/>
  <c r="J92" i="24"/>
  <c r="E116" i="23"/>
  <c r="E364" i="24"/>
  <c r="J301" i="25"/>
  <c r="B221" i="26"/>
  <c r="D140" i="27"/>
  <c r="K164" i="25"/>
  <c r="G84" i="26"/>
  <c r="D333" i="6"/>
  <c r="F292" i="26"/>
  <c r="B212" i="27"/>
  <c r="E146" i="25"/>
  <c r="G65" i="26"/>
  <c r="D281" i="6"/>
  <c r="D193" i="4"/>
  <c r="K61" i="6"/>
  <c r="C68" i="23"/>
  <c r="K316" i="24"/>
  <c r="F328" i="23"/>
  <c r="B248" i="28"/>
  <c r="H167" i="24"/>
  <c r="C191" i="23"/>
  <c r="E110" i="28"/>
  <c r="E358" i="25"/>
  <c r="J295" i="26"/>
  <c r="B215" i="27"/>
  <c r="I239" i="25"/>
  <c r="E159" i="26"/>
  <c r="K78" i="27"/>
  <c r="F220" i="13"/>
  <c r="I167" i="14"/>
  <c r="I77" i="15"/>
  <c r="B214" i="15"/>
  <c r="C305" i="15"/>
  <c r="H104" i="14"/>
  <c r="H352" i="16"/>
  <c r="I283" i="17"/>
  <c r="F80" i="16"/>
  <c r="H280" i="10"/>
  <c r="C117" i="10"/>
  <c r="J301" i="11"/>
  <c r="H166" i="11"/>
  <c r="C362" i="12"/>
  <c r="K167" i="11"/>
  <c r="C103" i="12"/>
  <c r="G230" i="12"/>
  <c r="J92" i="12"/>
  <c r="C337" i="14"/>
  <c r="F143" i="13"/>
  <c r="I251" i="13"/>
  <c r="J344" i="13"/>
  <c r="F264" i="14"/>
  <c r="C202" i="15"/>
  <c r="F338" i="15"/>
  <c r="I100" i="14"/>
  <c r="I348" i="16"/>
  <c r="D148" i="15"/>
  <c r="K78" i="16"/>
  <c r="J204" i="16"/>
  <c r="J353" i="10"/>
  <c r="D200" i="10"/>
  <c r="D46" i="10"/>
  <c r="J239" i="11"/>
  <c r="C106" i="11"/>
  <c r="C241" i="11"/>
  <c r="E176" i="12"/>
  <c r="I309" i="12"/>
  <c r="B166" i="12"/>
  <c r="G81" i="13"/>
  <c r="H216" i="13"/>
  <c r="K324" i="13"/>
  <c r="G244" i="14"/>
  <c r="H337" i="14"/>
  <c r="E275" i="15"/>
  <c r="F82" i="14"/>
  <c r="D331" i="16"/>
  <c r="C93" i="15"/>
  <c r="F221" i="15"/>
  <c r="C152" i="16"/>
  <c r="B278" i="16"/>
  <c r="F194" i="17"/>
  <c r="E330" i="17"/>
  <c r="J115" i="16"/>
  <c r="J363" i="18"/>
  <c r="B283" i="19"/>
  <c r="I89" i="18"/>
  <c r="J222" i="18"/>
  <c r="I358" i="18"/>
  <c r="K277" i="19"/>
  <c r="F192" i="20"/>
  <c r="B112" i="21"/>
  <c r="G135" i="19"/>
  <c r="I54" i="20"/>
  <c r="I302" i="22"/>
  <c r="J327" i="20"/>
  <c r="B247" i="21"/>
  <c r="D166" i="22"/>
  <c r="K190" i="20"/>
  <c r="G110" i="21"/>
  <c r="J353" i="23"/>
  <c r="B273" i="28"/>
  <c r="D192" i="24"/>
  <c r="G159" i="16"/>
  <c r="J273" i="16"/>
  <c r="B193" i="17"/>
  <c r="D112" i="18"/>
  <c r="I247" i="18"/>
  <c r="H51" i="17"/>
  <c r="F300" i="19"/>
  <c r="C107" i="18"/>
  <c r="F350" i="20"/>
  <c r="B270" i="21"/>
  <c r="H189" i="22"/>
  <c r="I212" i="20"/>
  <c r="K131" i="21"/>
  <c r="B157" i="19"/>
  <c r="D76" i="20"/>
  <c r="D324" i="22"/>
  <c r="K348" i="20"/>
  <c r="G268" i="21"/>
  <c r="C188" i="22"/>
  <c r="D102" i="23"/>
  <c r="D350" i="24"/>
  <c r="C263" i="16"/>
  <c r="E182" i="17"/>
  <c r="H296" i="17"/>
  <c r="J215" i="18"/>
  <c r="E351" i="18"/>
  <c r="K270" i="19"/>
  <c r="J74" i="18"/>
  <c r="I210" i="18"/>
  <c r="J124" i="19"/>
  <c r="F44" i="20"/>
  <c r="D293" i="22"/>
  <c r="E316" i="20"/>
  <c r="G235" i="21"/>
  <c r="I154" i="22"/>
  <c r="J179" i="20"/>
  <c r="B99" i="21"/>
  <c r="E123" i="19"/>
  <c r="K42" i="20"/>
  <c r="I291" i="22"/>
  <c r="J205" i="23"/>
  <c r="B125" i="28"/>
  <c r="F172" i="17"/>
  <c r="E308" i="17"/>
  <c r="J93" i="16"/>
  <c r="J341" i="18"/>
  <c r="B261" i="19"/>
  <c r="I67" i="18"/>
  <c r="J200" i="18"/>
  <c r="I336" i="18"/>
  <c r="K255" i="19"/>
  <c r="F170" i="20"/>
  <c r="B90" i="21"/>
  <c r="G113" i="19"/>
  <c r="G361" i="21"/>
  <c r="I280" i="22"/>
  <c r="J305" i="20"/>
  <c r="B225" i="21"/>
  <c r="D144" i="22"/>
  <c r="K168" i="20"/>
  <c r="G88" i="21"/>
  <c r="J331" i="23"/>
  <c r="B251" i="28"/>
  <c r="D170" i="24"/>
  <c r="C94" i="23"/>
  <c r="K342" i="24"/>
  <c r="F354" i="23"/>
  <c r="B274" i="28"/>
  <c r="H193" i="24"/>
  <c r="C217" i="23"/>
  <c r="E136" i="28"/>
  <c r="G55" i="24"/>
  <c r="J321" i="26"/>
  <c r="B241" i="27"/>
  <c r="I265" i="25"/>
  <c r="E185" i="26"/>
  <c r="K104" i="27"/>
  <c r="B64" i="25"/>
  <c r="J312" i="27"/>
  <c r="C247" i="25"/>
  <c r="E166" i="26"/>
  <c r="G85" i="27"/>
  <c r="B294" i="4"/>
  <c r="I162" i="6"/>
  <c r="K168" i="23"/>
  <c r="G88" i="28"/>
  <c r="E337" i="25"/>
  <c r="J348" i="28"/>
  <c r="F268" i="24"/>
  <c r="K291" i="23"/>
  <c r="C211" i="28"/>
  <c r="E130" i="24"/>
  <c r="J67" i="25"/>
  <c r="J315" i="27"/>
  <c r="J365" i="25"/>
  <c r="C260" i="26"/>
  <c r="I179" i="27"/>
  <c r="J138" i="25"/>
  <c r="F84" i="13"/>
  <c r="E351" i="15"/>
  <c r="D168" i="14"/>
  <c r="B78" i="15"/>
  <c r="C169" i="15"/>
  <c r="F297" i="15"/>
  <c r="C228" i="16"/>
  <c r="I147" i="17"/>
  <c r="H273" i="17"/>
  <c r="F128" i="10"/>
  <c r="K309" i="11"/>
  <c r="I105" i="10"/>
  <c r="F359" i="12"/>
  <c r="G356" i="4"/>
  <c r="B157" i="4"/>
  <c r="F280" i="6"/>
  <c r="C352" i="4"/>
  <c r="H152" i="4"/>
  <c r="D269" i="6"/>
  <c r="I293" i="8"/>
  <c r="F206" i="8"/>
  <c r="J127" i="8"/>
  <c r="B259" i="7"/>
  <c r="I252" i="7"/>
  <c r="J115" i="7"/>
  <c r="G292" i="9"/>
  <c r="F152" i="9"/>
  <c r="K264" i="9"/>
  <c r="F42" i="9"/>
  <c r="B351" i="8"/>
  <c r="B232" i="8"/>
  <c r="J151" i="8"/>
  <c r="B79" i="8"/>
  <c r="D335" i="7"/>
  <c r="E198" i="7"/>
  <c r="J51" i="7"/>
  <c r="K367" i="9"/>
  <c r="K97" i="9"/>
  <c r="I317" i="10"/>
  <c r="E163" i="9"/>
  <c r="K301" i="8"/>
  <c r="E215" i="8"/>
  <c r="B70" i="8"/>
  <c r="C330" i="7"/>
  <c r="D193" i="7"/>
  <c r="C194" i="7"/>
  <c r="B40" i="7"/>
  <c r="I228" i="9"/>
  <c r="C180" i="9"/>
  <c r="H311" i="10"/>
  <c r="B347" i="8"/>
  <c r="B228" i="8"/>
  <c r="I147" i="8"/>
  <c r="B75" i="8"/>
  <c r="D331" i="7"/>
  <c r="E194" i="7"/>
  <c r="J47" i="7"/>
  <c r="K363" i="9"/>
  <c r="K93" i="9"/>
  <c r="I313" i="10"/>
  <c r="E147" i="9"/>
  <c r="J351" i="10"/>
  <c r="J192" i="10"/>
  <c r="D44" i="10"/>
  <c r="J237" i="11"/>
  <c r="C104" i="11"/>
  <c r="C239" i="11"/>
  <c r="E174" i="12"/>
  <c r="C306" i="12"/>
  <c r="B164" i="12"/>
  <c r="G79" i="13"/>
  <c r="H214" i="13"/>
  <c r="K322" i="13"/>
  <c r="G242" i="14"/>
  <c r="H335" i="14"/>
  <c r="E273" i="15"/>
  <c r="F80" i="14"/>
  <c r="D329" i="16"/>
  <c r="C91" i="15"/>
  <c r="F219" i="15"/>
  <c r="C150" i="16"/>
  <c r="B276" i="16"/>
  <c r="I214" i="10"/>
  <c r="H61" i="10"/>
  <c r="J179" i="10"/>
  <c r="C368" i="11"/>
  <c r="I239" i="11"/>
  <c r="B102" i="11"/>
  <c r="K293" i="12"/>
  <c r="H164" i="12"/>
  <c r="E303" i="12"/>
  <c r="C215" i="13"/>
  <c r="D350" i="13"/>
  <c r="F269" i="14"/>
  <c r="K48" i="13"/>
  <c r="E185" i="4"/>
  <c r="I270" i="6"/>
  <c r="H66" i="6"/>
  <c r="K180" i="4"/>
  <c r="J264" i="6"/>
  <c r="D62" i="6"/>
  <c r="F352" i="8"/>
  <c r="I252" i="8"/>
  <c r="C104" i="8"/>
  <c r="D360" i="7"/>
  <c r="H287" i="7"/>
  <c r="I150" i="7"/>
  <c r="B333" i="9"/>
  <c r="E320" i="9"/>
  <c r="J247" i="9"/>
  <c r="C270" i="10"/>
  <c r="G67" i="9"/>
  <c r="B310" i="8"/>
  <c r="J186" i="8"/>
  <c r="D108" i="8"/>
  <c r="F239" i="7"/>
  <c r="C233" i="7"/>
  <c r="D96" i="7"/>
  <c r="K272" i="9"/>
  <c r="C269" i="9"/>
  <c r="E245" i="9"/>
  <c r="B352" i="10"/>
  <c r="B329" i="8"/>
  <c r="D260" i="8"/>
  <c r="J102" i="8"/>
  <c r="K42" i="8"/>
  <c r="H227" i="7"/>
  <c r="I90" i="7"/>
  <c r="E77" i="7"/>
  <c r="H263" i="9"/>
  <c r="J187" i="9"/>
  <c r="C210" i="10"/>
  <c r="E336" i="10"/>
  <c r="F304" i="8"/>
  <c r="J182" i="8"/>
  <c r="D104" i="8"/>
  <c r="F235" i="7"/>
  <c r="C229" i="7"/>
  <c r="D92" i="7"/>
  <c r="K84" i="7"/>
  <c r="C265" i="9"/>
  <c r="E241" i="9"/>
  <c r="B348" i="10"/>
  <c r="G285" i="10"/>
  <c r="D97" i="10"/>
  <c r="I278" i="11"/>
  <c r="G74" i="10"/>
  <c r="D328" i="12"/>
  <c r="H137" i="11"/>
  <c r="G329" i="12"/>
  <c r="D200" i="12"/>
  <c r="E63" i="12"/>
  <c r="I250" i="13"/>
  <c r="K169" i="14"/>
  <c r="B305" i="14"/>
  <c r="G84" i="13"/>
  <c r="H177" i="13"/>
  <c r="E115" i="14"/>
  <c r="C364" i="16"/>
  <c r="D171" i="15"/>
  <c r="E262" i="15"/>
  <c r="J61" i="14"/>
  <c r="J309" i="16"/>
  <c r="K240" i="17"/>
  <c r="J366" i="17"/>
  <c r="B249" i="10"/>
  <c r="G85" i="10"/>
  <c r="D270" i="11"/>
  <c r="B135" i="11"/>
  <c r="G330" i="12"/>
  <c r="E136" i="11"/>
  <c r="G71" i="12"/>
  <c r="K198" i="12"/>
  <c r="D61" i="12"/>
  <c r="G305" i="14"/>
  <c r="J111" i="13"/>
  <c r="C220" i="13"/>
  <c r="C238" i="4"/>
  <c r="C49" i="4"/>
  <c r="F119" i="6"/>
  <c r="I233" i="4"/>
  <c r="B347" i="6"/>
  <c r="B115" i="6"/>
  <c r="J336" i="8"/>
  <c r="F267" i="8"/>
  <c r="B110" i="8"/>
  <c r="C50" i="8"/>
  <c r="J234" i="7"/>
  <c r="K97" i="7"/>
  <c r="D280" i="9"/>
  <c r="J271" i="9"/>
  <c r="B195" i="9"/>
  <c r="E217" i="10"/>
  <c r="G343" i="10"/>
  <c r="G289" i="8"/>
  <c r="E202" i="8"/>
  <c r="H57" i="8"/>
  <c r="I317" i="7"/>
  <c r="J180" i="7"/>
  <c r="I181" i="7"/>
  <c r="J356" i="9"/>
  <c r="E216" i="9"/>
  <c r="H133" i="9"/>
  <c r="D299" i="10"/>
  <c r="C344" i="8"/>
  <c r="K196" i="8"/>
  <c r="C117" i="8"/>
  <c r="F317" i="7"/>
  <c r="C311" i="7"/>
  <c r="D174" i="7"/>
  <c r="K350" i="9"/>
  <c r="J210" i="9"/>
  <c r="B135" i="9"/>
  <c r="E121" i="9"/>
  <c r="G283" i="10"/>
  <c r="G285" i="8"/>
  <c r="E198" i="8"/>
  <c r="H53" i="8"/>
  <c r="I313" i="7"/>
  <c r="J176" i="7"/>
  <c r="I177" i="7"/>
  <c r="J352" i="9"/>
  <c r="E212" i="9"/>
  <c r="H125" i="9"/>
  <c r="D295" i="10"/>
  <c r="G197" i="10"/>
  <c r="F44" i="10"/>
  <c r="H162" i="10"/>
  <c r="K350" i="11"/>
  <c r="G222" i="11"/>
  <c r="J84" i="11"/>
  <c r="C294" i="12"/>
  <c r="F147" i="12"/>
  <c r="F282" i="12"/>
  <c r="K197" i="13"/>
  <c r="B333" i="13"/>
  <c r="D252" i="14"/>
  <c r="K360" i="14"/>
  <c r="J124" i="13"/>
  <c r="G62" i="14"/>
  <c r="E311" i="16"/>
  <c r="F118" i="15"/>
  <c r="G209" i="15"/>
  <c r="J337" i="15"/>
  <c r="G268" i="16"/>
  <c r="C188" i="17"/>
  <c r="B314" i="17"/>
  <c r="B180" i="10"/>
  <c r="G361" i="11"/>
  <c r="E157" i="10"/>
  <c r="D82" i="11"/>
  <c r="F220" i="11"/>
  <c r="G83" i="11"/>
  <c r="B283" i="12"/>
  <c r="C146" i="12"/>
  <c r="G333" i="13"/>
  <c r="I252" i="14"/>
  <c r="B59" i="13"/>
  <c r="E167" i="13"/>
  <c r="G124" i="4"/>
  <c r="K204" i="6"/>
  <c r="H334" i="4"/>
  <c r="C120" i="4"/>
  <c r="G200" i="6"/>
  <c r="D330" i="4"/>
  <c r="D364" i="8"/>
  <c r="D245" i="8"/>
  <c r="B165" i="8"/>
  <c r="C349" i="7"/>
  <c r="G212" i="7"/>
  <c r="H75" i="7"/>
  <c r="B65" i="7"/>
  <c r="E52" i="7"/>
  <c r="C111" i="9"/>
  <c r="K330" i="10"/>
  <c r="B194" i="10"/>
  <c r="B301" i="8"/>
  <c r="I179" i="8"/>
  <c r="K99" i="8"/>
  <c r="D300" i="7"/>
  <c r="K293" i="7"/>
  <c r="B157" i="7"/>
  <c r="I333" i="9"/>
  <c r="H193" i="9"/>
  <c r="J117" i="9"/>
  <c r="K86" i="9"/>
  <c r="D353" i="8"/>
  <c r="G253" i="8"/>
  <c r="K104" i="8"/>
  <c r="B361" i="7"/>
  <c r="F288" i="7"/>
  <c r="G151" i="7"/>
  <c r="J333" i="9"/>
  <c r="C321" i="9"/>
  <c r="H248" i="9"/>
  <c r="K270" i="10"/>
  <c r="E68" i="9"/>
  <c r="B297" i="8"/>
  <c r="I175" i="8"/>
  <c r="K95" i="8"/>
  <c r="D296" i="7"/>
  <c r="K289" i="7"/>
  <c r="B153" i="7"/>
  <c r="I329" i="9"/>
  <c r="H189" i="9"/>
  <c r="J113" i="9"/>
  <c r="K80" i="9"/>
  <c r="E262" i="10"/>
  <c r="B158" i="10"/>
  <c r="G339" i="11"/>
  <c r="E135" i="10"/>
  <c r="D60" i="11"/>
  <c r="F198" i="11"/>
  <c r="G61" i="11"/>
  <c r="B261" i="12"/>
  <c r="C124" i="12"/>
  <c r="G311" i="13"/>
  <c r="I230" i="14"/>
  <c r="J365" i="14"/>
  <c r="E145" i="13"/>
  <c r="F238" i="13"/>
  <c r="B158" i="14"/>
  <c r="I95" i="15"/>
  <c r="B232" i="15"/>
  <c r="C323" i="15"/>
  <c r="H122" i="14"/>
  <c r="J41" i="15"/>
  <c r="I301" i="17"/>
  <c r="F98" i="16"/>
  <c r="J309" i="10"/>
  <c r="E146" i="10"/>
  <c r="B331" i="11"/>
  <c r="J195" i="11"/>
  <c r="C62" i="11"/>
  <c r="C197" i="11"/>
  <c r="E132" i="12"/>
  <c r="I259" i="12"/>
  <c r="B122" i="12"/>
  <c r="E366" i="14"/>
  <c r="H172" i="13"/>
  <c r="K280" i="13"/>
  <c r="E261" i="14"/>
  <c r="J288" i="14"/>
  <c r="G226" i="15"/>
  <c r="J362" i="15"/>
  <c r="C125" i="14"/>
  <c r="E44" i="15"/>
  <c r="H172" i="15"/>
  <c r="E103" i="16"/>
  <c r="D229" i="16"/>
  <c r="K120" i="9"/>
  <c r="J332" i="11"/>
  <c r="J121" i="10"/>
  <c r="C310" i="11"/>
  <c r="I181" i="11"/>
  <c r="B44" i="11"/>
  <c r="K251" i="12"/>
  <c r="H106" i="12"/>
  <c r="H241" i="12"/>
  <c r="C157" i="13"/>
  <c r="D292" i="13"/>
  <c r="F211" i="14"/>
  <c r="C320" i="14"/>
  <c r="B84" i="13"/>
  <c r="K350" i="15"/>
  <c r="F167" i="14"/>
  <c r="H77" i="15"/>
  <c r="I168" i="15"/>
  <c r="B297" i="15"/>
  <c r="I227" i="16"/>
  <c r="E147" i="17"/>
  <c r="G239" i="10"/>
  <c r="J76" i="10"/>
  <c r="E258" i="11"/>
  <c r="C54" i="10"/>
  <c r="J307" i="12"/>
  <c r="D117" i="11"/>
  <c r="C309" i="12"/>
  <c r="J179" i="12"/>
  <c r="K42" i="12"/>
  <c r="E230" i="13"/>
  <c r="G149" i="14"/>
  <c r="H284" i="14"/>
  <c r="C64" i="13"/>
  <c r="D157" i="13"/>
  <c r="K94" i="14"/>
  <c r="I343" i="16"/>
  <c r="J150" i="15"/>
  <c r="K241" i="15"/>
  <c r="F41" i="14"/>
  <c r="F289" i="16"/>
  <c r="G220" i="17"/>
  <c r="F346" i="17"/>
  <c r="E150" i="16"/>
  <c r="H264" i="16"/>
  <c r="J183" i="17"/>
  <c r="B103" i="18"/>
  <c r="G238" i="18"/>
  <c r="F42" i="17"/>
  <c r="D291" i="19"/>
  <c r="K97" i="18"/>
  <c r="D341" i="20"/>
  <c r="J260" i="21"/>
  <c r="F180" i="22"/>
  <c r="G203" i="20"/>
  <c r="I122" i="21"/>
  <c r="J147" i="19"/>
  <c r="B67" i="20"/>
  <c r="B315" i="22"/>
  <c r="I339" i="20"/>
  <c r="E259" i="21"/>
  <c r="K178" i="22"/>
  <c r="B93" i="23"/>
  <c r="B341" i="24"/>
  <c r="H91" i="17"/>
  <c r="G227" i="17"/>
  <c r="J341" i="17"/>
  <c r="B261" i="18"/>
  <c r="E67" i="17"/>
  <c r="C316" i="19"/>
  <c r="B120" i="18"/>
  <c r="K255" i="18"/>
  <c r="B170" i="19"/>
  <c r="H89" i="20"/>
  <c r="F338" i="22"/>
  <c r="G361" i="20"/>
  <c r="I280" i="21"/>
  <c r="K199" i="22"/>
  <c r="B225" i="20"/>
  <c r="D144" i="21"/>
  <c r="G168" i="19"/>
  <c r="C88" i="20"/>
  <c r="K336" i="22"/>
  <c r="B251" i="23"/>
  <c r="D170" i="28"/>
  <c r="D195" i="17"/>
  <c r="C331" i="17"/>
  <c r="H116" i="16"/>
  <c r="H364" i="18"/>
  <c r="J283" i="19"/>
  <c r="G90" i="18"/>
  <c r="H223" i="18"/>
  <c r="G359" i="18"/>
  <c r="I278" i="19"/>
  <c r="D193" i="20"/>
  <c r="J112" i="21"/>
  <c r="E136" i="19"/>
  <c r="G55" i="20"/>
  <c r="G303" i="22"/>
  <c r="H328" i="20"/>
  <c r="J247" i="21"/>
  <c r="B167" i="22"/>
  <c r="I191" i="20"/>
  <c r="E111" i="21"/>
  <c r="H354" i="23"/>
  <c r="J273" i="28"/>
  <c r="B193" i="24"/>
  <c r="E128" i="16"/>
  <c r="H242" i="16"/>
  <c r="J161" i="17"/>
  <c r="B81" i="18"/>
  <c r="G216" i="18"/>
  <c r="H349" i="18"/>
  <c r="D269" i="19"/>
  <c r="K75" i="18"/>
  <c r="D319" i="20"/>
  <c r="J238" i="21"/>
  <c r="F158" i="22"/>
  <c r="G181" i="20"/>
  <c r="I100" i="21"/>
  <c r="J125" i="19"/>
  <c r="B45" i="20"/>
  <c r="B293" i="22"/>
  <c r="I317" i="20"/>
  <c r="E237" i="21"/>
  <c r="K156" i="22"/>
  <c r="B71" i="23"/>
  <c r="B319" i="24"/>
  <c r="K242" i="23"/>
  <c r="G162" i="28"/>
  <c r="C82" i="24"/>
  <c r="H93" i="23"/>
  <c r="F342" i="24"/>
  <c r="K365" i="23"/>
  <c r="C285" i="28"/>
  <c r="E204" i="24"/>
  <c r="J141" i="25"/>
  <c r="B61" i="26"/>
  <c r="E309" i="6"/>
  <c r="C334" i="26"/>
  <c r="I253" i="27"/>
  <c r="J212" i="25"/>
  <c r="F132" i="26"/>
  <c r="B52" i="27"/>
  <c r="C315" i="26"/>
  <c r="E234" i="27"/>
  <c r="H113" i="6"/>
  <c r="C339" i="6"/>
  <c r="I317" i="23"/>
  <c r="E237" i="28"/>
  <c r="K156" i="24"/>
  <c r="F168" i="23"/>
  <c r="B88" i="28"/>
  <c r="J336" i="25"/>
  <c r="K359" i="28"/>
  <c r="C279" i="24"/>
  <c r="H216" i="25"/>
  <c r="J135" i="26"/>
  <c r="B55" i="27"/>
  <c r="I79" i="25"/>
  <c r="G328" i="27"/>
  <c r="H287" i="25"/>
  <c r="F60" i="13"/>
  <c r="E327" i="15"/>
  <c r="F134" i="14"/>
  <c r="B54" i="15"/>
  <c r="C145" i="15"/>
  <c r="F273" i="15"/>
  <c r="C204" i="16"/>
  <c r="I123" i="17"/>
  <c r="E314" i="10"/>
  <c r="F104" i="10"/>
  <c r="K285" i="11"/>
  <c r="I81" i="10"/>
  <c r="F335" i="12"/>
  <c r="J144" i="11"/>
  <c r="I336" i="12"/>
  <c r="F207" i="12"/>
  <c r="G70" i="12"/>
  <c r="K257" i="13"/>
  <c r="C177" i="14"/>
  <c r="D312" i="14"/>
  <c r="I91" i="13"/>
  <c r="J184" i="13"/>
  <c r="G122" i="14"/>
  <c r="C42" i="15"/>
  <c r="F178" i="15"/>
  <c r="G269" i="15"/>
  <c r="B69" i="14"/>
  <c r="B317" i="16"/>
  <c r="C248" i="17"/>
  <c r="J44" i="16"/>
  <c r="H177" i="10"/>
  <c r="C359" i="11"/>
  <c r="K154" i="10"/>
  <c r="J79" i="11"/>
  <c r="B218" i="11"/>
  <c r="C81" i="11"/>
  <c r="H280" i="12"/>
  <c r="I143" i="12"/>
  <c r="C331" i="13"/>
  <c r="E250" i="14"/>
  <c r="H56" i="13"/>
  <c r="K164" i="13"/>
  <c r="B258" i="13"/>
  <c r="H177" i="14"/>
  <c r="E115" i="15"/>
  <c r="H251" i="15"/>
  <c r="I342" i="15"/>
  <c r="D142" i="14"/>
  <c r="F61" i="15"/>
  <c r="E321" i="17"/>
  <c r="B118" i="16"/>
  <c r="C251" i="16"/>
  <c r="E170" i="17"/>
  <c r="H284" i="17"/>
  <c r="J203" i="18"/>
  <c r="E339" i="18"/>
  <c r="K258" i="19"/>
  <c r="J62" i="18"/>
  <c r="I198" i="18"/>
  <c r="J112" i="19"/>
  <c r="H361" i="21"/>
  <c r="D281" i="22"/>
  <c r="E304" i="20"/>
  <c r="G223" i="21"/>
  <c r="I142" i="22"/>
  <c r="J167" i="20"/>
  <c r="B87" i="21"/>
  <c r="E111" i="19"/>
  <c r="C360" i="21"/>
  <c r="I279" i="22"/>
  <c r="J193" i="23"/>
  <c r="B113" i="28"/>
  <c r="F192" i="17"/>
  <c r="E328" i="17"/>
  <c r="J113" i="16"/>
  <c r="J361" i="18"/>
  <c r="B281" i="19"/>
  <c r="I87" i="18"/>
  <c r="J220" i="18"/>
  <c r="I356" i="18"/>
  <c r="K275" i="19"/>
  <c r="F190" i="20"/>
  <c r="B110" i="21"/>
  <c r="G133" i="19"/>
  <c r="I52" i="20"/>
  <c r="I300" i="22"/>
  <c r="J325" i="20"/>
  <c r="B245" i="21"/>
  <c r="D164" i="22"/>
  <c r="K188" i="20"/>
  <c r="G108" i="21"/>
  <c r="J351" i="23"/>
  <c r="B271" i="28"/>
  <c r="D190" i="24"/>
  <c r="C103" i="16"/>
  <c r="F217" i="16"/>
  <c r="H136" i="17"/>
  <c r="J55" i="18"/>
  <c r="E191" i="18"/>
  <c r="F324" i="18"/>
  <c r="B244" i="19"/>
  <c r="I50" i="18"/>
  <c r="B294" i="20"/>
  <c r="H213" i="21"/>
  <c r="D133" i="22"/>
  <c r="E156" i="20"/>
  <c r="G75" i="21"/>
  <c r="H100" i="19"/>
  <c r="H348" i="21"/>
  <c r="J267" i="22"/>
  <c r="G292" i="20"/>
  <c r="C212" i="21"/>
  <c r="I131" i="22"/>
  <c r="J45" i="23"/>
  <c r="J293" i="24"/>
  <c r="C229" i="16"/>
  <c r="E148" i="17"/>
  <c r="H262" i="17"/>
  <c r="J181" i="18"/>
  <c r="E317" i="18"/>
  <c r="K236" i="19"/>
  <c r="J40" i="18"/>
  <c r="I176" i="18"/>
  <c r="J90" i="19"/>
  <c r="H339" i="21"/>
  <c r="D259" i="22"/>
  <c r="E282" i="20"/>
  <c r="G201" i="21"/>
  <c r="I120" i="22"/>
  <c r="J145" i="20"/>
  <c r="B65" i="21"/>
  <c r="E89" i="19"/>
  <c r="C338" i="21"/>
  <c r="I257" i="22"/>
  <c r="J171" i="23"/>
  <c r="B91" i="28"/>
  <c r="I343" i="23"/>
  <c r="E263" i="28"/>
  <c r="K182" i="24"/>
  <c r="F194" i="23"/>
  <c r="B114" i="28"/>
  <c r="J362" i="25"/>
  <c r="C57" i="23"/>
  <c r="C305" i="24"/>
  <c r="H242" i="25"/>
  <c r="J161" i="26"/>
  <c r="B81" i="27"/>
  <c r="I105" i="25"/>
  <c r="G354" i="27"/>
  <c r="H313" i="25"/>
  <c r="D233" i="26"/>
  <c r="J152" i="27"/>
  <c r="C87" i="25"/>
  <c r="C335" i="27"/>
  <c r="F214" i="6"/>
  <c r="B134" i="4"/>
  <c r="E89" i="22"/>
  <c r="C338" i="28"/>
  <c r="I257" i="24"/>
  <c r="D269" i="23"/>
  <c r="J188" i="28"/>
  <c r="F108" i="24"/>
  <c r="K131" i="23"/>
  <c r="C51" i="28"/>
  <c r="F317" i="25"/>
  <c r="H236" i="26"/>
  <c r="J155" i="27"/>
  <c r="G180" i="25"/>
  <c r="C100" i="26"/>
  <c r="J348" i="6"/>
  <c r="D345" i="13"/>
  <c r="H253" i="14"/>
  <c r="E191" i="15"/>
  <c r="H327" i="15"/>
  <c r="K89" i="14"/>
  <c r="K337" i="16"/>
  <c r="F137" i="15"/>
  <c r="C68" i="16"/>
  <c r="B194" i="16"/>
  <c r="F65" i="9"/>
  <c r="H297" i="11"/>
  <c r="F103" i="4"/>
  <c r="H202" i="4"/>
  <c r="K72" i="6"/>
  <c r="K219" i="4"/>
  <c r="G317" i="6"/>
  <c r="J102" i="6"/>
  <c r="G223" i="27"/>
  <c r="E304" i="26"/>
  <c r="D41" i="27"/>
  <c r="H121" i="26"/>
  <c r="B202" i="25"/>
  <c r="K242" i="27"/>
  <c r="E323" i="26"/>
  <c r="G298" i="6"/>
  <c r="D50" i="26"/>
  <c r="B131" i="25"/>
  <c r="G193" i="24"/>
  <c r="E274" i="28"/>
  <c r="C355" i="23"/>
  <c r="H331" i="24"/>
  <c r="J82" i="23"/>
  <c r="E71" i="24"/>
  <c r="I151" i="28"/>
  <c r="C232" i="23"/>
  <c r="C129" i="4"/>
  <c r="K209" i="6"/>
  <c r="D341" i="4"/>
  <c r="I132" i="27"/>
  <c r="G213" i="26"/>
  <c r="E294" i="25"/>
  <c r="B360" i="27"/>
  <c r="D111" i="25"/>
  <c r="C152" i="27"/>
  <c r="G232" i="26"/>
  <c r="K312" i="25"/>
  <c r="D288" i="27"/>
  <c r="D40" i="25"/>
  <c r="I102" i="24"/>
  <c r="G183" i="28"/>
  <c r="E264" i="23"/>
  <c r="J240" i="24"/>
  <c r="D321" i="28"/>
  <c r="F72" i="22"/>
  <c r="K60" i="28"/>
  <c r="E141" i="23"/>
  <c r="F264" i="6"/>
  <c r="E74" i="6"/>
  <c r="H205" i="4"/>
  <c r="J297" i="6"/>
  <c r="K77" i="26"/>
  <c r="I158" i="25"/>
  <c r="F224" i="27"/>
  <c r="J304" i="26"/>
  <c r="K278" i="27"/>
  <c r="G334" i="6"/>
  <c r="G261" i="24"/>
  <c r="K147" i="4"/>
  <c r="J89" i="6"/>
  <c r="H301" i="6"/>
  <c r="G208" i="4"/>
  <c r="I84" i="6"/>
  <c r="B216" i="4"/>
  <c r="H311" i="6"/>
  <c r="E88" i="26"/>
  <c r="C169" i="25"/>
  <c r="J234" i="27"/>
  <c r="D315" i="26"/>
  <c r="B356" i="6"/>
  <c r="E107" i="26"/>
  <c r="I187" i="25"/>
  <c r="B163" i="27"/>
  <c r="J243" i="26"/>
  <c r="C325" i="25"/>
  <c r="E58" i="28"/>
  <c r="C139" i="23"/>
  <c r="H115" i="24"/>
  <c r="B196" i="28"/>
  <c r="F276" i="23"/>
  <c r="K264" i="24"/>
  <c r="E345" i="28"/>
  <c r="K96" i="22"/>
  <c r="I322" i="4"/>
  <c r="D125" i="4"/>
  <c r="H205" i="6"/>
  <c r="E326" i="27"/>
  <c r="E78" i="25"/>
  <c r="B144" i="27"/>
  <c r="F224" i="26"/>
  <c r="J304" i="25"/>
  <c r="I345" i="27"/>
  <c r="K96" i="25"/>
  <c r="D72" i="27"/>
  <c r="B153" i="26"/>
  <c r="J233" i="25"/>
  <c r="E296" i="24"/>
  <c r="E48" i="23"/>
  <c r="B354" i="25"/>
  <c r="D105" i="28"/>
  <c r="H185" i="23"/>
  <c r="C174" i="24"/>
  <c r="G254" i="28"/>
  <c r="K334" i="23"/>
  <c r="C187" i="4"/>
  <c r="H273" i="6"/>
  <c r="B70" i="6"/>
  <c r="I190" i="27"/>
  <c r="G271" i="26"/>
  <c r="F83" i="24"/>
  <c r="J88" i="26"/>
  <c r="B214" i="25"/>
  <c r="E335" i="26"/>
  <c r="F73" i="26"/>
  <c r="B274" i="6"/>
  <c r="C290" i="4"/>
  <c r="K331" i="4"/>
  <c r="F134" i="4"/>
  <c r="J214" i="6"/>
  <c r="G335" i="27"/>
  <c r="G87" i="25"/>
  <c r="D153" i="27"/>
  <c r="H233" i="26"/>
  <c r="B314" i="25"/>
  <c r="K354" i="27"/>
  <c r="C106" i="25"/>
  <c r="F81" i="27"/>
  <c r="D162" i="26"/>
  <c r="B243" i="25"/>
  <c r="G305" i="24"/>
  <c r="G57" i="23"/>
  <c r="D363" i="25"/>
  <c r="F114" i="28"/>
  <c r="J194" i="23"/>
  <c r="E183" i="24"/>
  <c r="I263" i="28"/>
  <c r="C344" i="23"/>
  <c r="C241" i="4"/>
  <c r="H43" i="4"/>
  <c r="B124" i="6"/>
  <c r="I244" i="27"/>
  <c r="G325" i="26"/>
  <c r="F62" i="27"/>
  <c r="J142" i="26"/>
  <c r="D223" i="25"/>
  <c r="C264" i="27"/>
  <c r="G344" i="26"/>
  <c r="I319" i="6"/>
  <c r="F71" i="26"/>
  <c r="D152" i="25"/>
  <c r="I214" i="24"/>
  <c r="G295" i="28"/>
  <c r="G47" i="22"/>
  <c r="J352" i="24"/>
  <c r="B104" i="23"/>
  <c r="G92" i="24"/>
  <c r="K172" i="28"/>
  <c r="E253" i="23"/>
  <c r="G105" i="4"/>
  <c r="E186" i="6"/>
  <c r="H317" i="4"/>
  <c r="C109" i="27"/>
  <c r="K189" i="26"/>
  <c r="I270" i="25"/>
  <c r="F336" i="27"/>
  <c r="H103" i="25"/>
  <c r="I173" i="26"/>
  <c r="F229" i="27"/>
  <c r="K51" i="23"/>
  <c r="H150" i="6"/>
  <c r="J69" i="4"/>
  <c r="E269" i="4"/>
  <c r="I352" i="4"/>
  <c r="D155" i="4"/>
  <c r="H235" i="6"/>
  <c r="E356" i="27"/>
  <c r="E108" i="25"/>
  <c r="B174" i="27"/>
  <c r="F254" i="26"/>
  <c r="B343" i="25"/>
  <c r="G46" i="26"/>
  <c r="K126" i="25"/>
  <c r="D102" i="27"/>
  <c r="B183" i="26"/>
  <c r="J263" i="25"/>
  <c r="E326" i="24"/>
  <c r="E78" i="23"/>
  <c r="J54" i="24"/>
  <c r="D135" i="28"/>
  <c r="H215" i="23"/>
  <c r="C204" i="24"/>
  <c r="G284" i="28"/>
  <c r="K364" i="23"/>
  <c r="K261" i="4"/>
  <c r="F64" i="4"/>
  <c r="J144" i="6"/>
  <c r="G265" i="27"/>
  <c r="E346" i="26"/>
  <c r="D83" i="27"/>
  <c r="H163" i="26"/>
  <c r="B244" i="25"/>
  <c r="K284" i="27"/>
  <c r="E365" i="26"/>
  <c r="G340" i="6"/>
  <c r="D92" i="26"/>
  <c r="B173" i="25"/>
  <c r="G235" i="24"/>
  <c r="E316" i="28"/>
  <c r="E68" i="22"/>
  <c r="F44" i="28"/>
  <c r="J124" i="23"/>
  <c r="E113" i="24"/>
  <c r="I193" i="28"/>
  <c r="C274" i="23"/>
  <c r="E126" i="4"/>
  <c r="C207" i="6"/>
  <c r="F338" i="4"/>
  <c r="K129" i="27"/>
  <c r="I210" i="26"/>
  <c r="G291" i="25"/>
  <c r="D357" i="27"/>
  <c r="J130" i="25"/>
  <c r="I213" i="26"/>
  <c r="F269" i="27"/>
  <c r="C135" i="23"/>
  <c r="B182" i="24"/>
  <c r="F262" i="28"/>
  <c r="J342" i="23"/>
  <c r="E331" i="24"/>
  <c r="G82" i="23"/>
  <c r="E76" i="6"/>
  <c r="H207" i="4"/>
  <c r="F300" i="6"/>
  <c r="K79" i="26"/>
  <c r="I160" i="25"/>
  <c r="F226" i="27"/>
  <c r="J306" i="26"/>
  <c r="H347" i="6"/>
  <c r="K98" i="26"/>
  <c r="E179" i="25"/>
  <c r="H154" i="27"/>
  <c r="F235" i="26"/>
  <c r="D316" i="25"/>
  <c r="K49" i="28"/>
  <c r="I130" i="23"/>
  <c r="D107" i="24"/>
  <c r="H187" i="28"/>
  <c r="B268" i="23"/>
  <c r="G256" i="24"/>
  <c r="K336" i="28"/>
  <c r="C88" i="22"/>
  <c r="H164" i="28"/>
  <c r="F245" i="23"/>
  <c r="E331" i="22"/>
  <c r="G82" i="20"/>
  <c r="K162" i="19"/>
  <c r="H138" i="21"/>
  <c r="F219" i="20"/>
  <c r="E194" i="22"/>
  <c r="C275" i="21"/>
  <c r="K355" i="20"/>
  <c r="J332" i="22"/>
  <c r="B84" i="20"/>
  <c r="F164" i="19"/>
  <c r="E250" i="18"/>
  <c r="F114" i="18"/>
  <c r="G310" i="19"/>
  <c r="I61" i="17"/>
  <c r="F255" i="18"/>
  <c r="D336" i="17"/>
  <c r="K221" i="17"/>
  <c r="B86" i="17"/>
  <c r="F367" i="24"/>
  <c r="F119" i="23"/>
  <c r="E205" i="22"/>
  <c r="I285" i="21"/>
  <c r="C366" i="20"/>
  <c r="F341" i="22"/>
  <c r="F93" i="20"/>
  <c r="D174" i="19"/>
  <c r="C149" i="21"/>
  <c r="K229" i="20"/>
  <c r="J206" i="22"/>
  <c r="D287" i="21"/>
  <c r="H367" i="20"/>
  <c r="E124" i="18"/>
  <c r="H317" i="19"/>
  <c r="J68" i="17"/>
  <c r="K264" i="18"/>
  <c r="F129" i="18"/>
  <c r="D210" i="17"/>
  <c r="J318" i="16"/>
  <c r="I176" i="16"/>
  <c r="J263" i="24"/>
  <c r="H344" i="28"/>
  <c r="D97" i="22"/>
  <c r="C182" i="21"/>
  <c r="G262" i="20"/>
  <c r="J237" i="22"/>
  <c r="H318" i="21"/>
  <c r="H70" i="19"/>
  <c r="G45" i="21"/>
  <c r="E126" i="20"/>
  <c r="D103" i="22"/>
  <c r="H183" i="21"/>
  <c r="B264" i="20"/>
  <c r="G349" i="19"/>
  <c r="B214" i="19"/>
  <c r="F294" i="18"/>
  <c r="E161" i="18"/>
  <c r="H354" i="19"/>
  <c r="H106" i="17"/>
  <c r="F187" i="16"/>
  <c r="C73" i="16"/>
  <c r="B276" i="17"/>
  <c r="H186" i="28"/>
  <c r="F267" i="23"/>
  <c r="E353" i="22"/>
  <c r="G104" i="20"/>
  <c r="K184" i="19"/>
  <c r="H160" i="21"/>
  <c r="F241" i="20"/>
  <c r="E216" i="22"/>
  <c r="C297" i="21"/>
  <c r="C49" i="19"/>
  <c r="J354" i="22"/>
  <c r="B106" i="20"/>
  <c r="F186" i="19"/>
  <c r="E272" i="18"/>
  <c r="F136" i="18"/>
  <c r="G332" i="19"/>
  <c r="G87" i="17"/>
  <c r="F277" i="18"/>
  <c r="D358" i="17"/>
  <c r="K243" i="17"/>
  <c r="B108" i="17"/>
  <c r="H191" i="16"/>
  <c r="I65" i="16"/>
  <c r="B135" i="15"/>
  <c r="G335" i="16"/>
  <c r="G87" i="14"/>
  <c r="D325" i="15"/>
  <c r="K188" i="15"/>
  <c r="D251" i="14"/>
  <c r="H331" i="13"/>
  <c r="G238" i="13"/>
  <c r="D130" i="13"/>
  <c r="K323" i="14"/>
  <c r="H79" i="12"/>
  <c r="E217" i="12"/>
  <c r="K89" i="12"/>
  <c r="I154" i="11"/>
  <c r="K348" i="12"/>
  <c r="F153" i="11"/>
  <c r="H288" i="11"/>
  <c r="K103" i="10"/>
  <c r="F267" i="10"/>
  <c r="F118" i="16"/>
  <c r="I321" i="17"/>
  <c r="J61" i="15"/>
  <c r="H142" i="14"/>
  <c r="C343" i="15"/>
  <c r="B252" i="15"/>
  <c r="I115" i="15"/>
  <c r="B178" i="14"/>
  <c r="F258" i="13"/>
  <c r="E165" i="13"/>
  <c r="B57" i="13"/>
  <c r="I250" i="14"/>
  <c r="G331" i="13"/>
  <c r="C144" i="12"/>
  <c r="B281" i="12"/>
  <c r="G81" i="11"/>
  <c r="F218" i="11"/>
  <c r="D80" i="11"/>
  <c r="E155" i="10"/>
  <c r="G359" i="11"/>
  <c r="B178" i="10"/>
  <c r="D323" i="17"/>
  <c r="E197" i="17"/>
  <c r="I277" i="16"/>
  <c r="B347" i="15"/>
  <c r="I218" i="15"/>
  <c r="H127" i="15"/>
  <c r="G320" i="16"/>
  <c r="I71" i="14"/>
  <c r="B134" i="13"/>
  <c r="B203" i="26"/>
  <c r="J283" i="25"/>
  <c r="E346" i="24"/>
  <c r="E98" i="23"/>
  <c r="J74" i="24"/>
  <c r="D155" i="28"/>
  <c r="H235" i="23"/>
  <c r="C224" i="24"/>
  <c r="G304" i="28"/>
  <c r="I55" i="22"/>
  <c r="F100" i="4"/>
  <c r="J180" i="6"/>
  <c r="G301" i="27"/>
  <c r="G53" i="25"/>
  <c r="D119" i="27"/>
  <c r="H199" i="26"/>
  <c r="B280" i="25"/>
  <c r="K320" i="27"/>
  <c r="C72" i="25"/>
  <c r="F47" i="27"/>
  <c r="D128" i="26"/>
  <c r="B209" i="25"/>
  <c r="G271" i="24"/>
  <c r="E352" i="28"/>
  <c r="D329" i="25"/>
  <c r="F80" i="28"/>
  <c r="J160" i="23"/>
  <c r="E149" i="24"/>
  <c r="I229" i="28"/>
  <c r="C310" i="23"/>
  <c r="F57" i="28"/>
  <c r="D138" i="23"/>
  <c r="C224" i="22"/>
  <c r="G304" i="21"/>
  <c r="I55" i="19"/>
  <c r="D360" i="22"/>
  <c r="D112" i="20"/>
  <c r="B193" i="19"/>
  <c r="K167" i="21"/>
  <c r="I248" i="20"/>
  <c r="H225" i="22"/>
  <c r="B306" i="21"/>
  <c r="D57" i="19"/>
  <c r="C143" i="18"/>
  <c r="F336" i="19"/>
  <c r="E203" i="19"/>
  <c r="I283" i="18"/>
  <c r="D148" i="18"/>
  <c r="B229" i="17"/>
  <c r="I114" i="17"/>
  <c r="G195" i="16"/>
  <c r="D260" i="24"/>
  <c r="B341" i="28"/>
  <c r="B93" i="22"/>
  <c r="G178" i="21"/>
  <c r="K258" i="20"/>
  <c r="D234" i="22"/>
  <c r="B315" i="21"/>
  <c r="B67" i="19"/>
  <c r="K41" i="21"/>
  <c r="I122" i="20"/>
  <c r="H99" i="22"/>
  <c r="B180" i="21"/>
  <c r="F260" i="20"/>
  <c r="K345" i="19"/>
  <c r="F210" i="19"/>
  <c r="J290" i="18"/>
  <c r="I157" i="18"/>
  <c r="B351" i="19"/>
  <c r="B103" i="17"/>
  <c r="J183" i="16"/>
  <c r="G69" i="16"/>
  <c r="F268" i="17"/>
  <c r="F237" i="28"/>
  <c r="D318" i="23"/>
  <c r="K74" i="21"/>
  <c r="E155" i="20"/>
  <c r="H130" i="22"/>
  <c r="F211" i="21"/>
  <c r="D292" i="20"/>
  <c r="C267" i="22"/>
  <c r="K347" i="21"/>
  <c r="K99" i="19"/>
  <c r="F76" i="21"/>
  <c r="J156" i="20"/>
  <c r="E242" i="19"/>
  <c r="C323" i="18"/>
  <c r="D187" i="18"/>
  <c r="C54" i="18"/>
  <c r="F247" i="19"/>
  <c r="D328" i="18"/>
  <c r="D80" i="16"/>
  <c r="I294" i="17"/>
  <c r="J158" i="17"/>
  <c r="F79" i="28"/>
  <c r="D160" i="23"/>
  <c r="C246" i="22"/>
  <c r="G326" i="21"/>
  <c r="I77" i="19"/>
  <c r="F53" i="21"/>
  <c r="D134" i="20"/>
  <c r="C109" i="22"/>
  <c r="K189" i="21"/>
  <c r="I270" i="20"/>
  <c r="H247" i="22"/>
  <c r="B328" i="21"/>
  <c r="D79" i="19"/>
  <c r="C165" i="18"/>
  <c r="F358" i="19"/>
  <c r="E225" i="19"/>
  <c r="I305" i="18"/>
  <c r="D170" i="18"/>
  <c r="B251" i="17"/>
  <c r="I136" i="17"/>
  <c r="G217" i="16"/>
  <c r="F84" i="16"/>
  <c r="I287" i="17"/>
  <c r="H356" i="16"/>
  <c r="H108" i="14"/>
  <c r="C309" i="15"/>
  <c r="B218" i="15"/>
  <c r="I81" i="15"/>
  <c r="I175" i="14"/>
  <c r="F224" i="13"/>
  <c r="E131" i="13"/>
  <c r="J351" i="14"/>
  <c r="I216" i="14"/>
  <c r="G297" i="13"/>
  <c r="C110" i="12"/>
  <c r="B247" i="12"/>
  <c r="G47" i="11"/>
  <c r="F184" i="11"/>
  <c r="D46" i="11"/>
  <c r="E121" i="10"/>
  <c r="G325" i="11"/>
  <c r="B144" i="10"/>
  <c r="F340" i="17"/>
  <c r="G214" i="17"/>
  <c r="F283" i="16"/>
  <c r="D364" i="15"/>
  <c r="K235" i="15"/>
  <c r="J144" i="15"/>
  <c r="I337" i="16"/>
  <c r="K88" i="14"/>
  <c r="D151" i="13"/>
  <c r="C58" i="13"/>
  <c r="H278" i="14"/>
  <c r="F359" i="13"/>
  <c r="E224" i="13"/>
  <c r="C366" i="13"/>
  <c r="J173" i="12"/>
  <c r="C303" i="12"/>
  <c r="D111" i="11"/>
  <c r="H314" i="12"/>
  <c r="F255" i="11"/>
  <c r="H361" i="11"/>
  <c r="B258" i="16"/>
  <c r="I350" i="16"/>
  <c r="F344" i="26"/>
  <c r="C56" i="27"/>
  <c r="G136" i="26"/>
  <c r="K216" i="25"/>
  <c r="D192" i="27"/>
  <c r="B273" i="26"/>
  <c r="B91" i="24"/>
  <c r="G87" i="28"/>
  <c r="E168" i="23"/>
  <c r="J144" i="24"/>
  <c r="D225" i="28"/>
  <c r="H305" i="23"/>
  <c r="C294" i="24"/>
  <c r="E45" i="23"/>
  <c r="B131" i="24"/>
  <c r="C307" i="4"/>
  <c r="H109" i="4"/>
  <c r="B190" i="6"/>
  <c r="I310" i="27"/>
  <c r="I62" i="25"/>
  <c r="F128" i="27"/>
  <c r="J208" i="26"/>
  <c r="K86" i="27"/>
  <c r="I247" i="25"/>
  <c r="H224" i="25"/>
  <c r="D84" i="4"/>
  <c r="J187" i="6"/>
  <c r="B105" i="4"/>
  <c r="G304" i="4"/>
  <c r="G317" i="4"/>
  <c r="B120" i="4"/>
  <c r="F200" i="6"/>
  <c r="C321" i="27"/>
  <c r="C73" i="25"/>
  <c r="J138" i="27"/>
  <c r="D219" i="26"/>
  <c r="H299" i="25"/>
  <c r="G340" i="27"/>
  <c r="I91" i="25"/>
  <c r="B67" i="27"/>
  <c r="J147" i="26"/>
  <c r="H228" i="25"/>
  <c r="C291" i="24"/>
  <c r="C43" i="23"/>
  <c r="J348" i="25"/>
  <c r="B100" i="28"/>
  <c r="F180" i="23"/>
  <c r="K168" i="24"/>
  <c r="E249" i="28"/>
  <c r="I329" i="23"/>
  <c r="I226" i="4"/>
  <c r="C331" i="6"/>
  <c r="H109" i="6"/>
  <c r="E230" i="27"/>
  <c r="C311" i="26"/>
  <c r="B48" i="27"/>
  <c r="F128" i="26"/>
  <c r="J208" i="25"/>
  <c r="I249" i="27"/>
  <c r="C330" i="26"/>
  <c r="E305" i="6"/>
  <c r="B57" i="26"/>
  <c r="J137" i="25"/>
  <c r="E200" i="24"/>
  <c r="C281" i="28"/>
  <c r="K361" i="23"/>
  <c r="F338" i="24"/>
  <c r="H89" i="23"/>
  <c r="C78" i="24"/>
  <c r="G158" i="28"/>
  <c r="K238" i="23"/>
  <c r="C91" i="4"/>
  <c r="K171" i="6"/>
  <c r="D303" i="4"/>
  <c r="I94" i="27"/>
  <c r="G175" i="26"/>
  <c r="E256" i="25"/>
  <c r="B322" i="27"/>
  <c r="F84" i="25"/>
  <c r="E143" i="26"/>
  <c r="B199" i="27"/>
  <c r="C323" i="28"/>
  <c r="K56" i="6"/>
  <c r="K235" i="4"/>
  <c r="G41" i="4"/>
  <c r="J118" i="6"/>
  <c r="G239" i="27"/>
  <c r="E320" i="26"/>
  <c r="D57" i="27"/>
  <c r="H137" i="26"/>
  <c r="B218" i="25"/>
  <c r="K258" i="27"/>
  <c r="E339" i="26"/>
  <c r="G314" i="6"/>
  <c r="D66" i="26"/>
  <c r="B147" i="25"/>
  <c r="G209" i="24"/>
  <c r="E290" i="28"/>
  <c r="E42" i="22"/>
  <c r="H347" i="24"/>
  <c r="J98" i="23"/>
  <c r="E87" i="24"/>
  <c r="I167" i="28"/>
  <c r="C248" i="23"/>
  <c r="C145" i="4"/>
  <c r="K225" i="6"/>
  <c r="D357" i="4"/>
  <c r="I148" i="27"/>
  <c r="G229" i="26"/>
  <c r="E310" i="25"/>
  <c r="J46" i="26"/>
  <c r="D127" i="25"/>
  <c r="C168" i="27"/>
  <c r="G248" i="26"/>
  <c r="K330" i="25"/>
  <c r="D304" i="27"/>
  <c r="D56" i="25"/>
  <c r="I118" i="24"/>
  <c r="G199" i="28"/>
  <c r="E280" i="23"/>
  <c r="J256" i="24"/>
  <c r="D337" i="28"/>
  <c r="F88" i="22"/>
  <c r="K76" i="28"/>
  <c r="E157" i="23"/>
  <c r="J285" i="6"/>
  <c r="E90" i="6"/>
  <c r="H221" i="4"/>
  <c r="D320" i="6"/>
  <c r="K93" i="26"/>
  <c r="I174" i="25"/>
  <c r="F240" i="27"/>
  <c r="J320" i="26"/>
  <c r="K310" i="27"/>
  <c r="G366" i="6"/>
  <c r="G325" i="24"/>
  <c r="K303" i="6"/>
  <c r="J165" i="4"/>
  <c r="E365" i="4"/>
  <c r="I256" i="4"/>
  <c r="D59" i="4"/>
  <c r="H139" i="6"/>
  <c r="E260" i="27"/>
  <c r="C341" i="26"/>
  <c r="B78" i="27"/>
  <c r="F158" i="26"/>
  <c r="J238" i="25"/>
  <c r="I279" i="27"/>
  <c r="C360" i="26"/>
  <c r="E335" i="6"/>
  <c r="B87" i="26"/>
  <c r="J167" i="25"/>
  <c r="E230" i="24"/>
  <c r="C311" i="28"/>
  <c r="C63" i="22"/>
  <c r="F368" i="24"/>
  <c r="H119" i="23"/>
  <c r="C108" i="24"/>
  <c r="G188" i="28"/>
  <c r="K268" i="23"/>
  <c r="K165" i="4"/>
  <c r="I246" i="6"/>
  <c r="J48" i="6"/>
  <c r="G169" i="27"/>
  <c r="E250" i="26"/>
  <c r="J333" i="25"/>
  <c r="H67" i="26"/>
  <c r="B148" i="25"/>
  <c r="K188" i="27"/>
  <c r="E269" i="26"/>
  <c r="H74" i="24"/>
  <c r="B325" i="27"/>
  <c r="B77" i="25"/>
  <c r="G139" i="24"/>
  <c r="E220" i="28"/>
  <c r="C301" i="23"/>
  <c r="H277" i="24"/>
  <c r="B358" i="28"/>
  <c r="G346" i="25"/>
  <c r="I97" i="28"/>
  <c r="C178" i="23"/>
  <c r="G313" i="6"/>
  <c r="C111" i="6"/>
  <c r="F242" i="4"/>
  <c r="H362" i="6"/>
  <c r="I114" i="26"/>
  <c r="G195" i="25"/>
  <c r="D261" i="27"/>
  <c r="H341" i="26"/>
  <c r="K350" i="27"/>
  <c r="F77" i="27"/>
  <c r="K79" i="28"/>
  <c r="B86" i="24"/>
  <c r="F166" i="28"/>
  <c r="J246" i="23"/>
  <c r="E235" i="24"/>
  <c r="I315" i="28"/>
  <c r="K66" i="22"/>
  <c r="H111" i="4"/>
  <c r="B192" i="6"/>
  <c r="I312" i="27"/>
  <c r="I64" i="25"/>
  <c r="F130" i="27"/>
  <c r="J210" i="26"/>
  <c r="D291" i="25"/>
  <c r="C332" i="27"/>
  <c r="E83" i="25"/>
  <c r="H58" i="27"/>
  <c r="F139" i="26"/>
  <c r="D220" i="25"/>
  <c r="I282" i="24"/>
  <c r="G363" i="28"/>
  <c r="F340" i="25"/>
  <c r="H91" i="28"/>
  <c r="B172" i="23"/>
  <c r="G160" i="24"/>
  <c r="K240" i="28"/>
  <c r="E321" i="23"/>
  <c r="H68" i="28"/>
  <c r="F149" i="23"/>
  <c r="E235" i="22"/>
  <c r="I315" i="21"/>
  <c r="K66" i="19"/>
  <c r="H42" i="21"/>
  <c r="F123" i="20"/>
  <c r="E98" i="22"/>
  <c r="C179" i="21"/>
  <c r="K259" i="20"/>
  <c r="J236" i="22"/>
  <c r="D317" i="21"/>
  <c r="F68" i="19"/>
  <c r="E154" i="18"/>
  <c r="H347" i="19"/>
  <c r="G214" i="19"/>
  <c r="K294" i="18"/>
  <c r="F159" i="18"/>
  <c r="D240" i="17"/>
  <c r="K125" i="17"/>
  <c r="I206" i="16"/>
  <c r="F271" i="24"/>
  <c r="D352" i="28"/>
  <c r="E109" i="22"/>
  <c r="I189" i="21"/>
  <c r="C270" i="20"/>
  <c r="F245" i="22"/>
  <c r="D326" i="21"/>
  <c r="D78" i="19"/>
  <c r="C53" i="21"/>
  <c r="K133" i="20"/>
  <c r="J110" i="22"/>
  <c r="D191" i="21"/>
  <c r="H271" i="20"/>
  <c r="C357" i="19"/>
  <c r="H221" i="19"/>
  <c r="B302" i="18"/>
  <c r="K168" i="18"/>
  <c r="D362" i="19"/>
  <c r="D114" i="17"/>
  <c r="B195" i="16"/>
  <c r="I80" i="16"/>
  <c r="B302" i="17"/>
  <c r="H248" i="28"/>
  <c r="F329" i="23"/>
  <c r="C86" i="21"/>
  <c r="G166" i="20"/>
  <c r="J141" i="22"/>
  <c r="H222" i="21"/>
  <c r="F303" i="20"/>
  <c r="E278" i="22"/>
  <c r="C359" i="21"/>
  <c r="C111" i="19"/>
  <c r="H87" i="21"/>
  <c r="B168" i="20"/>
  <c r="G253" i="19"/>
  <c r="E334" i="18"/>
  <c r="F198" i="18"/>
  <c r="E65" i="18"/>
  <c r="H258" i="19"/>
  <c r="F339" i="18"/>
  <c r="F91" i="16"/>
  <c r="K305" i="17"/>
  <c r="B170" i="17"/>
  <c r="H90" i="28"/>
  <c r="F171" i="23"/>
  <c r="E257" i="22"/>
  <c r="I337" i="21"/>
  <c r="K88" i="19"/>
  <c r="H64" i="21"/>
  <c r="F145" i="20"/>
  <c r="E120" i="22"/>
  <c r="C201" i="21"/>
  <c r="K281" i="20"/>
  <c r="J258" i="22"/>
  <c r="D339" i="21"/>
  <c r="F90" i="19"/>
  <c r="E176" i="18"/>
  <c r="F40" i="18"/>
  <c r="G236" i="19"/>
  <c r="K316" i="18"/>
  <c r="F181" i="18"/>
  <c r="D262" i="17"/>
  <c r="K147" i="17"/>
  <c r="I228" i="16"/>
  <c r="H95" i="16"/>
  <c r="K298" i="17"/>
  <c r="J367" i="16"/>
  <c r="J119" i="14"/>
  <c r="E320" i="15"/>
  <c r="D229" i="15"/>
  <c r="K92" i="15"/>
  <c r="D155" i="14"/>
  <c r="H235" i="13"/>
  <c r="G142" i="13"/>
  <c r="B363" i="14"/>
  <c r="K227" i="14"/>
  <c r="I308" i="13"/>
  <c r="E121" i="12"/>
  <c r="D258" i="12"/>
  <c r="I58" i="11"/>
  <c r="H195" i="11"/>
  <c r="F57" i="11"/>
  <c r="G132" i="10"/>
  <c r="I336" i="11"/>
  <c r="D155" i="10"/>
  <c r="H351" i="17"/>
  <c r="I225" i="17"/>
  <c r="H294" i="16"/>
  <c r="H46" i="14"/>
  <c r="C247" i="15"/>
  <c r="B156" i="15"/>
  <c r="K348" i="16"/>
  <c r="C100" i="14"/>
  <c r="F162" i="13"/>
  <c r="E69" i="13"/>
  <c r="J289" i="14"/>
  <c r="I154" i="14"/>
  <c r="G235" i="13"/>
  <c r="C48" i="12"/>
  <c r="B185" i="12"/>
  <c r="E314" i="12"/>
  <c r="F122" i="11"/>
  <c r="B313" i="12"/>
  <c r="E59" i="10"/>
  <c r="G263" i="11"/>
  <c r="B82" i="10"/>
  <c r="E250" i="10"/>
  <c r="E101" i="17"/>
  <c r="I181" i="16"/>
  <c r="B251" i="15"/>
  <c r="I122" i="15"/>
  <c r="J360" i="16"/>
  <c r="B112" i="14"/>
  <c r="K304" i="15"/>
  <c r="D367" i="14"/>
  <c r="B107" i="26"/>
  <c r="J187" i="25"/>
  <c r="E250" i="24"/>
  <c r="C331" i="28"/>
  <c r="C83" i="22"/>
  <c r="D59" i="28"/>
  <c r="H139" i="23"/>
  <c r="C128" i="24"/>
  <c r="G208" i="28"/>
  <c r="K288" i="23"/>
  <c r="F293" i="6"/>
  <c r="J84" i="6"/>
  <c r="G205" i="27"/>
  <c r="E286" i="26"/>
  <c r="E352" i="6"/>
  <c r="H103" i="26"/>
  <c r="B184" i="25"/>
  <c r="K224" i="27"/>
  <c r="E305" i="26"/>
  <c r="G280" i="6"/>
  <c r="B361" i="27"/>
  <c r="B113" i="25"/>
  <c r="G175" i="24"/>
  <c r="E256" i="28"/>
  <c r="C337" i="23"/>
  <c r="H313" i="24"/>
  <c r="J64" i="23"/>
  <c r="E53" i="24"/>
  <c r="I133" i="28"/>
  <c r="C214" i="23"/>
  <c r="D290" i="24"/>
  <c r="D42" i="23"/>
  <c r="C128" i="22"/>
  <c r="G208" i="21"/>
  <c r="K288" i="20"/>
  <c r="D264" i="22"/>
  <c r="B345" i="21"/>
  <c r="B97" i="19"/>
  <c r="K71" i="21"/>
  <c r="I152" i="20"/>
  <c r="H129" i="22"/>
  <c r="B210" i="21"/>
  <c r="F290" i="20"/>
  <c r="C47" i="18"/>
  <c r="F240" i="19"/>
  <c r="J320" i="18"/>
  <c r="I187" i="18"/>
  <c r="D52" i="18"/>
  <c r="B133" i="17"/>
  <c r="J213" i="16"/>
  <c r="G99" i="16"/>
  <c r="H266" i="24"/>
  <c r="J325" i="23"/>
  <c r="E265" i="20"/>
  <c r="F73" i="19"/>
  <c r="B106" i="22"/>
  <c r="E228" i="18"/>
  <c r="F233" i="18"/>
  <c r="J367" i="24"/>
  <c r="G366" i="20"/>
  <c r="G149" i="21"/>
  <c r="B368" i="20"/>
  <c r="E265" i="18"/>
  <c r="C177" i="16"/>
  <c r="C128" i="21"/>
  <c r="F345" i="20"/>
  <c r="H129" i="21"/>
  <c r="F240" i="18"/>
  <c r="F133" i="16"/>
  <c r="I169" i="16"/>
  <c r="B100" i="14"/>
  <c r="G364" i="14"/>
  <c r="G201" i="13"/>
  <c r="J190" i="11"/>
  <c r="K331" i="11"/>
  <c r="F63" i="15"/>
  <c r="E117" i="15"/>
  <c r="H58" i="13"/>
  <c r="H282" i="12"/>
  <c r="J73" i="10"/>
  <c r="H105" i="13"/>
  <c r="E190" i="15"/>
  <c r="J294" i="17"/>
  <c r="B63" i="11"/>
  <c r="K126" i="12"/>
  <c r="C148" i="13"/>
  <c r="E139" i="4"/>
  <c r="B226" i="8"/>
  <c r="J226" i="7"/>
  <c r="F74" i="7"/>
  <c r="C143" i="9"/>
  <c r="K234" i="10"/>
  <c r="B359" i="8"/>
  <c r="I211" i="8"/>
  <c r="D75" i="8"/>
  <c r="E343" i="7"/>
  <c r="B189" i="7"/>
  <c r="J70" i="7"/>
  <c r="G259" i="9"/>
  <c r="I235" i="9"/>
  <c r="F342" i="10"/>
  <c r="F319" i="8"/>
  <c r="H250" i="8"/>
  <c r="D93" i="8"/>
  <c r="G362" i="7"/>
  <c r="B218" i="7"/>
  <c r="C81" i="7"/>
  <c r="K64" i="7"/>
  <c r="B254" i="9"/>
  <c r="D178" i="9"/>
  <c r="G200" i="10"/>
  <c r="I326" i="10"/>
  <c r="J294" i="8"/>
  <c r="D173" i="8"/>
  <c r="H94" i="8"/>
  <c r="J225" i="7"/>
  <c r="G219" i="7"/>
  <c r="H82" i="7"/>
  <c r="J66" i="7"/>
  <c r="G255" i="9"/>
  <c r="I231" i="9"/>
  <c r="F338" i="10"/>
  <c r="G261" i="10"/>
  <c r="H87" i="10"/>
  <c r="C269" i="11"/>
  <c r="K64" i="10"/>
  <c r="H318" i="12"/>
  <c r="B128" i="11"/>
  <c r="K319" i="12"/>
  <c r="H190" i="12"/>
  <c r="I53" i="12"/>
  <c r="C241" i="13"/>
  <c r="E160" i="14"/>
  <c r="F295" i="14"/>
  <c r="K74" i="13"/>
  <c r="B168" i="13"/>
  <c r="I105" i="14"/>
  <c r="G354" i="16"/>
  <c r="H161" i="15"/>
  <c r="I252" i="15"/>
  <c r="D52" i="14"/>
  <c r="D300" i="16"/>
  <c r="E231" i="17"/>
  <c r="D357" i="17"/>
  <c r="F239" i="10"/>
  <c r="K75" i="10"/>
  <c r="H260" i="11"/>
  <c r="F125" i="11"/>
  <c r="K320" i="12"/>
  <c r="I126" i="11"/>
  <c r="K61" i="12"/>
  <c r="E189" i="12"/>
  <c r="H51" i="12"/>
  <c r="K295" i="14"/>
  <c r="D102" i="13"/>
  <c r="G210" i="13"/>
  <c r="J298" i="13"/>
  <c r="F218" i="14"/>
  <c r="C156" i="15"/>
  <c r="F292" i="15"/>
  <c r="I54" i="14"/>
  <c r="I302" i="16"/>
  <c r="D102" i="15"/>
  <c r="C362" i="17"/>
  <c r="J158" i="16"/>
  <c r="B359" i="10"/>
  <c r="F262" i="11"/>
  <c r="F51" i="10"/>
  <c r="B245" i="11"/>
  <c r="E111" i="11"/>
  <c r="E246" i="11"/>
  <c r="G181" i="12"/>
  <c r="B365" i="13"/>
  <c r="D171" i="12"/>
  <c r="I86" i="13"/>
  <c r="J221" i="13"/>
  <c r="C330" i="13"/>
  <c r="I249" i="14"/>
  <c r="J342" i="14"/>
  <c r="G280" i="15"/>
  <c r="H87" i="14"/>
  <c r="F336" i="16"/>
  <c r="E98" i="15"/>
  <c r="H226" i="15"/>
  <c r="E157" i="16"/>
  <c r="H287" i="16"/>
  <c r="G126" i="9"/>
  <c r="H335" i="11"/>
  <c r="H124" i="10"/>
  <c r="K312" i="11"/>
  <c r="G184" i="11"/>
  <c r="J46" i="11"/>
  <c r="I254" i="12"/>
  <c r="F109" i="12"/>
  <c r="F244" i="12"/>
  <c r="K159" i="13"/>
  <c r="B295" i="13"/>
  <c r="D214" i="14"/>
  <c r="K322" i="14"/>
  <c r="J86" i="13"/>
  <c r="I353" i="15"/>
  <c r="B173" i="14"/>
  <c r="F80" i="15"/>
  <c r="G171" i="15"/>
  <c r="J299" i="15"/>
  <c r="G230" i="16"/>
  <c r="C150" i="17"/>
  <c r="J298" i="17"/>
  <c r="K79" i="16"/>
  <c r="D194" i="16"/>
  <c r="F113" i="17"/>
  <c r="F361" i="19"/>
  <c r="C168" i="18"/>
  <c r="D301" i="18"/>
  <c r="J220" i="19"/>
  <c r="E356" i="19"/>
  <c r="J270" i="20"/>
  <c r="F190" i="21"/>
  <c r="B110" i="22"/>
  <c r="C133" i="20"/>
  <c r="E52" i="21"/>
  <c r="F77" i="19"/>
  <c r="F325" i="21"/>
  <c r="H244" i="22"/>
  <c r="E269" i="20"/>
  <c r="K188" i="21"/>
  <c r="G108" i="22"/>
  <c r="F351" i="28"/>
  <c r="H270" i="24"/>
  <c r="K237" i="16"/>
  <c r="C157" i="17"/>
  <c r="F271" i="17"/>
  <c r="H190" i="18"/>
  <c r="C326" i="18"/>
  <c r="I245" i="19"/>
  <c r="H49" i="18"/>
  <c r="G185" i="18"/>
  <c r="H99" i="19"/>
  <c r="F348" i="21"/>
  <c r="B268" i="22"/>
  <c r="C291" i="20"/>
  <c r="E210" i="21"/>
  <c r="G129" i="22"/>
  <c r="H154" i="20"/>
  <c r="J73" i="21"/>
  <c r="C98" i="19"/>
  <c r="K346" i="21"/>
  <c r="G266" i="22"/>
  <c r="H180" i="23"/>
  <c r="J99" i="28"/>
  <c r="J124" i="17"/>
  <c r="I260" i="17"/>
  <c r="D46" i="16"/>
  <c r="D294" i="18"/>
  <c r="F213" i="19"/>
  <c r="E349" i="19"/>
  <c r="D153" i="18"/>
  <c r="C289" i="18"/>
  <c r="E208" i="19"/>
  <c r="J122" i="20"/>
  <c r="F42" i="21"/>
  <c r="K65" i="19"/>
  <c r="K313" i="21"/>
  <c r="C233" i="22"/>
  <c r="D258" i="20"/>
  <c r="F177" i="21"/>
  <c r="H96" i="22"/>
  <c r="E121" i="20"/>
  <c r="K40" i="21"/>
  <c r="D284" i="23"/>
  <c r="F203" i="28"/>
  <c r="J250" i="17"/>
  <c r="K57" i="16"/>
  <c r="D172" i="16"/>
  <c r="F91" i="17"/>
  <c r="F339" i="19"/>
  <c r="C146" i="18"/>
  <c r="D279" i="18"/>
  <c r="J198" i="19"/>
  <c r="E334" i="19"/>
  <c r="J248" i="20"/>
  <c r="F168" i="21"/>
  <c r="K191" i="19"/>
  <c r="C111" i="20"/>
  <c r="C359" i="22"/>
  <c r="F55" i="19"/>
  <c r="F303" i="21"/>
  <c r="H222" i="22"/>
  <c r="E247" i="20"/>
  <c r="K166" i="21"/>
  <c r="F81" i="22"/>
  <c r="F329" i="28"/>
  <c r="H248" i="24"/>
  <c r="G172" i="23"/>
  <c r="C92" i="28"/>
  <c r="K340" i="25"/>
  <c r="F352" i="28"/>
  <c r="B272" i="24"/>
  <c r="G295" i="23"/>
  <c r="I214" i="28"/>
  <c r="K133" i="24"/>
  <c r="F71" i="25"/>
  <c r="F319" i="27"/>
  <c r="D52" i="24"/>
  <c r="I263" i="26"/>
  <c r="E183" i="27"/>
  <c r="F142" i="25"/>
  <c r="B62" i="26"/>
  <c r="E326" i="25"/>
  <c r="I244" i="26"/>
  <c r="K163" i="27"/>
  <c r="D43" i="6"/>
  <c r="C241" i="6"/>
  <c r="E247" i="23"/>
  <c r="K166" i="28"/>
  <c r="G86" i="24"/>
  <c r="B98" i="23"/>
  <c r="J346" i="24"/>
  <c r="G41" i="22"/>
  <c r="G289" i="28"/>
  <c r="I208" i="24"/>
  <c r="D146" i="25"/>
  <c r="F65" i="26"/>
  <c r="I313" i="6"/>
  <c r="G338" i="26"/>
  <c r="C258" i="27"/>
  <c r="D217" i="25"/>
  <c r="D319" i="14"/>
  <c r="K256" i="15"/>
  <c r="B64" i="14"/>
  <c r="G162" i="14"/>
  <c r="I74" i="15"/>
  <c r="B203" i="15"/>
  <c r="I133" i="16"/>
  <c r="H259" i="16"/>
  <c r="C187" i="10"/>
  <c r="D363" i="11"/>
  <c r="D152" i="10"/>
  <c r="G340" i="11"/>
  <c r="C212" i="11"/>
  <c r="F74" i="11"/>
  <c r="E282" i="12"/>
  <c r="B137" i="12"/>
  <c r="B272" i="12"/>
  <c r="G187" i="13"/>
  <c r="H322" i="13"/>
  <c r="J241" i="14"/>
  <c r="G350" i="14"/>
  <c r="F114" i="13"/>
  <c r="C52" i="14"/>
  <c r="K300" i="16"/>
  <c r="B108" i="15"/>
  <c r="C199" i="15"/>
  <c r="F327" i="15"/>
  <c r="C258" i="16"/>
  <c r="I177" i="17"/>
  <c r="G325" i="10"/>
  <c r="D107" i="10"/>
  <c r="I288" i="11"/>
  <c r="G84" i="10"/>
  <c r="D338" i="12"/>
  <c r="H147" i="11"/>
  <c r="G339" i="12"/>
  <c r="D210" i="12"/>
  <c r="E73" i="12"/>
  <c r="I260" i="13"/>
  <c r="K179" i="14"/>
  <c r="B315" i="14"/>
  <c r="G94" i="13"/>
  <c r="H187" i="13"/>
  <c r="E125" i="14"/>
  <c r="K44" i="15"/>
  <c r="D181" i="15"/>
  <c r="E272" i="15"/>
  <c r="J71" i="14"/>
  <c r="J319" i="16"/>
  <c r="K250" i="17"/>
  <c r="H47" i="16"/>
  <c r="I180" i="16"/>
  <c r="K99" i="17"/>
  <c r="D214" i="17"/>
  <c r="F133" i="18"/>
  <c r="K268" i="18"/>
  <c r="J72" i="17"/>
  <c r="H321" i="19"/>
  <c r="E128" i="18"/>
  <c r="F42" i="19"/>
  <c r="D291" i="21"/>
  <c r="J210" i="22"/>
  <c r="K233" i="20"/>
  <c r="C153" i="21"/>
  <c r="D178" i="19"/>
  <c r="F97" i="20"/>
  <c r="F345" i="22"/>
  <c r="K40" i="19"/>
  <c r="I289" i="21"/>
  <c r="E209" i="22"/>
  <c r="F123" i="23"/>
  <c r="H42" i="28"/>
  <c r="B122" i="17"/>
  <c r="K257" i="17"/>
  <c r="F43" i="16"/>
  <c r="F291" i="18"/>
  <c r="H210" i="19"/>
  <c r="G346" i="19"/>
  <c r="F150" i="18"/>
  <c r="E286" i="18"/>
  <c r="E202" i="19"/>
  <c r="B120" i="20"/>
  <c r="J368" i="22"/>
  <c r="C63" i="19"/>
  <c r="C311" i="21"/>
  <c r="E230" i="22"/>
  <c r="F255" i="20"/>
  <c r="H174" i="21"/>
  <c r="C199" i="19"/>
  <c r="G118" i="20"/>
  <c r="E367" i="22"/>
  <c r="F281" i="23"/>
  <c r="H200" i="28"/>
  <c r="H225" i="17"/>
  <c r="G361" i="17"/>
  <c r="B147" i="16"/>
  <c r="D66" i="17"/>
  <c r="D314" i="19"/>
  <c r="K120" i="18"/>
  <c r="B254" i="18"/>
  <c r="C61" i="17"/>
  <c r="C309" i="19"/>
  <c r="H223" i="20"/>
  <c r="D143" i="21"/>
  <c r="I166" i="19"/>
  <c r="K85" i="20"/>
  <c r="K333" i="22"/>
  <c r="B359" i="20"/>
  <c r="D278" i="21"/>
  <c r="F197" i="22"/>
  <c r="C222" i="20"/>
  <c r="I141" i="21"/>
  <c r="D56" i="22"/>
  <c r="D304" i="28"/>
  <c r="F223" i="24"/>
  <c r="I158" i="16"/>
  <c r="B273" i="16"/>
  <c r="D192" i="17"/>
  <c r="F111" i="18"/>
  <c r="K246" i="18"/>
  <c r="J50" i="17"/>
  <c r="H299" i="19"/>
  <c r="E106" i="18"/>
  <c r="H349" i="20"/>
  <c r="D269" i="21"/>
  <c r="J188" i="22"/>
  <c r="K211" i="20"/>
  <c r="C131" i="21"/>
  <c r="D156" i="19"/>
  <c r="F75" i="20"/>
  <c r="F323" i="22"/>
  <c r="C348" i="20"/>
  <c r="I267" i="21"/>
  <c r="E187" i="22"/>
  <c r="F101" i="23"/>
  <c r="F349" i="24"/>
  <c r="E273" i="23"/>
  <c r="K192" i="28"/>
  <c r="G112" i="24"/>
  <c r="B124" i="23"/>
  <c r="H43" i="28"/>
  <c r="G67" i="22"/>
  <c r="G315" i="28"/>
  <c r="I234" i="24"/>
  <c r="D172" i="25"/>
  <c r="F91" i="26"/>
  <c r="I339" i="6"/>
  <c r="G364" i="26"/>
  <c r="C284" i="27"/>
  <c r="D243" i="25"/>
  <c r="J162" i="26"/>
  <c r="F82" i="27"/>
  <c r="G345" i="26"/>
  <c r="I264" i="27"/>
  <c r="B144" i="6"/>
  <c r="H63" i="4"/>
  <c r="C348" i="23"/>
  <c r="I267" i="28"/>
  <c r="E187" i="24"/>
  <c r="J198" i="23"/>
  <c r="F118" i="28"/>
  <c r="D367" i="25"/>
  <c r="G61" i="23"/>
  <c r="G309" i="24"/>
  <c r="B247" i="25"/>
  <c r="D166" i="26"/>
  <c r="F85" i="27"/>
  <c r="C110" i="25"/>
  <c r="K358" i="27"/>
  <c r="B318" i="25"/>
  <c r="H263" i="13"/>
  <c r="D183" i="14"/>
  <c r="K120" i="15"/>
  <c r="D257" i="15"/>
  <c r="E348" i="15"/>
  <c r="J147" i="14"/>
  <c r="B67" i="15"/>
  <c r="K326" i="17"/>
  <c r="H123" i="16"/>
  <c r="J323" i="10"/>
  <c r="E160" i="10"/>
  <c r="B345" i="11"/>
  <c r="J209" i="11"/>
  <c r="E177" i="4"/>
  <c r="B260" i="6"/>
  <c r="H58" i="6"/>
  <c r="K172" i="4"/>
  <c r="D254" i="6"/>
  <c r="D54" i="6"/>
  <c r="F360" i="8"/>
  <c r="I260" i="8"/>
  <c r="C112" i="8"/>
  <c r="D368" i="7"/>
  <c r="H295" i="7"/>
  <c r="I158" i="7"/>
  <c r="B341" i="9"/>
  <c r="E328" i="9"/>
  <c r="J255" i="9"/>
  <c r="C278" i="10"/>
  <c r="G75" i="9"/>
  <c r="C282" i="8"/>
  <c r="J194" i="8"/>
  <c r="D116" i="8"/>
  <c r="F247" i="7"/>
  <c r="C241" i="7"/>
  <c r="D104" i="7"/>
  <c r="K280" i="9"/>
  <c r="J140" i="9"/>
  <c r="E253" i="9"/>
  <c r="B360" i="10"/>
  <c r="G338" i="8"/>
  <c r="D268" i="8"/>
  <c r="J110" i="8"/>
  <c r="K50" i="8"/>
  <c r="H235" i="7"/>
  <c r="I98" i="7"/>
  <c r="B281" i="9"/>
  <c r="F273" i="9"/>
  <c r="J195" i="9"/>
  <c r="C218" i="10"/>
  <c r="E344" i="10"/>
  <c r="J322" i="8"/>
  <c r="J190" i="8"/>
  <c r="D112" i="8"/>
  <c r="F243" i="7"/>
  <c r="C237" i="7"/>
  <c r="D100" i="7"/>
  <c r="K276" i="9"/>
  <c r="J136" i="9"/>
  <c r="E249" i="9"/>
  <c r="B356" i="10"/>
  <c r="G317" i="10"/>
  <c r="D105" i="10"/>
  <c r="I286" i="11"/>
  <c r="G82" i="10"/>
  <c r="D336" i="12"/>
  <c r="H145" i="11"/>
  <c r="G337" i="12"/>
  <c r="D208" i="12"/>
  <c r="E71" i="12"/>
  <c r="I258" i="13"/>
  <c r="K177" i="14"/>
  <c r="B313" i="14"/>
  <c r="G92" i="13"/>
  <c r="H185" i="13"/>
  <c r="E123" i="14"/>
  <c r="K42" i="15"/>
  <c r="D179" i="15"/>
  <c r="E270" i="15"/>
  <c r="J69" i="14"/>
  <c r="J317" i="16"/>
  <c r="K248" i="17"/>
  <c r="H45" i="16"/>
  <c r="B257" i="10"/>
  <c r="G93" i="10"/>
  <c r="D278" i="11"/>
  <c r="B143" i="11"/>
  <c r="G338" i="12"/>
  <c r="E144" i="11"/>
  <c r="G79" i="12"/>
  <c r="K206" i="12"/>
  <c r="D69" i="12"/>
  <c r="G313" i="14"/>
  <c r="J119" i="13"/>
  <c r="C228" i="13"/>
  <c r="D321" i="13"/>
  <c r="G86" i="6"/>
  <c r="D216" i="4"/>
  <c r="K123" i="4"/>
  <c r="C82" i="6"/>
  <c r="J211" i="4"/>
  <c r="G115" i="4"/>
  <c r="I302" i="8"/>
  <c r="K216" i="8"/>
  <c r="J70" i="8"/>
  <c r="K330" i="7"/>
  <c r="B194" i="7"/>
  <c r="K194" i="7"/>
  <c r="J40" i="7"/>
  <c r="G229" i="9"/>
  <c r="E183" i="9"/>
  <c r="F312" i="10"/>
  <c r="J340" i="8"/>
  <c r="C241" i="8"/>
  <c r="D151" i="8"/>
  <c r="H348" i="7"/>
  <c r="B276" i="7"/>
  <c r="C139" i="7"/>
  <c r="F321" i="9"/>
  <c r="I308" i="9"/>
  <c r="D236" i="9"/>
  <c r="G258" i="10"/>
  <c r="K55" i="9"/>
  <c r="I241" i="8"/>
  <c r="G155" i="8"/>
  <c r="I78" i="8"/>
  <c r="K270" i="7"/>
  <c r="B134" i="7"/>
  <c r="K134" i="7"/>
  <c r="B310" i="9"/>
  <c r="G169" i="9"/>
  <c r="C60" i="9"/>
  <c r="F252" i="10"/>
  <c r="G348" i="8"/>
  <c r="C237" i="8"/>
  <c r="D147" i="8"/>
  <c r="H344" i="7"/>
  <c r="B272" i="7"/>
  <c r="C135" i="7"/>
  <c r="F317" i="9"/>
  <c r="I304" i="9"/>
  <c r="D232" i="9"/>
  <c r="G254" i="10"/>
  <c r="K51" i="9"/>
  <c r="H292" i="10"/>
  <c r="C129" i="10"/>
  <c r="J313" i="11"/>
  <c r="H178" i="11"/>
  <c r="K44" i="11"/>
  <c r="K179" i="11"/>
  <c r="C115" i="12"/>
  <c r="G242" i="12"/>
  <c r="J104" i="12"/>
  <c r="C349" i="14"/>
  <c r="F155" i="13"/>
  <c r="I263" i="13"/>
  <c r="J356" i="13"/>
  <c r="F276" i="14"/>
  <c r="C214" i="15"/>
  <c r="F350" i="15"/>
  <c r="I112" i="14"/>
  <c r="I360" i="16"/>
  <c r="D160" i="15"/>
  <c r="K90" i="16"/>
  <c r="J216" i="16"/>
  <c r="G118" i="9"/>
  <c r="H331" i="11"/>
  <c r="H120" i="10"/>
  <c r="K308" i="11"/>
  <c r="G180" i="11"/>
  <c r="J42" i="11"/>
  <c r="I250" i="12"/>
  <c r="F105" i="12"/>
  <c r="F240" i="12"/>
  <c r="K155" i="13"/>
  <c r="B291" i="13"/>
  <c r="D210" i="14"/>
  <c r="K58" i="4"/>
  <c r="E139" i="6"/>
  <c r="B269" i="4"/>
  <c r="G283" i="4"/>
  <c r="K134" i="6"/>
  <c r="H264" i="4"/>
  <c r="K265" i="4"/>
  <c r="K248" i="8"/>
  <c r="I162" i="8"/>
  <c r="D347" i="7"/>
  <c r="C278" i="7"/>
  <c r="D141" i="7"/>
  <c r="C142" i="7"/>
  <c r="D317" i="9"/>
  <c r="I176" i="9"/>
  <c r="E67" i="9"/>
  <c r="H259" i="10"/>
  <c r="H324" i="8"/>
  <c r="J255" i="8"/>
  <c r="F98" i="8"/>
  <c r="I367" i="7"/>
  <c r="D223" i="7"/>
  <c r="E86" i="7"/>
  <c r="C70" i="7"/>
  <c r="D259" i="9"/>
  <c r="F183" i="9"/>
  <c r="I205" i="10"/>
  <c r="G337" i="8"/>
  <c r="J250" i="8"/>
  <c r="H170" i="8"/>
  <c r="I354" i="7"/>
  <c r="C218" i="7"/>
  <c r="D81" i="7"/>
  <c r="H70" i="7"/>
  <c r="K57" i="7"/>
  <c r="I116" i="9"/>
  <c r="G336" i="10"/>
  <c r="H199" i="10"/>
  <c r="H320" i="8"/>
  <c r="J251" i="8"/>
  <c r="F94" i="8"/>
  <c r="I363" i="7"/>
  <c r="D219" i="7"/>
  <c r="E82" i="7"/>
  <c r="C66" i="7"/>
  <c r="D255" i="9"/>
  <c r="F179" i="9"/>
  <c r="I201" i="10"/>
  <c r="K327" i="10"/>
  <c r="J239" i="10"/>
  <c r="E76" i="10"/>
  <c r="B261" i="11"/>
  <c r="J125" i="11"/>
  <c r="E321" i="12"/>
  <c r="C127" i="11"/>
  <c r="E62" i="12"/>
  <c r="I189" i="12"/>
  <c r="B52" i="12"/>
  <c r="E296" i="14"/>
  <c r="H102" i="13"/>
  <c r="K210" i="13"/>
  <c r="B304" i="13"/>
  <c r="H223" i="14"/>
  <c r="E161" i="15"/>
  <c r="H297" i="15"/>
  <c r="K59" i="14"/>
  <c r="K307" i="16"/>
  <c r="F107" i="15"/>
  <c r="E367" i="17"/>
  <c r="B164" i="16"/>
  <c r="H46" i="9"/>
  <c r="J278" i="11"/>
  <c r="J67" i="10"/>
  <c r="C256" i="11"/>
  <c r="I127" i="11"/>
  <c r="D319" i="12"/>
  <c r="K197" i="12"/>
  <c r="H52" i="12"/>
  <c r="H187" i="12"/>
  <c r="C103" i="13"/>
  <c r="D238" i="13"/>
  <c r="G346" i="13"/>
  <c r="C266" i="14"/>
  <c r="K354" i="4"/>
  <c r="F155" i="4"/>
  <c r="D276" i="6"/>
  <c r="G350" i="4"/>
  <c r="B151" i="4"/>
  <c r="B265" i="6"/>
  <c r="E295" i="8"/>
  <c r="B208" i="8"/>
  <c r="F129" i="8"/>
  <c r="H260" i="7"/>
  <c r="E254" i="7"/>
  <c r="F117" i="7"/>
  <c r="C294" i="9"/>
  <c r="B154" i="9"/>
  <c r="G266" i="9"/>
  <c r="B44" i="9"/>
  <c r="H352" i="8"/>
  <c r="H233" i="8"/>
  <c r="F153" i="8"/>
  <c r="H80" i="8"/>
  <c r="J336" i="7"/>
  <c r="K199" i="7"/>
  <c r="F53" i="7"/>
  <c r="I40" i="7"/>
  <c r="G99" i="9"/>
  <c r="E319" i="10"/>
  <c r="I169" i="9"/>
  <c r="G303" i="8"/>
  <c r="G218" i="8"/>
  <c r="H71" i="8"/>
  <c r="I331" i="7"/>
  <c r="J194" i="7"/>
  <c r="I195" i="7"/>
  <c r="H41" i="7"/>
  <c r="E230" i="9"/>
  <c r="G186" i="9"/>
  <c r="D313" i="10"/>
  <c r="H348" i="8"/>
  <c r="H229" i="8"/>
  <c r="E149" i="8"/>
  <c r="H76" i="8"/>
  <c r="J332" i="7"/>
  <c r="K195" i="7"/>
  <c r="F49" i="7"/>
  <c r="G365" i="9"/>
  <c r="G95" i="9"/>
  <c r="E315" i="10"/>
  <c r="I153" i="9"/>
  <c r="F353" i="10"/>
  <c r="H198" i="10"/>
  <c r="J45" i="10"/>
  <c r="F239" i="11"/>
  <c r="I105" i="11"/>
  <c r="I240" i="11"/>
  <c r="K175" i="12"/>
  <c r="K308" i="12"/>
  <c r="H165" i="12"/>
  <c r="C81" i="13"/>
  <c r="D216" i="13"/>
  <c r="G324" i="13"/>
  <c r="C244" i="14"/>
  <c r="D337" i="14"/>
  <c r="K274" i="15"/>
  <c r="B82" i="14"/>
  <c r="J330" i="16"/>
  <c r="I92" i="15"/>
  <c r="B221" i="15"/>
  <c r="I151" i="16"/>
  <c r="H277" i="16"/>
  <c r="E216" i="10"/>
  <c r="D63" i="10"/>
  <c r="F181" i="10"/>
  <c r="G40" i="10"/>
  <c r="E241" i="11"/>
  <c r="H103" i="11"/>
  <c r="G295" i="12"/>
  <c r="D166" i="12"/>
  <c r="F305" i="12"/>
  <c r="I216" i="13"/>
  <c r="J351" i="13"/>
  <c r="B271" i="14"/>
  <c r="G50" i="13"/>
  <c r="J138" i="13"/>
  <c r="G76" i="14"/>
  <c r="E325" i="16"/>
  <c r="F132" i="15"/>
  <c r="G223" i="15"/>
  <c r="J351" i="15"/>
  <c r="D285" i="16"/>
  <c r="C202" i="17"/>
  <c r="B328" i="17"/>
  <c r="J182" i="10"/>
  <c r="E364" i="11"/>
  <c r="C160" i="10"/>
  <c r="B85" i="11"/>
  <c r="D223" i="11"/>
  <c r="E86" i="11"/>
  <c r="J285" i="12"/>
  <c r="K148" i="12"/>
  <c r="E336" i="13"/>
  <c r="G255" i="14"/>
  <c r="J61" i="13"/>
  <c r="C170" i="13"/>
  <c r="D263" i="13"/>
  <c r="J182" i="14"/>
  <c r="G120" i="15"/>
  <c r="J256" i="15"/>
  <c r="K347" i="15"/>
  <c r="F147" i="14"/>
  <c r="H66" i="15"/>
  <c r="G326" i="17"/>
  <c r="D123" i="16"/>
  <c r="D272" i="10"/>
  <c r="I108" i="10"/>
  <c r="F293" i="11"/>
  <c r="D158" i="11"/>
  <c r="I353" i="12"/>
  <c r="G159" i="11"/>
  <c r="I94" i="12"/>
  <c r="C222" i="12"/>
  <c r="F84" i="12"/>
  <c r="I328" i="14"/>
  <c r="B135" i="13"/>
  <c r="E243" i="13"/>
  <c r="F336" i="13"/>
  <c r="B256" i="14"/>
  <c r="I193" i="15"/>
  <c r="B330" i="15"/>
  <c r="E92" i="14"/>
  <c r="E340" i="16"/>
  <c r="J139" i="15"/>
  <c r="G70" i="16"/>
  <c r="F196" i="16"/>
  <c r="J112" i="17"/>
  <c r="I248" i="17"/>
  <c r="B363" i="17"/>
  <c r="D282" i="18"/>
  <c r="F201" i="19"/>
  <c r="E337" i="19"/>
  <c r="D141" i="18"/>
  <c r="C277" i="18"/>
  <c r="D191" i="19"/>
  <c r="J110" i="20"/>
  <c r="H359" i="22"/>
  <c r="K53" i="19"/>
  <c r="K301" i="21"/>
  <c r="C221" i="22"/>
  <c r="D246" i="20"/>
  <c r="F165" i="21"/>
  <c r="I189" i="19"/>
  <c r="E109" i="20"/>
  <c r="C358" i="22"/>
  <c r="D272" i="23"/>
  <c r="F191" i="28"/>
  <c r="J290" i="17"/>
  <c r="K77" i="16"/>
  <c r="D192" i="16"/>
  <c r="F111" i="17"/>
  <c r="F359" i="19"/>
  <c r="C166" i="18"/>
  <c r="D299" i="18"/>
  <c r="J218" i="19"/>
  <c r="E354" i="19"/>
  <c r="J268" i="20"/>
  <c r="F188" i="21"/>
  <c r="B108" i="22"/>
  <c r="C131" i="20"/>
  <c r="E50" i="21"/>
  <c r="F75" i="19"/>
  <c r="F323" i="21"/>
  <c r="H242" i="22"/>
  <c r="E267" i="20"/>
  <c r="K186" i="21"/>
  <c r="G106" i="22"/>
  <c r="F349" i="28"/>
  <c r="H268" i="24"/>
  <c r="G181" i="16"/>
  <c r="I100" i="17"/>
  <c r="B215" i="17"/>
  <c r="D134" i="18"/>
  <c r="I269" i="18"/>
  <c r="H73" i="17"/>
  <c r="F322" i="19"/>
  <c r="C129" i="18"/>
  <c r="D43" i="19"/>
  <c r="B292" i="21"/>
  <c r="H211" i="22"/>
  <c r="I234" i="20"/>
  <c r="K153" i="21"/>
  <c r="B179" i="19"/>
  <c r="D98" i="20"/>
  <c r="D346" i="22"/>
  <c r="I41" i="19"/>
  <c r="G290" i="21"/>
  <c r="C210" i="22"/>
  <c r="D124" i="23"/>
  <c r="F43" i="28"/>
  <c r="J90" i="17"/>
  <c r="I226" i="17"/>
  <c r="B341" i="17"/>
  <c r="D260" i="18"/>
  <c r="G66" i="17"/>
  <c r="E315" i="19"/>
  <c r="D119" i="18"/>
  <c r="C255" i="18"/>
  <c r="D169" i="19"/>
  <c r="J88" i="20"/>
  <c r="H337" i="22"/>
  <c r="I360" i="20"/>
  <c r="K279" i="21"/>
  <c r="C199" i="22"/>
  <c r="D224" i="20"/>
  <c r="F143" i="21"/>
  <c r="I167" i="19"/>
  <c r="E87" i="20"/>
  <c r="C336" i="22"/>
  <c r="D250" i="23"/>
  <c r="F169" i="28"/>
  <c r="K92" i="22"/>
  <c r="I341" i="28"/>
  <c r="E261" i="24"/>
  <c r="J272" i="23"/>
  <c r="F192" i="28"/>
  <c r="B112" i="24"/>
  <c r="G135" i="23"/>
  <c r="I54" i="28"/>
  <c r="B321" i="25"/>
  <c r="D240" i="26"/>
  <c r="F159" i="27"/>
  <c r="C184" i="25"/>
  <c r="I103" i="26"/>
  <c r="F352" i="6"/>
  <c r="H311" i="26"/>
  <c r="D231" i="27"/>
  <c r="G165" i="25"/>
  <c r="I84" i="26"/>
  <c r="J306" i="6"/>
  <c r="F212" i="4"/>
  <c r="C81" i="6"/>
  <c r="E87" i="23"/>
  <c r="C336" i="24"/>
  <c r="H347" i="23"/>
  <c r="D267" i="28"/>
  <c r="J186" i="24"/>
  <c r="E210" i="23"/>
  <c r="G129" i="28"/>
  <c r="I48" i="24"/>
  <c r="B315" i="26"/>
  <c r="D234" i="27"/>
  <c r="K258" i="25"/>
  <c r="G178" i="26"/>
  <c r="C98" i="27"/>
  <c r="H239" i="13"/>
  <c r="D159" i="14"/>
  <c r="K96" i="15"/>
  <c r="D233" i="15"/>
  <c r="E324" i="15"/>
  <c r="J123" i="14"/>
  <c r="B43" i="15"/>
  <c r="K302" i="17"/>
  <c r="H99" i="16"/>
  <c r="J299" i="10"/>
  <c r="E136" i="10"/>
  <c r="B321" i="11"/>
  <c r="J185" i="11"/>
  <c r="C52" i="11"/>
  <c r="C187" i="11"/>
  <c r="E122" i="12"/>
  <c r="I249" i="12"/>
  <c r="B112" i="12"/>
  <c r="E356" i="14"/>
  <c r="H162" i="13"/>
  <c r="K270" i="13"/>
  <c r="C367" i="13"/>
  <c r="H283" i="14"/>
  <c r="E221" i="15"/>
  <c r="H357" i="15"/>
  <c r="K119" i="14"/>
  <c r="K367" i="16"/>
  <c r="F167" i="15"/>
  <c r="C98" i="16"/>
  <c r="B224" i="16"/>
  <c r="D44" i="9"/>
  <c r="F276" i="11"/>
  <c r="F65" i="10"/>
  <c r="I253" i="11"/>
  <c r="E125" i="11"/>
  <c r="J316" i="12"/>
  <c r="G195" i="12"/>
  <c r="D50" i="12"/>
  <c r="D185" i="12"/>
  <c r="I100" i="13"/>
  <c r="J235" i="13"/>
  <c r="C344" i="13"/>
  <c r="I263" i="14"/>
  <c r="J356" i="14"/>
  <c r="G294" i="15"/>
  <c r="H101" i="14"/>
  <c r="F350" i="16"/>
  <c r="E112" i="15"/>
  <c r="H240" i="15"/>
  <c r="E171" i="16"/>
  <c r="K90" i="17"/>
  <c r="H213" i="17"/>
  <c r="G349" i="17"/>
  <c r="B135" i="16"/>
  <c r="D54" i="17"/>
  <c r="D302" i="19"/>
  <c r="K108" i="18"/>
  <c r="B242" i="18"/>
  <c r="C49" i="17"/>
  <c r="C297" i="19"/>
  <c r="H211" i="20"/>
  <c r="D131" i="21"/>
  <c r="I154" i="19"/>
  <c r="K73" i="20"/>
  <c r="K321" i="22"/>
  <c r="B347" i="20"/>
  <c r="D266" i="21"/>
  <c r="F185" i="22"/>
  <c r="C210" i="20"/>
  <c r="I129" i="21"/>
  <c r="D44" i="22"/>
  <c r="D292" i="28"/>
  <c r="F211" i="24"/>
  <c r="I178" i="16"/>
  <c r="K97" i="17"/>
  <c r="D212" i="17"/>
  <c r="F131" i="18"/>
  <c r="K266" i="18"/>
  <c r="J70" i="17"/>
  <c r="H319" i="19"/>
  <c r="E126" i="18"/>
  <c r="F40" i="19"/>
  <c r="D289" i="21"/>
  <c r="J208" i="22"/>
  <c r="K231" i="20"/>
  <c r="C151" i="21"/>
  <c r="D176" i="19"/>
  <c r="F95" i="20"/>
  <c r="F343" i="22"/>
  <c r="C368" i="20"/>
  <c r="I287" i="21"/>
  <c r="E207" i="22"/>
  <c r="F121" i="23"/>
  <c r="H40" i="28"/>
  <c r="J284" i="16"/>
  <c r="G201" i="17"/>
  <c r="J315" i="17"/>
  <c r="B235" i="18"/>
  <c r="E41" i="17"/>
  <c r="C290" i="19"/>
  <c r="B94" i="18"/>
  <c r="K229" i="18"/>
  <c r="B144" i="19"/>
  <c r="H63" i="20"/>
  <c r="F312" i="22"/>
  <c r="G335" i="20"/>
  <c r="I254" i="21"/>
  <c r="K173" i="22"/>
  <c r="B199" i="20"/>
  <c r="D118" i="21"/>
  <c r="G142" i="19"/>
  <c r="C62" i="20"/>
  <c r="K310" i="22"/>
  <c r="B225" i="23"/>
  <c r="D144" i="28"/>
  <c r="H191" i="17"/>
  <c r="G327" i="17"/>
  <c r="B113" i="16"/>
  <c r="B361" i="18"/>
  <c r="D280" i="19"/>
  <c r="K86" i="18"/>
  <c r="B220" i="18"/>
  <c r="K355" i="18"/>
  <c r="C275" i="19"/>
  <c r="H189" i="20"/>
  <c r="D109" i="21"/>
  <c r="I132" i="19"/>
  <c r="K51" i="20"/>
  <c r="K299" i="22"/>
  <c r="B325" i="20"/>
  <c r="D244" i="21"/>
  <c r="F163" i="22"/>
  <c r="C188" i="20"/>
  <c r="I107" i="21"/>
  <c r="B351" i="23"/>
  <c r="D270" i="28"/>
  <c r="F189" i="24"/>
  <c r="E113" i="23"/>
  <c r="C362" i="24"/>
  <c r="F44" i="22"/>
  <c r="D293" i="28"/>
  <c r="J212" i="24"/>
  <c r="E236" i="23"/>
  <c r="G155" i="28"/>
  <c r="I74" i="24"/>
  <c r="B341" i="26"/>
  <c r="D260" i="27"/>
  <c r="K284" i="25"/>
  <c r="G204" i="26"/>
  <c r="C124" i="27"/>
  <c r="D83" i="25"/>
  <c r="B332" i="27"/>
  <c r="E266" i="25"/>
  <c r="G185" i="26"/>
  <c r="I104" i="27"/>
  <c r="D313" i="4"/>
  <c r="K181" i="6"/>
  <c r="C188" i="23"/>
  <c r="I107" i="28"/>
  <c r="G356" i="25"/>
  <c r="B368" i="28"/>
  <c r="H287" i="24"/>
  <c r="C311" i="23"/>
  <c r="E230" i="28"/>
  <c r="G149" i="24"/>
  <c r="B87" i="25"/>
  <c r="B335" i="27"/>
  <c r="G254" i="6"/>
  <c r="E279" i="26"/>
  <c r="K198" i="27"/>
  <c r="B158" i="25"/>
  <c r="H103" i="13"/>
  <c r="E41" i="14"/>
  <c r="C290" i="16"/>
  <c r="D97" i="15"/>
  <c r="E188" i="15"/>
  <c r="H316" i="15"/>
  <c r="E247" i="16"/>
  <c r="K166" i="17"/>
  <c r="J292" i="17"/>
  <c r="H147" i="10"/>
  <c r="G42" i="4"/>
  <c r="B53" i="6"/>
  <c r="H252" i="6"/>
  <c r="I171" i="4"/>
  <c r="G121" i="6"/>
  <c r="J252" i="4"/>
  <c r="E44" i="27"/>
  <c r="C125" i="26"/>
  <c r="K205" i="25"/>
  <c r="H271" i="27"/>
  <c r="B352" i="26"/>
  <c r="I63" i="27"/>
  <c r="C144" i="26"/>
  <c r="G224" i="25"/>
  <c r="J199" i="27"/>
  <c r="H280" i="26"/>
  <c r="C343" i="25"/>
  <c r="C95" i="28"/>
  <c r="K175" i="23"/>
  <c r="F152" i="24"/>
  <c r="J232" i="28"/>
  <c r="D313" i="23"/>
  <c r="I301" i="24"/>
  <c r="K52" i="23"/>
  <c r="F143" i="24"/>
  <c r="G359" i="4"/>
  <c r="B162" i="4"/>
  <c r="F242" i="6"/>
  <c r="C363" i="27"/>
  <c r="C115" i="25"/>
  <c r="J180" i="27"/>
  <c r="D261" i="26"/>
  <c r="H40" i="24"/>
  <c r="E53" i="26"/>
  <c r="I133" i="25"/>
  <c r="B109" i="27"/>
  <c r="J189" i="26"/>
  <c r="H270" i="25"/>
  <c r="C333" i="24"/>
  <c r="C85" i="23"/>
  <c r="H61" i="24"/>
  <c r="B142" i="28"/>
  <c r="F222" i="23"/>
  <c r="K210" i="24"/>
  <c r="E291" i="28"/>
  <c r="G42" i="22"/>
  <c r="K223" i="4"/>
  <c r="G325" i="6"/>
  <c r="J106" i="6"/>
  <c r="G227" i="27"/>
  <c r="E308" i="26"/>
  <c r="D45" i="27"/>
  <c r="H125" i="26"/>
  <c r="D289" i="25"/>
  <c r="E81" i="25"/>
  <c r="H220" i="26"/>
  <c r="D88" i="6"/>
  <c r="K67" i="4"/>
  <c r="D188" i="4"/>
  <c r="G58" i="6"/>
  <c r="E234" i="4"/>
  <c r="B351" i="6"/>
  <c r="D117" i="6"/>
  <c r="K237" i="27"/>
  <c r="I318" i="26"/>
  <c r="H55" i="27"/>
  <c r="B136" i="26"/>
  <c r="F216" i="25"/>
  <c r="E257" i="27"/>
  <c r="I337" i="26"/>
  <c r="K312" i="6"/>
  <c r="H64" i="26"/>
  <c r="F145" i="25"/>
  <c r="K207" i="24"/>
  <c r="I288" i="28"/>
  <c r="I40" i="22"/>
  <c r="B346" i="24"/>
  <c r="D97" i="23"/>
  <c r="I85" i="24"/>
  <c r="C166" i="28"/>
  <c r="G246" i="23"/>
  <c r="G143" i="4"/>
  <c r="E224" i="6"/>
  <c r="H355" i="4"/>
  <c r="C147" i="27"/>
  <c r="K227" i="26"/>
  <c r="I308" i="25"/>
  <c r="D45" i="26"/>
  <c r="H125" i="25"/>
  <c r="G166" i="27"/>
  <c r="K246" i="26"/>
  <c r="I328" i="25"/>
  <c r="H302" i="27"/>
  <c r="H54" i="25"/>
  <c r="C117" i="24"/>
  <c r="K197" i="28"/>
  <c r="I278" i="23"/>
  <c r="D255" i="24"/>
  <c r="H335" i="28"/>
  <c r="J86" i="22"/>
  <c r="E75" i="28"/>
  <c r="I155" i="23"/>
  <c r="H283" i="6"/>
  <c r="I88" i="6"/>
  <c r="B220" i="4"/>
  <c r="B317" i="6"/>
  <c r="E92" i="26"/>
  <c r="C173" i="25"/>
  <c r="J238" i="27"/>
  <c r="D319" i="26"/>
  <c r="C306" i="27"/>
  <c r="I361" i="6"/>
  <c r="C319" i="24"/>
  <c r="C140" i="6"/>
  <c r="I59" i="4"/>
  <c r="G233" i="6"/>
  <c r="J364" i="4"/>
  <c r="E156" i="27"/>
  <c r="C237" i="26"/>
  <c r="K317" i="25"/>
  <c r="F54" i="26"/>
  <c r="J134" i="25"/>
  <c r="I175" i="27"/>
  <c r="C256" i="26"/>
  <c r="J349" i="25"/>
  <c r="J311" i="27"/>
  <c r="J63" i="25"/>
  <c r="E126" i="24"/>
  <c r="C207" i="28"/>
  <c r="K287" i="23"/>
  <c r="F264" i="24"/>
  <c r="J344" i="28"/>
  <c r="C96" i="22"/>
  <c r="G84" i="28"/>
  <c r="K164" i="23"/>
  <c r="K61" i="4"/>
  <c r="I142" i="6"/>
  <c r="B274" i="4"/>
  <c r="G65" i="27"/>
  <c r="E146" i="26"/>
  <c r="C227" i="25"/>
  <c r="J292" i="27"/>
  <c r="B44" i="25"/>
  <c r="K84" i="27"/>
  <c r="E165" i="26"/>
  <c r="I245" i="25"/>
  <c r="B221" i="27"/>
  <c r="J301" i="26"/>
  <c r="E364" i="25"/>
  <c r="E116" i="28"/>
  <c r="C197" i="23"/>
  <c r="H173" i="24"/>
  <c r="B254" i="28"/>
  <c r="F334" i="23"/>
  <c r="K322" i="24"/>
  <c r="C74" i="23"/>
  <c r="J193" i="6"/>
  <c r="K335" i="4"/>
  <c r="F138" i="4"/>
  <c r="J218" i="6"/>
  <c r="G339" i="27"/>
  <c r="G91" i="25"/>
  <c r="D157" i="27"/>
  <c r="H237" i="26"/>
  <c r="G144" i="27"/>
  <c r="E305" i="25"/>
  <c r="B363" i="25"/>
  <c r="K216" i="6"/>
  <c r="B249" i="4"/>
  <c r="E119" i="6"/>
  <c r="K49" i="4"/>
  <c r="G255" i="6"/>
  <c r="F56" i="6"/>
  <c r="C177" i="27"/>
  <c r="K257" i="26"/>
  <c r="H358" i="25"/>
  <c r="D75" i="26"/>
  <c r="H155" i="25"/>
  <c r="G196" i="27"/>
  <c r="K276" i="26"/>
  <c r="C252" i="6"/>
  <c r="H332" i="27"/>
  <c r="H84" i="25"/>
  <c r="C147" i="24"/>
  <c r="K227" i="28"/>
  <c r="I308" i="23"/>
  <c r="D285" i="24"/>
  <c r="H365" i="28"/>
  <c r="C354" i="25"/>
  <c r="E105" i="28"/>
  <c r="I185" i="23"/>
  <c r="I82" i="4"/>
  <c r="G163" i="6"/>
  <c r="J294" i="4"/>
  <c r="E86" i="27"/>
  <c r="C167" i="26"/>
  <c r="K247" i="25"/>
  <c r="H313" i="27"/>
  <c r="J64" i="25"/>
  <c r="I105" i="27"/>
  <c r="C186" i="26"/>
  <c r="G266" i="25"/>
  <c r="J241" i="27"/>
  <c r="H322" i="26"/>
  <c r="E56" i="24"/>
  <c r="C137" i="28"/>
  <c r="K217" i="23"/>
  <c r="F194" i="24"/>
  <c r="J274" i="28"/>
  <c r="D355" i="23"/>
  <c r="I343" i="24"/>
  <c r="K94" i="23"/>
  <c r="H214" i="6"/>
  <c r="I356" i="4"/>
  <c r="D159" i="4"/>
  <c r="H239" i="6"/>
  <c r="E360" i="27"/>
  <c r="E112" i="25"/>
  <c r="B178" i="27"/>
  <c r="F258" i="26"/>
  <c r="G184" i="27"/>
  <c r="B57" i="24"/>
  <c r="K75" i="24"/>
  <c r="B332" i="25"/>
  <c r="D83" i="28"/>
  <c r="H163" i="23"/>
  <c r="C152" i="24"/>
  <c r="G232" i="28"/>
  <c r="K312" i="23"/>
  <c r="G329" i="6"/>
  <c r="J108" i="6"/>
  <c r="G229" i="27"/>
  <c r="E310" i="26"/>
  <c r="D47" i="27"/>
  <c r="H127" i="26"/>
  <c r="B208" i="25"/>
  <c r="K248" i="27"/>
  <c r="E329" i="26"/>
  <c r="G304" i="6"/>
  <c r="D56" i="26"/>
  <c r="B137" i="25"/>
  <c r="G199" i="24"/>
  <c r="E280" i="28"/>
  <c r="C361" i="23"/>
  <c r="H337" i="24"/>
  <c r="J88" i="23"/>
  <c r="E77" i="24"/>
  <c r="I157" i="28"/>
  <c r="C238" i="23"/>
  <c r="D314" i="24"/>
  <c r="D66" i="23"/>
  <c r="C152" i="22"/>
  <c r="G232" i="21"/>
  <c r="K312" i="20"/>
  <c r="D288" i="22"/>
  <c r="D40" i="20"/>
  <c r="B121" i="19"/>
  <c r="K95" i="21"/>
  <c r="I176" i="20"/>
  <c r="H153" i="22"/>
  <c r="B234" i="21"/>
  <c r="F314" i="20"/>
  <c r="C71" i="18"/>
  <c r="F264" i="19"/>
  <c r="J344" i="18"/>
  <c r="I211" i="18"/>
  <c r="D76" i="18"/>
  <c r="B157" i="17"/>
  <c r="J237" i="16"/>
  <c r="G123" i="16"/>
  <c r="D188" i="24"/>
  <c r="B269" i="28"/>
  <c r="J349" i="23"/>
  <c r="G106" i="21"/>
  <c r="K186" i="20"/>
  <c r="D162" i="22"/>
  <c r="B243" i="21"/>
  <c r="J323" i="20"/>
  <c r="I298" i="22"/>
  <c r="I50" i="20"/>
  <c r="G131" i="19"/>
  <c r="B108" i="21"/>
  <c r="F188" i="20"/>
  <c r="K273" i="19"/>
  <c r="I354" i="18"/>
  <c r="J218" i="18"/>
  <c r="I85" i="18"/>
  <c r="B279" i="19"/>
  <c r="J359" i="18"/>
  <c r="J111" i="16"/>
  <c r="E326" i="17"/>
  <c r="F190" i="17"/>
  <c r="F165" i="28"/>
  <c r="D246" i="23"/>
  <c r="C332" i="22"/>
  <c r="E83" i="20"/>
  <c r="I163" i="19"/>
  <c r="F139" i="21"/>
  <c r="D220" i="20"/>
  <c r="C195" i="22"/>
  <c r="K275" i="21"/>
  <c r="I356" i="20"/>
  <c r="H333" i="22"/>
  <c r="J84" i="20"/>
  <c r="D165" i="19"/>
  <c r="C251" i="18"/>
  <c r="D115" i="18"/>
  <c r="E311" i="19"/>
  <c r="G62" i="17"/>
  <c r="D256" i="18"/>
  <c r="B337" i="17"/>
  <c r="I222" i="17"/>
  <c r="J86" i="17"/>
  <c r="D336" i="24"/>
  <c r="D88" i="23"/>
  <c r="C174" i="22"/>
  <c r="G254" i="21"/>
  <c r="K334" i="20"/>
  <c r="D310" i="22"/>
  <c r="D62" i="20"/>
  <c r="B143" i="19"/>
  <c r="K117" i="21"/>
  <c r="I198" i="20"/>
  <c r="H175" i="22"/>
  <c r="B256" i="21"/>
  <c r="F336" i="20"/>
  <c r="C93" i="18"/>
  <c r="F286" i="19"/>
  <c r="J366" i="18"/>
  <c r="I233" i="18"/>
  <c r="D98" i="18"/>
  <c r="B179" i="17"/>
  <c r="J259" i="16"/>
  <c r="G145" i="16"/>
  <c r="H341" i="17"/>
  <c r="I215" i="17"/>
  <c r="H284" i="16"/>
  <c r="F365" i="15"/>
  <c r="C237" i="15"/>
  <c r="B146" i="15"/>
  <c r="K338" i="16"/>
  <c r="C90" i="14"/>
  <c r="F152" i="13"/>
  <c r="E59" i="13"/>
  <c r="J279" i="14"/>
  <c r="I360" i="13"/>
  <c r="G225" i="13"/>
  <c r="E367" i="13"/>
  <c r="B175" i="12"/>
  <c r="E304" i="12"/>
  <c r="F112" i="11"/>
  <c r="H250" i="11"/>
  <c r="E49" i="10"/>
  <c r="J199" i="10"/>
  <c r="B72" i="10"/>
  <c r="K229" i="10"/>
  <c r="G142" i="17"/>
  <c r="K222" i="16"/>
  <c r="D292" i="15"/>
  <c r="K163" i="15"/>
  <c r="J72" i="15"/>
  <c r="J157" i="14"/>
  <c r="C346" i="15"/>
  <c r="D79" i="13"/>
  <c r="E315" i="14"/>
  <c r="H206" i="14"/>
  <c r="F287" i="13"/>
  <c r="E152" i="13"/>
  <c r="J236" i="12"/>
  <c r="J101" i="12"/>
  <c r="C247" i="12"/>
  <c r="F368" i="12"/>
  <c r="K176" i="11"/>
  <c r="E305" i="11"/>
  <c r="B117" i="10"/>
  <c r="B328" i="11"/>
  <c r="E111" i="9"/>
  <c r="F224" i="16"/>
  <c r="G98" i="16"/>
  <c r="J167" i="15"/>
  <c r="E368" i="16"/>
  <c r="E120" i="14"/>
  <c r="B358" i="15"/>
  <c r="I221" i="15"/>
  <c r="B284" i="14"/>
  <c r="C242" i="14"/>
  <c r="H104" i="25"/>
  <c r="C167" i="24"/>
  <c r="K247" i="28"/>
  <c r="I328" i="23"/>
  <c r="D305" i="24"/>
  <c r="F56" i="23"/>
  <c r="K44" i="24"/>
  <c r="E125" i="28"/>
  <c r="I205" i="23"/>
  <c r="G199" i="6"/>
  <c r="J330" i="4"/>
  <c r="E122" i="27"/>
  <c r="C203" i="26"/>
  <c r="K283" i="25"/>
  <c r="H349" i="27"/>
  <c r="J100" i="25"/>
  <c r="I141" i="27"/>
  <c r="C222" i="26"/>
  <c r="G302" i="25"/>
  <c r="J277" i="27"/>
  <c r="H358" i="26"/>
  <c r="E92" i="24"/>
  <c r="C173" i="28"/>
  <c r="K253" i="23"/>
  <c r="F230" i="24"/>
  <c r="J310" i="28"/>
  <c r="B62" i="22"/>
  <c r="G50" i="28"/>
  <c r="K130" i="23"/>
  <c r="B207" i="24"/>
  <c r="J287" i="28"/>
  <c r="H368" i="23"/>
  <c r="E125" i="21"/>
  <c r="I205" i="20"/>
  <c r="B181" i="22"/>
  <c r="J261" i="21"/>
  <c r="H342" i="20"/>
  <c r="G317" i="22"/>
  <c r="G69" i="20"/>
  <c r="E150" i="19"/>
  <c r="J126" i="21"/>
  <c r="D207" i="20"/>
  <c r="I292" i="19"/>
  <c r="I44" i="17"/>
  <c r="H237" i="18"/>
  <c r="G104" i="18"/>
  <c r="J297" i="19"/>
  <c r="J49" i="17"/>
  <c r="H130" i="16"/>
  <c r="C345" i="17"/>
  <c r="D209" i="17"/>
  <c r="J161" i="28"/>
  <c r="H242" i="23"/>
  <c r="G328" i="22"/>
  <c r="I79" i="20"/>
  <c r="C160" i="19"/>
  <c r="J135" i="21"/>
  <c r="H216" i="20"/>
  <c r="G191" i="22"/>
  <c r="E272" i="21"/>
  <c r="C353" i="20"/>
  <c r="B330" i="22"/>
  <c r="D81" i="20"/>
  <c r="H161" i="19"/>
  <c r="G247" i="18"/>
  <c r="H111" i="18"/>
  <c r="I307" i="19"/>
  <c r="K58" i="17"/>
  <c r="H252" i="18"/>
  <c r="F333" i="17"/>
  <c r="C219" i="17"/>
  <c r="D83" i="17"/>
  <c r="D58" i="28"/>
  <c r="B139" i="23"/>
  <c r="K224" i="22"/>
  <c r="E305" i="21"/>
  <c r="G56" i="19"/>
  <c r="B361" i="22"/>
  <c r="B113" i="20"/>
  <c r="J193" i="19"/>
  <c r="I168" i="21"/>
  <c r="G249" i="20"/>
  <c r="F226" i="22"/>
  <c r="J306" i="21"/>
  <c r="B58" i="19"/>
  <c r="K143" i="18"/>
  <c r="D337" i="19"/>
  <c r="C204" i="19"/>
  <c r="G284" i="18"/>
  <c r="B149" i="18"/>
  <c r="J229" i="17"/>
  <c r="G115" i="17"/>
  <c r="E196" i="16"/>
  <c r="B229" i="24"/>
  <c r="J309" i="28"/>
  <c r="J61" i="22"/>
  <c r="E147" i="21"/>
  <c r="I227" i="20"/>
  <c r="B203" i="22"/>
  <c r="J283" i="21"/>
  <c r="H364" i="20"/>
  <c r="G339" i="22"/>
  <c r="G91" i="20"/>
  <c r="E172" i="19"/>
  <c r="J148" i="21"/>
  <c r="D229" i="20"/>
  <c r="I314" i="19"/>
  <c r="I66" i="17"/>
  <c r="H259" i="18"/>
  <c r="G126" i="18"/>
  <c r="J319" i="19"/>
  <c r="J71" i="17"/>
  <c r="H152" i="16"/>
  <c r="C367" i="17"/>
  <c r="D231" i="17"/>
  <c r="G108" i="17"/>
  <c r="K188" i="16"/>
  <c r="D258" i="15"/>
  <c r="K129" i="15"/>
  <c r="B368" i="16"/>
  <c r="D119" i="14"/>
  <c r="C312" i="15"/>
  <c r="D45" i="13"/>
  <c r="E281" i="14"/>
  <c r="F362" i="13"/>
  <c r="F253" i="13"/>
  <c r="E118" i="13"/>
  <c r="J202" i="12"/>
  <c r="J67" i="12"/>
  <c r="C213" i="12"/>
  <c r="F334" i="12"/>
  <c r="K142" i="11"/>
  <c r="E271" i="11"/>
  <c r="B83" i="10"/>
  <c r="B294" i="11"/>
  <c r="J61" i="9"/>
  <c r="H241" i="16"/>
  <c r="I115" i="16"/>
  <c r="B185" i="15"/>
  <c r="I56" i="15"/>
  <c r="G137" i="14"/>
  <c r="B46" i="14"/>
  <c r="K238" i="15"/>
  <c r="D301" i="14"/>
  <c r="C208" i="14"/>
  <c r="G288" i="13"/>
  <c r="D180" i="13"/>
  <c r="C45" i="13"/>
  <c r="H129" i="12"/>
  <c r="E267" i="12"/>
  <c r="K139" i="12"/>
  <c r="I204" i="11"/>
  <c r="I69" i="11"/>
  <c r="I287" i="11"/>
  <c r="C297" i="11"/>
  <c r="G253" i="10"/>
  <c r="E183" i="16"/>
  <c r="H113" i="14"/>
  <c r="H245" i="25"/>
  <c r="G286" i="27"/>
  <c r="K366" i="26"/>
  <c r="C342" i="6"/>
  <c r="J93" i="26"/>
  <c r="H174" i="25"/>
  <c r="C237" i="24"/>
  <c r="K317" i="28"/>
  <c r="K69" i="22"/>
  <c r="B46" i="28"/>
  <c r="F126" i="23"/>
  <c r="K114" i="24"/>
  <c r="E195" i="28"/>
  <c r="I275" i="23"/>
  <c r="K127" i="4"/>
  <c r="I208" i="6"/>
  <c r="B340" i="4"/>
  <c r="G131" i="27"/>
  <c r="E212" i="26"/>
  <c r="C293" i="25"/>
  <c r="J358" i="27"/>
  <c r="B134" i="25"/>
  <c r="G218" i="26"/>
  <c r="D274" i="27"/>
  <c r="G141" i="23"/>
  <c r="E344" i="4"/>
  <c r="D284" i="4"/>
  <c r="G154" i="6"/>
  <c r="C74" i="4"/>
  <c r="C219" i="6"/>
  <c r="F350" i="4"/>
  <c r="K141" i="27"/>
  <c r="I222" i="26"/>
  <c r="G303" i="25"/>
  <c r="B40" i="26"/>
  <c r="F120" i="25"/>
  <c r="E161" i="27"/>
  <c r="I241" i="26"/>
  <c r="C322" i="25"/>
  <c r="F297" i="27"/>
  <c r="F49" i="25"/>
  <c r="K111" i="24"/>
  <c r="I192" i="28"/>
  <c r="G273" i="23"/>
  <c r="B250" i="24"/>
  <c r="F330" i="28"/>
  <c r="H81" i="22"/>
  <c r="C70" i="28"/>
  <c r="G150" i="23"/>
  <c r="H350" i="6"/>
  <c r="E128" i="6"/>
  <c r="H259" i="4"/>
  <c r="C51" i="27"/>
  <c r="K131" i="26"/>
  <c r="I212" i="25"/>
  <c r="F278" i="27"/>
  <c r="J358" i="26"/>
  <c r="G70" i="27"/>
  <c r="K150" i="26"/>
  <c r="E231" i="25"/>
  <c r="H206" i="27"/>
  <c r="F287" i="26"/>
  <c r="K349" i="25"/>
  <c r="K101" i="28"/>
  <c r="I182" i="23"/>
  <c r="D159" i="24"/>
  <c r="H239" i="28"/>
  <c r="B320" i="23"/>
  <c r="G308" i="24"/>
  <c r="I59" i="23"/>
  <c r="D166" i="24"/>
  <c r="G321" i="4"/>
  <c r="B124" i="4"/>
  <c r="F204" i="6"/>
  <c r="C325" i="27"/>
  <c r="C77" i="25"/>
  <c r="J142" i="27"/>
  <c r="D223" i="26"/>
  <c r="C114" i="27"/>
  <c r="K274" i="25"/>
  <c r="D282" i="25"/>
  <c r="C329" i="6"/>
  <c r="I155" i="4"/>
  <c r="G137" i="6"/>
  <c r="J268" i="4"/>
  <c r="E60" i="27"/>
  <c r="C141" i="26"/>
  <c r="K221" i="25"/>
  <c r="H287" i="27"/>
  <c r="B368" i="26"/>
  <c r="I79" i="27"/>
  <c r="C160" i="26"/>
  <c r="G240" i="25"/>
  <c r="J215" i="27"/>
  <c r="H296" i="26"/>
  <c r="C359" i="25"/>
  <c r="C111" i="28"/>
  <c r="K191" i="23"/>
  <c r="F168" i="24"/>
  <c r="J248" i="28"/>
  <c r="D329" i="23"/>
  <c r="I317" i="24"/>
  <c r="K68" i="23"/>
  <c r="F233" i="6"/>
  <c r="I46" i="6"/>
  <c r="B178" i="4"/>
  <c r="B261" i="6"/>
  <c r="E50" i="26"/>
  <c r="C131" i="25"/>
  <c r="J196" i="27"/>
  <c r="D277" i="26"/>
  <c r="B318" i="6"/>
  <c r="E69" i="26"/>
  <c r="I149" i="25"/>
  <c r="B125" i="27"/>
  <c r="J205" i="26"/>
  <c r="H286" i="25"/>
  <c r="C349" i="24"/>
  <c r="C101" i="23"/>
  <c r="H77" i="24"/>
  <c r="B158" i="28"/>
  <c r="F238" i="23"/>
  <c r="K226" i="24"/>
  <c r="E307" i="28"/>
  <c r="G58" i="22"/>
  <c r="K239" i="4"/>
  <c r="F42" i="4"/>
  <c r="J122" i="6"/>
  <c r="G243" i="27"/>
  <c r="E324" i="26"/>
  <c r="D61" i="27"/>
  <c r="H141" i="26"/>
  <c r="D321" i="25"/>
  <c r="E113" i="25"/>
  <c r="H284" i="26"/>
  <c r="B321" i="4"/>
  <c r="B345" i="4"/>
  <c r="E215" i="6"/>
  <c r="K134" i="4"/>
  <c r="E158" i="6"/>
  <c r="H289" i="4"/>
  <c r="C81" i="27"/>
  <c r="K161" i="26"/>
  <c r="I242" i="25"/>
  <c r="F308" i="27"/>
  <c r="H59" i="25"/>
  <c r="G100" i="27"/>
  <c r="K180" i="26"/>
  <c r="E261" i="25"/>
  <c r="H236" i="27"/>
  <c r="F317" i="26"/>
  <c r="C51" i="24"/>
  <c r="K131" i="28"/>
  <c r="I212" i="23"/>
  <c r="D189" i="24"/>
  <c r="H269" i="28"/>
  <c r="B350" i="23"/>
  <c r="G338" i="24"/>
  <c r="I89" i="23"/>
  <c r="F255" i="6"/>
  <c r="G67" i="6"/>
  <c r="J198" i="4"/>
  <c r="I288" i="6"/>
  <c r="C71" i="26"/>
  <c r="K151" i="25"/>
  <c r="H217" i="27"/>
  <c r="B298" i="26"/>
  <c r="J338" i="6"/>
  <c r="C90" i="26"/>
  <c r="G170" i="25"/>
  <c r="J145" i="27"/>
  <c r="H226" i="26"/>
  <c r="F307" i="25"/>
  <c r="C41" i="28"/>
  <c r="K121" i="23"/>
  <c r="F98" i="24"/>
  <c r="J178" i="28"/>
  <c r="D259" i="23"/>
  <c r="I247" i="24"/>
  <c r="C328" i="28"/>
  <c r="E79" i="22"/>
  <c r="I260" i="4"/>
  <c r="D63" i="4"/>
  <c r="H143" i="6"/>
  <c r="E264" i="27"/>
  <c r="C345" i="26"/>
  <c r="B82" i="27"/>
  <c r="F162" i="26"/>
  <c r="H321" i="6"/>
  <c r="E153" i="25"/>
  <c r="J367" i="26"/>
  <c r="K339" i="23"/>
  <c r="F316" i="24"/>
  <c r="H67" i="23"/>
  <c r="C56" i="24"/>
  <c r="G136" i="28"/>
  <c r="K216" i="23"/>
  <c r="I210" i="6"/>
  <c r="B342" i="4"/>
  <c r="G133" i="27"/>
  <c r="E214" i="26"/>
  <c r="C295" i="25"/>
  <c r="J360" i="27"/>
  <c r="B112" i="25"/>
  <c r="K152" i="27"/>
  <c r="E233" i="26"/>
  <c r="I313" i="25"/>
  <c r="B289" i="27"/>
  <c r="B41" i="25"/>
  <c r="G103" i="24"/>
  <c r="E184" i="28"/>
  <c r="C265" i="23"/>
  <c r="H241" i="24"/>
  <c r="B322" i="28"/>
  <c r="D73" i="22"/>
  <c r="I61" i="28"/>
  <c r="C142" i="23"/>
  <c r="D218" i="24"/>
  <c r="B299" i="28"/>
  <c r="B51" i="22"/>
  <c r="G136" i="21"/>
  <c r="K216" i="20"/>
  <c r="D192" i="22"/>
  <c r="B273" i="21"/>
  <c r="J353" i="20"/>
  <c r="I328" i="22"/>
  <c r="I80" i="20"/>
  <c r="G161" i="19"/>
  <c r="B138" i="21"/>
  <c r="F218" i="20"/>
  <c r="K303" i="19"/>
  <c r="K55" i="17"/>
  <c r="J248" i="18"/>
  <c r="I115" i="18"/>
  <c r="B309" i="19"/>
  <c r="B61" i="17"/>
  <c r="J141" i="16"/>
  <c r="E356" i="17"/>
  <c r="F220" i="17"/>
  <c r="B173" i="28"/>
  <c r="J253" i="23"/>
  <c r="I339" i="22"/>
  <c r="K90" i="20"/>
  <c r="E171" i="19"/>
  <c r="B147" i="21"/>
  <c r="J227" i="20"/>
  <c r="I202" i="22"/>
  <c r="G283" i="21"/>
  <c r="E364" i="20"/>
  <c r="D341" i="22"/>
  <c r="F92" i="20"/>
  <c r="J172" i="19"/>
  <c r="I258" i="18"/>
  <c r="J122" i="18"/>
  <c r="K318" i="19"/>
  <c r="C70" i="17"/>
  <c r="J263" i="18"/>
  <c r="H344" i="17"/>
  <c r="E230" i="17"/>
  <c r="F94" i="17"/>
  <c r="F69" i="28"/>
  <c r="D150" i="23"/>
  <c r="C236" i="22"/>
  <c r="G316" i="21"/>
  <c r="I67" i="19"/>
  <c r="F43" i="21"/>
  <c r="D124" i="20"/>
  <c r="C99" i="22"/>
  <c r="K179" i="21"/>
  <c r="I260" i="20"/>
  <c r="H237" i="22"/>
  <c r="B318" i="21"/>
  <c r="D69" i="19"/>
  <c r="C155" i="18"/>
  <c r="F348" i="19"/>
  <c r="E215" i="19"/>
  <c r="I295" i="18"/>
  <c r="D160" i="18"/>
  <c r="B241" i="17"/>
  <c r="I126" i="17"/>
  <c r="G207" i="16"/>
  <c r="D240" i="24"/>
  <c r="B321" i="28"/>
  <c r="B73" i="22"/>
  <c r="G158" i="21"/>
  <c r="K238" i="20"/>
  <c r="D214" i="22"/>
  <c r="B295" i="21"/>
  <c r="B47" i="19"/>
  <c r="I350" i="22"/>
  <c r="I102" i="20"/>
  <c r="G183" i="19"/>
  <c r="B160" i="21"/>
  <c r="F240" i="20"/>
  <c r="K325" i="19"/>
  <c r="I78" i="17"/>
  <c r="J270" i="18"/>
  <c r="I137" i="18"/>
  <c r="B331" i="19"/>
  <c r="G85" i="17"/>
  <c r="J163" i="16"/>
  <c r="G49" i="16"/>
  <c r="F242" i="17"/>
  <c r="I119" i="17"/>
  <c r="C200" i="16"/>
  <c r="F269" i="15"/>
  <c r="C141" i="15"/>
  <c r="B50" i="15"/>
  <c r="F130" i="14"/>
  <c r="E323" i="15"/>
  <c r="F56" i="13"/>
  <c r="G292" i="14"/>
  <c r="J183" i="14"/>
  <c r="H264" i="13"/>
  <c r="G129" i="13"/>
  <c r="B214" i="12"/>
  <c r="B79" i="12"/>
  <c r="E224" i="12"/>
  <c r="H345" i="12"/>
  <c r="C154" i="11"/>
  <c r="G282" i="11"/>
  <c r="D94" i="10"/>
  <c r="D305" i="11"/>
  <c r="B73" i="9"/>
  <c r="J252" i="16"/>
  <c r="K126" i="16"/>
  <c r="D196" i="15"/>
  <c r="K67" i="15"/>
  <c r="K148" i="14"/>
  <c r="D57" i="14"/>
  <c r="C250" i="15"/>
  <c r="F312" i="14"/>
  <c r="E219" i="14"/>
  <c r="I299" i="13"/>
  <c r="F191" i="13"/>
  <c r="E56" i="13"/>
  <c r="J140" i="12"/>
  <c r="G278" i="12"/>
  <c r="C151" i="12"/>
  <c r="K215" i="11"/>
  <c r="K80" i="11"/>
  <c r="H214" i="11"/>
  <c r="J349" i="11"/>
  <c r="C165" i="10"/>
  <c r="H328" i="10"/>
  <c r="F128" i="16"/>
  <c r="I331" i="17"/>
  <c r="J71" i="15"/>
  <c r="H156" i="14"/>
  <c r="C353" i="15"/>
  <c r="B262" i="15"/>
  <c r="I125" i="15"/>
  <c r="B188" i="14"/>
  <c r="F268" i="13"/>
  <c r="F337" i="26"/>
  <c r="C71" i="24"/>
  <c r="K151" i="28"/>
  <c r="I232" i="23"/>
  <c r="D209" i="24"/>
  <c r="H289" i="28"/>
  <c r="J40" i="22"/>
  <c r="G358" i="24"/>
  <c r="I109" i="23"/>
  <c r="G103" i="6"/>
  <c r="J234" i="4"/>
  <c r="F351" i="6"/>
  <c r="C107" i="26"/>
  <c r="K187" i="25"/>
  <c r="H253" i="27"/>
  <c r="B334" i="26"/>
  <c r="I45" i="27"/>
  <c r="C126" i="26"/>
  <c r="G206" i="25"/>
  <c r="J181" i="27"/>
  <c r="H262" i="26"/>
  <c r="F49" i="24"/>
  <c r="C77" i="28"/>
  <c r="K157" i="23"/>
  <c r="F134" i="24"/>
  <c r="J214" i="28"/>
  <c r="D295" i="23"/>
  <c r="I283" i="24"/>
  <c r="C364" i="28"/>
  <c r="F117" i="24"/>
  <c r="J191" i="28"/>
  <c r="H272" i="23"/>
  <c r="G358" i="22"/>
  <c r="I109" i="20"/>
  <c r="C190" i="19"/>
  <c r="J165" i="21"/>
  <c r="H246" i="20"/>
  <c r="G221" i="22"/>
  <c r="E302" i="21"/>
  <c r="E54" i="19"/>
  <c r="B360" i="22"/>
  <c r="D111" i="20"/>
  <c r="H191" i="19"/>
  <c r="G277" i="18"/>
  <c r="H141" i="18"/>
  <c r="I337" i="19"/>
  <c r="J201" i="19"/>
  <c r="H282" i="18"/>
  <c r="F363" i="17"/>
  <c r="C249" i="17"/>
  <c r="D113" i="17"/>
  <c r="J65" i="28"/>
  <c r="H146" i="23"/>
  <c r="G232" i="22"/>
  <c r="K312" i="21"/>
  <c r="C64" i="19"/>
  <c r="H368" i="22"/>
  <c r="H120" i="20"/>
  <c r="E206" i="19"/>
  <c r="E176" i="21"/>
  <c r="C257" i="20"/>
  <c r="B234" i="22"/>
  <c r="F314" i="21"/>
  <c r="H65" i="19"/>
  <c r="G151" i="18"/>
  <c r="J344" i="19"/>
  <c r="I211" i="19"/>
  <c r="C292" i="18"/>
  <c r="H156" i="18"/>
  <c r="F237" i="17"/>
  <c r="C123" i="17"/>
  <c r="K203" i="16"/>
  <c r="B291" i="24"/>
  <c r="B43" i="23"/>
  <c r="K128" i="22"/>
  <c r="E209" i="21"/>
  <c r="I289" i="20"/>
  <c r="B265" i="22"/>
  <c r="J345" i="21"/>
  <c r="J97" i="19"/>
  <c r="I72" i="21"/>
  <c r="G153" i="20"/>
  <c r="F130" i="22"/>
  <c r="J210" i="21"/>
  <c r="D291" i="20"/>
  <c r="K47" i="18"/>
  <c r="D241" i="19"/>
  <c r="H321" i="18"/>
  <c r="G188" i="18"/>
  <c r="B53" i="18"/>
  <c r="J133" i="17"/>
  <c r="H214" i="16"/>
  <c r="E100" i="16"/>
  <c r="B133" i="24"/>
  <c r="J213" i="28"/>
  <c r="H294" i="23"/>
  <c r="E51" i="21"/>
  <c r="I131" i="20"/>
  <c r="B107" i="22"/>
  <c r="J187" i="21"/>
  <c r="H268" i="20"/>
  <c r="G243" i="22"/>
  <c r="E324" i="21"/>
  <c r="E76" i="19"/>
  <c r="J52" i="21"/>
  <c r="D133" i="20"/>
  <c r="I218" i="19"/>
  <c r="G299" i="18"/>
  <c r="H163" i="18"/>
  <c r="I359" i="19"/>
  <c r="J223" i="19"/>
  <c r="H304" i="18"/>
  <c r="H56" i="16"/>
  <c r="C271" i="17"/>
  <c r="D135" i="17"/>
  <c r="J218" i="16"/>
  <c r="K92" i="16"/>
  <c r="D162" i="15"/>
  <c r="I362" i="16"/>
  <c r="I114" i="14"/>
  <c r="F352" i="15"/>
  <c r="C216" i="15"/>
  <c r="F278" i="14"/>
  <c r="J358" i="13"/>
  <c r="I265" i="13"/>
  <c r="F157" i="13"/>
  <c r="C351" i="14"/>
  <c r="J106" i="12"/>
  <c r="G244" i="12"/>
  <c r="C117" i="12"/>
  <c r="K181" i="11"/>
  <c r="K46" i="11"/>
  <c r="H180" i="11"/>
  <c r="J315" i="11"/>
  <c r="C131" i="10"/>
  <c r="H294" i="10"/>
  <c r="H145" i="16"/>
  <c r="K348" i="17"/>
  <c r="B89" i="15"/>
  <c r="G289" i="16"/>
  <c r="G41" i="14"/>
  <c r="D279" i="15"/>
  <c r="K142" i="15"/>
  <c r="D205" i="14"/>
  <c r="H285" i="13"/>
  <c r="G192" i="13"/>
  <c r="D84" i="13"/>
  <c r="K277" i="14"/>
  <c r="I358" i="13"/>
  <c r="E171" i="12"/>
  <c r="K43" i="12"/>
  <c r="I108" i="11"/>
  <c r="H245" i="11"/>
  <c r="B165" i="11"/>
  <c r="J105" i="10"/>
  <c r="B311" i="10"/>
  <c r="C314" i="17"/>
  <c r="J58" i="15"/>
  <c r="J216" i="19"/>
  <c r="F109" i="17"/>
  <c r="J243" i="28"/>
  <c r="B137" i="22"/>
  <c r="E354" i="21"/>
  <c r="D141" i="19"/>
  <c r="I367" i="18"/>
  <c r="D165" i="17"/>
  <c r="G230" i="21"/>
  <c r="G115" i="22"/>
  <c r="B232" i="21"/>
  <c r="J342" i="18"/>
  <c r="C143" i="17"/>
  <c r="C272" i="16"/>
  <c r="C88" i="15"/>
  <c r="I137" i="13"/>
  <c r="K303" i="13"/>
  <c r="K53" i="11"/>
  <c r="I127" i="10"/>
  <c r="K220" i="17"/>
  <c r="D151" i="15"/>
  <c r="G64" i="13"/>
  <c r="E43" i="12"/>
  <c r="B321" i="12"/>
  <c r="G47" i="15"/>
  <c r="D77" i="14"/>
  <c r="K146" i="16"/>
  <c r="H176" i="10"/>
  <c r="I290" i="12"/>
  <c r="B347" i="13"/>
  <c r="H46" i="4"/>
  <c r="B123" i="6"/>
  <c r="C42" i="8"/>
  <c r="B175" i="7"/>
  <c r="J262" i="9"/>
  <c r="I221" i="9"/>
  <c r="F200" i="10"/>
  <c r="G280" i="8"/>
  <c r="G108" i="8"/>
  <c r="H306" i="7"/>
  <c r="J172" i="7"/>
  <c r="F337" i="9"/>
  <c r="C299" i="9"/>
  <c r="H226" i="9"/>
  <c r="K248" i="10"/>
  <c r="E46" i="9"/>
  <c r="C232" i="8"/>
  <c r="J213" i="8"/>
  <c r="C69" i="8"/>
  <c r="E261" i="7"/>
  <c r="F124" i="7"/>
  <c r="E125" i="7"/>
  <c r="F300" i="9"/>
  <c r="K159" i="9"/>
  <c r="G50" i="9"/>
  <c r="J242" i="10"/>
  <c r="K329" i="8"/>
  <c r="G227" i="8"/>
  <c r="H137" i="8"/>
  <c r="I77" i="8"/>
  <c r="F262" i="7"/>
  <c r="G125" i="7"/>
  <c r="J307" i="9"/>
  <c r="C295" i="9"/>
  <c r="H222" i="9"/>
  <c r="K244" i="10"/>
  <c r="E42" i="9"/>
  <c r="B283" i="10"/>
  <c r="G119" i="10"/>
  <c r="D304" i="11"/>
  <c r="B169" i="11"/>
  <c r="G364" i="12"/>
  <c r="E170" i="11"/>
  <c r="G105" i="12"/>
  <c r="K232" i="12"/>
  <c r="D95" i="12"/>
  <c r="G339" i="14"/>
  <c r="J145" i="13"/>
  <c r="C254" i="13"/>
  <c r="D347" i="13"/>
  <c r="J266" i="14"/>
  <c r="G204" i="15"/>
  <c r="J340" i="15"/>
  <c r="C103" i="14"/>
  <c r="C351" i="16"/>
  <c r="H150" i="15"/>
  <c r="E81" i="16"/>
  <c r="D207" i="16"/>
  <c r="E99" i="9"/>
  <c r="B322" i="11"/>
  <c r="B111" i="10"/>
  <c r="E299" i="11"/>
  <c r="K170" i="11"/>
  <c r="F362" i="12"/>
  <c r="C241" i="12"/>
  <c r="J95" i="12"/>
  <c r="J230" i="12"/>
  <c r="E146" i="13"/>
  <c r="F281" i="13"/>
  <c r="H200" i="14"/>
  <c r="E309" i="14"/>
  <c r="F68" i="13"/>
  <c r="E335" i="15"/>
  <c r="F142" i="14"/>
  <c r="B62" i="15"/>
  <c r="C153" i="15"/>
  <c r="F281" i="15"/>
  <c r="C212" i="16"/>
  <c r="I131" i="17"/>
  <c r="E346" i="10"/>
  <c r="F112" i="10"/>
  <c r="K293" i="11"/>
  <c r="I89" i="10"/>
  <c r="F343" i="12"/>
  <c r="J152" i="11"/>
  <c r="I344" i="12"/>
  <c r="F215" i="12"/>
  <c r="G78" i="12"/>
  <c r="K265" i="13"/>
  <c r="C185" i="14"/>
  <c r="D320" i="14"/>
  <c r="I99" i="13"/>
  <c r="J192" i="13"/>
  <c r="G130" i="14"/>
  <c r="C50" i="15"/>
  <c r="F186" i="15"/>
  <c r="G277" i="15"/>
  <c r="B77" i="14"/>
  <c r="B325" i="16"/>
  <c r="C256" i="17"/>
  <c r="J52" i="16"/>
  <c r="F187" i="10"/>
  <c r="C367" i="11"/>
  <c r="K162" i="10"/>
  <c r="J87" i="11"/>
  <c r="B226" i="11"/>
  <c r="C89" i="11"/>
  <c r="H288" i="12"/>
  <c r="I151" i="12"/>
  <c r="C339" i="13"/>
  <c r="E258" i="14"/>
  <c r="H64" i="13"/>
  <c r="K172" i="13"/>
  <c r="B266" i="13"/>
  <c r="H185" i="14"/>
  <c r="E123" i="15"/>
  <c r="H259" i="15"/>
  <c r="I350" i="15"/>
  <c r="J151" i="14"/>
  <c r="F69" i="15"/>
  <c r="E329" i="17"/>
  <c r="B126" i="16"/>
  <c r="C259" i="16"/>
  <c r="E178" i="17"/>
  <c r="H292" i="17"/>
  <c r="J211" i="18"/>
  <c r="E347" i="18"/>
  <c r="K266" i="19"/>
  <c r="J70" i="18"/>
  <c r="I206" i="18"/>
  <c r="J120" i="19"/>
  <c r="F40" i="20"/>
  <c r="D289" i="22"/>
  <c r="E312" i="20"/>
  <c r="G231" i="21"/>
  <c r="I150" i="22"/>
  <c r="J175" i="20"/>
  <c r="B95" i="21"/>
  <c r="E119" i="19"/>
  <c r="C368" i="21"/>
  <c r="I287" i="22"/>
  <c r="J201" i="23"/>
  <c r="B121" i="28"/>
  <c r="F200" i="17"/>
  <c r="E336" i="17"/>
  <c r="J121" i="16"/>
  <c r="B41" i="17"/>
  <c r="B289" i="19"/>
  <c r="I95" i="18"/>
  <c r="J228" i="18"/>
  <c r="I364" i="18"/>
  <c r="K283" i="19"/>
  <c r="F198" i="20"/>
  <c r="B118" i="21"/>
  <c r="G141" i="19"/>
  <c r="I60" i="20"/>
  <c r="I308" i="22"/>
  <c r="J333" i="20"/>
  <c r="B253" i="21"/>
  <c r="D172" i="22"/>
  <c r="K196" i="20"/>
  <c r="G116" i="21"/>
  <c r="J359" i="23"/>
  <c r="B279" i="28"/>
  <c r="D198" i="24"/>
  <c r="C111" i="16"/>
  <c r="F225" i="16"/>
  <c r="H144" i="17"/>
  <c r="J63" i="18"/>
  <c r="E199" i="18"/>
  <c r="F332" i="18"/>
  <c r="B252" i="19"/>
  <c r="I58" i="18"/>
  <c r="B302" i="20"/>
  <c r="H221" i="21"/>
  <c r="D141" i="22"/>
  <c r="E164" i="20"/>
  <c r="G83" i="21"/>
  <c r="H108" i="19"/>
  <c r="H356" i="21"/>
  <c r="J275" i="22"/>
  <c r="G300" i="20"/>
  <c r="C220" i="21"/>
  <c r="I139" i="22"/>
  <c r="J53" i="23"/>
  <c r="J301" i="24"/>
  <c r="C237" i="16"/>
  <c r="E156" i="17"/>
  <c r="H270" i="17"/>
  <c r="J189" i="18"/>
  <c r="E325" i="18"/>
  <c r="K244" i="19"/>
  <c r="J48" i="18"/>
  <c r="I184" i="18"/>
  <c r="J98" i="19"/>
  <c r="H347" i="21"/>
  <c r="D267" i="22"/>
  <c r="E290" i="20"/>
  <c r="G209" i="21"/>
  <c r="I128" i="22"/>
  <c r="J153" i="20"/>
  <c r="B73" i="21"/>
  <c r="E97" i="19"/>
  <c r="C346" i="21"/>
  <c r="I265" i="22"/>
  <c r="J179" i="23"/>
  <c r="B99" i="28"/>
  <c r="I351" i="23"/>
  <c r="E271" i="28"/>
  <c r="K190" i="24"/>
  <c r="F202" i="23"/>
  <c r="B122" i="28"/>
  <c r="H41" i="24"/>
  <c r="C65" i="23"/>
  <c r="C313" i="24"/>
  <c r="H250" i="25"/>
  <c r="J169" i="26"/>
  <c r="B89" i="27"/>
  <c r="I113" i="25"/>
  <c r="G362" i="27"/>
  <c r="H321" i="25"/>
  <c r="D241" i="26"/>
  <c r="J160" i="27"/>
  <c r="C95" i="25"/>
  <c r="C343" i="27"/>
  <c r="F222" i="6"/>
  <c r="B142" i="4"/>
  <c r="I99" i="22"/>
  <c r="C346" i="28"/>
  <c r="I265" i="24"/>
  <c r="D277" i="23"/>
  <c r="J196" i="28"/>
  <c r="F116" i="24"/>
  <c r="K139" i="23"/>
  <c r="C59" i="28"/>
  <c r="D326" i="25"/>
  <c r="H244" i="26"/>
  <c r="J163" i="27"/>
  <c r="G188" i="25"/>
  <c r="C108" i="26"/>
  <c r="J356" i="6"/>
  <c r="D169" i="13"/>
  <c r="K106" i="14"/>
  <c r="I355" i="16"/>
  <c r="J162" i="15"/>
  <c r="K253" i="15"/>
  <c r="F53" i="14"/>
  <c r="F301" i="16"/>
  <c r="G232" i="17"/>
  <c r="F358" i="17"/>
  <c r="F229" i="10"/>
  <c r="K65" i="10"/>
  <c r="B201" i="10"/>
  <c r="F115" i="11"/>
  <c r="H257" i="11"/>
  <c r="I116" i="11"/>
  <c r="K51" i="12"/>
  <c r="E179" i="12"/>
  <c r="H41" i="12"/>
  <c r="K285" i="14"/>
  <c r="D92" i="13"/>
  <c r="G200" i="13"/>
  <c r="H293" i="13"/>
  <c r="D213" i="14"/>
  <c r="K150" i="15"/>
  <c r="D287" i="15"/>
  <c r="G49" i="14"/>
  <c r="G297" i="16"/>
  <c r="B97" i="15"/>
  <c r="K356" i="17"/>
  <c r="H153" i="16"/>
  <c r="H302" i="10"/>
  <c r="H237" i="17"/>
  <c r="E136" i="15"/>
  <c r="H51" i="13"/>
  <c r="I124" i="13"/>
  <c r="J340" i="12"/>
  <c r="F300" i="11"/>
  <c r="F191" i="15"/>
  <c r="E245" i="15"/>
  <c r="H186" i="13"/>
  <c r="E146" i="12"/>
  <c r="G303" i="11"/>
  <c r="D297" i="18"/>
  <c r="E106" i="19"/>
  <c r="C84" i="19"/>
  <c r="G121" i="16"/>
  <c r="B286" i="12"/>
  <c r="C344" i="16"/>
  <c r="E239" i="14"/>
  <c r="F161" i="12"/>
  <c r="F259" i="8"/>
  <c r="I351" i="9"/>
  <c r="E209" i="10"/>
  <c r="C186" i="8"/>
  <c r="B292" i="7"/>
  <c r="D45" i="7"/>
  <c r="K200" i="9"/>
  <c r="C328" i="8"/>
  <c r="I134" i="8"/>
  <c r="I328" i="7"/>
  <c r="G368" i="9"/>
  <c r="H152" i="9"/>
  <c r="C301" i="10"/>
  <c r="I217" i="8"/>
  <c r="E331" i="7"/>
  <c r="E195" i="7"/>
  <c r="K229" i="9"/>
  <c r="J312" i="10"/>
  <c r="B62" i="10"/>
  <c r="G368" i="11"/>
  <c r="F102" i="11"/>
  <c r="B165" i="12"/>
  <c r="G215" i="13"/>
  <c r="J269" i="14"/>
  <c r="F142" i="13"/>
  <c r="K328" i="16"/>
  <c r="C227" i="15"/>
  <c r="D299" i="16"/>
  <c r="H331" i="17"/>
  <c r="E50" i="10"/>
  <c r="J99" i="11"/>
  <c r="C101" i="11"/>
  <c r="I163" i="12"/>
  <c r="E270" i="14"/>
  <c r="K184" i="13"/>
  <c r="J192" i="14"/>
  <c r="J266" i="15"/>
  <c r="D166" i="14"/>
  <c r="G336" i="17"/>
  <c r="F333" i="10"/>
  <c r="H354" i="11"/>
  <c r="I85" i="11"/>
  <c r="K155" i="12"/>
  <c r="H145" i="12"/>
  <c r="D196" i="13"/>
  <c r="C224" i="14"/>
  <c r="K254" i="15"/>
  <c r="G158" i="14"/>
  <c r="B201" i="15"/>
  <c r="H257" i="16"/>
  <c r="B310" i="11"/>
  <c r="E287" i="11"/>
  <c r="F350" i="12"/>
  <c r="J83" i="12"/>
  <c r="E134" i="13"/>
  <c r="H188" i="14"/>
  <c r="D61" i="13"/>
  <c r="D135" i="14"/>
  <c r="K145" i="15"/>
  <c r="K204" i="16"/>
  <c r="D247" i="17"/>
  <c r="H168" i="16"/>
  <c r="J335" i="19"/>
  <c r="H275" i="18"/>
  <c r="I330" i="19"/>
  <c r="J164" i="21"/>
  <c r="G107" i="20"/>
  <c r="J51" i="19"/>
  <c r="B219" i="22"/>
  <c r="E163" i="21"/>
  <c r="J325" i="28"/>
  <c r="E212" i="16"/>
  <c r="J245" i="17"/>
  <c r="G300" i="18"/>
  <c r="D331" i="18"/>
  <c r="E262" i="18"/>
  <c r="B74" i="19"/>
  <c r="F220" i="21"/>
  <c r="K367" i="20"/>
  <c r="I184" i="21"/>
  <c r="F107" i="19"/>
  <c r="H150" i="21"/>
  <c r="G72" i="19"/>
  <c r="K218" i="21"/>
  <c r="F257" i="23"/>
  <c r="D74" i="28"/>
  <c r="G213" i="16"/>
  <c r="B123" i="16"/>
  <c r="H268" i="18"/>
  <c r="I301" i="18"/>
  <c r="B230" i="18"/>
  <c r="G263" i="18"/>
  <c r="D75" i="19"/>
  <c r="D119" i="21"/>
  <c r="E40" i="19"/>
  <c r="K185" i="21"/>
  <c r="B335" i="20"/>
  <c r="J151" i="21"/>
  <c r="I73" i="19"/>
  <c r="I117" i="21"/>
  <c r="H258" i="23"/>
  <c r="F75" i="28"/>
  <c r="I134" i="16"/>
  <c r="H146" i="16"/>
  <c r="D292" i="18"/>
  <c r="K222" i="18"/>
  <c r="H253" i="18"/>
  <c r="C287" i="18"/>
  <c r="H325" i="20"/>
  <c r="J142" i="21"/>
  <c r="K63" i="19"/>
  <c r="C107" i="21"/>
  <c r="H358" i="20"/>
  <c r="F175" i="21"/>
  <c r="C324" i="20"/>
  <c r="E141" i="21"/>
  <c r="D282" i="23"/>
  <c r="F325" i="24"/>
  <c r="K146" i="23"/>
  <c r="E293" i="24"/>
  <c r="B100" i="23"/>
  <c r="F246" i="24"/>
  <c r="G167" i="23"/>
  <c r="I210" i="24"/>
  <c r="J45" i="25"/>
  <c r="F191" i="27"/>
  <c r="G340" i="26"/>
  <c r="I157" i="27"/>
  <c r="H343" i="26"/>
  <c r="F58" i="27"/>
  <c r="C219" i="26"/>
  <c r="H364" i="6"/>
  <c r="E46" i="4"/>
  <c r="I221" i="23"/>
  <c r="C368" i="24"/>
  <c r="J174" i="23"/>
  <c r="D321" i="24"/>
  <c r="E242" i="23"/>
  <c r="G285" i="24"/>
  <c r="H120" i="25"/>
  <c r="D266" i="27"/>
  <c r="C86" i="25"/>
  <c r="G232" i="27"/>
  <c r="H271" i="13"/>
  <c r="I333" i="15"/>
  <c r="H367" i="15"/>
  <c r="E356" i="15"/>
  <c r="J279" i="15"/>
  <c r="C108" i="16"/>
  <c r="H131" i="16"/>
  <c r="J110" i="10"/>
  <c r="H126" i="10"/>
  <c r="J217" i="11"/>
  <c r="D151" i="11"/>
  <c r="I256" i="12"/>
  <c r="I281" i="12"/>
  <c r="E264" i="13"/>
  <c r="B297" i="13"/>
  <c r="K302" i="13"/>
  <c r="D191" i="13"/>
  <c r="I355" i="15"/>
  <c r="F60" i="14"/>
  <c r="K275" i="15"/>
  <c r="J301" i="15"/>
  <c r="C130" i="16"/>
  <c r="D51" i="16"/>
  <c r="H81" i="10"/>
  <c r="C263" i="11"/>
  <c r="K58" i="10"/>
  <c r="H312" i="12"/>
  <c r="B122" i="11"/>
  <c r="K313" i="12"/>
  <c r="H184" i="12"/>
  <c r="I47" i="12"/>
  <c r="C235" i="13"/>
  <c r="E154" i="14"/>
  <c r="F289" i="14"/>
  <c r="K68" i="13"/>
  <c r="B162" i="13"/>
  <c r="I99" i="14"/>
  <c r="G348" i="16"/>
  <c r="H155" i="15"/>
  <c r="I246" i="15"/>
  <c r="D46" i="14"/>
  <c r="D294" i="16"/>
  <c r="E225" i="17"/>
  <c r="D351" i="17"/>
  <c r="C155" i="16"/>
  <c r="F269" i="16"/>
  <c r="H188" i="17"/>
  <c r="J107" i="18"/>
  <c r="E243" i="18"/>
  <c r="D47" i="17"/>
  <c r="B296" i="19"/>
  <c r="I102" i="18"/>
  <c r="B346" i="20"/>
  <c r="H265" i="21"/>
  <c r="D185" i="22"/>
  <c r="E208" i="20"/>
  <c r="G127" i="21"/>
  <c r="H152" i="19"/>
  <c r="J71" i="20"/>
  <c r="J319" i="22"/>
  <c r="G344" i="20"/>
  <c r="C264" i="21"/>
  <c r="I183" i="22"/>
  <c r="J97" i="23"/>
  <c r="J345" i="24"/>
  <c r="F96" i="17"/>
  <c r="E232" i="17"/>
  <c r="H346" i="17"/>
  <c r="J265" i="18"/>
  <c r="C72" i="17"/>
  <c r="K320" i="19"/>
  <c r="J124" i="18"/>
  <c r="I260" i="18"/>
  <c r="J174" i="19"/>
  <c r="F94" i="20"/>
  <c r="D343" i="22"/>
  <c r="E366" i="20"/>
  <c r="G285" i="21"/>
  <c r="I204" i="22"/>
  <c r="J229" i="20"/>
  <c r="B149" i="21"/>
  <c r="E173" i="19"/>
  <c r="K92" i="20"/>
  <c r="I341" i="22"/>
  <c r="J255" i="23"/>
  <c r="B175" i="28"/>
  <c r="B200" i="17"/>
  <c r="K335" i="17"/>
  <c r="F121" i="16"/>
  <c r="H40" i="17"/>
  <c r="H288" i="19"/>
  <c r="E95" i="18"/>
  <c r="F228" i="18"/>
  <c r="E364" i="18"/>
  <c r="G283" i="19"/>
  <c r="B198" i="20"/>
  <c r="H117" i="21"/>
  <c r="C141" i="19"/>
  <c r="E60" i="20"/>
  <c r="E308" i="22"/>
  <c r="F333" i="20"/>
  <c r="H252" i="21"/>
  <c r="J171" i="22"/>
  <c r="G196" i="20"/>
  <c r="C116" i="21"/>
  <c r="F359" i="23"/>
  <c r="H278" i="28"/>
  <c r="J197" i="24"/>
  <c r="C133" i="16"/>
  <c r="F247" i="16"/>
  <c r="H166" i="17"/>
  <c r="J85" i="18"/>
  <c r="E221" i="18"/>
  <c r="F354" i="18"/>
  <c r="B274" i="19"/>
  <c r="I80" i="18"/>
  <c r="B324" i="20"/>
  <c r="H243" i="21"/>
  <c r="D163" i="22"/>
  <c r="E186" i="20"/>
  <c r="G105" i="21"/>
  <c r="H130" i="19"/>
  <c r="J49" i="20"/>
  <c r="J297" i="22"/>
  <c r="G322" i="20"/>
  <c r="C242" i="21"/>
  <c r="I161" i="22"/>
  <c r="J75" i="23"/>
  <c r="J323" i="24"/>
  <c r="I247" i="23"/>
  <c r="E167" i="28"/>
  <c r="K86" i="24"/>
  <c r="F98" i="23"/>
  <c r="D347" i="24"/>
  <c r="K41" i="22"/>
  <c r="K289" i="28"/>
  <c r="C209" i="24"/>
  <c r="H146" i="25"/>
  <c r="J65" i="26"/>
  <c r="C314" i="6"/>
  <c r="K338" i="26"/>
  <c r="G258" i="27"/>
  <c r="H217" i="25"/>
  <c r="D137" i="26"/>
  <c r="J56" i="27"/>
  <c r="K319" i="26"/>
  <c r="C239" i="27"/>
  <c r="F118" i="6"/>
  <c r="J355" i="6"/>
  <c r="G322" i="23"/>
  <c r="C242" i="28"/>
  <c r="I161" i="24"/>
  <c r="D173" i="23"/>
  <c r="J92" i="28"/>
  <c r="H341" i="25"/>
  <c r="I364" i="28"/>
  <c r="K283" i="24"/>
  <c r="F221" i="25"/>
  <c r="H140" i="26"/>
  <c r="J59" i="27"/>
  <c r="G84" i="25"/>
  <c r="E333" i="27"/>
  <c r="F292" i="25"/>
  <c r="B238" i="13"/>
  <c r="H157" i="14"/>
  <c r="E95" i="15"/>
  <c r="H231" i="15"/>
  <c r="I322" i="15"/>
  <c r="D122" i="14"/>
  <c r="F41" i="15"/>
  <c r="E301" i="17"/>
  <c r="B98" i="16"/>
  <c r="D298" i="10"/>
  <c r="I134" i="10"/>
  <c r="F319" i="11"/>
  <c r="D184" i="11"/>
  <c r="K202" i="4"/>
  <c r="D294" i="6"/>
  <c r="D84" i="6"/>
  <c r="G198" i="4"/>
  <c r="E288" i="6"/>
  <c r="J79" i="6"/>
  <c r="G340" i="8"/>
  <c r="C235" i="8"/>
  <c r="D145" i="8"/>
  <c r="G90" i="8"/>
  <c r="B270" i="7"/>
  <c r="C133" i="7"/>
  <c r="F315" i="9"/>
  <c r="I302" i="9"/>
  <c r="D230" i="9"/>
  <c r="G252" i="10"/>
  <c r="K49" i="9"/>
  <c r="J290" i="8"/>
  <c r="D169" i="8"/>
  <c r="H90" i="8"/>
  <c r="J221" i="7"/>
  <c r="G215" i="7"/>
  <c r="H78" i="7"/>
  <c r="J62" i="7"/>
  <c r="G251" i="9"/>
  <c r="I227" i="9"/>
  <c r="F334" i="10"/>
  <c r="F311" i="8"/>
  <c r="H242" i="8"/>
  <c r="D85" i="8"/>
  <c r="G354" i="7"/>
  <c r="B210" i="7"/>
  <c r="K209" i="7"/>
  <c r="K56" i="7"/>
  <c r="B246" i="9"/>
  <c r="D170" i="9"/>
  <c r="G192" i="10"/>
  <c r="I318" i="10"/>
  <c r="J286" i="8"/>
  <c r="D165" i="8"/>
  <c r="H86" i="8"/>
  <c r="J217" i="7"/>
  <c r="G211" i="7"/>
  <c r="H74" i="7"/>
  <c r="J58" i="7"/>
  <c r="G247" i="9"/>
  <c r="I223" i="9"/>
  <c r="F330" i="10"/>
  <c r="G245" i="10"/>
  <c r="H79" i="10"/>
  <c r="C261" i="11"/>
  <c r="K56" i="10"/>
  <c r="H310" i="12"/>
  <c r="B120" i="11"/>
  <c r="K311" i="12"/>
  <c r="H182" i="12"/>
  <c r="I45" i="12"/>
  <c r="C233" i="13"/>
  <c r="E152" i="14"/>
  <c r="F287" i="14"/>
  <c r="K66" i="13"/>
  <c r="B160" i="13"/>
  <c r="I97" i="14"/>
  <c r="G346" i="16"/>
  <c r="H153" i="15"/>
  <c r="I244" i="15"/>
  <c r="D44" i="14"/>
  <c r="D292" i="16"/>
  <c r="E223" i="17"/>
  <c r="D349" i="17"/>
  <c r="F231" i="10"/>
  <c r="K67" i="10"/>
  <c r="H252" i="11"/>
  <c r="F117" i="11"/>
  <c r="K312" i="12"/>
  <c r="I118" i="11"/>
  <c r="K53" i="12"/>
  <c r="E181" i="12"/>
  <c r="H43" i="12"/>
  <c r="K287" i="14"/>
  <c r="D94" i="13"/>
  <c r="G202" i="13"/>
  <c r="C49" i="6"/>
  <c r="C112" i="6"/>
  <c r="J241" i="4"/>
  <c r="C175" i="4"/>
  <c r="I107" i="6"/>
  <c r="F237" i="4"/>
  <c r="I166" i="4"/>
  <c r="C276" i="8"/>
  <c r="K189" i="8"/>
  <c r="D45" i="8"/>
  <c r="E305" i="7"/>
  <c r="F168" i="7"/>
  <c r="E169" i="7"/>
  <c r="F344" i="9"/>
  <c r="K203" i="9"/>
  <c r="J108" i="9"/>
  <c r="J286" i="10"/>
  <c r="K317" i="8"/>
  <c r="G215" i="8"/>
  <c r="H125" i="8"/>
  <c r="I65" i="8"/>
  <c r="F250" i="7"/>
  <c r="G113" i="7"/>
  <c r="J295" i="9"/>
  <c r="C283" i="9"/>
  <c r="H210" i="9"/>
  <c r="K232" i="10"/>
  <c r="I364" i="8"/>
  <c r="B278" i="8"/>
  <c r="J197" i="8"/>
  <c r="C53" i="8"/>
  <c r="E245" i="7"/>
  <c r="F108" i="7"/>
  <c r="E109" i="7"/>
  <c r="F284" i="9"/>
  <c r="K143" i="9"/>
  <c r="I363" i="10"/>
  <c r="J226" i="10"/>
  <c r="K313" i="8"/>
  <c r="B279" i="8"/>
  <c r="H121" i="8"/>
  <c r="I61" i="8"/>
  <c r="F246" i="7"/>
  <c r="G109" i="7"/>
  <c r="J291" i="9"/>
  <c r="C279" i="9"/>
  <c r="H206" i="9"/>
  <c r="K228" i="10"/>
  <c r="C355" i="10"/>
  <c r="B267" i="10"/>
  <c r="G103" i="10"/>
  <c r="D288" i="11"/>
  <c r="B153" i="11"/>
  <c r="G348" i="12"/>
  <c r="E154" i="11"/>
  <c r="G89" i="12"/>
  <c r="K216" i="12"/>
  <c r="D79" i="12"/>
  <c r="G323" i="14"/>
  <c r="J129" i="13"/>
  <c r="C238" i="13"/>
  <c r="D331" i="13"/>
  <c r="J250" i="14"/>
  <c r="G188" i="15"/>
  <c r="J324" i="15"/>
  <c r="C87" i="14"/>
  <c r="C335" i="16"/>
  <c r="H134" i="15"/>
  <c r="E65" i="16"/>
  <c r="D191" i="16"/>
  <c r="J73" i="9"/>
  <c r="B306" i="11"/>
  <c r="B95" i="10"/>
  <c r="E283" i="11"/>
  <c r="K154" i="11"/>
  <c r="F346" i="12"/>
  <c r="C225" i="12"/>
  <c r="J79" i="12"/>
  <c r="J214" i="12"/>
  <c r="E130" i="13"/>
  <c r="F265" i="13"/>
  <c r="H184" i="14"/>
  <c r="G84" i="4"/>
  <c r="K164" i="6"/>
  <c r="H294" i="4"/>
  <c r="C80" i="4"/>
  <c r="G160" i="6"/>
  <c r="D290" i="4"/>
  <c r="E368" i="4"/>
  <c r="E223" i="8"/>
  <c r="B205" i="8"/>
  <c r="E60" i="8"/>
  <c r="G252" i="7"/>
  <c r="H115" i="7"/>
  <c r="G116" i="7"/>
  <c r="H291" i="9"/>
  <c r="C151" i="9"/>
  <c r="I41" i="9"/>
  <c r="B234" i="10"/>
  <c r="E333" i="8"/>
  <c r="D230" i="8"/>
  <c r="K139" i="8"/>
  <c r="D340" i="7"/>
  <c r="K333" i="7"/>
  <c r="B197" i="7"/>
  <c r="G44" i="7"/>
  <c r="H233" i="9"/>
  <c r="J157" i="9"/>
  <c r="E197" i="9"/>
  <c r="D344" i="8"/>
  <c r="D225" i="8"/>
  <c r="K144" i="8"/>
  <c r="D72" i="8"/>
  <c r="F328" i="7"/>
  <c r="G191" i="7"/>
  <c r="B45" i="7"/>
  <c r="C361" i="9"/>
  <c r="C91" i="9"/>
  <c r="K310" i="10"/>
  <c r="F136" i="9"/>
  <c r="E329" i="8"/>
  <c r="E217" i="8"/>
  <c r="K135" i="8"/>
  <c r="D336" i="7"/>
  <c r="K329" i="7"/>
  <c r="B193" i="7"/>
  <c r="G40" i="7"/>
  <c r="H229" i="9"/>
  <c r="J153" i="9"/>
  <c r="E181" i="9"/>
  <c r="E302" i="10"/>
  <c r="D214" i="10"/>
  <c r="I50" i="10"/>
  <c r="E175" i="10"/>
  <c r="D100" i="11"/>
  <c r="F238" i="11"/>
  <c r="G101" i="11"/>
  <c r="D305" i="12"/>
  <c r="C164" i="12"/>
  <c r="G351" i="13"/>
  <c r="I270" i="14"/>
  <c r="B77" i="13"/>
  <c r="E185" i="13"/>
  <c r="F278" i="13"/>
  <c r="B198" i="14"/>
  <c r="I135" i="15"/>
  <c r="B272" i="15"/>
  <c r="C363" i="15"/>
  <c r="E177" i="14"/>
  <c r="J81" i="15"/>
  <c r="I341" i="17"/>
  <c r="F138" i="16"/>
  <c r="J349" i="10"/>
  <c r="J188" i="10"/>
  <c r="D42" i="10"/>
  <c r="J235" i="11"/>
  <c r="C102" i="11"/>
  <c r="C237" i="11"/>
  <c r="E172" i="12"/>
  <c r="F303" i="12"/>
  <c r="B162" i="12"/>
  <c r="G77" i="13"/>
  <c r="H212" i="13"/>
  <c r="K320" i="13"/>
  <c r="G240" i="14"/>
  <c r="E51" i="6"/>
  <c r="B181" i="4"/>
  <c r="G53" i="4"/>
  <c r="K46" i="6"/>
  <c r="H176" i="4"/>
  <c r="F341" i="6"/>
  <c r="B304" i="8"/>
  <c r="F182" i="8"/>
  <c r="J103" i="8"/>
  <c r="B235" i="7"/>
  <c r="I228" i="7"/>
  <c r="J91" i="7"/>
  <c r="E83" i="7"/>
  <c r="I264" i="9"/>
  <c r="K240" i="9"/>
  <c r="H347" i="10"/>
  <c r="E361" i="8"/>
  <c r="E276" i="8"/>
  <c r="I127" i="8"/>
  <c r="B55" i="8"/>
  <c r="D311" i="7"/>
  <c r="E174" i="7"/>
  <c r="H356" i="9"/>
  <c r="K343" i="9"/>
  <c r="B273" i="9"/>
  <c r="I293" i="10"/>
  <c r="B102" i="9"/>
  <c r="K276" i="8"/>
  <c r="I190" i="8"/>
  <c r="B46" i="8"/>
  <c r="C306" i="7"/>
  <c r="D169" i="7"/>
  <c r="C170" i="7"/>
  <c r="D345" i="9"/>
  <c r="I204" i="9"/>
  <c r="F110" i="9"/>
  <c r="H287" i="10"/>
  <c r="E357" i="8"/>
  <c r="E272" i="8"/>
  <c r="I123" i="8"/>
  <c r="B51" i="8"/>
  <c r="D307" i="7"/>
  <c r="E170" i="7"/>
  <c r="H352" i="9"/>
  <c r="K339" i="9"/>
  <c r="F267" i="9"/>
  <c r="I289" i="10"/>
  <c r="B94" i="9"/>
  <c r="J327" i="10"/>
  <c r="E164" i="10"/>
  <c r="B349" i="11"/>
  <c r="J213" i="11"/>
  <c r="C80" i="11"/>
  <c r="C215" i="11"/>
  <c r="E150" i="12"/>
  <c r="I277" i="12"/>
  <c r="B140" i="12"/>
  <c r="G55" i="13"/>
  <c r="H190" i="13"/>
  <c r="K298" i="13"/>
  <c r="G218" i="14"/>
  <c r="H311" i="14"/>
  <c r="E249" i="15"/>
  <c r="F56" i="14"/>
  <c r="K147" i="14"/>
  <c r="C67" i="15"/>
  <c r="F195" i="15"/>
  <c r="C126" i="16"/>
  <c r="B252" i="16"/>
  <c r="I190" i="10"/>
  <c r="J366" i="11"/>
  <c r="J155" i="10"/>
  <c r="C344" i="11"/>
  <c r="I215" i="11"/>
  <c r="B78" i="11"/>
  <c r="K285" i="12"/>
  <c r="H140" i="12"/>
  <c r="H275" i="12"/>
  <c r="C191" i="13"/>
  <c r="D326" i="13"/>
  <c r="F245" i="14"/>
  <c r="C354" i="14"/>
  <c r="D113" i="13"/>
  <c r="K50" i="14"/>
  <c r="I299" i="16"/>
  <c r="J106" i="15"/>
  <c r="K197" i="15"/>
  <c r="D326" i="15"/>
  <c r="K256" i="16"/>
  <c r="G176" i="17"/>
  <c r="F302" i="17"/>
  <c r="D157" i="10"/>
  <c r="I338" i="11"/>
  <c r="G134" i="10"/>
  <c r="F59" i="11"/>
  <c r="H197" i="11"/>
  <c r="I60" i="11"/>
  <c r="D260" i="12"/>
  <c r="E123" i="12"/>
  <c r="I310" i="13"/>
  <c r="K229" i="14"/>
  <c r="B365" i="14"/>
  <c r="G144" i="13"/>
  <c r="H237" i="13"/>
  <c r="D157" i="14"/>
  <c r="K94" i="15"/>
  <c r="D231" i="15"/>
  <c r="E322" i="15"/>
  <c r="J121" i="14"/>
  <c r="B41" i="15"/>
  <c r="K300" i="17"/>
  <c r="H97" i="16"/>
  <c r="H246" i="10"/>
  <c r="C83" i="10"/>
  <c r="J267" i="11"/>
  <c r="H132" i="11"/>
  <c r="C328" i="12"/>
  <c r="K133" i="11"/>
  <c r="C69" i="12"/>
  <c r="G196" i="12"/>
  <c r="J58" i="12"/>
  <c r="C303" i="14"/>
  <c r="F109" i="13"/>
  <c r="I217" i="13"/>
  <c r="J310" i="13"/>
  <c r="F230" i="14"/>
  <c r="C168" i="15"/>
  <c r="F304" i="15"/>
  <c r="I66" i="14"/>
  <c r="I314" i="16"/>
  <c r="D114" i="15"/>
  <c r="K44" i="16"/>
  <c r="J170" i="16"/>
  <c r="D87" i="17"/>
  <c r="C223" i="17"/>
  <c r="F337" i="17"/>
  <c r="H256" i="18"/>
  <c r="K62" i="17"/>
  <c r="I311" i="19"/>
  <c r="H115" i="18"/>
  <c r="G251" i="18"/>
  <c r="H165" i="19"/>
  <c r="D85" i="20"/>
  <c r="B334" i="22"/>
  <c r="C357" i="20"/>
  <c r="E276" i="21"/>
  <c r="G195" i="22"/>
  <c r="H220" i="20"/>
  <c r="J139" i="21"/>
  <c r="C164" i="19"/>
  <c r="I83" i="20"/>
  <c r="G332" i="22"/>
  <c r="H246" i="23"/>
  <c r="J165" i="28"/>
  <c r="D245" i="17"/>
  <c r="E52" i="16"/>
  <c r="H166" i="16"/>
  <c r="K95" i="17"/>
  <c r="J333" i="19"/>
  <c r="G140" i="18"/>
  <c r="H273" i="18"/>
  <c r="G82" i="17"/>
  <c r="I328" i="19"/>
  <c r="D243" i="20"/>
  <c r="J162" i="21"/>
  <c r="E186" i="19"/>
  <c r="G105" i="20"/>
  <c r="G353" i="22"/>
  <c r="J49" i="19"/>
  <c r="J297" i="21"/>
  <c r="B217" i="22"/>
  <c r="I241" i="20"/>
  <c r="E161" i="21"/>
  <c r="J75" i="22"/>
  <c r="J323" i="28"/>
  <c r="B243" i="24"/>
  <c r="K155" i="16"/>
  <c r="D270" i="16"/>
  <c r="F189" i="17"/>
  <c r="H108" i="18"/>
  <c r="C244" i="18"/>
  <c r="B48" i="17"/>
  <c r="J296" i="19"/>
  <c r="G103" i="18"/>
  <c r="J346" i="20"/>
  <c r="F266" i="21"/>
  <c r="B186" i="22"/>
  <c r="C209" i="20"/>
  <c r="E128" i="21"/>
  <c r="F153" i="19"/>
  <c r="H72" i="20"/>
  <c r="H320" i="22"/>
  <c r="E345" i="20"/>
  <c r="K264" i="21"/>
  <c r="G184" i="22"/>
  <c r="H98" i="23"/>
  <c r="H346" i="24"/>
  <c r="B284" i="16"/>
  <c r="C201" i="17"/>
  <c r="F315" i="17"/>
  <c r="H234" i="18"/>
  <c r="K40" i="17"/>
  <c r="I289" i="19"/>
  <c r="H93" i="18"/>
  <c r="G229" i="18"/>
  <c r="H143" i="19"/>
  <c r="D63" i="20"/>
  <c r="B312" i="22"/>
  <c r="C335" i="20"/>
  <c r="E254" i="21"/>
  <c r="G173" i="22"/>
  <c r="H198" i="20"/>
  <c r="J117" i="21"/>
  <c r="C142" i="19"/>
  <c r="I61" i="20"/>
  <c r="G310" i="22"/>
  <c r="H224" i="23"/>
  <c r="J143" i="28"/>
  <c r="E67" i="22"/>
  <c r="C316" i="28"/>
  <c r="I235" i="24"/>
  <c r="D247" i="23"/>
  <c r="J166" i="28"/>
  <c r="F86" i="24"/>
  <c r="K109" i="23"/>
  <c r="K357" i="24"/>
  <c r="F295" i="25"/>
  <c r="H214" i="26"/>
  <c r="J133" i="27"/>
  <c r="G158" i="25"/>
  <c r="C78" i="26"/>
  <c r="J326" i="6"/>
  <c r="B286" i="26"/>
  <c r="H205" i="27"/>
  <c r="K139" i="25"/>
  <c r="C59" i="26"/>
  <c r="I272" i="6"/>
  <c r="J186" i="4"/>
  <c r="G55" i="6"/>
  <c r="I61" i="23"/>
  <c r="G310" i="24"/>
  <c r="B322" i="23"/>
  <c r="H241" i="28"/>
  <c r="D161" i="24"/>
  <c r="I184" i="23"/>
  <c r="K103" i="28"/>
  <c r="K351" i="25"/>
  <c r="F289" i="26"/>
  <c r="H208" i="27"/>
  <c r="E233" i="25"/>
  <c r="K152" i="26"/>
  <c r="G72" i="27"/>
  <c r="B214" i="13"/>
  <c r="K154" i="14"/>
  <c r="E71" i="15"/>
  <c r="H207" i="15"/>
  <c r="I298" i="15"/>
  <c r="D98" i="14"/>
  <c r="D346" i="16"/>
  <c r="E277" i="17"/>
  <c r="B74" i="16"/>
  <c r="D274" i="10"/>
  <c r="I110" i="10"/>
  <c r="F295" i="11"/>
  <c r="D160" i="11"/>
  <c r="I355" i="12"/>
  <c r="G161" i="11"/>
  <c r="I96" i="12"/>
  <c r="C224" i="12"/>
  <c r="F86" i="12"/>
  <c r="I330" i="14"/>
  <c r="B137" i="13"/>
  <c r="E245" i="13"/>
  <c r="F338" i="13"/>
  <c r="B258" i="14"/>
  <c r="I195" i="15"/>
  <c r="B332" i="15"/>
  <c r="E94" i="14"/>
  <c r="E342" i="16"/>
  <c r="J141" i="15"/>
  <c r="G72" i="16"/>
  <c r="F198" i="16"/>
  <c r="F347" i="10"/>
  <c r="B184" i="10"/>
  <c r="H368" i="11"/>
  <c r="F233" i="11"/>
  <c r="I99" i="11"/>
  <c r="I234" i="11"/>
  <c r="K169" i="12"/>
  <c r="D300" i="12"/>
  <c r="H159" i="12"/>
  <c r="C75" i="13"/>
  <c r="D210" i="13"/>
  <c r="G318" i="13"/>
  <c r="C238" i="14"/>
  <c r="D331" i="14"/>
  <c r="K268" i="15"/>
  <c r="B76" i="14"/>
  <c r="J324" i="16"/>
  <c r="I86" i="15"/>
  <c r="B215" i="15"/>
  <c r="I145" i="16"/>
  <c r="H271" i="16"/>
  <c r="B188" i="17"/>
  <c r="K323" i="17"/>
  <c r="F109" i="16"/>
  <c r="F357" i="18"/>
  <c r="H276" i="19"/>
  <c r="E83" i="18"/>
  <c r="F216" i="18"/>
  <c r="E352" i="18"/>
  <c r="G271" i="19"/>
  <c r="B186" i="20"/>
  <c r="H105" i="21"/>
  <c r="C129" i="19"/>
  <c r="E48" i="20"/>
  <c r="E296" i="22"/>
  <c r="F321" i="20"/>
  <c r="H240" i="21"/>
  <c r="J159" i="22"/>
  <c r="G184" i="20"/>
  <c r="C104" i="21"/>
  <c r="F347" i="23"/>
  <c r="H266" i="28"/>
  <c r="J185" i="24"/>
  <c r="C153" i="16"/>
  <c r="F267" i="16"/>
  <c r="H186" i="17"/>
  <c r="J105" i="18"/>
  <c r="E241" i="18"/>
  <c r="D45" i="17"/>
  <c r="B294" i="19"/>
  <c r="I100" i="18"/>
  <c r="B344" i="20"/>
  <c r="H263" i="21"/>
  <c r="D183" i="22"/>
  <c r="E206" i="20"/>
  <c r="G125" i="21"/>
  <c r="H150" i="19"/>
  <c r="J69" i="20"/>
  <c r="J317" i="22"/>
  <c r="G342" i="20"/>
  <c r="C262" i="21"/>
  <c r="I181" i="22"/>
  <c r="J95" i="23"/>
  <c r="J343" i="24"/>
  <c r="I256" i="16"/>
  <c r="K175" i="17"/>
  <c r="D290" i="17"/>
  <c r="F209" i="18"/>
  <c r="K344" i="18"/>
  <c r="G264" i="19"/>
  <c r="F68" i="18"/>
  <c r="E204" i="18"/>
  <c r="F118" i="19"/>
  <c r="D367" i="21"/>
  <c r="J286" i="22"/>
  <c r="K309" i="20"/>
  <c r="C229" i="21"/>
  <c r="E148" i="22"/>
  <c r="F173" i="20"/>
  <c r="H92" i="21"/>
  <c r="K116" i="19"/>
  <c r="I365" i="21"/>
  <c r="E285" i="22"/>
  <c r="F199" i="23"/>
  <c r="H118" i="28"/>
  <c r="B166" i="17"/>
  <c r="K301" i="17"/>
  <c r="F87" i="16"/>
  <c r="F335" i="18"/>
  <c r="H254" i="19"/>
  <c r="E61" i="18"/>
  <c r="F194" i="18"/>
  <c r="E330" i="18"/>
  <c r="G249" i="19"/>
  <c r="B164" i="20"/>
  <c r="H83" i="21"/>
  <c r="C107" i="19"/>
  <c r="C355" i="21"/>
  <c r="E274" i="22"/>
  <c r="F299" i="20"/>
  <c r="H218" i="21"/>
  <c r="J137" i="22"/>
  <c r="G162" i="20"/>
  <c r="C82" i="21"/>
  <c r="F325" i="23"/>
  <c r="H244" i="28"/>
  <c r="J163" i="24"/>
  <c r="I87" i="23"/>
  <c r="G336" i="24"/>
  <c r="B348" i="23"/>
  <c r="H267" i="28"/>
  <c r="D187" i="24"/>
  <c r="I210" i="23"/>
  <c r="K129" i="28"/>
  <c r="C49" i="24"/>
  <c r="F315" i="26"/>
  <c r="H234" i="27"/>
  <c r="E259" i="25"/>
  <c r="K178" i="26"/>
  <c r="G98" i="27"/>
  <c r="H57" i="25"/>
  <c r="F306" i="27"/>
  <c r="I240" i="25"/>
  <c r="K159" i="26"/>
  <c r="C79" i="27"/>
  <c r="H287" i="4"/>
  <c r="E156" i="6"/>
  <c r="G162" i="23"/>
  <c r="C82" i="28"/>
  <c r="H93" i="22"/>
  <c r="F342" i="28"/>
  <c r="B262" i="24"/>
  <c r="G285" i="23"/>
  <c r="I204" i="28"/>
  <c r="K123" i="24"/>
  <c r="F61" i="25"/>
  <c r="F309" i="27"/>
  <c r="D340" i="25"/>
  <c r="I253" i="26"/>
  <c r="E173" i="27"/>
  <c r="F132" i="25"/>
  <c r="B78" i="13"/>
  <c r="K344" i="15"/>
  <c r="F155" i="14"/>
  <c r="H71" i="15"/>
  <c r="I162" i="15"/>
  <c r="B291" i="15"/>
  <c r="I221" i="16"/>
  <c r="E141" i="17"/>
  <c r="D267" i="17"/>
  <c r="B122" i="10"/>
  <c r="J301" i="4"/>
  <c r="J253" i="4"/>
  <c r="C124" i="6"/>
  <c r="I43" i="4"/>
  <c r="G249" i="6"/>
  <c r="H51" i="6"/>
  <c r="E172" i="27"/>
  <c r="C253" i="26"/>
  <c r="F339" i="25"/>
  <c r="F70" i="26"/>
  <c r="J150" i="25"/>
  <c r="I191" i="27"/>
  <c r="C272" i="26"/>
  <c r="J85" i="24"/>
  <c r="J327" i="27"/>
  <c r="J79" i="25"/>
  <c r="E142" i="24"/>
  <c r="C223" i="28"/>
  <c r="K303" i="23"/>
  <c r="F280" i="24"/>
  <c r="J360" i="28"/>
  <c r="E349" i="25"/>
  <c r="G100" i="28"/>
  <c r="K180" i="23"/>
  <c r="K77" i="4"/>
  <c r="I158" i="6"/>
  <c r="B290" i="4"/>
  <c r="G81" i="27"/>
  <c r="E162" i="26"/>
  <c r="C243" i="25"/>
  <c r="J308" i="27"/>
  <c r="B60" i="25"/>
  <c r="K100" i="27"/>
  <c r="E181" i="26"/>
  <c r="I261" i="25"/>
  <c r="B237" i="27"/>
  <c r="J317" i="26"/>
  <c r="G51" i="24"/>
  <c r="E132" i="28"/>
  <c r="C213" i="23"/>
  <c r="H189" i="24"/>
  <c r="B270" i="28"/>
  <c r="F350" i="23"/>
  <c r="K338" i="24"/>
  <c r="C90" i="23"/>
  <c r="J209" i="6"/>
  <c r="K351" i="4"/>
  <c r="F154" i="4"/>
  <c r="J234" i="6"/>
  <c r="G355" i="27"/>
  <c r="G107" i="25"/>
  <c r="D173" i="27"/>
  <c r="H253" i="26"/>
  <c r="G176" i="27"/>
  <c r="B353" i="25"/>
  <c r="I56" i="24"/>
  <c r="K305" i="4"/>
  <c r="B141" i="6"/>
  <c r="D60" i="4"/>
  <c r="I259" i="4"/>
  <c r="E362" i="4"/>
  <c r="J164" i="4"/>
  <c r="D245" i="6"/>
  <c r="K365" i="27"/>
  <c r="K117" i="25"/>
  <c r="H183" i="27"/>
  <c r="B264" i="26"/>
  <c r="J51" i="24"/>
  <c r="C56" i="26"/>
  <c r="G136" i="25"/>
  <c r="J111" i="27"/>
  <c r="H192" i="26"/>
  <c r="F273" i="25"/>
  <c r="K335" i="24"/>
  <c r="K87" i="23"/>
  <c r="F64" i="24"/>
  <c r="J144" i="28"/>
  <c r="D225" i="23"/>
  <c r="I213" i="24"/>
  <c r="C294" i="28"/>
  <c r="E45" i="22"/>
  <c r="G271" i="4"/>
  <c r="B74" i="4"/>
  <c r="F154" i="6"/>
  <c r="C275" i="27"/>
  <c r="K355" i="26"/>
  <c r="J92" i="27"/>
  <c r="D173" i="26"/>
  <c r="H253" i="25"/>
  <c r="G294" i="27"/>
  <c r="I45" i="25"/>
  <c r="C350" i="6"/>
  <c r="J101" i="26"/>
  <c r="H182" i="25"/>
  <c r="C245" i="24"/>
  <c r="K325" i="28"/>
  <c r="K77" i="22"/>
  <c r="B54" i="28"/>
  <c r="F134" i="23"/>
  <c r="K122" i="24"/>
  <c r="E203" i="28"/>
  <c r="I283" i="23"/>
  <c r="K135" i="4"/>
  <c r="I216" i="6"/>
  <c r="B348" i="4"/>
  <c r="G139" i="27"/>
  <c r="E220" i="26"/>
  <c r="C301" i="25"/>
  <c r="J366" i="27"/>
  <c r="H143" i="25"/>
  <c r="K232" i="26"/>
  <c r="H288" i="27"/>
  <c r="G173" i="23"/>
  <c r="E341" i="4"/>
  <c r="I280" i="4"/>
  <c r="D83" i="4"/>
  <c r="H163" i="6"/>
  <c r="E284" i="27"/>
  <c r="C365" i="26"/>
  <c r="B102" i="27"/>
  <c r="F182" i="26"/>
  <c r="J262" i="25"/>
  <c r="I303" i="27"/>
  <c r="K54" i="25"/>
  <c r="E359" i="6"/>
  <c r="B111" i="26"/>
  <c r="J191" i="25"/>
  <c r="E254" i="24"/>
  <c r="C335" i="28"/>
  <c r="C87" i="22"/>
  <c r="D63" i="28"/>
  <c r="H143" i="23"/>
  <c r="C132" i="24"/>
  <c r="G212" i="28"/>
  <c r="K292" i="23"/>
  <c r="K189" i="4"/>
  <c r="F277" i="6"/>
  <c r="J72" i="6"/>
  <c r="G193" i="27"/>
  <c r="E274" i="26"/>
  <c r="H94" i="24"/>
  <c r="H91" i="26"/>
  <c r="B172" i="25"/>
  <c r="K212" i="27"/>
  <c r="E293" i="26"/>
  <c r="G268" i="6"/>
  <c r="B349" i="27"/>
  <c r="B101" i="25"/>
  <c r="G163" i="24"/>
  <c r="E244" i="28"/>
  <c r="C325" i="23"/>
  <c r="H301" i="24"/>
  <c r="J52" i="23"/>
  <c r="E41" i="24"/>
  <c r="I121" i="28"/>
  <c r="C202" i="23"/>
  <c r="E54" i="4"/>
  <c r="C135" i="6"/>
  <c r="F266" i="4"/>
  <c r="K57" i="27"/>
  <c r="I138" i="26"/>
  <c r="G219" i="25"/>
  <c r="D285" i="27"/>
  <c r="H365" i="26"/>
  <c r="E71" i="26"/>
  <c r="B127" i="27"/>
  <c r="K175" i="28"/>
  <c r="B209" i="6"/>
  <c r="B121" i="4"/>
  <c r="G320" i="4"/>
  <c r="G301" i="4"/>
  <c r="B104" i="4"/>
  <c r="F184" i="6"/>
  <c r="C305" i="27"/>
  <c r="C57" i="25"/>
  <c r="J122" i="27"/>
  <c r="D203" i="26"/>
  <c r="H283" i="25"/>
  <c r="G324" i="27"/>
  <c r="I75" i="25"/>
  <c r="B51" i="27"/>
  <c r="J131" i="26"/>
  <c r="H212" i="25"/>
  <c r="C275" i="24"/>
  <c r="K355" i="28"/>
  <c r="J332" i="25"/>
  <c r="B84" i="28"/>
  <c r="F164" i="23"/>
  <c r="K152" i="24"/>
  <c r="E233" i="28"/>
  <c r="I313" i="23"/>
  <c r="I210" i="4"/>
  <c r="C305" i="6"/>
  <c r="H93" i="6"/>
  <c r="E214" i="27"/>
  <c r="C295" i="26"/>
  <c r="C361" i="6"/>
  <c r="F112" i="26"/>
  <c r="J192" i="25"/>
  <c r="I233" i="27"/>
  <c r="C314" i="26"/>
  <c r="E289" i="6"/>
  <c r="B41" i="26"/>
  <c r="J121" i="25"/>
  <c r="E184" i="24"/>
  <c r="C265" i="28"/>
  <c r="K345" i="23"/>
  <c r="F322" i="24"/>
  <c r="H73" i="23"/>
  <c r="C62" i="24"/>
  <c r="G142" i="28"/>
  <c r="K222" i="23"/>
  <c r="C75" i="4"/>
  <c r="K155" i="6"/>
  <c r="D287" i="4"/>
  <c r="I78" i="27"/>
  <c r="G159" i="26"/>
  <c r="E240" i="25"/>
  <c r="B306" i="27"/>
  <c r="H63" i="25"/>
  <c r="E111" i="26"/>
  <c r="B167" i="27"/>
  <c r="C259" i="28"/>
  <c r="J130" i="24"/>
  <c r="D211" i="28"/>
  <c r="H291" i="23"/>
  <c r="C280" i="24"/>
  <c r="G360" i="28"/>
  <c r="F113" i="24"/>
  <c r="F156" i="4"/>
  <c r="J236" i="6"/>
  <c r="G357" i="27"/>
  <c r="G109" i="25"/>
  <c r="D175" i="27"/>
  <c r="H255" i="26"/>
  <c r="J347" i="25"/>
  <c r="I47" i="26"/>
  <c r="C128" i="25"/>
  <c r="F103" i="27"/>
  <c r="D184" i="26"/>
  <c r="B265" i="25"/>
  <c r="G327" i="24"/>
  <c r="G79" i="23"/>
  <c r="B56" i="24"/>
  <c r="F136" i="28"/>
  <c r="J216" i="23"/>
  <c r="E205" i="24"/>
  <c r="I285" i="28"/>
  <c r="C366" i="23"/>
  <c r="F113" i="28"/>
  <c r="D194" i="23"/>
  <c r="C280" i="22"/>
  <c r="G360" i="21"/>
  <c r="I111" i="19"/>
  <c r="F87" i="21"/>
  <c r="D168" i="20"/>
  <c r="C143" i="22"/>
  <c r="K223" i="21"/>
  <c r="I304" i="20"/>
  <c r="H281" i="22"/>
  <c r="B362" i="21"/>
  <c r="D113" i="19"/>
  <c r="C199" i="18"/>
  <c r="D63" i="18"/>
  <c r="E259" i="19"/>
  <c r="I339" i="18"/>
  <c r="D204" i="18"/>
  <c r="B285" i="17"/>
  <c r="I170" i="17"/>
  <c r="G251" i="16"/>
  <c r="D316" i="24"/>
  <c r="D68" i="23"/>
  <c r="C154" i="22"/>
  <c r="G234" i="21"/>
  <c r="K314" i="20"/>
  <c r="D290" i="22"/>
  <c r="D42" i="20"/>
  <c r="B123" i="19"/>
  <c r="K97" i="21"/>
  <c r="I178" i="20"/>
  <c r="H155" i="22"/>
  <c r="B236" i="21"/>
  <c r="F316" i="20"/>
  <c r="C73" i="18"/>
  <c r="F266" i="19"/>
  <c r="J346" i="18"/>
  <c r="I213" i="18"/>
  <c r="D78" i="18"/>
  <c r="B159" i="17"/>
  <c r="J239" i="16"/>
  <c r="G125" i="16"/>
  <c r="H212" i="24"/>
  <c r="F293" i="28"/>
  <c r="F45" i="22"/>
  <c r="K130" i="21"/>
  <c r="E211" i="20"/>
  <c r="H186" i="22"/>
  <c r="F267" i="21"/>
  <c r="D348" i="20"/>
  <c r="C323" i="22"/>
  <c r="C75" i="20"/>
  <c r="K155" i="19"/>
  <c r="F132" i="21"/>
  <c r="J212" i="20"/>
  <c r="E298" i="19"/>
  <c r="E50" i="17"/>
  <c r="D243" i="18"/>
  <c r="C110" i="18"/>
  <c r="F303" i="19"/>
  <c r="F55" i="17"/>
  <c r="D136" i="16"/>
  <c r="I350" i="17"/>
  <c r="J214" i="17"/>
  <c r="F135" i="28"/>
  <c r="D216" i="23"/>
  <c r="C302" i="22"/>
  <c r="E53" i="20"/>
  <c r="I133" i="19"/>
  <c r="F109" i="21"/>
  <c r="D190" i="20"/>
  <c r="C165" i="22"/>
  <c r="K245" i="21"/>
  <c r="I326" i="20"/>
  <c r="H303" i="22"/>
  <c r="J54" i="20"/>
  <c r="D135" i="19"/>
  <c r="C221" i="18"/>
  <c r="D85" i="18"/>
  <c r="E281" i="19"/>
  <c r="I361" i="18"/>
  <c r="D226" i="18"/>
  <c r="B307" i="17"/>
  <c r="I192" i="17"/>
  <c r="G273" i="16"/>
  <c r="F140" i="16"/>
  <c r="I343" i="17"/>
  <c r="J83" i="15"/>
  <c r="E185" i="14"/>
  <c r="C365" i="15"/>
  <c r="B274" i="15"/>
  <c r="I137" i="15"/>
  <c r="B200" i="14"/>
  <c r="F280" i="13"/>
  <c r="E187" i="13"/>
  <c r="B79" i="13"/>
  <c r="I272" i="14"/>
  <c r="G353" i="13"/>
  <c r="C166" i="12"/>
  <c r="F308" i="12"/>
  <c r="G103" i="11"/>
  <c r="F240" i="11"/>
  <c r="D102" i="11"/>
  <c r="E177" i="10"/>
  <c r="I52" i="10"/>
  <c r="D216" i="10"/>
  <c r="D67" i="16"/>
  <c r="G270" i="17"/>
  <c r="F339" i="16"/>
  <c r="F91" i="14"/>
  <c r="K291" i="15"/>
  <c r="J200" i="15"/>
  <c r="G64" i="15"/>
  <c r="K144" i="14"/>
  <c r="D207" i="13"/>
  <c r="C114" i="13"/>
  <c r="H334" i="14"/>
  <c r="G199" i="14"/>
  <c r="E280" i="13"/>
  <c r="K92" i="12"/>
  <c r="J229" i="12"/>
  <c r="C359" i="12"/>
  <c r="D167" i="11"/>
  <c r="J357" i="12"/>
  <c r="C104" i="10"/>
  <c r="E308" i="11"/>
  <c r="J126" i="10"/>
  <c r="B272" i="17"/>
  <c r="C146" i="17"/>
  <c r="G226" i="16"/>
  <c r="J295" i="15"/>
  <c r="G167" i="15"/>
  <c r="F76" i="15"/>
  <c r="B165" i="14"/>
  <c r="I349" i="15"/>
  <c r="J82" i="13"/>
  <c r="J151" i="26"/>
  <c r="H232" i="25"/>
  <c r="C295" i="24"/>
  <c r="C47" i="23"/>
  <c r="J352" i="25"/>
  <c r="B104" i="28"/>
  <c r="F184" i="23"/>
  <c r="K172" i="24"/>
  <c r="E253" i="28"/>
  <c r="I333" i="23"/>
  <c r="D49" i="4"/>
  <c r="H129" i="6"/>
  <c r="E250" i="27"/>
  <c r="C331" i="26"/>
  <c r="B68" i="27"/>
  <c r="F148" i="26"/>
  <c r="J228" i="25"/>
  <c r="I269" i="27"/>
  <c r="C350" i="26"/>
  <c r="E325" i="6"/>
  <c r="B77" i="26"/>
  <c r="J157" i="25"/>
  <c r="E220" i="24"/>
  <c r="C301" i="28"/>
  <c r="C53" i="22"/>
  <c r="F358" i="24"/>
  <c r="H109" i="23"/>
  <c r="C98" i="24"/>
  <c r="G178" i="28"/>
  <c r="K258" i="23"/>
  <c r="B335" i="24"/>
  <c r="B87" i="23"/>
  <c r="K172" i="22"/>
  <c r="E253" i="21"/>
  <c r="I333" i="20"/>
  <c r="B309" i="22"/>
  <c r="B61" i="20"/>
  <c r="J141" i="19"/>
  <c r="I116" i="21"/>
  <c r="G197" i="20"/>
  <c r="F174" i="22"/>
  <c r="J254" i="21"/>
  <c r="D335" i="20"/>
  <c r="K91" i="18"/>
  <c r="D285" i="19"/>
  <c r="H365" i="18"/>
  <c r="G232" i="18"/>
  <c r="B97" i="18"/>
  <c r="J177" i="17"/>
  <c r="H258" i="16"/>
  <c r="E144" i="16"/>
  <c r="B209" i="24"/>
  <c r="J289" i="28"/>
  <c r="J41" i="22"/>
  <c r="E127" i="21"/>
  <c r="I207" i="20"/>
  <c r="B183" i="22"/>
  <c r="J263" i="21"/>
  <c r="H344" i="20"/>
  <c r="G319" i="22"/>
  <c r="G71" i="20"/>
  <c r="E152" i="19"/>
  <c r="J128" i="21"/>
  <c r="D209" i="20"/>
  <c r="I294" i="19"/>
  <c r="I46" i="17"/>
  <c r="H239" i="18"/>
  <c r="G106" i="18"/>
  <c r="J299" i="19"/>
  <c r="J51" i="17"/>
  <c r="H132" i="16"/>
  <c r="C347" i="17"/>
  <c r="D211" i="17"/>
  <c r="D186" i="28"/>
  <c r="B267" i="23"/>
  <c r="K352" i="22"/>
  <c r="C104" i="20"/>
  <c r="G184" i="19"/>
  <c r="D160" i="21"/>
  <c r="B241" i="20"/>
  <c r="K215" i="22"/>
  <c r="I296" i="21"/>
  <c r="I48" i="19"/>
  <c r="F354" i="22"/>
  <c r="H105" i="20"/>
  <c r="B186" i="19"/>
  <c r="K271" i="18"/>
  <c r="B136" i="18"/>
  <c r="C332" i="19"/>
  <c r="K85" i="17"/>
  <c r="B277" i="18"/>
  <c r="J357" i="17"/>
  <c r="G243" i="17"/>
  <c r="H107" i="17"/>
  <c r="B357" i="24"/>
  <c r="B109" i="23"/>
  <c r="K194" i="22"/>
  <c r="E275" i="21"/>
  <c r="I355" i="20"/>
  <c r="B331" i="22"/>
  <c r="B83" i="20"/>
  <c r="J163" i="19"/>
  <c r="I138" i="21"/>
  <c r="G219" i="20"/>
  <c r="F196" i="22"/>
  <c r="J276" i="21"/>
  <c r="D357" i="20"/>
  <c r="K113" i="18"/>
  <c r="D307" i="19"/>
  <c r="F58" i="17"/>
  <c r="G254" i="18"/>
  <c r="B119" i="18"/>
  <c r="J199" i="17"/>
  <c r="G281" i="16"/>
  <c r="E166" i="16"/>
  <c r="F362" i="17"/>
  <c r="G236" i="17"/>
  <c r="F305" i="16"/>
  <c r="F57" i="14"/>
  <c r="K257" i="15"/>
  <c r="J166" i="15"/>
  <c r="I359" i="16"/>
  <c r="K110" i="14"/>
  <c r="D173" i="13"/>
  <c r="C80" i="13"/>
  <c r="H300" i="14"/>
  <c r="G165" i="14"/>
  <c r="E246" i="13"/>
  <c r="K58" i="12"/>
  <c r="J195" i="12"/>
  <c r="C325" i="12"/>
  <c r="D133" i="11"/>
  <c r="J323" i="12"/>
  <c r="C70" i="10"/>
  <c r="E274" i="11"/>
  <c r="J92" i="10"/>
  <c r="G271" i="10"/>
  <c r="E163" i="17"/>
  <c r="I243" i="16"/>
  <c r="B313" i="15"/>
  <c r="I184" i="15"/>
  <c r="H93" i="15"/>
  <c r="G286" i="16"/>
  <c r="K366" i="15"/>
  <c r="B100" i="13"/>
  <c r="C336" i="14"/>
  <c r="F227" i="14"/>
  <c r="D308" i="13"/>
  <c r="C173" i="13"/>
  <c r="H257" i="12"/>
  <c r="H122" i="12"/>
  <c r="K267" i="12"/>
  <c r="B60" i="11"/>
  <c r="I197" i="11"/>
  <c r="K124" i="10"/>
  <c r="D208" i="10"/>
  <c r="H155" i="16"/>
  <c r="B355" i="15"/>
  <c r="D293" i="26"/>
  <c r="B334" i="6"/>
  <c r="E85" i="26"/>
  <c r="I165" i="25"/>
  <c r="B141" i="27"/>
  <c r="J221" i="26"/>
  <c r="H302" i="25"/>
  <c r="C365" i="24"/>
  <c r="C117" i="23"/>
  <c r="H93" i="24"/>
  <c r="B174" i="28"/>
  <c r="F254" i="23"/>
  <c r="K242" i="24"/>
  <c r="E323" i="28"/>
  <c r="G74" i="22"/>
  <c r="K255" i="4"/>
  <c r="F58" i="4"/>
  <c r="J138" i="6"/>
  <c r="G259" i="27"/>
  <c r="E340" i="26"/>
  <c r="D77" i="27"/>
  <c r="H157" i="26"/>
  <c r="B87" i="24"/>
  <c r="E145" i="25"/>
  <c r="H348" i="26"/>
  <c r="F295" i="4"/>
  <c r="E278" i="6"/>
  <c r="D156" i="4"/>
  <c r="I355" i="4"/>
  <c r="E266" i="4"/>
  <c r="J68" i="4"/>
  <c r="D149" i="6"/>
  <c r="K269" i="27"/>
  <c r="I350" i="26"/>
  <c r="H87" i="27"/>
  <c r="B168" i="26"/>
  <c r="F248" i="25"/>
  <c r="E289" i="27"/>
  <c r="G40" i="25"/>
  <c r="K344" i="6"/>
  <c r="H96" i="26"/>
  <c r="F177" i="25"/>
  <c r="K239" i="24"/>
  <c r="I320" i="28"/>
  <c r="I72" i="22"/>
  <c r="J48" i="28"/>
  <c r="D129" i="23"/>
  <c r="I117" i="24"/>
  <c r="C198" i="28"/>
  <c r="G278" i="23"/>
  <c r="G175" i="4"/>
  <c r="D258" i="6"/>
  <c r="F58" i="6"/>
  <c r="C179" i="27"/>
  <c r="K259" i="26"/>
  <c r="H366" i="25"/>
  <c r="D77" i="26"/>
  <c r="H157" i="25"/>
  <c r="G198" i="27"/>
  <c r="K278" i="26"/>
  <c r="C254" i="6"/>
  <c r="H334" i="27"/>
  <c r="H86" i="25"/>
  <c r="C149" i="24"/>
  <c r="K229" i="28"/>
  <c r="I310" i="23"/>
  <c r="D287" i="24"/>
  <c r="H367" i="28"/>
  <c r="C356" i="25"/>
  <c r="E107" i="28"/>
  <c r="I187" i="23"/>
  <c r="B331" i="6"/>
  <c r="I120" i="6"/>
  <c r="B252" i="4"/>
  <c r="G43" i="27"/>
  <c r="E124" i="26"/>
  <c r="C205" i="25"/>
  <c r="J270" i="27"/>
  <c r="D351" i="26"/>
  <c r="K40" i="26"/>
  <c r="H96" i="27"/>
  <c r="E118" i="28"/>
  <c r="C108" i="6"/>
  <c r="I184" i="4"/>
  <c r="F270" i="6"/>
  <c r="H67" i="6"/>
  <c r="E188" i="27"/>
  <c r="C269" i="26"/>
  <c r="J73" i="24"/>
  <c r="F86" i="26"/>
  <c r="J166" i="25"/>
  <c r="I207" i="27"/>
  <c r="C288" i="26"/>
  <c r="E263" i="6"/>
  <c r="J343" i="27"/>
  <c r="J95" i="25"/>
  <c r="E158" i="24"/>
  <c r="C239" i="28"/>
  <c r="K319" i="23"/>
  <c r="F296" i="24"/>
  <c r="H47" i="23"/>
  <c r="E365" i="25"/>
  <c r="G116" i="28"/>
  <c r="K196" i="23"/>
  <c r="K93" i="4"/>
  <c r="I174" i="6"/>
  <c r="B306" i="4"/>
  <c r="G97" i="27"/>
  <c r="E178" i="26"/>
  <c r="C259" i="25"/>
  <c r="J324" i="27"/>
  <c r="B76" i="25"/>
  <c r="K116" i="27"/>
  <c r="E197" i="26"/>
  <c r="I277" i="25"/>
  <c r="B253" i="27"/>
  <c r="J333" i="26"/>
  <c r="G67" i="24"/>
  <c r="E148" i="28"/>
  <c r="C229" i="23"/>
  <c r="H205" i="24"/>
  <c r="B286" i="28"/>
  <c r="F366" i="23"/>
  <c r="K354" i="24"/>
  <c r="C106" i="23"/>
  <c r="J225" i="6"/>
  <c r="K367" i="4"/>
  <c r="F170" i="4"/>
  <c r="J250" i="6"/>
  <c r="I42" i="26"/>
  <c r="G123" i="25"/>
  <c r="D189" i="27"/>
  <c r="H269" i="26"/>
  <c r="G208" i="27"/>
  <c r="C264" i="6"/>
  <c r="I120" i="24"/>
  <c r="G125" i="4"/>
  <c r="B217" i="4"/>
  <c r="E87" i="6"/>
  <c r="G205" i="4"/>
  <c r="D298" i="6"/>
  <c r="F88" i="6"/>
  <c r="C209" i="27"/>
  <c r="K289" i="26"/>
  <c r="K355" i="6"/>
  <c r="D107" i="26"/>
  <c r="H187" i="25"/>
  <c r="G228" i="27"/>
  <c r="K308" i="26"/>
  <c r="C284" i="6"/>
  <c r="H364" i="27"/>
  <c r="H116" i="25"/>
  <c r="C179" i="24"/>
  <c r="K259" i="28"/>
  <c r="I340" i="23"/>
  <c r="D317" i="24"/>
  <c r="F68" i="23"/>
  <c r="K56" i="24"/>
  <c r="E137" i="28"/>
  <c r="I217" i="23"/>
  <c r="I114" i="4"/>
  <c r="G195" i="6"/>
  <c r="J326" i="4"/>
  <c r="E118" i="27"/>
  <c r="C199" i="26"/>
  <c r="K279" i="25"/>
  <c r="H345" i="27"/>
  <c r="J96" i="25"/>
  <c r="I137" i="27"/>
  <c r="C218" i="26"/>
  <c r="G298" i="25"/>
  <c r="J273" i="27"/>
  <c r="H354" i="26"/>
  <c r="E88" i="24"/>
  <c r="C169" i="28"/>
  <c r="K249" i="23"/>
  <c r="F226" i="24"/>
  <c r="J306" i="28"/>
  <c r="B58" i="22"/>
  <c r="G46" i="28"/>
  <c r="K126" i="23"/>
  <c r="H246" i="6"/>
  <c r="K59" i="6"/>
  <c r="D191" i="4"/>
  <c r="H278" i="6"/>
  <c r="G63" i="26"/>
  <c r="E144" i="25"/>
  <c r="B210" i="27"/>
  <c r="F290" i="26"/>
  <c r="G248" i="27"/>
  <c r="C304" i="6"/>
  <c r="K203" i="24"/>
  <c r="B364" i="25"/>
  <c r="D115" i="28"/>
  <c r="H195" i="23"/>
  <c r="C184" i="24"/>
  <c r="G264" i="28"/>
  <c r="K344" i="23"/>
  <c r="F60" i="4"/>
  <c r="J140" i="6"/>
  <c r="G261" i="27"/>
  <c r="E342" i="26"/>
  <c r="D79" i="27"/>
  <c r="H159" i="26"/>
  <c r="B240" i="25"/>
  <c r="K280" i="27"/>
  <c r="E361" i="26"/>
  <c r="G336" i="6"/>
  <c r="D88" i="26"/>
  <c r="B169" i="25"/>
  <c r="G231" i="24"/>
  <c r="E312" i="28"/>
  <c r="E64" i="22"/>
  <c r="F40" i="28"/>
  <c r="J120" i="23"/>
  <c r="E109" i="24"/>
  <c r="I189" i="28"/>
  <c r="C270" i="23"/>
  <c r="D346" i="24"/>
  <c r="D98" i="23"/>
  <c r="C184" i="22"/>
  <c r="G264" i="21"/>
  <c r="K344" i="20"/>
  <c r="D320" i="22"/>
  <c r="D72" i="20"/>
  <c r="B153" i="19"/>
  <c r="K127" i="21"/>
  <c r="I208" i="20"/>
  <c r="H185" i="22"/>
  <c r="B266" i="21"/>
  <c r="F346" i="20"/>
  <c r="C103" i="18"/>
  <c r="F296" i="19"/>
  <c r="H47" i="17"/>
  <c r="I243" i="18"/>
  <c r="D108" i="18"/>
  <c r="B189" i="17"/>
  <c r="J269" i="16"/>
  <c r="G155" i="16"/>
  <c r="D220" i="24"/>
  <c r="B301" i="28"/>
  <c r="B53" i="22"/>
  <c r="G138" i="21"/>
  <c r="K218" i="20"/>
  <c r="D194" i="22"/>
  <c r="B275" i="21"/>
  <c r="J355" i="20"/>
  <c r="I330" i="22"/>
  <c r="I82" i="20"/>
  <c r="G163" i="19"/>
  <c r="B140" i="21"/>
  <c r="F220" i="20"/>
  <c r="K305" i="19"/>
  <c r="K57" i="17"/>
  <c r="J250" i="18"/>
  <c r="I117" i="18"/>
  <c r="B311" i="19"/>
  <c r="B63" i="17"/>
  <c r="J143" i="16"/>
  <c r="E358" i="17"/>
  <c r="F222" i="17"/>
  <c r="F197" i="28"/>
  <c r="D278" i="23"/>
  <c r="C364" i="22"/>
  <c r="E115" i="20"/>
  <c r="I195" i="19"/>
  <c r="F171" i="21"/>
  <c r="D252" i="20"/>
  <c r="C227" i="22"/>
  <c r="K307" i="21"/>
  <c r="K59" i="19"/>
  <c r="H365" i="22"/>
  <c r="J116" i="20"/>
  <c r="D197" i="19"/>
  <c r="C283" i="18"/>
  <c r="D147" i="18"/>
  <c r="E343" i="19"/>
  <c r="F207" i="19"/>
  <c r="D288" i="18"/>
  <c r="D40" i="16"/>
  <c r="I254" i="17"/>
  <c r="J118" i="17"/>
  <c r="D368" i="24"/>
  <c r="D120" i="23"/>
  <c r="C206" i="22"/>
  <c r="G286" i="21"/>
  <c r="K366" i="20"/>
  <c r="D342" i="22"/>
  <c r="D94" i="20"/>
  <c r="B175" i="19"/>
  <c r="K149" i="21"/>
  <c r="I230" i="20"/>
  <c r="H207" i="22"/>
  <c r="B288" i="21"/>
  <c r="F368" i="20"/>
  <c r="C125" i="18"/>
  <c r="F318" i="19"/>
  <c r="H69" i="17"/>
  <c r="I265" i="18"/>
  <c r="D130" i="18"/>
  <c r="B211" i="17"/>
  <c r="B322" i="16"/>
  <c r="G177" i="16"/>
  <c r="F44" i="16"/>
  <c r="I247" i="17"/>
  <c r="H316" i="16"/>
  <c r="H68" i="14"/>
  <c r="C269" i="15"/>
  <c r="B178" i="15"/>
  <c r="I41" i="15"/>
  <c r="C122" i="14"/>
  <c r="F184" i="13"/>
  <c r="E91" i="13"/>
  <c r="J311" i="14"/>
  <c r="I176" i="14"/>
  <c r="G257" i="13"/>
  <c r="C70" i="12"/>
  <c r="B207" i="12"/>
  <c r="E336" i="12"/>
  <c r="F144" i="11"/>
  <c r="B335" i="12"/>
  <c r="E81" i="10"/>
  <c r="G285" i="11"/>
  <c r="B104" i="10"/>
  <c r="I312" i="10"/>
  <c r="G174" i="17"/>
  <c r="K254" i="16"/>
  <c r="D324" i="15"/>
  <c r="K195" i="15"/>
  <c r="J104" i="15"/>
  <c r="I297" i="16"/>
  <c r="K48" i="14"/>
  <c r="D111" i="13"/>
  <c r="E347" i="14"/>
  <c r="H238" i="14"/>
  <c r="F319" i="13"/>
  <c r="E184" i="13"/>
  <c r="J268" i="12"/>
  <c r="J133" i="12"/>
  <c r="C279" i="12"/>
  <c r="D71" i="11"/>
  <c r="K208" i="11"/>
  <c r="E337" i="11"/>
  <c r="B149" i="10"/>
  <c r="B360" i="11"/>
  <c r="K183" i="10"/>
  <c r="F256" i="16"/>
  <c r="G130" i="16"/>
  <c r="J199" i="15"/>
  <c r="G71" i="15"/>
  <c r="C156" i="14"/>
  <c r="J60" i="14"/>
  <c r="I253" i="15"/>
  <c r="B316" i="14"/>
  <c r="J55" i="26"/>
  <c r="H136" i="25"/>
  <c r="C199" i="24"/>
  <c r="K279" i="28"/>
  <c r="I360" i="23"/>
  <c r="D337" i="24"/>
  <c r="F88" i="23"/>
  <c r="K76" i="24"/>
  <c r="E157" i="28"/>
  <c r="I237" i="23"/>
  <c r="G231" i="6"/>
  <c r="J362" i="4"/>
  <c r="E154" i="27"/>
  <c r="C235" i="26"/>
  <c r="K315" i="25"/>
  <c r="F52" i="26"/>
  <c r="J132" i="25"/>
  <c r="I173" i="27"/>
  <c r="C254" i="26"/>
  <c r="J341" i="25"/>
  <c r="J309" i="27"/>
  <c r="J61" i="25"/>
  <c r="E124" i="24"/>
  <c r="C205" i="28"/>
  <c r="K285" i="23"/>
  <c r="F262" i="24"/>
  <c r="J342" i="28"/>
  <c r="B94" i="22"/>
  <c r="G82" i="28"/>
  <c r="K162" i="23"/>
  <c r="B239" i="24"/>
  <c r="J319" i="28"/>
  <c r="J71" i="22"/>
  <c r="E157" i="21"/>
  <c r="I237" i="20"/>
  <c r="B213" i="22"/>
  <c r="J293" i="21"/>
  <c r="J45" i="19"/>
  <c r="G349" i="22"/>
  <c r="G101" i="20"/>
  <c r="E182" i="19"/>
  <c r="J158" i="21"/>
  <c r="D239" i="20"/>
  <c r="I324" i="19"/>
  <c r="C77" i="17"/>
  <c r="H269" i="18"/>
  <c r="G136" i="18"/>
  <c r="J329" i="19"/>
  <c r="K83" i="17"/>
  <c r="H162" i="16"/>
  <c r="E48" i="16"/>
  <c r="D241" i="17"/>
  <c r="J193" i="28"/>
  <c r="H274" i="23"/>
  <c r="G360" i="22"/>
  <c r="I111" i="20"/>
  <c r="C192" i="19"/>
  <c r="J167" i="21"/>
  <c r="H248" i="20"/>
  <c r="G223" i="22"/>
  <c r="E304" i="21"/>
  <c r="E56" i="19"/>
  <c r="B362" i="22"/>
  <c r="D113" i="20"/>
  <c r="H193" i="19"/>
  <c r="G279" i="18"/>
  <c r="H143" i="18"/>
  <c r="I339" i="19"/>
  <c r="J203" i="19"/>
  <c r="H284" i="18"/>
  <c r="F365" i="17"/>
  <c r="C251" i="17"/>
  <c r="D115" i="17"/>
  <c r="D90" i="28"/>
  <c r="B171" i="23"/>
  <c r="K256" i="22"/>
  <c r="E337" i="21"/>
  <c r="G88" i="19"/>
  <c r="D64" i="21"/>
  <c r="B145" i="20"/>
  <c r="K119" i="22"/>
  <c r="I200" i="21"/>
  <c r="G281" i="20"/>
  <c r="F258" i="22"/>
  <c r="J338" i="21"/>
  <c r="B90" i="19"/>
  <c r="K175" i="18"/>
  <c r="B40" i="18"/>
  <c r="C236" i="19"/>
  <c r="G316" i="18"/>
  <c r="B181" i="18"/>
  <c r="J261" i="17"/>
  <c r="G147" i="17"/>
  <c r="E228" i="16"/>
  <c r="B261" i="24"/>
  <c r="J341" i="28"/>
  <c r="J93" i="22"/>
  <c r="E179" i="21"/>
  <c r="I259" i="20"/>
  <c r="B235" i="22"/>
  <c r="J315" i="21"/>
  <c r="J67" i="19"/>
  <c r="I42" i="21"/>
  <c r="G123" i="20"/>
  <c r="F100" i="22"/>
  <c r="J180" i="21"/>
  <c r="D261" i="20"/>
  <c r="I346" i="19"/>
  <c r="D211" i="19"/>
  <c r="H291" i="18"/>
  <c r="G158" i="18"/>
  <c r="J351" i="19"/>
  <c r="J103" i="17"/>
  <c r="H184" i="16"/>
  <c r="E70" i="16"/>
  <c r="B270" i="17"/>
  <c r="G140" i="17"/>
  <c r="K220" i="16"/>
  <c r="D290" i="15"/>
  <c r="K161" i="15"/>
  <c r="J70" i="15"/>
  <c r="J153" i="14"/>
  <c r="C344" i="15"/>
  <c r="D77" i="13"/>
  <c r="E313" i="14"/>
  <c r="H204" i="14"/>
  <c r="F285" i="13"/>
  <c r="E150" i="13"/>
  <c r="J234" i="12"/>
  <c r="J99" i="12"/>
  <c r="C245" i="12"/>
  <c r="F366" i="12"/>
  <c r="K174" i="11"/>
  <c r="E303" i="11"/>
  <c r="B115" i="10"/>
  <c r="B326" i="11"/>
  <c r="E107" i="9"/>
  <c r="H273" i="16"/>
  <c r="I147" i="16"/>
  <c r="B217" i="15"/>
  <c r="I88" i="15"/>
  <c r="J326" i="16"/>
  <c r="B78" i="14"/>
  <c r="K270" i="15"/>
  <c r="D333" i="14"/>
  <c r="C240" i="14"/>
  <c r="G320" i="13"/>
  <c r="D212" i="13"/>
  <c r="C77" i="13"/>
  <c r="H161" i="12"/>
  <c r="K302" i="12"/>
  <c r="K171" i="12"/>
  <c r="I236" i="11"/>
  <c r="I101" i="11"/>
  <c r="C326" i="11"/>
  <c r="K341" i="11"/>
  <c r="F286" i="17"/>
  <c r="J299" i="16"/>
  <c r="C354" i="16"/>
  <c r="F321" i="21"/>
  <c r="C129" i="20"/>
  <c r="B40" i="19"/>
  <c r="G266" i="18"/>
  <c r="E178" i="16"/>
  <c r="I183" i="21"/>
  <c r="D72" i="19"/>
  <c r="D185" i="21"/>
  <c r="B296" i="18"/>
  <c r="B189" i="16"/>
  <c r="B269" i="23"/>
  <c r="D162" i="21"/>
  <c r="I50" i="19"/>
  <c r="K273" i="18"/>
  <c r="B279" i="18"/>
  <c r="D193" i="16"/>
  <c r="C89" i="14"/>
  <c r="D166" i="10"/>
  <c r="G96" i="16"/>
  <c r="B356" i="15"/>
  <c r="E269" i="13"/>
  <c r="J77" i="12"/>
  <c r="C262" i="11"/>
  <c r="B366" i="15"/>
  <c r="B304" i="15"/>
  <c r="G44" i="16"/>
  <c r="D74" i="10"/>
  <c r="E204" i="12"/>
  <c r="H244" i="13"/>
  <c r="B149" i="4"/>
  <c r="H248" i="6"/>
  <c r="B267" i="7"/>
  <c r="J123" i="7"/>
  <c r="H211" i="9"/>
  <c r="K144" i="9"/>
  <c r="E139" i="9"/>
  <c r="E229" i="8"/>
  <c r="H141" i="8"/>
  <c r="B281" i="7"/>
  <c r="H121" i="7"/>
  <c r="J311" i="9"/>
  <c r="G273" i="9"/>
  <c r="B201" i="9"/>
  <c r="E223" i="10"/>
  <c r="C355" i="8"/>
  <c r="F268" i="8"/>
  <c r="D188" i="8"/>
  <c r="G43" i="8"/>
  <c r="I235" i="7"/>
  <c r="J98" i="7"/>
  <c r="I99" i="7"/>
  <c r="E81" i="7"/>
  <c r="E134" i="9"/>
  <c r="C354" i="10"/>
  <c r="D217" i="10"/>
  <c r="E343" i="8"/>
  <c r="F269" i="8"/>
  <c r="B112" i="8"/>
  <c r="C52" i="8"/>
  <c r="J236" i="7"/>
  <c r="K99" i="7"/>
  <c r="D282" i="9"/>
  <c r="J275" i="9"/>
  <c r="B197" i="9"/>
  <c r="E219" i="10"/>
  <c r="G345" i="10"/>
  <c r="F257" i="10"/>
  <c r="K93" i="10"/>
  <c r="H278" i="11"/>
  <c r="F143" i="11"/>
  <c r="K338" i="12"/>
  <c r="I144" i="11"/>
  <c r="K79" i="12"/>
  <c r="E207" i="12"/>
  <c r="H69" i="12"/>
  <c r="K313" i="14"/>
  <c r="D120" i="13"/>
  <c r="G228" i="13"/>
  <c r="H321" i="13"/>
  <c r="D241" i="14"/>
  <c r="K178" i="15"/>
  <c r="D315" i="15"/>
  <c r="G77" i="14"/>
  <c r="G325" i="16"/>
  <c r="B125" i="15"/>
  <c r="I55" i="16"/>
  <c r="H181" i="16"/>
  <c r="D64" i="9"/>
  <c r="F296" i="11"/>
  <c r="F85" i="10"/>
  <c r="I273" i="11"/>
  <c r="E145" i="11"/>
  <c r="J336" i="12"/>
  <c r="G215" i="12"/>
  <c r="D70" i="12"/>
  <c r="D205" i="12"/>
  <c r="I120" i="13"/>
  <c r="J255" i="13"/>
  <c r="D367" i="13"/>
  <c r="I283" i="14"/>
  <c r="J42" i="13"/>
  <c r="I309" i="15"/>
  <c r="J116" i="14"/>
  <c r="H365" i="16"/>
  <c r="G127" i="15"/>
  <c r="J255" i="15"/>
  <c r="G186" i="16"/>
  <c r="C106" i="17"/>
  <c r="K259" i="10"/>
  <c r="J86" i="10"/>
  <c r="E268" i="11"/>
  <c r="C64" i="10"/>
  <c r="J317" i="12"/>
  <c r="D127" i="11"/>
  <c r="C319" i="12"/>
  <c r="J189" i="12"/>
  <c r="K52" i="12"/>
  <c r="E240" i="13"/>
  <c r="G159" i="14"/>
  <c r="H294" i="14"/>
  <c r="C74" i="13"/>
  <c r="D167" i="13"/>
  <c r="K104" i="14"/>
  <c r="I353" i="16"/>
  <c r="J160" i="15"/>
  <c r="K251" i="15"/>
  <c r="F51" i="14"/>
  <c r="F299" i="16"/>
  <c r="G230" i="17"/>
  <c r="F356" i="17"/>
  <c r="B160" i="10"/>
  <c r="G341" i="11"/>
  <c r="E137" i="10"/>
  <c r="D62" i="11"/>
  <c r="F200" i="11"/>
  <c r="G63" i="11"/>
  <c r="B263" i="12"/>
  <c r="C126" i="12"/>
  <c r="G313" i="13"/>
  <c r="I232" i="14"/>
  <c r="J367" i="14"/>
  <c r="E147" i="13"/>
  <c r="F240" i="13"/>
  <c r="B160" i="14"/>
  <c r="I97" i="15"/>
  <c r="B234" i="15"/>
  <c r="C325" i="15"/>
  <c r="H124" i="14"/>
  <c r="J43" i="15"/>
  <c r="I303" i="17"/>
  <c r="F100" i="16"/>
  <c r="G233" i="16"/>
  <c r="I152" i="17"/>
  <c r="B267" i="17"/>
  <c r="D186" i="18"/>
  <c r="I321" i="18"/>
  <c r="E241" i="19"/>
  <c r="D45" i="18"/>
  <c r="C181" i="18"/>
  <c r="D95" i="19"/>
  <c r="B344" i="21"/>
  <c r="H263" i="22"/>
  <c r="I286" i="20"/>
  <c r="K205" i="21"/>
  <c r="C125" i="22"/>
  <c r="D150" i="20"/>
  <c r="F69" i="21"/>
  <c r="I93" i="19"/>
  <c r="G342" i="21"/>
  <c r="C262" i="22"/>
  <c r="D176" i="23"/>
  <c r="F95" i="28"/>
  <c r="J174" i="17"/>
  <c r="I310" i="17"/>
  <c r="D96" i="16"/>
  <c r="D344" i="18"/>
  <c r="F263" i="19"/>
  <c r="C70" i="18"/>
  <c r="D203" i="18"/>
  <c r="C339" i="18"/>
  <c r="E258" i="19"/>
  <c r="J172" i="20"/>
  <c r="F92" i="21"/>
  <c r="K115" i="19"/>
  <c r="K363" i="21"/>
  <c r="C283" i="22"/>
  <c r="D308" i="20"/>
  <c r="F227" i="21"/>
  <c r="H146" i="22"/>
  <c r="E171" i="20"/>
  <c r="K90" i="21"/>
  <c r="D334" i="23"/>
  <c r="F253" i="28"/>
  <c r="H172" i="24"/>
  <c r="G85" i="16"/>
  <c r="J199" i="16"/>
  <c r="B119" i="17"/>
  <c r="B367" i="19"/>
  <c r="I173" i="18"/>
  <c r="J306" i="18"/>
  <c r="F226" i="19"/>
  <c r="K361" i="19"/>
  <c r="F276" i="20"/>
  <c r="B196" i="21"/>
  <c r="H115" i="22"/>
  <c r="I138" i="20"/>
  <c r="K57" i="21"/>
  <c r="B83" i="19"/>
  <c r="B331" i="21"/>
  <c r="D250" i="22"/>
  <c r="K274" i="20"/>
  <c r="G194" i="21"/>
  <c r="C114" i="22"/>
  <c r="B357" i="28"/>
  <c r="D276" i="24"/>
  <c r="G211" i="16"/>
  <c r="I130" i="17"/>
  <c r="B245" i="17"/>
  <c r="D164" i="18"/>
  <c r="I299" i="18"/>
  <c r="E219" i="19"/>
  <c r="F352" i="19"/>
  <c r="C159" i="18"/>
  <c r="D73" i="19"/>
  <c r="B322" i="21"/>
  <c r="H241" i="22"/>
  <c r="I264" i="20"/>
  <c r="K183" i="21"/>
  <c r="C103" i="22"/>
  <c r="D128" i="20"/>
  <c r="F47" i="21"/>
  <c r="I71" i="19"/>
  <c r="G320" i="21"/>
  <c r="C240" i="22"/>
  <c r="D154" i="23"/>
  <c r="F73" i="28"/>
  <c r="C326" i="23"/>
  <c r="I245" i="28"/>
  <c r="E165" i="24"/>
  <c r="J176" i="23"/>
  <c r="F96" i="28"/>
  <c r="D345" i="25"/>
  <c r="E368" i="28"/>
  <c r="G287" i="24"/>
  <c r="B225" i="25"/>
  <c r="D144" i="26"/>
  <c r="F63" i="27"/>
  <c r="C88" i="25"/>
  <c r="K336" i="27"/>
  <c r="B296" i="25"/>
  <c r="H215" i="26"/>
  <c r="D135" i="27"/>
  <c r="G69" i="25"/>
  <c r="G317" i="27"/>
  <c r="J196" i="6"/>
  <c r="F116" i="4"/>
  <c r="I71" i="22"/>
  <c r="G320" i="28"/>
  <c r="C240" i="24"/>
  <c r="H251" i="23"/>
  <c r="D171" i="28"/>
  <c r="J90" i="24"/>
  <c r="E114" i="23"/>
  <c r="E362" i="24"/>
  <c r="J299" i="25"/>
  <c r="B219" i="26"/>
  <c r="D138" i="27"/>
  <c r="K162" i="25"/>
  <c r="G82" i="26"/>
  <c r="D331" i="6"/>
  <c r="H143" i="13"/>
  <c r="E81" i="14"/>
  <c r="C330" i="16"/>
  <c r="D137" i="15"/>
  <c r="E228" i="15"/>
  <c r="H356" i="15"/>
  <c r="B304" i="16"/>
  <c r="K206" i="17"/>
  <c r="J332" i="17"/>
  <c r="F191" i="10"/>
  <c r="E40" i="10"/>
  <c r="K164" i="10"/>
  <c r="J89" i="11"/>
  <c r="B228" i="11"/>
  <c r="C91" i="11"/>
  <c r="E291" i="12"/>
  <c r="I153" i="12"/>
  <c r="C341" i="13"/>
  <c r="E260" i="14"/>
  <c r="H66" i="13"/>
  <c r="K174" i="13"/>
  <c r="B268" i="13"/>
  <c r="H187" i="14"/>
  <c r="E125" i="15"/>
  <c r="H261" i="15"/>
  <c r="I352" i="15"/>
  <c r="J155" i="14"/>
  <c r="F71" i="15"/>
  <c r="E331" i="17"/>
  <c r="B128" i="16"/>
  <c r="B277" i="10"/>
  <c r="G113" i="10"/>
  <c r="D298" i="11"/>
  <c r="B163" i="11"/>
  <c r="G358" i="12"/>
  <c r="E164" i="11"/>
  <c r="G99" i="12"/>
  <c r="K226" i="12"/>
  <c r="D89" i="12"/>
  <c r="G333" i="14"/>
  <c r="J139" i="13"/>
  <c r="C248" i="13"/>
  <c r="D341" i="13"/>
  <c r="J260" i="14"/>
  <c r="G198" i="15"/>
  <c r="J334" i="15"/>
  <c r="C97" i="14"/>
  <c r="C345" i="16"/>
  <c r="H144" i="15"/>
  <c r="E75" i="16"/>
  <c r="D201" i="16"/>
  <c r="H117" i="17"/>
  <c r="G253" i="17"/>
  <c r="J367" i="17"/>
  <c r="B287" i="18"/>
  <c r="D206" i="19"/>
  <c r="C342" i="19"/>
  <c r="B146" i="18"/>
  <c r="K281" i="18"/>
  <c r="B196" i="19"/>
  <c r="H115" i="20"/>
  <c r="F364" i="22"/>
  <c r="I58" i="19"/>
  <c r="I306" i="21"/>
  <c r="K225" i="22"/>
  <c r="B251" i="20"/>
  <c r="D170" i="21"/>
  <c r="G194" i="19"/>
  <c r="C114" i="20"/>
  <c r="K362" i="22"/>
  <c r="B277" i="23"/>
  <c r="D196" i="28"/>
  <c r="B310" i="17"/>
  <c r="I82" i="16"/>
  <c r="B197" i="16"/>
  <c r="D116" i="17"/>
  <c r="D364" i="19"/>
  <c r="K170" i="18"/>
  <c r="B304" i="18"/>
  <c r="H223" i="19"/>
  <c r="C359" i="19"/>
  <c r="H273" i="20"/>
  <c r="D193" i="21"/>
  <c r="J112" i="22"/>
  <c r="K135" i="20"/>
  <c r="C55" i="21"/>
  <c r="D80" i="19"/>
  <c r="D328" i="21"/>
  <c r="F247" i="22"/>
  <c r="C272" i="20"/>
  <c r="I191" i="21"/>
  <c r="E111" i="22"/>
  <c r="D354" i="28"/>
  <c r="F273" i="24"/>
  <c r="E186" i="16"/>
  <c r="G105" i="17"/>
  <c r="J219" i="17"/>
  <c r="B139" i="18"/>
  <c r="G274" i="18"/>
  <c r="F79" i="17"/>
  <c r="D327" i="19"/>
  <c r="K133" i="18"/>
  <c r="B48" i="19"/>
  <c r="J296" i="21"/>
  <c r="F216" i="22"/>
  <c r="G239" i="20"/>
  <c r="I158" i="21"/>
  <c r="J183" i="19"/>
  <c r="B103" i="20"/>
  <c r="B351" i="22"/>
  <c r="G46" i="19"/>
  <c r="E295" i="21"/>
  <c r="K214" i="22"/>
  <c r="B129" i="23"/>
  <c r="D48" i="28"/>
  <c r="H95" i="17"/>
  <c r="G231" i="17"/>
  <c r="J345" i="17"/>
  <c r="B265" i="18"/>
  <c r="E71" i="17"/>
  <c r="C320" i="19"/>
  <c r="B124" i="18"/>
  <c r="K259" i="18"/>
  <c r="B174" i="19"/>
  <c r="H93" i="20"/>
  <c r="F342" i="22"/>
  <c r="G365" i="20"/>
  <c r="I284" i="21"/>
  <c r="K203" i="22"/>
  <c r="B229" i="20"/>
  <c r="D148" i="21"/>
  <c r="G172" i="19"/>
  <c r="C92" i="20"/>
  <c r="K340" i="22"/>
  <c r="B255" i="23"/>
  <c r="D174" i="28"/>
  <c r="E101" i="22"/>
  <c r="G346" i="28"/>
  <c r="C266" i="24"/>
  <c r="H277" i="23"/>
  <c r="D197" i="28"/>
  <c r="J116" i="24"/>
  <c r="E140" i="23"/>
  <c r="G59" i="28"/>
  <c r="I326" i="25"/>
  <c r="B245" i="26"/>
  <c r="D164" i="27"/>
  <c r="K188" i="25"/>
  <c r="G108" i="26"/>
  <c r="D357" i="6"/>
  <c r="F316" i="26"/>
  <c r="B236" i="27"/>
  <c r="E170" i="25"/>
  <c r="G89" i="26"/>
  <c r="D313" i="6"/>
  <c r="D217" i="4"/>
  <c r="K85" i="6"/>
  <c r="C92" i="23"/>
  <c r="K340" i="24"/>
  <c r="F352" i="23"/>
  <c r="B272" i="28"/>
  <c r="H191" i="24"/>
  <c r="C215" i="23"/>
  <c r="E134" i="28"/>
  <c r="G53" i="24"/>
  <c r="J319" i="26"/>
  <c r="B239" i="27"/>
  <c r="I263" i="25"/>
  <c r="E183" i="26"/>
  <c r="K102" i="27"/>
  <c r="B62" i="25"/>
  <c r="J336" i="14"/>
  <c r="G274" i="15"/>
  <c r="H81" i="14"/>
  <c r="F330" i="16"/>
  <c r="E92" i="15"/>
  <c r="H220" i="15"/>
  <c r="E151" i="16"/>
  <c r="D277" i="16"/>
  <c r="I204" i="10"/>
  <c r="H51" i="10"/>
  <c r="J169" i="10"/>
  <c r="C358" i="11"/>
  <c r="I229" i="11"/>
  <c r="C104" i="6"/>
  <c r="J233" i="4"/>
  <c r="C159" i="4"/>
  <c r="I99" i="6"/>
  <c r="F229" i="4"/>
  <c r="I150" i="4"/>
  <c r="C285" i="8"/>
  <c r="K197" i="8"/>
  <c r="D53" i="8"/>
  <c r="E313" i="7"/>
  <c r="F176" i="7"/>
  <c r="E177" i="7"/>
  <c r="F352" i="9"/>
  <c r="K211" i="9"/>
  <c r="J124" i="9"/>
  <c r="J294" i="10"/>
  <c r="K325" i="8"/>
  <c r="G223" i="8"/>
  <c r="H133" i="8"/>
  <c r="I73" i="8"/>
  <c r="F258" i="7"/>
  <c r="G121" i="7"/>
  <c r="J303" i="9"/>
  <c r="C291" i="9"/>
  <c r="H218" i="9"/>
  <c r="K240" i="10"/>
  <c r="C367" i="10"/>
  <c r="C224" i="8"/>
  <c r="J205" i="8"/>
  <c r="C61" i="8"/>
  <c r="E253" i="7"/>
  <c r="F116" i="7"/>
  <c r="E117" i="7"/>
  <c r="F292" i="9"/>
  <c r="K151" i="9"/>
  <c r="G42" i="9"/>
  <c r="J234" i="10"/>
  <c r="K321" i="8"/>
  <c r="G219" i="8"/>
  <c r="H129" i="8"/>
  <c r="I69" i="8"/>
  <c r="F254" i="7"/>
  <c r="G117" i="7"/>
  <c r="J299" i="9"/>
  <c r="C287" i="9"/>
  <c r="H214" i="9"/>
  <c r="K236" i="10"/>
  <c r="C363" i="10"/>
  <c r="B275" i="10"/>
  <c r="G111" i="10"/>
  <c r="D296" i="11"/>
  <c r="B161" i="11"/>
  <c r="G356" i="12"/>
  <c r="E162" i="11"/>
  <c r="G97" i="12"/>
  <c r="K224" i="12"/>
  <c r="D87" i="12"/>
  <c r="G331" i="14"/>
  <c r="J137" i="13"/>
  <c r="C246" i="13"/>
  <c r="D339" i="13"/>
  <c r="J258" i="14"/>
  <c r="G196" i="15"/>
  <c r="J332" i="15"/>
  <c r="C95" i="14"/>
  <c r="C343" i="16"/>
  <c r="H142" i="15"/>
  <c r="E73" i="16"/>
  <c r="D199" i="16"/>
  <c r="J83" i="9"/>
  <c r="B314" i="11"/>
  <c r="B103" i="10"/>
  <c r="E291" i="11"/>
  <c r="K162" i="11"/>
  <c r="F354" i="12"/>
  <c r="C233" i="12"/>
  <c r="J87" i="12"/>
  <c r="J222" i="12"/>
  <c r="E138" i="13"/>
  <c r="F273" i="13"/>
  <c r="H192" i="14"/>
  <c r="E301" i="14"/>
  <c r="C262" i="4"/>
  <c r="H62" i="4"/>
  <c r="F143" i="6"/>
  <c r="I257" i="4"/>
  <c r="D58" i="4"/>
  <c r="B139" i="6"/>
  <c r="D312" i="8"/>
  <c r="F243" i="8"/>
  <c r="B86" i="8"/>
  <c r="E355" i="7"/>
  <c r="J210" i="7"/>
  <c r="B213" i="7"/>
  <c r="I57" i="7"/>
  <c r="J246" i="9"/>
  <c r="B171" i="9"/>
  <c r="E193" i="10"/>
  <c r="G319" i="10"/>
  <c r="G264" i="8"/>
  <c r="E178" i="8"/>
  <c r="J362" i="7"/>
  <c r="I293" i="7"/>
  <c r="J156" i="7"/>
  <c r="I157" i="7"/>
  <c r="J332" i="9"/>
  <c r="E192" i="9"/>
  <c r="H85" i="9"/>
  <c r="D275" i="10"/>
  <c r="D294" i="8"/>
  <c r="K172" i="8"/>
  <c r="C93" i="8"/>
  <c r="F293" i="7"/>
  <c r="C287" i="7"/>
  <c r="D150" i="7"/>
  <c r="K326" i="9"/>
  <c r="J186" i="9"/>
  <c r="B111" i="9"/>
  <c r="D77" i="9"/>
  <c r="G259" i="10"/>
  <c r="G260" i="8"/>
  <c r="E174" i="8"/>
  <c r="J358" i="7"/>
  <c r="I289" i="7"/>
  <c r="J152" i="7"/>
  <c r="I153" i="7"/>
  <c r="J328" i="9"/>
  <c r="E188" i="9"/>
  <c r="B80" i="9"/>
  <c r="D271" i="10"/>
  <c r="G172" i="9"/>
  <c r="H349" i="11"/>
  <c r="H138" i="10"/>
  <c r="K326" i="11"/>
  <c r="G198" i="11"/>
  <c r="J60" i="11"/>
  <c r="I268" i="12"/>
  <c r="F123" i="12"/>
  <c r="F258" i="12"/>
  <c r="K173" i="13"/>
  <c r="B309" i="13"/>
  <c r="D228" i="14"/>
  <c r="K336" i="14"/>
  <c r="J100" i="13"/>
  <c r="I367" i="15"/>
  <c r="E287" i="16"/>
  <c r="F94" i="15"/>
  <c r="G185" i="15"/>
  <c r="J313" i="15"/>
  <c r="G244" i="16"/>
  <c r="C164" i="17"/>
  <c r="B290" i="17"/>
  <c r="B156" i="10"/>
  <c r="G337" i="11"/>
  <c r="E133" i="10"/>
  <c r="D58" i="11"/>
  <c r="F196" i="11"/>
  <c r="G59" i="11"/>
  <c r="B259" i="12"/>
  <c r="C122" i="12"/>
  <c r="G309" i="13"/>
  <c r="I228" i="14"/>
  <c r="J363" i="14"/>
  <c r="E143" i="13"/>
  <c r="K314" i="4"/>
  <c r="F115" i="4"/>
  <c r="F201" i="6"/>
  <c r="G310" i="4"/>
  <c r="B111" i="4"/>
  <c r="J195" i="6"/>
  <c r="F301" i="8"/>
  <c r="C180" i="8"/>
  <c r="E100" i="8"/>
  <c r="H300" i="7"/>
  <c r="E294" i="7"/>
  <c r="F157" i="7"/>
  <c r="C334" i="9"/>
  <c r="B194" i="9"/>
  <c r="D118" i="9"/>
  <c r="I87" i="9"/>
  <c r="E360" i="8"/>
  <c r="H273" i="8"/>
  <c r="F193" i="8"/>
  <c r="I48" i="8"/>
  <c r="K240" i="7"/>
  <c r="B104" i="7"/>
  <c r="K104" i="7"/>
  <c r="B280" i="9"/>
  <c r="G139" i="9"/>
  <c r="E359" i="10"/>
  <c r="F222" i="10"/>
  <c r="F312" i="8"/>
  <c r="B188" i="8"/>
  <c r="F109" i="8"/>
  <c r="H240" i="7"/>
  <c r="E234" i="7"/>
  <c r="F97" i="7"/>
  <c r="C274" i="9"/>
  <c r="J270" i="9"/>
  <c r="G246" i="9"/>
  <c r="D353" i="10"/>
  <c r="E356" i="8"/>
  <c r="H269" i="8"/>
  <c r="F189" i="8"/>
  <c r="I44" i="8"/>
  <c r="K236" i="7"/>
  <c r="B100" i="7"/>
  <c r="K100" i="7"/>
  <c r="C86" i="7"/>
  <c r="G135" i="9"/>
  <c r="E355" i="10"/>
  <c r="F218" i="10"/>
  <c r="H64" i="9"/>
  <c r="J296" i="11"/>
  <c r="J85" i="10"/>
  <c r="C274" i="11"/>
  <c r="I145" i="11"/>
  <c r="D337" i="12"/>
  <c r="K215" i="12"/>
  <c r="H70" i="12"/>
  <c r="H205" i="12"/>
  <c r="C121" i="13"/>
  <c r="D256" i="13"/>
  <c r="B368" i="13"/>
  <c r="C284" i="14"/>
  <c r="B48" i="13"/>
  <c r="K314" i="15"/>
  <c r="B122" i="14"/>
  <c r="H41" i="15"/>
  <c r="I132" i="15"/>
  <c r="B261" i="15"/>
  <c r="I191" i="16"/>
  <c r="E111" i="17"/>
  <c r="G309" i="10"/>
  <c r="D103" i="10"/>
  <c r="I284" i="11"/>
  <c r="G80" i="10"/>
  <c r="D334" i="12"/>
  <c r="H143" i="11"/>
  <c r="G335" i="12"/>
  <c r="D206" i="12"/>
  <c r="E69" i="12"/>
  <c r="I256" i="13"/>
  <c r="K175" i="14"/>
  <c r="B311" i="14"/>
  <c r="G90" i="13"/>
  <c r="E201" i="4"/>
  <c r="B292" i="6"/>
  <c r="H82" i="6"/>
  <c r="K196" i="4"/>
  <c r="D286" i="6"/>
  <c r="D78" i="6"/>
  <c r="K346" i="8"/>
  <c r="I236" i="8"/>
  <c r="J146" i="8"/>
  <c r="D344" i="7"/>
  <c r="H271" i="7"/>
  <c r="I134" i="7"/>
  <c r="B317" i="9"/>
  <c r="E304" i="9"/>
  <c r="J231" i="9"/>
  <c r="C254" i="10"/>
  <c r="G51" i="9"/>
  <c r="F292" i="8"/>
  <c r="J170" i="8"/>
  <c r="D92" i="8"/>
  <c r="F223" i="7"/>
  <c r="C217" i="7"/>
  <c r="D80" i="7"/>
  <c r="F64" i="7"/>
  <c r="C253" i="9"/>
  <c r="E229" i="9"/>
  <c r="B336" i="10"/>
  <c r="B313" i="8"/>
  <c r="D244" i="8"/>
  <c r="J86" i="8"/>
  <c r="C356" i="7"/>
  <c r="H211" i="7"/>
  <c r="I74" i="7"/>
  <c r="G58" i="7"/>
  <c r="H247" i="9"/>
  <c r="J171" i="9"/>
  <c r="C194" i="10"/>
  <c r="E320" i="10"/>
  <c r="F288" i="8"/>
  <c r="J166" i="8"/>
  <c r="D88" i="8"/>
  <c r="F219" i="7"/>
  <c r="C213" i="7"/>
  <c r="D76" i="7"/>
  <c r="F60" i="7"/>
  <c r="C249" i="9"/>
  <c r="E225" i="9"/>
  <c r="B332" i="10"/>
  <c r="I248" i="10"/>
  <c r="D81" i="10"/>
  <c r="I262" i="11"/>
  <c r="G58" i="10"/>
  <c r="D312" i="12"/>
  <c r="H121" i="11"/>
  <c r="G313" i="12"/>
  <c r="D184" i="12"/>
  <c r="E47" i="12"/>
  <c r="I234" i="13"/>
  <c r="K153" i="14"/>
  <c r="B289" i="14"/>
  <c r="G68" i="13"/>
  <c r="H161" i="13"/>
  <c r="E99" i="14"/>
  <c r="C348" i="16"/>
  <c r="D155" i="15"/>
  <c r="E246" i="15"/>
  <c r="J45" i="14"/>
  <c r="J293" i="16"/>
  <c r="K224" i="17"/>
  <c r="J350" i="17"/>
  <c r="B233" i="10"/>
  <c r="G69" i="10"/>
  <c r="D254" i="11"/>
  <c r="B119" i="11"/>
  <c r="G314" i="12"/>
  <c r="E120" i="11"/>
  <c r="G55" i="12"/>
  <c r="K182" i="12"/>
  <c r="D45" i="12"/>
  <c r="G289" i="14"/>
  <c r="J95" i="13"/>
  <c r="C204" i="13"/>
  <c r="F292" i="13"/>
  <c r="B212" i="14"/>
  <c r="I149" i="15"/>
  <c r="B286" i="15"/>
  <c r="E48" i="14"/>
  <c r="E296" i="16"/>
  <c r="J95" i="15"/>
  <c r="I355" i="17"/>
  <c r="F152" i="16"/>
  <c r="H352" i="10"/>
  <c r="F195" i="10"/>
  <c r="B45" i="10"/>
  <c r="H238" i="11"/>
  <c r="K104" i="11"/>
  <c r="K239" i="11"/>
  <c r="C175" i="12"/>
  <c r="E307" i="12"/>
  <c r="J164" i="12"/>
  <c r="E80" i="13"/>
  <c r="F215" i="13"/>
  <c r="I323" i="13"/>
  <c r="E243" i="14"/>
  <c r="F336" i="14"/>
  <c r="C274" i="15"/>
  <c r="D81" i="14"/>
  <c r="B330" i="16"/>
  <c r="K91" i="15"/>
  <c r="D220" i="15"/>
  <c r="K150" i="16"/>
  <c r="J276" i="16"/>
  <c r="I113" i="9"/>
  <c r="D329" i="11"/>
  <c r="D118" i="10"/>
  <c r="G306" i="11"/>
  <c r="C178" i="11"/>
  <c r="F40" i="11"/>
  <c r="E248" i="12"/>
  <c r="B103" i="12"/>
  <c r="B238" i="12"/>
  <c r="G153" i="13"/>
  <c r="H288" i="13"/>
  <c r="J207" i="14"/>
  <c r="G316" i="14"/>
  <c r="F80" i="13"/>
  <c r="E347" i="15"/>
  <c r="D160" i="14"/>
  <c r="B74" i="15"/>
  <c r="C165" i="15"/>
  <c r="F293" i="15"/>
  <c r="C224" i="16"/>
  <c r="I143" i="17"/>
  <c r="F276" i="17"/>
  <c r="G73" i="16"/>
  <c r="J187" i="16"/>
  <c r="B107" i="17"/>
  <c r="B355" i="19"/>
  <c r="I161" i="18"/>
  <c r="J294" i="18"/>
  <c r="F214" i="19"/>
  <c r="K349" i="19"/>
  <c r="F264" i="20"/>
  <c r="B184" i="21"/>
  <c r="H103" i="22"/>
  <c r="I126" i="20"/>
  <c r="K45" i="21"/>
  <c r="B71" i="19"/>
  <c r="B319" i="21"/>
  <c r="D238" i="22"/>
  <c r="K262" i="20"/>
  <c r="G182" i="21"/>
  <c r="G98" i="22"/>
  <c r="B345" i="28"/>
  <c r="D264" i="24"/>
  <c r="G231" i="16"/>
  <c r="I150" i="17"/>
  <c r="B265" i="17"/>
  <c r="D184" i="18"/>
  <c r="I319" i="18"/>
  <c r="E239" i="19"/>
  <c r="D43" i="18"/>
  <c r="C179" i="18"/>
  <c r="D93" i="19"/>
  <c r="B342" i="21"/>
  <c r="H261" i="22"/>
  <c r="I284" i="20"/>
  <c r="K203" i="21"/>
  <c r="C123" i="22"/>
  <c r="D148" i="20"/>
  <c r="F67" i="21"/>
  <c r="I91" i="19"/>
  <c r="G340" i="21"/>
  <c r="C260" i="22"/>
  <c r="D174" i="23"/>
  <c r="F93" i="28"/>
  <c r="F118" i="17"/>
  <c r="E254" i="17"/>
  <c r="H368" i="17"/>
  <c r="J287" i="18"/>
  <c r="B207" i="19"/>
  <c r="K342" i="19"/>
  <c r="J146" i="18"/>
  <c r="I282" i="18"/>
  <c r="J196" i="19"/>
  <c r="F116" i="20"/>
  <c r="D365" i="22"/>
  <c r="G59" i="19"/>
  <c r="G307" i="21"/>
  <c r="I226" i="22"/>
  <c r="J251" i="20"/>
  <c r="B171" i="21"/>
  <c r="E195" i="19"/>
  <c r="K114" i="20"/>
  <c r="I363" i="22"/>
  <c r="J277" i="23"/>
  <c r="B197" i="28"/>
  <c r="F244" i="17"/>
  <c r="G51" i="16"/>
  <c r="J165" i="16"/>
  <c r="I92" i="17"/>
  <c r="B333" i="19"/>
  <c r="I139" i="18"/>
  <c r="J272" i="18"/>
  <c r="F81" i="17"/>
  <c r="K327" i="19"/>
  <c r="F242" i="20"/>
  <c r="B162" i="21"/>
  <c r="G185" i="19"/>
  <c r="I104" i="20"/>
  <c r="I352" i="22"/>
  <c r="B49" i="19"/>
  <c r="B297" i="21"/>
  <c r="D216" i="22"/>
  <c r="K240" i="20"/>
  <c r="G160" i="21"/>
  <c r="B75" i="22"/>
  <c r="B323" i="28"/>
  <c r="D242" i="24"/>
  <c r="C166" i="23"/>
  <c r="I85" i="28"/>
  <c r="E99" i="22"/>
  <c r="B346" i="28"/>
  <c r="H265" i="24"/>
  <c r="C289" i="23"/>
  <c r="E208" i="28"/>
  <c r="G127" i="24"/>
  <c r="B65" i="25"/>
  <c r="B313" i="27"/>
  <c r="H354" i="25"/>
  <c r="E257" i="26"/>
  <c r="K176" i="27"/>
  <c r="B136" i="25"/>
  <c r="H55" i="26"/>
  <c r="C319" i="25"/>
  <c r="E238" i="26"/>
  <c r="G157" i="27"/>
  <c r="B366" i="4"/>
  <c r="I234" i="6"/>
  <c r="K240" i="23"/>
  <c r="G160" i="28"/>
  <c r="C80" i="24"/>
  <c r="H91" i="23"/>
  <c r="F340" i="24"/>
  <c r="K363" i="23"/>
  <c r="C283" i="28"/>
  <c r="E202" i="24"/>
  <c r="J139" i="25"/>
  <c r="B59" i="26"/>
  <c r="E307" i="6"/>
  <c r="C332" i="26"/>
  <c r="I251" i="27"/>
  <c r="J210" i="25"/>
  <c r="J312" i="14"/>
  <c r="G250" i="15"/>
  <c r="H57" i="14"/>
  <c r="I149" i="14"/>
  <c r="E68" i="15"/>
  <c r="H196" i="15"/>
  <c r="E127" i="16"/>
  <c r="D253" i="16"/>
  <c r="E201" i="9"/>
  <c r="J356" i="11"/>
  <c r="J145" i="10"/>
  <c r="C334" i="11"/>
  <c r="I205" i="11"/>
  <c r="B68" i="11"/>
  <c r="K275" i="12"/>
  <c r="H130" i="12"/>
  <c r="H265" i="12"/>
  <c r="C181" i="13"/>
  <c r="D316" i="13"/>
  <c r="F235" i="14"/>
  <c r="C344" i="14"/>
  <c r="B108" i="13"/>
  <c r="I45" i="14"/>
  <c r="G294" i="16"/>
  <c r="H101" i="15"/>
  <c r="I192" i="15"/>
  <c r="B321" i="15"/>
  <c r="I251" i="16"/>
  <c r="E171" i="17"/>
  <c r="K299" i="10"/>
  <c r="J100" i="10"/>
  <c r="E282" i="11"/>
  <c r="C78" i="10"/>
  <c r="J331" i="12"/>
  <c r="D141" i="11"/>
  <c r="C333" i="12"/>
  <c r="J203" i="12"/>
  <c r="K66" i="12"/>
  <c r="E254" i="13"/>
  <c r="G173" i="14"/>
  <c r="H308" i="14"/>
  <c r="C88" i="13"/>
  <c r="D181" i="13"/>
  <c r="K118" i="14"/>
  <c r="I367" i="16"/>
  <c r="J174" i="15"/>
  <c r="K265" i="15"/>
  <c r="F65" i="14"/>
  <c r="F313" i="16"/>
  <c r="G244" i="17"/>
  <c r="D41" i="16"/>
  <c r="E174" i="16"/>
  <c r="D309" i="16"/>
  <c r="J207" i="17"/>
  <c r="B127" i="18"/>
  <c r="G262" i="18"/>
  <c r="F66" i="17"/>
  <c r="D315" i="19"/>
  <c r="K121" i="18"/>
  <c r="D365" i="20"/>
  <c r="J284" i="21"/>
  <c r="F204" i="22"/>
  <c r="G227" i="20"/>
  <c r="I146" i="21"/>
  <c r="J171" i="19"/>
  <c r="B91" i="20"/>
  <c r="B339" i="22"/>
  <c r="I363" i="20"/>
  <c r="E283" i="21"/>
  <c r="K202" i="22"/>
  <c r="B117" i="23"/>
  <c r="B365" i="24"/>
  <c r="H115" i="17"/>
  <c r="G251" i="17"/>
  <c r="J365" i="17"/>
  <c r="B285" i="18"/>
  <c r="D204" i="19"/>
  <c r="C340" i="19"/>
  <c r="B144" i="18"/>
  <c r="K279" i="18"/>
  <c r="B194" i="19"/>
  <c r="H113" i="20"/>
  <c r="F362" i="22"/>
  <c r="I56" i="19"/>
  <c r="I304" i="21"/>
  <c r="K223" i="22"/>
  <c r="B249" i="20"/>
  <c r="D168" i="21"/>
  <c r="G192" i="19"/>
  <c r="C112" i="20"/>
  <c r="K360" i="22"/>
  <c r="B275" i="23"/>
  <c r="D194" i="28"/>
  <c r="D219" i="17"/>
  <c r="C355" i="17"/>
  <c r="H140" i="16"/>
  <c r="J59" i="17"/>
  <c r="J307" i="19"/>
  <c r="G114" i="18"/>
  <c r="H247" i="18"/>
  <c r="I54" i="17"/>
  <c r="I302" i="19"/>
  <c r="D217" i="20"/>
  <c r="J136" i="21"/>
  <c r="E160" i="19"/>
  <c r="G79" i="20"/>
  <c r="G327" i="22"/>
  <c r="H352" i="20"/>
  <c r="J271" i="21"/>
  <c r="B191" i="22"/>
  <c r="I215" i="20"/>
  <c r="E135" i="21"/>
  <c r="J49" i="22"/>
  <c r="J297" i="28"/>
  <c r="B217" i="24"/>
  <c r="E152" i="16"/>
  <c r="H266" i="16"/>
  <c r="J185" i="17"/>
  <c r="B105" i="18"/>
  <c r="G240" i="18"/>
  <c r="F44" i="17"/>
  <c r="D293" i="19"/>
  <c r="K99" i="18"/>
  <c r="D343" i="20"/>
  <c r="J262" i="21"/>
  <c r="F182" i="22"/>
  <c r="G205" i="20"/>
  <c r="I124" i="21"/>
  <c r="J149" i="19"/>
  <c r="B69" i="20"/>
  <c r="B317" i="22"/>
  <c r="I341" i="20"/>
  <c r="E261" i="21"/>
  <c r="K180" i="22"/>
  <c r="B95" i="23"/>
  <c r="B343" i="24"/>
  <c r="K266" i="23"/>
  <c r="G186" i="28"/>
  <c r="C106" i="24"/>
  <c r="H117" i="23"/>
  <c r="F366" i="24"/>
  <c r="C61" i="22"/>
  <c r="C309" i="28"/>
  <c r="E228" i="24"/>
  <c r="J165" i="25"/>
  <c r="B85" i="26"/>
  <c r="E333" i="6"/>
  <c r="C358" i="26"/>
  <c r="I277" i="27"/>
  <c r="J236" i="25"/>
  <c r="F156" i="26"/>
  <c r="B76" i="27"/>
  <c r="C339" i="26"/>
  <c r="E258" i="27"/>
  <c r="H137" i="6"/>
  <c r="D57" i="4"/>
  <c r="I341" i="23"/>
  <c r="E261" i="28"/>
  <c r="K180" i="24"/>
  <c r="F192" i="23"/>
  <c r="B112" i="28"/>
  <c r="J360" i="25"/>
  <c r="C55" i="23"/>
  <c r="C303" i="24"/>
  <c r="H240" i="25"/>
  <c r="J159" i="26"/>
  <c r="B79" i="27"/>
  <c r="I103" i="25"/>
  <c r="G352" i="27"/>
  <c r="H311" i="25"/>
  <c r="D257" i="13"/>
  <c r="J176" i="14"/>
  <c r="G114" i="15"/>
  <c r="J250" i="15"/>
  <c r="K341" i="15"/>
  <c r="F141" i="14"/>
  <c r="H60" i="15"/>
  <c r="G320" i="17"/>
  <c r="D117" i="16"/>
  <c r="F317" i="10"/>
  <c r="K153" i="10"/>
  <c r="G299" i="4"/>
  <c r="J125" i="4"/>
  <c r="E325" i="4"/>
  <c r="I296" i="4"/>
  <c r="D99" i="4"/>
  <c r="H179" i="6"/>
  <c r="E300" i="27"/>
  <c r="E52" i="25"/>
  <c r="B118" i="27"/>
  <c r="F198" i="26"/>
  <c r="J278" i="25"/>
  <c r="I319" i="27"/>
  <c r="K70" i="25"/>
  <c r="D46" i="27"/>
  <c r="B127" i="26"/>
  <c r="J207" i="25"/>
  <c r="E270" i="24"/>
  <c r="C351" i="28"/>
  <c r="B328" i="25"/>
  <c r="D79" i="28"/>
  <c r="H159" i="23"/>
  <c r="C148" i="24"/>
  <c r="G228" i="28"/>
  <c r="K308" i="23"/>
  <c r="K205" i="4"/>
  <c r="I298" i="6"/>
  <c r="J88" i="6"/>
  <c r="G209" i="27"/>
  <c r="E290" i="26"/>
  <c r="E356" i="6"/>
  <c r="H107" i="26"/>
  <c r="B188" i="25"/>
  <c r="K228" i="27"/>
  <c r="E309" i="26"/>
  <c r="G284" i="6"/>
  <c r="B365" i="27"/>
  <c r="B117" i="25"/>
  <c r="G179" i="24"/>
  <c r="E260" i="28"/>
  <c r="C341" i="23"/>
  <c r="H317" i="24"/>
  <c r="J68" i="23"/>
  <c r="E57" i="24"/>
  <c r="I137" i="28"/>
  <c r="C218" i="23"/>
  <c r="E70" i="4"/>
  <c r="C151" i="6"/>
  <c r="F282" i="4"/>
  <c r="K73" i="27"/>
  <c r="I154" i="26"/>
  <c r="G235" i="25"/>
  <c r="D301" i="27"/>
  <c r="D57" i="25"/>
  <c r="E103" i="26"/>
  <c r="B159" i="27"/>
  <c r="K239" i="28"/>
  <c r="F155" i="6"/>
  <c r="J341" i="4"/>
  <c r="C212" i="6"/>
  <c r="I131" i="4"/>
  <c r="G161" i="6"/>
  <c r="J292" i="4"/>
  <c r="E84" i="27"/>
  <c r="C165" i="26"/>
  <c r="K245" i="25"/>
  <c r="H311" i="27"/>
  <c r="J62" i="25"/>
  <c r="I103" i="27"/>
  <c r="C184" i="26"/>
  <c r="G264" i="25"/>
  <c r="J239" i="27"/>
  <c r="H320" i="26"/>
  <c r="E54" i="24"/>
  <c r="C135" i="28"/>
  <c r="K215" i="23"/>
  <c r="F192" i="24"/>
  <c r="J272" i="28"/>
  <c r="D353" i="23"/>
  <c r="I341" i="24"/>
  <c r="K92" i="23"/>
  <c r="H259" i="6"/>
  <c r="I70" i="6"/>
  <c r="B202" i="4"/>
  <c r="B293" i="6"/>
  <c r="E74" i="26"/>
  <c r="C155" i="25"/>
  <c r="J220" i="27"/>
  <c r="D301" i="26"/>
  <c r="B342" i="6"/>
  <c r="E93" i="26"/>
  <c r="I173" i="25"/>
  <c r="B149" i="27"/>
  <c r="J229" i="26"/>
  <c r="H310" i="25"/>
  <c r="E44" i="28"/>
  <c r="C125" i="23"/>
  <c r="H101" i="24"/>
  <c r="B182" i="28"/>
  <c r="F262" i="23"/>
  <c r="K250" i="24"/>
  <c r="E331" i="28"/>
  <c r="G82" i="22"/>
  <c r="K263" i="4"/>
  <c r="F66" i="4"/>
  <c r="J146" i="6"/>
  <c r="G267" i="27"/>
  <c r="E348" i="26"/>
  <c r="D85" i="27"/>
  <c r="H165" i="26"/>
  <c r="B328" i="6"/>
  <c r="I159" i="25"/>
  <c r="J51" i="25"/>
  <c r="B257" i="4"/>
  <c r="E213" i="4"/>
  <c r="K79" i="6"/>
  <c r="D211" i="4"/>
  <c r="D305" i="6"/>
  <c r="G83" i="26"/>
  <c r="E164" i="25"/>
  <c r="B230" i="27"/>
  <c r="F310" i="26"/>
  <c r="D351" i="6"/>
  <c r="G102" i="26"/>
  <c r="K182" i="25"/>
  <c r="D158" i="27"/>
  <c r="B239" i="26"/>
  <c r="J319" i="25"/>
  <c r="G53" i="28"/>
  <c r="E134" i="23"/>
  <c r="J110" i="24"/>
  <c r="D191" i="28"/>
  <c r="H271" i="23"/>
  <c r="C260" i="24"/>
  <c r="G340" i="28"/>
  <c r="I91" i="22"/>
  <c r="K317" i="4"/>
  <c r="F120" i="4"/>
  <c r="J200" i="6"/>
  <c r="G321" i="27"/>
  <c r="G73" i="25"/>
  <c r="D139" i="27"/>
  <c r="H219" i="26"/>
  <c r="B300" i="25"/>
  <c r="K340" i="27"/>
  <c r="C92" i="25"/>
  <c r="F67" i="27"/>
  <c r="D148" i="26"/>
  <c r="B229" i="25"/>
  <c r="G291" i="24"/>
  <c r="G43" i="23"/>
  <c r="D349" i="25"/>
  <c r="F100" i="28"/>
  <c r="J180" i="23"/>
  <c r="E169" i="24"/>
  <c r="I249" i="28"/>
  <c r="C330" i="23"/>
  <c r="E182" i="4"/>
  <c r="D267" i="6"/>
  <c r="D65" i="6"/>
  <c r="K185" i="27"/>
  <c r="I266" i="26"/>
  <c r="D64" i="24"/>
  <c r="B84" i="26"/>
  <c r="B206" i="25"/>
  <c r="E327" i="26"/>
  <c r="D54" i="26"/>
  <c r="J229" i="6"/>
  <c r="J73" i="6"/>
  <c r="E280" i="6"/>
  <c r="G192" i="4"/>
  <c r="I100" i="6"/>
  <c r="B232" i="4"/>
  <c r="B341" i="6"/>
  <c r="E104" i="26"/>
  <c r="C185" i="25"/>
  <c r="J250" i="27"/>
  <c r="D331" i="26"/>
  <c r="K42" i="27"/>
  <c r="E123" i="26"/>
  <c r="I203" i="25"/>
  <c r="B179" i="27"/>
  <c r="J259" i="26"/>
  <c r="D366" i="25"/>
  <c r="E74" i="28"/>
  <c r="C155" i="23"/>
  <c r="H131" i="24"/>
  <c r="B212" i="28"/>
  <c r="F292" i="23"/>
  <c r="K280" i="24"/>
  <c r="E361" i="28"/>
  <c r="D114" i="24"/>
  <c r="I338" i="4"/>
  <c r="D141" i="4"/>
  <c r="H221" i="6"/>
  <c r="E342" i="27"/>
  <c r="E94" i="25"/>
  <c r="B160" i="27"/>
  <c r="F240" i="26"/>
  <c r="J320" i="25"/>
  <c r="I361" i="27"/>
  <c r="K112" i="25"/>
  <c r="D88" i="27"/>
  <c r="B169" i="26"/>
  <c r="J249" i="25"/>
  <c r="E312" i="24"/>
  <c r="E64" i="23"/>
  <c r="J40" i="24"/>
  <c r="D121" i="28"/>
  <c r="H201" i="23"/>
  <c r="C190" i="24"/>
  <c r="G270" i="28"/>
  <c r="K350" i="23"/>
  <c r="C203" i="4"/>
  <c r="B295" i="6"/>
  <c r="B86" i="6"/>
  <c r="I206" i="27"/>
  <c r="G287" i="26"/>
  <c r="G353" i="6"/>
  <c r="J104" i="26"/>
  <c r="B246" i="25"/>
  <c r="E367" i="26"/>
  <c r="F137" i="26"/>
  <c r="E282" i="23"/>
  <c r="J258" i="24"/>
  <c r="D339" i="28"/>
  <c r="F90" i="22"/>
  <c r="K78" i="28"/>
  <c r="E159" i="23"/>
  <c r="C153" i="6"/>
  <c r="F284" i="4"/>
  <c r="K75" i="27"/>
  <c r="I156" i="26"/>
  <c r="G237" i="25"/>
  <c r="D303" i="27"/>
  <c r="F54" i="25"/>
  <c r="E95" i="27"/>
  <c r="I175" i="26"/>
  <c r="C256" i="25"/>
  <c r="F231" i="27"/>
  <c r="D312" i="26"/>
  <c r="K45" i="24"/>
  <c r="I126" i="28"/>
  <c r="G207" i="23"/>
  <c r="B184" i="24"/>
  <c r="F264" i="28"/>
  <c r="J344" i="23"/>
  <c r="E333" i="24"/>
  <c r="G84" i="23"/>
  <c r="H160" i="24"/>
  <c r="F241" i="28"/>
  <c r="D322" i="23"/>
  <c r="K78" i="21"/>
  <c r="E159" i="20"/>
  <c r="H134" i="22"/>
  <c r="F215" i="21"/>
  <c r="D296" i="20"/>
  <c r="C271" i="22"/>
  <c r="K351" i="21"/>
  <c r="K103" i="19"/>
  <c r="F80" i="21"/>
  <c r="J160" i="20"/>
  <c r="E246" i="19"/>
  <c r="C327" i="18"/>
  <c r="D191" i="18"/>
  <c r="C58" i="18"/>
  <c r="F251" i="19"/>
  <c r="D332" i="18"/>
  <c r="D84" i="16"/>
  <c r="I298" i="17"/>
  <c r="J162" i="17"/>
  <c r="F115" i="28"/>
  <c r="D196" i="23"/>
  <c r="C282" i="22"/>
  <c r="G362" i="21"/>
  <c r="I113" i="19"/>
  <c r="F89" i="21"/>
  <c r="D170" i="20"/>
  <c r="C145" i="22"/>
  <c r="K225" i="21"/>
  <c r="I306" i="20"/>
  <c r="H283" i="22"/>
  <c r="B364" i="21"/>
  <c r="D115" i="19"/>
  <c r="C201" i="18"/>
  <c r="D65" i="18"/>
  <c r="E261" i="19"/>
  <c r="I341" i="18"/>
  <c r="D206" i="18"/>
  <c r="B287" i="17"/>
  <c r="I172" i="17"/>
  <c r="G253" i="16"/>
  <c r="H340" i="24"/>
  <c r="H92" i="23"/>
  <c r="G178" i="22"/>
  <c r="K258" i="21"/>
  <c r="E339" i="20"/>
  <c r="H314" i="22"/>
  <c r="H66" i="20"/>
  <c r="F147" i="19"/>
  <c r="E122" i="21"/>
  <c r="C203" i="20"/>
  <c r="B180" i="22"/>
  <c r="F260" i="21"/>
  <c r="J340" i="20"/>
  <c r="G97" i="18"/>
  <c r="J290" i="19"/>
  <c r="B42" i="17"/>
  <c r="C238" i="18"/>
  <c r="H102" i="18"/>
  <c r="F183" i="17"/>
  <c r="D264" i="16"/>
  <c r="K149" i="16"/>
  <c r="H182" i="24"/>
  <c r="F263" i="28"/>
  <c r="D344" i="23"/>
  <c r="K100" i="21"/>
  <c r="E181" i="20"/>
  <c r="H156" i="22"/>
  <c r="F237" i="21"/>
  <c r="D318" i="20"/>
  <c r="C293" i="22"/>
  <c r="C45" i="20"/>
  <c r="K125" i="19"/>
  <c r="F102" i="21"/>
  <c r="J182" i="20"/>
  <c r="E268" i="19"/>
  <c r="C349" i="18"/>
  <c r="D213" i="18"/>
  <c r="C80" i="18"/>
  <c r="F273" i="19"/>
  <c r="D354" i="18"/>
  <c r="D106" i="16"/>
  <c r="I320" i="17"/>
  <c r="J184" i="17"/>
  <c r="F268" i="16"/>
  <c r="G142" i="16"/>
  <c r="J211" i="15"/>
  <c r="G83" i="15"/>
  <c r="C184" i="14"/>
  <c r="J72" i="14"/>
  <c r="I265" i="15"/>
  <c r="B328" i="14"/>
  <c r="K234" i="14"/>
  <c r="E315" i="13"/>
  <c r="B207" i="13"/>
  <c r="K71" i="13"/>
  <c r="F156" i="12"/>
  <c r="B296" i="12"/>
  <c r="I166" i="12"/>
  <c r="G231" i="11"/>
  <c r="G96" i="11"/>
  <c r="D230" i="11"/>
  <c r="F365" i="11"/>
  <c r="I180" i="10"/>
  <c r="D344" i="10"/>
  <c r="D195" i="16"/>
  <c r="E69" i="16"/>
  <c r="H138" i="15"/>
  <c r="C339" i="16"/>
  <c r="C91" i="14"/>
  <c r="J328" i="15"/>
  <c r="G192" i="15"/>
  <c r="J254" i="14"/>
  <c r="D335" i="13"/>
  <c r="C242" i="13"/>
  <c r="J133" i="13"/>
  <c r="G327" i="14"/>
  <c r="D83" i="12"/>
  <c r="K220" i="12"/>
  <c r="G93" i="12"/>
  <c r="E158" i="11"/>
  <c r="G352" i="12"/>
  <c r="B157" i="11"/>
  <c r="D292" i="11"/>
  <c r="G107" i="10"/>
  <c r="B271" i="10"/>
  <c r="J70" i="16"/>
  <c r="C274" i="17"/>
  <c r="B343" i="16"/>
  <c r="B95" i="14"/>
  <c r="G295" i="15"/>
  <c r="F204" i="15"/>
  <c r="C68" i="15"/>
  <c r="H148" i="14"/>
  <c r="J210" i="13"/>
  <c r="J279" i="26"/>
  <c r="E342" i="25"/>
  <c r="E94" i="28"/>
  <c r="C175" i="23"/>
  <c r="H151" i="24"/>
  <c r="B232" i="28"/>
  <c r="F312" i="23"/>
  <c r="K300" i="24"/>
  <c r="C52" i="23"/>
  <c r="J141" i="24"/>
  <c r="D177" i="4"/>
  <c r="K259" i="6"/>
  <c r="G49" i="26"/>
  <c r="E130" i="25"/>
  <c r="B196" i="27"/>
  <c r="F276" i="26"/>
  <c r="D317" i="6"/>
  <c r="G68" i="26"/>
  <c r="K148" i="25"/>
  <c r="D124" i="27"/>
  <c r="B205" i="26"/>
  <c r="J285" i="25"/>
  <c r="E348" i="24"/>
  <c r="E100" i="23"/>
  <c r="J76" i="24"/>
  <c r="D157" i="28"/>
  <c r="H237" i="23"/>
  <c r="C226" i="24"/>
  <c r="G306" i="28"/>
  <c r="I57" i="22"/>
  <c r="D134" i="28"/>
  <c r="B215" i="23"/>
  <c r="K300" i="22"/>
  <c r="C52" i="20"/>
  <c r="G132" i="19"/>
  <c r="D108" i="21"/>
  <c r="B189" i="20"/>
  <c r="K163" i="22"/>
  <c r="I244" i="21"/>
  <c r="G325" i="20"/>
  <c r="F302" i="22"/>
  <c r="H53" i="20"/>
  <c r="B134" i="19"/>
  <c r="K219" i="18"/>
  <c r="B84" i="18"/>
  <c r="C280" i="19"/>
  <c r="G360" i="18"/>
  <c r="B225" i="18"/>
  <c r="J305" i="17"/>
  <c r="G191" i="17"/>
  <c r="E272" i="16"/>
  <c r="B337" i="24"/>
  <c r="B89" i="23"/>
  <c r="K174" i="22"/>
  <c r="E255" i="21"/>
  <c r="I335" i="20"/>
  <c r="B311" i="22"/>
  <c r="B63" i="20"/>
  <c r="J143" i="19"/>
  <c r="I118" i="21"/>
  <c r="G199" i="20"/>
  <c r="F176" i="22"/>
  <c r="J256" i="21"/>
  <c r="D337" i="20"/>
  <c r="K93" i="18"/>
  <c r="D287" i="19"/>
  <c r="H367" i="18"/>
  <c r="G234" i="18"/>
  <c r="B99" i="18"/>
  <c r="J179" i="17"/>
  <c r="H260" i="16"/>
  <c r="E146" i="16"/>
  <c r="F233" i="24"/>
  <c r="D314" i="28"/>
  <c r="D66" i="22"/>
  <c r="I151" i="21"/>
  <c r="C232" i="20"/>
  <c r="F207" i="22"/>
  <c r="D288" i="21"/>
  <c r="D40" i="19"/>
  <c r="K343" i="22"/>
  <c r="K95" i="20"/>
  <c r="I176" i="19"/>
  <c r="D153" i="21"/>
  <c r="H233" i="20"/>
  <c r="C319" i="19"/>
  <c r="C71" i="17"/>
  <c r="B264" i="18"/>
  <c r="K130" i="18"/>
  <c r="D324" i="19"/>
  <c r="G76" i="17"/>
  <c r="B157" i="16"/>
  <c r="I42" i="16"/>
  <c r="H235" i="17"/>
  <c r="D156" i="28"/>
  <c r="B237" i="23"/>
  <c r="K322" i="22"/>
  <c r="C74" i="20"/>
  <c r="G154" i="19"/>
  <c r="D130" i="21"/>
  <c r="B211" i="20"/>
  <c r="K185" i="22"/>
  <c r="I266" i="21"/>
  <c r="G347" i="20"/>
  <c r="F324" i="22"/>
  <c r="H75" i="20"/>
  <c r="B156" i="19"/>
  <c r="K241" i="18"/>
  <c r="B106" i="18"/>
  <c r="C302" i="19"/>
  <c r="E53" i="17"/>
  <c r="B247" i="18"/>
  <c r="J327" i="17"/>
  <c r="G213" i="17"/>
  <c r="H77" i="17"/>
  <c r="D161" i="16"/>
  <c r="G364" i="17"/>
  <c r="H104" i="15"/>
  <c r="C305" i="16"/>
  <c r="C57" i="14"/>
  <c r="J294" i="15"/>
  <c r="G158" i="15"/>
  <c r="J220" i="14"/>
  <c r="D301" i="13"/>
  <c r="C208" i="13"/>
  <c r="J99" i="13"/>
  <c r="G293" i="14"/>
  <c r="D49" i="12"/>
  <c r="K186" i="12"/>
  <c r="G59" i="12"/>
  <c r="E124" i="11"/>
  <c r="G318" i="12"/>
  <c r="B123" i="11"/>
  <c r="D258" i="11"/>
  <c r="G73" i="10"/>
  <c r="B237" i="10"/>
  <c r="B88" i="16"/>
  <c r="E291" i="17"/>
  <c r="D360" i="16"/>
  <c r="D112" i="14"/>
  <c r="I312" i="15"/>
  <c r="H221" i="15"/>
  <c r="E85" i="15"/>
  <c r="I189" i="14"/>
  <c r="B228" i="13"/>
  <c r="K134" i="13"/>
  <c r="F355" i="14"/>
  <c r="E220" i="14"/>
  <c r="C301" i="13"/>
  <c r="I113" i="12"/>
  <c r="H250" i="12"/>
  <c r="C51" i="11"/>
  <c r="B188" i="11"/>
  <c r="D88" i="11"/>
  <c r="J357" i="11"/>
  <c r="D188" i="10"/>
  <c r="E205" i="17"/>
  <c r="C329" i="15"/>
  <c r="B92" i="25"/>
  <c r="K132" i="27"/>
  <c r="E213" i="26"/>
  <c r="I293" i="25"/>
  <c r="B269" i="27"/>
  <c r="J349" i="26"/>
  <c r="G83" i="24"/>
  <c r="E164" i="28"/>
  <c r="C245" i="23"/>
  <c r="H221" i="24"/>
  <c r="B302" i="28"/>
  <c r="D53" i="22"/>
  <c r="I41" i="28"/>
  <c r="C122" i="23"/>
  <c r="J241" i="6"/>
  <c r="C55" i="6"/>
  <c r="F186" i="4"/>
  <c r="D272" i="6"/>
  <c r="I58" i="26"/>
  <c r="G139" i="25"/>
  <c r="D205" i="27"/>
  <c r="H285" i="26"/>
  <c r="G240" i="27"/>
  <c r="C296" i="6"/>
  <c r="I184" i="24"/>
  <c r="K273" i="4"/>
  <c r="B109" i="6"/>
  <c r="E332" i="6"/>
  <c r="I227" i="4"/>
  <c r="G65" i="6"/>
  <c r="J196" i="4"/>
  <c r="B286" i="6"/>
  <c r="C69" i="26"/>
  <c r="K149" i="25"/>
  <c r="H215" i="27"/>
  <c r="B296" i="26"/>
  <c r="J336" i="6"/>
  <c r="C88" i="26"/>
  <c r="G168" i="25"/>
  <c r="J143" i="27"/>
  <c r="H224" i="26"/>
  <c r="F305" i="25"/>
  <c r="K367" i="24"/>
  <c r="K119" i="23"/>
  <c r="F96" i="24"/>
  <c r="J176" i="28"/>
  <c r="D257" i="23"/>
  <c r="I245" i="24"/>
  <c r="C326" i="28"/>
  <c r="E77" i="22"/>
  <c r="G303" i="4"/>
  <c r="B106" i="4"/>
  <c r="F186" i="6"/>
  <c r="C307" i="27"/>
  <c r="C59" i="25"/>
  <c r="J124" i="27"/>
  <c r="D205" i="26"/>
  <c r="H285" i="25"/>
  <c r="G326" i="27"/>
  <c r="I77" i="25"/>
  <c r="B53" i="27"/>
  <c r="J133" i="26"/>
  <c r="H214" i="25"/>
  <c r="C277" i="24"/>
  <c r="K357" i="28"/>
  <c r="J334" i="25"/>
  <c r="B86" i="28"/>
  <c r="F166" i="23"/>
  <c r="K154" i="24"/>
  <c r="E235" i="28"/>
  <c r="I315" i="23"/>
  <c r="K167" i="4"/>
  <c r="I248" i="6"/>
  <c r="J50" i="6"/>
  <c r="G171" i="27"/>
  <c r="E252" i="26"/>
  <c r="B337" i="25"/>
  <c r="H69" i="26"/>
  <c r="J186" i="25"/>
  <c r="K296" i="26"/>
  <c r="H352" i="27"/>
  <c r="G141" i="4"/>
  <c r="E309" i="4"/>
  <c r="I312" i="4"/>
  <c r="D115" i="4"/>
  <c r="H195" i="6"/>
  <c r="E316" i="27"/>
  <c r="E68" i="25"/>
  <c r="B134" i="27"/>
  <c r="F214" i="26"/>
  <c r="J294" i="25"/>
  <c r="I335" i="27"/>
  <c r="K86" i="25"/>
  <c r="D62" i="27"/>
  <c r="B143" i="26"/>
  <c r="J223" i="25"/>
  <c r="E286" i="24"/>
  <c r="C367" i="28"/>
  <c r="B344" i="25"/>
  <c r="D95" i="28"/>
  <c r="H175" i="23"/>
  <c r="C164" i="24"/>
  <c r="G244" i="28"/>
  <c r="K324" i="23"/>
  <c r="K221" i="4"/>
  <c r="G321" i="6"/>
  <c r="J104" i="6"/>
  <c r="G225" i="27"/>
  <c r="E306" i="26"/>
  <c r="D43" i="27"/>
  <c r="H123" i="26"/>
  <c r="B204" i="25"/>
  <c r="K244" i="27"/>
  <c r="E325" i="26"/>
  <c r="G300" i="6"/>
  <c r="D52" i="26"/>
  <c r="B133" i="25"/>
  <c r="G195" i="24"/>
  <c r="E276" i="28"/>
  <c r="C357" i="23"/>
  <c r="H333" i="24"/>
  <c r="J84" i="23"/>
  <c r="E73" i="24"/>
  <c r="I153" i="28"/>
  <c r="C234" i="23"/>
  <c r="E86" i="4"/>
  <c r="C167" i="6"/>
  <c r="F298" i="4"/>
  <c r="K89" i="27"/>
  <c r="I170" i="26"/>
  <c r="G251" i="25"/>
  <c r="D317" i="27"/>
  <c r="B78" i="25"/>
  <c r="E135" i="26"/>
  <c r="B191" i="27"/>
  <c r="K303" i="28"/>
  <c r="J169" i="6"/>
  <c r="B89" i="4"/>
  <c r="G288" i="4"/>
  <c r="G333" i="4"/>
  <c r="B136" i="4"/>
  <c r="F216" i="6"/>
  <c r="C337" i="27"/>
  <c r="C89" i="25"/>
  <c r="J154" i="27"/>
  <c r="D235" i="26"/>
  <c r="H315" i="25"/>
  <c r="G356" i="27"/>
  <c r="I107" i="25"/>
  <c r="B83" i="27"/>
  <c r="J163" i="26"/>
  <c r="H244" i="25"/>
  <c r="C307" i="24"/>
  <c r="C59" i="23"/>
  <c r="J364" i="25"/>
  <c r="B116" i="28"/>
  <c r="F196" i="23"/>
  <c r="K184" i="24"/>
  <c r="E265" i="28"/>
  <c r="I345" i="23"/>
  <c r="I242" i="4"/>
  <c r="D45" i="4"/>
  <c r="H125" i="6"/>
  <c r="E246" i="27"/>
  <c r="C327" i="26"/>
  <c r="B64" i="27"/>
  <c r="F144" i="26"/>
  <c r="J224" i="25"/>
  <c r="I265" i="27"/>
  <c r="C346" i="26"/>
  <c r="E321" i="6"/>
  <c r="B73" i="26"/>
  <c r="J153" i="25"/>
  <c r="E216" i="24"/>
  <c r="C297" i="28"/>
  <c r="C49" i="22"/>
  <c r="F354" i="24"/>
  <c r="H105" i="23"/>
  <c r="C94" i="24"/>
  <c r="G174" i="28"/>
  <c r="K254" i="23"/>
  <c r="C107" i="4"/>
  <c r="K187" i="6"/>
  <c r="D319" i="4"/>
  <c r="I110" i="27"/>
  <c r="G191" i="26"/>
  <c r="E272" i="25"/>
  <c r="B338" i="27"/>
  <c r="D105" i="25"/>
  <c r="E175" i="26"/>
  <c r="B231" i="27"/>
  <c r="E58" i="23"/>
  <c r="J162" i="24"/>
  <c r="D243" i="28"/>
  <c r="H323" i="23"/>
  <c r="C312" i="24"/>
  <c r="E63" i="23"/>
  <c r="C57" i="6"/>
  <c r="F188" i="4"/>
  <c r="J274" i="6"/>
  <c r="I60" i="26"/>
  <c r="G141" i="25"/>
  <c r="D207" i="27"/>
  <c r="H287" i="26"/>
  <c r="F328" i="6"/>
  <c r="I79" i="26"/>
  <c r="C160" i="25"/>
  <c r="F135" i="27"/>
  <c r="D216" i="26"/>
  <c r="B297" i="25"/>
  <c r="G359" i="24"/>
  <c r="G111" i="23"/>
  <c r="B88" i="24"/>
  <c r="F168" i="28"/>
  <c r="J248" i="23"/>
  <c r="E237" i="24"/>
  <c r="I317" i="28"/>
  <c r="K68" i="22"/>
  <c r="F145" i="28"/>
  <c r="D226" i="23"/>
  <c r="C312" i="22"/>
  <c r="E63" i="20"/>
  <c r="I143" i="19"/>
  <c r="F119" i="21"/>
  <c r="D200" i="20"/>
  <c r="C175" i="22"/>
  <c r="K255" i="21"/>
  <c r="I336" i="20"/>
  <c r="H313" i="22"/>
  <c r="J64" i="20"/>
  <c r="D145" i="19"/>
  <c r="C231" i="18"/>
  <c r="D95" i="18"/>
  <c r="E291" i="19"/>
  <c r="G42" i="17"/>
  <c r="D236" i="18"/>
  <c r="B317" i="17"/>
  <c r="I202" i="17"/>
  <c r="J288" i="16"/>
  <c r="D348" i="24"/>
  <c r="D100" i="23"/>
  <c r="C186" i="22"/>
  <c r="G266" i="21"/>
  <c r="K346" i="20"/>
  <c r="D322" i="22"/>
  <c r="D74" i="20"/>
  <c r="B155" i="19"/>
  <c r="K129" i="21"/>
  <c r="I210" i="20"/>
  <c r="H187" i="22"/>
  <c r="B268" i="21"/>
  <c r="F348" i="20"/>
  <c r="C105" i="18"/>
  <c r="F298" i="19"/>
  <c r="H49" i="17"/>
  <c r="I245" i="18"/>
  <c r="D110" i="18"/>
  <c r="B191" i="17"/>
  <c r="J271" i="16"/>
  <c r="G157" i="16"/>
  <c r="H244" i="24"/>
  <c r="F325" i="28"/>
  <c r="F77" i="22"/>
  <c r="K162" i="21"/>
  <c r="E243" i="20"/>
  <c r="H218" i="22"/>
  <c r="F299" i="21"/>
  <c r="F51" i="19"/>
  <c r="C355" i="22"/>
  <c r="C107" i="20"/>
  <c r="K187" i="19"/>
  <c r="F164" i="21"/>
  <c r="J244" i="20"/>
  <c r="E330" i="19"/>
  <c r="H84" i="17"/>
  <c r="D275" i="18"/>
  <c r="C142" i="18"/>
  <c r="F335" i="19"/>
  <c r="F87" i="17"/>
  <c r="D168" i="16"/>
  <c r="K53" i="16"/>
  <c r="J246" i="17"/>
  <c r="F167" i="28"/>
  <c r="D248" i="23"/>
  <c r="C334" i="22"/>
  <c r="E85" i="20"/>
  <c r="I165" i="19"/>
  <c r="F141" i="21"/>
  <c r="D222" i="20"/>
  <c r="C197" i="22"/>
  <c r="K277" i="21"/>
  <c r="I358" i="20"/>
  <c r="H335" i="22"/>
  <c r="J86" i="20"/>
  <c r="D167" i="19"/>
  <c r="C253" i="18"/>
  <c r="D117" i="18"/>
  <c r="E313" i="19"/>
  <c r="G64" i="17"/>
  <c r="D258" i="18"/>
  <c r="B339" i="17"/>
  <c r="I224" i="17"/>
  <c r="J88" i="17"/>
  <c r="F172" i="16"/>
  <c r="G46" i="16"/>
  <c r="J115" i="15"/>
  <c r="E316" i="16"/>
  <c r="E68" i="14"/>
  <c r="B306" i="15"/>
  <c r="I169" i="15"/>
  <c r="B232" i="14"/>
  <c r="F312" i="13"/>
  <c r="E219" i="13"/>
  <c r="B111" i="13"/>
  <c r="I304" i="14"/>
  <c r="F60" i="12"/>
  <c r="C198" i="12"/>
  <c r="I70" i="12"/>
  <c r="G135" i="11"/>
  <c r="I329" i="12"/>
  <c r="D134" i="11"/>
  <c r="F269" i="11"/>
  <c r="I84" i="10"/>
  <c r="D248" i="10"/>
  <c r="D99" i="16"/>
  <c r="G302" i="17"/>
  <c r="H42" i="15"/>
  <c r="F123" i="14"/>
  <c r="K323" i="15"/>
  <c r="J232" i="15"/>
  <c r="G96" i="15"/>
  <c r="J158" i="14"/>
  <c r="D239" i="13"/>
  <c r="C146" i="13"/>
  <c r="H366" i="14"/>
  <c r="G231" i="14"/>
  <c r="E312" i="13"/>
  <c r="K124" i="12"/>
  <c r="J261" i="12"/>
  <c r="E62" i="11"/>
  <c r="D199" i="11"/>
  <c r="B61" i="11"/>
  <c r="C136" i="10"/>
  <c r="E340" i="11"/>
  <c r="J158" i="10"/>
  <c r="B304" i="17"/>
  <c r="C178" i="17"/>
  <c r="G258" i="16"/>
  <c r="J327" i="15"/>
  <c r="G199" i="15"/>
  <c r="F108" i="15"/>
  <c r="E301" i="16"/>
  <c r="G52" i="14"/>
  <c r="J114" i="13"/>
  <c r="J183" i="26"/>
  <c r="H264" i="25"/>
  <c r="C327" i="24"/>
  <c r="C79" i="23"/>
  <c r="H55" i="24"/>
  <c r="B136" i="28"/>
  <c r="F216" i="23"/>
  <c r="K204" i="24"/>
  <c r="E285" i="28"/>
  <c r="I365" i="23"/>
  <c r="D81" i="4"/>
  <c r="H161" i="6"/>
  <c r="E282" i="27"/>
  <c r="C363" i="26"/>
  <c r="B100" i="27"/>
  <c r="F180" i="26"/>
  <c r="J260" i="25"/>
  <c r="I301" i="27"/>
  <c r="K52" i="25"/>
  <c r="E357" i="6"/>
  <c r="B109" i="26"/>
  <c r="J189" i="25"/>
  <c r="E252" i="24"/>
  <c r="C333" i="28"/>
  <c r="C85" i="22"/>
  <c r="D61" i="28"/>
  <c r="H141" i="23"/>
  <c r="C130" i="24"/>
  <c r="G210" i="28"/>
  <c r="K290" i="23"/>
  <c r="B367" i="24"/>
  <c r="B119" i="23"/>
  <c r="K204" i="22"/>
  <c r="E285" i="21"/>
  <c r="I365" i="20"/>
  <c r="B341" i="22"/>
  <c r="B93" i="20"/>
  <c r="J173" i="19"/>
  <c r="I148" i="21"/>
  <c r="G229" i="20"/>
  <c r="F206" i="22"/>
  <c r="J286" i="21"/>
  <c r="D367" i="20"/>
  <c r="K123" i="18"/>
  <c r="D317" i="19"/>
  <c r="F68" i="17"/>
  <c r="G264" i="18"/>
  <c r="B129" i="18"/>
  <c r="J209" i="17"/>
  <c r="D317" i="16"/>
  <c r="E176" i="16"/>
  <c r="B241" i="24"/>
  <c r="J321" i="28"/>
  <c r="J73" i="22"/>
  <c r="E159" i="21"/>
  <c r="I239" i="20"/>
  <c r="B215" i="22"/>
  <c r="J295" i="21"/>
  <c r="J47" i="19"/>
  <c r="G351" i="22"/>
  <c r="G103" i="20"/>
  <c r="E184" i="19"/>
  <c r="J160" i="21"/>
  <c r="D241" i="20"/>
  <c r="I326" i="19"/>
  <c r="J79" i="17"/>
  <c r="H271" i="18"/>
  <c r="G138" i="18"/>
  <c r="J331" i="19"/>
  <c r="K87" i="17"/>
  <c r="H164" i="16"/>
  <c r="E50" i="16"/>
  <c r="D243" i="17"/>
  <c r="D218" i="28"/>
  <c r="B299" i="23"/>
  <c r="I55" i="21"/>
  <c r="C136" i="20"/>
  <c r="F111" i="22"/>
  <c r="D192" i="21"/>
  <c r="B273" i="20"/>
  <c r="K247" i="22"/>
  <c r="I328" i="21"/>
  <c r="I80" i="19"/>
  <c r="D57" i="21"/>
  <c r="H137" i="20"/>
  <c r="C223" i="19"/>
  <c r="K303" i="18"/>
  <c r="B168" i="18"/>
  <c r="C364" i="19"/>
  <c r="D228" i="19"/>
  <c r="B309" i="18"/>
  <c r="B61" i="16"/>
  <c r="G275" i="17"/>
  <c r="H139" i="17"/>
  <c r="D60" i="28"/>
  <c r="B141" i="23"/>
  <c r="K226" i="22"/>
  <c r="E307" i="21"/>
  <c r="G58" i="19"/>
  <c r="B363" i="22"/>
  <c r="B115" i="20"/>
  <c r="J195" i="19"/>
  <c r="I170" i="21"/>
  <c r="G251" i="20"/>
  <c r="F228" i="22"/>
  <c r="J308" i="21"/>
  <c r="B60" i="19"/>
  <c r="K145" i="18"/>
  <c r="D339" i="19"/>
  <c r="C206" i="19"/>
  <c r="G286" i="18"/>
  <c r="B151" i="18"/>
  <c r="J231" i="17"/>
  <c r="G117" i="17"/>
  <c r="E198" i="16"/>
  <c r="D65" i="16"/>
  <c r="G268" i="17"/>
  <c r="F337" i="16"/>
  <c r="F89" i="14"/>
  <c r="K289" i="15"/>
  <c r="J198" i="15"/>
  <c r="G62" i="15"/>
  <c r="K142" i="14"/>
  <c r="D205" i="13"/>
  <c r="C112" i="13"/>
  <c r="H332" i="14"/>
  <c r="G197" i="14"/>
  <c r="E278" i="13"/>
  <c r="K90" i="12"/>
  <c r="J227" i="12"/>
  <c r="C357" i="12"/>
  <c r="D165" i="11"/>
  <c r="J355" i="12"/>
  <c r="C102" i="10"/>
  <c r="E306" i="11"/>
  <c r="J124" i="10"/>
  <c r="D321" i="17"/>
  <c r="E195" i="17"/>
  <c r="I275" i="16"/>
  <c r="B345" i="15"/>
  <c r="I216" i="15"/>
  <c r="H125" i="15"/>
  <c r="G318" i="16"/>
  <c r="I69" i="14"/>
  <c r="B132" i="13"/>
  <c r="C368" i="14"/>
  <c r="F259" i="14"/>
  <c r="D340" i="13"/>
  <c r="C205" i="13"/>
  <c r="B290" i="12"/>
  <c r="H154" i="12"/>
  <c r="I303" i="12"/>
  <c r="B92" i="11"/>
  <c r="C236" i="11"/>
  <c r="I169" i="10"/>
  <c r="J316" i="11"/>
  <c r="D213" i="16"/>
  <c r="J159" i="14"/>
  <c r="H142" i="28"/>
  <c r="E309" i="22"/>
  <c r="H240" i="22"/>
  <c r="E48" i="21"/>
  <c r="F186" i="21"/>
  <c r="J194" i="18"/>
  <c r="J87" i="16"/>
  <c r="D222" i="23"/>
  <c r="F115" i="21"/>
  <c r="I332" i="20"/>
  <c r="G329" i="18"/>
  <c r="D232" i="18"/>
  <c r="D312" i="24"/>
  <c r="K310" i="20"/>
  <c r="E196" i="21"/>
  <c r="H85" i="19"/>
  <c r="I209" i="18"/>
  <c r="K223" i="16"/>
  <c r="B115" i="14"/>
  <c r="C66" i="14"/>
  <c r="J255" i="14"/>
  <c r="G116" i="12"/>
  <c r="K298" i="12"/>
  <c r="J63" i="10"/>
  <c r="K198" i="16"/>
  <c r="D129" i="14"/>
  <c r="H182" i="14"/>
  <c r="C248" i="12"/>
  <c r="E67" i="10"/>
  <c r="E312" i="4"/>
  <c r="G153" i="6"/>
  <c r="K237" i="25"/>
  <c r="C176" i="26"/>
  <c r="E46" i="24"/>
  <c r="J264" i="28"/>
  <c r="C136" i="23"/>
  <c r="K113" i="6"/>
  <c r="F365" i="6"/>
  <c r="E198" i="25"/>
  <c r="K127" i="6"/>
  <c r="E212" i="25"/>
  <c r="G150" i="26"/>
  <c r="G349" i="25"/>
  <c r="D239" i="28"/>
  <c r="H122" i="4"/>
  <c r="D295" i="6"/>
  <c r="I203" i="4"/>
  <c r="G89" i="6"/>
  <c r="G277" i="4"/>
  <c r="I58" i="25"/>
  <c r="C326" i="27"/>
  <c r="D214" i="25"/>
  <c r="D111" i="28"/>
  <c r="E55" i="4"/>
  <c r="E47" i="4"/>
  <c r="H298" i="4"/>
  <c r="B336" i="4"/>
  <c r="J354" i="27"/>
  <c r="I307" i="25"/>
  <c r="E178" i="28"/>
  <c r="H41" i="22"/>
  <c r="G366" i="23"/>
  <c r="B66" i="4"/>
  <c r="C267" i="27"/>
  <c r="J81" i="24"/>
  <c r="F88" i="26"/>
  <c r="B122" i="15"/>
  <c r="F253" i="12"/>
  <c r="K139" i="15"/>
  <c r="F344" i="12"/>
  <c r="E76" i="27"/>
  <c r="K207" i="23"/>
  <c r="D245" i="4"/>
  <c r="I245" i="6"/>
  <c r="E182" i="23"/>
  <c r="E79" i="6"/>
  <c r="B186" i="6"/>
  <c r="G357" i="28"/>
  <c r="G62" i="4"/>
  <c r="K146" i="27"/>
  <c r="C286" i="28"/>
  <c r="K347" i="26"/>
  <c r="J318" i="12"/>
  <c r="F73" i="15"/>
  <c r="J175" i="19"/>
  <c r="F141" i="28"/>
  <c r="J253" i="19"/>
  <c r="F334" i="21"/>
  <c r="K314" i="16"/>
  <c r="C252" i="11"/>
  <c r="J212" i="12"/>
  <c r="C114" i="4"/>
  <c r="F184" i="24"/>
  <c r="E165" i="4"/>
  <c r="J158" i="24"/>
  <c r="C306" i="4"/>
  <c r="D285" i="25"/>
  <c r="D152" i="6"/>
  <c r="E227" i="26"/>
  <c r="E62" i="27"/>
  <c r="K114" i="17"/>
  <c r="D45" i="15"/>
  <c r="I287" i="14"/>
  <c r="D209" i="12"/>
  <c r="E149" i="11"/>
  <c r="D68" i="9"/>
  <c r="C63" i="15"/>
  <c r="H307" i="14"/>
  <c r="G51" i="13"/>
  <c r="C211" i="11"/>
  <c r="E266" i="10"/>
  <c r="D190" i="16"/>
  <c r="C227" i="18"/>
  <c r="K93" i="21"/>
  <c r="F341" i="15"/>
  <c r="F88" i="11"/>
  <c r="B285" i="14"/>
  <c r="B326" i="16"/>
  <c r="D266" i="14"/>
  <c r="G244" i="7"/>
  <c r="G245" i="9"/>
  <c r="G335" i="10"/>
  <c r="E106" i="8"/>
  <c r="C155" i="7"/>
  <c r="B200" i="9"/>
  <c r="I99" i="9"/>
  <c r="K259" i="8"/>
  <c r="F367" i="7"/>
  <c r="K157" i="7"/>
  <c r="G327" i="9"/>
  <c r="E277" i="10"/>
  <c r="F303" i="8"/>
  <c r="E102" i="8"/>
  <c r="E296" i="7"/>
  <c r="C336" i="9"/>
  <c r="D120" i="9"/>
  <c r="I268" i="10"/>
  <c r="K345" i="11"/>
  <c r="H66" i="11"/>
  <c r="K67" i="11"/>
  <c r="G130" i="12"/>
  <c r="C237" i="14"/>
  <c r="I151" i="13"/>
  <c r="F164" i="14"/>
  <c r="F238" i="15"/>
  <c r="B129" i="14"/>
  <c r="C308" i="17"/>
  <c r="D316" i="10"/>
  <c r="F337" i="11"/>
  <c r="G68" i="11"/>
  <c r="I138" i="12"/>
  <c r="F128" i="12"/>
  <c r="B179" i="13"/>
  <c r="K286" i="14"/>
  <c r="K232" i="15"/>
  <c r="G131" i="14"/>
  <c r="B179" i="15"/>
  <c r="H235" i="16"/>
  <c r="D339" i="11"/>
  <c r="G316" i="11"/>
  <c r="F50" i="11"/>
  <c r="B113" i="12"/>
  <c r="G163" i="13"/>
  <c r="J217" i="14"/>
  <c r="F90" i="13"/>
  <c r="G184" i="14"/>
  <c r="C175" i="15"/>
  <c r="C234" i="16"/>
  <c r="E252" i="10"/>
  <c r="I264" i="11"/>
  <c r="D314" i="12"/>
  <c r="G315" i="12"/>
  <c r="E49" i="12"/>
  <c r="K155" i="14"/>
  <c r="G70" i="13"/>
  <c r="E101" i="14"/>
  <c r="D157" i="15"/>
  <c r="J47" i="14"/>
  <c r="K226" i="17"/>
  <c r="I156" i="16"/>
  <c r="D190" i="17"/>
  <c r="K244" i="18"/>
  <c r="H297" i="19"/>
  <c r="H347" i="20"/>
  <c r="J186" i="22"/>
  <c r="C129" i="21"/>
  <c r="F73" i="20"/>
  <c r="C346" i="20"/>
  <c r="E185" i="22"/>
  <c r="F347" i="24"/>
  <c r="K233" i="17"/>
  <c r="F267" i="18"/>
  <c r="C198" i="18"/>
  <c r="F126" i="18"/>
  <c r="K159" i="18"/>
  <c r="J300" i="20"/>
  <c r="J344" i="22"/>
  <c r="G265" i="20"/>
  <c r="E82" i="21"/>
  <c r="F231" i="20"/>
  <c r="D48" i="21"/>
  <c r="E299" i="20"/>
  <c r="E343" i="22"/>
  <c r="B155" i="23"/>
  <c r="H300" i="24"/>
  <c r="G337" i="17"/>
  <c r="F349" i="17"/>
  <c r="D166" i="18"/>
  <c r="K96" i="18"/>
  <c r="H127" i="18"/>
  <c r="C161" i="18"/>
  <c r="H199" i="20"/>
  <c r="B346" i="22"/>
  <c r="I266" i="20"/>
  <c r="K309" i="22"/>
  <c r="H232" i="20"/>
  <c r="F49" i="21"/>
  <c r="C198" i="20"/>
  <c r="G344" i="22"/>
  <c r="D156" i="23"/>
  <c r="F199" i="24"/>
  <c r="C361" i="17"/>
  <c r="D44" i="16"/>
  <c r="F87" i="18"/>
  <c r="G120" i="18"/>
  <c r="D151" i="18"/>
  <c r="E82" i="18"/>
  <c r="D223" i="20"/>
  <c r="F40" i="21"/>
  <c r="K187" i="20"/>
  <c r="G333" i="22"/>
  <c r="D256" i="20"/>
  <c r="F299" i="22"/>
  <c r="I221" i="20"/>
  <c r="C368" i="22"/>
  <c r="F77" i="23"/>
  <c r="B223" i="24"/>
  <c r="G44" i="23"/>
  <c r="G88" i="24"/>
  <c r="J326" i="28"/>
  <c r="B144" i="24"/>
  <c r="G291" i="28"/>
  <c r="E108" i="24"/>
  <c r="D272" i="26"/>
  <c r="I315" i="6"/>
  <c r="C238" i="26"/>
  <c r="E55" i="27"/>
  <c r="J138" i="26"/>
  <c r="K299" i="25"/>
  <c r="I116" i="26"/>
  <c r="B120" i="6"/>
  <c r="G215" i="6"/>
  <c r="E119" i="23"/>
  <c r="E163" i="24"/>
  <c r="F72" i="23"/>
  <c r="J218" i="24"/>
  <c r="E366" i="28"/>
  <c r="C183" i="24"/>
  <c r="B347" i="26"/>
  <c r="F61" i="27"/>
  <c r="K312" i="26"/>
  <c r="C130" i="27"/>
  <c r="J66" i="13"/>
  <c r="E231" i="15"/>
  <c r="D265" i="15"/>
  <c r="G151" i="15"/>
  <c r="F177" i="15"/>
  <c r="K334" i="17"/>
  <c r="K339" i="10"/>
  <c r="H337" i="11"/>
  <c r="B353" i="11"/>
  <c r="J341" i="12"/>
  <c r="J48" i="11"/>
  <c r="E154" i="12"/>
  <c r="K76" i="12"/>
  <c r="K161" i="13"/>
  <c r="H194" i="13"/>
  <c r="C98" i="13"/>
  <c r="J88" i="13"/>
  <c r="E253" i="15"/>
  <c r="J184" i="15"/>
  <c r="G173" i="15"/>
  <c r="F199" i="15"/>
  <c r="G254" i="17"/>
  <c r="C249" i="10"/>
  <c r="F308" i="11"/>
  <c r="F97" i="10"/>
  <c r="I285" i="11"/>
  <c r="E157" i="11"/>
  <c r="J348" i="12"/>
  <c r="G227" i="12"/>
  <c r="D82" i="12"/>
  <c r="D217" i="12"/>
  <c r="I132" i="13"/>
  <c r="J267" i="13"/>
  <c r="B187" i="14"/>
  <c r="I295" i="14"/>
  <c r="H59" i="13"/>
  <c r="G326" i="15"/>
  <c r="H133" i="14"/>
  <c r="D53" i="15"/>
  <c r="E144" i="15"/>
  <c r="H272" i="15"/>
  <c r="E203" i="16"/>
  <c r="K122" i="17"/>
  <c r="H245" i="17"/>
  <c r="I52" i="16"/>
  <c r="B167" i="16"/>
  <c r="D86" i="17"/>
  <c r="D334" i="19"/>
  <c r="K140" i="18"/>
  <c r="B274" i="18"/>
  <c r="B83" i="17"/>
  <c r="C329" i="19"/>
  <c r="H243" i="20"/>
  <c r="D163" i="21"/>
  <c r="I186" i="19"/>
  <c r="K105" i="20"/>
  <c r="K353" i="22"/>
  <c r="D50" i="19"/>
  <c r="D298" i="21"/>
  <c r="F217" i="22"/>
  <c r="C242" i="20"/>
  <c r="I161" i="21"/>
  <c r="D76" i="22"/>
  <c r="D324" i="28"/>
  <c r="F243" i="24"/>
  <c r="I210" i="16"/>
  <c r="K129" i="17"/>
  <c r="D244" i="17"/>
  <c r="F163" i="18"/>
  <c r="K298" i="18"/>
  <c r="G218" i="19"/>
  <c r="H351" i="19"/>
  <c r="E158" i="18"/>
  <c r="F72" i="19"/>
  <c r="D321" i="21"/>
  <c r="J240" i="22"/>
  <c r="K263" i="20"/>
  <c r="C183" i="21"/>
  <c r="E102" i="22"/>
  <c r="F127" i="20"/>
  <c r="H46" i="21"/>
  <c r="K70" i="19"/>
  <c r="I319" i="21"/>
  <c r="E239" i="22"/>
  <c r="F153" i="23"/>
  <c r="H72" i="28"/>
  <c r="H97" i="17"/>
  <c r="G233" i="17"/>
  <c r="J347" i="17"/>
  <c r="B267" i="18"/>
  <c r="E73" i="17"/>
  <c r="C322" i="19"/>
  <c r="B126" i="18"/>
  <c r="K261" i="18"/>
  <c r="B176" i="19"/>
  <c r="H95" i="20"/>
  <c r="F344" i="22"/>
  <c r="G367" i="20"/>
  <c r="I286" i="21"/>
  <c r="K205" i="22"/>
  <c r="B231" i="20"/>
  <c r="D150" i="21"/>
  <c r="G174" i="19"/>
  <c r="C94" i="20"/>
  <c r="K342" i="22"/>
  <c r="B257" i="23"/>
  <c r="D176" i="28"/>
  <c r="H223" i="17"/>
  <c r="G359" i="17"/>
  <c r="B145" i="16"/>
  <c r="D64" i="17"/>
  <c r="D312" i="19"/>
  <c r="K118" i="18"/>
  <c r="B252" i="18"/>
  <c r="C59" i="17"/>
  <c r="C307" i="19"/>
  <c r="H221" i="20"/>
  <c r="D141" i="21"/>
  <c r="I164" i="19"/>
  <c r="K83" i="20"/>
  <c r="K331" i="22"/>
  <c r="B357" i="20"/>
  <c r="D276" i="21"/>
  <c r="F195" i="22"/>
  <c r="C220" i="20"/>
  <c r="I139" i="21"/>
  <c r="D54" i="22"/>
  <c r="D302" i="28"/>
  <c r="F221" i="24"/>
  <c r="E145" i="23"/>
  <c r="K64" i="28"/>
  <c r="F76" i="22"/>
  <c r="D325" i="28"/>
  <c r="J244" i="24"/>
  <c r="E268" i="23"/>
  <c r="G187" i="28"/>
  <c r="I106" i="24"/>
  <c r="D44" i="25"/>
  <c r="D292" i="27"/>
  <c r="K316" i="25"/>
  <c r="G236" i="26"/>
  <c r="C156" i="27"/>
  <c r="D115" i="25"/>
  <c r="B364" i="27"/>
  <c r="E298" i="25"/>
  <c r="G217" i="26"/>
  <c r="I136" i="27"/>
  <c r="D345" i="4"/>
  <c r="K213" i="6"/>
  <c r="C220" i="23"/>
  <c r="I139" i="28"/>
  <c r="E59" i="24"/>
  <c r="J70" i="23"/>
  <c r="H319" i="24"/>
  <c r="C343" i="23"/>
  <c r="E262" i="28"/>
  <c r="G181" i="24"/>
  <c r="B119" i="25"/>
  <c r="B367" i="27"/>
  <c r="G286" i="6"/>
  <c r="E311" i="26"/>
  <c r="K230" i="27"/>
  <c r="B190" i="25"/>
  <c r="H135" i="13"/>
  <c r="E73" i="14"/>
  <c r="C322" i="16"/>
  <c r="D129" i="15"/>
  <c r="E220" i="15"/>
  <c r="H348" i="15"/>
  <c r="G279" i="16"/>
  <c r="K198" i="17"/>
  <c r="J324" i="17"/>
  <c r="H179" i="10"/>
  <c r="C361" i="11"/>
  <c r="K156" i="10"/>
  <c r="J81" i="11"/>
  <c r="E305" i="4"/>
  <c r="J105" i="4"/>
  <c r="H188" i="6"/>
  <c r="K300" i="4"/>
  <c r="F101" i="4"/>
  <c r="B183" i="6"/>
  <c r="D317" i="8"/>
  <c r="I189" i="8"/>
  <c r="K109" i="8"/>
  <c r="D310" i="7"/>
  <c r="K303" i="7"/>
  <c r="B167" i="7"/>
  <c r="I343" i="9"/>
  <c r="H203" i="9"/>
  <c r="J127" i="9"/>
  <c r="K106" i="9"/>
  <c r="E276" i="10"/>
  <c r="E221" i="8"/>
  <c r="B203" i="8"/>
  <c r="E58" i="8"/>
  <c r="G250" i="7"/>
  <c r="H113" i="7"/>
  <c r="G114" i="7"/>
  <c r="H289" i="9"/>
  <c r="C149" i="9"/>
  <c r="K368" i="10"/>
  <c r="B232" i="10"/>
  <c r="K284" i="8"/>
  <c r="H197" i="8"/>
  <c r="B119" i="8"/>
  <c r="D250" i="7"/>
  <c r="K243" i="7"/>
  <c r="B107" i="7"/>
  <c r="I283" i="9"/>
  <c r="H143" i="9"/>
  <c r="C256" i="9"/>
  <c r="J362" i="10"/>
  <c r="K365" i="8"/>
  <c r="D279" i="8"/>
  <c r="B199" i="8"/>
  <c r="E54" i="8"/>
  <c r="G246" i="7"/>
  <c r="H109" i="7"/>
  <c r="G110" i="7"/>
  <c r="H285" i="9"/>
  <c r="C145" i="9"/>
  <c r="K364" i="10"/>
  <c r="B228" i="10"/>
  <c r="D74" i="9"/>
  <c r="F306" i="11"/>
  <c r="F95" i="10"/>
  <c r="I283" i="11"/>
  <c r="E155" i="11"/>
  <c r="J346" i="12"/>
  <c r="G225" i="12"/>
  <c r="D80" i="12"/>
  <c r="D215" i="12"/>
  <c r="I130" i="13"/>
  <c r="J265" i="13"/>
  <c r="B185" i="14"/>
  <c r="I293" i="14"/>
  <c r="H57" i="13"/>
  <c r="G324" i="15"/>
  <c r="H131" i="14"/>
  <c r="D51" i="15"/>
  <c r="E142" i="15"/>
  <c r="H270" i="15"/>
  <c r="E201" i="16"/>
  <c r="K120" i="17"/>
  <c r="K347" i="10"/>
  <c r="J112" i="10"/>
  <c r="E294" i="11"/>
  <c r="C90" i="10"/>
  <c r="J343" i="12"/>
  <c r="D153" i="11"/>
  <c r="C345" i="12"/>
  <c r="J215" i="12"/>
  <c r="K78" i="12"/>
  <c r="E266" i="13"/>
  <c r="G185" i="14"/>
  <c r="H320" i="14"/>
  <c r="C100" i="13"/>
  <c r="C134" i="4"/>
  <c r="G214" i="6"/>
  <c r="D344" i="4"/>
  <c r="I129" i="4"/>
  <c r="C210" i="6"/>
  <c r="J339" i="4"/>
  <c r="H354" i="8"/>
  <c r="H235" i="8"/>
  <c r="F155" i="8"/>
  <c r="H82" i="8"/>
  <c r="J338" i="7"/>
  <c r="K201" i="7"/>
  <c r="F55" i="7"/>
  <c r="I42" i="7"/>
  <c r="G101" i="9"/>
  <c r="E321" i="10"/>
  <c r="I177" i="9"/>
  <c r="F291" i="8"/>
  <c r="C170" i="8"/>
  <c r="E90" i="8"/>
  <c r="H290" i="7"/>
  <c r="E284" i="7"/>
  <c r="F147" i="7"/>
  <c r="C324" i="9"/>
  <c r="B184" i="9"/>
  <c r="D108" i="9"/>
  <c r="B74" i="9"/>
  <c r="H343" i="8"/>
  <c r="K243" i="8"/>
  <c r="E95" i="8"/>
  <c r="F351" i="7"/>
  <c r="J278" i="7"/>
  <c r="K141" i="7"/>
  <c r="D324" i="9"/>
  <c r="G311" i="9"/>
  <c r="B239" i="9"/>
  <c r="E261" i="10"/>
  <c r="I58" i="9"/>
  <c r="F287" i="8"/>
  <c r="C166" i="8"/>
  <c r="E86" i="8"/>
  <c r="H286" i="7"/>
  <c r="E280" i="7"/>
  <c r="F143" i="7"/>
  <c r="C320" i="9"/>
  <c r="B180" i="9"/>
  <c r="D104" i="9"/>
  <c r="B70" i="9"/>
  <c r="I252" i="10"/>
  <c r="F148" i="10"/>
  <c r="K329" i="11"/>
  <c r="I125" i="10"/>
  <c r="H50" i="11"/>
  <c r="J188" i="11"/>
  <c r="K51" i="11"/>
  <c r="F251" i="12"/>
  <c r="G114" i="12"/>
  <c r="K301" i="13"/>
  <c r="C221" i="14"/>
  <c r="D356" i="14"/>
  <c r="I135" i="13"/>
  <c r="J228" i="13"/>
  <c r="F148" i="14"/>
  <c r="C86" i="15"/>
  <c r="F222" i="15"/>
  <c r="G313" i="15"/>
  <c r="B113" i="14"/>
  <c r="B361" i="16"/>
  <c r="C292" i="17"/>
  <c r="J88" i="16"/>
  <c r="D300" i="10"/>
  <c r="I136" i="10"/>
  <c r="F321" i="11"/>
  <c r="D186" i="11"/>
  <c r="G52" i="11"/>
  <c r="G187" i="11"/>
  <c r="I122" i="12"/>
  <c r="C250" i="12"/>
  <c r="F112" i="12"/>
  <c r="I356" i="14"/>
  <c r="B163" i="13"/>
  <c r="E271" i="13"/>
  <c r="K186" i="4"/>
  <c r="J272" i="6"/>
  <c r="D68" i="6"/>
  <c r="G182" i="4"/>
  <c r="B267" i="6"/>
  <c r="J63" i="6"/>
  <c r="J350" i="8"/>
  <c r="C251" i="8"/>
  <c r="G102" i="8"/>
  <c r="H358" i="7"/>
  <c r="B286" i="7"/>
  <c r="C149" i="7"/>
  <c r="F331" i="9"/>
  <c r="I318" i="9"/>
  <c r="D246" i="9"/>
  <c r="G268" i="10"/>
  <c r="K65" i="9"/>
  <c r="J306" i="8"/>
  <c r="D185" i="8"/>
  <c r="H106" i="8"/>
  <c r="J237" i="7"/>
  <c r="G231" i="7"/>
  <c r="H94" i="7"/>
  <c r="E271" i="9"/>
  <c r="G267" i="9"/>
  <c r="I243" i="9"/>
  <c r="F350" i="10"/>
  <c r="F327" i="8"/>
  <c r="H258" i="8"/>
  <c r="D101" i="8"/>
  <c r="E41" i="8"/>
  <c r="B226" i="7"/>
  <c r="C89" i="7"/>
  <c r="D73" i="7"/>
  <c r="B262" i="9"/>
  <c r="D186" i="9"/>
  <c r="G208" i="10"/>
  <c r="I334" i="10"/>
  <c r="J302" i="8"/>
  <c r="D181" i="8"/>
  <c r="H102" i="8"/>
  <c r="J233" i="7"/>
  <c r="G227" i="7"/>
  <c r="H90" i="7"/>
  <c r="G78" i="7"/>
  <c r="G263" i="9"/>
  <c r="I239" i="9"/>
  <c r="F346" i="10"/>
  <c r="C279" i="10"/>
  <c r="H95" i="10"/>
  <c r="C277" i="11"/>
  <c r="K72" i="10"/>
  <c r="H326" i="12"/>
  <c r="B136" i="11"/>
  <c r="K327" i="12"/>
  <c r="H198" i="12"/>
  <c r="I61" i="12"/>
  <c r="C249" i="13"/>
  <c r="E168" i="14"/>
  <c r="F303" i="14"/>
  <c r="K82" i="13"/>
  <c r="B176" i="13"/>
  <c r="I113" i="14"/>
  <c r="G362" i="16"/>
  <c r="H169" i="15"/>
  <c r="I260" i="15"/>
  <c r="D60" i="14"/>
  <c r="D308" i="16"/>
  <c r="E239" i="17"/>
  <c r="D365" i="17"/>
  <c r="F247" i="10"/>
  <c r="K83" i="10"/>
  <c r="H268" i="11"/>
  <c r="F133" i="11"/>
  <c r="K328" i="12"/>
  <c r="I134" i="11"/>
  <c r="K69" i="12"/>
  <c r="E197" i="12"/>
  <c r="H59" i="12"/>
  <c r="K303" i="14"/>
  <c r="D110" i="13"/>
  <c r="G218" i="13"/>
  <c r="E73" i="4"/>
  <c r="I153" i="6"/>
  <c r="F283" i="4"/>
  <c r="C341" i="4"/>
  <c r="E149" i="6"/>
  <c r="B279" i="4"/>
  <c r="G323" i="4"/>
  <c r="G234" i="8"/>
  <c r="D218" i="8"/>
  <c r="G71" i="8"/>
  <c r="I263" i="7"/>
  <c r="J126" i="7"/>
  <c r="I127" i="7"/>
  <c r="J302" i="9"/>
  <c r="E162" i="9"/>
  <c r="K52" i="9"/>
  <c r="D245" i="10"/>
  <c r="D310" i="8"/>
  <c r="F241" i="8"/>
  <c r="C151" i="8"/>
  <c r="E353" i="7"/>
  <c r="J208" i="7"/>
  <c r="D208" i="7"/>
  <c r="I55" i="7"/>
  <c r="J244" i="9"/>
  <c r="B169" i="9"/>
  <c r="E191" i="10"/>
  <c r="F355" i="8"/>
  <c r="F236" i="8"/>
  <c r="D156" i="8"/>
  <c r="I83" i="8"/>
  <c r="H339" i="7"/>
  <c r="I202" i="7"/>
  <c r="D56" i="7"/>
  <c r="G43" i="7"/>
  <c r="E102" i="9"/>
  <c r="C322" i="10"/>
  <c r="K180" i="9"/>
  <c r="G352" i="8"/>
  <c r="F237" i="8"/>
  <c r="C147" i="8"/>
  <c r="E349" i="7"/>
  <c r="C341" i="7"/>
  <c r="D204" i="7"/>
  <c r="I51" i="7"/>
  <c r="J240" i="9"/>
  <c r="B165" i="9"/>
  <c r="E187" i="10"/>
  <c r="G313" i="10"/>
  <c r="F225" i="10"/>
  <c r="K61" i="10"/>
  <c r="D189" i="10"/>
  <c r="F111" i="11"/>
  <c r="K249" i="11"/>
  <c r="I112" i="11"/>
  <c r="K47" i="12"/>
  <c r="E175" i="12"/>
  <c r="F364" i="13"/>
  <c r="K281" i="14"/>
  <c r="D88" i="13"/>
  <c r="G196" i="13"/>
  <c r="H289" i="13"/>
  <c r="D209" i="14"/>
  <c r="K146" i="15"/>
  <c r="D283" i="15"/>
  <c r="G45" i="14"/>
  <c r="G293" i="16"/>
  <c r="B93" i="15"/>
  <c r="K352" i="17"/>
  <c r="H149" i="16"/>
  <c r="B361" i="10"/>
  <c r="F264" i="11"/>
  <c r="F53" i="10"/>
  <c r="B247" i="11"/>
  <c r="E113" i="11"/>
  <c r="E248" i="11"/>
  <c r="G183" i="12"/>
  <c r="B367" i="13"/>
  <c r="D173" i="12"/>
  <c r="I88" i="13"/>
  <c r="J223" i="13"/>
  <c r="C332" i="13"/>
  <c r="I251" i="14"/>
  <c r="B340" i="14"/>
  <c r="I277" i="15"/>
  <c r="J84" i="14"/>
  <c r="H333" i="16"/>
  <c r="G95" i="15"/>
  <c r="J223" i="15"/>
  <c r="G154" i="16"/>
  <c r="C281" i="16"/>
  <c r="K207" i="10"/>
  <c r="J54" i="10"/>
  <c r="B173" i="10"/>
  <c r="E361" i="11"/>
  <c r="K232" i="11"/>
  <c r="D95" i="11"/>
  <c r="G308" i="12"/>
  <c r="J157" i="12"/>
  <c r="D294" i="12"/>
  <c r="E208" i="13"/>
  <c r="F343" i="13"/>
  <c r="H262" i="14"/>
  <c r="C42" i="13"/>
  <c r="D135" i="13"/>
  <c r="K72" i="14"/>
  <c r="I321" i="16"/>
  <c r="J128" i="15"/>
  <c r="K219" i="15"/>
  <c r="D348" i="15"/>
  <c r="B279" i="16"/>
  <c r="G198" i="17"/>
  <c r="F324" i="17"/>
  <c r="B128" i="10"/>
  <c r="G309" i="11"/>
  <c r="E105" i="10"/>
  <c r="B359" i="12"/>
  <c r="F168" i="11"/>
  <c r="E360" i="12"/>
  <c r="B231" i="12"/>
  <c r="C94" i="12"/>
  <c r="G281" i="13"/>
  <c r="I200" i="14"/>
  <c r="J335" i="14"/>
  <c r="E115" i="13"/>
  <c r="F208" i="13"/>
  <c r="C146" i="14"/>
  <c r="I65" i="15"/>
  <c r="B202" i="15"/>
  <c r="C293" i="15"/>
  <c r="H92" i="14"/>
  <c r="H340" i="16"/>
  <c r="I271" i="17"/>
  <c r="F68" i="16"/>
  <c r="G201" i="16"/>
  <c r="I120" i="17"/>
  <c r="B235" i="17"/>
  <c r="D154" i="18"/>
  <c r="I289" i="18"/>
  <c r="E209" i="19"/>
  <c r="F342" i="19"/>
  <c r="C149" i="18"/>
  <c r="D63" i="19"/>
  <c r="B312" i="21"/>
  <c r="H231" i="22"/>
  <c r="I254" i="20"/>
  <c r="K173" i="21"/>
  <c r="E199" i="19"/>
  <c r="D118" i="20"/>
  <c r="D366" i="22"/>
  <c r="I61" i="19"/>
  <c r="G310" i="21"/>
  <c r="C230" i="22"/>
  <c r="D144" i="23"/>
  <c r="F63" i="28"/>
  <c r="J142" i="17"/>
  <c r="I278" i="17"/>
  <c r="D64" i="16"/>
  <c r="D312" i="18"/>
  <c r="F231" i="19"/>
  <c r="E367" i="19"/>
  <c r="D171" i="18"/>
  <c r="C307" i="18"/>
  <c r="E226" i="19"/>
  <c r="J140" i="20"/>
  <c r="F60" i="21"/>
  <c r="K83" i="19"/>
  <c r="K331" i="21"/>
  <c r="C251" i="22"/>
  <c r="D276" i="20"/>
  <c r="F195" i="21"/>
  <c r="H114" i="22"/>
  <c r="E139" i="20"/>
  <c r="K58" i="21"/>
  <c r="D302" i="23"/>
  <c r="F221" i="28"/>
  <c r="F246" i="17"/>
  <c r="G53" i="16"/>
  <c r="J167" i="16"/>
  <c r="B87" i="17"/>
  <c r="B335" i="19"/>
  <c r="I141" i="18"/>
  <c r="J274" i="18"/>
  <c r="C84" i="17"/>
  <c r="K329" i="19"/>
  <c r="F244" i="20"/>
  <c r="B164" i="21"/>
  <c r="G187" i="19"/>
  <c r="I106" i="20"/>
  <c r="I354" i="22"/>
  <c r="B51" i="19"/>
  <c r="B299" i="21"/>
  <c r="D218" i="22"/>
  <c r="K242" i="20"/>
  <c r="G162" i="21"/>
  <c r="B77" i="22"/>
  <c r="B325" i="28"/>
  <c r="D244" i="24"/>
  <c r="G179" i="16"/>
  <c r="I98" i="17"/>
  <c r="B213" i="17"/>
  <c r="D132" i="18"/>
  <c r="I267" i="18"/>
  <c r="H71" i="17"/>
  <c r="F320" i="19"/>
  <c r="C127" i="18"/>
  <c r="D41" i="19"/>
  <c r="B290" i="21"/>
  <c r="H209" i="22"/>
  <c r="I232" i="20"/>
  <c r="K151" i="21"/>
  <c r="B177" i="19"/>
  <c r="D96" i="20"/>
  <c r="D344" i="22"/>
  <c r="K368" i="20"/>
  <c r="G288" i="21"/>
  <c r="C208" i="22"/>
  <c r="D122" i="23"/>
  <c r="F41" i="28"/>
  <c r="C294" i="23"/>
  <c r="I213" i="28"/>
  <c r="E133" i="24"/>
  <c r="J144" i="23"/>
  <c r="F64" i="28"/>
  <c r="E88" i="22"/>
  <c r="E336" i="28"/>
  <c r="G255" i="24"/>
  <c r="B193" i="25"/>
  <c r="D112" i="26"/>
  <c r="G360" i="6"/>
  <c r="C56" i="25"/>
  <c r="K304" i="27"/>
  <c r="B264" i="25"/>
  <c r="H183" i="26"/>
  <c r="D103" i="27"/>
  <c r="E366" i="26"/>
  <c r="G285" i="27"/>
  <c r="J164" i="6"/>
  <c r="F84" i="4"/>
  <c r="K368" i="23"/>
  <c r="G288" i="28"/>
  <c r="C208" i="24"/>
  <c r="H219" i="23"/>
  <c r="D139" i="28"/>
  <c r="J58" i="24"/>
  <c r="E82" i="23"/>
  <c r="E330" i="24"/>
  <c r="J267" i="25"/>
  <c r="B187" i="26"/>
  <c r="D106" i="27"/>
  <c r="K130" i="25"/>
  <c r="G50" i="26"/>
  <c r="B359" i="25"/>
  <c r="H111" i="13"/>
  <c r="E49" i="14"/>
  <c r="C298" i="16"/>
  <c r="D105" i="15"/>
  <c r="E196" i="15"/>
  <c r="H324" i="15"/>
  <c r="E255" i="16"/>
  <c r="K174" i="17"/>
  <c r="J300" i="17"/>
  <c r="H155" i="10"/>
  <c r="C337" i="11"/>
  <c r="K132" i="10"/>
  <c r="J57" i="11"/>
  <c r="B196" i="11"/>
  <c r="C59" i="11"/>
  <c r="H258" i="12"/>
  <c r="I121" i="12"/>
  <c r="C309" i="13"/>
  <c r="E228" i="14"/>
  <c r="F363" i="14"/>
  <c r="K142" i="13"/>
  <c r="B236" i="13"/>
  <c r="H155" i="14"/>
  <c r="E93" i="15"/>
  <c r="H229" i="15"/>
  <c r="I320" i="15"/>
  <c r="D120" i="14"/>
  <c r="D368" i="16"/>
  <c r="E299" i="17"/>
  <c r="B96" i="16"/>
  <c r="B245" i="10"/>
  <c r="G81" i="10"/>
  <c r="D266" i="11"/>
  <c r="B131" i="11"/>
  <c r="G326" i="12"/>
  <c r="E132" i="11"/>
  <c r="G67" i="12"/>
  <c r="K194" i="12"/>
  <c r="D57" i="12"/>
  <c r="G301" i="14"/>
  <c r="J107" i="13"/>
  <c r="C216" i="13"/>
  <c r="D309" i="13"/>
  <c r="J228" i="14"/>
  <c r="G166" i="15"/>
  <c r="J302" i="15"/>
  <c r="C65" i="14"/>
  <c r="C313" i="16"/>
  <c r="H112" i="15"/>
  <c r="E43" i="16"/>
  <c r="D169" i="16"/>
  <c r="H85" i="17"/>
  <c r="G221" i="17"/>
  <c r="J335" i="17"/>
  <c r="B255" i="18"/>
  <c r="E61" i="17"/>
  <c r="C310" i="19"/>
  <c r="B114" i="18"/>
  <c r="K249" i="18"/>
  <c r="B164" i="19"/>
  <c r="H83" i="20"/>
  <c r="F332" i="22"/>
  <c r="G355" i="20"/>
  <c r="I274" i="21"/>
  <c r="K193" i="22"/>
  <c r="B219" i="20"/>
  <c r="D138" i="21"/>
  <c r="G162" i="19"/>
  <c r="C82" i="20"/>
  <c r="K330" i="22"/>
  <c r="B245" i="23"/>
  <c r="D164" i="28"/>
  <c r="H243" i="17"/>
  <c r="I50" i="16"/>
  <c r="B165" i="16"/>
  <c r="G89" i="17"/>
  <c r="D332" i="19"/>
  <c r="K138" i="18"/>
  <c r="B272" i="18"/>
  <c r="E80" i="17"/>
  <c r="C327" i="19"/>
  <c r="H241" i="20"/>
  <c r="D161" i="21"/>
  <c r="I184" i="19"/>
  <c r="K103" i="20"/>
  <c r="K351" i="22"/>
  <c r="D48" i="19"/>
  <c r="D296" i="21"/>
  <c r="F215" i="22"/>
  <c r="C240" i="20"/>
  <c r="I159" i="21"/>
  <c r="D74" i="22"/>
  <c r="D322" i="28"/>
  <c r="F241" i="24"/>
  <c r="E154" i="16"/>
  <c r="H268" i="16"/>
  <c r="J187" i="17"/>
  <c r="B107" i="18"/>
  <c r="G242" i="18"/>
  <c r="F46" i="17"/>
  <c r="D295" i="19"/>
  <c r="K101" i="18"/>
  <c r="D345" i="20"/>
  <c r="J264" i="21"/>
  <c r="F184" i="22"/>
  <c r="G207" i="20"/>
  <c r="I126" i="21"/>
  <c r="J151" i="19"/>
  <c r="B71" i="20"/>
  <c r="B319" i="22"/>
  <c r="I343" i="20"/>
  <c r="E263" i="21"/>
  <c r="K182" i="22"/>
  <c r="B97" i="23"/>
  <c r="B345" i="24"/>
  <c r="J280" i="16"/>
  <c r="G199" i="17"/>
  <c r="J313" i="17"/>
  <c r="B233" i="18"/>
  <c r="G368" i="18"/>
  <c r="C288" i="19"/>
  <c r="B92" i="18"/>
  <c r="K227" i="18"/>
  <c r="B142" i="19"/>
  <c r="H61" i="20"/>
  <c r="F310" i="22"/>
  <c r="G333" i="20"/>
  <c r="I252" i="21"/>
  <c r="K171" i="22"/>
  <c r="B197" i="20"/>
  <c r="D116" i="21"/>
  <c r="G140" i="19"/>
  <c r="C60" i="20"/>
  <c r="K308" i="22"/>
  <c r="B223" i="23"/>
  <c r="D142" i="28"/>
  <c r="I65" i="22"/>
  <c r="G314" i="28"/>
  <c r="C234" i="24"/>
  <c r="H245" i="23"/>
  <c r="D165" i="28"/>
  <c r="J84" i="24"/>
  <c r="E108" i="23"/>
  <c r="E356" i="24"/>
  <c r="J293" i="25"/>
  <c r="B213" i="26"/>
  <c r="D132" i="27"/>
  <c r="K156" i="25"/>
  <c r="G76" i="26"/>
  <c r="D325" i="6"/>
  <c r="F284" i="26"/>
  <c r="B204" i="27"/>
  <c r="E138" i="25"/>
  <c r="G57" i="26"/>
  <c r="H270" i="6"/>
  <c r="D185" i="4"/>
  <c r="J167" i="24"/>
  <c r="C60" i="23"/>
  <c r="K308" i="24"/>
  <c r="F320" i="23"/>
  <c r="B240" i="28"/>
  <c r="H159" i="24"/>
  <c r="C183" i="23"/>
  <c r="E102" i="28"/>
  <c r="E350" i="25"/>
  <c r="J287" i="26"/>
  <c r="B207" i="27"/>
  <c r="I231" i="25"/>
  <c r="E151" i="26"/>
  <c r="K70" i="27"/>
  <c r="E325" i="14"/>
  <c r="J304" i="14"/>
  <c r="G242" i="15"/>
  <c r="H49" i="14"/>
  <c r="C141" i="14"/>
  <c r="E60" i="15"/>
  <c r="H188" i="15"/>
  <c r="E119" i="16"/>
  <c r="D245" i="16"/>
  <c r="E169" i="9"/>
  <c r="J348" i="11"/>
  <c r="E280" i="4"/>
  <c r="F151" i="4"/>
  <c r="K350" i="4"/>
  <c r="C271" i="4"/>
  <c r="H73" i="4"/>
  <c r="B154" i="6"/>
  <c r="I274" i="27"/>
  <c r="G355" i="26"/>
  <c r="F92" i="27"/>
  <c r="J172" i="26"/>
  <c r="D253" i="25"/>
  <c r="C294" i="27"/>
  <c r="E45" i="25"/>
  <c r="I349" i="6"/>
  <c r="F101" i="26"/>
  <c r="D182" i="25"/>
  <c r="I244" i="24"/>
  <c r="G325" i="28"/>
  <c r="G77" i="22"/>
  <c r="H53" i="28"/>
  <c r="B134" i="23"/>
  <c r="G122" i="24"/>
  <c r="K202" i="28"/>
  <c r="E283" i="23"/>
  <c r="E180" i="4"/>
  <c r="H264" i="6"/>
  <c r="D63" i="6"/>
  <c r="K183" i="27"/>
  <c r="I264" i="26"/>
  <c r="D56" i="24"/>
  <c r="B82" i="26"/>
  <c r="F162" i="25"/>
  <c r="E203" i="27"/>
  <c r="I283" i="26"/>
  <c r="K258" i="6"/>
  <c r="F339" i="27"/>
  <c r="F91" i="25"/>
  <c r="K153" i="24"/>
  <c r="I234" i="28"/>
  <c r="G315" i="23"/>
  <c r="B292" i="24"/>
  <c r="D43" i="23"/>
  <c r="K360" i="25"/>
  <c r="C112" i="28"/>
  <c r="G192" i="23"/>
  <c r="H340" i="6"/>
  <c r="G125" i="6"/>
  <c r="J256" i="4"/>
  <c r="E48" i="27"/>
  <c r="C129" i="26"/>
  <c r="K209" i="25"/>
  <c r="H275" i="27"/>
  <c r="B356" i="26"/>
  <c r="C52" i="26"/>
  <c r="J107" i="27"/>
  <c r="G137" i="28"/>
  <c r="F215" i="6"/>
  <c r="F367" i="4"/>
  <c r="I237" i="6"/>
  <c r="E157" i="4"/>
  <c r="K135" i="6"/>
  <c r="D267" i="4"/>
  <c r="I58" i="27"/>
  <c r="G139" i="26"/>
  <c r="E220" i="25"/>
  <c r="B286" i="27"/>
  <c r="F366" i="26"/>
  <c r="C78" i="27"/>
  <c r="G158" i="26"/>
  <c r="K238" i="25"/>
  <c r="D214" i="27"/>
  <c r="B295" i="26"/>
  <c r="G357" i="25"/>
  <c r="G109" i="28"/>
  <c r="E190" i="23"/>
  <c r="J166" i="24"/>
  <c r="D247" i="28"/>
  <c r="H327" i="23"/>
  <c r="C316" i="24"/>
  <c r="E67" i="23"/>
  <c r="J231" i="6"/>
  <c r="C45" i="6"/>
  <c r="F176" i="4"/>
  <c r="J258" i="6"/>
  <c r="I48" i="26"/>
  <c r="G129" i="25"/>
  <c r="D195" i="27"/>
  <c r="H275" i="26"/>
  <c r="D98" i="24"/>
  <c r="I67" i="26"/>
  <c r="C148" i="25"/>
  <c r="F123" i="27"/>
  <c r="D204" i="26"/>
  <c r="B285" i="25"/>
  <c r="G347" i="24"/>
  <c r="G99" i="23"/>
  <c r="B76" i="24"/>
  <c r="F156" i="28"/>
  <c r="J236" i="23"/>
  <c r="E225" i="24"/>
  <c r="I305" i="28"/>
  <c r="K56" i="22"/>
  <c r="E238" i="4"/>
  <c r="G51" i="4"/>
  <c r="D121" i="6"/>
  <c r="K241" i="27"/>
  <c r="I322" i="26"/>
  <c r="H59" i="27"/>
  <c r="B140" i="26"/>
  <c r="F316" i="25"/>
  <c r="G108" i="25"/>
  <c r="D278" i="26"/>
  <c r="F359" i="4"/>
  <c r="K238" i="4"/>
  <c r="E54" i="6"/>
  <c r="H185" i="4"/>
  <c r="C271" i="6"/>
  <c r="K57" i="26"/>
  <c r="I138" i="25"/>
  <c r="F204" i="27"/>
  <c r="J284" i="26"/>
  <c r="H325" i="6"/>
  <c r="K76" i="26"/>
  <c r="E157" i="25"/>
  <c r="H132" i="27"/>
  <c r="F213" i="26"/>
  <c r="D294" i="25"/>
  <c r="I356" i="24"/>
  <c r="I108" i="23"/>
  <c r="D85" i="24"/>
  <c r="H165" i="28"/>
  <c r="B246" i="23"/>
  <c r="G234" i="24"/>
  <c r="K314" i="28"/>
  <c r="C66" i="22"/>
  <c r="E292" i="4"/>
  <c r="J94" i="4"/>
  <c r="D175" i="6"/>
  <c r="K295" i="27"/>
  <c r="K47" i="25"/>
  <c r="H113" i="27"/>
  <c r="B194" i="26"/>
  <c r="F274" i="25"/>
  <c r="E315" i="27"/>
  <c r="G66" i="25"/>
  <c r="J41" i="27"/>
  <c r="H122" i="26"/>
  <c r="F203" i="25"/>
  <c r="K265" i="24"/>
  <c r="I346" i="28"/>
  <c r="H323" i="25"/>
  <c r="J74" i="28"/>
  <c r="D155" i="23"/>
  <c r="I143" i="24"/>
  <c r="C224" i="28"/>
  <c r="G304" i="23"/>
  <c r="I156" i="4"/>
  <c r="G237" i="6"/>
  <c r="J368" i="4"/>
  <c r="E160" i="27"/>
  <c r="C241" i="26"/>
  <c r="K321" i="25"/>
  <c r="F58" i="26"/>
  <c r="F172" i="25"/>
  <c r="C276" i="26"/>
  <c r="J331" i="27"/>
  <c r="E184" i="4"/>
  <c r="F99" i="6"/>
  <c r="F314" i="6"/>
  <c r="C218" i="4"/>
  <c r="C75" i="6"/>
  <c r="F206" i="4"/>
  <c r="J298" i="6"/>
  <c r="I78" i="26"/>
  <c r="G159" i="25"/>
  <c r="D225" i="27"/>
  <c r="H305" i="26"/>
  <c r="F346" i="6"/>
  <c r="I97" i="26"/>
  <c r="C178" i="25"/>
  <c r="F153" i="27"/>
  <c r="D234" i="26"/>
  <c r="B315" i="25"/>
  <c r="I48" i="28"/>
  <c r="G129" i="23"/>
  <c r="B106" i="24"/>
  <c r="F186" i="28"/>
  <c r="J266" i="23"/>
  <c r="E255" i="24"/>
  <c r="I335" i="28"/>
  <c r="K86" i="22"/>
  <c r="C313" i="4"/>
  <c r="H115" i="4"/>
  <c r="B196" i="6"/>
  <c r="I316" i="27"/>
  <c r="I68" i="25"/>
  <c r="F134" i="27"/>
  <c r="J214" i="26"/>
  <c r="D295" i="25"/>
  <c r="C336" i="27"/>
  <c r="E87" i="25"/>
  <c r="H62" i="27"/>
  <c r="F143" i="26"/>
  <c r="D224" i="25"/>
  <c r="I286" i="24"/>
  <c r="G367" i="28"/>
  <c r="F344" i="25"/>
  <c r="H95" i="28"/>
  <c r="B176" i="23"/>
  <c r="G164" i="24"/>
  <c r="K244" i="28"/>
  <c r="E325" i="23"/>
  <c r="G177" i="4"/>
  <c r="J260" i="6"/>
  <c r="F60" i="6"/>
  <c r="C181" i="27"/>
  <c r="K261" i="26"/>
  <c r="B45" i="24"/>
  <c r="D79" i="26"/>
  <c r="H199" i="25"/>
  <c r="C316" i="26"/>
  <c r="B43" i="26"/>
  <c r="I256" i="23"/>
  <c r="D233" i="24"/>
  <c r="H313" i="28"/>
  <c r="J64" i="22"/>
  <c r="E53" i="28"/>
  <c r="I133" i="23"/>
  <c r="G127" i="6"/>
  <c r="J258" i="4"/>
  <c r="E50" i="27"/>
  <c r="C131" i="26"/>
  <c r="K211" i="25"/>
  <c r="H277" i="27"/>
  <c r="B358" i="26"/>
  <c r="I69" i="27"/>
  <c r="C150" i="26"/>
  <c r="G230" i="25"/>
  <c r="J205" i="27"/>
  <c r="H286" i="26"/>
  <c r="C349" i="25"/>
  <c r="C101" i="28"/>
  <c r="K181" i="23"/>
  <c r="F158" i="24"/>
  <c r="J238" i="28"/>
  <c r="D319" i="23"/>
  <c r="I307" i="24"/>
  <c r="K58" i="23"/>
  <c r="B163" i="24"/>
  <c r="J215" i="28"/>
  <c r="H296" i="23"/>
  <c r="E53" i="21"/>
  <c r="I133" i="20"/>
  <c r="B109" i="22"/>
  <c r="J189" i="21"/>
  <c r="H270" i="20"/>
  <c r="G245" i="22"/>
  <c r="E326" i="21"/>
  <c r="E78" i="19"/>
  <c r="J54" i="21"/>
  <c r="D135" i="20"/>
  <c r="I220" i="19"/>
  <c r="G301" i="18"/>
  <c r="H165" i="18"/>
  <c r="I361" i="19"/>
  <c r="J225" i="19"/>
  <c r="H306" i="18"/>
  <c r="H58" i="16"/>
  <c r="C273" i="17"/>
  <c r="D137" i="17"/>
  <c r="J89" i="28"/>
  <c r="H170" i="23"/>
  <c r="G256" i="22"/>
  <c r="K336" i="21"/>
  <c r="C88" i="19"/>
  <c r="J63" i="21"/>
  <c r="H144" i="20"/>
  <c r="G119" i="22"/>
  <c r="E200" i="21"/>
  <c r="C281" i="20"/>
  <c r="B258" i="22"/>
  <c r="F338" i="21"/>
  <c r="H89" i="19"/>
  <c r="G175" i="18"/>
  <c r="J368" i="19"/>
  <c r="I235" i="19"/>
  <c r="C316" i="18"/>
  <c r="H180" i="18"/>
  <c r="F261" i="17"/>
  <c r="C147" i="17"/>
  <c r="K227" i="16"/>
  <c r="B315" i="24"/>
  <c r="B67" i="23"/>
  <c r="K152" i="22"/>
  <c r="E233" i="21"/>
  <c r="I313" i="20"/>
  <c r="B289" i="22"/>
  <c r="B41" i="20"/>
  <c r="J121" i="19"/>
  <c r="I96" i="21"/>
  <c r="G177" i="20"/>
  <c r="F154" i="22"/>
  <c r="J234" i="21"/>
  <c r="D315" i="20"/>
  <c r="K71" i="18"/>
  <c r="D265" i="19"/>
  <c r="H345" i="18"/>
  <c r="G212" i="18"/>
  <c r="B77" i="18"/>
  <c r="J157" i="17"/>
  <c r="H238" i="16"/>
  <c r="E124" i="16"/>
  <c r="B157" i="24"/>
  <c r="J237" i="28"/>
  <c r="H318" i="23"/>
  <c r="E75" i="21"/>
  <c r="I155" i="20"/>
  <c r="B131" i="22"/>
  <c r="J211" i="21"/>
  <c r="H292" i="20"/>
  <c r="G267" i="22"/>
  <c r="E348" i="21"/>
  <c r="E100" i="19"/>
  <c r="J76" i="21"/>
  <c r="D157" i="20"/>
  <c r="I242" i="19"/>
  <c r="G323" i="18"/>
  <c r="H187" i="18"/>
  <c r="G54" i="18"/>
  <c r="J247" i="19"/>
  <c r="H328" i="18"/>
  <c r="H80" i="16"/>
  <c r="C295" i="17"/>
  <c r="D159" i="17"/>
  <c r="J242" i="16"/>
  <c r="K116" i="16"/>
  <c r="D186" i="15"/>
  <c r="K57" i="15"/>
  <c r="I138" i="14"/>
  <c r="D47" i="14"/>
  <c r="C240" i="15"/>
  <c r="F302" i="14"/>
  <c r="E209" i="14"/>
  <c r="I289" i="13"/>
  <c r="F181" i="13"/>
  <c r="E46" i="13"/>
  <c r="J130" i="12"/>
  <c r="G268" i="12"/>
  <c r="C141" i="12"/>
  <c r="K205" i="11"/>
  <c r="K70" i="11"/>
  <c r="H204" i="11"/>
  <c r="J339" i="11"/>
  <c r="C155" i="10"/>
  <c r="H318" i="10"/>
  <c r="H169" i="16"/>
  <c r="I43" i="16"/>
  <c r="B113" i="15"/>
  <c r="G313" i="16"/>
  <c r="G65" i="14"/>
  <c r="D303" i="15"/>
  <c r="K166" i="15"/>
  <c r="D229" i="14"/>
  <c r="H309" i="13"/>
  <c r="G216" i="13"/>
  <c r="D108" i="13"/>
  <c r="K301" i="14"/>
  <c r="H57" i="12"/>
  <c r="E195" i="12"/>
  <c r="K67" i="12"/>
  <c r="I132" i="11"/>
  <c r="K326" i="12"/>
  <c r="F131" i="11"/>
  <c r="H266" i="11"/>
  <c r="K81" i="10"/>
  <c r="F245" i="10"/>
  <c r="D45" i="16"/>
  <c r="G248" i="17"/>
  <c r="F317" i="16"/>
  <c r="F69" i="14"/>
  <c r="K269" i="15"/>
  <c r="J178" i="15"/>
  <c r="G42" i="15"/>
  <c r="K122" i="14"/>
  <c r="D185" i="13"/>
  <c r="D254" i="26"/>
  <c r="J343" i="25"/>
  <c r="I68" i="28"/>
  <c r="G149" i="23"/>
  <c r="B126" i="24"/>
  <c r="F206" i="28"/>
  <c r="J286" i="23"/>
  <c r="E275" i="24"/>
  <c r="I355" i="28"/>
  <c r="H108" i="24"/>
  <c r="H151" i="4"/>
  <c r="B232" i="6"/>
  <c r="I352" i="27"/>
  <c r="I104" i="25"/>
  <c r="F170" i="27"/>
  <c r="J250" i="26"/>
  <c r="K333" i="25"/>
  <c r="K42" i="26"/>
  <c r="E123" i="25"/>
  <c r="H98" i="27"/>
  <c r="F179" i="26"/>
  <c r="D260" i="25"/>
  <c r="I322" i="24"/>
  <c r="I74" i="23"/>
  <c r="D51" i="24"/>
  <c r="H131" i="28"/>
  <c r="B212" i="23"/>
  <c r="G200" i="24"/>
  <c r="K280" i="28"/>
  <c r="E361" i="23"/>
  <c r="H108" i="28"/>
  <c r="F189" i="23"/>
  <c r="E275" i="22"/>
  <c r="I355" i="21"/>
  <c r="K106" i="19"/>
  <c r="H82" i="21"/>
  <c r="F163" i="20"/>
  <c r="E138" i="22"/>
  <c r="C219" i="21"/>
  <c r="K299" i="20"/>
  <c r="J276" i="22"/>
  <c r="D357" i="21"/>
  <c r="F108" i="19"/>
  <c r="E194" i="18"/>
  <c r="F58" i="18"/>
  <c r="G254" i="19"/>
  <c r="K334" i="18"/>
  <c r="F199" i="18"/>
  <c r="D280" i="17"/>
  <c r="K165" i="17"/>
  <c r="I246" i="16"/>
  <c r="F311" i="24"/>
  <c r="F63" i="23"/>
  <c r="E149" i="22"/>
  <c r="I229" i="21"/>
  <c r="C310" i="20"/>
  <c r="F285" i="22"/>
  <c r="D366" i="21"/>
  <c r="D118" i="19"/>
  <c r="C93" i="21"/>
  <c r="K173" i="20"/>
  <c r="J150" i="22"/>
  <c r="D231" i="21"/>
  <c r="H311" i="20"/>
  <c r="E68" i="18"/>
  <c r="H261" i="19"/>
  <c r="B342" i="18"/>
  <c r="K208" i="18"/>
  <c r="F73" i="18"/>
  <c r="D154" i="17"/>
  <c r="B235" i="16"/>
  <c r="I120" i="16"/>
  <c r="J207" i="24"/>
  <c r="H288" i="28"/>
  <c r="H40" i="22"/>
  <c r="C126" i="21"/>
  <c r="G206" i="20"/>
  <c r="J181" i="22"/>
  <c r="H262" i="21"/>
  <c r="F343" i="20"/>
  <c r="E318" i="22"/>
  <c r="E70" i="20"/>
  <c r="C151" i="19"/>
  <c r="H127" i="21"/>
  <c r="B208" i="20"/>
  <c r="G293" i="19"/>
  <c r="G45" i="17"/>
  <c r="F238" i="18"/>
  <c r="E105" i="18"/>
  <c r="H298" i="19"/>
  <c r="H50" i="17"/>
  <c r="F131" i="16"/>
  <c r="K345" i="17"/>
  <c r="B210" i="17"/>
  <c r="H130" i="28"/>
  <c r="F211" i="23"/>
  <c r="E297" i="22"/>
  <c r="G48" i="20"/>
  <c r="K128" i="19"/>
  <c r="H104" i="21"/>
  <c r="F185" i="20"/>
  <c r="E160" i="22"/>
  <c r="C241" i="21"/>
  <c r="K321" i="20"/>
  <c r="J298" i="22"/>
  <c r="B50" i="20"/>
  <c r="F130" i="19"/>
  <c r="E216" i="18"/>
  <c r="F80" i="18"/>
  <c r="G276" i="19"/>
  <c r="K356" i="18"/>
  <c r="F221" i="18"/>
  <c r="D302" i="17"/>
  <c r="K187" i="17"/>
  <c r="I268" i="16"/>
  <c r="H135" i="16"/>
  <c r="K338" i="17"/>
  <c r="B79" i="15"/>
  <c r="B171" i="14"/>
  <c r="E360" i="15"/>
  <c r="D269" i="15"/>
  <c r="K132" i="15"/>
  <c r="D195" i="14"/>
  <c r="H275" i="13"/>
  <c r="G182" i="13"/>
  <c r="D74" i="13"/>
  <c r="K267" i="14"/>
  <c r="I348" i="13"/>
  <c r="E161" i="12"/>
  <c r="F301" i="12"/>
  <c r="I98" i="11"/>
  <c r="H235" i="11"/>
  <c r="F97" i="11"/>
  <c r="G172" i="10"/>
  <c r="K47" i="10"/>
  <c r="F211" i="10"/>
  <c r="F62" i="16"/>
  <c r="I265" i="17"/>
  <c r="H334" i="16"/>
  <c r="H86" i="14"/>
  <c r="C287" i="15"/>
  <c r="B196" i="15"/>
  <c r="I59" i="15"/>
  <c r="C140" i="14"/>
  <c r="F202" i="13"/>
  <c r="E109" i="13"/>
  <c r="J329" i="14"/>
  <c r="I194" i="14"/>
  <c r="G275" i="13"/>
  <c r="C88" i="12"/>
  <c r="B225" i="12"/>
  <c r="E354" i="12"/>
  <c r="F162" i="11"/>
  <c r="J49" i="11"/>
  <c r="J325" i="11"/>
  <c r="J134" i="10"/>
  <c r="C154" i="17"/>
  <c r="I226" i="15"/>
  <c r="F66" i="25"/>
  <c r="E107" i="27"/>
  <c r="I187" i="26"/>
  <c r="C268" i="25"/>
  <c r="F243" i="27"/>
  <c r="D324" i="26"/>
  <c r="K57" i="24"/>
  <c r="I138" i="28"/>
  <c r="G219" i="23"/>
  <c r="B196" i="24"/>
  <c r="F276" i="28"/>
  <c r="J356" i="23"/>
  <c r="E345" i="24"/>
  <c r="G96" i="23"/>
  <c r="D216" i="6"/>
  <c r="E358" i="4"/>
  <c r="J160" i="4"/>
  <c r="D241" i="6"/>
  <c r="K361" i="27"/>
  <c r="K113" i="25"/>
  <c r="H179" i="27"/>
  <c r="B260" i="26"/>
  <c r="E189" i="27"/>
  <c r="D76" i="24"/>
  <c r="E82" i="24"/>
  <c r="C229" i="4"/>
  <c r="H134" i="6"/>
  <c r="J53" i="4"/>
  <c r="E253" i="4"/>
  <c r="I368" i="4"/>
  <c r="D171" i="4"/>
  <c r="K251" i="6"/>
  <c r="G43" i="26"/>
  <c r="E124" i="25"/>
  <c r="B190" i="27"/>
  <c r="F270" i="26"/>
  <c r="F77" i="24"/>
  <c r="G62" i="26"/>
  <c r="K142" i="25"/>
  <c r="D118" i="27"/>
  <c r="B199" i="26"/>
  <c r="J279" i="25"/>
  <c r="E342" i="24"/>
  <c r="E94" i="23"/>
  <c r="J70" i="24"/>
  <c r="D151" i="28"/>
  <c r="H231" i="23"/>
  <c r="C220" i="24"/>
  <c r="G300" i="28"/>
  <c r="I51" i="22"/>
  <c r="K277" i="4"/>
  <c r="F80" i="4"/>
  <c r="J160" i="6"/>
  <c r="G281" i="27"/>
  <c r="E362" i="26"/>
  <c r="D99" i="27"/>
  <c r="H179" i="26"/>
  <c r="B260" i="25"/>
  <c r="K300" i="27"/>
  <c r="C52" i="25"/>
  <c r="G356" i="6"/>
  <c r="D108" i="26"/>
  <c r="B189" i="25"/>
  <c r="G251" i="24"/>
  <c r="E332" i="28"/>
  <c r="E84" i="22"/>
  <c r="F60" i="28"/>
  <c r="J140" i="23"/>
  <c r="E129" i="24"/>
  <c r="I209" i="28"/>
  <c r="C290" i="23"/>
  <c r="E142" i="4"/>
  <c r="C223" i="6"/>
  <c r="F354" i="4"/>
  <c r="K145" i="27"/>
  <c r="I226" i="26"/>
  <c r="G307" i="25"/>
  <c r="B44" i="26"/>
  <c r="D153" i="25"/>
  <c r="I245" i="26"/>
  <c r="F301" i="27"/>
  <c r="C199" i="23"/>
  <c r="K334" i="4"/>
  <c r="C287" i="4"/>
  <c r="H89" i="4"/>
  <c r="B170" i="6"/>
  <c r="I290" i="27"/>
  <c r="I42" i="25"/>
  <c r="F108" i="27"/>
  <c r="J188" i="26"/>
  <c r="D269" i="25"/>
  <c r="C310" i="27"/>
  <c r="E61" i="25"/>
  <c r="I365" i="6"/>
  <c r="F117" i="26"/>
  <c r="D198" i="25"/>
  <c r="I260" i="24"/>
  <c r="G341" i="28"/>
  <c r="G93" i="22"/>
  <c r="H69" i="28"/>
  <c r="B150" i="23"/>
  <c r="G138" i="24"/>
  <c r="K218" i="28"/>
  <c r="E299" i="23"/>
  <c r="E196" i="4"/>
  <c r="K285" i="6"/>
  <c r="D79" i="6"/>
  <c r="K199" i="27"/>
  <c r="I280" i="26"/>
  <c r="I346" i="6"/>
  <c r="B98" i="26"/>
  <c r="F178" i="25"/>
  <c r="E219" i="27"/>
  <c r="I299" i="26"/>
  <c r="K274" i="6"/>
  <c r="F355" i="27"/>
  <c r="F107" i="25"/>
  <c r="K169" i="24"/>
  <c r="I250" i="28"/>
  <c r="G331" i="23"/>
  <c r="B308" i="24"/>
  <c r="D59" i="23"/>
  <c r="I47" i="24"/>
  <c r="C128" i="28"/>
  <c r="G208" i="23"/>
  <c r="I60" i="4"/>
  <c r="G141" i="6"/>
  <c r="J272" i="4"/>
  <c r="E64" i="27"/>
  <c r="C145" i="26"/>
  <c r="K225" i="25"/>
  <c r="H291" i="27"/>
  <c r="F44" i="25"/>
  <c r="C84" i="26"/>
  <c r="J139" i="27"/>
  <c r="G201" i="28"/>
  <c r="H200" i="6"/>
  <c r="H114" i="4"/>
  <c r="C314" i="4"/>
  <c r="K307" i="4"/>
  <c r="F110" i="4"/>
  <c r="J190" i="6"/>
  <c r="G311" i="27"/>
  <c r="G63" i="25"/>
  <c r="D129" i="27"/>
  <c r="H209" i="26"/>
  <c r="B290" i="25"/>
  <c r="K330" i="27"/>
  <c r="C82" i="25"/>
  <c r="F57" i="27"/>
  <c r="D138" i="26"/>
  <c r="B219" i="25"/>
  <c r="G281" i="24"/>
  <c r="E362" i="28"/>
  <c r="D339" i="25"/>
  <c r="F90" i="28"/>
  <c r="J170" i="23"/>
  <c r="E159" i="24"/>
  <c r="I239" i="28"/>
  <c r="C320" i="23"/>
  <c r="C217" i="4"/>
  <c r="H313" i="6"/>
  <c r="B100" i="6"/>
  <c r="I220" i="27"/>
  <c r="G301" i="26"/>
  <c r="G367" i="6"/>
  <c r="J118" i="26"/>
  <c r="D199" i="25"/>
  <c r="C240" i="27"/>
  <c r="G320" i="26"/>
  <c r="I295" i="6"/>
  <c r="F47" i="26"/>
  <c r="D128" i="25"/>
  <c r="I190" i="24"/>
  <c r="G271" i="28"/>
  <c r="E352" i="23"/>
  <c r="J328" i="24"/>
  <c r="B80" i="23"/>
  <c r="G68" i="24"/>
  <c r="K148" i="28"/>
  <c r="E229" i="23"/>
  <c r="G81" i="4"/>
  <c r="E162" i="6"/>
  <c r="H293" i="4"/>
  <c r="C85" i="27"/>
  <c r="K165" i="26"/>
  <c r="I246" i="25"/>
  <c r="F312" i="27"/>
  <c r="H71" i="25"/>
  <c r="C124" i="26"/>
  <c r="J179" i="27"/>
  <c r="I284" i="28"/>
  <c r="D137" i="24"/>
  <c r="H217" i="28"/>
  <c r="B298" i="23"/>
  <c r="G286" i="24"/>
  <c r="K366" i="28"/>
  <c r="B121" i="24"/>
  <c r="J162" i="4"/>
  <c r="D243" i="6"/>
  <c r="K363" i="27"/>
  <c r="K115" i="25"/>
  <c r="H181" i="27"/>
  <c r="B262" i="26"/>
  <c r="J43" i="24"/>
  <c r="C54" i="26"/>
  <c r="G134" i="25"/>
  <c r="J109" i="27"/>
  <c r="H190" i="26"/>
  <c r="F271" i="25"/>
  <c r="K333" i="24"/>
  <c r="K85" i="23"/>
  <c r="F62" i="24"/>
  <c r="J142" i="28"/>
  <c r="D223" i="23"/>
  <c r="I211" i="24"/>
  <c r="C292" i="28"/>
  <c r="E43" i="22"/>
  <c r="J119" i="28"/>
  <c r="H200" i="23"/>
  <c r="G286" i="22"/>
  <c r="K366" i="21"/>
  <c r="C118" i="19"/>
  <c r="J93" i="21"/>
  <c r="H174" i="20"/>
  <c r="G149" i="22"/>
  <c r="E230" i="21"/>
  <c r="C311" i="20"/>
  <c r="B288" i="22"/>
  <c r="F368" i="21"/>
  <c r="H119" i="19"/>
  <c r="G205" i="18"/>
  <c r="H69" i="18"/>
  <c r="I265" i="19"/>
  <c r="C346" i="18"/>
  <c r="H210" i="18"/>
  <c r="F291" i="17"/>
  <c r="C177" i="17"/>
  <c r="K257" i="16"/>
  <c r="H322" i="24"/>
  <c r="H74" i="23"/>
  <c r="G160" i="22"/>
  <c r="K240" i="21"/>
  <c r="E321" i="20"/>
  <c r="H296" i="22"/>
  <c r="H48" i="20"/>
  <c r="F129" i="19"/>
  <c r="E104" i="21"/>
  <c r="C185" i="20"/>
  <c r="B162" i="22"/>
  <c r="F242" i="21"/>
  <c r="J322" i="20"/>
  <c r="G79" i="18"/>
  <c r="J272" i="19"/>
  <c r="D353" i="18"/>
  <c r="C220" i="18"/>
  <c r="H84" i="18"/>
  <c r="F165" i="17"/>
  <c r="D246" i="16"/>
  <c r="K131" i="16"/>
  <c r="B219" i="24"/>
  <c r="J299" i="28"/>
  <c r="J51" i="22"/>
  <c r="E137" i="21"/>
  <c r="I217" i="20"/>
  <c r="B193" i="22"/>
  <c r="J273" i="21"/>
  <c r="H354" i="20"/>
  <c r="G329" i="22"/>
  <c r="G81" i="20"/>
  <c r="E162" i="19"/>
  <c r="J138" i="21"/>
  <c r="D219" i="20"/>
  <c r="I304" i="19"/>
  <c r="I56" i="17"/>
  <c r="H249" i="18"/>
  <c r="G116" i="18"/>
  <c r="J309" i="19"/>
  <c r="J61" i="17"/>
  <c r="H142" i="16"/>
  <c r="C357" i="17"/>
  <c r="D221" i="17"/>
  <c r="J141" i="28"/>
  <c r="H222" i="23"/>
  <c r="G308" i="22"/>
  <c r="I59" i="20"/>
  <c r="C140" i="19"/>
  <c r="J115" i="21"/>
  <c r="H196" i="20"/>
  <c r="G171" i="22"/>
  <c r="E252" i="21"/>
  <c r="C333" i="20"/>
  <c r="B310" i="22"/>
  <c r="D61" i="20"/>
  <c r="H141" i="19"/>
  <c r="G227" i="18"/>
  <c r="H91" i="18"/>
  <c r="I287" i="19"/>
  <c r="C368" i="18"/>
  <c r="H232" i="18"/>
  <c r="F313" i="17"/>
  <c r="C199" i="17"/>
  <c r="E280" i="16"/>
  <c r="J146" i="16"/>
  <c r="C350" i="17"/>
  <c r="D90" i="15"/>
  <c r="I290" i="16"/>
  <c r="I42" i="14"/>
  <c r="F280" i="15"/>
  <c r="C144" i="15"/>
  <c r="F206" i="14"/>
  <c r="J286" i="13"/>
  <c r="I193" i="13"/>
  <c r="F85" i="13"/>
  <c r="C279" i="14"/>
  <c r="K359" i="13"/>
  <c r="G172" i="12"/>
  <c r="C45" i="12"/>
  <c r="K109" i="11"/>
  <c r="J246" i="11"/>
  <c r="H108" i="11"/>
  <c r="I183" i="10"/>
  <c r="C59" i="10"/>
  <c r="H222" i="10"/>
  <c r="H73" i="16"/>
  <c r="K276" i="17"/>
  <c r="J345" i="16"/>
  <c r="J97" i="14"/>
  <c r="E298" i="15"/>
  <c r="D207" i="15"/>
  <c r="K70" i="15"/>
  <c r="C154" i="14"/>
  <c r="H213" i="13"/>
  <c r="G120" i="13"/>
  <c r="B341" i="14"/>
  <c r="K205" i="14"/>
  <c r="I286" i="13"/>
  <c r="E99" i="12"/>
  <c r="D236" i="12"/>
  <c r="G365" i="12"/>
  <c r="H173" i="11"/>
  <c r="D364" i="12"/>
  <c r="G110" i="10"/>
  <c r="I314" i="11"/>
  <c r="D133" i="10"/>
  <c r="F278" i="17"/>
  <c r="G152" i="17"/>
  <c r="K232" i="16"/>
  <c r="D302" i="15"/>
  <c r="K173" i="15"/>
  <c r="J82" i="15"/>
  <c r="I179" i="14"/>
  <c r="C356" i="15"/>
  <c r="D89" i="13"/>
  <c r="D158" i="26"/>
  <c r="B239" i="25"/>
  <c r="G301" i="24"/>
  <c r="G53" i="23"/>
  <c r="D359" i="25"/>
  <c r="F110" i="28"/>
  <c r="J190" i="23"/>
  <c r="E179" i="24"/>
  <c r="I259" i="28"/>
  <c r="C340" i="23"/>
  <c r="H55" i="4"/>
  <c r="B136" i="6"/>
  <c r="I256" i="27"/>
  <c r="G337" i="26"/>
  <c r="F74" i="27"/>
  <c r="J154" i="26"/>
  <c r="D235" i="25"/>
  <c r="C276" i="27"/>
  <c r="G356" i="26"/>
  <c r="I331" i="6"/>
  <c r="F83" i="26"/>
  <c r="D164" i="25"/>
  <c r="I226" i="24"/>
  <c r="G307" i="28"/>
  <c r="G59" i="22"/>
  <c r="J364" i="24"/>
  <c r="B116" i="23"/>
  <c r="G104" i="24"/>
  <c r="K184" i="28"/>
  <c r="E265" i="23"/>
  <c r="F341" i="24"/>
  <c r="F93" i="23"/>
  <c r="E179" i="22"/>
  <c r="I259" i="21"/>
  <c r="C340" i="20"/>
  <c r="F315" i="22"/>
  <c r="F67" i="20"/>
  <c r="D148" i="19"/>
  <c r="C123" i="21"/>
  <c r="K203" i="20"/>
  <c r="J180" i="22"/>
  <c r="D261" i="21"/>
  <c r="H341" i="20"/>
  <c r="E98" i="18"/>
  <c r="H291" i="19"/>
  <c r="J42" i="17"/>
  <c r="K238" i="18"/>
  <c r="F103" i="18"/>
  <c r="D184" i="17"/>
  <c r="B265" i="16"/>
  <c r="I150" i="16"/>
  <c r="F215" i="24"/>
  <c r="D296" i="28"/>
  <c r="D48" i="22"/>
  <c r="I133" i="21"/>
  <c r="C214" i="20"/>
  <c r="F189" i="22"/>
  <c r="D270" i="21"/>
  <c r="B351" i="20"/>
  <c r="K325" i="22"/>
  <c r="K77" i="20"/>
  <c r="I158" i="19"/>
  <c r="D135" i="21"/>
  <c r="H215" i="20"/>
  <c r="C301" i="19"/>
  <c r="C53" i="17"/>
  <c r="B246" i="18"/>
  <c r="K112" i="18"/>
  <c r="D306" i="19"/>
  <c r="D58" i="17"/>
  <c r="B139" i="16"/>
  <c r="G353" i="17"/>
  <c r="H217" i="17"/>
  <c r="H192" i="28"/>
  <c r="F273" i="23"/>
  <c r="E359" i="22"/>
  <c r="G110" i="20"/>
  <c r="K190" i="19"/>
  <c r="H166" i="21"/>
  <c r="F247" i="20"/>
  <c r="E222" i="22"/>
  <c r="C303" i="21"/>
  <c r="C55" i="19"/>
  <c r="J360" i="22"/>
  <c r="B112" i="20"/>
  <c r="F192" i="19"/>
  <c r="E278" i="18"/>
  <c r="F142" i="18"/>
  <c r="G338" i="19"/>
  <c r="H202" i="19"/>
  <c r="F283" i="18"/>
  <c r="D364" i="17"/>
  <c r="K249" i="17"/>
  <c r="B114" i="17"/>
  <c r="F363" i="24"/>
  <c r="F115" i="23"/>
  <c r="E201" i="22"/>
  <c r="I281" i="21"/>
  <c r="C362" i="20"/>
  <c r="F337" i="22"/>
  <c r="F89" i="20"/>
  <c r="D170" i="19"/>
  <c r="C145" i="21"/>
  <c r="K225" i="20"/>
  <c r="J202" i="22"/>
  <c r="D283" i="21"/>
  <c r="H363" i="20"/>
  <c r="E120" i="18"/>
  <c r="H313" i="19"/>
  <c r="J64" i="17"/>
  <c r="K260" i="18"/>
  <c r="F125" i="18"/>
  <c r="D206" i="17"/>
  <c r="J302" i="16"/>
  <c r="I172" i="16"/>
  <c r="J368" i="17"/>
  <c r="K242" i="17"/>
  <c r="J311" i="16"/>
  <c r="J63" i="14"/>
  <c r="E264" i="15"/>
  <c r="D173" i="15"/>
  <c r="C366" i="16"/>
  <c r="E117" i="14"/>
  <c r="H179" i="13"/>
  <c r="G86" i="13"/>
  <c r="B307" i="14"/>
  <c r="K171" i="14"/>
  <c r="I252" i="13"/>
  <c r="E65" i="12"/>
  <c r="D202" i="12"/>
  <c r="G331" i="12"/>
  <c r="H139" i="11"/>
  <c r="D330" i="12"/>
  <c r="G76" i="10"/>
  <c r="I280" i="11"/>
  <c r="D99" i="10"/>
  <c r="G293" i="10"/>
  <c r="I169" i="17"/>
  <c r="C250" i="16"/>
  <c r="F319" i="15"/>
  <c r="C191" i="15"/>
  <c r="B100" i="15"/>
  <c r="K292" i="16"/>
  <c r="C44" i="14"/>
  <c r="F106" i="13"/>
  <c r="G342" i="14"/>
  <c r="J233" i="14"/>
  <c r="H314" i="13"/>
  <c r="G179" i="13"/>
  <c r="B264" i="12"/>
  <c r="B129" i="12"/>
  <c r="E274" i="12"/>
  <c r="F66" i="11"/>
  <c r="C204" i="11"/>
  <c r="I137" i="10"/>
  <c r="H265" i="11"/>
  <c r="B162" i="16"/>
  <c r="J51" i="14"/>
  <c r="G60" i="20"/>
  <c r="J299" i="20"/>
  <c r="G107" i="19"/>
  <c r="K125" i="18"/>
  <c r="B131" i="18"/>
  <c r="F265" i="24"/>
  <c r="C264" i="20"/>
  <c r="C47" i="21"/>
  <c r="H265" i="20"/>
  <c r="K162" i="18"/>
  <c r="I74" i="16"/>
  <c r="K354" i="22"/>
  <c r="B243" i="20"/>
  <c r="F356" i="22"/>
  <c r="B138" i="18"/>
  <c r="J359" i="17"/>
  <c r="E67" i="16"/>
  <c r="J326" i="15"/>
  <c r="B48" i="10"/>
  <c r="D268" i="15"/>
  <c r="C322" i="15"/>
  <c r="B161" i="13"/>
  <c r="C223" i="12"/>
  <c r="E96" i="10"/>
  <c r="F310" i="13"/>
  <c r="E66" i="14"/>
  <c r="F170" i="16"/>
  <c r="G262" i="11"/>
  <c r="B59" i="12"/>
  <c r="K352" i="13"/>
  <c r="C259" i="6"/>
  <c r="I301" i="8"/>
  <c r="D329" i="7"/>
  <c r="J45" i="7"/>
  <c r="K219" i="9"/>
  <c r="I311" i="10"/>
  <c r="E284" i="10"/>
  <c r="G231" i="8"/>
  <c r="J149" i="8"/>
  <c r="G258" i="7"/>
  <c r="G129" i="7"/>
  <c r="G314" i="9"/>
  <c r="F174" i="9"/>
  <c r="H98" i="9"/>
  <c r="F64" i="9"/>
  <c r="I337" i="8"/>
  <c r="E234" i="8"/>
  <c r="F144" i="8"/>
  <c r="E87" i="8"/>
  <c r="D269" i="7"/>
  <c r="E132" i="7"/>
  <c r="H314" i="9"/>
  <c r="K301" i="9"/>
  <c r="F229" i="9"/>
  <c r="I251" i="10"/>
  <c r="C49" i="9"/>
  <c r="B320" i="8"/>
  <c r="G156" i="8"/>
  <c r="J145" i="8"/>
  <c r="B277" i="7"/>
  <c r="I270" i="7"/>
  <c r="J133" i="7"/>
  <c r="G310" i="9"/>
  <c r="F170" i="9"/>
  <c r="H94" i="9"/>
  <c r="F60" i="9"/>
  <c r="C243" i="10"/>
  <c r="J138" i="10"/>
  <c r="E320" i="11"/>
  <c r="C116" i="10"/>
  <c r="B41" i="11"/>
  <c r="D179" i="11"/>
  <c r="E42" i="11"/>
  <c r="J241" i="12"/>
  <c r="K104" i="12"/>
  <c r="E292" i="13"/>
  <c r="G211" i="14"/>
  <c r="H346" i="14"/>
  <c r="C126" i="13"/>
  <c r="D219" i="13"/>
  <c r="E165" i="14"/>
  <c r="G76" i="15"/>
  <c r="J212" i="15"/>
  <c r="K303" i="15"/>
  <c r="F103" i="14"/>
  <c r="F351" i="16"/>
  <c r="G282" i="17"/>
  <c r="D79" i="16"/>
  <c r="H290" i="10"/>
  <c r="C127" i="10"/>
  <c r="J311" i="11"/>
  <c r="H176" i="11"/>
  <c r="K42" i="11"/>
  <c r="K177" i="11"/>
  <c r="C113" i="12"/>
  <c r="G240" i="12"/>
  <c r="J102" i="12"/>
  <c r="C347" i="14"/>
  <c r="F153" i="13"/>
  <c r="I261" i="13"/>
  <c r="I203" i="14"/>
  <c r="H269" i="14"/>
  <c r="E207" i="15"/>
  <c r="H343" i="15"/>
  <c r="K105" i="14"/>
  <c r="K353" i="16"/>
  <c r="F153" i="15"/>
  <c r="C84" i="16"/>
  <c r="B210" i="16"/>
  <c r="E83" i="9"/>
  <c r="H313" i="11"/>
  <c r="H102" i="10"/>
  <c r="K290" i="11"/>
  <c r="G162" i="11"/>
  <c r="B354" i="12"/>
  <c r="I232" i="12"/>
  <c r="F87" i="12"/>
  <c r="F222" i="12"/>
  <c r="K137" i="13"/>
  <c r="B273" i="13"/>
  <c r="D192" i="14"/>
  <c r="K300" i="14"/>
  <c r="J64" i="13"/>
  <c r="I331" i="15"/>
  <c r="J138" i="14"/>
  <c r="F58" i="15"/>
  <c r="G149" i="15"/>
  <c r="J277" i="15"/>
  <c r="G208" i="16"/>
  <c r="C128" i="17"/>
  <c r="I210" i="10"/>
  <c r="H57" i="10"/>
  <c r="J175" i="10"/>
  <c r="C364" i="11"/>
  <c r="I235" i="11"/>
  <c r="B98" i="11"/>
  <c r="K289" i="12"/>
  <c r="H160" i="12"/>
  <c r="B298" i="12"/>
  <c r="C211" i="13"/>
  <c r="D346" i="13"/>
  <c r="F265" i="14"/>
  <c r="K44" i="13"/>
  <c r="B138" i="13"/>
  <c r="I75" i="14"/>
  <c r="G324" i="16"/>
  <c r="H131" i="15"/>
  <c r="I222" i="15"/>
  <c r="B351" i="15"/>
  <c r="H283" i="16"/>
  <c r="E201" i="17"/>
  <c r="D327" i="17"/>
  <c r="C131" i="16"/>
  <c r="F245" i="16"/>
  <c r="H164" i="17"/>
  <c r="J83" i="18"/>
  <c r="E219" i="18"/>
  <c r="F352" i="18"/>
  <c r="B272" i="19"/>
  <c r="I78" i="18"/>
  <c r="B322" i="20"/>
  <c r="H241" i="21"/>
  <c r="D161" i="22"/>
  <c r="E184" i="20"/>
  <c r="G103" i="21"/>
  <c r="H128" i="19"/>
  <c r="J47" i="20"/>
  <c r="J295" i="22"/>
  <c r="G320" i="20"/>
  <c r="C240" i="21"/>
  <c r="I159" i="22"/>
  <c r="J73" i="23"/>
  <c r="J321" i="24"/>
  <c r="D311" i="16"/>
  <c r="E208" i="17"/>
  <c r="H322" i="17"/>
  <c r="J241" i="18"/>
  <c r="C48" i="17"/>
  <c r="K296" i="19"/>
  <c r="J100" i="18"/>
  <c r="I236" i="18"/>
  <c r="J150" i="19"/>
  <c r="F70" i="20"/>
  <c r="D319" i="22"/>
  <c r="E342" i="20"/>
  <c r="G261" i="21"/>
  <c r="I180" i="22"/>
  <c r="J205" i="20"/>
  <c r="B125" i="21"/>
  <c r="E149" i="19"/>
  <c r="K68" i="20"/>
  <c r="I317" i="22"/>
  <c r="J231" i="23"/>
  <c r="B151" i="28"/>
  <c r="B176" i="17"/>
  <c r="K311" i="17"/>
  <c r="F97" i="16"/>
  <c r="F345" i="18"/>
  <c r="H264" i="19"/>
  <c r="E71" i="18"/>
  <c r="F204" i="18"/>
  <c r="E340" i="18"/>
  <c r="G259" i="19"/>
  <c r="B174" i="20"/>
  <c r="H93" i="21"/>
  <c r="C117" i="19"/>
  <c r="C365" i="21"/>
  <c r="E284" i="22"/>
  <c r="F309" i="20"/>
  <c r="H228" i="21"/>
  <c r="J147" i="22"/>
  <c r="G172" i="20"/>
  <c r="C92" i="21"/>
  <c r="F335" i="23"/>
  <c r="H254" i="28"/>
  <c r="J173" i="24"/>
  <c r="C109" i="16"/>
  <c r="F223" i="16"/>
  <c r="H142" i="17"/>
  <c r="J61" i="18"/>
  <c r="E197" i="18"/>
  <c r="F330" i="18"/>
  <c r="B250" i="19"/>
  <c r="I56" i="18"/>
  <c r="B300" i="20"/>
  <c r="H219" i="21"/>
  <c r="D139" i="22"/>
  <c r="E162" i="20"/>
  <c r="G81" i="21"/>
  <c r="H106" i="19"/>
  <c r="H354" i="21"/>
  <c r="J273" i="22"/>
  <c r="G298" i="20"/>
  <c r="C218" i="21"/>
  <c r="I137" i="22"/>
  <c r="J51" i="23"/>
  <c r="J299" i="24"/>
  <c r="I223" i="23"/>
  <c r="E143" i="28"/>
  <c r="K62" i="24"/>
  <c r="F74" i="23"/>
  <c r="D323" i="24"/>
  <c r="I346" i="23"/>
  <c r="K265" i="28"/>
  <c r="C185" i="24"/>
  <c r="H122" i="25"/>
  <c r="J41" i="26"/>
  <c r="C290" i="6"/>
  <c r="K314" i="26"/>
  <c r="G234" i="27"/>
  <c r="H193" i="25"/>
  <c r="D113" i="26"/>
  <c r="K361" i="6"/>
  <c r="K295" i="26"/>
  <c r="C215" i="27"/>
  <c r="F94" i="6"/>
  <c r="D306" i="6"/>
  <c r="G298" i="23"/>
  <c r="C218" i="28"/>
  <c r="I137" i="24"/>
  <c r="D149" i="23"/>
  <c r="J68" i="28"/>
  <c r="I92" i="22"/>
  <c r="I340" i="28"/>
  <c r="K259" i="24"/>
  <c r="F197" i="25"/>
  <c r="H116" i="26"/>
  <c r="K364" i="6"/>
  <c r="G60" i="25"/>
  <c r="E309" i="27"/>
  <c r="F268" i="25"/>
  <c r="D41" i="13"/>
  <c r="C308" i="15"/>
  <c r="D115" i="14"/>
  <c r="B364" i="16"/>
  <c r="K125" i="15"/>
  <c r="D254" i="15"/>
  <c r="K184" i="16"/>
  <c r="G104" i="17"/>
  <c r="I256" i="10"/>
  <c r="D85" i="10"/>
  <c r="I266" i="11"/>
  <c r="G62" i="10"/>
  <c r="D316" i="12"/>
  <c r="H125" i="11"/>
  <c r="G317" i="12"/>
  <c r="D188" i="12"/>
  <c r="E51" i="12"/>
  <c r="I238" i="13"/>
  <c r="K157" i="14"/>
  <c r="B293" i="14"/>
  <c r="G72" i="13"/>
  <c r="H165" i="13"/>
  <c r="E103" i="14"/>
  <c r="C352" i="16"/>
  <c r="D159" i="15"/>
  <c r="E250" i="15"/>
  <c r="J49" i="14"/>
  <c r="J297" i="16"/>
  <c r="K228" i="17"/>
  <c r="J354" i="17"/>
  <c r="F158" i="10"/>
  <c r="K339" i="11"/>
  <c r="I135" i="10"/>
  <c r="H60" i="11"/>
  <c r="J198" i="11"/>
  <c r="K61" i="11"/>
  <c r="F261" i="12"/>
  <c r="G124" i="12"/>
  <c r="K311" i="13"/>
  <c r="C231" i="14"/>
  <c r="D366" i="14"/>
  <c r="I145" i="13"/>
  <c r="J238" i="13"/>
  <c r="F158" i="14"/>
  <c r="C96" i="15"/>
  <c r="F232" i="15"/>
  <c r="G323" i="15"/>
  <c r="B123" i="14"/>
  <c r="D42" i="15"/>
  <c r="C302" i="17"/>
  <c r="J98" i="16"/>
  <c r="K231" i="16"/>
  <c r="C151" i="17"/>
  <c r="F265" i="17"/>
  <c r="H184" i="18"/>
  <c r="C320" i="18"/>
  <c r="I239" i="19"/>
  <c r="H43" i="18"/>
  <c r="G179" i="18"/>
  <c r="H93" i="19"/>
  <c r="F342" i="21"/>
  <c r="B262" i="22"/>
  <c r="C285" i="20"/>
  <c r="E204" i="21"/>
  <c r="G123" i="22"/>
  <c r="H148" i="20"/>
  <c r="J67" i="21"/>
  <c r="C92" i="19"/>
  <c r="K340" i="21"/>
  <c r="G260" i="22"/>
  <c r="H174" i="23"/>
  <c r="J93" i="28"/>
  <c r="D173" i="17"/>
  <c r="C309" i="17"/>
  <c r="H94" i="16"/>
  <c r="H342" i="18"/>
  <c r="J261" i="19"/>
  <c r="G68" i="18"/>
  <c r="H201" i="18"/>
  <c r="G337" i="18"/>
  <c r="I256" i="19"/>
  <c r="D171" i="20"/>
  <c r="J90" i="21"/>
  <c r="E114" i="19"/>
  <c r="E362" i="21"/>
  <c r="G281" i="22"/>
  <c r="H306" i="20"/>
  <c r="J225" i="21"/>
  <c r="B145" i="22"/>
  <c r="I169" i="20"/>
  <c r="E89" i="21"/>
  <c r="H332" i="23"/>
  <c r="J251" i="28"/>
  <c r="B171" i="24"/>
  <c r="K83" i="16"/>
  <c r="D198" i="16"/>
  <c r="F117" i="17"/>
  <c r="F365" i="19"/>
  <c r="C172" i="18"/>
  <c r="D305" i="18"/>
  <c r="J224" i="19"/>
  <c r="E360" i="19"/>
  <c r="J274" i="20"/>
  <c r="F194" i="21"/>
  <c r="B114" i="22"/>
  <c r="C137" i="20"/>
  <c r="E56" i="21"/>
  <c r="F81" i="19"/>
  <c r="F329" i="21"/>
  <c r="H248" i="22"/>
  <c r="E273" i="20"/>
  <c r="K192" i="21"/>
  <c r="G112" i="22"/>
  <c r="F355" i="28"/>
  <c r="H274" i="24"/>
  <c r="K209" i="16"/>
  <c r="C129" i="17"/>
  <c r="F243" i="17"/>
  <c r="H162" i="18"/>
  <c r="C298" i="18"/>
  <c r="I217" i="19"/>
  <c r="J350" i="19"/>
  <c r="G157" i="18"/>
  <c r="H71" i="19"/>
  <c r="F320" i="21"/>
  <c r="B240" i="22"/>
  <c r="C263" i="20"/>
  <c r="E182" i="21"/>
  <c r="G101" i="22"/>
  <c r="H126" i="20"/>
  <c r="J45" i="21"/>
  <c r="C70" i="19"/>
  <c r="K318" i="21"/>
  <c r="G238" i="22"/>
  <c r="H152" i="23"/>
  <c r="J71" i="28"/>
  <c r="G324" i="23"/>
  <c r="C244" i="28"/>
  <c r="I163" i="24"/>
  <c r="D175" i="23"/>
  <c r="J94" i="28"/>
  <c r="H343" i="25"/>
  <c r="I366" i="28"/>
  <c r="K285" i="24"/>
  <c r="F223" i="25"/>
  <c r="H142" i="26"/>
  <c r="J61" i="27"/>
  <c r="G86" i="25"/>
  <c r="E335" i="27"/>
  <c r="F294" i="25"/>
  <c r="B214" i="26"/>
  <c r="H133" i="27"/>
  <c r="K67" i="25"/>
  <c r="K315" i="27"/>
  <c r="D195" i="6"/>
  <c r="J114" i="4"/>
  <c r="C70" i="22"/>
  <c r="K318" i="28"/>
  <c r="G238" i="24"/>
  <c r="B250" i="23"/>
  <c r="H169" i="28"/>
  <c r="D89" i="24"/>
  <c r="I112" i="23"/>
  <c r="I360" i="24"/>
  <c r="D298" i="25"/>
  <c r="F217" i="26"/>
  <c r="H136" i="27"/>
  <c r="E161" i="25"/>
  <c r="K80" i="26"/>
  <c r="H329" i="6"/>
  <c r="H319" i="13"/>
  <c r="F234" i="14"/>
  <c r="C172" i="15"/>
  <c r="F308" i="15"/>
  <c r="I70" i="14"/>
  <c r="I318" i="16"/>
  <c r="D118" i="15"/>
  <c r="K48" i="16"/>
  <c r="J174" i="16"/>
  <c r="D46" i="9"/>
  <c r="F278" i="11"/>
  <c r="F67" i="10"/>
  <c r="I255" i="11"/>
  <c r="C126" i="4"/>
  <c r="G206" i="6"/>
  <c r="D336" i="4"/>
  <c r="I121" i="4"/>
  <c r="C202" i="6"/>
  <c r="J331" i="4"/>
  <c r="H362" i="8"/>
  <c r="H243" i="8"/>
  <c r="F163" i="8"/>
  <c r="G347" i="7"/>
  <c r="K210" i="7"/>
  <c r="J211" i="7"/>
  <c r="F63" i="7"/>
  <c r="I50" i="7"/>
  <c r="G109" i="9"/>
  <c r="E329" i="10"/>
  <c r="I209" i="9"/>
  <c r="F299" i="8"/>
  <c r="C178" i="8"/>
  <c r="E98" i="8"/>
  <c r="H298" i="7"/>
  <c r="E292" i="7"/>
  <c r="F155" i="7"/>
  <c r="C332" i="9"/>
  <c r="B192" i="9"/>
  <c r="D116" i="9"/>
  <c r="C84" i="9"/>
  <c r="H351" i="8"/>
  <c r="K251" i="8"/>
  <c r="E103" i="8"/>
  <c r="F359" i="7"/>
  <c r="J286" i="7"/>
  <c r="K149" i="7"/>
  <c r="D332" i="9"/>
  <c r="G319" i="9"/>
  <c r="B247" i="9"/>
  <c r="E269" i="10"/>
  <c r="I66" i="9"/>
  <c r="F295" i="8"/>
  <c r="C174" i="8"/>
  <c r="E94" i="8"/>
  <c r="H294" i="7"/>
  <c r="E288" i="7"/>
  <c r="F151" i="7"/>
  <c r="C328" i="9"/>
  <c r="B188" i="9"/>
  <c r="D112" i="9"/>
  <c r="J78" i="9"/>
  <c r="I260" i="10"/>
  <c r="F156" i="10"/>
  <c r="K337" i="11"/>
  <c r="I133" i="10"/>
  <c r="H58" i="11"/>
  <c r="J196" i="11"/>
  <c r="K59" i="11"/>
  <c r="F259" i="12"/>
  <c r="G122" i="12"/>
  <c r="K309" i="13"/>
  <c r="C229" i="14"/>
  <c r="D364" i="14"/>
  <c r="I143" i="13"/>
  <c r="J236" i="13"/>
  <c r="F156" i="14"/>
  <c r="C94" i="15"/>
  <c r="F230" i="15"/>
  <c r="G321" i="15"/>
  <c r="B121" i="14"/>
  <c r="D40" i="15"/>
  <c r="C300" i="17"/>
  <c r="J96" i="16"/>
  <c r="D308" i="10"/>
  <c r="I144" i="10"/>
  <c r="F329" i="11"/>
  <c r="D194" i="11"/>
  <c r="G60" i="11"/>
  <c r="G195" i="11"/>
  <c r="I130" i="12"/>
  <c r="C258" i="12"/>
  <c r="F120" i="12"/>
  <c r="I364" i="14"/>
  <c r="B171" i="13"/>
  <c r="E279" i="13"/>
  <c r="K198" i="14"/>
  <c r="G364" i="4"/>
  <c r="B165" i="4"/>
  <c r="J301" i="6"/>
  <c r="C360" i="4"/>
  <c r="H160" i="4"/>
  <c r="H290" i="6"/>
  <c r="I285" i="8"/>
  <c r="F198" i="8"/>
  <c r="J119" i="8"/>
  <c r="B251" i="7"/>
  <c r="I244" i="7"/>
  <c r="J107" i="7"/>
  <c r="G284" i="9"/>
  <c r="F144" i="9"/>
  <c r="K256" i="9"/>
  <c r="H363" i="10"/>
  <c r="B343" i="8"/>
  <c r="B224" i="8"/>
  <c r="I143" i="8"/>
  <c r="B71" i="8"/>
  <c r="D327" i="7"/>
  <c r="E190" i="7"/>
  <c r="J43" i="7"/>
  <c r="K359" i="9"/>
  <c r="K89" i="9"/>
  <c r="I309" i="10"/>
  <c r="B134" i="9"/>
  <c r="K293" i="8"/>
  <c r="I206" i="8"/>
  <c r="B62" i="8"/>
  <c r="C322" i="7"/>
  <c r="D185" i="7"/>
  <c r="C186" i="7"/>
  <c r="D361" i="9"/>
  <c r="I220" i="9"/>
  <c r="C148" i="9"/>
  <c r="H303" i="10"/>
  <c r="B339" i="8"/>
  <c r="B220" i="8"/>
  <c r="I139" i="8"/>
  <c r="B67" i="8"/>
  <c r="D323" i="7"/>
  <c r="E186" i="7"/>
  <c r="H368" i="9"/>
  <c r="K355" i="9"/>
  <c r="K85" i="9"/>
  <c r="I305" i="10"/>
  <c r="B126" i="9"/>
  <c r="J343" i="10"/>
  <c r="E180" i="10"/>
  <c r="B365" i="11"/>
  <c r="J229" i="11"/>
  <c r="C96" i="11"/>
  <c r="C231" i="11"/>
  <c r="E166" i="12"/>
  <c r="F295" i="12"/>
  <c r="B156" i="12"/>
  <c r="G71" i="13"/>
  <c r="H206" i="13"/>
  <c r="K314" i="13"/>
  <c r="G234" i="14"/>
  <c r="H327" i="14"/>
  <c r="E265" i="15"/>
  <c r="F72" i="14"/>
  <c r="G182" i="14"/>
  <c r="C83" i="15"/>
  <c r="F211" i="15"/>
  <c r="C142" i="16"/>
  <c r="B268" i="16"/>
  <c r="I206" i="10"/>
  <c r="H53" i="10"/>
  <c r="J171" i="10"/>
  <c r="C360" i="11"/>
  <c r="I231" i="11"/>
  <c r="B94" i="11"/>
  <c r="F306" i="12"/>
  <c r="H156" i="12"/>
  <c r="H292" i="12"/>
  <c r="C207" i="13"/>
  <c r="D342" i="13"/>
  <c r="F261" i="14"/>
  <c r="K40" i="13"/>
  <c r="C88" i="6"/>
  <c r="J217" i="4"/>
  <c r="C127" i="4"/>
  <c r="I83" i="6"/>
  <c r="F213" i="4"/>
  <c r="I118" i="4"/>
  <c r="C301" i="8"/>
  <c r="K213" i="8"/>
  <c r="D69" i="8"/>
  <c r="E329" i="7"/>
  <c r="F192" i="7"/>
  <c r="E193" i="7"/>
  <c r="F368" i="9"/>
  <c r="K227" i="9"/>
  <c r="K176" i="9"/>
  <c r="J310" i="10"/>
  <c r="D339" i="8"/>
  <c r="G239" i="8"/>
  <c r="H149" i="8"/>
  <c r="B347" i="7"/>
  <c r="F274" i="7"/>
  <c r="G137" i="7"/>
  <c r="J319" i="9"/>
  <c r="C307" i="9"/>
  <c r="H234" i="9"/>
  <c r="K256" i="10"/>
  <c r="E54" i="9"/>
  <c r="C240" i="8"/>
  <c r="K153" i="8"/>
  <c r="C77" i="8"/>
  <c r="E269" i="7"/>
  <c r="F132" i="7"/>
  <c r="E133" i="7"/>
  <c r="F308" i="9"/>
  <c r="K167" i="9"/>
  <c r="G58" i="9"/>
  <c r="J250" i="10"/>
  <c r="C342" i="8"/>
  <c r="G235" i="8"/>
  <c r="H145" i="8"/>
  <c r="C92" i="8"/>
  <c r="F270" i="7"/>
  <c r="G133" i="7"/>
  <c r="J315" i="9"/>
  <c r="C303" i="9"/>
  <c r="H230" i="9"/>
  <c r="K252" i="10"/>
  <c r="E50" i="9"/>
  <c r="B291" i="10"/>
  <c r="G127" i="10"/>
  <c r="D312" i="11"/>
  <c r="B177" i="11"/>
  <c r="E43" i="11"/>
  <c r="E178" i="11"/>
  <c r="G113" i="12"/>
  <c r="K240" i="12"/>
  <c r="D103" i="12"/>
  <c r="G347" i="14"/>
  <c r="J153" i="13"/>
  <c r="C262" i="13"/>
  <c r="D355" i="13"/>
  <c r="J274" i="14"/>
  <c r="G212" i="15"/>
  <c r="J348" i="15"/>
  <c r="C111" i="14"/>
  <c r="C359" i="16"/>
  <c r="H158" i="15"/>
  <c r="E89" i="16"/>
  <c r="D215" i="16"/>
  <c r="E115" i="9"/>
  <c r="B330" i="11"/>
  <c r="B119" i="10"/>
  <c r="E307" i="11"/>
  <c r="K178" i="11"/>
  <c r="D41" i="11"/>
  <c r="C249" i="12"/>
  <c r="J103" i="12"/>
  <c r="J238" i="12"/>
  <c r="E154" i="13"/>
  <c r="F289" i="13"/>
  <c r="H208" i="14"/>
  <c r="E317" i="14"/>
  <c r="I303" i="4"/>
  <c r="D104" i="4"/>
  <c r="H186" i="6"/>
  <c r="E299" i="4"/>
  <c r="J99" i="4"/>
  <c r="H180" i="6"/>
  <c r="H323" i="8"/>
  <c r="E191" i="8"/>
  <c r="G111" i="8"/>
  <c r="J311" i="7"/>
  <c r="G305" i="7"/>
  <c r="H168" i="7"/>
  <c r="E345" i="9"/>
  <c r="D205" i="9"/>
  <c r="F129" i="9"/>
  <c r="C110" i="9"/>
  <c r="K277" i="10"/>
  <c r="K222" i="8"/>
  <c r="H204" i="8"/>
  <c r="K59" i="8"/>
  <c r="C252" i="7"/>
  <c r="D115" i="7"/>
  <c r="C116" i="7"/>
  <c r="D291" i="9"/>
  <c r="I150" i="9"/>
  <c r="E41" i="9"/>
  <c r="H233" i="10"/>
  <c r="G286" i="8"/>
  <c r="D199" i="8"/>
  <c r="H120" i="8"/>
  <c r="J251" i="7"/>
  <c r="G245" i="7"/>
  <c r="H108" i="7"/>
  <c r="E285" i="9"/>
  <c r="D145" i="9"/>
  <c r="I257" i="9"/>
  <c r="F364" i="10"/>
  <c r="G367" i="8"/>
  <c r="J280" i="8"/>
  <c r="H200" i="8"/>
  <c r="K55" i="8"/>
  <c r="C248" i="7"/>
  <c r="D111" i="7"/>
  <c r="C112" i="7"/>
  <c r="D287" i="9"/>
  <c r="I146" i="9"/>
  <c r="G366" i="10"/>
  <c r="H229" i="10"/>
  <c r="J75" i="9"/>
  <c r="B308" i="11"/>
  <c r="B97" i="10"/>
  <c r="E285" i="11"/>
  <c r="K156" i="11"/>
  <c r="F348" i="12"/>
  <c r="C227" i="12"/>
  <c r="J81" i="12"/>
  <c r="J216" i="12"/>
  <c r="E132" i="13"/>
  <c r="F267" i="13"/>
  <c r="H186" i="14"/>
  <c r="E295" i="14"/>
  <c r="D59" i="13"/>
  <c r="C326" i="15"/>
  <c r="D133" i="14"/>
  <c r="J52" i="15"/>
  <c r="K143" i="15"/>
  <c r="D272" i="15"/>
  <c r="K202" i="16"/>
  <c r="G122" i="17"/>
  <c r="E354" i="10"/>
  <c r="F114" i="10"/>
  <c r="K295" i="11"/>
  <c r="I91" i="10"/>
  <c r="F345" i="12"/>
  <c r="J154" i="11"/>
  <c r="I346" i="12"/>
  <c r="F217" i="12"/>
  <c r="G80" i="12"/>
  <c r="K267" i="13"/>
  <c r="C187" i="14"/>
  <c r="D322" i="14"/>
  <c r="I101" i="13"/>
  <c r="B190" i="13"/>
  <c r="I127" i="14"/>
  <c r="E47" i="15"/>
  <c r="H183" i="15"/>
  <c r="I274" i="15"/>
  <c r="D74" i="14"/>
  <c r="D322" i="16"/>
  <c r="E253" i="17"/>
  <c r="B50" i="16"/>
  <c r="D250" i="10"/>
  <c r="I86" i="10"/>
  <c r="F271" i="11"/>
  <c r="D136" i="11"/>
  <c r="I331" i="12"/>
  <c r="G137" i="11"/>
  <c r="I72" i="12"/>
  <c r="C200" i="12"/>
  <c r="F62" i="12"/>
  <c r="I306" i="14"/>
  <c r="B113" i="13"/>
  <c r="E221" i="13"/>
  <c r="F314" i="13"/>
  <c r="B234" i="14"/>
  <c r="I171" i="15"/>
  <c r="B308" i="15"/>
  <c r="E70" i="14"/>
  <c r="E318" i="16"/>
  <c r="J117" i="15"/>
  <c r="G48" i="16"/>
  <c r="F174" i="16"/>
  <c r="F323" i="10"/>
  <c r="K159" i="10"/>
  <c r="H344" i="11"/>
  <c r="F209" i="11"/>
  <c r="I75" i="11"/>
  <c r="I210" i="11"/>
  <c r="K145" i="12"/>
  <c r="E273" i="12"/>
  <c r="H135" i="12"/>
  <c r="C51" i="13"/>
  <c r="D186" i="13"/>
  <c r="G294" i="13"/>
  <c r="C214" i="14"/>
  <c r="D307" i="14"/>
  <c r="K244" i="15"/>
  <c r="B52" i="14"/>
  <c r="G143" i="14"/>
  <c r="I62" i="15"/>
  <c r="B191" i="15"/>
  <c r="I121" i="16"/>
  <c r="H247" i="16"/>
  <c r="B164" i="17"/>
  <c r="K299" i="17"/>
  <c r="F85" i="16"/>
  <c r="F333" i="18"/>
  <c r="H252" i="19"/>
  <c r="E59" i="18"/>
  <c r="F192" i="18"/>
  <c r="E328" i="18"/>
  <c r="G247" i="19"/>
  <c r="B162" i="20"/>
  <c r="H81" i="21"/>
  <c r="C105" i="19"/>
  <c r="C353" i="21"/>
  <c r="E272" i="22"/>
  <c r="F297" i="20"/>
  <c r="H216" i="21"/>
  <c r="J135" i="22"/>
  <c r="G160" i="20"/>
  <c r="C80" i="21"/>
  <c r="F323" i="23"/>
  <c r="H242" i="28"/>
  <c r="J161" i="24"/>
  <c r="C129" i="16"/>
  <c r="F243" i="16"/>
  <c r="H162" i="17"/>
  <c r="J81" i="18"/>
  <c r="E217" i="18"/>
  <c r="F350" i="18"/>
  <c r="B270" i="19"/>
  <c r="I76" i="18"/>
  <c r="B320" i="20"/>
  <c r="H239" i="21"/>
  <c r="D159" i="22"/>
  <c r="E182" i="20"/>
  <c r="G101" i="21"/>
  <c r="H126" i="19"/>
  <c r="J45" i="20"/>
  <c r="J293" i="22"/>
  <c r="G318" i="20"/>
  <c r="C238" i="21"/>
  <c r="I157" i="22"/>
  <c r="J71" i="23"/>
  <c r="J319" i="24"/>
  <c r="I232" i="16"/>
  <c r="K151" i="17"/>
  <c r="D266" i="17"/>
  <c r="F185" i="18"/>
  <c r="K320" i="18"/>
  <c r="G240" i="19"/>
  <c r="F44" i="18"/>
  <c r="E180" i="18"/>
  <c r="F94" i="19"/>
  <c r="D343" i="21"/>
  <c r="J262" i="22"/>
  <c r="K285" i="20"/>
  <c r="C205" i="21"/>
  <c r="E124" i="22"/>
  <c r="F149" i="20"/>
  <c r="H68" i="21"/>
  <c r="K92" i="19"/>
  <c r="I341" i="21"/>
  <c r="E261" i="22"/>
  <c r="F175" i="23"/>
  <c r="H94" i="28"/>
  <c r="B142" i="17"/>
  <c r="K277" i="17"/>
  <c r="F63" i="16"/>
  <c r="F311" i="18"/>
  <c r="H230" i="19"/>
  <c r="G366" i="19"/>
  <c r="F170" i="18"/>
  <c r="E306" i="18"/>
  <c r="G225" i="19"/>
  <c r="B140" i="20"/>
  <c r="H59" i="21"/>
  <c r="C83" i="19"/>
  <c r="C331" i="21"/>
  <c r="E250" i="22"/>
  <c r="F275" i="20"/>
  <c r="H194" i="21"/>
  <c r="J113" i="22"/>
  <c r="G138" i="20"/>
  <c r="C58" i="21"/>
  <c r="F301" i="23"/>
  <c r="H220" i="28"/>
  <c r="J139" i="24"/>
  <c r="I63" i="23"/>
  <c r="G312" i="24"/>
  <c r="B324" i="23"/>
  <c r="H243" i="28"/>
  <c r="D163" i="24"/>
  <c r="I186" i="23"/>
  <c r="K105" i="28"/>
  <c r="K353" i="25"/>
  <c r="F291" i="26"/>
  <c r="H210" i="27"/>
  <c r="E235" i="25"/>
  <c r="K154" i="26"/>
  <c r="G74" i="27"/>
  <c r="J362" i="26"/>
  <c r="F282" i="27"/>
  <c r="I216" i="25"/>
  <c r="K135" i="26"/>
  <c r="C55" i="27"/>
  <c r="H263" i="4"/>
  <c r="E132" i="6"/>
  <c r="G138" i="23"/>
  <c r="C58" i="28"/>
  <c r="H69" i="22"/>
  <c r="F318" i="28"/>
  <c r="B238" i="24"/>
  <c r="G261" i="23"/>
  <c r="I180" i="28"/>
  <c r="K99" i="24"/>
  <c r="D366" i="26"/>
  <c r="F285" i="27"/>
  <c r="C310" i="25"/>
  <c r="I229" i="26"/>
  <c r="E149" i="27"/>
  <c r="J290" i="13"/>
  <c r="F210" i="14"/>
  <c r="C148" i="15"/>
  <c r="F284" i="15"/>
  <c r="I46" i="14"/>
  <c r="I294" i="16"/>
  <c r="D94" i="15"/>
  <c r="C354" i="17"/>
  <c r="J150" i="16"/>
  <c r="B351" i="10"/>
  <c r="D191" i="10"/>
  <c r="F43" i="10"/>
  <c r="B237" i="11"/>
  <c r="E103" i="11"/>
  <c r="E238" i="11"/>
  <c r="G173" i="12"/>
  <c r="B305" i="12"/>
  <c r="D163" i="12"/>
  <c r="I78" i="13"/>
  <c r="J213" i="13"/>
  <c r="C322" i="13"/>
  <c r="I241" i="14"/>
  <c r="J334" i="14"/>
  <c r="G272" i="15"/>
  <c r="H79" i="14"/>
  <c r="F328" i="16"/>
  <c r="E90" i="15"/>
  <c r="H218" i="15"/>
  <c r="E149" i="16"/>
  <c r="D275" i="16"/>
  <c r="G110" i="9"/>
  <c r="H327" i="11"/>
  <c r="H116" i="10"/>
  <c r="K304" i="11"/>
  <c r="G176" i="11"/>
  <c r="B368" i="12"/>
  <c r="I246" i="12"/>
  <c r="F101" i="12"/>
  <c r="F236" i="12"/>
  <c r="K151" i="13"/>
  <c r="B287" i="13"/>
  <c r="D206" i="14"/>
  <c r="K314" i="14"/>
  <c r="J78" i="13"/>
  <c r="I345" i="15"/>
  <c r="B157" i="14"/>
  <c r="F72" i="15"/>
  <c r="G163" i="15"/>
  <c r="J291" i="15"/>
  <c r="G222" i="16"/>
  <c r="C142" i="17"/>
  <c r="D273" i="17"/>
  <c r="K71" i="16"/>
  <c r="D186" i="16"/>
  <c r="F105" i="17"/>
  <c r="F353" i="19"/>
  <c r="C160" i="18"/>
  <c r="D293" i="18"/>
  <c r="J212" i="19"/>
  <c r="E348" i="19"/>
  <c r="J262" i="20"/>
  <c r="F182" i="21"/>
  <c r="B102" i="22"/>
  <c r="C125" i="20"/>
  <c r="E44" i="21"/>
  <c r="F69" i="19"/>
  <c r="F317" i="21"/>
  <c r="H236" i="22"/>
  <c r="E261" i="20"/>
  <c r="K180" i="21"/>
  <c r="F95" i="22"/>
  <c r="F343" i="28"/>
  <c r="H262" i="24"/>
  <c r="K229" i="16"/>
  <c r="C149" i="17"/>
  <c r="F263" i="17"/>
  <c r="H182" i="18"/>
  <c r="C318" i="18"/>
  <c r="I237" i="19"/>
  <c r="H41" i="18"/>
  <c r="G177" i="18"/>
  <c r="H91" i="19"/>
  <c r="F340" i="21"/>
  <c r="B260" i="22"/>
  <c r="C283" i="20"/>
  <c r="E202" i="21"/>
  <c r="G121" i="22"/>
  <c r="H146" i="20"/>
  <c r="J65" i="21"/>
  <c r="C90" i="19"/>
  <c r="K338" i="21"/>
  <c r="G258" i="22"/>
  <c r="H172" i="23"/>
  <c r="J91" i="28"/>
  <c r="J116" i="17"/>
  <c r="I252" i="17"/>
  <c r="B367" i="17"/>
  <c r="D286" i="18"/>
  <c r="F205" i="19"/>
  <c r="E341" i="19"/>
  <c r="D145" i="18"/>
  <c r="C281" i="18"/>
  <c r="D195" i="19"/>
  <c r="J114" i="20"/>
  <c r="H363" i="22"/>
  <c r="K57" i="19"/>
  <c r="K305" i="21"/>
  <c r="C225" i="22"/>
  <c r="D250" i="20"/>
  <c r="F169" i="21"/>
  <c r="I193" i="19"/>
  <c r="E113" i="20"/>
  <c r="C362" i="22"/>
  <c r="D276" i="23"/>
  <c r="F195" i="28"/>
  <c r="J242" i="17"/>
  <c r="K49" i="16"/>
  <c r="D164" i="16"/>
  <c r="E86" i="17"/>
  <c r="F331" i="19"/>
  <c r="C138" i="18"/>
  <c r="D271" i="18"/>
  <c r="E79" i="17"/>
  <c r="E326" i="19"/>
  <c r="J240" i="20"/>
  <c r="F160" i="21"/>
  <c r="K183" i="19"/>
  <c r="C103" i="20"/>
  <c r="C351" i="22"/>
  <c r="F47" i="19"/>
  <c r="F295" i="21"/>
  <c r="H214" i="22"/>
  <c r="E239" i="20"/>
  <c r="K158" i="21"/>
  <c r="F73" i="22"/>
  <c r="F321" i="28"/>
  <c r="H240" i="24"/>
  <c r="G164" i="23"/>
  <c r="C84" i="28"/>
  <c r="H95" i="22"/>
  <c r="F344" i="28"/>
  <c r="B264" i="24"/>
  <c r="G287" i="23"/>
  <c r="I206" i="28"/>
  <c r="K125" i="24"/>
  <c r="F63" i="25"/>
  <c r="F311" i="27"/>
  <c r="D348" i="25"/>
  <c r="I255" i="26"/>
  <c r="E175" i="27"/>
  <c r="F134" i="25"/>
  <c r="B54" i="26"/>
  <c r="G317" i="25"/>
  <c r="I236" i="26"/>
  <c r="K155" i="27"/>
  <c r="F364" i="4"/>
  <c r="C233" i="6"/>
  <c r="E239" i="23"/>
  <c r="K158" i="28"/>
  <c r="G78" i="24"/>
  <c r="B90" i="23"/>
  <c r="J338" i="24"/>
  <c r="E362" i="23"/>
  <c r="G281" i="28"/>
  <c r="I200" i="24"/>
  <c r="D138" i="25"/>
  <c r="F57" i="26"/>
  <c r="I305" i="6"/>
  <c r="G330" i="26"/>
  <c r="C250" i="27"/>
  <c r="D209" i="25"/>
  <c r="J154" i="13"/>
  <c r="G92" i="14"/>
  <c r="E341" i="16"/>
  <c r="F148" i="15"/>
  <c r="G239" i="15"/>
  <c r="J367" i="15"/>
  <c r="B287" i="16"/>
  <c r="C218" i="17"/>
  <c r="B344" i="17"/>
  <c r="B215" i="10"/>
  <c r="G51" i="10"/>
  <c r="B149" i="6"/>
  <c r="I322" i="6"/>
  <c r="K222" i="4"/>
  <c r="E70" i="6"/>
  <c r="H201" i="4"/>
  <c r="F292" i="6"/>
  <c r="K73" i="26"/>
  <c r="I154" i="25"/>
  <c r="F220" i="27"/>
  <c r="J300" i="26"/>
  <c r="H341" i="6"/>
  <c r="K92" i="26"/>
  <c r="E173" i="25"/>
  <c r="H148" i="27"/>
  <c r="F229" i="26"/>
  <c r="D310" i="25"/>
  <c r="K43" i="28"/>
  <c r="I124" i="23"/>
  <c r="D101" i="24"/>
  <c r="H181" i="28"/>
  <c r="B262" i="23"/>
  <c r="G250" i="24"/>
  <c r="K330" i="28"/>
  <c r="C82" i="22"/>
  <c r="E308" i="4"/>
  <c r="J110" i="4"/>
  <c r="D191" i="6"/>
  <c r="K311" i="27"/>
  <c r="K63" i="25"/>
  <c r="H129" i="27"/>
  <c r="B210" i="26"/>
  <c r="F290" i="25"/>
  <c r="E331" i="27"/>
  <c r="G82" i="25"/>
  <c r="J57" i="27"/>
  <c r="H138" i="26"/>
  <c r="F219" i="25"/>
  <c r="K281" i="24"/>
  <c r="I362" i="28"/>
  <c r="H339" i="25"/>
  <c r="J90" i="28"/>
  <c r="D171" i="23"/>
  <c r="I159" i="24"/>
  <c r="C240" i="28"/>
  <c r="G320" i="23"/>
  <c r="I172" i="4"/>
  <c r="F254" i="6"/>
  <c r="H55" i="6"/>
  <c r="E176" i="27"/>
  <c r="C257" i="26"/>
  <c r="F355" i="25"/>
  <c r="F74" i="26"/>
  <c r="D193" i="25"/>
  <c r="C308" i="26"/>
  <c r="J363" i="27"/>
  <c r="K115" i="4"/>
  <c r="E170" i="4"/>
  <c r="F239" i="4"/>
  <c r="I109" i="6"/>
  <c r="C183" i="4"/>
  <c r="E268" i="6"/>
  <c r="B66" i="6"/>
  <c r="I186" i="27"/>
  <c r="G267" i="26"/>
  <c r="F67" i="24"/>
  <c r="J84" i="26"/>
  <c r="D165" i="25"/>
  <c r="C206" i="27"/>
  <c r="G286" i="26"/>
  <c r="I261" i="6"/>
  <c r="D342" i="27"/>
  <c r="D94" i="25"/>
  <c r="I156" i="24"/>
  <c r="G237" i="28"/>
  <c r="E318" i="23"/>
  <c r="J294" i="24"/>
  <c r="B46" i="23"/>
  <c r="I363" i="25"/>
  <c r="K114" i="28"/>
  <c r="E195" i="23"/>
  <c r="E92" i="4"/>
  <c r="C173" i="6"/>
  <c r="F304" i="4"/>
  <c r="K95" i="27"/>
  <c r="I176" i="26"/>
  <c r="G257" i="25"/>
  <c r="D323" i="27"/>
  <c r="F74" i="25"/>
  <c r="E115" i="27"/>
  <c r="I195" i="26"/>
  <c r="C276" i="25"/>
  <c r="F251" i="27"/>
  <c r="D332" i="26"/>
  <c r="K65" i="24"/>
  <c r="I146" i="28"/>
  <c r="G227" i="23"/>
  <c r="B204" i="24"/>
  <c r="F284" i="28"/>
  <c r="J364" i="23"/>
  <c r="E353" i="24"/>
  <c r="G104" i="23"/>
  <c r="D224" i="6"/>
  <c r="E366" i="4"/>
  <c r="J168" i="4"/>
  <c r="D249" i="6"/>
  <c r="C41" i="26"/>
  <c r="K121" i="25"/>
  <c r="H187" i="27"/>
  <c r="B268" i="26"/>
  <c r="I203" i="27"/>
  <c r="E259" i="6"/>
  <c r="E114" i="24"/>
  <c r="E191" i="6"/>
  <c r="K110" i="4"/>
  <c r="E182" i="6"/>
  <c r="H313" i="4"/>
  <c r="C105" i="27"/>
  <c r="K185" i="26"/>
  <c r="I266" i="25"/>
  <c r="F332" i="27"/>
  <c r="H83" i="25"/>
  <c r="G124" i="27"/>
  <c r="K204" i="26"/>
  <c r="E285" i="25"/>
  <c r="H260" i="27"/>
  <c r="F341" i="26"/>
  <c r="C75" i="24"/>
  <c r="K155" i="28"/>
  <c r="I236" i="23"/>
  <c r="D213" i="24"/>
  <c r="H293" i="28"/>
  <c r="J44" i="22"/>
  <c r="G362" i="24"/>
  <c r="I113" i="23"/>
  <c r="F287" i="6"/>
  <c r="G91" i="6"/>
  <c r="J222" i="4"/>
  <c r="H322" i="6"/>
  <c r="C95" i="26"/>
  <c r="K175" i="25"/>
  <c r="H241" i="27"/>
  <c r="B322" i="26"/>
  <c r="J362" i="6"/>
  <c r="C114" i="26"/>
  <c r="G194" i="25"/>
  <c r="J169" i="27"/>
  <c r="H250" i="26"/>
  <c r="D334" i="25"/>
  <c r="C65" i="28"/>
  <c r="K145" i="23"/>
  <c r="F122" i="24"/>
  <c r="J202" i="28"/>
  <c r="D283" i="23"/>
  <c r="I271" i="24"/>
  <c r="C352" i="28"/>
  <c r="B105" i="24"/>
  <c r="I284" i="4"/>
  <c r="D87" i="4"/>
  <c r="H167" i="6"/>
  <c r="E288" i="27"/>
  <c r="E40" i="25"/>
  <c r="B106" i="27"/>
  <c r="F186" i="26"/>
  <c r="C42" i="27"/>
  <c r="K202" i="25"/>
  <c r="B135" i="25"/>
  <c r="J141" i="4"/>
  <c r="D300" i="4"/>
  <c r="G170" i="6"/>
  <c r="C90" i="4"/>
  <c r="C203" i="6"/>
  <c r="F334" i="4"/>
  <c r="K125" i="27"/>
  <c r="I206" i="26"/>
  <c r="G287" i="25"/>
  <c r="D353" i="27"/>
  <c r="F104" i="25"/>
  <c r="E145" i="27"/>
  <c r="I225" i="26"/>
  <c r="C306" i="25"/>
  <c r="F281" i="27"/>
  <c r="D362" i="26"/>
  <c r="K95" i="24"/>
  <c r="I176" i="28"/>
  <c r="G257" i="23"/>
  <c r="B234" i="24"/>
  <c r="F314" i="28"/>
  <c r="H65" i="22"/>
  <c r="C54" i="28"/>
  <c r="G134" i="23"/>
  <c r="C315" i="6"/>
  <c r="E112" i="6"/>
  <c r="H243" i="4"/>
  <c r="J363" i="6"/>
  <c r="K115" i="26"/>
  <c r="I196" i="25"/>
  <c r="F262" i="27"/>
  <c r="J342" i="26"/>
  <c r="G54" i="27"/>
  <c r="K134" i="26"/>
  <c r="E215" i="25"/>
  <c r="H190" i="27"/>
  <c r="F271" i="26"/>
  <c r="H84" i="24"/>
  <c r="K85" i="28"/>
  <c r="I166" i="23"/>
  <c r="D143" i="24"/>
  <c r="H223" i="28"/>
  <c r="B304" i="23"/>
  <c r="G292" i="24"/>
  <c r="I43" i="23"/>
  <c r="B129" i="24"/>
  <c r="G305" i="4"/>
  <c r="B108" i="4"/>
  <c r="F188" i="6"/>
  <c r="C309" i="27"/>
  <c r="C61" i="25"/>
  <c r="J126" i="27"/>
  <c r="D207" i="26"/>
  <c r="C82" i="27"/>
  <c r="K242" i="25"/>
  <c r="D218" i="25"/>
  <c r="K55" i="22"/>
  <c r="D361" i="24"/>
  <c r="F112" i="23"/>
  <c r="K100" i="24"/>
  <c r="E181" i="28"/>
  <c r="I261" i="23"/>
  <c r="C257" i="6"/>
  <c r="H57" i="6"/>
  <c r="E178" i="27"/>
  <c r="C259" i="26"/>
  <c r="F363" i="25"/>
  <c r="F76" i="26"/>
  <c r="J156" i="25"/>
  <c r="I197" i="27"/>
  <c r="C278" i="26"/>
  <c r="E253" i="6"/>
  <c r="J333" i="27"/>
  <c r="J85" i="25"/>
  <c r="E148" i="24"/>
  <c r="C229" i="28"/>
  <c r="K309" i="23"/>
  <c r="F286" i="24"/>
  <c r="J366" i="28"/>
  <c r="E355" i="25"/>
  <c r="G106" i="28"/>
  <c r="K186" i="23"/>
  <c r="B263" i="24"/>
  <c r="J343" i="28"/>
  <c r="J95" i="22"/>
  <c r="E181" i="21"/>
  <c r="I261" i="20"/>
  <c r="B237" i="22"/>
  <c r="J317" i="21"/>
  <c r="J69" i="19"/>
  <c r="I44" i="21"/>
  <c r="G125" i="20"/>
  <c r="F102" i="22"/>
  <c r="J182" i="21"/>
  <c r="D263" i="20"/>
  <c r="I348" i="19"/>
  <c r="D213" i="19"/>
  <c r="H293" i="18"/>
  <c r="G160" i="18"/>
  <c r="J353" i="19"/>
  <c r="J105" i="17"/>
  <c r="H186" i="16"/>
  <c r="E72" i="16"/>
  <c r="F274" i="17"/>
  <c r="J217" i="28"/>
  <c r="H298" i="23"/>
  <c r="E55" i="21"/>
  <c r="I135" i="20"/>
  <c r="B111" i="22"/>
  <c r="J191" i="21"/>
  <c r="H272" i="20"/>
  <c r="G247" i="22"/>
  <c r="E328" i="21"/>
  <c r="E80" i="19"/>
  <c r="J56" i="21"/>
  <c r="D137" i="20"/>
  <c r="I222" i="19"/>
  <c r="G303" i="18"/>
  <c r="H167" i="18"/>
  <c r="I363" i="19"/>
  <c r="J227" i="19"/>
  <c r="H308" i="18"/>
  <c r="H60" i="16"/>
  <c r="C275" i="17"/>
  <c r="D139" i="17"/>
  <c r="D114" i="28"/>
  <c r="B195" i="23"/>
  <c r="K280" i="22"/>
  <c r="E361" i="21"/>
  <c r="G112" i="19"/>
  <c r="D88" i="21"/>
  <c r="B169" i="20"/>
  <c r="K143" i="22"/>
  <c r="I224" i="21"/>
  <c r="G305" i="20"/>
  <c r="F282" i="22"/>
  <c r="J362" i="21"/>
  <c r="B114" i="19"/>
  <c r="K199" i="18"/>
  <c r="B64" i="18"/>
  <c r="C260" i="19"/>
  <c r="G340" i="18"/>
  <c r="B205" i="18"/>
  <c r="J285" i="17"/>
  <c r="G171" i="17"/>
  <c r="E252" i="16"/>
  <c r="B285" i="24"/>
  <c r="J365" i="28"/>
  <c r="K122" i="22"/>
  <c r="E203" i="21"/>
  <c r="I283" i="20"/>
  <c r="B259" i="22"/>
  <c r="J339" i="21"/>
  <c r="J91" i="19"/>
  <c r="I66" i="21"/>
  <c r="G147" i="20"/>
  <c r="F124" i="22"/>
  <c r="J204" i="21"/>
  <c r="D285" i="20"/>
  <c r="K41" i="18"/>
  <c r="D235" i="19"/>
  <c r="H315" i="18"/>
  <c r="G182" i="18"/>
  <c r="B47" i="18"/>
  <c r="J127" i="17"/>
  <c r="H208" i="16"/>
  <c r="E94" i="16"/>
  <c r="F290" i="17"/>
  <c r="G164" i="17"/>
  <c r="K244" i="16"/>
  <c r="D314" i="15"/>
  <c r="K185" i="15"/>
  <c r="J94" i="15"/>
  <c r="I287" i="16"/>
  <c r="C368" i="15"/>
  <c r="D101" i="13"/>
  <c r="E337" i="14"/>
  <c r="H228" i="14"/>
  <c r="F309" i="13"/>
  <c r="E174" i="13"/>
  <c r="J258" i="12"/>
  <c r="J123" i="12"/>
  <c r="C269" i="12"/>
  <c r="D61" i="11"/>
  <c r="K198" i="11"/>
  <c r="E327" i="11"/>
  <c r="B139" i="10"/>
  <c r="B350" i="11"/>
  <c r="C174" i="9"/>
  <c r="E91" i="17"/>
  <c r="I171" i="16"/>
  <c r="B241" i="15"/>
  <c r="I112" i="15"/>
  <c r="J350" i="16"/>
  <c r="B102" i="14"/>
  <c r="K294" i="15"/>
  <c r="D357" i="14"/>
  <c r="C264" i="14"/>
  <c r="G344" i="13"/>
  <c r="D236" i="13"/>
  <c r="C101" i="13"/>
  <c r="H185" i="12"/>
  <c r="H50" i="12"/>
  <c r="K195" i="12"/>
  <c r="D317" i="12"/>
  <c r="I125" i="11"/>
  <c r="C254" i="11"/>
  <c r="J65" i="10"/>
  <c r="J276" i="11"/>
  <c r="H44" i="9"/>
  <c r="D173" i="16"/>
  <c r="E47" i="16"/>
  <c r="H116" i="15"/>
  <c r="C317" i="16"/>
  <c r="C69" i="14"/>
  <c r="J306" i="15"/>
  <c r="G170" i="15"/>
  <c r="J232" i="14"/>
  <c r="B318" i="13"/>
  <c r="F53" i="25"/>
  <c r="K115" i="24"/>
  <c r="I196" i="28"/>
  <c r="G277" i="23"/>
  <c r="B254" i="24"/>
  <c r="F334" i="28"/>
  <c r="H85" i="22"/>
  <c r="C74" i="28"/>
  <c r="G154" i="23"/>
  <c r="E148" i="6"/>
  <c r="H279" i="4"/>
  <c r="C71" i="27"/>
  <c r="K151" i="26"/>
  <c r="I232" i="25"/>
  <c r="F298" i="27"/>
  <c r="H49" i="25"/>
  <c r="G90" i="27"/>
  <c r="K170" i="26"/>
  <c r="E251" i="25"/>
  <c r="H226" i="27"/>
  <c r="F307" i="26"/>
  <c r="C41" i="24"/>
  <c r="K121" i="28"/>
  <c r="I202" i="23"/>
  <c r="D179" i="24"/>
  <c r="H259" i="28"/>
  <c r="B340" i="23"/>
  <c r="G328" i="24"/>
  <c r="I79" i="23"/>
  <c r="J155" i="24"/>
  <c r="H236" i="28"/>
  <c r="F317" i="23"/>
  <c r="C74" i="21"/>
  <c r="G154" i="20"/>
  <c r="J129" i="22"/>
  <c r="H210" i="21"/>
  <c r="F291" i="20"/>
  <c r="E266" i="22"/>
  <c r="C347" i="21"/>
  <c r="C99" i="19"/>
  <c r="H75" i="21"/>
  <c r="B156" i="20"/>
  <c r="G241" i="19"/>
  <c r="E322" i="18"/>
  <c r="F186" i="18"/>
  <c r="E53" i="18"/>
  <c r="H246" i="19"/>
  <c r="F327" i="18"/>
  <c r="F79" i="16"/>
  <c r="K293" i="17"/>
  <c r="B158" i="17"/>
  <c r="H110" i="28"/>
  <c r="F191" i="23"/>
  <c r="E277" i="22"/>
  <c r="I357" i="21"/>
  <c r="K108" i="19"/>
  <c r="H84" i="21"/>
  <c r="F165" i="20"/>
  <c r="E140" i="22"/>
  <c r="C221" i="21"/>
  <c r="K301" i="20"/>
  <c r="J278" i="22"/>
  <c r="D359" i="21"/>
  <c r="F110" i="19"/>
  <c r="E196" i="18"/>
  <c r="F60" i="18"/>
  <c r="G256" i="19"/>
  <c r="K336" i="18"/>
  <c r="F201" i="18"/>
  <c r="D282" i="17"/>
  <c r="K167" i="17"/>
  <c r="I248" i="16"/>
  <c r="J335" i="24"/>
  <c r="J87" i="23"/>
  <c r="I173" i="22"/>
  <c r="C254" i="21"/>
  <c r="G334" i="20"/>
  <c r="J309" i="22"/>
  <c r="J61" i="20"/>
  <c r="H142" i="19"/>
  <c r="G117" i="21"/>
  <c r="E198" i="20"/>
  <c r="D175" i="22"/>
  <c r="H255" i="21"/>
  <c r="B336" i="20"/>
  <c r="I92" i="18"/>
  <c r="B286" i="19"/>
  <c r="F366" i="18"/>
  <c r="E233" i="18"/>
  <c r="J97" i="18"/>
  <c r="H178" i="17"/>
  <c r="F259" i="16"/>
  <c r="C145" i="16"/>
  <c r="J177" i="24"/>
  <c r="H258" i="28"/>
  <c r="F339" i="23"/>
  <c r="C96" i="21"/>
  <c r="G176" i="20"/>
  <c r="J151" i="22"/>
  <c r="H232" i="21"/>
  <c r="F313" i="20"/>
  <c r="E288" i="22"/>
  <c r="E40" i="20"/>
  <c r="C121" i="19"/>
  <c r="H97" i="21"/>
  <c r="B178" i="20"/>
  <c r="G263" i="19"/>
  <c r="E344" i="18"/>
  <c r="F208" i="18"/>
  <c r="E75" i="18"/>
  <c r="H268" i="19"/>
  <c r="F349" i="18"/>
  <c r="F101" i="16"/>
  <c r="K315" i="17"/>
  <c r="B180" i="17"/>
  <c r="H263" i="16"/>
  <c r="I137" i="16"/>
  <c r="B207" i="15"/>
  <c r="I78" i="15"/>
  <c r="G170" i="14"/>
  <c r="B68" i="14"/>
  <c r="K260" i="15"/>
  <c r="D323" i="14"/>
  <c r="C230" i="14"/>
  <c r="G310" i="13"/>
  <c r="D202" i="13"/>
  <c r="C67" i="13"/>
  <c r="H151" i="12"/>
  <c r="H289" i="12"/>
  <c r="K161" i="12"/>
  <c r="I226" i="11"/>
  <c r="I91" i="11"/>
  <c r="F225" i="11"/>
  <c r="H360" i="11"/>
  <c r="K175" i="10"/>
  <c r="F339" i="10"/>
  <c r="F190" i="16"/>
  <c r="G64" i="16"/>
  <c r="J133" i="15"/>
  <c r="E334" i="16"/>
  <c r="E86" i="14"/>
  <c r="B324" i="15"/>
  <c r="I187" i="15"/>
  <c r="B250" i="14"/>
  <c r="F330" i="13"/>
  <c r="E237" i="13"/>
  <c r="B129" i="13"/>
  <c r="I322" i="14"/>
  <c r="F78" i="12"/>
  <c r="C216" i="12"/>
  <c r="I88" i="12"/>
  <c r="G153" i="11"/>
  <c r="I347" i="12"/>
  <c r="H222" i="11"/>
  <c r="F163" i="10"/>
  <c r="B79" i="9"/>
  <c r="K80" i="16"/>
  <c r="B238" i="15"/>
  <c r="F194" i="25"/>
  <c r="E235" i="27"/>
  <c r="I315" i="26"/>
  <c r="K290" i="6"/>
  <c r="H42" i="26"/>
  <c r="F123" i="25"/>
  <c r="K185" i="24"/>
  <c r="I266" i="28"/>
  <c r="G347" i="23"/>
  <c r="B324" i="24"/>
  <c r="D75" i="23"/>
  <c r="I63" i="24"/>
  <c r="C144" i="28"/>
  <c r="G224" i="23"/>
  <c r="I76" i="4"/>
  <c r="G157" i="6"/>
  <c r="J288" i="4"/>
  <c r="E80" i="27"/>
  <c r="C161" i="26"/>
  <c r="K241" i="25"/>
  <c r="H307" i="27"/>
  <c r="D65" i="25"/>
  <c r="C116" i="26"/>
  <c r="J171" i="27"/>
  <c r="G265" i="28"/>
  <c r="H142" i="6"/>
  <c r="F335" i="4"/>
  <c r="I205" i="6"/>
  <c r="E125" i="4"/>
  <c r="K167" i="6"/>
  <c r="D299" i="4"/>
  <c r="I90" i="27"/>
  <c r="G171" i="26"/>
  <c r="E252" i="25"/>
  <c r="B318" i="27"/>
  <c r="D69" i="25"/>
  <c r="C110" i="27"/>
  <c r="G190" i="26"/>
  <c r="K270" i="25"/>
  <c r="D246" i="27"/>
  <c r="B327" i="26"/>
  <c r="I60" i="24"/>
  <c r="G141" i="28"/>
  <c r="E222" i="23"/>
  <c r="J198" i="24"/>
  <c r="D279" i="28"/>
  <c r="H359" i="23"/>
  <c r="C348" i="24"/>
  <c r="E99" i="23"/>
  <c r="D268" i="6"/>
  <c r="C77" i="6"/>
  <c r="F208" i="4"/>
  <c r="G301" i="6"/>
  <c r="I80" i="26"/>
  <c r="G161" i="25"/>
  <c r="D227" i="27"/>
  <c r="H307" i="26"/>
  <c r="F348" i="6"/>
  <c r="I99" i="26"/>
  <c r="C180" i="25"/>
  <c r="F155" i="27"/>
  <c r="D236" i="26"/>
  <c r="B317" i="25"/>
  <c r="I50" i="28"/>
  <c r="G131" i="23"/>
  <c r="B108" i="24"/>
  <c r="F188" i="28"/>
  <c r="J268" i="23"/>
  <c r="E257" i="24"/>
  <c r="I337" i="28"/>
  <c r="K88" i="22"/>
  <c r="E270" i="4"/>
  <c r="J72" i="4"/>
  <c r="D153" i="6"/>
  <c r="K273" i="27"/>
  <c r="I354" i="26"/>
  <c r="H91" i="27"/>
  <c r="B172" i="26"/>
  <c r="J340" i="6"/>
  <c r="G172" i="25"/>
  <c r="F77" i="25"/>
  <c r="B225" i="4"/>
  <c r="K206" i="4"/>
  <c r="E86" i="6"/>
  <c r="H217" i="4"/>
  <c r="J313" i="6"/>
  <c r="K89" i="26"/>
  <c r="I170" i="25"/>
  <c r="F236" i="27"/>
  <c r="J316" i="26"/>
  <c r="H357" i="6"/>
  <c r="K108" i="26"/>
  <c r="E189" i="25"/>
  <c r="H164" i="27"/>
  <c r="F245" i="26"/>
  <c r="E327" i="25"/>
  <c r="K59" i="28"/>
  <c r="I140" i="23"/>
  <c r="D117" i="24"/>
  <c r="H197" i="28"/>
  <c r="B278" i="23"/>
  <c r="G266" i="24"/>
  <c r="K346" i="28"/>
  <c r="K102" i="22"/>
  <c r="E324" i="4"/>
  <c r="J126" i="4"/>
  <c r="D207" i="6"/>
  <c r="K327" i="27"/>
  <c r="K79" i="25"/>
  <c r="H145" i="27"/>
  <c r="B226" i="26"/>
  <c r="F306" i="25"/>
  <c r="E347" i="27"/>
  <c r="G98" i="25"/>
  <c r="J73" i="27"/>
  <c r="H154" i="26"/>
  <c r="F235" i="25"/>
  <c r="K297" i="24"/>
  <c r="K49" i="23"/>
  <c r="H355" i="25"/>
  <c r="J106" i="28"/>
  <c r="D187" i="23"/>
  <c r="I175" i="24"/>
  <c r="C256" i="28"/>
  <c r="G336" i="23"/>
  <c r="I188" i="4"/>
  <c r="J275" i="6"/>
  <c r="H71" i="6"/>
  <c r="E192" i="27"/>
  <c r="C273" i="26"/>
  <c r="J89" i="24"/>
  <c r="F90" i="26"/>
  <c r="J218" i="25"/>
  <c r="C340" i="26"/>
  <c r="J79" i="26"/>
  <c r="H202" i="6"/>
  <c r="F67" i="6"/>
  <c r="J271" i="6"/>
  <c r="C186" i="4"/>
  <c r="C107" i="6"/>
  <c r="F238" i="4"/>
  <c r="H358" i="6"/>
  <c r="I110" i="26"/>
  <c r="G191" i="25"/>
  <c r="D257" i="27"/>
  <c r="H337" i="26"/>
  <c r="E49" i="27"/>
  <c r="I129" i="26"/>
  <c r="C210" i="25"/>
  <c r="F185" i="27"/>
  <c r="D266" i="26"/>
  <c r="J63" i="24"/>
  <c r="I80" i="28"/>
  <c r="G161" i="23"/>
  <c r="B138" i="24"/>
  <c r="F218" i="28"/>
  <c r="J298" i="23"/>
  <c r="E287" i="24"/>
  <c r="I367" i="28"/>
  <c r="D122" i="24"/>
  <c r="C345" i="4"/>
  <c r="H147" i="4"/>
  <c r="B228" i="6"/>
  <c r="I348" i="27"/>
  <c r="I100" i="25"/>
  <c r="F166" i="27"/>
  <c r="J246" i="26"/>
  <c r="H328" i="25"/>
  <c r="C368" i="27"/>
  <c r="E119" i="25"/>
  <c r="H94" i="27"/>
  <c r="F175" i="26"/>
  <c r="D256" i="25"/>
  <c r="I318" i="24"/>
  <c r="I70" i="23"/>
  <c r="D47" i="24"/>
  <c r="H127" i="28"/>
  <c r="B208" i="23"/>
  <c r="G196" i="24"/>
  <c r="K276" i="28"/>
  <c r="E357" i="23"/>
  <c r="G209" i="4"/>
  <c r="G303" i="6"/>
  <c r="F92" i="6"/>
  <c r="C213" i="27"/>
  <c r="K293" i="26"/>
  <c r="K359" i="6"/>
  <c r="D111" i="26"/>
  <c r="J258" i="25"/>
  <c r="K50" i="25"/>
  <c r="B163" i="26"/>
  <c r="I288" i="23"/>
  <c r="D265" i="24"/>
  <c r="H345" i="28"/>
  <c r="I97" i="22"/>
  <c r="E85" i="28"/>
  <c r="I165" i="23"/>
  <c r="G159" i="6"/>
  <c r="J290" i="4"/>
  <c r="E82" i="27"/>
  <c r="C163" i="26"/>
  <c r="K243" i="25"/>
  <c r="H309" i="27"/>
  <c r="J60" i="25"/>
  <c r="I101" i="27"/>
  <c r="C182" i="26"/>
  <c r="G262" i="25"/>
  <c r="J237" i="27"/>
  <c r="H318" i="26"/>
  <c r="E52" i="24"/>
  <c r="C133" i="28"/>
  <c r="K213" i="23"/>
  <c r="F190" i="24"/>
  <c r="J270" i="28"/>
  <c r="D351" i="23"/>
  <c r="I339" i="24"/>
  <c r="K90" i="23"/>
  <c r="B167" i="24"/>
  <c r="J247" i="28"/>
  <c r="H328" i="23"/>
  <c r="E85" i="21"/>
  <c r="I165" i="20"/>
  <c r="B141" i="22"/>
  <c r="J221" i="21"/>
  <c r="H302" i="20"/>
  <c r="G277" i="22"/>
  <c r="E358" i="21"/>
  <c r="E110" i="19"/>
  <c r="J86" i="21"/>
  <c r="D167" i="20"/>
  <c r="I252" i="19"/>
  <c r="G333" i="18"/>
  <c r="H197" i="18"/>
  <c r="G64" i="18"/>
  <c r="J257" i="19"/>
  <c r="H338" i="18"/>
  <c r="H90" i="16"/>
  <c r="C305" i="17"/>
  <c r="D169" i="17"/>
  <c r="J121" i="28"/>
  <c r="H202" i="23"/>
  <c r="G288" i="22"/>
  <c r="K368" i="21"/>
  <c r="C120" i="19"/>
  <c r="J95" i="21"/>
  <c r="H176" i="20"/>
  <c r="G151" i="22"/>
  <c r="E232" i="21"/>
  <c r="C313" i="20"/>
  <c r="B290" i="22"/>
  <c r="D41" i="20"/>
  <c r="H121" i="19"/>
  <c r="G207" i="18"/>
  <c r="H71" i="18"/>
  <c r="I267" i="19"/>
  <c r="C348" i="18"/>
  <c r="H212" i="18"/>
  <c r="F293" i="17"/>
  <c r="C179" i="17"/>
  <c r="K259" i="16"/>
  <c r="B347" i="24"/>
  <c r="B99" i="23"/>
  <c r="K184" i="22"/>
  <c r="E265" i="21"/>
  <c r="I345" i="20"/>
  <c r="B321" i="22"/>
  <c r="B73" i="20"/>
  <c r="J153" i="19"/>
  <c r="I128" i="21"/>
  <c r="G209" i="20"/>
  <c r="F186" i="22"/>
  <c r="J266" i="21"/>
  <c r="D347" i="20"/>
  <c r="K103" i="18"/>
  <c r="D297" i="19"/>
  <c r="F48" i="17"/>
  <c r="G244" i="18"/>
  <c r="B109" i="18"/>
  <c r="J189" i="17"/>
  <c r="H270" i="16"/>
  <c r="E156" i="16"/>
  <c r="B189" i="24"/>
  <c r="J269" i="28"/>
  <c r="H350" i="23"/>
  <c r="E107" i="21"/>
  <c r="I187" i="20"/>
  <c r="B163" i="22"/>
  <c r="J243" i="21"/>
  <c r="H324" i="20"/>
  <c r="G299" i="22"/>
  <c r="G51" i="20"/>
  <c r="E132" i="19"/>
  <c r="J108" i="21"/>
  <c r="D189" i="20"/>
  <c r="I274" i="19"/>
  <c r="G355" i="18"/>
  <c r="H219" i="18"/>
  <c r="G86" i="18"/>
  <c r="J279" i="19"/>
  <c r="H360" i="18"/>
  <c r="H112" i="16"/>
  <c r="C327" i="17"/>
  <c r="D191" i="17"/>
  <c r="J274" i="16"/>
  <c r="K148" i="16"/>
  <c r="D218" i="15"/>
  <c r="K89" i="15"/>
  <c r="B328" i="16"/>
  <c r="D79" i="14"/>
  <c r="C272" i="15"/>
  <c r="F334" i="14"/>
  <c r="E241" i="14"/>
  <c r="I321" i="13"/>
  <c r="F213" i="13"/>
  <c r="E78" i="13"/>
  <c r="J162" i="12"/>
  <c r="G304" i="12"/>
  <c r="C173" i="12"/>
  <c r="K237" i="11"/>
  <c r="K102" i="11"/>
  <c r="H236" i="11"/>
  <c r="B43" i="10"/>
  <c r="F190" i="10"/>
  <c r="H350" i="10"/>
  <c r="H201" i="16"/>
  <c r="I75" i="16"/>
  <c r="B145" i="15"/>
  <c r="G345" i="16"/>
  <c r="G97" i="14"/>
  <c r="D335" i="15"/>
  <c r="K198" i="15"/>
  <c r="D261" i="14"/>
  <c r="H341" i="13"/>
  <c r="G248" i="13"/>
  <c r="D140" i="13"/>
  <c r="K333" i="14"/>
  <c r="H89" i="12"/>
  <c r="E227" i="12"/>
  <c r="K99" i="12"/>
  <c r="I164" i="11"/>
  <c r="K358" i="12"/>
  <c r="F163" i="11"/>
  <c r="H298" i="11"/>
  <c r="K113" i="10"/>
  <c r="F277" i="10"/>
  <c r="D77" i="16"/>
  <c r="G280" i="17"/>
  <c r="F349" i="16"/>
  <c r="F101" i="14"/>
  <c r="K301" i="15"/>
  <c r="J210" i="15"/>
  <c r="G74" i="15"/>
  <c r="E161" i="14"/>
  <c r="D217" i="13"/>
  <c r="D286" i="26"/>
  <c r="I348" i="25"/>
  <c r="I100" i="28"/>
  <c r="G181" i="23"/>
  <c r="B158" i="24"/>
  <c r="F238" i="28"/>
  <c r="J318" i="23"/>
  <c r="E307" i="24"/>
  <c r="G58" i="23"/>
  <c r="F161" i="24"/>
  <c r="H183" i="4"/>
  <c r="F268" i="6"/>
  <c r="K55" i="26"/>
  <c r="I136" i="25"/>
  <c r="F202" i="27"/>
  <c r="J282" i="26"/>
  <c r="H323" i="6"/>
  <c r="K74" i="26"/>
  <c r="E155" i="25"/>
  <c r="H130" i="27"/>
  <c r="F211" i="26"/>
  <c r="D292" i="25"/>
  <c r="I354" i="24"/>
  <c r="I106" i="23"/>
  <c r="D83" i="24"/>
  <c r="H163" i="28"/>
  <c r="B244" i="23"/>
  <c r="G232" i="24"/>
  <c r="K312" i="28"/>
  <c r="C64" i="22"/>
  <c r="H140" i="28"/>
  <c r="F221" i="23"/>
  <c r="E307" i="22"/>
  <c r="G58" i="20"/>
  <c r="K138" i="19"/>
  <c r="H114" i="21"/>
  <c r="F195" i="20"/>
  <c r="E170" i="22"/>
  <c r="C251" i="21"/>
  <c r="K331" i="20"/>
  <c r="J308" i="22"/>
  <c r="B60" i="20"/>
  <c r="F140" i="19"/>
  <c r="E226" i="18"/>
  <c r="F90" i="18"/>
  <c r="G286" i="19"/>
  <c r="K366" i="18"/>
  <c r="F231" i="18"/>
  <c r="D312" i="17"/>
  <c r="K197" i="17"/>
  <c r="I278" i="16"/>
  <c r="F343" i="24"/>
  <c r="F95" i="23"/>
  <c r="E181" i="22"/>
  <c r="I261" i="21"/>
  <c r="C342" i="20"/>
  <c r="F317" i="22"/>
  <c r="F69" i="20"/>
  <c r="D150" i="19"/>
  <c r="C125" i="21"/>
  <c r="K205" i="20"/>
  <c r="J182" i="22"/>
  <c r="D263" i="21"/>
  <c r="H343" i="20"/>
  <c r="E100" i="18"/>
  <c r="H293" i="19"/>
  <c r="J44" i="17"/>
  <c r="K240" i="18"/>
  <c r="F105" i="18"/>
  <c r="D186" i="17"/>
  <c r="B267" i="16"/>
  <c r="I152" i="16"/>
  <c r="J239" i="24"/>
  <c r="H320" i="28"/>
  <c r="H72" i="22"/>
  <c r="C158" i="21"/>
  <c r="G238" i="20"/>
  <c r="J213" i="22"/>
  <c r="H294" i="21"/>
  <c r="H46" i="19"/>
  <c r="E350" i="22"/>
  <c r="E102" i="20"/>
  <c r="C183" i="19"/>
  <c r="H159" i="21"/>
  <c r="B240" i="20"/>
  <c r="G325" i="19"/>
  <c r="D78" i="17"/>
  <c r="F270" i="18"/>
  <c r="E137" i="18"/>
  <c r="H330" i="19"/>
  <c r="B85" i="17"/>
  <c r="F163" i="16"/>
  <c r="C49" i="16"/>
  <c r="B242" i="17"/>
  <c r="H162" i="28"/>
  <c r="F243" i="23"/>
  <c r="E329" i="22"/>
  <c r="G80" i="20"/>
  <c r="K160" i="19"/>
  <c r="H136" i="21"/>
  <c r="F217" i="20"/>
  <c r="E192" i="22"/>
  <c r="C273" i="21"/>
  <c r="K353" i="20"/>
  <c r="J330" i="22"/>
  <c r="B82" i="20"/>
  <c r="F162" i="19"/>
  <c r="E248" i="18"/>
  <c r="F112" i="18"/>
  <c r="G308" i="19"/>
  <c r="I59" i="17"/>
  <c r="F253" i="18"/>
  <c r="D334" i="17"/>
  <c r="K219" i="17"/>
  <c r="B84" i="17"/>
  <c r="H167" i="16"/>
  <c r="I41" i="16"/>
  <c r="B111" i="15"/>
  <c r="G311" i="16"/>
  <c r="G63" i="14"/>
  <c r="D301" i="15"/>
  <c r="K164" i="15"/>
  <c r="D227" i="14"/>
  <c r="H307" i="13"/>
  <c r="G214" i="13"/>
  <c r="D106" i="13"/>
  <c r="K299" i="14"/>
  <c r="H55" i="12"/>
  <c r="E193" i="12"/>
  <c r="K65" i="12"/>
  <c r="I130" i="11"/>
  <c r="K324" i="12"/>
  <c r="F129" i="11"/>
  <c r="H264" i="11"/>
  <c r="K79" i="10"/>
  <c r="F243" i="10"/>
  <c r="F94" i="16"/>
  <c r="I297" i="17"/>
  <c r="H366" i="16"/>
  <c r="H118" i="14"/>
  <c r="C319" i="15"/>
  <c r="B228" i="15"/>
  <c r="I91" i="15"/>
  <c r="B154" i="14"/>
  <c r="F234" i="13"/>
  <c r="E141" i="13"/>
  <c r="J361" i="14"/>
  <c r="I226" i="14"/>
  <c r="G307" i="13"/>
  <c r="C120" i="12"/>
  <c r="B257" i="12"/>
  <c r="G57" i="11"/>
  <c r="F194" i="11"/>
  <c r="H94" i="11"/>
  <c r="D364" i="11"/>
  <c r="H208" i="10"/>
  <c r="I211" i="17"/>
  <c r="I354" i="15"/>
  <c r="F347" i="28"/>
  <c r="K184" i="21"/>
  <c r="B219" i="21"/>
  <c r="G355" i="21"/>
  <c r="J266" i="20"/>
  <c r="I61" i="18"/>
  <c r="E302" i="17"/>
  <c r="C308" i="22"/>
  <c r="D196" i="20"/>
  <c r="H309" i="22"/>
  <c r="D91" i="18"/>
  <c r="H86" i="16"/>
  <c r="H166" i="23"/>
  <c r="J59" i="21"/>
  <c r="C277" i="20"/>
  <c r="G171" i="18"/>
  <c r="H176" i="18"/>
  <c r="J90" i="16"/>
  <c r="G315" i="15"/>
  <c r="D355" i="14"/>
  <c r="D234" i="13"/>
  <c r="B151" i="12"/>
  <c r="D315" i="12"/>
  <c r="J274" i="11"/>
  <c r="J165" i="15"/>
  <c r="I219" i="15"/>
  <c r="F263" i="13"/>
  <c r="I120" i="12"/>
  <c r="G271" i="11"/>
  <c r="D324" i="4"/>
  <c r="J284" i="4"/>
  <c r="H303" i="27"/>
  <c r="G256" i="25"/>
  <c r="C127" i="28"/>
  <c r="D345" i="23"/>
  <c r="K340" i="23"/>
  <c r="G49" i="4"/>
  <c r="G241" i="27"/>
  <c r="H46" i="6"/>
  <c r="D259" i="4"/>
  <c r="B278" i="27"/>
  <c r="K230" i="25"/>
  <c r="G101" i="28"/>
  <c r="H319" i="23"/>
  <c r="H110" i="6"/>
  <c r="I181" i="6"/>
  <c r="E101" i="4"/>
  <c r="E248" i="4"/>
  <c r="H105" i="4"/>
  <c r="F124" i="27"/>
  <c r="E77" i="25"/>
  <c r="I276" i="24"/>
  <c r="H191" i="23"/>
  <c r="B101" i="6"/>
  <c r="G70" i="4"/>
  <c r="K168" i="6"/>
  <c r="G127" i="27"/>
  <c r="B106" i="25"/>
  <c r="B283" i="27"/>
  <c r="C259" i="23"/>
  <c r="E359" i="24"/>
  <c r="I58" i="4"/>
  <c r="J270" i="4"/>
  <c r="C143" i="26"/>
  <c r="F110" i="27"/>
  <c r="J190" i="26"/>
  <c r="D316" i="22"/>
  <c r="B149" i="19"/>
  <c r="I204" i="20"/>
  <c r="B262" i="21"/>
  <c r="C99" i="18"/>
  <c r="H43" i="17"/>
  <c r="D104" i="18"/>
  <c r="J265" i="16"/>
  <c r="D184" i="24"/>
  <c r="J345" i="23"/>
  <c r="K182" i="20"/>
  <c r="B239" i="21"/>
  <c r="I294" i="22"/>
  <c r="G127" i="19"/>
  <c r="F184" i="20"/>
  <c r="I350" i="18"/>
  <c r="I81" i="18"/>
  <c r="J355" i="18"/>
  <c r="E322" i="17"/>
  <c r="B270" i="16"/>
  <c r="F213" i="15"/>
  <c r="G190" i="14"/>
  <c r="E267" i="15"/>
  <c r="G236" i="14"/>
  <c r="H208" i="13"/>
  <c r="B158" i="12"/>
  <c r="E168" i="12"/>
  <c r="C98" i="11"/>
  <c r="B367" i="11"/>
  <c r="J345" i="10"/>
  <c r="K70" i="16"/>
  <c r="I340" i="16"/>
  <c r="F330" i="15"/>
  <c r="F256" i="14"/>
  <c r="I243" i="13"/>
  <c r="C329" i="14"/>
  <c r="G222" i="12"/>
  <c r="K159" i="11"/>
  <c r="B229" i="11"/>
  <c r="K88" i="9"/>
  <c r="H263" i="15"/>
  <c r="K162" i="20"/>
  <c r="K333" i="20"/>
  <c r="B255" i="19"/>
  <c r="E59" i="20"/>
  <c r="D163" i="20"/>
  <c r="I198" i="17"/>
  <c r="B367" i="21"/>
  <c r="J364" i="19"/>
  <c r="C294" i="17"/>
  <c r="G325" i="14"/>
  <c r="H42" i="9"/>
  <c r="I354" i="14"/>
  <c r="C220" i="6"/>
  <c r="J231" i="27"/>
  <c r="F317" i="6"/>
  <c r="I50" i="27"/>
  <c r="D206" i="27"/>
  <c r="B209" i="4"/>
  <c r="B145" i="4"/>
  <c r="H52" i="27"/>
  <c r="E58" i="4"/>
  <c r="E208" i="26"/>
  <c r="H235" i="24"/>
  <c r="F146" i="6"/>
  <c r="E127" i="11"/>
  <c r="H337" i="17"/>
  <c r="I367" i="20"/>
  <c r="J335" i="18"/>
  <c r="I248" i="19"/>
  <c r="B119" i="19"/>
  <c r="B363" i="16"/>
  <c r="K193" i="12"/>
  <c r="K363" i="13"/>
  <c r="C157" i="26"/>
  <c r="G260" i="28"/>
  <c r="E322" i="26"/>
  <c r="B287" i="26"/>
  <c r="K315" i="4"/>
  <c r="F133" i="26"/>
  <c r="J285" i="4"/>
  <c r="G97" i="24"/>
  <c r="G139" i="6"/>
  <c r="B159" i="16"/>
  <c r="E195" i="16"/>
  <c r="H125" i="14"/>
  <c r="B179" i="14"/>
  <c r="D74" i="12"/>
  <c r="I277" i="11"/>
  <c r="B248" i="16"/>
  <c r="K143" i="14"/>
  <c r="G214" i="14"/>
  <c r="B136" i="12"/>
  <c r="C76" i="11"/>
  <c r="K208" i="16"/>
  <c r="H324" i="23"/>
  <c r="H334" i="18"/>
  <c r="F312" i="20"/>
  <c r="F150" i="14"/>
  <c r="G105" i="10"/>
  <c r="D180" i="12"/>
  <c r="J272" i="16"/>
  <c r="F127" i="6"/>
  <c r="K311" i="7"/>
  <c r="G117" i="9"/>
  <c r="J356" i="8"/>
  <c r="H49" i="8"/>
  <c r="F163" i="7"/>
  <c r="K233" i="9"/>
  <c r="J316" i="10"/>
  <c r="K214" i="8"/>
  <c r="B335" i="7"/>
  <c r="J191" i="7"/>
  <c r="F228" i="9"/>
  <c r="G176" i="9"/>
  <c r="C303" i="8"/>
  <c r="D71" i="8"/>
  <c r="F194" i="7"/>
  <c r="D41" i="7"/>
  <c r="K184" i="9"/>
  <c r="C215" i="10"/>
  <c r="D180" i="10"/>
  <c r="C240" i="11"/>
  <c r="E294" i="12"/>
  <c r="J303" i="12"/>
  <c r="H350" i="13"/>
  <c r="E49" i="13"/>
  <c r="C80" i="14"/>
  <c r="B136" i="15"/>
  <c r="F355" i="15"/>
  <c r="I205" i="17"/>
  <c r="J213" i="10"/>
  <c r="K174" i="10"/>
  <c r="B238" i="11"/>
  <c r="H304" i="12"/>
  <c r="C351" i="13"/>
  <c r="H76" i="13"/>
  <c r="D273" i="13"/>
  <c r="G130" i="15"/>
  <c r="K357" i="15"/>
  <c r="H76" i="15"/>
  <c r="D133" i="16"/>
  <c r="K169" i="10"/>
  <c r="F219" i="11"/>
  <c r="I220" i="11"/>
  <c r="E283" i="12"/>
  <c r="C61" i="13"/>
  <c r="G304" i="13"/>
  <c r="D317" i="14"/>
  <c r="B62" i="14"/>
  <c r="I72" i="15"/>
  <c r="I131" i="16"/>
  <c r="G78" i="9"/>
  <c r="B99" i="10"/>
  <c r="K158" i="11"/>
  <c r="C229" i="12"/>
  <c r="J218" i="12"/>
  <c r="F269" i="13"/>
  <c r="E297" i="14"/>
  <c r="C328" i="15"/>
  <c r="J54" i="15"/>
  <c r="D274" i="15"/>
  <c r="G124" i="17"/>
  <c r="E54" i="16"/>
  <c r="J87" i="17"/>
  <c r="G142" i="18"/>
  <c r="C85" i="17"/>
  <c r="D245" i="20"/>
  <c r="E188" i="19"/>
  <c r="G355" i="22"/>
  <c r="J299" i="21"/>
  <c r="I243" i="20"/>
  <c r="J77" i="22"/>
  <c r="B245" i="24"/>
  <c r="G131" i="17"/>
  <c r="B165" i="18"/>
  <c r="G322" i="19"/>
  <c r="D353" i="19"/>
  <c r="G57" i="18"/>
  <c r="B96" i="20"/>
  <c r="F242" i="22"/>
  <c r="C163" i="20"/>
  <c r="E206" i="22"/>
  <c r="B129" i="20"/>
  <c r="H274" i="22"/>
  <c r="G94" i="20"/>
  <c r="K240" i="22"/>
  <c r="H52" i="23"/>
  <c r="H201" i="17"/>
  <c r="C235" i="17"/>
  <c r="B247" i="17"/>
  <c r="D290" i="19"/>
  <c r="I323" i="19"/>
  <c r="F354" i="19"/>
  <c r="C285" i="19"/>
  <c r="D97" i="20"/>
  <c r="H243" i="22"/>
  <c r="K61" i="20"/>
  <c r="G207" i="22"/>
  <c r="D130" i="20"/>
  <c r="F173" i="22"/>
  <c r="I95" i="20"/>
  <c r="C242" i="22"/>
  <c r="D280" i="28"/>
  <c r="D225" i="17"/>
  <c r="I258" i="17"/>
  <c r="D168" i="17"/>
  <c r="J313" i="19"/>
  <c r="E347" i="19"/>
  <c r="H275" i="19"/>
  <c r="I308" i="19"/>
  <c r="J120" i="20"/>
  <c r="J164" i="22"/>
  <c r="G85" i="20"/>
  <c r="C231" i="22"/>
  <c r="F51" i="20"/>
  <c r="B197" i="22"/>
  <c r="E119" i="20"/>
  <c r="E163" i="22"/>
  <c r="J303" i="28"/>
  <c r="D130" i="24"/>
  <c r="K168" i="28"/>
  <c r="B78" i="22"/>
  <c r="F224" i="28"/>
  <c r="G43" i="22"/>
  <c r="C189" i="28"/>
  <c r="J87" i="24"/>
  <c r="F67" i="26"/>
  <c r="G318" i="25"/>
  <c r="I135" i="26"/>
  <c r="D219" i="25"/>
  <c r="H365" i="27"/>
  <c r="G197" i="25"/>
  <c r="I240" i="27"/>
  <c r="J346" i="4"/>
  <c r="C113" i="6"/>
  <c r="I243" i="28"/>
  <c r="K60" i="24"/>
  <c r="D299" i="28"/>
  <c r="D343" i="25"/>
  <c r="K263" i="28"/>
  <c r="I80" i="24"/>
  <c r="D142" i="26"/>
  <c r="C288" i="6"/>
  <c r="G210" i="26"/>
  <c r="B294" i="25"/>
  <c r="H293" i="14"/>
  <c r="K128" i="15"/>
  <c r="F60" i="15"/>
  <c r="C49" i="15"/>
  <c r="B75" i="15"/>
  <c r="C130" i="17"/>
  <c r="G130" i="9"/>
  <c r="E168" i="10"/>
  <c r="C88" i="10"/>
  <c r="G186" i="11"/>
  <c r="C219" i="11"/>
  <c r="J213" i="12"/>
  <c r="F246" i="12"/>
  <c r="G59" i="13"/>
  <c r="H318" i="14"/>
  <c r="K324" i="14"/>
  <c r="H315" i="14"/>
  <c r="G48" i="15"/>
  <c r="F82" i="15"/>
  <c r="C71" i="15"/>
  <c r="F323" i="16"/>
  <c r="C152" i="17"/>
  <c r="F76" i="9"/>
  <c r="C139" i="10"/>
  <c r="J323" i="11"/>
  <c r="H188" i="11"/>
  <c r="K54" i="11"/>
  <c r="K189" i="11"/>
  <c r="C125" i="12"/>
  <c r="G252" i="12"/>
  <c r="J114" i="12"/>
  <c r="C359" i="14"/>
  <c r="F165" i="13"/>
  <c r="I273" i="13"/>
  <c r="E193" i="14"/>
  <c r="F286" i="14"/>
  <c r="C224" i="15"/>
  <c r="F360" i="15"/>
  <c r="I122" i="14"/>
  <c r="K41" i="15"/>
  <c r="D170" i="15"/>
  <c r="K100" i="16"/>
  <c r="J226" i="16"/>
  <c r="D143" i="17"/>
  <c r="C279" i="17"/>
  <c r="H64" i="16"/>
  <c r="H312" i="18"/>
  <c r="J231" i="19"/>
  <c r="I367" i="19"/>
  <c r="H171" i="18"/>
  <c r="G307" i="18"/>
  <c r="I226" i="19"/>
  <c r="D141" i="20"/>
  <c r="J60" i="21"/>
  <c r="E84" i="19"/>
  <c r="E332" i="21"/>
  <c r="G251" i="22"/>
  <c r="H276" i="20"/>
  <c r="J195" i="21"/>
  <c r="B115" i="22"/>
  <c r="I139" i="20"/>
  <c r="E59" i="21"/>
  <c r="H302" i="23"/>
  <c r="J221" i="28"/>
  <c r="B141" i="24"/>
  <c r="E108" i="16"/>
  <c r="H222" i="16"/>
  <c r="J141" i="17"/>
  <c r="B61" i="18"/>
  <c r="G196" i="18"/>
  <c r="H329" i="18"/>
  <c r="D249" i="19"/>
  <c r="K55" i="18"/>
  <c r="D299" i="20"/>
  <c r="J218" i="21"/>
  <c r="F138" i="22"/>
  <c r="G161" i="20"/>
  <c r="I80" i="21"/>
  <c r="J105" i="19"/>
  <c r="J353" i="21"/>
  <c r="B273" i="22"/>
  <c r="I297" i="20"/>
  <c r="E217" i="21"/>
  <c r="K136" i="22"/>
  <c r="B51" i="23"/>
  <c r="B299" i="24"/>
  <c r="K211" i="16"/>
  <c r="C131" i="17"/>
  <c r="F245" i="17"/>
  <c r="H164" i="18"/>
  <c r="C300" i="18"/>
  <c r="I219" i="19"/>
  <c r="J352" i="19"/>
  <c r="G159" i="18"/>
  <c r="H73" i="19"/>
  <c r="F322" i="21"/>
  <c r="B242" i="22"/>
  <c r="C265" i="20"/>
  <c r="E184" i="21"/>
  <c r="G103" i="22"/>
  <c r="H128" i="20"/>
  <c r="J47" i="21"/>
  <c r="C72" i="19"/>
  <c r="K320" i="21"/>
  <c r="G240" i="22"/>
  <c r="H154" i="23"/>
  <c r="J73" i="28"/>
  <c r="D121" i="17"/>
  <c r="C257" i="17"/>
  <c r="H42" i="16"/>
  <c r="H290" i="18"/>
  <c r="J209" i="19"/>
  <c r="I345" i="19"/>
  <c r="H149" i="18"/>
  <c r="G285" i="18"/>
  <c r="G200" i="19"/>
  <c r="D119" i="20"/>
  <c r="B368" i="22"/>
  <c r="E62" i="19"/>
  <c r="E310" i="21"/>
  <c r="G229" i="22"/>
  <c r="H254" i="20"/>
  <c r="J173" i="21"/>
  <c r="C198" i="19"/>
  <c r="I117" i="20"/>
  <c r="G366" i="22"/>
  <c r="H280" i="23"/>
  <c r="J199" i="28"/>
  <c r="J127" i="24"/>
  <c r="K42" i="23"/>
  <c r="I291" i="24"/>
  <c r="D303" i="23"/>
  <c r="J222" i="28"/>
  <c r="F142" i="24"/>
  <c r="K165" i="23"/>
  <c r="C85" i="28"/>
  <c r="F81" i="24"/>
  <c r="H270" i="26"/>
  <c r="J189" i="27"/>
  <c r="G214" i="25"/>
  <c r="C134" i="26"/>
  <c r="I53" i="27"/>
  <c r="B342" i="26"/>
  <c r="H261" i="27"/>
  <c r="K195" i="25"/>
  <c r="C115" i="26"/>
  <c r="B363" i="6"/>
  <c r="J242" i="4"/>
  <c r="G111" i="6"/>
  <c r="I117" i="23"/>
  <c r="G366" i="24"/>
  <c r="J48" i="22"/>
  <c r="H297" i="28"/>
  <c r="D217" i="24"/>
  <c r="I240" i="23"/>
  <c r="K159" i="28"/>
  <c r="C79" i="24"/>
  <c r="F345" i="26"/>
  <c r="H264" i="27"/>
  <c r="E289" i="25"/>
  <c r="K208" i="26"/>
  <c r="G128" i="27"/>
  <c r="H87" i="25"/>
  <c r="F362" i="14"/>
  <c r="C300" i="15"/>
  <c r="D107" i="14"/>
  <c r="B356" i="16"/>
  <c r="K117" i="15"/>
  <c r="D246" i="15"/>
  <c r="K176" i="16"/>
  <c r="G96" i="17"/>
  <c r="I240" i="10"/>
  <c r="D77" i="10"/>
  <c r="I258" i="11"/>
  <c r="G54" i="10"/>
  <c r="D308" i="12"/>
  <c r="G78" i="6"/>
  <c r="D208" i="4"/>
  <c r="K107" i="4"/>
  <c r="C74" i="6"/>
  <c r="J203" i="4"/>
  <c r="G99" i="4"/>
  <c r="B316" i="8"/>
  <c r="D155" i="8"/>
  <c r="J78" i="8"/>
  <c r="K338" i="7"/>
  <c r="B202" i="7"/>
  <c r="K202" i="7"/>
  <c r="J48" i="7"/>
  <c r="G237" i="9"/>
  <c r="I213" i="9"/>
  <c r="F320" i="10"/>
  <c r="J348" i="8"/>
  <c r="C249" i="8"/>
  <c r="G100" i="8"/>
  <c r="H356" i="7"/>
  <c r="B284" i="7"/>
  <c r="C147" i="7"/>
  <c r="F329" i="9"/>
  <c r="I316" i="9"/>
  <c r="D244" i="9"/>
  <c r="G266" i="10"/>
  <c r="K63" i="9"/>
  <c r="I249" i="8"/>
  <c r="G163" i="8"/>
  <c r="B348" i="7"/>
  <c r="K278" i="7"/>
  <c r="B142" i="7"/>
  <c r="K142" i="7"/>
  <c r="B318" i="9"/>
  <c r="G177" i="9"/>
  <c r="C68" i="9"/>
  <c r="F260" i="10"/>
  <c r="J344" i="8"/>
  <c r="C245" i="8"/>
  <c r="G96" i="8"/>
  <c r="H352" i="7"/>
  <c r="B280" i="7"/>
  <c r="C143" i="7"/>
  <c r="F325" i="9"/>
  <c r="I312" i="9"/>
  <c r="D240" i="9"/>
  <c r="G262" i="10"/>
  <c r="K59" i="9"/>
  <c r="H300" i="10"/>
  <c r="C137" i="10"/>
  <c r="J321" i="11"/>
  <c r="H186" i="11"/>
  <c r="K52" i="11"/>
  <c r="K187" i="11"/>
  <c r="C123" i="12"/>
  <c r="G250" i="12"/>
  <c r="J112" i="12"/>
  <c r="C357" i="14"/>
  <c r="F163" i="13"/>
  <c r="I271" i="13"/>
  <c r="I368" i="13"/>
  <c r="F284" i="14"/>
  <c r="C222" i="15"/>
  <c r="F358" i="15"/>
  <c r="I120" i="14"/>
  <c r="I368" i="16"/>
  <c r="D168" i="15"/>
  <c r="K98" i="16"/>
  <c r="J224" i="16"/>
  <c r="G134" i="9"/>
  <c r="H339" i="11"/>
  <c r="H128" i="10"/>
  <c r="K316" i="11"/>
  <c r="G188" i="11"/>
  <c r="J50" i="11"/>
  <c r="I258" i="12"/>
  <c r="F113" i="12"/>
  <c r="F248" i="12"/>
  <c r="K163" i="13"/>
  <c r="B299" i="13"/>
  <c r="D218" i="14"/>
  <c r="K326" i="14"/>
  <c r="G236" i="4"/>
  <c r="I42" i="4"/>
  <c r="J117" i="6"/>
  <c r="C232" i="4"/>
  <c r="C341" i="6"/>
  <c r="F113" i="6"/>
  <c r="I341" i="8"/>
  <c r="B269" i="8"/>
  <c r="H111" i="8"/>
  <c r="I51" i="8"/>
  <c r="F236" i="7"/>
  <c r="G99" i="7"/>
  <c r="J281" i="9"/>
  <c r="B275" i="9"/>
  <c r="H196" i="9"/>
  <c r="K218" i="10"/>
  <c r="C345" i="10"/>
  <c r="C291" i="8"/>
  <c r="K203" i="8"/>
  <c r="D59" i="8"/>
  <c r="E319" i="7"/>
  <c r="F182" i="7"/>
  <c r="E183" i="7"/>
  <c r="F358" i="9"/>
  <c r="K217" i="9"/>
  <c r="K136" i="9"/>
  <c r="J300" i="10"/>
  <c r="G350" i="8"/>
  <c r="G198" i="8"/>
  <c r="I118" i="8"/>
  <c r="B319" i="7"/>
  <c r="I312" i="7"/>
  <c r="J175" i="7"/>
  <c r="G352" i="9"/>
  <c r="F212" i="9"/>
  <c r="H136" i="9"/>
  <c r="G124" i="9"/>
  <c r="C285" i="10"/>
  <c r="C287" i="8"/>
  <c r="K199" i="8"/>
  <c r="D55" i="8"/>
  <c r="E315" i="7"/>
  <c r="F178" i="7"/>
  <c r="E179" i="7"/>
  <c r="F354" i="9"/>
  <c r="K213" i="9"/>
  <c r="J128" i="9"/>
  <c r="J296" i="10"/>
  <c r="C199" i="10"/>
  <c r="B46" i="10"/>
  <c r="D164" i="10"/>
  <c r="G352" i="11"/>
  <c r="C224" i="11"/>
  <c r="F86" i="11"/>
  <c r="D296" i="12"/>
  <c r="B149" i="12"/>
  <c r="B284" i="12"/>
  <c r="G199" i="13"/>
  <c r="H334" i="13"/>
  <c r="J253" i="14"/>
  <c r="G362" i="14"/>
  <c r="F126" i="13"/>
  <c r="C64" i="14"/>
  <c r="K312" i="16"/>
  <c r="B120" i="15"/>
  <c r="C211" i="15"/>
  <c r="F339" i="15"/>
  <c r="C270" i="16"/>
  <c r="I189" i="17"/>
  <c r="H315" i="17"/>
  <c r="H181" i="10"/>
  <c r="C363" i="11"/>
  <c r="K158" i="10"/>
  <c r="J83" i="11"/>
  <c r="B222" i="11"/>
  <c r="C85" i="11"/>
  <c r="H284" i="12"/>
  <c r="I147" i="12"/>
  <c r="C335" i="13"/>
  <c r="E254" i="14"/>
  <c r="H60" i="13"/>
  <c r="K168" i="13"/>
  <c r="E289" i="4"/>
  <c r="J89" i="4"/>
  <c r="H170" i="6"/>
  <c r="K284" i="4"/>
  <c r="F85" i="4"/>
  <c r="D166" i="6"/>
  <c r="E319" i="8"/>
  <c r="I205" i="8"/>
  <c r="K125" i="8"/>
  <c r="D326" i="7"/>
  <c r="K319" i="7"/>
  <c r="B183" i="7"/>
  <c r="I359" i="9"/>
  <c r="H219" i="9"/>
  <c r="J143" i="9"/>
  <c r="E141" i="9"/>
  <c r="E292" i="10"/>
  <c r="E237" i="8"/>
  <c r="J227" i="8"/>
  <c r="E74" i="8"/>
  <c r="G266" i="7"/>
  <c r="H129" i="7"/>
  <c r="G130" i="7"/>
  <c r="H305" i="9"/>
  <c r="C165" i="9"/>
  <c r="I55" i="9"/>
  <c r="B248" i="10"/>
  <c r="K300" i="8"/>
  <c r="H213" i="8"/>
  <c r="B135" i="8"/>
  <c r="D266" i="7"/>
  <c r="K259" i="7"/>
  <c r="B123" i="7"/>
  <c r="I299" i="9"/>
  <c r="H159" i="9"/>
  <c r="F274" i="9"/>
  <c r="H49" i="9"/>
  <c r="E232" i="10"/>
  <c r="E233" i="8"/>
  <c r="J215" i="8"/>
  <c r="E70" i="8"/>
  <c r="G262" i="7"/>
  <c r="H125" i="7"/>
  <c r="G126" i="7"/>
  <c r="H301" i="9"/>
  <c r="C161" i="9"/>
  <c r="I51" i="9"/>
  <c r="B244" i="10"/>
  <c r="C100" i="9"/>
  <c r="F322" i="11"/>
  <c r="F111" i="10"/>
  <c r="I299" i="11"/>
  <c r="E171" i="11"/>
  <c r="J362" i="12"/>
  <c r="G241" i="12"/>
  <c r="D96" i="12"/>
  <c r="D231" i="12"/>
  <c r="I146" i="13"/>
  <c r="J281" i="13"/>
  <c r="B201" i="14"/>
  <c r="I309" i="14"/>
  <c r="H73" i="13"/>
  <c r="G340" i="15"/>
  <c r="H147" i="14"/>
  <c r="D67" i="15"/>
  <c r="E158" i="15"/>
  <c r="H286" i="15"/>
  <c r="E217" i="16"/>
  <c r="K136" i="17"/>
  <c r="J262" i="17"/>
  <c r="J128" i="10"/>
  <c r="E310" i="11"/>
  <c r="C106" i="10"/>
  <c r="J359" i="12"/>
  <c r="D169" i="11"/>
  <c r="C361" i="12"/>
  <c r="J231" i="12"/>
  <c r="K94" i="12"/>
  <c r="E282" i="13"/>
  <c r="G201" i="14"/>
  <c r="H336" i="14"/>
  <c r="C116" i="13"/>
  <c r="I175" i="4"/>
  <c r="K257" i="6"/>
  <c r="B57" i="6"/>
  <c r="E171" i="4"/>
  <c r="B252" i="6"/>
  <c r="H52" i="6"/>
  <c r="B362" i="8"/>
  <c r="E262" i="8"/>
  <c r="I113" i="8"/>
  <c r="B41" i="8"/>
  <c r="D297" i="7"/>
  <c r="E160" i="7"/>
  <c r="H342" i="9"/>
  <c r="K329" i="9"/>
  <c r="F257" i="9"/>
  <c r="I279" i="10"/>
  <c r="H77" i="9"/>
  <c r="I283" i="8"/>
  <c r="F196" i="8"/>
  <c r="J117" i="8"/>
  <c r="B249" i="7"/>
  <c r="I242" i="7"/>
  <c r="J105" i="7"/>
  <c r="G282" i="9"/>
  <c r="F142" i="9"/>
  <c r="K254" i="9"/>
  <c r="H361" i="10"/>
  <c r="K344" i="8"/>
  <c r="J269" i="8"/>
  <c r="F112" i="8"/>
  <c r="G52" i="8"/>
  <c r="D237" i="7"/>
  <c r="E100" i="7"/>
  <c r="H282" i="9"/>
  <c r="K269" i="9"/>
  <c r="F197" i="9"/>
  <c r="I219" i="10"/>
  <c r="K345" i="10"/>
  <c r="D329" i="8"/>
  <c r="F192" i="8"/>
  <c r="J113" i="8"/>
  <c r="B245" i="7"/>
  <c r="I238" i="7"/>
  <c r="J101" i="7"/>
  <c r="G278" i="9"/>
  <c r="F138" i="9"/>
  <c r="K250" i="9"/>
  <c r="H357" i="10"/>
  <c r="K323" i="10"/>
  <c r="J106" i="10"/>
  <c r="E288" i="11"/>
  <c r="C84" i="10"/>
  <c r="J337" i="12"/>
  <c r="D147" i="11"/>
  <c r="C339" i="12"/>
  <c r="J209" i="12"/>
  <c r="K72" i="12"/>
  <c r="E260" i="13"/>
  <c r="G179" i="14"/>
  <c r="H314" i="14"/>
  <c r="C94" i="13"/>
  <c r="D187" i="13"/>
  <c r="K124" i="14"/>
  <c r="G44" i="15"/>
  <c r="J180" i="15"/>
  <c r="K271" i="15"/>
  <c r="F71" i="14"/>
  <c r="F319" i="16"/>
  <c r="G250" i="17"/>
  <c r="D47" i="16"/>
  <c r="H258" i="10"/>
  <c r="C95" i="10"/>
  <c r="J279" i="11"/>
  <c r="H144" i="11"/>
  <c r="C340" i="12"/>
  <c r="K145" i="11"/>
  <c r="C81" i="12"/>
  <c r="G208" i="12"/>
  <c r="J70" i="12"/>
  <c r="C315" i="14"/>
  <c r="F121" i="13"/>
  <c r="I229" i="13"/>
  <c r="F324" i="13"/>
  <c r="H237" i="14"/>
  <c r="E175" i="15"/>
  <c r="H311" i="15"/>
  <c r="K73" i="14"/>
  <c r="K321" i="16"/>
  <c r="F121" i="15"/>
  <c r="C52" i="16"/>
  <c r="B178" i="16"/>
  <c r="F49" i="9"/>
  <c r="H281" i="11"/>
  <c r="H70" i="10"/>
  <c r="K258" i="11"/>
  <c r="G130" i="11"/>
  <c r="B322" i="12"/>
  <c r="I200" i="12"/>
  <c r="F55" i="12"/>
  <c r="F190" i="12"/>
  <c r="K105" i="13"/>
  <c r="B241" i="13"/>
  <c r="E349" i="13"/>
  <c r="K268" i="14"/>
  <c r="B362" i="14"/>
  <c r="I299" i="15"/>
  <c r="J106" i="14"/>
  <c r="H355" i="16"/>
  <c r="G117" i="15"/>
  <c r="J245" i="15"/>
  <c r="G176" i="16"/>
  <c r="C96" i="17"/>
  <c r="E193" i="9"/>
  <c r="J354" i="11"/>
  <c r="J143" i="10"/>
  <c r="C332" i="11"/>
  <c r="I203" i="11"/>
  <c r="B66" i="11"/>
  <c r="K273" i="12"/>
  <c r="H128" i="12"/>
  <c r="H263" i="12"/>
  <c r="C179" i="13"/>
  <c r="D314" i="13"/>
  <c r="F233" i="14"/>
  <c r="C342" i="14"/>
  <c r="B106" i="13"/>
  <c r="I43" i="14"/>
  <c r="G292" i="16"/>
  <c r="H99" i="15"/>
  <c r="I190" i="15"/>
  <c r="B319" i="15"/>
  <c r="I249" i="16"/>
  <c r="E169" i="17"/>
  <c r="D295" i="17"/>
  <c r="C99" i="16"/>
  <c r="F213" i="16"/>
  <c r="H132" i="17"/>
  <c r="J51" i="18"/>
  <c r="E187" i="18"/>
  <c r="F320" i="18"/>
  <c r="B240" i="19"/>
  <c r="I46" i="18"/>
  <c r="B290" i="20"/>
  <c r="H209" i="21"/>
  <c r="D129" i="22"/>
  <c r="E152" i="20"/>
  <c r="G71" i="21"/>
  <c r="H96" i="19"/>
  <c r="H344" i="21"/>
  <c r="J263" i="22"/>
  <c r="G288" i="20"/>
  <c r="C208" i="21"/>
  <c r="I127" i="22"/>
  <c r="J41" i="23"/>
  <c r="J289" i="24"/>
  <c r="C257" i="16"/>
  <c r="E176" i="17"/>
  <c r="H290" i="17"/>
  <c r="J209" i="18"/>
  <c r="E345" i="18"/>
  <c r="K264" i="19"/>
  <c r="J68" i="18"/>
  <c r="I204" i="18"/>
  <c r="J118" i="19"/>
  <c r="H367" i="21"/>
  <c r="D287" i="22"/>
  <c r="E310" i="20"/>
  <c r="G229" i="21"/>
  <c r="I148" i="22"/>
  <c r="J173" i="20"/>
  <c r="B93" i="21"/>
  <c r="E117" i="19"/>
  <c r="C366" i="21"/>
  <c r="I285" i="22"/>
  <c r="J199" i="23"/>
  <c r="B119" i="28"/>
  <c r="B144" i="17"/>
  <c r="K279" i="17"/>
  <c r="F65" i="16"/>
  <c r="F313" i="18"/>
  <c r="H232" i="19"/>
  <c r="G368" i="19"/>
  <c r="F172" i="18"/>
  <c r="E308" i="18"/>
  <c r="G227" i="19"/>
  <c r="B142" i="20"/>
  <c r="H61" i="21"/>
  <c r="C85" i="19"/>
  <c r="C333" i="21"/>
  <c r="E252" i="22"/>
  <c r="F277" i="20"/>
  <c r="H196" i="21"/>
  <c r="J115" i="22"/>
  <c r="G140" i="20"/>
  <c r="C60" i="21"/>
  <c r="F303" i="23"/>
  <c r="H222" i="28"/>
  <c r="H287" i="17"/>
  <c r="C77" i="16"/>
  <c r="F191" i="16"/>
  <c r="H110" i="17"/>
  <c r="H358" i="19"/>
  <c r="E165" i="18"/>
  <c r="F298" i="18"/>
  <c r="B218" i="19"/>
  <c r="G353" i="19"/>
  <c r="B268" i="20"/>
  <c r="H187" i="21"/>
  <c r="D107" i="22"/>
  <c r="E130" i="20"/>
  <c r="G49" i="21"/>
  <c r="H74" i="19"/>
  <c r="H322" i="21"/>
  <c r="J241" i="22"/>
  <c r="G266" i="20"/>
  <c r="C186" i="21"/>
  <c r="I105" i="22"/>
  <c r="H348" i="28"/>
  <c r="J267" i="24"/>
  <c r="I191" i="23"/>
  <c r="E111" i="28"/>
  <c r="C360" i="25"/>
  <c r="F42" i="23"/>
  <c r="D291" i="24"/>
  <c r="I314" i="23"/>
  <c r="K233" i="28"/>
  <c r="C153" i="24"/>
  <c r="H90" i="25"/>
  <c r="H338" i="27"/>
  <c r="C258" i="6"/>
  <c r="K282" i="26"/>
  <c r="G202" i="27"/>
  <c r="H161" i="25"/>
  <c r="D81" i="26"/>
  <c r="B53" i="24"/>
  <c r="K263" i="26"/>
  <c r="C183" i="27"/>
  <c r="F62" i="6"/>
  <c r="G263" i="6"/>
  <c r="G266" i="23"/>
  <c r="C186" i="28"/>
  <c r="I105" i="24"/>
  <c r="D117" i="23"/>
  <c r="B366" i="24"/>
  <c r="I60" i="22"/>
  <c r="I308" i="28"/>
  <c r="K227" i="24"/>
  <c r="F165" i="25"/>
  <c r="H84" i="26"/>
  <c r="K332" i="6"/>
  <c r="I357" i="26"/>
  <c r="E277" i="27"/>
  <c r="F236" i="25"/>
  <c r="F338" i="14"/>
  <c r="C276" i="15"/>
  <c r="D83" i="14"/>
  <c r="B332" i="16"/>
  <c r="K93" i="15"/>
  <c r="D222" i="15"/>
  <c r="K152" i="16"/>
  <c r="J278" i="16"/>
  <c r="E206" i="10"/>
  <c r="D53" i="10"/>
  <c r="F171" i="10"/>
  <c r="I359" i="11"/>
  <c r="E231" i="11"/>
  <c r="H93" i="11"/>
  <c r="J305" i="12"/>
  <c r="D156" i="12"/>
  <c r="C292" i="12"/>
  <c r="I206" i="13"/>
  <c r="J341" i="13"/>
  <c r="B261" i="14"/>
  <c r="G40" i="13"/>
  <c r="H133" i="13"/>
  <c r="E71" i="14"/>
  <c r="C320" i="16"/>
  <c r="D127" i="15"/>
  <c r="E218" i="15"/>
  <c r="H346" i="15"/>
  <c r="E277" i="16"/>
  <c r="K196" i="17"/>
  <c r="J322" i="17"/>
  <c r="F126" i="10"/>
  <c r="K307" i="11"/>
  <c r="I103" i="10"/>
  <c r="F357" i="12"/>
  <c r="J166" i="11"/>
  <c r="I358" i="12"/>
  <c r="F229" i="12"/>
  <c r="G92" i="12"/>
  <c r="K279" i="13"/>
  <c r="C199" i="14"/>
  <c r="D334" i="14"/>
  <c r="I113" i="13"/>
  <c r="J206" i="13"/>
  <c r="G144" i="14"/>
  <c r="C64" i="15"/>
  <c r="F200" i="15"/>
  <c r="G291" i="15"/>
  <c r="B91" i="14"/>
  <c r="B339" i="16"/>
  <c r="C270" i="17"/>
  <c r="J66" i="16"/>
  <c r="K199" i="16"/>
  <c r="C119" i="17"/>
  <c r="F233" i="17"/>
  <c r="H152" i="18"/>
  <c r="C288" i="18"/>
  <c r="I207" i="19"/>
  <c r="J340" i="19"/>
  <c r="G147" i="18"/>
  <c r="H61" i="19"/>
  <c r="F310" i="21"/>
  <c r="B230" i="22"/>
  <c r="C253" i="20"/>
  <c r="E172" i="21"/>
  <c r="F197" i="19"/>
  <c r="H116" i="20"/>
  <c r="H364" i="22"/>
  <c r="C60" i="19"/>
  <c r="K308" i="21"/>
  <c r="G228" i="22"/>
  <c r="H142" i="23"/>
  <c r="J61" i="28"/>
  <c r="D141" i="17"/>
  <c r="C277" i="17"/>
  <c r="H62" i="16"/>
  <c r="H310" i="18"/>
  <c r="J229" i="19"/>
  <c r="I365" i="19"/>
  <c r="H169" i="18"/>
  <c r="G305" i="18"/>
  <c r="I224" i="19"/>
  <c r="D139" i="20"/>
  <c r="J58" i="21"/>
  <c r="E82" i="19"/>
  <c r="E330" i="21"/>
  <c r="G249" i="22"/>
  <c r="H274" i="20"/>
  <c r="J193" i="21"/>
  <c r="B113" i="22"/>
  <c r="I137" i="20"/>
  <c r="E57" i="21"/>
  <c r="H300" i="23"/>
  <c r="J219" i="28"/>
  <c r="J244" i="17"/>
  <c r="K51" i="16"/>
  <c r="D166" i="16"/>
  <c r="E94" i="17"/>
  <c r="F333" i="19"/>
  <c r="C140" i="18"/>
  <c r="D273" i="18"/>
  <c r="K81" i="17"/>
  <c r="E328" i="19"/>
  <c r="J242" i="20"/>
  <c r="F162" i="21"/>
  <c r="K185" i="19"/>
  <c r="C105" i="20"/>
  <c r="C353" i="22"/>
  <c r="F49" i="19"/>
  <c r="F297" i="21"/>
  <c r="H216" i="22"/>
  <c r="E241" i="20"/>
  <c r="K160" i="21"/>
  <c r="F75" i="22"/>
  <c r="F323" i="28"/>
  <c r="H242" i="24"/>
  <c r="K177" i="16"/>
  <c r="C97" i="17"/>
  <c r="F211" i="17"/>
  <c r="H130" i="18"/>
  <c r="C266" i="18"/>
  <c r="B70" i="17"/>
  <c r="J318" i="19"/>
  <c r="G125" i="18"/>
  <c r="J368" i="20"/>
  <c r="F288" i="21"/>
  <c r="B208" i="22"/>
  <c r="C231" i="20"/>
  <c r="E150" i="21"/>
  <c r="F175" i="19"/>
  <c r="H94" i="20"/>
  <c r="H342" i="22"/>
  <c r="E367" i="20"/>
  <c r="K286" i="21"/>
  <c r="G206" i="22"/>
  <c r="H120" i="23"/>
  <c r="H368" i="24"/>
  <c r="G292" i="23"/>
  <c r="C212" i="28"/>
  <c r="I131" i="24"/>
  <c r="D143" i="23"/>
  <c r="J62" i="28"/>
  <c r="I86" i="22"/>
  <c r="I334" i="28"/>
  <c r="K253" i="24"/>
  <c r="F191" i="25"/>
  <c r="H110" i="26"/>
  <c r="K358" i="6"/>
  <c r="G54" i="25"/>
  <c r="E303" i="27"/>
  <c r="F262" i="25"/>
  <c r="B182" i="26"/>
  <c r="H101" i="27"/>
  <c r="I364" i="26"/>
  <c r="K283" i="27"/>
  <c r="D163" i="6"/>
  <c r="J82" i="4"/>
  <c r="E367" i="23"/>
  <c r="K286" i="28"/>
  <c r="G206" i="24"/>
  <c r="B218" i="23"/>
  <c r="H137" i="28"/>
  <c r="D57" i="24"/>
  <c r="I80" i="23"/>
  <c r="I328" i="24"/>
  <c r="D266" i="25"/>
  <c r="F185" i="26"/>
  <c r="H104" i="27"/>
  <c r="E129" i="25"/>
  <c r="K48" i="26"/>
  <c r="H352" i="25"/>
  <c r="J282" i="13"/>
  <c r="F202" i="14"/>
  <c r="C140" i="15"/>
  <c r="F276" i="15"/>
  <c r="G367" i="15"/>
  <c r="I286" i="16"/>
  <c r="D86" i="15"/>
  <c r="C346" i="17"/>
  <c r="J142" i="16"/>
  <c r="B343" i="10"/>
  <c r="G179" i="10"/>
  <c r="B207" i="6"/>
  <c r="B49" i="4"/>
  <c r="G248" i="4"/>
  <c r="I44" i="6"/>
  <c r="B176" i="4"/>
  <c r="E258" i="6"/>
  <c r="E48" i="26"/>
  <c r="C129" i="25"/>
  <c r="J194" i="27"/>
  <c r="D275" i="26"/>
  <c r="H96" i="24"/>
  <c r="E67" i="26"/>
  <c r="I147" i="25"/>
  <c r="B123" i="27"/>
  <c r="J203" i="26"/>
  <c r="H284" i="25"/>
  <c r="C347" i="24"/>
  <c r="C99" i="23"/>
  <c r="H75" i="24"/>
  <c r="B156" i="28"/>
  <c r="F236" i="23"/>
  <c r="K224" i="24"/>
  <c r="E305" i="28"/>
  <c r="G56" i="22"/>
  <c r="I282" i="4"/>
  <c r="D85" i="4"/>
  <c r="H165" i="6"/>
  <c r="E286" i="27"/>
  <c r="C367" i="26"/>
  <c r="B104" i="27"/>
  <c r="F184" i="26"/>
  <c r="J264" i="25"/>
  <c r="I305" i="27"/>
  <c r="K56" i="25"/>
  <c r="E361" i="6"/>
  <c r="B113" i="26"/>
  <c r="J193" i="25"/>
  <c r="E256" i="24"/>
  <c r="C337" i="28"/>
  <c r="C89" i="22"/>
  <c r="D65" i="28"/>
  <c r="H145" i="23"/>
  <c r="C134" i="24"/>
  <c r="G214" i="28"/>
  <c r="K294" i="23"/>
  <c r="C147" i="4"/>
  <c r="K227" i="6"/>
  <c r="D359" i="4"/>
  <c r="I150" i="27"/>
  <c r="G231" i="26"/>
  <c r="E312" i="25"/>
  <c r="J48" i="26"/>
  <c r="H159" i="25"/>
  <c r="K256" i="26"/>
  <c r="H312" i="27"/>
  <c r="E218" i="23"/>
  <c r="G267" i="4"/>
  <c r="B265" i="4"/>
  <c r="E135" i="6"/>
  <c r="K54" i="4"/>
  <c r="E238" i="6"/>
  <c r="F40" i="6"/>
  <c r="C161" i="27"/>
  <c r="K241" i="26"/>
  <c r="I322" i="25"/>
  <c r="D59" i="26"/>
  <c r="H139" i="25"/>
  <c r="G180" i="27"/>
  <c r="K260" i="26"/>
  <c r="B41" i="24"/>
  <c r="H316" i="27"/>
  <c r="H68" i="25"/>
  <c r="C131" i="24"/>
  <c r="K211" i="28"/>
  <c r="I292" i="23"/>
  <c r="D269" i="24"/>
  <c r="H349" i="28"/>
  <c r="C338" i="25"/>
  <c r="E89" i="28"/>
  <c r="I169" i="23"/>
  <c r="I66" i="4"/>
  <c r="G147" i="6"/>
  <c r="J278" i="4"/>
  <c r="E70" i="27"/>
  <c r="C151" i="26"/>
  <c r="K231" i="25"/>
  <c r="H297" i="27"/>
  <c r="J48" i="25"/>
  <c r="I89" i="27"/>
  <c r="C170" i="26"/>
  <c r="G250" i="25"/>
  <c r="J225" i="27"/>
  <c r="H306" i="26"/>
  <c r="E40" i="24"/>
  <c r="C121" i="28"/>
  <c r="K201" i="23"/>
  <c r="F178" i="24"/>
  <c r="J258" i="28"/>
  <c r="D339" i="23"/>
  <c r="I327" i="24"/>
  <c r="K78" i="23"/>
  <c r="H198" i="6"/>
  <c r="I340" i="4"/>
  <c r="D143" i="4"/>
  <c r="H223" i="6"/>
  <c r="E344" i="27"/>
  <c r="E96" i="25"/>
  <c r="B162" i="27"/>
  <c r="F242" i="26"/>
  <c r="G152" i="27"/>
  <c r="E313" i="25"/>
  <c r="I340" i="25"/>
  <c r="E223" i="6"/>
  <c r="G136" i="4"/>
  <c r="I156" i="6"/>
  <c r="B288" i="4"/>
  <c r="G79" i="27"/>
  <c r="E160" i="26"/>
  <c r="C241" i="25"/>
  <c r="J306" i="27"/>
  <c r="B58" i="25"/>
  <c r="K98" i="27"/>
  <c r="E179" i="26"/>
  <c r="I259" i="25"/>
  <c r="B235" i="27"/>
  <c r="J315" i="26"/>
  <c r="G49" i="24"/>
  <c r="E130" i="28"/>
  <c r="C211" i="23"/>
  <c r="H187" i="24"/>
  <c r="B268" i="28"/>
  <c r="F348" i="23"/>
  <c r="K336" i="24"/>
  <c r="C88" i="23"/>
  <c r="D253" i="6"/>
  <c r="K65" i="6"/>
  <c r="D197" i="4"/>
  <c r="H286" i="6"/>
  <c r="G69" i="26"/>
  <c r="E150" i="25"/>
  <c r="B216" i="27"/>
  <c r="F296" i="26"/>
  <c r="D337" i="6"/>
  <c r="G88" i="26"/>
  <c r="K168" i="25"/>
  <c r="D144" i="27"/>
  <c r="B225" i="26"/>
  <c r="J305" i="25"/>
  <c r="E368" i="24"/>
  <c r="E120" i="23"/>
  <c r="J96" i="24"/>
  <c r="D177" i="28"/>
  <c r="H257" i="23"/>
  <c r="C246" i="24"/>
  <c r="G326" i="28"/>
  <c r="I77" i="22"/>
  <c r="C259" i="4"/>
  <c r="H61" i="4"/>
  <c r="B142" i="6"/>
  <c r="I262" i="27"/>
  <c r="G343" i="26"/>
  <c r="F80" i="27"/>
  <c r="J160" i="26"/>
  <c r="B320" i="6"/>
  <c r="I151" i="25"/>
  <c r="F361" i="26"/>
  <c r="D244" i="4"/>
  <c r="J325" i="4"/>
  <c r="C196" i="6"/>
  <c r="I115" i="4"/>
  <c r="G177" i="6"/>
  <c r="J308" i="4"/>
  <c r="E100" i="27"/>
  <c r="C181" i="26"/>
  <c r="K261" i="25"/>
  <c r="H327" i="27"/>
  <c r="J78" i="25"/>
  <c r="I119" i="27"/>
  <c r="C200" i="26"/>
  <c r="G280" i="25"/>
  <c r="J255" i="27"/>
  <c r="H336" i="26"/>
  <c r="E70" i="24"/>
  <c r="C151" i="28"/>
  <c r="K231" i="23"/>
  <c r="F208" i="24"/>
  <c r="J288" i="28"/>
  <c r="B40" i="22"/>
  <c r="I357" i="24"/>
  <c r="K108" i="23"/>
  <c r="B281" i="6"/>
  <c r="I86" i="6"/>
  <c r="B218" i="4"/>
  <c r="E314" i="6"/>
  <c r="E90" i="26"/>
  <c r="C171" i="25"/>
  <c r="J236" i="27"/>
  <c r="D317" i="26"/>
  <c r="B358" i="6"/>
  <c r="E109" i="26"/>
  <c r="I189" i="25"/>
  <c r="B165" i="27"/>
  <c r="J245" i="26"/>
  <c r="J327" i="25"/>
  <c r="E60" i="28"/>
  <c r="C141" i="23"/>
  <c r="H117" i="24"/>
  <c r="B198" i="28"/>
  <c r="F278" i="23"/>
  <c r="K266" i="24"/>
  <c r="E347" i="28"/>
  <c r="D100" i="24"/>
  <c r="K279" i="4"/>
  <c r="F82" i="4"/>
  <c r="J162" i="6"/>
  <c r="G283" i="27"/>
  <c r="E364" i="26"/>
  <c r="D101" i="27"/>
  <c r="H181" i="26"/>
  <c r="B360" i="6"/>
  <c r="I191" i="25"/>
  <c r="J115" i="25"/>
  <c r="C359" i="23"/>
  <c r="H335" i="24"/>
  <c r="J86" i="23"/>
  <c r="E75" i="24"/>
  <c r="I155" i="28"/>
  <c r="C236" i="23"/>
  <c r="K229" i="6"/>
  <c r="D361" i="4"/>
  <c r="I152" i="27"/>
  <c r="G233" i="26"/>
  <c r="E314" i="25"/>
  <c r="J50" i="26"/>
  <c r="D131" i="25"/>
  <c r="C172" i="27"/>
  <c r="G252" i="26"/>
  <c r="H336" i="25"/>
  <c r="D308" i="27"/>
  <c r="D60" i="25"/>
  <c r="I122" i="24"/>
  <c r="G203" i="28"/>
  <c r="E284" i="23"/>
  <c r="J260" i="24"/>
  <c r="D341" i="28"/>
  <c r="F92" i="22"/>
  <c r="K80" i="28"/>
  <c r="E161" i="23"/>
  <c r="F237" i="24"/>
  <c r="D318" i="28"/>
  <c r="D70" i="22"/>
  <c r="I155" i="21"/>
  <c r="C236" i="20"/>
  <c r="F211" i="22"/>
  <c r="D292" i="21"/>
  <c r="D44" i="19"/>
  <c r="K347" i="22"/>
  <c r="K99" i="20"/>
  <c r="I180" i="19"/>
  <c r="D157" i="21"/>
  <c r="H237" i="20"/>
  <c r="C323" i="19"/>
  <c r="C75" i="17"/>
  <c r="B268" i="18"/>
  <c r="K134" i="18"/>
  <c r="D328" i="19"/>
  <c r="J81" i="17"/>
  <c r="B161" i="16"/>
  <c r="I46" i="16"/>
  <c r="H239" i="17"/>
  <c r="D192" i="28"/>
  <c r="B273" i="23"/>
  <c r="K358" i="22"/>
  <c r="C110" i="20"/>
  <c r="G190" i="19"/>
  <c r="D166" i="21"/>
  <c r="B247" i="20"/>
  <c r="K221" i="22"/>
  <c r="I302" i="21"/>
  <c r="I54" i="19"/>
  <c r="F360" i="22"/>
  <c r="H111" i="20"/>
  <c r="B192" i="19"/>
  <c r="K277" i="18"/>
  <c r="B142" i="18"/>
  <c r="C338" i="19"/>
  <c r="D202" i="19"/>
  <c r="B283" i="18"/>
  <c r="J363" i="17"/>
  <c r="G249" i="17"/>
  <c r="H113" i="17"/>
  <c r="H88" i="28"/>
  <c r="F169" i="23"/>
  <c r="E255" i="22"/>
  <c r="I335" i="21"/>
  <c r="K86" i="19"/>
  <c r="H62" i="21"/>
  <c r="F143" i="20"/>
  <c r="E118" i="22"/>
  <c r="C199" i="21"/>
  <c r="K279" i="20"/>
  <c r="J256" i="22"/>
  <c r="D337" i="21"/>
  <c r="F88" i="19"/>
  <c r="E174" i="18"/>
  <c r="H367" i="19"/>
  <c r="G234" i="19"/>
  <c r="K314" i="18"/>
  <c r="F179" i="18"/>
  <c r="D260" i="17"/>
  <c r="K145" i="17"/>
  <c r="I226" i="16"/>
  <c r="F259" i="24"/>
  <c r="D340" i="28"/>
  <c r="D92" i="22"/>
  <c r="I177" i="21"/>
  <c r="C258" i="20"/>
  <c r="F233" i="22"/>
  <c r="D314" i="21"/>
  <c r="D66" i="19"/>
  <c r="C41" i="21"/>
  <c r="K121" i="20"/>
  <c r="J98" i="22"/>
  <c r="D179" i="21"/>
  <c r="H259" i="20"/>
  <c r="C345" i="19"/>
  <c r="H209" i="19"/>
  <c r="B290" i="18"/>
  <c r="K156" i="18"/>
  <c r="D350" i="19"/>
  <c r="D102" i="17"/>
  <c r="B183" i="16"/>
  <c r="I68" i="16"/>
  <c r="J266" i="17"/>
  <c r="K138" i="17"/>
  <c r="E219" i="16"/>
  <c r="H288" i="15"/>
  <c r="E160" i="15"/>
  <c r="D69" i="15"/>
  <c r="H150" i="14"/>
  <c r="G342" i="15"/>
  <c r="H75" i="13"/>
  <c r="I311" i="14"/>
  <c r="B203" i="14"/>
  <c r="J283" i="13"/>
  <c r="I148" i="13"/>
  <c r="D233" i="12"/>
  <c r="D98" i="12"/>
  <c r="G243" i="12"/>
  <c r="J364" i="12"/>
  <c r="E173" i="11"/>
  <c r="I301" i="11"/>
  <c r="F113" i="10"/>
  <c r="F324" i="11"/>
  <c r="C104" i="9"/>
  <c r="B272" i="16"/>
  <c r="C146" i="16"/>
  <c r="F215" i="15"/>
  <c r="C87" i="15"/>
  <c r="D325" i="16"/>
  <c r="F76" i="14"/>
  <c r="E269" i="15"/>
  <c r="H331" i="14"/>
  <c r="G238" i="14"/>
  <c r="K318" i="13"/>
  <c r="H210" i="13"/>
  <c r="G75" i="13"/>
  <c r="B160" i="12"/>
  <c r="J300" i="12"/>
  <c r="E170" i="12"/>
  <c r="C235" i="11"/>
  <c r="C100" i="11"/>
  <c r="J233" i="11"/>
  <c r="D40" i="10"/>
  <c r="J184" i="10"/>
  <c r="J347" i="10"/>
  <c r="H147" i="16"/>
  <c r="K350" i="17"/>
  <c r="B91" i="15"/>
  <c r="G291" i="16"/>
  <c r="G43" i="14"/>
  <c r="D281" i="15"/>
  <c r="K144" i="15"/>
  <c r="D207" i="14"/>
  <c r="H287" i="13"/>
  <c r="H356" i="26"/>
  <c r="E90" i="24"/>
  <c r="C171" i="28"/>
  <c r="K251" i="23"/>
  <c r="F228" i="24"/>
  <c r="J308" i="28"/>
  <c r="B60" i="22"/>
  <c r="G48" i="28"/>
  <c r="K128" i="23"/>
  <c r="I122" i="6"/>
  <c r="B254" i="4"/>
  <c r="G45" i="27"/>
  <c r="E126" i="26"/>
  <c r="C207" i="25"/>
  <c r="J272" i="27"/>
  <c r="D353" i="26"/>
  <c r="K64" i="27"/>
  <c r="E145" i="26"/>
  <c r="I225" i="25"/>
  <c r="B201" i="27"/>
  <c r="J281" i="26"/>
  <c r="E344" i="25"/>
  <c r="E96" i="28"/>
  <c r="C177" i="23"/>
  <c r="H153" i="24"/>
  <c r="B234" i="28"/>
  <c r="F314" i="23"/>
  <c r="K302" i="24"/>
  <c r="C54" i="23"/>
  <c r="F145" i="24"/>
  <c r="B211" i="28"/>
  <c r="J291" i="23"/>
  <c r="G48" i="21"/>
  <c r="K128" i="20"/>
  <c r="D104" i="22"/>
  <c r="B185" i="21"/>
  <c r="J265" i="20"/>
  <c r="I240" i="22"/>
  <c r="G321" i="21"/>
  <c r="G73" i="19"/>
  <c r="B50" i="21"/>
  <c r="F130" i="20"/>
  <c r="K215" i="19"/>
  <c r="I296" i="18"/>
  <c r="J160" i="18"/>
  <c r="K356" i="19"/>
  <c r="B221" i="19"/>
  <c r="J301" i="18"/>
  <c r="J53" i="16"/>
  <c r="E268" i="17"/>
  <c r="F132" i="17"/>
  <c r="B85" i="28"/>
  <c r="J165" i="23"/>
  <c r="I251" i="22"/>
  <c r="C332" i="21"/>
  <c r="E83" i="19"/>
  <c r="B59" i="21"/>
  <c r="J139" i="20"/>
  <c r="I114" i="22"/>
  <c r="G195" i="21"/>
  <c r="E276" i="20"/>
  <c r="D253" i="22"/>
  <c r="H333" i="21"/>
  <c r="J84" i="19"/>
  <c r="I170" i="18"/>
  <c r="B364" i="19"/>
  <c r="K230" i="19"/>
  <c r="E311" i="18"/>
  <c r="J175" i="18"/>
  <c r="H256" i="17"/>
  <c r="E142" i="17"/>
  <c r="C223" i="16"/>
  <c r="D310" i="24"/>
  <c r="D62" i="23"/>
  <c r="C148" i="22"/>
  <c r="G228" i="21"/>
  <c r="K308" i="20"/>
  <c r="D284" i="22"/>
  <c r="B365" i="21"/>
  <c r="B117" i="19"/>
  <c r="K91" i="21"/>
  <c r="I172" i="20"/>
  <c r="H149" i="22"/>
  <c r="B230" i="21"/>
  <c r="F310" i="20"/>
  <c r="C67" i="18"/>
  <c r="F260" i="19"/>
  <c r="J340" i="18"/>
  <c r="I207" i="18"/>
  <c r="D72" i="18"/>
  <c r="B153" i="17"/>
  <c r="J233" i="16"/>
  <c r="G119" i="16"/>
  <c r="D152" i="24"/>
  <c r="B233" i="28"/>
  <c r="J313" i="23"/>
  <c r="G70" i="21"/>
  <c r="K150" i="20"/>
  <c r="D126" i="22"/>
  <c r="B207" i="21"/>
  <c r="J287" i="20"/>
  <c r="I262" i="22"/>
  <c r="G343" i="21"/>
  <c r="G95" i="19"/>
  <c r="B72" i="21"/>
  <c r="F152" i="20"/>
  <c r="K237" i="19"/>
  <c r="I318" i="18"/>
  <c r="J182" i="18"/>
  <c r="I49" i="18"/>
  <c r="B243" i="19"/>
  <c r="J323" i="18"/>
  <c r="J75" i="16"/>
  <c r="E290" i="17"/>
  <c r="F154" i="17"/>
  <c r="B238" i="16"/>
  <c r="C112" i="16"/>
  <c r="F181" i="15"/>
  <c r="C53" i="15"/>
  <c r="K133" i="14"/>
  <c r="F42" i="14"/>
  <c r="E235" i="15"/>
  <c r="H297" i="14"/>
  <c r="G204" i="14"/>
  <c r="K284" i="13"/>
  <c r="H176" i="13"/>
  <c r="G41" i="13"/>
  <c r="B126" i="12"/>
  <c r="I263" i="12"/>
  <c r="E136" i="12"/>
  <c r="C201" i="11"/>
  <c r="C66" i="11"/>
  <c r="J199" i="11"/>
  <c r="B335" i="11"/>
  <c r="E150" i="10"/>
  <c r="J313" i="10"/>
  <c r="J164" i="16"/>
  <c r="C368" i="17"/>
  <c r="D108" i="15"/>
  <c r="I308" i="16"/>
  <c r="I60" i="14"/>
  <c r="F298" i="15"/>
  <c r="C162" i="15"/>
  <c r="F224" i="14"/>
  <c r="J304" i="13"/>
  <c r="I211" i="13"/>
  <c r="F103" i="13"/>
  <c r="C297" i="14"/>
  <c r="J52" i="12"/>
  <c r="G190" i="12"/>
  <c r="C63" i="12"/>
  <c r="K127" i="11"/>
  <c r="C322" i="12"/>
  <c r="H190" i="11"/>
  <c r="F131" i="10"/>
  <c r="J355" i="10"/>
  <c r="K358" i="17"/>
  <c r="H135" i="15"/>
  <c r="J168" i="25"/>
  <c r="I209" i="27"/>
  <c r="C290" i="26"/>
  <c r="E265" i="6"/>
  <c r="J345" i="27"/>
  <c r="J97" i="25"/>
  <c r="E160" i="24"/>
  <c r="C241" i="28"/>
  <c r="K321" i="23"/>
  <c r="F298" i="24"/>
  <c r="H49" i="23"/>
  <c r="E367" i="25"/>
  <c r="G118" i="28"/>
  <c r="K198" i="23"/>
  <c r="I48" i="4"/>
  <c r="K131" i="6"/>
  <c r="D263" i="4"/>
  <c r="I54" i="27"/>
  <c r="G135" i="26"/>
  <c r="E216" i="25"/>
  <c r="B282" i="27"/>
  <c r="F362" i="26"/>
  <c r="K64" i="26"/>
  <c r="H120" i="27"/>
  <c r="C163" i="28"/>
  <c r="D198" i="6"/>
  <c r="B361" i="4"/>
  <c r="E231" i="6"/>
  <c r="K150" i="4"/>
  <c r="E142" i="6"/>
  <c r="H273" i="4"/>
  <c r="C65" i="27"/>
  <c r="K145" i="26"/>
  <c r="I226" i="25"/>
  <c r="F292" i="27"/>
  <c r="H43" i="25"/>
  <c r="G84" i="27"/>
  <c r="K164" i="26"/>
  <c r="E245" i="25"/>
  <c r="H220" i="27"/>
  <c r="F301" i="26"/>
  <c r="K363" i="25"/>
  <c r="K115" i="28"/>
  <c r="I196" i="23"/>
  <c r="D173" i="24"/>
  <c r="H253" i="28"/>
  <c r="B334" i="23"/>
  <c r="G322" i="24"/>
  <c r="I73" i="23"/>
  <c r="D238" i="6"/>
  <c r="G51" i="6"/>
  <c r="J182" i="4"/>
  <c r="F267" i="6"/>
  <c r="C55" i="26"/>
  <c r="K135" i="25"/>
  <c r="H201" i="27"/>
  <c r="B282" i="26"/>
  <c r="J322" i="6"/>
  <c r="C74" i="26"/>
  <c r="G154" i="25"/>
  <c r="J129" i="27"/>
  <c r="H210" i="26"/>
  <c r="F291" i="25"/>
  <c r="K353" i="24"/>
  <c r="K105" i="23"/>
  <c r="F82" i="24"/>
  <c r="J162" i="28"/>
  <c r="D243" i="23"/>
  <c r="I231" i="24"/>
  <c r="C312" i="28"/>
  <c r="E63" i="22"/>
  <c r="I244" i="4"/>
  <c r="D47" i="4"/>
  <c r="H127" i="6"/>
  <c r="E248" i="27"/>
  <c r="C329" i="26"/>
  <c r="B66" i="27"/>
  <c r="F146" i="26"/>
  <c r="E331" i="25"/>
  <c r="E121" i="25"/>
  <c r="J303" i="26"/>
  <c r="F327" i="4"/>
  <c r="G232" i="4"/>
  <c r="I60" i="6"/>
  <c r="B192" i="4"/>
  <c r="H279" i="6"/>
  <c r="E64" i="26"/>
  <c r="C145" i="25"/>
  <c r="J210" i="27"/>
  <c r="D291" i="26"/>
  <c r="B332" i="6"/>
  <c r="E83" i="26"/>
  <c r="I163" i="25"/>
  <c r="B139" i="27"/>
  <c r="J219" i="26"/>
  <c r="H300" i="25"/>
  <c r="C363" i="24"/>
  <c r="C115" i="23"/>
  <c r="H91" i="24"/>
  <c r="B172" i="28"/>
  <c r="F252" i="23"/>
  <c r="K240" i="24"/>
  <c r="E321" i="28"/>
  <c r="G72" i="22"/>
  <c r="I298" i="4"/>
  <c r="D101" i="4"/>
  <c r="H181" i="6"/>
  <c r="E302" i="27"/>
  <c r="E54" i="25"/>
  <c r="B120" i="27"/>
  <c r="F200" i="26"/>
  <c r="J280" i="25"/>
  <c r="I321" i="27"/>
  <c r="K72" i="25"/>
  <c r="D48" i="27"/>
  <c r="B129" i="26"/>
  <c r="J209" i="25"/>
  <c r="E272" i="24"/>
  <c r="C353" i="28"/>
  <c r="B330" i="25"/>
  <c r="D81" i="28"/>
  <c r="H161" i="23"/>
  <c r="C150" i="24"/>
  <c r="G230" i="28"/>
  <c r="K310" i="23"/>
  <c r="C163" i="4"/>
  <c r="K243" i="6"/>
  <c r="B46" i="6"/>
  <c r="I166" i="27"/>
  <c r="G247" i="26"/>
  <c r="C330" i="25"/>
  <c r="J64" i="26"/>
  <c r="F180" i="25"/>
  <c r="K288" i="26"/>
  <c r="H344" i="27"/>
  <c r="I128" i="4"/>
  <c r="B93" i="6"/>
  <c r="K305" i="6"/>
  <c r="I211" i="4"/>
  <c r="G81" i="6"/>
  <c r="J212" i="4"/>
  <c r="F307" i="6"/>
  <c r="C85" i="26"/>
  <c r="K165" i="25"/>
  <c r="H231" i="27"/>
  <c r="B312" i="26"/>
  <c r="J352" i="6"/>
  <c r="C104" i="26"/>
  <c r="G184" i="25"/>
  <c r="J159" i="27"/>
  <c r="H240" i="26"/>
  <c r="F321" i="25"/>
  <c r="C55" i="28"/>
  <c r="K135" i="23"/>
  <c r="F112" i="24"/>
  <c r="J192" i="28"/>
  <c r="D273" i="23"/>
  <c r="I261" i="24"/>
  <c r="C342" i="28"/>
  <c r="E93" i="22"/>
  <c r="G319" i="4"/>
  <c r="B122" i="4"/>
  <c r="F202" i="6"/>
  <c r="C323" i="27"/>
  <c r="C75" i="25"/>
  <c r="J140" i="27"/>
  <c r="D221" i="26"/>
  <c r="H301" i="25"/>
  <c r="G342" i="27"/>
  <c r="I93" i="25"/>
  <c r="B69" i="27"/>
  <c r="J149" i="26"/>
  <c r="H230" i="25"/>
  <c r="C293" i="24"/>
  <c r="C45" i="23"/>
  <c r="J350" i="25"/>
  <c r="B102" i="28"/>
  <c r="F182" i="23"/>
  <c r="K170" i="24"/>
  <c r="E251" i="28"/>
  <c r="I331" i="23"/>
  <c r="K183" i="4"/>
  <c r="F269" i="6"/>
  <c r="J66" i="6"/>
  <c r="G187" i="27"/>
  <c r="E268" i="26"/>
  <c r="H70" i="24"/>
  <c r="H85" i="26"/>
  <c r="H207" i="25"/>
  <c r="K328" i="26"/>
  <c r="H60" i="26"/>
  <c r="C263" i="23"/>
  <c r="H239" i="24"/>
  <c r="B320" i="28"/>
  <c r="D71" i="22"/>
  <c r="I59" i="28"/>
  <c r="C140" i="23"/>
  <c r="K133" i="6"/>
  <c r="D265" i="4"/>
  <c r="I56" i="27"/>
  <c r="G137" i="26"/>
  <c r="E218" i="25"/>
  <c r="B284" i="27"/>
  <c r="F364" i="26"/>
  <c r="C76" i="27"/>
  <c r="G156" i="26"/>
  <c r="K236" i="25"/>
  <c r="D212" i="27"/>
  <c r="B293" i="26"/>
  <c r="G355" i="25"/>
  <c r="G107" i="28"/>
  <c r="E188" i="23"/>
  <c r="J164" i="24"/>
  <c r="D245" i="28"/>
  <c r="H325" i="23"/>
  <c r="C314" i="24"/>
  <c r="E65" i="23"/>
  <c r="F141" i="24"/>
  <c r="D222" i="28"/>
  <c r="B303" i="23"/>
  <c r="I59" i="21"/>
  <c r="C140" i="20"/>
  <c r="F115" i="22"/>
  <c r="D196" i="21"/>
  <c r="B277" i="20"/>
  <c r="K251" i="22"/>
  <c r="I332" i="21"/>
  <c r="I84" i="19"/>
  <c r="D61" i="21"/>
  <c r="H141" i="20"/>
  <c r="C227" i="19"/>
  <c r="K307" i="18"/>
  <c r="B172" i="18"/>
  <c r="C368" i="19"/>
  <c r="D232" i="19"/>
  <c r="B313" i="18"/>
  <c r="B65" i="16"/>
  <c r="G279" i="17"/>
  <c r="H143" i="17"/>
  <c r="D96" i="28"/>
  <c r="B177" i="23"/>
  <c r="K262" i="22"/>
  <c r="E343" i="21"/>
  <c r="G94" i="19"/>
  <c r="D70" i="21"/>
  <c r="B151" i="20"/>
  <c r="K125" i="22"/>
  <c r="I206" i="21"/>
  <c r="G287" i="20"/>
  <c r="F264" i="22"/>
  <c r="J344" i="21"/>
  <c r="B96" i="19"/>
  <c r="K181" i="18"/>
  <c r="B46" i="18"/>
  <c r="C242" i="19"/>
  <c r="G322" i="18"/>
  <c r="B187" i="18"/>
  <c r="J267" i="17"/>
  <c r="G153" i="17"/>
  <c r="E234" i="16"/>
  <c r="F321" i="24"/>
  <c r="F73" i="23"/>
  <c r="E159" i="22"/>
  <c r="I239" i="21"/>
  <c r="C320" i="20"/>
  <c r="F295" i="22"/>
  <c r="F47" i="20"/>
  <c r="D128" i="19"/>
  <c r="C103" i="21"/>
  <c r="K183" i="20"/>
  <c r="J160" i="22"/>
  <c r="D241" i="21"/>
  <c r="H321" i="20"/>
  <c r="E78" i="18"/>
  <c r="H271" i="19"/>
  <c r="B352" i="18"/>
  <c r="K218" i="18"/>
  <c r="F83" i="18"/>
  <c r="D164" i="17"/>
  <c r="B245" i="16"/>
  <c r="I130" i="16"/>
  <c r="F163" i="24"/>
  <c r="D244" i="28"/>
  <c r="B325" i="23"/>
  <c r="I81" i="21"/>
  <c r="C162" i="20"/>
  <c r="F137" i="22"/>
  <c r="D218" i="21"/>
  <c r="B299" i="20"/>
  <c r="K273" i="22"/>
  <c r="I354" i="21"/>
  <c r="I106" i="19"/>
  <c r="D83" i="21"/>
  <c r="H163" i="20"/>
  <c r="C249" i="19"/>
  <c r="K329" i="18"/>
  <c r="B194" i="18"/>
  <c r="K60" i="18"/>
  <c r="D254" i="19"/>
  <c r="B335" i="18"/>
  <c r="B87" i="16"/>
  <c r="G301" i="17"/>
  <c r="H165" i="17"/>
  <c r="D249" i="16"/>
  <c r="E123" i="16"/>
  <c r="H192" i="15"/>
  <c r="E64" i="15"/>
  <c r="C145" i="14"/>
  <c r="H53" i="14"/>
  <c r="G246" i="15"/>
  <c r="J308" i="14"/>
  <c r="I215" i="14"/>
  <c r="C296" i="13"/>
  <c r="J187" i="13"/>
  <c r="I52" i="13"/>
  <c r="D137" i="12"/>
  <c r="K274" i="12"/>
  <c r="G147" i="12"/>
  <c r="E212" i="11"/>
  <c r="E77" i="11"/>
  <c r="B211" i="11"/>
  <c r="D346" i="11"/>
  <c r="G161" i="10"/>
  <c r="B325" i="10"/>
  <c r="B176" i="16"/>
  <c r="C50" i="16"/>
  <c r="F119" i="15"/>
  <c r="K319" i="16"/>
  <c r="K71" i="14"/>
  <c r="H309" i="15"/>
  <c r="E173" i="15"/>
  <c r="H235" i="14"/>
  <c r="B316" i="13"/>
  <c r="K222" i="13"/>
  <c r="H114" i="13"/>
  <c r="E308" i="14"/>
  <c r="B64" i="12"/>
  <c r="I201" i="12"/>
  <c r="E74" i="12"/>
  <c r="C139" i="11"/>
  <c r="E333" i="12"/>
  <c r="J137" i="11"/>
  <c r="B273" i="11"/>
  <c r="E88" i="10"/>
  <c r="J251" i="10"/>
  <c r="H51" i="16"/>
  <c r="K254" i="17"/>
  <c r="J323" i="16"/>
  <c r="J75" i="14"/>
  <c r="E276" i="15"/>
  <c r="D185" i="15"/>
  <c r="K48" i="15"/>
  <c r="E129" i="14"/>
  <c r="H191" i="13"/>
  <c r="H260" i="26"/>
  <c r="F41" i="24"/>
  <c r="C75" i="28"/>
  <c r="K155" i="23"/>
  <c r="F132" i="24"/>
  <c r="J212" i="28"/>
  <c r="D293" i="23"/>
  <c r="I281" i="24"/>
  <c r="C362" i="28"/>
  <c r="B115" i="24"/>
  <c r="B158" i="4"/>
  <c r="F238" i="6"/>
  <c r="C359" i="27"/>
  <c r="C111" i="25"/>
  <c r="J176" i="27"/>
  <c r="D257" i="26"/>
  <c r="D354" i="25"/>
  <c r="E49" i="26"/>
  <c r="I129" i="25"/>
  <c r="B105" i="27"/>
  <c r="J185" i="26"/>
  <c r="H266" i="25"/>
  <c r="C329" i="24"/>
  <c r="C81" i="23"/>
  <c r="H57" i="24"/>
  <c r="B138" i="28"/>
  <c r="F218" i="23"/>
  <c r="K206" i="24"/>
  <c r="E287" i="28"/>
  <c r="I367" i="23"/>
  <c r="B115" i="28"/>
  <c r="J195" i="23"/>
  <c r="I281" i="22"/>
  <c r="C362" i="21"/>
  <c r="E113" i="19"/>
  <c r="B89" i="21"/>
  <c r="J169" i="20"/>
  <c r="I144" i="22"/>
  <c r="G225" i="21"/>
  <c r="E306" i="20"/>
  <c r="D283" i="22"/>
  <c r="H363" i="21"/>
  <c r="J114" i="19"/>
  <c r="I200" i="18"/>
  <c r="J64" i="18"/>
  <c r="K260" i="19"/>
  <c r="E341" i="18"/>
  <c r="J205" i="18"/>
  <c r="H286" i="17"/>
  <c r="E172" i="17"/>
  <c r="C253" i="16"/>
  <c r="J317" i="24"/>
  <c r="J69" i="23"/>
  <c r="I155" i="22"/>
  <c r="C236" i="21"/>
  <c r="G316" i="20"/>
  <c r="J291" i="22"/>
  <c r="J43" i="20"/>
  <c r="H124" i="19"/>
  <c r="G99" i="21"/>
  <c r="E180" i="20"/>
  <c r="D157" i="22"/>
  <c r="H237" i="21"/>
  <c r="B318" i="20"/>
  <c r="I74" i="18"/>
  <c r="B268" i="19"/>
  <c r="F348" i="18"/>
  <c r="E215" i="18"/>
  <c r="J79" i="18"/>
  <c r="H160" i="17"/>
  <c r="F241" i="16"/>
  <c r="C127" i="16"/>
  <c r="D214" i="24"/>
  <c r="B295" i="28"/>
  <c r="B47" i="22"/>
  <c r="G132" i="21"/>
  <c r="K212" i="20"/>
  <c r="D188" i="22"/>
  <c r="B269" i="21"/>
  <c r="J349" i="20"/>
  <c r="I324" i="22"/>
  <c r="I76" i="20"/>
  <c r="G157" i="19"/>
  <c r="B134" i="21"/>
  <c r="F214" i="20"/>
  <c r="K299" i="19"/>
  <c r="K51" i="17"/>
  <c r="J244" i="18"/>
  <c r="I111" i="18"/>
  <c r="B305" i="19"/>
  <c r="B57" i="17"/>
  <c r="J137" i="16"/>
  <c r="E352" i="17"/>
  <c r="F216" i="17"/>
  <c r="B137" i="28"/>
  <c r="J217" i="23"/>
  <c r="I303" i="22"/>
  <c r="K54" i="20"/>
  <c r="E135" i="19"/>
  <c r="B111" i="21"/>
  <c r="J191" i="20"/>
  <c r="I166" i="22"/>
  <c r="G247" i="21"/>
  <c r="E328" i="20"/>
  <c r="D305" i="22"/>
  <c r="F56" i="20"/>
  <c r="J136" i="19"/>
  <c r="I222" i="18"/>
  <c r="J86" i="18"/>
  <c r="K282" i="19"/>
  <c r="E363" i="18"/>
  <c r="J227" i="18"/>
  <c r="H308" i="17"/>
  <c r="E194" i="17"/>
  <c r="C275" i="16"/>
  <c r="B142" i="16"/>
  <c r="E345" i="17"/>
  <c r="F85" i="15"/>
  <c r="K285" i="16"/>
  <c r="I366" i="15"/>
  <c r="H275" i="15"/>
  <c r="E139" i="15"/>
  <c r="H201" i="14"/>
  <c r="B282" i="13"/>
  <c r="K188" i="13"/>
  <c r="H80" i="13"/>
  <c r="E274" i="14"/>
  <c r="C355" i="13"/>
  <c r="I167" i="12"/>
  <c r="E40" i="12"/>
  <c r="C105" i="11"/>
  <c r="B242" i="11"/>
  <c r="J103" i="11"/>
  <c r="K178" i="10"/>
  <c r="E54" i="10"/>
  <c r="J217" i="10"/>
  <c r="J68" i="16"/>
  <c r="C272" i="17"/>
  <c r="B341" i="16"/>
  <c r="B93" i="14"/>
  <c r="G293" i="15"/>
  <c r="F202" i="15"/>
  <c r="C66" i="15"/>
  <c r="G146" i="14"/>
  <c r="J208" i="13"/>
  <c r="I115" i="13"/>
  <c r="D336" i="14"/>
  <c r="C201" i="14"/>
  <c r="K281" i="13"/>
  <c r="G94" i="12"/>
  <c r="F231" i="12"/>
  <c r="I360" i="12"/>
  <c r="J168" i="11"/>
  <c r="H62" i="11"/>
  <c r="D332" i="11"/>
  <c r="D141" i="10"/>
  <c r="G160" i="17"/>
  <c r="E252" i="15"/>
  <c r="K140" i="19"/>
  <c r="E172" i="22"/>
  <c r="J310" i="22"/>
  <c r="D319" i="19"/>
  <c r="J211" i="17"/>
  <c r="D346" i="28"/>
  <c r="F239" i="22"/>
  <c r="K127" i="20"/>
  <c r="C351" i="19"/>
  <c r="D356" i="19"/>
  <c r="J209" i="24"/>
  <c r="C106" i="20"/>
  <c r="K217" i="22"/>
  <c r="H107" i="20"/>
  <c r="C334" i="19"/>
  <c r="G245" i="17"/>
  <c r="H136" i="15"/>
  <c r="G190" i="15"/>
  <c r="C201" i="10"/>
  <c r="E366" i="16"/>
  <c r="B282" i="14"/>
  <c r="E128" i="13"/>
  <c r="G185" i="11"/>
  <c r="H59" i="16"/>
  <c r="B230" i="14"/>
  <c r="E314" i="16"/>
  <c r="B53" i="9"/>
  <c r="C134" i="11"/>
  <c r="B194" i="12"/>
  <c r="G272" i="14"/>
  <c r="C344" i="4"/>
  <c r="H214" i="8"/>
  <c r="I260" i="7"/>
  <c r="G300" i="9"/>
  <c r="K91" i="9"/>
  <c r="K122" i="9"/>
  <c r="K333" i="8"/>
  <c r="G160" i="8"/>
  <c r="E66" i="8"/>
  <c r="F266" i="7"/>
  <c r="J137" i="7"/>
  <c r="J348" i="9"/>
  <c r="E208" i="9"/>
  <c r="H117" i="9"/>
  <c r="D291" i="10"/>
  <c r="B314" i="8"/>
  <c r="K188" i="8"/>
  <c r="C109" i="8"/>
  <c r="F309" i="7"/>
  <c r="C303" i="7"/>
  <c r="D166" i="7"/>
  <c r="K342" i="9"/>
  <c r="J202" i="9"/>
  <c r="B127" i="9"/>
  <c r="E105" i="9"/>
  <c r="G275" i="10"/>
  <c r="G276" i="8"/>
  <c r="E190" i="8"/>
  <c r="H45" i="8"/>
  <c r="I305" i="7"/>
  <c r="J168" i="7"/>
  <c r="I169" i="7"/>
  <c r="J344" i="9"/>
  <c r="E204" i="9"/>
  <c r="H109" i="9"/>
  <c r="D287" i="10"/>
  <c r="G189" i="10"/>
  <c r="H365" i="11"/>
  <c r="H154" i="10"/>
  <c r="K342" i="11"/>
  <c r="G214" i="11"/>
  <c r="J76" i="11"/>
  <c r="I284" i="12"/>
  <c r="F139" i="12"/>
  <c r="F274" i="12"/>
  <c r="K189" i="13"/>
  <c r="B325" i="13"/>
  <c r="D244" i="14"/>
  <c r="K352" i="14"/>
  <c r="J116" i="13"/>
  <c r="G54" i="14"/>
  <c r="E303" i="16"/>
  <c r="F110" i="15"/>
  <c r="G201" i="15"/>
  <c r="J329" i="15"/>
  <c r="G260" i="16"/>
  <c r="C180" i="17"/>
  <c r="B306" i="17"/>
  <c r="B172" i="10"/>
  <c r="G353" i="11"/>
  <c r="E149" i="10"/>
  <c r="D74" i="11"/>
  <c r="F212" i="11"/>
  <c r="G75" i="11"/>
  <c r="B275" i="12"/>
  <c r="C138" i="12"/>
  <c r="G325" i="13"/>
  <c r="I244" i="14"/>
  <c r="B51" i="13"/>
  <c r="E159" i="13"/>
  <c r="H247" i="13"/>
  <c r="D167" i="14"/>
  <c r="K104" i="15"/>
  <c r="D241" i="15"/>
  <c r="E332" i="15"/>
  <c r="J131" i="14"/>
  <c r="B51" i="15"/>
  <c r="K310" i="17"/>
  <c r="H107" i="16"/>
  <c r="J307" i="10"/>
  <c r="E144" i="10"/>
  <c r="B329" i="11"/>
  <c r="J193" i="11"/>
  <c r="C60" i="11"/>
  <c r="C195" i="11"/>
  <c r="E130" i="12"/>
  <c r="I257" i="12"/>
  <c r="B120" i="12"/>
  <c r="E364" i="14"/>
  <c r="H170" i="13"/>
  <c r="K278" i="13"/>
  <c r="G198" i="14"/>
  <c r="H291" i="14"/>
  <c r="E229" i="15"/>
  <c r="H365" i="15"/>
  <c r="K127" i="14"/>
  <c r="C47" i="15"/>
  <c r="F175" i="15"/>
  <c r="C106" i="16"/>
  <c r="B232" i="16"/>
  <c r="D52" i="9"/>
  <c r="F284" i="11"/>
  <c r="F73" i="10"/>
  <c r="I261" i="11"/>
  <c r="E133" i="11"/>
  <c r="J324" i="12"/>
  <c r="G203" i="12"/>
  <c r="D58" i="12"/>
  <c r="D193" i="12"/>
  <c r="I108" i="13"/>
  <c r="J243" i="13"/>
  <c r="C352" i="13"/>
  <c r="I271" i="14"/>
  <c r="J364" i="14"/>
  <c r="G302" i="15"/>
  <c r="H109" i="14"/>
  <c r="F358" i="16"/>
  <c r="E120" i="15"/>
  <c r="H248" i="15"/>
  <c r="E179" i="16"/>
  <c r="K98" i="17"/>
  <c r="H221" i="17"/>
  <c r="G357" i="17"/>
  <c r="B143" i="16"/>
  <c r="D62" i="17"/>
  <c r="D310" i="19"/>
  <c r="K116" i="18"/>
  <c r="B250" i="18"/>
  <c r="C57" i="17"/>
  <c r="C305" i="19"/>
  <c r="H219" i="20"/>
  <c r="D139" i="21"/>
  <c r="I162" i="19"/>
  <c r="K81" i="20"/>
  <c r="K329" i="22"/>
  <c r="B355" i="20"/>
  <c r="D274" i="21"/>
  <c r="F193" i="22"/>
  <c r="C218" i="20"/>
  <c r="I137" i="21"/>
  <c r="D52" i="22"/>
  <c r="D300" i="28"/>
  <c r="F219" i="24"/>
  <c r="I186" i="16"/>
  <c r="K105" i="17"/>
  <c r="D220" i="17"/>
  <c r="F139" i="18"/>
  <c r="K274" i="18"/>
  <c r="K79" i="17"/>
  <c r="H327" i="19"/>
  <c r="E134" i="18"/>
  <c r="F48" i="19"/>
  <c r="D297" i="21"/>
  <c r="J216" i="22"/>
  <c r="K239" i="20"/>
  <c r="C159" i="21"/>
  <c r="D184" i="19"/>
  <c r="F103" i="20"/>
  <c r="F351" i="22"/>
  <c r="K46" i="19"/>
  <c r="I295" i="21"/>
  <c r="E215" i="22"/>
  <c r="F129" i="23"/>
  <c r="H48" i="28"/>
  <c r="B316" i="16"/>
  <c r="G209" i="17"/>
  <c r="J323" i="17"/>
  <c r="B243" i="18"/>
  <c r="E49" i="17"/>
  <c r="C298" i="19"/>
  <c r="B102" i="18"/>
  <c r="K237" i="18"/>
  <c r="B152" i="19"/>
  <c r="H71" i="20"/>
  <c r="F320" i="22"/>
  <c r="G343" i="20"/>
  <c r="I262" i="21"/>
  <c r="K181" i="22"/>
  <c r="B207" i="20"/>
  <c r="D126" i="21"/>
  <c r="G150" i="19"/>
  <c r="C70" i="20"/>
  <c r="K318" i="22"/>
  <c r="B233" i="23"/>
  <c r="D152" i="28"/>
  <c r="H199" i="17"/>
  <c r="G335" i="17"/>
  <c r="B121" i="16"/>
  <c r="D40" i="17"/>
  <c r="D288" i="19"/>
  <c r="K94" i="18"/>
  <c r="B228" i="18"/>
  <c r="K363" i="18"/>
  <c r="C283" i="19"/>
  <c r="H197" i="20"/>
  <c r="D117" i="21"/>
  <c r="I140" i="19"/>
  <c r="K59" i="20"/>
  <c r="K307" i="22"/>
  <c r="B333" i="20"/>
  <c r="D252" i="21"/>
  <c r="F171" i="22"/>
  <c r="C196" i="20"/>
  <c r="I115" i="21"/>
  <c r="B359" i="23"/>
  <c r="D278" i="28"/>
  <c r="F197" i="24"/>
  <c r="E121" i="23"/>
  <c r="K40" i="28"/>
  <c r="F52" i="22"/>
  <c r="D301" i="28"/>
  <c r="J220" i="24"/>
  <c r="E244" i="23"/>
  <c r="G163" i="28"/>
  <c r="I82" i="24"/>
  <c r="B349" i="26"/>
  <c r="D268" i="27"/>
  <c r="K292" i="25"/>
  <c r="G212" i="26"/>
  <c r="C132" i="27"/>
  <c r="D91" i="25"/>
  <c r="B340" i="27"/>
  <c r="E274" i="25"/>
  <c r="G193" i="26"/>
  <c r="I112" i="27"/>
  <c r="D321" i="4"/>
  <c r="K189" i="6"/>
  <c r="C196" i="23"/>
  <c r="I115" i="28"/>
  <c r="G364" i="25"/>
  <c r="J46" i="23"/>
  <c r="H295" i="24"/>
  <c r="C319" i="23"/>
  <c r="E238" i="28"/>
  <c r="G157" i="24"/>
  <c r="B95" i="25"/>
  <c r="B343" i="27"/>
  <c r="G262" i="6"/>
  <c r="E287" i="26"/>
  <c r="K206" i="27"/>
  <c r="G200" i="14"/>
  <c r="B268" i="14"/>
  <c r="I205" i="15"/>
  <c r="B342" i="15"/>
  <c r="E104" i="14"/>
  <c r="E352" i="16"/>
  <c r="J151" i="15"/>
  <c r="G82" i="16"/>
  <c r="F208" i="16"/>
  <c r="D81" i="9"/>
  <c r="B312" i="11"/>
  <c r="B101" i="10"/>
  <c r="E289" i="11"/>
  <c r="K160" i="11"/>
  <c r="F352" i="12"/>
  <c r="C231" i="12"/>
  <c r="J85" i="12"/>
  <c r="J220" i="12"/>
  <c r="E136" i="13"/>
  <c r="F271" i="13"/>
  <c r="H190" i="14"/>
  <c r="E299" i="14"/>
  <c r="D63" i="13"/>
  <c r="C330" i="15"/>
  <c r="D137" i="14"/>
  <c r="J56" i="15"/>
  <c r="K147" i="15"/>
  <c r="D276" i="15"/>
  <c r="K206" i="16"/>
  <c r="G126" i="17"/>
  <c r="C209" i="10"/>
  <c r="B56" i="10"/>
  <c r="D174" i="10"/>
  <c r="G362" i="11"/>
  <c r="C234" i="11"/>
  <c r="F96" i="11"/>
  <c r="E311" i="12"/>
  <c r="B159" i="12"/>
  <c r="J295" i="12"/>
  <c r="G209" i="13"/>
  <c r="H344" i="13"/>
  <c r="J263" i="14"/>
  <c r="E43" i="13"/>
  <c r="F136" i="13"/>
  <c r="C74" i="14"/>
  <c r="K322" i="16"/>
  <c r="B130" i="15"/>
  <c r="C221" i="15"/>
  <c r="F349" i="15"/>
  <c r="H280" i="16"/>
  <c r="I199" i="17"/>
  <c r="H325" i="17"/>
  <c r="G129" i="16"/>
  <c r="J243" i="16"/>
  <c r="B163" i="17"/>
  <c r="D82" i="18"/>
  <c r="I217" i="18"/>
  <c r="J350" i="18"/>
  <c r="F270" i="19"/>
  <c r="C77" i="18"/>
  <c r="F320" i="20"/>
  <c r="B240" i="21"/>
  <c r="H159" i="22"/>
  <c r="I182" i="20"/>
  <c r="K101" i="21"/>
  <c r="B127" i="19"/>
  <c r="D46" i="20"/>
  <c r="D294" i="22"/>
  <c r="K318" i="20"/>
  <c r="G238" i="21"/>
  <c r="C158" i="22"/>
  <c r="D72" i="23"/>
  <c r="D320" i="24"/>
  <c r="J304" i="16"/>
  <c r="I206" i="17"/>
  <c r="B321" i="17"/>
  <c r="D240" i="18"/>
  <c r="G46" i="17"/>
  <c r="E295" i="19"/>
  <c r="D99" i="18"/>
  <c r="C235" i="18"/>
  <c r="D149" i="19"/>
  <c r="J68" i="20"/>
  <c r="H317" i="22"/>
  <c r="I340" i="20"/>
  <c r="K259" i="21"/>
  <c r="C179" i="22"/>
  <c r="D204" i="20"/>
  <c r="F123" i="21"/>
  <c r="I147" i="19"/>
  <c r="E67" i="20"/>
  <c r="C316" i="22"/>
  <c r="D230" i="23"/>
  <c r="F149" i="28"/>
  <c r="F174" i="17"/>
  <c r="E310" i="17"/>
  <c r="J95" i="16"/>
  <c r="J343" i="18"/>
  <c r="B263" i="19"/>
  <c r="I69" i="18"/>
  <c r="J202" i="18"/>
  <c r="I338" i="18"/>
  <c r="K257" i="19"/>
  <c r="F172" i="20"/>
  <c r="B92" i="21"/>
  <c r="G115" i="19"/>
  <c r="G363" i="21"/>
  <c r="I282" i="22"/>
  <c r="J307" i="20"/>
  <c r="B227" i="21"/>
  <c r="D146" i="22"/>
  <c r="K170" i="20"/>
  <c r="G90" i="21"/>
  <c r="J333" i="23"/>
  <c r="B253" i="28"/>
  <c r="D172" i="24"/>
  <c r="G107" i="16"/>
  <c r="J221" i="16"/>
  <c r="B141" i="17"/>
  <c r="D60" i="18"/>
  <c r="I195" i="18"/>
  <c r="J328" i="18"/>
  <c r="F248" i="19"/>
  <c r="C55" i="18"/>
  <c r="F298" i="20"/>
  <c r="B218" i="21"/>
  <c r="H137" i="22"/>
  <c r="I160" i="20"/>
  <c r="K79" i="21"/>
  <c r="B105" i="19"/>
  <c r="B353" i="21"/>
  <c r="D272" i="22"/>
  <c r="K296" i="20"/>
  <c r="G216" i="21"/>
  <c r="C136" i="22"/>
  <c r="D50" i="23"/>
  <c r="D298" i="24"/>
  <c r="C222" i="23"/>
  <c r="I141" i="28"/>
  <c r="E61" i="24"/>
  <c r="J72" i="23"/>
  <c r="H321" i="24"/>
  <c r="C345" i="23"/>
  <c r="E264" i="28"/>
  <c r="G183" i="24"/>
  <c r="B121" i="25"/>
  <c r="D40" i="26"/>
  <c r="G288" i="6"/>
  <c r="E313" i="26"/>
  <c r="K232" i="27"/>
  <c r="B192" i="25"/>
  <c r="H111" i="26"/>
  <c r="E360" i="6"/>
  <c r="E294" i="26"/>
  <c r="G213" i="27"/>
  <c r="J92" i="6"/>
  <c r="B304" i="6"/>
  <c r="K296" i="23"/>
  <c r="G216" i="28"/>
  <c r="C136" i="24"/>
  <c r="H147" i="23"/>
  <c r="D67" i="28"/>
  <c r="C91" i="22"/>
  <c r="C339" i="28"/>
  <c r="E258" i="24"/>
  <c r="J195" i="25"/>
  <c r="B115" i="26"/>
  <c r="E363" i="6"/>
  <c r="K58" i="25"/>
  <c r="I307" i="27"/>
  <c r="J266" i="25"/>
  <c r="F212" i="13"/>
  <c r="I151" i="14"/>
  <c r="I69" i="15"/>
  <c r="B206" i="15"/>
  <c r="C297" i="15"/>
  <c r="H96" i="14"/>
  <c r="H344" i="16"/>
  <c r="I275" i="17"/>
  <c r="F72" i="16"/>
  <c r="H272" i="10"/>
  <c r="C109" i="10"/>
  <c r="J293" i="11"/>
  <c r="H158" i="11"/>
  <c r="G228" i="4"/>
  <c r="K333" i="6"/>
  <c r="J109" i="6"/>
  <c r="C224" i="4"/>
  <c r="C325" i="6"/>
  <c r="F105" i="6"/>
  <c r="K311" i="8"/>
  <c r="B277" i="8"/>
  <c r="H119" i="8"/>
  <c r="I59" i="8"/>
  <c r="F244" i="7"/>
  <c r="G107" i="7"/>
  <c r="J289" i="9"/>
  <c r="C277" i="9"/>
  <c r="H204" i="9"/>
  <c r="K226" i="10"/>
  <c r="C353" i="10"/>
  <c r="C299" i="8"/>
  <c r="K211" i="8"/>
  <c r="D67" i="8"/>
  <c r="E327" i="7"/>
  <c r="F190" i="7"/>
  <c r="E191" i="7"/>
  <c r="F366" i="9"/>
  <c r="K225" i="9"/>
  <c r="K168" i="9"/>
  <c r="J308" i="10"/>
  <c r="C320" i="8"/>
  <c r="G206" i="8"/>
  <c r="I126" i="8"/>
  <c r="B327" i="7"/>
  <c r="I320" i="7"/>
  <c r="J183" i="7"/>
  <c r="G360" i="9"/>
  <c r="F220" i="9"/>
  <c r="H144" i="9"/>
  <c r="G144" i="9"/>
  <c r="C293" i="10"/>
  <c r="C295" i="8"/>
  <c r="K207" i="8"/>
  <c r="D63" i="8"/>
  <c r="E323" i="7"/>
  <c r="F186" i="7"/>
  <c r="E187" i="7"/>
  <c r="F362" i="9"/>
  <c r="K221" i="9"/>
  <c r="K152" i="9"/>
  <c r="J304" i="10"/>
  <c r="C207" i="10"/>
  <c r="B54" i="10"/>
  <c r="D172" i="10"/>
  <c r="G360" i="11"/>
  <c r="C232" i="11"/>
  <c r="F94" i="11"/>
  <c r="K306" i="12"/>
  <c r="B157" i="12"/>
  <c r="D293" i="12"/>
  <c r="G207" i="13"/>
  <c r="H342" i="13"/>
  <c r="J261" i="14"/>
  <c r="E41" i="13"/>
  <c r="F134" i="13"/>
  <c r="C72" i="14"/>
  <c r="K320" i="16"/>
  <c r="B128" i="15"/>
  <c r="C219" i="15"/>
  <c r="F347" i="15"/>
  <c r="C278" i="16"/>
  <c r="I197" i="17"/>
  <c r="H323" i="17"/>
  <c r="F197" i="10"/>
  <c r="E42" i="10"/>
  <c r="K166" i="10"/>
  <c r="J91" i="11"/>
  <c r="B230" i="11"/>
  <c r="C93" i="11"/>
  <c r="B294" i="12"/>
  <c r="I155" i="12"/>
  <c r="C343" i="13"/>
  <c r="E262" i="14"/>
  <c r="H68" i="13"/>
  <c r="K176" i="13"/>
  <c r="E57" i="4"/>
  <c r="I137" i="6"/>
  <c r="F267" i="4"/>
  <c r="C277" i="4"/>
  <c r="E133" i="6"/>
  <c r="B263" i="4"/>
  <c r="G259" i="4"/>
  <c r="G250" i="8"/>
  <c r="E164" i="8"/>
  <c r="J348" i="7"/>
  <c r="I279" i="7"/>
  <c r="J142" i="7"/>
  <c r="I143" i="7"/>
  <c r="J318" i="9"/>
  <c r="E178" i="9"/>
  <c r="K68" i="9"/>
  <c r="D261" i="10"/>
  <c r="D326" i="8"/>
  <c r="F257" i="8"/>
  <c r="B100" i="8"/>
  <c r="C40" i="8"/>
  <c r="J224" i="7"/>
  <c r="K87" i="7"/>
  <c r="I71" i="7"/>
  <c r="J260" i="9"/>
  <c r="B185" i="9"/>
  <c r="E207" i="10"/>
  <c r="C339" i="8"/>
  <c r="F252" i="8"/>
  <c r="D172" i="8"/>
  <c r="E356" i="7"/>
  <c r="I219" i="7"/>
  <c r="J82" i="7"/>
  <c r="E72" i="7"/>
  <c r="G59" i="7"/>
  <c r="E118" i="9"/>
  <c r="C338" i="10"/>
  <c r="D201" i="10"/>
  <c r="D322" i="8"/>
  <c r="F253" i="8"/>
  <c r="B96" i="8"/>
  <c r="E365" i="7"/>
  <c r="J220" i="7"/>
  <c r="K83" i="7"/>
  <c r="I67" i="7"/>
  <c r="J256" i="9"/>
  <c r="B181" i="9"/>
  <c r="E203" i="10"/>
  <c r="G329" i="10"/>
  <c r="F241" i="10"/>
  <c r="K77" i="10"/>
  <c r="H262" i="11"/>
  <c r="F127" i="11"/>
  <c r="K322" i="12"/>
  <c r="I128" i="11"/>
  <c r="K63" i="12"/>
  <c r="E191" i="12"/>
  <c r="H53" i="12"/>
  <c r="K297" i="14"/>
  <c r="D104" i="13"/>
  <c r="G212" i="13"/>
  <c r="H305" i="13"/>
  <c r="D225" i="14"/>
  <c r="K162" i="15"/>
  <c r="D299" i="15"/>
  <c r="G61" i="14"/>
  <c r="G309" i="16"/>
  <c r="B109" i="15"/>
  <c r="K368" i="17"/>
  <c r="H165" i="16"/>
  <c r="D48" i="9"/>
  <c r="F280" i="11"/>
  <c r="F69" i="10"/>
  <c r="I257" i="11"/>
  <c r="E129" i="11"/>
  <c r="J320" i="12"/>
  <c r="G199" i="12"/>
  <c r="D54" i="12"/>
  <c r="D189" i="12"/>
  <c r="I104" i="13"/>
  <c r="J239" i="13"/>
  <c r="C348" i="13"/>
  <c r="C110" i="4"/>
  <c r="G190" i="6"/>
  <c r="D320" i="4"/>
  <c r="I105" i="4"/>
  <c r="C186" i="6"/>
  <c r="J315" i="4"/>
  <c r="E346" i="8"/>
  <c r="H259" i="8"/>
  <c r="F179" i="8"/>
  <c r="G363" i="7"/>
  <c r="K226" i="7"/>
  <c r="B90" i="7"/>
  <c r="K90" i="7"/>
  <c r="I66" i="7"/>
  <c r="G125" i="9"/>
  <c r="E345" i="10"/>
  <c r="F208" i="10"/>
  <c r="J334" i="8"/>
  <c r="C194" i="8"/>
  <c r="E114" i="8"/>
  <c r="H314" i="7"/>
  <c r="E308" i="7"/>
  <c r="F171" i="7"/>
  <c r="C348" i="9"/>
  <c r="B208" i="9"/>
  <c r="D132" i="9"/>
  <c r="I115" i="9"/>
  <c r="H367" i="8"/>
  <c r="K267" i="8"/>
  <c r="E119" i="8"/>
  <c r="H46" i="8"/>
  <c r="J302" i="7"/>
  <c r="K165" i="7"/>
  <c r="D348" i="9"/>
  <c r="G335" i="9"/>
  <c r="B263" i="9"/>
  <c r="E285" i="10"/>
  <c r="D85" i="9"/>
  <c r="J318" i="8"/>
  <c r="C190" i="8"/>
  <c r="E110" i="8"/>
  <c r="H310" i="7"/>
  <c r="E304" i="7"/>
  <c r="F167" i="7"/>
  <c r="C344" i="9"/>
  <c r="B204" i="9"/>
  <c r="D128" i="9"/>
  <c r="I107" i="9"/>
  <c r="I276" i="10"/>
  <c r="F172" i="10"/>
  <c r="K353" i="11"/>
  <c r="I149" i="10"/>
  <c r="H74" i="11"/>
  <c r="J212" i="11"/>
  <c r="K75" i="11"/>
  <c r="F275" i="12"/>
  <c r="G138" i="12"/>
  <c r="K325" i="13"/>
  <c r="C245" i="14"/>
  <c r="F51" i="13"/>
  <c r="I159" i="13"/>
  <c r="J252" i="13"/>
  <c r="F172" i="14"/>
  <c r="C110" i="15"/>
  <c r="F246" i="15"/>
  <c r="G337" i="15"/>
  <c r="B137" i="14"/>
  <c r="D56" i="15"/>
  <c r="C316" i="17"/>
  <c r="J112" i="16"/>
  <c r="D324" i="10"/>
  <c r="I160" i="10"/>
  <c r="F345" i="11"/>
  <c r="D210" i="11"/>
  <c r="G76" i="11"/>
  <c r="G211" i="11"/>
  <c r="I146" i="12"/>
  <c r="C274" i="12"/>
  <c r="F136" i="12"/>
  <c r="K51" i="13"/>
  <c r="B187" i="13"/>
  <c r="E295" i="13"/>
  <c r="K214" i="14"/>
  <c r="K76" i="6"/>
  <c r="H206" i="4"/>
  <c r="I104" i="4"/>
  <c r="G72" i="6"/>
  <c r="D202" i="4"/>
  <c r="E96" i="4"/>
  <c r="F322" i="8"/>
  <c r="J156" i="8"/>
  <c r="F80" i="8"/>
  <c r="G340" i="7"/>
  <c r="H203" i="7"/>
  <c r="G204" i="7"/>
  <c r="F50" i="7"/>
  <c r="C239" i="9"/>
  <c r="E215" i="9"/>
  <c r="B322" i="10"/>
  <c r="F350" i="8"/>
  <c r="I250" i="8"/>
  <c r="C102" i="8"/>
  <c r="D358" i="7"/>
  <c r="H285" i="7"/>
  <c r="I148" i="7"/>
  <c r="B331" i="9"/>
  <c r="E318" i="9"/>
  <c r="J245" i="9"/>
  <c r="C268" i="10"/>
  <c r="G65" i="9"/>
  <c r="E251" i="8"/>
  <c r="C165" i="8"/>
  <c r="H349" i="7"/>
  <c r="G280" i="7"/>
  <c r="H143" i="7"/>
  <c r="G144" i="7"/>
  <c r="H319" i="9"/>
  <c r="C179" i="9"/>
  <c r="I69" i="9"/>
  <c r="B262" i="10"/>
  <c r="F346" i="8"/>
  <c r="I246" i="8"/>
  <c r="C98" i="8"/>
  <c r="D354" i="7"/>
  <c r="H281" i="7"/>
  <c r="I144" i="7"/>
  <c r="B327" i="9"/>
  <c r="E314" i="9"/>
  <c r="J241" i="9"/>
  <c r="C264" i="10"/>
  <c r="G61" i="9"/>
  <c r="D302" i="10"/>
  <c r="I138" i="10"/>
  <c r="F323" i="11"/>
  <c r="D188" i="11"/>
  <c r="G54" i="11"/>
  <c r="G189" i="11"/>
  <c r="I124" i="12"/>
  <c r="C252" i="12"/>
  <c r="F114" i="12"/>
  <c r="I358" i="14"/>
  <c r="B165" i="13"/>
  <c r="E273" i="13"/>
  <c r="K192" i="14"/>
  <c r="B286" i="14"/>
  <c r="I223" i="15"/>
  <c r="B360" i="15"/>
  <c r="E122" i="14"/>
  <c r="G41" i="15"/>
  <c r="J169" i="15"/>
  <c r="G100" i="16"/>
  <c r="F226" i="16"/>
  <c r="K138" i="9"/>
  <c r="D341" i="11"/>
  <c r="D130" i="10"/>
  <c r="G318" i="11"/>
  <c r="C190" i="11"/>
  <c r="F52" i="11"/>
  <c r="E260" i="12"/>
  <c r="B115" i="12"/>
  <c r="B250" i="12"/>
  <c r="G165" i="13"/>
  <c r="H300" i="13"/>
  <c r="J219" i="14"/>
  <c r="G328" i="14"/>
  <c r="H87" i="13"/>
  <c r="G354" i="15"/>
  <c r="H174" i="14"/>
  <c r="D81" i="15"/>
  <c r="E172" i="15"/>
  <c r="H300" i="15"/>
  <c r="E231" i="16"/>
  <c r="K150" i="17"/>
  <c r="J276" i="17"/>
  <c r="H131" i="10"/>
  <c r="C313" i="11"/>
  <c r="K108" i="10"/>
  <c r="H362" i="12"/>
  <c r="B172" i="11"/>
  <c r="K363" i="12"/>
  <c r="H234" i="12"/>
  <c r="I97" i="12"/>
  <c r="C285" i="13"/>
  <c r="E204" i="14"/>
  <c r="F339" i="14"/>
  <c r="K118" i="13"/>
  <c r="B212" i="13"/>
  <c r="K150" i="14"/>
  <c r="E69" i="15"/>
  <c r="H205" i="15"/>
  <c r="I296" i="15"/>
  <c r="D96" i="14"/>
  <c r="D344" i="16"/>
  <c r="E275" i="17"/>
  <c r="B72" i="16"/>
  <c r="B221" i="10"/>
  <c r="G57" i="10"/>
  <c r="C182" i="10"/>
  <c r="B107" i="11"/>
  <c r="D245" i="11"/>
  <c r="E108" i="11"/>
  <c r="G43" i="12"/>
  <c r="K170" i="12"/>
  <c r="E358" i="13"/>
  <c r="G277" i="14"/>
  <c r="J83" i="13"/>
  <c r="C192" i="13"/>
  <c r="D285" i="13"/>
  <c r="J204" i="14"/>
  <c r="G142" i="15"/>
  <c r="J278" i="15"/>
  <c r="C41" i="14"/>
  <c r="C289" i="16"/>
  <c r="H88" i="15"/>
  <c r="G348" i="17"/>
  <c r="D145" i="16"/>
  <c r="E278" i="16"/>
  <c r="G197" i="17"/>
  <c r="J311" i="17"/>
  <c r="B231" i="18"/>
  <c r="G366" i="18"/>
  <c r="C286" i="19"/>
  <c r="B90" i="18"/>
  <c r="K225" i="18"/>
  <c r="B140" i="19"/>
  <c r="H59" i="20"/>
  <c r="F308" i="22"/>
  <c r="G331" i="20"/>
  <c r="I250" i="21"/>
  <c r="K169" i="22"/>
  <c r="B195" i="20"/>
  <c r="D114" i="21"/>
  <c r="G138" i="19"/>
  <c r="C58" i="20"/>
  <c r="K306" i="22"/>
  <c r="B221" i="23"/>
  <c r="D140" i="28"/>
  <c r="H219" i="17"/>
  <c r="G355" i="17"/>
  <c r="B141" i="16"/>
  <c r="D60" i="17"/>
  <c r="D308" i="19"/>
  <c r="K114" i="18"/>
  <c r="B248" i="18"/>
  <c r="C55" i="17"/>
  <c r="C303" i="19"/>
  <c r="H217" i="20"/>
  <c r="D137" i="21"/>
  <c r="I160" i="19"/>
  <c r="K79" i="20"/>
  <c r="K327" i="22"/>
  <c r="B353" i="20"/>
  <c r="D272" i="21"/>
  <c r="F191" i="22"/>
  <c r="C216" i="20"/>
  <c r="I135" i="21"/>
  <c r="D50" i="22"/>
  <c r="D298" i="28"/>
  <c r="F217" i="24"/>
  <c r="E130" i="16"/>
  <c r="H244" i="16"/>
  <c r="J163" i="17"/>
  <c r="B83" i="18"/>
  <c r="G218" i="18"/>
  <c r="H351" i="18"/>
  <c r="D271" i="19"/>
  <c r="K77" i="18"/>
  <c r="D321" i="20"/>
  <c r="J240" i="21"/>
  <c r="F160" i="22"/>
  <c r="G183" i="20"/>
  <c r="I102" i="21"/>
  <c r="J127" i="19"/>
  <c r="B47" i="20"/>
  <c r="B295" i="22"/>
  <c r="I319" i="20"/>
  <c r="E239" i="21"/>
  <c r="K158" i="22"/>
  <c r="B73" i="23"/>
  <c r="B321" i="24"/>
  <c r="E256" i="16"/>
  <c r="G175" i="17"/>
  <c r="J289" i="17"/>
  <c r="B209" i="18"/>
  <c r="G344" i="18"/>
  <c r="C264" i="19"/>
  <c r="B68" i="18"/>
  <c r="K203" i="18"/>
  <c r="B118" i="19"/>
  <c r="J366" i="21"/>
  <c r="F286" i="22"/>
  <c r="G309" i="20"/>
  <c r="I228" i="21"/>
  <c r="K147" i="22"/>
  <c r="B173" i="20"/>
  <c r="D92" i="21"/>
  <c r="G116" i="19"/>
  <c r="E365" i="21"/>
  <c r="K284" i="22"/>
  <c r="B199" i="23"/>
  <c r="D118" i="28"/>
  <c r="I41" i="22"/>
  <c r="G290" i="28"/>
  <c r="C210" i="24"/>
  <c r="H221" i="23"/>
  <c r="D141" i="28"/>
  <c r="J60" i="24"/>
  <c r="E84" i="23"/>
  <c r="E332" i="24"/>
  <c r="J269" i="25"/>
  <c r="B189" i="26"/>
  <c r="D108" i="27"/>
  <c r="K132" i="25"/>
  <c r="G52" i="26"/>
  <c r="B367" i="25"/>
  <c r="F260" i="26"/>
  <c r="B180" i="27"/>
  <c r="E114" i="25"/>
  <c r="E362" i="27"/>
  <c r="H241" i="6"/>
  <c r="D161" i="4"/>
  <c r="B119" i="24"/>
  <c r="E365" i="28"/>
  <c r="K284" i="24"/>
  <c r="F296" i="23"/>
  <c r="B216" i="28"/>
  <c r="H135" i="24"/>
  <c r="C159" i="23"/>
  <c r="E78" i="28"/>
  <c r="D54" i="24"/>
  <c r="J263" i="26"/>
  <c r="B183" i="27"/>
  <c r="I207" i="25"/>
  <c r="E127" i="26"/>
  <c r="K46" i="27"/>
  <c r="F188" i="13"/>
  <c r="C126" i="14"/>
  <c r="I45" i="15"/>
  <c r="B182" i="15"/>
  <c r="C273" i="15"/>
  <c r="H72" i="14"/>
  <c r="H320" i="16"/>
  <c r="I251" i="17"/>
  <c r="F48" i="16"/>
  <c r="H248" i="10"/>
  <c r="C85" i="10"/>
  <c r="J269" i="11"/>
  <c r="H134" i="11"/>
  <c r="C330" i="12"/>
  <c r="K135" i="11"/>
  <c r="C71" i="12"/>
  <c r="G198" i="12"/>
  <c r="J60" i="12"/>
  <c r="C305" i="14"/>
  <c r="F111" i="13"/>
  <c r="I219" i="13"/>
  <c r="J312" i="13"/>
  <c r="F232" i="14"/>
  <c r="C170" i="15"/>
  <c r="F306" i="15"/>
  <c r="I68" i="14"/>
  <c r="I316" i="16"/>
  <c r="D116" i="15"/>
  <c r="K46" i="16"/>
  <c r="J172" i="16"/>
  <c r="J321" i="10"/>
  <c r="E158" i="10"/>
  <c r="B343" i="11"/>
  <c r="J207" i="11"/>
  <c r="C74" i="11"/>
  <c r="C209" i="11"/>
  <c r="E144" i="12"/>
  <c r="I271" i="12"/>
  <c r="B134" i="12"/>
  <c r="G49" i="13"/>
  <c r="H184" i="13"/>
  <c r="K292" i="13"/>
  <c r="G212" i="14"/>
  <c r="H305" i="14"/>
  <c r="E243" i="15"/>
  <c r="F50" i="14"/>
  <c r="K141" i="14"/>
  <c r="C61" i="15"/>
  <c r="F189" i="15"/>
  <c r="C120" i="16"/>
  <c r="B246" i="16"/>
  <c r="F162" i="17"/>
  <c r="E298" i="17"/>
  <c r="J83" i="16"/>
  <c r="J331" i="18"/>
  <c r="B251" i="19"/>
  <c r="I57" i="18"/>
  <c r="J190" i="18"/>
  <c r="I326" i="18"/>
  <c r="K245" i="19"/>
  <c r="F160" i="20"/>
  <c r="B80" i="21"/>
  <c r="G103" i="19"/>
  <c r="G351" i="21"/>
  <c r="I270" i="22"/>
  <c r="J295" i="20"/>
  <c r="B215" i="21"/>
  <c r="D134" i="22"/>
  <c r="K158" i="20"/>
  <c r="G78" i="21"/>
  <c r="J321" i="23"/>
  <c r="B241" i="28"/>
  <c r="D160" i="24"/>
  <c r="G127" i="16"/>
  <c r="J241" i="16"/>
  <c r="B161" i="17"/>
  <c r="D80" i="18"/>
  <c r="I215" i="18"/>
  <c r="J348" i="18"/>
  <c r="F268" i="19"/>
  <c r="C75" i="18"/>
  <c r="F318" i="20"/>
  <c r="B238" i="21"/>
  <c r="H157" i="22"/>
  <c r="I180" i="20"/>
  <c r="K99" i="21"/>
  <c r="B125" i="19"/>
  <c r="D44" i="20"/>
  <c r="D292" i="22"/>
  <c r="K316" i="20"/>
  <c r="G236" i="21"/>
  <c r="C156" i="22"/>
  <c r="D70" i="23"/>
  <c r="D318" i="24"/>
  <c r="C231" i="16"/>
  <c r="E150" i="17"/>
  <c r="H264" i="17"/>
  <c r="J183" i="18"/>
  <c r="E319" i="18"/>
  <c r="K238" i="19"/>
  <c r="J42" i="18"/>
  <c r="I178" i="18"/>
  <c r="J92" i="19"/>
  <c r="H341" i="21"/>
  <c r="D261" i="22"/>
  <c r="E284" i="20"/>
  <c r="G203" i="21"/>
  <c r="I122" i="22"/>
  <c r="J147" i="20"/>
  <c r="B67" i="21"/>
  <c r="E91" i="19"/>
  <c r="C340" i="21"/>
  <c r="I259" i="22"/>
  <c r="J173" i="23"/>
  <c r="B93" i="28"/>
  <c r="F140" i="17"/>
  <c r="E276" i="17"/>
  <c r="J61" i="16"/>
  <c r="J309" i="18"/>
  <c r="B229" i="19"/>
  <c r="K364" i="19"/>
  <c r="J168" i="18"/>
  <c r="I304" i="18"/>
  <c r="K223" i="19"/>
  <c r="F138" i="20"/>
  <c r="B58" i="21"/>
  <c r="G81" i="19"/>
  <c r="G329" i="21"/>
  <c r="I248" i="22"/>
  <c r="J273" i="20"/>
  <c r="B193" i="21"/>
  <c r="D112" i="22"/>
  <c r="K136" i="20"/>
  <c r="G56" i="21"/>
  <c r="J299" i="23"/>
  <c r="B219" i="28"/>
  <c r="D138" i="24"/>
  <c r="C62" i="23"/>
  <c r="K310" i="24"/>
  <c r="F322" i="23"/>
  <c r="B242" i="28"/>
  <c r="H161" i="24"/>
  <c r="C185" i="23"/>
  <c r="E104" i="28"/>
  <c r="E352" i="25"/>
  <c r="J289" i="26"/>
  <c r="B209" i="27"/>
  <c r="I233" i="25"/>
  <c r="E153" i="26"/>
  <c r="K72" i="27"/>
  <c r="D361" i="26"/>
  <c r="J280" i="27"/>
  <c r="C215" i="25"/>
  <c r="E134" i="26"/>
  <c r="G53" i="27"/>
  <c r="B262" i="4"/>
  <c r="I130" i="6"/>
  <c r="K136" i="23"/>
  <c r="G56" i="28"/>
  <c r="B68" i="22"/>
  <c r="J316" i="28"/>
  <c r="F236" i="24"/>
  <c r="K259" i="23"/>
  <c r="C179" i="28"/>
  <c r="E98" i="24"/>
  <c r="H364" i="26"/>
  <c r="J283" i="27"/>
  <c r="G308" i="25"/>
  <c r="C228" i="26"/>
  <c r="I147" i="27"/>
  <c r="J106" i="25"/>
  <c r="F52" i="13"/>
  <c r="E319" i="15"/>
  <c r="F126" i="14"/>
  <c r="B46" i="15"/>
  <c r="C137" i="15"/>
  <c r="F265" i="15"/>
  <c r="C196" i="16"/>
  <c r="I115" i="17"/>
  <c r="E282" i="10"/>
  <c r="F96" i="10"/>
  <c r="E90" i="4"/>
  <c r="H330" i="4"/>
  <c r="K200" i="6"/>
  <c r="G120" i="4"/>
  <c r="I172" i="6"/>
  <c r="B304" i="4"/>
  <c r="G95" i="27"/>
  <c r="E176" i="26"/>
  <c r="C257" i="25"/>
  <c r="J322" i="27"/>
  <c r="B74" i="25"/>
  <c r="K114" i="27"/>
  <c r="E195" i="26"/>
  <c r="I275" i="25"/>
  <c r="B251" i="27"/>
  <c r="J331" i="26"/>
  <c r="G65" i="24"/>
  <c r="E146" i="28"/>
  <c r="C227" i="23"/>
  <c r="H203" i="24"/>
  <c r="B284" i="28"/>
  <c r="F364" i="23"/>
  <c r="K352" i="24"/>
  <c r="C104" i="23"/>
  <c r="H274" i="6"/>
  <c r="K81" i="6"/>
  <c r="D213" i="4"/>
  <c r="K307" i="6"/>
  <c r="G85" i="26"/>
  <c r="E166" i="25"/>
  <c r="B232" i="27"/>
  <c r="F312" i="26"/>
  <c r="D353" i="6"/>
  <c r="G104" i="26"/>
  <c r="K184" i="25"/>
  <c r="D160" i="27"/>
  <c r="B241" i="26"/>
  <c r="J321" i="25"/>
  <c r="G55" i="28"/>
  <c r="E136" i="23"/>
  <c r="J112" i="24"/>
  <c r="D193" i="28"/>
  <c r="H273" i="23"/>
  <c r="C262" i="24"/>
  <c r="G342" i="28"/>
  <c r="I93" i="22"/>
  <c r="C275" i="4"/>
  <c r="H77" i="4"/>
  <c r="B158" i="6"/>
  <c r="I278" i="27"/>
  <c r="G359" i="26"/>
  <c r="F96" i="27"/>
  <c r="J176" i="26"/>
  <c r="B352" i="6"/>
  <c r="I183" i="25"/>
  <c r="H96" i="25"/>
  <c r="D212" i="4"/>
  <c r="B233" i="6"/>
  <c r="B137" i="4"/>
  <c r="G336" i="4"/>
  <c r="G285" i="4"/>
  <c r="B88" i="4"/>
  <c r="F168" i="6"/>
  <c r="C289" i="27"/>
  <c r="C41" i="25"/>
  <c r="J106" i="27"/>
  <c r="D187" i="26"/>
  <c r="H267" i="25"/>
  <c r="G308" i="27"/>
  <c r="I59" i="25"/>
  <c r="C364" i="6"/>
  <c r="J115" i="26"/>
  <c r="H196" i="25"/>
  <c r="C259" i="24"/>
  <c r="K339" i="28"/>
  <c r="K91" i="22"/>
  <c r="B68" i="28"/>
  <c r="F148" i="23"/>
  <c r="K136" i="24"/>
  <c r="E217" i="28"/>
  <c r="I297" i="23"/>
  <c r="I194" i="4"/>
  <c r="J283" i="6"/>
  <c r="H77" i="6"/>
  <c r="E198" i="27"/>
  <c r="C279" i="26"/>
  <c r="C345" i="6"/>
  <c r="F96" i="26"/>
  <c r="J176" i="25"/>
  <c r="I217" i="27"/>
  <c r="C298" i="26"/>
  <c r="E273" i="6"/>
  <c r="J353" i="27"/>
  <c r="J105" i="25"/>
  <c r="E168" i="24"/>
  <c r="C249" i="28"/>
  <c r="K329" i="23"/>
  <c r="F306" i="24"/>
  <c r="H57" i="23"/>
  <c r="C46" i="24"/>
  <c r="G126" i="28"/>
  <c r="K206" i="23"/>
  <c r="C59" i="4"/>
  <c r="K139" i="6"/>
  <c r="D271" i="4"/>
  <c r="I62" i="27"/>
  <c r="G143" i="26"/>
  <c r="E224" i="25"/>
  <c r="B290" i="27"/>
  <c r="D41" i="25"/>
  <c r="E79" i="26"/>
  <c r="B135" i="27"/>
  <c r="C195" i="28"/>
  <c r="K88" i="6"/>
  <c r="K203" i="4"/>
  <c r="B296" i="6"/>
  <c r="J86" i="6"/>
  <c r="G207" i="27"/>
  <c r="E288" i="26"/>
  <c r="E354" i="6"/>
  <c r="H105" i="26"/>
  <c r="B186" i="25"/>
  <c r="K226" i="27"/>
  <c r="E307" i="26"/>
  <c r="G282" i="6"/>
  <c r="B363" i="27"/>
  <c r="B115" i="25"/>
  <c r="G177" i="24"/>
  <c r="E258" i="28"/>
  <c r="C339" i="23"/>
  <c r="H315" i="24"/>
  <c r="J66" i="23"/>
  <c r="E55" i="24"/>
  <c r="I135" i="28"/>
  <c r="C216" i="23"/>
  <c r="C113" i="4"/>
  <c r="K193" i="6"/>
  <c r="D325" i="4"/>
  <c r="I116" i="27"/>
  <c r="G197" i="26"/>
  <c r="E278" i="25"/>
  <c r="B344" i="27"/>
  <c r="D95" i="25"/>
  <c r="C136" i="27"/>
  <c r="G216" i="26"/>
  <c r="K296" i="25"/>
  <c r="D272" i="27"/>
  <c r="B353" i="26"/>
  <c r="I86" i="24"/>
  <c r="G167" i="28"/>
  <c r="E248" i="23"/>
  <c r="J224" i="24"/>
  <c r="D305" i="28"/>
  <c r="F56" i="22"/>
  <c r="K44" i="28"/>
  <c r="E125" i="23"/>
  <c r="B245" i="6"/>
  <c r="E58" i="6"/>
  <c r="H189" i="4"/>
  <c r="F276" i="6"/>
  <c r="K61" i="26"/>
  <c r="I142" i="25"/>
  <c r="F208" i="27"/>
  <c r="J288" i="26"/>
  <c r="K246" i="27"/>
  <c r="G302" i="6"/>
  <c r="G197" i="24"/>
  <c r="C87" i="4"/>
  <c r="J197" i="4"/>
  <c r="C68" i="6"/>
  <c r="I224" i="4"/>
  <c r="C327" i="6"/>
  <c r="H107" i="6"/>
  <c r="E228" i="27"/>
  <c r="C309" i="26"/>
  <c r="B46" i="27"/>
  <c r="F126" i="26"/>
  <c r="J206" i="25"/>
  <c r="I247" i="27"/>
  <c r="C328" i="26"/>
  <c r="E303" i="6"/>
  <c r="B55" i="26"/>
  <c r="J135" i="25"/>
  <c r="E198" i="24"/>
  <c r="C279" i="28"/>
  <c r="K359" i="23"/>
  <c r="F336" i="24"/>
  <c r="H87" i="23"/>
  <c r="C76" i="24"/>
  <c r="G156" i="28"/>
  <c r="K236" i="23"/>
  <c r="K133" i="4"/>
  <c r="I214" i="6"/>
  <c r="B346" i="4"/>
  <c r="G137" i="27"/>
  <c r="E218" i="26"/>
  <c r="C299" i="25"/>
  <c r="J364" i="27"/>
  <c r="B116" i="25"/>
  <c r="K156" i="27"/>
  <c r="E237" i="26"/>
  <c r="I317" i="25"/>
  <c r="B293" i="27"/>
  <c r="B45" i="25"/>
  <c r="G107" i="24"/>
  <c r="E188" i="28"/>
  <c r="C269" i="23"/>
  <c r="H245" i="24"/>
  <c r="B326" i="28"/>
  <c r="D77" i="22"/>
  <c r="I65" i="28"/>
  <c r="C146" i="23"/>
  <c r="J270" i="6"/>
  <c r="C79" i="6"/>
  <c r="F210" i="4"/>
  <c r="D304" i="6"/>
  <c r="I82" i="26"/>
  <c r="G163" i="25"/>
  <c r="D229" i="27"/>
  <c r="H309" i="26"/>
  <c r="K286" i="27"/>
  <c r="G342" i="6"/>
  <c r="I280" i="24"/>
  <c r="B54" i="24"/>
  <c r="F134" i="28"/>
  <c r="J214" i="23"/>
  <c r="E203" i="24"/>
  <c r="I283" i="28"/>
  <c r="C364" i="23"/>
  <c r="H79" i="4"/>
  <c r="B160" i="6"/>
  <c r="I280" i="27"/>
  <c r="G361" i="26"/>
  <c r="F98" i="27"/>
  <c r="J178" i="26"/>
  <c r="D259" i="25"/>
  <c r="C300" i="27"/>
  <c r="E51" i="25"/>
  <c r="I355" i="6"/>
  <c r="F107" i="26"/>
  <c r="D188" i="25"/>
  <c r="I250" i="24"/>
  <c r="G331" i="28"/>
  <c r="G83" i="22"/>
  <c r="H59" i="28"/>
  <c r="B140" i="23"/>
  <c r="G128" i="24"/>
  <c r="K208" i="28"/>
  <c r="E289" i="23"/>
  <c r="F365" i="24"/>
  <c r="F117" i="23"/>
  <c r="E203" i="22"/>
  <c r="I283" i="21"/>
  <c r="C364" i="20"/>
  <c r="F339" i="22"/>
  <c r="F91" i="20"/>
  <c r="D172" i="19"/>
  <c r="C147" i="21"/>
  <c r="K227" i="20"/>
  <c r="J204" i="22"/>
  <c r="D285" i="21"/>
  <c r="H365" i="20"/>
  <c r="E122" i="18"/>
  <c r="H315" i="19"/>
  <c r="J66" i="17"/>
  <c r="K262" i="18"/>
  <c r="F127" i="18"/>
  <c r="D208" i="17"/>
  <c r="J310" i="16"/>
  <c r="I174" i="16"/>
  <c r="F239" i="24"/>
  <c r="D320" i="28"/>
  <c r="D72" i="22"/>
  <c r="I157" i="21"/>
  <c r="C238" i="20"/>
  <c r="F213" i="22"/>
  <c r="D294" i="21"/>
  <c r="D46" i="19"/>
  <c r="K349" i="22"/>
  <c r="K101" i="20"/>
  <c r="I182" i="19"/>
  <c r="D159" i="21"/>
  <c r="H239" i="20"/>
  <c r="C325" i="19"/>
  <c r="I77" i="17"/>
  <c r="B270" i="18"/>
  <c r="K136" i="18"/>
  <c r="D330" i="19"/>
  <c r="G84" i="17"/>
  <c r="B163" i="16"/>
  <c r="I48" i="16"/>
  <c r="H241" i="17"/>
  <c r="H216" i="28"/>
  <c r="F297" i="23"/>
  <c r="C54" i="21"/>
  <c r="G134" i="20"/>
  <c r="J109" i="22"/>
  <c r="H190" i="21"/>
  <c r="F271" i="20"/>
  <c r="E246" i="22"/>
  <c r="C327" i="21"/>
  <c r="C79" i="19"/>
  <c r="H55" i="21"/>
  <c r="B136" i="20"/>
  <c r="G221" i="19"/>
  <c r="E302" i="18"/>
  <c r="F166" i="18"/>
  <c r="G362" i="19"/>
  <c r="H226" i="19"/>
  <c r="F307" i="18"/>
  <c r="F59" i="16"/>
  <c r="K273" i="17"/>
  <c r="B138" i="17"/>
  <c r="H58" i="28"/>
  <c r="F139" i="23"/>
  <c r="E225" i="22"/>
  <c r="I305" i="21"/>
  <c r="K56" i="19"/>
  <c r="F361" i="22"/>
  <c r="F113" i="20"/>
  <c r="D194" i="19"/>
  <c r="C169" i="21"/>
  <c r="K249" i="20"/>
  <c r="J226" i="22"/>
  <c r="D307" i="21"/>
  <c r="F58" i="19"/>
  <c r="E144" i="18"/>
  <c r="H337" i="19"/>
  <c r="G204" i="19"/>
  <c r="K284" i="18"/>
  <c r="F149" i="18"/>
  <c r="D230" i="17"/>
  <c r="K115" i="17"/>
  <c r="I196" i="16"/>
  <c r="H63" i="16"/>
  <c r="K266" i="17"/>
  <c r="J335" i="16"/>
  <c r="J87" i="14"/>
  <c r="E288" i="15"/>
  <c r="D197" i="15"/>
  <c r="K60" i="15"/>
  <c r="E141" i="14"/>
  <c r="H203" i="13"/>
  <c r="G110" i="13"/>
  <c r="B331" i="14"/>
  <c r="K195" i="14"/>
  <c r="I276" i="13"/>
  <c r="E89" i="12"/>
  <c r="D226" i="12"/>
  <c r="G355" i="12"/>
  <c r="H163" i="11"/>
  <c r="D354" i="12"/>
  <c r="G100" i="10"/>
  <c r="I304" i="11"/>
  <c r="D123" i="10"/>
  <c r="H319" i="17"/>
  <c r="I193" i="17"/>
  <c r="C274" i="16"/>
  <c r="F343" i="15"/>
  <c r="C215" i="15"/>
  <c r="B124" i="15"/>
  <c r="K316" i="16"/>
  <c r="C68" i="14"/>
  <c r="F130" i="13"/>
  <c r="G366" i="14"/>
  <c r="J257" i="14"/>
  <c r="H338" i="13"/>
  <c r="G203" i="13"/>
  <c r="B288" i="12"/>
  <c r="B153" i="12"/>
  <c r="H301" i="12"/>
  <c r="F90" i="11"/>
  <c r="C228" i="11"/>
  <c r="G356" i="11"/>
  <c r="D168" i="10"/>
  <c r="B50" i="10"/>
  <c r="C203" i="10"/>
  <c r="H275" i="16"/>
  <c r="I149" i="16"/>
  <c r="B219" i="15"/>
  <c r="I90" i="15"/>
  <c r="J328" i="16"/>
  <c r="B80" i="14"/>
  <c r="K272" i="15"/>
  <c r="D335" i="14"/>
  <c r="B75" i="26"/>
  <c r="J155" i="25"/>
  <c r="E218" i="24"/>
  <c r="C299" i="28"/>
  <c r="C51" i="22"/>
  <c r="F356" i="24"/>
  <c r="H107" i="23"/>
  <c r="C96" i="24"/>
  <c r="G176" i="28"/>
  <c r="K256" i="23"/>
  <c r="I250" i="6"/>
  <c r="J52" i="6"/>
  <c r="G173" i="27"/>
  <c r="E254" i="26"/>
  <c r="D344" i="25"/>
  <c r="H71" i="26"/>
  <c r="B152" i="25"/>
  <c r="K192" i="27"/>
  <c r="E273" i="26"/>
  <c r="H90" i="24"/>
  <c r="B329" i="27"/>
  <c r="B81" i="25"/>
  <c r="G143" i="24"/>
  <c r="E224" i="28"/>
  <c r="C305" i="23"/>
  <c r="H281" i="24"/>
  <c r="B362" i="28"/>
  <c r="G350" i="25"/>
  <c r="I101" i="28"/>
  <c r="C182" i="23"/>
  <c r="D258" i="24"/>
  <c r="B339" i="28"/>
  <c r="B91" i="22"/>
  <c r="G176" i="21"/>
  <c r="K256" i="20"/>
  <c r="D232" i="22"/>
  <c r="B313" i="21"/>
  <c r="B65" i="19"/>
  <c r="I368" i="22"/>
  <c r="I120" i="20"/>
  <c r="H97" i="22"/>
  <c r="B178" i="21"/>
  <c r="F258" i="20"/>
  <c r="K343" i="19"/>
  <c r="F208" i="19"/>
  <c r="J288" i="18"/>
  <c r="I155" i="18"/>
  <c r="B349" i="19"/>
  <c r="B101" i="17"/>
  <c r="J181" i="16"/>
  <c r="G67" i="16"/>
  <c r="J264" i="17"/>
  <c r="B213" i="28"/>
  <c r="J293" i="23"/>
  <c r="G50" i="21"/>
  <c r="K130" i="20"/>
  <c r="D106" i="22"/>
  <c r="B187" i="21"/>
  <c r="J267" i="20"/>
  <c r="I242" i="22"/>
  <c r="G323" i="21"/>
  <c r="G75" i="19"/>
  <c r="B52" i="21"/>
  <c r="F132" i="20"/>
  <c r="K217" i="19"/>
  <c r="I298" i="18"/>
  <c r="J162" i="18"/>
  <c r="K358" i="19"/>
  <c r="B223" i="19"/>
  <c r="J303" i="18"/>
  <c r="J55" i="16"/>
  <c r="E270" i="17"/>
  <c r="F134" i="17"/>
  <c r="F109" i="28"/>
  <c r="D190" i="23"/>
  <c r="C276" i="22"/>
  <c r="G356" i="21"/>
  <c r="I107" i="19"/>
  <c r="F83" i="21"/>
  <c r="D164" i="20"/>
  <c r="C139" i="22"/>
  <c r="K219" i="21"/>
  <c r="I300" i="20"/>
  <c r="H277" i="22"/>
  <c r="B358" i="21"/>
  <c r="D109" i="19"/>
  <c r="C195" i="18"/>
  <c r="D59" i="18"/>
  <c r="E255" i="19"/>
  <c r="I335" i="18"/>
  <c r="D200" i="18"/>
  <c r="B281" i="17"/>
  <c r="I166" i="17"/>
  <c r="G247" i="16"/>
  <c r="D280" i="24"/>
  <c r="B361" i="28"/>
  <c r="C118" i="22"/>
  <c r="G198" i="21"/>
  <c r="K278" i="20"/>
  <c r="D254" i="22"/>
  <c r="B335" i="21"/>
  <c r="B87" i="19"/>
  <c r="K61" i="21"/>
  <c r="I142" i="20"/>
  <c r="H119" i="22"/>
  <c r="B200" i="21"/>
  <c r="F280" i="20"/>
  <c r="K365" i="19"/>
  <c r="F230" i="19"/>
  <c r="J310" i="18"/>
  <c r="I177" i="18"/>
  <c r="D42" i="18"/>
  <c r="B123" i="17"/>
  <c r="J203" i="16"/>
  <c r="G89" i="16"/>
  <c r="H285" i="17"/>
  <c r="I159" i="17"/>
  <c r="C240" i="16"/>
  <c r="F309" i="15"/>
  <c r="C181" i="15"/>
  <c r="B90" i="15"/>
  <c r="K282" i="16"/>
  <c r="E363" i="15"/>
  <c r="F96" i="13"/>
  <c r="G332" i="14"/>
  <c r="J223" i="14"/>
  <c r="H304" i="13"/>
  <c r="G169" i="13"/>
  <c r="B254" i="12"/>
  <c r="B119" i="12"/>
  <c r="E264" i="12"/>
  <c r="F56" i="11"/>
  <c r="C194" i="11"/>
  <c r="G322" i="11"/>
  <c r="D134" i="10"/>
  <c r="D345" i="11"/>
  <c r="K154" i="9"/>
  <c r="G86" i="17"/>
  <c r="K166" i="16"/>
  <c r="D236" i="15"/>
  <c r="K107" i="15"/>
  <c r="B346" i="16"/>
  <c r="D97" i="14"/>
  <c r="C290" i="15"/>
  <c r="F352" i="14"/>
  <c r="E259" i="14"/>
  <c r="I339" i="13"/>
  <c r="F231" i="13"/>
  <c r="E96" i="13"/>
  <c r="J180" i="12"/>
  <c r="J45" i="12"/>
  <c r="C191" i="12"/>
  <c r="F312" i="12"/>
  <c r="K120" i="11"/>
  <c r="I351" i="11"/>
  <c r="G367" i="11"/>
  <c r="D331" i="17"/>
  <c r="J47" i="15"/>
  <c r="F216" i="26"/>
  <c r="J296" i="25"/>
  <c r="I337" i="27"/>
  <c r="K88" i="25"/>
  <c r="D64" i="27"/>
  <c r="B145" i="26"/>
  <c r="J225" i="25"/>
  <c r="E288" i="24"/>
  <c r="E40" i="23"/>
  <c r="B346" i="25"/>
  <c r="D97" i="28"/>
  <c r="H177" i="23"/>
  <c r="C166" i="24"/>
  <c r="G246" i="28"/>
  <c r="K326" i="23"/>
  <c r="C179" i="4"/>
  <c r="B263" i="6"/>
  <c r="B62" i="6"/>
  <c r="I182" i="27"/>
  <c r="G263" i="26"/>
  <c r="F51" i="24"/>
  <c r="J80" i="26"/>
  <c r="D201" i="25"/>
  <c r="K320" i="26"/>
  <c r="J47" i="26"/>
  <c r="I64" i="4"/>
  <c r="G157" i="4"/>
  <c r="B233" i="4"/>
  <c r="E103" i="6"/>
  <c r="G189" i="4"/>
  <c r="J276" i="6"/>
  <c r="F72" i="6"/>
  <c r="C193" i="27"/>
  <c r="K273" i="26"/>
  <c r="B93" i="24"/>
  <c r="D91" i="26"/>
  <c r="H171" i="25"/>
  <c r="G212" i="27"/>
  <c r="K292" i="26"/>
  <c r="C268" i="6"/>
  <c r="H348" i="27"/>
  <c r="H100" i="25"/>
  <c r="C163" i="24"/>
  <c r="K243" i="28"/>
  <c r="I324" i="23"/>
  <c r="D301" i="24"/>
  <c r="F52" i="23"/>
  <c r="K40" i="24"/>
  <c r="E121" i="28"/>
  <c r="I201" i="23"/>
  <c r="I98" i="4"/>
  <c r="G179" i="6"/>
  <c r="J310" i="4"/>
  <c r="E102" i="27"/>
  <c r="C183" i="26"/>
  <c r="K263" i="25"/>
  <c r="H329" i="27"/>
  <c r="J80" i="25"/>
  <c r="I121" i="27"/>
  <c r="C202" i="26"/>
  <c r="G282" i="25"/>
  <c r="J257" i="27"/>
  <c r="H338" i="26"/>
  <c r="E72" i="24"/>
  <c r="C153" i="28"/>
  <c r="K233" i="23"/>
  <c r="F210" i="24"/>
  <c r="J290" i="28"/>
  <c r="B42" i="22"/>
  <c r="I359" i="24"/>
  <c r="K110" i="23"/>
  <c r="H230" i="6"/>
  <c r="K43" i="6"/>
  <c r="D175" i="4"/>
  <c r="D257" i="6"/>
  <c r="G47" i="26"/>
  <c r="E128" i="25"/>
  <c r="B194" i="27"/>
  <c r="F274" i="26"/>
  <c r="G216" i="27"/>
  <c r="C272" i="6"/>
  <c r="K139" i="24"/>
  <c r="K184" i="6"/>
  <c r="G104" i="4"/>
  <c r="I188" i="6"/>
  <c r="B320" i="4"/>
  <c r="G111" i="27"/>
  <c r="E192" i="26"/>
  <c r="C273" i="25"/>
  <c r="J338" i="27"/>
  <c r="B90" i="25"/>
  <c r="K130" i="27"/>
  <c r="E211" i="26"/>
  <c r="I291" i="25"/>
  <c r="B267" i="27"/>
  <c r="J347" i="26"/>
  <c r="G81" i="24"/>
  <c r="E162" i="28"/>
  <c r="C243" i="23"/>
  <c r="H219" i="24"/>
  <c r="B300" i="28"/>
  <c r="D51" i="22"/>
  <c r="K368" i="24"/>
  <c r="C120" i="23"/>
  <c r="K295" i="6"/>
  <c r="K97" i="6"/>
  <c r="D229" i="4"/>
  <c r="F335" i="6"/>
  <c r="G101" i="26"/>
  <c r="E182" i="25"/>
  <c r="B248" i="27"/>
  <c r="F328" i="26"/>
  <c r="C40" i="27"/>
  <c r="G120" i="26"/>
  <c r="K200" i="25"/>
  <c r="D176" i="27"/>
  <c r="B257" i="26"/>
  <c r="B355" i="25"/>
  <c r="G71" i="28"/>
  <c r="E152" i="23"/>
  <c r="J128" i="24"/>
  <c r="D209" i="28"/>
  <c r="H289" i="23"/>
  <c r="C278" i="24"/>
  <c r="G358" i="28"/>
  <c r="F111" i="24"/>
  <c r="C291" i="4"/>
  <c r="H93" i="4"/>
  <c r="B174" i="6"/>
  <c r="I294" i="27"/>
  <c r="I46" i="25"/>
  <c r="F112" i="27"/>
  <c r="J192" i="26"/>
  <c r="K54" i="27"/>
  <c r="I215" i="25"/>
  <c r="H160" i="25"/>
  <c r="D116" i="4"/>
  <c r="J293" i="4"/>
  <c r="C164" i="6"/>
  <c r="I83" i="4"/>
  <c r="G209" i="6"/>
  <c r="J340" i="4"/>
  <c r="E132" i="27"/>
  <c r="C213" i="26"/>
  <c r="K293" i="25"/>
  <c r="H359" i="27"/>
  <c r="J110" i="25"/>
  <c r="I151" i="27"/>
  <c r="C232" i="26"/>
  <c r="G312" i="25"/>
  <c r="J287" i="27"/>
  <c r="H368" i="26"/>
  <c r="E102" i="24"/>
  <c r="C183" i="28"/>
  <c r="K263" i="23"/>
  <c r="F240" i="24"/>
  <c r="J320" i="28"/>
  <c r="B72" i="22"/>
  <c r="G60" i="28"/>
  <c r="K140" i="23"/>
  <c r="B327" i="6"/>
  <c r="I118" i="6"/>
  <c r="B250" i="4"/>
  <c r="G41" i="27"/>
  <c r="E122" i="26"/>
  <c r="C203" i="25"/>
  <c r="J268" i="27"/>
  <c r="D349" i="26"/>
  <c r="K60" i="27"/>
  <c r="E141" i="26"/>
  <c r="I221" i="25"/>
  <c r="B197" i="27"/>
  <c r="J277" i="26"/>
  <c r="E340" i="25"/>
  <c r="E92" i="28"/>
  <c r="C173" i="23"/>
  <c r="H149" i="24"/>
  <c r="B230" i="28"/>
  <c r="F310" i="23"/>
  <c r="K298" i="24"/>
  <c r="C50" i="23"/>
  <c r="F137" i="24"/>
  <c r="K311" i="4"/>
  <c r="F114" i="4"/>
  <c r="J194" i="6"/>
  <c r="G315" i="27"/>
  <c r="G67" i="25"/>
  <c r="D133" i="27"/>
  <c r="H213" i="26"/>
  <c r="K94" i="27"/>
  <c r="I255" i="25"/>
  <c r="J243" i="25"/>
  <c r="E62" i="22"/>
  <c r="H367" i="24"/>
  <c r="J118" i="23"/>
  <c r="E107" i="24"/>
  <c r="I187" i="28"/>
  <c r="C268" i="23"/>
  <c r="H265" i="6"/>
  <c r="B64" i="6"/>
  <c r="I184" i="27"/>
  <c r="G265" i="26"/>
  <c r="F59" i="24"/>
  <c r="J82" i="26"/>
  <c r="D163" i="25"/>
  <c r="C204" i="27"/>
  <c r="G284" i="26"/>
  <c r="I259" i="6"/>
  <c r="D340" i="27"/>
  <c r="D92" i="25"/>
  <c r="I154" i="24"/>
  <c r="G235" i="28"/>
  <c r="E316" i="23"/>
  <c r="J292" i="24"/>
  <c r="B44" i="23"/>
  <c r="I361" i="25"/>
  <c r="K112" i="28"/>
  <c r="E193" i="23"/>
  <c r="F269" i="24"/>
  <c r="D350" i="28"/>
  <c r="E107" i="22"/>
  <c r="I187" i="21"/>
  <c r="C268" i="20"/>
  <c r="F243" i="22"/>
  <c r="D324" i="21"/>
  <c r="D76" i="19"/>
  <c r="C51" i="21"/>
  <c r="K131" i="20"/>
  <c r="J108" i="22"/>
  <c r="D189" i="21"/>
  <c r="H269" i="20"/>
  <c r="C355" i="19"/>
  <c r="H219" i="19"/>
  <c r="B300" i="18"/>
  <c r="K166" i="18"/>
  <c r="D360" i="19"/>
  <c r="D112" i="17"/>
  <c r="B193" i="16"/>
  <c r="I78" i="16"/>
  <c r="B294" i="17"/>
  <c r="D224" i="28"/>
  <c r="B305" i="23"/>
  <c r="I61" i="21"/>
  <c r="C142" i="20"/>
  <c r="F117" i="22"/>
  <c r="D198" i="21"/>
  <c r="B279" i="20"/>
  <c r="K253" i="22"/>
  <c r="I334" i="21"/>
  <c r="I86" i="19"/>
  <c r="D63" i="21"/>
  <c r="H143" i="20"/>
  <c r="C229" i="19"/>
  <c r="K309" i="18"/>
  <c r="B174" i="18"/>
  <c r="K40" i="18"/>
  <c r="D234" i="19"/>
  <c r="B315" i="18"/>
  <c r="B67" i="16"/>
  <c r="G281" i="17"/>
  <c r="H145" i="17"/>
  <c r="H120" i="28"/>
  <c r="F201" i="23"/>
  <c r="E287" i="22"/>
  <c r="I367" i="21"/>
  <c r="K118" i="19"/>
  <c r="H94" i="21"/>
  <c r="F175" i="20"/>
  <c r="E150" i="22"/>
  <c r="C231" i="21"/>
  <c r="K311" i="20"/>
  <c r="J288" i="22"/>
  <c r="B40" i="20"/>
  <c r="F120" i="19"/>
  <c r="E206" i="18"/>
  <c r="F70" i="18"/>
  <c r="G266" i="19"/>
  <c r="K346" i="18"/>
  <c r="F211" i="18"/>
  <c r="D292" i="17"/>
  <c r="K177" i="17"/>
  <c r="I258" i="16"/>
  <c r="F291" i="24"/>
  <c r="F43" i="23"/>
  <c r="E129" i="22"/>
  <c r="I209" i="21"/>
  <c r="C290" i="20"/>
  <c r="F265" i="22"/>
  <c r="D346" i="21"/>
  <c r="D98" i="19"/>
  <c r="C73" i="21"/>
  <c r="K153" i="20"/>
  <c r="J130" i="22"/>
  <c r="D211" i="21"/>
  <c r="H291" i="20"/>
  <c r="E48" i="18"/>
  <c r="H241" i="19"/>
  <c r="B322" i="18"/>
  <c r="K188" i="18"/>
  <c r="F53" i="18"/>
  <c r="D134" i="17"/>
  <c r="B215" i="16"/>
  <c r="I100" i="16"/>
  <c r="J296" i="17"/>
  <c r="K170" i="17"/>
  <c r="E251" i="16"/>
  <c r="H320" i="15"/>
  <c r="E192" i="15"/>
  <c r="D101" i="15"/>
  <c r="C294" i="16"/>
  <c r="E45" i="14"/>
  <c r="H107" i="13"/>
  <c r="I343" i="14"/>
  <c r="B235" i="14"/>
  <c r="J315" i="13"/>
  <c r="I180" i="13"/>
  <c r="D265" i="12"/>
  <c r="D130" i="12"/>
  <c r="G275" i="12"/>
  <c r="H67" i="11"/>
  <c r="E205" i="11"/>
  <c r="I333" i="11"/>
  <c r="F145" i="10"/>
  <c r="F356" i="11"/>
  <c r="I199" i="9"/>
  <c r="I97" i="17"/>
  <c r="C178" i="16"/>
  <c r="F247" i="15"/>
  <c r="C119" i="15"/>
  <c r="D357" i="16"/>
  <c r="F108" i="14"/>
  <c r="E301" i="15"/>
  <c r="H363" i="14"/>
  <c r="G270" i="14"/>
  <c r="K350" i="13"/>
  <c r="H242" i="13"/>
  <c r="G107" i="13"/>
  <c r="B192" i="12"/>
  <c r="B57" i="12"/>
  <c r="E202" i="12"/>
  <c r="H323" i="12"/>
  <c r="C132" i="11"/>
  <c r="G260" i="11"/>
  <c r="D72" i="10"/>
  <c r="D283" i="11"/>
  <c r="B51" i="9"/>
  <c r="H179" i="16"/>
  <c r="I53" i="16"/>
  <c r="B123" i="15"/>
  <c r="G323" i="16"/>
  <c r="G75" i="14"/>
  <c r="D313" i="15"/>
  <c r="K176" i="15"/>
  <c r="D239" i="14"/>
  <c r="B326" i="13"/>
  <c r="J59" i="25"/>
  <c r="E122" i="24"/>
  <c r="C203" i="28"/>
  <c r="K283" i="23"/>
  <c r="F260" i="24"/>
  <c r="J340" i="28"/>
  <c r="B92" i="22"/>
  <c r="G80" i="28"/>
  <c r="K160" i="23"/>
  <c r="I154" i="6"/>
  <c r="B286" i="4"/>
  <c r="G77" i="27"/>
  <c r="E158" i="26"/>
  <c r="C239" i="25"/>
  <c r="J304" i="27"/>
  <c r="B56" i="25"/>
  <c r="K96" i="27"/>
  <c r="E177" i="26"/>
  <c r="I257" i="25"/>
  <c r="B233" i="27"/>
  <c r="J313" i="26"/>
  <c r="G47" i="24"/>
  <c r="E128" i="28"/>
  <c r="C209" i="23"/>
  <c r="H185" i="24"/>
  <c r="B266" i="28"/>
  <c r="F346" i="23"/>
  <c r="K334" i="24"/>
  <c r="C86" i="23"/>
  <c r="D162" i="24"/>
  <c r="B243" i="28"/>
  <c r="J323" i="23"/>
  <c r="G80" i="21"/>
  <c r="K160" i="20"/>
  <c r="D136" i="22"/>
  <c r="B217" i="21"/>
  <c r="J297" i="20"/>
  <c r="I272" i="22"/>
  <c r="G353" i="21"/>
  <c r="G105" i="19"/>
  <c r="B82" i="21"/>
  <c r="F162" i="20"/>
  <c r="K247" i="19"/>
  <c r="I328" i="18"/>
  <c r="J192" i="18"/>
  <c r="I59" i="18"/>
  <c r="B253" i="19"/>
  <c r="J333" i="18"/>
  <c r="J85" i="16"/>
  <c r="E300" i="17"/>
  <c r="F164" i="17"/>
  <c r="B117" i="28"/>
  <c r="J197" i="23"/>
  <c r="I283" i="22"/>
  <c r="C364" i="21"/>
  <c r="E115" i="19"/>
  <c r="B91" i="21"/>
  <c r="J171" i="20"/>
  <c r="I146" i="22"/>
  <c r="G227" i="21"/>
  <c r="E308" i="20"/>
  <c r="D285" i="22"/>
  <c r="H365" i="21"/>
  <c r="J116" i="19"/>
  <c r="I202" i="18"/>
  <c r="J66" i="18"/>
  <c r="K262" i="19"/>
  <c r="E343" i="18"/>
  <c r="J207" i="18"/>
  <c r="H288" i="17"/>
  <c r="E174" i="17"/>
  <c r="C255" i="16"/>
  <c r="D342" i="24"/>
  <c r="D94" i="23"/>
  <c r="C180" i="22"/>
  <c r="G260" i="21"/>
  <c r="K340" i="20"/>
  <c r="D68" i="20"/>
  <c r="K123" i="21"/>
  <c r="H181" i="22"/>
  <c r="F342" i="20"/>
  <c r="F292" i="19"/>
  <c r="I239" i="18"/>
  <c r="B185" i="17"/>
  <c r="G151" i="16"/>
  <c r="B265" i="28"/>
  <c r="G102" i="21"/>
  <c r="D158" i="22"/>
  <c r="J319" i="20"/>
  <c r="I46" i="20"/>
  <c r="B104" i="21"/>
  <c r="K269" i="19"/>
  <c r="J214" i="18"/>
  <c r="B275" i="19"/>
  <c r="J107" i="16"/>
  <c r="F186" i="17"/>
  <c r="C144" i="16"/>
  <c r="C85" i="15"/>
  <c r="F74" i="14"/>
  <c r="H329" i="14"/>
  <c r="K316" i="13"/>
  <c r="G73" i="13"/>
  <c r="C298" i="12"/>
  <c r="C233" i="11"/>
  <c r="J231" i="11"/>
  <c r="E182" i="10"/>
  <c r="J196" i="16"/>
  <c r="D140" i="15"/>
  <c r="I92" i="14"/>
  <c r="C194" i="15"/>
  <c r="J336" i="13"/>
  <c r="F135" i="13"/>
  <c r="J84" i="12"/>
  <c r="C95" i="12"/>
  <c r="C354" i="12"/>
  <c r="D176" i="10"/>
  <c r="E87" i="16"/>
  <c r="F223" i="23"/>
  <c r="F197" i="20"/>
  <c r="K249" i="19"/>
  <c r="F166" i="17"/>
  <c r="C171" i="22"/>
  <c r="G60" i="18"/>
  <c r="C150" i="22"/>
  <c r="H151" i="22"/>
  <c r="B155" i="17"/>
  <c r="D333" i="13"/>
  <c r="G350" i="12"/>
  <c r="D55" i="13"/>
  <c r="K191" i="10"/>
  <c r="J54" i="25"/>
  <c r="I333" i="24"/>
  <c r="G117" i="26"/>
  <c r="F358" i="26"/>
  <c r="C308" i="24"/>
  <c r="G213" i="4"/>
  <c r="J204" i="26"/>
  <c r="C180" i="24"/>
  <c r="G88" i="4"/>
  <c r="J363" i="26"/>
  <c r="G263" i="4"/>
  <c r="J212" i="27"/>
  <c r="C45" i="10"/>
  <c r="G104" i="22"/>
  <c r="I330" i="18"/>
  <c r="I139" i="19"/>
  <c r="J279" i="16"/>
  <c r="I231" i="19"/>
  <c r="C240" i="13"/>
  <c r="F222" i="16"/>
  <c r="G50" i="11"/>
  <c r="I95" i="27"/>
  <c r="K237" i="4"/>
  <c r="G131" i="26"/>
  <c r="I49" i="4"/>
  <c r="G344" i="4"/>
  <c r="F334" i="25"/>
  <c r="I204" i="6"/>
  <c r="F290" i="28"/>
  <c r="K223" i="25"/>
  <c r="I44" i="16"/>
  <c r="H264" i="15"/>
  <c r="G318" i="15"/>
  <c r="J259" i="13"/>
  <c r="G219" i="12"/>
  <c r="F89" i="10"/>
  <c r="C122" i="16"/>
  <c r="F52" i="14"/>
  <c r="K294" i="13"/>
  <c r="I273" i="12"/>
  <c r="C294" i="11"/>
  <c r="D139" i="14"/>
  <c r="J217" i="21"/>
  <c r="J85" i="28"/>
  <c r="C312" i="18"/>
  <c r="D358" i="14"/>
  <c r="J289" i="16"/>
  <c r="J261" i="11"/>
  <c r="K364" i="11"/>
  <c r="D328" i="8"/>
  <c r="G108" i="7"/>
  <c r="E337" i="10"/>
  <c r="C257" i="8"/>
  <c r="I309" i="7"/>
  <c r="C340" i="9"/>
  <c r="D124" i="9"/>
  <c r="H359" i="8"/>
  <c r="E111" i="8"/>
  <c r="J294" i="7"/>
  <c r="D340" i="9"/>
  <c r="B255" i="9"/>
  <c r="I74" i="9"/>
  <c r="C182" i="8"/>
  <c r="H302" i="7"/>
  <c r="F159" i="7"/>
  <c r="B196" i="9"/>
  <c r="I91" i="9"/>
  <c r="F164" i="10"/>
  <c r="I141" i="10"/>
  <c r="J204" i="11"/>
  <c r="F267" i="12"/>
  <c r="K317" i="13"/>
  <c r="F43" i="13"/>
  <c r="J244" i="13"/>
  <c r="C102" i="15"/>
  <c r="G329" i="15"/>
  <c r="D48" i="15"/>
  <c r="J104" i="16"/>
  <c r="I152" i="10"/>
  <c r="D202" i="11"/>
  <c r="G203" i="11"/>
  <c r="C266" i="12"/>
  <c r="K43" i="13"/>
  <c r="E287" i="13"/>
  <c r="D295" i="14"/>
  <c r="B40" i="14"/>
  <c r="I50" i="15"/>
  <c r="I109" i="16"/>
  <c r="I133" i="9"/>
  <c r="D128" i="10"/>
  <c r="C188" i="11"/>
  <c r="E258" i="12"/>
  <c r="B248" i="12"/>
  <c r="H298" i="13"/>
  <c r="G326" i="14"/>
  <c r="E357" i="15"/>
  <c r="B84" i="15"/>
  <c r="F303" i="15"/>
  <c r="I153" i="17"/>
  <c r="D83" i="10"/>
  <c r="G60" i="10"/>
  <c r="H123" i="11"/>
  <c r="D186" i="12"/>
  <c r="I236" i="13"/>
  <c r="B291" i="14"/>
  <c r="H163" i="13"/>
  <c r="C350" i="16"/>
  <c r="E248" i="15"/>
  <c r="J295" i="16"/>
  <c r="J352" i="17"/>
  <c r="B271" i="16"/>
  <c r="F109" i="18"/>
  <c r="J48" i="17"/>
  <c r="E104" i="18"/>
  <c r="D267" i="21"/>
  <c r="K209" i="20"/>
  <c r="D154" i="19"/>
  <c r="F321" i="22"/>
  <c r="I265" i="21"/>
  <c r="F99" i="23"/>
  <c r="B98" i="17"/>
  <c r="D348" i="17"/>
  <c r="I73" i="17"/>
  <c r="C220" i="19"/>
  <c r="J250" i="19"/>
  <c r="F176" i="19"/>
  <c r="J322" i="21"/>
  <c r="B140" i="22"/>
  <c r="C287" i="21"/>
  <c r="K103" i="22"/>
  <c r="F355" i="21"/>
  <c r="K174" i="19"/>
  <c r="E321" i="21"/>
  <c r="G138" i="22"/>
  <c r="H176" i="28"/>
  <c r="D99" i="17"/>
  <c r="I132" i="17"/>
  <c r="D42" i="17"/>
  <c r="K74" i="17"/>
  <c r="E221" i="19"/>
  <c r="K365" i="18"/>
  <c r="H177" i="19"/>
  <c r="B324" i="21"/>
  <c r="I142" i="19"/>
  <c r="E288" i="21"/>
  <c r="C105" i="22"/>
  <c r="D254" i="21"/>
  <c r="C176" i="19"/>
  <c r="G322" i="21"/>
  <c r="B361" i="23"/>
  <c r="J177" i="28"/>
  <c r="J122" i="17"/>
  <c r="B249" i="16"/>
  <c r="J65" i="17"/>
  <c r="F211" i="19"/>
  <c r="B356" i="18"/>
  <c r="I60" i="17"/>
  <c r="G205" i="19"/>
  <c r="D245" i="21"/>
  <c r="E166" i="19"/>
  <c r="K311" i="21"/>
  <c r="D132" i="19"/>
  <c r="J277" i="21"/>
  <c r="I200" i="19"/>
  <c r="I243" i="21"/>
  <c r="J55" i="22"/>
  <c r="F201" i="28"/>
  <c r="E249" i="23"/>
  <c r="G66" i="28"/>
  <c r="J304" i="23"/>
  <c r="J348" i="24"/>
  <c r="K269" i="23"/>
  <c r="I86" i="28"/>
  <c r="D148" i="25"/>
  <c r="J293" i="27"/>
  <c r="C216" i="25"/>
  <c r="C260" i="27"/>
  <c r="J116" i="25"/>
  <c r="D263" i="27"/>
  <c r="G321" i="26"/>
  <c r="E138" i="27"/>
  <c r="F244" i="4"/>
  <c r="C324" i="23"/>
  <c r="E141" i="28"/>
  <c r="F50" i="22"/>
  <c r="F94" i="28"/>
  <c r="I344" i="23"/>
  <c r="G161" i="28"/>
  <c r="B223" i="25"/>
  <c r="H368" i="27"/>
  <c r="K290" i="25"/>
  <c r="K334" i="27"/>
  <c r="G280" i="14"/>
  <c r="D191" i="14"/>
  <c r="J140" i="14"/>
  <c r="K129" i="14"/>
  <c r="B163" i="14"/>
  <c r="G210" i="16"/>
  <c r="B234" i="16"/>
  <c r="J331" i="10"/>
  <c r="E292" i="11"/>
  <c r="K314" i="11"/>
  <c r="C84" i="11"/>
  <c r="C343" i="12"/>
  <c r="F111" i="12"/>
  <c r="B144" i="12"/>
  <c r="G183" i="14"/>
  <c r="D216" i="14"/>
  <c r="G222" i="14"/>
  <c r="K128" i="14"/>
  <c r="C178" i="14"/>
  <c r="E155" i="14"/>
  <c r="F75" i="14"/>
  <c r="G232" i="16"/>
  <c r="B256" i="16"/>
  <c r="D184" i="10"/>
  <c r="G365" i="11"/>
  <c r="E161" i="10"/>
  <c r="D86" i="11"/>
  <c r="F224" i="11"/>
  <c r="G87" i="11"/>
  <c r="B287" i="12"/>
  <c r="C150" i="12"/>
  <c r="G337" i="13"/>
  <c r="I256" i="14"/>
  <c r="B63" i="13"/>
  <c r="E171" i="13"/>
  <c r="F264" i="13"/>
  <c r="B184" i="14"/>
  <c r="I121" i="15"/>
  <c r="B258" i="15"/>
  <c r="C349" i="15"/>
  <c r="I148" i="14"/>
  <c r="J67" i="15"/>
  <c r="I327" i="17"/>
  <c r="F124" i="16"/>
  <c r="G257" i="16"/>
  <c r="I176" i="17"/>
  <c r="B291" i="17"/>
  <c r="D210" i="18"/>
  <c r="I345" i="18"/>
  <c r="E265" i="19"/>
  <c r="D69" i="18"/>
  <c r="C205" i="18"/>
  <c r="D119" i="19"/>
  <c r="B368" i="21"/>
  <c r="H287" i="22"/>
  <c r="I310" i="20"/>
  <c r="K229" i="21"/>
  <c r="C149" i="22"/>
  <c r="D174" i="20"/>
  <c r="F93" i="21"/>
  <c r="I117" i="19"/>
  <c r="G366" i="21"/>
  <c r="C286" i="22"/>
  <c r="D200" i="23"/>
  <c r="F119" i="28"/>
  <c r="J198" i="17"/>
  <c r="I334" i="17"/>
  <c r="D120" i="16"/>
  <c r="D368" i="18"/>
  <c r="F287" i="19"/>
  <c r="C94" i="18"/>
  <c r="D227" i="18"/>
  <c r="C363" i="18"/>
  <c r="E282" i="19"/>
  <c r="J196" i="20"/>
  <c r="F116" i="21"/>
  <c r="K139" i="19"/>
  <c r="C59" i="20"/>
  <c r="C307" i="22"/>
  <c r="D332" i="20"/>
  <c r="F251" i="21"/>
  <c r="H170" i="22"/>
  <c r="E195" i="20"/>
  <c r="K114" i="21"/>
  <c r="D358" i="23"/>
  <c r="F277" i="28"/>
  <c r="H196" i="24"/>
  <c r="G109" i="16"/>
  <c r="J223" i="16"/>
  <c r="B143" i="17"/>
  <c r="D62" i="18"/>
  <c r="I197" i="18"/>
  <c r="J330" i="18"/>
  <c r="F250" i="19"/>
  <c r="C57" i="18"/>
  <c r="F300" i="20"/>
  <c r="B220" i="21"/>
  <c r="H139" i="22"/>
  <c r="I162" i="20"/>
  <c r="K81" i="21"/>
  <c r="B107" i="19"/>
  <c r="B355" i="21"/>
  <c r="D274" i="22"/>
  <c r="K298" i="20"/>
  <c r="G218" i="21"/>
  <c r="C138" i="22"/>
  <c r="D52" i="23"/>
  <c r="D300" i="24"/>
  <c r="G235" i="16"/>
  <c r="I154" i="17"/>
  <c r="B269" i="17"/>
  <c r="D188" i="18"/>
  <c r="I323" i="18"/>
  <c r="E243" i="19"/>
  <c r="D47" i="18"/>
  <c r="C183" i="18"/>
  <c r="D97" i="19"/>
  <c r="B346" i="21"/>
  <c r="H265" i="22"/>
  <c r="I288" i="20"/>
  <c r="K207" i="21"/>
  <c r="C127" i="22"/>
  <c r="D152" i="20"/>
  <c r="F71" i="21"/>
  <c r="I95" i="19"/>
  <c r="G344" i="21"/>
  <c r="C264" i="22"/>
  <c r="D178" i="23"/>
  <c r="F97" i="28"/>
  <c r="C350" i="23"/>
  <c r="I269" i="28"/>
  <c r="E189" i="24"/>
  <c r="J200" i="23"/>
  <c r="F120" i="28"/>
  <c r="B40" i="24"/>
  <c r="G63" i="23"/>
  <c r="G311" i="24"/>
  <c r="B249" i="25"/>
  <c r="D168" i="26"/>
  <c r="F87" i="27"/>
  <c r="C112" i="25"/>
  <c r="K360" i="27"/>
  <c r="B320" i="25"/>
  <c r="H239" i="26"/>
  <c r="D159" i="27"/>
  <c r="G93" i="25"/>
  <c r="G341" i="27"/>
  <c r="J220" i="6"/>
  <c r="F140" i="4"/>
  <c r="I95" i="22"/>
  <c r="G344" i="28"/>
  <c r="C264" i="24"/>
  <c r="H275" i="23"/>
  <c r="D195" i="28"/>
  <c r="J114" i="24"/>
  <c r="E138" i="23"/>
  <c r="G57" i="28"/>
  <c r="C324" i="25"/>
  <c r="B243" i="26"/>
  <c r="D162" i="27"/>
  <c r="K186" i="25"/>
  <c r="G106" i="26"/>
  <c r="D355" i="6"/>
  <c r="B358" i="13"/>
  <c r="B260" i="14"/>
  <c r="I197" i="15"/>
  <c r="B334" i="15"/>
  <c r="E96" i="14"/>
  <c r="E344" i="16"/>
  <c r="J143" i="15"/>
  <c r="G74" i="16"/>
  <c r="F200" i="16"/>
  <c r="J71" i="9"/>
  <c r="B304" i="11"/>
  <c r="B93" i="10"/>
  <c r="E281" i="11"/>
  <c r="G100" i="4"/>
  <c r="K180" i="6"/>
  <c r="H310" i="4"/>
  <c r="C96" i="4"/>
  <c r="G176" i="6"/>
  <c r="D306" i="4"/>
  <c r="K355" i="8"/>
  <c r="D269" i="8"/>
  <c r="B189" i="8"/>
  <c r="E44" i="8"/>
  <c r="G236" i="7"/>
  <c r="H99" i="7"/>
  <c r="G100" i="7"/>
  <c r="G84" i="7"/>
  <c r="C135" i="9"/>
  <c r="K354" i="10"/>
  <c r="B218" i="10"/>
  <c r="E317" i="8"/>
  <c r="I203" i="8"/>
  <c r="K123" i="8"/>
  <c r="D324" i="7"/>
  <c r="K317" i="7"/>
  <c r="B181" i="7"/>
  <c r="I357" i="9"/>
  <c r="H217" i="9"/>
  <c r="J141" i="9"/>
  <c r="K134" i="9"/>
  <c r="G362" i="8"/>
  <c r="G277" i="8"/>
  <c r="K128" i="8"/>
  <c r="D56" i="8"/>
  <c r="F312" i="7"/>
  <c r="G175" i="7"/>
  <c r="J357" i="9"/>
  <c r="C345" i="9"/>
  <c r="F275" i="9"/>
  <c r="K294" i="10"/>
  <c r="F104" i="9"/>
  <c r="E313" i="8"/>
  <c r="I199" i="8"/>
  <c r="K119" i="8"/>
  <c r="D320" i="7"/>
  <c r="K313" i="7"/>
  <c r="B177" i="7"/>
  <c r="I353" i="9"/>
  <c r="H213" i="9"/>
  <c r="J137" i="9"/>
  <c r="K126" i="9"/>
  <c r="E286" i="10"/>
  <c r="B182" i="10"/>
  <c r="G363" i="11"/>
  <c r="E159" i="10"/>
  <c r="D84" i="11"/>
  <c r="F222" i="11"/>
  <c r="G85" i="11"/>
  <c r="B285" i="12"/>
  <c r="C148" i="12"/>
  <c r="G335" i="13"/>
  <c r="I254" i="14"/>
  <c r="B61" i="13"/>
  <c r="E169" i="13"/>
  <c r="F262" i="13"/>
  <c r="B182" i="14"/>
  <c r="I119" i="15"/>
  <c r="B256" i="15"/>
  <c r="C347" i="15"/>
  <c r="H146" i="14"/>
  <c r="J65" i="15"/>
  <c r="I325" i="17"/>
  <c r="F122" i="16"/>
  <c r="J333" i="10"/>
  <c r="E170" i="10"/>
  <c r="B355" i="11"/>
  <c r="J219" i="11"/>
  <c r="C86" i="11"/>
  <c r="C221" i="11"/>
  <c r="E156" i="12"/>
  <c r="I283" i="12"/>
  <c r="B146" i="12"/>
  <c r="G61" i="13"/>
  <c r="H196" i="13"/>
  <c r="K304" i="13"/>
  <c r="G224" i="14"/>
  <c r="K338" i="4"/>
  <c r="F139" i="4"/>
  <c r="J237" i="6"/>
  <c r="G334" i="4"/>
  <c r="B135" i="4"/>
  <c r="F229" i="6"/>
  <c r="F318" i="8"/>
  <c r="C156" i="8"/>
  <c r="F145" i="8"/>
  <c r="H276" i="7"/>
  <c r="E270" i="7"/>
  <c r="F133" i="7"/>
  <c r="C310" i="9"/>
  <c r="B170" i="9"/>
  <c r="D94" i="9"/>
  <c r="B60" i="9"/>
  <c r="H368" i="8"/>
  <c r="H249" i="8"/>
  <c r="F169" i="8"/>
  <c r="G353" i="7"/>
  <c r="K216" i="7"/>
  <c r="B80" i="7"/>
  <c r="F69" i="7"/>
  <c r="I56" i="7"/>
  <c r="G115" i="9"/>
  <c r="E335" i="10"/>
  <c r="F198" i="10"/>
  <c r="H285" i="8"/>
  <c r="B164" i="8"/>
  <c r="F85" i="8"/>
  <c r="H216" i="7"/>
  <c r="E210" i="7"/>
  <c r="F73" i="7"/>
  <c r="H57" i="7"/>
  <c r="E246" i="9"/>
  <c r="G222" i="9"/>
  <c r="D329" i="10"/>
  <c r="H364" i="8"/>
  <c r="H245" i="8"/>
  <c r="F165" i="8"/>
  <c r="G349" i="7"/>
  <c r="K212" i="7"/>
  <c r="B76" i="7"/>
  <c r="F65" i="7"/>
  <c r="I52" i="7"/>
  <c r="G111" i="9"/>
  <c r="E331" i="10"/>
  <c r="F194" i="10"/>
  <c r="H40" i="9"/>
  <c r="J272" i="11"/>
  <c r="J61" i="10"/>
  <c r="C250" i="11"/>
  <c r="I121" i="11"/>
  <c r="D313" i="12"/>
  <c r="K191" i="12"/>
  <c r="H46" i="12"/>
  <c r="H181" i="12"/>
  <c r="C97" i="13"/>
  <c r="D232" i="13"/>
  <c r="G340" i="13"/>
  <c r="C260" i="14"/>
  <c r="D353" i="14"/>
  <c r="K290" i="15"/>
  <c r="B98" i="14"/>
  <c r="J346" i="16"/>
  <c r="I108" i="15"/>
  <c r="B237" i="15"/>
  <c r="I167" i="16"/>
  <c r="E87" i="17"/>
  <c r="E244" i="10"/>
  <c r="D79" i="10"/>
  <c r="I260" i="11"/>
  <c r="G56" i="10"/>
  <c r="D310" i="12"/>
  <c r="H119" i="11"/>
  <c r="G311" i="12"/>
  <c r="D182" i="12"/>
  <c r="E45" i="12"/>
  <c r="I232" i="13"/>
  <c r="K151" i="14"/>
  <c r="B287" i="14"/>
  <c r="G66" i="13"/>
  <c r="G62" i="6"/>
  <c r="D192" i="4"/>
  <c r="K75" i="4"/>
  <c r="C58" i="6"/>
  <c r="J187" i="4"/>
  <c r="G67" i="4"/>
  <c r="J292" i="8"/>
  <c r="D171" i="8"/>
  <c r="H92" i="8"/>
  <c r="J223" i="7"/>
  <c r="G217" i="7"/>
  <c r="H80" i="7"/>
  <c r="J64" i="7"/>
  <c r="G253" i="9"/>
  <c r="I229" i="9"/>
  <c r="F336" i="10"/>
  <c r="J364" i="8"/>
  <c r="C265" i="8"/>
  <c r="G116" i="8"/>
  <c r="J43" i="8"/>
  <c r="B300" i="7"/>
  <c r="C163" i="7"/>
  <c r="F345" i="9"/>
  <c r="I332" i="9"/>
  <c r="D260" i="9"/>
  <c r="G282" i="10"/>
  <c r="E81" i="9"/>
  <c r="I265" i="8"/>
  <c r="G179" i="8"/>
  <c r="B364" i="7"/>
  <c r="K294" i="7"/>
  <c r="B158" i="7"/>
  <c r="K158" i="7"/>
  <c r="B334" i="9"/>
  <c r="G193" i="9"/>
  <c r="B88" i="9"/>
  <c r="F276" i="10"/>
  <c r="J360" i="8"/>
  <c r="C261" i="8"/>
  <c r="G112" i="8"/>
  <c r="H368" i="7"/>
  <c r="B296" i="7"/>
  <c r="C159" i="7"/>
  <c r="F341" i="9"/>
  <c r="I328" i="9"/>
  <c r="D256" i="9"/>
  <c r="G278" i="10"/>
  <c r="B76" i="9"/>
  <c r="H316" i="10"/>
  <c r="C153" i="10"/>
  <c r="J337" i="11"/>
  <c r="H202" i="11"/>
  <c r="K68" i="11"/>
  <c r="K203" i="11"/>
  <c r="C139" i="12"/>
  <c r="G266" i="12"/>
  <c r="J128" i="12"/>
  <c r="E44" i="13"/>
  <c r="F179" i="13"/>
  <c r="I287" i="13"/>
  <c r="E207" i="14"/>
  <c r="F300" i="14"/>
  <c r="C238" i="15"/>
  <c r="D45" i="14"/>
  <c r="I136" i="14"/>
  <c r="K55" i="15"/>
  <c r="D184" i="15"/>
  <c r="K114" i="16"/>
  <c r="J240" i="16"/>
  <c r="G196" i="9"/>
  <c r="H355" i="11"/>
  <c r="H144" i="10"/>
  <c r="K332" i="11"/>
  <c r="G204" i="11"/>
  <c r="J66" i="11"/>
  <c r="I274" i="12"/>
  <c r="F129" i="12"/>
  <c r="F264" i="12"/>
  <c r="K179" i="13"/>
  <c r="B315" i="13"/>
  <c r="D234" i="14"/>
  <c r="K342" i="14"/>
  <c r="C278" i="4"/>
  <c r="H78" i="4"/>
  <c r="F159" i="6"/>
  <c r="I273" i="4"/>
  <c r="D74" i="4"/>
  <c r="B155" i="6"/>
  <c r="G330" i="8"/>
  <c r="I219" i="8"/>
  <c r="C137" i="8"/>
  <c r="F337" i="7"/>
  <c r="C331" i="7"/>
  <c r="D194" i="7"/>
  <c r="I41" i="7"/>
  <c r="J230" i="9"/>
  <c r="B155" i="9"/>
  <c r="C186" i="9"/>
  <c r="G303" i="10"/>
  <c r="G248" i="8"/>
  <c r="E162" i="8"/>
  <c r="E91" i="8"/>
  <c r="I277" i="7"/>
  <c r="J140" i="7"/>
  <c r="I141" i="7"/>
  <c r="J316" i="9"/>
  <c r="E176" i="9"/>
  <c r="K66" i="9"/>
  <c r="D259" i="10"/>
  <c r="H321" i="8"/>
  <c r="K156" i="8"/>
  <c r="D146" i="8"/>
  <c r="F277" i="7"/>
  <c r="C271" i="7"/>
  <c r="D134" i="7"/>
  <c r="K310" i="9"/>
  <c r="J170" i="9"/>
  <c r="B95" i="9"/>
  <c r="J60" i="9"/>
  <c r="G243" i="10"/>
  <c r="G244" i="8"/>
  <c r="E158" i="8"/>
  <c r="G81" i="8"/>
  <c r="I273" i="7"/>
  <c r="J136" i="7"/>
  <c r="I137" i="7"/>
  <c r="J312" i="9"/>
  <c r="E172" i="9"/>
  <c r="K62" i="9"/>
  <c r="D255" i="10"/>
  <c r="G122" i="9"/>
  <c r="H333" i="11"/>
  <c r="H122" i="10"/>
  <c r="K310" i="11"/>
  <c r="G182" i="11"/>
  <c r="J44" i="11"/>
  <c r="I252" i="12"/>
  <c r="F107" i="12"/>
  <c r="F242" i="12"/>
  <c r="K157" i="13"/>
  <c r="B293" i="13"/>
  <c r="D212" i="14"/>
  <c r="K320" i="14"/>
  <c r="J84" i="13"/>
  <c r="I351" i="15"/>
  <c r="B169" i="14"/>
  <c r="F78" i="15"/>
  <c r="G169" i="15"/>
  <c r="J297" i="15"/>
  <c r="G228" i="16"/>
  <c r="C148" i="17"/>
  <c r="B274" i="17"/>
  <c r="B140" i="10"/>
  <c r="G321" i="11"/>
  <c r="E117" i="10"/>
  <c r="D42" i="11"/>
  <c r="F180" i="11"/>
  <c r="G43" i="11"/>
  <c r="B243" i="12"/>
  <c r="C106" i="12"/>
  <c r="G293" i="13"/>
  <c r="I212" i="14"/>
  <c r="J347" i="14"/>
  <c r="E127" i="13"/>
  <c r="H215" i="13"/>
  <c r="C158" i="14"/>
  <c r="K72" i="15"/>
  <c r="D209" i="15"/>
  <c r="E300" i="15"/>
  <c r="J99" i="14"/>
  <c r="J347" i="16"/>
  <c r="K278" i="17"/>
  <c r="H75" i="16"/>
  <c r="J275" i="10"/>
  <c r="E112" i="10"/>
  <c r="B297" i="11"/>
  <c r="J161" i="11"/>
  <c r="E357" i="12"/>
  <c r="C163" i="11"/>
  <c r="E98" i="12"/>
  <c r="I225" i="12"/>
  <c r="B88" i="12"/>
  <c r="E332" i="14"/>
  <c r="H138" i="13"/>
  <c r="K246" i="13"/>
  <c r="B340" i="13"/>
  <c r="H259" i="14"/>
  <c r="E197" i="15"/>
  <c r="H333" i="15"/>
  <c r="K95" i="14"/>
  <c r="K343" i="16"/>
  <c r="F143" i="15"/>
  <c r="C74" i="16"/>
  <c r="B200" i="16"/>
  <c r="B349" i="10"/>
  <c r="D187" i="10"/>
  <c r="F41" i="10"/>
  <c r="B235" i="11"/>
  <c r="E101" i="11"/>
  <c r="E236" i="11"/>
  <c r="G171" i="12"/>
  <c r="F302" i="12"/>
  <c r="D161" i="12"/>
  <c r="I76" i="13"/>
  <c r="J211" i="13"/>
  <c r="C320" i="13"/>
  <c r="I239" i="14"/>
  <c r="J332" i="14"/>
  <c r="G270" i="15"/>
  <c r="H77" i="14"/>
  <c r="F326" i="16"/>
  <c r="E88" i="15"/>
  <c r="H216" i="15"/>
  <c r="E147" i="16"/>
  <c r="D273" i="16"/>
  <c r="H189" i="17"/>
  <c r="G325" i="17"/>
  <c r="B111" i="16"/>
  <c r="B359" i="18"/>
  <c r="D278" i="19"/>
  <c r="K84" i="18"/>
  <c r="B218" i="18"/>
  <c r="K353" i="18"/>
  <c r="C273" i="19"/>
  <c r="H187" i="20"/>
  <c r="D107" i="21"/>
  <c r="I130" i="19"/>
  <c r="K49" i="20"/>
  <c r="K297" i="22"/>
  <c r="B323" i="20"/>
  <c r="D242" i="21"/>
  <c r="F161" i="22"/>
  <c r="C186" i="20"/>
  <c r="I105" i="21"/>
  <c r="B349" i="23"/>
  <c r="D268" i="28"/>
  <c r="F187" i="24"/>
  <c r="I154" i="16"/>
  <c r="B269" i="16"/>
  <c r="D188" i="17"/>
  <c r="F107" i="18"/>
  <c r="K242" i="18"/>
  <c r="J46" i="17"/>
  <c r="H295" i="19"/>
  <c r="E102" i="18"/>
  <c r="H345" i="20"/>
  <c r="D265" i="21"/>
  <c r="J184" i="22"/>
  <c r="K207" i="20"/>
  <c r="C127" i="21"/>
  <c r="D152" i="19"/>
  <c r="F71" i="20"/>
  <c r="F319" i="22"/>
  <c r="C344" i="20"/>
  <c r="I263" i="21"/>
  <c r="E183" i="22"/>
  <c r="F97" i="23"/>
  <c r="F345" i="24"/>
  <c r="E258" i="16"/>
  <c r="G177" i="17"/>
  <c r="J291" i="17"/>
  <c r="B211" i="18"/>
  <c r="G346" i="18"/>
  <c r="C266" i="19"/>
  <c r="B70" i="18"/>
  <c r="K205" i="18"/>
  <c r="B120" i="19"/>
  <c r="J368" i="21"/>
  <c r="F288" i="22"/>
  <c r="G311" i="20"/>
  <c r="I230" i="21"/>
  <c r="K149" i="22"/>
  <c r="B175" i="20"/>
  <c r="D94" i="21"/>
  <c r="G118" i="19"/>
  <c r="E367" i="21"/>
  <c r="K286" i="22"/>
  <c r="B201" i="23"/>
  <c r="D120" i="28"/>
  <c r="H167" i="17"/>
  <c r="G303" i="17"/>
  <c r="B89" i="16"/>
  <c r="B337" i="18"/>
  <c r="D256" i="19"/>
  <c r="K62" i="18"/>
  <c r="B196" i="18"/>
  <c r="K331" i="18"/>
  <c r="C251" i="19"/>
  <c r="H165" i="20"/>
  <c r="D85" i="21"/>
  <c r="I108" i="19"/>
  <c r="I356" i="21"/>
  <c r="K275" i="22"/>
  <c r="B301" i="20"/>
  <c r="D220" i="21"/>
  <c r="F139" i="22"/>
  <c r="C164" i="20"/>
  <c r="I83" i="21"/>
  <c r="B327" i="23"/>
  <c r="D246" i="28"/>
  <c r="F165" i="24"/>
  <c r="E89" i="23"/>
  <c r="C338" i="24"/>
  <c r="H349" i="23"/>
  <c r="D269" i="28"/>
  <c r="J188" i="24"/>
  <c r="E212" i="23"/>
  <c r="G131" i="28"/>
  <c r="I50" i="24"/>
  <c r="B317" i="26"/>
  <c r="D236" i="27"/>
  <c r="K260" i="25"/>
  <c r="G180" i="26"/>
  <c r="C100" i="27"/>
  <c r="D59" i="25"/>
  <c r="B308" i="27"/>
  <c r="E242" i="25"/>
  <c r="G161" i="26"/>
  <c r="I80" i="27"/>
  <c r="D289" i="4"/>
  <c r="K157" i="6"/>
  <c r="C164" i="23"/>
  <c r="I83" i="28"/>
  <c r="D95" i="22"/>
  <c r="B344" i="28"/>
  <c r="H263" i="24"/>
  <c r="C287" i="23"/>
  <c r="E206" i="28"/>
  <c r="G125" i="24"/>
  <c r="B63" i="25"/>
  <c r="B311" i="27"/>
  <c r="H346" i="25"/>
  <c r="E255" i="26"/>
  <c r="K174" i="27"/>
  <c r="J322" i="13"/>
  <c r="B236" i="14"/>
  <c r="I173" i="15"/>
  <c r="B310" i="15"/>
  <c r="E72" i="14"/>
  <c r="E320" i="16"/>
  <c r="J119" i="15"/>
  <c r="G50" i="16"/>
  <c r="F176" i="16"/>
  <c r="J47" i="9"/>
  <c r="B280" i="11"/>
  <c r="B69" i="10"/>
  <c r="E257" i="11"/>
  <c r="K128" i="11"/>
  <c r="F320" i="12"/>
  <c r="C199" i="12"/>
  <c r="J53" i="12"/>
  <c r="J188" i="12"/>
  <c r="E104" i="13"/>
  <c r="F239" i="13"/>
  <c r="I347" i="13"/>
  <c r="E267" i="14"/>
  <c r="F360" i="14"/>
  <c r="C298" i="15"/>
  <c r="D105" i="14"/>
  <c r="B354" i="16"/>
  <c r="K115" i="15"/>
  <c r="D244" i="15"/>
  <c r="K174" i="16"/>
  <c r="G94" i="17"/>
  <c r="K186" i="9"/>
  <c r="D353" i="11"/>
  <c r="D142" i="10"/>
  <c r="G330" i="11"/>
  <c r="C202" i="11"/>
  <c r="F64" i="11"/>
  <c r="E272" i="12"/>
  <c r="B127" i="12"/>
  <c r="B262" i="12"/>
  <c r="G177" i="13"/>
  <c r="H312" i="13"/>
  <c r="J231" i="14"/>
  <c r="G340" i="14"/>
  <c r="F104" i="13"/>
  <c r="C42" i="14"/>
  <c r="K290" i="16"/>
  <c r="B98" i="15"/>
  <c r="C189" i="15"/>
  <c r="F317" i="15"/>
  <c r="C248" i="16"/>
  <c r="I167" i="17"/>
  <c r="H293" i="17"/>
  <c r="G97" i="16"/>
  <c r="J211" i="16"/>
  <c r="B131" i="17"/>
  <c r="D50" i="18"/>
  <c r="I185" i="18"/>
  <c r="J318" i="18"/>
  <c r="F238" i="19"/>
  <c r="C45" i="18"/>
  <c r="F288" i="20"/>
  <c r="B208" i="21"/>
  <c r="H127" i="22"/>
  <c r="I150" i="20"/>
  <c r="K69" i="21"/>
  <c r="B95" i="19"/>
  <c r="B343" i="21"/>
  <c r="D262" i="22"/>
  <c r="K286" i="20"/>
  <c r="G206" i="21"/>
  <c r="C126" i="22"/>
  <c r="D40" i="23"/>
  <c r="D288" i="24"/>
  <c r="G255" i="16"/>
  <c r="I174" i="17"/>
  <c r="B289" i="17"/>
  <c r="D208" i="18"/>
  <c r="I343" i="18"/>
  <c r="E263" i="19"/>
  <c r="D67" i="18"/>
  <c r="C203" i="18"/>
  <c r="D117" i="19"/>
  <c r="B366" i="21"/>
  <c r="H285" i="22"/>
  <c r="I308" i="20"/>
  <c r="K227" i="21"/>
  <c r="C147" i="22"/>
  <c r="D172" i="20"/>
  <c r="F91" i="21"/>
  <c r="I115" i="19"/>
  <c r="G364" i="21"/>
  <c r="C284" i="22"/>
  <c r="D198" i="23"/>
  <c r="F117" i="28"/>
  <c r="F142" i="17"/>
  <c r="E278" i="17"/>
  <c r="J63" i="16"/>
  <c r="J311" i="18"/>
  <c r="B231" i="19"/>
  <c r="K366" i="19"/>
  <c r="J170" i="18"/>
  <c r="I306" i="18"/>
  <c r="K225" i="19"/>
  <c r="F140" i="20"/>
  <c r="B60" i="21"/>
  <c r="G83" i="19"/>
  <c r="G331" i="21"/>
  <c r="I250" i="22"/>
  <c r="J275" i="20"/>
  <c r="B195" i="21"/>
  <c r="D114" i="22"/>
  <c r="K138" i="20"/>
  <c r="G58" i="21"/>
  <c r="J301" i="23"/>
  <c r="B221" i="28"/>
  <c r="D281" i="17"/>
  <c r="G75" i="16"/>
  <c r="J189" i="16"/>
  <c r="B109" i="17"/>
  <c r="B357" i="19"/>
  <c r="I163" i="18"/>
  <c r="J296" i="18"/>
  <c r="F216" i="19"/>
  <c r="K351" i="19"/>
  <c r="F266" i="20"/>
  <c r="B186" i="21"/>
  <c r="H105" i="22"/>
  <c r="I128" i="20"/>
  <c r="K47" i="21"/>
  <c r="B73" i="19"/>
  <c r="B321" i="21"/>
  <c r="D240" i="22"/>
  <c r="K264" i="20"/>
  <c r="G184" i="21"/>
  <c r="C104" i="22"/>
  <c r="B347" i="28"/>
  <c r="D266" i="24"/>
  <c r="C190" i="23"/>
  <c r="I109" i="28"/>
  <c r="G358" i="25"/>
  <c r="J40" i="23"/>
  <c r="H289" i="24"/>
  <c r="C313" i="23"/>
  <c r="E232" i="28"/>
  <c r="G151" i="24"/>
  <c r="B89" i="25"/>
  <c r="B337" i="27"/>
  <c r="G256" i="6"/>
  <c r="E281" i="26"/>
  <c r="K200" i="27"/>
  <c r="B160" i="25"/>
  <c r="H79" i="26"/>
  <c r="H46" i="24"/>
  <c r="E262" i="26"/>
  <c r="G181" i="27"/>
  <c r="J60" i="6"/>
  <c r="F261" i="6"/>
  <c r="K264" i="23"/>
  <c r="G184" i="28"/>
  <c r="C104" i="24"/>
  <c r="H115" i="23"/>
  <c r="F364" i="24"/>
  <c r="C59" i="22"/>
  <c r="C307" i="28"/>
  <c r="E226" i="24"/>
  <c r="J163" i="25"/>
  <c r="B83" i="26"/>
  <c r="E331" i="6"/>
  <c r="C356" i="26"/>
  <c r="I275" i="27"/>
  <c r="J234" i="25"/>
  <c r="F180" i="13"/>
  <c r="C118" i="14"/>
  <c r="K366" i="16"/>
  <c r="B174" i="15"/>
  <c r="C265" i="15"/>
  <c r="H64" i="14"/>
  <c r="H312" i="16"/>
  <c r="I243" i="17"/>
  <c r="F40" i="16"/>
  <c r="H240" i="10"/>
  <c r="C77" i="10"/>
  <c r="D356" i="4"/>
  <c r="G226" i="6"/>
  <c r="C146" i="4"/>
  <c r="C147" i="6"/>
  <c r="F278" i="4"/>
  <c r="K69" i="27"/>
  <c r="I150" i="26"/>
  <c r="G231" i="25"/>
  <c r="D297" i="27"/>
  <c r="F48" i="25"/>
  <c r="E89" i="27"/>
  <c r="I169" i="26"/>
  <c r="C250" i="25"/>
  <c r="F225" i="27"/>
  <c r="D306" i="26"/>
  <c r="I368" i="25"/>
  <c r="I120" i="28"/>
  <c r="G201" i="23"/>
  <c r="B178" i="24"/>
  <c r="F258" i="28"/>
  <c r="J338" i="23"/>
  <c r="E327" i="24"/>
  <c r="G78" i="23"/>
  <c r="B243" i="6"/>
  <c r="E56" i="6"/>
  <c r="H187" i="4"/>
  <c r="J273" i="6"/>
  <c r="K59" i="26"/>
  <c r="I140" i="25"/>
  <c r="F206" i="27"/>
  <c r="J286" i="26"/>
  <c r="H327" i="6"/>
  <c r="K78" i="26"/>
  <c r="E159" i="25"/>
  <c r="H134" i="27"/>
  <c r="F215" i="26"/>
  <c r="D296" i="25"/>
  <c r="I358" i="24"/>
  <c r="I110" i="23"/>
  <c r="D87" i="24"/>
  <c r="H167" i="28"/>
  <c r="B248" i="23"/>
  <c r="G236" i="24"/>
  <c r="K316" i="28"/>
  <c r="C68" i="22"/>
  <c r="G249" i="4"/>
  <c r="B52" i="4"/>
  <c r="F132" i="6"/>
  <c r="C253" i="27"/>
  <c r="K333" i="26"/>
  <c r="J70" i="27"/>
  <c r="D151" i="26"/>
  <c r="F365" i="25"/>
  <c r="G132" i="25"/>
  <c r="B323" i="26"/>
  <c r="H314" i="4"/>
  <c r="F295" i="6"/>
  <c r="H162" i="4"/>
  <c r="C362" i="4"/>
  <c r="K259" i="4"/>
  <c r="F62" i="4"/>
  <c r="J142" i="6"/>
  <c r="G263" i="27"/>
  <c r="E344" i="26"/>
  <c r="D81" i="27"/>
  <c r="H161" i="26"/>
  <c r="B242" i="25"/>
  <c r="K282" i="27"/>
  <c r="E363" i="26"/>
  <c r="G338" i="6"/>
  <c r="D90" i="26"/>
  <c r="B171" i="25"/>
  <c r="G233" i="24"/>
  <c r="E314" i="28"/>
  <c r="E66" i="22"/>
  <c r="F42" i="28"/>
  <c r="J122" i="23"/>
  <c r="E111" i="24"/>
  <c r="I191" i="28"/>
  <c r="C272" i="23"/>
  <c r="C169" i="4"/>
  <c r="K249" i="6"/>
  <c r="B52" i="6"/>
  <c r="I172" i="27"/>
  <c r="G253" i="26"/>
  <c r="B341" i="25"/>
  <c r="J70" i="26"/>
  <c r="D151" i="25"/>
  <c r="C192" i="27"/>
  <c r="G272" i="26"/>
  <c r="F87" i="24"/>
  <c r="D328" i="27"/>
  <c r="D80" i="25"/>
  <c r="I142" i="24"/>
  <c r="G223" i="28"/>
  <c r="E304" i="23"/>
  <c r="J280" i="24"/>
  <c r="D361" i="28"/>
  <c r="I349" i="25"/>
  <c r="K100" i="28"/>
  <c r="E181" i="23"/>
  <c r="D318" i="6"/>
  <c r="E114" i="6"/>
  <c r="H245" i="4"/>
  <c r="J365" i="6"/>
  <c r="K117" i="26"/>
  <c r="I198" i="25"/>
  <c r="F264" i="27"/>
  <c r="J344" i="26"/>
  <c r="E357" i="27"/>
  <c r="J83" i="27"/>
  <c r="I92" i="28"/>
  <c r="G114" i="6"/>
  <c r="E178" i="4"/>
  <c r="K261" i="6"/>
  <c r="D61" i="6"/>
  <c r="K181" i="27"/>
  <c r="I262" i="26"/>
  <c r="D48" i="24"/>
  <c r="B80" i="26"/>
  <c r="F160" i="25"/>
  <c r="E201" i="27"/>
  <c r="I281" i="26"/>
  <c r="K256" i="6"/>
  <c r="F337" i="27"/>
  <c r="F89" i="25"/>
  <c r="K151" i="24"/>
  <c r="I232" i="28"/>
  <c r="G313" i="23"/>
  <c r="B290" i="24"/>
  <c r="D41" i="23"/>
  <c r="K358" i="25"/>
  <c r="C110" i="28"/>
  <c r="G190" i="23"/>
  <c r="G87" i="4"/>
  <c r="E168" i="6"/>
  <c r="H299" i="4"/>
  <c r="C91" i="27"/>
  <c r="K171" i="26"/>
  <c r="I252" i="25"/>
  <c r="F318" i="27"/>
  <c r="H69" i="25"/>
  <c r="G110" i="27"/>
  <c r="K190" i="26"/>
  <c r="E271" i="25"/>
  <c r="H246" i="27"/>
  <c r="F327" i="26"/>
  <c r="C61" i="24"/>
  <c r="K141" i="28"/>
  <c r="I222" i="23"/>
  <c r="D199" i="24"/>
  <c r="H279" i="28"/>
  <c r="B360" i="23"/>
  <c r="G348" i="24"/>
  <c r="I99" i="23"/>
  <c r="F219" i="6"/>
  <c r="G361" i="4"/>
  <c r="B164" i="4"/>
  <c r="F244" i="6"/>
  <c r="C365" i="27"/>
  <c r="C117" i="25"/>
  <c r="J182" i="27"/>
  <c r="D263" i="26"/>
  <c r="I195" i="27"/>
  <c r="E251" i="6"/>
  <c r="C95" i="24"/>
  <c r="E138" i="4"/>
  <c r="F223" i="4"/>
  <c r="I93" i="6"/>
  <c r="C199" i="4"/>
  <c r="H289" i="6"/>
  <c r="B82" i="6"/>
  <c r="I202" i="27"/>
  <c r="G283" i="26"/>
  <c r="G349" i="6"/>
  <c r="J100" i="26"/>
  <c r="D181" i="25"/>
  <c r="C222" i="27"/>
  <c r="G302" i="26"/>
  <c r="I277" i="6"/>
  <c r="D358" i="27"/>
  <c r="D110" i="25"/>
  <c r="I172" i="24"/>
  <c r="G253" i="28"/>
  <c r="E334" i="23"/>
  <c r="J310" i="24"/>
  <c r="B62" i="23"/>
  <c r="G50" i="24"/>
  <c r="K130" i="28"/>
  <c r="E211" i="23"/>
  <c r="E108" i="4"/>
  <c r="C189" i="6"/>
  <c r="F320" i="4"/>
  <c r="K111" i="27"/>
  <c r="I192" i="26"/>
  <c r="G273" i="25"/>
  <c r="D339" i="27"/>
  <c r="F90" i="25"/>
  <c r="E131" i="27"/>
  <c r="I211" i="26"/>
  <c r="C292" i="25"/>
  <c r="F267" i="27"/>
  <c r="D348" i="26"/>
  <c r="K81" i="24"/>
  <c r="I162" i="28"/>
  <c r="G243" i="23"/>
  <c r="B220" i="24"/>
  <c r="F300" i="28"/>
  <c r="H51" i="22"/>
  <c r="C40" i="28"/>
  <c r="G120" i="23"/>
  <c r="D240" i="6"/>
  <c r="G53" i="6"/>
  <c r="J184" i="4"/>
  <c r="B270" i="6"/>
  <c r="C57" i="26"/>
  <c r="K137" i="25"/>
  <c r="H203" i="27"/>
  <c r="B284" i="26"/>
  <c r="I235" i="27"/>
  <c r="E291" i="6"/>
  <c r="E178" i="24"/>
  <c r="H357" i="25"/>
  <c r="J108" i="28"/>
  <c r="D189" i="23"/>
  <c r="I177" i="24"/>
  <c r="C258" i="28"/>
  <c r="G338" i="23"/>
  <c r="B54" i="4"/>
  <c r="F134" i="6"/>
  <c r="C255" i="27"/>
  <c r="K335" i="26"/>
  <c r="J72" i="27"/>
  <c r="D153" i="26"/>
  <c r="H233" i="25"/>
  <c r="G274" i="27"/>
  <c r="K354" i="26"/>
  <c r="C330" i="6"/>
  <c r="J81" i="26"/>
  <c r="H162" i="25"/>
  <c r="C225" i="24"/>
  <c r="K305" i="28"/>
  <c r="K57" i="22"/>
  <c r="D363" i="24"/>
  <c r="F114" i="23"/>
  <c r="K102" i="24"/>
  <c r="E183" i="28"/>
  <c r="I263" i="23"/>
  <c r="J339" i="24"/>
  <c r="J91" i="23"/>
  <c r="I177" i="22"/>
  <c r="C258" i="21"/>
  <c r="G338" i="20"/>
  <c r="J313" i="22"/>
  <c r="J65" i="20"/>
  <c r="H146" i="19"/>
  <c r="G121" i="21"/>
  <c r="E202" i="20"/>
  <c r="D179" i="22"/>
  <c r="H259" i="21"/>
  <c r="B340" i="20"/>
  <c r="I96" i="18"/>
  <c r="B290" i="19"/>
  <c r="D41" i="17"/>
  <c r="E237" i="18"/>
  <c r="J101" i="18"/>
  <c r="H182" i="17"/>
  <c r="F263" i="16"/>
  <c r="C149" i="16"/>
  <c r="J213" i="24"/>
  <c r="H294" i="28"/>
  <c r="H46" i="22"/>
  <c r="C132" i="21"/>
  <c r="G212" i="20"/>
  <c r="J187" i="22"/>
  <c r="H268" i="21"/>
  <c r="F349" i="20"/>
  <c r="E324" i="22"/>
  <c r="E76" i="20"/>
  <c r="C157" i="19"/>
  <c r="H133" i="21"/>
  <c r="B214" i="20"/>
  <c r="G299" i="19"/>
  <c r="G51" i="17"/>
  <c r="F244" i="18"/>
  <c r="E111" i="18"/>
  <c r="H304" i="19"/>
  <c r="H56" i="17"/>
  <c r="F137" i="16"/>
  <c r="K351" i="17"/>
  <c r="B216" i="17"/>
  <c r="B191" i="28"/>
  <c r="J271" i="23"/>
  <c r="I357" i="22"/>
  <c r="K108" i="20"/>
  <c r="E189" i="19"/>
  <c r="B165" i="21"/>
  <c r="J245" i="20"/>
  <c r="I220" i="22"/>
  <c r="G301" i="21"/>
  <c r="G53" i="19"/>
  <c r="D359" i="22"/>
  <c r="F110" i="20"/>
  <c r="J190" i="19"/>
  <c r="I276" i="18"/>
  <c r="J140" i="18"/>
  <c r="K336" i="19"/>
  <c r="B201" i="19"/>
  <c r="J281" i="18"/>
  <c r="H362" i="17"/>
  <c r="E248" i="17"/>
  <c r="F112" i="17"/>
  <c r="J361" i="24"/>
  <c r="J113" i="23"/>
  <c r="I199" i="22"/>
  <c r="C280" i="21"/>
  <c r="G360" i="20"/>
  <c r="J335" i="22"/>
  <c r="J87" i="20"/>
  <c r="H168" i="19"/>
  <c r="G143" i="21"/>
  <c r="E224" i="20"/>
  <c r="D201" i="22"/>
  <c r="H281" i="21"/>
  <c r="B362" i="20"/>
  <c r="I118" i="18"/>
  <c r="B312" i="19"/>
  <c r="D63" i="17"/>
  <c r="E259" i="18"/>
  <c r="J123" i="18"/>
  <c r="H204" i="17"/>
  <c r="F296" i="16"/>
  <c r="C171" i="16"/>
  <c r="D367" i="17"/>
  <c r="E241" i="17"/>
  <c r="D310" i="16"/>
  <c r="D62" i="14"/>
  <c r="I262" i="15"/>
  <c r="H171" i="15"/>
  <c r="G364" i="16"/>
  <c r="I115" i="14"/>
  <c r="B178" i="13"/>
  <c r="K84" i="13"/>
  <c r="F305" i="14"/>
  <c r="E170" i="14"/>
  <c r="C251" i="13"/>
  <c r="I63" i="12"/>
  <c r="H200" i="12"/>
  <c r="K329" i="12"/>
  <c r="B138" i="11"/>
  <c r="H328" i="12"/>
  <c r="K74" i="10"/>
  <c r="C279" i="11"/>
  <c r="H97" i="10"/>
  <c r="C287" i="10"/>
  <c r="C168" i="17"/>
  <c r="G248" i="16"/>
  <c r="J317" i="15"/>
  <c r="G189" i="15"/>
  <c r="F98" i="15"/>
  <c r="E291" i="16"/>
  <c r="G42" i="14"/>
  <c r="J104" i="13"/>
  <c r="K340" i="14"/>
  <c r="D232" i="14"/>
  <c r="B313" i="13"/>
  <c r="K177" i="13"/>
  <c r="F262" i="12"/>
  <c r="F127" i="12"/>
  <c r="I272" i="12"/>
  <c r="J64" i="11"/>
  <c r="G202" i="11"/>
  <c r="K330" i="11"/>
  <c r="H142" i="10"/>
  <c r="H353" i="11"/>
  <c r="G188" i="9"/>
  <c r="B250" i="16"/>
  <c r="C124" i="16"/>
  <c r="F193" i="15"/>
  <c r="C65" i="15"/>
  <c r="K145" i="14"/>
  <c r="F54" i="14"/>
  <c r="E247" i="15"/>
  <c r="H309" i="14"/>
  <c r="G344" i="14"/>
  <c r="D130" i="25"/>
  <c r="I192" i="24"/>
  <c r="G273" i="28"/>
  <c r="E354" i="23"/>
  <c r="J330" i="24"/>
  <c r="B82" i="23"/>
  <c r="G70" i="24"/>
  <c r="K150" i="28"/>
  <c r="E231" i="23"/>
  <c r="C225" i="6"/>
  <c r="F356" i="4"/>
  <c r="K147" i="27"/>
  <c r="I228" i="26"/>
  <c r="G309" i="25"/>
  <c r="B46" i="26"/>
  <c r="F126" i="25"/>
  <c r="E167" i="27"/>
  <c r="I247" i="26"/>
  <c r="J329" i="25"/>
  <c r="F303" i="27"/>
  <c r="F55" i="25"/>
  <c r="K117" i="24"/>
  <c r="I198" i="28"/>
  <c r="G279" i="23"/>
  <c r="B256" i="24"/>
  <c r="F336" i="28"/>
  <c r="H87" i="22"/>
  <c r="C76" i="28"/>
  <c r="G156" i="23"/>
  <c r="H232" i="24"/>
  <c r="F313" i="28"/>
  <c r="F65" i="22"/>
  <c r="K150" i="21"/>
  <c r="E231" i="20"/>
  <c r="H206" i="22"/>
  <c r="F287" i="21"/>
  <c r="D368" i="20"/>
  <c r="C343" i="22"/>
  <c r="C95" i="20"/>
  <c r="K175" i="19"/>
  <c r="F152" i="21"/>
  <c r="J232" i="20"/>
  <c r="E318" i="19"/>
  <c r="E70" i="17"/>
  <c r="D263" i="18"/>
  <c r="C130" i="18"/>
  <c r="F323" i="19"/>
  <c r="F75" i="17"/>
  <c r="D156" i="16"/>
  <c r="K41" i="16"/>
  <c r="J234" i="17"/>
  <c r="F187" i="28"/>
  <c r="D268" i="23"/>
  <c r="C354" i="22"/>
  <c r="E105" i="20"/>
  <c r="I185" i="19"/>
  <c r="F161" i="21"/>
  <c r="D242" i="20"/>
  <c r="C217" i="22"/>
  <c r="K297" i="21"/>
  <c r="K49" i="19"/>
  <c r="H355" i="22"/>
  <c r="J106" i="20"/>
  <c r="D187" i="19"/>
  <c r="C273" i="18"/>
  <c r="D137" i="18"/>
  <c r="E333" i="19"/>
  <c r="I90" i="17"/>
  <c r="D278" i="18"/>
  <c r="B359" i="17"/>
  <c r="I244" i="17"/>
  <c r="J108" i="17"/>
  <c r="J83" i="28"/>
  <c r="H164" i="23"/>
  <c r="G250" i="22"/>
  <c r="K330" i="21"/>
  <c r="C82" i="19"/>
  <c r="J57" i="21"/>
  <c r="H138" i="20"/>
  <c r="G113" i="22"/>
  <c r="E194" i="21"/>
  <c r="C275" i="20"/>
  <c r="B252" i="22"/>
  <c r="F332" i="21"/>
  <c r="H83" i="19"/>
  <c r="G169" i="18"/>
  <c r="J362" i="19"/>
  <c r="I229" i="19"/>
  <c r="C310" i="18"/>
  <c r="H174" i="18"/>
  <c r="F255" i="17"/>
  <c r="C141" i="17"/>
  <c r="K221" i="16"/>
  <c r="H254" i="24"/>
  <c r="F335" i="28"/>
  <c r="F87" i="22"/>
  <c r="K172" i="21"/>
  <c r="E253" i="20"/>
  <c r="H228" i="22"/>
  <c r="F309" i="21"/>
  <c r="F61" i="19"/>
  <c r="C365" i="22"/>
  <c r="C117" i="20"/>
  <c r="K197" i="19"/>
  <c r="F174" i="21"/>
  <c r="J254" i="20"/>
  <c r="E340" i="19"/>
  <c r="J204" i="19"/>
  <c r="D285" i="18"/>
  <c r="C152" i="18"/>
  <c r="F345" i="19"/>
  <c r="F97" i="17"/>
  <c r="D178" i="16"/>
  <c r="K63" i="16"/>
  <c r="J258" i="17"/>
  <c r="C134" i="17"/>
  <c r="G214" i="16"/>
  <c r="J283" i="15"/>
  <c r="G155" i="15"/>
  <c r="F64" i="15"/>
  <c r="J144" i="14"/>
  <c r="I337" i="15"/>
  <c r="J70" i="13"/>
  <c r="K306" i="14"/>
  <c r="D198" i="14"/>
  <c r="B279" i="13"/>
  <c r="K143" i="13"/>
  <c r="F228" i="12"/>
  <c r="F93" i="12"/>
  <c r="I238" i="12"/>
  <c r="B360" i="12"/>
  <c r="G168" i="11"/>
  <c r="K296" i="11"/>
  <c r="H108" i="10"/>
  <c r="H319" i="11"/>
  <c r="G94" i="9"/>
  <c r="D267" i="16"/>
  <c r="E141" i="16"/>
  <c r="H210" i="15"/>
  <c r="E82" i="15"/>
  <c r="E179" i="14"/>
  <c r="H71" i="14"/>
  <c r="G264" i="15"/>
  <c r="J326" i="14"/>
  <c r="I233" i="14"/>
  <c r="C314" i="13"/>
  <c r="J205" i="13"/>
  <c r="I70" i="13"/>
  <c r="D155" i="12"/>
  <c r="F294" i="12"/>
  <c r="G165" i="12"/>
  <c r="E230" i="11"/>
  <c r="E95" i="11"/>
  <c r="I319" i="11"/>
  <c r="C329" i="11"/>
  <c r="B280" i="17"/>
  <c r="H297" i="16"/>
  <c r="G328" i="16"/>
  <c r="D271" i="25"/>
  <c r="C312" i="27"/>
  <c r="E63" i="25"/>
  <c r="I367" i="6"/>
  <c r="F119" i="26"/>
  <c r="D200" i="25"/>
  <c r="I262" i="24"/>
  <c r="G343" i="28"/>
  <c r="G95" i="22"/>
  <c r="H71" i="28"/>
  <c r="B152" i="23"/>
  <c r="G140" i="24"/>
  <c r="K220" i="28"/>
  <c r="E301" i="23"/>
  <c r="G153" i="4"/>
  <c r="E234" i="6"/>
  <c r="H365" i="4"/>
  <c r="C157" i="27"/>
  <c r="K237" i="26"/>
  <c r="I318" i="25"/>
  <c r="D55" i="26"/>
  <c r="H167" i="25"/>
  <c r="I269" i="26"/>
  <c r="F325" i="27"/>
  <c r="G363" i="4"/>
  <c r="K241" i="4"/>
  <c r="H258" i="4"/>
  <c r="K128" i="6"/>
  <c r="G48" i="4"/>
  <c r="I244" i="6"/>
  <c r="J46" i="6"/>
  <c r="G167" i="27"/>
  <c r="E248" i="26"/>
  <c r="C331" i="25"/>
  <c r="H65" i="26"/>
  <c r="B146" i="25"/>
  <c r="K186" i="27"/>
  <c r="E267" i="26"/>
  <c r="H66" i="24"/>
  <c r="B323" i="27"/>
  <c r="B75" i="25"/>
  <c r="G137" i="24"/>
  <c r="E218" i="28"/>
  <c r="C299" i="23"/>
  <c r="H275" i="24"/>
  <c r="B356" i="28"/>
  <c r="G344" i="25"/>
  <c r="I95" i="28"/>
  <c r="C176" i="23"/>
  <c r="C73" i="4"/>
  <c r="K153" i="6"/>
  <c r="D285" i="4"/>
  <c r="I76" i="27"/>
  <c r="G157" i="26"/>
  <c r="E238" i="25"/>
  <c r="B304" i="27"/>
  <c r="D55" i="25"/>
  <c r="C96" i="27"/>
  <c r="G176" i="26"/>
  <c r="K256" i="25"/>
  <c r="D232" i="27"/>
  <c r="B313" i="26"/>
  <c r="I46" i="24"/>
  <c r="G127" i="28"/>
  <c r="E208" i="23"/>
  <c r="J184" i="24"/>
  <c r="D265" i="28"/>
  <c r="H345" i="23"/>
  <c r="C334" i="24"/>
  <c r="E85" i="23"/>
  <c r="B205" i="6"/>
  <c r="C347" i="4"/>
  <c r="H149" i="4"/>
  <c r="B230" i="6"/>
  <c r="I350" i="27"/>
  <c r="I102" i="25"/>
  <c r="F168" i="27"/>
  <c r="J248" i="26"/>
  <c r="E165" i="27"/>
  <c r="C327" i="25"/>
  <c r="E366" i="25"/>
  <c r="G210" i="6"/>
  <c r="C130" i="4"/>
  <c r="C163" i="6"/>
  <c r="F294" i="4"/>
  <c r="K85" i="27"/>
  <c r="I166" i="26"/>
  <c r="G247" i="25"/>
  <c r="D313" i="27"/>
  <c r="F64" i="25"/>
  <c r="E105" i="27"/>
  <c r="I185" i="26"/>
  <c r="C266" i="25"/>
  <c r="F241" i="27"/>
  <c r="D322" i="26"/>
  <c r="K55" i="24"/>
  <c r="I136" i="28"/>
  <c r="G217" i="23"/>
  <c r="B194" i="24"/>
  <c r="F274" i="28"/>
  <c r="J354" i="23"/>
  <c r="E343" i="24"/>
  <c r="G94" i="23"/>
  <c r="J261" i="6"/>
  <c r="E72" i="6"/>
  <c r="H203" i="4"/>
  <c r="C295" i="6"/>
  <c r="K75" i="26"/>
  <c r="I156" i="25"/>
  <c r="F222" i="27"/>
  <c r="J302" i="26"/>
  <c r="H343" i="6"/>
  <c r="K94" i="26"/>
  <c r="E175" i="25"/>
  <c r="H150" i="27"/>
  <c r="F231" i="26"/>
  <c r="D312" i="25"/>
  <c r="K45" i="28"/>
  <c r="I126" i="23"/>
  <c r="D103" i="24"/>
  <c r="H183" i="28"/>
  <c r="B264" i="23"/>
  <c r="G252" i="24"/>
  <c r="K332" i="28"/>
  <c r="C84" i="22"/>
  <c r="G265" i="4"/>
  <c r="B68" i="4"/>
  <c r="F148" i="6"/>
  <c r="C269" i="27"/>
  <c r="K349" i="26"/>
  <c r="J86" i="27"/>
  <c r="D167" i="26"/>
  <c r="J332" i="6"/>
  <c r="G164" i="25"/>
  <c r="D58" i="25"/>
  <c r="H218" i="4"/>
  <c r="F319" i="4"/>
  <c r="I189" i="6"/>
  <c r="E109" i="4"/>
  <c r="K183" i="6"/>
  <c r="D315" i="4"/>
  <c r="I106" i="27"/>
  <c r="G187" i="26"/>
  <c r="E268" i="25"/>
  <c r="B334" i="27"/>
  <c r="D85" i="25"/>
  <c r="C126" i="27"/>
  <c r="G206" i="26"/>
  <c r="K286" i="25"/>
  <c r="D262" i="27"/>
  <c r="B343" i="26"/>
  <c r="I76" i="24"/>
  <c r="G157" i="28"/>
  <c r="E238" i="23"/>
  <c r="J214" i="24"/>
  <c r="D295" i="28"/>
  <c r="F46" i="22"/>
  <c r="C364" i="24"/>
  <c r="E115" i="23"/>
  <c r="G289" i="6"/>
  <c r="C93" i="6"/>
  <c r="F224" i="4"/>
  <c r="J325" i="6"/>
  <c r="I96" i="26"/>
  <c r="G177" i="25"/>
  <c r="D243" i="27"/>
  <c r="H323" i="26"/>
  <c r="F364" i="6"/>
  <c r="I115" i="26"/>
  <c r="C196" i="25"/>
  <c r="F171" i="27"/>
  <c r="D252" i="26"/>
  <c r="I336" i="25"/>
  <c r="I66" i="28"/>
  <c r="G147" i="23"/>
  <c r="B124" i="24"/>
  <c r="F204" i="28"/>
  <c r="J284" i="23"/>
  <c r="E273" i="24"/>
  <c r="I353" i="28"/>
  <c r="H106" i="24"/>
  <c r="E286" i="4"/>
  <c r="J88" i="4"/>
  <c r="D169" i="6"/>
  <c r="K289" i="27"/>
  <c r="K41" i="25"/>
  <c r="H107" i="27"/>
  <c r="B188" i="26"/>
  <c r="I43" i="27"/>
  <c r="G204" i="25"/>
  <c r="F141" i="25"/>
  <c r="G365" i="23"/>
  <c r="B342" i="24"/>
  <c r="D93" i="23"/>
  <c r="I81" i="24"/>
  <c r="C162" i="28"/>
  <c r="G242" i="23"/>
  <c r="E236" i="6"/>
  <c r="H367" i="4"/>
  <c r="C159" i="27"/>
  <c r="K239" i="26"/>
  <c r="I320" i="25"/>
  <c r="D57" i="26"/>
  <c r="H137" i="25"/>
  <c r="G178" i="27"/>
  <c r="K258" i="26"/>
  <c r="B361" i="25"/>
  <c r="H314" i="27"/>
  <c r="H66" i="25"/>
  <c r="C129" i="24"/>
  <c r="K209" i="28"/>
  <c r="I290" i="23"/>
  <c r="D267" i="24"/>
  <c r="H347" i="28"/>
  <c r="C336" i="25"/>
  <c r="E87" i="28"/>
  <c r="I167" i="23"/>
  <c r="J243" i="24"/>
  <c r="H324" i="28"/>
  <c r="H76" i="22"/>
  <c r="C162" i="21"/>
  <c r="G242" i="20"/>
  <c r="J217" i="22"/>
  <c r="H298" i="21"/>
  <c r="H50" i="19"/>
  <c r="E354" i="22"/>
  <c r="E106" i="20"/>
  <c r="C187" i="19"/>
  <c r="H163" i="21"/>
  <c r="B244" i="20"/>
  <c r="G329" i="19"/>
  <c r="G83" i="17"/>
  <c r="F274" i="18"/>
  <c r="E141" i="18"/>
  <c r="H334" i="19"/>
  <c r="H86" i="17"/>
  <c r="F167" i="16"/>
  <c r="C53" i="16"/>
  <c r="B246" i="17"/>
  <c r="H198" i="28"/>
  <c r="F279" i="23"/>
  <c r="E365" i="22"/>
  <c r="G116" i="20"/>
  <c r="K196" i="19"/>
  <c r="H172" i="21"/>
  <c r="F253" i="20"/>
  <c r="E228" i="22"/>
  <c r="C309" i="21"/>
  <c r="C61" i="19"/>
  <c r="J366" i="22"/>
  <c r="B118" i="20"/>
  <c r="F198" i="19"/>
  <c r="E284" i="18"/>
  <c r="F148" i="18"/>
  <c r="G344" i="19"/>
  <c r="H208" i="19"/>
  <c r="F289" i="18"/>
  <c r="F41" i="16"/>
  <c r="K255" i="17"/>
  <c r="B120" i="17"/>
  <c r="B95" i="28"/>
  <c r="J175" i="23"/>
  <c r="I261" i="22"/>
  <c r="C342" i="21"/>
  <c r="E93" i="19"/>
  <c r="B69" i="21"/>
  <c r="J149" i="20"/>
  <c r="I124" i="22"/>
  <c r="G205" i="21"/>
  <c r="E286" i="20"/>
  <c r="D263" i="22"/>
  <c r="H343" i="21"/>
  <c r="J94" i="19"/>
  <c r="I180" i="18"/>
  <c r="J44" i="18"/>
  <c r="K240" i="19"/>
  <c r="E321" i="18"/>
  <c r="J185" i="18"/>
  <c r="H266" i="17"/>
  <c r="E152" i="17"/>
  <c r="C233" i="16"/>
  <c r="J265" i="24"/>
  <c r="H346" i="28"/>
  <c r="I103" i="22"/>
  <c r="C184" i="21"/>
  <c r="G264" i="20"/>
  <c r="J239" i="22"/>
  <c r="H320" i="21"/>
  <c r="H72" i="19"/>
  <c r="G47" i="21"/>
  <c r="E128" i="20"/>
  <c r="D105" i="22"/>
  <c r="H185" i="21"/>
  <c r="B266" i="20"/>
  <c r="G351" i="19"/>
  <c r="B216" i="19"/>
  <c r="F296" i="18"/>
  <c r="E163" i="18"/>
  <c r="H356" i="19"/>
  <c r="H108" i="17"/>
  <c r="F189" i="16"/>
  <c r="C75" i="16"/>
  <c r="H279" i="17"/>
  <c r="E145" i="17"/>
  <c r="I225" i="16"/>
  <c r="B295" i="15"/>
  <c r="I166" i="15"/>
  <c r="H75" i="15"/>
  <c r="F163" i="14"/>
  <c r="K348" i="15"/>
  <c r="B82" i="13"/>
  <c r="C318" i="14"/>
  <c r="F209" i="14"/>
  <c r="D290" i="13"/>
  <c r="C155" i="13"/>
  <c r="H239" i="12"/>
  <c r="H104" i="12"/>
  <c r="K249" i="12"/>
  <c r="B42" i="11"/>
  <c r="I179" i="11"/>
  <c r="C308" i="11"/>
  <c r="J119" i="10"/>
  <c r="J330" i="11"/>
  <c r="K116" i="9"/>
  <c r="F278" i="16"/>
  <c r="G152" i="16"/>
  <c r="J221" i="15"/>
  <c r="G93" i="15"/>
  <c r="H331" i="16"/>
  <c r="J82" i="14"/>
  <c r="I275" i="15"/>
  <c r="B338" i="14"/>
  <c r="K244" i="14"/>
  <c r="E325" i="13"/>
  <c r="B217" i="13"/>
  <c r="K81" i="13"/>
  <c r="F166" i="12"/>
  <c r="G310" i="12"/>
  <c r="I176" i="12"/>
  <c r="G241" i="11"/>
  <c r="G106" i="11"/>
  <c r="D240" i="11"/>
  <c r="H46" i="10"/>
  <c r="J201" i="10"/>
  <c r="D354" i="10"/>
  <c r="B154" i="16"/>
  <c r="E357" i="17"/>
  <c r="F97" i="15"/>
  <c r="K297" i="16"/>
  <c r="K49" i="14"/>
  <c r="H287" i="15"/>
  <c r="E151" i="15"/>
  <c r="H213" i="14"/>
  <c r="B294" i="13"/>
  <c r="B363" i="26"/>
  <c r="I96" i="24"/>
  <c r="G177" i="28"/>
  <c r="E258" i="23"/>
  <c r="J234" i="24"/>
  <c r="D315" i="28"/>
  <c r="F66" i="22"/>
  <c r="K54" i="28"/>
  <c r="E135" i="23"/>
  <c r="C129" i="6"/>
  <c r="F260" i="4"/>
  <c r="K51" i="27"/>
  <c r="I132" i="26"/>
  <c r="G213" i="25"/>
  <c r="D279" i="27"/>
  <c r="H359" i="26"/>
  <c r="E71" i="27"/>
  <c r="I151" i="26"/>
  <c r="C232" i="25"/>
  <c r="F207" i="27"/>
  <c r="D288" i="26"/>
  <c r="I350" i="25"/>
  <c r="I102" i="28"/>
  <c r="G183" i="23"/>
  <c r="B160" i="24"/>
  <c r="F240" i="28"/>
  <c r="J320" i="23"/>
  <c r="E309" i="24"/>
  <c r="G60" i="23"/>
  <c r="F169" i="24"/>
  <c r="F217" i="28"/>
  <c r="D298" i="23"/>
  <c r="K54" i="21"/>
  <c r="E135" i="20"/>
  <c r="H110" i="22"/>
  <c r="F191" i="21"/>
  <c r="D272" i="20"/>
  <c r="C247" i="22"/>
  <c r="K327" i="21"/>
  <c r="K79" i="19"/>
  <c r="F56" i="21"/>
  <c r="J136" i="20"/>
  <c r="E222" i="19"/>
  <c r="C303" i="18"/>
  <c r="D167" i="18"/>
  <c r="E363" i="19"/>
  <c r="F227" i="19"/>
  <c r="D308" i="18"/>
  <c r="D60" i="16"/>
  <c r="I274" i="17"/>
  <c r="J138" i="17"/>
  <c r="F91" i="28"/>
  <c r="D172" i="23"/>
  <c r="C258" i="22"/>
  <c r="G338" i="21"/>
  <c r="I89" i="19"/>
  <c r="F65" i="21"/>
  <c r="D146" i="20"/>
  <c r="C121" i="22"/>
  <c r="K201" i="21"/>
  <c r="I282" i="20"/>
  <c r="H259" i="22"/>
  <c r="B340" i="21"/>
  <c r="D91" i="19"/>
  <c r="C177" i="18"/>
  <c r="D41" i="18"/>
  <c r="E237" i="19"/>
  <c r="I317" i="18"/>
  <c r="D182" i="18"/>
  <c r="B263" i="17"/>
  <c r="I148" i="17"/>
  <c r="G229" i="16"/>
  <c r="H316" i="24"/>
  <c r="H68" i="23"/>
  <c r="G154" i="22"/>
  <c r="K234" i="21"/>
  <c r="E315" i="20"/>
  <c r="H290" i="22"/>
  <c r="H42" i="20"/>
  <c r="F123" i="19"/>
  <c r="E98" i="21"/>
  <c r="C179" i="20"/>
  <c r="B156" i="22"/>
  <c r="F236" i="21"/>
  <c r="J316" i="20"/>
  <c r="G73" i="18"/>
  <c r="J266" i="19"/>
  <c r="D347" i="18"/>
  <c r="C214" i="18"/>
  <c r="H78" i="18"/>
  <c r="F159" i="17"/>
  <c r="D240" i="16"/>
  <c r="K125" i="16"/>
  <c r="H158" i="24"/>
  <c r="F239" i="28"/>
  <c r="D320" i="23"/>
  <c r="K76" i="21"/>
  <c r="E157" i="20"/>
  <c r="H132" i="22"/>
  <c r="F213" i="21"/>
  <c r="D294" i="20"/>
  <c r="C269" i="22"/>
  <c r="K349" i="21"/>
  <c r="K101" i="19"/>
  <c r="F78" i="21"/>
  <c r="J158" i="20"/>
  <c r="E244" i="19"/>
  <c r="C325" i="18"/>
  <c r="D189" i="18"/>
  <c r="C56" i="18"/>
  <c r="F249" i="19"/>
  <c r="D330" i="18"/>
  <c r="D82" i="16"/>
  <c r="I296" i="17"/>
  <c r="J160" i="17"/>
  <c r="F244" i="16"/>
  <c r="G118" i="16"/>
  <c r="J187" i="15"/>
  <c r="G59" i="15"/>
  <c r="E140" i="14"/>
  <c r="J48" i="14"/>
  <c r="I241" i="15"/>
  <c r="B304" i="14"/>
  <c r="K210" i="14"/>
  <c r="E291" i="13"/>
  <c r="B183" i="13"/>
  <c r="K47" i="13"/>
  <c r="F132" i="12"/>
  <c r="C270" i="12"/>
  <c r="I142" i="12"/>
  <c r="G207" i="11"/>
  <c r="G72" i="11"/>
  <c r="D206" i="11"/>
  <c r="F341" i="11"/>
  <c r="I156" i="10"/>
  <c r="D320" i="10"/>
  <c r="D171" i="16"/>
  <c r="E45" i="16"/>
  <c r="H114" i="15"/>
  <c r="C315" i="16"/>
  <c r="C67" i="14"/>
  <c r="J304" i="15"/>
  <c r="G168" i="15"/>
  <c r="J230" i="14"/>
  <c r="D311" i="13"/>
  <c r="C218" i="13"/>
  <c r="J109" i="13"/>
  <c r="G303" i="14"/>
  <c r="D59" i="12"/>
  <c r="K196" i="12"/>
  <c r="G69" i="12"/>
  <c r="E134" i="11"/>
  <c r="G328" i="12"/>
  <c r="B197" i="11"/>
  <c r="J137" i="10"/>
  <c r="D362" i="10"/>
  <c r="E365" i="17"/>
  <c r="D161" i="15"/>
  <c r="B343" i="22"/>
  <c r="I150" i="21"/>
  <c r="J288" i="21"/>
  <c r="F70" i="17"/>
  <c r="G97" i="17"/>
  <c r="E103" i="22"/>
  <c r="D320" i="21"/>
  <c r="J104" i="22"/>
  <c r="H215" i="19"/>
  <c r="D108" i="17"/>
  <c r="D188" i="28"/>
  <c r="G186" i="19"/>
  <c r="I298" i="21"/>
  <c r="B188" i="19"/>
  <c r="K93" i="17"/>
  <c r="H109" i="17"/>
  <c r="C337" i="16"/>
  <c r="G354" i="11"/>
  <c r="G118" i="17"/>
  <c r="J48" i="15"/>
  <c r="E291" i="14"/>
  <c r="F110" i="12"/>
  <c r="K152" i="11"/>
  <c r="J175" i="15"/>
  <c r="I167" i="15"/>
  <c r="J113" i="15"/>
  <c r="D285" i="11"/>
  <c r="H325" i="12"/>
  <c r="G109" i="13"/>
  <c r="G348" i="4"/>
  <c r="H144" i="4"/>
  <c r="J135" i="8"/>
  <c r="E192" i="7"/>
  <c r="K361" i="9"/>
  <c r="J135" i="9"/>
  <c r="J302" i="10"/>
  <c r="J281" i="8"/>
  <c r="B211" i="8"/>
  <c r="I81" i="8"/>
  <c r="I274" i="7"/>
  <c r="G122" i="7"/>
  <c r="C47" i="7"/>
  <c r="K105" i="9"/>
  <c r="I325" i="10"/>
  <c r="E195" i="9"/>
  <c r="K312" i="8"/>
  <c r="F154" i="8"/>
  <c r="B78" i="8"/>
  <c r="C338" i="7"/>
  <c r="D201" i="7"/>
  <c r="C202" i="7"/>
  <c r="B48" i="7"/>
  <c r="I236" i="9"/>
  <c r="C212" i="9"/>
  <c r="H319" i="10"/>
  <c r="B355" i="8"/>
  <c r="B236" i="8"/>
  <c r="J155" i="8"/>
  <c r="D83" i="8"/>
  <c r="D339" i="7"/>
  <c r="E202" i="7"/>
  <c r="J55" i="7"/>
  <c r="C43" i="7"/>
  <c r="K101" i="9"/>
  <c r="I321" i="10"/>
  <c r="E179" i="9"/>
  <c r="J359" i="10"/>
  <c r="D263" i="11"/>
  <c r="D52" i="10"/>
  <c r="J245" i="11"/>
  <c r="C112" i="11"/>
  <c r="C247" i="11"/>
  <c r="E182" i="12"/>
  <c r="J365" i="13"/>
  <c r="B172" i="12"/>
  <c r="G87" i="13"/>
  <c r="H222" i="13"/>
  <c r="K330" i="13"/>
  <c r="G250" i="14"/>
  <c r="H343" i="14"/>
  <c r="E281" i="15"/>
  <c r="F88" i="14"/>
  <c r="D337" i="16"/>
  <c r="C99" i="15"/>
  <c r="F227" i="15"/>
  <c r="C158" i="16"/>
  <c r="J290" i="16"/>
  <c r="C225" i="10"/>
  <c r="H69" i="10"/>
  <c r="J191" i="10"/>
  <c r="K46" i="10"/>
  <c r="I247" i="11"/>
  <c r="B110" i="11"/>
  <c r="K301" i="12"/>
  <c r="H172" i="12"/>
  <c r="K364" i="13"/>
  <c r="C223" i="13"/>
  <c r="D358" i="13"/>
  <c r="F277" i="14"/>
  <c r="K56" i="13"/>
  <c r="D145" i="13"/>
  <c r="K82" i="14"/>
  <c r="I331" i="16"/>
  <c r="J138" i="15"/>
  <c r="K229" i="15"/>
  <c r="D358" i="15"/>
  <c r="F310" i="16"/>
  <c r="G208" i="17"/>
  <c r="F334" i="17"/>
  <c r="J195" i="10"/>
  <c r="K41" i="10"/>
  <c r="G166" i="10"/>
  <c r="F91" i="11"/>
  <c r="H229" i="11"/>
  <c r="I92" i="11"/>
  <c r="F293" i="12"/>
  <c r="E155" i="12"/>
  <c r="I342" i="13"/>
  <c r="K261" i="14"/>
  <c r="D68" i="13"/>
  <c r="G176" i="13"/>
  <c r="H269" i="13"/>
  <c r="D189" i="14"/>
  <c r="K126" i="15"/>
  <c r="D263" i="15"/>
  <c r="E354" i="15"/>
  <c r="B159" i="14"/>
  <c r="B73" i="15"/>
  <c r="K332" i="17"/>
  <c r="H129" i="16"/>
  <c r="H278" i="10"/>
  <c r="C115" i="10"/>
  <c r="J299" i="11"/>
  <c r="H164" i="11"/>
  <c r="C360" i="12"/>
  <c r="K165" i="11"/>
  <c r="C101" i="12"/>
  <c r="G228" i="12"/>
  <c r="J90" i="12"/>
  <c r="C335" i="14"/>
  <c r="F141" i="13"/>
  <c r="I249" i="13"/>
  <c r="J342" i="13"/>
  <c r="F262" i="14"/>
  <c r="C200" i="15"/>
  <c r="F336" i="15"/>
  <c r="I98" i="14"/>
  <c r="I346" i="16"/>
  <c r="D146" i="15"/>
  <c r="K76" i="16"/>
  <c r="J202" i="16"/>
  <c r="D119" i="17"/>
  <c r="C255" i="17"/>
  <c r="H40" i="16"/>
  <c r="H288" i="18"/>
  <c r="J207" i="19"/>
  <c r="I343" i="19"/>
  <c r="H147" i="18"/>
  <c r="G283" i="18"/>
  <c r="H197" i="19"/>
  <c r="D117" i="20"/>
  <c r="B366" i="22"/>
  <c r="E60" i="19"/>
  <c r="E308" i="21"/>
  <c r="G227" i="22"/>
  <c r="H252" i="20"/>
  <c r="J171" i="21"/>
  <c r="C196" i="19"/>
  <c r="I115" i="20"/>
  <c r="G364" i="22"/>
  <c r="H278" i="23"/>
  <c r="J197" i="28"/>
  <c r="B117" i="24"/>
  <c r="E84" i="16"/>
  <c r="H198" i="16"/>
  <c r="J117" i="17"/>
  <c r="J365" i="19"/>
  <c r="G172" i="18"/>
  <c r="H305" i="18"/>
  <c r="D225" i="19"/>
  <c r="I360" i="19"/>
  <c r="D275" i="20"/>
  <c r="J194" i="21"/>
  <c r="F114" i="22"/>
  <c r="G137" i="20"/>
  <c r="I56" i="21"/>
  <c r="J81" i="19"/>
  <c r="J329" i="21"/>
  <c r="B249" i="22"/>
  <c r="I273" i="20"/>
  <c r="E193" i="21"/>
  <c r="K112" i="22"/>
  <c r="J355" i="28"/>
  <c r="B275" i="24"/>
  <c r="K187" i="16"/>
  <c r="C107" i="17"/>
  <c r="F221" i="17"/>
  <c r="H140" i="18"/>
  <c r="C276" i="18"/>
  <c r="G81" i="17"/>
  <c r="J328" i="19"/>
  <c r="G135" i="18"/>
  <c r="H49" i="19"/>
  <c r="F298" i="21"/>
  <c r="B218" i="22"/>
  <c r="C241" i="20"/>
  <c r="E160" i="21"/>
  <c r="F185" i="19"/>
  <c r="H104" i="20"/>
  <c r="H352" i="22"/>
  <c r="C48" i="19"/>
  <c r="K296" i="21"/>
  <c r="G216" i="22"/>
  <c r="H130" i="23"/>
  <c r="J49" i="28"/>
  <c r="D97" i="17"/>
  <c r="C233" i="17"/>
  <c r="F347" i="17"/>
  <c r="H266" i="18"/>
  <c r="K72" i="17"/>
  <c r="I321" i="19"/>
  <c r="H125" i="18"/>
  <c r="G261" i="18"/>
  <c r="H175" i="19"/>
  <c r="D95" i="20"/>
  <c r="B344" i="22"/>
  <c r="C367" i="20"/>
  <c r="E286" i="21"/>
  <c r="G205" i="22"/>
  <c r="H230" i="20"/>
  <c r="J149" i="21"/>
  <c r="C174" i="19"/>
  <c r="I93" i="20"/>
  <c r="G342" i="22"/>
  <c r="H256" i="23"/>
  <c r="J175" i="28"/>
  <c r="B101" i="24"/>
  <c r="C348" i="28"/>
  <c r="I267" i="24"/>
  <c r="D279" i="23"/>
  <c r="J198" i="28"/>
  <c r="F118" i="24"/>
  <c r="K141" i="23"/>
  <c r="C61" i="28"/>
  <c r="K328" i="25"/>
  <c r="H246" i="26"/>
  <c r="J165" i="27"/>
  <c r="G190" i="25"/>
  <c r="C110" i="26"/>
  <c r="J358" i="6"/>
  <c r="B318" i="26"/>
  <c r="H237" i="27"/>
  <c r="K171" i="25"/>
  <c r="C91" i="26"/>
  <c r="F315" i="6"/>
  <c r="J218" i="4"/>
  <c r="G87" i="6"/>
  <c r="I93" i="23"/>
  <c r="G342" i="24"/>
  <c r="B354" i="23"/>
  <c r="H273" i="28"/>
  <c r="D193" i="24"/>
  <c r="I216" i="23"/>
  <c r="K135" i="28"/>
  <c r="C55" i="24"/>
  <c r="F321" i="26"/>
  <c r="H240" i="27"/>
  <c r="E265" i="25"/>
  <c r="K184" i="26"/>
  <c r="G104" i="27"/>
  <c r="B246" i="13"/>
  <c r="H165" i="14"/>
  <c r="E103" i="15"/>
  <c r="H239" i="15"/>
  <c r="I330" i="15"/>
  <c r="D130" i="14"/>
  <c r="F49" i="15"/>
  <c r="E309" i="17"/>
  <c r="B106" i="16"/>
  <c r="D306" i="10"/>
  <c r="I142" i="10"/>
  <c r="F327" i="11"/>
  <c r="D192" i="11"/>
  <c r="G58" i="11"/>
  <c r="G193" i="11"/>
  <c r="I128" i="12"/>
  <c r="C256" i="12"/>
  <c r="F118" i="12"/>
  <c r="I362" i="14"/>
  <c r="B169" i="13"/>
  <c r="E277" i="13"/>
  <c r="K196" i="14"/>
  <c r="B290" i="14"/>
  <c r="I227" i="15"/>
  <c r="B364" i="15"/>
  <c r="E126" i="14"/>
  <c r="G45" i="15"/>
  <c r="J173" i="15"/>
  <c r="G104" i="16"/>
  <c r="F230" i="16"/>
  <c r="H50" i="9"/>
  <c r="J282" i="11"/>
  <c r="J71" i="10"/>
  <c r="C260" i="11"/>
  <c r="I131" i="11"/>
  <c r="D323" i="12"/>
  <c r="K201" i="12"/>
  <c r="H56" i="12"/>
  <c r="H191" i="12"/>
  <c r="C107" i="13"/>
  <c r="D242" i="13"/>
  <c r="G350" i="13"/>
  <c r="C270" i="14"/>
  <c r="D363" i="14"/>
  <c r="K300" i="15"/>
  <c r="B108" i="14"/>
  <c r="J356" i="16"/>
  <c r="I118" i="15"/>
  <c r="B247" i="15"/>
  <c r="I177" i="16"/>
  <c r="E97" i="17"/>
  <c r="B220" i="17"/>
  <c r="K355" i="17"/>
  <c r="F141" i="16"/>
  <c r="H60" i="17"/>
  <c r="H308" i="19"/>
  <c r="E115" i="18"/>
  <c r="F248" i="18"/>
  <c r="G55" i="17"/>
  <c r="G303" i="19"/>
  <c r="B218" i="20"/>
  <c r="H137" i="21"/>
  <c r="C161" i="19"/>
  <c r="E80" i="20"/>
  <c r="E328" i="22"/>
  <c r="F353" i="20"/>
  <c r="H272" i="21"/>
  <c r="J191" i="22"/>
  <c r="G216" i="20"/>
  <c r="C136" i="21"/>
  <c r="H50" i="22"/>
  <c r="H298" i="28"/>
  <c r="J217" i="24"/>
  <c r="C185" i="16"/>
  <c r="E104" i="17"/>
  <c r="H218" i="17"/>
  <c r="J137" i="18"/>
  <c r="E273" i="18"/>
  <c r="J77" i="17"/>
  <c r="B326" i="19"/>
  <c r="I132" i="18"/>
  <c r="J46" i="19"/>
  <c r="H295" i="21"/>
  <c r="D215" i="22"/>
  <c r="E238" i="20"/>
  <c r="G157" i="21"/>
  <c r="H182" i="19"/>
  <c r="J101" i="20"/>
  <c r="J349" i="22"/>
  <c r="E45" i="19"/>
  <c r="C294" i="21"/>
  <c r="I213" i="22"/>
  <c r="J127" i="23"/>
  <c r="B47" i="28"/>
  <c r="H309" i="16"/>
  <c r="K207" i="17"/>
  <c r="D322" i="17"/>
  <c r="F241" i="18"/>
  <c r="I47" i="17"/>
  <c r="G296" i="19"/>
  <c r="F100" i="18"/>
  <c r="E236" i="18"/>
  <c r="F150" i="19"/>
  <c r="B70" i="20"/>
  <c r="J318" i="22"/>
  <c r="K341" i="20"/>
  <c r="C261" i="21"/>
  <c r="E180" i="22"/>
  <c r="F205" i="20"/>
  <c r="H124" i="21"/>
  <c r="K148" i="19"/>
  <c r="G68" i="20"/>
  <c r="E317" i="22"/>
  <c r="F231" i="23"/>
  <c r="H150" i="28"/>
  <c r="B198" i="17"/>
  <c r="K333" i="17"/>
  <c r="F119" i="16"/>
  <c r="F367" i="18"/>
  <c r="H286" i="19"/>
  <c r="E93" i="18"/>
  <c r="F226" i="18"/>
  <c r="E362" i="18"/>
  <c r="G281" i="19"/>
  <c r="B196" i="20"/>
  <c r="H115" i="21"/>
  <c r="C139" i="19"/>
  <c r="E58" i="20"/>
  <c r="E306" i="22"/>
  <c r="F331" i="20"/>
  <c r="H250" i="21"/>
  <c r="J169" i="22"/>
  <c r="G194" i="20"/>
  <c r="C114" i="21"/>
  <c r="F357" i="23"/>
  <c r="H276" i="28"/>
  <c r="J195" i="24"/>
  <c r="I119" i="23"/>
  <c r="G368" i="24"/>
  <c r="J50" i="22"/>
  <c r="H299" i="28"/>
  <c r="D219" i="24"/>
  <c r="I242" i="23"/>
  <c r="K161" i="28"/>
  <c r="C81" i="24"/>
  <c r="F347" i="26"/>
  <c r="H266" i="27"/>
  <c r="E291" i="25"/>
  <c r="K210" i="26"/>
  <c r="G130" i="27"/>
  <c r="H89" i="25"/>
  <c r="F338" i="27"/>
  <c r="I272" i="25"/>
  <c r="K191" i="26"/>
  <c r="C111" i="27"/>
  <c r="H319" i="4"/>
  <c r="E188" i="6"/>
  <c r="G194" i="23"/>
  <c r="C114" i="28"/>
  <c r="K362" i="25"/>
  <c r="D45" i="23"/>
  <c r="B294" i="24"/>
  <c r="G317" i="23"/>
  <c r="I236" i="28"/>
  <c r="K155" i="24"/>
  <c r="F93" i="25"/>
  <c r="F341" i="27"/>
  <c r="K260" i="6"/>
  <c r="I285" i="26"/>
  <c r="E205" i="27"/>
  <c r="F164" i="25"/>
  <c r="B110" i="13"/>
  <c r="I47" i="14"/>
  <c r="G296" i="16"/>
  <c r="H103" i="15"/>
  <c r="I194" i="15"/>
  <c r="B323" i="15"/>
  <c r="I253" i="16"/>
  <c r="E173" i="17"/>
  <c r="D299" i="17"/>
  <c r="B154" i="10"/>
  <c r="G335" i="11"/>
  <c r="E131" i="10"/>
  <c r="D56" i="11"/>
  <c r="K330" i="4"/>
  <c r="F131" i="4"/>
  <c r="B223" i="6"/>
  <c r="G326" i="4"/>
  <c r="B127" i="4"/>
  <c r="B217" i="6"/>
  <c r="F285" i="8"/>
  <c r="C164" i="8"/>
  <c r="E84" i="8"/>
  <c r="H284" i="7"/>
  <c r="E278" i="7"/>
  <c r="F141" i="7"/>
  <c r="C318" i="9"/>
  <c r="B178" i="9"/>
  <c r="D102" i="9"/>
  <c r="B68" i="9"/>
  <c r="E344" i="8"/>
  <c r="H257" i="8"/>
  <c r="F177" i="8"/>
  <c r="G361" i="7"/>
  <c r="K224" i="7"/>
  <c r="B88" i="7"/>
  <c r="K88" i="7"/>
  <c r="I64" i="7"/>
  <c r="G123" i="9"/>
  <c r="E343" i="10"/>
  <c r="F206" i="10"/>
  <c r="H293" i="8"/>
  <c r="B172" i="8"/>
  <c r="F93" i="8"/>
  <c r="H224" i="7"/>
  <c r="E218" i="7"/>
  <c r="F81" i="7"/>
  <c r="H65" i="7"/>
  <c r="E254" i="9"/>
  <c r="G230" i="9"/>
  <c r="D337" i="10"/>
  <c r="E340" i="8"/>
  <c r="H253" i="8"/>
  <c r="F173" i="8"/>
  <c r="G357" i="7"/>
  <c r="K220" i="7"/>
  <c r="B84" i="7"/>
  <c r="K73" i="7"/>
  <c r="I60" i="7"/>
  <c r="G119" i="9"/>
  <c r="E339" i="10"/>
  <c r="F202" i="10"/>
  <c r="H48" i="9"/>
  <c r="J280" i="11"/>
  <c r="J69" i="10"/>
  <c r="C258" i="11"/>
  <c r="I129" i="11"/>
  <c r="D321" i="12"/>
  <c r="K199" i="12"/>
  <c r="H54" i="12"/>
  <c r="H189" i="12"/>
  <c r="C105" i="13"/>
  <c r="D240" i="13"/>
  <c r="G348" i="13"/>
  <c r="C268" i="14"/>
  <c r="D361" i="14"/>
  <c r="K298" i="15"/>
  <c r="B106" i="14"/>
  <c r="J354" i="16"/>
  <c r="I116" i="15"/>
  <c r="B245" i="15"/>
  <c r="I175" i="16"/>
  <c r="E95" i="17"/>
  <c r="E260" i="10"/>
  <c r="D87" i="10"/>
  <c r="I268" i="11"/>
  <c r="G64" i="10"/>
  <c r="D318" i="12"/>
  <c r="H127" i="11"/>
  <c r="G319" i="12"/>
  <c r="D190" i="12"/>
  <c r="E53" i="12"/>
  <c r="I240" i="13"/>
  <c r="K159" i="14"/>
  <c r="B295" i="14"/>
  <c r="G74" i="13"/>
  <c r="I159" i="4"/>
  <c r="C240" i="6"/>
  <c r="B41" i="6"/>
  <c r="E155" i="4"/>
  <c r="I235" i="6"/>
  <c r="F365" i="4"/>
  <c r="E363" i="8"/>
  <c r="E278" i="8"/>
  <c r="I129" i="8"/>
  <c r="B57" i="8"/>
  <c r="D313" i="7"/>
  <c r="E176" i="7"/>
  <c r="H358" i="9"/>
  <c r="K345" i="9"/>
  <c r="K75" i="9"/>
  <c r="I295" i="10"/>
  <c r="B106" i="9"/>
  <c r="I299" i="8"/>
  <c r="F212" i="8"/>
  <c r="J133" i="8"/>
  <c r="B265" i="7"/>
  <c r="I258" i="7"/>
  <c r="J121" i="7"/>
  <c r="G298" i="9"/>
  <c r="F158" i="9"/>
  <c r="B272" i="9"/>
  <c r="F48" i="9"/>
  <c r="I320" i="8"/>
  <c r="E218" i="8"/>
  <c r="F128" i="8"/>
  <c r="G68" i="8"/>
  <c r="D253" i="7"/>
  <c r="E116" i="7"/>
  <c r="H298" i="9"/>
  <c r="K285" i="9"/>
  <c r="F213" i="9"/>
  <c r="I235" i="10"/>
  <c r="K361" i="10"/>
  <c r="I295" i="8"/>
  <c r="F208" i="8"/>
  <c r="J129" i="8"/>
  <c r="B261" i="7"/>
  <c r="I254" i="7"/>
  <c r="J117" i="7"/>
  <c r="G294" i="9"/>
  <c r="F154" i="9"/>
  <c r="K266" i="9"/>
  <c r="F44" i="9"/>
  <c r="C227" i="10"/>
  <c r="J122" i="10"/>
  <c r="E304" i="11"/>
  <c r="C100" i="10"/>
  <c r="J353" i="12"/>
  <c r="D163" i="11"/>
  <c r="C355" i="12"/>
  <c r="J225" i="12"/>
  <c r="K88" i="12"/>
  <c r="E276" i="13"/>
  <c r="G195" i="14"/>
  <c r="H330" i="14"/>
  <c r="C110" i="13"/>
  <c r="D203" i="13"/>
  <c r="K140" i="14"/>
  <c r="G60" i="15"/>
  <c r="J196" i="15"/>
  <c r="K287" i="15"/>
  <c r="F87" i="14"/>
  <c r="F335" i="16"/>
  <c r="G266" i="17"/>
  <c r="D63" i="16"/>
  <c r="H274" i="10"/>
  <c r="C111" i="10"/>
  <c r="J295" i="11"/>
  <c r="H160" i="11"/>
  <c r="C356" i="12"/>
  <c r="K161" i="11"/>
  <c r="C97" i="12"/>
  <c r="G224" i="12"/>
  <c r="J86" i="12"/>
  <c r="C331" i="14"/>
  <c r="F137" i="13"/>
  <c r="I245" i="13"/>
  <c r="G212" i="4"/>
  <c r="B307" i="6"/>
  <c r="J93" i="6"/>
  <c r="C208" i="4"/>
  <c r="C301" i="6"/>
  <c r="F89" i="6"/>
  <c r="K327" i="8"/>
  <c r="G225" i="8"/>
  <c r="H135" i="8"/>
  <c r="I75" i="8"/>
  <c r="F260" i="7"/>
  <c r="G123" i="7"/>
  <c r="J305" i="9"/>
  <c r="C293" i="9"/>
  <c r="H220" i="9"/>
  <c r="K242" i="10"/>
  <c r="E40" i="9"/>
  <c r="H333" i="8"/>
  <c r="H159" i="8"/>
  <c r="F83" i="8"/>
  <c r="H343" i="7"/>
  <c r="F206" i="7"/>
  <c r="E207" i="7"/>
  <c r="D53" i="7"/>
  <c r="K241" i="9"/>
  <c r="C218" i="9"/>
  <c r="J324" i="10"/>
  <c r="G336" i="8"/>
  <c r="B233" i="8"/>
  <c r="I142" i="8"/>
  <c r="B343" i="7"/>
  <c r="I336" i="7"/>
  <c r="J199" i="7"/>
  <c r="E47" i="7"/>
  <c r="F236" i="9"/>
  <c r="H160" i="9"/>
  <c r="G208" i="9"/>
  <c r="C309" i="10"/>
  <c r="H317" i="8"/>
  <c r="H155" i="8"/>
  <c r="D79" i="8"/>
  <c r="E339" i="7"/>
  <c r="F202" i="7"/>
  <c r="E203" i="7"/>
  <c r="D49" i="7"/>
  <c r="K237" i="9"/>
  <c r="C214" i="9"/>
  <c r="J320" i="10"/>
  <c r="E226" i="10"/>
  <c r="B70" i="10"/>
  <c r="H192" i="10"/>
  <c r="E47" i="10"/>
  <c r="C248" i="11"/>
  <c r="F110" i="11"/>
  <c r="E302" i="12"/>
  <c r="B173" i="12"/>
  <c r="E365" i="13"/>
  <c r="G223" i="13"/>
  <c r="H358" i="13"/>
  <c r="J277" i="14"/>
  <c r="E57" i="13"/>
  <c r="F150" i="13"/>
  <c r="C88" i="14"/>
  <c r="K336" i="16"/>
  <c r="B144" i="15"/>
  <c r="C235" i="15"/>
  <c r="F363" i="15"/>
  <c r="H282" i="16"/>
  <c r="I213" i="17"/>
  <c r="H339" i="17"/>
  <c r="J221" i="10"/>
  <c r="E58" i="10"/>
  <c r="K182" i="10"/>
  <c r="J107" i="11"/>
  <c r="B246" i="11"/>
  <c r="C109" i="11"/>
  <c r="E44" i="12"/>
  <c r="I171" i="12"/>
  <c r="C359" i="13"/>
  <c r="E278" i="14"/>
  <c r="H84" i="13"/>
  <c r="K192" i="13"/>
  <c r="K98" i="4"/>
  <c r="E179" i="6"/>
  <c r="B309" i="4"/>
  <c r="G94" i="4"/>
  <c r="K174" i="6"/>
  <c r="H304" i="4"/>
  <c r="G357" i="8"/>
  <c r="J270" i="8"/>
  <c r="H190" i="8"/>
  <c r="K45" i="8"/>
  <c r="C238" i="7"/>
  <c r="D101" i="7"/>
  <c r="C102" i="7"/>
  <c r="D277" i="9"/>
  <c r="I136" i="9"/>
  <c r="G356" i="10"/>
  <c r="H219" i="10"/>
  <c r="K318" i="8"/>
  <c r="E205" i="8"/>
  <c r="G125" i="8"/>
  <c r="J325" i="7"/>
  <c r="G319" i="7"/>
  <c r="H182" i="7"/>
  <c r="E359" i="9"/>
  <c r="D219" i="9"/>
  <c r="F143" i="9"/>
  <c r="I139" i="9"/>
  <c r="C364" i="8"/>
  <c r="C279" i="8"/>
  <c r="G130" i="8"/>
  <c r="J57" i="8"/>
  <c r="B314" i="7"/>
  <c r="C177" i="7"/>
  <c r="F359" i="9"/>
  <c r="I346" i="9"/>
  <c r="I76" i="9"/>
  <c r="G296" i="10"/>
  <c r="H107" i="9"/>
  <c r="K314" i="8"/>
  <c r="E201" i="8"/>
  <c r="G121" i="8"/>
  <c r="J321" i="7"/>
  <c r="G315" i="7"/>
  <c r="H178" i="7"/>
  <c r="E355" i="9"/>
  <c r="D215" i="9"/>
  <c r="F139" i="9"/>
  <c r="C130" i="9"/>
  <c r="K287" i="10"/>
  <c r="H183" i="10"/>
  <c r="C365" i="11"/>
  <c r="K160" i="10"/>
  <c r="J85" i="11"/>
  <c r="B224" i="11"/>
  <c r="C87" i="11"/>
  <c r="H286" i="12"/>
  <c r="I149" i="12"/>
  <c r="C337" i="13"/>
  <c r="E256" i="14"/>
  <c r="H62" i="13"/>
  <c r="K170" i="13"/>
  <c r="B264" i="13"/>
  <c r="H183" i="14"/>
  <c r="E121" i="15"/>
  <c r="H257" i="15"/>
  <c r="I348" i="15"/>
  <c r="D148" i="14"/>
  <c r="F67" i="15"/>
  <c r="E327" i="17"/>
  <c r="B124" i="16"/>
  <c r="F335" i="10"/>
  <c r="K171" i="10"/>
  <c r="H356" i="11"/>
  <c r="F221" i="11"/>
  <c r="I87" i="11"/>
  <c r="I222" i="11"/>
  <c r="K157" i="12"/>
  <c r="E285" i="12"/>
  <c r="H147" i="12"/>
  <c r="C63" i="13"/>
  <c r="D198" i="13"/>
  <c r="G306" i="13"/>
  <c r="C226" i="14"/>
  <c r="F314" i="14"/>
  <c r="C252" i="15"/>
  <c r="D59" i="14"/>
  <c r="K152" i="14"/>
  <c r="K69" i="15"/>
  <c r="D198" i="15"/>
  <c r="K128" i="16"/>
  <c r="J254" i="16"/>
  <c r="I207" i="9"/>
  <c r="F358" i="11"/>
  <c r="F147" i="10"/>
  <c r="I335" i="11"/>
  <c r="E207" i="11"/>
  <c r="H69" i="11"/>
  <c r="G277" i="12"/>
  <c r="D132" i="12"/>
  <c r="D267" i="12"/>
  <c r="I182" i="13"/>
  <c r="J317" i="13"/>
  <c r="B237" i="14"/>
  <c r="I345" i="14"/>
  <c r="H109" i="13"/>
  <c r="E47" i="14"/>
  <c r="C296" i="16"/>
  <c r="D103" i="15"/>
  <c r="E194" i="15"/>
  <c r="H322" i="15"/>
  <c r="E253" i="16"/>
  <c r="K172" i="17"/>
  <c r="E306" i="10"/>
  <c r="F102" i="10"/>
  <c r="K283" i="11"/>
  <c r="I79" i="10"/>
  <c r="F333" i="12"/>
  <c r="J142" i="11"/>
  <c r="I334" i="12"/>
  <c r="F205" i="12"/>
  <c r="G68" i="12"/>
  <c r="K255" i="13"/>
  <c r="C175" i="14"/>
  <c r="D310" i="14"/>
  <c r="I89" i="13"/>
  <c r="J182" i="13"/>
  <c r="G120" i="14"/>
  <c r="C40" i="15"/>
  <c r="F176" i="15"/>
  <c r="G267" i="15"/>
  <c r="B67" i="14"/>
  <c r="B315" i="16"/>
  <c r="C246" i="17"/>
  <c r="J42" i="16"/>
  <c r="K175" i="16"/>
  <c r="H315" i="16"/>
  <c r="F209" i="17"/>
  <c r="H128" i="18"/>
  <c r="C264" i="18"/>
  <c r="B68" i="17"/>
  <c r="J316" i="19"/>
  <c r="G123" i="18"/>
  <c r="J366" i="20"/>
  <c r="F286" i="21"/>
  <c r="B206" i="22"/>
  <c r="C229" i="20"/>
  <c r="E148" i="21"/>
  <c r="F173" i="19"/>
  <c r="H92" i="20"/>
  <c r="H340" i="22"/>
  <c r="E365" i="20"/>
  <c r="K284" i="21"/>
  <c r="G204" i="22"/>
  <c r="H118" i="23"/>
  <c r="H366" i="24"/>
  <c r="D117" i="17"/>
  <c r="C253" i="17"/>
  <c r="F367" i="17"/>
  <c r="H286" i="18"/>
  <c r="J205" i="19"/>
  <c r="I341" i="19"/>
  <c r="H145" i="18"/>
  <c r="G281" i="18"/>
  <c r="H195" i="19"/>
  <c r="D115" i="20"/>
  <c r="B364" i="22"/>
  <c r="E58" i="19"/>
  <c r="E306" i="21"/>
  <c r="G225" i="22"/>
  <c r="H250" i="20"/>
  <c r="J169" i="21"/>
  <c r="C194" i="19"/>
  <c r="I113" i="20"/>
  <c r="G362" i="22"/>
  <c r="H276" i="23"/>
  <c r="J195" i="28"/>
  <c r="J220" i="17"/>
  <c r="I356" i="17"/>
  <c r="D142" i="16"/>
  <c r="F61" i="17"/>
  <c r="F309" i="19"/>
  <c r="C116" i="18"/>
  <c r="D249" i="18"/>
  <c r="E56" i="17"/>
  <c r="E304" i="19"/>
  <c r="J218" i="20"/>
  <c r="F138" i="21"/>
  <c r="K161" i="19"/>
  <c r="C81" i="20"/>
  <c r="C329" i="22"/>
  <c r="D354" i="20"/>
  <c r="F273" i="21"/>
  <c r="H192" i="22"/>
  <c r="E217" i="20"/>
  <c r="K136" i="21"/>
  <c r="F51" i="22"/>
  <c r="F299" i="28"/>
  <c r="H218" i="24"/>
  <c r="K153" i="16"/>
  <c r="D268" i="16"/>
  <c r="F187" i="17"/>
  <c r="H106" i="18"/>
  <c r="C242" i="18"/>
  <c r="B46" i="17"/>
  <c r="J294" i="19"/>
  <c r="G101" i="18"/>
  <c r="J344" i="20"/>
  <c r="F264" i="21"/>
  <c r="B184" i="22"/>
  <c r="C207" i="20"/>
  <c r="E126" i="21"/>
  <c r="F151" i="19"/>
  <c r="H70" i="20"/>
  <c r="H318" i="22"/>
  <c r="E343" i="20"/>
  <c r="K262" i="21"/>
  <c r="G182" i="22"/>
  <c r="H96" i="23"/>
  <c r="H344" i="24"/>
  <c r="G268" i="23"/>
  <c r="C188" i="28"/>
  <c r="I107" i="24"/>
  <c r="D119" i="23"/>
  <c r="B368" i="24"/>
  <c r="I62" i="22"/>
  <c r="I310" i="28"/>
  <c r="K229" i="24"/>
  <c r="F167" i="25"/>
  <c r="H86" i="26"/>
  <c r="K334" i="6"/>
  <c r="I359" i="26"/>
  <c r="E279" i="27"/>
  <c r="F238" i="25"/>
  <c r="B158" i="26"/>
  <c r="H77" i="27"/>
  <c r="I340" i="26"/>
  <c r="K259" i="27"/>
  <c r="D139" i="6"/>
  <c r="J58" i="4"/>
  <c r="E343" i="23"/>
  <c r="K262" i="28"/>
  <c r="G182" i="24"/>
  <c r="B194" i="23"/>
  <c r="H113" i="28"/>
  <c r="F362" i="25"/>
  <c r="I56" i="23"/>
  <c r="I304" i="24"/>
  <c r="D242" i="25"/>
  <c r="F161" i="26"/>
  <c r="H80" i="27"/>
  <c r="E105" i="25"/>
  <c r="C354" i="27"/>
  <c r="D313" i="25"/>
  <c r="B86" i="13"/>
  <c r="K352" i="15"/>
  <c r="F171" i="14"/>
  <c r="H79" i="15"/>
  <c r="I170" i="15"/>
  <c r="B299" i="15"/>
  <c r="I229" i="16"/>
  <c r="E149" i="17"/>
  <c r="D275" i="17"/>
  <c r="B130" i="10"/>
  <c r="G311" i="11"/>
  <c r="E107" i="10"/>
  <c r="B361" i="12"/>
  <c r="F170" i="11"/>
  <c r="E362" i="12"/>
  <c r="B233" i="12"/>
  <c r="C96" i="12"/>
  <c r="G283" i="13"/>
  <c r="I202" i="14"/>
  <c r="J337" i="14"/>
  <c r="E117" i="13"/>
  <c r="F210" i="13"/>
  <c r="C148" i="14"/>
  <c r="I67" i="15"/>
  <c r="B204" i="15"/>
  <c r="C295" i="15"/>
  <c r="H94" i="14"/>
  <c r="H342" i="16"/>
  <c r="I273" i="17"/>
  <c r="F70" i="16"/>
  <c r="F219" i="10"/>
  <c r="K55" i="10"/>
  <c r="G180" i="10"/>
  <c r="F105" i="11"/>
  <c r="H243" i="11"/>
  <c r="I106" i="11"/>
  <c r="K41" i="12"/>
  <c r="E169" i="12"/>
  <c r="I356" i="13"/>
  <c r="K275" i="14"/>
  <c r="D82" i="13"/>
  <c r="G190" i="13"/>
  <c r="H283" i="13"/>
  <c r="D203" i="14"/>
  <c r="K140" i="15"/>
  <c r="D277" i="15"/>
  <c r="E368" i="15"/>
  <c r="G287" i="16"/>
  <c r="B87" i="15"/>
  <c r="K346" i="17"/>
  <c r="H143" i="16"/>
  <c r="I276" i="16"/>
  <c r="K195" i="17"/>
  <c r="D310" i="17"/>
  <c r="F229" i="18"/>
  <c r="K364" i="18"/>
  <c r="G284" i="19"/>
  <c r="F88" i="18"/>
  <c r="E224" i="18"/>
  <c r="F138" i="19"/>
  <c r="B58" i="20"/>
  <c r="J306" i="22"/>
  <c r="K329" i="20"/>
  <c r="C249" i="21"/>
  <c r="E168" i="22"/>
  <c r="F193" i="20"/>
  <c r="H112" i="21"/>
  <c r="K136" i="19"/>
  <c r="G56" i="20"/>
  <c r="E305" i="22"/>
  <c r="F219" i="23"/>
  <c r="H138" i="28"/>
  <c r="B218" i="17"/>
  <c r="K353" i="17"/>
  <c r="F139" i="16"/>
  <c r="H58" i="17"/>
  <c r="H306" i="19"/>
  <c r="E113" i="18"/>
  <c r="F246" i="18"/>
  <c r="G53" i="17"/>
  <c r="G301" i="19"/>
  <c r="B216" i="20"/>
  <c r="H135" i="21"/>
  <c r="C159" i="19"/>
  <c r="E78" i="20"/>
  <c r="E326" i="22"/>
  <c r="F351" i="20"/>
  <c r="H270" i="21"/>
  <c r="J189" i="22"/>
  <c r="G214" i="20"/>
  <c r="C134" i="21"/>
  <c r="H48" i="22"/>
  <c r="H296" i="28"/>
  <c r="J215" i="24"/>
  <c r="I128" i="16"/>
  <c r="B243" i="16"/>
  <c r="D162" i="17"/>
  <c r="F81" i="18"/>
  <c r="K216" i="18"/>
  <c r="B350" i="18"/>
  <c r="H269" i="19"/>
  <c r="E76" i="18"/>
  <c r="H319" i="20"/>
  <c r="D239" i="21"/>
  <c r="J158" i="22"/>
  <c r="K181" i="20"/>
  <c r="C101" i="21"/>
  <c r="D126" i="19"/>
  <c r="F45" i="20"/>
  <c r="F293" i="22"/>
  <c r="C318" i="20"/>
  <c r="I237" i="21"/>
  <c r="E157" i="22"/>
  <c r="F71" i="23"/>
  <c r="F319" i="24"/>
  <c r="I254" i="16"/>
  <c r="K173" i="17"/>
  <c r="D288" i="17"/>
  <c r="F207" i="18"/>
  <c r="K342" i="18"/>
  <c r="G262" i="19"/>
  <c r="F66" i="18"/>
  <c r="E202" i="18"/>
  <c r="F116" i="19"/>
  <c r="D365" i="21"/>
  <c r="J284" i="22"/>
  <c r="K307" i="20"/>
  <c r="C227" i="21"/>
  <c r="E146" i="22"/>
  <c r="F171" i="20"/>
  <c r="H90" i="21"/>
  <c r="K114" i="19"/>
  <c r="I363" i="21"/>
  <c r="E283" i="22"/>
  <c r="F197" i="23"/>
  <c r="H116" i="28"/>
  <c r="C40" i="22"/>
  <c r="K288" i="28"/>
  <c r="G208" i="24"/>
  <c r="B220" i="23"/>
  <c r="H139" i="28"/>
  <c r="D59" i="24"/>
  <c r="I82" i="23"/>
  <c r="I330" i="24"/>
  <c r="D268" i="25"/>
  <c r="F187" i="26"/>
  <c r="H106" i="27"/>
  <c r="E131" i="25"/>
  <c r="K50" i="26"/>
  <c r="H360" i="25"/>
  <c r="J258" i="26"/>
  <c r="F178" i="27"/>
  <c r="I112" i="25"/>
  <c r="I360" i="27"/>
  <c r="B240" i="6"/>
  <c r="H159" i="4"/>
  <c r="H116" i="24"/>
  <c r="I363" i="28"/>
  <c r="E283" i="24"/>
  <c r="J294" i="23"/>
  <c r="F214" i="28"/>
  <c r="B134" i="24"/>
  <c r="G157" i="23"/>
  <c r="I76" i="28"/>
  <c r="J47" i="24"/>
  <c r="D262" i="26"/>
  <c r="F181" i="27"/>
  <c r="C206" i="25"/>
  <c r="I125" i="26"/>
  <c r="E45" i="27"/>
  <c r="K222" i="14"/>
  <c r="D279" i="14"/>
  <c r="K216" i="15"/>
  <c r="D353" i="15"/>
  <c r="G115" i="14"/>
  <c r="G363" i="16"/>
  <c r="B163" i="15"/>
  <c r="I93" i="16"/>
  <c r="H219" i="16"/>
  <c r="I101" i="9"/>
  <c r="D323" i="11"/>
  <c r="F199" i="4"/>
  <c r="D228" i="4"/>
  <c r="G98" i="6"/>
  <c r="E194" i="4"/>
  <c r="D283" i="6"/>
  <c r="D77" i="6"/>
  <c r="K197" i="27"/>
  <c r="I278" i="26"/>
  <c r="I344" i="6"/>
  <c r="B96" i="26"/>
  <c r="F176" i="25"/>
  <c r="E217" i="27"/>
  <c r="I297" i="26"/>
  <c r="K272" i="6"/>
  <c r="F353" i="27"/>
  <c r="F105" i="25"/>
  <c r="K167" i="24"/>
  <c r="I248" i="28"/>
  <c r="G329" i="23"/>
  <c r="B306" i="24"/>
  <c r="D57" i="23"/>
  <c r="I45" i="24"/>
  <c r="C126" i="28"/>
  <c r="G206" i="23"/>
  <c r="G103" i="4"/>
  <c r="E184" i="6"/>
  <c r="H315" i="4"/>
  <c r="C107" i="27"/>
  <c r="K187" i="26"/>
  <c r="I268" i="25"/>
  <c r="F334" i="27"/>
  <c r="H85" i="25"/>
  <c r="G126" i="27"/>
  <c r="K206" i="26"/>
  <c r="E287" i="25"/>
  <c r="H262" i="27"/>
  <c r="F343" i="26"/>
  <c r="C77" i="24"/>
  <c r="K157" i="28"/>
  <c r="I238" i="23"/>
  <c r="D215" i="24"/>
  <c r="H295" i="28"/>
  <c r="J46" i="22"/>
  <c r="G364" i="24"/>
  <c r="I115" i="23"/>
  <c r="F235" i="6"/>
  <c r="I48" i="6"/>
  <c r="B180" i="4"/>
  <c r="H263" i="6"/>
  <c r="E52" i="26"/>
  <c r="C133" i="25"/>
  <c r="J198" i="27"/>
  <c r="D279" i="26"/>
  <c r="I227" i="27"/>
  <c r="E283" i="6"/>
  <c r="C159" i="24"/>
  <c r="C325" i="4"/>
  <c r="F115" i="6"/>
  <c r="H348" i="6"/>
  <c r="C234" i="4"/>
  <c r="C59" i="6"/>
  <c r="F190" i="4"/>
  <c r="G277" i="6"/>
  <c r="I62" i="26"/>
  <c r="G143" i="25"/>
  <c r="D209" i="27"/>
  <c r="H289" i="26"/>
  <c r="F330" i="6"/>
  <c r="I81" i="26"/>
  <c r="C162" i="25"/>
  <c r="F137" i="27"/>
  <c r="D218" i="26"/>
  <c r="B299" i="25"/>
  <c r="G361" i="24"/>
  <c r="G113" i="23"/>
  <c r="B90" i="24"/>
  <c r="F170" i="28"/>
  <c r="J250" i="23"/>
  <c r="E239" i="24"/>
  <c r="I319" i="28"/>
  <c r="K70" i="22"/>
  <c r="C297" i="4"/>
  <c r="H99" i="4"/>
  <c r="B180" i="6"/>
  <c r="I300" i="27"/>
  <c r="I52" i="25"/>
  <c r="F118" i="27"/>
  <c r="J198" i="26"/>
  <c r="D279" i="25"/>
  <c r="C320" i="27"/>
  <c r="E71" i="25"/>
  <c r="H46" i="27"/>
  <c r="F127" i="26"/>
  <c r="D208" i="25"/>
  <c r="I270" i="24"/>
  <c r="G351" i="28"/>
  <c r="F328" i="25"/>
  <c r="H79" i="28"/>
  <c r="B160" i="23"/>
  <c r="G148" i="24"/>
  <c r="K228" i="28"/>
  <c r="E309" i="23"/>
  <c r="G161" i="4"/>
  <c r="E242" i="6"/>
  <c r="F44" i="6"/>
  <c r="C165" i="27"/>
  <c r="K245" i="26"/>
  <c r="K327" i="25"/>
  <c r="D63" i="26"/>
  <c r="J178" i="25"/>
  <c r="C284" i="26"/>
  <c r="J339" i="27"/>
  <c r="K209" i="4"/>
  <c r="I315" i="4"/>
  <c r="E306" i="4"/>
  <c r="J108" i="4"/>
  <c r="D189" i="6"/>
  <c r="K309" i="27"/>
  <c r="K61" i="25"/>
  <c r="H127" i="27"/>
  <c r="B208" i="26"/>
  <c r="F288" i="25"/>
  <c r="E329" i="27"/>
  <c r="G80" i="25"/>
  <c r="J55" i="27"/>
  <c r="H136" i="26"/>
  <c r="F217" i="25"/>
  <c r="K279" i="24"/>
  <c r="I360" i="28"/>
  <c r="H337" i="25"/>
  <c r="J88" i="28"/>
  <c r="D169" i="23"/>
  <c r="I157" i="24"/>
  <c r="C238" i="28"/>
  <c r="G318" i="23"/>
  <c r="G215" i="4"/>
  <c r="G311" i="6"/>
  <c r="F98" i="6"/>
  <c r="C219" i="27"/>
  <c r="K299" i="26"/>
  <c r="K365" i="6"/>
  <c r="D117" i="26"/>
  <c r="H197" i="25"/>
  <c r="G238" i="27"/>
  <c r="K318" i="26"/>
  <c r="C294" i="6"/>
  <c r="J45" i="26"/>
  <c r="H126" i="25"/>
  <c r="C189" i="24"/>
  <c r="K269" i="28"/>
  <c r="I350" i="23"/>
  <c r="D327" i="24"/>
  <c r="F78" i="23"/>
  <c r="K66" i="24"/>
  <c r="E147" i="28"/>
  <c r="I227" i="23"/>
  <c r="K79" i="4"/>
  <c r="I160" i="6"/>
  <c r="B292" i="4"/>
  <c r="G83" i="27"/>
  <c r="E164" i="26"/>
  <c r="C245" i="25"/>
  <c r="J310" i="27"/>
  <c r="B70" i="25"/>
  <c r="G122" i="26"/>
  <c r="D178" i="27"/>
  <c r="E278" i="28"/>
  <c r="D176" i="6"/>
  <c r="F95" i="4"/>
  <c r="K294" i="4"/>
  <c r="C327" i="4"/>
  <c r="H129" i="4"/>
  <c r="B210" i="6"/>
  <c r="I330" i="27"/>
  <c r="I82" i="25"/>
  <c r="F148" i="27"/>
  <c r="J228" i="26"/>
  <c r="D309" i="25"/>
  <c r="C350" i="27"/>
  <c r="E101" i="25"/>
  <c r="H76" i="27"/>
  <c r="F157" i="26"/>
  <c r="D238" i="25"/>
  <c r="I300" i="24"/>
  <c r="I52" i="23"/>
  <c r="F358" i="25"/>
  <c r="H109" i="28"/>
  <c r="B190" i="23"/>
  <c r="G178" i="24"/>
  <c r="K258" i="28"/>
  <c r="E339" i="23"/>
  <c r="E236" i="4"/>
  <c r="C43" i="4"/>
  <c r="D119" i="6"/>
  <c r="K239" i="27"/>
  <c r="I320" i="26"/>
  <c r="H57" i="27"/>
  <c r="B138" i="26"/>
  <c r="F218" i="25"/>
  <c r="E259" i="27"/>
  <c r="I339" i="26"/>
  <c r="K314" i="6"/>
  <c r="H66" i="26"/>
  <c r="F147" i="25"/>
  <c r="K209" i="24"/>
  <c r="I290" i="28"/>
  <c r="I42" i="22"/>
  <c r="B348" i="24"/>
  <c r="D99" i="23"/>
  <c r="I87" i="24"/>
  <c r="C168" i="28"/>
  <c r="G248" i="23"/>
  <c r="I100" i="4"/>
  <c r="G181" i="6"/>
  <c r="J312" i="4"/>
  <c r="E104" i="27"/>
  <c r="C185" i="26"/>
  <c r="K265" i="25"/>
  <c r="H331" i="27"/>
  <c r="D97" i="25"/>
  <c r="G162" i="26"/>
  <c r="D218" i="27"/>
  <c r="G361" i="28"/>
  <c r="F156" i="24"/>
  <c r="J236" i="28"/>
  <c r="D317" i="23"/>
  <c r="I305" i="24"/>
  <c r="K56" i="23"/>
  <c r="B155" i="24"/>
  <c r="B182" i="4"/>
  <c r="E266" i="6"/>
  <c r="E54" i="26"/>
  <c r="C135" i="25"/>
  <c r="J200" i="27"/>
  <c r="D281" i="26"/>
  <c r="B322" i="6"/>
  <c r="E73" i="26"/>
  <c r="I153" i="25"/>
  <c r="B129" i="27"/>
  <c r="J209" i="26"/>
  <c r="H290" i="25"/>
  <c r="C353" i="24"/>
  <c r="C105" i="23"/>
  <c r="H81" i="24"/>
  <c r="B162" i="28"/>
  <c r="F242" i="23"/>
  <c r="K230" i="24"/>
  <c r="E311" i="28"/>
  <c r="G62" i="22"/>
  <c r="B139" i="28"/>
  <c r="J219" i="23"/>
  <c r="I305" i="22"/>
  <c r="K56" i="20"/>
  <c r="E137" i="19"/>
  <c r="B113" i="21"/>
  <c r="J193" i="20"/>
  <c r="I168" i="22"/>
  <c r="G249" i="21"/>
  <c r="E330" i="20"/>
  <c r="D307" i="22"/>
  <c r="F58" i="20"/>
  <c r="J138" i="19"/>
  <c r="I224" i="18"/>
  <c r="J88" i="18"/>
  <c r="K284" i="19"/>
  <c r="E365" i="18"/>
  <c r="J229" i="18"/>
  <c r="H310" i="17"/>
  <c r="E196" i="17"/>
  <c r="C277" i="16"/>
  <c r="J341" i="24"/>
  <c r="J93" i="23"/>
  <c r="I179" i="22"/>
  <c r="C260" i="21"/>
  <c r="G340" i="20"/>
  <c r="J315" i="22"/>
  <c r="J67" i="20"/>
  <c r="H148" i="19"/>
  <c r="G123" i="21"/>
  <c r="E204" i="20"/>
  <c r="D181" i="22"/>
  <c r="H261" i="21"/>
  <c r="B342" i="20"/>
  <c r="I98" i="18"/>
  <c r="B292" i="19"/>
  <c r="D43" i="17"/>
  <c r="E239" i="18"/>
  <c r="J103" i="18"/>
  <c r="H184" i="17"/>
  <c r="F265" i="16"/>
  <c r="C151" i="16"/>
  <c r="D238" i="24"/>
  <c r="B319" i="28"/>
  <c r="B71" i="22"/>
  <c r="G156" i="21"/>
  <c r="K236" i="20"/>
  <c r="D212" i="22"/>
  <c r="B293" i="21"/>
  <c r="B45" i="19"/>
  <c r="I348" i="22"/>
  <c r="I100" i="20"/>
  <c r="G181" i="19"/>
  <c r="B158" i="21"/>
  <c r="F238" i="20"/>
  <c r="K323" i="19"/>
  <c r="C76" i="17"/>
  <c r="J268" i="18"/>
  <c r="I135" i="18"/>
  <c r="B329" i="19"/>
  <c r="K82" i="17"/>
  <c r="J161" i="16"/>
  <c r="G47" i="16"/>
  <c r="F240" i="17"/>
  <c r="B161" i="28"/>
  <c r="J241" i="23"/>
  <c r="I327" i="22"/>
  <c r="K78" i="20"/>
  <c r="E159" i="19"/>
  <c r="B135" i="21"/>
  <c r="J215" i="20"/>
  <c r="I190" i="22"/>
  <c r="G271" i="21"/>
  <c r="E352" i="20"/>
  <c r="D329" i="22"/>
  <c r="F80" i="20"/>
  <c r="J160" i="19"/>
  <c r="I246" i="18"/>
  <c r="J110" i="18"/>
  <c r="K306" i="19"/>
  <c r="C58" i="17"/>
  <c r="J251" i="18"/>
  <c r="H332" i="17"/>
  <c r="E218" i="17"/>
  <c r="F82" i="17"/>
  <c r="B166" i="16"/>
  <c r="C40" i="16"/>
  <c r="F109" i="15"/>
  <c r="K309" i="16"/>
  <c r="K61" i="14"/>
  <c r="H299" i="15"/>
  <c r="E163" i="15"/>
  <c r="H225" i="14"/>
  <c r="B306" i="13"/>
  <c r="K212" i="13"/>
  <c r="H104" i="13"/>
  <c r="E298" i="14"/>
  <c r="B54" i="12"/>
  <c r="I191" i="12"/>
  <c r="E64" i="12"/>
  <c r="C129" i="11"/>
  <c r="E323" i="12"/>
  <c r="J127" i="11"/>
  <c r="B263" i="11"/>
  <c r="E78" i="10"/>
  <c r="J241" i="10"/>
  <c r="J92" i="16"/>
  <c r="C296" i="17"/>
  <c r="B365" i="16"/>
  <c r="B117" i="14"/>
  <c r="G317" i="15"/>
  <c r="F226" i="15"/>
  <c r="C90" i="15"/>
  <c r="F152" i="14"/>
  <c r="J232" i="13"/>
  <c r="I139" i="13"/>
  <c r="D360" i="14"/>
  <c r="C225" i="14"/>
  <c r="K305" i="13"/>
  <c r="G118" i="12"/>
  <c r="F255" i="12"/>
  <c r="K55" i="11"/>
  <c r="J192" i="11"/>
  <c r="H54" i="11"/>
  <c r="I129" i="10"/>
  <c r="K333" i="11"/>
  <c r="F152" i="10"/>
  <c r="H297" i="17"/>
  <c r="I171" i="17"/>
  <c r="C252" i="16"/>
  <c r="F321" i="15"/>
  <c r="C193" i="15"/>
  <c r="B102" i="15"/>
  <c r="K294" i="16"/>
  <c r="C46" i="14"/>
  <c r="F108" i="13"/>
  <c r="F177" i="26"/>
  <c r="D258" i="25"/>
  <c r="I320" i="24"/>
  <c r="I72" i="23"/>
  <c r="D49" i="24"/>
  <c r="H129" i="28"/>
  <c r="B210" i="23"/>
  <c r="G198" i="24"/>
  <c r="K278" i="28"/>
  <c r="E359" i="23"/>
  <c r="J74" i="4"/>
  <c r="D155" i="6"/>
  <c r="K275" i="27"/>
  <c r="I356" i="26"/>
  <c r="H93" i="27"/>
  <c r="B174" i="26"/>
  <c r="F254" i="25"/>
  <c r="E295" i="27"/>
  <c r="G46" i="25"/>
  <c r="K350" i="6"/>
  <c r="H102" i="26"/>
  <c r="F183" i="25"/>
  <c r="K245" i="24"/>
  <c r="I326" i="28"/>
  <c r="I78" i="22"/>
  <c r="J54" i="28"/>
  <c r="D135" i="23"/>
  <c r="I123" i="24"/>
  <c r="C204" i="28"/>
  <c r="G284" i="23"/>
  <c r="H360" i="24"/>
  <c r="H112" i="23"/>
  <c r="G198" i="22"/>
  <c r="K278" i="21"/>
  <c r="E359" i="20"/>
  <c r="H334" i="22"/>
  <c r="H86" i="20"/>
  <c r="F167" i="19"/>
  <c r="E142" i="21"/>
  <c r="C223" i="20"/>
  <c r="B200" i="22"/>
  <c r="F280" i="21"/>
  <c r="J360" i="20"/>
  <c r="G117" i="18"/>
  <c r="J310" i="19"/>
  <c r="B62" i="17"/>
  <c r="C258" i="18"/>
  <c r="H122" i="18"/>
  <c r="F203" i="17"/>
  <c r="H291" i="16"/>
  <c r="K169" i="16"/>
  <c r="H234" i="24"/>
  <c r="F315" i="28"/>
  <c r="F67" i="22"/>
  <c r="K152" i="21"/>
  <c r="E233" i="20"/>
  <c r="H208" i="22"/>
  <c r="F289" i="21"/>
  <c r="F41" i="19"/>
  <c r="C345" i="22"/>
  <c r="C97" i="20"/>
  <c r="K177" i="19"/>
  <c r="F154" i="21"/>
  <c r="J234" i="20"/>
  <c r="E320" i="19"/>
  <c r="E72" i="17"/>
  <c r="D265" i="18"/>
  <c r="C132" i="18"/>
  <c r="F325" i="19"/>
  <c r="C78" i="17"/>
  <c r="D158" i="16"/>
  <c r="K43" i="16"/>
  <c r="J236" i="17"/>
  <c r="J211" i="28"/>
  <c r="H292" i="23"/>
  <c r="E49" i="21"/>
  <c r="I129" i="20"/>
  <c r="B105" i="22"/>
  <c r="J185" i="21"/>
  <c r="H266" i="20"/>
  <c r="G241" i="22"/>
  <c r="E322" i="21"/>
  <c r="E74" i="19"/>
  <c r="J50" i="21"/>
  <c r="D131" i="20"/>
  <c r="I216" i="19"/>
  <c r="G297" i="18"/>
  <c r="H161" i="18"/>
  <c r="I357" i="19"/>
  <c r="J221" i="19"/>
  <c r="H302" i="18"/>
  <c r="H54" i="16"/>
  <c r="C269" i="17"/>
  <c r="D133" i="17"/>
  <c r="J53" i="28"/>
  <c r="H134" i="23"/>
  <c r="G220" i="22"/>
  <c r="K300" i="21"/>
  <c r="C52" i="19"/>
  <c r="H356" i="22"/>
  <c r="H108" i="20"/>
  <c r="F189" i="19"/>
  <c r="E164" i="21"/>
  <c r="C245" i="20"/>
  <c r="B222" i="22"/>
  <c r="F302" i="21"/>
  <c r="H53" i="19"/>
  <c r="G139" i="18"/>
  <c r="J332" i="19"/>
  <c r="I88" i="17"/>
  <c r="C280" i="18"/>
  <c r="H144" i="18"/>
  <c r="F225" i="17"/>
  <c r="C111" i="17"/>
  <c r="K191" i="16"/>
  <c r="J58" i="16"/>
  <c r="C262" i="17"/>
  <c r="B331" i="16"/>
  <c r="B83" i="14"/>
  <c r="G283" i="15"/>
  <c r="F192" i="15"/>
  <c r="C56" i="15"/>
  <c r="G136" i="14"/>
  <c r="J198" i="13"/>
  <c r="I105" i="13"/>
  <c r="D326" i="14"/>
  <c r="C191" i="14"/>
  <c r="K271" i="13"/>
  <c r="G84" i="12"/>
  <c r="F221" i="12"/>
  <c r="I350" i="12"/>
  <c r="J158" i="11"/>
  <c r="F349" i="12"/>
  <c r="I95" i="10"/>
  <c r="K299" i="11"/>
  <c r="F118" i="10"/>
  <c r="J314" i="17"/>
  <c r="K188" i="17"/>
  <c r="E269" i="16"/>
  <c r="H338" i="15"/>
  <c r="E210" i="15"/>
  <c r="D119" i="15"/>
  <c r="C312" i="16"/>
  <c r="E63" i="14"/>
  <c r="H125" i="13"/>
  <c r="I361" i="14"/>
  <c r="B253" i="14"/>
  <c r="J333" i="13"/>
  <c r="I198" i="13"/>
  <c r="D283" i="12"/>
  <c r="D148" i="12"/>
  <c r="D295" i="12"/>
  <c r="H85" i="11"/>
  <c r="E223" i="11"/>
  <c r="E163" i="10"/>
  <c r="F310" i="11"/>
  <c r="J206" i="16"/>
  <c r="H128" i="14"/>
  <c r="J318" i="26"/>
  <c r="H359" i="6"/>
  <c r="K110" i="26"/>
  <c r="E191" i="25"/>
  <c r="H166" i="27"/>
  <c r="F247" i="26"/>
  <c r="K329" i="25"/>
  <c r="K61" i="28"/>
  <c r="I142" i="23"/>
  <c r="D119" i="24"/>
  <c r="H199" i="28"/>
  <c r="B280" i="23"/>
  <c r="G268" i="24"/>
  <c r="K348" i="28"/>
  <c r="J101" i="24"/>
  <c r="G281" i="4"/>
  <c r="B84" i="4"/>
  <c r="F164" i="6"/>
  <c r="C285" i="27"/>
  <c r="K365" i="26"/>
  <c r="J102" i="27"/>
  <c r="D183" i="26"/>
  <c r="J364" i="6"/>
  <c r="G196" i="25"/>
  <c r="D122" i="25"/>
  <c r="H186" i="4"/>
  <c r="J221" i="6"/>
  <c r="H130" i="4"/>
  <c r="C330" i="4"/>
  <c r="K291" i="4"/>
  <c r="F94" i="4"/>
  <c r="J174" i="6"/>
  <c r="G295" i="27"/>
  <c r="G47" i="25"/>
  <c r="D113" i="27"/>
  <c r="H193" i="26"/>
  <c r="B274" i="25"/>
  <c r="K314" i="27"/>
  <c r="C66" i="25"/>
  <c r="F41" i="27"/>
  <c r="D122" i="26"/>
  <c r="B203" i="25"/>
  <c r="G265" i="24"/>
  <c r="E346" i="28"/>
  <c r="D323" i="25"/>
  <c r="F74" i="28"/>
  <c r="J154" i="23"/>
  <c r="E143" i="24"/>
  <c r="I223" i="28"/>
  <c r="C304" i="23"/>
  <c r="C201" i="4"/>
  <c r="E292" i="6"/>
  <c r="B84" i="6"/>
  <c r="I204" i="27"/>
  <c r="G285" i="26"/>
  <c r="G351" i="6"/>
  <c r="J102" i="26"/>
  <c r="D183" i="25"/>
  <c r="C224" i="27"/>
  <c r="G304" i="26"/>
  <c r="I279" i="6"/>
  <c r="D360" i="27"/>
  <c r="D112" i="25"/>
  <c r="I174" i="24"/>
  <c r="G255" i="28"/>
  <c r="E336" i="23"/>
  <c r="J312" i="24"/>
  <c r="B64" i="23"/>
  <c r="G52" i="24"/>
  <c r="K132" i="28"/>
  <c r="E213" i="23"/>
  <c r="G65" i="4"/>
  <c r="E146" i="6"/>
  <c r="H277" i="4"/>
  <c r="C69" i="27"/>
  <c r="K149" i="26"/>
  <c r="I230" i="25"/>
  <c r="F296" i="27"/>
  <c r="J50" i="25"/>
  <c r="C92" i="26"/>
  <c r="J147" i="27"/>
  <c r="I220" i="28"/>
  <c r="G82" i="6"/>
  <c r="E210" i="4"/>
  <c r="H304" i="6"/>
  <c r="D93" i="6"/>
  <c r="K213" i="27"/>
  <c r="I294" i="26"/>
  <c r="I360" i="6"/>
  <c r="B112" i="26"/>
  <c r="F192" i="25"/>
  <c r="E233" i="27"/>
  <c r="I313" i="26"/>
  <c r="K288" i="6"/>
  <c r="H40" i="26"/>
  <c r="F121" i="25"/>
  <c r="K183" i="24"/>
  <c r="I264" i="28"/>
  <c r="G345" i="23"/>
  <c r="B322" i="24"/>
  <c r="D73" i="23"/>
  <c r="I61" i="24"/>
  <c r="C142" i="28"/>
  <c r="G222" i="23"/>
  <c r="G119" i="4"/>
  <c r="E200" i="6"/>
  <c r="H331" i="4"/>
  <c r="C123" i="27"/>
  <c r="K203" i="26"/>
  <c r="I284" i="25"/>
  <c r="F350" i="27"/>
  <c r="H101" i="25"/>
  <c r="G142" i="27"/>
  <c r="K222" i="26"/>
  <c r="E303" i="25"/>
  <c r="H278" i="27"/>
  <c r="F359" i="26"/>
  <c r="C93" i="24"/>
  <c r="K173" i="28"/>
  <c r="I254" i="23"/>
  <c r="D231" i="24"/>
  <c r="H311" i="28"/>
  <c r="J62" i="22"/>
  <c r="E51" i="28"/>
  <c r="I131" i="23"/>
  <c r="H251" i="6"/>
  <c r="I64" i="6"/>
  <c r="B196" i="4"/>
  <c r="B285" i="6"/>
  <c r="E68" i="26"/>
  <c r="C149" i="25"/>
  <c r="J214" i="27"/>
  <c r="D295" i="26"/>
  <c r="I259" i="27"/>
  <c r="E315" i="6"/>
  <c r="C223" i="24"/>
  <c r="E74" i="4"/>
  <c r="F191" i="4"/>
  <c r="I61" i="6"/>
  <c r="C231" i="4"/>
  <c r="K339" i="6"/>
  <c r="B114" i="6"/>
  <c r="I234" i="27"/>
  <c r="G315" i="26"/>
  <c r="F52" i="27"/>
  <c r="J132" i="26"/>
  <c r="D213" i="25"/>
  <c r="C254" i="27"/>
  <c r="G334" i="26"/>
  <c r="I309" i="6"/>
  <c r="F61" i="26"/>
  <c r="D142" i="25"/>
  <c r="I204" i="24"/>
  <c r="G285" i="28"/>
  <c r="E366" i="23"/>
  <c r="J342" i="24"/>
  <c r="B94" i="23"/>
  <c r="G82" i="24"/>
  <c r="K162" i="28"/>
  <c r="E243" i="23"/>
  <c r="E140" i="4"/>
  <c r="C221" i="6"/>
  <c r="F352" i="4"/>
  <c r="K143" i="27"/>
  <c r="I224" i="26"/>
  <c r="G305" i="25"/>
  <c r="B42" i="26"/>
  <c r="F122" i="25"/>
  <c r="E163" i="27"/>
  <c r="I243" i="26"/>
  <c r="G324" i="25"/>
  <c r="F299" i="27"/>
  <c r="F51" i="25"/>
  <c r="K113" i="24"/>
  <c r="I194" i="28"/>
  <c r="G275" i="23"/>
  <c r="B252" i="24"/>
  <c r="F332" i="28"/>
  <c r="H83" i="22"/>
  <c r="C72" i="28"/>
  <c r="G152" i="23"/>
  <c r="F279" i="6"/>
  <c r="G85" i="6"/>
  <c r="J216" i="4"/>
  <c r="I312" i="6"/>
  <c r="C89" i="26"/>
  <c r="K169" i="25"/>
  <c r="H235" i="27"/>
  <c r="B316" i="26"/>
  <c r="I299" i="27"/>
  <c r="E355" i="6"/>
  <c r="E306" i="24"/>
  <c r="F60" i="24"/>
  <c r="J140" i="28"/>
  <c r="D221" i="23"/>
  <c r="I209" i="24"/>
  <c r="C290" i="28"/>
  <c r="E41" i="22"/>
  <c r="B86" i="4"/>
  <c r="F166" i="6"/>
  <c r="C287" i="27"/>
  <c r="K367" i="26"/>
  <c r="J104" i="27"/>
  <c r="D185" i="26"/>
  <c r="H265" i="25"/>
  <c r="G306" i="27"/>
  <c r="I57" i="25"/>
  <c r="C362" i="6"/>
  <c r="J113" i="26"/>
  <c r="H194" i="25"/>
  <c r="C257" i="24"/>
  <c r="K337" i="28"/>
  <c r="K89" i="22"/>
  <c r="B66" i="28"/>
  <c r="F146" i="23"/>
  <c r="K134" i="24"/>
  <c r="E215" i="28"/>
  <c r="I295" i="23"/>
  <c r="B43" i="28"/>
  <c r="J123" i="23"/>
  <c r="I209" i="22"/>
  <c r="C290" i="21"/>
  <c r="E41" i="19"/>
  <c r="J345" i="22"/>
  <c r="J97" i="20"/>
  <c r="H178" i="19"/>
  <c r="G153" i="21"/>
  <c r="E234" i="20"/>
  <c r="D211" i="22"/>
  <c r="H291" i="21"/>
  <c r="J42" i="19"/>
  <c r="I128" i="18"/>
  <c r="B322" i="19"/>
  <c r="D73" i="17"/>
  <c r="E269" i="18"/>
  <c r="J133" i="18"/>
  <c r="H214" i="17"/>
  <c r="E100" i="17"/>
  <c r="C181" i="16"/>
  <c r="J245" i="24"/>
  <c r="H326" i="28"/>
  <c r="H78" i="22"/>
  <c r="C164" i="21"/>
  <c r="G244" i="20"/>
  <c r="J219" i="22"/>
  <c r="H300" i="21"/>
  <c r="H52" i="19"/>
  <c r="E356" i="22"/>
  <c r="E108" i="20"/>
  <c r="C189" i="19"/>
  <c r="H165" i="21"/>
  <c r="B246" i="20"/>
  <c r="G331" i="19"/>
  <c r="I86" i="17"/>
  <c r="F276" i="18"/>
  <c r="E143" i="18"/>
  <c r="H336" i="19"/>
  <c r="H88" i="17"/>
  <c r="F169" i="16"/>
  <c r="C55" i="16"/>
  <c r="B248" i="17"/>
  <c r="B223" i="28"/>
  <c r="J303" i="23"/>
  <c r="G60" i="21"/>
  <c r="K140" i="20"/>
  <c r="D116" i="22"/>
  <c r="B197" i="21"/>
  <c r="J277" i="20"/>
  <c r="I252" i="22"/>
  <c r="G333" i="21"/>
  <c r="G85" i="19"/>
  <c r="B62" i="21"/>
  <c r="F142" i="20"/>
  <c r="K227" i="19"/>
  <c r="I308" i="18"/>
  <c r="J172" i="18"/>
  <c r="K368" i="19"/>
  <c r="B233" i="19"/>
  <c r="J313" i="18"/>
  <c r="J65" i="16"/>
  <c r="E280" i="17"/>
  <c r="F144" i="17"/>
  <c r="B65" i="28"/>
  <c r="J145" i="23"/>
  <c r="I231" i="22"/>
  <c r="C312" i="21"/>
  <c r="E63" i="19"/>
  <c r="J367" i="22"/>
  <c r="J119" i="20"/>
  <c r="C203" i="19"/>
  <c r="G175" i="21"/>
  <c r="E256" i="20"/>
  <c r="D233" i="22"/>
  <c r="H313" i="21"/>
  <c r="J64" i="19"/>
  <c r="I150" i="18"/>
  <c r="B344" i="19"/>
  <c r="K210" i="19"/>
  <c r="E291" i="18"/>
  <c r="J155" i="18"/>
  <c r="H236" i="17"/>
  <c r="E122" i="17"/>
  <c r="C203" i="16"/>
  <c r="B70" i="16"/>
  <c r="E273" i="17"/>
  <c r="D342" i="16"/>
  <c r="D94" i="14"/>
  <c r="I294" i="15"/>
  <c r="H203" i="15"/>
  <c r="E67" i="15"/>
  <c r="I147" i="14"/>
  <c r="B210" i="13"/>
  <c r="K116" i="13"/>
  <c r="F337" i="14"/>
  <c r="E202" i="14"/>
  <c r="C283" i="13"/>
  <c r="I95" i="12"/>
  <c r="H232" i="12"/>
  <c r="K361" i="12"/>
  <c r="B170" i="11"/>
  <c r="H360" i="12"/>
  <c r="K106" i="10"/>
  <c r="C311" i="11"/>
  <c r="H129" i="10"/>
  <c r="B326" i="17"/>
  <c r="C200" i="17"/>
  <c r="D281" i="16"/>
  <c r="J349" i="15"/>
  <c r="G221" i="15"/>
  <c r="F130" i="15"/>
  <c r="E323" i="16"/>
  <c r="G74" i="14"/>
  <c r="J136" i="13"/>
  <c r="I43" i="13"/>
  <c r="D264" i="14"/>
  <c r="B345" i="13"/>
  <c r="K209" i="13"/>
  <c r="F296" i="12"/>
  <c r="F159" i="12"/>
  <c r="I288" i="12"/>
  <c r="J96" i="11"/>
  <c r="G234" i="11"/>
  <c r="K362" i="11"/>
  <c r="H174" i="10"/>
  <c r="F56" i="10"/>
  <c r="G209" i="10"/>
  <c r="E284" i="16"/>
  <c r="C156" i="16"/>
  <c r="F225" i="15"/>
  <c r="C97" i="15"/>
  <c r="D335" i="16"/>
  <c r="F86" i="14"/>
  <c r="E279" i="15"/>
  <c r="H341" i="14"/>
  <c r="F81" i="26"/>
  <c r="D162" i="25"/>
  <c r="I224" i="24"/>
  <c r="G305" i="28"/>
  <c r="G57" i="22"/>
  <c r="J362" i="24"/>
  <c r="B114" i="23"/>
  <c r="G102" i="24"/>
  <c r="K182" i="28"/>
  <c r="E263" i="23"/>
  <c r="D259" i="6"/>
  <c r="D59" i="6"/>
  <c r="K179" i="27"/>
  <c r="I260" i="26"/>
  <c r="D40" i="24"/>
  <c r="B78" i="26"/>
  <c r="F158" i="25"/>
  <c r="E199" i="27"/>
  <c r="I279" i="26"/>
  <c r="K254" i="6"/>
  <c r="F335" i="27"/>
  <c r="F87" i="25"/>
  <c r="K149" i="24"/>
  <c r="I230" i="28"/>
  <c r="G311" i="23"/>
  <c r="B288" i="24"/>
  <c r="F368" i="28"/>
  <c r="K356" i="25"/>
  <c r="C108" i="28"/>
  <c r="G188" i="23"/>
  <c r="H264" i="24"/>
  <c r="F345" i="28"/>
  <c r="C100" i="22"/>
  <c r="K182" i="21"/>
  <c r="E263" i="20"/>
  <c r="H238" i="22"/>
  <c r="F319" i="21"/>
  <c r="F71" i="19"/>
  <c r="E46" i="21"/>
  <c r="C127" i="20"/>
  <c r="B104" i="22"/>
  <c r="F184" i="21"/>
  <c r="J264" i="20"/>
  <c r="E350" i="19"/>
  <c r="J214" i="19"/>
  <c r="D295" i="18"/>
  <c r="C162" i="18"/>
  <c r="F355" i="19"/>
  <c r="F107" i="17"/>
  <c r="D188" i="16"/>
  <c r="K73" i="16"/>
  <c r="H277" i="17"/>
  <c r="F219" i="28"/>
  <c r="D300" i="23"/>
  <c r="K56" i="21"/>
  <c r="E137" i="20"/>
  <c r="H112" i="22"/>
  <c r="F193" i="21"/>
  <c r="D274" i="20"/>
  <c r="C249" i="22"/>
  <c r="K329" i="21"/>
  <c r="K81" i="19"/>
  <c r="F58" i="21"/>
  <c r="J138" i="20"/>
  <c r="E224" i="19"/>
  <c r="C305" i="18"/>
  <c r="D169" i="18"/>
  <c r="E365" i="19"/>
  <c r="F229" i="19"/>
  <c r="D310" i="18"/>
  <c r="D62" i="16"/>
  <c r="I276" i="17"/>
  <c r="J140" i="17"/>
  <c r="J115" i="28"/>
  <c r="H196" i="23"/>
  <c r="G282" i="22"/>
  <c r="K362" i="21"/>
  <c r="C114" i="19"/>
  <c r="J89" i="21"/>
  <c r="H170" i="20"/>
  <c r="G145" i="22"/>
  <c r="E226" i="21"/>
  <c r="C307" i="20"/>
  <c r="B284" i="22"/>
  <c r="F364" i="21"/>
  <c r="H115" i="19"/>
  <c r="G201" i="18"/>
  <c r="H65" i="18"/>
  <c r="I261" i="19"/>
  <c r="C342" i="18"/>
  <c r="H206" i="18"/>
  <c r="F287" i="17"/>
  <c r="C173" i="17"/>
  <c r="K253" i="16"/>
  <c r="H286" i="24"/>
  <c r="F367" i="28"/>
  <c r="G124" i="22"/>
  <c r="K204" i="21"/>
  <c r="E285" i="20"/>
  <c r="H260" i="22"/>
  <c r="F341" i="21"/>
  <c r="F93" i="19"/>
  <c r="E68" i="21"/>
  <c r="C149" i="20"/>
  <c r="B126" i="22"/>
  <c r="F206" i="21"/>
  <c r="J286" i="20"/>
  <c r="G43" i="18"/>
  <c r="J236" i="19"/>
  <c r="D317" i="18"/>
  <c r="C184" i="18"/>
  <c r="H48" i="18"/>
  <c r="F129" i="17"/>
  <c r="D210" i="16"/>
  <c r="K95" i="16"/>
  <c r="B292" i="17"/>
  <c r="C166" i="17"/>
  <c r="G246" i="16"/>
  <c r="J315" i="15"/>
  <c r="G187" i="15"/>
  <c r="F96" i="15"/>
  <c r="E289" i="16"/>
  <c r="G40" i="14"/>
  <c r="J102" i="13"/>
  <c r="K338" i="14"/>
  <c r="D230" i="14"/>
  <c r="B311" i="13"/>
  <c r="K175" i="13"/>
  <c r="F260" i="12"/>
  <c r="F125" i="12"/>
  <c r="I270" i="12"/>
  <c r="J62" i="11"/>
  <c r="G200" i="11"/>
  <c r="K328" i="11"/>
  <c r="H140" i="10"/>
  <c r="H351" i="11"/>
  <c r="G180" i="9"/>
  <c r="K92" i="17"/>
  <c r="E173" i="16"/>
  <c r="H242" i="15"/>
  <c r="E114" i="15"/>
  <c r="F352" i="16"/>
  <c r="H103" i="14"/>
  <c r="G296" i="15"/>
  <c r="J358" i="14"/>
  <c r="I265" i="14"/>
  <c r="C346" i="13"/>
  <c r="J237" i="13"/>
  <c r="I102" i="13"/>
  <c r="D187" i="12"/>
  <c r="D52" i="12"/>
  <c r="G197" i="12"/>
  <c r="G364" i="11"/>
  <c r="B190" i="17"/>
  <c r="F208" i="22"/>
  <c r="K251" i="21"/>
  <c r="K332" i="21"/>
  <c r="J235" i="16"/>
  <c r="D81" i="12"/>
  <c r="E118" i="14"/>
  <c r="G138" i="16"/>
  <c r="H312" i="26"/>
  <c r="J120" i="6"/>
  <c r="C70" i="27"/>
  <c r="H106" i="4"/>
  <c r="I306" i="27"/>
  <c r="I61" i="4"/>
  <c r="C289" i="25"/>
  <c r="I161" i="23"/>
  <c r="D315" i="27"/>
</calcChain>
</file>

<file path=xl/sharedStrings.xml><?xml version="1.0" encoding="utf-8"?>
<sst xmlns="http://schemas.openxmlformats.org/spreadsheetml/2006/main" count="3596" uniqueCount="101">
  <si>
    <t>Regular Plan</t>
  </si>
  <si>
    <t>Direct Plan</t>
  </si>
  <si>
    <t>DB Scheme Code</t>
  </si>
  <si>
    <t>SCB Scheme Code</t>
  </si>
  <si>
    <t>Date (DD/MM/YYYY)</t>
  </si>
  <si>
    <t>Scheme Name</t>
  </si>
  <si>
    <t>Base TER (%)1</t>
  </si>
  <si>
    <t>Additional expense as per Regulation 52(6A)(b) (%)2</t>
  </si>
  <si>
    <t>Additional expense as per Regulation 52(6A)(c) (%)3</t>
  </si>
  <si>
    <t>GST (%)4</t>
  </si>
  <si>
    <t>Total TER (%)</t>
  </si>
  <si>
    <t>LIC33</t>
  </si>
  <si>
    <t>LDBOND</t>
  </si>
  <si>
    <t>LIC MF Bond Fund</t>
  </si>
  <si>
    <t>LIC142</t>
  </si>
  <si>
    <t>LDCPO2</t>
  </si>
  <si>
    <t>LIC MF Capital Protection Oriented Fund-Series 2</t>
  </si>
  <si>
    <t>LIC172</t>
  </si>
  <si>
    <t>LDDAF1</t>
  </si>
  <si>
    <t>LIC MF Dual Advantage Fixed Term Plan-Series 1</t>
  </si>
  <si>
    <t>LIC173</t>
  </si>
  <si>
    <t>LDDAF2</t>
  </si>
  <si>
    <t>LIC MF Dual Advantage Fixed Term Plan-Series 2</t>
  </si>
  <si>
    <t>LIC174</t>
  </si>
  <si>
    <t>LDDAF3</t>
  </si>
  <si>
    <t>LIC MF Dual Advantage Fixed Term Plan-Series 3</t>
  </si>
  <si>
    <t>LIC168</t>
  </si>
  <si>
    <t>LDGETF</t>
  </si>
  <si>
    <t>LIC MF G-Sec Long Term Exchange Traded Fund</t>
  </si>
  <si>
    <t>LIC34</t>
  </si>
  <si>
    <t>LDGSEC</t>
  </si>
  <si>
    <t>LIC MF Govt. Securities Fund</t>
  </si>
  <si>
    <t>LIC72</t>
  </si>
  <si>
    <t>LDINPF</t>
  </si>
  <si>
    <t>LIC MF Income Plus Fund</t>
  </si>
  <si>
    <t>LIC31</t>
  </si>
  <si>
    <t>LDMIPF</t>
  </si>
  <si>
    <t>LIC MF Monthly Income Plan</t>
  </si>
  <si>
    <t>LIC40</t>
  </si>
  <si>
    <t>LDSAPF</t>
  </si>
  <si>
    <t>LIC MF Savings Plus Fund</t>
  </si>
  <si>
    <t>LIC08</t>
  </si>
  <si>
    <t>LEBALF</t>
  </si>
  <si>
    <t>LIC MF Balanced Fund</t>
  </si>
  <si>
    <t>LIC171</t>
  </si>
  <si>
    <t>LEBFSF</t>
  </si>
  <si>
    <t>LIC MF Banking and Financial Services Fund</t>
  </si>
  <si>
    <t>LIC35</t>
  </si>
  <si>
    <t>LECHID</t>
  </si>
  <si>
    <t>LIC MF Children's Gift Fund</t>
  </si>
  <si>
    <t>LIC17</t>
  </si>
  <si>
    <t>LEEQTF</t>
  </si>
  <si>
    <t>LIC MF Equity Fund</t>
  </si>
  <si>
    <t>LIC19</t>
  </si>
  <si>
    <t>LEGROW</t>
  </si>
  <si>
    <t>LIC MF Growth Fund</t>
  </si>
  <si>
    <t>LIC86</t>
  </si>
  <si>
    <t>LEINFA</t>
  </si>
  <si>
    <t>LIC MF Infrastructure Fund</t>
  </si>
  <si>
    <t>LIC38</t>
  </si>
  <si>
    <t>LEINNF</t>
  </si>
  <si>
    <t>LIC37</t>
  </si>
  <si>
    <t>LEINSX</t>
  </si>
  <si>
    <t>LIC170</t>
  </si>
  <si>
    <t>LEMIDF</t>
  </si>
  <si>
    <t>LIC MF Midcap Fund</t>
  </si>
  <si>
    <t>LIC177</t>
  </si>
  <si>
    <t>LET100</t>
  </si>
  <si>
    <t>LIC MF Exchange Traded Fund-Nifty 100</t>
  </si>
  <si>
    <t>LIC28</t>
  </si>
  <si>
    <t>LETAXP</t>
  </si>
  <si>
    <t>LIC MF Tax Plan</t>
  </si>
  <si>
    <t>LIC175</t>
  </si>
  <si>
    <t>LETF50</t>
  </si>
  <si>
    <t>LIC MF Exchange Traded Fund-Nifty 50</t>
  </si>
  <si>
    <t>LIC176</t>
  </si>
  <si>
    <t>LETFSX</t>
  </si>
  <si>
    <t>LIC MF Exchange Traded Fund-Sensex</t>
  </si>
  <si>
    <t>LIC02</t>
  </si>
  <si>
    <t>LEULIS</t>
  </si>
  <si>
    <t>LIC MF Unit Linked Insurance Scheme(ULIS)</t>
  </si>
  <si>
    <t>LIC36</t>
  </si>
  <si>
    <t>LLIQDF</t>
  </si>
  <si>
    <t>LIC MF Liquid Fund</t>
  </si>
  <si>
    <t>Notes:</t>
  </si>
  <si>
    <t>1. Base TER excludes additional expenses provided in Regulation 52(6A)(b) and 52(6A)(c) of SEBI (Mutual Funds) Regulations, 1996.</t>
  </si>
  <si>
    <t>2. Additional Expenses not exceeding 0.30% in terms of Regulation 52(6A)(b) of SEBI (Mutual Funds) Regulations, 1996.</t>
  </si>
  <si>
    <t>3. Additional Expenses not exceeding 0.20% in terms of Regulation 52(6A)(c) of SEBI (Mutual Funds) Regulations, 1996.</t>
  </si>
  <si>
    <t>4. Present GST rate is 18 %.</t>
  </si>
  <si>
    <t>5. Percentages mentioned above are annualized.</t>
  </si>
  <si>
    <t>Coding</t>
  </si>
  <si>
    <t xml:space="preserve"> </t>
  </si>
  <si>
    <t>LIC MF Index Fund- Sensex Plan</t>
  </si>
  <si>
    <t>LIC MF Index Fund-Nifty Plan</t>
  </si>
  <si>
    <t>Go to Index</t>
  </si>
  <si>
    <r>
      <t>Base TER (%)</t>
    </r>
    <r>
      <rPr>
        <b/>
        <vertAlign val="superscript"/>
        <sz val="9"/>
        <color rgb="FF000099"/>
        <rFont val="Times New Roman"/>
        <family val="1"/>
      </rPr>
      <t>1</t>
    </r>
  </si>
  <si>
    <t>Scheme Code</t>
  </si>
  <si>
    <t>LIC MF G-Sec Long Term Exchange Traded Fund#</t>
  </si>
  <si>
    <t>LIC MF Exchange Traded Fund-Nifty 100#</t>
  </si>
  <si>
    <t>LIC MF Exchange Traded Fund-Nifty 50#</t>
  </si>
  <si>
    <t>LIC MF Exchange Traded Fund-Sensex#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</si>
</sst>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(* #,##0.0000_);_(* \(#,##0.0000\);_(* &quot;-&quot;??_);_(@_)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rgb="FF000099"/>
      <name val="Times New Roman"/>
      <family val="1"/>
    </font>
    <font>
      <b/>
      <sz val="9"/>
      <color rgb="FF000099"/>
      <name val="Times New Roman"/>
      <family val="1"/>
    </font>
    <font>
      <sz val="9"/>
      <color theme="1"/>
      <name val="Times New Roman"/>
      <family val="1"/>
    </font>
    <font>
      <b/>
      <i/>
      <u/>
      <sz val="9"/>
      <color theme="1"/>
      <name val="Times New Roman"/>
      <family val="1"/>
    </font>
    <font>
      <i/>
      <sz val="9"/>
      <color theme="1"/>
      <name val="Times New Roman"/>
      <family val="1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vertAlign val="superscript"/>
      <sz val="9"/>
      <color rgb="FF000099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6FC04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8" fillId="0" borderId="0" applyNumberFormat="0" applyFill="0" applyBorder="0" applyAlignment="0" applyProtection="0"/>
  </cellStyleXfs>
  <cellXfs count="34">
    <xf numFmtId="0" fontId="0" fillId="0" borderId="0" xfId="0"/>
    <xf numFmtId="0" fontId="2" fillId="2" borderId="1" xfId="0" applyFont="1" applyFill="1" applyBorder="1" applyAlignment="1">
      <alignment vertical="center"/>
    </xf>
    <xf numFmtId="0" fontId="3" fillId="2" borderId="6" xfId="0" applyFont="1" applyFill="1" applyBorder="1" applyAlignment="1">
      <alignment horizontal="center" vertical="center" wrapText="1"/>
    </xf>
    <xf numFmtId="0" fontId="4" fillId="0" borderId="2" xfId="0" applyFont="1" applyBorder="1"/>
    <xf numFmtId="14" fontId="4" fillId="0" borderId="2" xfId="0" applyNumberFormat="1" applyFont="1" applyBorder="1" applyAlignment="1">
      <alignment horizontal="center"/>
    </xf>
    <xf numFmtId="0" fontId="4" fillId="0" borderId="2" xfId="0" applyFont="1" applyBorder="1" applyAlignment="1">
      <alignment horizontal="left"/>
    </xf>
    <xf numFmtId="0" fontId="3" fillId="2" borderId="2" xfId="0" applyFont="1" applyFill="1" applyBorder="1" applyAlignment="1">
      <alignment horizontal="center" vertical="center" wrapText="1"/>
    </xf>
    <xf numFmtId="15" fontId="7" fillId="0" borderId="2" xfId="0" applyNumberFormat="1" applyFont="1" applyBorder="1" applyAlignment="1">
      <alignment horizontal="center"/>
    </xf>
    <xf numFmtId="15" fontId="3" fillId="2" borderId="2" xfId="0" applyNumberFormat="1" applyFont="1" applyFill="1" applyBorder="1" applyAlignment="1">
      <alignment horizontal="center" vertical="center" wrapText="1"/>
    </xf>
    <xf numFmtId="15" fontId="4" fillId="0" borderId="2" xfId="0" applyNumberFormat="1" applyFont="1" applyBorder="1" applyAlignment="1">
      <alignment horizontal="center"/>
    </xf>
    <xf numFmtId="15" fontId="5" fillId="0" borderId="7" xfId="0" applyNumberFormat="1" applyFont="1" applyBorder="1"/>
    <xf numFmtId="15" fontId="6" fillId="0" borderId="10" xfId="0" applyNumberFormat="1" applyFont="1" applyBorder="1"/>
    <xf numFmtId="15" fontId="6" fillId="0" borderId="12" xfId="0" applyNumberFormat="1" applyFont="1" applyBorder="1"/>
    <xf numFmtId="15" fontId="0" fillId="0" borderId="0" xfId="0" applyNumberFormat="1"/>
    <xf numFmtId="165" fontId="4" fillId="0" borderId="2" xfId="1" applyNumberFormat="1" applyFont="1" applyBorder="1" applyAlignment="1"/>
    <xf numFmtId="165" fontId="0" fillId="0" borderId="0" xfId="0" applyNumberFormat="1"/>
    <xf numFmtId="165" fontId="6" fillId="0" borderId="8" xfId="0" applyNumberFormat="1" applyFont="1" applyBorder="1"/>
    <xf numFmtId="165" fontId="6" fillId="0" borderId="9" xfId="0" applyNumberFormat="1" applyFont="1" applyBorder="1"/>
    <xf numFmtId="165" fontId="6" fillId="0" borderId="0" xfId="0" applyNumberFormat="1" applyFont="1" applyBorder="1"/>
    <xf numFmtId="165" fontId="6" fillId="0" borderId="11" xfId="0" applyNumberFormat="1" applyFont="1" applyBorder="1"/>
    <xf numFmtId="165" fontId="6" fillId="0" borderId="13" xfId="0" applyNumberFormat="1" applyFont="1" applyBorder="1"/>
    <xf numFmtId="165" fontId="6" fillId="0" borderId="14" xfId="0" applyNumberFormat="1" applyFont="1" applyBorder="1"/>
    <xf numFmtId="165" fontId="3" fillId="2" borderId="6" xfId="0" applyNumberFormat="1" applyFont="1" applyFill="1" applyBorder="1" applyAlignment="1">
      <alignment horizontal="center" vertical="center" wrapText="1"/>
    </xf>
    <xf numFmtId="0" fontId="8" fillId="0" borderId="0" xfId="2"/>
    <xf numFmtId="0" fontId="8" fillId="0" borderId="2" xfId="2" applyBorder="1"/>
    <xf numFmtId="0" fontId="8" fillId="0" borderId="2" xfId="2" applyBorder="1" applyAlignment="1">
      <alignment horizontal="left"/>
    </xf>
    <xf numFmtId="164" fontId="4" fillId="0" borderId="2" xfId="1" applyNumberFormat="1" applyFont="1" applyBorder="1" applyAlignment="1"/>
    <xf numFmtId="164" fontId="4" fillId="0" borderId="2" xfId="1" applyFont="1" applyBorder="1" applyAlignment="1"/>
    <xf numFmtId="165" fontId="3" fillId="2" borderId="2" xfId="0" applyNumberFormat="1" applyFont="1" applyFill="1" applyBorder="1" applyAlignment="1">
      <alignment horizontal="center" vertical="center"/>
    </xf>
    <xf numFmtId="165" fontId="3" fillId="2" borderId="3" xfId="0" applyNumberFormat="1" applyFont="1" applyFill="1" applyBorder="1" applyAlignment="1">
      <alignment horizontal="center" vertical="center"/>
    </xf>
    <xf numFmtId="165" fontId="3" fillId="2" borderId="4" xfId="0" applyNumberFormat="1" applyFont="1" applyFill="1" applyBorder="1" applyAlignment="1">
      <alignment horizontal="center" vertical="center"/>
    </xf>
    <xf numFmtId="165" fontId="3" fillId="2" borderId="5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7" fillId="0" borderId="2" xfId="0" applyFont="1" applyBorder="1" applyAlignment="1">
      <alignment horizontal="center"/>
    </xf>
  </cellXfs>
  <cellStyles count="3">
    <cellStyle name="Comma" xfId="1" builtinId="3"/>
    <cellStyle name="Hyperlink" xfId="2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1CADD8-36C5-4275-86BE-D2922F57202F}">
  <dimension ref="A1:C26"/>
  <sheetViews>
    <sheetView tabSelected="1" workbookViewId="0">
      <selection activeCell="D1" sqref="D1"/>
    </sheetView>
  </sheetViews>
  <sheetFormatPr defaultColWidth="9.28515625" defaultRowHeight="15" x14ac:dyDescent="0.25"/>
  <cols>
    <col min="1" max="1" width="7" bestFit="1" customWidth="1"/>
    <col min="2" max="2" width="8.5703125" bestFit="1" customWidth="1"/>
    <col min="3" max="3" width="45" bestFit="1" customWidth="1"/>
    <col min="4" max="4" width="9.28515625" customWidth="1"/>
  </cols>
  <sheetData>
    <row r="1" spans="1:3" ht="24" x14ac:dyDescent="0.25">
      <c r="A1" s="6" t="s">
        <v>96</v>
      </c>
      <c r="B1" s="6" t="s">
        <v>96</v>
      </c>
      <c r="C1" s="6" t="s">
        <v>5</v>
      </c>
    </row>
    <row r="2" spans="1:3" x14ac:dyDescent="0.25">
      <c r="A2" s="24" t="s">
        <v>11</v>
      </c>
      <c r="B2" s="24" t="s">
        <v>12</v>
      </c>
      <c r="C2" s="24" t="s">
        <v>13</v>
      </c>
    </row>
    <row r="3" spans="1:3" x14ac:dyDescent="0.25">
      <c r="A3" s="24" t="s">
        <v>14</v>
      </c>
      <c r="B3" s="24" t="s">
        <v>15</v>
      </c>
      <c r="C3" s="24" t="s">
        <v>16</v>
      </c>
    </row>
    <row r="4" spans="1:3" x14ac:dyDescent="0.25">
      <c r="A4" s="24" t="s">
        <v>17</v>
      </c>
      <c r="B4" s="24" t="s">
        <v>18</v>
      </c>
      <c r="C4" s="25" t="s">
        <v>19</v>
      </c>
    </row>
    <row r="5" spans="1:3" x14ac:dyDescent="0.25">
      <c r="A5" s="24" t="s">
        <v>20</v>
      </c>
      <c r="B5" s="24" t="s">
        <v>21</v>
      </c>
      <c r="C5" s="24" t="s">
        <v>22</v>
      </c>
    </row>
    <row r="6" spans="1:3" x14ac:dyDescent="0.25">
      <c r="A6" s="24" t="s">
        <v>23</v>
      </c>
      <c r="B6" s="24" t="s">
        <v>24</v>
      </c>
      <c r="C6" s="24" t="s">
        <v>25</v>
      </c>
    </row>
    <row r="7" spans="1:3" x14ac:dyDescent="0.25">
      <c r="A7" s="24" t="s">
        <v>26</v>
      </c>
      <c r="B7" s="24" t="s">
        <v>27</v>
      </c>
      <c r="C7" s="24" t="s">
        <v>28</v>
      </c>
    </row>
    <row r="8" spans="1:3" x14ac:dyDescent="0.25">
      <c r="A8" s="24" t="s">
        <v>29</v>
      </c>
      <c r="B8" s="24" t="s">
        <v>30</v>
      </c>
      <c r="C8" s="24" t="s">
        <v>31</v>
      </c>
    </row>
    <row r="9" spans="1:3" x14ac:dyDescent="0.25">
      <c r="A9" s="24" t="s">
        <v>32</v>
      </c>
      <c r="B9" s="24" t="s">
        <v>33</v>
      </c>
      <c r="C9" s="24" t="s">
        <v>34</v>
      </c>
    </row>
    <row r="10" spans="1:3" x14ac:dyDescent="0.25">
      <c r="A10" s="24" t="s">
        <v>35</v>
      </c>
      <c r="B10" s="24" t="s">
        <v>36</v>
      </c>
      <c r="C10" s="24" t="s">
        <v>37</v>
      </c>
    </row>
    <row r="11" spans="1:3" x14ac:dyDescent="0.25">
      <c r="A11" s="24" t="s">
        <v>38</v>
      </c>
      <c r="B11" s="24" t="s">
        <v>39</v>
      </c>
      <c r="C11" s="24" t="s">
        <v>40</v>
      </c>
    </row>
    <row r="12" spans="1:3" x14ac:dyDescent="0.25">
      <c r="A12" s="24" t="s">
        <v>41</v>
      </c>
      <c r="B12" s="24" t="s">
        <v>42</v>
      </c>
      <c r="C12" s="24" t="s">
        <v>43</v>
      </c>
    </row>
    <row r="13" spans="1:3" x14ac:dyDescent="0.25">
      <c r="A13" s="24" t="s">
        <v>44</v>
      </c>
      <c r="B13" s="24" t="s">
        <v>45</v>
      </c>
      <c r="C13" s="24" t="s">
        <v>46</v>
      </c>
    </row>
    <row r="14" spans="1:3" x14ac:dyDescent="0.25">
      <c r="A14" s="24" t="s">
        <v>47</v>
      </c>
      <c r="B14" s="24" t="s">
        <v>48</v>
      </c>
      <c r="C14" s="24" t="s">
        <v>49</v>
      </c>
    </row>
    <row r="15" spans="1:3" x14ac:dyDescent="0.25">
      <c r="A15" s="24" t="s">
        <v>50</v>
      </c>
      <c r="B15" s="24" t="s">
        <v>51</v>
      </c>
      <c r="C15" s="24" t="s">
        <v>52</v>
      </c>
    </row>
    <row r="16" spans="1:3" x14ac:dyDescent="0.25">
      <c r="A16" s="24" t="s">
        <v>53</v>
      </c>
      <c r="B16" s="24" t="s">
        <v>54</v>
      </c>
      <c r="C16" s="24" t="s">
        <v>55</v>
      </c>
    </row>
    <row r="17" spans="1:3" x14ac:dyDescent="0.25">
      <c r="A17" s="24" t="s">
        <v>56</v>
      </c>
      <c r="B17" s="24" t="s">
        <v>57</v>
      </c>
      <c r="C17" s="24" t="s">
        <v>58</v>
      </c>
    </row>
    <row r="18" spans="1:3" x14ac:dyDescent="0.25">
      <c r="A18" s="24" t="s">
        <v>59</v>
      </c>
      <c r="B18" s="24" t="s">
        <v>60</v>
      </c>
      <c r="C18" s="24" t="s">
        <v>93</v>
      </c>
    </row>
    <row r="19" spans="1:3" x14ac:dyDescent="0.25">
      <c r="A19" s="24" t="s">
        <v>61</v>
      </c>
      <c r="B19" s="24" t="s">
        <v>62</v>
      </c>
      <c r="C19" s="24" t="s">
        <v>92</v>
      </c>
    </row>
    <row r="20" spans="1:3" x14ac:dyDescent="0.25">
      <c r="A20" s="24" t="s">
        <v>63</v>
      </c>
      <c r="B20" s="24" t="s">
        <v>64</v>
      </c>
      <c r="C20" s="24" t="s">
        <v>65</v>
      </c>
    </row>
    <row r="21" spans="1:3" x14ac:dyDescent="0.25">
      <c r="A21" s="24" t="s">
        <v>66</v>
      </c>
      <c r="B21" s="24" t="s">
        <v>67</v>
      </c>
      <c r="C21" s="24" t="s">
        <v>68</v>
      </c>
    </row>
    <row r="22" spans="1:3" x14ac:dyDescent="0.25">
      <c r="A22" s="24" t="s">
        <v>69</v>
      </c>
      <c r="B22" s="24" t="s">
        <v>70</v>
      </c>
      <c r="C22" s="24" t="s">
        <v>71</v>
      </c>
    </row>
    <row r="23" spans="1:3" x14ac:dyDescent="0.25">
      <c r="A23" s="24" t="s">
        <v>72</v>
      </c>
      <c r="B23" s="24" t="s">
        <v>73</v>
      </c>
      <c r="C23" s="24" t="s">
        <v>74</v>
      </c>
    </row>
    <row r="24" spans="1:3" x14ac:dyDescent="0.25">
      <c r="A24" s="24" t="s">
        <v>75</v>
      </c>
      <c r="B24" s="24" t="s">
        <v>76</v>
      </c>
      <c r="C24" s="24" t="s">
        <v>77</v>
      </c>
    </row>
    <row r="25" spans="1:3" x14ac:dyDescent="0.25">
      <c r="A25" s="24" t="s">
        <v>78</v>
      </c>
      <c r="B25" s="24" t="s">
        <v>79</v>
      </c>
      <c r="C25" s="24" t="s">
        <v>80</v>
      </c>
    </row>
    <row r="26" spans="1:3" x14ac:dyDescent="0.25">
      <c r="A26" s="24" t="s">
        <v>81</v>
      </c>
      <c r="B26" s="24" t="s">
        <v>82</v>
      </c>
      <c r="C26" s="24" t="s">
        <v>83</v>
      </c>
    </row>
  </sheetData>
  <hyperlinks>
    <hyperlink ref="A2" location="LDBOND!A1" display="LIC33" xr:uid="{8BBB4AD6-0B20-4668-AB55-61EE668875DB}"/>
    <hyperlink ref="B2" location="LDBOND!A1" display="LDBOND" xr:uid="{AE6F9FFB-2FAE-4AE5-8B1D-C0C8EBFBF5BB}"/>
    <hyperlink ref="C2" location="LDBOND!A1" display="LIC MF Bond Fund" xr:uid="{3572E44C-3282-4CDA-ACF1-9BAE7C3E67A0}"/>
    <hyperlink ref="A3" location="LDCPO2!A1" display="LIC142" xr:uid="{65529B58-0B02-4A66-9FC1-D6AD6F030C11}"/>
    <hyperlink ref="B3" location="LDCPO2!A1" display="LDCPO2" xr:uid="{3A19738B-6639-4CEA-A0B5-7CE4F53CBC78}"/>
    <hyperlink ref="C3" location="LDCPO2!A1" display="LIC MF Capital Protection Oriented Fund-Series 2" xr:uid="{682AEB70-67D7-4B5F-81D0-22CD4EDB3CCB}"/>
    <hyperlink ref="A4" location="LDDAF1!A1" display="LIC172" xr:uid="{BE1A51C3-3E07-4746-BCBF-A6696DD6C118}"/>
    <hyperlink ref="B4" location="LDDAF1!A1" display="LDDAF1" xr:uid="{47F0853E-06A4-4EC5-9972-EEC3D4DE5081}"/>
    <hyperlink ref="C4" location="LDDAF1!A1" display="LIC MF Dual Advantage Fixed Term Plan-Series 1" xr:uid="{4FC85AD8-92E9-4BD6-9F47-D0C4ECE182E1}"/>
    <hyperlink ref="A5" location="LDDAF2!A1" display="LIC173" xr:uid="{FCEF5193-52D2-4E1E-9266-A0BDA010BD2E}"/>
    <hyperlink ref="B5" location="LDDAF2!A1" display="LDDAF2" xr:uid="{DFF5584B-2965-4E3B-A30E-688902A8B2FD}"/>
    <hyperlink ref="C5" location="LDDAF2!A1" display="LIC MF Dual Advantage Fixed Term Plan-Series 2" xr:uid="{44A88653-0DF5-4D8C-A606-810A4B559963}"/>
    <hyperlink ref="A6:C6" location="LDDAF3!A1" display="LIC174" xr:uid="{7A8ABB2A-3881-4357-ACB7-9DD503DB589E}"/>
    <hyperlink ref="A7:C7" location="LDGETF!A1" display="LIC168" xr:uid="{9C72FC0C-E444-4DB7-B457-8B1AEE86710C}"/>
    <hyperlink ref="A8:C8" location="LDGSEC!A1" display="LIC34" xr:uid="{102188E3-C750-4667-9341-C52E33ABF580}"/>
    <hyperlink ref="A9:C9" location="LDINPF!A1" display="LIC72" xr:uid="{2099D7A3-6001-45C7-BF0E-D7020811AA63}"/>
    <hyperlink ref="A10:C10" location="LDMIPF!A1" display="LIC31" xr:uid="{D1DE7D00-1119-45D9-A14B-D6F8179F752F}"/>
    <hyperlink ref="A11:C11" location="LDSAPF!A1" display="LIC40" xr:uid="{4807414F-62FD-4023-9A5F-CAA1273DFD4B}"/>
    <hyperlink ref="A12:C12" location="LEBALF!A1" display="LIC08" xr:uid="{9AE47BC2-C2D7-47DA-8287-646E3B76F37D}"/>
    <hyperlink ref="A13:C13" location="LEBFSF!A1" display="LIC171" xr:uid="{0A0C3599-C715-4B0E-8486-C12E60E683BB}"/>
    <hyperlink ref="A14:C14" location="LECHID!A1" display="LIC35" xr:uid="{16DE9550-060A-4E89-B80A-B2D6952E8CE2}"/>
    <hyperlink ref="A15:C15" location="LEEQTF!A1" display="LIC17" xr:uid="{CF6D2C6D-C7C4-4E24-80D9-021DEC408A5F}"/>
    <hyperlink ref="A16:C16" location="LEGROW!A1" display="LIC19" xr:uid="{D659E65C-FB84-4AF4-B9E3-17FD9466E1F9}"/>
    <hyperlink ref="A17:C17" location="LEINFA!A1" display="LIC86" xr:uid="{C6F66DFD-9B88-49F7-8C0F-A7BAA7B88CCA}"/>
    <hyperlink ref="A18:C18" location="LEINNF!A1" display="LIC38" xr:uid="{26023752-2D4F-45AA-A593-F490F6513A6E}"/>
    <hyperlink ref="A19:C19" location="LEINSX!A1" display="LIC37" xr:uid="{6F29BAFC-D41E-4D68-9171-0D35489BBCAC}"/>
    <hyperlink ref="A20:C20" location="LEMIDF!A1" display="LIC170" xr:uid="{EBA5C6BC-5FAC-4BFE-BFD9-16B50F93A3A0}"/>
    <hyperlink ref="A21:C21" location="'LET100'!A1" display="LIC177" xr:uid="{0CDAC099-9D2E-4029-8833-B049DCB9D8AE}"/>
    <hyperlink ref="A22:C22" location="LETAXP!A1" display="LIC28" xr:uid="{2A6FA22F-A6EE-4786-AE80-CFF11F89CACF}"/>
    <hyperlink ref="A23:C23" location="LETF50!A1" display="LIC175" xr:uid="{0AB08185-9474-4B87-9FD1-14A6409878E6}"/>
    <hyperlink ref="A24:C24" location="LETFSX!A1" display="LIC176" xr:uid="{89C75B31-D1D8-4357-AA5B-CA36EEAC5A2A}"/>
    <hyperlink ref="A25:C25" location="LEULIS!A1" display="LIC02" xr:uid="{80476599-C4AA-412E-BE03-C9EA339CFA87}"/>
    <hyperlink ref="A26:C26" location="LLIQDF!A1" display="LIC36" xr:uid="{6C83E2FA-5F64-4A33-8AFA-5CF9CA084714}"/>
  </hyperlink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1002"/>
  <sheetViews>
    <sheetView topLeftCell="A992" workbookViewId="0">
      <selection activeCell="B1003" sqref="B1003"/>
    </sheetView>
  </sheetViews>
  <sheetFormatPr defaultRowHeight="15" x14ac:dyDescent="0.25"/>
  <cols>
    <col min="1" max="1" width="13.7109375" bestFit="1" customWidth="1"/>
    <col min="2" max="2" width="8" customWidth="1"/>
    <col min="3" max="3" width="11.42578125" bestFit="1" customWidth="1"/>
    <col min="4" max="4" width="16.85546875" bestFit="1" customWidth="1"/>
    <col min="5" max="5" width="39.140625" bestFit="1" customWidth="1"/>
    <col min="6" max="6" width="11.5703125" style="15" customWidth="1"/>
    <col min="7" max="8" width="11.7109375" style="15" bestFit="1" customWidth="1"/>
    <col min="9" max="9" width="6" style="15" bestFit="1" customWidth="1"/>
    <col min="10" max="10" width="8.7109375" style="15" bestFit="1" customWidth="1"/>
    <col min="11" max="11" width="8.28515625" style="15" bestFit="1" customWidth="1"/>
    <col min="12" max="13" width="11.7109375" style="15" bestFit="1" customWidth="1"/>
    <col min="14" max="14" width="6" style="15" bestFit="1" customWidth="1"/>
    <col min="15" max="15" width="8.7109375" style="15" bestFit="1" customWidth="1"/>
    <col min="16" max="16" width="9.140625" style="15"/>
  </cols>
  <sheetData>
    <row r="1" spans="1:15" x14ac:dyDescent="0.25">
      <c r="A1" t="s">
        <v>91</v>
      </c>
      <c r="B1" s="1"/>
      <c r="C1" s="1"/>
      <c r="D1" s="1"/>
      <c r="E1" s="1"/>
      <c r="F1" s="28" t="s">
        <v>0</v>
      </c>
      <c r="G1" s="28"/>
      <c r="H1" s="28"/>
      <c r="I1" s="28"/>
      <c r="J1" s="28"/>
      <c r="K1" s="29" t="s">
        <v>1</v>
      </c>
      <c r="L1" s="30"/>
      <c r="M1" s="30"/>
      <c r="N1" s="30"/>
      <c r="O1" s="31"/>
    </row>
    <row r="2" spans="1:15" ht="96" x14ac:dyDescent="0.25">
      <c r="A2" t="s">
        <v>90</v>
      </c>
      <c r="B2" s="2" t="s">
        <v>2</v>
      </c>
      <c r="C2" s="2" t="s">
        <v>3</v>
      </c>
      <c r="D2" s="2" t="s">
        <v>4</v>
      </c>
      <c r="E2" s="2" t="s">
        <v>5</v>
      </c>
      <c r="F2" s="22" t="s">
        <v>95</v>
      </c>
      <c r="G2" s="22" t="s">
        <v>7</v>
      </c>
      <c r="H2" s="22" t="s">
        <v>8</v>
      </c>
      <c r="I2" s="22" t="s">
        <v>9</v>
      </c>
      <c r="J2" s="22" t="s">
        <v>10</v>
      </c>
      <c r="K2" s="22" t="s">
        <v>6</v>
      </c>
      <c r="L2" s="22" t="s">
        <v>7</v>
      </c>
      <c r="M2" s="22" t="s">
        <v>8</v>
      </c>
      <c r="N2" s="22" t="s">
        <v>9</v>
      </c>
      <c r="O2" s="22" t="s">
        <v>10</v>
      </c>
    </row>
    <row r="3" spans="1:15" x14ac:dyDescent="0.25">
      <c r="A3" t="str">
        <f>C3&amp;D3</f>
        <v>LDBOND43191</v>
      </c>
      <c r="B3" s="3" t="s">
        <v>11</v>
      </c>
      <c r="C3" s="3" t="s">
        <v>12</v>
      </c>
      <c r="D3" s="4">
        <v>43191</v>
      </c>
      <c r="E3" s="3" t="s">
        <v>13</v>
      </c>
      <c r="F3" s="27">
        <v>1.0700192968095597</v>
      </c>
      <c r="G3" s="27">
        <v>0</v>
      </c>
      <c r="H3" s="27">
        <v>0</v>
      </c>
      <c r="I3" s="27">
        <v>9.5403171405784762E-2</v>
      </c>
      <c r="J3" s="27">
        <v>1.1654224682153445</v>
      </c>
      <c r="K3" s="27">
        <v>0.56678082976636734</v>
      </c>
      <c r="L3" s="27">
        <v>0</v>
      </c>
      <c r="M3" s="27">
        <v>0</v>
      </c>
      <c r="N3" s="27">
        <v>9.4822253557807809E-2</v>
      </c>
      <c r="O3" s="27">
        <v>0.66160308332417517</v>
      </c>
    </row>
    <row r="4" spans="1:15" x14ac:dyDescent="0.25">
      <c r="A4" t="str">
        <f t="shared" ref="A4:A67" si="0">C4&amp;D4</f>
        <v>LDCPO243191</v>
      </c>
      <c r="B4" s="3" t="s">
        <v>14</v>
      </c>
      <c r="C4" s="3" t="s">
        <v>15</v>
      </c>
      <c r="D4" s="4">
        <v>43191</v>
      </c>
      <c r="E4" s="3" t="s">
        <v>16</v>
      </c>
      <c r="F4" s="27">
        <v>2.2500769671066143</v>
      </c>
      <c r="G4" s="27">
        <v>0</v>
      </c>
      <c r="H4" s="27">
        <v>0</v>
      </c>
      <c r="I4" s="27">
        <v>0.28801828917892147</v>
      </c>
      <c r="J4" s="27">
        <v>2.5380952562855357</v>
      </c>
      <c r="K4" s="27">
        <v>1.7500942626166069</v>
      </c>
      <c r="L4" s="27">
        <v>0</v>
      </c>
      <c r="M4" s="27">
        <v>0</v>
      </c>
      <c r="N4" s="27">
        <v>0.28802383780956148</v>
      </c>
      <c r="O4" s="27">
        <v>2.0381181004261686</v>
      </c>
    </row>
    <row r="5" spans="1:15" x14ac:dyDescent="0.25">
      <c r="A5" t="str">
        <f t="shared" si="0"/>
        <v>LDDAF143191</v>
      </c>
      <c r="B5" s="3" t="s">
        <v>17</v>
      </c>
      <c r="C5" s="3" t="s">
        <v>18</v>
      </c>
      <c r="D5" s="4">
        <v>43191</v>
      </c>
      <c r="E5" s="5" t="s">
        <v>19</v>
      </c>
      <c r="F5" s="27">
        <v>2.2500856167537933</v>
      </c>
      <c r="G5" s="27">
        <v>0</v>
      </c>
      <c r="H5" s="27">
        <v>0</v>
      </c>
      <c r="I5" s="27">
        <v>0.17461297537658249</v>
      </c>
      <c r="J5" s="27">
        <v>2.4246985921303756</v>
      </c>
      <c r="K5" s="27">
        <v>1.0800117883040337</v>
      </c>
      <c r="L5" s="27">
        <v>0</v>
      </c>
      <c r="M5" s="27">
        <v>0</v>
      </c>
      <c r="N5" s="27">
        <v>0.17460304265359178</v>
      </c>
      <c r="O5" s="27">
        <v>1.2546148309576255</v>
      </c>
    </row>
    <row r="6" spans="1:15" x14ac:dyDescent="0.25">
      <c r="A6" t="str">
        <f t="shared" si="0"/>
        <v>LDDAF243191</v>
      </c>
      <c r="B6" s="3" t="s">
        <v>20</v>
      </c>
      <c r="C6" s="3" t="s">
        <v>21</v>
      </c>
      <c r="D6" s="4">
        <v>43191</v>
      </c>
      <c r="E6" s="3" t="s">
        <v>22</v>
      </c>
      <c r="F6" s="27">
        <v>2.2500891297473467</v>
      </c>
      <c r="G6" s="27">
        <v>0</v>
      </c>
      <c r="H6" s="27">
        <v>0</v>
      </c>
      <c r="I6" s="27">
        <v>0.19801288278929779</v>
      </c>
      <c r="J6" s="27">
        <v>2.4481020125366446</v>
      </c>
      <c r="K6" s="27">
        <v>1.220009292925379</v>
      </c>
      <c r="L6" s="27">
        <v>0</v>
      </c>
      <c r="M6" s="27">
        <v>0</v>
      </c>
      <c r="N6" s="27">
        <v>0.19800613572953418</v>
      </c>
      <c r="O6" s="27">
        <v>1.4180154286549131</v>
      </c>
    </row>
    <row r="7" spans="1:15" x14ac:dyDescent="0.25">
      <c r="A7" t="str">
        <f t="shared" si="0"/>
        <v>LDDAF343191</v>
      </c>
      <c r="B7" s="3" t="s">
        <v>23</v>
      </c>
      <c r="C7" s="3" t="s">
        <v>24</v>
      </c>
      <c r="D7" s="4">
        <v>43191</v>
      </c>
      <c r="E7" s="3" t="s">
        <v>25</v>
      </c>
      <c r="F7" s="27">
        <v>2.2500871557636675</v>
      </c>
      <c r="G7" s="27">
        <v>0</v>
      </c>
      <c r="H7" s="27">
        <v>0</v>
      </c>
      <c r="I7" s="27">
        <v>0.19621437381966855</v>
      </c>
      <c r="J7" s="27">
        <v>2.4463015295833359</v>
      </c>
      <c r="K7" s="27">
        <v>1.2300153845947899</v>
      </c>
      <c r="L7" s="27">
        <v>0</v>
      </c>
      <c r="M7" s="27">
        <v>0</v>
      </c>
      <c r="N7" s="27">
        <v>0.19620540275363724</v>
      </c>
      <c r="O7" s="27">
        <v>1.4262207873484272</v>
      </c>
    </row>
    <row r="8" spans="1:15" x14ac:dyDescent="0.25">
      <c r="A8" t="str">
        <f t="shared" si="0"/>
        <v>LDGETF43191</v>
      </c>
      <c r="B8" s="3" t="s">
        <v>26</v>
      </c>
      <c r="C8" s="3" t="s">
        <v>27</v>
      </c>
      <c r="D8" s="4">
        <v>43191</v>
      </c>
      <c r="E8" s="3" t="s">
        <v>97</v>
      </c>
      <c r="F8" s="27">
        <v>0.25000076306591967</v>
      </c>
      <c r="G8" s="27">
        <v>0</v>
      </c>
      <c r="H8" s="27">
        <v>0</v>
      </c>
      <c r="I8" s="27">
        <v>2.7000066107962194E-2</v>
      </c>
      <c r="J8" s="27">
        <v>0.27700082917388186</v>
      </c>
      <c r="K8" s="27">
        <v>0</v>
      </c>
      <c r="L8" s="27">
        <v>0</v>
      </c>
      <c r="M8" s="27">
        <v>0</v>
      </c>
      <c r="N8" s="27">
        <v>0</v>
      </c>
      <c r="O8" s="27">
        <v>0</v>
      </c>
    </row>
    <row r="9" spans="1:15" x14ac:dyDescent="0.25">
      <c r="A9" t="str">
        <f t="shared" si="0"/>
        <v>LDGSEC43191</v>
      </c>
      <c r="B9" s="3" t="s">
        <v>29</v>
      </c>
      <c r="C9" s="3" t="s">
        <v>30</v>
      </c>
      <c r="D9" s="4">
        <v>43191</v>
      </c>
      <c r="E9" s="3" t="s">
        <v>31</v>
      </c>
      <c r="F9" s="27">
        <v>2.2500977204662092</v>
      </c>
      <c r="G9" s="27">
        <v>0</v>
      </c>
      <c r="H9" s="27">
        <v>0.2</v>
      </c>
      <c r="I9" s="27">
        <v>0.27541891203611313</v>
      </c>
      <c r="J9" s="27">
        <v>2.7255166325023223</v>
      </c>
      <c r="K9" s="27">
        <v>1.3460867291694116</v>
      </c>
      <c r="L9" s="27">
        <v>0</v>
      </c>
      <c r="M9" s="27">
        <v>0.2</v>
      </c>
      <c r="N9" s="27">
        <v>0.27110458124576153</v>
      </c>
      <c r="O9" s="27">
        <v>1.8171913104151731</v>
      </c>
    </row>
    <row r="10" spans="1:15" x14ac:dyDescent="0.25">
      <c r="A10" t="str">
        <f t="shared" si="0"/>
        <v>LDINPF43191</v>
      </c>
      <c r="B10" s="3" t="s">
        <v>32</v>
      </c>
      <c r="C10" s="3" t="s">
        <v>33</v>
      </c>
      <c r="D10" s="4">
        <v>43191</v>
      </c>
      <c r="E10" s="3" t="s">
        <v>34</v>
      </c>
      <c r="F10" s="27">
        <v>1.1300208730747605</v>
      </c>
      <c r="G10" s="27">
        <v>0</v>
      </c>
      <c r="H10" s="27">
        <v>0</v>
      </c>
      <c r="I10" s="27">
        <v>6.8401699083068118E-2</v>
      </c>
      <c r="J10" s="27">
        <v>1.1984225721578285</v>
      </c>
      <c r="K10" s="27">
        <v>0.47721287761917286</v>
      </c>
      <c r="L10" s="27">
        <v>0</v>
      </c>
      <c r="M10" s="27">
        <v>0</v>
      </c>
      <c r="N10" s="27">
        <v>6.7899341929468282E-2</v>
      </c>
      <c r="O10" s="27">
        <v>0.54511221954864109</v>
      </c>
    </row>
    <row r="11" spans="1:15" x14ac:dyDescent="0.25">
      <c r="A11" t="str">
        <f t="shared" si="0"/>
        <v>LDMIPF43191</v>
      </c>
      <c r="B11" s="3" t="s">
        <v>35</v>
      </c>
      <c r="C11" s="3" t="s">
        <v>36</v>
      </c>
      <c r="D11" s="4">
        <v>43191</v>
      </c>
      <c r="E11" s="3" t="s">
        <v>37</v>
      </c>
      <c r="F11" s="27">
        <v>2.2391716891778506</v>
      </c>
      <c r="G11" s="27">
        <v>0</v>
      </c>
      <c r="H11" s="27">
        <v>0.2</v>
      </c>
      <c r="I11" s="27">
        <v>0.3274581367923603</v>
      </c>
      <c r="J11" s="27">
        <v>2.7666298259702109</v>
      </c>
      <c r="K11" s="27">
        <v>1.5475980616731595</v>
      </c>
      <c r="L11" s="27">
        <v>0</v>
      </c>
      <c r="M11" s="27">
        <v>0.2</v>
      </c>
      <c r="N11" s="27">
        <v>0.30378558926764321</v>
      </c>
      <c r="O11" s="27">
        <v>2.0513836509408025</v>
      </c>
    </row>
    <row r="12" spans="1:15" x14ac:dyDescent="0.25">
      <c r="A12" t="str">
        <f t="shared" si="0"/>
        <v>LDSAPF43191</v>
      </c>
      <c r="B12" s="3" t="s">
        <v>38</v>
      </c>
      <c r="C12" s="3" t="s">
        <v>39</v>
      </c>
      <c r="D12" s="4">
        <v>43191</v>
      </c>
      <c r="E12" s="3" t="s">
        <v>40</v>
      </c>
      <c r="F12" s="27">
        <v>0.80000922170081257</v>
      </c>
      <c r="G12" s="27">
        <v>0</v>
      </c>
      <c r="H12" s="27">
        <v>0</v>
      </c>
      <c r="I12" s="27">
        <v>3.9600890090168074E-2</v>
      </c>
      <c r="J12" s="27">
        <v>0.83961011179098066</v>
      </c>
      <c r="K12" s="27">
        <v>0.26524753939540008</v>
      </c>
      <c r="L12" s="27">
        <v>0</v>
      </c>
      <c r="M12" s="27">
        <v>0</v>
      </c>
      <c r="N12" s="27">
        <v>3.8744646710489668E-2</v>
      </c>
      <c r="O12" s="27">
        <v>0.30399218610588974</v>
      </c>
    </row>
    <row r="13" spans="1:15" x14ac:dyDescent="0.25">
      <c r="A13" t="str">
        <f t="shared" si="0"/>
        <v>LEBALF43191</v>
      </c>
      <c r="B13" s="3" t="s">
        <v>41</v>
      </c>
      <c r="C13" s="3" t="s">
        <v>42</v>
      </c>
      <c r="D13" s="4">
        <v>43191</v>
      </c>
      <c r="E13" s="3" t="s">
        <v>43</v>
      </c>
      <c r="F13" s="27">
        <v>2.3254776715134455</v>
      </c>
      <c r="G13" s="27">
        <v>0</v>
      </c>
      <c r="H13" s="27">
        <v>0.2</v>
      </c>
      <c r="I13" s="27">
        <v>5.8578508477655875E-2</v>
      </c>
      <c r="J13" s="27">
        <v>2.5840561799911015</v>
      </c>
      <c r="K13" s="27">
        <v>0.32354198408099827</v>
      </c>
      <c r="L13" s="27">
        <v>0</v>
      </c>
      <c r="M13" s="27">
        <v>0.2</v>
      </c>
      <c r="N13" s="27">
        <v>5.8238035387996774E-2</v>
      </c>
      <c r="O13" s="27">
        <v>0.58178001946899505</v>
      </c>
    </row>
    <row r="14" spans="1:15" x14ac:dyDescent="0.25">
      <c r="A14" t="str">
        <f t="shared" si="0"/>
        <v>LEBFSF43191</v>
      </c>
      <c r="B14" s="3" t="s">
        <v>44</v>
      </c>
      <c r="C14" s="3" t="s">
        <v>45</v>
      </c>
      <c r="D14" s="4">
        <v>43191</v>
      </c>
      <c r="E14" s="3" t="s">
        <v>46</v>
      </c>
      <c r="F14" s="27">
        <v>2.5001202559756139</v>
      </c>
      <c r="G14" s="27">
        <v>0</v>
      </c>
      <c r="H14" s="27">
        <v>0.2</v>
      </c>
      <c r="I14" s="27">
        <v>0.2196178347310431</v>
      </c>
      <c r="J14" s="27">
        <v>2.919738090706657</v>
      </c>
      <c r="K14" s="27">
        <v>1.037085861501682</v>
      </c>
      <c r="L14" s="27">
        <v>0</v>
      </c>
      <c r="M14" s="27">
        <v>0.2</v>
      </c>
      <c r="N14" s="27">
        <v>0.20828068599943098</v>
      </c>
      <c r="O14" s="27">
        <v>1.445366547501113</v>
      </c>
    </row>
    <row r="15" spans="1:15" x14ac:dyDescent="0.25">
      <c r="A15" t="str">
        <f t="shared" si="0"/>
        <v>LECHID43191</v>
      </c>
      <c r="B15" s="3" t="s">
        <v>47</v>
      </c>
      <c r="C15" s="3" t="s">
        <v>48</v>
      </c>
      <c r="D15" s="4">
        <v>43191</v>
      </c>
      <c r="E15" s="3" t="s">
        <v>49</v>
      </c>
      <c r="F15" s="27">
        <v>2.4756066555599126</v>
      </c>
      <c r="G15" s="27">
        <v>0</v>
      </c>
      <c r="H15" s="27">
        <v>0</v>
      </c>
      <c r="I15" s="27">
        <v>0.26920978209838853</v>
      </c>
      <c r="J15" s="27">
        <v>2.7448164376583009</v>
      </c>
      <c r="K15" s="27">
        <v>1.4779418273787359</v>
      </c>
      <c r="L15" s="27">
        <v>0</v>
      </c>
      <c r="M15" s="27">
        <v>0</v>
      </c>
      <c r="N15" s="27">
        <v>0.25168153056194853</v>
      </c>
      <c r="O15" s="27">
        <v>1.7296233579406843</v>
      </c>
    </row>
    <row r="16" spans="1:15" x14ac:dyDescent="0.25">
      <c r="A16" t="str">
        <f t="shared" si="0"/>
        <v>LEEQTF43191</v>
      </c>
      <c r="B16" s="3" t="s">
        <v>50</v>
      </c>
      <c r="C16" s="3" t="s">
        <v>51</v>
      </c>
      <c r="D16" s="4">
        <v>43191</v>
      </c>
      <c r="E16" s="3" t="s">
        <v>52</v>
      </c>
      <c r="F16" s="27">
        <v>2.3252931952084035</v>
      </c>
      <c r="G16" s="27">
        <v>0</v>
      </c>
      <c r="H16" s="27">
        <v>0.2</v>
      </c>
      <c r="I16" s="27">
        <v>0.28895443537086962</v>
      </c>
      <c r="J16" s="27">
        <v>2.8142476305792732</v>
      </c>
      <c r="K16" s="27">
        <v>1.4629961822739022</v>
      </c>
      <c r="L16" s="27">
        <v>0</v>
      </c>
      <c r="M16" s="27">
        <v>0.2</v>
      </c>
      <c r="N16" s="27">
        <v>0.28674942179388141</v>
      </c>
      <c r="O16" s="27">
        <v>1.9497456040677834</v>
      </c>
    </row>
    <row r="17" spans="1:15" x14ac:dyDescent="0.25">
      <c r="A17" t="str">
        <f t="shared" si="0"/>
        <v>LEGROW43191</v>
      </c>
      <c r="B17" s="3" t="s">
        <v>53</v>
      </c>
      <c r="C17" s="3" t="s">
        <v>54</v>
      </c>
      <c r="D17" s="4">
        <v>43191</v>
      </c>
      <c r="E17" s="3" t="s">
        <v>55</v>
      </c>
      <c r="F17" s="27">
        <v>2.3544261328678253</v>
      </c>
      <c r="G17" s="27">
        <v>0</v>
      </c>
      <c r="H17" s="27">
        <v>0.2</v>
      </c>
      <c r="I17" s="27">
        <v>0.27619746802642708</v>
      </c>
      <c r="J17" s="27">
        <v>2.8306236008942527</v>
      </c>
      <c r="K17" s="27">
        <v>1.3978283706166017</v>
      </c>
      <c r="L17" s="27">
        <v>0</v>
      </c>
      <c r="M17" s="27">
        <v>0.2</v>
      </c>
      <c r="N17" s="27">
        <v>0.27321936079011744</v>
      </c>
      <c r="O17" s="27">
        <v>1.8710477314067191</v>
      </c>
    </row>
    <row r="18" spans="1:15" x14ac:dyDescent="0.25">
      <c r="A18" t="str">
        <f t="shared" si="0"/>
        <v>LEINFA43191</v>
      </c>
      <c r="B18" s="3" t="s">
        <v>56</v>
      </c>
      <c r="C18" s="3" t="s">
        <v>57</v>
      </c>
      <c r="D18" s="4">
        <v>43191</v>
      </c>
      <c r="E18" s="3" t="s">
        <v>58</v>
      </c>
      <c r="F18" s="27">
        <v>2.5001230336127573</v>
      </c>
      <c r="G18" s="27">
        <v>0</v>
      </c>
      <c r="H18" s="27">
        <v>0.2</v>
      </c>
      <c r="I18" s="27">
        <v>0.25382066981891771</v>
      </c>
      <c r="J18" s="27">
        <v>2.9539437034316753</v>
      </c>
      <c r="K18" s="27">
        <v>1.2076853359967092</v>
      </c>
      <c r="L18" s="27">
        <v>0</v>
      </c>
      <c r="M18" s="27">
        <v>0.2</v>
      </c>
      <c r="N18" s="27">
        <v>0.24078820201795492</v>
      </c>
      <c r="O18" s="27">
        <v>1.648473538014664</v>
      </c>
    </row>
    <row r="19" spans="1:15" x14ac:dyDescent="0.25">
      <c r="A19" t="str">
        <f t="shared" si="0"/>
        <v>LEINNF43191</v>
      </c>
      <c r="B19" s="3" t="s">
        <v>59</v>
      </c>
      <c r="C19" s="3" t="s">
        <v>60</v>
      </c>
      <c r="D19" s="4">
        <v>43191</v>
      </c>
      <c r="E19" s="3" t="s">
        <v>93</v>
      </c>
      <c r="F19" s="27">
        <v>1.200040474078053</v>
      </c>
      <c r="G19" s="27">
        <v>0</v>
      </c>
      <c r="H19" s="27">
        <v>0</v>
      </c>
      <c r="I19" s="27">
        <v>4.4996769742158736E-2</v>
      </c>
      <c r="J19" s="27">
        <v>1.2450372438202117</v>
      </c>
      <c r="K19" s="27">
        <v>0.6444833615572958</v>
      </c>
      <c r="L19" s="27">
        <v>0</v>
      </c>
      <c r="M19" s="27">
        <v>0</v>
      </c>
      <c r="N19" s="27">
        <v>4.4012426984687866E-2</v>
      </c>
      <c r="O19" s="27">
        <v>0.68849578854198368</v>
      </c>
    </row>
    <row r="20" spans="1:15" x14ac:dyDescent="0.25">
      <c r="A20" t="str">
        <f t="shared" si="0"/>
        <v>LEINSX43191</v>
      </c>
      <c r="B20" s="3" t="s">
        <v>61</v>
      </c>
      <c r="C20" s="3" t="s">
        <v>62</v>
      </c>
      <c r="D20" s="4">
        <v>43191</v>
      </c>
      <c r="E20" s="3" t="s">
        <v>92</v>
      </c>
      <c r="F20" s="27">
        <v>1.7000539771540855</v>
      </c>
      <c r="G20" s="27">
        <v>0</v>
      </c>
      <c r="H20" s="27">
        <v>0</v>
      </c>
      <c r="I20" s="27">
        <v>0.12600826728360245</v>
      </c>
      <c r="J20" s="27">
        <v>1.8260622444376879</v>
      </c>
      <c r="K20" s="27">
        <v>1.1380365088583091</v>
      </c>
      <c r="L20" s="27">
        <v>0</v>
      </c>
      <c r="M20" s="27">
        <v>0</v>
      </c>
      <c r="N20" s="27">
        <v>0.11483682605300898</v>
      </c>
      <c r="O20" s="27">
        <v>1.2528733349113181</v>
      </c>
    </row>
    <row r="21" spans="1:15" x14ac:dyDescent="0.25">
      <c r="A21" t="str">
        <f t="shared" si="0"/>
        <v>LEMIDF43191</v>
      </c>
      <c r="B21" s="3" t="s">
        <v>63</v>
      </c>
      <c r="C21" s="3" t="s">
        <v>64</v>
      </c>
      <c r="D21" s="4">
        <v>43191</v>
      </c>
      <c r="E21" s="3" t="s">
        <v>65</v>
      </c>
      <c r="F21" s="27">
        <v>2.337832102674013</v>
      </c>
      <c r="G21" s="27">
        <v>0</v>
      </c>
      <c r="H21" s="27">
        <v>0.2</v>
      </c>
      <c r="I21" s="27">
        <v>6.0802149980355796E-2</v>
      </c>
      <c r="J21" s="27">
        <v>2.5986342526543691</v>
      </c>
      <c r="K21" s="27">
        <v>0.3290506827134117</v>
      </c>
      <c r="L21" s="27">
        <v>0</v>
      </c>
      <c r="M21" s="27">
        <v>0.2</v>
      </c>
      <c r="N21" s="27">
        <v>5.9230199545305409E-2</v>
      </c>
      <c r="O21" s="27">
        <v>0.58828088225871711</v>
      </c>
    </row>
    <row r="22" spans="1:15" x14ac:dyDescent="0.25">
      <c r="A22" t="str">
        <f t="shared" si="0"/>
        <v>LET10043191</v>
      </c>
      <c r="B22" s="3" t="s">
        <v>66</v>
      </c>
      <c r="C22" s="3" t="s">
        <v>67</v>
      </c>
      <c r="D22" s="4">
        <v>43191</v>
      </c>
      <c r="E22" s="3" t="s">
        <v>98</v>
      </c>
      <c r="F22" s="27">
        <v>0.24987832364140825</v>
      </c>
      <c r="G22" s="27">
        <v>0</v>
      </c>
      <c r="H22" s="27">
        <v>0</v>
      </c>
      <c r="I22" s="27">
        <v>8.9778238505116154E-3</v>
      </c>
      <c r="J22" s="27">
        <v>0.25885614749191987</v>
      </c>
      <c r="K22" s="27">
        <v>0</v>
      </c>
      <c r="L22" s="27">
        <v>0</v>
      </c>
      <c r="M22" s="27">
        <v>0</v>
      </c>
      <c r="N22" s="27">
        <v>0</v>
      </c>
      <c r="O22" s="27">
        <v>0</v>
      </c>
    </row>
    <row r="23" spans="1:15" x14ac:dyDescent="0.25">
      <c r="A23" t="str">
        <f t="shared" si="0"/>
        <v>LETAXP43191</v>
      </c>
      <c r="B23" s="3" t="s">
        <v>69</v>
      </c>
      <c r="C23" s="3" t="s">
        <v>70</v>
      </c>
      <c r="D23" s="4">
        <v>43191</v>
      </c>
      <c r="E23" s="3" t="s">
        <v>71</v>
      </c>
      <c r="F23" s="27">
        <v>2.4059965448578762</v>
      </c>
      <c r="G23" s="27">
        <v>0</v>
      </c>
      <c r="H23" s="27">
        <v>0</v>
      </c>
      <c r="I23" s="27">
        <v>0.25667924419285659</v>
      </c>
      <c r="J23" s="27">
        <v>2.6626757890507329</v>
      </c>
      <c r="K23" s="27">
        <v>1.4339481059727908</v>
      </c>
      <c r="L23" s="27">
        <v>0</v>
      </c>
      <c r="M23" s="27">
        <v>0</v>
      </c>
      <c r="N23" s="27">
        <v>0.24372180700469931</v>
      </c>
      <c r="O23" s="27">
        <v>1.6776699129774901</v>
      </c>
    </row>
    <row r="24" spans="1:15" x14ac:dyDescent="0.25">
      <c r="A24" t="str">
        <f t="shared" si="0"/>
        <v>LETF5043191</v>
      </c>
      <c r="B24" s="3" t="s">
        <v>72</v>
      </c>
      <c r="C24" s="3" t="s">
        <v>73</v>
      </c>
      <c r="D24" s="4">
        <v>43191</v>
      </c>
      <c r="E24" s="3" t="s">
        <v>99</v>
      </c>
      <c r="F24" s="27">
        <v>9.998540770091488E-2</v>
      </c>
      <c r="G24" s="27">
        <v>0</v>
      </c>
      <c r="H24" s="27">
        <v>0</v>
      </c>
      <c r="I24" s="27">
        <v>1.7973117171585452E-3</v>
      </c>
      <c r="J24" s="27">
        <v>0.10178271941807343</v>
      </c>
      <c r="K24" s="27">
        <v>0</v>
      </c>
      <c r="L24" s="27">
        <v>0</v>
      </c>
      <c r="M24" s="27">
        <v>0</v>
      </c>
      <c r="N24" s="27">
        <v>0</v>
      </c>
      <c r="O24" s="27">
        <v>0</v>
      </c>
    </row>
    <row r="25" spans="1:15" x14ac:dyDescent="0.25">
      <c r="A25" t="str">
        <f t="shared" si="0"/>
        <v>LETFSX43191</v>
      </c>
      <c r="B25" s="3" t="s">
        <v>75</v>
      </c>
      <c r="C25" s="3" t="s">
        <v>76</v>
      </c>
      <c r="D25" s="4">
        <v>43191</v>
      </c>
      <c r="E25" s="3" t="s">
        <v>100</v>
      </c>
      <c r="F25" s="27">
        <v>0.10000047103133965</v>
      </c>
      <c r="G25" s="27">
        <v>0</v>
      </c>
      <c r="H25" s="27">
        <v>0</v>
      </c>
      <c r="I25" s="27">
        <v>0</v>
      </c>
      <c r="J25" s="27">
        <v>0.10000047103133965</v>
      </c>
      <c r="K25" s="27">
        <v>0</v>
      </c>
      <c r="L25" s="27">
        <v>0</v>
      </c>
      <c r="M25" s="27">
        <v>0</v>
      </c>
      <c r="N25" s="27">
        <v>0</v>
      </c>
      <c r="O25" s="27">
        <v>0</v>
      </c>
    </row>
    <row r="26" spans="1:15" x14ac:dyDescent="0.25">
      <c r="A26" t="str">
        <f t="shared" si="0"/>
        <v>LEULIS43191</v>
      </c>
      <c r="B26" s="3" t="s">
        <v>78</v>
      </c>
      <c r="C26" s="3" t="s">
        <v>79</v>
      </c>
      <c r="D26" s="4">
        <v>43191</v>
      </c>
      <c r="E26" s="3" t="s">
        <v>80</v>
      </c>
      <c r="F26" s="27">
        <v>2.3505185677255613</v>
      </c>
      <c r="G26" s="27">
        <v>0</v>
      </c>
      <c r="H26" s="27">
        <v>0</v>
      </c>
      <c r="I26" s="27">
        <v>0.24849383753801504</v>
      </c>
      <c r="J26" s="27">
        <v>2.5990124052635766</v>
      </c>
      <c r="K26" s="27">
        <v>1.2737879860577179</v>
      </c>
      <c r="L26" s="27">
        <v>0</v>
      </c>
      <c r="M26" s="27">
        <v>0</v>
      </c>
      <c r="N26" s="27">
        <v>0.21668240540321954</v>
      </c>
      <c r="O26" s="27">
        <v>1.4904703914609374</v>
      </c>
    </row>
    <row r="27" spans="1:15" x14ac:dyDescent="0.25">
      <c r="A27" t="str">
        <f t="shared" si="0"/>
        <v>LLIQDF43191</v>
      </c>
      <c r="B27" s="3" t="s">
        <v>81</v>
      </c>
      <c r="C27" s="3" t="s">
        <v>82</v>
      </c>
      <c r="D27" s="4">
        <v>43191</v>
      </c>
      <c r="E27" s="3" t="s">
        <v>83</v>
      </c>
      <c r="F27" s="27">
        <v>0.20917013745809615</v>
      </c>
      <c r="G27" s="27">
        <v>0</v>
      </c>
      <c r="H27" s="27">
        <v>0</v>
      </c>
      <c r="I27" s="27">
        <v>5.2499827281141656E-3</v>
      </c>
      <c r="J27" s="27">
        <v>0.21442012018621032</v>
      </c>
      <c r="K27" s="27">
        <v>6.9160862420687821E-2</v>
      </c>
      <c r="L27" s="27">
        <v>0</v>
      </c>
      <c r="M27" s="27">
        <v>0</v>
      </c>
      <c r="N27" s="27">
        <v>5.2488302091168717E-3</v>
      </c>
      <c r="O27" s="27">
        <v>7.4409692629804694E-2</v>
      </c>
    </row>
    <row r="28" spans="1:15" x14ac:dyDescent="0.25">
      <c r="A28" t="str">
        <f t="shared" si="0"/>
        <v>LDBOND43192</v>
      </c>
      <c r="B28" s="3" t="s">
        <v>11</v>
      </c>
      <c r="C28" s="3" t="s">
        <v>12</v>
      </c>
      <c r="D28" s="4">
        <v>43192</v>
      </c>
      <c r="E28" s="3" t="s">
        <v>13</v>
      </c>
      <c r="F28" s="27">
        <v>1.0700193378575993</v>
      </c>
      <c r="G28" s="27">
        <v>0</v>
      </c>
      <c r="H28" s="27">
        <v>0</v>
      </c>
      <c r="I28" s="27">
        <v>9.5403209545757164E-2</v>
      </c>
      <c r="J28" s="27">
        <v>1.1654225474033564</v>
      </c>
      <c r="K28" s="27">
        <v>0.56677982164342799</v>
      </c>
      <c r="L28" s="27">
        <v>0</v>
      </c>
      <c r="M28" s="27">
        <v>0</v>
      </c>
      <c r="N28" s="27">
        <v>9.4821527920716644E-2</v>
      </c>
      <c r="O28" s="27">
        <v>0.66160134956414463</v>
      </c>
    </row>
    <row r="29" spans="1:15" x14ac:dyDescent="0.25">
      <c r="A29" t="str">
        <f t="shared" si="0"/>
        <v>LDCPO243192</v>
      </c>
      <c r="B29" s="3" t="s">
        <v>14</v>
      </c>
      <c r="C29" s="3" t="s">
        <v>15</v>
      </c>
      <c r="D29" s="4">
        <v>43192</v>
      </c>
      <c r="E29" s="3" t="s">
        <v>16</v>
      </c>
      <c r="F29" s="27">
        <v>2.25007511541334</v>
      </c>
      <c r="G29" s="27">
        <v>0</v>
      </c>
      <c r="H29" s="27">
        <v>0</v>
      </c>
      <c r="I29" s="27">
        <v>0.28801793031183709</v>
      </c>
      <c r="J29" s="27">
        <v>2.5380930457251774</v>
      </c>
      <c r="K29" s="27">
        <v>1.750151923055153</v>
      </c>
      <c r="L29" s="27">
        <v>0</v>
      </c>
      <c r="M29" s="27">
        <v>0</v>
      </c>
      <c r="N29" s="27">
        <v>0.28806573251163742</v>
      </c>
      <c r="O29" s="27">
        <v>2.0382176555667906</v>
      </c>
    </row>
    <row r="30" spans="1:15" x14ac:dyDescent="0.25">
      <c r="A30" t="str">
        <f t="shared" si="0"/>
        <v>LDDAF143192</v>
      </c>
      <c r="B30" s="3" t="s">
        <v>17</v>
      </c>
      <c r="C30" s="3" t="s">
        <v>18</v>
      </c>
      <c r="D30" s="4">
        <v>43192</v>
      </c>
      <c r="E30" s="5" t="s">
        <v>19</v>
      </c>
      <c r="F30" s="27">
        <v>2.2500875468543899</v>
      </c>
      <c r="G30" s="27">
        <v>0</v>
      </c>
      <c r="H30" s="27">
        <v>0</v>
      </c>
      <c r="I30" s="27">
        <v>0.17461240679847284</v>
      </c>
      <c r="J30" s="27">
        <v>2.4246999536528628</v>
      </c>
      <c r="K30" s="27">
        <v>1.0800105562022266</v>
      </c>
      <c r="L30" s="27">
        <v>0</v>
      </c>
      <c r="M30" s="27">
        <v>0</v>
      </c>
      <c r="N30" s="27">
        <v>0.17460515938696178</v>
      </c>
      <c r="O30" s="27">
        <v>1.2546157155891884</v>
      </c>
    </row>
    <row r="31" spans="1:15" x14ac:dyDescent="0.25">
      <c r="A31" t="str">
        <f t="shared" si="0"/>
        <v>LDDAF243192</v>
      </c>
      <c r="B31" s="3" t="s">
        <v>20</v>
      </c>
      <c r="C31" s="3" t="s">
        <v>21</v>
      </c>
      <c r="D31" s="4">
        <v>43192</v>
      </c>
      <c r="E31" s="3" t="s">
        <v>22</v>
      </c>
      <c r="F31" s="27">
        <v>2.2500899619386829</v>
      </c>
      <c r="G31" s="27">
        <v>0</v>
      </c>
      <c r="H31" s="27">
        <v>0</v>
      </c>
      <c r="I31" s="27">
        <v>0.1980098583361746</v>
      </c>
      <c r="J31" s="27">
        <v>2.4480998202748574</v>
      </c>
      <c r="K31" s="27">
        <v>1.220015442329436</v>
      </c>
      <c r="L31" s="27">
        <v>0</v>
      </c>
      <c r="M31" s="27">
        <v>0</v>
      </c>
      <c r="N31" s="27">
        <v>0.19801200061949015</v>
      </c>
      <c r="O31" s="27">
        <v>1.4180274429489261</v>
      </c>
    </row>
    <row r="32" spans="1:15" x14ac:dyDescent="0.25">
      <c r="A32" t="str">
        <f t="shared" si="0"/>
        <v>LDDAF343192</v>
      </c>
      <c r="B32" s="3" t="s">
        <v>23</v>
      </c>
      <c r="C32" s="3" t="s">
        <v>24</v>
      </c>
      <c r="D32" s="4">
        <v>43192</v>
      </c>
      <c r="E32" s="3" t="s">
        <v>25</v>
      </c>
      <c r="F32" s="27">
        <v>2.2500894033024625</v>
      </c>
      <c r="G32" s="27">
        <v>0</v>
      </c>
      <c r="H32" s="27">
        <v>0</v>
      </c>
      <c r="I32" s="27">
        <v>0.19621173656057639</v>
      </c>
      <c r="J32" s="27">
        <v>2.446301139863039</v>
      </c>
      <c r="K32" s="27">
        <v>1.2300174953553322</v>
      </c>
      <c r="L32" s="27">
        <v>0</v>
      </c>
      <c r="M32" s="27">
        <v>0</v>
      </c>
      <c r="N32" s="27">
        <v>0.19621232020346938</v>
      </c>
      <c r="O32" s="27">
        <v>1.4262298155588016</v>
      </c>
    </row>
    <row r="33" spans="1:15" x14ac:dyDescent="0.25">
      <c r="A33" t="str">
        <f t="shared" si="0"/>
        <v>LDGETF43192</v>
      </c>
      <c r="B33" s="3" t="s">
        <v>26</v>
      </c>
      <c r="C33" s="3" t="s">
        <v>27</v>
      </c>
      <c r="D33" s="4">
        <v>43192</v>
      </c>
      <c r="E33" s="3" t="s">
        <v>97</v>
      </c>
      <c r="F33" s="27">
        <v>0.25000085920786513</v>
      </c>
      <c r="G33" s="27">
        <v>0</v>
      </c>
      <c r="H33" s="27">
        <v>0</v>
      </c>
      <c r="I33" s="27">
        <v>2.6999834032881143E-2</v>
      </c>
      <c r="J33" s="27">
        <v>0.27700069324074628</v>
      </c>
      <c r="K33" s="27">
        <v>0</v>
      </c>
      <c r="L33" s="27">
        <v>0</v>
      </c>
      <c r="M33" s="27">
        <v>0</v>
      </c>
      <c r="N33" s="27">
        <v>0</v>
      </c>
      <c r="O33" s="27">
        <v>0</v>
      </c>
    </row>
    <row r="34" spans="1:15" x14ac:dyDescent="0.25">
      <c r="A34" t="str">
        <f t="shared" si="0"/>
        <v>LDGSEC43192</v>
      </c>
      <c r="B34" s="3" t="s">
        <v>29</v>
      </c>
      <c r="C34" s="3" t="s">
        <v>30</v>
      </c>
      <c r="D34" s="4">
        <v>43192</v>
      </c>
      <c r="E34" s="3" t="s">
        <v>31</v>
      </c>
      <c r="F34" s="27">
        <v>1.3000352364737076</v>
      </c>
      <c r="G34" s="27">
        <v>0</v>
      </c>
      <c r="H34" s="27">
        <v>0.2</v>
      </c>
      <c r="I34" s="27">
        <v>0.10080372757846488</v>
      </c>
      <c r="J34" s="27">
        <v>1.6008389640521723</v>
      </c>
      <c r="K34" s="27">
        <v>0.39124346693687667</v>
      </c>
      <c r="L34" s="27">
        <v>0</v>
      </c>
      <c r="M34" s="27">
        <v>0.2</v>
      </c>
      <c r="N34" s="27">
        <v>9.9224577010915402E-2</v>
      </c>
      <c r="O34" s="27">
        <v>0.69046804394779204</v>
      </c>
    </row>
    <row r="35" spans="1:15" x14ac:dyDescent="0.25">
      <c r="A35" t="str">
        <f t="shared" si="0"/>
        <v>LDINPF43192</v>
      </c>
      <c r="B35" s="3" t="s">
        <v>32</v>
      </c>
      <c r="C35" s="3" t="s">
        <v>33</v>
      </c>
      <c r="D35" s="4">
        <v>43192</v>
      </c>
      <c r="E35" s="3" t="s">
        <v>34</v>
      </c>
      <c r="F35" s="27">
        <v>1.1300203905233908</v>
      </c>
      <c r="G35" s="27">
        <v>0</v>
      </c>
      <c r="H35" s="27">
        <v>0</v>
      </c>
      <c r="I35" s="27">
        <v>6.8402407542224083E-2</v>
      </c>
      <c r="J35" s="27">
        <v>1.1984227980656148</v>
      </c>
      <c r="K35" s="27">
        <v>0.47721245028581205</v>
      </c>
      <c r="L35" s="27">
        <v>0</v>
      </c>
      <c r="M35" s="27">
        <v>0</v>
      </c>
      <c r="N35" s="27">
        <v>6.7898888996339793E-2</v>
      </c>
      <c r="O35" s="27">
        <v>0.54511133928215183</v>
      </c>
    </row>
    <row r="36" spans="1:15" x14ac:dyDescent="0.25">
      <c r="A36" t="str">
        <f t="shared" si="0"/>
        <v>LDMIPF43192</v>
      </c>
      <c r="B36" s="3" t="s">
        <v>35</v>
      </c>
      <c r="C36" s="3" t="s">
        <v>36</v>
      </c>
      <c r="D36" s="4">
        <v>43192</v>
      </c>
      <c r="E36" s="3" t="s">
        <v>37</v>
      </c>
      <c r="F36" s="27">
        <v>2.238829001761284</v>
      </c>
      <c r="G36" s="27">
        <v>0</v>
      </c>
      <c r="H36" s="27">
        <v>0.2</v>
      </c>
      <c r="I36" s="27">
        <v>0.3273962564745021</v>
      </c>
      <c r="J36" s="27">
        <v>2.766225258235786</v>
      </c>
      <c r="K36" s="27">
        <v>1.5474164655566747</v>
      </c>
      <c r="L36" s="27">
        <v>0</v>
      </c>
      <c r="M36" s="27">
        <v>0.2</v>
      </c>
      <c r="N36" s="27">
        <v>0.30375796531843108</v>
      </c>
      <c r="O36" s="27">
        <v>2.0511744308751059</v>
      </c>
    </row>
    <row r="37" spans="1:15" x14ac:dyDescent="0.25">
      <c r="A37" t="str">
        <f t="shared" si="0"/>
        <v>LDSAPF43192</v>
      </c>
      <c r="B37" s="3" t="s">
        <v>38</v>
      </c>
      <c r="C37" s="3" t="s">
        <v>39</v>
      </c>
      <c r="D37" s="4">
        <v>43192</v>
      </c>
      <c r="E37" s="3" t="s">
        <v>40</v>
      </c>
      <c r="F37" s="27">
        <v>0.80000944903837246</v>
      </c>
      <c r="G37" s="27">
        <v>0</v>
      </c>
      <c r="H37" s="27">
        <v>0</v>
      </c>
      <c r="I37" s="27">
        <v>3.9600788490610488E-2</v>
      </c>
      <c r="J37" s="27">
        <v>0.83961023752898289</v>
      </c>
      <c r="K37" s="27">
        <v>0.26524560156506793</v>
      </c>
      <c r="L37" s="27">
        <v>0</v>
      </c>
      <c r="M37" s="27">
        <v>0</v>
      </c>
      <c r="N37" s="27">
        <v>3.8744370398769809E-2</v>
      </c>
      <c r="O37" s="27">
        <v>0.30398997196383776</v>
      </c>
    </row>
    <row r="38" spans="1:15" x14ac:dyDescent="0.25">
      <c r="A38" t="str">
        <f t="shared" si="0"/>
        <v>LEBALF43192</v>
      </c>
      <c r="B38" s="3" t="s">
        <v>41</v>
      </c>
      <c r="C38" s="3" t="s">
        <v>42</v>
      </c>
      <c r="D38" s="4">
        <v>43192</v>
      </c>
      <c r="E38" s="3" t="s">
        <v>43</v>
      </c>
      <c r="F38" s="27">
        <v>2.325091387677964</v>
      </c>
      <c r="G38" s="27">
        <v>0</v>
      </c>
      <c r="H38" s="27">
        <v>0.2</v>
      </c>
      <c r="I38" s="27">
        <v>5.8509148594312659E-2</v>
      </c>
      <c r="J38" s="27">
        <v>2.5836005362722769</v>
      </c>
      <c r="K38" s="27">
        <v>0.32316597514292461</v>
      </c>
      <c r="L38" s="27">
        <v>0</v>
      </c>
      <c r="M38" s="27">
        <v>0.2</v>
      </c>
      <c r="N38" s="27">
        <v>5.8169692224693641E-2</v>
      </c>
      <c r="O38" s="27">
        <v>0.58133566736761821</v>
      </c>
    </row>
    <row r="39" spans="1:15" x14ac:dyDescent="0.25">
      <c r="A39" t="str">
        <f t="shared" si="0"/>
        <v>LEBFSF43192</v>
      </c>
      <c r="B39" s="3" t="s">
        <v>44</v>
      </c>
      <c r="C39" s="3" t="s">
        <v>45</v>
      </c>
      <c r="D39" s="4">
        <v>43192</v>
      </c>
      <c r="E39" s="3" t="s">
        <v>46</v>
      </c>
      <c r="F39" s="27">
        <v>2.5001206224363224</v>
      </c>
      <c r="G39" s="27">
        <v>0</v>
      </c>
      <c r="H39" s="27">
        <v>0.2</v>
      </c>
      <c r="I39" s="27">
        <v>0.2196166089475482</v>
      </c>
      <c r="J39" s="27">
        <v>2.9197372313838708</v>
      </c>
      <c r="K39" s="27">
        <v>1.037348563965778</v>
      </c>
      <c r="L39" s="27">
        <v>0</v>
      </c>
      <c r="M39" s="27">
        <v>0.2</v>
      </c>
      <c r="N39" s="27">
        <v>0.20833261456104715</v>
      </c>
      <c r="O39" s="27">
        <v>1.4456811785268251</v>
      </c>
    </row>
    <row r="40" spans="1:15" x14ac:dyDescent="0.25">
      <c r="A40" t="str">
        <f t="shared" si="0"/>
        <v>LECHID43192</v>
      </c>
      <c r="B40" s="3" t="s">
        <v>47</v>
      </c>
      <c r="C40" s="3" t="s">
        <v>48</v>
      </c>
      <c r="D40" s="4">
        <v>43192</v>
      </c>
      <c r="E40" s="3" t="s">
        <v>49</v>
      </c>
      <c r="F40" s="27">
        <v>2.4756946970711327</v>
      </c>
      <c r="G40" s="27">
        <v>0</v>
      </c>
      <c r="H40" s="27">
        <v>0</v>
      </c>
      <c r="I40" s="27">
        <v>0.26922087729202143</v>
      </c>
      <c r="J40" s="27">
        <v>2.7449155743631541</v>
      </c>
      <c r="K40" s="27">
        <v>1.4784085712419155</v>
      </c>
      <c r="L40" s="27">
        <v>0</v>
      </c>
      <c r="M40" s="27">
        <v>0</v>
      </c>
      <c r="N40" s="27">
        <v>0.25178414451991832</v>
      </c>
      <c r="O40" s="27">
        <v>1.7301927157618338</v>
      </c>
    </row>
    <row r="41" spans="1:15" x14ac:dyDescent="0.25">
      <c r="A41" t="str">
        <f t="shared" si="0"/>
        <v>LEEQTF43192</v>
      </c>
      <c r="B41" s="3" t="s">
        <v>50</v>
      </c>
      <c r="C41" s="3" t="s">
        <v>51</v>
      </c>
      <c r="D41" s="4">
        <v>43192</v>
      </c>
      <c r="E41" s="3" t="s">
        <v>52</v>
      </c>
      <c r="F41" s="27">
        <v>2.3246437786265588</v>
      </c>
      <c r="G41" s="27">
        <v>0</v>
      </c>
      <c r="H41" s="27">
        <v>0.2</v>
      </c>
      <c r="I41" s="27">
        <v>0.28883746930750814</v>
      </c>
      <c r="J41" s="27">
        <v>2.813481247934067</v>
      </c>
      <c r="K41" s="27">
        <v>1.4624558594229276</v>
      </c>
      <c r="L41" s="27">
        <v>0</v>
      </c>
      <c r="M41" s="27">
        <v>0.2</v>
      </c>
      <c r="N41" s="27">
        <v>0.2866520671116029</v>
      </c>
      <c r="O41" s="27">
        <v>1.9491079265345304</v>
      </c>
    </row>
    <row r="42" spans="1:15" x14ac:dyDescent="0.25">
      <c r="A42" t="str">
        <f t="shared" si="0"/>
        <v>LEGROW43192</v>
      </c>
      <c r="B42" s="3" t="s">
        <v>53</v>
      </c>
      <c r="C42" s="3" t="s">
        <v>54</v>
      </c>
      <c r="D42" s="4">
        <v>43192</v>
      </c>
      <c r="E42" s="3" t="s">
        <v>55</v>
      </c>
      <c r="F42" s="27">
        <v>2.3529318361108569</v>
      </c>
      <c r="G42" s="27">
        <v>0</v>
      </c>
      <c r="H42" s="27">
        <v>0.2</v>
      </c>
      <c r="I42" s="27">
        <v>0.27592886261913152</v>
      </c>
      <c r="J42" s="27">
        <v>2.8288606987299887</v>
      </c>
      <c r="K42" s="27">
        <v>1.3965719574884827</v>
      </c>
      <c r="L42" s="27">
        <v>0</v>
      </c>
      <c r="M42" s="27">
        <v>0.2</v>
      </c>
      <c r="N42" s="27">
        <v>0.27299276361967389</v>
      </c>
      <c r="O42" s="27">
        <v>1.8695647211081565</v>
      </c>
    </row>
    <row r="43" spans="1:15" x14ac:dyDescent="0.25">
      <c r="A43" t="str">
        <f t="shared" si="0"/>
        <v>LEINFA43192</v>
      </c>
      <c r="B43" s="3" t="s">
        <v>56</v>
      </c>
      <c r="C43" s="3" t="s">
        <v>57</v>
      </c>
      <c r="D43" s="4">
        <v>43192</v>
      </c>
      <c r="E43" s="3" t="s">
        <v>58</v>
      </c>
      <c r="F43" s="27">
        <v>2.5001238651011266</v>
      </c>
      <c r="G43" s="27">
        <v>0</v>
      </c>
      <c r="H43" s="27">
        <v>0.2</v>
      </c>
      <c r="I43" s="27">
        <v>0.25382049732954715</v>
      </c>
      <c r="J43" s="27">
        <v>2.9539443624306738</v>
      </c>
      <c r="K43" s="27">
        <v>1.2080822012025585</v>
      </c>
      <c r="L43" s="27">
        <v>0</v>
      </c>
      <c r="M43" s="27">
        <v>0.2</v>
      </c>
      <c r="N43" s="27">
        <v>0.24086848466493105</v>
      </c>
      <c r="O43" s="27">
        <v>1.6489506858674896</v>
      </c>
    </row>
    <row r="44" spans="1:15" x14ac:dyDescent="0.25">
      <c r="A44" t="str">
        <f t="shared" si="0"/>
        <v>LEINNF43192</v>
      </c>
      <c r="B44" s="3" t="s">
        <v>59</v>
      </c>
      <c r="C44" s="3" t="s">
        <v>60</v>
      </c>
      <c r="D44" s="4">
        <v>43192</v>
      </c>
      <c r="E44" s="3" t="s">
        <v>93</v>
      </c>
      <c r="F44" s="27">
        <v>1.2000286513053466</v>
      </c>
      <c r="G44" s="27">
        <v>0</v>
      </c>
      <c r="H44" s="27">
        <v>0</v>
      </c>
      <c r="I44" s="27">
        <v>4.4997365651049864E-2</v>
      </c>
      <c r="J44" s="27">
        <v>1.2450260169563965</v>
      </c>
      <c r="K44" s="27">
        <v>0.64453950062883658</v>
      </c>
      <c r="L44" s="27">
        <v>0</v>
      </c>
      <c r="M44" s="27">
        <v>0</v>
      </c>
      <c r="N44" s="27">
        <v>4.4023986464149893E-2</v>
      </c>
      <c r="O44" s="27">
        <v>0.68856348709298643</v>
      </c>
    </row>
    <row r="45" spans="1:15" x14ac:dyDescent="0.25">
      <c r="A45" t="str">
        <f t="shared" si="0"/>
        <v>LEINSX43192</v>
      </c>
      <c r="B45" s="3" t="s">
        <v>61</v>
      </c>
      <c r="C45" s="3" t="s">
        <v>62</v>
      </c>
      <c r="D45" s="4">
        <v>43192</v>
      </c>
      <c r="E45" s="3" t="s">
        <v>92</v>
      </c>
      <c r="F45" s="27">
        <v>1.7000684411176119</v>
      </c>
      <c r="G45" s="27">
        <v>0</v>
      </c>
      <c r="H45" s="27">
        <v>0</v>
      </c>
      <c r="I45" s="27">
        <v>0.12601178533245891</v>
      </c>
      <c r="J45" s="27">
        <v>1.8260802264500708</v>
      </c>
      <c r="K45" s="27">
        <v>1.1385312765247799</v>
      </c>
      <c r="L45" s="27">
        <v>0</v>
      </c>
      <c r="M45" s="27">
        <v>0</v>
      </c>
      <c r="N45" s="27">
        <v>0.11491277413528285</v>
      </c>
      <c r="O45" s="27">
        <v>1.2534440506600628</v>
      </c>
    </row>
    <row r="46" spans="1:15" x14ac:dyDescent="0.25">
      <c r="A46" t="str">
        <f t="shared" si="0"/>
        <v>LEMIDF43192</v>
      </c>
      <c r="B46" s="3" t="s">
        <v>63</v>
      </c>
      <c r="C46" s="3" t="s">
        <v>64</v>
      </c>
      <c r="D46" s="4">
        <v>43192</v>
      </c>
      <c r="E46" s="3" t="s">
        <v>65</v>
      </c>
      <c r="F46" s="27">
        <v>2.3364803697354595</v>
      </c>
      <c r="G46" s="27">
        <v>0</v>
      </c>
      <c r="H46" s="27">
        <v>0.2</v>
      </c>
      <c r="I46" s="27">
        <v>6.0559149488993755E-2</v>
      </c>
      <c r="J46" s="27">
        <v>2.5970395192244533</v>
      </c>
      <c r="K46" s="27">
        <v>0.32783743028712403</v>
      </c>
      <c r="L46" s="27">
        <v>0</v>
      </c>
      <c r="M46" s="27">
        <v>0.2</v>
      </c>
      <c r="N46" s="27">
        <v>5.9009993694346535E-2</v>
      </c>
      <c r="O46" s="27">
        <v>0.58684742398147061</v>
      </c>
    </row>
    <row r="47" spans="1:15" x14ac:dyDescent="0.25">
      <c r="A47" t="str">
        <f t="shared" si="0"/>
        <v>LET10043192</v>
      </c>
      <c r="B47" s="3" t="s">
        <v>66</v>
      </c>
      <c r="C47" s="3" t="s">
        <v>67</v>
      </c>
      <c r="D47" s="4">
        <v>43192</v>
      </c>
      <c r="E47" s="3" t="s">
        <v>98</v>
      </c>
      <c r="F47" s="27">
        <v>0.24987988377288584</v>
      </c>
      <c r="G47" s="27">
        <v>0</v>
      </c>
      <c r="H47" s="27">
        <v>0</v>
      </c>
      <c r="I47" s="27">
        <v>8.9780814924295491E-3</v>
      </c>
      <c r="J47" s="27">
        <v>0.2588579652653154</v>
      </c>
      <c r="K47" s="27">
        <v>0</v>
      </c>
      <c r="L47" s="27">
        <v>0</v>
      </c>
      <c r="M47" s="27">
        <v>0</v>
      </c>
      <c r="N47" s="27">
        <v>0</v>
      </c>
      <c r="O47" s="27">
        <v>0</v>
      </c>
    </row>
    <row r="48" spans="1:15" x14ac:dyDescent="0.25">
      <c r="A48" t="str">
        <f t="shared" si="0"/>
        <v>LETAXP43192</v>
      </c>
      <c r="B48" s="3" t="s">
        <v>69</v>
      </c>
      <c r="C48" s="3" t="s">
        <v>70</v>
      </c>
      <c r="D48" s="4">
        <v>43192</v>
      </c>
      <c r="E48" s="3" t="s">
        <v>71</v>
      </c>
      <c r="F48" s="27">
        <v>2.4033485162419943</v>
      </c>
      <c r="G48" s="27">
        <v>0</v>
      </c>
      <c r="H48" s="27">
        <v>0</v>
      </c>
      <c r="I48" s="27">
        <v>0.25620264114229135</v>
      </c>
      <c r="J48" s="27">
        <v>2.6595511573842856</v>
      </c>
      <c r="K48" s="27">
        <v>1.4325258303019597</v>
      </c>
      <c r="L48" s="27">
        <v>0</v>
      </c>
      <c r="M48" s="27">
        <v>0</v>
      </c>
      <c r="N48" s="27">
        <v>0.24346532596037709</v>
      </c>
      <c r="O48" s="27">
        <v>1.6759911562623369</v>
      </c>
    </row>
    <row r="49" spans="1:15" x14ac:dyDescent="0.25">
      <c r="A49" t="str">
        <f t="shared" si="0"/>
        <v>LETF5043192</v>
      </c>
      <c r="B49" s="3" t="s">
        <v>72</v>
      </c>
      <c r="C49" s="3" t="s">
        <v>73</v>
      </c>
      <c r="D49" s="4">
        <v>43192</v>
      </c>
      <c r="E49" s="3" t="s">
        <v>99</v>
      </c>
      <c r="F49" s="27">
        <v>9.9985740958046826E-2</v>
      </c>
      <c r="G49" s="27">
        <v>0</v>
      </c>
      <c r="H49" s="27">
        <v>0</v>
      </c>
      <c r="I49" s="27">
        <v>1.7974279068324116E-3</v>
      </c>
      <c r="J49" s="27">
        <v>0.10178316886487923</v>
      </c>
      <c r="K49" s="27">
        <v>0</v>
      </c>
      <c r="L49" s="27">
        <v>0</v>
      </c>
      <c r="M49" s="27">
        <v>0</v>
      </c>
      <c r="N49" s="27">
        <v>0</v>
      </c>
      <c r="O49" s="27">
        <v>0</v>
      </c>
    </row>
    <row r="50" spans="1:15" x14ac:dyDescent="0.25">
      <c r="A50" t="str">
        <f t="shared" si="0"/>
        <v>LETFSX43192</v>
      </c>
      <c r="B50" s="3" t="s">
        <v>75</v>
      </c>
      <c r="C50" s="3" t="s">
        <v>76</v>
      </c>
      <c r="D50" s="4">
        <v>43192</v>
      </c>
      <c r="E50" s="3" t="s">
        <v>100</v>
      </c>
      <c r="F50" s="27">
        <v>0.1000002965727733</v>
      </c>
      <c r="G50" s="27">
        <v>0</v>
      </c>
      <c r="H50" s="27">
        <v>0</v>
      </c>
      <c r="I50" s="27">
        <v>0</v>
      </c>
      <c r="J50" s="27">
        <v>0.1000002965727733</v>
      </c>
      <c r="K50" s="27">
        <v>0</v>
      </c>
      <c r="L50" s="27">
        <v>0</v>
      </c>
      <c r="M50" s="27">
        <v>0</v>
      </c>
      <c r="N50" s="27">
        <v>0</v>
      </c>
      <c r="O50" s="27">
        <v>0</v>
      </c>
    </row>
    <row r="51" spans="1:15" x14ac:dyDescent="0.25">
      <c r="A51" t="str">
        <f t="shared" si="0"/>
        <v>LEULIS43192</v>
      </c>
      <c r="B51" s="3" t="s">
        <v>78</v>
      </c>
      <c r="C51" s="3" t="s">
        <v>79</v>
      </c>
      <c r="D51" s="4">
        <v>43192</v>
      </c>
      <c r="E51" s="3" t="s">
        <v>80</v>
      </c>
      <c r="F51" s="27">
        <v>2.3491284561987484</v>
      </c>
      <c r="G51" s="27">
        <v>0</v>
      </c>
      <c r="H51" s="27">
        <v>0</v>
      </c>
      <c r="I51" s="27">
        <v>0.24824317173681468</v>
      </c>
      <c r="J51" s="27">
        <v>2.597371627935563</v>
      </c>
      <c r="K51" s="27">
        <v>1.2747318193792834</v>
      </c>
      <c r="L51" s="27">
        <v>0</v>
      </c>
      <c r="M51" s="27">
        <v>0</v>
      </c>
      <c r="N51" s="27">
        <v>0.21686695817340812</v>
      </c>
      <c r="O51" s="27">
        <v>1.4915987775526915</v>
      </c>
    </row>
    <row r="52" spans="1:15" x14ac:dyDescent="0.25">
      <c r="A52" t="str">
        <f t="shared" si="0"/>
        <v>LLIQDF43192</v>
      </c>
      <c r="B52" s="3" t="s">
        <v>81</v>
      </c>
      <c r="C52" s="3" t="s">
        <v>82</v>
      </c>
      <c r="D52" s="4">
        <v>43192</v>
      </c>
      <c r="E52" s="3" t="s">
        <v>83</v>
      </c>
      <c r="F52" s="27">
        <v>0.20917009510300699</v>
      </c>
      <c r="G52" s="27">
        <v>0</v>
      </c>
      <c r="H52" s="27">
        <v>0</v>
      </c>
      <c r="I52" s="27">
        <v>5.249983563028999E-3</v>
      </c>
      <c r="J52" s="27">
        <v>0.21442007866603599</v>
      </c>
      <c r="K52" s="27">
        <v>6.9160841149134233E-2</v>
      </c>
      <c r="L52" s="27">
        <v>0</v>
      </c>
      <c r="M52" s="27">
        <v>0</v>
      </c>
      <c r="N52" s="27">
        <v>5.2488293222183128E-3</v>
      </c>
      <c r="O52" s="27">
        <v>7.4409670471352551E-2</v>
      </c>
    </row>
    <row r="53" spans="1:15" x14ac:dyDescent="0.25">
      <c r="A53" t="str">
        <f t="shared" si="0"/>
        <v>LDBOND43193</v>
      </c>
      <c r="B53" s="3" t="s">
        <v>11</v>
      </c>
      <c r="C53" s="3" t="s">
        <v>12</v>
      </c>
      <c r="D53" s="4">
        <v>43193</v>
      </c>
      <c r="E53" s="3" t="s">
        <v>13</v>
      </c>
      <c r="F53" s="27">
        <v>1.0700192557824155</v>
      </c>
      <c r="G53" s="27">
        <v>0</v>
      </c>
      <c r="H53" s="27">
        <v>0</v>
      </c>
      <c r="I53" s="27">
        <v>9.5402815866751464E-2</v>
      </c>
      <c r="J53" s="27">
        <v>1.165422071649167</v>
      </c>
      <c r="K53" s="27">
        <v>0.56678548649959459</v>
      </c>
      <c r="L53" s="27">
        <v>0</v>
      </c>
      <c r="M53" s="27">
        <v>0</v>
      </c>
      <c r="N53" s="27">
        <v>9.4822848929416337E-2</v>
      </c>
      <c r="O53" s="27">
        <v>0.66160833542901099</v>
      </c>
    </row>
    <row r="54" spans="1:15" x14ac:dyDescent="0.25">
      <c r="A54" t="str">
        <f t="shared" si="0"/>
        <v>LDCPO243193</v>
      </c>
      <c r="B54" s="3" t="s">
        <v>14</v>
      </c>
      <c r="C54" s="3" t="s">
        <v>15</v>
      </c>
      <c r="D54" s="4">
        <v>43193</v>
      </c>
      <c r="E54" s="3" t="s">
        <v>16</v>
      </c>
      <c r="F54" s="27">
        <v>2.2690161328066871</v>
      </c>
      <c r="G54" s="27">
        <v>0</v>
      </c>
      <c r="H54" s="27">
        <v>0</v>
      </c>
      <c r="I54" s="27">
        <v>0.29044285324110319</v>
      </c>
      <c r="J54" s="27">
        <v>2.5594589860477903</v>
      </c>
      <c r="K54" s="27">
        <v>1.7501205664023369</v>
      </c>
      <c r="L54" s="27">
        <v>0</v>
      </c>
      <c r="M54" s="27">
        <v>0</v>
      </c>
      <c r="N54" s="27">
        <v>0.28802816678627813</v>
      </c>
      <c r="O54" s="27">
        <v>2.0381487331886152</v>
      </c>
    </row>
    <row r="55" spans="1:15" x14ac:dyDescent="0.25">
      <c r="A55" t="str">
        <f t="shared" si="0"/>
        <v>LDDAF143193</v>
      </c>
      <c r="B55" s="3" t="s">
        <v>17</v>
      </c>
      <c r="C55" s="3" t="s">
        <v>18</v>
      </c>
      <c r="D55" s="4">
        <v>43193</v>
      </c>
      <c r="E55" s="5" t="s">
        <v>19</v>
      </c>
      <c r="F55" s="27">
        <v>2.2500858145053377</v>
      </c>
      <c r="G55" s="27">
        <v>0</v>
      </c>
      <c r="H55" s="27">
        <v>0</v>
      </c>
      <c r="I55" s="27">
        <v>0.17461141334397476</v>
      </c>
      <c r="J55" s="27">
        <v>2.4246972278493124</v>
      </c>
      <c r="K55" s="27">
        <v>1.0800130284443321</v>
      </c>
      <c r="L55" s="27">
        <v>0</v>
      </c>
      <c r="M55" s="27">
        <v>0</v>
      </c>
      <c r="N55" s="27">
        <v>0.17460593795213289</v>
      </c>
      <c r="O55" s="27">
        <v>1.2546189663964651</v>
      </c>
    </row>
    <row r="56" spans="1:15" x14ac:dyDescent="0.25">
      <c r="A56" t="str">
        <f t="shared" si="0"/>
        <v>LDDAF243193</v>
      </c>
      <c r="B56" s="3" t="s">
        <v>20</v>
      </c>
      <c r="C56" s="3" t="s">
        <v>21</v>
      </c>
      <c r="D56" s="4">
        <v>43193</v>
      </c>
      <c r="E56" s="3" t="s">
        <v>22</v>
      </c>
      <c r="F56" s="27">
        <v>2.2500890311767945</v>
      </c>
      <c r="G56" s="27">
        <v>0</v>
      </c>
      <c r="H56" s="27">
        <v>0</v>
      </c>
      <c r="I56" s="27">
        <v>0.19801173232014357</v>
      </c>
      <c r="J56" s="27">
        <v>2.4481007634969378</v>
      </c>
      <c r="K56" s="27">
        <v>1.2200089406794297</v>
      </c>
      <c r="L56" s="27">
        <v>0</v>
      </c>
      <c r="M56" s="27">
        <v>0</v>
      </c>
      <c r="N56" s="27">
        <v>0.19800849463442152</v>
      </c>
      <c r="O56" s="27">
        <v>1.4180174353138513</v>
      </c>
    </row>
    <row r="57" spans="1:15" x14ac:dyDescent="0.25">
      <c r="A57" t="str">
        <f t="shared" si="0"/>
        <v>LDDAF343193</v>
      </c>
      <c r="B57" s="3" t="s">
        <v>23</v>
      </c>
      <c r="C57" s="3" t="s">
        <v>24</v>
      </c>
      <c r="D57" s="4">
        <v>43193</v>
      </c>
      <c r="E57" s="3" t="s">
        <v>25</v>
      </c>
      <c r="F57" s="27">
        <v>2.2500885334834995</v>
      </c>
      <c r="G57" s="27">
        <v>0</v>
      </c>
      <c r="H57" s="27">
        <v>0</v>
      </c>
      <c r="I57" s="27">
        <v>0.19621306043461059</v>
      </c>
      <c r="J57" s="27">
        <v>2.4463015939181099</v>
      </c>
      <c r="K57" s="27">
        <v>1.2300165399685048</v>
      </c>
      <c r="L57" s="27">
        <v>0</v>
      </c>
      <c r="M57" s="27">
        <v>0</v>
      </c>
      <c r="N57" s="27">
        <v>0.19620872995561303</v>
      </c>
      <c r="O57" s="27">
        <v>1.4262252699241178</v>
      </c>
    </row>
    <row r="58" spans="1:15" x14ac:dyDescent="0.25">
      <c r="A58" t="str">
        <f t="shared" si="0"/>
        <v>LDGETF43193</v>
      </c>
      <c r="B58" s="3" t="s">
        <v>26</v>
      </c>
      <c r="C58" s="3" t="s">
        <v>27</v>
      </c>
      <c r="D58" s="4">
        <v>43193</v>
      </c>
      <c r="E58" s="3" t="s">
        <v>97</v>
      </c>
      <c r="F58" s="27">
        <v>0.25000066694727791</v>
      </c>
      <c r="G58" s="27">
        <v>0</v>
      </c>
      <c r="H58" s="27">
        <v>0</v>
      </c>
      <c r="I58" s="27">
        <v>2.699982225758206E-2</v>
      </c>
      <c r="J58" s="27">
        <v>0.27700048920485998</v>
      </c>
      <c r="K58" s="27">
        <v>0</v>
      </c>
      <c r="L58" s="27">
        <v>0</v>
      </c>
      <c r="M58" s="27">
        <v>0</v>
      </c>
      <c r="N58" s="27">
        <v>0</v>
      </c>
      <c r="O58" s="27">
        <v>0</v>
      </c>
    </row>
    <row r="59" spans="1:15" x14ac:dyDescent="0.25">
      <c r="A59" t="str">
        <f t="shared" si="0"/>
        <v>LDGSEC43193</v>
      </c>
      <c r="B59" s="3" t="s">
        <v>29</v>
      </c>
      <c r="C59" s="3" t="s">
        <v>30</v>
      </c>
      <c r="D59" s="4">
        <v>43193</v>
      </c>
      <c r="E59" s="3" t="s">
        <v>31</v>
      </c>
      <c r="F59" s="27">
        <v>1.3000355460590298</v>
      </c>
      <c r="G59" s="27">
        <v>0</v>
      </c>
      <c r="H59" s="27">
        <v>0.2</v>
      </c>
      <c r="I59" s="27">
        <v>0.10080505771527476</v>
      </c>
      <c r="J59" s="27">
        <v>1.6008406037743046</v>
      </c>
      <c r="K59" s="27">
        <v>0.3912683351815805</v>
      </c>
      <c r="L59" s="27">
        <v>0</v>
      </c>
      <c r="M59" s="27">
        <v>0.2</v>
      </c>
      <c r="N59" s="27">
        <v>9.9227614165378383E-2</v>
      </c>
      <c r="O59" s="27">
        <v>0.6904959493469589</v>
      </c>
    </row>
    <row r="60" spans="1:15" x14ac:dyDescent="0.25">
      <c r="A60" t="str">
        <f t="shared" si="0"/>
        <v>LDINPF43193</v>
      </c>
      <c r="B60" s="3" t="s">
        <v>32</v>
      </c>
      <c r="C60" s="3" t="s">
        <v>33</v>
      </c>
      <c r="D60" s="4">
        <v>43193</v>
      </c>
      <c r="E60" s="3" t="s">
        <v>34</v>
      </c>
      <c r="F60" s="27">
        <v>1.1302184150522581</v>
      </c>
      <c r="G60" s="27">
        <v>0</v>
      </c>
      <c r="H60" s="27">
        <v>0</v>
      </c>
      <c r="I60" s="27">
        <v>6.841400434912448E-2</v>
      </c>
      <c r="J60" s="27">
        <v>1.1986324194013824</v>
      </c>
      <c r="K60" s="27">
        <v>0.47721341206451962</v>
      </c>
      <c r="L60" s="27">
        <v>0</v>
      </c>
      <c r="M60" s="27">
        <v>0</v>
      </c>
      <c r="N60" s="27">
        <v>6.7898980118594132E-2</v>
      </c>
      <c r="O60" s="27">
        <v>0.5451123921831138</v>
      </c>
    </row>
    <row r="61" spans="1:15" x14ac:dyDescent="0.25">
      <c r="A61" t="str">
        <f t="shared" si="0"/>
        <v>LDMIPF43193</v>
      </c>
      <c r="B61" s="3" t="s">
        <v>35</v>
      </c>
      <c r="C61" s="3" t="s">
        <v>36</v>
      </c>
      <c r="D61" s="4">
        <v>43193</v>
      </c>
      <c r="E61" s="3" t="s">
        <v>37</v>
      </c>
      <c r="F61" s="27">
        <v>2.2380942802204258</v>
      </c>
      <c r="G61" s="27">
        <v>0</v>
      </c>
      <c r="H61" s="27">
        <v>0.2</v>
      </c>
      <c r="I61" s="27">
        <v>0.32726524539776181</v>
      </c>
      <c r="J61" s="27">
        <v>2.7653595256181878</v>
      </c>
      <c r="K61" s="27">
        <v>1.5470801824002867</v>
      </c>
      <c r="L61" s="27">
        <v>0</v>
      </c>
      <c r="M61" s="27">
        <v>0.2</v>
      </c>
      <c r="N61" s="27">
        <v>0.30368459762496497</v>
      </c>
      <c r="O61" s="27">
        <v>2.0507647800252515</v>
      </c>
    </row>
    <row r="62" spans="1:15" x14ac:dyDescent="0.25">
      <c r="A62" t="str">
        <f t="shared" si="0"/>
        <v>LDSAPF43193</v>
      </c>
      <c r="B62" s="3" t="s">
        <v>38</v>
      </c>
      <c r="C62" s="3" t="s">
        <v>39</v>
      </c>
      <c r="D62" s="4">
        <v>43193</v>
      </c>
      <c r="E62" s="3" t="s">
        <v>40</v>
      </c>
      <c r="F62" s="27">
        <v>0.80014076129047951</v>
      </c>
      <c r="G62" s="27">
        <v>0</v>
      </c>
      <c r="H62" s="27">
        <v>0</v>
      </c>
      <c r="I62" s="27">
        <v>3.9607492125543924E-2</v>
      </c>
      <c r="J62" s="27">
        <v>0.83974825341602344</v>
      </c>
      <c r="K62" s="27">
        <v>0.26527334150983056</v>
      </c>
      <c r="L62" s="27">
        <v>0</v>
      </c>
      <c r="M62" s="27">
        <v>0</v>
      </c>
      <c r="N62" s="27">
        <v>3.874838218000469E-2</v>
      </c>
      <c r="O62" s="27">
        <v>0.30402172368983527</v>
      </c>
    </row>
    <row r="63" spans="1:15" x14ac:dyDescent="0.25">
      <c r="A63" t="str">
        <f t="shared" si="0"/>
        <v>LEBALF43193</v>
      </c>
      <c r="B63" s="3" t="s">
        <v>41</v>
      </c>
      <c r="C63" s="3" t="s">
        <v>42</v>
      </c>
      <c r="D63" s="4">
        <v>43193</v>
      </c>
      <c r="E63" s="3" t="s">
        <v>43</v>
      </c>
      <c r="F63" s="27">
        <v>2.3244280205843237</v>
      </c>
      <c r="G63" s="27">
        <v>0</v>
      </c>
      <c r="H63" s="27">
        <v>0.2</v>
      </c>
      <c r="I63" s="27">
        <v>5.8389573581694915E-2</v>
      </c>
      <c r="J63" s="27">
        <v>2.582817594166019</v>
      </c>
      <c r="K63" s="27">
        <v>0.32250700243157776</v>
      </c>
      <c r="L63" s="27">
        <v>0</v>
      </c>
      <c r="M63" s="27">
        <v>0.2</v>
      </c>
      <c r="N63" s="27">
        <v>5.8052035090290041E-2</v>
      </c>
      <c r="O63" s="27">
        <v>0.58055903752186777</v>
      </c>
    </row>
    <row r="64" spans="1:15" x14ac:dyDescent="0.25">
      <c r="A64" t="str">
        <f t="shared" si="0"/>
        <v>LEBFSF43193</v>
      </c>
      <c r="B64" s="3" t="s">
        <v>44</v>
      </c>
      <c r="C64" s="3" t="s">
        <v>45</v>
      </c>
      <c r="D64" s="4">
        <v>43193</v>
      </c>
      <c r="E64" s="3" t="s">
        <v>46</v>
      </c>
      <c r="F64" s="27">
        <v>2.5001214590999172</v>
      </c>
      <c r="G64" s="27">
        <v>0</v>
      </c>
      <c r="H64" s="27">
        <v>0.2</v>
      </c>
      <c r="I64" s="27">
        <v>0.2196173421230396</v>
      </c>
      <c r="J64" s="27">
        <v>2.919738801222957</v>
      </c>
      <c r="K64" s="27">
        <v>1.0382004987979587</v>
      </c>
      <c r="L64" s="27">
        <v>0</v>
      </c>
      <c r="M64" s="27">
        <v>0.2</v>
      </c>
      <c r="N64" s="27">
        <v>0.20848492733937254</v>
      </c>
      <c r="O64" s="27">
        <v>1.4466854261373312</v>
      </c>
    </row>
    <row r="65" spans="1:15" x14ac:dyDescent="0.25">
      <c r="A65" t="str">
        <f t="shared" si="0"/>
        <v>LECHID43193</v>
      </c>
      <c r="B65" s="3" t="s">
        <v>47</v>
      </c>
      <c r="C65" s="3" t="s">
        <v>48</v>
      </c>
      <c r="D65" s="4">
        <v>43193</v>
      </c>
      <c r="E65" s="3" t="s">
        <v>49</v>
      </c>
      <c r="F65" s="27">
        <v>2.4757764073670598</v>
      </c>
      <c r="G65" s="27">
        <v>0</v>
      </c>
      <c r="H65" s="27">
        <v>0</v>
      </c>
      <c r="I65" s="27">
        <v>0.26923824071791042</v>
      </c>
      <c r="J65" s="27">
        <v>2.7450146480849704</v>
      </c>
      <c r="K65" s="27">
        <v>1.4782202220510736</v>
      </c>
      <c r="L65" s="27">
        <v>0</v>
      </c>
      <c r="M65" s="27">
        <v>0</v>
      </c>
      <c r="N65" s="27">
        <v>0.25174185131612403</v>
      </c>
      <c r="O65" s="27">
        <v>1.7299620733671977</v>
      </c>
    </row>
    <row r="66" spans="1:15" x14ac:dyDescent="0.25">
      <c r="A66" t="str">
        <f t="shared" si="0"/>
        <v>LEEQTF43193</v>
      </c>
      <c r="B66" s="3" t="s">
        <v>50</v>
      </c>
      <c r="C66" s="3" t="s">
        <v>51</v>
      </c>
      <c r="D66" s="4">
        <v>43193</v>
      </c>
      <c r="E66" s="3" t="s">
        <v>52</v>
      </c>
      <c r="F66" s="27">
        <v>2.3239614861776703</v>
      </c>
      <c r="G66" s="27">
        <v>0</v>
      </c>
      <c r="H66" s="27">
        <v>0.2</v>
      </c>
      <c r="I66" s="27">
        <v>0.28871462711725993</v>
      </c>
      <c r="J66" s="27">
        <v>2.8126761132949305</v>
      </c>
      <c r="K66" s="27">
        <v>1.4617802881649131</v>
      </c>
      <c r="L66" s="27">
        <v>0</v>
      </c>
      <c r="M66" s="27">
        <v>0.2</v>
      </c>
      <c r="N66" s="27">
        <v>0.28653059255474755</v>
      </c>
      <c r="O66" s="27">
        <v>1.9483108807196605</v>
      </c>
    </row>
    <row r="67" spans="1:15" x14ac:dyDescent="0.25">
      <c r="A67" t="str">
        <f t="shared" si="0"/>
        <v>LEGROW43193</v>
      </c>
      <c r="B67" s="3" t="s">
        <v>53</v>
      </c>
      <c r="C67" s="3" t="s">
        <v>54</v>
      </c>
      <c r="D67" s="4">
        <v>43193</v>
      </c>
      <c r="E67" s="3" t="s">
        <v>55</v>
      </c>
      <c r="F67" s="27">
        <v>2.3521802588414005</v>
      </c>
      <c r="G67" s="27">
        <v>0</v>
      </c>
      <c r="H67" s="27">
        <v>0.2</v>
      </c>
      <c r="I67" s="27">
        <v>0.2757930691711668</v>
      </c>
      <c r="J67" s="27">
        <v>2.8279733280125674</v>
      </c>
      <c r="K67" s="27">
        <v>1.3956891506209432</v>
      </c>
      <c r="L67" s="27">
        <v>0</v>
      </c>
      <c r="M67" s="27">
        <v>0.2</v>
      </c>
      <c r="N67" s="27">
        <v>0.2728349907492007</v>
      </c>
      <c r="O67" s="27">
        <v>1.8685241413701439</v>
      </c>
    </row>
    <row r="68" spans="1:15" x14ac:dyDescent="0.25">
      <c r="A68" t="str">
        <f t="shared" ref="A68:A131" si="1">C68&amp;D68</f>
        <v>LEINFA43193</v>
      </c>
      <c r="B68" s="3" t="s">
        <v>56</v>
      </c>
      <c r="C68" s="3" t="s">
        <v>57</v>
      </c>
      <c r="D68" s="4">
        <v>43193</v>
      </c>
      <c r="E68" s="3" t="s">
        <v>58</v>
      </c>
      <c r="F68" s="27">
        <v>2.500123431015691</v>
      </c>
      <c r="G68" s="27">
        <v>0</v>
      </c>
      <c r="H68" s="27">
        <v>0.2</v>
      </c>
      <c r="I68" s="27">
        <v>0.25381983942844061</v>
      </c>
      <c r="J68" s="27">
        <v>2.9539432704441317</v>
      </c>
      <c r="K68" s="27">
        <v>1.2083736296956797</v>
      </c>
      <c r="L68" s="27">
        <v>0</v>
      </c>
      <c r="M68" s="27">
        <v>0.2</v>
      </c>
      <c r="N68" s="27">
        <v>0.24091911408686867</v>
      </c>
      <c r="O68" s="27">
        <v>1.6492927437825484</v>
      </c>
    </row>
    <row r="69" spans="1:15" x14ac:dyDescent="0.25">
      <c r="A69" t="str">
        <f t="shared" si="1"/>
        <v>LEINNF43193</v>
      </c>
      <c r="B69" s="3" t="s">
        <v>59</v>
      </c>
      <c r="C69" s="3" t="s">
        <v>60</v>
      </c>
      <c r="D69" s="4">
        <v>43193</v>
      </c>
      <c r="E69" s="3" t="s">
        <v>93</v>
      </c>
      <c r="F69" s="27">
        <v>1.2000222686115198</v>
      </c>
      <c r="G69" s="27">
        <v>0</v>
      </c>
      <c r="H69" s="27">
        <v>0</v>
      </c>
      <c r="I69" s="27">
        <v>4.5001961203046975E-2</v>
      </c>
      <c r="J69" s="27">
        <v>1.2450242298145668</v>
      </c>
      <c r="K69" s="27">
        <v>0.64451060262924242</v>
      </c>
      <c r="L69" s="27">
        <v>0</v>
      </c>
      <c r="M69" s="27">
        <v>0</v>
      </c>
      <c r="N69" s="27">
        <v>4.401202717465947E-2</v>
      </c>
      <c r="O69" s="27">
        <v>0.68852262980390189</v>
      </c>
    </row>
    <row r="70" spans="1:15" x14ac:dyDescent="0.25">
      <c r="A70" t="str">
        <f t="shared" si="1"/>
        <v>LEINSX43193</v>
      </c>
      <c r="B70" s="3" t="s">
        <v>61</v>
      </c>
      <c r="C70" s="3" t="s">
        <v>62</v>
      </c>
      <c r="D70" s="4">
        <v>43193</v>
      </c>
      <c r="E70" s="3" t="s">
        <v>92</v>
      </c>
      <c r="F70" s="27">
        <v>1.7000596736085203</v>
      </c>
      <c r="G70" s="27">
        <v>0</v>
      </c>
      <c r="H70" s="27">
        <v>0</v>
      </c>
      <c r="I70" s="27">
        <v>0.12600779810006191</v>
      </c>
      <c r="J70" s="27">
        <v>1.8260674717085821</v>
      </c>
      <c r="K70" s="27">
        <v>1.138278754441014</v>
      </c>
      <c r="L70" s="27">
        <v>0</v>
      </c>
      <c r="M70" s="27">
        <v>0</v>
      </c>
      <c r="N70" s="27">
        <v>0.11488440163773413</v>
      </c>
      <c r="O70" s="27">
        <v>1.2531631560787482</v>
      </c>
    </row>
    <row r="71" spans="1:15" x14ac:dyDescent="0.25">
      <c r="A71" t="str">
        <f t="shared" si="1"/>
        <v>LEMIDF43193</v>
      </c>
      <c r="B71" s="3" t="s">
        <v>63</v>
      </c>
      <c r="C71" s="3" t="s">
        <v>64</v>
      </c>
      <c r="D71" s="4">
        <v>43193</v>
      </c>
      <c r="E71" s="3" t="s">
        <v>65</v>
      </c>
      <c r="F71" s="27">
        <v>2.3337233876258354</v>
      </c>
      <c r="G71" s="27">
        <v>0</v>
      </c>
      <c r="H71" s="27">
        <v>0.2</v>
      </c>
      <c r="I71" s="27">
        <v>6.0062815361390208E-2</v>
      </c>
      <c r="J71" s="27">
        <v>2.5937862029872258</v>
      </c>
      <c r="K71" s="27">
        <v>0.32591763595557705</v>
      </c>
      <c r="L71" s="27">
        <v>0</v>
      </c>
      <c r="M71" s="27">
        <v>0.2</v>
      </c>
      <c r="N71" s="27">
        <v>5.8665219998617013E-2</v>
      </c>
      <c r="O71" s="27">
        <v>0.58458285595419412</v>
      </c>
    </row>
    <row r="72" spans="1:15" x14ac:dyDescent="0.25">
      <c r="A72" t="str">
        <f t="shared" si="1"/>
        <v>LET10043193</v>
      </c>
      <c r="B72" s="3" t="s">
        <v>66</v>
      </c>
      <c r="C72" s="3" t="s">
        <v>67</v>
      </c>
      <c r="D72" s="4">
        <v>43193</v>
      </c>
      <c r="E72" s="3" t="s">
        <v>98</v>
      </c>
      <c r="F72" s="27">
        <v>0.24987887688676658</v>
      </c>
      <c r="G72" s="27">
        <v>0</v>
      </c>
      <c r="H72" s="27">
        <v>0</v>
      </c>
      <c r="I72" s="27">
        <v>8.9777476372816661E-3</v>
      </c>
      <c r="J72" s="27">
        <v>0.25885662452404823</v>
      </c>
      <c r="K72" s="27">
        <v>0</v>
      </c>
      <c r="L72" s="27">
        <v>0</v>
      </c>
      <c r="M72" s="27">
        <v>0</v>
      </c>
      <c r="N72" s="27">
        <v>0</v>
      </c>
      <c r="O72" s="27">
        <v>0</v>
      </c>
    </row>
    <row r="73" spans="1:15" x14ac:dyDescent="0.25">
      <c r="A73" t="str">
        <f t="shared" si="1"/>
        <v>LETAXP43193</v>
      </c>
      <c r="B73" s="3" t="s">
        <v>69</v>
      </c>
      <c r="C73" s="3" t="s">
        <v>70</v>
      </c>
      <c r="D73" s="4">
        <v>43193</v>
      </c>
      <c r="E73" s="3" t="s">
        <v>71</v>
      </c>
      <c r="F73" s="27">
        <v>2.4018413583608984</v>
      </c>
      <c r="G73" s="27">
        <v>0</v>
      </c>
      <c r="H73" s="27">
        <v>0</v>
      </c>
      <c r="I73" s="27">
        <v>0.25593118047984265</v>
      </c>
      <c r="J73" s="27">
        <v>2.6577725388407409</v>
      </c>
      <c r="K73" s="27">
        <v>1.430748076336734</v>
      </c>
      <c r="L73" s="27">
        <v>0</v>
      </c>
      <c r="M73" s="27">
        <v>0</v>
      </c>
      <c r="N73" s="27">
        <v>0.24314461128719078</v>
      </c>
      <c r="O73" s="27">
        <v>1.6738926876239248</v>
      </c>
    </row>
    <row r="74" spans="1:15" x14ac:dyDescent="0.25">
      <c r="A74" t="str">
        <f t="shared" si="1"/>
        <v>LETF5043193</v>
      </c>
      <c r="B74" s="3" t="s">
        <v>72</v>
      </c>
      <c r="C74" s="3" t="s">
        <v>73</v>
      </c>
      <c r="D74" s="4">
        <v>43193</v>
      </c>
      <c r="E74" s="3" t="s">
        <v>99</v>
      </c>
      <c r="F74" s="27">
        <v>9.9985577969131462E-2</v>
      </c>
      <c r="G74" s="27">
        <v>0</v>
      </c>
      <c r="H74" s="27">
        <v>0</v>
      </c>
      <c r="I74" s="27">
        <v>1.7974047367264069E-3</v>
      </c>
      <c r="J74" s="27">
        <v>0.10178298270585787</v>
      </c>
      <c r="K74" s="27">
        <v>0</v>
      </c>
      <c r="L74" s="27">
        <v>0</v>
      </c>
      <c r="M74" s="27">
        <v>0</v>
      </c>
      <c r="N74" s="27">
        <v>0</v>
      </c>
      <c r="O74" s="27">
        <v>0</v>
      </c>
    </row>
    <row r="75" spans="1:15" x14ac:dyDescent="0.25">
      <c r="A75" t="str">
        <f t="shared" si="1"/>
        <v>LETFSX43193</v>
      </c>
      <c r="B75" s="3" t="s">
        <v>75</v>
      </c>
      <c r="C75" s="3" t="s">
        <v>76</v>
      </c>
      <c r="D75" s="4">
        <v>43193</v>
      </c>
      <c r="E75" s="3" t="s">
        <v>100</v>
      </c>
      <c r="F75" s="27">
        <v>0.10000029664159779</v>
      </c>
      <c r="G75" s="27">
        <v>0</v>
      </c>
      <c r="H75" s="27">
        <v>0</v>
      </c>
      <c r="I75" s="27">
        <v>0</v>
      </c>
      <c r="J75" s="27">
        <v>0.10000029664159779</v>
      </c>
      <c r="K75" s="27">
        <v>0</v>
      </c>
      <c r="L75" s="27">
        <v>0</v>
      </c>
      <c r="M75" s="27">
        <v>0</v>
      </c>
      <c r="N75" s="27">
        <v>0</v>
      </c>
      <c r="O75" s="27">
        <v>0</v>
      </c>
    </row>
    <row r="76" spans="1:15" x14ac:dyDescent="0.25">
      <c r="A76" t="str">
        <f t="shared" si="1"/>
        <v>LEULIS43193</v>
      </c>
      <c r="B76" s="3" t="s">
        <v>78</v>
      </c>
      <c r="C76" s="3" t="s">
        <v>79</v>
      </c>
      <c r="D76" s="4">
        <v>43193</v>
      </c>
      <c r="E76" s="3" t="s">
        <v>80</v>
      </c>
      <c r="F76" s="27">
        <v>2.3484095615879887</v>
      </c>
      <c r="G76" s="27">
        <v>0</v>
      </c>
      <c r="H76" s="27">
        <v>0</v>
      </c>
      <c r="I76" s="27">
        <v>0.24811374228476424</v>
      </c>
      <c r="J76" s="27">
        <v>2.5965233038727531</v>
      </c>
      <c r="K76" s="27">
        <v>1.2728110593762831</v>
      </c>
      <c r="L76" s="27">
        <v>0</v>
      </c>
      <c r="M76" s="27">
        <v>0</v>
      </c>
      <c r="N76" s="27">
        <v>0.21652186552351552</v>
      </c>
      <c r="O76" s="27">
        <v>1.4893329248997986</v>
      </c>
    </row>
    <row r="77" spans="1:15" x14ac:dyDescent="0.25">
      <c r="A77" t="str">
        <f t="shared" si="1"/>
        <v>LLIQDF43193</v>
      </c>
      <c r="B77" s="3" t="s">
        <v>81</v>
      </c>
      <c r="C77" s="3" t="s">
        <v>82</v>
      </c>
      <c r="D77" s="4">
        <v>43193</v>
      </c>
      <c r="E77" s="3" t="s">
        <v>83</v>
      </c>
      <c r="F77" s="27">
        <v>0.20931060597593601</v>
      </c>
      <c r="G77" s="27">
        <v>0</v>
      </c>
      <c r="H77" s="27">
        <v>0</v>
      </c>
      <c r="I77" s="27">
        <v>5.2750105648863193E-3</v>
      </c>
      <c r="J77" s="27">
        <v>0.21458561654082234</v>
      </c>
      <c r="K77" s="27">
        <v>6.9284335718803755E-2</v>
      </c>
      <c r="L77" s="27">
        <v>0</v>
      </c>
      <c r="M77" s="27">
        <v>0</v>
      </c>
      <c r="N77" s="27">
        <v>5.271075550218318E-3</v>
      </c>
      <c r="O77" s="27">
        <v>7.455541126902207E-2</v>
      </c>
    </row>
    <row r="78" spans="1:15" x14ac:dyDescent="0.25">
      <c r="A78" t="str">
        <f t="shared" si="1"/>
        <v>LDBOND43194</v>
      </c>
      <c r="B78" s="3" t="s">
        <v>11</v>
      </c>
      <c r="C78" s="3" t="s">
        <v>12</v>
      </c>
      <c r="D78" s="4">
        <v>43194</v>
      </c>
      <c r="E78" s="3" t="s">
        <v>13</v>
      </c>
      <c r="F78" s="27">
        <v>1.0700195788232212</v>
      </c>
      <c r="G78" s="27">
        <v>0</v>
      </c>
      <c r="H78" s="27">
        <v>0</v>
      </c>
      <c r="I78" s="27">
        <v>9.5402834241945234E-2</v>
      </c>
      <c r="J78" s="27">
        <v>1.1654224130651665</v>
      </c>
      <c r="K78" s="27">
        <v>0.56678229509273748</v>
      </c>
      <c r="L78" s="27">
        <v>0</v>
      </c>
      <c r="M78" s="27">
        <v>0</v>
      </c>
      <c r="N78" s="27">
        <v>9.4823122360637654E-2</v>
      </c>
      <c r="O78" s="27">
        <v>0.66160541745337509</v>
      </c>
    </row>
    <row r="79" spans="1:15" x14ac:dyDescent="0.25">
      <c r="A79" t="str">
        <f t="shared" si="1"/>
        <v>LDCPO243194</v>
      </c>
      <c r="B79" s="3" t="s">
        <v>14</v>
      </c>
      <c r="C79" s="3" t="s">
        <v>15</v>
      </c>
      <c r="D79" s="4">
        <v>43194</v>
      </c>
      <c r="E79" s="3" t="s">
        <v>16</v>
      </c>
      <c r="F79" s="27">
        <v>2.2500772080150684</v>
      </c>
      <c r="G79" s="27">
        <v>0</v>
      </c>
      <c r="H79" s="27">
        <v>0</v>
      </c>
      <c r="I79" s="27">
        <v>0.2880181111603356</v>
      </c>
      <c r="J79" s="27">
        <v>2.5380953191754041</v>
      </c>
      <c r="K79" s="27">
        <v>1.7501365011899781</v>
      </c>
      <c r="L79" s="27">
        <v>0</v>
      </c>
      <c r="M79" s="27">
        <v>0</v>
      </c>
      <c r="N79" s="27">
        <v>0.28799839168111335</v>
      </c>
      <c r="O79" s="27">
        <v>2.0381348928710916</v>
      </c>
    </row>
    <row r="80" spans="1:15" x14ac:dyDescent="0.25">
      <c r="A80" t="str">
        <f t="shared" si="1"/>
        <v>LDDAF143194</v>
      </c>
      <c r="B80" s="3" t="s">
        <v>17</v>
      </c>
      <c r="C80" s="3" t="s">
        <v>18</v>
      </c>
      <c r="D80" s="4">
        <v>43194</v>
      </c>
      <c r="E80" s="5" t="s">
        <v>19</v>
      </c>
      <c r="F80" s="27">
        <v>2.2500855006355982</v>
      </c>
      <c r="G80" s="27">
        <v>0</v>
      </c>
      <c r="H80" s="27">
        <v>0</v>
      </c>
      <c r="I80" s="27">
        <v>0.17461135877865289</v>
      </c>
      <c r="J80" s="27">
        <v>2.4246968594142513</v>
      </c>
      <c r="K80" s="27">
        <v>1.0800098307920443</v>
      </c>
      <c r="L80" s="27">
        <v>0</v>
      </c>
      <c r="M80" s="27">
        <v>0</v>
      </c>
      <c r="N80" s="27">
        <v>0.174606633162492</v>
      </c>
      <c r="O80" s="27">
        <v>1.2546164639545363</v>
      </c>
    </row>
    <row r="81" spans="1:15" x14ac:dyDescent="0.25">
      <c r="A81" t="str">
        <f t="shared" si="1"/>
        <v>LDDAF243194</v>
      </c>
      <c r="B81" s="3" t="s">
        <v>20</v>
      </c>
      <c r="C81" s="3" t="s">
        <v>21</v>
      </c>
      <c r="D81" s="4">
        <v>43194</v>
      </c>
      <c r="E81" s="3" t="s">
        <v>22</v>
      </c>
      <c r="F81" s="27">
        <v>2.2500910025072871</v>
      </c>
      <c r="G81" s="27">
        <v>0</v>
      </c>
      <c r="H81" s="27">
        <v>0</v>
      </c>
      <c r="I81" s="27">
        <v>0.19801161518975169</v>
      </c>
      <c r="J81" s="27">
        <v>2.4481026176970389</v>
      </c>
      <c r="K81" s="27">
        <v>1.2200096677495378</v>
      </c>
      <c r="L81" s="27">
        <v>0</v>
      </c>
      <c r="M81" s="27">
        <v>0</v>
      </c>
      <c r="N81" s="27">
        <v>0.19800851299731806</v>
      </c>
      <c r="O81" s="27">
        <v>1.4180181807468559</v>
      </c>
    </row>
    <row r="82" spans="1:15" x14ac:dyDescent="0.25">
      <c r="A82" t="str">
        <f t="shared" si="1"/>
        <v>LDDAF343194</v>
      </c>
      <c r="B82" s="3" t="s">
        <v>23</v>
      </c>
      <c r="C82" s="3" t="s">
        <v>24</v>
      </c>
      <c r="D82" s="4">
        <v>43194</v>
      </c>
      <c r="E82" s="3" t="s">
        <v>25</v>
      </c>
      <c r="F82" s="27">
        <v>2.2500881800273702</v>
      </c>
      <c r="G82" s="27">
        <v>0</v>
      </c>
      <c r="H82" s="27">
        <v>0</v>
      </c>
      <c r="I82" s="27">
        <v>0.19621207975016186</v>
      </c>
      <c r="J82" s="27">
        <v>2.4463002597775318</v>
      </c>
      <c r="K82" s="27">
        <v>1.2300128861178161</v>
      </c>
      <c r="L82" s="27">
        <v>0</v>
      </c>
      <c r="M82" s="27">
        <v>0</v>
      </c>
      <c r="N82" s="27">
        <v>0.19621275156268453</v>
      </c>
      <c r="O82" s="27">
        <v>1.4262256376805007</v>
      </c>
    </row>
    <row r="83" spans="1:15" x14ac:dyDescent="0.25">
      <c r="A83" t="str">
        <f t="shared" si="1"/>
        <v>LDGETF43194</v>
      </c>
      <c r="B83" s="3" t="s">
        <v>26</v>
      </c>
      <c r="C83" s="3" t="s">
        <v>27</v>
      </c>
      <c r="D83" s="4">
        <v>43194</v>
      </c>
      <c r="E83" s="3" t="s">
        <v>97</v>
      </c>
      <c r="F83" s="27">
        <v>0.25000057655546581</v>
      </c>
      <c r="G83" s="27">
        <v>0</v>
      </c>
      <c r="H83" s="27">
        <v>0</v>
      </c>
      <c r="I83" s="27">
        <v>2.7000392207560727E-2</v>
      </c>
      <c r="J83" s="27">
        <v>0.27700096876302654</v>
      </c>
      <c r="K83" s="27">
        <v>0</v>
      </c>
      <c r="L83" s="27">
        <v>0</v>
      </c>
      <c r="M83" s="27">
        <v>0</v>
      </c>
      <c r="N83" s="27">
        <v>0</v>
      </c>
      <c r="O83" s="27">
        <v>0</v>
      </c>
    </row>
    <row r="84" spans="1:15" x14ac:dyDescent="0.25">
      <c r="A84" t="str">
        <f t="shared" si="1"/>
        <v>LDGSEC43194</v>
      </c>
      <c r="B84" s="3" t="s">
        <v>29</v>
      </c>
      <c r="C84" s="3" t="s">
        <v>30</v>
      </c>
      <c r="D84" s="4">
        <v>43194</v>
      </c>
      <c r="E84" s="3" t="s">
        <v>31</v>
      </c>
      <c r="F84" s="27">
        <v>1.3000338201805175</v>
      </c>
      <c r="G84" s="27">
        <v>0</v>
      </c>
      <c r="H84" s="27">
        <v>0.2</v>
      </c>
      <c r="I84" s="27">
        <v>0.10080414265251043</v>
      </c>
      <c r="J84" s="27">
        <v>1.6008379628330278</v>
      </c>
      <c r="K84" s="27">
        <v>0.39125792737661508</v>
      </c>
      <c r="L84" s="27">
        <v>0</v>
      </c>
      <c r="M84" s="27">
        <v>0.2</v>
      </c>
      <c r="N84" s="27">
        <v>9.9228682525148409E-2</v>
      </c>
      <c r="O84" s="27">
        <v>0.69048660990176347</v>
      </c>
    </row>
    <row r="85" spans="1:15" x14ac:dyDescent="0.25">
      <c r="A85" t="str">
        <f t="shared" si="1"/>
        <v>LDINPF43194</v>
      </c>
      <c r="B85" s="3" t="s">
        <v>32</v>
      </c>
      <c r="C85" s="3" t="s">
        <v>33</v>
      </c>
      <c r="D85" s="4">
        <v>43194</v>
      </c>
      <c r="E85" s="3" t="s">
        <v>34</v>
      </c>
      <c r="F85" s="27">
        <v>1.1300452486882766</v>
      </c>
      <c r="G85" s="27">
        <v>0</v>
      </c>
      <c r="H85" s="27">
        <v>0</v>
      </c>
      <c r="I85" s="27">
        <v>6.8403689620771604E-2</v>
      </c>
      <c r="J85" s="27">
        <v>1.1984489383090482</v>
      </c>
      <c r="K85" s="27">
        <v>0.47717885829599571</v>
      </c>
      <c r="L85" s="27">
        <v>0</v>
      </c>
      <c r="M85" s="27">
        <v>0</v>
      </c>
      <c r="N85" s="27">
        <v>6.7892415222870026E-2</v>
      </c>
      <c r="O85" s="27">
        <v>0.54507127351886575</v>
      </c>
    </row>
    <row r="86" spans="1:15" x14ac:dyDescent="0.25">
      <c r="A86" t="str">
        <f t="shared" si="1"/>
        <v>LDMIPF43194</v>
      </c>
      <c r="B86" s="3" t="s">
        <v>35</v>
      </c>
      <c r="C86" s="3" t="s">
        <v>36</v>
      </c>
      <c r="D86" s="4">
        <v>43194</v>
      </c>
      <c r="E86" s="3" t="s">
        <v>37</v>
      </c>
      <c r="F86" s="27">
        <v>2.2393756000097258</v>
      </c>
      <c r="G86" s="27">
        <v>0</v>
      </c>
      <c r="H86" s="27">
        <v>0.2</v>
      </c>
      <c r="I86" s="27">
        <v>0.32749506452214555</v>
      </c>
      <c r="J86" s="27">
        <v>2.7668706645318717</v>
      </c>
      <c r="K86" s="27">
        <v>1.547564274411648</v>
      </c>
      <c r="L86" s="27">
        <v>0</v>
      </c>
      <c r="M86" s="27">
        <v>0.2</v>
      </c>
      <c r="N86" s="27">
        <v>0.30377678769386696</v>
      </c>
      <c r="O86" s="27">
        <v>2.0513410621055148</v>
      </c>
    </row>
    <row r="87" spans="1:15" x14ac:dyDescent="0.25">
      <c r="A87" t="str">
        <f t="shared" si="1"/>
        <v>LDSAPF43194</v>
      </c>
      <c r="B87" s="3" t="s">
        <v>38</v>
      </c>
      <c r="C87" s="3" t="s">
        <v>39</v>
      </c>
      <c r="D87" s="4">
        <v>43194</v>
      </c>
      <c r="E87" s="3" t="s">
        <v>40</v>
      </c>
      <c r="F87" s="27">
        <v>0.80002699668575328</v>
      </c>
      <c r="G87" s="27">
        <v>0</v>
      </c>
      <c r="H87" s="27">
        <v>0</v>
      </c>
      <c r="I87" s="27">
        <v>3.960180791065572E-2</v>
      </c>
      <c r="J87" s="27">
        <v>0.83962880459640898</v>
      </c>
      <c r="K87" s="27">
        <v>0.26534855677923075</v>
      </c>
      <c r="L87" s="27">
        <v>0</v>
      </c>
      <c r="M87" s="27">
        <v>0</v>
      </c>
      <c r="N87" s="27">
        <v>3.8762650921010368E-2</v>
      </c>
      <c r="O87" s="27">
        <v>0.30411120770024114</v>
      </c>
    </row>
    <row r="88" spans="1:15" x14ac:dyDescent="0.25">
      <c r="A88" t="str">
        <f t="shared" si="1"/>
        <v>LEBALF43194</v>
      </c>
      <c r="B88" s="3" t="s">
        <v>41</v>
      </c>
      <c r="C88" s="3" t="s">
        <v>42</v>
      </c>
      <c r="D88" s="4">
        <v>43194</v>
      </c>
      <c r="E88" s="3" t="s">
        <v>43</v>
      </c>
      <c r="F88" s="27">
        <v>2.32489132433555</v>
      </c>
      <c r="G88" s="27">
        <v>0</v>
      </c>
      <c r="H88" s="27">
        <v>0.2</v>
      </c>
      <c r="I88" s="27">
        <v>5.847294587880348E-2</v>
      </c>
      <c r="J88" s="27">
        <v>2.5833642702143536</v>
      </c>
      <c r="K88" s="27">
        <v>0.32294708227491292</v>
      </c>
      <c r="L88" s="27">
        <v>0</v>
      </c>
      <c r="M88" s="27">
        <v>0.2</v>
      </c>
      <c r="N88" s="27">
        <v>5.8131558013284013E-2</v>
      </c>
      <c r="O88" s="27">
        <v>0.58107864028819689</v>
      </c>
    </row>
    <row r="89" spans="1:15" x14ac:dyDescent="0.25">
      <c r="A89" t="str">
        <f t="shared" si="1"/>
        <v>LEBFSF43194</v>
      </c>
      <c r="B89" s="3" t="s">
        <v>44</v>
      </c>
      <c r="C89" s="3" t="s">
        <v>45</v>
      </c>
      <c r="D89" s="4">
        <v>43194</v>
      </c>
      <c r="E89" s="3" t="s">
        <v>46</v>
      </c>
      <c r="F89" s="27">
        <v>2.5001216368943937</v>
      </c>
      <c r="G89" s="27">
        <v>0</v>
      </c>
      <c r="H89" s="27">
        <v>0.2</v>
      </c>
      <c r="I89" s="27">
        <v>0.21961664455746993</v>
      </c>
      <c r="J89" s="27">
        <v>2.9197382814518638</v>
      </c>
      <c r="K89" s="27">
        <v>1.0364032719183967</v>
      </c>
      <c r="L89" s="27">
        <v>0</v>
      </c>
      <c r="M89" s="27">
        <v>0.2</v>
      </c>
      <c r="N89" s="27">
        <v>0.20816019351834991</v>
      </c>
      <c r="O89" s="27">
        <v>1.4445634654367465</v>
      </c>
    </row>
    <row r="90" spans="1:15" x14ac:dyDescent="0.25">
      <c r="A90" t="str">
        <f t="shared" si="1"/>
        <v>LECHID43194</v>
      </c>
      <c r="B90" s="3" t="s">
        <v>47</v>
      </c>
      <c r="C90" s="3" t="s">
        <v>48</v>
      </c>
      <c r="D90" s="4">
        <v>43194</v>
      </c>
      <c r="E90" s="3" t="s">
        <v>49</v>
      </c>
      <c r="F90" s="27">
        <v>2.4755813386402252</v>
      </c>
      <c r="G90" s="27">
        <v>0</v>
      </c>
      <c r="H90" s="27">
        <v>0</v>
      </c>
      <c r="I90" s="27">
        <v>0.2692071156721898</v>
      </c>
      <c r="J90" s="27">
        <v>2.744788454312415</v>
      </c>
      <c r="K90" s="27">
        <v>1.4773682800648376</v>
      </c>
      <c r="L90" s="27">
        <v>0</v>
      </c>
      <c r="M90" s="27">
        <v>0</v>
      </c>
      <c r="N90" s="27">
        <v>0.25156882951645654</v>
      </c>
      <c r="O90" s="27">
        <v>1.728937109581294</v>
      </c>
    </row>
    <row r="91" spans="1:15" x14ac:dyDescent="0.25">
      <c r="A91" t="str">
        <f t="shared" si="1"/>
        <v>LEEQTF43194</v>
      </c>
      <c r="B91" s="3" t="s">
        <v>50</v>
      </c>
      <c r="C91" s="3" t="s">
        <v>51</v>
      </c>
      <c r="D91" s="4">
        <v>43194</v>
      </c>
      <c r="E91" s="3" t="s">
        <v>52</v>
      </c>
      <c r="F91" s="27">
        <v>2.3262242912458873</v>
      </c>
      <c r="G91" s="27">
        <v>0</v>
      </c>
      <c r="H91" s="27">
        <v>0.2</v>
      </c>
      <c r="I91" s="27">
        <v>0.28912177487410423</v>
      </c>
      <c r="J91" s="27">
        <v>2.8153460661199916</v>
      </c>
      <c r="K91" s="27">
        <v>1.4628077680926883</v>
      </c>
      <c r="L91" s="27">
        <v>0</v>
      </c>
      <c r="M91" s="27">
        <v>0.2</v>
      </c>
      <c r="N91" s="27">
        <v>0.28671672079064864</v>
      </c>
      <c r="O91" s="27">
        <v>1.949524488883337</v>
      </c>
    </row>
    <row r="92" spans="1:15" x14ac:dyDescent="0.25">
      <c r="A92" t="str">
        <f t="shared" si="1"/>
        <v>LEGROW43194</v>
      </c>
      <c r="B92" s="3" t="s">
        <v>53</v>
      </c>
      <c r="C92" s="3" t="s">
        <v>54</v>
      </c>
      <c r="D92" s="4">
        <v>43194</v>
      </c>
      <c r="E92" s="3" t="s">
        <v>55</v>
      </c>
      <c r="F92" s="27">
        <v>2.354405904848266</v>
      </c>
      <c r="G92" s="27">
        <v>0</v>
      </c>
      <c r="H92" s="27">
        <v>0.2</v>
      </c>
      <c r="I92" s="27">
        <v>0.27619416444008071</v>
      </c>
      <c r="J92" s="27">
        <v>2.8306000692883471</v>
      </c>
      <c r="K92" s="27">
        <v>1.3968073889371109</v>
      </c>
      <c r="L92" s="27">
        <v>0</v>
      </c>
      <c r="M92" s="27">
        <v>0.2</v>
      </c>
      <c r="N92" s="27">
        <v>0.27303476731285004</v>
      </c>
      <c r="O92" s="27">
        <v>1.8698421562499608</v>
      </c>
    </row>
    <row r="93" spans="1:15" x14ac:dyDescent="0.25">
      <c r="A93" t="str">
        <f t="shared" si="1"/>
        <v>LEINFA43194</v>
      </c>
      <c r="B93" s="3" t="s">
        <v>56</v>
      </c>
      <c r="C93" s="3" t="s">
        <v>57</v>
      </c>
      <c r="D93" s="4">
        <v>43194</v>
      </c>
      <c r="E93" s="3" t="s">
        <v>58</v>
      </c>
      <c r="F93" s="27">
        <v>2.5001229696256106</v>
      </c>
      <c r="G93" s="27">
        <v>0</v>
      </c>
      <c r="H93" s="27">
        <v>0.2</v>
      </c>
      <c r="I93" s="27">
        <v>0.25382035911103112</v>
      </c>
      <c r="J93" s="27">
        <v>2.9539433287366421</v>
      </c>
      <c r="K93" s="27">
        <v>1.2008394786536249</v>
      </c>
      <c r="L93" s="27">
        <v>0</v>
      </c>
      <c r="M93" s="27">
        <v>0.2</v>
      </c>
      <c r="N93" s="27">
        <v>0.23956104020770957</v>
      </c>
      <c r="O93" s="27">
        <v>1.6404005188613344</v>
      </c>
    </row>
    <row r="94" spans="1:15" x14ac:dyDescent="0.25">
      <c r="A94" t="str">
        <f t="shared" si="1"/>
        <v>LEINNF43194</v>
      </c>
      <c r="B94" s="3" t="s">
        <v>59</v>
      </c>
      <c r="C94" s="3" t="s">
        <v>60</v>
      </c>
      <c r="D94" s="4">
        <v>43194</v>
      </c>
      <c r="E94" s="3" t="s">
        <v>93</v>
      </c>
      <c r="F94" s="27">
        <v>1.2000183899415793</v>
      </c>
      <c r="G94" s="27">
        <v>0</v>
      </c>
      <c r="H94" s="27">
        <v>0</v>
      </c>
      <c r="I94" s="27">
        <v>4.5000325247706009E-2</v>
      </c>
      <c r="J94" s="27">
        <v>1.2450187151892853</v>
      </c>
      <c r="K94" s="27">
        <v>0.64443454266585654</v>
      </c>
      <c r="L94" s="27">
        <v>0</v>
      </c>
      <c r="M94" s="27">
        <v>0</v>
      </c>
      <c r="N94" s="27">
        <v>4.3999019360955738E-2</v>
      </c>
      <c r="O94" s="27">
        <v>0.68843356202681227</v>
      </c>
    </row>
    <row r="95" spans="1:15" x14ac:dyDescent="0.25">
      <c r="A95" t="str">
        <f t="shared" si="1"/>
        <v>LEINSX43194</v>
      </c>
      <c r="B95" s="3" t="s">
        <v>61</v>
      </c>
      <c r="C95" s="3" t="s">
        <v>62</v>
      </c>
      <c r="D95" s="4">
        <v>43194</v>
      </c>
      <c r="E95" s="3" t="s">
        <v>92</v>
      </c>
      <c r="F95" s="27">
        <v>1.7000552265045605</v>
      </c>
      <c r="G95" s="27">
        <v>0</v>
      </c>
      <c r="H95" s="27">
        <v>0</v>
      </c>
      <c r="I95" s="27">
        <v>0.12600349059696708</v>
      </c>
      <c r="J95" s="27">
        <v>1.8260587171015277</v>
      </c>
      <c r="K95" s="27">
        <v>1.1374256497867727</v>
      </c>
      <c r="L95" s="27">
        <v>0</v>
      </c>
      <c r="M95" s="27">
        <v>0</v>
      </c>
      <c r="N95" s="27">
        <v>0.11475836157272747</v>
      </c>
      <c r="O95" s="27">
        <v>1.2521840113595002</v>
      </c>
    </row>
    <row r="96" spans="1:15" x14ac:dyDescent="0.25">
      <c r="A96" t="str">
        <f t="shared" si="1"/>
        <v>LEMIDF43194</v>
      </c>
      <c r="B96" s="3" t="s">
        <v>63</v>
      </c>
      <c r="C96" s="3" t="s">
        <v>64</v>
      </c>
      <c r="D96" s="4">
        <v>43194</v>
      </c>
      <c r="E96" s="3" t="s">
        <v>65</v>
      </c>
      <c r="F96" s="27">
        <v>2.336218719999966</v>
      </c>
      <c r="G96" s="27">
        <v>0</v>
      </c>
      <c r="H96" s="27">
        <v>0.2</v>
      </c>
      <c r="I96" s="27">
        <v>6.0511874126645208E-2</v>
      </c>
      <c r="J96" s="27">
        <v>2.5967305941266114</v>
      </c>
      <c r="K96" s="27">
        <v>0.32701044233578508</v>
      </c>
      <c r="L96" s="27">
        <v>0</v>
      </c>
      <c r="M96" s="27">
        <v>0.2</v>
      </c>
      <c r="N96" s="27">
        <v>5.8862332784193741E-2</v>
      </c>
      <c r="O96" s="27">
        <v>0.58587277511997882</v>
      </c>
    </row>
    <row r="97" spans="1:15" x14ac:dyDescent="0.25">
      <c r="A97" t="str">
        <f t="shared" si="1"/>
        <v>LET10043194</v>
      </c>
      <c r="B97" s="3" t="s">
        <v>66</v>
      </c>
      <c r="C97" s="3" t="s">
        <v>67</v>
      </c>
      <c r="D97" s="4">
        <v>43194</v>
      </c>
      <c r="E97" s="3" t="s">
        <v>98</v>
      </c>
      <c r="F97" s="27">
        <v>0.24987670636076412</v>
      </c>
      <c r="G97" s="27">
        <v>0</v>
      </c>
      <c r="H97" s="27">
        <v>0</v>
      </c>
      <c r="I97" s="27">
        <v>8.9776291314129959E-3</v>
      </c>
      <c r="J97" s="27">
        <v>0.25885433549217712</v>
      </c>
      <c r="K97" s="27">
        <v>0</v>
      </c>
      <c r="L97" s="27">
        <v>0</v>
      </c>
      <c r="M97" s="27">
        <v>0</v>
      </c>
      <c r="N97" s="27">
        <v>0</v>
      </c>
      <c r="O97" s="27">
        <v>0</v>
      </c>
    </row>
    <row r="98" spans="1:15" x14ac:dyDescent="0.25">
      <c r="A98" t="str">
        <f t="shared" si="1"/>
        <v>LETAXP43194</v>
      </c>
      <c r="B98" s="3" t="s">
        <v>69</v>
      </c>
      <c r="C98" s="3" t="s">
        <v>70</v>
      </c>
      <c r="D98" s="4">
        <v>43194</v>
      </c>
      <c r="E98" s="3" t="s">
        <v>71</v>
      </c>
      <c r="F98" s="27">
        <v>2.4033006552788514</v>
      </c>
      <c r="G98" s="27">
        <v>0</v>
      </c>
      <c r="H98" s="27">
        <v>0</v>
      </c>
      <c r="I98" s="27">
        <v>0.25619388989946729</v>
      </c>
      <c r="J98" s="27">
        <v>2.6594945451783185</v>
      </c>
      <c r="K98" s="27">
        <v>1.4309385071408802</v>
      </c>
      <c r="L98" s="27">
        <v>0</v>
      </c>
      <c r="M98" s="27">
        <v>0</v>
      </c>
      <c r="N98" s="27">
        <v>0.24318074453808913</v>
      </c>
      <c r="O98" s="27">
        <v>1.6741192516789694</v>
      </c>
    </row>
    <row r="99" spans="1:15" x14ac:dyDescent="0.25">
      <c r="A99" t="str">
        <f t="shared" si="1"/>
        <v>LETF5043194</v>
      </c>
      <c r="B99" s="3" t="s">
        <v>72</v>
      </c>
      <c r="C99" s="3" t="s">
        <v>73</v>
      </c>
      <c r="D99" s="4">
        <v>43194</v>
      </c>
      <c r="E99" s="3" t="s">
        <v>99</v>
      </c>
      <c r="F99" s="27">
        <v>9.9985274909221239E-2</v>
      </c>
      <c r="G99" s="27">
        <v>0</v>
      </c>
      <c r="H99" s="27">
        <v>0</v>
      </c>
      <c r="I99" s="27">
        <v>1.7973624233881848E-3</v>
      </c>
      <c r="J99" s="27">
        <v>0.10178263733260942</v>
      </c>
      <c r="K99" s="27">
        <v>0</v>
      </c>
      <c r="L99" s="27">
        <v>0</v>
      </c>
      <c r="M99" s="27">
        <v>0</v>
      </c>
      <c r="N99" s="27">
        <v>0</v>
      </c>
      <c r="O99" s="27">
        <v>0</v>
      </c>
    </row>
    <row r="100" spans="1:15" x14ac:dyDescent="0.25">
      <c r="A100" t="str">
        <f t="shared" si="1"/>
        <v>LETFSX43194</v>
      </c>
      <c r="B100" s="3" t="s">
        <v>75</v>
      </c>
      <c r="C100" s="3" t="s">
        <v>76</v>
      </c>
      <c r="D100" s="4">
        <v>43194</v>
      </c>
      <c r="E100" s="3" t="s">
        <v>100</v>
      </c>
      <c r="F100" s="27">
        <v>0.10000030485041531</v>
      </c>
      <c r="G100" s="27">
        <v>0</v>
      </c>
      <c r="H100" s="27">
        <v>0</v>
      </c>
      <c r="I100" s="27">
        <v>0</v>
      </c>
      <c r="J100" s="27">
        <v>0.10000030485041531</v>
      </c>
      <c r="K100" s="27">
        <v>0</v>
      </c>
      <c r="L100" s="27">
        <v>0</v>
      </c>
      <c r="M100" s="27">
        <v>0</v>
      </c>
      <c r="N100" s="27">
        <v>0</v>
      </c>
      <c r="O100" s="27">
        <v>0</v>
      </c>
    </row>
    <row r="101" spans="1:15" x14ac:dyDescent="0.25">
      <c r="A101" t="str">
        <f t="shared" si="1"/>
        <v>LEULIS43194</v>
      </c>
      <c r="B101" s="3" t="s">
        <v>78</v>
      </c>
      <c r="C101" s="3" t="s">
        <v>79</v>
      </c>
      <c r="D101" s="4">
        <v>43194</v>
      </c>
      <c r="E101" s="3" t="s">
        <v>80</v>
      </c>
      <c r="F101" s="27">
        <v>2.3492434429192453</v>
      </c>
      <c r="G101" s="27">
        <v>0</v>
      </c>
      <c r="H101" s="27">
        <v>0</v>
      </c>
      <c r="I101" s="27">
        <v>0.24826414639388361</v>
      </c>
      <c r="J101" s="27">
        <v>2.5975075893131288</v>
      </c>
      <c r="K101" s="27">
        <v>1.2708126097397354</v>
      </c>
      <c r="L101" s="27">
        <v>0</v>
      </c>
      <c r="M101" s="27">
        <v>0</v>
      </c>
      <c r="N101" s="27">
        <v>0.21615769660515349</v>
      </c>
      <c r="O101" s="27">
        <v>1.4869703063448889</v>
      </c>
    </row>
    <row r="102" spans="1:15" x14ac:dyDescent="0.25">
      <c r="A102" t="str">
        <f t="shared" si="1"/>
        <v>LLIQDF43194</v>
      </c>
      <c r="B102" s="3" t="s">
        <v>81</v>
      </c>
      <c r="C102" s="3" t="s">
        <v>82</v>
      </c>
      <c r="D102" s="4">
        <v>43194</v>
      </c>
      <c r="E102" s="3" t="s">
        <v>83</v>
      </c>
      <c r="F102" s="27">
        <v>0.20886153452028994</v>
      </c>
      <c r="G102" s="27">
        <v>0</v>
      </c>
      <c r="H102" s="27">
        <v>0</v>
      </c>
      <c r="I102" s="27">
        <v>5.1932178880763477E-3</v>
      </c>
      <c r="J102" s="27">
        <v>0.21405475240836627</v>
      </c>
      <c r="K102" s="27">
        <v>6.8830815341947432E-2</v>
      </c>
      <c r="L102" s="27">
        <v>0</v>
      </c>
      <c r="M102" s="27">
        <v>0</v>
      </c>
      <c r="N102" s="27">
        <v>5.1894733941712694E-3</v>
      </c>
      <c r="O102" s="27">
        <v>7.4020288736118697E-2</v>
      </c>
    </row>
    <row r="103" spans="1:15" x14ac:dyDescent="0.25">
      <c r="A103" t="str">
        <f t="shared" si="1"/>
        <v>LDBOND43195</v>
      </c>
      <c r="B103" s="3" t="s">
        <v>11</v>
      </c>
      <c r="C103" s="3" t="s">
        <v>12</v>
      </c>
      <c r="D103" s="4">
        <v>43195</v>
      </c>
      <c r="E103" s="3" t="s">
        <v>13</v>
      </c>
      <c r="F103" s="26">
        <v>1.0700187969539678</v>
      </c>
      <c r="G103" s="26">
        <v>0</v>
      </c>
      <c r="H103" s="26">
        <v>0</v>
      </c>
      <c r="I103" s="26">
        <v>9.5403179506145644E-2</v>
      </c>
      <c r="J103" s="26">
        <v>1.1654219764601135</v>
      </c>
      <c r="K103" s="26">
        <v>0.56679578947289133</v>
      </c>
      <c r="L103" s="26">
        <v>0</v>
      </c>
      <c r="M103" s="26">
        <v>0</v>
      </c>
      <c r="N103" s="26">
        <v>9.4824740105673641E-2</v>
      </c>
      <c r="O103" s="26">
        <v>0.66162052957856499</v>
      </c>
    </row>
    <row r="104" spans="1:15" x14ac:dyDescent="0.25">
      <c r="A104" t="str">
        <f t="shared" si="1"/>
        <v>LDCPO243195</v>
      </c>
      <c r="B104" s="3" t="s">
        <v>14</v>
      </c>
      <c r="C104" s="3" t="s">
        <v>15</v>
      </c>
      <c r="D104" s="4">
        <v>43195</v>
      </c>
      <c r="E104" s="3" t="s">
        <v>16</v>
      </c>
      <c r="F104" s="26">
        <v>2.2500762957417422</v>
      </c>
      <c r="G104" s="26">
        <v>0</v>
      </c>
      <c r="H104" s="26">
        <v>0</v>
      </c>
      <c r="I104" s="26">
        <v>0.288019080329594</v>
      </c>
      <c r="J104" s="26">
        <v>2.5380953760713361</v>
      </c>
      <c r="K104" s="26">
        <v>1.7501501722651371</v>
      </c>
      <c r="L104" s="26">
        <v>0</v>
      </c>
      <c r="M104" s="26">
        <v>0</v>
      </c>
      <c r="N104" s="26">
        <v>0.28796825080401456</v>
      </c>
      <c r="O104" s="26">
        <v>2.0381184230691516</v>
      </c>
    </row>
    <row r="105" spans="1:15" x14ac:dyDescent="0.25">
      <c r="A105" t="str">
        <f t="shared" si="1"/>
        <v>LDDAF143195</v>
      </c>
      <c r="B105" s="3" t="s">
        <v>17</v>
      </c>
      <c r="C105" s="3" t="s">
        <v>18</v>
      </c>
      <c r="D105" s="4">
        <v>43195</v>
      </c>
      <c r="E105" s="5" t="s">
        <v>19</v>
      </c>
      <c r="F105" s="26">
        <v>2.25008337735742</v>
      </c>
      <c r="G105" s="26">
        <v>0</v>
      </c>
      <c r="H105" s="26">
        <v>0</v>
      </c>
      <c r="I105" s="26">
        <v>0.17461095862089532</v>
      </c>
      <c r="J105" s="26">
        <v>2.4246943359783155</v>
      </c>
      <c r="K105" s="26">
        <v>1.0800140210069951</v>
      </c>
      <c r="L105" s="26">
        <v>0</v>
      </c>
      <c r="M105" s="26">
        <v>0</v>
      </c>
      <c r="N105" s="26">
        <v>0.17460837616507902</v>
      </c>
      <c r="O105" s="26">
        <v>1.254622397172074</v>
      </c>
    </row>
    <row r="106" spans="1:15" x14ac:dyDescent="0.25">
      <c r="A106" t="str">
        <f t="shared" si="1"/>
        <v>LDDAF243195</v>
      </c>
      <c r="B106" s="3" t="s">
        <v>20</v>
      </c>
      <c r="C106" s="3" t="s">
        <v>21</v>
      </c>
      <c r="D106" s="4">
        <v>43195</v>
      </c>
      <c r="E106" s="3" t="s">
        <v>22</v>
      </c>
      <c r="F106" s="26">
        <v>2.2500912858798126</v>
      </c>
      <c r="G106" s="26">
        <v>0</v>
      </c>
      <c r="H106" s="26">
        <v>0</v>
      </c>
      <c r="I106" s="26">
        <v>0.1980128586592429</v>
      </c>
      <c r="J106" s="26">
        <v>2.4481041445390552</v>
      </c>
      <c r="K106" s="26">
        <v>1.2200084984008202</v>
      </c>
      <c r="L106" s="26">
        <v>0</v>
      </c>
      <c r="M106" s="26">
        <v>0</v>
      </c>
      <c r="N106" s="26">
        <v>0.19800830238280204</v>
      </c>
      <c r="O106" s="26">
        <v>1.4180168007836222</v>
      </c>
    </row>
    <row r="107" spans="1:15" x14ac:dyDescent="0.25">
      <c r="A107" t="str">
        <f t="shared" si="1"/>
        <v>LDDAF343195</v>
      </c>
      <c r="B107" s="3" t="s">
        <v>23</v>
      </c>
      <c r="C107" s="3" t="s">
        <v>24</v>
      </c>
      <c r="D107" s="4">
        <v>43195</v>
      </c>
      <c r="E107" s="3" t="s">
        <v>25</v>
      </c>
      <c r="F107" s="26">
        <v>2.2500853288695777</v>
      </c>
      <c r="G107" s="26">
        <v>0</v>
      </c>
      <c r="H107" s="26">
        <v>0</v>
      </c>
      <c r="I107" s="26">
        <v>0.1962160972833801</v>
      </c>
      <c r="J107" s="26">
        <v>2.4463014261529579</v>
      </c>
      <c r="K107" s="26">
        <v>1.230015823355215</v>
      </c>
      <c r="L107" s="26">
        <v>0</v>
      </c>
      <c r="M107" s="26">
        <v>0</v>
      </c>
      <c r="N107" s="26">
        <v>0.19620361023179161</v>
      </c>
      <c r="O107" s="26">
        <v>1.4262194335870066</v>
      </c>
    </row>
    <row r="108" spans="1:15" x14ac:dyDescent="0.25">
      <c r="A108" t="str">
        <f t="shared" si="1"/>
        <v>LDGETF43195</v>
      </c>
      <c r="B108" s="3" t="s">
        <v>26</v>
      </c>
      <c r="C108" s="3" t="s">
        <v>27</v>
      </c>
      <c r="D108" s="4">
        <v>43195</v>
      </c>
      <c r="E108" s="3" t="s">
        <v>97</v>
      </c>
      <c r="F108" s="26">
        <v>0.25000104989956984</v>
      </c>
      <c r="G108" s="26">
        <v>0</v>
      </c>
      <c r="H108" s="26">
        <v>0</v>
      </c>
      <c r="I108" s="26">
        <v>2.7000651980632E-2</v>
      </c>
      <c r="J108" s="26">
        <v>0.27700170188020184</v>
      </c>
      <c r="K108" s="26">
        <v>0</v>
      </c>
      <c r="L108" s="26">
        <v>0</v>
      </c>
      <c r="M108" s="26">
        <v>0</v>
      </c>
      <c r="N108" s="26">
        <v>0</v>
      </c>
      <c r="O108" s="26">
        <v>0</v>
      </c>
    </row>
    <row r="109" spans="1:15" x14ac:dyDescent="0.25">
      <c r="A109" t="str">
        <f t="shared" si="1"/>
        <v>LDGSEC43195</v>
      </c>
      <c r="B109" s="3" t="s">
        <v>29</v>
      </c>
      <c r="C109" s="3" t="s">
        <v>30</v>
      </c>
      <c r="D109" s="4">
        <v>43195</v>
      </c>
      <c r="E109" s="3" t="s">
        <v>31</v>
      </c>
      <c r="F109" s="26">
        <v>1.3000345259530808</v>
      </c>
      <c r="G109" s="26">
        <v>0</v>
      </c>
      <c r="H109" s="26">
        <v>0.2</v>
      </c>
      <c r="I109" s="26">
        <v>0.10080484369387552</v>
      </c>
      <c r="J109" s="26">
        <v>1.6008393696469563</v>
      </c>
      <c r="K109" s="26">
        <v>0.39132041124692002</v>
      </c>
      <c r="L109" s="26">
        <v>0</v>
      </c>
      <c r="M109" s="26">
        <v>0.2</v>
      </c>
      <c r="N109" s="26">
        <v>9.9237954097950165E-2</v>
      </c>
      <c r="O109" s="26">
        <v>0.69055836534487014</v>
      </c>
    </row>
    <row r="110" spans="1:15" x14ac:dyDescent="0.25">
      <c r="A110" t="str">
        <f t="shared" si="1"/>
        <v>LDINPF43195</v>
      </c>
      <c r="B110" s="3" t="s">
        <v>32</v>
      </c>
      <c r="C110" s="3" t="s">
        <v>33</v>
      </c>
      <c r="D110" s="4">
        <v>43195</v>
      </c>
      <c r="E110" s="3" t="s">
        <v>34</v>
      </c>
      <c r="F110" s="26">
        <v>1.1301549511508826</v>
      </c>
      <c r="G110" s="26">
        <v>0</v>
      </c>
      <c r="H110" s="26">
        <v>0</v>
      </c>
      <c r="I110" s="26">
        <v>6.8410678388858878E-2</v>
      </c>
      <c r="J110" s="26">
        <v>1.1985656295397416</v>
      </c>
      <c r="K110" s="26">
        <v>0.47739994422602244</v>
      </c>
      <c r="L110" s="26">
        <v>0</v>
      </c>
      <c r="M110" s="26">
        <v>0</v>
      </c>
      <c r="N110" s="26">
        <v>6.7927031434776311E-2</v>
      </c>
      <c r="O110" s="26">
        <v>0.5453269756607988</v>
      </c>
    </row>
    <row r="111" spans="1:15" x14ac:dyDescent="0.25">
      <c r="A111" t="str">
        <f t="shared" si="1"/>
        <v>LDMIPF43195</v>
      </c>
      <c r="B111" s="3" t="s">
        <v>35</v>
      </c>
      <c r="C111" s="3" t="s">
        <v>36</v>
      </c>
      <c r="D111" s="4">
        <v>43195</v>
      </c>
      <c r="E111" s="3" t="s">
        <v>37</v>
      </c>
      <c r="F111" s="26">
        <v>2.2385254565192501</v>
      </c>
      <c r="G111" s="26">
        <v>0</v>
      </c>
      <c r="H111" s="26">
        <v>0.2</v>
      </c>
      <c r="I111" s="26">
        <v>0.32734127400628371</v>
      </c>
      <c r="J111" s="26">
        <v>2.7658667305255338</v>
      </c>
      <c r="K111" s="26">
        <v>1.5474439515400675</v>
      </c>
      <c r="L111" s="26">
        <v>0</v>
      </c>
      <c r="M111" s="26">
        <v>0.2</v>
      </c>
      <c r="N111" s="26">
        <v>0.30375574255468873</v>
      </c>
      <c r="O111" s="26">
        <v>2.0511996940947563</v>
      </c>
    </row>
    <row r="112" spans="1:15" x14ac:dyDescent="0.25">
      <c r="A112" t="str">
        <f t="shared" si="1"/>
        <v>LDSAPF43195</v>
      </c>
      <c r="B112" s="3" t="s">
        <v>38</v>
      </c>
      <c r="C112" s="3" t="s">
        <v>39</v>
      </c>
      <c r="D112" s="4">
        <v>43195</v>
      </c>
      <c r="E112" s="3" t="s">
        <v>40</v>
      </c>
      <c r="F112" s="26">
        <v>0.8000490319620206</v>
      </c>
      <c r="G112" s="26">
        <v>0</v>
      </c>
      <c r="H112" s="26">
        <v>0</v>
      </c>
      <c r="I112" s="26">
        <v>3.9602857865694563E-2</v>
      </c>
      <c r="J112" s="26">
        <v>0.83965188982771521</v>
      </c>
      <c r="K112" s="26">
        <v>0.26529324845307994</v>
      </c>
      <c r="L112" s="26">
        <v>0</v>
      </c>
      <c r="M112" s="26">
        <v>0</v>
      </c>
      <c r="N112" s="26">
        <v>3.8752572892076009E-2</v>
      </c>
      <c r="O112" s="26">
        <v>0.30404582134515595</v>
      </c>
    </row>
    <row r="113" spans="1:15" x14ac:dyDescent="0.25">
      <c r="A113" t="str">
        <f t="shared" si="1"/>
        <v>LEBALF43195</v>
      </c>
      <c r="B113" s="3" t="s">
        <v>41</v>
      </c>
      <c r="C113" s="3" t="s">
        <v>42</v>
      </c>
      <c r="D113" s="4">
        <v>43195</v>
      </c>
      <c r="E113" s="3" t="s">
        <v>43</v>
      </c>
      <c r="F113" s="26">
        <v>2.323703316811442</v>
      </c>
      <c r="G113" s="26">
        <v>0</v>
      </c>
      <c r="H113" s="26">
        <v>0.2</v>
      </c>
      <c r="I113" s="26">
        <v>5.8259108128142369E-2</v>
      </c>
      <c r="J113" s="26">
        <v>2.5819624249395847</v>
      </c>
      <c r="K113" s="26">
        <v>0.32179226089683027</v>
      </c>
      <c r="L113" s="26">
        <v>0</v>
      </c>
      <c r="M113" s="26">
        <v>0.2</v>
      </c>
      <c r="N113" s="26">
        <v>5.7923263632112976E-2</v>
      </c>
      <c r="O113" s="26">
        <v>0.57971552452894326</v>
      </c>
    </row>
    <row r="114" spans="1:15" x14ac:dyDescent="0.25">
      <c r="A114" t="str">
        <f t="shared" si="1"/>
        <v>LEBFSF43195</v>
      </c>
      <c r="B114" s="3" t="s">
        <v>44</v>
      </c>
      <c r="C114" s="3" t="s">
        <v>45</v>
      </c>
      <c r="D114" s="4">
        <v>43195</v>
      </c>
      <c r="E114" s="3" t="s">
        <v>46</v>
      </c>
      <c r="F114" s="26">
        <v>2.5001213503260575</v>
      </c>
      <c r="G114" s="26">
        <v>0</v>
      </c>
      <c r="H114" s="26">
        <v>0.2</v>
      </c>
      <c r="I114" s="26">
        <v>0.21961695332332093</v>
      </c>
      <c r="J114" s="26">
        <v>2.9197383036493787</v>
      </c>
      <c r="K114" s="26">
        <v>1.039251265176919</v>
      </c>
      <c r="L114" s="26">
        <v>0</v>
      </c>
      <c r="M114" s="26">
        <v>0.2</v>
      </c>
      <c r="N114" s="26">
        <v>0.20867298810219961</v>
      </c>
      <c r="O114" s="26">
        <v>1.4479242532791186</v>
      </c>
    </row>
    <row r="115" spans="1:15" x14ac:dyDescent="0.25">
      <c r="A115" t="str">
        <f t="shared" si="1"/>
        <v>LECHID43195</v>
      </c>
      <c r="B115" s="3" t="s">
        <v>47</v>
      </c>
      <c r="C115" s="3" t="s">
        <v>48</v>
      </c>
      <c r="D115" s="4">
        <v>43195</v>
      </c>
      <c r="E115" s="3" t="s">
        <v>49</v>
      </c>
      <c r="F115" s="26">
        <v>2.4757738405492353</v>
      </c>
      <c r="G115" s="26">
        <v>0</v>
      </c>
      <c r="H115" s="26">
        <v>0</v>
      </c>
      <c r="I115" s="26">
        <v>0.26923651724943609</v>
      </c>
      <c r="J115" s="26">
        <v>2.7450103577986713</v>
      </c>
      <c r="K115" s="26">
        <v>1.4790418995993588</v>
      </c>
      <c r="L115" s="26">
        <v>0</v>
      </c>
      <c r="M115" s="26">
        <v>0</v>
      </c>
      <c r="N115" s="26">
        <v>0.25182756246087129</v>
      </c>
      <c r="O115" s="26">
        <v>1.7308694620602301</v>
      </c>
    </row>
    <row r="116" spans="1:15" x14ac:dyDescent="0.25">
      <c r="A116" t="str">
        <f t="shared" si="1"/>
        <v>LEEQTF43195</v>
      </c>
      <c r="B116" s="3" t="s">
        <v>50</v>
      </c>
      <c r="C116" s="3" t="s">
        <v>51</v>
      </c>
      <c r="D116" s="4">
        <v>43195</v>
      </c>
      <c r="E116" s="3" t="s">
        <v>52</v>
      </c>
      <c r="F116" s="26">
        <v>2.3248132810948894</v>
      </c>
      <c r="G116" s="26">
        <v>0</v>
      </c>
      <c r="H116" s="26">
        <v>0.2</v>
      </c>
      <c r="I116" s="26">
        <v>0.28886810249731038</v>
      </c>
      <c r="J116" s="26">
        <v>2.8136813835922001</v>
      </c>
      <c r="K116" s="26">
        <v>1.4618038239472599</v>
      </c>
      <c r="L116" s="26">
        <v>0</v>
      </c>
      <c r="M116" s="26">
        <v>0.2</v>
      </c>
      <c r="N116" s="26">
        <v>0.2865341222281132</v>
      </c>
      <c r="O116" s="26">
        <v>1.9483379461753731</v>
      </c>
    </row>
    <row r="117" spans="1:15" x14ac:dyDescent="0.25">
      <c r="A117" t="str">
        <f t="shared" si="1"/>
        <v>LEGROW43195</v>
      </c>
      <c r="B117" s="3" t="s">
        <v>53</v>
      </c>
      <c r="C117" s="3" t="s">
        <v>54</v>
      </c>
      <c r="D117" s="4">
        <v>43195</v>
      </c>
      <c r="E117" s="3" t="s">
        <v>55</v>
      </c>
      <c r="F117" s="26">
        <v>2.3523988590392744</v>
      </c>
      <c r="G117" s="26">
        <v>0</v>
      </c>
      <c r="H117" s="26">
        <v>0.2</v>
      </c>
      <c r="I117" s="26">
        <v>0.27583251314887997</v>
      </c>
      <c r="J117" s="26">
        <v>2.8282313721881547</v>
      </c>
      <c r="K117" s="26">
        <v>1.395338840054386</v>
      </c>
      <c r="L117" s="26">
        <v>0</v>
      </c>
      <c r="M117" s="26">
        <v>0.2</v>
      </c>
      <c r="N117" s="26">
        <v>0.27277155176080353</v>
      </c>
      <c r="O117" s="26">
        <v>1.8681103918151896</v>
      </c>
    </row>
    <row r="118" spans="1:15" x14ac:dyDescent="0.25">
      <c r="A118" t="str">
        <f t="shared" si="1"/>
        <v>LEINFA43195</v>
      </c>
      <c r="B118" s="3" t="s">
        <v>56</v>
      </c>
      <c r="C118" s="3" t="s">
        <v>57</v>
      </c>
      <c r="D118" s="4">
        <v>43195</v>
      </c>
      <c r="E118" s="3" t="s">
        <v>58</v>
      </c>
      <c r="F118" s="26">
        <v>2.5001234821565221</v>
      </c>
      <c r="G118" s="26">
        <v>0</v>
      </c>
      <c r="H118" s="26">
        <v>0.2</v>
      </c>
      <c r="I118" s="26">
        <v>0.25382074362787371</v>
      </c>
      <c r="J118" s="26">
        <v>2.953944225784396</v>
      </c>
      <c r="K118" s="26">
        <v>1.2028493024106173</v>
      </c>
      <c r="L118" s="26">
        <v>0</v>
      </c>
      <c r="M118" s="26">
        <v>0.2</v>
      </c>
      <c r="N118" s="26">
        <v>0.23992607179074316</v>
      </c>
      <c r="O118" s="26">
        <v>1.6427753742013604</v>
      </c>
    </row>
    <row r="119" spans="1:15" x14ac:dyDescent="0.25">
      <c r="A119" t="str">
        <f t="shared" si="1"/>
        <v>LEINNF43195</v>
      </c>
      <c r="B119" s="3" t="s">
        <v>59</v>
      </c>
      <c r="C119" s="3" t="s">
        <v>60</v>
      </c>
      <c r="D119" s="4">
        <v>43195</v>
      </c>
      <c r="E119" s="3" t="s">
        <v>93</v>
      </c>
      <c r="F119" s="26">
        <v>1.2000213515406482</v>
      </c>
      <c r="G119" s="26">
        <v>0</v>
      </c>
      <c r="H119" s="26">
        <v>0</v>
      </c>
      <c r="I119" s="26">
        <v>4.500200724278737E-2</v>
      </c>
      <c r="J119" s="26">
        <v>1.2450233587834356</v>
      </c>
      <c r="K119" s="26">
        <v>0.64460631053930117</v>
      </c>
      <c r="L119" s="26">
        <v>0</v>
      </c>
      <c r="M119" s="26">
        <v>0</v>
      </c>
      <c r="N119" s="26">
        <v>4.4029169012731503E-2</v>
      </c>
      <c r="O119" s="26">
        <v>0.68863547955203264</v>
      </c>
    </row>
    <row r="120" spans="1:15" x14ac:dyDescent="0.25">
      <c r="A120" t="str">
        <f t="shared" si="1"/>
        <v>LEINSX43195</v>
      </c>
      <c r="B120" s="3" t="s">
        <v>61</v>
      </c>
      <c r="C120" s="3" t="s">
        <v>62</v>
      </c>
      <c r="D120" s="4">
        <v>43195</v>
      </c>
      <c r="E120" s="3" t="s">
        <v>92</v>
      </c>
      <c r="F120" s="26">
        <v>1.7000507585083597</v>
      </c>
      <c r="G120" s="26">
        <v>0</v>
      </c>
      <c r="H120" s="26">
        <v>0</v>
      </c>
      <c r="I120" s="26">
        <v>0.12600481945473185</v>
      </c>
      <c r="J120" s="26">
        <v>1.8260555779630916</v>
      </c>
      <c r="K120" s="26">
        <v>1.1392136042856524</v>
      </c>
      <c r="L120" s="26">
        <v>0</v>
      </c>
      <c r="M120" s="26">
        <v>0</v>
      </c>
      <c r="N120" s="26">
        <v>0.11506208724188895</v>
      </c>
      <c r="O120" s="26">
        <v>1.2542756915275415</v>
      </c>
    </row>
    <row r="121" spans="1:15" x14ac:dyDescent="0.25">
      <c r="A121" t="str">
        <f t="shared" si="1"/>
        <v>LEMIDF43195</v>
      </c>
      <c r="B121" s="3" t="s">
        <v>63</v>
      </c>
      <c r="C121" s="3" t="s">
        <v>64</v>
      </c>
      <c r="D121" s="4">
        <v>43195</v>
      </c>
      <c r="E121" s="3" t="s">
        <v>65</v>
      </c>
      <c r="F121" s="26">
        <v>2.3347222189821162</v>
      </c>
      <c r="G121" s="26">
        <v>0</v>
      </c>
      <c r="H121" s="26">
        <v>0.2</v>
      </c>
      <c r="I121" s="26">
        <v>6.0242585448599832E-2</v>
      </c>
      <c r="J121" s="26">
        <v>2.5949648044307163</v>
      </c>
      <c r="K121" s="26">
        <v>0.32573391318828221</v>
      </c>
      <c r="L121" s="26">
        <v>0</v>
      </c>
      <c r="M121" s="26">
        <v>0.2</v>
      </c>
      <c r="N121" s="26">
        <v>5.8632557110028162E-2</v>
      </c>
      <c r="O121" s="26">
        <v>0.58436647029831035</v>
      </c>
    </row>
    <row r="122" spans="1:15" x14ac:dyDescent="0.25">
      <c r="A122" t="str">
        <f t="shared" si="1"/>
        <v>LET10043195</v>
      </c>
      <c r="B122" s="3" t="s">
        <v>66</v>
      </c>
      <c r="C122" s="3" t="s">
        <v>67</v>
      </c>
      <c r="D122" s="4">
        <v>43195</v>
      </c>
      <c r="E122" s="3" t="s">
        <v>98</v>
      </c>
      <c r="F122" s="26">
        <v>0.24988066900816205</v>
      </c>
      <c r="G122" s="26">
        <v>0</v>
      </c>
      <c r="H122" s="26">
        <v>0</v>
      </c>
      <c r="I122" s="26">
        <v>8.9783661009350518E-3</v>
      </c>
      <c r="J122" s="26">
        <v>0.25885903510909708</v>
      </c>
      <c r="K122" s="26">
        <v>0</v>
      </c>
      <c r="L122" s="26">
        <v>0</v>
      </c>
      <c r="M122" s="26">
        <v>0</v>
      </c>
      <c r="N122" s="26">
        <v>0</v>
      </c>
      <c r="O122" s="26">
        <v>0</v>
      </c>
    </row>
    <row r="123" spans="1:15" x14ac:dyDescent="0.25">
      <c r="A123" t="str">
        <f t="shared" si="1"/>
        <v>LETAXP43195</v>
      </c>
      <c r="B123" s="3" t="s">
        <v>69</v>
      </c>
      <c r="C123" s="3" t="s">
        <v>70</v>
      </c>
      <c r="D123" s="4">
        <v>43195</v>
      </c>
      <c r="E123" s="3" t="s">
        <v>71</v>
      </c>
      <c r="F123" s="26">
        <v>2.4005214802702861</v>
      </c>
      <c r="G123" s="26">
        <v>0</v>
      </c>
      <c r="H123" s="26">
        <v>0</v>
      </c>
      <c r="I123" s="26">
        <v>0.25569361720491618</v>
      </c>
      <c r="J123" s="26">
        <v>2.6562150974752021</v>
      </c>
      <c r="K123" s="26">
        <v>1.4300208021855485</v>
      </c>
      <c r="L123" s="26">
        <v>0</v>
      </c>
      <c r="M123" s="26">
        <v>0</v>
      </c>
      <c r="N123" s="26">
        <v>0.24300939542407085</v>
      </c>
      <c r="O123" s="26">
        <v>1.6730301976096194</v>
      </c>
    </row>
    <row r="124" spans="1:15" x14ac:dyDescent="0.25">
      <c r="A124" t="str">
        <f t="shared" si="1"/>
        <v>LETF5043195</v>
      </c>
      <c r="B124" s="3" t="s">
        <v>72</v>
      </c>
      <c r="C124" s="3" t="s">
        <v>73</v>
      </c>
      <c r="D124" s="4">
        <v>43195</v>
      </c>
      <c r="E124" s="3" t="s">
        <v>99</v>
      </c>
      <c r="F124" s="26">
        <v>9.9985535979431703E-2</v>
      </c>
      <c r="G124" s="26">
        <v>0</v>
      </c>
      <c r="H124" s="26">
        <v>0</v>
      </c>
      <c r="I124" s="26">
        <v>1.7974101137677801E-3</v>
      </c>
      <c r="J124" s="26">
        <v>0.10178294609319949</v>
      </c>
      <c r="K124" s="26">
        <v>0</v>
      </c>
      <c r="L124" s="26">
        <v>0</v>
      </c>
      <c r="M124" s="26">
        <v>0</v>
      </c>
      <c r="N124" s="26">
        <v>0</v>
      </c>
      <c r="O124" s="26">
        <v>0</v>
      </c>
    </row>
    <row r="125" spans="1:15" x14ac:dyDescent="0.25">
      <c r="A125" t="str">
        <f t="shared" si="1"/>
        <v>LETFSX43195</v>
      </c>
      <c r="B125" s="3" t="s">
        <v>75</v>
      </c>
      <c r="C125" s="3" t="s">
        <v>76</v>
      </c>
      <c r="D125" s="4">
        <v>43195</v>
      </c>
      <c r="E125" s="3" t="s">
        <v>100</v>
      </c>
      <c r="F125" s="26">
        <v>0.10000035464653438</v>
      </c>
      <c r="G125" s="26">
        <v>0</v>
      </c>
      <c r="H125" s="26">
        <v>0</v>
      </c>
      <c r="I125" s="26">
        <v>0</v>
      </c>
      <c r="J125" s="26">
        <v>0.10000035464653438</v>
      </c>
      <c r="K125" s="26">
        <v>0</v>
      </c>
      <c r="L125" s="26">
        <v>0</v>
      </c>
      <c r="M125" s="26">
        <v>0</v>
      </c>
      <c r="N125" s="26">
        <v>0</v>
      </c>
      <c r="O125" s="26">
        <v>0</v>
      </c>
    </row>
    <row r="126" spans="1:15" x14ac:dyDescent="0.25">
      <c r="A126" t="str">
        <f t="shared" si="1"/>
        <v>LEULIS43195</v>
      </c>
      <c r="B126" s="3" t="s">
        <v>78</v>
      </c>
      <c r="C126" s="3" t="s">
        <v>79</v>
      </c>
      <c r="D126" s="4">
        <v>43195</v>
      </c>
      <c r="E126" s="3" t="s">
        <v>80</v>
      </c>
      <c r="F126" s="26">
        <v>2.3476242523487971</v>
      </c>
      <c r="G126" s="26">
        <v>0</v>
      </c>
      <c r="H126" s="26">
        <v>0</v>
      </c>
      <c r="I126" s="26">
        <v>0.24797266547142074</v>
      </c>
      <c r="J126" s="26">
        <v>2.5955969178202181</v>
      </c>
      <c r="K126" s="26">
        <v>1.2734571689892389</v>
      </c>
      <c r="L126" s="26">
        <v>0</v>
      </c>
      <c r="M126" s="26">
        <v>0</v>
      </c>
      <c r="N126" s="26">
        <v>0.21662360856880822</v>
      </c>
      <c r="O126" s="26">
        <v>1.4900807775580471</v>
      </c>
    </row>
    <row r="127" spans="1:15" x14ac:dyDescent="0.25">
      <c r="A127" t="str">
        <f t="shared" si="1"/>
        <v>LLIQDF43195</v>
      </c>
      <c r="B127" s="3" t="s">
        <v>81</v>
      </c>
      <c r="C127" s="3" t="s">
        <v>82</v>
      </c>
      <c r="D127" s="4">
        <v>43195</v>
      </c>
      <c r="E127" s="3" t="s">
        <v>83</v>
      </c>
      <c r="F127" s="26">
        <v>0.20881674753736568</v>
      </c>
      <c r="G127" s="26">
        <v>0</v>
      </c>
      <c r="H127" s="26">
        <v>0</v>
      </c>
      <c r="I127" s="26">
        <v>5.1852896298493342E-3</v>
      </c>
      <c r="J127" s="26">
        <v>0.214002037167215</v>
      </c>
      <c r="K127" s="26">
        <v>6.8785909756699973E-2</v>
      </c>
      <c r="L127" s="26">
        <v>0</v>
      </c>
      <c r="M127" s="26">
        <v>0</v>
      </c>
      <c r="N127" s="26">
        <v>5.181390207947262E-3</v>
      </c>
      <c r="O127" s="26">
        <v>7.3967299964647237E-2</v>
      </c>
    </row>
    <row r="128" spans="1:15" x14ac:dyDescent="0.25">
      <c r="A128" t="str">
        <f t="shared" si="1"/>
        <v>LDBOND43196</v>
      </c>
      <c r="B128" s="3" t="s">
        <v>11</v>
      </c>
      <c r="C128" s="3" t="s">
        <v>12</v>
      </c>
      <c r="D128" s="4">
        <v>43196</v>
      </c>
      <c r="E128" s="3" t="s">
        <v>13</v>
      </c>
      <c r="F128" s="27">
        <v>1.0428380275292624</v>
      </c>
      <c r="G128" s="27">
        <v>0</v>
      </c>
      <c r="H128" s="27">
        <v>0</v>
      </c>
      <c r="I128" s="27">
        <v>9.0510337760252621E-2</v>
      </c>
      <c r="J128" s="27">
        <v>1.1333483652895149</v>
      </c>
      <c r="K128" s="27">
        <v>0.53959368804440433</v>
      </c>
      <c r="L128" s="27">
        <v>0</v>
      </c>
      <c r="M128" s="27">
        <v>0</v>
      </c>
      <c r="N128" s="27">
        <v>8.9928076770622742E-2</v>
      </c>
      <c r="O128" s="27">
        <v>0.62952176481502709</v>
      </c>
    </row>
    <row r="129" spans="1:15" x14ac:dyDescent="0.25">
      <c r="A129" t="str">
        <f t="shared" si="1"/>
        <v>LDCPO243196</v>
      </c>
      <c r="B129" s="3" t="s">
        <v>14</v>
      </c>
      <c r="C129" s="3" t="s">
        <v>15</v>
      </c>
      <c r="D129" s="4">
        <v>43196</v>
      </c>
      <c r="E129" s="3" t="s">
        <v>16</v>
      </c>
      <c r="F129" s="27">
        <v>0</v>
      </c>
      <c r="G129" s="27">
        <v>0</v>
      </c>
      <c r="H129" s="27">
        <v>0</v>
      </c>
      <c r="I129" s="27">
        <v>0</v>
      </c>
      <c r="J129" s="27">
        <v>0</v>
      </c>
      <c r="K129" s="27">
        <v>0</v>
      </c>
      <c r="L129" s="27">
        <v>0</v>
      </c>
      <c r="M129" s="27">
        <v>0</v>
      </c>
      <c r="N129" s="27">
        <v>0</v>
      </c>
      <c r="O129" s="27">
        <v>0</v>
      </c>
    </row>
    <row r="130" spans="1:15" x14ac:dyDescent="0.25">
      <c r="A130" t="str">
        <f t="shared" si="1"/>
        <v>LDDAF143196</v>
      </c>
      <c r="B130" s="3" t="s">
        <v>17</v>
      </c>
      <c r="C130" s="3" t="s">
        <v>18</v>
      </c>
      <c r="D130" s="4">
        <v>43196</v>
      </c>
      <c r="E130" s="5" t="s">
        <v>19</v>
      </c>
      <c r="F130" s="27">
        <v>2.2500855240833855</v>
      </c>
      <c r="G130" s="27">
        <v>0</v>
      </c>
      <c r="H130" s="27">
        <v>0</v>
      </c>
      <c r="I130" s="27">
        <v>0.17461121043614172</v>
      </c>
      <c r="J130" s="27">
        <v>2.4246967345195274</v>
      </c>
      <c r="K130" s="27">
        <v>1.0800109981414536</v>
      </c>
      <c r="L130" s="27">
        <v>0</v>
      </c>
      <c r="M130" s="27">
        <v>0</v>
      </c>
      <c r="N130" s="27">
        <v>0.17460575253304012</v>
      </c>
      <c r="O130" s="27">
        <v>1.2546167506744936</v>
      </c>
    </row>
    <row r="131" spans="1:15" x14ac:dyDescent="0.25">
      <c r="A131" t="str">
        <f t="shared" si="1"/>
        <v>LDDAF243196</v>
      </c>
      <c r="B131" s="3" t="s">
        <v>20</v>
      </c>
      <c r="C131" s="3" t="s">
        <v>21</v>
      </c>
      <c r="D131" s="4">
        <v>43196</v>
      </c>
      <c r="E131" s="3" t="s">
        <v>22</v>
      </c>
      <c r="F131" s="27">
        <v>2.2500916920899652</v>
      </c>
      <c r="G131" s="27">
        <v>0</v>
      </c>
      <c r="H131" s="27">
        <v>0</v>
      </c>
      <c r="I131" s="27">
        <v>0.19801458372506872</v>
      </c>
      <c r="J131" s="27">
        <v>2.448106275815034</v>
      </c>
      <c r="K131" s="27">
        <v>1.2200095750578523</v>
      </c>
      <c r="L131" s="27">
        <v>0</v>
      </c>
      <c r="M131" s="27">
        <v>0</v>
      </c>
      <c r="N131" s="27">
        <v>0.19800669211118768</v>
      </c>
      <c r="O131" s="27">
        <v>1.4180162671690399</v>
      </c>
    </row>
    <row r="132" spans="1:15" x14ac:dyDescent="0.25">
      <c r="A132" t="str">
        <f t="shared" ref="A132:A195" si="2">C132&amp;D132</f>
        <v>LDDAF343196</v>
      </c>
      <c r="B132" s="3" t="s">
        <v>23</v>
      </c>
      <c r="C132" s="3" t="s">
        <v>24</v>
      </c>
      <c r="D132" s="4">
        <v>43196</v>
      </c>
      <c r="E132" s="3" t="s">
        <v>25</v>
      </c>
      <c r="F132" s="27">
        <v>2.2500839284832819</v>
      </c>
      <c r="G132" s="27">
        <v>0</v>
      </c>
      <c r="H132" s="27">
        <v>0</v>
      </c>
      <c r="I132" s="27">
        <v>0.19621533125949953</v>
      </c>
      <c r="J132" s="27">
        <v>2.4462992597427813</v>
      </c>
      <c r="K132" s="27">
        <v>1.2300258267622459</v>
      </c>
      <c r="L132" s="27">
        <v>0</v>
      </c>
      <c r="M132" s="27">
        <v>0</v>
      </c>
      <c r="N132" s="27">
        <v>0.19620146225757434</v>
      </c>
      <c r="O132" s="27">
        <v>1.4262272890198202</v>
      </c>
    </row>
    <row r="133" spans="1:15" x14ac:dyDescent="0.25">
      <c r="A133" t="str">
        <f t="shared" si="2"/>
        <v>LDGETF43196</v>
      </c>
      <c r="B133" s="3" t="s">
        <v>26</v>
      </c>
      <c r="C133" s="3" t="s">
        <v>27</v>
      </c>
      <c r="D133" s="4">
        <v>43196</v>
      </c>
      <c r="E133" s="3" t="s">
        <v>97</v>
      </c>
      <c r="F133" s="27">
        <v>0.25000122740261527</v>
      </c>
      <c r="G133" s="27">
        <v>0</v>
      </c>
      <c r="H133" s="27">
        <v>0</v>
      </c>
      <c r="I133" s="27">
        <v>2.7000327304751329E-2</v>
      </c>
      <c r="J133" s="27">
        <v>0.27700155470736659</v>
      </c>
      <c r="K133" s="27">
        <v>0</v>
      </c>
      <c r="L133" s="27">
        <v>0</v>
      </c>
      <c r="M133" s="27">
        <v>0</v>
      </c>
      <c r="N133" s="27">
        <v>0</v>
      </c>
      <c r="O133" s="27">
        <v>0</v>
      </c>
    </row>
    <row r="134" spans="1:15" x14ac:dyDescent="0.25">
      <c r="A134" t="str">
        <f t="shared" si="2"/>
        <v>LDGSEC43196</v>
      </c>
      <c r="B134" s="3" t="s">
        <v>29</v>
      </c>
      <c r="C134" s="3" t="s">
        <v>30</v>
      </c>
      <c r="D134" s="4">
        <v>43196</v>
      </c>
      <c r="E134" s="3" t="s">
        <v>31</v>
      </c>
      <c r="F134" s="27">
        <v>1.2855249585507866</v>
      </c>
      <c r="G134" s="27">
        <v>0</v>
      </c>
      <c r="H134" s="27">
        <v>0.2</v>
      </c>
      <c r="I134" s="27">
        <v>9.8192602121665612E-2</v>
      </c>
      <c r="J134" s="27">
        <v>1.5837175606724523</v>
      </c>
      <c r="K134" s="27">
        <v>0.37670208191146665</v>
      </c>
      <c r="L134" s="27">
        <v>0</v>
      </c>
      <c r="M134" s="27">
        <v>0.2</v>
      </c>
      <c r="N134" s="27">
        <v>9.6608254700116192E-2</v>
      </c>
      <c r="O134" s="27">
        <v>0.6733103366115829</v>
      </c>
    </row>
    <row r="135" spans="1:15" x14ac:dyDescent="0.25">
      <c r="A135" t="str">
        <f t="shared" si="2"/>
        <v>LDINPF43196</v>
      </c>
      <c r="B135" s="3" t="s">
        <v>32</v>
      </c>
      <c r="C135" s="3" t="s">
        <v>33</v>
      </c>
      <c r="D135" s="4">
        <v>43196</v>
      </c>
      <c r="E135" s="3" t="s">
        <v>34</v>
      </c>
      <c r="F135" s="27">
        <v>1.1021509984322442</v>
      </c>
      <c r="G135" s="27">
        <v>0</v>
      </c>
      <c r="H135" s="27">
        <v>0</v>
      </c>
      <c r="I135" s="27">
        <v>6.3380294865097012E-2</v>
      </c>
      <c r="J135" s="27">
        <v>1.1655312932973412</v>
      </c>
      <c r="K135" s="27">
        <v>0.4493778477198157</v>
      </c>
      <c r="L135" s="27">
        <v>0</v>
      </c>
      <c r="M135" s="27">
        <v>0</v>
      </c>
      <c r="N135" s="27">
        <v>6.2889037857441016E-2</v>
      </c>
      <c r="O135" s="27">
        <v>0.51226688557725675</v>
      </c>
    </row>
    <row r="136" spans="1:15" x14ac:dyDescent="0.25">
      <c r="A136" t="str">
        <f t="shared" si="2"/>
        <v>LDMIPF43196</v>
      </c>
      <c r="B136" s="3" t="s">
        <v>35</v>
      </c>
      <c r="C136" s="3" t="s">
        <v>36</v>
      </c>
      <c r="D136" s="4">
        <v>43196</v>
      </c>
      <c r="E136" s="3" t="s">
        <v>37</v>
      </c>
      <c r="F136" s="27">
        <v>2.0988963615265641</v>
      </c>
      <c r="G136" s="27">
        <v>0</v>
      </c>
      <c r="H136" s="27">
        <v>0.2</v>
      </c>
      <c r="I136" s="27">
        <v>0.30220902424122126</v>
      </c>
      <c r="J136" s="27">
        <v>2.6011053857677857</v>
      </c>
      <c r="K136" s="27">
        <v>1.4073667868301956</v>
      </c>
      <c r="L136" s="27">
        <v>0</v>
      </c>
      <c r="M136" s="27">
        <v>0.2</v>
      </c>
      <c r="N136" s="27">
        <v>0.27853636632845002</v>
      </c>
      <c r="O136" s="27">
        <v>1.8859031531586457</v>
      </c>
    </row>
    <row r="137" spans="1:15" x14ac:dyDescent="0.25">
      <c r="A137" t="str">
        <f t="shared" si="2"/>
        <v>LDSAPF43196</v>
      </c>
      <c r="B137" s="3" t="s">
        <v>38</v>
      </c>
      <c r="C137" s="3" t="s">
        <v>39</v>
      </c>
      <c r="D137" s="4">
        <v>43196</v>
      </c>
      <c r="E137" s="3" t="s">
        <v>40</v>
      </c>
      <c r="F137" s="27">
        <v>0.80003570405532132</v>
      </c>
      <c r="G137" s="27">
        <v>0</v>
      </c>
      <c r="H137" s="27">
        <v>0</v>
      </c>
      <c r="I137" s="27">
        <v>3.9602285836225562E-2</v>
      </c>
      <c r="J137" s="27">
        <v>0.83963798989154692</v>
      </c>
      <c r="K137" s="27">
        <v>0.26532217797319463</v>
      </c>
      <c r="L137" s="27">
        <v>0</v>
      </c>
      <c r="M137" s="27">
        <v>0</v>
      </c>
      <c r="N137" s="27">
        <v>3.8757790172501819E-2</v>
      </c>
      <c r="O137" s="27">
        <v>0.30407996814569643</v>
      </c>
    </row>
    <row r="138" spans="1:15" x14ac:dyDescent="0.25">
      <c r="A138" t="str">
        <f t="shared" si="2"/>
        <v>LEBALF43196</v>
      </c>
      <c r="B138" s="3" t="s">
        <v>41</v>
      </c>
      <c r="C138" s="3" t="s">
        <v>42</v>
      </c>
      <c r="D138" s="4">
        <v>43196</v>
      </c>
      <c r="E138" s="3" t="s">
        <v>43</v>
      </c>
      <c r="F138" s="27">
        <v>2.2911873948705326</v>
      </c>
      <c r="G138" s="27">
        <v>0</v>
      </c>
      <c r="H138" s="27">
        <v>0.2</v>
      </c>
      <c r="I138" s="27">
        <v>5.2406833480444524E-2</v>
      </c>
      <c r="J138" s="27">
        <v>2.5435942283509774</v>
      </c>
      <c r="K138" s="27">
        <v>0.28926329289783559</v>
      </c>
      <c r="L138" s="27">
        <v>0</v>
      </c>
      <c r="M138" s="27">
        <v>0.2</v>
      </c>
      <c r="N138" s="27">
        <v>5.2067481537624347E-2</v>
      </c>
      <c r="O138" s="27">
        <v>0.54133077443545996</v>
      </c>
    </row>
    <row r="139" spans="1:15" x14ac:dyDescent="0.25">
      <c r="A139" t="str">
        <f t="shared" si="2"/>
        <v>LEBFSF43196</v>
      </c>
      <c r="B139" s="3" t="s">
        <v>44</v>
      </c>
      <c r="C139" s="3" t="s">
        <v>45</v>
      </c>
      <c r="D139" s="4">
        <v>43196</v>
      </c>
      <c r="E139" s="3" t="s">
        <v>46</v>
      </c>
      <c r="F139" s="27">
        <v>2.50012035035751</v>
      </c>
      <c r="G139" s="27">
        <v>0</v>
      </c>
      <c r="H139" s="27">
        <v>0.2</v>
      </c>
      <c r="I139" s="27">
        <v>0.21961719229297055</v>
      </c>
      <c r="J139" s="27">
        <v>2.9197375426504806</v>
      </c>
      <c r="K139" s="27">
        <v>1.0381056339575856</v>
      </c>
      <c r="L139" s="27">
        <v>0</v>
      </c>
      <c r="M139" s="27">
        <v>0.2</v>
      </c>
      <c r="N139" s="27">
        <v>0.20846597920605681</v>
      </c>
      <c r="O139" s="27">
        <v>1.4465716131636424</v>
      </c>
    </row>
    <row r="140" spans="1:15" x14ac:dyDescent="0.25">
      <c r="A140" t="str">
        <f t="shared" si="2"/>
        <v>LECHID43196</v>
      </c>
      <c r="B140" s="3" t="s">
        <v>47</v>
      </c>
      <c r="C140" s="3" t="s">
        <v>48</v>
      </c>
      <c r="D140" s="4">
        <v>43196</v>
      </c>
      <c r="E140" s="3" t="s">
        <v>49</v>
      </c>
      <c r="F140" s="27">
        <v>2.4756634910984898</v>
      </c>
      <c r="G140" s="27">
        <v>0</v>
      </c>
      <c r="H140" s="27">
        <v>0</v>
      </c>
      <c r="I140" s="27">
        <v>0.26921938255968997</v>
      </c>
      <c r="J140" s="27">
        <v>2.7448828736581796</v>
      </c>
      <c r="K140" s="27">
        <v>1.4666185606244204</v>
      </c>
      <c r="L140" s="27">
        <v>0</v>
      </c>
      <c r="M140" s="27">
        <v>0</v>
      </c>
      <c r="N140" s="27">
        <v>0.24960711234878341</v>
      </c>
      <c r="O140" s="27">
        <v>1.7162256729732039</v>
      </c>
    </row>
    <row r="141" spans="1:15" x14ac:dyDescent="0.25">
      <c r="A141" t="str">
        <f t="shared" si="2"/>
        <v>LEEQTF43196</v>
      </c>
      <c r="B141" s="3" t="s">
        <v>50</v>
      </c>
      <c r="C141" s="3" t="s">
        <v>51</v>
      </c>
      <c r="D141" s="4">
        <v>43196</v>
      </c>
      <c r="E141" s="3" t="s">
        <v>52</v>
      </c>
      <c r="F141" s="27">
        <v>2.324596743684245</v>
      </c>
      <c r="G141" s="27">
        <v>0</v>
      </c>
      <c r="H141" s="27">
        <v>0.2</v>
      </c>
      <c r="I141" s="27">
        <v>0.28882897570451749</v>
      </c>
      <c r="J141" s="27">
        <v>2.8134257193887624</v>
      </c>
      <c r="K141" s="27">
        <v>1.4613809244594171</v>
      </c>
      <c r="L141" s="27">
        <v>0</v>
      </c>
      <c r="M141" s="27">
        <v>0.2</v>
      </c>
      <c r="N141" s="27">
        <v>0.28645899079420362</v>
      </c>
      <c r="O141" s="27">
        <v>1.9478399152536208</v>
      </c>
    </row>
    <row r="142" spans="1:15" x14ac:dyDescent="0.25">
      <c r="A142" t="str">
        <f t="shared" si="2"/>
        <v>LEGROW43196</v>
      </c>
      <c r="B142" s="3" t="s">
        <v>53</v>
      </c>
      <c r="C142" s="3" t="s">
        <v>54</v>
      </c>
      <c r="D142" s="4">
        <v>43196</v>
      </c>
      <c r="E142" s="3" t="s">
        <v>55</v>
      </c>
      <c r="F142" s="27">
        <v>2.3517925985832502</v>
      </c>
      <c r="G142" s="27">
        <v>0</v>
      </c>
      <c r="H142" s="27">
        <v>0.2</v>
      </c>
      <c r="I142" s="27">
        <v>0.27572359514989331</v>
      </c>
      <c r="J142" s="27">
        <v>2.8275161937331434</v>
      </c>
      <c r="K142" s="27">
        <v>1.3944888465310625</v>
      </c>
      <c r="L142" s="27">
        <v>0</v>
      </c>
      <c r="M142" s="27">
        <v>0.2</v>
      </c>
      <c r="N142" s="27">
        <v>0.27261850110678698</v>
      </c>
      <c r="O142" s="27">
        <v>1.8671073476378495</v>
      </c>
    </row>
    <row r="143" spans="1:15" x14ac:dyDescent="0.25">
      <c r="A143" t="str">
        <f t="shared" si="2"/>
        <v>LEINFA43196</v>
      </c>
      <c r="B143" s="3" t="s">
        <v>56</v>
      </c>
      <c r="C143" s="3" t="s">
        <v>57</v>
      </c>
      <c r="D143" s="4">
        <v>43196</v>
      </c>
      <c r="E143" s="3" t="s">
        <v>58</v>
      </c>
      <c r="F143" s="27">
        <v>2.500122898897136</v>
      </c>
      <c r="G143" s="27">
        <v>0</v>
      </c>
      <c r="H143" s="27">
        <v>0.2</v>
      </c>
      <c r="I143" s="27">
        <v>0.25382085645641717</v>
      </c>
      <c r="J143" s="27">
        <v>2.9539437553535532</v>
      </c>
      <c r="K143" s="27">
        <v>1.2014116920022859</v>
      </c>
      <c r="L143" s="27">
        <v>0</v>
      </c>
      <c r="M143" s="27">
        <v>0.2</v>
      </c>
      <c r="N143" s="27">
        <v>0.23966178347929984</v>
      </c>
      <c r="O143" s="27">
        <v>1.6410734754815857</v>
      </c>
    </row>
    <row r="144" spans="1:15" x14ac:dyDescent="0.25">
      <c r="A144" t="str">
        <f t="shared" si="2"/>
        <v>LEINNF43196</v>
      </c>
      <c r="B144" s="3" t="s">
        <v>59</v>
      </c>
      <c r="C144" s="3" t="s">
        <v>60</v>
      </c>
      <c r="D144" s="4">
        <v>43196</v>
      </c>
      <c r="E144" s="3" t="s">
        <v>93</v>
      </c>
      <c r="F144" s="27">
        <v>1.2000296884011148</v>
      </c>
      <c r="G144" s="27">
        <v>0</v>
      </c>
      <c r="H144" s="27">
        <v>0</v>
      </c>
      <c r="I144" s="27">
        <v>4.4999907386127809E-2</v>
      </c>
      <c r="J144" s="27">
        <v>1.2450295957872426</v>
      </c>
      <c r="K144" s="27">
        <v>0.64449104046853167</v>
      </c>
      <c r="L144" s="27">
        <v>0</v>
      </c>
      <c r="M144" s="27">
        <v>0</v>
      </c>
      <c r="N144" s="27">
        <v>4.4013386976451095E-2</v>
      </c>
      <c r="O144" s="27">
        <v>0.68850442744498275</v>
      </c>
    </row>
    <row r="145" spans="1:15" x14ac:dyDescent="0.25">
      <c r="A145" t="str">
        <f t="shared" si="2"/>
        <v>LEINSX43196</v>
      </c>
      <c r="B145" s="3" t="s">
        <v>61</v>
      </c>
      <c r="C145" s="3" t="s">
        <v>62</v>
      </c>
      <c r="D145" s="4">
        <v>43196</v>
      </c>
      <c r="E145" s="3" t="s">
        <v>92</v>
      </c>
      <c r="F145" s="27">
        <v>1.7000589975222153</v>
      </c>
      <c r="G145" s="27">
        <v>0</v>
      </c>
      <c r="H145" s="27">
        <v>0</v>
      </c>
      <c r="I145" s="27">
        <v>0.12600682636725949</v>
      </c>
      <c r="J145" s="27">
        <v>1.8260658238894749</v>
      </c>
      <c r="K145" s="27">
        <v>1.1381773854299468</v>
      </c>
      <c r="L145" s="27">
        <v>0</v>
      </c>
      <c r="M145" s="27">
        <v>0</v>
      </c>
      <c r="N145" s="27">
        <v>0.11487140464072401</v>
      </c>
      <c r="O145" s="27">
        <v>1.2530487900706708</v>
      </c>
    </row>
    <row r="146" spans="1:15" x14ac:dyDescent="0.25">
      <c r="A146" t="str">
        <f t="shared" si="2"/>
        <v>LEMIDF43196</v>
      </c>
      <c r="B146" s="3" t="s">
        <v>63</v>
      </c>
      <c r="C146" s="3" t="s">
        <v>64</v>
      </c>
      <c r="D146" s="4">
        <v>43196</v>
      </c>
      <c r="E146" s="3" t="s">
        <v>65</v>
      </c>
      <c r="F146" s="27">
        <v>2.3343865222668816</v>
      </c>
      <c r="G146" s="27">
        <v>0</v>
      </c>
      <c r="H146" s="27">
        <v>0.2</v>
      </c>
      <c r="I146" s="27">
        <v>6.0181718248707758E-2</v>
      </c>
      <c r="J146" s="27">
        <v>2.5945682405155894</v>
      </c>
      <c r="K146" s="27">
        <v>0.32524893169254382</v>
      </c>
      <c r="L146" s="27">
        <v>0</v>
      </c>
      <c r="M146" s="27">
        <v>0.2</v>
      </c>
      <c r="N146" s="27">
        <v>5.8546692076447505E-2</v>
      </c>
      <c r="O146" s="27">
        <v>0.5837956237689913</v>
      </c>
    </row>
    <row r="147" spans="1:15" x14ac:dyDescent="0.25">
      <c r="A147" t="str">
        <f t="shared" si="2"/>
        <v>LET10043196</v>
      </c>
      <c r="B147" s="3" t="s">
        <v>66</v>
      </c>
      <c r="C147" s="3" t="s">
        <v>67</v>
      </c>
      <c r="D147" s="4">
        <v>43196</v>
      </c>
      <c r="E147" s="3" t="s">
        <v>98</v>
      </c>
      <c r="F147" s="27">
        <v>0.24987860765794803</v>
      </c>
      <c r="G147" s="27">
        <v>0</v>
      </c>
      <c r="H147" s="27">
        <v>0</v>
      </c>
      <c r="I147" s="27">
        <v>8.9777986543678745E-3</v>
      </c>
      <c r="J147" s="27">
        <v>0.25885640631231588</v>
      </c>
      <c r="K147" s="27">
        <v>0</v>
      </c>
      <c r="L147" s="27">
        <v>0</v>
      </c>
      <c r="M147" s="27">
        <v>0</v>
      </c>
      <c r="N147" s="27">
        <v>0</v>
      </c>
      <c r="O147" s="27">
        <v>0</v>
      </c>
    </row>
    <row r="148" spans="1:15" x14ac:dyDescent="0.25">
      <c r="A148" t="str">
        <f t="shared" si="2"/>
        <v>LETAXP43196</v>
      </c>
      <c r="B148" s="3" t="s">
        <v>69</v>
      </c>
      <c r="C148" s="3" t="s">
        <v>70</v>
      </c>
      <c r="D148" s="4">
        <v>43196</v>
      </c>
      <c r="E148" s="3" t="s">
        <v>71</v>
      </c>
      <c r="F148" s="27">
        <v>2.3998866373327346</v>
      </c>
      <c r="G148" s="27">
        <v>0</v>
      </c>
      <c r="H148" s="27">
        <v>0</v>
      </c>
      <c r="I148" s="27">
        <v>0.25557970163698679</v>
      </c>
      <c r="J148" s="27">
        <v>2.6554663389697213</v>
      </c>
      <c r="K148" s="27">
        <v>1.4282906117348291</v>
      </c>
      <c r="L148" s="27">
        <v>0</v>
      </c>
      <c r="M148" s="27">
        <v>0</v>
      </c>
      <c r="N148" s="27">
        <v>0.2426984146522902</v>
      </c>
      <c r="O148" s="27">
        <v>1.6709890263871192</v>
      </c>
    </row>
    <row r="149" spans="1:15" x14ac:dyDescent="0.25">
      <c r="A149" t="str">
        <f t="shared" si="2"/>
        <v>LETF5043196</v>
      </c>
      <c r="B149" s="3" t="s">
        <v>72</v>
      </c>
      <c r="C149" s="3" t="s">
        <v>73</v>
      </c>
      <c r="D149" s="4">
        <v>43196</v>
      </c>
      <c r="E149" s="3" t="s">
        <v>99</v>
      </c>
      <c r="F149" s="27">
        <v>9.9985376398267933E-2</v>
      </c>
      <c r="G149" s="27">
        <v>0</v>
      </c>
      <c r="H149" s="27">
        <v>0</v>
      </c>
      <c r="I149" s="27">
        <v>1.7973080067140296E-3</v>
      </c>
      <c r="J149" s="27">
        <v>0.10178268440498196</v>
      </c>
      <c r="K149" s="27">
        <v>0</v>
      </c>
      <c r="L149" s="27">
        <v>0</v>
      </c>
      <c r="M149" s="27">
        <v>0</v>
      </c>
      <c r="N149" s="27">
        <v>0</v>
      </c>
      <c r="O149" s="27">
        <v>0</v>
      </c>
    </row>
    <row r="150" spans="1:15" x14ac:dyDescent="0.25">
      <c r="A150" t="str">
        <f t="shared" si="2"/>
        <v>LETFSX43196</v>
      </c>
      <c r="B150" s="3" t="s">
        <v>75</v>
      </c>
      <c r="C150" s="3" t="s">
        <v>76</v>
      </c>
      <c r="D150" s="4">
        <v>43196</v>
      </c>
      <c r="E150" s="3" t="s">
        <v>100</v>
      </c>
      <c r="F150" s="27">
        <v>0.10000019023831898</v>
      </c>
      <c r="G150" s="27">
        <v>0</v>
      </c>
      <c r="H150" s="27">
        <v>0</v>
      </c>
      <c r="I150" s="27">
        <v>0</v>
      </c>
      <c r="J150" s="27">
        <v>0.10000019023831898</v>
      </c>
      <c r="K150" s="27">
        <v>0</v>
      </c>
      <c r="L150" s="27">
        <v>0</v>
      </c>
      <c r="M150" s="27">
        <v>0</v>
      </c>
      <c r="N150" s="27">
        <v>0</v>
      </c>
      <c r="O150" s="27">
        <v>0</v>
      </c>
    </row>
    <row r="151" spans="1:15" x14ac:dyDescent="0.25">
      <c r="A151" t="str">
        <f t="shared" si="2"/>
        <v>LEULIS43196</v>
      </c>
      <c r="B151" s="3" t="s">
        <v>78</v>
      </c>
      <c r="C151" s="3" t="s">
        <v>79</v>
      </c>
      <c r="D151" s="4">
        <v>43196</v>
      </c>
      <c r="E151" s="3" t="s">
        <v>80</v>
      </c>
      <c r="F151" s="27">
        <v>2.3474118525584875</v>
      </c>
      <c r="G151" s="27">
        <v>0</v>
      </c>
      <c r="H151" s="27">
        <v>0</v>
      </c>
      <c r="I151" s="27">
        <v>0.2479345370412844</v>
      </c>
      <c r="J151" s="27">
        <v>2.5953463895997717</v>
      </c>
      <c r="K151" s="27">
        <v>1.2707798552912279</v>
      </c>
      <c r="L151" s="27">
        <v>0</v>
      </c>
      <c r="M151" s="27">
        <v>0</v>
      </c>
      <c r="N151" s="27">
        <v>0.21614753475317247</v>
      </c>
      <c r="O151" s="27">
        <v>1.4869273900444004</v>
      </c>
    </row>
    <row r="152" spans="1:15" x14ac:dyDescent="0.25">
      <c r="A152" t="str">
        <f t="shared" si="2"/>
        <v>LLIQDF43196</v>
      </c>
      <c r="B152" s="3" t="s">
        <v>81</v>
      </c>
      <c r="C152" s="3" t="s">
        <v>82</v>
      </c>
      <c r="D152" s="4">
        <v>43196</v>
      </c>
      <c r="E152" s="3" t="s">
        <v>83</v>
      </c>
      <c r="F152" s="27">
        <v>0.20880646090295887</v>
      </c>
      <c r="G152" s="27">
        <v>0</v>
      </c>
      <c r="H152" s="27">
        <v>0</v>
      </c>
      <c r="I152" s="27">
        <v>5.1832526734949275E-3</v>
      </c>
      <c r="J152" s="27">
        <v>0.2139897135764538</v>
      </c>
      <c r="K152" s="27">
        <v>6.8774729949897181E-2</v>
      </c>
      <c r="L152" s="27">
        <v>0</v>
      </c>
      <c r="M152" s="27">
        <v>0</v>
      </c>
      <c r="N152" s="27">
        <v>5.1793607728355924E-3</v>
      </c>
      <c r="O152" s="27">
        <v>7.3954090722732777E-2</v>
      </c>
    </row>
    <row r="153" spans="1:15" x14ac:dyDescent="0.25">
      <c r="A153" t="str">
        <f t="shared" si="2"/>
        <v>LDBOND43197</v>
      </c>
      <c r="B153" s="3" t="s">
        <v>11</v>
      </c>
      <c r="C153" s="3" t="s">
        <v>12</v>
      </c>
      <c r="D153" s="4">
        <v>43197</v>
      </c>
      <c r="E153" s="3" t="s">
        <v>13</v>
      </c>
      <c r="F153" s="27">
        <v>1.0428379278130757</v>
      </c>
      <c r="G153" s="27">
        <v>0</v>
      </c>
      <c r="H153" s="27">
        <v>0</v>
      </c>
      <c r="I153" s="27">
        <v>9.0510330911182005E-2</v>
      </c>
      <c r="J153" s="27">
        <v>1.1333482587242578</v>
      </c>
      <c r="K153" s="27">
        <v>0.53959763657671656</v>
      </c>
      <c r="L153" s="27">
        <v>0</v>
      </c>
      <c r="M153" s="27">
        <v>0</v>
      </c>
      <c r="N153" s="27">
        <v>8.9928309162731632E-2</v>
      </c>
      <c r="O153" s="27">
        <v>0.6295259457394482</v>
      </c>
    </row>
    <row r="154" spans="1:15" x14ac:dyDescent="0.25">
      <c r="A154" t="str">
        <f t="shared" si="2"/>
        <v>LDCPO243197</v>
      </c>
      <c r="B154" s="3" t="s">
        <v>14</v>
      </c>
      <c r="C154" s="3" t="s">
        <v>15</v>
      </c>
      <c r="D154" s="4">
        <v>43197</v>
      </c>
      <c r="E154" s="3" t="s">
        <v>16</v>
      </c>
      <c r="F154" s="27">
        <v>0</v>
      </c>
      <c r="G154" s="27">
        <v>0</v>
      </c>
      <c r="H154" s="27">
        <v>0</v>
      </c>
      <c r="I154" s="27">
        <v>0</v>
      </c>
      <c r="J154" s="27">
        <v>0</v>
      </c>
      <c r="K154" s="27">
        <v>0</v>
      </c>
      <c r="L154" s="27">
        <v>0</v>
      </c>
      <c r="M154" s="27">
        <v>0</v>
      </c>
      <c r="N154" s="27">
        <v>0</v>
      </c>
      <c r="O154" s="27">
        <v>0</v>
      </c>
    </row>
    <row r="155" spans="1:15" x14ac:dyDescent="0.25">
      <c r="A155" t="str">
        <f t="shared" si="2"/>
        <v>LDDAF143197</v>
      </c>
      <c r="B155" s="3" t="s">
        <v>17</v>
      </c>
      <c r="C155" s="3" t="s">
        <v>18</v>
      </c>
      <c r="D155" s="4">
        <v>43197</v>
      </c>
      <c r="E155" s="5" t="s">
        <v>19</v>
      </c>
      <c r="F155" s="27">
        <v>2.2500860754815473</v>
      </c>
      <c r="G155" s="27">
        <v>0</v>
      </c>
      <c r="H155" s="27">
        <v>0</v>
      </c>
      <c r="I155" s="27">
        <v>0.17461074573500845</v>
      </c>
      <c r="J155" s="27">
        <v>2.4246968212165556</v>
      </c>
      <c r="K155" s="27">
        <v>1.0800114962418312</v>
      </c>
      <c r="L155" s="27">
        <v>0</v>
      </c>
      <c r="M155" s="27">
        <v>0</v>
      </c>
      <c r="N155" s="27">
        <v>0.17460851964167012</v>
      </c>
      <c r="O155" s="27">
        <v>1.2546200158835012</v>
      </c>
    </row>
    <row r="156" spans="1:15" x14ac:dyDescent="0.25">
      <c r="A156" t="str">
        <f t="shared" si="2"/>
        <v>LDDAF243197</v>
      </c>
      <c r="B156" s="3" t="s">
        <v>20</v>
      </c>
      <c r="C156" s="3" t="s">
        <v>21</v>
      </c>
      <c r="D156" s="4">
        <v>43197</v>
      </c>
      <c r="E156" s="3" t="s">
        <v>22</v>
      </c>
      <c r="F156" s="27">
        <v>2.2500902304399713</v>
      </c>
      <c r="G156" s="27">
        <v>0</v>
      </c>
      <c r="H156" s="27">
        <v>0</v>
      </c>
      <c r="I156" s="27">
        <v>0.19801260438717205</v>
      </c>
      <c r="J156" s="27">
        <v>2.4481028348271434</v>
      </c>
      <c r="K156" s="27">
        <v>1.2200155583350956</v>
      </c>
      <c r="L156" s="27">
        <v>0</v>
      </c>
      <c r="M156" s="27">
        <v>0</v>
      </c>
      <c r="N156" s="27">
        <v>0.19800764512337754</v>
      </c>
      <c r="O156" s="27">
        <v>1.418023203458473</v>
      </c>
    </row>
    <row r="157" spans="1:15" x14ac:dyDescent="0.25">
      <c r="A157" t="str">
        <f t="shared" si="2"/>
        <v>LDDAF343197</v>
      </c>
      <c r="B157" s="3" t="s">
        <v>23</v>
      </c>
      <c r="C157" s="3" t="s">
        <v>24</v>
      </c>
      <c r="D157" s="4">
        <v>43197</v>
      </c>
      <c r="E157" s="3" t="s">
        <v>25</v>
      </c>
      <c r="F157" s="27">
        <v>2.2500847945909204</v>
      </c>
      <c r="G157" s="27">
        <v>0</v>
      </c>
      <c r="H157" s="27">
        <v>0</v>
      </c>
      <c r="I157" s="27">
        <v>0.19621279755141419</v>
      </c>
      <c r="J157" s="27">
        <v>2.4462975921423347</v>
      </c>
      <c r="K157" s="27">
        <v>1.2300227051595618</v>
      </c>
      <c r="L157" s="27">
        <v>0</v>
      </c>
      <c r="M157" s="27">
        <v>0</v>
      </c>
      <c r="N157" s="27">
        <v>0.19620935730092987</v>
      </c>
      <c r="O157" s="27">
        <v>1.4262320624604916</v>
      </c>
    </row>
    <row r="158" spans="1:15" x14ac:dyDescent="0.25">
      <c r="A158" t="str">
        <f t="shared" si="2"/>
        <v>LDGETF43197</v>
      </c>
      <c r="B158" s="3" t="s">
        <v>26</v>
      </c>
      <c r="C158" s="3" t="s">
        <v>27</v>
      </c>
      <c r="D158" s="4">
        <v>43197</v>
      </c>
      <c r="E158" s="3" t="s">
        <v>97</v>
      </c>
      <c r="F158" s="27">
        <v>0.25000027509245332</v>
      </c>
      <c r="G158" s="27">
        <v>0</v>
      </c>
      <c r="H158" s="27">
        <v>0</v>
      </c>
      <c r="I158" s="27">
        <v>2.7000148140491266E-2</v>
      </c>
      <c r="J158" s="27">
        <v>0.2770004232329446</v>
      </c>
      <c r="K158" s="27">
        <v>0</v>
      </c>
      <c r="L158" s="27">
        <v>0</v>
      </c>
      <c r="M158" s="27">
        <v>0</v>
      </c>
      <c r="N158" s="27">
        <v>0</v>
      </c>
      <c r="O158" s="27">
        <v>0</v>
      </c>
    </row>
    <row r="159" spans="1:15" x14ac:dyDescent="0.25">
      <c r="A159" t="str">
        <f t="shared" si="2"/>
        <v>LDGSEC43197</v>
      </c>
      <c r="B159" s="3" t="s">
        <v>29</v>
      </c>
      <c r="C159" s="3" t="s">
        <v>30</v>
      </c>
      <c r="D159" s="4">
        <v>43197</v>
      </c>
      <c r="E159" s="3" t="s">
        <v>31</v>
      </c>
      <c r="F159" s="27">
        <v>1.285524700067298</v>
      </c>
      <c r="G159" s="27">
        <v>0</v>
      </c>
      <c r="H159" s="27">
        <v>0.2</v>
      </c>
      <c r="I159" s="27">
        <v>9.8192223209350726E-2</v>
      </c>
      <c r="J159" s="27">
        <v>1.5837169232766488</v>
      </c>
      <c r="K159" s="27">
        <v>0.37672633880026446</v>
      </c>
      <c r="L159" s="27">
        <v>0</v>
      </c>
      <c r="M159" s="27">
        <v>0.2</v>
      </c>
      <c r="N159" s="27">
        <v>9.6611091665938925E-2</v>
      </c>
      <c r="O159" s="27">
        <v>0.67333743046620342</v>
      </c>
    </row>
    <row r="160" spans="1:15" x14ac:dyDescent="0.25">
      <c r="A160" t="str">
        <f t="shared" si="2"/>
        <v>LDINPF43197</v>
      </c>
      <c r="B160" s="3" t="s">
        <v>32</v>
      </c>
      <c r="C160" s="3" t="s">
        <v>33</v>
      </c>
      <c r="D160" s="4">
        <v>43197</v>
      </c>
      <c r="E160" s="3" t="s">
        <v>34</v>
      </c>
      <c r="F160" s="27">
        <v>1.102108226484666</v>
      </c>
      <c r="G160" s="27">
        <v>0</v>
      </c>
      <c r="H160" s="27">
        <v>0</v>
      </c>
      <c r="I160" s="27">
        <v>6.3377473038753129E-2</v>
      </c>
      <c r="J160" s="27">
        <v>1.1654856995234191</v>
      </c>
      <c r="K160" s="27">
        <v>0.44936545824410612</v>
      </c>
      <c r="L160" s="27">
        <v>0</v>
      </c>
      <c r="M160" s="27">
        <v>0</v>
      </c>
      <c r="N160" s="27">
        <v>6.2886882421703039E-2</v>
      </c>
      <c r="O160" s="27">
        <v>0.51225234066580916</v>
      </c>
    </row>
    <row r="161" spans="1:15" x14ac:dyDescent="0.25">
      <c r="A161" t="str">
        <f t="shared" si="2"/>
        <v>LDMIPF43197</v>
      </c>
      <c r="B161" s="3" t="s">
        <v>35</v>
      </c>
      <c r="C161" s="3" t="s">
        <v>36</v>
      </c>
      <c r="D161" s="4">
        <v>43197</v>
      </c>
      <c r="E161" s="3" t="s">
        <v>37</v>
      </c>
      <c r="F161" s="27">
        <v>2.098862135009258</v>
      </c>
      <c r="G161" s="27">
        <v>0</v>
      </c>
      <c r="H161" s="27">
        <v>0.2</v>
      </c>
      <c r="I161" s="27">
        <v>0.30220216077593881</v>
      </c>
      <c r="J161" s="27">
        <v>2.6010642957851968</v>
      </c>
      <c r="K161" s="27">
        <v>1.4072453132776339</v>
      </c>
      <c r="L161" s="27">
        <v>0</v>
      </c>
      <c r="M161" s="27">
        <v>0.2</v>
      </c>
      <c r="N161" s="27">
        <v>0.27851497634346473</v>
      </c>
      <c r="O161" s="27">
        <v>1.8857602896210985</v>
      </c>
    </row>
    <row r="162" spans="1:15" x14ac:dyDescent="0.25">
      <c r="A162" t="str">
        <f t="shared" si="2"/>
        <v>LDSAPF43197</v>
      </c>
      <c r="B162" s="3" t="s">
        <v>38</v>
      </c>
      <c r="C162" s="3" t="s">
        <v>39</v>
      </c>
      <c r="D162" s="4">
        <v>43197</v>
      </c>
      <c r="E162" s="3" t="s">
        <v>40</v>
      </c>
      <c r="F162" s="27">
        <v>0.80000943101013711</v>
      </c>
      <c r="G162" s="27">
        <v>0</v>
      </c>
      <c r="H162" s="27">
        <v>0</v>
      </c>
      <c r="I162" s="27">
        <v>3.9600838231326804E-2</v>
      </c>
      <c r="J162" s="27">
        <v>0.83961026924146387</v>
      </c>
      <c r="K162" s="27">
        <v>0.26531475200880911</v>
      </c>
      <c r="L162" s="27">
        <v>0</v>
      </c>
      <c r="M162" s="27">
        <v>0</v>
      </c>
      <c r="N162" s="27">
        <v>3.8756827673941271E-2</v>
      </c>
      <c r="O162" s="27">
        <v>0.30407157968275039</v>
      </c>
    </row>
    <row r="163" spans="1:15" x14ac:dyDescent="0.25">
      <c r="A163" t="str">
        <f t="shared" si="2"/>
        <v>LEBALF43197</v>
      </c>
      <c r="B163" s="3" t="s">
        <v>41</v>
      </c>
      <c r="C163" s="3" t="s">
        <v>42</v>
      </c>
      <c r="D163" s="4">
        <v>43197</v>
      </c>
      <c r="E163" s="3" t="s">
        <v>43</v>
      </c>
      <c r="F163" s="27">
        <v>2.2911814966318542</v>
      </c>
      <c r="G163" s="27">
        <v>0</v>
      </c>
      <c r="H163" s="27">
        <v>0.2</v>
      </c>
      <c r="I163" s="27">
        <v>5.2405343094362962E-2</v>
      </c>
      <c r="J163" s="27">
        <v>2.5435868397262174</v>
      </c>
      <c r="K163" s="27">
        <v>0.28925042874360496</v>
      </c>
      <c r="L163" s="27">
        <v>0</v>
      </c>
      <c r="M163" s="27">
        <v>0.2</v>
      </c>
      <c r="N163" s="27">
        <v>5.2065166856972066E-2</v>
      </c>
      <c r="O163" s="27">
        <v>0.54131559560057707</v>
      </c>
    </row>
    <row r="164" spans="1:15" x14ac:dyDescent="0.25">
      <c r="A164" t="str">
        <f t="shared" si="2"/>
        <v>LEBFSF43197</v>
      </c>
      <c r="B164" s="3" t="s">
        <v>44</v>
      </c>
      <c r="C164" s="3" t="s">
        <v>45</v>
      </c>
      <c r="D164" s="4">
        <v>43197</v>
      </c>
      <c r="E164" s="3" t="s">
        <v>46</v>
      </c>
      <c r="F164" s="27">
        <v>2.5001208328315783</v>
      </c>
      <c r="G164" s="27">
        <v>0</v>
      </c>
      <c r="H164" s="27">
        <v>0.2</v>
      </c>
      <c r="I164" s="27">
        <v>0.21961772741665264</v>
      </c>
      <c r="J164" s="27">
        <v>2.9197385602482311</v>
      </c>
      <c r="K164" s="27">
        <v>1.0373884152334587</v>
      </c>
      <c r="L164" s="27">
        <v>0</v>
      </c>
      <c r="M164" s="27">
        <v>0.2</v>
      </c>
      <c r="N164" s="27">
        <v>0.20833132757379363</v>
      </c>
      <c r="O164" s="27">
        <v>1.4457197428072524</v>
      </c>
    </row>
    <row r="165" spans="1:15" x14ac:dyDescent="0.25">
      <c r="A165" t="str">
        <f t="shared" si="2"/>
        <v>LECHID43197</v>
      </c>
      <c r="B165" s="3" t="s">
        <v>47</v>
      </c>
      <c r="C165" s="3" t="s">
        <v>48</v>
      </c>
      <c r="D165" s="4">
        <v>43197</v>
      </c>
      <c r="E165" s="3" t="s">
        <v>49</v>
      </c>
      <c r="F165" s="27">
        <v>2.4756590204947519</v>
      </c>
      <c r="G165" s="27">
        <v>0</v>
      </c>
      <c r="H165" s="27">
        <v>0</v>
      </c>
      <c r="I165" s="27">
        <v>0.26922051738442709</v>
      </c>
      <c r="J165" s="27">
        <v>2.744879537879179</v>
      </c>
      <c r="K165" s="27">
        <v>1.4664312045907386</v>
      </c>
      <c r="L165" s="27">
        <v>0</v>
      </c>
      <c r="M165" s="27">
        <v>0</v>
      </c>
      <c r="N165" s="27">
        <v>0.24960531141970016</v>
      </c>
      <c r="O165" s="27">
        <v>1.7160365160104387</v>
      </c>
    </row>
    <row r="166" spans="1:15" x14ac:dyDescent="0.25">
      <c r="A166" t="str">
        <f t="shared" si="2"/>
        <v>LEEQTF43197</v>
      </c>
      <c r="B166" s="3" t="s">
        <v>50</v>
      </c>
      <c r="C166" s="3" t="s">
        <v>51</v>
      </c>
      <c r="D166" s="4">
        <v>43197</v>
      </c>
      <c r="E166" s="3" t="s">
        <v>52</v>
      </c>
      <c r="F166" s="27">
        <v>2.3246018899025565</v>
      </c>
      <c r="G166" s="27">
        <v>0</v>
      </c>
      <c r="H166" s="27">
        <v>0.2</v>
      </c>
      <c r="I166" s="27">
        <v>0.28883002132258262</v>
      </c>
      <c r="J166" s="27">
        <v>2.8134319112251394</v>
      </c>
      <c r="K166" s="27">
        <v>1.4613443334272309</v>
      </c>
      <c r="L166" s="27">
        <v>0</v>
      </c>
      <c r="M166" s="27">
        <v>0.2</v>
      </c>
      <c r="N166" s="27">
        <v>0.28645146776929159</v>
      </c>
      <c r="O166" s="27">
        <v>1.9477958011965224</v>
      </c>
    </row>
    <row r="167" spans="1:15" x14ac:dyDescent="0.25">
      <c r="A167" t="str">
        <f t="shared" si="2"/>
        <v>LEGROW43197</v>
      </c>
      <c r="B167" s="3" t="s">
        <v>53</v>
      </c>
      <c r="C167" s="3" t="s">
        <v>54</v>
      </c>
      <c r="D167" s="4">
        <v>43197</v>
      </c>
      <c r="E167" s="3" t="s">
        <v>55</v>
      </c>
      <c r="F167" s="27">
        <v>2.3517990856312858</v>
      </c>
      <c r="G167" s="27">
        <v>0</v>
      </c>
      <c r="H167" s="27">
        <v>0.2</v>
      </c>
      <c r="I167" s="27">
        <v>0.27572476780653216</v>
      </c>
      <c r="J167" s="27">
        <v>2.827523853437818</v>
      </c>
      <c r="K167" s="27">
        <v>1.3944027030920028</v>
      </c>
      <c r="L167" s="27">
        <v>0</v>
      </c>
      <c r="M167" s="27">
        <v>0.2</v>
      </c>
      <c r="N167" s="27">
        <v>0.27260275176801346</v>
      </c>
      <c r="O167" s="27">
        <v>1.8670054548600161</v>
      </c>
    </row>
    <row r="168" spans="1:15" x14ac:dyDescent="0.25">
      <c r="A168" t="str">
        <f t="shared" si="2"/>
        <v>LEINFA43197</v>
      </c>
      <c r="B168" s="3" t="s">
        <v>56</v>
      </c>
      <c r="C168" s="3" t="s">
        <v>57</v>
      </c>
      <c r="D168" s="4">
        <v>43197</v>
      </c>
      <c r="E168" s="3" t="s">
        <v>58</v>
      </c>
      <c r="F168" s="27">
        <v>2.5001239655314431</v>
      </c>
      <c r="G168" s="27">
        <v>0</v>
      </c>
      <c r="H168" s="27">
        <v>0.2</v>
      </c>
      <c r="I168" s="27">
        <v>0.25382037892235587</v>
      </c>
      <c r="J168" s="27">
        <v>2.9539443444537992</v>
      </c>
      <c r="K168" s="27">
        <v>1.2013881400720292</v>
      </c>
      <c r="L168" s="27">
        <v>0</v>
      </c>
      <c r="M168" s="27">
        <v>0.2</v>
      </c>
      <c r="N168" s="27">
        <v>0.23966282267429226</v>
      </c>
      <c r="O168" s="27">
        <v>1.6410509627463215</v>
      </c>
    </row>
    <row r="169" spans="1:15" x14ac:dyDescent="0.25">
      <c r="A169" t="str">
        <f t="shared" si="2"/>
        <v>LEINNF43197</v>
      </c>
      <c r="B169" s="3" t="s">
        <v>59</v>
      </c>
      <c r="C169" s="3" t="s">
        <v>60</v>
      </c>
      <c r="D169" s="4">
        <v>43197</v>
      </c>
      <c r="E169" s="3" t="s">
        <v>93</v>
      </c>
      <c r="F169" s="27">
        <v>1.2000265377266794</v>
      </c>
      <c r="G169" s="27">
        <v>0</v>
      </c>
      <c r="H169" s="27">
        <v>0</v>
      </c>
      <c r="I169" s="27">
        <v>4.5001397154362986E-2</v>
      </c>
      <c r="J169" s="27">
        <v>1.2450279348810425</v>
      </c>
      <c r="K169" s="27">
        <v>0.64448952646586677</v>
      </c>
      <c r="L169" s="27">
        <v>0</v>
      </c>
      <c r="M169" s="27">
        <v>0</v>
      </c>
      <c r="N169" s="27">
        <v>4.4014173004913518E-2</v>
      </c>
      <c r="O169" s="27">
        <v>0.68850369947078027</v>
      </c>
    </row>
    <row r="170" spans="1:15" x14ac:dyDescent="0.25">
      <c r="A170" t="str">
        <f t="shared" si="2"/>
        <v>LEINSX43197</v>
      </c>
      <c r="B170" s="3" t="s">
        <v>61</v>
      </c>
      <c r="C170" s="3" t="s">
        <v>62</v>
      </c>
      <c r="D170" s="4">
        <v>43197</v>
      </c>
      <c r="E170" s="3" t="s">
        <v>92</v>
      </c>
      <c r="F170" s="27">
        <v>1.7000583296305019</v>
      </c>
      <c r="G170" s="27">
        <v>0</v>
      </c>
      <c r="H170" s="27">
        <v>0</v>
      </c>
      <c r="I170" s="27">
        <v>0.12600654293612559</v>
      </c>
      <c r="J170" s="27">
        <v>1.8260648725666275</v>
      </c>
      <c r="K170" s="27">
        <v>1.1381567879697927</v>
      </c>
      <c r="L170" s="27">
        <v>0</v>
      </c>
      <c r="M170" s="27">
        <v>0</v>
      </c>
      <c r="N170" s="27">
        <v>0.11487519316715712</v>
      </c>
      <c r="O170" s="27">
        <v>1.2530319811369499</v>
      </c>
    </row>
    <row r="171" spans="1:15" x14ac:dyDescent="0.25">
      <c r="A171" t="str">
        <f t="shared" si="2"/>
        <v>LEMIDF43197</v>
      </c>
      <c r="B171" s="3" t="s">
        <v>63</v>
      </c>
      <c r="C171" s="3" t="s">
        <v>64</v>
      </c>
      <c r="D171" s="4">
        <v>43197</v>
      </c>
      <c r="E171" s="3" t="s">
        <v>65</v>
      </c>
      <c r="F171" s="27">
        <v>2.3343902461635579</v>
      </c>
      <c r="G171" s="27">
        <v>0</v>
      </c>
      <c r="H171" s="27">
        <v>0.2</v>
      </c>
      <c r="I171" s="27">
        <v>6.0182597380406953E-2</v>
      </c>
      <c r="J171" s="27">
        <v>2.5945728435439652</v>
      </c>
      <c r="K171" s="27">
        <v>0.32522718343827822</v>
      </c>
      <c r="L171" s="27">
        <v>0</v>
      </c>
      <c r="M171" s="27">
        <v>0.2</v>
      </c>
      <c r="N171" s="27">
        <v>5.8541609247697843E-2</v>
      </c>
      <c r="O171" s="27">
        <v>0.58376879268597603</v>
      </c>
    </row>
    <row r="172" spans="1:15" x14ac:dyDescent="0.25">
      <c r="A172" t="str">
        <f t="shared" si="2"/>
        <v>LET10043197</v>
      </c>
      <c r="B172" s="3" t="s">
        <v>66</v>
      </c>
      <c r="C172" s="3" t="s">
        <v>67</v>
      </c>
      <c r="D172" s="4">
        <v>43197</v>
      </c>
      <c r="E172" s="3" t="s">
        <v>98</v>
      </c>
      <c r="F172" s="27">
        <v>0.24987838365234605</v>
      </c>
      <c r="G172" s="27">
        <v>0</v>
      </c>
      <c r="H172" s="27">
        <v>0</v>
      </c>
      <c r="I172" s="27">
        <v>8.9778579056953647E-3</v>
      </c>
      <c r="J172" s="27">
        <v>0.25885624155804143</v>
      </c>
      <c r="K172" s="27">
        <v>0</v>
      </c>
      <c r="L172" s="27">
        <v>0</v>
      </c>
      <c r="M172" s="27">
        <v>0</v>
      </c>
      <c r="N172" s="27">
        <v>0</v>
      </c>
      <c r="O172" s="27">
        <v>0</v>
      </c>
    </row>
    <row r="173" spans="1:15" x14ac:dyDescent="0.25">
      <c r="A173" t="str">
        <f t="shared" si="2"/>
        <v>LETAXP43197</v>
      </c>
      <c r="B173" s="3" t="s">
        <v>69</v>
      </c>
      <c r="C173" s="3" t="s">
        <v>70</v>
      </c>
      <c r="D173" s="4">
        <v>43197</v>
      </c>
      <c r="E173" s="3" t="s">
        <v>71</v>
      </c>
      <c r="F173" s="27">
        <v>2.3998955285358305</v>
      </c>
      <c r="G173" s="27">
        <v>0</v>
      </c>
      <c r="H173" s="27">
        <v>0</v>
      </c>
      <c r="I173" s="27">
        <v>0.25558147858234037</v>
      </c>
      <c r="J173" s="27">
        <v>2.6554770071181708</v>
      </c>
      <c r="K173" s="27">
        <v>1.4281227073036802</v>
      </c>
      <c r="L173" s="27">
        <v>0</v>
      </c>
      <c r="M173" s="27">
        <v>0</v>
      </c>
      <c r="N173" s="27">
        <v>0.24266415181332046</v>
      </c>
      <c r="O173" s="27">
        <v>1.6707868591170008</v>
      </c>
    </row>
    <row r="174" spans="1:15" x14ac:dyDescent="0.25">
      <c r="A174" t="str">
        <f t="shared" si="2"/>
        <v>LETF5043197</v>
      </c>
      <c r="B174" s="3" t="s">
        <v>72</v>
      </c>
      <c r="C174" s="3" t="s">
        <v>73</v>
      </c>
      <c r="D174" s="4">
        <v>43197</v>
      </c>
      <c r="E174" s="3" t="s">
        <v>99</v>
      </c>
      <c r="F174" s="27">
        <v>9.9985474114993603E-2</v>
      </c>
      <c r="G174" s="27">
        <v>0</v>
      </c>
      <c r="H174" s="27">
        <v>0</v>
      </c>
      <c r="I174" s="27">
        <v>1.7973126618569856E-3</v>
      </c>
      <c r="J174" s="27">
        <v>0.10178278677685058</v>
      </c>
      <c r="K174" s="27">
        <v>0</v>
      </c>
      <c r="L174" s="27">
        <v>0</v>
      </c>
      <c r="M174" s="27">
        <v>0</v>
      </c>
      <c r="N174" s="27">
        <v>0</v>
      </c>
      <c r="O174" s="27">
        <v>0</v>
      </c>
    </row>
    <row r="175" spans="1:15" x14ac:dyDescent="0.25">
      <c r="A175" t="str">
        <f t="shared" si="2"/>
        <v>LETFSX43197</v>
      </c>
      <c r="B175" s="3" t="s">
        <v>75</v>
      </c>
      <c r="C175" s="3" t="s">
        <v>76</v>
      </c>
      <c r="D175" s="4">
        <v>43197</v>
      </c>
      <c r="E175" s="3" t="s">
        <v>100</v>
      </c>
      <c r="F175" s="27">
        <v>0.10000020918223629</v>
      </c>
      <c r="G175" s="27">
        <v>0</v>
      </c>
      <c r="H175" s="27">
        <v>0</v>
      </c>
      <c r="I175" s="27">
        <v>0</v>
      </c>
      <c r="J175" s="27">
        <v>0.10000020918223629</v>
      </c>
      <c r="K175" s="27">
        <v>0</v>
      </c>
      <c r="L175" s="27">
        <v>0</v>
      </c>
      <c r="M175" s="27">
        <v>0</v>
      </c>
      <c r="N175" s="27">
        <v>0</v>
      </c>
      <c r="O175" s="27">
        <v>0</v>
      </c>
    </row>
    <row r="176" spans="1:15" x14ac:dyDescent="0.25">
      <c r="A176" t="str">
        <f t="shared" si="2"/>
        <v>LEULIS43197</v>
      </c>
      <c r="B176" s="3" t="s">
        <v>78</v>
      </c>
      <c r="C176" s="3" t="s">
        <v>79</v>
      </c>
      <c r="D176" s="4">
        <v>43197</v>
      </c>
      <c r="E176" s="3" t="s">
        <v>80</v>
      </c>
      <c r="F176" s="27">
        <v>2.3474145673872457</v>
      </c>
      <c r="G176" s="27">
        <v>0</v>
      </c>
      <c r="H176" s="27">
        <v>0</v>
      </c>
      <c r="I176" s="27">
        <v>0.24793486277128432</v>
      </c>
      <c r="J176" s="27">
        <v>2.5953494301585303</v>
      </c>
      <c r="K176" s="27">
        <v>1.270386130753975</v>
      </c>
      <c r="L176" s="27">
        <v>0</v>
      </c>
      <c r="M176" s="27">
        <v>0</v>
      </c>
      <c r="N176" s="27">
        <v>0.21606749558606175</v>
      </c>
      <c r="O176" s="27">
        <v>1.4864536263400367</v>
      </c>
    </row>
    <row r="177" spans="1:15" x14ac:dyDescent="0.25">
      <c r="A177" t="str">
        <f t="shared" si="2"/>
        <v>LLIQDF43197</v>
      </c>
      <c r="B177" s="3" t="s">
        <v>81</v>
      </c>
      <c r="C177" s="3" t="s">
        <v>82</v>
      </c>
      <c r="D177" s="4">
        <v>43197</v>
      </c>
      <c r="E177" s="3" t="s">
        <v>83</v>
      </c>
      <c r="F177" s="27">
        <v>0.2088062745122635</v>
      </c>
      <c r="G177" s="27">
        <v>0</v>
      </c>
      <c r="H177" s="27">
        <v>0</v>
      </c>
      <c r="I177" s="27">
        <v>5.1832851315513611E-3</v>
      </c>
      <c r="J177" s="27">
        <v>0.21398955964381486</v>
      </c>
      <c r="K177" s="27">
        <v>6.8774703459806241E-2</v>
      </c>
      <c r="L177" s="27">
        <v>0</v>
      </c>
      <c r="M177" s="27">
        <v>0</v>
      </c>
      <c r="N177" s="27">
        <v>5.1793523252500187E-3</v>
      </c>
      <c r="O177" s="27">
        <v>7.3954055785056261E-2</v>
      </c>
    </row>
    <row r="178" spans="1:15" x14ac:dyDescent="0.25">
      <c r="A178" t="str">
        <f t="shared" si="2"/>
        <v>LDBOND43198</v>
      </c>
      <c r="B178" s="3" t="s">
        <v>11</v>
      </c>
      <c r="C178" s="3" t="s">
        <v>12</v>
      </c>
      <c r="D178" s="4">
        <v>43198</v>
      </c>
      <c r="E178" s="3" t="s">
        <v>13</v>
      </c>
      <c r="F178" s="27">
        <v>1.0428373608418033</v>
      </c>
      <c r="G178" s="27">
        <v>0</v>
      </c>
      <c r="H178" s="27">
        <v>0</v>
      </c>
      <c r="I178" s="27">
        <v>9.0510324507633355E-2</v>
      </c>
      <c r="J178" s="27">
        <v>1.1333476853494366</v>
      </c>
      <c r="K178" s="27">
        <v>0.53959792885329383</v>
      </c>
      <c r="L178" s="27">
        <v>0</v>
      </c>
      <c r="M178" s="27">
        <v>0</v>
      </c>
      <c r="N178" s="27">
        <v>8.9928541469149859E-2</v>
      </c>
      <c r="O178" s="27">
        <v>0.62952647032244369</v>
      </c>
    </row>
    <row r="179" spans="1:15" x14ac:dyDescent="0.25">
      <c r="A179" t="str">
        <f t="shared" si="2"/>
        <v>LDCPO243198</v>
      </c>
      <c r="B179" s="3" t="s">
        <v>14</v>
      </c>
      <c r="C179" s="3" t="s">
        <v>15</v>
      </c>
      <c r="D179" s="4">
        <v>43198</v>
      </c>
      <c r="E179" s="3" t="s">
        <v>16</v>
      </c>
      <c r="F179" s="27">
        <v>0</v>
      </c>
      <c r="G179" s="27">
        <v>0</v>
      </c>
      <c r="H179" s="27">
        <v>0</v>
      </c>
      <c r="I179" s="27">
        <v>0</v>
      </c>
      <c r="J179" s="27">
        <v>0</v>
      </c>
      <c r="K179" s="27">
        <v>0</v>
      </c>
      <c r="L179" s="27">
        <v>0</v>
      </c>
      <c r="M179" s="27">
        <v>0</v>
      </c>
      <c r="N179" s="27">
        <v>0</v>
      </c>
      <c r="O179" s="27">
        <v>0</v>
      </c>
    </row>
    <row r="180" spans="1:15" x14ac:dyDescent="0.25">
      <c r="A180" t="str">
        <f t="shared" si="2"/>
        <v>LDDAF143198</v>
      </c>
      <c r="B180" s="3" t="s">
        <v>17</v>
      </c>
      <c r="C180" s="3" t="s">
        <v>18</v>
      </c>
      <c r="D180" s="4">
        <v>43198</v>
      </c>
      <c r="E180" s="5" t="s">
        <v>19</v>
      </c>
      <c r="F180" s="27">
        <v>2.2500847836672491</v>
      </c>
      <c r="G180" s="27">
        <v>0</v>
      </c>
      <c r="H180" s="27">
        <v>0</v>
      </c>
      <c r="I180" s="27">
        <v>0.17461021779872643</v>
      </c>
      <c r="J180" s="27">
        <v>2.4246950014659756</v>
      </c>
      <c r="K180" s="27">
        <v>1.0800115964955865</v>
      </c>
      <c r="L180" s="27">
        <v>0</v>
      </c>
      <c r="M180" s="27">
        <v>0</v>
      </c>
      <c r="N180" s="27">
        <v>0.17460699081198022</v>
      </c>
      <c r="O180" s="27">
        <v>1.2546185873075668</v>
      </c>
    </row>
    <row r="181" spans="1:15" x14ac:dyDescent="0.25">
      <c r="A181" t="str">
        <f t="shared" si="2"/>
        <v>LDDAF243198</v>
      </c>
      <c r="B181" s="3" t="s">
        <v>20</v>
      </c>
      <c r="C181" s="3" t="s">
        <v>21</v>
      </c>
      <c r="D181" s="4">
        <v>43198</v>
      </c>
      <c r="E181" s="3" t="s">
        <v>22</v>
      </c>
      <c r="F181" s="27">
        <v>2.2500901523297325</v>
      </c>
      <c r="G181" s="27">
        <v>0</v>
      </c>
      <c r="H181" s="27">
        <v>0</v>
      </c>
      <c r="I181" s="27">
        <v>0.19801381770669269</v>
      </c>
      <c r="J181" s="27">
        <v>2.4481039700364251</v>
      </c>
      <c r="K181" s="27">
        <v>1.2200142915372278</v>
      </c>
      <c r="L181" s="27">
        <v>0</v>
      </c>
      <c r="M181" s="27">
        <v>0</v>
      </c>
      <c r="N181" s="27">
        <v>0.19800857732717794</v>
      </c>
      <c r="O181" s="27">
        <v>1.4180228688644059</v>
      </c>
    </row>
    <row r="182" spans="1:15" x14ac:dyDescent="0.25">
      <c r="A182" t="str">
        <f t="shared" si="2"/>
        <v>LDDAF343198</v>
      </c>
      <c r="B182" s="3" t="s">
        <v>23</v>
      </c>
      <c r="C182" s="3" t="s">
        <v>24</v>
      </c>
      <c r="D182" s="4">
        <v>43198</v>
      </c>
      <c r="E182" s="3" t="s">
        <v>25</v>
      </c>
      <c r="F182" s="27">
        <v>2.2500878190061977</v>
      </c>
      <c r="G182" s="27">
        <v>0</v>
      </c>
      <c r="H182" s="27">
        <v>0</v>
      </c>
      <c r="I182" s="27">
        <v>0.19621481096487947</v>
      </c>
      <c r="J182" s="27">
        <v>2.4463026299710773</v>
      </c>
      <c r="K182" s="27">
        <v>1.2300153419889941</v>
      </c>
      <c r="L182" s="27">
        <v>0</v>
      </c>
      <c r="M182" s="27">
        <v>0</v>
      </c>
      <c r="N182" s="27">
        <v>0.19620055725155799</v>
      </c>
      <c r="O182" s="27">
        <v>1.426215899240552</v>
      </c>
    </row>
    <row r="183" spans="1:15" x14ac:dyDescent="0.25">
      <c r="A183" t="str">
        <f t="shared" si="2"/>
        <v>LDGETF43198</v>
      </c>
      <c r="B183" s="3" t="s">
        <v>26</v>
      </c>
      <c r="C183" s="3" t="s">
        <v>27</v>
      </c>
      <c r="D183" s="4">
        <v>43198</v>
      </c>
      <c r="E183" s="3" t="s">
        <v>97</v>
      </c>
      <c r="F183" s="27">
        <v>0.25000056321725561</v>
      </c>
      <c r="G183" s="27">
        <v>0</v>
      </c>
      <c r="H183" s="27">
        <v>0</v>
      </c>
      <c r="I183" s="27">
        <v>2.6999994599357768E-2</v>
      </c>
      <c r="J183" s="27">
        <v>0.27700055781661337</v>
      </c>
      <c r="K183" s="27">
        <v>0</v>
      </c>
      <c r="L183" s="27">
        <v>0</v>
      </c>
      <c r="M183" s="27">
        <v>0</v>
      </c>
      <c r="N183" s="27">
        <v>0</v>
      </c>
      <c r="O183" s="27">
        <v>0</v>
      </c>
    </row>
    <row r="184" spans="1:15" x14ac:dyDescent="0.25">
      <c r="A184" t="str">
        <f t="shared" si="2"/>
        <v>LDGSEC43198</v>
      </c>
      <c r="B184" s="3" t="s">
        <v>29</v>
      </c>
      <c r="C184" s="3" t="s">
        <v>30</v>
      </c>
      <c r="D184" s="4">
        <v>43198</v>
      </c>
      <c r="E184" s="3" t="s">
        <v>31</v>
      </c>
      <c r="F184" s="27">
        <v>1.2855229451493833</v>
      </c>
      <c r="G184" s="27">
        <v>0</v>
      </c>
      <c r="H184" s="27">
        <v>0.2</v>
      </c>
      <c r="I184" s="27">
        <v>9.8191962004565689E-2</v>
      </c>
      <c r="J184" s="27">
        <v>1.5837149071539489</v>
      </c>
      <c r="K184" s="27">
        <v>0.37672891795642355</v>
      </c>
      <c r="L184" s="27">
        <v>0</v>
      </c>
      <c r="M184" s="27">
        <v>0.2</v>
      </c>
      <c r="N184" s="27">
        <v>9.6611807025663229E-2</v>
      </c>
      <c r="O184" s="27">
        <v>0.67334072498208675</v>
      </c>
    </row>
    <row r="185" spans="1:15" x14ac:dyDescent="0.25">
      <c r="A185" t="str">
        <f t="shared" si="2"/>
        <v>LDINPF43198</v>
      </c>
      <c r="B185" s="3" t="s">
        <v>32</v>
      </c>
      <c r="C185" s="3" t="s">
        <v>33</v>
      </c>
      <c r="D185" s="4">
        <v>43198</v>
      </c>
      <c r="E185" s="3" t="s">
        <v>34</v>
      </c>
      <c r="F185" s="27">
        <v>1.1021081739286791</v>
      </c>
      <c r="G185" s="27">
        <v>0</v>
      </c>
      <c r="H185" s="27">
        <v>0</v>
      </c>
      <c r="I185" s="27">
        <v>6.3377726429035844E-2</v>
      </c>
      <c r="J185" s="27">
        <v>1.1654859003577149</v>
      </c>
      <c r="K185" s="27">
        <v>0.44936363708131444</v>
      </c>
      <c r="L185" s="27">
        <v>0</v>
      </c>
      <c r="M185" s="27">
        <v>0</v>
      </c>
      <c r="N185" s="27">
        <v>6.2885569376255127E-2</v>
      </c>
      <c r="O185" s="27">
        <v>0.51224920645756955</v>
      </c>
    </row>
    <row r="186" spans="1:15" x14ac:dyDescent="0.25">
      <c r="A186" t="str">
        <f t="shared" si="2"/>
        <v>LDMIPF43198</v>
      </c>
      <c r="B186" s="3" t="s">
        <v>35</v>
      </c>
      <c r="C186" s="3" t="s">
        <v>36</v>
      </c>
      <c r="D186" s="4">
        <v>43198</v>
      </c>
      <c r="E186" s="3" t="s">
        <v>37</v>
      </c>
      <c r="F186" s="27">
        <v>2.0988264915849841</v>
      </c>
      <c r="G186" s="27">
        <v>0</v>
      </c>
      <c r="H186" s="27">
        <v>0.2</v>
      </c>
      <c r="I186" s="27">
        <v>0.30219611876328994</v>
      </c>
      <c r="J186" s="27">
        <v>2.6010226103482741</v>
      </c>
      <c r="K186" s="27">
        <v>1.4072269340681174</v>
      </c>
      <c r="L186" s="27">
        <v>0</v>
      </c>
      <c r="M186" s="27">
        <v>0.2</v>
      </c>
      <c r="N186" s="27">
        <v>0.27851077114768846</v>
      </c>
      <c r="O186" s="27">
        <v>1.8857377052158057</v>
      </c>
    </row>
    <row r="187" spans="1:15" x14ac:dyDescent="0.25">
      <c r="A187" t="str">
        <f t="shared" si="2"/>
        <v>LDSAPF43198</v>
      </c>
      <c r="B187" s="3" t="s">
        <v>38</v>
      </c>
      <c r="C187" s="3" t="s">
        <v>39</v>
      </c>
      <c r="D187" s="4">
        <v>43198</v>
      </c>
      <c r="E187" s="3" t="s">
        <v>40</v>
      </c>
      <c r="F187" s="27">
        <v>0.80000945371497922</v>
      </c>
      <c r="G187" s="27">
        <v>0</v>
      </c>
      <c r="H187" s="27">
        <v>0</v>
      </c>
      <c r="I187" s="27">
        <v>3.9600832380116621E-2</v>
      </c>
      <c r="J187" s="27">
        <v>0.8396102860950958</v>
      </c>
      <c r="K187" s="27">
        <v>0.26531568247209886</v>
      </c>
      <c r="L187" s="27">
        <v>0</v>
      </c>
      <c r="M187" s="27">
        <v>0</v>
      </c>
      <c r="N187" s="27">
        <v>3.8756949499961758E-2</v>
      </c>
      <c r="O187" s="27">
        <v>0.30407263197206064</v>
      </c>
    </row>
    <row r="188" spans="1:15" x14ac:dyDescent="0.25">
      <c r="A188" t="str">
        <f t="shared" si="2"/>
        <v>LEBALF43198</v>
      </c>
      <c r="B188" s="3" t="s">
        <v>41</v>
      </c>
      <c r="C188" s="3" t="s">
        <v>42</v>
      </c>
      <c r="D188" s="4">
        <v>43198</v>
      </c>
      <c r="E188" s="3" t="s">
        <v>43</v>
      </c>
      <c r="F188" s="27">
        <v>2.2911752741229701</v>
      </c>
      <c r="G188" s="27">
        <v>0</v>
      </c>
      <c r="H188" s="27">
        <v>0.2</v>
      </c>
      <c r="I188" s="27">
        <v>5.2404619814207277E-2</v>
      </c>
      <c r="J188" s="27">
        <v>2.5435798939371774</v>
      </c>
      <c r="K188" s="27">
        <v>0.28924580339896416</v>
      </c>
      <c r="L188" s="27">
        <v>0</v>
      </c>
      <c r="M188" s="27">
        <v>0.2</v>
      </c>
      <c r="N188" s="27">
        <v>5.2062856143538762E-2</v>
      </c>
      <c r="O188" s="27">
        <v>0.54130865954250296</v>
      </c>
    </row>
    <row r="189" spans="1:15" x14ac:dyDescent="0.25">
      <c r="A189" t="str">
        <f t="shared" si="2"/>
        <v>LEBFSF43198</v>
      </c>
      <c r="B189" s="3" t="s">
        <v>44</v>
      </c>
      <c r="C189" s="3" t="s">
        <v>45</v>
      </c>
      <c r="D189" s="4">
        <v>43198</v>
      </c>
      <c r="E189" s="3" t="s">
        <v>46</v>
      </c>
      <c r="F189" s="27">
        <v>2.5001200740191321</v>
      </c>
      <c r="G189" s="27">
        <v>0</v>
      </c>
      <c r="H189" s="27">
        <v>0.2</v>
      </c>
      <c r="I189" s="27">
        <v>0.21961826155054978</v>
      </c>
      <c r="J189" s="27">
        <v>2.919738335569682</v>
      </c>
      <c r="K189" s="27">
        <v>1.0373872459745095</v>
      </c>
      <c r="L189" s="27">
        <v>0</v>
      </c>
      <c r="M189" s="27">
        <v>0.2</v>
      </c>
      <c r="N189" s="27">
        <v>0.20832912430260717</v>
      </c>
      <c r="O189" s="27">
        <v>1.4457163702771165</v>
      </c>
    </row>
    <row r="190" spans="1:15" x14ac:dyDescent="0.25">
      <c r="A190" t="str">
        <f t="shared" si="2"/>
        <v>LECHID43198</v>
      </c>
      <c r="B190" s="3" t="s">
        <v>47</v>
      </c>
      <c r="C190" s="3" t="s">
        <v>48</v>
      </c>
      <c r="D190" s="4">
        <v>43198</v>
      </c>
      <c r="E190" s="3" t="s">
        <v>49</v>
      </c>
      <c r="F190" s="27">
        <v>2.4756545535282468</v>
      </c>
      <c r="G190" s="27">
        <v>0</v>
      </c>
      <c r="H190" s="27">
        <v>0</v>
      </c>
      <c r="I190" s="27">
        <v>0.26921714143484154</v>
      </c>
      <c r="J190" s="27">
        <v>2.7448716949630882</v>
      </c>
      <c r="K190" s="27">
        <v>1.4664206278360594</v>
      </c>
      <c r="L190" s="27">
        <v>0</v>
      </c>
      <c r="M190" s="27">
        <v>0</v>
      </c>
      <c r="N190" s="27">
        <v>0.24960351112103132</v>
      </c>
      <c r="O190" s="27">
        <v>1.7160241389570907</v>
      </c>
    </row>
    <row r="191" spans="1:15" x14ac:dyDescent="0.25">
      <c r="A191" t="str">
        <f t="shared" si="2"/>
        <v>LEEQTF43198</v>
      </c>
      <c r="B191" s="3" t="s">
        <v>50</v>
      </c>
      <c r="C191" s="3" t="s">
        <v>51</v>
      </c>
      <c r="D191" s="4">
        <v>43198</v>
      </c>
      <c r="E191" s="3" t="s">
        <v>52</v>
      </c>
      <c r="F191" s="27">
        <v>2.3246067414536324</v>
      </c>
      <c r="G191" s="27">
        <v>0</v>
      </c>
      <c r="H191" s="27">
        <v>0.2</v>
      </c>
      <c r="I191" s="27">
        <v>0.28883078356832731</v>
      </c>
      <c r="J191" s="27">
        <v>2.8134375250219601</v>
      </c>
      <c r="K191" s="27">
        <v>1.4613486831857421</v>
      </c>
      <c r="L191" s="27">
        <v>0</v>
      </c>
      <c r="M191" s="27">
        <v>0.2</v>
      </c>
      <c r="N191" s="27">
        <v>0.28645251390776305</v>
      </c>
      <c r="O191" s="27">
        <v>1.9478011970935052</v>
      </c>
    </row>
    <row r="192" spans="1:15" x14ac:dyDescent="0.25">
      <c r="A192" t="str">
        <f t="shared" si="2"/>
        <v>LEGROW43198</v>
      </c>
      <c r="B192" s="3" t="s">
        <v>53</v>
      </c>
      <c r="C192" s="3" t="s">
        <v>54</v>
      </c>
      <c r="D192" s="4">
        <v>43198</v>
      </c>
      <c r="E192" s="3" t="s">
        <v>55</v>
      </c>
      <c r="F192" s="27">
        <v>2.351805562018626</v>
      </c>
      <c r="G192" s="27">
        <v>0</v>
      </c>
      <c r="H192" s="27">
        <v>0.2</v>
      </c>
      <c r="I192" s="27">
        <v>0.27572593937623235</v>
      </c>
      <c r="J192" s="27">
        <v>2.8275315013948585</v>
      </c>
      <c r="K192" s="27">
        <v>1.3944081028448461</v>
      </c>
      <c r="L192" s="27">
        <v>0</v>
      </c>
      <c r="M192" s="27">
        <v>0.2</v>
      </c>
      <c r="N192" s="27">
        <v>0.27260364666699777</v>
      </c>
      <c r="O192" s="27">
        <v>1.8670117495118439</v>
      </c>
    </row>
    <row r="193" spans="1:15" x14ac:dyDescent="0.25">
      <c r="A193" t="str">
        <f t="shared" si="2"/>
        <v>LEINFA43198</v>
      </c>
      <c r="B193" s="3" t="s">
        <v>56</v>
      </c>
      <c r="C193" s="3" t="s">
        <v>57</v>
      </c>
      <c r="D193" s="4">
        <v>43198</v>
      </c>
      <c r="E193" s="3" t="s">
        <v>58</v>
      </c>
      <c r="F193" s="27">
        <v>2.5001237735490505</v>
      </c>
      <c r="G193" s="27">
        <v>0</v>
      </c>
      <c r="H193" s="27">
        <v>0.2</v>
      </c>
      <c r="I193" s="27">
        <v>0.25381990018873196</v>
      </c>
      <c r="J193" s="27">
        <v>2.9539436737377827</v>
      </c>
      <c r="K193" s="27">
        <v>1.2013868749144601</v>
      </c>
      <c r="L193" s="27">
        <v>0</v>
      </c>
      <c r="M193" s="27">
        <v>0.2</v>
      </c>
      <c r="N193" s="27">
        <v>0.2396638617035369</v>
      </c>
      <c r="O193" s="27">
        <v>1.6410507366179969</v>
      </c>
    </row>
    <row r="194" spans="1:15" x14ac:dyDescent="0.25">
      <c r="A194" t="str">
        <f t="shared" si="2"/>
        <v>LEINNF43198</v>
      </c>
      <c r="B194" s="3" t="s">
        <v>59</v>
      </c>
      <c r="C194" s="3" t="s">
        <v>60</v>
      </c>
      <c r="D194" s="4">
        <v>43198</v>
      </c>
      <c r="E194" s="3" t="s">
        <v>93</v>
      </c>
      <c r="F194" s="27">
        <v>1.200030532504875</v>
      </c>
      <c r="G194" s="27">
        <v>0</v>
      </c>
      <c r="H194" s="27">
        <v>0</v>
      </c>
      <c r="I194" s="27">
        <v>4.5002886981589899E-2</v>
      </c>
      <c r="J194" s="27">
        <v>1.245033419486465</v>
      </c>
      <c r="K194" s="27">
        <v>0.64449126814763114</v>
      </c>
      <c r="L194" s="27">
        <v>0</v>
      </c>
      <c r="M194" s="27">
        <v>0</v>
      </c>
      <c r="N194" s="27">
        <v>4.4008446989882599E-2</v>
      </c>
      <c r="O194" s="27">
        <v>0.68849971513751373</v>
      </c>
    </row>
    <row r="195" spans="1:15" x14ac:dyDescent="0.25">
      <c r="A195" t="str">
        <f t="shared" si="2"/>
        <v>LEINSX43198</v>
      </c>
      <c r="B195" s="3" t="s">
        <v>61</v>
      </c>
      <c r="C195" s="3" t="s">
        <v>62</v>
      </c>
      <c r="D195" s="4">
        <v>43198</v>
      </c>
      <c r="E195" s="3" t="s">
        <v>92</v>
      </c>
      <c r="F195" s="27">
        <v>1.7000544481615445</v>
      </c>
      <c r="G195" s="27">
        <v>0</v>
      </c>
      <c r="H195" s="27">
        <v>0</v>
      </c>
      <c r="I195" s="27">
        <v>0.12600625913398442</v>
      </c>
      <c r="J195" s="27">
        <v>1.8260607072955288</v>
      </c>
      <c r="K195" s="27">
        <v>1.1381652568128329</v>
      </c>
      <c r="L195" s="27">
        <v>0</v>
      </c>
      <c r="M195" s="27">
        <v>0</v>
      </c>
      <c r="N195" s="27">
        <v>0.11487898185200464</v>
      </c>
      <c r="O195" s="27">
        <v>1.2530442386648375</v>
      </c>
    </row>
    <row r="196" spans="1:15" x14ac:dyDescent="0.25">
      <c r="A196" t="str">
        <f t="shared" ref="A196:A259" si="3">C196&amp;D196</f>
        <v>LEMIDF43198</v>
      </c>
      <c r="B196" s="3" t="s">
        <v>63</v>
      </c>
      <c r="C196" s="3" t="s">
        <v>64</v>
      </c>
      <c r="D196" s="4">
        <v>43198</v>
      </c>
      <c r="E196" s="3" t="s">
        <v>65</v>
      </c>
      <c r="F196" s="27">
        <v>2.3343939644189335</v>
      </c>
      <c r="G196" s="27">
        <v>0</v>
      </c>
      <c r="H196" s="27">
        <v>0.2</v>
      </c>
      <c r="I196" s="27">
        <v>6.018318715319973E-2</v>
      </c>
      <c r="J196" s="27">
        <v>2.5945771515721336</v>
      </c>
      <c r="K196" s="27">
        <v>0.32523191140688962</v>
      </c>
      <c r="L196" s="27">
        <v>0</v>
      </c>
      <c r="M196" s="27">
        <v>0.2</v>
      </c>
      <c r="N196" s="27">
        <v>5.85431454385947E-2</v>
      </c>
      <c r="O196" s="27">
        <v>0.58377505684548436</v>
      </c>
    </row>
    <row r="197" spans="1:15" x14ac:dyDescent="0.25">
      <c r="A197" t="str">
        <f t="shared" si="3"/>
        <v>LET10043198</v>
      </c>
      <c r="B197" s="3" t="s">
        <v>66</v>
      </c>
      <c r="C197" s="3" t="s">
        <v>67</v>
      </c>
      <c r="D197" s="4">
        <v>43198</v>
      </c>
      <c r="E197" s="3" t="s">
        <v>98</v>
      </c>
      <c r="F197" s="27">
        <v>0.24987828451665359</v>
      </c>
      <c r="G197" s="27">
        <v>0</v>
      </c>
      <c r="H197" s="27">
        <v>0</v>
      </c>
      <c r="I197" s="27">
        <v>8.977917157651373E-3</v>
      </c>
      <c r="J197" s="27">
        <v>0.25885620167430495</v>
      </c>
      <c r="K197" s="27">
        <v>0</v>
      </c>
      <c r="L197" s="27">
        <v>0</v>
      </c>
      <c r="M197" s="27">
        <v>0</v>
      </c>
      <c r="N197" s="27">
        <v>0</v>
      </c>
      <c r="O197" s="27">
        <v>0</v>
      </c>
    </row>
    <row r="198" spans="1:15" x14ac:dyDescent="0.25">
      <c r="A198" t="str">
        <f t="shared" si="3"/>
        <v>LETAXP43198</v>
      </c>
      <c r="B198" s="3" t="s">
        <v>69</v>
      </c>
      <c r="C198" s="3" t="s">
        <v>70</v>
      </c>
      <c r="D198" s="4">
        <v>43198</v>
      </c>
      <c r="E198" s="3" t="s">
        <v>71</v>
      </c>
      <c r="F198" s="27">
        <v>2.3999057949277049</v>
      </c>
      <c r="G198" s="27">
        <v>0</v>
      </c>
      <c r="H198" s="27">
        <v>0</v>
      </c>
      <c r="I198" s="27">
        <v>0.25558279388845229</v>
      </c>
      <c r="J198" s="27">
        <v>2.6554885888161572</v>
      </c>
      <c r="K198" s="27">
        <v>1.4281223808954202</v>
      </c>
      <c r="L198" s="27">
        <v>0</v>
      </c>
      <c r="M198" s="27">
        <v>0</v>
      </c>
      <c r="N198" s="27">
        <v>0.24266426402545721</v>
      </c>
      <c r="O198" s="27">
        <v>1.6707866449208775</v>
      </c>
    </row>
    <row r="199" spans="1:15" x14ac:dyDescent="0.25">
      <c r="A199" t="str">
        <f t="shared" si="3"/>
        <v>LETF5043198</v>
      </c>
      <c r="B199" s="3" t="s">
        <v>72</v>
      </c>
      <c r="C199" s="3" t="s">
        <v>73</v>
      </c>
      <c r="D199" s="4">
        <v>43198</v>
      </c>
      <c r="E199" s="3" t="s">
        <v>99</v>
      </c>
      <c r="F199" s="27">
        <v>9.998557183310891E-2</v>
      </c>
      <c r="G199" s="27">
        <v>0</v>
      </c>
      <c r="H199" s="27">
        <v>0</v>
      </c>
      <c r="I199" s="27">
        <v>1.7973173170399365E-3</v>
      </c>
      <c r="J199" s="27">
        <v>0.10178288915014885</v>
      </c>
      <c r="K199" s="27">
        <v>0</v>
      </c>
      <c r="L199" s="27">
        <v>0</v>
      </c>
      <c r="M199" s="27">
        <v>0</v>
      </c>
      <c r="N199" s="27">
        <v>0</v>
      </c>
      <c r="O199" s="27">
        <v>0</v>
      </c>
    </row>
    <row r="200" spans="1:15" x14ac:dyDescent="0.25">
      <c r="A200" t="str">
        <f t="shared" si="3"/>
        <v>LETFSX43198</v>
      </c>
      <c r="B200" s="3" t="s">
        <v>75</v>
      </c>
      <c r="C200" s="3" t="s">
        <v>76</v>
      </c>
      <c r="D200" s="4">
        <v>43198</v>
      </c>
      <c r="E200" s="3" t="s">
        <v>100</v>
      </c>
      <c r="F200" s="27">
        <v>0.10000033764544372</v>
      </c>
      <c r="G200" s="27">
        <v>0</v>
      </c>
      <c r="H200" s="27">
        <v>0</v>
      </c>
      <c r="I200" s="27">
        <v>0</v>
      </c>
      <c r="J200" s="27">
        <v>0.10000033764544372</v>
      </c>
      <c r="K200" s="27">
        <v>0</v>
      </c>
      <c r="L200" s="27">
        <v>0</v>
      </c>
      <c r="M200" s="27">
        <v>0</v>
      </c>
      <c r="N200" s="27">
        <v>0</v>
      </c>
      <c r="O200" s="27">
        <v>0</v>
      </c>
    </row>
    <row r="201" spans="1:15" x14ac:dyDescent="0.25">
      <c r="A201" t="str">
        <f t="shared" si="3"/>
        <v>LEULIS43198</v>
      </c>
      <c r="B201" s="3" t="s">
        <v>78</v>
      </c>
      <c r="C201" s="3" t="s">
        <v>79</v>
      </c>
      <c r="D201" s="4">
        <v>43198</v>
      </c>
      <c r="E201" s="3" t="s">
        <v>80</v>
      </c>
      <c r="F201" s="27">
        <v>2.3474173266687277</v>
      </c>
      <c r="G201" s="27">
        <v>0</v>
      </c>
      <c r="H201" s="27">
        <v>0</v>
      </c>
      <c r="I201" s="27">
        <v>0.24793519319869384</v>
      </c>
      <c r="J201" s="27">
        <v>2.5953525198674217</v>
      </c>
      <c r="K201" s="27">
        <v>1.2703849433714569</v>
      </c>
      <c r="L201" s="27">
        <v>0</v>
      </c>
      <c r="M201" s="27">
        <v>0</v>
      </c>
      <c r="N201" s="27">
        <v>0.21608059909144425</v>
      </c>
      <c r="O201" s="27">
        <v>1.4864655424629012</v>
      </c>
    </row>
    <row r="202" spans="1:15" x14ac:dyDescent="0.25">
      <c r="A202" t="str">
        <f t="shared" si="3"/>
        <v>LLIQDF43198</v>
      </c>
      <c r="B202" s="3" t="s">
        <v>81</v>
      </c>
      <c r="C202" s="3" t="s">
        <v>82</v>
      </c>
      <c r="D202" s="4">
        <v>43198</v>
      </c>
      <c r="E202" s="3" t="s">
        <v>83</v>
      </c>
      <c r="F202" s="27">
        <v>0.20880628715614405</v>
      </c>
      <c r="G202" s="27">
        <v>0</v>
      </c>
      <c r="H202" s="27">
        <v>0</v>
      </c>
      <c r="I202" s="27">
        <v>5.1832118793795285E-3</v>
      </c>
      <c r="J202" s="27">
        <v>0.21398949903552358</v>
      </c>
      <c r="K202" s="27">
        <v>6.8774693921946697E-2</v>
      </c>
      <c r="L202" s="27">
        <v>0</v>
      </c>
      <c r="M202" s="27">
        <v>0</v>
      </c>
      <c r="N202" s="27">
        <v>5.179365995284407E-3</v>
      </c>
      <c r="O202" s="27">
        <v>7.3954059917231099E-2</v>
      </c>
    </row>
    <row r="203" spans="1:15" x14ac:dyDescent="0.25">
      <c r="A203" t="str">
        <f t="shared" si="3"/>
        <v>LDBOND43199</v>
      </c>
      <c r="B203" s="3" t="s">
        <v>11</v>
      </c>
      <c r="C203" s="3" t="s">
        <v>12</v>
      </c>
      <c r="D203" s="4">
        <v>43199</v>
      </c>
      <c r="E203" s="3" t="s">
        <v>13</v>
      </c>
      <c r="F203" s="27">
        <v>1.0444076845884616</v>
      </c>
      <c r="G203" s="27">
        <v>0</v>
      </c>
      <c r="H203" s="27">
        <v>0</v>
      </c>
      <c r="I203" s="27">
        <v>9.0793004648687933E-2</v>
      </c>
      <c r="J203" s="27">
        <v>1.1352006892371496</v>
      </c>
      <c r="K203" s="27">
        <v>0.54116361952350422</v>
      </c>
      <c r="L203" s="27">
        <v>0</v>
      </c>
      <c r="M203" s="27">
        <v>0</v>
      </c>
      <c r="N203" s="27">
        <v>9.0210284201657984E-2</v>
      </c>
      <c r="O203" s="27">
        <v>0.63137390372516222</v>
      </c>
    </row>
    <row r="204" spans="1:15" x14ac:dyDescent="0.25">
      <c r="A204" t="str">
        <f t="shared" si="3"/>
        <v>LDCPO243199</v>
      </c>
      <c r="B204" s="3" t="s">
        <v>14</v>
      </c>
      <c r="C204" s="3" t="s">
        <v>15</v>
      </c>
      <c r="D204" s="4">
        <v>43199</v>
      </c>
      <c r="E204" s="3" t="s">
        <v>16</v>
      </c>
      <c r="F204" s="27">
        <v>0</v>
      </c>
      <c r="G204" s="27">
        <v>0</v>
      </c>
      <c r="H204" s="27">
        <v>0</v>
      </c>
      <c r="I204" s="27">
        <v>0</v>
      </c>
      <c r="J204" s="27">
        <v>0</v>
      </c>
      <c r="K204" s="27">
        <v>0</v>
      </c>
      <c r="L204" s="27">
        <v>0</v>
      </c>
      <c r="M204" s="27">
        <v>0</v>
      </c>
      <c r="N204" s="27">
        <v>0</v>
      </c>
      <c r="O204" s="27">
        <v>0</v>
      </c>
    </row>
    <row r="205" spans="1:15" x14ac:dyDescent="0.25">
      <c r="A205" t="str">
        <f t="shared" si="3"/>
        <v>LDDAF143199</v>
      </c>
      <c r="B205" s="3" t="s">
        <v>17</v>
      </c>
      <c r="C205" s="3" t="s">
        <v>18</v>
      </c>
      <c r="D205" s="4">
        <v>43199</v>
      </c>
      <c r="E205" s="5" t="s">
        <v>19</v>
      </c>
      <c r="F205" s="27">
        <v>2.2500841805470206</v>
      </c>
      <c r="G205" s="27">
        <v>0</v>
      </c>
      <c r="H205" s="27">
        <v>0</v>
      </c>
      <c r="I205" s="27">
        <v>0.17461226001077715</v>
      </c>
      <c r="J205" s="27">
        <v>2.4246964405577978</v>
      </c>
      <c r="K205" s="27">
        <v>1.0800140180400446</v>
      </c>
      <c r="L205" s="27">
        <v>0</v>
      </c>
      <c r="M205" s="27">
        <v>0</v>
      </c>
      <c r="N205" s="27">
        <v>0.17460639640594397</v>
      </c>
      <c r="O205" s="27">
        <v>1.2546204144459885</v>
      </c>
    </row>
    <row r="206" spans="1:15" x14ac:dyDescent="0.25">
      <c r="A206" t="str">
        <f t="shared" si="3"/>
        <v>LDDAF243199</v>
      </c>
      <c r="B206" s="3" t="s">
        <v>20</v>
      </c>
      <c r="C206" s="3" t="s">
        <v>21</v>
      </c>
      <c r="D206" s="4">
        <v>43199</v>
      </c>
      <c r="E206" s="3" t="s">
        <v>22</v>
      </c>
      <c r="F206" s="27">
        <v>2.2500904210433572</v>
      </c>
      <c r="G206" s="27">
        <v>0</v>
      </c>
      <c r="H206" s="27">
        <v>0</v>
      </c>
      <c r="I206" s="27">
        <v>0.19801172577372761</v>
      </c>
      <c r="J206" s="27">
        <v>2.4481021468170847</v>
      </c>
      <c r="K206" s="27">
        <v>1.2200114295787685</v>
      </c>
      <c r="L206" s="27">
        <v>0</v>
      </c>
      <c r="M206" s="27">
        <v>0</v>
      </c>
      <c r="N206" s="27">
        <v>0.1980102243646365</v>
      </c>
      <c r="O206" s="27">
        <v>1.418021653943405</v>
      </c>
    </row>
    <row r="207" spans="1:15" x14ac:dyDescent="0.25">
      <c r="A207" t="str">
        <f t="shared" si="3"/>
        <v>LDDAF343199</v>
      </c>
      <c r="B207" s="3" t="s">
        <v>23</v>
      </c>
      <c r="C207" s="3" t="s">
        <v>24</v>
      </c>
      <c r="D207" s="4">
        <v>43199</v>
      </c>
      <c r="E207" s="3" t="s">
        <v>25</v>
      </c>
      <c r="F207" s="27">
        <v>2.2500855190000872</v>
      </c>
      <c r="G207" s="27">
        <v>0</v>
      </c>
      <c r="H207" s="27">
        <v>0</v>
      </c>
      <c r="I207" s="27">
        <v>0.19621662615605767</v>
      </c>
      <c r="J207" s="27">
        <v>2.4463021451561451</v>
      </c>
      <c r="K207" s="27">
        <v>1.2300204270002908</v>
      </c>
      <c r="L207" s="27">
        <v>0</v>
      </c>
      <c r="M207" s="27">
        <v>0</v>
      </c>
      <c r="N207" s="27">
        <v>0.19620218072312376</v>
      </c>
      <c r="O207" s="27">
        <v>1.4262226077234146</v>
      </c>
    </row>
    <row r="208" spans="1:15" x14ac:dyDescent="0.25">
      <c r="A208" t="str">
        <f t="shared" si="3"/>
        <v>LDGETF43199</v>
      </c>
      <c r="B208" s="3" t="s">
        <v>26</v>
      </c>
      <c r="C208" s="3" t="s">
        <v>27</v>
      </c>
      <c r="D208" s="4">
        <v>43199</v>
      </c>
      <c r="E208" s="3" t="s">
        <v>97</v>
      </c>
      <c r="F208" s="27">
        <v>0.25000134124151457</v>
      </c>
      <c r="G208" s="27">
        <v>0</v>
      </c>
      <c r="H208" s="27">
        <v>0</v>
      </c>
      <c r="I208" s="27">
        <v>2.7000177073865282E-2</v>
      </c>
      <c r="J208" s="27">
        <v>0.27700151831537984</v>
      </c>
      <c r="K208" s="27">
        <v>0</v>
      </c>
      <c r="L208" s="27">
        <v>0</v>
      </c>
      <c r="M208" s="27">
        <v>0</v>
      </c>
      <c r="N208" s="27">
        <v>0</v>
      </c>
      <c r="O208" s="27">
        <v>0</v>
      </c>
    </row>
    <row r="209" spans="1:15" x14ac:dyDescent="0.25">
      <c r="A209" t="str">
        <f t="shared" si="3"/>
        <v>LDGSEC43199</v>
      </c>
      <c r="B209" s="3" t="s">
        <v>29</v>
      </c>
      <c r="C209" s="3" t="s">
        <v>30</v>
      </c>
      <c r="D209" s="4">
        <v>43199</v>
      </c>
      <c r="E209" s="3" t="s">
        <v>31</v>
      </c>
      <c r="F209" s="27">
        <v>1.2854923750299365</v>
      </c>
      <c r="G209" s="27">
        <v>0</v>
      </c>
      <c r="H209" s="27">
        <v>0.2</v>
      </c>
      <c r="I209" s="27">
        <v>9.8186766760898367E-2</v>
      </c>
      <c r="J209" s="27">
        <v>1.5836791417908349</v>
      </c>
      <c r="K209" s="27">
        <v>0.37667096334950551</v>
      </c>
      <c r="L209" s="27">
        <v>0</v>
      </c>
      <c r="M209" s="27">
        <v>0.2</v>
      </c>
      <c r="N209" s="27">
        <v>9.6600444056032325E-2</v>
      </c>
      <c r="O209" s="27">
        <v>0.67327140740553781</v>
      </c>
    </row>
    <row r="210" spans="1:15" x14ac:dyDescent="0.25">
      <c r="A210" t="str">
        <f t="shared" si="3"/>
        <v>LDINPF43199</v>
      </c>
      <c r="B210" s="3" t="s">
        <v>32</v>
      </c>
      <c r="C210" s="3" t="s">
        <v>33</v>
      </c>
      <c r="D210" s="4">
        <v>43199</v>
      </c>
      <c r="E210" s="3" t="s">
        <v>34</v>
      </c>
      <c r="F210" s="27">
        <v>1.0984287568497588</v>
      </c>
      <c r="G210" s="27">
        <v>0</v>
      </c>
      <c r="H210" s="27">
        <v>0</v>
      </c>
      <c r="I210" s="27">
        <v>6.2709285053744485E-2</v>
      </c>
      <c r="J210" s="27">
        <v>1.1611380419035033</v>
      </c>
      <c r="K210" s="27">
        <v>0.44567992237442644</v>
      </c>
      <c r="L210" s="27">
        <v>0</v>
      </c>
      <c r="M210" s="27">
        <v>0</v>
      </c>
      <c r="N210" s="27">
        <v>6.222095584103135E-2</v>
      </c>
      <c r="O210" s="27">
        <v>0.50790087821545782</v>
      </c>
    </row>
    <row r="211" spans="1:15" x14ac:dyDescent="0.25">
      <c r="A211" t="str">
        <f t="shared" si="3"/>
        <v>LDMIPF43199</v>
      </c>
      <c r="B211" s="3" t="s">
        <v>35</v>
      </c>
      <c r="C211" s="3" t="s">
        <v>36</v>
      </c>
      <c r="D211" s="4">
        <v>43199</v>
      </c>
      <c r="E211" s="3" t="s">
        <v>37</v>
      </c>
      <c r="F211" s="27">
        <v>2.0988811628080173</v>
      </c>
      <c r="G211" s="27">
        <v>0</v>
      </c>
      <c r="H211" s="27">
        <v>0.2</v>
      </c>
      <c r="I211" s="27">
        <v>0.30220586149399037</v>
      </c>
      <c r="J211" s="27">
        <v>2.6010870243020077</v>
      </c>
      <c r="K211" s="27">
        <v>1.4073181967189092</v>
      </c>
      <c r="L211" s="27">
        <v>0</v>
      </c>
      <c r="M211" s="27">
        <v>0.2</v>
      </c>
      <c r="N211" s="27">
        <v>0.27852837740500758</v>
      </c>
      <c r="O211" s="27">
        <v>1.8858465741239168</v>
      </c>
    </row>
    <row r="212" spans="1:15" x14ac:dyDescent="0.25">
      <c r="A212" t="str">
        <f t="shared" si="3"/>
        <v>LDSAPF43199</v>
      </c>
      <c r="B212" s="3" t="s">
        <v>38</v>
      </c>
      <c r="C212" s="3" t="s">
        <v>39</v>
      </c>
      <c r="D212" s="4">
        <v>43199</v>
      </c>
      <c r="E212" s="3" t="s">
        <v>40</v>
      </c>
      <c r="F212" s="27">
        <v>0.79945306822752982</v>
      </c>
      <c r="G212" s="27">
        <v>0</v>
      </c>
      <c r="H212" s="27">
        <v>0</v>
      </c>
      <c r="I212" s="27">
        <v>3.949397590206196E-2</v>
      </c>
      <c r="J212" s="27">
        <v>0.83894704412959176</v>
      </c>
      <c r="K212" s="27">
        <v>0.26478804059600375</v>
      </c>
      <c r="L212" s="27">
        <v>0</v>
      </c>
      <c r="M212" s="27">
        <v>0</v>
      </c>
      <c r="N212" s="27">
        <v>3.866149416487983E-2</v>
      </c>
      <c r="O212" s="27">
        <v>0.3034495347608836</v>
      </c>
    </row>
    <row r="213" spans="1:15" x14ac:dyDescent="0.25">
      <c r="A213" t="str">
        <f t="shared" si="3"/>
        <v>LEBALF43199</v>
      </c>
      <c r="B213" s="3" t="s">
        <v>41</v>
      </c>
      <c r="C213" s="3" t="s">
        <v>42</v>
      </c>
      <c r="D213" s="4">
        <v>43199</v>
      </c>
      <c r="E213" s="3" t="s">
        <v>43</v>
      </c>
      <c r="F213" s="27">
        <v>2.2911014618036747</v>
      </c>
      <c r="G213" s="27">
        <v>0</v>
      </c>
      <c r="H213" s="27">
        <v>0.2</v>
      </c>
      <c r="I213" s="27">
        <v>5.2391111646668119E-2</v>
      </c>
      <c r="J213" s="27">
        <v>2.5434925734503429</v>
      </c>
      <c r="K213" s="27">
        <v>0.28917665499043527</v>
      </c>
      <c r="L213" s="27">
        <v>0</v>
      </c>
      <c r="M213" s="27">
        <v>0.2</v>
      </c>
      <c r="N213" s="27">
        <v>5.2050742093749075E-2</v>
      </c>
      <c r="O213" s="27">
        <v>0.54122739708418433</v>
      </c>
    </row>
    <row r="214" spans="1:15" x14ac:dyDescent="0.25">
      <c r="A214" t="str">
        <f t="shared" si="3"/>
        <v>LEBFSF43199</v>
      </c>
      <c r="B214" s="3" t="s">
        <v>44</v>
      </c>
      <c r="C214" s="3" t="s">
        <v>45</v>
      </c>
      <c r="D214" s="4">
        <v>43199</v>
      </c>
      <c r="E214" s="3" t="s">
        <v>46</v>
      </c>
      <c r="F214" s="27">
        <v>2.5001210504300722</v>
      </c>
      <c r="G214" s="27">
        <v>0</v>
      </c>
      <c r="H214" s="27">
        <v>0.2</v>
      </c>
      <c r="I214" s="27">
        <v>0.21961676908980268</v>
      </c>
      <c r="J214" s="27">
        <v>2.9197378195198751</v>
      </c>
      <c r="K214" s="27">
        <v>1.0378243200657236</v>
      </c>
      <c r="L214" s="27">
        <v>0</v>
      </c>
      <c r="M214" s="27">
        <v>0.2</v>
      </c>
      <c r="N214" s="27">
        <v>0.20841536215110068</v>
      </c>
      <c r="O214" s="27">
        <v>1.4462396822168242</v>
      </c>
    </row>
    <row r="215" spans="1:15" x14ac:dyDescent="0.25">
      <c r="A215" t="str">
        <f t="shared" si="3"/>
        <v>LECHID43199</v>
      </c>
      <c r="B215" s="3" t="s">
        <v>47</v>
      </c>
      <c r="C215" s="3" t="s">
        <v>48</v>
      </c>
      <c r="D215" s="4">
        <v>43199</v>
      </c>
      <c r="E215" s="3" t="s">
        <v>49</v>
      </c>
      <c r="F215" s="27">
        <v>2.4757124051183168</v>
      </c>
      <c r="G215" s="27">
        <v>0</v>
      </c>
      <c r="H215" s="27">
        <v>0</v>
      </c>
      <c r="I215" s="27">
        <v>0.2692267909606843</v>
      </c>
      <c r="J215" s="27">
        <v>2.7449391960790011</v>
      </c>
      <c r="K215" s="27">
        <v>1.4668302468226102</v>
      </c>
      <c r="L215" s="27">
        <v>0</v>
      </c>
      <c r="M215" s="27">
        <v>0</v>
      </c>
      <c r="N215" s="27">
        <v>0.24963386232832452</v>
      </c>
      <c r="O215" s="27">
        <v>1.7164641091509347</v>
      </c>
    </row>
    <row r="216" spans="1:15" x14ac:dyDescent="0.25">
      <c r="A216" t="str">
        <f t="shared" si="3"/>
        <v>LEEQTF43199</v>
      </c>
      <c r="B216" s="3" t="s">
        <v>50</v>
      </c>
      <c r="C216" s="3" t="s">
        <v>51</v>
      </c>
      <c r="D216" s="4">
        <v>43199</v>
      </c>
      <c r="E216" s="3" t="s">
        <v>52</v>
      </c>
      <c r="F216" s="27">
        <v>2.3245547180577208</v>
      </c>
      <c r="G216" s="27">
        <v>0</v>
      </c>
      <c r="H216" s="27">
        <v>0.2</v>
      </c>
      <c r="I216" s="27">
        <v>0.28882126456225776</v>
      </c>
      <c r="J216" s="27">
        <v>2.8133759826199789</v>
      </c>
      <c r="K216" s="27">
        <v>1.4613090434639076</v>
      </c>
      <c r="L216" s="27">
        <v>0</v>
      </c>
      <c r="M216" s="27">
        <v>0.2</v>
      </c>
      <c r="N216" s="27">
        <v>0.28644609385112491</v>
      </c>
      <c r="O216" s="27">
        <v>1.9477551373150324</v>
      </c>
    </row>
    <row r="217" spans="1:15" x14ac:dyDescent="0.25">
      <c r="A217" t="str">
        <f t="shared" si="3"/>
        <v>LEGROW43199</v>
      </c>
      <c r="B217" s="3" t="s">
        <v>53</v>
      </c>
      <c r="C217" s="3" t="s">
        <v>54</v>
      </c>
      <c r="D217" s="4">
        <v>43199</v>
      </c>
      <c r="E217" s="3" t="s">
        <v>55</v>
      </c>
      <c r="F217" s="27">
        <v>2.3515121801897481</v>
      </c>
      <c r="G217" s="27">
        <v>0</v>
      </c>
      <c r="H217" s="27">
        <v>0.2</v>
      </c>
      <c r="I217" s="27">
        <v>0.27567299881281387</v>
      </c>
      <c r="J217" s="27">
        <v>2.8271851790025622</v>
      </c>
      <c r="K217" s="27">
        <v>1.3941593740557179</v>
      </c>
      <c r="L217" s="27">
        <v>0</v>
      </c>
      <c r="M217" s="27">
        <v>0.2</v>
      </c>
      <c r="N217" s="27">
        <v>0.27255901704207419</v>
      </c>
      <c r="O217" s="27">
        <v>1.866718391097792</v>
      </c>
    </row>
    <row r="218" spans="1:15" x14ac:dyDescent="0.25">
      <c r="A218" t="str">
        <f t="shared" si="3"/>
        <v>LEINFA43199</v>
      </c>
      <c r="B218" s="3" t="s">
        <v>56</v>
      </c>
      <c r="C218" s="3" t="s">
        <v>57</v>
      </c>
      <c r="D218" s="4">
        <v>43199</v>
      </c>
      <c r="E218" s="3" t="s">
        <v>58</v>
      </c>
      <c r="F218" s="27">
        <v>2.5001238336581615</v>
      </c>
      <c r="G218" s="27">
        <v>0</v>
      </c>
      <c r="H218" s="27">
        <v>0.2</v>
      </c>
      <c r="I218" s="27">
        <v>0.25382050344441293</v>
      </c>
      <c r="J218" s="27">
        <v>2.9539443371025746</v>
      </c>
      <c r="K218" s="27">
        <v>1.2017077648557708</v>
      </c>
      <c r="L218" s="27">
        <v>0</v>
      </c>
      <c r="M218" s="27">
        <v>0.2</v>
      </c>
      <c r="N218" s="27">
        <v>0.23971739806662382</v>
      </c>
      <c r="O218" s="27">
        <v>1.6414251629223946</v>
      </c>
    </row>
    <row r="219" spans="1:15" x14ac:dyDescent="0.25">
      <c r="A219" t="str">
        <f t="shared" si="3"/>
        <v>LEINNF43199</v>
      </c>
      <c r="B219" s="3" t="s">
        <v>59</v>
      </c>
      <c r="C219" s="3" t="s">
        <v>60</v>
      </c>
      <c r="D219" s="4">
        <v>43199</v>
      </c>
      <c r="E219" s="3" t="s">
        <v>93</v>
      </c>
      <c r="F219" s="27">
        <v>1.2000327462288498</v>
      </c>
      <c r="G219" s="27">
        <v>0</v>
      </c>
      <c r="H219" s="27">
        <v>0</v>
      </c>
      <c r="I219" s="27">
        <v>4.5001717055356695E-2</v>
      </c>
      <c r="J219" s="27">
        <v>1.2450344632842065</v>
      </c>
      <c r="K219" s="27">
        <v>0.64451570439342043</v>
      </c>
      <c r="L219" s="27">
        <v>0</v>
      </c>
      <c r="M219" s="27">
        <v>0</v>
      </c>
      <c r="N219" s="27">
        <v>4.4014315129503857E-2</v>
      </c>
      <c r="O219" s="27">
        <v>0.68853001952292425</v>
      </c>
    </row>
    <row r="220" spans="1:15" x14ac:dyDescent="0.25">
      <c r="A220" t="str">
        <f t="shared" si="3"/>
        <v>LEINSX43199</v>
      </c>
      <c r="B220" s="3" t="s">
        <v>61</v>
      </c>
      <c r="C220" s="3" t="s">
        <v>62</v>
      </c>
      <c r="D220" s="4">
        <v>43199</v>
      </c>
      <c r="E220" s="3" t="s">
        <v>92</v>
      </c>
      <c r="F220" s="27">
        <v>1.7000589444560046</v>
      </c>
      <c r="G220" s="27">
        <v>0</v>
      </c>
      <c r="H220" s="27">
        <v>0</v>
      </c>
      <c r="I220" s="27">
        <v>0.12600554522743393</v>
      </c>
      <c r="J220" s="27">
        <v>1.8260644896834386</v>
      </c>
      <c r="K220" s="27">
        <v>1.1384463414950148</v>
      </c>
      <c r="L220" s="27">
        <v>0</v>
      </c>
      <c r="M220" s="27">
        <v>0</v>
      </c>
      <c r="N220" s="27">
        <v>0.11491801236164065</v>
      </c>
      <c r="O220" s="27">
        <v>1.2533643538566555</v>
      </c>
    </row>
    <row r="221" spans="1:15" x14ac:dyDescent="0.25">
      <c r="A221" t="str">
        <f t="shared" si="3"/>
        <v>LEMIDF43199</v>
      </c>
      <c r="B221" s="3" t="s">
        <v>63</v>
      </c>
      <c r="C221" s="3" t="s">
        <v>64</v>
      </c>
      <c r="D221" s="4">
        <v>43199</v>
      </c>
      <c r="E221" s="3" t="s">
        <v>65</v>
      </c>
      <c r="F221" s="27">
        <v>2.3340456028189771</v>
      </c>
      <c r="G221" s="27">
        <v>0</v>
      </c>
      <c r="H221" s="27">
        <v>0.2</v>
      </c>
      <c r="I221" s="27">
        <v>6.0120770781064731E-2</v>
      </c>
      <c r="J221" s="27">
        <v>2.594166373600042</v>
      </c>
      <c r="K221" s="27">
        <v>0.32493554949152975</v>
      </c>
      <c r="L221" s="27">
        <v>0</v>
      </c>
      <c r="M221" s="27">
        <v>0.2</v>
      </c>
      <c r="N221" s="27">
        <v>5.8487701006598065E-2</v>
      </c>
      <c r="O221" s="27">
        <v>0.58342325049812782</v>
      </c>
    </row>
    <row r="222" spans="1:15" x14ac:dyDescent="0.25">
      <c r="A222" t="str">
        <f t="shared" si="3"/>
        <v>LET10043199</v>
      </c>
      <c r="B222" s="3" t="s">
        <v>66</v>
      </c>
      <c r="C222" s="3" t="s">
        <v>67</v>
      </c>
      <c r="D222" s="4">
        <v>43199</v>
      </c>
      <c r="E222" s="3" t="s">
        <v>98</v>
      </c>
      <c r="F222" s="27">
        <v>0.24987884075702818</v>
      </c>
      <c r="G222" s="27">
        <v>0</v>
      </c>
      <c r="H222" s="27">
        <v>0</v>
      </c>
      <c r="I222" s="27">
        <v>8.9779346528100386E-3</v>
      </c>
      <c r="J222" s="27">
        <v>0.2588567754098382</v>
      </c>
      <c r="K222" s="27">
        <v>0</v>
      </c>
      <c r="L222" s="27">
        <v>0</v>
      </c>
      <c r="M222" s="27">
        <v>0</v>
      </c>
      <c r="N222" s="27">
        <v>0</v>
      </c>
      <c r="O222" s="27">
        <v>0</v>
      </c>
    </row>
    <row r="223" spans="1:15" x14ac:dyDescent="0.25">
      <c r="A223" t="str">
        <f t="shared" si="3"/>
        <v>LETAXP43199</v>
      </c>
      <c r="B223" s="3" t="s">
        <v>69</v>
      </c>
      <c r="C223" s="3" t="s">
        <v>70</v>
      </c>
      <c r="D223" s="4">
        <v>43199</v>
      </c>
      <c r="E223" s="3" t="s">
        <v>71</v>
      </c>
      <c r="F223" s="27">
        <v>2.3994858339972742</v>
      </c>
      <c r="G223" s="27">
        <v>0</v>
      </c>
      <c r="H223" s="27">
        <v>0</v>
      </c>
      <c r="I223" s="27">
        <v>0.25550701393461789</v>
      </c>
      <c r="J223" s="27">
        <v>2.6549928479318923</v>
      </c>
      <c r="K223" s="27">
        <v>1.427957166679394</v>
      </c>
      <c r="L223" s="27">
        <v>0</v>
      </c>
      <c r="M223" s="27">
        <v>0</v>
      </c>
      <c r="N223" s="27">
        <v>0.2426410839105084</v>
      </c>
      <c r="O223" s="27">
        <v>1.6705982505899024</v>
      </c>
    </row>
    <row r="224" spans="1:15" x14ac:dyDescent="0.25">
      <c r="A224" t="str">
        <f t="shared" si="3"/>
        <v>LETF5043199</v>
      </c>
      <c r="B224" s="3" t="s">
        <v>72</v>
      </c>
      <c r="C224" s="3" t="s">
        <v>73</v>
      </c>
      <c r="D224" s="4">
        <v>43199</v>
      </c>
      <c r="E224" s="3" t="s">
        <v>99</v>
      </c>
      <c r="F224" s="27">
        <v>9.9985527814101721E-2</v>
      </c>
      <c r="G224" s="27">
        <v>0</v>
      </c>
      <c r="H224" s="27">
        <v>0</v>
      </c>
      <c r="I224" s="27">
        <v>1.7972184827660276E-3</v>
      </c>
      <c r="J224" s="27">
        <v>0.10178274629686775</v>
      </c>
      <c r="K224" s="27">
        <v>0</v>
      </c>
      <c r="L224" s="27">
        <v>0</v>
      </c>
      <c r="M224" s="27">
        <v>0</v>
      </c>
      <c r="N224" s="27">
        <v>0</v>
      </c>
      <c r="O224" s="27">
        <v>0</v>
      </c>
    </row>
    <row r="225" spans="1:15" x14ac:dyDescent="0.25">
      <c r="A225" t="str">
        <f t="shared" si="3"/>
        <v>LETFSX43199</v>
      </c>
      <c r="B225" s="3" t="s">
        <v>75</v>
      </c>
      <c r="C225" s="3" t="s">
        <v>76</v>
      </c>
      <c r="D225" s="4">
        <v>43199</v>
      </c>
      <c r="E225" s="3" t="s">
        <v>100</v>
      </c>
      <c r="F225" s="27">
        <v>0.10000019243125054</v>
      </c>
      <c r="G225" s="27">
        <v>0</v>
      </c>
      <c r="H225" s="27">
        <v>0</v>
      </c>
      <c r="I225" s="27">
        <v>0</v>
      </c>
      <c r="J225" s="27">
        <v>0.10000019243125054</v>
      </c>
      <c r="K225" s="27">
        <v>0</v>
      </c>
      <c r="L225" s="27">
        <v>0</v>
      </c>
      <c r="M225" s="27">
        <v>0</v>
      </c>
      <c r="N225" s="27">
        <v>0</v>
      </c>
      <c r="O225" s="27">
        <v>0</v>
      </c>
    </row>
    <row r="226" spans="1:15" x14ac:dyDescent="0.25">
      <c r="A226" t="str">
        <f t="shared" si="3"/>
        <v>LEULIS43199</v>
      </c>
      <c r="B226" s="3" t="s">
        <v>78</v>
      </c>
      <c r="C226" s="3" t="s">
        <v>79</v>
      </c>
      <c r="D226" s="4">
        <v>43199</v>
      </c>
      <c r="E226" s="3" t="s">
        <v>80</v>
      </c>
      <c r="F226" s="27">
        <v>2.3472513162580659</v>
      </c>
      <c r="G226" s="27">
        <v>0</v>
      </c>
      <c r="H226" s="27">
        <v>0</v>
      </c>
      <c r="I226" s="27">
        <v>0.24790550709099113</v>
      </c>
      <c r="J226" s="27">
        <v>2.5951568233490572</v>
      </c>
      <c r="K226" s="27">
        <v>1.2705881121054439</v>
      </c>
      <c r="L226" s="27">
        <v>0</v>
      </c>
      <c r="M226" s="27">
        <v>0</v>
      </c>
      <c r="N226" s="27">
        <v>0.21611211144801995</v>
      </c>
      <c r="O226" s="27">
        <v>1.4867002235534639</v>
      </c>
    </row>
    <row r="227" spans="1:15" x14ac:dyDescent="0.25">
      <c r="A227" t="str">
        <f t="shared" si="3"/>
        <v>LLIQDF43199</v>
      </c>
      <c r="B227" s="3" t="s">
        <v>81</v>
      </c>
      <c r="C227" s="3" t="s">
        <v>82</v>
      </c>
      <c r="D227" s="4">
        <v>43199</v>
      </c>
      <c r="E227" s="3" t="s">
        <v>83</v>
      </c>
      <c r="F227" s="27">
        <v>0.20888089237868418</v>
      </c>
      <c r="G227" s="27">
        <v>0</v>
      </c>
      <c r="H227" s="27">
        <v>0</v>
      </c>
      <c r="I227" s="27">
        <v>5.1970287750308115E-3</v>
      </c>
      <c r="J227" s="27">
        <v>0.21407792115371499</v>
      </c>
      <c r="K227" s="27">
        <v>6.8852863335618894E-2</v>
      </c>
      <c r="L227" s="27">
        <v>0</v>
      </c>
      <c r="M227" s="27">
        <v>0</v>
      </c>
      <c r="N227" s="27">
        <v>5.1934455861181762E-3</v>
      </c>
      <c r="O227" s="27">
        <v>7.4046308921737067E-2</v>
      </c>
    </row>
    <row r="228" spans="1:15" x14ac:dyDescent="0.25">
      <c r="A228" t="str">
        <f t="shared" si="3"/>
        <v>LDBOND43200</v>
      </c>
      <c r="B228" s="3" t="s">
        <v>11</v>
      </c>
      <c r="C228" s="3" t="s">
        <v>12</v>
      </c>
      <c r="D228" s="4">
        <v>43200</v>
      </c>
      <c r="E228" s="3" t="s">
        <v>13</v>
      </c>
      <c r="F228" s="27">
        <v>1.0491247393494136</v>
      </c>
      <c r="G228" s="27">
        <v>0</v>
      </c>
      <c r="H228" s="27">
        <v>0</v>
      </c>
      <c r="I228" s="27">
        <v>9.1642190757346628E-2</v>
      </c>
      <c r="J228" s="27">
        <v>1.1407669301067602</v>
      </c>
      <c r="K228" s="27">
        <v>0.54587165912115665</v>
      </c>
      <c r="L228" s="27">
        <v>0</v>
      </c>
      <c r="M228" s="27">
        <v>0</v>
      </c>
      <c r="N228" s="27">
        <v>9.1057855992840525E-2</v>
      </c>
      <c r="O228" s="27">
        <v>0.6369295151139972</v>
      </c>
    </row>
    <row r="229" spans="1:15" x14ac:dyDescent="0.25">
      <c r="A229" t="str">
        <f t="shared" si="3"/>
        <v>LDCPO243200</v>
      </c>
      <c r="B229" s="3" t="s">
        <v>14</v>
      </c>
      <c r="C229" s="3" t="s">
        <v>15</v>
      </c>
      <c r="D229" s="4">
        <v>43200</v>
      </c>
      <c r="E229" s="3" t="s">
        <v>16</v>
      </c>
      <c r="F229" s="27">
        <v>0</v>
      </c>
      <c r="G229" s="27">
        <v>0</v>
      </c>
      <c r="H229" s="27">
        <v>0</v>
      </c>
      <c r="I229" s="27">
        <v>0</v>
      </c>
      <c r="J229" s="27">
        <v>0</v>
      </c>
      <c r="K229" s="27">
        <v>0</v>
      </c>
      <c r="L229" s="27">
        <v>0</v>
      </c>
      <c r="M229" s="27">
        <v>0</v>
      </c>
      <c r="N229" s="27">
        <v>0</v>
      </c>
      <c r="O229" s="27">
        <v>0</v>
      </c>
    </row>
    <row r="230" spans="1:15" x14ac:dyDescent="0.25">
      <c r="A230" t="str">
        <f t="shared" si="3"/>
        <v>LDDAF143200</v>
      </c>
      <c r="B230" s="3" t="s">
        <v>17</v>
      </c>
      <c r="C230" s="3" t="s">
        <v>18</v>
      </c>
      <c r="D230" s="4">
        <v>43200</v>
      </c>
      <c r="E230" s="5" t="s">
        <v>19</v>
      </c>
      <c r="F230" s="27">
        <v>2.2500857774391756</v>
      </c>
      <c r="G230" s="27">
        <v>0</v>
      </c>
      <c r="H230" s="27">
        <v>0</v>
      </c>
      <c r="I230" s="27">
        <v>0.17461303828776897</v>
      </c>
      <c r="J230" s="27">
        <v>2.4246988157269445</v>
      </c>
      <c r="K230" s="27">
        <v>1.0800099806740129</v>
      </c>
      <c r="L230" s="27">
        <v>0</v>
      </c>
      <c r="M230" s="27">
        <v>0</v>
      </c>
      <c r="N230" s="27">
        <v>0.17460341612049166</v>
      </c>
      <c r="O230" s="27">
        <v>1.2546133967945046</v>
      </c>
    </row>
    <row r="231" spans="1:15" x14ac:dyDescent="0.25">
      <c r="A231" t="str">
        <f t="shared" si="3"/>
        <v>LDDAF243200</v>
      </c>
      <c r="B231" s="3" t="s">
        <v>20</v>
      </c>
      <c r="C231" s="3" t="s">
        <v>21</v>
      </c>
      <c r="D231" s="4">
        <v>43200</v>
      </c>
      <c r="E231" s="3" t="s">
        <v>22</v>
      </c>
      <c r="F231" s="27">
        <v>2.250088901086484</v>
      </c>
      <c r="G231" s="27">
        <v>0</v>
      </c>
      <c r="H231" s="27">
        <v>0</v>
      </c>
      <c r="I231" s="27">
        <v>0.19801417408968416</v>
      </c>
      <c r="J231" s="27">
        <v>2.4481030751761681</v>
      </c>
      <c r="K231" s="27">
        <v>1.220016386610717</v>
      </c>
      <c r="L231" s="27">
        <v>0</v>
      </c>
      <c r="M231" s="27">
        <v>0</v>
      </c>
      <c r="N231" s="27">
        <v>0.19800372985801443</v>
      </c>
      <c r="O231" s="27">
        <v>1.4180201164687314</v>
      </c>
    </row>
    <row r="232" spans="1:15" x14ac:dyDescent="0.25">
      <c r="A232" t="str">
        <f t="shared" si="3"/>
        <v>LDDAF343200</v>
      </c>
      <c r="B232" s="3" t="s">
        <v>23</v>
      </c>
      <c r="C232" s="3" t="s">
        <v>24</v>
      </c>
      <c r="D232" s="4">
        <v>43200</v>
      </c>
      <c r="E232" s="3" t="s">
        <v>25</v>
      </c>
      <c r="F232" s="27">
        <v>2.2500889381233238</v>
      </c>
      <c r="G232" s="27">
        <v>0</v>
      </c>
      <c r="H232" s="27">
        <v>0</v>
      </c>
      <c r="I232" s="27">
        <v>0.19621406142542405</v>
      </c>
      <c r="J232" s="27">
        <v>2.446302999548748</v>
      </c>
      <c r="K232" s="27">
        <v>1.2300195934413898</v>
      </c>
      <c r="L232" s="27">
        <v>0</v>
      </c>
      <c r="M232" s="27">
        <v>0</v>
      </c>
      <c r="N232" s="27">
        <v>0.1962028092015026</v>
      </c>
      <c r="O232" s="27">
        <v>1.4262224026428925</v>
      </c>
    </row>
    <row r="233" spans="1:15" x14ac:dyDescent="0.25">
      <c r="A233" t="str">
        <f t="shared" si="3"/>
        <v>LDGETF43200</v>
      </c>
      <c r="B233" s="3" t="s">
        <v>26</v>
      </c>
      <c r="C233" s="3" t="s">
        <v>27</v>
      </c>
      <c r="D233" s="4">
        <v>43200</v>
      </c>
      <c r="E233" s="3" t="s">
        <v>97</v>
      </c>
      <c r="F233" s="27">
        <v>0.2500013825922186</v>
      </c>
      <c r="G233" s="27">
        <v>0</v>
      </c>
      <c r="H233" s="27">
        <v>0</v>
      </c>
      <c r="I233" s="27">
        <v>2.7000037522770443E-2</v>
      </c>
      <c r="J233" s="27">
        <v>0.27700142011498907</v>
      </c>
      <c r="K233" s="27">
        <v>0</v>
      </c>
      <c r="L233" s="27">
        <v>0</v>
      </c>
      <c r="M233" s="27">
        <v>0</v>
      </c>
      <c r="N233" s="27">
        <v>0</v>
      </c>
      <c r="O233" s="27">
        <v>0</v>
      </c>
    </row>
    <row r="234" spans="1:15" x14ac:dyDescent="0.25">
      <c r="A234" t="str">
        <f t="shared" si="3"/>
        <v>LDGSEC43200</v>
      </c>
      <c r="B234" s="3" t="s">
        <v>29</v>
      </c>
      <c r="C234" s="3" t="s">
        <v>30</v>
      </c>
      <c r="D234" s="4">
        <v>43200</v>
      </c>
      <c r="E234" s="3" t="s">
        <v>31</v>
      </c>
      <c r="F234" s="27">
        <v>1.2195791512587364</v>
      </c>
      <c r="G234" s="27">
        <v>0</v>
      </c>
      <c r="H234" s="27">
        <v>0.2</v>
      </c>
      <c r="I234" s="27">
        <v>8.6324003673439495E-2</v>
      </c>
      <c r="J234" s="27">
        <v>1.5059031549321757</v>
      </c>
      <c r="K234" s="27">
        <v>0.31075795325255645</v>
      </c>
      <c r="L234" s="27">
        <v>0</v>
      </c>
      <c r="M234" s="27">
        <v>0.2</v>
      </c>
      <c r="N234" s="27">
        <v>8.4736825264121629E-2</v>
      </c>
      <c r="O234" s="27">
        <v>0.59549477851667809</v>
      </c>
    </row>
    <row r="235" spans="1:15" x14ac:dyDescent="0.25">
      <c r="A235" t="str">
        <f t="shared" si="3"/>
        <v>LDINPF43200</v>
      </c>
      <c r="B235" s="3" t="s">
        <v>32</v>
      </c>
      <c r="C235" s="3" t="s">
        <v>33</v>
      </c>
      <c r="D235" s="4">
        <v>43200</v>
      </c>
      <c r="E235" s="3" t="s">
        <v>34</v>
      </c>
      <c r="F235" s="27">
        <v>1.0908954529712998</v>
      </c>
      <c r="G235" s="27">
        <v>0</v>
      </c>
      <c r="H235" s="27">
        <v>0</v>
      </c>
      <c r="I235" s="27">
        <v>6.1355845768280785E-2</v>
      </c>
      <c r="J235" s="27">
        <v>1.1522512987395805</v>
      </c>
      <c r="K235" s="27">
        <v>0.43812808222834443</v>
      </c>
      <c r="L235" s="27">
        <v>0</v>
      </c>
      <c r="M235" s="27">
        <v>0</v>
      </c>
      <c r="N235" s="27">
        <v>6.0862958154532409E-2</v>
      </c>
      <c r="O235" s="27">
        <v>0.49899104038287684</v>
      </c>
    </row>
    <row r="236" spans="1:15" x14ac:dyDescent="0.25">
      <c r="A236" t="str">
        <f t="shared" si="3"/>
        <v>LDMIPF43200</v>
      </c>
      <c r="B236" s="3" t="s">
        <v>35</v>
      </c>
      <c r="C236" s="3" t="s">
        <v>36</v>
      </c>
      <c r="D236" s="4">
        <v>43200</v>
      </c>
      <c r="E236" s="3" t="s">
        <v>37</v>
      </c>
      <c r="F236" s="27">
        <v>2.0991484935486255</v>
      </c>
      <c r="G236" s="27">
        <v>0</v>
      </c>
      <c r="H236" s="27">
        <v>0.2</v>
      </c>
      <c r="I236" s="27">
        <v>0.30225418193010323</v>
      </c>
      <c r="J236" s="27">
        <v>2.6014026754787292</v>
      </c>
      <c r="K236" s="27">
        <v>1.4074782595329618</v>
      </c>
      <c r="L236" s="27">
        <v>0</v>
      </c>
      <c r="M236" s="27">
        <v>0.2</v>
      </c>
      <c r="N236" s="27">
        <v>0.2785502727777231</v>
      </c>
      <c r="O236" s="27">
        <v>1.8860285323106849</v>
      </c>
    </row>
    <row r="237" spans="1:15" x14ac:dyDescent="0.25">
      <c r="A237" t="str">
        <f t="shared" si="3"/>
        <v>LDSAPF43200</v>
      </c>
      <c r="B237" s="3" t="s">
        <v>38</v>
      </c>
      <c r="C237" s="3" t="s">
        <v>39</v>
      </c>
      <c r="D237" s="4">
        <v>43200</v>
      </c>
      <c r="E237" s="3" t="s">
        <v>40</v>
      </c>
      <c r="F237" s="27">
        <v>0.79611471090492214</v>
      </c>
      <c r="G237" s="27">
        <v>0</v>
      </c>
      <c r="H237" s="27">
        <v>0</v>
      </c>
      <c r="I237" s="27">
        <v>3.8899133299849002E-2</v>
      </c>
      <c r="J237" s="27">
        <v>0.83501384420477109</v>
      </c>
      <c r="K237" s="27">
        <v>0.26145423283006824</v>
      </c>
      <c r="L237" s="27">
        <v>0</v>
      </c>
      <c r="M237" s="27">
        <v>0</v>
      </c>
      <c r="N237" s="27">
        <v>3.8061812133850577E-2</v>
      </c>
      <c r="O237" s="27">
        <v>0.29951604496391881</v>
      </c>
    </row>
    <row r="238" spans="1:15" x14ac:dyDescent="0.25">
      <c r="A238" t="str">
        <f t="shared" si="3"/>
        <v>LEBALF43200</v>
      </c>
      <c r="B238" s="3" t="s">
        <v>41</v>
      </c>
      <c r="C238" s="3" t="s">
        <v>42</v>
      </c>
      <c r="D238" s="4">
        <v>43200</v>
      </c>
      <c r="E238" s="3" t="s">
        <v>43</v>
      </c>
      <c r="F238" s="27">
        <v>2.3027932996455958</v>
      </c>
      <c r="G238" s="27">
        <v>0</v>
      </c>
      <c r="H238" s="27">
        <v>0.2</v>
      </c>
      <c r="I238" s="27">
        <v>5.4495797815704537E-2</v>
      </c>
      <c r="J238" s="27">
        <v>2.5572890974613003</v>
      </c>
      <c r="K238" s="27">
        <v>0.30085700528224585</v>
      </c>
      <c r="L238" s="27">
        <v>0</v>
      </c>
      <c r="M238" s="27">
        <v>0.2</v>
      </c>
      <c r="N238" s="27">
        <v>5.4153696648473387E-2</v>
      </c>
      <c r="O238" s="27">
        <v>0.55501070193071922</v>
      </c>
    </row>
    <row r="239" spans="1:15" x14ac:dyDescent="0.25">
      <c r="A239" t="str">
        <f t="shared" si="3"/>
        <v>LEBFSF43200</v>
      </c>
      <c r="B239" s="3" t="s">
        <v>44</v>
      </c>
      <c r="C239" s="3" t="s">
        <v>45</v>
      </c>
      <c r="D239" s="4">
        <v>43200</v>
      </c>
      <c r="E239" s="3" t="s">
        <v>46</v>
      </c>
      <c r="F239" s="27">
        <v>2.5001217758783478</v>
      </c>
      <c r="G239" s="27">
        <v>0</v>
      </c>
      <c r="H239" s="27">
        <v>0.2</v>
      </c>
      <c r="I239" s="27">
        <v>0.21961776644933065</v>
      </c>
      <c r="J239" s="27">
        <v>2.9197395423276786</v>
      </c>
      <c r="K239" s="27">
        <v>1.0376922940352495</v>
      </c>
      <c r="L239" s="27">
        <v>0</v>
      </c>
      <c r="M239" s="27">
        <v>0.2</v>
      </c>
      <c r="N239" s="27">
        <v>0.20838448525580677</v>
      </c>
      <c r="O239" s="27">
        <v>1.4460767792910563</v>
      </c>
    </row>
    <row r="240" spans="1:15" x14ac:dyDescent="0.25">
      <c r="A240" t="str">
        <f t="shared" si="3"/>
        <v>LECHID43200</v>
      </c>
      <c r="B240" s="3" t="s">
        <v>47</v>
      </c>
      <c r="C240" s="3" t="s">
        <v>48</v>
      </c>
      <c r="D240" s="4">
        <v>43200</v>
      </c>
      <c r="E240" s="3" t="s">
        <v>49</v>
      </c>
      <c r="F240" s="27">
        <v>2.4754719753342691</v>
      </c>
      <c r="G240" s="27">
        <v>0</v>
      </c>
      <c r="H240" s="27">
        <v>0</v>
      </c>
      <c r="I240" s="27">
        <v>0.26918224913645833</v>
      </c>
      <c r="J240" s="27">
        <v>2.7446542244707275</v>
      </c>
      <c r="K240" s="27">
        <v>1.4662396442960446</v>
      </c>
      <c r="L240" s="27">
        <v>0</v>
      </c>
      <c r="M240" s="27">
        <v>0</v>
      </c>
      <c r="N240" s="27">
        <v>0.24957083106769365</v>
      </c>
      <c r="O240" s="27">
        <v>1.7158104753637382</v>
      </c>
    </row>
    <row r="241" spans="1:15" x14ac:dyDescent="0.25">
      <c r="A241" t="str">
        <f t="shared" si="3"/>
        <v>LEEQTF43200</v>
      </c>
      <c r="B241" s="3" t="s">
        <v>50</v>
      </c>
      <c r="C241" s="3" t="s">
        <v>51</v>
      </c>
      <c r="D241" s="4">
        <v>43200</v>
      </c>
      <c r="E241" s="3" t="s">
        <v>52</v>
      </c>
      <c r="F241" s="27">
        <v>2.3243441430060336</v>
      </c>
      <c r="G241" s="27">
        <v>0</v>
      </c>
      <c r="H241" s="27">
        <v>0.2</v>
      </c>
      <c r="I241" s="27">
        <v>0.28878364142175755</v>
      </c>
      <c r="J241" s="27">
        <v>2.8131277844277913</v>
      </c>
      <c r="K241" s="27">
        <v>1.4611282211266867</v>
      </c>
      <c r="L241" s="27">
        <v>0</v>
      </c>
      <c r="M241" s="27">
        <v>0.2</v>
      </c>
      <c r="N241" s="27">
        <v>0.28641291269394364</v>
      </c>
      <c r="O241" s="27">
        <v>1.9475411338206303</v>
      </c>
    </row>
    <row r="242" spans="1:15" x14ac:dyDescent="0.25">
      <c r="A242" t="str">
        <f t="shared" si="3"/>
        <v>LEGROW43200</v>
      </c>
      <c r="B242" s="3" t="s">
        <v>53</v>
      </c>
      <c r="C242" s="3" t="s">
        <v>54</v>
      </c>
      <c r="D242" s="4">
        <v>43200</v>
      </c>
      <c r="E242" s="3" t="s">
        <v>55</v>
      </c>
      <c r="F242" s="27">
        <v>2.3516057109373412</v>
      </c>
      <c r="G242" s="27">
        <v>0</v>
      </c>
      <c r="H242" s="27">
        <v>0.2</v>
      </c>
      <c r="I242" s="27">
        <v>0.27569009342268896</v>
      </c>
      <c r="J242" s="27">
        <v>2.8272958043600305</v>
      </c>
      <c r="K242" s="27">
        <v>1.3942069020397563</v>
      </c>
      <c r="L242" s="27">
        <v>0</v>
      </c>
      <c r="M242" s="27">
        <v>0.2</v>
      </c>
      <c r="N242" s="27">
        <v>0.27256677738232415</v>
      </c>
      <c r="O242" s="27">
        <v>1.8667736794220804</v>
      </c>
    </row>
    <row r="243" spans="1:15" x14ac:dyDescent="0.25">
      <c r="A243" t="str">
        <f t="shared" si="3"/>
        <v>LEINFA43200</v>
      </c>
      <c r="B243" s="3" t="s">
        <v>56</v>
      </c>
      <c r="C243" s="3" t="s">
        <v>57</v>
      </c>
      <c r="D243" s="4">
        <v>43200</v>
      </c>
      <c r="E243" s="3" t="s">
        <v>58</v>
      </c>
      <c r="F243" s="27">
        <v>2.5001244287912083</v>
      </c>
      <c r="G243" s="27">
        <v>0</v>
      </c>
      <c r="H243" s="27">
        <v>0.2</v>
      </c>
      <c r="I243" s="27">
        <v>0.25382051257896676</v>
      </c>
      <c r="J243" s="27">
        <v>2.9539449413701755</v>
      </c>
      <c r="K243" s="27">
        <v>1.2020125879977619</v>
      </c>
      <c r="L243" s="27">
        <v>0</v>
      </c>
      <c r="M243" s="27">
        <v>0.2</v>
      </c>
      <c r="N243" s="27">
        <v>0.23976931278706973</v>
      </c>
      <c r="O243" s="27">
        <v>1.6417819007848315</v>
      </c>
    </row>
    <row r="244" spans="1:15" x14ac:dyDescent="0.25">
      <c r="A244" t="str">
        <f t="shared" si="3"/>
        <v>LEINNF43200</v>
      </c>
      <c r="B244" s="3" t="s">
        <v>59</v>
      </c>
      <c r="C244" s="3" t="s">
        <v>60</v>
      </c>
      <c r="D244" s="4">
        <v>43200</v>
      </c>
      <c r="E244" s="3" t="s">
        <v>93</v>
      </c>
      <c r="F244" s="27">
        <v>1.2000261065208715</v>
      </c>
      <c r="G244" s="27">
        <v>0</v>
      </c>
      <c r="H244" s="27">
        <v>0</v>
      </c>
      <c r="I244" s="27">
        <v>4.4997430301291247E-2</v>
      </c>
      <c r="J244" s="27">
        <v>1.2450235368221627</v>
      </c>
      <c r="K244" s="27">
        <v>0.64450216360001678</v>
      </c>
      <c r="L244" s="27">
        <v>0</v>
      </c>
      <c r="M244" s="27">
        <v>0</v>
      </c>
      <c r="N244" s="27">
        <v>4.4014781904391405E-2</v>
      </c>
      <c r="O244" s="27">
        <v>0.68851694550440823</v>
      </c>
    </row>
    <row r="245" spans="1:15" x14ac:dyDescent="0.25">
      <c r="A245" t="str">
        <f t="shared" si="3"/>
        <v>LEINSX43200</v>
      </c>
      <c r="B245" s="3" t="s">
        <v>61</v>
      </c>
      <c r="C245" s="3" t="s">
        <v>62</v>
      </c>
      <c r="D245" s="4">
        <v>43200</v>
      </c>
      <c r="E245" s="3" t="s">
        <v>92</v>
      </c>
      <c r="F245" s="27">
        <v>1.7000606261715214</v>
      </c>
      <c r="G245" s="27">
        <v>0</v>
      </c>
      <c r="H245" s="27">
        <v>0</v>
      </c>
      <c r="I245" s="27">
        <v>0.12600403626205409</v>
      </c>
      <c r="J245" s="27">
        <v>1.8260646624335755</v>
      </c>
      <c r="K245" s="27">
        <v>1.1383257798756949</v>
      </c>
      <c r="L245" s="27">
        <v>0</v>
      </c>
      <c r="M245" s="27">
        <v>0</v>
      </c>
      <c r="N245" s="27">
        <v>0.1149013946260062</v>
      </c>
      <c r="O245" s="27">
        <v>1.2532271745017012</v>
      </c>
    </row>
    <row r="246" spans="1:15" x14ac:dyDescent="0.25">
      <c r="A246" t="str">
        <f t="shared" si="3"/>
        <v>LEMIDF43200</v>
      </c>
      <c r="B246" s="3" t="s">
        <v>63</v>
      </c>
      <c r="C246" s="3" t="s">
        <v>64</v>
      </c>
      <c r="D246" s="4">
        <v>43200</v>
      </c>
      <c r="E246" s="3" t="s">
        <v>65</v>
      </c>
      <c r="F246" s="27">
        <v>2.3338975786581662</v>
      </c>
      <c r="G246" s="27">
        <v>0</v>
      </c>
      <c r="H246" s="27">
        <v>0.2</v>
      </c>
      <c r="I246" s="27">
        <v>6.0093807486079259E-2</v>
      </c>
      <c r="J246" s="27">
        <v>2.5939913861442454</v>
      </c>
      <c r="K246" s="27">
        <v>0.32477765644351814</v>
      </c>
      <c r="L246" s="27">
        <v>0</v>
      </c>
      <c r="M246" s="27">
        <v>0.2</v>
      </c>
      <c r="N246" s="27">
        <v>5.8461071856851995E-2</v>
      </c>
      <c r="O246" s="27">
        <v>0.58323872830037016</v>
      </c>
    </row>
    <row r="247" spans="1:15" x14ac:dyDescent="0.25">
      <c r="A247" t="str">
        <f t="shared" si="3"/>
        <v>LET10043200</v>
      </c>
      <c r="B247" s="3" t="s">
        <v>66</v>
      </c>
      <c r="C247" s="3" t="s">
        <v>67</v>
      </c>
      <c r="D247" s="4">
        <v>43200</v>
      </c>
      <c r="E247" s="3" t="s">
        <v>98</v>
      </c>
      <c r="F247" s="27">
        <v>0.24987853756650169</v>
      </c>
      <c r="G247" s="27">
        <v>0</v>
      </c>
      <c r="H247" s="27">
        <v>0</v>
      </c>
      <c r="I247" s="27">
        <v>8.9778980651449118E-3</v>
      </c>
      <c r="J247" s="27">
        <v>0.25885643563164662</v>
      </c>
      <c r="K247" s="27">
        <v>0</v>
      </c>
      <c r="L247" s="27">
        <v>0</v>
      </c>
      <c r="M247" s="27">
        <v>0</v>
      </c>
      <c r="N247" s="27">
        <v>0</v>
      </c>
      <c r="O247" s="27">
        <v>0</v>
      </c>
    </row>
    <row r="248" spans="1:15" x14ac:dyDescent="0.25">
      <c r="A248" t="str">
        <f t="shared" si="3"/>
        <v>LETAXP43200</v>
      </c>
      <c r="B248" s="3" t="s">
        <v>69</v>
      </c>
      <c r="C248" s="3" t="s">
        <v>70</v>
      </c>
      <c r="D248" s="4">
        <v>43200</v>
      </c>
      <c r="E248" s="3" t="s">
        <v>71</v>
      </c>
      <c r="F248" s="27">
        <v>2.3992642358306067</v>
      </c>
      <c r="G248" s="27">
        <v>0</v>
      </c>
      <c r="H248" s="27">
        <v>0</v>
      </c>
      <c r="I248" s="27">
        <v>0.25546727325953922</v>
      </c>
      <c r="J248" s="27">
        <v>2.654731509090146</v>
      </c>
      <c r="K248" s="27">
        <v>1.4276230697262053</v>
      </c>
      <c r="L248" s="27">
        <v>0</v>
      </c>
      <c r="M248" s="27">
        <v>0</v>
      </c>
      <c r="N248" s="27">
        <v>0.24258316109269321</v>
      </c>
      <c r="O248" s="27">
        <v>1.6702062308188985</v>
      </c>
    </row>
    <row r="249" spans="1:15" x14ac:dyDescent="0.25">
      <c r="A249" t="str">
        <f t="shared" si="3"/>
        <v>LETF5043200</v>
      </c>
      <c r="B249" s="3" t="s">
        <v>72</v>
      </c>
      <c r="C249" s="3" t="s">
        <v>73</v>
      </c>
      <c r="D249" s="4">
        <v>43200</v>
      </c>
      <c r="E249" s="3" t="s">
        <v>99</v>
      </c>
      <c r="F249" s="27">
        <v>9.9985371644169582E-2</v>
      </c>
      <c r="G249" s="27">
        <v>0</v>
      </c>
      <c r="H249" s="27">
        <v>0</v>
      </c>
      <c r="I249" s="27">
        <v>1.7972296015500418E-3</v>
      </c>
      <c r="J249" s="27">
        <v>0.10178260124571963</v>
      </c>
      <c r="K249" s="27">
        <v>0</v>
      </c>
      <c r="L249" s="27">
        <v>0</v>
      </c>
      <c r="M249" s="27">
        <v>0</v>
      </c>
      <c r="N249" s="27">
        <v>0</v>
      </c>
      <c r="O249" s="27">
        <v>0</v>
      </c>
    </row>
    <row r="250" spans="1:15" x14ac:dyDescent="0.25">
      <c r="A250" t="str">
        <f t="shared" si="3"/>
        <v>LETFSX43200</v>
      </c>
      <c r="B250" s="3" t="s">
        <v>75</v>
      </c>
      <c r="C250" s="3" t="s">
        <v>76</v>
      </c>
      <c r="D250" s="4">
        <v>43200</v>
      </c>
      <c r="E250" s="3" t="s">
        <v>100</v>
      </c>
      <c r="F250" s="27">
        <v>0.10000028538602621</v>
      </c>
      <c r="G250" s="27">
        <v>0</v>
      </c>
      <c r="H250" s="27">
        <v>0</v>
      </c>
      <c r="I250" s="27">
        <v>0</v>
      </c>
      <c r="J250" s="27">
        <v>0.10000028538602621</v>
      </c>
      <c r="K250" s="27">
        <v>0</v>
      </c>
      <c r="L250" s="27">
        <v>0</v>
      </c>
      <c r="M250" s="27">
        <v>0</v>
      </c>
      <c r="N250" s="27">
        <v>0</v>
      </c>
      <c r="O250" s="27">
        <v>0</v>
      </c>
    </row>
    <row r="251" spans="1:15" x14ac:dyDescent="0.25">
      <c r="A251" t="str">
        <f t="shared" si="3"/>
        <v>LEULIS43200</v>
      </c>
      <c r="B251" s="3" t="s">
        <v>78</v>
      </c>
      <c r="C251" s="3" t="s">
        <v>79</v>
      </c>
      <c r="D251" s="4">
        <v>43200</v>
      </c>
      <c r="E251" s="3" t="s">
        <v>80</v>
      </c>
      <c r="F251" s="27">
        <v>2.3473882319918467</v>
      </c>
      <c r="G251" s="27">
        <v>0</v>
      </c>
      <c r="H251" s="27">
        <v>0</v>
      </c>
      <c r="I251" s="27">
        <v>0.24793007238075238</v>
      </c>
      <c r="J251" s="27">
        <v>2.5953183043725989</v>
      </c>
      <c r="K251" s="27">
        <v>1.2702977261299786</v>
      </c>
      <c r="L251" s="27">
        <v>0</v>
      </c>
      <c r="M251" s="27">
        <v>0</v>
      </c>
      <c r="N251" s="27">
        <v>0.21605753974204248</v>
      </c>
      <c r="O251" s="27">
        <v>1.4863552658720212</v>
      </c>
    </row>
    <row r="252" spans="1:15" x14ac:dyDescent="0.25">
      <c r="A252" t="str">
        <f t="shared" si="3"/>
        <v>LLIQDF43200</v>
      </c>
      <c r="B252" s="3" t="s">
        <v>81</v>
      </c>
      <c r="C252" s="3" t="s">
        <v>82</v>
      </c>
      <c r="D252" s="4">
        <v>43200</v>
      </c>
      <c r="E252" s="3" t="s">
        <v>83</v>
      </c>
      <c r="F252" s="27">
        <v>0.20881712996342261</v>
      </c>
      <c r="G252" s="27">
        <v>0</v>
      </c>
      <c r="H252" s="27">
        <v>0</v>
      </c>
      <c r="I252" s="27">
        <v>5.1855665596423932E-3</v>
      </c>
      <c r="J252" s="27">
        <v>0.214002696523065</v>
      </c>
      <c r="K252" s="27">
        <v>6.8788966705649421E-2</v>
      </c>
      <c r="L252" s="27">
        <v>0</v>
      </c>
      <c r="M252" s="27">
        <v>0</v>
      </c>
      <c r="N252" s="27">
        <v>5.1819208302926953E-3</v>
      </c>
      <c r="O252" s="27">
        <v>7.3970887535942109E-2</v>
      </c>
    </row>
    <row r="253" spans="1:15" x14ac:dyDescent="0.25">
      <c r="A253" t="str">
        <f t="shared" si="3"/>
        <v>LDBOND43201</v>
      </c>
      <c r="B253" s="3" t="s">
        <v>11</v>
      </c>
      <c r="C253" s="3" t="s">
        <v>12</v>
      </c>
      <c r="D253" s="4">
        <v>43201</v>
      </c>
      <c r="E253" s="3" t="s">
        <v>13</v>
      </c>
      <c r="F253" s="27">
        <v>1.0361356352398867</v>
      </c>
      <c r="G253" s="27">
        <v>0</v>
      </c>
      <c r="H253" s="27">
        <v>0</v>
      </c>
      <c r="I253" s="27">
        <v>8.9304095231690986E-2</v>
      </c>
      <c r="J253" s="27">
        <v>1.1254397304715777</v>
      </c>
      <c r="K253" s="27">
        <v>0.5328832549720447</v>
      </c>
      <c r="L253" s="27">
        <v>0</v>
      </c>
      <c r="M253" s="27">
        <v>0</v>
      </c>
      <c r="N253" s="27">
        <v>8.8720122667447096E-2</v>
      </c>
      <c r="O253" s="27">
        <v>0.62160337763949181</v>
      </c>
    </row>
    <row r="254" spans="1:15" x14ac:dyDescent="0.25">
      <c r="A254" t="str">
        <f t="shared" si="3"/>
        <v>LDCPO243201</v>
      </c>
      <c r="B254" s="3" t="s">
        <v>14</v>
      </c>
      <c r="C254" s="3" t="s">
        <v>15</v>
      </c>
      <c r="D254" s="4">
        <v>43201</v>
      </c>
      <c r="E254" s="3" t="s">
        <v>16</v>
      </c>
      <c r="F254" s="27">
        <v>0</v>
      </c>
      <c r="G254" s="27">
        <v>0</v>
      </c>
      <c r="H254" s="27">
        <v>0</v>
      </c>
      <c r="I254" s="27">
        <v>0</v>
      </c>
      <c r="J254" s="27">
        <v>0</v>
      </c>
      <c r="K254" s="27">
        <v>0</v>
      </c>
      <c r="L254" s="27">
        <v>0</v>
      </c>
      <c r="M254" s="27">
        <v>0</v>
      </c>
      <c r="N254" s="27">
        <v>0</v>
      </c>
      <c r="O254" s="27">
        <v>0</v>
      </c>
    </row>
    <row r="255" spans="1:15" x14ac:dyDescent="0.25">
      <c r="A255" t="str">
        <f t="shared" si="3"/>
        <v>LDDAF143201</v>
      </c>
      <c r="B255" s="3" t="s">
        <v>17</v>
      </c>
      <c r="C255" s="3" t="s">
        <v>18</v>
      </c>
      <c r="D255" s="4">
        <v>43201</v>
      </c>
      <c r="E255" s="5" t="s">
        <v>19</v>
      </c>
      <c r="F255" s="27">
        <v>2.2500872380334562</v>
      </c>
      <c r="G255" s="27">
        <v>0</v>
      </c>
      <c r="H255" s="27">
        <v>0</v>
      </c>
      <c r="I255" s="27">
        <v>0.17461332381247568</v>
      </c>
      <c r="J255" s="27">
        <v>2.4247005618459321</v>
      </c>
      <c r="K255" s="27">
        <v>1.0800103459623791</v>
      </c>
      <c r="L255" s="27">
        <v>0</v>
      </c>
      <c r="M255" s="27">
        <v>0</v>
      </c>
      <c r="N255" s="27">
        <v>0.17460413482816081</v>
      </c>
      <c r="O255" s="27">
        <v>1.2546144807905399</v>
      </c>
    </row>
    <row r="256" spans="1:15" x14ac:dyDescent="0.25">
      <c r="A256" t="str">
        <f t="shared" si="3"/>
        <v>LDDAF243201</v>
      </c>
      <c r="B256" s="3" t="s">
        <v>20</v>
      </c>
      <c r="C256" s="3" t="s">
        <v>21</v>
      </c>
      <c r="D256" s="4">
        <v>43201</v>
      </c>
      <c r="E256" s="3" t="s">
        <v>22</v>
      </c>
      <c r="F256" s="27">
        <v>2.2500887577956661</v>
      </c>
      <c r="G256" s="27">
        <v>0</v>
      </c>
      <c r="H256" s="27">
        <v>0</v>
      </c>
      <c r="I256" s="27">
        <v>0.19801353323200158</v>
      </c>
      <c r="J256" s="27">
        <v>2.4481022910276677</v>
      </c>
      <c r="K256" s="27">
        <v>1.2200134187424221</v>
      </c>
      <c r="L256" s="27">
        <v>0</v>
      </c>
      <c r="M256" s="27">
        <v>0</v>
      </c>
      <c r="N256" s="27">
        <v>0.19800417860891831</v>
      </c>
      <c r="O256" s="27">
        <v>1.4180175973513405</v>
      </c>
    </row>
    <row r="257" spans="1:15" x14ac:dyDescent="0.25">
      <c r="A257" t="str">
        <f t="shared" si="3"/>
        <v>LDDAF343201</v>
      </c>
      <c r="B257" s="3" t="s">
        <v>23</v>
      </c>
      <c r="C257" s="3" t="s">
        <v>24</v>
      </c>
      <c r="D257" s="4">
        <v>43201</v>
      </c>
      <c r="E257" s="3" t="s">
        <v>25</v>
      </c>
      <c r="F257" s="27">
        <v>2.2500903076500784</v>
      </c>
      <c r="G257" s="27">
        <v>0</v>
      </c>
      <c r="H257" s="27">
        <v>0</v>
      </c>
      <c r="I257" s="27">
        <v>0.19621290317996887</v>
      </c>
      <c r="J257" s="27">
        <v>2.4463032108300471</v>
      </c>
      <c r="K257" s="27">
        <v>1.2300155427441843</v>
      </c>
      <c r="L257" s="27">
        <v>0</v>
      </c>
      <c r="M257" s="27">
        <v>0</v>
      </c>
      <c r="N257" s="27">
        <v>0.19620593438981318</v>
      </c>
      <c r="O257" s="27">
        <v>1.4262214771339976</v>
      </c>
    </row>
    <row r="258" spans="1:15" x14ac:dyDescent="0.25">
      <c r="A258" t="str">
        <f t="shared" si="3"/>
        <v>LDGETF43201</v>
      </c>
      <c r="B258" s="3" t="s">
        <v>26</v>
      </c>
      <c r="C258" s="3" t="s">
        <v>27</v>
      </c>
      <c r="D258" s="4">
        <v>43201</v>
      </c>
      <c r="E258" s="3" t="s">
        <v>97</v>
      </c>
      <c r="F258" s="27">
        <v>0.25000146040964633</v>
      </c>
      <c r="G258" s="27">
        <v>0</v>
      </c>
      <c r="H258" s="27">
        <v>0</v>
      </c>
      <c r="I258" s="27">
        <v>2.7000202823661897E-2</v>
      </c>
      <c r="J258" s="27">
        <v>0.27700166323330822</v>
      </c>
      <c r="K258" s="27">
        <v>0</v>
      </c>
      <c r="L258" s="27">
        <v>0</v>
      </c>
      <c r="M258" s="27">
        <v>0</v>
      </c>
      <c r="N258" s="27">
        <v>0</v>
      </c>
      <c r="O258" s="27">
        <v>0</v>
      </c>
    </row>
    <row r="259" spans="1:15" x14ac:dyDescent="0.25">
      <c r="A259" t="str">
        <f t="shared" si="3"/>
        <v>LDGSEC43201</v>
      </c>
      <c r="B259" s="3" t="s">
        <v>29</v>
      </c>
      <c r="C259" s="3" t="s">
        <v>30</v>
      </c>
      <c r="D259" s="4">
        <v>43201</v>
      </c>
      <c r="E259" s="3" t="s">
        <v>31</v>
      </c>
      <c r="F259" s="27">
        <v>1.0943228755664685</v>
      </c>
      <c r="G259" s="27">
        <v>0</v>
      </c>
      <c r="H259" s="27">
        <v>0.2</v>
      </c>
      <c r="I259" s="27">
        <v>6.377640477950336E-2</v>
      </c>
      <c r="J259" s="27">
        <v>1.3580992803459717</v>
      </c>
      <c r="K259" s="27">
        <v>0.18552311543125904</v>
      </c>
      <c r="L259" s="27">
        <v>0</v>
      </c>
      <c r="M259" s="27">
        <v>0.2</v>
      </c>
      <c r="N259" s="27">
        <v>6.2194732152590408E-2</v>
      </c>
      <c r="O259" s="27">
        <v>0.44771784758384947</v>
      </c>
    </row>
    <row r="260" spans="1:15" x14ac:dyDescent="0.25">
      <c r="A260" t="str">
        <f t="shared" ref="A260:A323" si="4">C260&amp;D260</f>
        <v>LDINPF43201</v>
      </c>
      <c r="B260" s="3" t="s">
        <v>32</v>
      </c>
      <c r="C260" s="3" t="s">
        <v>33</v>
      </c>
      <c r="D260" s="4">
        <v>43201</v>
      </c>
      <c r="E260" s="3" t="s">
        <v>34</v>
      </c>
      <c r="F260" s="27">
        <v>1.1300210663334953</v>
      </c>
      <c r="G260" s="27">
        <v>0</v>
      </c>
      <c r="H260" s="27">
        <v>0</v>
      </c>
      <c r="I260" s="27">
        <v>6.8401857540393324E-2</v>
      </c>
      <c r="J260" s="27">
        <v>1.1984229238738886</v>
      </c>
      <c r="K260" s="27">
        <v>0.4772913528984804</v>
      </c>
      <c r="L260" s="27">
        <v>0</v>
      </c>
      <c r="M260" s="27">
        <v>0</v>
      </c>
      <c r="N260" s="27">
        <v>6.7912929100302943E-2</v>
      </c>
      <c r="O260" s="27">
        <v>0.54520428199878335</v>
      </c>
    </row>
    <row r="261" spans="1:15" x14ac:dyDescent="0.25">
      <c r="A261" t="str">
        <f t="shared" si="4"/>
        <v>LDMIPF43201</v>
      </c>
      <c r="B261" s="3" t="s">
        <v>35</v>
      </c>
      <c r="C261" s="3" t="s">
        <v>36</v>
      </c>
      <c r="D261" s="4">
        <v>43201</v>
      </c>
      <c r="E261" s="3" t="s">
        <v>37</v>
      </c>
      <c r="F261" s="27">
        <v>2.0994469851405286</v>
      </c>
      <c r="G261" s="27">
        <v>0</v>
      </c>
      <c r="H261" s="27">
        <v>0.2</v>
      </c>
      <c r="I261" s="27">
        <v>0.30230785077535433</v>
      </c>
      <c r="J261" s="27">
        <v>2.6017548359158833</v>
      </c>
      <c r="K261" s="27">
        <v>1.4075106041479979</v>
      </c>
      <c r="L261" s="27">
        <v>0</v>
      </c>
      <c r="M261" s="27">
        <v>0.2</v>
      </c>
      <c r="N261" s="27">
        <v>0.2785680506906475</v>
      </c>
      <c r="O261" s="27">
        <v>1.8860786548386455</v>
      </c>
    </row>
    <row r="262" spans="1:15" x14ac:dyDescent="0.25">
      <c r="A262" t="str">
        <f t="shared" si="4"/>
        <v>LDSAPF43201</v>
      </c>
      <c r="B262" s="3" t="s">
        <v>38</v>
      </c>
      <c r="C262" s="3" t="s">
        <v>39</v>
      </c>
      <c r="D262" s="4">
        <v>43201</v>
      </c>
      <c r="E262" s="3" t="s">
        <v>40</v>
      </c>
      <c r="F262" s="27">
        <v>0.80000934018368142</v>
      </c>
      <c r="G262" s="27">
        <v>0</v>
      </c>
      <c r="H262" s="27">
        <v>0</v>
      </c>
      <c r="I262" s="27">
        <v>3.9600898133367146E-2</v>
      </c>
      <c r="J262" s="27">
        <v>0.83961023831704851</v>
      </c>
      <c r="K262" s="27">
        <v>0.26551354681669004</v>
      </c>
      <c r="L262" s="27">
        <v>0</v>
      </c>
      <c r="M262" s="27">
        <v>0</v>
      </c>
      <c r="N262" s="27">
        <v>3.8792587162678208E-2</v>
      </c>
      <c r="O262" s="27">
        <v>0.30430613397936823</v>
      </c>
    </row>
    <row r="263" spans="1:15" x14ac:dyDescent="0.25">
      <c r="A263" t="str">
        <f t="shared" si="4"/>
        <v>LEBALF43201</v>
      </c>
      <c r="B263" s="3" t="s">
        <v>41</v>
      </c>
      <c r="C263" s="3" t="s">
        <v>42</v>
      </c>
      <c r="D263" s="4">
        <v>43201</v>
      </c>
      <c r="E263" s="3" t="s">
        <v>43</v>
      </c>
      <c r="F263" s="27">
        <v>2.3027887322293723</v>
      </c>
      <c r="G263" s="27">
        <v>0</v>
      </c>
      <c r="H263" s="27">
        <v>0.2</v>
      </c>
      <c r="I263" s="27">
        <v>5.4494983780483001E-2</v>
      </c>
      <c r="J263" s="27">
        <v>2.5572837160098554</v>
      </c>
      <c r="K263" s="27">
        <v>0.30084631518419919</v>
      </c>
      <c r="L263" s="27">
        <v>0</v>
      </c>
      <c r="M263" s="27">
        <v>0.2</v>
      </c>
      <c r="N263" s="27">
        <v>5.415347539938873E-2</v>
      </c>
      <c r="O263" s="27">
        <v>0.55499979058358795</v>
      </c>
    </row>
    <row r="264" spans="1:15" x14ac:dyDescent="0.25">
      <c r="A264" t="str">
        <f t="shared" si="4"/>
        <v>LEBFSF43201</v>
      </c>
      <c r="B264" s="3" t="s">
        <v>44</v>
      </c>
      <c r="C264" s="3" t="s">
        <v>45</v>
      </c>
      <c r="D264" s="4">
        <v>43201</v>
      </c>
      <c r="E264" s="3" t="s">
        <v>46</v>
      </c>
      <c r="F264" s="27">
        <v>2.5001208845476715</v>
      </c>
      <c r="G264" s="27">
        <v>0</v>
      </c>
      <c r="H264" s="27">
        <v>0.2</v>
      </c>
      <c r="I264" s="27">
        <v>0.21961776853729786</v>
      </c>
      <c r="J264" s="27">
        <v>2.9197386530849694</v>
      </c>
      <c r="K264" s="27">
        <v>1.0366041991108248</v>
      </c>
      <c r="L264" s="27">
        <v>0</v>
      </c>
      <c r="M264" s="27">
        <v>0.2</v>
      </c>
      <c r="N264" s="27">
        <v>0.20819951874046838</v>
      </c>
      <c r="O264" s="27">
        <v>1.4448037178512931</v>
      </c>
    </row>
    <row r="265" spans="1:15" x14ac:dyDescent="0.25">
      <c r="A265" t="str">
        <f t="shared" si="4"/>
        <v>LECHID43201</v>
      </c>
      <c r="B265" s="3" t="s">
        <v>47</v>
      </c>
      <c r="C265" s="3" t="s">
        <v>48</v>
      </c>
      <c r="D265" s="4">
        <v>43201</v>
      </c>
      <c r="E265" s="3" t="s">
        <v>49</v>
      </c>
      <c r="F265" s="27">
        <v>2.4755523971233471</v>
      </c>
      <c r="G265" s="27">
        <v>0</v>
      </c>
      <c r="H265" s="27">
        <v>0</v>
      </c>
      <c r="I265" s="27">
        <v>0.26919719576765549</v>
      </c>
      <c r="J265" s="27">
        <v>2.7447495928910026</v>
      </c>
      <c r="K265" s="27">
        <v>1.4667432925782515</v>
      </c>
      <c r="L265" s="27">
        <v>0</v>
      </c>
      <c r="M265" s="27">
        <v>0</v>
      </c>
      <c r="N265" s="27">
        <v>0.24963788199233528</v>
      </c>
      <c r="O265" s="27">
        <v>1.7163811745705868</v>
      </c>
    </row>
    <row r="266" spans="1:15" x14ac:dyDescent="0.25">
      <c r="A266" t="str">
        <f t="shared" si="4"/>
        <v>LEEQTF43201</v>
      </c>
      <c r="B266" s="3" t="s">
        <v>50</v>
      </c>
      <c r="C266" s="3" t="s">
        <v>51</v>
      </c>
      <c r="D266" s="4">
        <v>43201</v>
      </c>
      <c r="E266" s="3" t="s">
        <v>52</v>
      </c>
      <c r="F266" s="27">
        <v>2.3242823382732611</v>
      </c>
      <c r="G266" s="27">
        <v>0</v>
      </c>
      <c r="H266" s="27">
        <v>0.2</v>
      </c>
      <c r="I266" s="27">
        <v>0.28877240256478642</v>
      </c>
      <c r="J266" s="27">
        <v>2.813054740838048</v>
      </c>
      <c r="K266" s="27">
        <v>1.4610431067809486</v>
      </c>
      <c r="L266" s="27">
        <v>0</v>
      </c>
      <c r="M266" s="27">
        <v>0.2</v>
      </c>
      <c r="N266" s="27">
        <v>0.28639745713089748</v>
      </c>
      <c r="O266" s="27">
        <v>1.9474405639118459</v>
      </c>
    </row>
    <row r="267" spans="1:15" x14ac:dyDescent="0.25">
      <c r="A267" t="str">
        <f t="shared" si="4"/>
        <v>LEGROW43201</v>
      </c>
      <c r="B267" s="3" t="s">
        <v>53</v>
      </c>
      <c r="C267" s="3" t="s">
        <v>54</v>
      </c>
      <c r="D267" s="4">
        <v>43201</v>
      </c>
      <c r="E267" s="3" t="s">
        <v>55</v>
      </c>
      <c r="F267" s="27">
        <v>2.3514068744283145</v>
      </c>
      <c r="G267" s="27">
        <v>0</v>
      </c>
      <c r="H267" s="27">
        <v>0.2</v>
      </c>
      <c r="I267" s="27">
        <v>0.27565401072442336</v>
      </c>
      <c r="J267" s="27">
        <v>2.8270608851527381</v>
      </c>
      <c r="K267" s="27">
        <v>1.3940488347317945</v>
      </c>
      <c r="L267" s="27">
        <v>0</v>
      </c>
      <c r="M267" s="27">
        <v>0.2</v>
      </c>
      <c r="N267" s="27">
        <v>0.27253886465144289</v>
      </c>
      <c r="O267" s="27">
        <v>1.8665876993832373</v>
      </c>
    </row>
    <row r="268" spans="1:15" x14ac:dyDescent="0.25">
      <c r="A268" t="str">
        <f t="shared" si="4"/>
        <v>LEINFA43201</v>
      </c>
      <c r="B268" s="3" t="s">
        <v>56</v>
      </c>
      <c r="C268" s="3" t="s">
        <v>57</v>
      </c>
      <c r="D268" s="4">
        <v>43201</v>
      </c>
      <c r="E268" s="3" t="s">
        <v>58</v>
      </c>
      <c r="F268" s="27">
        <v>2.5001231016892409</v>
      </c>
      <c r="G268" s="27">
        <v>0</v>
      </c>
      <c r="H268" s="27">
        <v>0.2</v>
      </c>
      <c r="I268" s="27">
        <v>0.25382044608002208</v>
      </c>
      <c r="J268" s="27">
        <v>2.953943547769263</v>
      </c>
      <c r="K268" s="27">
        <v>1.2011449314708365</v>
      </c>
      <c r="L268" s="27">
        <v>0</v>
      </c>
      <c r="M268" s="27">
        <v>0.2</v>
      </c>
      <c r="N268" s="27">
        <v>0.23961898962510281</v>
      </c>
      <c r="O268" s="27">
        <v>1.6407639210959393</v>
      </c>
    </row>
    <row r="269" spans="1:15" x14ac:dyDescent="0.25">
      <c r="A269" t="str">
        <f t="shared" si="4"/>
        <v>LEINNF43201</v>
      </c>
      <c r="B269" s="3" t="s">
        <v>59</v>
      </c>
      <c r="C269" s="3" t="s">
        <v>60</v>
      </c>
      <c r="D269" s="4">
        <v>43201</v>
      </c>
      <c r="E269" s="3" t="s">
        <v>93</v>
      </c>
      <c r="F269" s="27">
        <v>1.2000333306450013</v>
      </c>
      <c r="G269" s="27">
        <v>0</v>
      </c>
      <c r="H269" s="27">
        <v>0</v>
      </c>
      <c r="I269" s="27">
        <v>4.5000983179277768E-2</v>
      </c>
      <c r="J269" s="27">
        <v>1.245034313824279</v>
      </c>
      <c r="K269" s="27">
        <v>0.64448985267832115</v>
      </c>
      <c r="L269" s="27">
        <v>0</v>
      </c>
      <c r="M269" s="27">
        <v>0</v>
      </c>
      <c r="N269" s="27">
        <v>4.4007229785395459E-2</v>
      </c>
      <c r="O269" s="27">
        <v>0.68849708246371666</v>
      </c>
    </row>
    <row r="270" spans="1:15" x14ac:dyDescent="0.25">
      <c r="A270" t="str">
        <f t="shared" si="4"/>
        <v>LEINSX43201</v>
      </c>
      <c r="B270" s="3" t="s">
        <v>61</v>
      </c>
      <c r="C270" s="3" t="s">
        <v>62</v>
      </c>
      <c r="D270" s="4">
        <v>43201</v>
      </c>
      <c r="E270" s="3" t="s">
        <v>92</v>
      </c>
      <c r="F270" s="27">
        <v>1.7000583887573399</v>
      </c>
      <c r="G270" s="27">
        <v>0</v>
      </c>
      <c r="H270" s="27">
        <v>0</v>
      </c>
      <c r="I270" s="27">
        <v>0.12600472440355301</v>
      </c>
      <c r="J270" s="27">
        <v>1.8260631131608929</v>
      </c>
      <c r="K270" s="27">
        <v>1.1382753379413433</v>
      </c>
      <c r="L270" s="27">
        <v>0</v>
      </c>
      <c r="M270" s="27">
        <v>0</v>
      </c>
      <c r="N270" s="27">
        <v>0.11488423844347656</v>
      </c>
      <c r="O270" s="27">
        <v>1.2531595763848198</v>
      </c>
    </row>
    <row r="271" spans="1:15" x14ac:dyDescent="0.25">
      <c r="A271" t="str">
        <f t="shared" si="4"/>
        <v>LEMIDF43201</v>
      </c>
      <c r="B271" s="3" t="s">
        <v>63</v>
      </c>
      <c r="C271" s="3" t="s">
        <v>64</v>
      </c>
      <c r="D271" s="4">
        <v>43201</v>
      </c>
      <c r="E271" s="3" t="s">
        <v>65</v>
      </c>
      <c r="F271" s="27">
        <v>2.3334531005284647</v>
      </c>
      <c r="G271" s="27">
        <v>0</v>
      </c>
      <c r="H271" s="27">
        <v>0.2</v>
      </c>
      <c r="I271" s="27">
        <v>6.0013993423789359E-2</v>
      </c>
      <c r="J271" s="27">
        <v>2.5934670939522544</v>
      </c>
      <c r="K271" s="27">
        <v>0.3244208690330373</v>
      </c>
      <c r="L271" s="27">
        <v>0</v>
      </c>
      <c r="M271" s="27">
        <v>0.2</v>
      </c>
      <c r="N271" s="27">
        <v>5.8396775852866685E-2</v>
      </c>
      <c r="O271" s="27">
        <v>0.58281764488590404</v>
      </c>
    </row>
    <row r="272" spans="1:15" x14ac:dyDescent="0.25">
      <c r="A272" t="str">
        <f t="shared" si="4"/>
        <v>LET10043201</v>
      </c>
      <c r="B272" s="3" t="s">
        <v>66</v>
      </c>
      <c r="C272" s="3" t="s">
        <v>67</v>
      </c>
      <c r="D272" s="4">
        <v>43201</v>
      </c>
      <c r="E272" s="3" t="s">
        <v>98</v>
      </c>
      <c r="F272" s="27">
        <v>0.24987854973040191</v>
      </c>
      <c r="G272" s="27">
        <v>0</v>
      </c>
      <c r="H272" s="27">
        <v>0</v>
      </c>
      <c r="I272" s="27">
        <v>8.977979851115845E-3</v>
      </c>
      <c r="J272" s="27">
        <v>0.25885652958151778</v>
      </c>
      <c r="K272" s="27">
        <v>0</v>
      </c>
      <c r="L272" s="27">
        <v>0</v>
      </c>
      <c r="M272" s="27">
        <v>0</v>
      </c>
      <c r="N272" s="27">
        <v>0</v>
      </c>
      <c r="O272" s="27">
        <v>0</v>
      </c>
    </row>
    <row r="273" spans="1:15" x14ac:dyDescent="0.25">
      <c r="A273" t="str">
        <f t="shared" si="4"/>
        <v>LETAXP43201</v>
      </c>
      <c r="B273" s="3" t="s">
        <v>69</v>
      </c>
      <c r="C273" s="3" t="s">
        <v>70</v>
      </c>
      <c r="D273" s="4">
        <v>43201</v>
      </c>
      <c r="E273" s="3" t="s">
        <v>71</v>
      </c>
      <c r="F273" s="27">
        <v>2.3986505215534502</v>
      </c>
      <c r="G273" s="27">
        <v>0</v>
      </c>
      <c r="H273" s="27">
        <v>0</v>
      </c>
      <c r="I273" s="27">
        <v>0.2553568766520945</v>
      </c>
      <c r="J273" s="27">
        <v>2.6540073982055445</v>
      </c>
      <c r="K273" s="27">
        <v>1.4271555592697109</v>
      </c>
      <c r="L273" s="27">
        <v>0</v>
      </c>
      <c r="M273" s="27">
        <v>0</v>
      </c>
      <c r="N273" s="27">
        <v>0.24249795670168037</v>
      </c>
      <c r="O273" s="27">
        <v>1.6696535159713912</v>
      </c>
    </row>
    <row r="274" spans="1:15" x14ac:dyDescent="0.25">
      <c r="A274" t="str">
        <f t="shared" si="4"/>
        <v>LETF5043201</v>
      </c>
      <c r="B274" s="3" t="s">
        <v>72</v>
      </c>
      <c r="C274" s="3" t="s">
        <v>73</v>
      </c>
      <c r="D274" s="4">
        <v>43201</v>
      </c>
      <c r="E274" s="3" t="s">
        <v>99</v>
      </c>
      <c r="F274" s="27">
        <v>9.998535811085861E-2</v>
      </c>
      <c r="G274" s="27">
        <v>0</v>
      </c>
      <c r="H274" s="27">
        <v>0</v>
      </c>
      <c r="I274" s="27">
        <v>1.7973221040766846E-3</v>
      </c>
      <c r="J274" s="27">
        <v>0.10178268021493529</v>
      </c>
      <c r="K274" s="27">
        <v>0</v>
      </c>
      <c r="L274" s="27">
        <v>0</v>
      </c>
      <c r="M274" s="27">
        <v>0</v>
      </c>
      <c r="N274" s="27">
        <v>0</v>
      </c>
      <c r="O274" s="27">
        <v>0</v>
      </c>
    </row>
    <row r="275" spans="1:15" x14ac:dyDescent="0.25">
      <c r="A275" t="str">
        <f t="shared" si="4"/>
        <v>LETFSX43201</v>
      </c>
      <c r="B275" s="3" t="s">
        <v>75</v>
      </c>
      <c r="C275" s="3" t="s">
        <v>76</v>
      </c>
      <c r="D275" s="4">
        <v>43201</v>
      </c>
      <c r="E275" s="3" t="s">
        <v>100</v>
      </c>
      <c r="F275" s="27">
        <v>0.10000037342183736</v>
      </c>
      <c r="G275" s="27">
        <v>0</v>
      </c>
      <c r="H275" s="27">
        <v>0</v>
      </c>
      <c r="I275" s="27">
        <v>0</v>
      </c>
      <c r="J275" s="27">
        <v>0.10000037342183736</v>
      </c>
      <c r="K275" s="27">
        <v>0</v>
      </c>
      <c r="L275" s="27">
        <v>0</v>
      </c>
      <c r="M275" s="27">
        <v>0</v>
      </c>
      <c r="N275" s="27">
        <v>0</v>
      </c>
      <c r="O275" s="27">
        <v>0</v>
      </c>
    </row>
    <row r="276" spans="1:15" x14ac:dyDescent="0.25">
      <c r="A276" t="str">
        <f t="shared" si="4"/>
        <v>LEULIS43201</v>
      </c>
      <c r="B276" s="3" t="s">
        <v>78</v>
      </c>
      <c r="C276" s="3" t="s">
        <v>79</v>
      </c>
      <c r="D276" s="4">
        <v>43201</v>
      </c>
      <c r="E276" s="3" t="s">
        <v>80</v>
      </c>
      <c r="F276" s="27">
        <v>2.3471623910516435</v>
      </c>
      <c r="G276" s="27">
        <v>0</v>
      </c>
      <c r="H276" s="27">
        <v>0</v>
      </c>
      <c r="I276" s="27">
        <v>0.24788933865591864</v>
      </c>
      <c r="J276" s="27">
        <v>2.5950517297075621</v>
      </c>
      <c r="K276" s="27">
        <v>1.2708302464557324</v>
      </c>
      <c r="L276" s="27">
        <v>0</v>
      </c>
      <c r="M276" s="27">
        <v>0</v>
      </c>
      <c r="N276" s="27">
        <v>0.21615135434662108</v>
      </c>
      <c r="O276" s="27">
        <v>1.4869816008023535</v>
      </c>
    </row>
    <row r="277" spans="1:15" x14ac:dyDescent="0.25">
      <c r="A277" t="str">
        <f t="shared" si="4"/>
        <v>LLIQDF43201</v>
      </c>
      <c r="B277" s="3" t="s">
        <v>81</v>
      </c>
      <c r="C277" s="3" t="s">
        <v>82</v>
      </c>
      <c r="D277" s="4">
        <v>43201</v>
      </c>
      <c r="E277" s="3" t="s">
        <v>83</v>
      </c>
      <c r="F277" s="27">
        <v>0.20894432570378063</v>
      </c>
      <c r="G277" s="27">
        <v>0</v>
      </c>
      <c r="H277" s="27">
        <v>0</v>
      </c>
      <c r="I277" s="27">
        <v>5.2086067249578734E-3</v>
      </c>
      <c r="J277" s="27">
        <v>0.21415293242873851</v>
      </c>
      <c r="K277" s="27">
        <v>6.8919062065755002E-2</v>
      </c>
      <c r="L277" s="27">
        <v>0</v>
      </c>
      <c r="M277" s="27">
        <v>0</v>
      </c>
      <c r="N277" s="27">
        <v>5.205358947392269E-3</v>
      </c>
      <c r="O277" s="27">
        <v>7.4124421013147271E-2</v>
      </c>
    </row>
    <row r="278" spans="1:15" x14ac:dyDescent="0.25">
      <c r="A278" t="str">
        <f t="shared" si="4"/>
        <v>LDBOND43202</v>
      </c>
      <c r="B278" s="3" t="s">
        <v>11</v>
      </c>
      <c r="C278" s="3" t="s">
        <v>12</v>
      </c>
      <c r="D278" s="4">
        <v>43202</v>
      </c>
      <c r="E278" s="3" t="s">
        <v>13</v>
      </c>
      <c r="F278" s="27">
        <v>1.0700194372222931</v>
      </c>
      <c r="G278" s="27">
        <v>0</v>
      </c>
      <c r="H278" s="27">
        <v>0</v>
      </c>
      <c r="I278" s="27">
        <v>9.5403211722717221E-2</v>
      </c>
      <c r="J278" s="27">
        <v>1.1654226489450104</v>
      </c>
      <c r="K278" s="27">
        <v>0.56678671988182172</v>
      </c>
      <c r="L278" s="27">
        <v>0</v>
      </c>
      <c r="M278" s="27">
        <v>0</v>
      </c>
      <c r="N278" s="27">
        <v>9.4822517342471671E-2</v>
      </c>
      <c r="O278" s="27">
        <v>0.66160923722429343</v>
      </c>
    </row>
    <row r="279" spans="1:15" x14ac:dyDescent="0.25">
      <c r="A279" t="str">
        <f t="shared" si="4"/>
        <v>LDCPO243202</v>
      </c>
      <c r="B279" s="3" t="s">
        <v>14</v>
      </c>
      <c r="C279" s="3" t="s">
        <v>15</v>
      </c>
      <c r="D279" s="4">
        <v>43202</v>
      </c>
      <c r="E279" s="3" t="s">
        <v>16</v>
      </c>
      <c r="F279" s="27">
        <v>0</v>
      </c>
      <c r="G279" s="27">
        <v>0</v>
      </c>
      <c r="H279" s="27">
        <v>0</v>
      </c>
      <c r="I279" s="27">
        <v>0</v>
      </c>
      <c r="J279" s="27">
        <v>0</v>
      </c>
      <c r="K279" s="27">
        <v>0</v>
      </c>
      <c r="L279" s="27">
        <v>0</v>
      </c>
      <c r="M279" s="27">
        <v>0</v>
      </c>
      <c r="N279" s="27">
        <v>0</v>
      </c>
      <c r="O279" s="27">
        <v>0</v>
      </c>
    </row>
    <row r="280" spans="1:15" x14ac:dyDescent="0.25">
      <c r="A280" t="str">
        <f t="shared" si="4"/>
        <v>LDDAF143202</v>
      </c>
      <c r="B280" s="3" t="s">
        <v>17</v>
      </c>
      <c r="C280" s="3" t="s">
        <v>18</v>
      </c>
      <c r="D280" s="4">
        <v>43202</v>
      </c>
      <c r="E280" s="5" t="s">
        <v>19</v>
      </c>
      <c r="F280" s="27">
        <v>2.2500857794330322</v>
      </c>
      <c r="G280" s="27">
        <v>0</v>
      </c>
      <c r="H280" s="27">
        <v>0</v>
      </c>
      <c r="I280" s="27">
        <v>0.17461289368261204</v>
      </c>
      <c r="J280" s="27">
        <v>2.4246986731156444</v>
      </c>
      <c r="K280" s="27">
        <v>1.0800113845372512</v>
      </c>
      <c r="L280" s="27">
        <v>0</v>
      </c>
      <c r="M280" s="27">
        <v>0</v>
      </c>
      <c r="N280" s="27">
        <v>0.17460520969720011</v>
      </c>
      <c r="O280" s="27">
        <v>1.2546165942344514</v>
      </c>
    </row>
    <row r="281" spans="1:15" x14ac:dyDescent="0.25">
      <c r="A281" t="str">
        <f t="shared" si="4"/>
        <v>LDDAF243202</v>
      </c>
      <c r="B281" s="3" t="s">
        <v>20</v>
      </c>
      <c r="C281" s="3" t="s">
        <v>21</v>
      </c>
      <c r="D281" s="4">
        <v>43202</v>
      </c>
      <c r="E281" s="3" t="s">
        <v>22</v>
      </c>
      <c r="F281" s="27">
        <v>2.2500889103320896</v>
      </c>
      <c r="G281" s="27">
        <v>0</v>
      </c>
      <c r="H281" s="27">
        <v>0</v>
      </c>
      <c r="I281" s="27">
        <v>0.1980118052109093</v>
      </c>
      <c r="J281" s="27">
        <v>2.4481007155429988</v>
      </c>
      <c r="K281" s="27">
        <v>1.2200152080437991</v>
      </c>
      <c r="L281" s="27">
        <v>0</v>
      </c>
      <c r="M281" s="27">
        <v>0</v>
      </c>
      <c r="N281" s="27">
        <v>0.19800924340202286</v>
      </c>
      <c r="O281" s="27">
        <v>1.418024451445822</v>
      </c>
    </row>
    <row r="282" spans="1:15" x14ac:dyDescent="0.25">
      <c r="A282" t="str">
        <f t="shared" si="4"/>
        <v>LDDAF343202</v>
      </c>
      <c r="B282" s="3" t="s">
        <v>23</v>
      </c>
      <c r="C282" s="3" t="s">
        <v>24</v>
      </c>
      <c r="D282" s="4">
        <v>43202</v>
      </c>
      <c r="E282" s="3" t="s">
        <v>25</v>
      </c>
      <c r="F282" s="27">
        <v>2.2500845334545261</v>
      </c>
      <c r="G282" s="27">
        <v>0</v>
      </c>
      <c r="H282" s="27">
        <v>0</v>
      </c>
      <c r="I282" s="27">
        <v>0.19621732246181003</v>
      </c>
      <c r="J282" s="27">
        <v>2.4463018559163361</v>
      </c>
      <c r="K282" s="27">
        <v>1.2300225751835885</v>
      </c>
      <c r="L282" s="27">
        <v>0</v>
      </c>
      <c r="M282" s="27">
        <v>0</v>
      </c>
      <c r="N282" s="27">
        <v>0.1962040995031146</v>
      </c>
      <c r="O282" s="27">
        <v>1.4262266746867032</v>
      </c>
    </row>
    <row r="283" spans="1:15" x14ac:dyDescent="0.25">
      <c r="A283" t="str">
        <f t="shared" si="4"/>
        <v>LDGETF43202</v>
      </c>
      <c r="B283" s="3" t="s">
        <v>26</v>
      </c>
      <c r="C283" s="3" t="s">
        <v>27</v>
      </c>
      <c r="D283" s="4">
        <v>43202</v>
      </c>
      <c r="E283" s="3" t="s">
        <v>97</v>
      </c>
      <c r="F283" s="27">
        <v>0.24999975320566509</v>
      </c>
      <c r="G283" s="27">
        <v>0</v>
      </c>
      <c r="H283" s="27">
        <v>0</v>
      </c>
      <c r="I283" s="27">
        <v>2.7000349387107055E-2</v>
      </c>
      <c r="J283" s="27">
        <v>0.27700010259277213</v>
      </c>
      <c r="K283" s="27">
        <v>0</v>
      </c>
      <c r="L283" s="27">
        <v>0</v>
      </c>
      <c r="M283" s="27">
        <v>0</v>
      </c>
      <c r="N283" s="27">
        <v>0</v>
      </c>
      <c r="O283" s="27">
        <v>0</v>
      </c>
    </row>
    <row r="284" spans="1:15" x14ac:dyDescent="0.25">
      <c r="A284" t="str">
        <f t="shared" si="4"/>
        <v>LDGSEC43202</v>
      </c>
      <c r="B284" s="3" t="s">
        <v>29</v>
      </c>
      <c r="C284" s="3" t="s">
        <v>30</v>
      </c>
      <c r="D284" s="4">
        <v>43202</v>
      </c>
      <c r="E284" s="3" t="s">
        <v>31</v>
      </c>
      <c r="F284" s="27">
        <v>1.3000347475839418</v>
      </c>
      <c r="G284" s="27">
        <v>0</v>
      </c>
      <c r="H284" s="27">
        <v>0.2</v>
      </c>
      <c r="I284" s="27">
        <v>0.10080453769043232</v>
      </c>
      <c r="J284" s="27">
        <v>1.600839285274374</v>
      </c>
      <c r="K284" s="27">
        <v>0.39132816770535522</v>
      </c>
      <c r="L284" s="27">
        <v>0</v>
      </c>
      <c r="M284" s="27">
        <v>0.2</v>
      </c>
      <c r="N284" s="27">
        <v>9.9239202088471395E-2</v>
      </c>
      <c r="O284" s="27">
        <v>0.6905673697938266</v>
      </c>
    </row>
    <row r="285" spans="1:15" x14ac:dyDescent="0.25">
      <c r="A285" t="str">
        <f t="shared" si="4"/>
        <v>LDINPF43202</v>
      </c>
      <c r="B285" s="3" t="s">
        <v>32</v>
      </c>
      <c r="C285" s="3" t="s">
        <v>33</v>
      </c>
      <c r="D285" s="4">
        <v>43202</v>
      </c>
      <c r="E285" s="3" t="s">
        <v>34</v>
      </c>
      <c r="F285" s="27">
        <v>1.1300339798757302</v>
      </c>
      <c r="G285" s="27">
        <v>0</v>
      </c>
      <c r="H285" s="27">
        <v>0</v>
      </c>
      <c r="I285" s="27">
        <v>6.8402772033693687E-2</v>
      </c>
      <c r="J285" s="27">
        <v>1.1984367519094239</v>
      </c>
      <c r="K285" s="27">
        <v>0.47725619780304707</v>
      </c>
      <c r="L285" s="27">
        <v>0</v>
      </c>
      <c r="M285" s="27">
        <v>0</v>
      </c>
      <c r="N285" s="27">
        <v>6.7906069315862419E-2</v>
      </c>
      <c r="O285" s="27">
        <v>0.54516226711890947</v>
      </c>
    </row>
    <row r="286" spans="1:15" x14ac:dyDescent="0.25">
      <c r="A286" t="str">
        <f t="shared" si="4"/>
        <v>LDMIPF43202</v>
      </c>
      <c r="B286" s="3" t="s">
        <v>35</v>
      </c>
      <c r="C286" s="3" t="s">
        <v>36</v>
      </c>
      <c r="D286" s="4">
        <v>43202</v>
      </c>
      <c r="E286" s="3" t="s">
        <v>37</v>
      </c>
      <c r="F286" s="27">
        <v>2.2408450753778455</v>
      </c>
      <c r="G286" s="27">
        <v>0</v>
      </c>
      <c r="H286" s="27">
        <v>0.2</v>
      </c>
      <c r="I286" s="27">
        <v>0.32775960969788487</v>
      </c>
      <c r="J286" s="27">
        <v>2.7686046850757307</v>
      </c>
      <c r="K286" s="27">
        <v>1.5490744860642185</v>
      </c>
      <c r="L286" s="27">
        <v>0</v>
      </c>
      <c r="M286" s="27">
        <v>0.2</v>
      </c>
      <c r="N286" s="27">
        <v>0.30404510864829215</v>
      </c>
      <c r="O286" s="27">
        <v>2.0531195947125105</v>
      </c>
    </row>
    <row r="287" spans="1:15" x14ac:dyDescent="0.25">
      <c r="A287" t="str">
        <f t="shared" si="4"/>
        <v>LDSAPF43202</v>
      </c>
      <c r="B287" s="3" t="s">
        <v>38</v>
      </c>
      <c r="C287" s="3" t="s">
        <v>39</v>
      </c>
      <c r="D287" s="4">
        <v>43202</v>
      </c>
      <c r="E287" s="3" t="s">
        <v>40</v>
      </c>
      <c r="F287" s="27">
        <v>0.78738466706394905</v>
      </c>
      <c r="G287" s="27">
        <v>0</v>
      </c>
      <c r="H287" s="27">
        <v>0</v>
      </c>
      <c r="I287" s="27">
        <v>3.7328012302867593E-2</v>
      </c>
      <c r="J287" s="27">
        <v>0.82471267936681669</v>
      </c>
      <c r="K287" s="27">
        <v>0.25287004815192421</v>
      </c>
      <c r="L287" s="27">
        <v>0</v>
      </c>
      <c r="M287" s="27">
        <v>0</v>
      </c>
      <c r="N287" s="27">
        <v>3.6516692624175617E-2</v>
      </c>
      <c r="O287" s="27">
        <v>0.28938674077609983</v>
      </c>
    </row>
    <row r="288" spans="1:15" x14ac:dyDescent="0.25">
      <c r="A288" t="str">
        <f t="shared" si="4"/>
        <v>LEBALF43202</v>
      </c>
      <c r="B288" s="3" t="s">
        <v>41</v>
      </c>
      <c r="C288" s="3" t="s">
        <v>42</v>
      </c>
      <c r="D288" s="4">
        <v>43202</v>
      </c>
      <c r="E288" s="3" t="s">
        <v>43</v>
      </c>
      <c r="F288" s="27">
        <v>2.3235682041025276</v>
      </c>
      <c r="G288" s="27">
        <v>0</v>
      </c>
      <c r="H288" s="27">
        <v>0.2</v>
      </c>
      <c r="I288" s="27">
        <v>5.8234918650423864E-2</v>
      </c>
      <c r="J288" s="27">
        <v>2.5818031227529517</v>
      </c>
      <c r="K288" s="27">
        <v>0.32162580886607856</v>
      </c>
      <c r="L288" s="27">
        <v>0</v>
      </c>
      <c r="M288" s="27">
        <v>0.2</v>
      </c>
      <c r="N288" s="27">
        <v>5.7892820811201604E-2</v>
      </c>
      <c r="O288" s="27">
        <v>0.57951862967728018</v>
      </c>
    </row>
    <row r="289" spans="1:15" x14ac:dyDescent="0.25">
      <c r="A289" t="str">
        <f t="shared" si="4"/>
        <v>LEBFSF43202</v>
      </c>
      <c r="B289" s="3" t="s">
        <v>44</v>
      </c>
      <c r="C289" s="3" t="s">
        <v>45</v>
      </c>
      <c r="D289" s="4">
        <v>43202</v>
      </c>
      <c r="E289" s="3" t="s">
        <v>46</v>
      </c>
      <c r="F289" s="27">
        <v>2.5001205004771623</v>
      </c>
      <c r="G289" s="27">
        <v>0</v>
      </c>
      <c r="H289" s="27">
        <v>0.2</v>
      </c>
      <c r="I289" s="27">
        <v>0.21961776266145186</v>
      </c>
      <c r="J289" s="27">
        <v>2.9197382631386142</v>
      </c>
      <c r="K289" s="27">
        <v>1.0367850530870639</v>
      </c>
      <c r="L289" s="27">
        <v>0</v>
      </c>
      <c r="M289" s="27">
        <v>0.2</v>
      </c>
      <c r="N289" s="27">
        <v>0.20822672610119999</v>
      </c>
      <c r="O289" s="27">
        <v>1.445011779188264</v>
      </c>
    </row>
    <row r="290" spans="1:15" x14ac:dyDescent="0.25">
      <c r="A290" t="str">
        <f t="shared" si="4"/>
        <v>LECHID43202</v>
      </c>
      <c r="B290" s="3" t="s">
        <v>47</v>
      </c>
      <c r="C290" s="3" t="s">
        <v>48</v>
      </c>
      <c r="D290" s="4">
        <v>43202</v>
      </c>
      <c r="E290" s="3" t="s">
        <v>49</v>
      </c>
      <c r="F290" s="27">
        <v>2.4754035171228468</v>
      </c>
      <c r="G290" s="27">
        <v>0</v>
      </c>
      <c r="H290" s="27">
        <v>0</v>
      </c>
      <c r="I290" s="27">
        <v>0.26917264076922609</v>
      </c>
      <c r="J290" s="27">
        <v>2.7445761578920731</v>
      </c>
      <c r="K290" s="27">
        <v>1.4661775821204426</v>
      </c>
      <c r="L290" s="27">
        <v>0</v>
      </c>
      <c r="M290" s="27">
        <v>0</v>
      </c>
      <c r="N290" s="27">
        <v>0.24951542535067553</v>
      </c>
      <c r="O290" s="27">
        <v>1.7156930074711181</v>
      </c>
    </row>
    <row r="291" spans="1:15" x14ac:dyDescent="0.25">
      <c r="A291" t="str">
        <f t="shared" si="4"/>
        <v>LEEQTF43202</v>
      </c>
      <c r="B291" s="3" t="s">
        <v>50</v>
      </c>
      <c r="C291" s="3" t="s">
        <v>51</v>
      </c>
      <c r="D291" s="4">
        <v>43202</v>
      </c>
      <c r="E291" s="3" t="s">
        <v>52</v>
      </c>
      <c r="F291" s="27">
        <v>2.3242403595035146</v>
      </c>
      <c r="G291" s="27">
        <v>0</v>
      </c>
      <c r="H291" s="27">
        <v>0.2</v>
      </c>
      <c r="I291" s="27">
        <v>0.28876466050697586</v>
      </c>
      <c r="J291" s="27">
        <v>2.8130050200104906</v>
      </c>
      <c r="K291" s="27">
        <v>1.4610023610729324</v>
      </c>
      <c r="L291" s="27">
        <v>0</v>
      </c>
      <c r="M291" s="27">
        <v>0.2</v>
      </c>
      <c r="N291" s="27">
        <v>0.28639167384169706</v>
      </c>
      <c r="O291" s="27">
        <v>1.9473940349146295</v>
      </c>
    </row>
    <row r="292" spans="1:15" x14ac:dyDescent="0.25">
      <c r="A292" t="str">
        <f t="shared" si="4"/>
        <v>LEGROW43202</v>
      </c>
      <c r="B292" s="3" t="s">
        <v>53</v>
      </c>
      <c r="C292" s="3" t="s">
        <v>54</v>
      </c>
      <c r="D292" s="4">
        <v>43202</v>
      </c>
      <c r="E292" s="3" t="s">
        <v>55</v>
      </c>
      <c r="F292" s="27">
        <v>2.350985988159251</v>
      </c>
      <c r="G292" s="27">
        <v>0</v>
      </c>
      <c r="H292" s="27">
        <v>0.2</v>
      </c>
      <c r="I292" s="27">
        <v>0.27557871591590893</v>
      </c>
      <c r="J292" s="27">
        <v>2.8265647040751603</v>
      </c>
      <c r="K292" s="27">
        <v>1.3936467537444135</v>
      </c>
      <c r="L292" s="27">
        <v>0</v>
      </c>
      <c r="M292" s="27">
        <v>0.2</v>
      </c>
      <c r="N292" s="27">
        <v>0.27246637155655612</v>
      </c>
      <c r="O292" s="27">
        <v>1.8661131253009695</v>
      </c>
    </row>
    <row r="293" spans="1:15" x14ac:dyDescent="0.25">
      <c r="A293" t="str">
        <f t="shared" si="4"/>
        <v>LEINFA43202</v>
      </c>
      <c r="B293" s="3" t="s">
        <v>56</v>
      </c>
      <c r="C293" s="3" t="s">
        <v>57</v>
      </c>
      <c r="D293" s="4">
        <v>43202</v>
      </c>
      <c r="E293" s="3" t="s">
        <v>58</v>
      </c>
      <c r="F293" s="27">
        <v>2.5001239697219977</v>
      </c>
      <c r="G293" s="27">
        <v>0</v>
      </c>
      <c r="H293" s="27">
        <v>0.2</v>
      </c>
      <c r="I293" s="27">
        <v>0.2538200508385634</v>
      </c>
      <c r="J293" s="27">
        <v>2.9539440205605612</v>
      </c>
      <c r="K293" s="27">
        <v>1.2013448955560888</v>
      </c>
      <c r="L293" s="27">
        <v>0</v>
      </c>
      <c r="M293" s="27">
        <v>0.2</v>
      </c>
      <c r="N293" s="27">
        <v>0.23965408463595675</v>
      </c>
      <c r="O293" s="27">
        <v>1.6409989801920455</v>
      </c>
    </row>
    <row r="294" spans="1:15" x14ac:dyDescent="0.25">
      <c r="A294" t="str">
        <f t="shared" si="4"/>
        <v>LEINNF43202</v>
      </c>
      <c r="B294" s="3" t="s">
        <v>59</v>
      </c>
      <c r="C294" s="3" t="s">
        <v>60</v>
      </c>
      <c r="D294" s="4">
        <v>43202</v>
      </c>
      <c r="E294" s="3" t="s">
        <v>93</v>
      </c>
      <c r="F294" s="27">
        <v>1.200025986913376</v>
      </c>
      <c r="G294" s="27">
        <v>0</v>
      </c>
      <c r="H294" s="27">
        <v>0</v>
      </c>
      <c r="I294" s="27">
        <v>4.5001948654078416E-2</v>
      </c>
      <c r="J294" s="27">
        <v>1.2450279355674545</v>
      </c>
      <c r="K294" s="27">
        <v>0.64451233734782565</v>
      </c>
      <c r="L294" s="27">
        <v>0</v>
      </c>
      <c r="M294" s="27">
        <v>0</v>
      </c>
      <c r="N294" s="27">
        <v>4.4006971569770625E-2</v>
      </c>
      <c r="O294" s="27">
        <v>0.68851930891759627</v>
      </c>
    </row>
    <row r="295" spans="1:15" x14ac:dyDescent="0.25">
      <c r="A295" t="str">
        <f t="shared" si="4"/>
        <v>LEINSX43202</v>
      </c>
      <c r="B295" s="3" t="s">
        <v>61</v>
      </c>
      <c r="C295" s="3" t="s">
        <v>62</v>
      </c>
      <c r="D295" s="4">
        <v>43202</v>
      </c>
      <c r="E295" s="3" t="s">
        <v>92</v>
      </c>
      <c r="F295" s="27">
        <v>1.70006141445736</v>
      </c>
      <c r="G295" s="27">
        <v>0</v>
      </c>
      <c r="H295" s="27">
        <v>0</v>
      </c>
      <c r="I295" s="27">
        <v>0.12600888048282616</v>
      </c>
      <c r="J295" s="27">
        <v>1.8260702949401861</v>
      </c>
      <c r="K295" s="27">
        <v>1.1384552338774749</v>
      </c>
      <c r="L295" s="27">
        <v>0</v>
      </c>
      <c r="M295" s="27">
        <v>0</v>
      </c>
      <c r="N295" s="27">
        <v>0.11491008942821083</v>
      </c>
      <c r="O295" s="27">
        <v>1.2533653233056858</v>
      </c>
    </row>
    <row r="296" spans="1:15" x14ac:dyDescent="0.25">
      <c r="A296" t="str">
        <f t="shared" si="4"/>
        <v>LEMIDF43202</v>
      </c>
      <c r="B296" s="3" t="s">
        <v>63</v>
      </c>
      <c r="C296" s="3" t="s">
        <v>64</v>
      </c>
      <c r="D296" s="4">
        <v>43202</v>
      </c>
      <c r="E296" s="3" t="s">
        <v>65</v>
      </c>
      <c r="F296" s="27">
        <v>2.3330523507931038</v>
      </c>
      <c r="G296" s="27">
        <v>0</v>
      </c>
      <c r="H296" s="27">
        <v>0.2</v>
      </c>
      <c r="I296" s="27">
        <v>5.9941880093680372E-2</v>
      </c>
      <c r="J296" s="27">
        <v>2.5929942308867844</v>
      </c>
      <c r="K296" s="27">
        <v>0.32405711806570697</v>
      </c>
      <c r="L296" s="27">
        <v>0</v>
      </c>
      <c r="M296" s="27">
        <v>0.2</v>
      </c>
      <c r="N296" s="27">
        <v>5.8331030815350494E-2</v>
      </c>
      <c r="O296" s="27">
        <v>0.5823881488810575</v>
      </c>
    </row>
    <row r="297" spans="1:15" x14ac:dyDescent="0.25">
      <c r="A297" t="str">
        <f t="shared" si="4"/>
        <v>LET10043202</v>
      </c>
      <c r="B297" s="3" t="s">
        <v>66</v>
      </c>
      <c r="C297" s="3" t="s">
        <v>67</v>
      </c>
      <c r="D297" s="4">
        <v>43202</v>
      </c>
      <c r="E297" s="3" t="s">
        <v>98</v>
      </c>
      <c r="F297" s="27">
        <v>0.249878654396188</v>
      </c>
      <c r="G297" s="27">
        <v>0</v>
      </c>
      <c r="H297" s="27">
        <v>0</v>
      </c>
      <c r="I297" s="27">
        <v>8.9778508941577989E-3</v>
      </c>
      <c r="J297" s="27">
        <v>0.25885650529034582</v>
      </c>
      <c r="K297" s="27">
        <v>0</v>
      </c>
      <c r="L297" s="27">
        <v>0</v>
      </c>
      <c r="M297" s="27">
        <v>0</v>
      </c>
      <c r="N297" s="27">
        <v>0</v>
      </c>
      <c r="O297" s="27">
        <v>0</v>
      </c>
    </row>
    <row r="298" spans="1:15" x14ac:dyDescent="0.25">
      <c r="A298" t="str">
        <f t="shared" si="4"/>
        <v>LETAXP43202</v>
      </c>
      <c r="B298" s="3" t="s">
        <v>69</v>
      </c>
      <c r="C298" s="3" t="s">
        <v>70</v>
      </c>
      <c r="D298" s="4">
        <v>43202</v>
      </c>
      <c r="E298" s="3" t="s">
        <v>71</v>
      </c>
      <c r="F298" s="27">
        <v>2.3985027747556389</v>
      </c>
      <c r="G298" s="27">
        <v>0</v>
      </c>
      <c r="H298" s="27">
        <v>0</v>
      </c>
      <c r="I298" s="27">
        <v>0.25533061175171728</v>
      </c>
      <c r="J298" s="27">
        <v>2.653833386507356</v>
      </c>
      <c r="K298" s="27">
        <v>1.4267826261591769</v>
      </c>
      <c r="L298" s="27">
        <v>0</v>
      </c>
      <c r="M298" s="27">
        <v>0</v>
      </c>
      <c r="N298" s="27">
        <v>0.24242635928910408</v>
      </c>
      <c r="O298" s="27">
        <v>1.669208985448281</v>
      </c>
    </row>
    <row r="299" spans="1:15" x14ac:dyDescent="0.25">
      <c r="A299" t="str">
        <f t="shared" si="4"/>
        <v>LETF5043202</v>
      </c>
      <c r="B299" s="3" t="s">
        <v>72</v>
      </c>
      <c r="C299" s="3" t="s">
        <v>73</v>
      </c>
      <c r="D299" s="4">
        <v>43202</v>
      </c>
      <c r="E299" s="3" t="s">
        <v>99</v>
      </c>
      <c r="F299" s="27">
        <v>9.998542864014541E-2</v>
      </c>
      <c r="G299" s="27">
        <v>0</v>
      </c>
      <c r="H299" s="27">
        <v>0</v>
      </c>
      <c r="I299" s="27">
        <v>1.7972595937144433E-3</v>
      </c>
      <c r="J299" s="27">
        <v>0.10178268823385986</v>
      </c>
      <c r="K299" s="27">
        <v>0</v>
      </c>
      <c r="L299" s="27">
        <v>0</v>
      </c>
      <c r="M299" s="27">
        <v>0</v>
      </c>
      <c r="N299" s="27">
        <v>0</v>
      </c>
      <c r="O299" s="27">
        <v>0</v>
      </c>
    </row>
    <row r="300" spans="1:15" x14ac:dyDescent="0.25">
      <c r="A300" t="str">
        <f t="shared" si="4"/>
        <v>LETFSX43202</v>
      </c>
      <c r="B300" s="3" t="s">
        <v>75</v>
      </c>
      <c r="C300" s="3" t="s">
        <v>76</v>
      </c>
      <c r="D300" s="4">
        <v>43202</v>
      </c>
      <c r="E300" s="3" t="s">
        <v>100</v>
      </c>
      <c r="F300" s="27">
        <v>0.10000021814442561</v>
      </c>
      <c r="G300" s="27">
        <v>0</v>
      </c>
      <c r="H300" s="27">
        <v>0</v>
      </c>
      <c r="I300" s="27">
        <v>0</v>
      </c>
      <c r="J300" s="27">
        <v>0.10000021814442561</v>
      </c>
      <c r="K300" s="27">
        <v>0</v>
      </c>
      <c r="L300" s="27">
        <v>0</v>
      </c>
      <c r="M300" s="27">
        <v>0</v>
      </c>
      <c r="N300" s="27">
        <v>0</v>
      </c>
      <c r="O300" s="27">
        <v>0</v>
      </c>
    </row>
    <row r="301" spans="1:15" x14ac:dyDescent="0.25">
      <c r="A301" t="str">
        <f t="shared" si="4"/>
        <v>LEULIS43202</v>
      </c>
      <c r="B301" s="3" t="s">
        <v>78</v>
      </c>
      <c r="C301" s="3" t="s">
        <v>79</v>
      </c>
      <c r="D301" s="4">
        <v>43202</v>
      </c>
      <c r="E301" s="3" t="s">
        <v>80</v>
      </c>
      <c r="F301" s="27">
        <v>2.3470858926175611</v>
      </c>
      <c r="G301" s="27">
        <v>0</v>
      </c>
      <c r="H301" s="27">
        <v>0</v>
      </c>
      <c r="I301" s="27">
        <v>0.24787557537168226</v>
      </c>
      <c r="J301" s="27">
        <v>2.5949614679892434</v>
      </c>
      <c r="K301" s="27">
        <v>1.270652479439043</v>
      </c>
      <c r="L301" s="27">
        <v>0</v>
      </c>
      <c r="M301" s="27">
        <v>0</v>
      </c>
      <c r="N301" s="27">
        <v>0.21612646537780009</v>
      </c>
      <c r="O301" s="27">
        <v>1.4867789448168431</v>
      </c>
    </row>
    <row r="302" spans="1:15" x14ac:dyDescent="0.25">
      <c r="A302" t="str">
        <f t="shared" si="4"/>
        <v>LLIQDF43202</v>
      </c>
      <c r="B302" s="3" t="s">
        <v>81</v>
      </c>
      <c r="C302" s="3" t="s">
        <v>82</v>
      </c>
      <c r="D302" s="4">
        <v>43202</v>
      </c>
      <c r="E302" s="3" t="s">
        <v>83</v>
      </c>
      <c r="F302" s="27">
        <v>0.20891262529680049</v>
      </c>
      <c r="G302" s="27">
        <v>0</v>
      </c>
      <c r="H302" s="27">
        <v>0</v>
      </c>
      <c r="I302" s="27">
        <v>5.2030641086958443E-3</v>
      </c>
      <c r="J302" s="27">
        <v>0.21411568940549633</v>
      </c>
      <c r="K302" s="27">
        <v>6.8890298882575307E-2</v>
      </c>
      <c r="L302" s="27">
        <v>0</v>
      </c>
      <c r="M302" s="27">
        <v>0</v>
      </c>
      <c r="N302" s="27">
        <v>5.200185922884795E-3</v>
      </c>
      <c r="O302" s="27">
        <v>7.40904848054601E-2</v>
      </c>
    </row>
    <row r="303" spans="1:15" x14ac:dyDescent="0.25">
      <c r="A303" t="str">
        <f t="shared" si="4"/>
        <v>LDBOND43203</v>
      </c>
      <c r="B303" s="3" t="s">
        <v>11</v>
      </c>
      <c r="C303" s="3" t="s">
        <v>12</v>
      </c>
      <c r="D303" s="4">
        <v>43203</v>
      </c>
      <c r="E303" s="3" t="s">
        <v>13</v>
      </c>
      <c r="F303" s="27">
        <v>1.0700194635749594</v>
      </c>
      <c r="G303" s="27">
        <v>0</v>
      </c>
      <c r="H303" s="27">
        <v>0</v>
      </c>
      <c r="I303" s="27">
        <v>9.5403284095944729E-2</v>
      </c>
      <c r="J303" s="27">
        <v>1.165422747670904</v>
      </c>
      <c r="K303" s="27">
        <v>0.56678470786083279</v>
      </c>
      <c r="L303" s="27">
        <v>0</v>
      </c>
      <c r="M303" s="27">
        <v>0</v>
      </c>
      <c r="N303" s="27">
        <v>9.4821999743633714E-2</v>
      </c>
      <c r="O303" s="27">
        <v>0.66160670760446649</v>
      </c>
    </row>
    <row r="304" spans="1:15" x14ac:dyDescent="0.25">
      <c r="A304" t="str">
        <f t="shared" si="4"/>
        <v>LDCPO243203</v>
      </c>
      <c r="B304" s="3" t="s">
        <v>14</v>
      </c>
      <c r="C304" s="3" t="s">
        <v>15</v>
      </c>
      <c r="D304" s="4">
        <v>43203</v>
      </c>
      <c r="E304" s="3" t="s">
        <v>16</v>
      </c>
      <c r="F304" s="27">
        <v>0</v>
      </c>
      <c r="G304" s="27">
        <v>0</v>
      </c>
      <c r="H304" s="27">
        <v>0</v>
      </c>
      <c r="I304" s="27">
        <v>0</v>
      </c>
      <c r="J304" s="27">
        <v>0</v>
      </c>
      <c r="K304" s="27">
        <v>0</v>
      </c>
      <c r="L304" s="27">
        <v>0</v>
      </c>
      <c r="M304" s="27">
        <v>0</v>
      </c>
      <c r="N304" s="27">
        <v>0</v>
      </c>
      <c r="O304" s="27">
        <v>0</v>
      </c>
    </row>
    <row r="305" spans="1:15" x14ac:dyDescent="0.25">
      <c r="A305" t="str">
        <f t="shared" si="4"/>
        <v>LDDAF143203</v>
      </c>
      <c r="B305" s="3" t="s">
        <v>17</v>
      </c>
      <c r="C305" s="3" t="s">
        <v>18</v>
      </c>
      <c r="D305" s="4">
        <v>43203</v>
      </c>
      <c r="E305" s="5" t="s">
        <v>19</v>
      </c>
      <c r="F305" s="27">
        <v>2.2500848815185983</v>
      </c>
      <c r="G305" s="27">
        <v>0</v>
      </c>
      <c r="H305" s="27">
        <v>0</v>
      </c>
      <c r="I305" s="27">
        <v>0.1746133439712251</v>
      </c>
      <c r="J305" s="27">
        <v>2.4246982254898235</v>
      </c>
      <c r="K305" s="27">
        <v>1.0800111322768247</v>
      </c>
      <c r="L305" s="27">
        <v>0</v>
      </c>
      <c r="M305" s="27">
        <v>0</v>
      </c>
      <c r="N305" s="27">
        <v>0.17460439937796757</v>
      </c>
      <c r="O305" s="27">
        <v>1.2546155316547922</v>
      </c>
    </row>
    <row r="306" spans="1:15" x14ac:dyDescent="0.25">
      <c r="A306" t="str">
        <f t="shared" si="4"/>
        <v>LDDAF243203</v>
      </c>
      <c r="B306" s="3" t="s">
        <v>20</v>
      </c>
      <c r="C306" s="3" t="s">
        <v>21</v>
      </c>
      <c r="D306" s="4">
        <v>43203</v>
      </c>
      <c r="E306" s="3" t="s">
        <v>22</v>
      </c>
      <c r="F306" s="27">
        <v>2.2500891897361717</v>
      </c>
      <c r="G306" s="27">
        <v>0</v>
      </c>
      <c r="H306" s="27">
        <v>0</v>
      </c>
      <c r="I306" s="27">
        <v>0.19801214989972243</v>
      </c>
      <c r="J306" s="27">
        <v>2.4481013396358939</v>
      </c>
      <c r="K306" s="27">
        <v>1.2200132635231404</v>
      </c>
      <c r="L306" s="27">
        <v>0</v>
      </c>
      <c r="M306" s="27">
        <v>0</v>
      </c>
      <c r="N306" s="27">
        <v>0.19800720052109169</v>
      </c>
      <c r="O306" s="27">
        <v>1.4180204640442322</v>
      </c>
    </row>
    <row r="307" spans="1:15" x14ac:dyDescent="0.25">
      <c r="A307" t="str">
        <f t="shared" si="4"/>
        <v>LDDAF343203</v>
      </c>
      <c r="B307" s="3" t="s">
        <v>23</v>
      </c>
      <c r="C307" s="3" t="s">
        <v>24</v>
      </c>
      <c r="D307" s="4">
        <v>43203</v>
      </c>
      <c r="E307" s="3" t="s">
        <v>25</v>
      </c>
      <c r="F307" s="27">
        <v>2.2500878826176356</v>
      </c>
      <c r="G307" s="27">
        <v>0</v>
      </c>
      <c r="H307" s="27">
        <v>0</v>
      </c>
      <c r="I307" s="27">
        <v>0.19621571249455932</v>
      </c>
      <c r="J307" s="27">
        <v>2.446303595112195</v>
      </c>
      <c r="K307" s="27">
        <v>1.2300159327438831</v>
      </c>
      <c r="L307" s="27">
        <v>0</v>
      </c>
      <c r="M307" s="27">
        <v>0</v>
      </c>
      <c r="N307" s="27">
        <v>0.19619931921424871</v>
      </c>
      <c r="O307" s="27">
        <v>1.4262152519581317</v>
      </c>
    </row>
    <row r="308" spans="1:15" x14ac:dyDescent="0.25">
      <c r="A308" t="str">
        <f t="shared" si="4"/>
        <v>LDGETF43203</v>
      </c>
      <c r="B308" s="3" t="s">
        <v>26</v>
      </c>
      <c r="C308" s="3" t="s">
        <v>27</v>
      </c>
      <c r="D308" s="4">
        <v>43203</v>
      </c>
      <c r="E308" s="3" t="s">
        <v>97</v>
      </c>
      <c r="F308" s="27">
        <v>0.25000108809507193</v>
      </c>
      <c r="G308" s="27">
        <v>0</v>
      </c>
      <c r="H308" s="27">
        <v>0</v>
      </c>
      <c r="I308" s="27">
        <v>2.6999793431139726E-2</v>
      </c>
      <c r="J308" s="27">
        <v>0.27700088152621166</v>
      </c>
      <c r="K308" s="27">
        <v>0</v>
      </c>
      <c r="L308" s="27">
        <v>0</v>
      </c>
      <c r="M308" s="27">
        <v>0</v>
      </c>
      <c r="N308" s="27">
        <v>0</v>
      </c>
      <c r="O308" s="27">
        <v>0</v>
      </c>
    </row>
    <row r="309" spans="1:15" x14ac:dyDescent="0.25">
      <c r="A309" t="str">
        <f t="shared" si="4"/>
        <v>LDGSEC43203</v>
      </c>
      <c r="B309" s="3" t="s">
        <v>29</v>
      </c>
      <c r="C309" s="3" t="s">
        <v>30</v>
      </c>
      <c r="D309" s="4">
        <v>43203</v>
      </c>
      <c r="E309" s="3" t="s">
        <v>31</v>
      </c>
      <c r="F309" s="27">
        <v>1.3000365344040272</v>
      </c>
      <c r="G309" s="27">
        <v>0</v>
      </c>
      <c r="H309" s="27">
        <v>0.2</v>
      </c>
      <c r="I309" s="27">
        <v>0.10080385462708465</v>
      </c>
      <c r="J309" s="27">
        <v>1.6008403890311118</v>
      </c>
      <c r="K309" s="27">
        <v>0.39131388418630147</v>
      </c>
      <c r="L309" s="27">
        <v>0</v>
      </c>
      <c r="M309" s="27">
        <v>0.2</v>
      </c>
      <c r="N309" s="27">
        <v>9.9237734786084955E-2</v>
      </c>
      <c r="O309" s="27">
        <v>0.69055161897238648</v>
      </c>
    </row>
    <row r="310" spans="1:15" x14ac:dyDescent="0.25">
      <c r="A310" t="str">
        <f t="shared" si="4"/>
        <v>LDINPF43203</v>
      </c>
      <c r="B310" s="3" t="s">
        <v>32</v>
      </c>
      <c r="C310" s="3" t="s">
        <v>33</v>
      </c>
      <c r="D310" s="4">
        <v>43203</v>
      </c>
      <c r="E310" s="3" t="s">
        <v>34</v>
      </c>
      <c r="F310" s="27">
        <v>1.130041922028427</v>
      </c>
      <c r="G310" s="27">
        <v>0</v>
      </c>
      <c r="H310" s="27">
        <v>0</v>
      </c>
      <c r="I310" s="27">
        <v>6.8403643237506528E-2</v>
      </c>
      <c r="J310" s="27">
        <v>1.1984455652659336</v>
      </c>
      <c r="K310" s="27">
        <v>0.47725611781395844</v>
      </c>
      <c r="L310" s="27">
        <v>0</v>
      </c>
      <c r="M310" s="27">
        <v>0</v>
      </c>
      <c r="N310" s="27">
        <v>6.7905893588027302E-2</v>
      </c>
      <c r="O310" s="27">
        <v>0.54516201140198572</v>
      </c>
    </row>
    <row r="311" spans="1:15" x14ac:dyDescent="0.25">
      <c r="A311" t="str">
        <f t="shared" si="4"/>
        <v>LDMIPF43203</v>
      </c>
      <c r="B311" s="3" t="s">
        <v>35</v>
      </c>
      <c r="C311" s="3" t="s">
        <v>36</v>
      </c>
      <c r="D311" s="4">
        <v>43203</v>
      </c>
      <c r="E311" s="3" t="s">
        <v>37</v>
      </c>
      <c r="F311" s="27">
        <v>2.2412324563854993</v>
      </c>
      <c r="G311" s="27">
        <v>5.0003903143499229E-2</v>
      </c>
      <c r="H311" s="27">
        <v>0.2</v>
      </c>
      <c r="I311" s="27">
        <v>0.32782830388895839</v>
      </c>
      <c r="J311" s="27">
        <v>2.819064663417957</v>
      </c>
      <c r="K311" s="27">
        <v>1.5497713670474456</v>
      </c>
      <c r="L311" s="27">
        <v>0</v>
      </c>
      <c r="M311" s="27">
        <v>0.2</v>
      </c>
      <c r="N311" s="27">
        <v>0.30417972157044826</v>
      </c>
      <c r="O311" s="27">
        <v>2.053951088617894</v>
      </c>
    </row>
    <row r="312" spans="1:15" x14ac:dyDescent="0.25">
      <c r="A312" t="str">
        <f t="shared" si="4"/>
        <v>LDSAPF43203</v>
      </c>
      <c r="B312" s="3" t="s">
        <v>38</v>
      </c>
      <c r="C312" s="3" t="s">
        <v>39</v>
      </c>
      <c r="D312" s="4">
        <v>43203</v>
      </c>
      <c r="E312" s="3" t="s">
        <v>40</v>
      </c>
      <c r="F312" s="27">
        <v>0.78760041495453315</v>
      </c>
      <c r="G312" s="27">
        <v>0</v>
      </c>
      <c r="H312" s="27">
        <v>0</v>
      </c>
      <c r="I312" s="27">
        <v>3.736735593143703E-2</v>
      </c>
      <c r="J312" s="27">
        <v>0.82496777088597018</v>
      </c>
      <c r="K312" s="27">
        <v>0.25340611907669175</v>
      </c>
      <c r="L312" s="27">
        <v>0</v>
      </c>
      <c r="M312" s="27">
        <v>0</v>
      </c>
      <c r="N312" s="27">
        <v>3.6613037240972666E-2</v>
      </c>
      <c r="O312" s="27">
        <v>0.29001915631766439</v>
      </c>
    </row>
    <row r="313" spans="1:15" x14ac:dyDescent="0.25">
      <c r="A313" t="str">
        <f t="shared" si="4"/>
        <v>LEBALF43203</v>
      </c>
      <c r="B313" s="3" t="s">
        <v>41</v>
      </c>
      <c r="C313" s="3" t="s">
        <v>42</v>
      </c>
      <c r="D313" s="4">
        <v>43203</v>
      </c>
      <c r="E313" s="3" t="s">
        <v>43</v>
      </c>
      <c r="F313" s="27">
        <v>2.3230650264944721</v>
      </c>
      <c r="G313" s="27">
        <v>5.0003591959197041E-2</v>
      </c>
      <c r="H313" s="27">
        <v>0.2</v>
      </c>
      <c r="I313" s="27">
        <v>5.8143952347859122E-2</v>
      </c>
      <c r="J313" s="27">
        <v>2.6312125708015284</v>
      </c>
      <c r="K313" s="27">
        <v>0.32112188489470589</v>
      </c>
      <c r="L313" s="27">
        <v>0</v>
      </c>
      <c r="M313" s="27">
        <v>0.2</v>
      </c>
      <c r="N313" s="27">
        <v>5.7802334517805608E-2</v>
      </c>
      <c r="O313" s="27">
        <v>0.57892421941251149</v>
      </c>
    </row>
    <row r="314" spans="1:15" x14ac:dyDescent="0.25">
      <c r="A314" t="str">
        <f t="shared" si="4"/>
        <v>LEBFSF43203</v>
      </c>
      <c r="B314" s="3" t="s">
        <v>44</v>
      </c>
      <c r="C314" s="3" t="s">
        <v>45</v>
      </c>
      <c r="D314" s="4">
        <v>43203</v>
      </c>
      <c r="E314" s="3" t="s">
        <v>46</v>
      </c>
      <c r="F314" s="27">
        <v>2.5001238099742427</v>
      </c>
      <c r="G314" s="27">
        <v>5.0003797321821246E-2</v>
      </c>
      <c r="H314" s="27">
        <v>0.2</v>
      </c>
      <c r="I314" s="27">
        <v>0.21961793378143016</v>
      </c>
      <c r="J314" s="27">
        <v>2.9697455410774944</v>
      </c>
      <c r="K314" s="27">
        <v>1.0373152566283341</v>
      </c>
      <c r="L314" s="27">
        <v>0</v>
      </c>
      <c r="M314" s="27">
        <v>0.2</v>
      </c>
      <c r="N314" s="27">
        <v>0.20831826792968647</v>
      </c>
      <c r="O314" s="27">
        <v>1.4456335245580205</v>
      </c>
    </row>
    <row r="315" spans="1:15" x14ac:dyDescent="0.25">
      <c r="A315" t="str">
        <f t="shared" si="4"/>
        <v>LECHID43203</v>
      </c>
      <c r="B315" s="3" t="s">
        <v>47</v>
      </c>
      <c r="C315" s="3" t="s">
        <v>48</v>
      </c>
      <c r="D315" s="4">
        <v>43203</v>
      </c>
      <c r="E315" s="3" t="s">
        <v>49</v>
      </c>
      <c r="F315" s="27">
        <v>2.4753629231008714</v>
      </c>
      <c r="G315" s="27">
        <v>0</v>
      </c>
      <c r="H315" s="27">
        <v>0</v>
      </c>
      <c r="I315" s="27">
        <v>0.26916526037988281</v>
      </c>
      <c r="J315" s="27">
        <v>2.744528183480754</v>
      </c>
      <c r="K315" s="27">
        <v>1.4659173881957341</v>
      </c>
      <c r="L315" s="27">
        <v>0</v>
      </c>
      <c r="M315" s="27">
        <v>0</v>
      </c>
      <c r="N315" s="27">
        <v>0.24942054913145562</v>
      </c>
      <c r="O315" s="27">
        <v>1.7153379373271898</v>
      </c>
    </row>
    <row r="316" spans="1:15" x14ac:dyDescent="0.25">
      <c r="A316" t="str">
        <f t="shared" si="4"/>
        <v>LEEQTF43203</v>
      </c>
      <c r="B316" s="3" t="s">
        <v>50</v>
      </c>
      <c r="C316" s="3" t="s">
        <v>51</v>
      </c>
      <c r="D316" s="4">
        <v>43203</v>
      </c>
      <c r="E316" s="3" t="s">
        <v>52</v>
      </c>
      <c r="F316" s="27">
        <v>2.3253589201154004</v>
      </c>
      <c r="G316" s="27">
        <v>5.0003963129779096E-2</v>
      </c>
      <c r="H316" s="27">
        <v>0.2</v>
      </c>
      <c r="I316" s="27">
        <v>0.28896599727190364</v>
      </c>
      <c r="J316" s="27">
        <v>2.8643288805170837</v>
      </c>
      <c r="K316" s="27">
        <v>1.4610372878622189</v>
      </c>
      <c r="L316" s="27">
        <v>0</v>
      </c>
      <c r="M316" s="27">
        <v>0.2</v>
      </c>
      <c r="N316" s="27">
        <v>0.28639726791413178</v>
      </c>
      <c r="O316" s="27">
        <v>1.9474345557763506</v>
      </c>
    </row>
    <row r="317" spans="1:15" x14ac:dyDescent="0.25">
      <c r="A317" t="str">
        <f t="shared" si="4"/>
        <v>LEGROW43203</v>
      </c>
      <c r="B317" s="3" t="s">
        <v>53</v>
      </c>
      <c r="C317" s="3" t="s">
        <v>54</v>
      </c>
      <c r="D317" s="4">
        <v>43203</v>
      </c>
      <c r="E317" s="3" t="s">
        <v>55</v>
      </c>
      <c r="F317" s="27">
        <v>2.3523272644329576</v>
      </c>
      <c r="G317" s="27">
        <v>5.0003910557877874E-2</v>
      </c>
      <c r="H317" s="27">
        <v>0.2</v>
      </c>
      <c r="I317" s="27">
        <v>0.27581968840522297</v>
      </c>
      <c r="J317" s="27">
        <v>2.8781508633960584</v>
      </c>
      <c r="K317" s="27">
        <v>1.3940249070200079</v>
      </c>
      <c r="L317" s="27">
        <v>0</v>
      </c>
      <c r="M317" s="27">
        <v>0.2</v>
      </c>
      <c r="N317" s="27">
        <v>0.27253410678213508</v>
      </c>
      <c r="O317" s="27">
        <v>1.8665590138021431</v>
      </c>
    </row>
    <row r="318" spans="1:15" x14ac:dyDescent="0.25">
      <c r="A318" t="str">
        <f t="shared" si="4"/>
        <v>LEINFA43203</v>
      </c>
      <c r="B318" s="3" t="s">
        <v>56</v>
      </c>
      <c r="C318" s="3" t="s">
        <v>57</v>
      </c>
      <c r="D318" s="4">
        <v>43203</v>
      </c>
      <c r="E318" s="3" t="s">
        <v>58</v>
      </c>
      <c r="F318" s="27">
        <v>2.5001231224956535</v>
      </c>
      <c r="G318" s="27">
        <v>0</v>
      </c>
      <c r="H318" s="27">
        <v>0.2</v>
      </c>
      <c r="I318" s="27">
        <v>0.25382015873249297</v>
      </c>
      <c r="J318" s="27">
        <v>2.9539432812281468</v>
      </c>
      <c r="K318" s="27">
        <v>1.1935440108347661</v>
      </c>
      <c r="L318" s="27">
        <v>0</v>
      </c>
      <c r="M318" s="27">
        <v>0.2</v>
      </c>
      <c r="N318" s="27">
        <v>0.23824690535728757</v>
      </c>
      <c r="O318" s="27">
        <v>1.6317909161920536</v>
      </c>
    </row>
    <row r="319" spans="1:15" x14ac:dyDescent="0.25">
      <c r="A319" t="str">
        <f t="shared" si="4"/>
        <v>LEINNF43203</v>
      </c>
      <c r="B319" s="3" t="s">
        <v>59</v>
      </c>
      <c r="C319" s="3" t="s">
        <v>60</v>
      </c>
      <c r="D319" s="4">
        <v>43203</v>
      </c>
      <c r="E319" s="3" t="s">
        <v>93</v>
      </c>
      <c r="F319" s="27">
        <v>1.2000228121543146</v>
      </c>
      <c r="G319" s="27">
        <v>0</v>
      </c>
      <c r="H319" s="27">
        <v>0</v>
      </c>
      <c r="I319" s="27">
        <v>4.4999927239465859E-2</v>
      </c>
      <c r="J319" s="27">
        <v>1.2450227393937805</v>
      </c>
      <c r="K319" s="27">
        <v>0.64450165382408486</v>
      </c>
      <c r="L319" s="27">
        <v>0</v>
      </c>
      <c r="M319" s="27">
        <v>0</v>
      </c>
      <c r="N319" s="27">
        <v>4.401092624895131E-2</v>
      </c>
      <c r="O319" s="27">
        <v>0.68851258007303617</v>
      </c>
    </row>
    <row r="320" spans="1:15" x14ac:dyDescent="0.25">
      <c r="A320" t="str">
        <f t="shared" si="4"/>
        <v>LEINSX43203</v>
      </c>
      <c r="B320" s="3" t="s">
        <v>61</v>
      </c>
      <c r="C320" s="3" t="s">
        <v>62</v>
      </c>
      <c r="D320" s="4">
        <v>43203</v>
      </c>
      <c r="E320" s="3" t="s">
        <v>92</v>
      </c>
      <c r="F320" s="27">
        <v>1.7000639921636134</v>
      </c>
      <c r="G320" s="27">
        <v>0</v>
      </c>
      <c r="H320" s="27">
        <v>0</v>
      </c>
      <c r="I320" s="27">
        <v>0.1260032772232165</v>
      </c>
      <c r="J320" s="27">
        <v>1.8260672693868298</v>
      </c>
      <c r="K320" s="27">
        <v>1.1383348103494102</v>
      </c>
      <c r="L320" s="27">
        <v>0</v>
      </c>
      <c r="M320" s="27">
        <v>0</v>
      </c>
      <c r="N320" s="27">
        <v>0.11490797490623537</v>
      </c>
      <c r="O320" s="27">
        <v>1.2532427852556456</v>
      </c>
    </row>
    <row r="321" spans="1:15" x14ac:dyDescent="0.25">
      <c r="A321" t="str">
        <f t="shared" si="4"/>
        <v>LEMIDF43203</v>
      </c>
      <c r="B321" s="3" t="s">
        <v>63</v>
      </c>
      <c r="C321" s="3" t="s">
        <v>64</v>
      </c>
      <c r="D321" s="4">
        <v>43203</v>
      </c>
      <c r="E321" s="3" t="s">
        <v>65</v>
      </c>
      <c r="F321" s="27">
        <v>2.3336845180190653</v>
      </c>
      <c r="G321" s="27">
        <v>5.000357874992193E-2</v>
      </c>
      <c r="H321" s="27">
        <v>0.2</v>
      </c>
      <c r="I321" s="27">
        <v>6.0055309971097967E-2</v>
      </c>
      <c r="J321" s="27">
        <v>2.6437434067400853</v>
      </c>
      <c r="K321" s="27">
        <v>0.32426304282263568</v>
      </c>
      <c r="L321" s="27">
        <v>0</v>
      </c>
      <c r="M321" s="27">
        <v>0.2</v>
      </c>
      <c r="N321" s="27">
        <v>5.8366674929555405E-2</v>
      </c>
      <c r="O321" s="27">
        <v>0.58262971775219108</v>
      </c>
    </row>
    <row r="322" spans="1:15" x14ac:dyDescent="0.25">
      <c r="A322" t="str">
        <f t="shared" si="4"/>
        <v>LET10043203</v>
      </c>
      <c r="B322" s="3" t="s">
        <v>66</v>
      </c>
      <c r="C322" s="3" t="s">
        <v>67</v>
      </c>
      <c r="D322" s="4">
        <v>43203</v>
      </c>
      <c r="E322" s="3" t="s">
        <v>98</v>
      </c>
      <c r="F322" s="27">
        <v>0.24987845197717048</v>
      </c>
      <c r="G322" s="27">
        <v>0</v>
      </c>
      <c r="H322" s="27">
        <v>0</v>
      </c>
      <c r="I322" s="27">
        <v>8.9779393742711738E-3</v>
      </c>
      <c r="J322" s="27">
        <v>0.25885639135144167</v>
      </c>
      <c r="K322" s="27">
        <v>0</v>
      </c>
      <c r="L322" s="27">
        <v>0</v>
      </c>
      <c r="M322" s="27">
        <v>0</v>
      </c>
      <c r="N322" s="27">
        <v>0</v>
      </c>
      <c r="O322" s="27">
        <v>0</v>
      </c>
    </row>
    <row r="323" spans="1:15" x14ac:dyDescent="0.25">
      <c r="A323" t="str">
        <f t="shared" si="4"/>
        <v>LETAXP43203</v>
      </c>
      <c r="B323" s="3" t="s">
        <v>69</v>
      </c>
      <c r="C323" s="3" t="s">
        <v>70</v>
      </c>
      <c r="D323" s="4">
        <v>43203</v>
      </c>
      <c r="E323" s="3" t="s">
        <v>71</v>
      </c>
      <c r="F323" s="27">
        <v>2.3984309748417973</v>
      </c>
      <c r="G323" s="27">
        <v>5.0003689506548051E-2</v>
      </c>
      <c r="H323" s="27">
        <v>0</v>
      </c>
      <c r="I323" s="27">
        <v>0.25531704663846061</v>
      </c>
      <c r="J323" s="27">
        <v>2.7037517109868059</v>
      </c>
      <c r="K323" s="27">
        <v>1.4266409854643458</v>
      </c>
      <c r="L323" s="27">
        <v>0</v>
      </c>
      <c r="M323" s="27">
        <v>0</v>
      </c>
      <c r="N323" s="27">
        <v>0.24240338053184499</v>
      </c>
      <c r="O323" s="27">
        <v>1.6690443659961909</v>
      </c>
    </row>
    <row r="324" spans="1:15" x14ac:dyDescent="0.25">
      <c r="A324" t="str">
        <f t="shared" ref="A324:A387" si="5">C324&amp;D324</f>
        <v>LETF5043203</v>
      </c>
      <c r="B324" s="3" t="s">
        <v>72</v>
      </c>
      <c r="C324" s="3" t="s">
        <v>73</v>
      </c>
      <c r="D324" s="4">
        <v>43203</v>
      </c>
      <c r="E324" s="3" t="s">
        <v>99</v>
      </c>
      <c r="F324" s="27">
        <v>9.998555024548271E-2</v>
      </c>
      <c r="G324" s="27">
        <v>0</v>
      </c>
      <c r="H324" s="27">
        <v>0</v>
      </c>
      <c r="I324" s="27">
        <v>1.79726798533396E-3</v>
      </c>
      <c r="J324" s="27">
        <v>0.10178281823081667</v>
      </c>
      <c r="K324" s="27">
        <v>0</v>
      </c>
      <c r="L324" s="27">
        <v>0</v>
      </c>
      <c r="M324" s="27">
        <v>0</v>
      </c>
      <c r="N324" s="27">
        <v>0</v>
      </c>
      <c r="O324" s="27">
        <v>0</v>
      </c>
    </row>
    <row r="325" spans="1:15" x14ac:dyDescent="0.25">
      <c r="A325" t="str">
        <f t="shared" si="5"/>
        <v>LETFSX43203</v>
      </c>
      <c r="B325" s="3" t="s">
        <v>75</v>
      </c>
      <c r="C325" s="3" t="s">
        <v>76</v>
      </c>
      <c r="D325" s="4">
        <v>43203</v>
      </c>
      <c r="E325" s="3" t="s">
        <v>100</v>
      </c>
      <c r="F325" s="27">
        <v>0.10000007821715687</v>
      </c>
      <c r="G325" s="27">
        <v>0</v>
      </c>
      <c r="H325" s="27">
        <v>0</v>
      </c>
      <c r="I325" s="27">
        <v>0</v>
      </c>
      <c r="J325" s="27">
        <v>0.10000007821715687</v>
      </c>
      <c r="K325" s="27">
        <v>0</v>
      </c>
      <c r="L325" s="27">
        <v>0</v>
      </c>
      <c r="M325" s="27">
        <v>0</v>
      </c>
      <c r="N325" s="27">
        <v>0</v>
      </c>
      <c r="O325" s="27">
        <v>0</v>
      </c>
    </row>
    <row r="326" spans="1:15" x14ac:dyDescent="0.25">
      <c r="A326" t="str">
        <f t="shared" si="5"/>
        <v>LEULIS43203</v>
      </c>
      <c r="B326" s="3" t="s">
        <v>78</v>
      </c>
      <c r="C326" s="3" t="s">
        <v>79</v>
      </c>
      <c r="D326" s="4">
        <v>43203</v>
      </c>
      <c r="E326" s="3" t="s">
        <v>80</v>
      </c>
      <c r="F326" s="27">
        <v>2.3471425670550787</v>
      </c>
      <c r="G326" s="27">
        <v>5.0003592811422588E-2</v>
      </c>
      <c r="H326" s="27">
        <v>0</v>
      </c>
      <c r="I326" s="27">
        <v>0.24788569959090617</v>
      </c>
      <c r="J326" s="27">
        <v>2.6450318594574074</v>
      </c>
      <c r="K326" s="27">
        <v>1.2703693990437002</v>
      </c>
      <c r="L326" s="27">
        <v>0</v>
      </c>
      <c r="M326" s="27">
        <v>0</v>
      </c>
      <c r="N326" s="27">
        <v>0.21607122967090081</v>
      </c>
      <c r="O326" s="27">
        <v>1.486440628714601</v>
      </c>
    </row>
    <row r="327" spans="1:15" x14ac:dyDescent="0.25">
      <c r="A327" t="str">
        <f t="shared" si="5"/>
        <v>LLIQDF43203</v>
      </c>
      <c r="B327" s="3" t="s">
        <v>81</v>
      </c>
      <c r="C327" s="3" t="s">
        <v>82</v>
      </c>
      <c r="D327" s="4">
        <v>43203</v>
      </c>
      <c r="E327" s="3" t="s">
        <v>83</v>
      </c>
      <c r="F327" s="27">
        <v>0.20942652693846925</v>
      </c>
      <c r="G327" s="27">
        <v>0</v>
      </c>
      <c r="H327" s="27">
        <v>0</v>
      </c>
      <c r="I327" s="27">
        <v>5.2955473592541267E-3</v>
      </c>
      <c r="J327" s="27">
        <v>0.21472207429772339</v>
      </c>
      <c r="K327" s="27">
        <v>6.9404786568745075E-2</v>
      </c>
      <c r="L327" s="27">
        <v>0</v>
      </c>
      <c r="M327" s="27">
        <v>0</v>
      </c>
      <c r="N327" s="27">
        <v>5.2927978129683915E-3</v>
      </c>
      <c r="O327" s="27">
        <v>7.4697584381713464E-2</v>
      </c>
    </row>
    <row r="328" spans="1:15" x14ac:dyDescent="0.25">
      <c r="A328" t="str">
        <f t="shared" si="5"/>
        <v>LDBOND43204</v>
      </c>
      <c r="B328" s="3" t="s">
        <v>11</v>
      </c>
      <c r="C328" s="3" t="s">
        <v>12</v>
      </c>
      <c r="D328" s="4">
        <v>43204</v>
      </c>
      <c r="E328" s="3" t="s">
        <v>13</v>
      </c>
      <c r="F328" s="27">
        <v>1.0700193252867383</v>
      </c>
      <c r="G328" s="27">
        <v>0</v>
      </c>
      <c r="H328" s="27">
        <v>0</v>
      </c>
      <c r="I328" s="27">
        <v>9.5403080320131117E-2</v>
      </c>
      <c r="J328" s="27">
        <v>1.1654224056068694</v>
      </c>
      <c r="K328" s="27">
        <v>0.5667830239323921</v>
      </c>
      <c r="L328" s="27">
        <v>0</v>
      </c>
      <c r="M328" s="27">
        <v>0</v>
      </c>
      <c r="N328" s="27">
        <v>9.482219060526309E-2</v>
      </c>
      <c r="O328" s="27">
        <v>0.6616052145376552</v>
      </c>
    </row>
    <row r="329" spans="1:15" x14ac:dyDescent="0.25">
      <c r="A329" t="str">
        <f t="shared" si="5"/>
        <v>LDCPO243204</v>
      </c>
      <c r="B329" s="3" t="s">
        <v>14</v>
      </c>
      <c r="C329" s="3" t="s">
        <v>15</v>
      </c>
      <c r="D329" s="4">
        <v>43204</v>
      </c>
      <c r="E329" s="3" t="s">
        <v>16</v>
      </c>
      <c r="F329" s="27">
        <v>0</v>
      </c>
      <c r="G329" s="27">
        <v>0</v>
      </c>
      <c r="H329" s="27">
        <v>0</v>
      </c>
      <c r="I329" s="27">
        <v>0</v>
      </c>
      <c r="J329" s="27">
        <v>0</v>
      </c>
      <c r="K329" s="27">
        <v>0</v>
      </c>
      <c r="L329" s="27">
        <v>0</v>
      </c>
      <c r="M329" s="27">
        <v>0</v>
      </c>
      <c r="N329" s="27">
        <v>0</v>
      </c>
      <c r="O329" s="27">
        <v>0</v>
      </c>
    </row>
    <row r="330" spans="1:15" x14ac:dyDescent="0.25">
      <c r="A330" t="str">
        <f t="shared" si="5"/>
        <v>LDDAF143204</v>
      </c>
      <c r="B330" s="3" t="s">
        <v>17</v>
      </c>
      <c r="C330" s="3" t="s">
        <v>18</v>
      </c>
      <c r="D330" s="4">
        <v>43204</v>
      </c>
      <c r="E330" s="5" t="s">
        <v>19</v>
      </c>
      <c r="F330" s="27">
        <v>2.2500850564740804</v>
      </c>
      <c r="G330" s="27">
        <v>0</v>
      </c>
      <c r="H330" s="27">
        <v>0</v>
      </c>
      <c r="I330" s="27">
        <v>0.17461285173623725</v>
      </c>
      <c r="J330" s="27">
        <v>2.4246979082103177</v>
      </c>
      <c r="K330" s="27">
        <v>1.0800134053476846</v>
      </c>
      <c r="L330" s="27">
        <v>0</v>
      </c>
      <c r="M330" s="27">
        <v>0</v>
      </c>
      <c r="N330" s="27">
        <v>0.17460288729814233</v>
      </c>
      <c r="O330" s="27">
        <v>1.2546162926458271</v>
      </c>
    </row>
    <row r="331" spans="1:15" x14ac:dyDescent="0.25">
      <c r="A331" t="str">
        <f t="shared" si="5"/>
        <v>LDDAF243204</v>
      </c>
      <c r="B331" s="3" t="s">
        <v>20</v>
      </c>
      <c r="C331" s="3" t="s">
        <v>21</v>
      </c>
      <c r="D331" s="4">
        <v>43204</v>
      </c>
      <c r="E331" s="3" t="s">
        <v>22</v>
      </c>
      <c r="F331" s="27">
        <v>2.2500917116874199</v>
      </c>
      <c r="G331" s="27">
        <v>0</v>
      </c>
      <c r="H331" s="27">
        <v>0</v>
      </c>
      <c r="I331" s="27">
        <v>0.19801372834644954</v>
      </c>
      <c r="J331" s="27">
        <v>2.4481054400338693</v>
      </c>
      <c r="K331" s="27">
        <v>1.2200141300738534</v>
      </c>
      <c r="L331" s="27">
        <v>0</v>
      </c>
      <c r="M331" s="27">
        <v>0</v>
      </c>
      <c r="N331" s="27">
        <v>0.1980084745698637</v>
      </c>
      <c r="O331" s="27">
        <v>1.418022604643717</v>
      </c>
    </row>
    <row r="332" spans="1:15" x14ac:dyDescent="0.25">
      <c r="A332" t="str">
        <f t="shared" si="5"/>
        <v>LDDAF343204</v>
      </c>
      <c r="B332" s="3" t="s">
        <v>23</v>
      </c>
      <c r="C332" s="3" t="s">
        <v>24</v>
      </c>
      <c r="D332" s="4">
        <v>43204</v>
      </c>
      <c r="E332" s="3" t="s">
        <v>25</v>
      </c>
      <c r="F332" s="27">
        <v>2.2500880889415344</v>
      </c>
      <c r="G332" s="27">
        <v>0</v>
      </c>
      <c r="H332" s="27">
        <v>0</v>
      </c>
      <c r="I332" s="27">
        <v>0.19621392308140523</v>
      </c>
      <c r="J332" s="27">
        <v>2.4463020120229397</v>
      </c>
      <c r="K332" s="27">
        <v>1.2300172759942789</v>
      </c>
      <c r="L332" s="27">
        <v>0</v>
      </c>
      <c r="M332" s="27">
        <v>0</v>
      </c>
      <c r="N332" s="27">
        <v>0.19620789266877786</v>
      </c>
      <c r="O332" s="27">
        <v>1.4262251686630567</v>
      </c>
    </row>
    <row r="333" spans="1:15" x14ac:dyDescent="0.25">
      <c r="A333" t="str">
        <f t="shared" si="5"/>
        <v>LDGETF43204</v>
      </c>
      <c r="B333" s="3" t="s">
        <v>26</v>
      </c>
      <c r="C333" s="3" t="s">
        <v>27</v>
      </c>
      <c r="D333" s="4">
        <v>43204</v>
      </c>
      <c r="E333" s="3" t="s">
        <v>97</v>
      </c>
      <c r="F333" s="27">
        <v>0.2500013949460333</v>
      </c>
      <c r="G333" s="27">
        <v>0</v>
      </c>
      <c r="H333" s="27">
        <v>0</v>
      </c>
      <c r="I333" s="27">
        <v>2.7000548035723125E-2</v>
      </c>
      <c r="J333" s="27">
        <v>0.2770019429817564</v>
      </c>
      <c r="K333" s="27">
        <v>0</v>
      </c>
      <c r="L333" s="27">
        <v>0</v>
      </c>
      <c r="M333" s="27">
        <v>0</v>
      </c>
      <c r="N333" s="27">
        <v>0</v>
      </c>
      <c r="O333" s="27">
        <v>0</v>
      </c>
    </row>
    <row r="334" spans="1:15" x14ac:dyDescent="0.25">
      <c r="A334" t="str">
        <f t="shared" si="5"/>
        <v>LDGSEC43204</v>
      </c>
      <c r="B334" s="3" t="s">
        <v>29</v>
      </c>
      <c r="C334" s="3" t="s">
        <v>30</v>
      </c>
      <c r="D334" s="4">
        <v>43204</v>
      </c>
      <c r="E334" s="3" t="s">
        <v>31</v>
      </c>
      <c r="F334" s="27">
        <v>1.3000341469743095</v>
      </c>
      <c r="G334" s="27">
        <v>0</v>
      </c>
      <c r="H334" s="27">
        <v>0.2</v>
      </c>
      <c r="I334" s="27">
        <v>0.10080393520870709</v>
      </c>
      <c r="J334" s="27">
        <v>1.6008380821830166</v>
      </c>
      <c r="K334" s="27">
        <v>0.39130551995988178</v>
      </c>
      <c r="L334" s="27">
        <v>0</v>
      </c>
      <c r="M334" s="27">
        <v>0.2</v>
      </c>
      <c r="N334" s="27">
        <v>9.9235674342041003E-2</v>
      </c>
      <c r="O334" s="27">
        <v>0.69054119430192284</v>
      </c>
    </row>
    <row r="335" spans="1:15" x14ac:dyDescent="0.25">
      <c r="A335" t="str">
        <f t="shared" si="5"/>
        <v>LDINPF43204</v>
      </c>
      <c r="B335" s="3" t="s">
        <v>32</v>
      </c>
      <c r="C335" s="3" t="s">
        <v>33</v>
      </c>
      <c r="D335" s="4">
        <v>43204</v>
      </c>
      <c r="E335" s="3" t="s">
        <v>34</v>
      </c>
      <c r="F335" s="27">
        <v>1.1300206995267998</v>
      </c>
      <c r="G335" s="27">
        <v>0</v>
      </c>
      <c r="H335" s="27">
        <v>0</v>
      </c>
      <c r="I335" s="27">
        <v>6.8402544205758919E-2</v>
      </c>
      <c r="J335" s="27">
        <v>1.1984232437325588</v>
      </c>
      <c r="K335" s="27">
        <v>0.47727571162029792</v>
      </c>
      <c r="L335" s="27">
        <v>0</v>
      </c>
      <c r="M335" s="27">
        <v>0</v>
      </c>
      <c r="N335" s="27">
        <v>6.7909650713609077E-2</v>
      </c>
      <c r="O335" s="27">
        <v>0.54518536233390702</v>
      </c>
    </row>
    <row r="336" spans="1:15" x14ac:dyDescent="0.25">
      <c r="A336" t="str">
        <f t="shared" si="5"/>
        <v>LDMIPF43204</v>
      </c>
      <c r="B336" s="3" t="s">
        <v>35</v>
      </c>
      <c r="C336" s="3" t="s">
        <v>36</v>
      </c>
      <c r="D336" s="4">
        <v>43204</v>
      </c>
      <c r="E336" s="3" t="s">
        <v>37</v>
      </c>
      <c r="F336" s="27">
        <v>2.2416690786891875</v>
      </c>
      <c r="G336" s="27">
        <v>5.0003713980475178E-2</v>
      </c>
      <c r="H336" s="27">
        <v>0.2</v>
      </c>
      <c r="I336" s="27">
        <v>0.3279075880420238</v>
      </c>
      <c r="J336" s="27">
        <v>2.8195803807116864</v>
      </c>
      <c r="K336" s="27">
        <v>1.550144186511645</v>
      </c>
      <c r="L336" s="27">
        <v>0</v>
      </c>
      <c r="M336" s="27">
        <v>0.2</v>
      </c>
      <c r="N336" s="27">
        <v>0.30424048218451399</v>
      </c>
      <c r="O336" s="27">
        <v>2.0543846686961591</v>
      </c>
    </row>
    <row r="337" spans="1:15" x14ac:dyDescent="0.25">
      <c r="A337" t="str">
        <f t="shared" si="5"/>
        <v>LDSAPF43204</v>
      </c>
      <c r="B337" s="3" t="s">
        <v>38</v>
      </c>
      <c r="C337" s="3" t="s">
        <v>39</v>
      </c>
      <c r="D337" s="4">
        <v>43204</v>
      </c>
      <c r="E337" s="3" t="s">
        <v>40</v>
      </c>
      <c r="F337" s="27">
        <v>0.78835334584458872</v>
      </c>
      <c r="G337" s="27">
        <v>0</v>
      </c>
      <c r="H337" s="27">
        <v>0</v>
      </c>
      <c r="I337" s="27">
        <v>3.7502819224974587E-2</v>
      </c>
      <c r="J337" s="27">
        <v>0.82585616506956327</v>
      </c>
      <c r="K337" s="27">
        <v>0.25452377054630421</v>
      </c>
      <c r="L337" s="27">
        <v>0</v>
      </c>
      <c r="M337" s="27">
        <v>0</v>
      </c>
      <c r="N337" s="27">
        <v>3.681437039155263E-2</v>
      </c>
      <c r="O337" s="27">
        <v>0.29133814093785682</v>
      </c>
    </row>
    <row r="338" spans="1:15" x14ac:dyDescent="0.25">
      <c r="A338" t="str">
        <f t="shared" si="5"/>
        <v>LEBALF43204</v>
      </c>
      <c r="B338" s="3" t="s">
        <v>41</v>
      </c>
      <c r="C338" s="3" t="s">
        <v>42</v>
      </c>
      <c r="D338" s="4">
        <v>43204</v>
      </c>
      <c r="E338" s="3" t="s">
        <v>43</v>
      </c>
      <c r="F338" s="27">
        <v>2.3230291533232523</v>
      </c>
      <c r="G338" s="27">
        <v>5.0003577525347939E-2</v>
      </c>
      <c r="H338" s="27">
        <v>0.2</v>
      </c>
      <c r="I338" s="27">
        <v>5.8137062765450963E-2</v>
      </c>
      <c r="J338" s="27">
        <v>2.6311697936140512</v>
      </c>
      <c r="K338" s="27">
        <v>0.32108169777149526</v>
      </c>
      <c r="L338" s="27">
        <v>0</v>
      </c>
      <c r="M338" s="27">
        <v>0.2</v>
      </c>
      <c r="N338" s="27">
        <v>5.7795598672294231E-2</v>
      </c>
      <c r="O338" s="27">
        <v>0.57887729644378949</v>
      </c>
    </row>
    <row r="339" spans="1:15" x14ac:dyDescent="0.25">
      <c r="A339" t="str">
        <f t="shared" si="5"/>
        <v>LEBFSF43204</v>
      </c>
      <c r="B339" s="3" t="s">
        <v>44</v>
      </c>
      <c r="C339" s="3" t="s">
        <v>45</v>
      </c>
      <c r="D339" s="4">
        <v>43204</v>
      </c>
      <c r="E339" s="3" t="s">
        <v>46</v>
      </c>
      <c r="F339" s="27">
        <v>2.5001242899908198</v>
      </c>
      <c r="G339" s="27">
        <v>5.0003987441798438E-2</v>
      </c>
      <c r="H339" s="27">
        <v>0.2</v>
      </c>
      <c r="I339" s="27">
        <v>0.21961773767475998</v>
      </c>
      <c r="J339" s="27">
        <v>2.9697460151073782</v>
      </c>
      <c r="K339" s="27">
        <v>1.0364771821805137</v>
      </c>
      <c r="L339" s="27">
        <v>0</v>
      </c>
      <c r="M339" s="27">
        <v>0.2</v>
      </c>
      <c r="N339" s="27">
        <v>0.20817338431933113</v>
      </c>
      <c r="O339" s="27">
        <v>1.4446505664998448</v>
      </c>
    </row>
    <row r="340" spans="1:15" x14ac:dyDescent="0.25">
      <c r="A340" t="str">
        <f t="shared" si="5"/>
        <v>LECHID43204</v>
      </c>
      <c r="B340" s="3" t="s">
        <v>47</v>
      </c>
      <c r="C340" s="3" t="s">
        <v>48</v>
      </c>
      <c r="D340" s="4">
        <v>43204</v>
      </c>
      <c r="E340" s="3" t="s">
        <v>49</v>
      </c>
      <c r="F340" s="27">
        <v>2.4752880016009762</v>
      </c>
      <c r="G340" s="27">
        <v>0</v>
      </c>
      <c r="H340" s="27">
        <v>0</v>
      </c>
      <c r="I340" s="27">
        <v>0.26915220361759978</v>
      </c>
      <c r="J340" s="27">
        <v>2.7444402052185759</v>
      </c>
      <c r="K340" s="27">
        <v>1.4660578765605397</v>
      </c>
      <c r="L340" s="27">
        <v>0</v>
      </c>
      <c r="M340" s="27">
        <v>0</v>
      </c>
      <c r="N340" s="27">
        <v>0.24950995505577558</v>
      </c>
      <c r="O340" s="27">
        <v>1.7155678316163152</v>
      </c>
    </row>
    <row r="341" spans="1:15" x14ac:dyDescent="0.25">
      <c r="A341" t="str">
        <f t="shared" si="5"/>
        <v>LEEQTF43204</v>
      </c>
      <c r="B341" s="3" t="s">
        <v>50</v>
      </c>
      <c r="C341" s="3" t="s">
        <v>51</v>
      </c>
      <c r="D341" s="4">
        <v>43204</v>
      </c>
      <c r="E341" s="3" t="s">
        <v>52</v>
      </c>
      <c r="F341" s="27">
        <v>2.3253941629755253</v>
      </c>
      <c r="G341" s="27">
        <v>5.0003988095454657E-2</v>
      </c>
      <c r="H341" s="27">
        <v>0.2</v>
      </c>
      <c r="I341" s="27">
        <v>0.28897230373476268</v>
      </c>
      <c r="J341" s="27">
        <v>2.8643704548057425</v>
      </c>
      <c r="K341" s="27">
        <v>1.4610231380178458</v>
      </c>
      <c r="L341" s="27">
        <v>0</v>
      </c>
      <c r="M341" s="27">
        <v>0.2</v>
      </c>
      <c r="N341" s="27">
        <v>0.28639502264452216</v>
      </c>
      <c r="O341" s="27">
        <v>1.9474181606623679</v>
      </c>
    </row>
    <row r="342" spans="1:15" x14ac:dyDescent="0.25">
      <c r="A342" t="str">
        <f t="shared" si="5"/>
        <v>LEGROW43204</v>
      </c>
      <c r="B342" s="3" t="s">
        <v>53</v>
      </c>
      <c r="C342" s="3" t="s">
        <v>54</v>
      </c>
      <c r="D342" s="4">
        <v>43204</v>
      </c>
      <c r="E342" s="3" t="s">
        <v>55</v>
      </c>
      <c r="F342" s="27">
        <v>2.3524293923359418</v>
      </c>
      <c r="G342" s="27">
        <v>5.0003962358315251E-2</v>
      </c>
      <c r="H342" s="27">
        <v>0.2</v>
      </c>
      <c r="I342" s="27">
        <v>0.27583810028399181</v>
      </c>
      <c r="J342" s="27">
        <v>2.8782714549782487</v>
      </c>
      <c r="K342" s="27">
        <v>1.3941299045734388</v>
      </c>
      <c r="L342" s="27">
        <v>0</v>
      </c>
      <c r="M342" s="27">
        <v>0.2</v>
      </c>
      <c r="N342" s="27">
        <v>0.2725530605858455</v>
      </c>
      <c r="O342" s="27">
        <v>1.8666829651592842</v>
      </c>
    </row>
    <row r="343" spans="1:15" x14ac:dyDescent="0.25">
      <c r="A343" t="str">
        <f t="shared" si="5"/>
        <v>LEINFA43204</v>
      </c>
      <c r="B343" s="3" t="s">
        <v>56</v>
      </c>
      <c r="C343" s="3" t="s">
        <v>57</v>
      </c>
      <c r="D343" s="4">
        <v>43204</v>
      </c>
      <c r="E343" s="3" t="s">
        <v>58</v>
      </c>
      <c r="F343" s="27">
        <v>2.5001239781991402</v>
      </c>
      <c r="G343" s="27">
        <v>0</v>
      </c>
      <c r="H343" s="27">
        <v>0.2</v>
      </c>
      <c r="I343" s="27">
        <v>0.253820279400649</v>
      </c>
      <c r="J343" s="27">
        <v>2.9539442575997894</v>
      </c>
      <c r="K343" s="27">
        <v>1.1939620439919576</v>
      </c>
      <c r="L343" s="27">
        <v>0</v>
      </c>
      <c r="M343" s="27">
        <v>0.2</v>
      </c>
      <c r="N343" s="27">
        <v>0.23832180368581704</v>
      </c>
      <c r="O343" s="27">
        <v>1.6322838476777746</v>
      </c>
    </row>
    <row r="344" spans="1:15" x14ac:dyDescent="0.25">
      <c r="A344" t="str">
        <f t="shared" si="5"/>
        <v>LEINNF43204</v>
      </c>
      <c r="B344" s="3" t="s">
        <v>59</v>
      </c>
      <c r="C344" s="3" t="s">
        <v>60</v>
      </c>
      <c r="D344" s="4">
        <v>43204</v>
      </c>
      <c r="E344" s="3" t="s">
        <v>93</v>
      </c>
      <c r="F344" s="27">
        <v>1.2000223246176163</v>
      </c>
      <c r="G344" s="27">
        <v>0</v>
      </c>
      <c r="H344" s="27">
        <v>0</v>
      </c>
      <c r="I344" s="27">
        <v>4.4996457503807069E-2</v>
      </c>
      <c r="J344" s="27">
        <v>1.2450187821214234</v>
      </c>
      <c r="K344" s="27">
        <v>0.64449353026774414</v>
      </c>
      <c r="L344" s="27">
        <v>0</v>
      </c>
      <c r="M344" s="27">
        <v>0</v>
      </c>
      <c r="N344" s="27">
        <v>4.4009275510871679E-2</v>
      </c>
      <c r="O344" s="27">
        <v>0.68850280577861578</v>
      </c>
    </row>
    <row r="345" spans="1:15" x14ac:dyDescent="0.25">
      <c r="A345" t="str">
        <f t="shared" si="5"/>
        <v>LEINSX43204</v>
      </c>
      <c r="B345" s="3" t="s">
        <v>61</v>
      </c>
      <c r="C345" s="3" t="s">
        <v>62</v>
      </c>
      <c r="D345" s="4">
        <v>43204</v>
      </c>
      <c r="E345" s="3" t="s">
        <v>92</v>
      </c>
      <c r="F345" s="27">
        <v>1.7000574389397984</v>
      </c>
      <c r="G345" s="27">
        <v>0</v>
      </c>
      <c r="H345" s="27">
        <v>0</v>
      </c>
      <c r="I345" s="27">
        <v>0.12600420515184277</v>
      </c>
      <c r="J345" s="27">
        <v>1.8260616440916413</v>
      </c>
      <c r="K345" s="27">
        <v>1.1381703139411545</v>
      </c>
      <c r="L345" s="27">
        <v>0</v>
      </c>
      <c r="M345" s="27">
        <v>0</v>
      </c>
      <c r="N345" s="27">
        <v>0.11487289042425884</v>
      </c>
      <c r="O345" s="27">
        <v>1.2530432043654134</v>
      </c>
    </row>
    <row r="346" spans="1:15" x14ac:dyDescent="0.25">
      <c r="A346" t="str">
        <f t="shared" si="5"/>
        <v>LEMIDF43204</v>
      </c>
      <c r="B346" s="3" t="s">
        <v>63</v>
      </c>
      <c r="C346" s="3" t="s">
        <v>64</v>
      </c>
      <c r="D346" s="4">
        <v>43204</v>
      </c>
      <c r="E346" s="3" t="s">
        <v>65</v>
      </c>
      <c r="F346" s="27">
        <v>2.3337761118680476</v>
      </c>
      <c r="G346" s="27">
        <v>5.0003667926679728E-2</v>
      </c>
      <c r="H346" s="27">
        <v>0.2</v>
      </c>
      <c r="I346" s="27">
        <v>6.0071508061449876E-2</v>
      </c>
      <c r="J346" s="27">
        <v>2.6438512878561773</v>
      </c>
      <c r="K346" s="27">
        <v>0.32438401048637816</v>
      </c>
      <c r="L346" s="27">
        <v>0</v>
      </c>
      <c r="M346" s="27">
        <v>0.2</v>
      </c>
      <c r="N346" s="27">
        <v>5.8390536775255152E-2</v>
      </c>
      <c r="O346" s="27">
        <v>0.58277454726163336</v>
      </c>
    </row>
    <row r="347" spans="1:15" x14ac:dyDescent="0.25">
      <c r="A347" t="str">
        <f t="shared" si="5"/>
        <v>LET10043204</v>
      </c>
      <c r="B347" s="3" t="s">
        <v>66</v>
      </c>
      <c r="C347" s="3" t="s">
        <v>67</v>
      </c>
      <c r="D347" s="4">
        <v>43204</v>
      </c>
      <c r="E347" s="3" t="s">
        <v>98</v>
      </c>
      <c r="F347" s="27">
        <v>0.24987846217943391</v>
      </c>
      <c r="G347" s="27">
        <v>0</v>
      </c>
      <c r="H347" s="27">
        <v>0</v>
      </c>
      <c r="I347" s="27">
        <v>8.9777550139841962E-3</v>
      </c>
      <c r="J347" s="27">
        <v>0.25885621719341811</v>
      </c>
      <c r="K347" s="27">
        <v>0</v>
      </c>
      <c r="L347" s="27">
        <v>0</v>
      </c>
      <c r="M347" s="27">
        <v>0</v>
      </c>
      <c r="N347" s="27">
        <v>0</v>
      </c>
      <c r="O347" s="27">
        <v>0</v>
      </c>
    </row>
    <row r="348" spans="1:15" x14ac:dyDescent="0.25">
      <c r="A348" t="str">
        <f t="shared" si="5"/>
        <v>LETAXP43204</v>
      </c>
      <c r="B348" s="3" t="s">
        <v>69</v>
      </c>
      <c r="C348" s="3" t="s">
        <v>70</v>
      </c>
      <c r="D348" s="4">
        <v>43204</v>
      </c>
      <c r="E348" s="3" t="s">
        <v>71</v>
      </c>
      <c r="F348" s="27">
        <v>2.3984970675291892</v>
      </c>
      <c r="G348" s="27">
        <v>5.0003727421971587E-2</v>
      </c>
      <c r="H348" s="27">
        <v>0</v>
      </c>
      <c r="I348" s="27">
        <v>0.25532919772298468</v>
      </c>
      <c r="J348" s="27">
        <v>2.7038299926741458</v>
      </c>
      <c r="K348" s="27">
        <v>1.42667725742911</v>
      </c>
      <c r="L348" s="27">
        <v>0</v>
      </c>
      <c r="M348" s="27">
        <v>0</v>
      </c>
      <c r="N348" s="27">
        <v>0.24240903019907323</v>
      </c>
      <c r="O348" s="27">
        <v>1.6690862876281831</v>
      </c>
    </row>
    <row r="349" spans="1:15" x14ac:dyDescent="0.25">
      <c r="A349" t="str">
        <f t="shared" si="5"/>
        <v>LETF5043204</v>
      </c>
      <c r="B349" s="3" t="s">
        <v>72</v>
      </c>
      <c r="C349" s="3" t="s">
        <v>73</v>
      </c>
      <c r="D349" s="4">
        <v>43204</v>
      </c>
      <c r="E349" s="3" t="s">
        <v>99</v>
      </c>
      <c r="F349" s="27">
        <v>9.9985339927230923E-2</v>
      </c>
      <c r="G349" s="27">
        <v>0</v>
      </c>
      <c r="H349" s="27">
        <v>0</v>
      </c>
      <c r="I349" s="27">
        <v>1.7972727771940135E-3</v>
      </c>
      <c r="J349" s="27">
        <v>0.10178261270442494</v>
      </c>
      <c r="K349" s="27">
        <v>0</v>
      </c>
      <c r="L349" s="27">
        <v>0</v>
      </c>
      <c r="M349" s="27">
        <v>0</v>
      </c>
      <c r="N349" s="27">
        <v>0</v>
      </c>
      <c r="O349" s="27">
        <v>0</v>
      </c>
    </row>
    <row r="350" spans="1:15" x14ac:dyDescent="0.25">
      <c r="A350" t="str">
        <f t="shared" si="5"/>
        <v>LETFSX43204</v>
      </c>
      <c r="B350" s="3" t="s">
        <v>75</v>
      </c>
      <c r="C350" s="3" t="s">
        <v>76</v>
      </c>
      <c r="D350" s="4">
        <v>43204</v>
      </c>
      <c r="E350" s="3" t="s">
        <v>100</v>
      </c>
      <c r="F350" s="27">
        <v>0.10000021554685359</v>
      </c>
      <c r="G350" s="27">
        <v>0</v>
      </c>
      <c r="H350" s="27">
        <v>0</v>
      </c>
      <c r="I350" s="27">
        <v>0</v>
      </c>
      <c r="J350" s="27">
        <v>0.10000021554685359</v>
      </c>
      <c r="K350" s="27">
        <v>0</v>
      </c>
      <c r="L350" s="27">
        <v>0</v>
      </c>
      <c r="M350" s="27">
        <v>0</v>
      </c>
      <c r="N350" s="27">
        <v>0</v>
      </c>
      <c r="O350" s="27">
        <v>0</v>
      </c>
    </row>
    <row r="351" spans="1:15" x14ac:dyDescent="0.25">
      <c r="A351" t="str">
        <f t="shared" si="5"/>
        <v>LEULIS43204</v>
      </c>
      <c r="B351" s="3" t="s">
        <v>78</v>
      </c>
      <c r="C351" s="3" t="s">
        <v>79</v>
      </c>
      <c r="D351" s="4">
        <v>43204</v>
      </c>
      <c r="E351" s="3" t="s">
        <v>80</v>
      </c>
      <c r="F351" s="27">
        <v>2.3471669292844455</v>
      </c>
      <c r="G351" s="27">
        <v>5.0003609856210565E-2</v>
      </c>
      <c r="H351" s="27">
        <v>0</v>
      </c>
      <c r="I351" s="27">
        <v>0.2478898755298187</v>
      </c>
      <c r="J351" s="27">
        <v>2.6450604146704748</v>
      </c>
      <c r="K351" s="27">
        <v>1.2704356742966625</v>
      </c>
      <c r="L351" s="27">
        <v>0</v>
      </c>
      <c r="M351" s="27">
        <v>0</v>
      </c>
      <c r="N351" s="27">
        <v>0.21609768486820102</v>
      </c>
      <c r="O351" s="27">
        <v>1.4865333591648635</v>
      </c>
    </row>
    <row r="352" spans="1:15" x14ac:dyDescent="0.25">
      <c r="A352" t="str">
        <f t="shared" si="5"/>
        <v>LLIQDF43204</v>
      </c>
      <c r="B352" s="3" t="s">
        <v>81</v>
      </c>
      <c r="C352" s="3" t="s">
        <v>82</v>
      </c>
      <c r="D352" s="4">
        <v>43204</v>
      </c>
      <c r="E352" s="3" t="s">
        <v>83</v>
      </c>
      <c r="F352" s="27">
        <v>0.20942659797937196</v>
      </c>
      <c r="G352" s="27">
        <v>0</v>
      </c>
      <c r="H352" s="27">
        <v>0</v>
      </c>
      <c r="I352" s="27">
        <v>5.2955484556571246E-3</v>
      </c>
      <c r="J352" s="27">
        <v>0.2147221464350291</v>
      </c>
      <c r="K352" s="27">
        <v>6.9404778834514902E-2</v>
      </c>
      <c r="L352" s="27">
        <v>0</v>
      </c>
      <c r="M352" s="27">
        <v>0</v>
      </c>
      <c r="N352" s="27">
        <v>5.2927973135458327E-3</v>
      </c>
      <c r="O352" s="27">
        <v>7.4697576148060732E-2</v>
      </c>
    </row>
    <row r="353" spans="1:15" x14ac:dyDescent="0.25">
      <c r="A353" t="str">
        <f t="shared" si="5"/>
        <v>LDBOND43205</v>
      </c>
      <c r="B353" s="3" t="s">
        <v>11</v>
      </c>
      <c r="C353" s="3" t="s">
        <v>12</v>
      </c>
      <c r="D353" s="4">
        <v>43205</v>
      </c>
      <c r="E353" s="3" t="s">
        <v>13</v>
      </c>
      <c r="F353" s="27">
        <v>1.0700192921260601</v>
      </c>
      <c r="G353" s="27">
        <v>0</v>
      </c>
      <c r="H353" s="27">
        <v>0</v>
      </c>
      <c r="I353" s="27">
        <v>9.5402849125480152E-2</v>
      </c>
      <c r="J353" s="27">
        <v>1.1654221412515402</v>
      </c>
      <c r="K353" s="27">
        <v>0.56678342747801458</v>
      </c>
      <c r="L353" s="27">
        <v>0</v>
      </c>
      <c r="M353" s="27">
        <v>0</v>
      </c>
      <c r="N353" s="27">
        <v>9.4822803381389431E-2</v>
      </c>
      <c r="O353" s="27">
        <v>0.66160623085940395</v>
      </c>
    </row>
    <row r="354" spans="1:15" x14ac:dyDescent="0.25">
      <c r="A354" t="str">
        <f t="shared" si="5"/>
        <v>LDCPO243205</v>
      </c>
      <c r="B354" s="3" t="s">
        <v>14</v>
      </c>
      <c r="C354" s="3" t="s">
        <v>15</v>
      </c>
      <c r="D354" s="4">
        <v>43205</v>
      </c>
      <c r="E354" s="3" t="s">
        <v>16</v>
      </c>
      <c r="F354" s="27">
        <v>0</v>
      </c>
      <c r="G354" s="27">
        <v>0</v>
      </c>
      <c r="H354" s="27">
        <v>0</v>
      </c>
      <c r="I354" s="27">
        <v>0</v>
      </c>
      <c r="J354" s="27">
        <v>0</v>
      </c>
      <c r="K354" s="27">
        <v>0</v>
      </c>
      <c r="L354" s="27">
        <v>0</v>
      </c>
      <c r="M354" s="27">
        <v>0</v>
      </c>
      <c r="N354" s="27">
        <v>0</v>
      </c>
      <c r="O354" s="27">
        <v>0</v>
      </c>
    </row>
    <row r="355" spans="1:15" x14ac:dyDescent="0.25">
      <c r="A355" t="str">
        <f t="shared" si="5"/>
        <v>LDDAF143205</v>
      </c>
      <c r="B355" s="3" t="s">
        <v>17</v>
      </c>
      <c r="C355" s="3" t="s">
        <v>18</v>
      </c>
      <c r="D355" s="4">
        <v>43205</v>
      </c>
      <c r="E355" s="5" t="s">
        <v>19</v>
      </c>
      <c r="F355" s="27">
        <v>2.2500862704015754</v>
      </c>
      <c r="G355" s="27">
        <v>0</v>
      </c>
      <c r="H355" s="27">
        <v>0</v>
      </c>
      <c r="I355" s="27">
        <v>0.17461236076327727</v>
      </c>
      <c r="J355" s="27">
        <v>2.4246986311648526</v>
      </c>
      <c r="K355" s="27">
        <v>1.080011464472135</v>
      </c>
      <c r="L355" s="27">
        <v>0</v>
      </c>
      <c r="M355" s="27">
        <v>0</v>
      </c>
      <c r="N355" s="27">
        <v>0.17460559052577673</v>
      </c>
      <c r="O355" s="27">
        <v>1.2546170549979117</v>
      </c>
    </row>
    <row r="356" spans="1:15" x14ac:dyDescent="0.25">
      <c r="A356" t="str">
        <f t="shared" si="5"/>
        <v>LDDAF243205</v>
      </c>
      <c r="B356" s="3" t="s">
        <v>20</v>
      </c>
      <c r="C356" s="3" t="s">
        <v>21</v>
      </c>
      <c r="D356" s="4">
        <v>43205</v>
      </c>
      <c r="E356" s="3" t="s">
        <v>22</v>
      </c>
      <c r="F356" s="27">
        <v>2.250089367274863</v>
      </c>
      <c r="G356" s="27">
        <v>0</v>
      </c>
      <c r="H356" s="27">
        <v>0</v>
      </c>
      <c r="I356" s="27">
        <v>0.1980142128576998</v>
      </c>
      <c r="J356" s="27">
        <v>2.4481035801325626</v>
      </c>
      <c r="K356" s="27">
        <v>1.2200137796649038</v>
      </c>
      <c r="L356" s="27">
        <v>0</v>
      </c>
      <c r="M356" s="27">
        <v>0</v>
      </c>
      <c r="N356" s="27">
        <v>0.19800475984688642</v>
      </c>
      <c r="O356" s="27">
        <v>1.4180185395117901</v>
      </c>
    </row>
    <row r="357" spans="1:15" x14ac:dyDescent="0.25">
      <c r="A357" t="str">
        <f t="shared" si="5"/>
        <v>LDDAF343205</v>
      </c>
      <c r="B357" s="3" t="s">
        <v>23</v>
      </c>
      <c r="C357" s="3" t="s">
        <v>24</v>
      </c>
      <c r="D357" s="4">
        <v>43205</v>
      </c>
      <c r="E357" s="3" t="s">
        <v>25</v>
      </c>
      <c r="F357" s="27">
        <v>2.2500853907185667</v>
      </c>
      <c r="G357" s="27">
        <v>0</v>
      </c>
      <c r="H357" s="27">
        <v>0</v>
      </c>
      <c r="I357" s="27">
        <v>0.19621405796686506</v>
      </c>
      <c r="J357" s="27">
        <v>2.4462994486854317</v>
      </c>
      <c r="K357" s="27">
        <v>1.2300182150315853</v>
      </c>
      <c r="L357" s="27">
        <v>0</v>
      </c>
      <c r="M357" s="27">
        <v>0</v>
      </c>
      <c r="N357" s="27">
        <v>0.19621008049261596</v>
      </c>
      <c r="O357" s="27">
        <v>1.4262282955242012</v>
      </c>
    </row>
    <row r="358" spans="1:15" x14ac:dyDescent="0.25">
      <c r="A358" t="str">
        <f t="shared" si="5"/>
        <v>LDGETF43205</v>
      </c>
      <c r="B358" s="3" t="s">
        <v>26</v>
      </c>
      <c r="C358" s="3" t="s">
        <v>27</v>
      </c>
      <c r="D358" s="4">
        <v>43205</v>
      </c>
      <c r="E358" s="3" t="s">
        <v>97</v>
      </c>
      <c r="F358" s="27">
        <v>0.25000163877551579</v>
      </c>
      <c r="G358" s="27">
        <v>0</v>
      </c>
      <c r="H358" s="27">
        <v>0</v>
      </c>
      <c r="I358" s="27">
        <v>2.7000276822766598E-2</v>
      </c>
      <c r="J358" s="27">
        <v>0.27700191559828241</v>
      </c>
      <c r="K358" s="27">
        <v>0</v>
      </c>
      <c r="L358" s="27">
        <v>0</v>
      </c>
      <c r="M358" s="27">
        <v>0</v>
      </c>
      <c r="N358" s="27">
        <v>0</v>
      </c>
      <c r="O358" s="27">
        <v>0</v>
      </c>
    </row>
    <row r="359" spans="1:15" x14ac:dyDescent="0.25">
      <c r="A359" t="str">
        <f t="shared" si="5"/>
        <v>LDGSEC43205</v>
      </c>
      <c r="B359" s="3" t="s">
        <v>29</v>
      </c>
      <c r="C359" s="3" t="s">
        <v>30</v>
      </c>
      <c r="D359" s="4">
        <v>43205</v>
      </c>
      <c r="E359" s="3" t="s">
        <v>31</v>
      </c>
      <c r="F359" s="27">
        <v>1.3000358893022042</v>
      </c>
      <c r="G359" s="27">
        <v>0</v>
      </c>
      <c r="H359" s="27">
        <v>0.2</v>
      </c>
      <c r="I359" s="27">
        <v>0.10080465624431099</v>
      </c>
      <c r="J359" s="27">
        <v>1.6008405455465151</v>
      </c>
      <c r="K359" s="27">
        <v>0.39130601442928686</v>
      </c>
      <c r="L359" s="27">
        <v>0</v>
      </c>
      <c r="M359" s="27">
        <v>0.2</v>
      </c>
      <c r="N359" s="27">
        <v>9.9234897526835356E-2</v>
      </c>
      <c r="O359" s="27">
        <v>0.69054091195612222</v>
      </c>
    </row>
    <row r="360" spans="1:15" x14ac:dyDescent="0.25">
      <c r="A360" t="str">
        <f t="shared" si="5"/>
        <v>LDINPF43205</v>
      </c>
      <c r="B360" s="3" t="s">
        <v>32</v>
      </c>
      <c r="C360" s="3" t="s">
        <v>33</v>
      </c>
      <c r="D360" s="4">
        <v>43205</v>
      </c>
      <c r="E360" s="3" t="s">
        <v>34</v>
      </c>
      <c r="F360" s="27">
        <v>1.1300205033451436</v>
      </c>
      <c r="G360" s="27">
        <v>0</v>
      </c>
      <c r="H360" s="27">
        <v>0</v>
      </c>
      <c r="I360" s="27">
        <v>6.8402230930995608E-2</v>
      </c>
      <c r="J360" s="27">
        <v>1.1984227342761391</v>
      </c>
      <c r="K360" s="27">
        <v>0.477275990293483</v>
      </c>
      <c r="L360" s="27">
        <v>0</v>
      </c>
      <c r="M360" s="27">
        <v>0</v>
      </c>
      <c r="N360" s="27">
        <v>6.7910342081878378E-2</v>
      </c>
      <c r="O360" s="27">
        <v>0.5451863323753614</v>
      </c>
    </row>
    <row r="361" spans="1:15" x14ac:dyDescent="0.25">
      <c r="A361" t="str">
        <f t="shared" si="5"/>
        <v>LDMIPF43205</v>
      </c>
      <c r="B361" s="3" t="s">
        <v>35</v>
      </c>
      <c r="C361" s="3" t="s">
        <v>36</v>
      </c>
      <c r="D361" s="4">
        <v>43205</v>
      </c>
      <c r="E361" s="3" t="s">
        <v>37</v>
      </c>
      <c r="F361" s="27">
        <v>2.2416494224547625</v>
      </c>
      <c r="G361" s="27">
        <v>5.0003942221621946E-2</v>
      </c>
      <c r="H361" s="27">
        <v>0.2</v>
      </c>
      <c r="I361" s="27">
        <v>0.32790365149588685</v>
      </c>
      <c r="J361" s="27">
        <v>2.8195570161722712</v>
      </c>
      <c r="K361" s="27">
        <v>1.5501343043079039</v>
      </c>
      <c r="L361" s="27">
        <v>0</v>
      </c>
      <c r="M361" s="27">
        <v>0.2</v>
      </c>
      <c r="N361" s="27">
        <v>0.304243983904467</v>
      </c>
      <c r="O361" s="27">
        <v>2.0543782882123707</v>
      </c>
    </row>
    <row r="362" spans="1:15" x14ac:dyDescent="0.25">
      <c r="A362" t="str">
        <f t="shared" si="5"/>
        <v>LDSAPF43205</v>
      </c>
      <c r="B362" s="3" t="s">
        <v>38</v>
      </c>
      <c r="C362" s="3" t="s">
        <v>39</v>
      </c>
      <c r="D362" s="4">
        <v>43205</v>
      </c>
      <c r="E362" s="3" t="s">
        <v>40</v>
      </c>
      <c r="F362" s="27">
        <v>0.78835333007751285</v>
      </c>
      <c r="G362" s="27">
        <v>0</v>
      </c>
      <c r="H362" s="27">
        <v>0</v>
      </c>
      <c r="I362" s="27">
        <v>3.7502882542092039E-2</v>
      </c>
      <c r="J362" s="27">
        <v>0.82585621261960485</v>
      </c>
      <c r="K362" s="27">
        <v>0.2545243691988619</v>
      </c>
      <c r="L362" s="27">
        <v>0</v>
      </c>
      <c r="M362" s="27">
        <v>0</v>
      </c>
      <c r="N362" s="27">
        <v>3.6814454564804686E-2</v>
      </c>
      <c r="O362" s="27">
        <v>0.2913388237636666</v>
      </c>
    </row>
    <row r="363" spans="1:15" x14ac:dyDescent="0.25">
      <c r="A363" t="str">
        <f t="shared" si="5"/>
        <v>LEBALF43205</v>
      </c>
      <c r="B363" s="3" t="s">
        <v>41</v>
      </c>
      <c r="C363" s="3" t="s">
        <v>42</v>
      </c>
      <c r="D363" s="4">
        <v>43205</v>
      </c>
      <c r="E363" s="3" t="s">
        <v>43</v>
      </c>
      <c r="F363" s="27">
        <v>2.3230299683748799</v>
      </c>
      <c r="G363" s="27">
        <v>5.0003589322629452E-2</v>
      </c>
      <c r="H363" s="27">
        <v>0.2</v>
      </c>
      <c r="I363" s="27">
        <v>5.8137452006495047E-2</v>
      </c>
      <c r="J363" s="27">
        <v>2.6311710097040049</v>
      </c>
      <c r="K363" s="27">
        <v>0.32108161547482833</v>
      </c>
      <c r="L363" s="27">
        <v>0</v>
      </c>
      <c r="M363" s="27">
        <v>0.2</v>
      </c>
      <c r="N363" s="27">
        <v>5.7794605791024203E-2</v>
      </c>
      <c r="O363" s="27">
        <v>0.57887622126585259</v>
      </c>
    </row>
    <row r="364" spans="1:15" x14ac:dyDescent="0.25">
      <c r="A364" t="str">
        <f t="shared" si="5"/>
        <v>LEBFSF43205</v>
      </c>
      <c r="B364" s="3" t="s">
        <v>44</v>
      </c>
      <c r="C364" s="3" t="s">
        <v>45</v>
      </c>
      <c r="D364" s="4">
        <v>43205</v>
      </c>
      <c r="E364" s="3" t="s">
        <v>46</v>
      </c>
      <c r="F364" s="27">
        <v>2.5001247368119968</v>
      </c>
      <c r="G364" s="27">
        <v>5.0003995840138392E-2</v>
      </c>
      <c r="H364" s="27">
        <v>0.2</v>
      </c>
      <c r="I364" s="27">
        <v>0.21961798964773979</v>
      </c>
      <c r="J364" s="27">
        <v>2.9697467222998752</v>
      </c>
      <c r="K364" s="27">
        <v>1.0364787613954261</v>
      </c>
      <c r="L364" s="27">
        <v>0</v>
      </c>
      <c r="M364" s="27">
        <v>0.2</v>
      </c>
      <c r="N364" s="27">
        <v>0.20817162415313217</v>
      </c>
      <c r="O364" s="27">
        <v>1.4446503855485582</v>
      </c>
    </row>
    <row r="365" spans="1:15" x14ac:dyDescent="0.25">
      <c r="A365" t="str">
        <f t="shared" si="5"/>
        <v>LECHID43205</v>
      </c>
      <c r="B365" s="3" t="s">
        <v>47</v>
      </c>
      <c r="C365" s="3" t="s">
        <v>48</v>
      </c>
      <c r="D365" s="4">
        <v>43205</v>
      </c>
      <c r="E365" s="3" t="s">
        <v>49</v>
      </c>
      <c r="F365" s="27">
        <v>2.4752830527789325</v>
      </c>
      <c r="G365" s="27">
        <v>0</v>
      </c>
      <c r="H365" s="27">
        <v>0</v>
      </c>
      <c r="I365" s="27">
        <v>0.26915221667028705</v>
      </c>
      <c r="J365" s="27">
        <v>2.7444352694492196</v>
      </c>
      <c r="K365" s="27">
        <v>1.4660225409123542</v>
      </c>
      <c r="L365" s="27">
        <v>0</v>
      </c>
      <c r="M365" s="27">
        <v>0</v>
      </c>
      <c r="N365" s="27">
        <v>0.24951142531455692</v>
      </c>
      <c r="O365" s="27">
        <v>1.7155339662269111</v>
      </c>
    </row>
    <row r="366" spans="1:15" x14ac:dyDescent="0.25">
      <c r="A366" t="str">
        <f t="shared" si="5"/>
        <v>LEEQTF43205</v>
      </c>
      <c r="B366" s="3" t="s">
        <v>50</v>
      </c>
      <c r="C366" s="3" t="s">
        <v>51</v>
      </c>
      <c r="D366" s="4">
        <v>43205</v>
      </c>
      <c r="E366" s="3" t="s">
        <v>52</v>
      </c>
      <c r="F366" s="27">
        <v>2.3253996835215296</v>
      </c>
      <c r="G366" s="27">
        <v>5.0003979261434406E-2</v>
      </c>
      <c r="H366" s="27">
        <v>0.2</v>
      </c>
      <c r="I366" s="27">
        <v>0.28897337764777814</v>
      </c>
      <c r="J366" s="27">
        <v>2.8643770404307425</v>
      </c>
      <c r="K366" s="27">
        <v>1.461027991445202</v>
      </c>
      <c r="L366" s="27">
        <v>0</v>
      </c>
      <c r="M366" s="27">
        <v>0.2</v>
      </c>
      <c r="N366" s="27">
        <v>0.28639511959587821</v>
      </c>
      <c r="O366" s="27">
        <v>1.9474231110410802</v>
      </c>
    </row>
    <row r="367" spans="1:15" x14ac:dyDescent="0.25">
      <c r="A367" t="str">
        <f t="shared" si="5"/>
        <v>LEGROW43205</v>
      </c>
      <c r="B367" s="3" t="s">
        <v>53</v>
      </c>
      <c r="C367" s="3" t="s">
        <v>54</v>
      </c>
      <c r="D367" s="4">
        <v>43205</v>
      </c>
      <c r="E367" s="3" t="s">
        <v>55</v>
      </c>
      <c r="F367" s="27">
        <v>2.3524362726256238</v>
      </c>
      <c r="G367" s="27">
        <v>5.0004005410296752E-2</v>
      </c>
      <c r="H367" s="27">
        <v>0.2</v>
      </c>
      <c r="I367" s="27">
        <v>0.27583898579883415</v>
      </c>
      <c r="J367" s="27">
        <v>2.878279263834755</v>
      </c>
      <c r="K367" s="27">
        <v>1.394134792024561</v>
      </c>
      <c r="L367" s="27">
        <v>0</v>
      </c>
      <c r="M367" s="27">
        <v>0.2</v>
      </c>
      <c r="N367" s="27">
        <v>0.27255510842332953</v>
      </c>
      <c r="O367" s="27">
        <v>1.8666899004478905</v>
      </c>
    </row>
    <row r="368" spans="1:15" x14ac:dyDescent="0.25">
      <c r="A368" t="str">
        <f t="shared" si="5"/>
        <v>LEINFA43205</v>
      </c>
      <c r="B368" s="3" t="s">
        <v>56</v>
      </c>
      <c r="C368" s="3" t="s">
        <v>57</v>
      </c>
      <c r="D368" s="4">
        <v>43205</v>
      </c>
      <c r="E368" s="3" t="s">
        <v>58</v>
      </c>
      <c r="F368" s="27">
        <v>2.5001231261695338</v>
      </c>
      <c r="G368" s="27">
        <v>0</v>
      </c>
      <c r="H368" s="27">
        <v>0.2</v>
      </c>
      <c r="I368" s="27">
        <v>0.25382044117767971</v>
      </c>
      <c r="J368" s="27">
        <v>2.9539435673472139</v>
      </c>
      <c r="K368" s="27">
        <v>1.1939629346096563</v>
      </c>
      <c r="L368" s="27">
        <v>0</v>
      </c>
      <c r="M368" s="27">
        <v>0.2</v>
      </c>
      <c r="N368" s="27">
        <v>0.23832272887850423</v>
      </c>
      <c r="O368" s="27">
        <v>1.6322856634881604</v>
      </c>
    </row>
    <row r="369" spans="1:15" x14ac:dyDescent="0.25">
      <c r="A369" t="str">
        <f t="shared" si="5"/>
        <v>LEINNF43205</v>
      </c>
      <c r="B369" s="3" t="s">
        <v>59</v>
      </c>
      <c r="C369" s="3" t="s">
        <v>60</v>
      </c>
      <c r="D369" s="4">
        <v>43205</v>
      </c>
      <c r="E369" s="3" t="s">
        <v>93</v>
      </c>
      <c r="F369" s="27">
        <v>1.2000231679885536</v>
      </c>
      <c r="G369" s="27">
        <v>0</v>
      </c>
      <c r="H369" s="27">
        <v>0</v>
      </c>
      <c r="I369" s="27">
        <v>4.4997948923224874E-2</v>
      </c>
      <c r="J369" s="27">
        <v>1.2450211169117784</v>
      </c>
      <c r="K369" s="27">
        <v>0.64449222520957905</v>
      </c>
      <c r="L369" s="27">
        <v>0</v>
      </c>
      <c r="M369" s="27">
        <v>0</v>
      </c>
      <c r="N369" s="27">
        <v>4.4010063194187064E-2</v>
      </c>
      <c r="O369" s="27">
        <v>0.68850228840376615</v>
      </c>
    </row>
    <row r="370" spans="1:15" x14ac:dyDescent="0.25">
      <c r="A370" t="str">
        <f t="shared" si="5"/>
        <v>LEINSX43205</v>
      </c>
      <c r="B370" s="3" t="s">
        <v>61</v>
      </c>
      <c r="C370" s="3" t="s">
        <v>62</v>
      </c>
      <c r="D370" s="4">
        <v>43205</v>
      </c>
      <c r="E370" s="3" t="s">
        <v>92</v>
      </c>
      <c r="F370" s="27">
        <v>1.7000586573735754</v>
      </c>
      <c r="G370" s="27">
        <v>0</v>
      </c>
      <c r="H370" s="27">
        <v>0</v>
      </c>
      <c r="I370" s="27">
        <v>0.12600406477341353</v>
      </c>
      <c r="J370" s="27">
        <v>1.8260627221469889</v>
      </c>
      <c r="K370" s="27">
        <v>1.1381797362884079</v>
      </c>
      <c r="L370" s="27">
        <v>0</v>
      </c>
      <c r="M370" s="27">
        <v>0</v>
      </c>
      <c r="N370" s="27">
        <v>0.11487672553959755</v>
      </c>
      <c r="O370" s="27">
        <v>1.2530564618280053</v>
      </c>
    </row>
    <row r="371" spans="1:15" x14ac:dyDescent="0.25">
      <c r="A371" t="str">
        <f t="shared" si="5"/>
        <v>LEMIDF43205</v>
      </c>
      <c r="B371" s="3" t="s">
        <v>63</v>
      </c>
      <c r="C371" s="3" t="s">
        <v>64</v>
      </c>
      <c r="D371" s="4">
        <v>43205</v>
      </c>
      <c r="E371" s="3" t="s">
        <v>65</v>
      </c>
      <c r="F371" s="27">
        <v>2.3337803296345139</v>
      </c>
      <c r="G371" s="27">
        <v>5.0003594817437207E-2</v>
      </c>
      <c r="H371" s="27">
        <v>0.2</v>
      </c>
      <c r="I371" s="27">
        <v>6.0072281524846928E-2</v>
      </c>
      <c r="J371" s="27">
        <v>2.6438562059767983</v>
      </c>
      <c r="K371" s="27">
        <v>0.32438782962981866</v>
      </c>
      <c r="L371" s="27">
        <v>0</v>
      </c>
      <c r="M371" s="27">
        <v>0.2</v>
      </c>
      <c r="N371" s="27">
        <v>5.8390491847024703E-2</v>
      </c>
      <c r="O371" s="27">
        <v>0.58277832147684339</v>
      </c>
    </row>
    <row r="372" spans="1:15" x14ac:dyDescent="0.25">
      <c r="A372" t="str">
        <f t="shared" si="5"/>
        <v>LET10043205</v>
      </c>
      <c r="B372" s="3" t="s">
        <v>66</v>
      </c>
      <c r="C372" s="3" t="s">
        <v>67</v>
      </c>
      <c r="D372" s="4">
        <v>43205</v>
      </c>
      <c r="E372" s="3" t="s">
        <v>98</v>
      </c>
      <c r="F372" s="27">
        <v>0.24987834896699235</v>
      </c>
      <c r="G372" s="27">
        <v>0</v>
      </c>
      <c r="H372" s="27">
        <v>0</v>
      </c>
      <c r="I372" s="27">
        <v>8.9778174498677307E-3</v>
      </c>
      <c r="J372" s="27">
        <v>0.2588561664168601</v>
      </c>
      <c r="K372" s="27">
        <v>0</v>
      </c>
      <c r="L372" s="27">
        <v>0</v>
      </c>
      <c r="M372" s="27">
        <v>0</v>
      </c>
      <c r="N372" s="27">
        <v>0</v>
      </c>
      <c r="O372" s="27">
        <v>0</v>
      </c>
    </row>
    <row r="373" spans="1:15" x14ac:dyDescent="0.25">
      <c r="A373" t="str">
        <f t="shared" si="5"/>
        <v>LETAXP43205</v>
      </c>
      <c r="B373" s="3" t="s">
        <v>69</v>
      </c>
      <c r="C373" s="3" t="s">
        <v>70</v>
      </c>
      <c r="D373" s="4">
        <v>43205</v>
      </c>
      <c r="E373" s="3" t="s">
        <v>71</v>
      </c>
      <c r="F373" s="27">
        <v>2.3985063699841511</v>
      </c>
      <c r="G373" s="27">
        <v>5.0003609656310663E-2</v>
      </c>
      <c r="H373" s="27">
        <v>0</v>
      </c>
      <c r="I373" s="27">
        <v>0.25533055800061538</v>
      </c>
      <c r="J373" s="27">
        <v>2.703840537641077</v>
      </c>
      <c r="K373" s="27">
        <v>1.4266884732871858</v>
      </c>
      <c r="L373" s="27">
        <v>0</v>
      </c>
      <c r="M373" s="27">
        <v>0</v>
      </c>
      <c r="N373" s="27">
        <v>0.24240965184385133</v>
      </c>
      <c r="O373" s="27">
        <v>1.6690981251310371</v>
      </c>
    </row>
    <row r="374" spans="1:15" x14ac:dyDescent="0.25">
      <c r="A374" t="str">
        <f t="shared" si="5"/>
        <v>LETF5043205</v>
      </c>
      <c r="B374" s="3" t="s">
        <v>72</v>
      </c>
      <c r="C374" s="3" t="s">
        <v>73</v>
      </c>
      <c r="D374" s="4">
        <v>43205</v>
      </c>
      <c r="E374" s="3" t="s">
        <v>99</v>
      </c>
      <c r="F374" s="27">
        <v>9.998544754148582E-2</v>
      </c>
      <c r="G374" s="27">
        <v>0</v>
      </c>
      <c r="H374" s="27">
        <v>0</v>
      </c>
      <c r="I374" s="27">
        <v>1.7972775690835328E-3</v>
      </c>
      <c r="J374" s="27">
        <v>0.10178272511056935</v>
      </c>
      <c r="K374" s="27">
        <v>0</v>
      </c>
      <c r="L374" s="27">
        <v>0</v>
      </c>
      <c r="M374" s="27">
        <v>0</v>
      </c>
      <c r="N374" s="27">
        <v>0</v>
      </c>
      <c r="O374" s="27">
        <v>0</v>
      </c>
    </row>
    <row r="375" spans="1:15" x14ac:dyDescent="0.25">
      <c r="A375" t="str">
        <f t="shared" si="5"/>
        <v>LETFSX43205</v>
      </c>
      <c r="B375" s="3" t="s">
        <v>75</v>
      </c>
      <c r="C375" s="3" t="s">
        <v>76</v>
      </c>
      <c r="D375" s="4">
        <v>43205</v>
      </c>
      <c r="E375" s="3" t="s">
        <v>100</v>
      </c>
      <c r="F375" s="27">
        <v>0.10000024516653686</v>
      </c>
      <c r="G375" s="27">
        <v>0</v>
      </c>
      <c r="H375" s="27">
        <v>0</v>
      </c>
      <c r="I375" s="27">
        <v>0</v>
      </c>
      <c r="J375" s="27">
        <v>0.10000024516653686</v>
      </c>
      <c r="K375" s="27">
        <v>0</v>
      </c>
      <c r="L375" s="27">
        <v>0</v>
      </c>
      <c r="M375" s="27">
        <v>0</v>
      </c>
      <c r="N375" s="27">
        <v>0</v>
      </c>
      <c r="O375" s="27">
        <v>0</v>
      </c>
    </row>
    <row r="376" spans="1:15" x14ac:dyDescent="0.25">
      <c r="A376" t="str">
        <f t="shared" si="5"/>
        <v>LEULIS43205</v>
      </c>
      <c r="B376" s="3" t="s">
        <v>78</v>
      </c>
      <c r="C376" s="3" t="s">
        <v>79</v>
      </c>
      <c r="D376" s="4">
        <v>43205</v>
      </c>
      <c r="E376" s="3" t="s">
        <v>80</v>
      </c>
      <c r="F376" s="27">
        <v>2.3471701204956603</v>
      </c>
      <c r="G376" s="27">
        <v>5.0003611991910488E-2</v>
      </c>
      <c r="H376" s="27">
        <v>0</v>
      </c>
      <c r="I376" s="27">
        <v>0.2478905425416541</v>
      </c>
      <c r="J376" s="27">
        <v>2.6450642750292248</v>
      </c>
      <c r="K376" s="27">
        <v>1.2704358871373267</v>
      </c>
      <c r="L376" s="27">
        <v>0</v>
      </c>
      <c r="M376" s="27">
        <v>0</v>
      </c>
      <c r="N376" s="27">
        <v>0.21609772107182446</v>
      </c>
      <c r="O376" s="27">
        <v>1.4865336082091511</v>
      </c>
    </row>
    <row r="377" spans="1:15" x14ac:dyDescent="0.25">
      <c r="A377" t="str">
        <f t="shared" si="5"/>
        <v>LLIQDF43205</v>
      </c>
      <c r="B377" s="3" t="s">
        <v>81</v>
      </c>
      <c r="C377" s="3" t="s">
        <v>82</v>
      </c>
      <c r="D377" s="4">
        <v>43205</v>
      </c>
      <c r="E377" s="3" t="s">
        <v>83</v>
      </c>
      <c r="F377" s="27">
        <v>0.20942658769658198</v>
      </c>
      <c r="G377" s="27">
        <v>0</v>
      </c>
      <c r="H377" s="27">
        <v>0</v>
      </c>
      <c r="I377" s="27">
        <v>5.2955333674833613E-3</v>
      </c>
      <c r="J377" s="27">
        <v>0.21472212106406535</v>
      </c>
      <c r="K377" s="27">
        <v>6.9404757852407878E-2</v>
      </c>
      <c r="L377" s="27">
        <v>0</v>
      </c>
      <c r="M377" s="27">
        <v>0</v>
      </c>
      <c r="N377" s="27">
        <v>5.2927943418261793E-3</v>
      </c>
      <c r="O377" s="27">
        <v>7.469755219423406E-2</v>
      </c>
    </row>
    <row r="378" spans="1:15" x14ac:dyDescent="0.25">
      <c r="A378" t="str">
        <f t="shared" si="5"/>
        <v>LDBOND43206</v>
      </c>
      <c r="B378" s="3" t="s">
        <v>11</v>
      </c>
      <c r="C378" s="3" t="s">
        <v>12</v>
      </c>
      <c r="D378" s="4">
        <v>43206</v>
      </c>
      <c r="E378" s="3" t="s">
        <v>13</v>
      </c>
      <c r="F378" s="27">
        <v>1.0570459988618297</v>
      </c>
      <c r="G378" s="27">
        <v>0</v>
      </c>
      <c r="H378" s="27">
        <v>0</v>
      </c>
      <c r="I378" s="27">
        <v>9.3067827366071137E-2</v>
      </c>
      <c r="J378" s="27">
        <v>1.1501138262279009</v>
      </c>
      <c r="K378" s="27">
        <v>0.55380633726179873</v>
      </c>
      <c r="L378" s="27">
        <v>0</v>
      </c>
      <c r="M378" s="27">
        <v>0</v>
      </c>
      <c r="N378" s="27">
        <v>9.2486740777252413E-2</v>
      </c>
      <c r="O378" s="27">
        <v>0.64629307803905112</v>
      </c>
    </row>
    <row r="379" spans="1:15" x14ac:dyDescent="0.25">
      <c r="A379" t="str">
        <f t="shared" si="5"/>
        <v>LDCPO243206</v>
      </c>
      <c r="B379" s="3" t="s">
        <v>14</v>
      </c>
      <c r="C379" s="3" t="s">
        <v>15</v>
      </c>
      <c r="D379" s="4">
        <v>43206</v>
      </c>
      <c r="E379" s="3" t="s">
        <v>16</v>
      </c>
      <c r="F379" s="27">
        <v>0</v>
      </c>
      <c r="G379" s="27">
        <v>0</v>
      </c>
      <c r="H379" s="27">
        <v>0</v>
      </c>
      <c r="I379" s="27">
        <v>0</v>
      </c>
      <c r="J379" s="27">
        <v>0</v>
      </c>
      <c r="K379" s="27">
        <v>0</v>
      </c>
      <c r="L379" s="27">
        <v>0</v>
      </c>
      <c r="M379" s="27">
        <v>0</v>
      </c>
      <c r="N379" s="27">
        <v>0</v>
      </c>
      <c r="O379" s="27">
        <v>0</v>
      </c>
    </row>
    <row r="380" spans="1:15" x14ac:dyDescent="0.25">
      <c r="A380" t="str">
        <f t="shared" si="5"/>
        <v>LDDAF143206</v>
      </c>
      <c r="B380" s="3" t="s">
        <v>17</v>
      </c>
      <c r="C380" s="3" t="s">
        <v>18</v>
      </c>
      <c r="D380" s="4">
        <v>43206</v>
      </c>
      <c r="E380" s="5" t="s">
        <v>19</v>
      </c>
      <c r="F380" s="27">
        <v>2.2500861085898736</v>
      </c>
      <c r="G380" s="27">
        <v>0</v>
      </c>
      <c r="H380" s="27">
        <v>0</v>
      </c>
      <c r="I380" s="27">
        <v>0.17461276590682182</v>
      </c>
      <c r="J380" s="27">
        <v>2.4246988744966953</v>
      </c>
      <c r="K380" s="27">
        <v>1.0800103095875444</v>
      </c>
      <c r="L380" s="27">
        <v>0</v>
      </c>
      <c r="M380" s="27">
        <v>0</v>
      </c>
      <c r="N380" s="27">
        <v>0.17460244260580096</v>
      </c>
      <c r="O380" s="27">
        <v>1.2546127521933454</v>
      </c>
    </row>
    <row r="381" spans="1:15" x14ac:dyDescent="0.25">
      <c r="A381" t="str">
        <f t="shared" si="5"/>
        <v>LDDAF243206</v>
      </c>
      <c r="B381" s="3" t="s">
        <v>20</v>
      </c>
      <c r="C381" s="3" t="s">
        <v>21</v>
      </c>
      <c r="D381" s="4">
        <v>43206</v>
      </c>
      <c r="E381" s="3" t="s">
        <v>22</v>
      </c>
      <c r="F381" s="27">
        <v>2.2500898113493362</v>
      </c>
      <c r="G381" s="27">
        <v>0</v>
      </c>
      <c r="H381" s="27">
        <v>0</v>
      </c>
      <c r="I381" s="27">
        <v>0.19801394288637783</v>
      </c>
      <c r="J381" s="27">
        <v>2.448103754235714</v>
      </c>
      <c r="K381" s="27">
        <v>1.2200109732740119</v>
      </c>
      <c r="L381" s="27">
        <v>0</v>
      </c>
      <c r="M381" s="27">
        <v>0</v>
      </c>
      <c r="N381" s="27">
        <v>0.1980090407233607</v>
      </c>
      <c r="O381" s="27">
        <v>1.4180200139973727</v>
      </c>
    </row>
    <row r="382" spans="1:15" x14ac:dyDescent="0.25">
      <c r="A382" t="str">
        <f t="shared" si="5"/>
        <v>LDDAF343206</v>
      </c>
      <c r="B382" s="3" t="s">
        <v>23</v>
      </c>
      <c r="C382" s="3" t="s">
        <v>24</v>
      </c>
      <c r="D382" s="4">
        <v>43206</v>
      </c>
      <c r="E382" s="3" t="s">
        <v>25</v>
      </c>
      <c r="F382" s="27">
        <v>2.2500859807531541</v>
      </c>
      <c r="G382" s="27">
        <v>0</v>
      </c>
      <c r="H382" s="27">
        <v>0</v>
      </c>
      <c r="I382" s="27">
        <v>0.19621645019786146</v>
      </c>
      <c r="J382" s="27">
        <v>2.4463024309510155</v>
      </c>
      <c r="K382" s="27">
        <v>1.2300182474558425</v>
      </c>
      <c r="L382" s="27">
        <v>0</v>
      </c>
      <c r="M382" s="27">
        <v>0</v>
      </c>
      <c r="N382" s="27">
        <v>0.19620004477806674</v>
      </c>
      <c r="O382" s="27">
        <v>1.4262182922339093</v>
      </c>
    </row>
    <row r="383" spans="1:15" x14ac:dyDescent="0.25">
      <c r="A383" t="str">
        <f t="shared" si="5"/>
        <v>LDGETF43206</v>
      </c>
      <c r="B383" s="3" t="s">
        <v>26</v>
      </c>
      <c r="C383" s="3" t="s">
        <v>27</v>
      </c>
      <c r="D383" s="4">
        <v>43206</v>
      </c>
      <c r="E383" s="3" t="s">
        <v>97</v>
      </c>
      <c r="F383" s="27">
        <v>0.25000131931856512</v>
      </c>
      <c r="G383" s="27">
        <v>0</v>
      </c>
      <c r="H383" s="27">
        <v>0</v>
      </c>
      <c r="I383" s="27">
        <v>2.7000150655581891E-2</v>
      </c>
      <c r="J383" s="27">
        <v>0.27700146997414699</v>
      </c>
      <c r="K383" s="27">
        <v>0</v>
      </c>
      <c r="L383" s="27">
        <v>0</v>
      </c>
      <c r="M383" s="27">
        <v>0</v>
      </c>
      <c r="N383" s="27">
        <v>0</v>
      </c>
      <c r="O383" s="27">
        <v>0</v>
      </c>
    </row>
    <row r="384" spans="1:15" x14ac:dyDescent="0.25">
      <c r="A384" t="str">
        <f t="shared" si="5"/>
        <v>LDGSEC43206</v>
      </c>
      <c r="B384" s="3" t="s">
        <v>29</v>
      </c>
      <c r="C384" s="3" t="s">
        <v>30</v>
      </c>
      <c r="D384" s="4">
        <v>43206</v>
      </c>
      <c r="E384" s="3" t="s">
        <v>31</v>
      </c>
      <c r="F384" s="27">
        <v>1.1610088047409284</v>
      </c>
      <c r="G384" s="27">
        <v>0</v>
      </c>
      <c r="H384" s="27">
        <v>0.2</v>
      </c>
      <c r="I384" s="27">
        <v>7.5779859812396877E-2</v>
      </c>
      <c r="J384" s="27">
        <v>1.4367886645533252</v>
      </c>
      <c r="K384" s="27">
        <v>0.25227127023481855</v>
      </c>
      <c r="L384" s="27">
        <v>0</v>
      </c>
      <c r="M384" s="27">
        <v>0.2</v>
      </c>
      <c r="N384" s="27">
        <v>7.4207550887492452E-2</v>
      </c>
      <c r="O384" s="27">
        <v>0.52647882112231104</v>
      </c>
    </row>
    <row r="385" spans="1:15" x14ac:dyDescent="0.25">
      <c r="A385" t="str">
        <f t="shared" si="5"/>
        <v>LDINPF43206</v>
      </c>
      <c r="B385" s="3" t="s">
        <v>32</v>
      </c>
      <c r="C385" s="3" t="s">
        <v>33</v>
      </c>
      <c r="D385" s="4">
        <v>43206</v>
      </c>
      <c r="E385" s="3" t="s">
        <v>34</v>
      </c>
      <c r="F385" s="27">
        <v>1.0026839244160186</v>
      </c>
      <c r="G385" s="27">
        <v>0</v>
      </c>
      <c r="H385" s="27">
        <v>0</v>
      </c>
      <c r="I385" s="27">
        <v>4.5475351677713577E-2</v>
      </c>
      <c r="J385" s="27">
        <v>1.0481592760937322</v>
      </c>
      <c r="K385" s="27">
        <v>0.34999363473599737</v>
      </c>
      <c r="L385" s="27">
        <v>0</v>
      </c>
      <c r="M385" s="27">
        <v>0</v>
      </c>
      <c r="N385" s="27">
        <v>4.4994042781631077E-2</v>
      </c>
      <c r="O385" s="27">
        <v>0.39498767751762842</v>
      </c>
    </row>
    <row r="386" spans="1:15" x14ac:dyDescent="0.25">
      <c r="A386" t="str">
        <f t="shared" si="5"/>
        <v>LDMIPF43206</v>
      </c>
      <c r="B386" s="3" t="s">
        <v>35</v>
      </c>
      <c r="C386" s="3" t="s">
        <v>36</v>
      </c>
      <c r="D386" s="4">
        <v>43206</v>
      </c>
      <c r="E386" s="3" t="s">
        <v>37</v>
      </c>
      <c r="F386" s="27">
        <v>2.1179536575588442</v>
      </c>
      <c r="G386" s="27">
        <v>5.0003541068842201E-2</v>
      </c>
      <c r="H386" s="27">
        <v>0.2</v>
      </c>
      <c r="I386" s="27">
        <v>0.30563829020983319</v>
      </c>
      <c r="J386" s="27">
        <v>2.67359548883752</v>
      </c>
      <c r="K386" s="27">
        <v>1.4263317447340216</v>
      </c>
      <c r="L386" s="27">
        <v>0</v>
      </c>
      <c r="M386" s="27">
        <v>0.2</v>
      </c>
      <c r="N386" s="27">
        <v>0.28194904922803321</v>
      </c>
      <c r="O386" s="27">
        <v>1.9082807939620547</v>
      </c>
    </row>
    <row r="387" spans="1:15" x14ac:dyDescent="0.25">
      <c r="A387" t="str">
        <f t="shared" si="5"/>
        <v>LDSAPF43206</v>
      </c>
      <c r="B387" s="3" t="s">
        <v>38</v>
      </c>
      <c r="C387" s="3" t="s">
        <v>39</v>
      </c>
      <c r="D387" s="4">
        <v>43206</v>
      </c>
      <c r="E387" s="3" t="s">
        <v>40</v>
      </c>
      <c r="F387" s="27">
        <v>0.77807303282194951</v>
      </c>
      <c r="G387" s="27">
        <v>0</v>
      </c>
      <c r="H387" s="27">
        <v>0</v>
      </c>
      <c r="I387" s="27">
        <v>3.5649627876532149E-2</v>
      </c>
      <c r="J387" s="27">
        <v>0.81372266069848165</v>
      </c>
      <c r="K387" s="27">
        <v>0.24423121901880146</v>
      </c>
      <c r="L387" s="27">
        <v>0</v>
      </c>
      <c r="M387" s="27">
        <v>0</v>
      </c>
      <c r="N387" s="27">
        <v>3.4961451856525827E-2</v>
      </c>
      <c r="O387" s="27">
        <v>0.27919267087532729</v>
      </c>
    </row>
    <row r="388" spans="1:15" x14ac:dyDescent="0.25">
      <c r="A388" t="str">
        <f t="shared" ref="A388:A451" si="6">C388&amp;D388</f>
        <v>LEBALF43206</v>
      </c>
      <c r="B388" s="3" t="s">
        <v>41</v>
      </c>
      <c r="C388" s="3" t="s">
        <v>42</v>
      </c>
      <c r="D388" s="4">
        <v>43206</v>
      </c>
      <c r="E388" s="3" t="s">
        <v>43</v>
      </c>
      <c r="F388" s="27">
        <v>2.3055474452108813</v>
      </c>
      <c r="G388" s="27">
        <v>5.000353907595223E-2</v>
      </c>
      <c r="H388" s="27">
        <v>0.2</v>
      </c>
      <c r="I388" s="27">
        <v>5.4990811778120728E-2</v>
      </c>
      <c r="J388" s="27">
        <v>2.6105417960649544</v>
      </c>
      <c r="K388" s="27">
        <v>0.30360224746379189</v>
      </c>
      <c r="L388" s="27">
        <v>0</v>
      </c>
      <c r="M388" s="27">
        <v>0.2</v>
      </c>
      <c r="N388" s="27">
        <v>5.4648417407668681E-2</v>
      </c>
      <c r="O388" s="27">
        <v>0.55825066487146058</v>
      </c>
    </row>
    <row r="389" spans="1:15" x14ac:dyDescent="0.25">
      <c r="A389" t="str">
        <f t="shared" si="6"/>
        <v>LEBFSF43206</v>
      </c>
      <c r="B389" s="3" t="s">
        <v>44</v>
      </c>
      <c r="C389" s="3" t="s">
        <v>45</v>
      </c>
      <c r="D389" s="4">
        <v>43206</v>
      </c>
      <c r="E389" s="3" t="s">
        <v>46</v>
      </c>
      <c r="F389" s="27">
        <v>2.5001251080316438</v>
      </c>
      <c r="G389" s="27">
        <v>5.0004142894873538E-2</v>
      </c>
      <c r="H389" s="27">
        <v>0.2</v>
      </c>
      <c r="I389" s="27">
        <v>0.21961770863975849</v>
      </c>
      <c r="J389" s="27">
        <v>2.969746959566276</v>
      </c>
      <c r="K389" s="27">
        <v>1.0367198691820845</v>
      </c>
      <c r="L389" s="27">
        <v>0</v>
      </c>
      <c r="M389" s="27">
        <v>0.2</v>
      </c>
      <c r="N389" s="27">
        <v>0.20822182006488762</v>
      </c>
      <c r="O389" s="27">
        <v>1.444941689246972</v>
      </c>
    </row>
    <row r="390" spans="1:15" x14ac:dyDescent="0.25">
      <c r="A390" t="str">
        <f t="shared" si="6"/>
        <v>LECHID43206</v>
      </c>
      <c r="B390" s="3" t="s">
        <v>47</v>
      </c>
      <c r="C390" s="3" t="s">
        <v>48</v>
      </c>
      <c r="D390" s="4">
        <v>43206</v>
      </c>
      <c r="E390" s="3" t="s">
        <v>49</v>
      </c>
      <c r="F390" s="27">
        <v>2.4753207461692375</v>
      </c>
      <c r="G390" s="27">
        <v>0</v>
      </c>
      <c r="H390" s="27">
        <v>0</v>
      </c>
      <c r="I390" s="27">
        <v>0.26915762015592082</v>
      </c>
      <c r="J390" s="27">
        <v>2.7444783663251582</v>
      </c>
      <c r="K390" s="27">
        <v>1.4663442475905195</v>
      </c>
      <c r="L390" s="27">
        <v>0</v>
      </c>
      <c r="M390" s="27">
        <v>0</v>
      </c>
      <c r="N390" s="27">
        <v>0.24956996503231843</v>
      </c>
      <c r="O390" s="27">
        <v>1.7159142126228379</v>
      </c>
    </row>
    <row r="391" spans="1:15" x14ac:dyDescent="0.25">
      <c r="A391" t="str">
        <f t="shared" si="6"/>
        <v>LEEQTF43206</v>
      </c>
      <c r="B391" s="3" t="s">
        <v>50</v>
      </c>
      <c r="C391" s="3" t="s">
        <v>51</v>
      </c>
      <c r="D391" s="4">
        <v>43206</v>
      </c>
      <c r="E391" s="3" t="s">
        <v>52</v>
      </c>
      <c r="F391" s="27">
        <v>2.3254918798587521</v>
      </c>
      <c r="G391" s="27">
        <v>5.0003988334772209E-2</v>
      </c>
      <c r="H391" s="27">
        <v>0.2</v>
      </c>
      <c r="I391" s="27">
        <v>0.28899017622901996</v>
      </c>
      <c r="J391" s="27">
        <v>2.8644860444225442</v>
      </c>
      <c r="K391" s="27">
        <v>1.4611013143894416</v>
      </c>
      <c r="L391" s="27">
        <v>0</v>
      </c>
      <c r="M391" s="27">
        <v>0.2</v>
      </c>
      <c r="N391" s="27">
        <v>0.28640825135658821</v>
      </c>
      <c r="O391" s="27">
        <v>1.9475095657460297</v>
      </c>
    </row>
    <row r="392" spans="1:15" x14ac:dyDescent="0.25">
      <c r="A392" t="str">
        <f t="shared" si="6"/>
        <v>LEGROW43206</v>
      </c>
      <c r="B392" s="3" t="s">
        <v>53</v>
      </c>
      <c r="C392" s="3" t="s">
        <v>54</v>
      </c>
      <c r="D392" s="4">
        <v>43206</v>
      </c>
      <c r="E392" s="3" t="s">
        <v>55</v>
      </c>
      <c r="F392" s="27">
        <v>2.351745942158749</v>
      </c>
      <c r="G392" s="27">
        <v>5.0003925580689265E-2</v>
      </c>
      <c r="H392" s="27">
        <v>0.2</v>
      </c>
      <c r="I392" s="27">
        <v>0.27571502301660417</v>
      </c>
      <c r="J392" s="27">
        <v>2.8774648907560425</v>
      </c>
      <c r="K392" s="27">
        <v>1.3935682181840234</v>
      </c>
      <c r="L392" s="27">
        <v>0</v>
      </c>
      <c r="M392" s="27">
        <v>0.2</v>
      </c>
      <c r="N392" s="27">
        <v>0.27245139988363315</v>
      </c>
      <c r="O392" s="27">
        <v>1.8660196180676565</v>
      </c>
    </row>
    <row r="393" spans="1:15" x14ac:dyDescent="0.25">
      <c r="A393" t="str">
        <f t="shared" si="6"/>
        <v>LEINFA43206</v>
      </c>
      <c r="B393" s="3" t="s">
        <v>56</v>
      </c>
      <c r="C393" s="3" t="s">
        <v>57</v>
      </c>
      <c r="D393" s="4">
        <v>43206</v>
      </c>
      <c r="E393" s="3" t="s">
        <v>58</v>
      </c>
      <c r="F393" s="27">
        <v>2.500123311067088</v>
      </c>
      <c r="G393" s="27">
        <v>0</v>
      </c>
      <c r="H393" s="27">
        <v>0.2</v>
      </c>
      <c r="I393" s="27">
        <v>0.2538218565226274</v>
      </c>
      <c r="J393" s="27">
        <v>2.9539451675897155</v>
      </c>
      <c r="K393" s="27">
        <v>1.1943564657253436</v>
      </c>
      <c r="L393" s="27">
        <v>0</v>
      </c>
      <c r="M393" s="27">
        <v>0.2</v>
      </c>
      <c r="N393" s="27">
        <v>0.23838840415363938</v>
      </c>
      <c r="O393" s="27">
        <v>1.6327448698789828</v>
      </c>
    </row>
    <row r="394" spans="1:15" x14ac:dyDescent="0.25">
      <c r="A394" t="str">
        <f t="shared" si="6"/>
        <v>LEINNF43206</v>
      </c>
      <c r="B394" s="3" t="s">
        <v>59</v>
      </c>
      <c r="C394" s="3" t="s">
        <v>60</v>
      </c>
      <c r="D394" s="4">
        <v>43206</v>
      </c>
      <c r="E394" s="3" t="s">
        <v>93</v>
      </c>
      <c r="F394" s="27">
        <v>1.2000330655267439</v>
      </c>
      <c r="G394" s="27">
        <v>0</v>
      </c>
      <c r="H394" s="27">
        <v>0</v>
      </c>
      <c r="I394" s="27">
        <v>4.5000931659294856E-2</v>
      </c>
      <c r="J394" s="27">
        <v>1.2450339971860387</v>
      </c>
      <c r="K394" s="27">
        <v>0.64451285565633909</v>
      </c>
      <c r="L394" s="27">
        <v>0</v>
      </c>
      <c r="M394" s="27">
        <v>0</v>
      </c>
      <c r="N394" s="27">
        <v>4.4010804322124827E-2</v>
      </c>
      <c r="O394" s="27">
        <v>0.68852365997846388</v>
      </c>
    </row>
    <row r="395" spans="1:15" x14ac:dyDescent="0.25">
      <c r="A395" t="str">
        <f t="shared" si="6"/>
        <v>LEINSX43206</v>
      </c>
      <c r="B395" s="3" t="s">
        <v>61</v>
      </c>
      <c r="C395" s="3" t="s">
        <v>62</v>
      </c>
      <c r="D395" s="4">
        <v>43206</v>
      </c>
      <c r="E395" s="3" t="s">
        <v>92</v>
      </c>
      <c r="F395" s="27">
        <v>1.7000602721539562</v>
      </c>
      <c r="G395" s="27">
        <v>0</v>
      </c>
      <c r="H395" s="27">
        <v>0</v>
      </c>
      <c r="I395" s="27">
        <v>0.12600768267695536</v>
      </c>
      <c r="J395" s="27">
        <v>1.8260679548309116</v>
      </c>
      <c r="K395" s="27">
        <v>1.1383482571881409</v>
      </c>
      <c r="L395" s="27">
        <v>0</v>
      </c>
      <c r="M395" s="27">
        <v>0</v>
      </c>
      <c r="N395" s="27">
        <v>0.11487473840527056</v>
      </c>
      <c r="O395" s="27">
        <v>1.2532229955934115</v>
      </c>
    </row>
    <row r="396" spans="1:15" x14ac:dyDescent="0.25">
      <c r="A396" t="str">
        <f t="shared" si="6"/>
        <v>LEMIDF43206</v>
      </c>
      <c r="B396" s="3" t="s">
        <v>63</v>
      </c>
      <c r="C396" s="3" t="s">
        <v>64</v>
      </c>
      <c r="D396" s="4">
        <v>43206</v>
      </c>
      <c r="E396" s="3" t="s">
        <v>65</v>
      </c>
      <c r="F396" s="27">
        <v>2.3331708187536804</v>
      </c>
      <c r="G396" s="27">
        <v>5.0003635818704671E-2</v>
      </c>
      <c r="H396" s="27">
        <v>0.2</v>
      </c>
      <c r="I396" s="27">
        <v>5.9962721415734964E-2</v>
      </c>
      <c r="J396" s="27">
        <v>2.6431371759881199</v>
      </c>
      <c r="K396" s="27">
        <v>0.32383091478239451</v>
      </c>
      <c r="L396" s="27">
        <v>0</v>
      </c>
      <c r="M396" s="27">
        <v>0.2</v>
      </c>
      <c r="N396" s="27">
        <v>5.8289085066243945E-2</v>
      </c>
      <c r="O396" s="27">
        <v>0.58211999984863849</v>
      </c>
    </row>
    <row r="397" spans="1:15" x14ac:dyDescent="0.25">
      <c r="A397" t="str">
        <f t="shared" si="6"/>
        <v>LET10043206</v>
      </c>
      <c r="B397" s="3" t="s">
        <v>66</v>
      </c>
      <c r="C397" s="3" t="s">
        <v>67</v>
      </c>
      <c r="D397" s="4">
        <v>43206</v>
      </c>
      <c r="E397" s="3" t="s">
        <v>98</v>
      </c>
      <c r="F397" s="27">
        <v>0.24987882300137682</v>
      </c>
      <c r="G397" s="27">
        <v>0</v>
      </c>
      <c r="H397" s="27">
        <v>0</v>
      </c>
      <c r="I397" s="27">
        <v>8.9778602755833433E-3</v>
      </c>
      <c r="J397" s="27">
        <v>0.25885668327696015</v>
      </c>
      <c r="K397" s="27">
        <v>0</v>
      </c>
      <c r="L397" s="27">
        <v>0</v>
      </c>
      <c r="M397" s="27">
        <v>0</v>
      </c>
      <c r="N397" s="27">
        <v>0</v>
      </c>
      <c r="O397" s="27">
        <v>0</v>
      </c>
    </row>
    <row r="398" spans="1:15" x14ac:dyDescent="0.25">
      <c r="A398" t="str">
        <f t="shared" si="6"/>
        <v>LETAXP43206</v>
      </c>
      <c r="B398" s="3" t="s">
        <v>69</v>
      </c>
      <c r="C398" s="3" t="s">
        <v>70</v>
      </c>
      <c r="D398" s="4">
        <v>43206</v>
      </c>
      <c r="E398" s="3" t="s">
        <v>71</v>
      </c>
      <c r="F398" s="27">
        <v>2.3973405794430898</v>
      </c>
      <c r="G398" s="27">
        <v>5.0003619182376134E-2</v>
      </c>
      <c r="H398" s="27">
        <v>0</v>
      </c>
      <c r="I398" s="27">
        <v>0.25512087580923881</v>
      </c>
      <c r="J398" s="27">
        <v>2.7024650744347047</v>
      </c>
      <c r="K398" s="27">
        <v>1.4260997989124069</v>
      </c>
      <c r="L398" s="27">
        <v>0</v>
      </c>
      <c r="M398" s="27">
        <v>0</v>
      </c>
      <c r="N398" s="27">
        <v>0.24230280472411933</v>
      </c>
      <c r="O398" s="27">
        <v>1.6684026036365263</v>
      </c>
    </row>
    <row r="399" spans="1:15" x14ac:dyDescent="0.25">
      <c r="A399" t="str">
        <f t="shared" si="6"/>
        <v>LETF5043206</v>
      </c>
      <c r="B399" s="3" t="s">
        <v>72</v>
      </c>
      <c r="C399" s="3" t="s">
        <v>73</v>
      </c>
      <c r="D399" s="4">
        <v>43206</v>
      </c>
      <c r="E399" s="3" t="s">
        <v>99</v>
      </c>
      <c r="F399" s="27">
        <v>9.9985634792823713E-2</v>
      </c>
      <c r="G399" s="27">
        <v>0</v>
      </c>
      <c r="H399" s="27">
        <v>0</v>
      </c>
      <c r="I399" s="27">
        <v>1.7973772058574168E-3</v>
      </c>
      <c r="J399" s="27">
        <v>0.10178301199868113</v>
      </c>
      <c r="K399" s="27">
        <v>0</v>
      </c>
      <c r="L399" s="27">
        <v>0</v>
      </c>
      <c r="M399" s="27">
        <v>0</v>
      </c>
      <c r="N399" s="27">
        <v>0</v>
      </c>
      <c r="O399" s="27">
        <v>0</v>
      </c>
    </row>
    <row r="400" spans="1:15" x14ac:dyDescent="0.25">
      <c r="A400" t="str">
        <f t="shared" si="6"/>
        <v>LETFSX43206</v>
      </c>
      <c r="B400" s="3" t="s">
        <v>75</v>
      </c>
      <c r="C400" s="3" t="s">
        <v>76</v>
      </c>
      <c r="D400" s="4">
        <v>43206</v>
      </c>
      <c r="E400" s="3" t="s">
        <v>100</v>
      </c>
      <c r="F400" s="27">
        <v>0.10000010589707664</v>
      </c>
      <c r="G400" s="27">
        <v>0</v>
      </c>
      <c r="H400" s="27">
        <v>0</v>
      </c>
      <c r="I400" s="27">
        <v>0</v>
      </c>
      <c r="J400" s="27">
        <v>0.10000010589707664</v>
      </c>
      <c r="K400" s="27">
        <v>0</v>
      </c>
      <c r="L400" s="27">
        <v>0</v>
      </c>
      <c r="M400" s="27">
        <v>0</v>
      </c>
      <c r="N400" s="27">
        <v>0</v>
      </c>
      <c r="O400" s="27">
        <v>0</v>
      </c>
    </row>
    <row r="401" spans="1:15" x14ac:dyDescent="0.25">
      <c r="A401" t="str">
        <f t="shared" si="6"/>
        <v>LEULIS43206</v>
      </c>
      <c r="B401" s="3" t="s">
        <v>78</v>
      </c>
      <c r="C401" s="3" t="s">
        <v>79</v>
      </c>
      <c r="D401" s="4">
        <v>43206</v>
      </c>
      <c r="E401" s="3" t="s">
        <v>80</v>
      </c>
      <c r="F401" s="27">
        <v>2.3467187373795615</v>
      </c>
      <c r="G401" s="27">
        <v>5.0003644182641048E-2</v>
      </c>
      <c r="H401" s="27">
        <v>0</v>
      </c>
      <c r="I401" s="27">
        <v>0.24780918405295621</v>
      </c>
      <c r="J401" s="27">
        <v>2.6445315656151589</v>
      </c>
      <c r="K401" s="27">
        <v>1.2708052506569545</v>
      </c>
      <c r="L401" s="27">
        <v>0</v>
      </c>
      <c r="M401" s="27">
        <v>0</v>
      </c>
      <c r="N401" s="27">
        <v>0.21616519304248344</v>
      </c>
      <c r="O401" s="27">
        <v>1.486970443699438</v>
      </c>
    </row>
    <row r="402" spans="1:15" x14ac:dyDescent="0.25">
      <c r="A402" t="str">
        <f t="shared" si="6"/>
        <v>LLIQDF43206</v>
      </c>
      <c r="B402" s="3" t="s">
        <v>81</v>
      </c>
      <c r="C402" s="3" t="s">
        <v>82</v>
      </c>
      <c r="D402" s="4">
        <v>43206</v>
      </c>
      <c r="E402" s="3" t="s">
        <v>83</v>
      </c>
      <c r="F402" s="27">
        <v>0.2394187287054359</v>
      </c>
      <c r="G402" s="27">
        <v>0</v>
      </c>
      <c r="H402" s="27">
        <v>0</v>
      </c>
      <c r="I402" s="27">
        <v>5.2938871235554625E-3</v>
      </c>
      <c r="J402" s="27">
        <v>0.24471261582899137</v>
      </c>
      <c r="K402" s="27">
        <v>9.939221134847756E-2</v>
      </c>
      <c r="L402" s="27">
        <v>0</v>
      </c>
      <c r="M402" s="27">
        <v>0</v>
      </c>
      <c r="N402" s="27">
        <v>5.290468455640851E-3</v>
      </c>
      <c r="O402" s="27">
        <v>0.10468267980411841</v>
      </c>
    </row>
    <row r="403" spans="1:15" x14ac:dyDescent="0.25">
      <c r="A403" t="str">
        <f t="shared" si="6"/>
        <v>LDBOND43207</v>
      </c>
      <c r="B403" s="3" t="s">
        <v>11</v>
      </c>
      <c r="C403" s="3" t="s">
        <v>12</v>
      </c>
      <c r="D403" s="4">
        <v>43207</v>
      </c>
      <c r="E403" s="3" t="s">
        <v>13</v>
      </c>
      <c r="F403" s="27">
        <v>1.0570379407656938</v>
      </c>
      <c r="G403" s="27">
        <v>0</v>
      </c>
      <c r="H403" s="27">
        <v>0</v>
      </c>
      <c r="I403" s="27">
        <v>9.306612273369147E-2</v>
      </c>
      <c r="J403" s="27">
        <v>1.1501040634993853</v>
      </c>
      <c r="K403" s="27">
        <v>0.55379962187971787</v>
      </c>
      <c r="L403" s="27">
        <v>0</v>
      </c>
      <c r="M403" s="27">
        <v>0</v>
      </c>
      <c r="N403" s="27">
        <v>9.2485843723097358E-2</v>
      </c>
      <c r="O403" s="27">
        <v>0.64628546560281519</v>
      </c>
    </row>
    <row r="404" spans="1:15" x14ac:dyDescent="0.25">
      <c r="A404" t="str">
        <f t="shared" si="6"/>
        <v>LDCPO243207</v>
      </c>
      <c r="B404" s="3" t="s">
        <v>14</v>
      </c>
      <c r="C404" s="3" t="s">
        <v>15</v>
      </c>
      <c r="D404" s="4">
        <v>43207</v>
      </c>
      <c r="E404" s="3" t="s">
        <v>16</v>
      </c>
      <c r="F404" s="27">
        <v>0</v>
      </c>
      <c r="G404" s="27">
        <v>0</v>
      </c>
      <c r="H404" s="27">
        <v>0</v>
      </c>
      <c r="I404" s="27">
        <v>0</v>
      </c>
      <c r="J404" s="27">
        <v>0</v>
      </c>
      <c r="K404" s="27">
        <v>0</v>
      </c>
      <c r="L404" s="27">
        <v>0</v>
      </c>
      <c r="M404" s="27">
        <v>0</v>
      </c>
      <c r="N404" s="27">
        <v>0</v>
      </c>
      <c r="O404" s="27">
        <v>0</v>
      </c>
    </row>
    <row r="405" spans="1:15" x14ac:dyDescent="0.25">
      <c r="A405" t="str">
        <f t="shared" si="6"/>
        <v>LDDAF143207</v>
      </c>
      <c r="B405" s="3" t="s">
        <v>17</v>
      </c>
      <c r="C405" s="3" t="s">
        <v>18</v>
      </c>
      <c r="D405" s="4">
        <v>43207</v>
      </c>
      <c r="E405" s="5" t="s">
        <v>19</v>
      </c>
      <c r="F405" s="27">
        <v>2.2500843392002148</v>
      </c>
      <c r="G405" s="27">
        <v>0</v>
      </c>
      <c r="H405" s="27">
        <v>0</v>
      </c>
      <c r="I405" s="27">
        <v>0.17461090968792059</v>
      </c>
      <c r="J405" s="27">
        <v>2.4246952488881353</v>
      </c>
      <c r="K405" s="27">
        <v>1.0800135803752091</v>
      </c>
      <c r="L405" s="27">
        <v>0</v>
      </c>
      <c r="M405" s="27">
        <v>0</v>
      </c>
      <c r="N405" s="27">
        <v>0.17460701224399641</v>
      </c>
      <c r="O405" s="27">
        <v>1.2546205926192056</v>
      </c>
    </row>
    <row r="406" spans="1:15" x14ac:dyDescent="0.25">
      <c r="A406" t="str">
        <f t="shared" si="6"/>
        <v>LDDAF243207</v>
      </c>
      <c r="B406" s="3" t="s">
        <v>20</v>
      </c>
      <c r="C406" s="3" t="s">
        <v>21</v>
      </c>
      <c r="D406" s="4">
        <v>43207</v>
      </c>
      <c r="E406" s="3" t="s">
        <v>22</v>
      </c>
      <c r="F406" s="27">
        <v>2.2500892639294618</v>
      </c>
      <c r="G406" s="27">
        <v>0</v>
      </c>
      <c r="H406" s="27">
        <v>0</v>
      </c>
      <c r="I406" s="27">
        <v>0.19801450354732703</v>
      </c>
      <c r="J406" s="27">
        <v>2.4481037674767889</v>
      </c>
      <c r="K406" s="27">
        <v>1.2200121140933542</v>
      </c>
      <c r="L406" s="27">
        <v>0</v>
      </c>
      <c r="M406" s="27">
        <v>0</v>
      </c>
      <c r="N406" s="27">
        <v>0.19800716972409738</v>
      </c>
      <c r="O406" s="27">
        <v>1.4180192838174515</v>
      </c>
    </row>
    <row r="407" spans="1:15" x14ac:dyDescent="0.25">
      <c r="A407" t="str">
        <f t="shared" si="6"/>
        <v>LDDAF343207</v>
      </c>
      <c r="B407" s="3" t="s">
        <v>23</v>
      </c>
      <c r="C407" s="3" t="s">
        <v>24</v>
      </c>
      <c r="D407" s="4">
        <v>43207</v>
      </c>
      <c r="E407" s="3" t="s">
        <v>25</v>
      </c>
      <c r="F407" s="27">
        <v>2.2500854576240243</v>
      </c>
      <c r="G407" s="27">
        <v>0</v>
      </c>
      <c r="H407" s="27">
        <v>0</v>
      </c>
      <c r="I407" s="27">
        <v>0.19621665341405173</v>
      </c>
      <c r="J407" s="27">
        <v>2.4463021110380763</v>
      </c>
      <c r="K407" s="27">
        <v>1.2300193146124538</v>
      </c>
      <c r="L407" s="27">
        <v>0</v>
      </c>
      <c r="M407" s="27">
        <v>0</v>
      </c>
      <c r="N407" s="27">
        <v>0.19620347142485622</v>
      </c>
      <c r="O407" s="27">
        <v>1.42622278603731</v>
      </c>
    </row>
    <row r="408" spans="1:15" x14ac:dyDescent="0.25">
      <c r="A408" t="str">
        <f t="shared" si="6"/>
        <v>LDGETF43207</v>
      </c>
      <c r="B408" s="3" t="s">
        <v>26</v>
      </c>
      <c r="C408" s="3" t="s">
        <v>27</v>
      </c>
      <c r="D408" s="4">
        <v>43207</v>
      </c>
      <c r="E408" s="3" t="s">
        <v>97</v>
      </c>
      <c r="F408" s="27">
        <v>0.25000091800472607</v>
      </c>
      <c r="G408" s="27">
        <v>0</v>
      </c>
      <c r="H408" s="27">
        <v>0</v>
      </c>
      <c r="I408" s="27">
        <v>2.7000393426727606E-2</v>
      </c>
      <c r="J408" s="27">
        <v>0.27700131143145368</v>
      </c>
      <c r="K408" s="27">
        <v>0</v>
      </c>
      <c r="L408" s="27">
        <v>0</v>
      </c>
      <c r="M408" s="27">
        <v>0</v>
      </c>
      <c r="N408" s="27">
        <v>0</v>
      </c>
      <c r="O408" s="27">
        <v>0</v>
      </c>
    </row>
    <row r="409" spans="1:15" x14ac:dyDescent="0.25">
      <c r="A409" t="str">
        <f t="shared" si="6"/>
        <v>LDGSEC43207</v>
      </c>
      <c r="B409" s="3" t="s">
        <v>29</v>
      </c>
      <c r="C409" s="3" t="s">
        <v>30</v>
      </c>
      <c r="D409" s="4">
        <v>43207</v>
      </c>
      <c r="E409" s="3" t="s">
        <v>31</v>
      </c>
      <c r="F409" s="27">
        <v>1.1609069577170354</v>
      </c>
      <c r="G409" s="27">
        <v>0</v>
      </c>
      <c r="H409" s="27">
        <v>0.2</v>
      </c>
      <c r="I409" s="27">
        <v>7.5761414448133099E-2</v>
      </c>
      <c r="J409" s="27">
        <v>1.4366683721651685</v>
      </c>
      <c r="K409" s="27">
        <v>0.25218042796337997</v>
      </c>
      <c r="L409" s="27">
        <v>0</v>
      </c>
      <c r="M409" s="27">
        <v>0.2</v>
      </c>
      <c r="N409" s="27">
        <v>7.4194330798815697E-2</v>
      </c>
      <c r="O409" s="27">
        <v>0.52637475876219564</v>
      </c>
    </row>
    <row r="410" spans="1:15" x14ac:dyDescent="0.25">
      <c r="A410" t="str">
        <f t="shared" si="6"/>
        <v>LDINPF43207</v>
      </c>
      <c r="B410" s="3" t="s">
        <v>32</v>
      </c>
      <c r="C410" s="3" t="s">
        <v>33</v>
      </c>
      <c r="D410" s="4">
        <v>43207</v>
      </c>
      <c r="E410" s="3" t="s">
        <v>34</v>
      </c>
      <c r="F410" s="27">
        <v>1.0042014878210719</v>
      </c>
      <c r="G410" s="27">
        <v>0</v>
      </c>
      <c r="H410" s="27">
        <v>0</v>
      </c>
      <c r="I410" s="27">
        <v>4.5751070354217695E-2</v>
      </c>
      <c r="J410" s="27">
        <v>1.0499525581752895</v>
      </c>
      <c r="K410" s="27">
        <v>0.35141106314100978</v>
      </c>
      <c r="L410" s="27">
        <v>0</v>
      </c>
      <c r="M410" s="27">
        <v>0</v>
      </c>
      <c r="N410" s="27">
        <v>4.5254537874710191E-2</v>
      </c>
      <c r="O410" s="27">
        <v>0.39666560101571996</v>
      </c>
    </row>
    <row r="411" spans="1:15" x14ac:dyDescent="0.25">
      <c r="A411" t="str">
        <f t="shared" si="6"/>
        <v>LDMIPF43207</v>
      </c>
      <c r="B411" s="3" t="s">
        <v>35</v>
      </c>
      <c r="C411" s="3" t="s">
        <v>36</v>
      </c>
      <c r="D411" s="4">
        <v>43207</v>
      </c>
      <c r="E411" s="3" t="s">
        <v>37</v>
      </c>
      <c r="F411" s="27">
        <v>2.1357218078026019</v>
      </c>
      <c r="G411" s="27">
        <v>5.0003773276057317E-2</v>
      </c>
      <c r="H411" s="27">
        <v>0.2</v>
      </c>
      <c r="I411" s="27">
        <v>0.30883702854261369</v>
      </c>
      <c r="J411" s="27">
        <v>2.6945626096212729</v>
      </c>
      <c r="K411" s="27">
        <v>1.4443063018963131</v>
      </c>
      <c r="L411" s="27">
        <v>0</v>
      </c>
      <c r="M411" s="27">
        <v>0.2</v>
      </c>
      <c r="N411" s="27">
        <v>0.28519149921025616</v>
      </c>
      <c r="O411" s="27">
        <v>1.9294978011065693</v>
      </c>
    </row>
    <row r="412" spans="1:15" x14ac:dyDescent="0.25">
      <c r="A412" t="str">
        <f t="shared" si="6"/>
        <v>LDSAPF43207</v>
      </c>
      <c r="B412" s="3" t="s">
        <v>38</v>
      </c>
      <c r="C412" s="3" t="s">
        <v>39</v>
      </c>
      <c r="D412" s="4">
        <v>43207</v>
      </c>
      <c r="E412" s="3" t="s">
        <v>40</v>
      </c>
      <c r="F412" s="27">
        <v>0.78267495861451508</v>
      </c>
      <c r="G412" s="27">
        <v>0</v>
      </c>
      <c r="H412" s="27">
        <v>0</v>
      </c>
      <c r="I412" s="27">
        <v>3.6475979664704013E-2</v>
      </c>
      <c r="J412" s="27">
        <v>0.81915093827921914</v>
      </c>
      <c r="K412" s="27">
        <v>0.24874427430789911</v>
      </c>
      <c r="L412" s="27">
        <v>0</v>
      </c>
      <c r="M412" s="27">
        <v>0</v>
      </c>
      <c r="N412" s="27">
        <v>3.5773840992799677E-2</v>
      </c>
      <c r="O412" s="27">
        <v>0.28451811530069882</v>
      </c>
    </row>
    <row r="413" spans="1:15" x14ac:dyDescent="0.25">
      <c r="A413" t="str">
        <f t="shared" si="6"/>
        <v>LEBALF43207</v>
      </c>
      <c r="B413" s="3" t="s">
        <v>41</v>
      </c>
      <c r="C413" s="3" t="s">
        <v>42</v>
      </c>
      <c r="D413" s="4">
        <v>43207</v>
      </c>
      <c r="E413" s="3" t="s">
        <v>43</v>
      </c>
      <c r="F413" s="27">
        <v>2.3010578858336577</v>
      </c>
      <c r="G413" s="27">
        <v>5.0003613429156421E-2</v>
      </c>
      <c r="H413" s="27">
        <v>0.2</v>
      </c>
      <c r="I413" s="27">
        <v>5.4182666747651764E-2</v>
      </c>
      <c r="J413" s="27">
        <v>2.6052441660104662</v>
      </c>
      <c r="K413" s="27">
        <v>0.29911625856876478</v>
      </c>
      <c r="L413" s="27">
        <v>0</v>
      </c>
      <c r="M413" s="27">
        <v>0.2</v>
      </c>
      <c r="N413" s="27">
        <v>5.3840469623447747E-2</v>
      </c>
      <c r="O413" s="27">
        <v>0.55295672819221253</v>
      </c>
    </row>
    <row r="414" spans="1:15" x14ac:dyDescent="0.25">
      <c r="A414" t="str">
        <f t="shared" si="6"/>
        <v>LEBFSF43207</v>
      </c>
      <c r="B414" s="3" t="s">
        <v>44</v>
      </c>
      <c r="C414" s="3" t="s">
        <v>45</v>
      </c>
      <c r="D414" s="4">
        <v>43207</v>
      </c>
      <c r="E414" s="3" t="s">
        <v>46</v>
      </c>
      <c r="F414" s="27">
        <v>2.5001241845991009</v>
      </c>
      <c r="G414" s="27">
        <v>5.0004013886911586E-2</v>
      </c>
      <c r="H414" s="27">
        <v>0.2</v>
      </c>
      <c r="I414" s="27">
        <v>0.219618117832869</v>
      </c>
      <c r="J414" s="27">
        <v>2.9697463163188815</v>
      </c>
      <c r="K414" s="27">
        <v>1.0367021788182507</v>
      </c>
      <c r="L414" s="27">
        <v>0</v>
      </c>
      <c r="M414" s="27">
        <v>0.2</v>
      </c>
      <c r="N414" s="27">
        <v>0.2082157558881168</v>
      </c>
      <c r="O414" s="27">
        <v>1.4449179347063674</v>
      </c>
    </row>
    <row r="415" spans="1:15" x14ac:dyDescent="0.25">
      <c r="A415" t="str">
        <f t="shared" si="6"/>
        <v>LECHID43207</v>
      </c>
      <c r="B415" s="3" t="s">
        <v>47</v>
      </c>
      <c r="C415" s="3" t="s">
        <v>48</v>
      </c>
      <c r="D415" s="4">
        <v>43207</v>
      </c>
      <c r="E415" s="3" t="s">
        <v>49</v>
      </c>
      <c r="F415" s="27">
        <v>2.4753350222481316</v>
      </c>
      <c r="G415" s="27">
        <v>0</v>
      </c>
      <c r="H415" s="27">
        <v>0</v>
      </c>
      <c r="I415" s="27">
        <v>0.26916254560627956</v>
      </c>
      <c r="J415" s="27">
        <v>2.744497567854411</v>
      </c>
      <c r="K415" s="27">
        <v>1.4663202049441781</v>
      </c>
      <c r="L415" s="27">
        <v>0</v>
      </c>
      <c r="M415" s="27">
        <v>0</v>
      </c>
      <c r="N415" s="27">
        <v>0.24948949688926844</v>
      </c>
      <c r="O415" s="27">
        <v>1.7158097018334466</v>
      </c>
    </row>
    <row r="416" spans="1:15" x14ac:dyDescent="0.25">
      <c r="A416" t="str">
        <f t="shared" si="6"/>
        <v>LEEQTF43207</v>
      </c>
      <c r="B416" s="3" t="s">
        <v>50</v>
      </c>
      <c r="C416" s="3" t="s">
        <v>51</v>
      </c>
      <c r="D416" s="4">
        <v>43207</v>
      </c>
      <c r="E416" s="3" t="s">
        <v>52</v>
      </c>
      <c r="F416" s="27">
        <v>2.325297709004631</v>
      </c>
      <c r="G416" s="27">
        <v>5.0003916641423514E-2</v>
      </c>
      <c r="H416" s="27">
        <v>0.2</v>
      </c>
      <c r="I416" s="27">
        <v>0.28895483896863067</v>
      </c>
      <c r="J416" s="27">
        <v>2.8642564646146851</v>
      </c>
      <c r="K416" s="27">
        <v>1.4609564276960656</v>
      </c>
      <c r="L416" s="27">
        <v>0</v>
      </c>
      <c r="M416" s="27">
        <v>0.2</v>
      </c>
      <c r="N416" s="27">
        <v>0.28638257688567048</v>
      </c>
      <c r="O416" s="27">
        <v>1.947339004581736</v>
      </c>
    </row>
    <row r="417" spans="1:15" x14ac:dyDescent="0.25">
      <c r="A417" t="str">
        <f t="shared" si="6"/>
        <v>LEGROW43207</v>
      </c>
      <c r="B417" s="3" t="s">
        <v>53</v>
      </c>
      <c r="C417" s="3" t="s">
        <v>54</v>
      </c>
      <c r="D417" s="4">
        <v>43207</v>
      </c>
      <c r="E417" s="3" t="s">
        <v>55</v>
      </c>
      <c r="F417" s="27">
        <v>2.3512668105659915</v>
      </c>
      <c r="G417" s="27">
        <v>5.0003941642374344E-2</v>
      </c>
      <c r="H417" s="27">
        <v>0.2</v>
      </c>
      <c r="I417" s="27">
        <v>0.27562871497126201</v>
      </c>
      <c r="J417" s="27">
        <v>2.8768994671796282</v>
      </c>
      <c r="K417" s="27">
        <v>1.3930089693376546</v>
      </c>
      <c r="L417" s="27">
        <v>0</v>
      </c>
      <c r="M417" s="27">
        <v>0.2</v>
      </c>
      <c r="N417" s="27">
        <v>0.27235082598433336</v>
      </c>
      <c r="O417" s="27">
        <v>1.865359795321988</v>
      </c>
    </row>
    <row r="418" spans="1:15" x14ac:dyDescent="0.25">
      <c r="A418" t="str">
        <f t="shared" si="6"/>
        <v>LEINFA43207</v>
      </c>
      <c r="B418" s="3" t="s">
        <v>56</v>
      </c>
      <c r="C418" s="3" t="s">
        <v>57</v>
      </c>
      <c r="D418" s="4">
        <v>43207</v>
      </c>
      <c r="E418" s="3" t="s">
        <v>58</v>
      </c>
      <c r="F418" s="27">
        <v>2.5001235791091472</v>
      </c>
      <c r="G418" s="27">
        <v>0</v>
      </c>
      <c r="H418" s="27">
        <v>0.2</v>
      </c>
      <c r="I418" s="27">
        <v>0.25381937311237224</v>
      </c>
      <c r="J418" s="27">
        <v>2.9539429522215195</v>
      </c>
      <c r="K418" s="27">
        <v>1.1944149192046023</v>
      </c>
      <c r="L418" s="27">
        <v>0</v>
      </c>
      <c r="M418" s="27">
        <v>0.2</v>
      </c>
      <c r="N418" s="27">
        <v>0.23841166061174604</v>
      </c>
      <c r="O418" s="27">
        <v>1.6328265798163484</v>
      </c>
    </row>
    <row r="419" spans="1:15" x14ac:dyDescent="0.25">
      <c r="A419" t="str">
        <f t="shared" si="6"/>
        <v>LEINNF43207</v>
      </c>
      <c r="B419" s="3" t="s">
        <v>59</v>
      </c>
      <c r="C419" s="3" t="s">
        <v>60</v>
      </c>
      <c r="D419" s="4">
        <v>43207</v>
      </c>
      <c r="E419" s="3" t="s">
        <v>93</v>
      </c>
      <c r="F419" s="27">
        <v>1.2000288102889152</v>
      </c>
      <c r="G419" s="27">
        <v>0</v>
      </c>
      <c r="H419" s="27">
        <v>0</v>
      </c>
      <c r="I419" s="27">
        <v>4.4999237880773681E-2</v>
      </c>
      <c r="J419" s="27">
        <v>1.2450280481696889</v>
      </c>
      <c r="K419" s="27">
        <v>0.64449364668988829</v>
      </c>
      <c r="L419" s="27">
        <v>0</v>
      </c>
      <c r="M419" s="27">
        <v>0</v>
      </c>
      <c r="N419" s="27">
        <v>4.4013857636013648E-2</v>
      </c>
      <c r="O419" s="27">
        <v>0.68850750432590191</v>
      </c>
    </row>
    <row r="420" spans="1:15" x14ac:dyDescent="0.25">
      <c r="A420" t="str">
        <f t="shared" si="6"/>
        <v>LEINSX43207</v>
      </c>
      <c r="B420" s="3" t="s">
        <v>61</v>
      </c>
      <c r="C420" s="3" t="s">
        <v>62</v>
      </c>
      <c r="D420" s="4">
        <v>43207</v>
      </c>
      <c r="E420" s="3" t="s">
        <v>92</v>
      </c>
      <c r="F420" s="27">
        <v>1.7000550509025179</v>
      </c>
      <c r="G420" s="27">
        <v>0</v>
      </c>
      <c r="H420" s="27">
        <v>0</v>
      </c>
      <c r="I420" s="27">
        <v>0.12600785204113671</v>
      </c>
      <c r="J420" s="27">
        <v>1.8260629029436546</v>
      </c>
      <c r="K420" s="27">
        <v>1.138423629660589</v>
      </c>
      <c r="L420" s="27">
        <v>0</v>
      </c>
      <c r="M420" s="27">
        <v>0</v>
      </c>
      <c r="N420" s="27">
        <v>0.11490774215567512</v>
      </c>
      <c r="O420" s="27">
        <v>1.2533313718162642</v>
      </c>
    </row>
    <row r="421" spans="1:15" x14ac:dyDescent="0.25">
      <c r="A421" t="str">
        <f t="shared" si="6"/>
        <v>LEMIDF43207</v>
      </c>
      <c r="B421" s="3" t="s">
        <v>63</v>
      </c>
      <c r="C421" s="3" t="s">
        <v>64</v>
      </c>
      <c r="D421" s="4">
        <v>43207</v>
      </c>
      <c r="E421" s="3" t="s">
        <v>65</v>
      </c>
      <c r="F421" s="27">
        <v>2.332395280803945</v>
      </c>
      <c r="G421" s="27">
        <v>5.0003573822441902E-2</v>
      </c>
      <c r="H421" s="27">
        <v>0.2</v>
      </c>
      <c r="I421" s="27">
        <v>5.9823123038509833E-2</v>
      </c>
      <c r="J421" s="27">
        <v>2.6422219776648967</v>
      </c>
      <c r="K421" s="27">
        <v>0.32306257767894614</v>
      </c>
      <c r="L421" s="27">
        <v>0</v>
      </c>
      <c r="M421" s="27">
        <v>0.2</v>
      </c>
      <c r="N421" s="27">
        <v>5.8150264405521152E-2</v>
      </c>
      <c r="O421" s="27">
        <v>0.58121284208446733</v>
      </c>
    </row>
    <row r="422" spans="1:15" x14ac:dyDescent="0.25">
      <c r="A422" t="str">
        <f t="shared" si="6"/>
        <v>LET10043207</v>
      </c>
      <c r="B422" s="3" t="s">
        <v>66</v>
      </c>
      <c r="C422" s="3" t="s">
        <v>67</v>
      </c>
      <c r="D422" s="4">
        <v>43207</v>
      </c>
      <c r="E422" s="3" t="s">
        <v>98</v>
      </c>
      <c r="F422" s="27">
        <v>0.24987866198835287</v>
      </c>
      <c r="G422" s="27">
        <v>0</v>
      </c>
      <c r="H422" s="27">
        <v>0</v>
      </c>
      <c r="I422" s="27">
        <v>8.9780450348173405E-3</v>
      </c>
      <c r="J422" s="27">
        <v>0.25885670702317021</v>
      </c>
      <c r="K422" s="27">
        <v>0</v>
      </c>
      <c r="L422" s="27">
        <v>0</v>
      </c>
      <c r="M422" s="27">
        <v>0</v>
      </c>
      <c r="N422" s="27">
        <v>0</v>
      </c>
      <c r="O422" s="27">
        <v>0</v>
      </c>
    </row>
    <row r="423" spans="1:15" x14ac:dyDescent="0.25">
      <c r="A423" t="str">
        <f t="shared" si="6"/>
        <v>LETAXP43207</v>
      </c>
      <c r="B423" s="3" t="s">
        <v>69</v>
      </c>
      <c r="C423" s="3" t="s">
        <v>70</v>
      </c>
      <c r="D423" s="4">
        <v>43207</v>
      </c>
      <c r="E423" s="3" t="s">
        <v>71</v>
      </c>
      <c r="F423" s="27">
        <v>2.3964376942719809</v>
      </c>
      <c r="G423" s="27">
        <v>5.0003650822853664E-2</v>
      </c>
      <c r="H423" s="27">
        <v>0</v>
      </c>
      <c r="I423" s="27">
        <v>0.2549579811547823</v>
      </c>
      <c r="J423" s="27">
        <v>2.701399326249617</v>
      </c>
      <c r="K423" s="27">
        <v>1.4249796751402306</v>
      </c>
      <c r="L423" s="27">
        <v>0</v>
      </c>
      <c r="M423" s="27">
        <v>0</v>
      </c>
      <c r="N423" s="27">
        <v>0.24211040558478428</v>
      </c>
      <c r="O423" s="27">
        <v>1.6670900807250149</v>
      </c>
    </row>
    <row r="424" spans="1:15" x14ac:dyDescent="0.25">
      <c r="A424" t="str">
        <f t="shared" si="6"/>
        <v>LETF5043207</v>
      </c>
      <c r="B424" s="3" t="s">
        <v>72</v>
      </c>
      <c r="C424" s="3" t="s">
        <v>73</v>
      </c>
      <c r="D424" s="4">
        <v>43207</v>
      </c>
      <c r="E424" s="3" t="s">
        <v>99</v>
      </c>
      <c r="F424" s="27">
        <v>9.9985476175944513E-2</v>
      </c>
      <c r="G424" s="27">
        <v>0</v>
      </c>
      <c r="H424" s="27">
        <v>0</v>
      </c>
      <c r="I424" s="27">
        <v>1.7972528373455632E-3</v>
      </c>
      <c r="J424" s="27">
        <v>0.10178272901329008</v>
      </c>
      <c r="K424" s="27">
        <v>0</v>
      </c>
      <c r="L424" s="27">
        <v>0</v>
      </c>
      <c r="M424" s="27">
        <v>0</v>
      </c>
      <c r="N424" s="27">
        <v>0</v>
      </c>
      <c r="O424" s="27">
        <v>0</v>
      </c>
    </row>
    <row r="425" spans="1:15" x14ac:dyDescent="0.25">
      <c r="A425" t="str">
        <f t="shared" si="6"/>
        <v>LETFSX43207</v>
      </c>
      <c r="B425" s="3" t="s">
        <v>75</v>
      </c>
      <c r="C425" s="3" t="s">
        <v>76</v>
      </c>
      <c r="D425" s="4">
        <v>43207</v>
      </c>
      <c r="E425" s="3" t="s">
        <v>100</v>
      </c>
      <c r="F425" s="27">
        <v>0.10000024835145499</v>
      </c>
      <c r="G425" s="27">
        <v>0</v>
      </c>
      <c r="H425" s="27">
        <v>0</v>
      </c>
      <c r="I425" s="27">
        <v>0</v>
      </c>
      <c r="J425" s="27">
        <v>0.10000024835145499</v>
      </c>
      <c r="K425" s="27">
        <v>0</v>
      </c>
      <c r="L425" s="27">
        <v>0</v>
      </c>
      <c r="M425" s="27">
        <v>0</v>
      </c>
      <c r="N425" s="27">
        <v>0</v>
      </c>
      <c r="O425" s="27">
        <v>0</v>
      </c>
    </row>
    <row r="426" spans="1:15" x14ac:dyDescent="0.25">
      <c r="A426" t="str">
        <f t="shared" si="6"/>
        <v>LEULIS43207</v>
      </c>
      <c r="B426" s="3" t="s">
        <v>78</v>
      </c>
      <c r="C426" s="3" t="s">
        <v>79</v>
      </c>
      <c r="D426" s="4">
        <v>43207</v>
      </c>
      <c r="E426" s="3" t="s">
        <v>80</v>
      </c>
      <c r="F426" s="27">
        <v>2.3457281838301345</v>
      </c>
      <c r="G426" s="27">
        <v>5.0003564366457358E-2</v>
      </c>
      <c r="H426" s="27">
        <v>0</v>
      </c>
      <c r="I426" s="27">
        <v>0.24763096405738175</v>
      </c>
      <c r="J426" s="27">
        <v>2.6433627122539738</v>
      </c>
      <c r="K426" s="27">
        <v>1.2716771626807237</v>
      </c>
      <c r="L426" s="27">
        <v>0</v>
      </c>
      <c r="M426" s="27">
        <v>0</v>
      </c>
      <c r="N426" s="27">
        <v>0.21631024564975021</v>
      </c>
      <c r="O426" s="27">
        <v>1.4879874083304738</v>
      </c>
    </row>
    <row r="427" spans="1:15" x14ac:dyDescent="0.25">
      <c r="A427" t="str">
        <f t="shared" si="6"/>
        <v>LLIQDF43207</v>
      </c>
      <c r="B427" s="3" t="s">
        <v>81</v>
      </c>
      <c r="C427" s="3" t="s">
        <v>82</v>
      </c>
      <c r="D427" s="4">
        <v>43207</v>
      </c>
      <c r="E427" s="3" t="s">
        <v>83</v>
      </c>
      <c r="F427" s="27">
        <v>0.239405160572639</v>
      </c>
      <c r="G427" s="27">
        <v>0</v>
      </c>
      <c r="H427" s="27">
        <v>0</v>
      </c>
      <c r="I427" s="27">
        <v>5.2911936354939513E-3</v>
      </c>
      <c r="J427" s="27">
        <v>0.24469635420813296</v>
      </c>
      <c r="K427" s="27">
        <v>9.9377344612502375E-2</v>
      </c>
      <c r="L427" s="27">
        <v>0</v>
      </c>
      <c r="M427" s="27">
        <v>0</v>
      </c>
      <c r="N427" s="27">
        <v>5.2877398229701977E-3</v>
      </c>
      <c r="O427" s="27">
        <v>0.10466508443547257</v>
      </c>
    </row>
    <row r="428" spans="1:15" x14ac:dyDescent="0.25">
      <c r="A428" t="str">
        <f t="shared" si="6"/>
        <v>LDBOND43208</v>
      </c>
      <c r="B428" s="3" t="s">
        <v>11</v>
      </c>
      <c r="C428" s="3" t="s">
        <v>12</v>
      </c>
      <c r="D428" s="4">
        <v>43208</v>
      </c>
      <c r="E428" s="3" t="s">
        <v>13</v>
      </c>
      <c r="F428" s="27">
        <v>1.0700191487624016</v>
      </c>
      <c r="G428" s="27">
        <v>0</v>
      </c>
      <c r="H428" s="27">
        <v>0</v>
      </c>
      <c r="I428" s="27">
        <v>9.5403237560964374E-2</v>
      </c>
      <c r="J428" s="27">
        <v>1.1654223863233659</v>
      </c>
      <c r="K428" s="27">
        <v>0.56677612871288863</v>
      </c>
      <c r="L428" s="27">
        <v>0</v>
      </c>
      <c r="M428" s="27">
        <v>0</v>
      </c>
      <c r="N428" s="27">
        <v>9.4821037158741461E-2</v>
      </c>
      <c r="O428" s="27">
        <v>0.66159716587163009</v>
      </c>
    </row>
    <row r="429" spans="1:15" x14ac:dyDescent="0.25">
      <c r="A429" t="str">
        <f t="shared" si="6"/>
        <v>LDCPO243208</v>
      </c>
      <c r="B429" s="3" t="s">
        <v>14</v>
      </c>
      <c r="C429" s="3" t="s">
        <v>15</v>
      </c>
      <c r="D429" s="4">
        <v>43208</v>
      </c>
      <c r="E429" s="3" t="s">
        <v>16</v>
      </c>
      <c r="F429" s="27">
        <v>0</v>
      </c>
      <c r="G429" s="27">
        <v>0</v>
      </c>
      <c r="H429" s="27">
        <v>0</v>
      </c>
      <c r="I429" s="27">
        <v>0</v>
      </c>
      <c r="J429" s="27">
        <v>0</v>
      </c>
      <c r="K429" s="27">
        <v>0</v>
      </c>
      <c r="L429" s="27">
        <v>0</v>
      </c>
      <c r="M429" s="27">
        <v>0</v>
      </c>
      <c r="N429" s="27">
        <v>0</v>
      </c>
      <c r="O429" s="27">
        <v>0</v>
      </c>
    </row>
    <row r="430" spans="1:15" x14ac:dyDescent="0.25">
      <c r="A430" t="str">
        <f t="shared" si="6"/>
        <v>LDDAF143208</v>
      </c>
      <c r="B430" s="3" t="s">
        <v>17</v>
      </c>
      <c r="C430" s="3" t="s">
        <v>18</v>
      </c>
      <c r="D430" s="4">
        <v>43208</v>
      </c>
      <c r="E430" s="5" t="s">
        <v>19</v>
      </c>
      <c r="F430" s="27">
        <v>2.2500857438435578</v>
      </c>
      <c r="G430" s="27">
        <v>0</v>
      </c>
      <c r="H430" s="27">
        <v>0</v>
      </c>
      <c r="I430" s="27">
        <v>0.1746125550225659</v>
      </c>
      <c r="J430" s="27">
        <v>2.4246982988661236</v>
      </c>
      <c r="K430" s="27">
        <v>1.0800102149598716</v>
      </c>
      <c r="L430" s="27">
        <v>0</v>
      </c>
      <c r="M430" s="27">
        <v>0</v>
      </c>
      <c r="N430" s="27">
        <v>0.17460296509956996</v>
      </c>
      <c r="O430" s="27">
        <v>1.2546131800594416</v>
      </c>
    </row>
    <row r="431" spans="1:15" x14ac:dyDescent="0.25">
      <c r="A431" t="str">
        <f t="shared" si="6"/>
        <v>LDDAF243208</v>
      </c>
      <c r="B431" s="3" t="s">
        <v>20</v>
      </c>
      <c r="C431" s="3" t="s">
        <v>21</v>
      </c>
      <c r="D431" s="4">
        <v>43208</v>
      </c>
      <c r="E431" s="3" t="s">
        <v>22</v>
      </c>
      <c r="F431" s="27">
        <v>2.2500910857449146</v>
      </c>
      <c r="G431" s="27">
        <v>0</v>
      </c>
      <c r="H431" s="27">
        <v>0</v>
      </c>
      <c r="I431" s="27">
        <v>0.19801194652620674</v>
      </c>
      <c r="J431" s="27">
        <v>2.4481030322711215</v>
      </c>
      <c r="K431" s="27">
        <v>1.2200099403014115</v>
      </c>
      <c r="L431" s="27">
        <v>0</v>
      </c>
      <c r="M431" s="27">
        <v>0</v>
      </c>
      <c r="N431" s="27">
        <v>0.19800898245025475</v>
      </c>
      <c r="O431" s="27">
        <v>1.4180189227516662</v>
      </c>
    </row>
    <row r="432" spans="1:15" x14ac:dyDescent="0.25">
      <c r="A432" t="str">
        <f t="shared" si="6"/>
        <v>LDDAF343208</v>
      </c>
      <c r="B432" s="3" t="s">
        <v>23</v>
      </c>
      <c r="C432" s="3" t="s">
        <v>24</v>
      </c>
      <c r="D432" s="4">
        <v>43208</v>
      </c>
      <c r="E432" s="3" t="s">
        <v>25</v>
      </c>
      <c r="F432" s="27">
        <v>2.2500893428341238</v>
      </c>
      <c r="G432" s="27">
        <v>0</v>
      </c>
      <c r="H432" s="27">
        <v>0</v>
      </c>
      <c r="I432" s="27">
        <v>0.1962120342958403</v>
      </c>
      <c r="J432" s="27">
        <v>2.4463013771299642</v>
      </c>
      <c r="K432" s="27">
        <v>1.2300130261177311</v>
      </c>
      <c r="L432" s="27">
        <v>0</v>
      </c>
      <c r="M432" s="27">
        <v>0</v>
      </c>
      <c r="N432" s="27">
        <v>0.19620609497331895</v>
      </c>
      <c r="O432" s="27">
        <v>1.42621912109105</v>
      </c>
    </row>
    <row r="433" spans="1:15" x14ac:dyDescent="0.25">
      <c r="A433" t="str">
        <f t="shared" si="6"/>
        <v>LDGETF43208</v>
      </c>
      <c r="B433" s="3" t="s">
        <v>26</v>
      </c>
      <c r="C433" s="3" t="s">
        <v>27</v>
      </c>
      <c r="D433" s="4">
        <v>43208</v>
      </c>
      <c r="E433" s="3" t="s">
        <v>97</v>
      </c>
      <c r="F433" s="27">
        <v>0.2500013361349735</v>
      </c>
      <c r="G433" s="27">
        <v>0</v>
      </c>
      <c r="H433" s="27">
        <v>0</v>
      </c>
      <c r="I433" s="27">
        <v>2.6999878011389714E-2</v>
      </c>
      <c r="J433" s="27">
        <v>0.27700121414636319</v>
      </c>
      <c r="K433" s="27">
        <v>0</v>
      </c>
      <c r="L433" s="27">
        <v>0</v>
      </c>
      <c r="M433" s="27">
        <v>0</v>
      </c>
      <c r="N433" s="27">
        <v>0</v>
      </c>
      <c r="O433" s="27">
        <v>0</v>
      </c>
    </row>
    <row r="434" spans="1:15" x14ac:dyDescent="0.25">
      <c r="A434" t="str">
        <f t="shared" si="6"/>
        <v>LDGSEC43208</v>
      </c>
      <c r="B434" s="3" t="s">
        <v>29</v>
      </c>
      <c r="C434" s="3" t="s">
        <v>30</v>
      </c>
      <c r="D434" s="4">
        <v>43208</v>
      </c>
      <c r="E434" s="3" t="s">
        <v>31</v>
      </c>
      <c r="F434" s="27">
        <v>1.3000340336248224</v>
      </c>
      <c r="G434" s="27">
        <v>0</v>
      </c>
      <c r="H434" s="27">
        <v>0.2</v>
      </c>
      <c r="I434" s="27">
        <v>0.1008044222896092</v>
      </c>
      <c r="J434" s="27">
        <v>1.6008384559144315</v>
      </c>
      <c r="K434" s="27">
        <v>0.39129077998098943</v>
      </c>
      <c r="L434" s="27">
        <v>0</v>
      </c>
      <c r="M434" s="27">
        <v>0.2</v>
      </c>
      <c r="N434" s="27">
        <v>9.9233121407566072E-2</v>
      </c>
      <c r="O434" s="27">
        <v>0.69052390138855557</v>
      </c>
    </row>
    <row r="435" spans="1:15" x14ac:dyDescent="0.25">
      <c r="A435" t="str">
        <f t="shared" si="6"/>
        <v>LDINPF43208</v>
      </c>
      <c r="B435" s="3" t="s">
        <v>32</v>
      </c>
      <c r="C435" s="3" t="s">
        <v>33</v>
      </c>
      <c r="D435" s="4">
        <v>43208</v>
      </c>
      <c r="E435" s="3" t="s">
        <v>34</v>
      </c>
      <c r="F435" s="27">
        <v>1.0160549563347792</v>
      </c>
      <c r="G435" s="27">
        <v>0</v>
      </c>
      <c r="H435" s="27">
        <v>0</v>
      </c>
      <c r="I435" s="27">
        <v>4.7887964077592701E-2</v>
      </c>
      <c r="J435" s="27">
        <v>1.0639429204123718</v>
      </c>
      <c r="K435" s="27">
        <v>0.36268860332422975</v>
      </c>
      <c r="L435" s="27">
        <v>0</v>
      </c>
      <c r="M435" s="27">
        <v>0</v>
      </c>
      <c r="N435" s="27">
        <v>4.7284931514419426E-2</v>
      </c>
      <c r="O435" s="27">
        <v>0.40997353483864918</v>
      </c>
    </row>
    <row r="436" spans="1:15" x14ac:dyDescent="0.25">
      <c r="A436" t="str">
        <f t="shared" si="6"/>
        <v>LDMIPF43208</v>
      </c>
      <c r="B436" s="3" t="s">
        <v>35</v>
      </c>
      <c r="C436" s="3" t="s">
        <v>36</v>
      </c>
      <c r="D436" s="4">
        <v>43208</v>
      </c>
      <c r="E436" s="3" t="s">
        <v>37</v>
      </c>
      <c r="F436" s="27">
        <v>2.242947744216397</v>
      </c>
      <c r="G436" s="27">
        <v>5.0003751378882216E-2</v>
      </c>
      <c r="H436" s="27">
        <v>0.2</v>
      </c>
      <c r="I436" s="27">
        <v>0.32813836458527063</v>
      </c>
      <c r="J436" s="27">
        <v>2.8210898601805496</v>
      </c>
      <c r="K436" s="27">
        <v>1.5504555866960019</v>
      </c>
      <c r="L436" s="27">
        <v>0</v>
      </c>
      <c r="M436" s="27">
        <v>0.2</v>
      </c>
      <c r="N436" s="27">
        <v>0.30428841930773892</v>
      </c>
      <c r="O436" s="27">
        <v>2.054744006003741</v>
      </c>
    </row>
    <row r="437" spans="1:15" x14ac:dyDescent="0.25">
      <c r="A437" t="str">
        <f t="shared" si="6"/>
        <v>LDSAPF43208</v>
      </c>
      <c r="B437" s="3" t="s">
        <v>38</v>
      </c>
      <c r="C437" s="3" t="s">
        <v>39</v>
      </c>
      <c r="D437" s="4">
        <v>43208</v>
      </c>
      <c r="E437" s="3" t="s">
        <v>40</v>
      </c>
      <c r="F437" s="27">
        <v>0.78195148038792595</v>
      </c>
      <c r="G437" s="27">
        <v>0</v>
      </c>
      <c r="H437" s="27">
        <v>0</v>
      </c>
      <c r="I437" s="27">
        <v>3.6350605420034772E-2</v>
      </c>
      <c r="J437" s="27">
        <v>0.81830208580796071</v>
      </c>
      <c r="K437" s="27">
        <v>0.24826032968769943</v>
      </c>
      <c r="L437" s="27">
        <v>0</v>
      </c>
      <c r="M437" s="27">
        <v>0</v>
      </c>
      <c r="N437" s="27">
        <v>3.5686854867540176E-2</v>
      </c>
      <c r="O437" s="27">
        <v>0.2839471845552396</v>
      </c>
    </row>
    <row r="438" spans="1:15" x14ac:dyDescent="0.25">
      <c r="A438" t="str">
        <f t="shared" si="6"/>
        <v>LEBALF43208</v>
      </c>
      <c r="B438" s="3" t="s">
        <v>41</v>
      </c>
      <c r="C438" s="3" t="s">
        <v>42</v>
      </c>
      <c r="D438" s="4">
        <v>43208</v>
      </c>
      <c r="E438" s="3" t="s">
        <v>43</v>
      </c>
      <c r="F438" s="27">
        <v>2.323100719086149</v>
      </c>
      <c r="G438" s="27">
        <v>5.0003566243935003E-2</v>
      </c>
      <c r="H438" s="27">
        <v>0.2</v>
      </c>
      <c r="I438" s="27">
        <v>5.8150274292893822E-2</v>
      </c>
      <c r="J438" s="27">
        <v>2.6312545596229779</v>
      </c>
      <c r="K438" s="27">
        <v>0.32114936158000645</v>
      </c>
      <c r="L438" s="27">
        <v>0</v>
      </c>
      <c r="M438" s="27">
        <v>0.2</v>
      </c>
      <c r="N438" s="27">
        <v>5.780683088768844E-2</v>
      </c>
      <c r="O438" s="27">
        <v>0.57895619246769492</v>
      </c>
    </row>
    <row r="439" spans="1:15" x14ac:dyDescent="0.25">
      <c r="A439" t="str">
        <f t="shared" si="6"/>
        <v>LEBFSF43208</v>
      </c>
      <c r="B439" s="3" t="s">
        <v>44</v>
      </c>
      <c r="C439" s="3" t="s">
        <v>45</v>
      </c>
      <c r="D439" s="4">
        <v>43208</v>
      </c>
      <c r="E439" s="3" t="s">
        <v>46</v>
      </c>
      <c r="F439" s="27">
        <v>2.5001251736938386</v>
      </c>
      <c r="G439" s="27">
        <v>5.0003927399441012E-2</v>
      </c>
      <c r="H439" s="27">
        <v>0.2</v>
      </c>
      <c r="I439" s="27">
        <v>0.21961849274918988</v>
      </c>
      <c r="J439" s="27">
        <v>2.9697475938424698</v>
      </c>
      <c r="K439" s="27">
        <v>1.0358512937632798</v>
      </c>
      <c r="L439" s="27">
        <v>0</v>
      </c>
      <c r="M439" s="27">
        <v>0.2</v>
      </c>
      <c r="N439" s="27">
        <v>0.20805898553300195</v>
      </c>
      <c r="O439" s="27">
        <v>1.4439102792962817</v>
      </c>
    </row>
    <row r="440" spans="1:15" x14ac:dyDescent="0.25">
      <c r="A440" t="str">
        <f t="shared" si="6"/>
        <v>LECHID43208</v>
      </c>
      <c r="B440" s="3" t="s">
        <v>47</v>
      </c>
      <c r="C440" s="3" t="s">
        <v>48</v>
      </c>
      <c r="D440" s="4">
        <v>43208</v>
      </c>
      <c r="E440" s="3" t="s">
        <v>49</v>
      </c>
      <c r="F440" s="27">
        <v>2.4752988254448565</v>
      </c>
      <c r="G440" s="27">
        <v>0</v>
      </c>
      <c r="H440" s="27">
        <v>0</v>
      </c>
      <c r="I440" s="27">
        <v>0.26915650427496873</v>
      </c>
      <c r="J440" s="27">
        <v>2.7444553297198251</v>
      </c>
      <c r="K440" s="27">
        <v>1.4661236072241643</v>
      </c>
      <c r="L440" s="27">
        <v>0</v>
      </c>
      <c r="M440" s="27">
        <v>0</v>
      </c>
      <c r="N440" s="27">
        <v>0.24946899895650407</v>
      </c>
      <c r="O440" s="27">
        <v>1.7155926061806683</v>
      </c>
    </row>
    <row r="441" spans="1:15" x14ac:dyDescent="0.25">
      <c r="A441" t="str">
        <f t="shared" si="6"/>
        <v>LEEQTF43208</v>
      </c>
      <c r="B441" s="3" t="s">
        <v>50</v>
      </c>
      <c r="C441" s="3" t="s">
        <v>51</v>
      </c>
      <c r="D441" s="4">
        <v>43208</v>
      </c>
      <c r="E441" s="3" t="s">
        <v>52</v>
      </c>
      <c r="F441" s="27">
        <v>2.3255533268121309</v>
      </c>
      <c r="G441" s="27">
        <v>5.0003952771368612E-2</v>
      </c>
      <c r="H441" s="27">
        <v>0.2</v>
      </c>
      <c r="I441" s="27">
        <v>0.28900104192091142</v>
      </c>
      <c r="J441" s="27">
        <v>2.8645583215044113</v>
      </c>
      <c r="K441" s="27">
        <v>1.4611430149376265</v>
      </c>
      <c r="L441" s="27">
        <v>0</v>
      </c>
      <c r="M441" s="27">
        <v>0.2</v>
      </c>
      <c r="N441" s="27">
        <v>0.28641502715681771</v>
      </c>
      <c r="O441" s="27">
        <v>1.9475580420944443</v>
      </c>
    </row>
    <row r="442" spans="1:15" x14ac:dyDescent="0.25">
      <c r="A442" t="str">
        <f t="shared" si="6"/>
        <v>LEGROW43208</v>
      </c>
      <c r="B442" s="3" t="s">
        <v>53</v>
      </c>
      <c r="C442" s="3" t="s">
        <v>54</v>
      </c>
      <c r="D442" s="4">
        <v>43208</v>
      </c>
      <c r="E442" s="3" t="s">
        <v>55</v>
      </c>
      <c r="F442" s="27">
        <v>2.3515557809961529</v>
      </c>
      <c r="G442" s="27">
        <v>5.0004017866656592E-2</v>
      </c>
      <c r="H442" s="27">
        <v>0.2</v>
      </c>
      <c r="I442" s="27">
        <v>0.27568076670477532</v>
      </c>
      <c r="J442" s="27">
        <v>2.8772405655675848</v>
      </c>
      <c r="K442" s="27">
        <v>1.3932400407255485</v>
      </c>
      <c r="L442" s="27">
        <v>0</v>
      </c>
      <c r="M442" s="27">
        <v>0.2</v>
      </c>
      <c r="N442" s="27">
        <v>0.27239293252429425</v>
      </c>
      <c r="O442" s="27">
        <v>1.8656329732498427</v>
      </c>
    </row>
    <row r="443" spans="1:15" x14ac:dyDescent="0.25">
      <c r="A443" t="str">
        <f t="shared" si="6"/>
        <v>LEINFA43208</v>
      </c>
      <c r="B443" s="3" t="s">
        <v>56</v>
      </c>
      <c r="C443" s="3" t="s">
        <v>57</v>
      </c>
      <c r="D443" s="4">
        <v>43208</v>
      </c>
      <c r="E443" s="3" t="s">
        <v>58</v>
      </c>
      <c r="F443" s="27">
        <v>2.5001226622294253</v>
      </c>
      <c r="G443" s="27">
        <v>0</v>
      </c>
      <c r="H443" s="27">
        <v>0.2</v>
      </c>
      <c r="I443" s="27">
        <v>0.2538200725383804</v>
      </c>
      <c r="J443" s="27">
        <v>2.9539427347678058</v>
      </c>
      <c r="K443" s="27">
        <v>1.1938286311619208</v>
      </c>
      <c r="L443" s="27">
        <v>0</v>
      </c>
      <c r="M443" s="27">
        <v>0.2</v>
      </c>
      <c r="N443" s="27">
        <v>0.23829906668559525</v>
      </c>
      <c r="O443" s="27">
        <v>1.6321276978475161</v>
      </c>
    </row>
    <row r="444" spans="1:15" x14ac:dyDescent="0.25">
      <c r="A444" t="str">
        <f t="shared" si="6"/>
        <v>LEINNF43208</v>
      </c>
      <c r="B444" s="3" t="s">
        <v>59</v>
      </c>
      <c r="C444" s="3" t="s">
        <v>60</v>
      </c>
      <c r="D444" s="4">
        <v>43208</v>
      </c>
      <c r="E444" s="3" t="s">
        <v>93</v>
      </c>
      <c r="F444" s="27">
        <v>1.2000316752289293</v>
      </c>
      <c r="G444" s="27">
        <v>0</v>
      </c>
      <c r="H444" s="27">
        <v>0</v>
      </c>
      <c r="I444" s="27">
        <v>4.5001715514747069E-2</v>
      </c>
      <c r="J444" s="27">
        <v>1.2450333907436764</v>
      </c>
      <c r="K444" s="27">
        <v>0.64446501929573152</v>
      </c>
      <c r="L444" s="27">
        <v>0</v>
      </c>
      <c r="M444" s="27">
        <v>0</v>
      </c>
      <c r="N444" s="27">
        <v>4.4005222039385852E-2</v>
      </c>
      <c r="O444" s="27">
        <v>0.68847024133511736</v>
      </c>
    </row>
    <row r="445" spans="1:15" x14ac:dyDescent="0.25">
      <c r="A445" t="str">
        <f t="shared" si="6"/>
        <v>LEINSX43208</v>
      </c>
      <c r="B445" s="3" t="s">
        <v>61</v>
      </c>
      <c r="C445" s="3" t="s">
        <v>62</v>
      </c>
      <c r="D445" s="4">
        <v>43208</v>
      </c>
      <c r="E445" s="3" t="s">
        <v>92</v>
      </c>
      <c r="F445" s="27">
        <v>1.7000643305870846</v>
      </c>
      <c r="G445" s="27">
        <v>0</v>
      </c>
      <c r="H445" s="27">
        <v>0</v>
      </c>
      <c r="I445" s="27">
        <v>0.12600139901038471</v>
      </c>
      <c r="J445" s="27">
        <v>1.8260657295974694</v>
      </c>
      <c r="K445" s="27">
        <v>1.1381213403550892</v>
      </c>
      <c r="L445" s="27">
        <v>0</v>
      </c>
      <c r="M445" s="27">
        <v>0</v>
      </c>
      <c r="N445" s="27">
        <v>0.11488222702099643</v>
      </c>
      <c r="O445" s="27">
        <v>1.2530035673760855</v>
      </c>
    </row>
    <row r="446" spans="1:15" x14ac:dyDescent="0.25">
      <c r="A446" t="str">
        <f t="shared" si="6"/>
        <v>LEMIDF43208</v>
      </c>
      <c r="B446" s="3" t="s">
        <v>63</v>
      </c>
      <c r="C446" s="3" t="s">
        <v>64</v>
      </c>
      <c r="D446" s="4">
        <v>43208</v>
      </c>
      <c r="E446" s="3" t="s">
        <v>65</v>
      </c>
      <c r="F446" s="27">
        <v>2.3326230178010858</v>
      </c>
      <c r="G446" s="27">
        <v>5.0003569232117601E-2</v>
      </c>
      <c r="H446" s="27">
        <v>0.2</v>
      </c>
      <c r="I446" s="27">
        <v>5.9864077066877533E-2</v>
      </c>
      <c r="J446" s="27">
        <v>2.6424906641000812</v>
      </c>
      <c r="K446" s="27">
        <v>0.32325401575520635</v>
      </c>
      <c r="L446" s="27">
        <v>0</v>
      </c>
      <c r="M446" s="27">
        <v>0.2</v>
      </c>
      <c r="N446" s="27">
        <v>5.8185779937845815E-2</v>
      </c>
      <c r="O446" s="27">
        <v>0.58143979569305215</v>
      </c>
    </row>
    <row r="447" spans="1:15" x14ac:dyDescent="0.25">
      <c r="A447" t="str">
        <f t="shared" si="6"/>
        <v>LET10043208</v>
      </c>
      <c r="B447" s="3" t="s">
        <v>66</v>
      </c>
      <c r="C447" s="3" t="s">
        <v>67</v>
      </c>
      <c r="D447" s="4">
        <v>43208</v>
      </c>
      <c r="E447" s="3" t="s">
        <v>98</v>
      </c>
      <c r="F447" s="27">
        <v>0.24987813519363944</v>
      </c>
      <c r="G447" s="27">
        <v>0</v>
      </c>
      <c r="H447" s="27">
        <v>0</v>
      </c>
      <c r="I447" s="27">
        <v>8.9776781484498906E-3</v>
      </c>
      <c r="J447" s="27">
        <v>0.25885581334208935</v>
      </c>
      <c r="K447" s="27">
        <v>0</v>
      </c>
      <c r="L447" s="27">
        <v>0</v>
      </c>
      <c r="M447" s="27">
        <v>0</v>
      </c>
      <c r="N447" s="27">
        <v>0</v>
      </c>
      <c r="O447" s="27">
        <v>0</v>
      </c>
    </row>
    <row r="448" spans="1:15" x14ac:dyDescent="0.25">
      <c r="A448" t="str">
        <f t="shared" si="6"/>
        <v>LETAXP43208</v>
      </c>
      <c r="B448" s="3" t="s">
        <v>69</v>
      </c>
      <c r="C448" s="3" t="s">
        <v>70</v>
      </c>
      <c r="D448" s="4">
        <v>43208</v>
      </c>
      <c r="E448" s="3" t="s">
        <v>71</v>
      </c>
      <c r="F448" s="27">
        <v>2.3966349462242902</v>
      </c>
      <c r="G448" s="27">
        <v>5.0003769792086164E-2</v>
      </c>
      <c r="H448" s="27">
        <v>0</v>
      </c>
      <c r="I448" s="27">
        <v>0.25499357697046848</v>
      </c>
      <c r="J448" s="27">
        <v>2.701632292986845</v>
      </c>
      <c r="K448" s="27">
        <v>1.424829031107649</v>
      </c>
      <c r="L448" s="27">
        <v>0</v>
      </c>
      <c r="M448" s="27">
        <v>0</v>
      </c>
      <c r="N448" s="27">
        <v>0.24208049299608603</v>
      </c>
      <c r="O448" s="27">
        <v>1.6669095241037351</v>
      </c>
    </row>
    <row r="449" spans="1:15" x14ac:dyDescent="0.25">
      <c r="A449" t="str">
        <f t="shared" si="6"/>
        <v>LETF5043208</v>
      </c>
      <c r="B449" s="3" t="s">
        <v>72</v>
      </c>
      <c r="C449" s="3" t="s">
        <v>73</v>
      </c>
      <c r="D449" s="4">
        <v>43208</v>
      </c>
      <c r="E449" s="3" t="s">
        <v>99</v>
      </c>
      <c r="F449" s="27">
        <v>9.9985233061892428E-2</v>
      </c>
      <c r="G449" s="27">
        <v>0</v>
      </c>
      <c r="H449" s="27">
        <v>0</v>
      </c>
      <c r="I449" s="27">
        <v>1.7972451174639325E-3</v>
      </c>
      <c r="J449" s="27">
        <v>0.10178247817935636</v>
      </c>
      <c r="K449" s="27">
        <v>0</v>
      </c>
      <c r="L449" s="27">
        <v>0</v>
      </c>
      <c r="M449" s="27">
        <v>0</v>
      </c>
      <c r="N449" s="27">
        <v>0</v>
      </c>
      <c r="O449" s="27">
        <v>0</v>
      </c>
    </row>
    <row r="450" spans="1:15" x14ac:dyDescent="0.25">
      <c r="A450" t="str">
        <f t="shared" si="6"/>
        <v>LETFSX43208</v>
      </c>
      <c r="B450" s="3" t="s">
        <v>75</v>
      </c>
      <c r="C450" s="3" t="s">
        <v>76</v>
      </c>
      <c r="D450" s="4">
        <v>43208</v>
      </c>
      <c r="E450" s="3" t="s">
        <v>100</v>
      </c>
      <c r="F450" s="27">
        <v>0.10000035781332567</v>
      </c>
      <c r="G450" s="27">
        <v>0</v>
      </c>
      <c r="H450" s="27">
        <v>0</v>
      </c>
      <c r="I450" s="27">
        <v>0</v>
      </c>
      <c r="J450" s="27">
        <v>0.10000035781332567</v>
      </c>
      <c r="K450" s="27">
        <v>0</v>
      </c>
      <c r="L450" s="27">
        <v>0</v>
      </c>
      <c r="M450" s="27">
        <v>0</v>
      </c>
      <c r="N450" s="27">
        <v>0</v>
      </c>
      <c r="O450" s="27">
        <v>0</v>
      </c>
    </row>
    <row r="451" spans="1:15" x14ac:dyDescent="0.25">
      <c r="A451" t="str">
        <f t="shared" si="6"/>
        <v>LEULIS43208</v>
      </c>
      <c r="B451" s="3" t="s">
        <v>78</v>
      </c>
      <c r="C451" s="3" t="s">
        <v>79</v>
      </c>
      <c r="D451" s="4">
        <v>43208</v>
      </c>
      <c r="E451" s="3" t="s">
        <v>80</v>
      </c>
      <c r="F451" s="27">
        <v>2.3458952489524303</v>
      </c>
      <c r="G451" s="27">
        <v>5.0003673167442392E-2</v>
      </c>
      <c r="H451" s="27">
        <v>0</v>
      </c>
      <c r="I451" s="27">
        <v>0.24766114785006421</v>
      </c>
      <c r="J451" s="27">
        <v>2.6435600699699369</v>
      </c>
      <c r="K451" s="27">
        <v>1.2711982753798996</v>
      </c>
      <c r="L451" s="27">
        <v>0</v>
      </c>
      <c r="M451" s="27">
        <v>0</v>
      </c>
      <c r="N451" s="27">
        <v>0.21622097328038639</v>
      </c>
      <c r="O451" s="27">
        <v>1.487419248660286</v>
      </c>
    </row>
    <row r="452" spans="1:15" x14ac:dyDescent="0.25">
      <c r="A452" t="str">
        <f t="shared" ref="A452:A515" si="7">C452&amp;D452</f>
        <v>LLIQDF43208</v>
      </c>
      <c r="B452" s="3" t="s">
        <v>81</v>
      </c>
      <c r="C452" s="3" t="s">
        <v>82</v>
      </c>
      <c r="D452" s="4">
        <v>43208</v>
      </c>
      <c r="E452" s="3" t="s">
        <v>83</v>
      </c>
      <c r="F452" s="27">
        <v>0.23944369291362763</v>
      </c>
      <c r="G452" s="27">
        <v>0</v>
      </c>
      <c r="H452" s="27">
        <v>0</v>
      </c>
      <c r="I452" s="27">
        <v>5.298309669195876E-3</v>
      </c>
      <c r="J452" s="27">
        <v>0.2447420025828235</v>
      </c>
      <c r="K452" s="27">
        <v>9.9417857494557296E-2</v>
      </c>
      <c r="L452" s="27">
        <v>0</v>
      </c>
      <c r="M452" s="27">
        <v>0</v>
      </c>
      <c r="N452" s="27">
        <v>5.2950666889585015E-3</v>
      </c>
      <c r="O452" s="27">
        <v>0.1047129241835158</v>
      </c>
    </row>
    <row r="453" spans="1:15" x14ac:dyDescent="0.25">
      <c r="A453" t="str">
        <f t="shared" si="7"/>
        <v>LDBOND43209</v>
      </c>
      <c r="B453" s="3" t="s">
        <v>11</v>
      </c>
      <c r="C453" s="3" t="s">
        <v>12</v>
      </c>
      <c r="D453" s="4">
        <v>43209</v>
      </c>
      <c r="E453" s="3" t="s">
        <v>13</v>
      </c>
      <c r="F453" s="27">
        <v>1.0700191584408403</v>
      </c>
      <c r="G453" s="27">
        <v>0</v>
      </c>
      <c r="H453" s="27">
        <v>0</v>
      </c>
      <c r="I453" s="27">
        <v>9.5403027418756448E-2</v>
      </c>
      <c r="J453" s="27">
        <v>1.1654221858595968</v>
      </c>
      <c r="K453" s="27">
        <v>0.56677105441969788</v>
      </c>
      <c r="L453" s="27">
        <v>0</v>
      </c>
      <c r="M453" s="27">
        <v>0</v>
      </c>
      <c r="N453" s="27">
        <v>9.4819799640261826E-2</v>
      </c>
      <c r="O453" s="27">
        <v>0.66159085405995977</v>
      </c>
    </row>
    <row r="454" spans="1:15" x14ac:dyDescent="0.25">
      <c r="A454" t="str">
        <f t="shared" si="7"/>
        <v>LDCPO243209</v>
      </c>
      <c r="B454" s="3" t="s">
        <v>14</v>
      </c>
      <c r="C454" s="3" t="s">
        <v>15</v>
      </c>
      <c r="D454" s="4">
        <v>43209</v>
      </c>
      <c r="E454" s="3" t="s">
        <v>16</v>
      </c>
      <c r="F454" s="27">
        <v>0</v>
      </c>
      <c r="G454" s="27">
        <v>0</v>
      </c>
      <c r="H454" s="27">
        <v>0</v>
      </c>
      <c r="I454" s="27">
        <v>0</v>
      </c>
      <c r="J454" s="27">
        <v>0</v>
      </c>
      <c r="K454" s="27">
        <v>0</v>
      </c>
      <c r="L454" s="27">
        <v>0</v>
      </c>
      <c r="M454" s="27">
        <v>0</v>
      </c>
      <c r="N454" s="27">
        <v>0</v>
      </c>
      <c r="O454" s="27">
        <v>0</v>
      </c>
    </row>
    <row r="455" spans="1:15" x14ac:dyDescent="0.25">
      <c r="A455" t="str">
        <f t="shared" si="7"/>
        <v>LDDAF143209</v>
      </c>
      <c r="B455" s="3" t="s">
        <v>17</v>
      </c>
      <c r="C455" s="3" t="s">
        <v>18</v>
      </c>
      <c r="D455" s="4">
        <v>43209</v>
      </c>
      <c r="E455" s="5" t="s">
        <v>19</v>
      </c>
      <c r="F455" s="27">
        <v>2.2500842041489371</v>
      </c>
      <c r="G455" s="27">
        <v>0</v>
      </c>
      <c r="H455" s="27">
        <v>0</v>
      </c>
      <c r="I455" s="27">
        <v>0.17460991808853776</v>
      </c>
      <c r="J455" s="27">
        <v>2.4246941222374749</v>
      </c>
      <c r="K455" s="27">
        <v>1.080011300836045</v>
      </c>
      <c r="L455" s="27">
        <v>0</v>
      </c>
      <c r="M455" s="27">
        <v>0</v>
      </c>
      <c r="N455" s="27">
        <v>0.17460912812380436</v>
      </c>
      <c r="O455" s="27">
        <v>1.2546204289598495</v>
      </c>
    </row>
    <row r="456" spans="1:15" x14ac:dyDescent="0.25">
      <c r="A456" t="str">
        <f t="shared" si="7"/>
        <v>LDDAF243209</v>
      </c>
      <c r="B456" s="3" t="s">
        <v>20</v>
      </c>
      <c r="C456" s="3" t="s">
        <v>21</v>
      </c>
      <c r="D456" s="4">
        <v>43209</v>
      </c>
      <c r="E456" s="3" t="s">
        <v>22</v>
      </c>
      <c r="F456" s="27">
        <v>2.2500906096559619</v>
      </c>
      <c r="G456" s="27">
        <v>0</v>
      </c>
      <c r="H456" s="27">
        <v>0</v>
      </c>
      <c r="I456" s="27">
        <v>0.19801423961962497</v>
      </c>
      <c r="J456" s="27">
        <v>2.448104849275587</v>
      </c>
      <c r="K456" s="27">
        <v>1.22001499799993</v>
      </c>
      <c r="L456" s="27">
        <v>0</v>
      </c>
      <c r="M456" s="27">
        <v>0</v>
      </c>
      <c r="N456" s="27">
        <v>0.19800574491978065</v>
      </c>
      <c r="O456" s="27">
        <v>1.4180207429197107</v>
      </c>
    </row>
    <row r="457" spans="1:15" x14ac:dyDescent="0.25">
      <c r="A457" t="str">
        <f t="shared" si="7"/>
        <v>LDDAF343209</v>
      </c>
      <c r="B457" s="3" t="s">
        <v>23</v>
      </c>
      <c r="C457" s="3" t="s">
        <v>24</v>
      </c>
      <c r="D457" s="4">
        <v>43209</v>
      </c>
      <c r="E457" s="3" t="s">
        <v>25</v>
      </c>
      <c r="F457" s="27">
        <v>2.2500863498775581</v>
      </c>
      <c r="G457" s="27">
        <v>0</v>
      </c>
      <c r="H457" s="27">
        <v>0</v>
      </c>
      <c r="I457" s="27">
        <v>0.19621580727322271</v>
      </c>
      <c r="J457" s="27">
        <v>2.4463021571507806</v>
      </c>
      <c r="K457" s="27">
        <v>1.2300168548134991</v>
      </c>
      <c r="L457" s="27">
        <v>0</v>
      </c>
      <c r="M457" s="27">
        <v>0</v>
      </c>
      <c r="N457" s="27">
        <v>0.19620603132521652</v>
      </c>
      <c r="O457" s="27">
        <v>1.4262228861387156</v>
      </c>
    </row>
    <row r="458" spans="1:15" x14ac:dyDescent="0.25">
      <c r="A458" t="str">
        <f t="shared" si="7"/>
        <v>LDGETF43209</v>
      </c>
      <c r="B458" s="3" t="s">
        <v>26</v>
      </c>
      <c r="C458" s="3" t="s">
        <v>27</v>
      </c>
      <c r="D458" s="4">
        <v>43209</v>
      </c>
      <c r="E458" s="3" t="s">
        <v>97</v>
      </c>
      <c r="F458" s="27">
        <v>0.25000101514612838</v>
      </c>
      <c r="G458" s="27">
        <v>0</v>
      </c>
      <c r="H458" s="27">
        <v>0</v>
      </c>
      <c r="I458" s="27">
        <v>2.7000613220694979E-2</v>
      </c>
      <c r="J458" s="27">
        <v>0.27700162836682335</v>
      </c>
      <c r="K458" s="27">
        <v>0</v>
      </c>
      <c r="L458" s="27">
        <v>0</v>
      </c>
      <c r="M458" s="27">
        <v>0</v>
      </c>
      <c r="N458" s="27">
        <v>0</v>
      </c>
      <c r="O458" s="27">
        <v>0</v>
      </c>
    </row>
    <row r="459" spans="1:15" x14ac:dyDescent="0.25">
      <c r="A459" t="str">
        <f t="shared" si="7"/>
        <v>LDGSEC43209</v>
      </c>
      <c r="B459" s="3" t="s">
        <v>29</v>
      </c>
      <c r="C459" s="3" t="s">
        <v>30</v>
      </c>
      <c r="D459" s="4">
        <v>43209</v>
      </c>
      <c r="E459" s="3" t="s">
        <v>31</v>
      </c>
      <c r="F459" s="27">
        <v>1.3000358222990558</v>
      </c>
      <c r="G459" s="27">
        <v>0</v>
      </c>
      <c r="H459" s="27">
        <v>0.2</v>
      </c>
      <c r="I459" s="27">
        <v>0.10080487064652605</v>
      </c>
      <c r="J459" s="27">
        <v>1.6008406929455818</v>
      </c>
      <c r="K459" s="27">
        <v>0.39127735654105017</v>
      </c>
      <c r="L459" s="27">
        <v>0</v>
      </c>
      <c r="M459" s="27">
        <v>0.2</v>
      </c>
      <c r="N459" s="27">
        <v>9.9230241175876532E-2</v>
      </c>
      <c r="O459" s="27">
        <v>0.69050759771692671</v>
      </c>
    </row>
    <row r="460" spans="1:15" x14ac:dyDescent="0.25">
      <c r="A460" t="str">
        <f t="shared" si="7"/>
        <v>LDINPF43209</v>
      </c>
      <c r="B460" s="3" t="s">
        <v>32</v>
      </c>
      <c r="C460" s="3" t="s">
        <v>33</v>
      </c>
      <c r="D460" s="4">
        <v>43209</v>
      </c>
      <c r="E460" s="3" t="s">
        <v>34</v>
      </c>
      <c r="F460" s="27">
        <v>1.0195847290830291</v>
      </c>
      <c r="G460" s="27">
        <v>0</v>
      </c>
      <c r="H460" s="27">
        <v>0</v>
      </c>
      <c r="I460" s="27">
        <v>4.8523912143001967E-2</v>
      </c>
      <c r="J460" s="27">
        <v>1.068108641226031</v>
      </c>
      <c r="K460" s="27">
        <v>0.36621623379601781</v>
      </c>
      <c r="L460" s="27">
        <v>0</v>
      </c>
      <c r="M460" s="27">
        <v>0</v>
      </c>
      <c r="N460" s="27">
        <v>4.7918649221691631E-2</v>
      </c>
      <c r="O460" s="27">
        <v>0.41413488301770945</v>
      </c>
    </row>
    <row r="461" spans="1:15" x14ac:dyDescent="0.25">
      <c r="A461" t="str">
        <f t="shared" si="7"/>
        <v>LDMIPF43209</v>
      </c>
      <c r="B461" s="3" t="s">
        <v>35</v>
      </c>
      <c r="C461" s="3" t="s">
        <v>36</v>
      </c>
      <c r="D461" s="4">
        <v>43209</v>
      </c>
      <c r="E461" s="3" t="s">
        <v>37</v>
      </c>
      <c r="F461" s="27">
        <v>2.2438091262229172</v>
      </c>
      <c r="G461" s="27">
        <v>5.0003763076582733E-2</v>
      </c>
      <c r="H461" s="27">
        <v>0.2</v>
      </c>
      <c r="I461" s="27">
        <v>0.32829373691695218</v>
      </c>
      <c r="J461" s="27">
        <v>2.8221066262164523</v>
      </c>
      <c r="K461" s="27">
        <v>1.5513950203505036</v>
      </c>
      <c r="L461" s="27">
        <v>0</v>
      </c>
      <c r="M461" s="27">
        <v>0.2</v>
      </c>
      <c r="N461" s="27">
        <v>0.3044655514566601</v>
      </c>
      <c r="O461" s="27">
        <v>2.0558605718071634</v>
      </c>
    </row>
    <row r="462" spans="1:15" x14ac:dyDescent="0.25">
      <c r="A462" t="str">
        <f t="shared" si="7"/>
        <v>LDSAPF43209</v>
      </c>
      <c r="B462" s="3" t="s">
        <v>38</v>
      </c>
      <c r="C462" s="3" t="s">
        <v>39</v>
      </c>
      <c r="D462" s="4">
        <v>43209</v>
      </c>
      <c r="E462" s="3" t="s">
        <v>40</v>
      </c>
      <c r="F462" s="27">
        <v>0.78903955525227543</v>
      </c>
      <c r="G462" s="27">
        <v>0</v>
      </c>
      <c r="H462" s="27">
        <v>0</v>
      </c>
      <c r="I462" s="27">
        <v>3.7626370082617488E-2</v>
      </c>
      <c r="J462" s="27">
        <v>0.82666592533489291</v>
      </c>
      <c r="K462" s="27">
        <v>0.25535301620713696</v>
      </c>
      <c r="L462" s="27">
        <v>0</v>
      </c>
      <c r="M462" s="27">
        <v>0</v>
      </c>
      <c r="N462" s="27">
        <v>3.6963617795426118E-2</v>
      </c>
      <c r="O462" s="27">
        <v>0.29231663400256308</v>
      </c>
    </row>
    <row r="463" spans="1:15" x14ac:dyDescent="0.25">
      <c r="A463" t="str">
        <f t="shared" si="7"/>
        <v>LEBALF43209</v>
      </c>
      <c r="B463" s="3" t="s">
        <v>41</v>
      </c>
      <c r="C463" s="3" t="s">
        <v>42</v>
      </c>
      <c r="D463" s="4">
        <v>43209</v>
      </c>
      <c r="E463" s="3" t="s">
        <v>43</v>
      </c>
      <c r="F463" s="27">
        <v>2.3230476662354187</v>
      </c>
      <c r="G463" s="27">
        <v>5.0003596505247168E-2</v>
      </c>
      <c r="H463" s="27">
        <v>0.2</v>
      </c>
      <c r="I463" s="27">
        <v>5.8140598760835716E-2</v>
      </c>
      <c r="J463" s="27">
        <v>2.631191861501502</v>
      </c>
      <c r="K463" s="27">
        <v>0.3211042266031941</v>
      </c>
      <c r="L463" s="27">
        <v>0</v>
      </c>
      <c r="M463" s="27">
        <v>0.2</v>
      </c>
      <c r="N463" s="27">
        <v>5.7799061368579055E-2</v>
      </c>
      <c r="O463" s="27">
        <v>0.57890328797177315</v>
      </c>
    </row>
    <row r="464" spans="1:15" x14ac:dyDescent="0.25">
      <c r="A464" t="str">
        <f t="shared" si="7"/>
        <v>LEBFSF43209</v>
      </c>
      <c r="B464" s="3" t="s">
        <v>44</v>
      </c>
      <c r="C464" s="3" t="s">
        <v>45</v>
      </c>
      <c r="D464" s="4">
        <v>43209</v>
      </c>
      <c r="E464" s="3" t="s">
        <v>46</v>
      </c>
      <c r="F464" s="27">
        <v>2.5001243830456708</v>
      </c>
      <c r="G464" s="27">
        <v>5.000422268626048E-2</v>
      </c>
      <c r="H464" s="27">
        <v>0.2</v>
      </c>
      <c r="I464" s="27">
        <v>0.21961742426568659</v>
      </c>
      <c r="J464" s="27">
        <v>2.9697460299976179</v>
      </c>
      <c r="K464" s="27">
        <v>1.036726426361426</v>
      </c>
      <c r="L464" s="27">
        <v>0</v>
      </c>
      <c r="M464" s="27">
        <v>0.2</v>
      </c>
      <c r="N464" s="27">
        <v>0.20822851219898247</v>
      </c>
      <c r="O464" s="27">
        <v>1.4449549385604084</v>
      </c>
    </row>
    <row r="465" spans="1:15" x14ac:dyDescent="0.25">
      <c r="A465" t="str">
        <f t="shared" si="7"/>
        <v>LECHID43209</v>
      </c>
      <c r="B465" s="3" t="s">
        <v>47</v>
      </c>
      <c r="C465" s="3" t="s">
        <v>48</v>
      </c>
      <c r="D465" s="4">
        <v>43209</v>
      </c>
      <c r="E465" s="3" t="s">
        <v>49</v>
      </c>
      <c r="F465" s="27">
        <v>2.4753203175700027</v>
      </c>
      <c r="G465" s="27">
        <v>0</v>
      </c>
      <c r="H465" s="27">
        <v>0</v>
      </c>
      <c r="I465" s="27">
        <v>0.26915926012507763</v>
      </c>
      <c r="J465" s="27">
        <v>2.7444795776950803</v>
      </c>
      <c r="K465" s="27">
        <v>1.4665015420959748</v>
      </c>
      <c r="L465" s="27">
        <v>0</v>
      </c>
      <c r="M465" s="27">
        <v>0</v>
      </c>
      <c r="N465" s="27">
        <v>0.24950742355526789</v>
      </c>
      <c r="O465" s="27">
        <v>1.7160089656512427</v>
      </c>
    </row>
    <row r="466" spans="1:15" x14ac:dyDescent="0.25">
      <c r="A466" t="str">
        <f t="shared" si="7"/>
        <v>LEEQTF43209</v>
      </c>
      <c r="B466" s="3" t="s">
        <v>50</v>
      </c>
      <c r="C466" s="3" t="s">
        <v>51</v>
      </c>
      <c r="D466" s="4">
        <v>43209</v>
      </c>
      <c r="E466" s="3" t="s">
        <v>52</v>
      </c>
      <c r="F466" s="27">
        <v>2.3251892283568112</v>
      </c>
      <c r="G466" s="27">
        <v>5.0003914437486752E-2</v>
      </c>
      <c r="H466" s="27">
        <v>0.2</v>
      </c>
      <c r="I466" s="27">
        <v>0.28893556191285802</v>
      </c>
      <c r="J466" s="27">
        <v>2.8641287047071562</v>
      </c>
      <c r="K466" s="27">
        <v>1.4608998190975784</v>
      </c>
      <c r="L466" s="27">
        <v>0</v>
      </c>
      <c r="M466" s="27">
        <v>0.2</v>
      </c>
      <c r="N466" s="27">
        <v>0.28637187682549514</v>
      </c>
      <c r="O466" s="27">
        <v>1.9472716959230736</v>
      </c>
    </row>
    <row r="467" spans="1:15" x14ac:dyDescent="0.25">
      <c r="A467" t="str">
        <f t="shared" si="7"/>
        <v>LEGROW43209</v>
      </c>
      <c r="B467" s="3" t="s">
        <v>53</v>
      </c>
      <c r="C467" s="3" t="s">
        <v>54</v>
      </c>
      <c r="D467" s="4">
        <v>43209</v>
      </c>
      <c r="E467" s="3" t="s">
        <v>55</v>
      </c>
      <c r="F467" s="27">
        <v>2.3510302228596887</v>
      </c>
      <c r="G467" s="27">
        <v>5.0003876937765084E-2</v>
      </c>
      <c r="H467" s="27">
        <v>0.2</v>
      </c>
      <c r="I467" s="27">
        <v>0.27558608770839832</v>
      </c>
      <c r="J467" s="27">
        <v>2.8766201875058521</v>
      </c>
      <c r="K467" s="27">
        <v>1.3928716969956441</v>
      </c>
      <c r="L467" s="27">
        <v>0</v>
      </c>
      <c r="M467" s="27">
        <v>0.2</v>
      </c>
      <c r="N467" s="27">
        <v>0.2723275368407298</v>
      </c>
      <c r="O467" s="27">
        <v>1.8651992338363739</v>
      </c>
    </row>
    <row r="468" spans="1:15" x14ac:dyDescent="0.25">
      <c r="A468" t="str">
        <f t="shared" si="7"/>
        <v>LEINFA43209</v>
      </c>
      <c r="B468" s="3" t="s">
        <v>56</v>
      </c>
      <c r="C468" s="3" t="s">
        <v>57</v>
      </c>
      <c r="D468" s="4">
        <v>43209</v>
      </c>
      <c r="E468" s="3" t="s">
        <v>58</v>
      </c>
      <c r="F468" s="27">
        <v>2.5001249568960895</v>
      </c>
      <c r="G468" s="27">
        <v>0</v>
      </c>
      <c r="H468" s="27">
        <v>0.2</v>
      </c>
      <c r="I468" s="27">
        <v>0.25382001819818129</v>
      </c>
      <c r="J468" s="27">
        <v>2.953944975094271</v>
      </c>
      <c r="K468" s="27">
        <v>1.1944031709559848</v>
      </c>
      <c r="L468" s="27">
        <v>0</v>
      </c>
      <c r="M468" s="27">
        <v>0.2</v>
      </c>
      <c r="N468" s="27">
        <v>0.23840725868775997</v>
      </c>
      <c r="O468" s="27">
        <v>1.6328104296437447</v>
      </c>
    </row>
    <row r="469" spans="1:15" x14ac:dyDescent="0.25">
      <c r="A469" t="str">
        <f t="shared" si="7"/>
        <v>LEINNF43209</v>
      </c>
      <c r="B469" s="3" t="s">
        <v>59</v>
      </c>
      <c r="C469" s="3" t="s">
        <v>60</v>
      </c>
      <c r="D469" s="4">
        <v>43209</v>
      </c>
      <c r="E469" s="3" t="s">
        <v>93</v>
      </c>
      <c r="F469" s="27">
        <v>1.2000216822099072</v>
      </c>
      <c r="G469" s="27">
        <v>0</v>
      </c>
      <c r="H469" s="27">
        <v>0</v>
      </c>
      <c r="I469" s="27">
        <v>4.4996694753199062E-2</v>
      </c>
      <c r="J469" s="27">
        <v>1.2450183769631062</v>
      </c>
      <c r="K469" s="27">
        <v>0.64450935863454362</v>
      </c>
      <c r="L469" s="27">
        <v>0</v>
      </c>
      <c r="M469" s="27">
        <v>0</v>
      </c>
      <c r="N469" s="27">
        <v>4.4016610190121278E-2</v>
      </c>
      <c r="O469" s="27">
        <v>0.68852596882466488</v>
      </c>
    </row>
    <row r="470" spans="1:15" x14ac:dyDescent="0.25">
      <c r="A470" t="str">
        <f t="shared" si="7"/>
        <v>LEINSX43209</v>
      </c>
      <c r="B470" s="3" t="s">
        <v>61</v>
      </c>
      <c r="C470" s="3" t="s">
        <v>62</v>
      </c>
      <c r="D470" s="4">
        <v>43209</v>
      </c>
      <c r="E470" s="3" t="s">
        <v>92</v>
      </c>
      <c r="F470" s="27">
        <v>1.7000616675478548</v>
      </c>
      <c r="G470" s="27">
        <v>0</v>
      </c>
      <c r="H470" s="27">
        <v>0</v>
      </c>
      <c r="I470" s="27">
        <v>0.12600746343574709</v>
      </c>
      <c r="J470" s="27">
        <v>1.8260691309836019</v>
      </c>
      <c r="K470" s="27">
        <v>1.1384270979948108</v>
      </c>
      <c r="L470" s="27">
        <v>0</v>
      </c>
      <c r="M470" s="27">
        <v>0</v>
      </c>
      <c r="N470" s="27">
        <v>0.11492393000408171</v>
      </c>
      <c r="O470" s="27">
        <v>1.2533510279988924</v>
      </c>
    </row>
    <row r="471" spans="1:15" x14ac:dyDescent="0.25">
      <c r="A471" t="str">
        <f t="shared" si="7"/>
        <v>LEMIDF43209</v>
      </c>
      <c r="B471" s="3" t="s">
        <v>63</v>
      </c>
      <c r="C471" s="3" t="s">
        <v>64</v>
      </c>
      <c r="D471" s="4">
        <v>43209</v>
      </c>
      <c r="E471" s="3" t="s">
        <v>65</v>
      </c>
      <c r="F471" s="27">
        <v>2.3322552700541119</v>
      </c>
      <c r="G471" s="27">
        <v>5.0003580857063849E-2</v>
      </c>
      <c r="H471" s="27">
        <v>0.2</v>
      </c>
      <c r="I471" s="27">
        <v>5.979809090573085E-2</v>
      </c>
      <c r="J471" s="27">
        <v>2.6420569418169069</v>
      </c>
      <c r="K471" s="27">
        <v>0.32297932028538229</v>
      </c>
      <c r="L471" s="27">
        <v>0</v>
      </c>
      <c r="M471" s="27">
        <v>0.2</v>
      </c>
      <c r="N471" s="27">
        <v>5.8136628879717427E-2</v>
      </c>
      <c r="O471" s="27">
        <v>0.58111594916509968</v>
      </c>
    </row>
    <row r="472" spans="1:15" x14ac:dyDescent="0.25">
      <c r="A472" t="str">
        <f t="shared" si="7"/>
        <v>LET10043209</v>
      </c>
      <c r="B472" s="3" t="s">
        <v>66</v>
      </c>
      <c r="C472" s="3" t="s">
        <v>67</v>
      </c>
      <c r="D472" s="4">
        <v>43209</v>
      </c>
      <c r="E472" s="3" t="s">
        <v>98</v>
      </c>
      <c r="F472" s="27">
        <v>0.24987882819300458</v>
      </c>
      <c r="G472" s="27">
        <v>0</v>
      </c>
      <c r="H472" s="27">
        <v>0</v>
      </c>
      <c r="I472" s="27">
        <v>8.9781219269477932E-3</v>
      </c>
      <c r="J472" s="27">
        <v>0.25885695011995236</v>
      </c>
      <c r="K472" s="27">
        <v>0</v>
      </c>
      <c r="L472" s="27">
        <v>0</v>
      </c>
      <c r="M472" s="27">
        <v>0</v>
      </c>
      <c r="N472" s="27">
        <v>0</v>
      </c>
      <c r="O472" s="27">
        <v>0</v>
      </c>
    </row>
    <row r="473" spans="1:15" x14ac:dyDescent="0.25">
      <c r="A473" t="str">
        <f t="shared" si="7"/>
        <v>LETAXP43209</v>
      </c>
      <c r="B473" s="3" t="s">
        <v>69</v>
      </c>
      <c r="C473" s="3" t="s">
        <v>70</v>
      </c>
      <c r="D473" s="4">
        <v>43209</v>
      </c>
      <c r="E473" s="3" t="s">
        <v>71</v>
      </c>
      <c r="F473" s="27">
        <v>2.3954163362055296</v>
      </c>
      <c r="G473" s="27">
        <v>5.0003651636100772E-2</v>
      </c>
      <c r="H473" s="27">
        <v>0</v>
      </c>
      <c r="I473" s="27">
        <v>0.25477451828020647</v>
      </c>
      <c r="J473" s="27">
        <v>2.7001945061218371</v>
      </c>
      <c r="K473" s="27">
        <v>1.4243626107199723</v>
      </c>
      <c r="L473" s="27">
        <v>0</v>
      </c>
      <c r="M473" s="27">
        <v>0</v>
      </c>
      <c r="N473" s="27">
        <v>0.24200023032129864</v>
      </c>
      <c r="O473" s="27">
        <v>1.666362841041271</v>
      </c>
    </row>
    <row r="474" spans="1:15" x14ac:dyDescent="0.25">
      <c r="A474" t="str">
        <f t="shared" si="7"/>
        <v>LETF5043209</v>
      </c>
      <c r="B474" s="3" t="s">
        <v>72</v>
      </c>
      <c r="C474" s="3" t="s">
        <v>73</v>
      </c>
      <c r="D474" s="4">
        <v>43209</v>
      </c>
      <c r="E474" s="3" t="s">
        <v>99</v>
      </c>
      <c r="F474" s="27">
        <v>9.9985411540873176E-2</v>
      </c>
      <c r="G474" s="27">
        <v>0</v>
      </c>
      <c r="H474" s="27">
        <v>0</v>
      </c>
      <c r="I474" s="27">
        <v>1.797398062384937E-3</v>
      </c>
      <c r="J474" s="27">
        <v>0.10178280960325811</v>
      </c>
      <c r="K474" s="27">
        <v>0</v>
      </c>
      <c r="L474" s="27">
        <v>0</v>
      </c>
      <c r="M474" s="27">
        <v>0</v>
      </c>
      <c r="N474" s="27">
        <v>0</v>
      </c>
      <c r="O474" s="27">
        <v>0</v>
      </c>
    </row>
    <row r="475" spans="1:15" x14ac:dyDescent="0.25">
      <c r="A475" t="str">
        <f t="shared" si="7"/>
        <v>LETFSX43209</v>
      </c>
      <c r="B475" s="3" t="s">
        <v>75</v>
      </c>
      <c r="C475" s="3" t="s">
        <v>76</v>
      </c>
      <c r="D475" s="4">
        <v>43209</v>
      </c>
      <c r="E475" s="3" t="s">
        <v>100</v>
      </c>
      <c r="F475" s="27">
        <v>0.10000031587522372</v>
      </c>
      <c r="G475" s="27">
        <v>0</v>
      </c>
      <c r="H475" s="27">
        <v>0</v>
      </c>
      <c r="I475" s="27">
        <v>0</v>
      </c>
      <c r="J475" s="27">
        <v>0.10000031587522372</v>
      </c>
      <c r="K475" s="27">
        <v>0</v>
      </c>
      <c r="L475" s="27">
        <v>0</v>
      </c>
      <c r="M475" s="27">
        <v>0</v>
      </c>
      <c r="N475" s="27">
        <v>0</v>
      </c>
      <c r="O475" s="27">
        <v>0</v>
      </c>
    </row>
    <row r="476" spans="1:15" x14ac:dyDescent="0.25">
      <c r="A476" t="str">
        <f t="shared" si="7"/>
        <v>LEULIS43209</v>
      </c>
      <c r="B476" s="3" t="s">
        <v>78</v>
      </c>
      <c r="C476" s="3" t="s">
        <v>79</v>
      </c>
      <c r="D476" s="4">
        <v>43209</v>
      </c>
      <c r="E476" s="3" t="s">
        <v>80</v>
      </c>
      <c r="F476" s="27">
        <v>2.3453042862917428</v>
      </c>
      <c r="G476" s="27">
        <v>5.0003665735149888E-2</v>
      </c>
      <c r="H476" s="27">
        <v>0</v>
      </c>
      <c r="I476" s="27">
        <v>0.24755463196996347</v>
      </c>
      <c r="J476" s="27">
        <v>2.6428625839968563</v>
      </c>
      <c r="K476" s="27">
        <v>1.2718532510108946</v>
      </c>
      <c r="L476" s="27">
        <v>0</v>
      </c>
      <c r="M476" s="27">
        <v>0</v>
      </c>
      <c r="N476" s="27">
        <v>0.21634315058996456</v>
      </c>
      <c r="O476" s="27">
        <v>1.4881964016008591</v>
      </c>
    </row>
    <row r="477" spans="1:15" x14ac:dyDescent="0.25">
      <c r="A477" t="str">
        <f t="shared" si="7"/>
        <v>LLIQDF43209</v>
      </c>
      <c r="B477" s="3" t="s">
        <v>81</v>
      </c>
      <c r="C477" s="3" t="s">
        <v>82</v>
      </c>
      <c r="D477" s="4">
        <v>43209</v>
      </c>
      <c r="E477" s="3" t="s">
        <v>83</v>
      </c>
      <c r="F477" s="27">
        <v>0.23943282804049387</v>
      </c>
      <c r="G477" s="27">
        <v>0</v>
      </c>
      <c r="H477" s="27">
        <v>0</v>
      </c>
      <c r="I477" s="27">
        <v>5.2963513179335045E-3</v>
      </c>
      <c r="J477" s="27">
        <v>0.24472917935842739</v>
      </c>
      <c r="K477" s="27">
        <v>9.9401745040851711E-2</v>
      </c>
      <c r="L477" s="27">
        <v>0</v>
      </c>
      <c r="M477" s="27">
        <v>0</v>
      </c>
      <c r="N477" s="27">
        <v>5.2921609253564509E-3</v>
      </c>
      <c r="O477" s="27">
        <v>0.10469390596620816</v>
      </c>
    </row>
    <row r="478" spans="1:15" x14ac:dyDescent="0.25">
      <c r="A478" t="str">
        <f t="shared" si="7"/>
        <v>LDBOND43210</v>
      </c>
      <c r="B478" s="3" t="s">
        <v>11</v>
      </c>
      <c r="C478" s="3" t="s">
        <v>12</v>
      </c>
      <c r="D478" s="4">
        <v>43210</v>
      </c>
      <c r="E478" s="3" t="s">
        <v>13</v>
      </c>
      <c r="F478" s="27">
        <v>1.040562154436302</v>
      </c>
      <c r="G478" s="27">
        <v>0</v>
      </c>
      <c r="H478" s="27">
        <v>0</v>
      </c>
      <c r="I478" s="27">
        <v>9.0101069246193405E-2</v>
      </c>
      <c r="J478" s="27">
        <v>1.1306632236824954</v>
      </c>
      <c r="K478" s="27">
        <v>0.53731666369201392</v>
      </c>
      <c r="L478" s="27">
        <v>0</v>
      </c>
      <c r="M478" s="27">
        <v>0</v>
      </c>
      <c r="N478" s="27">
        <v>8.9517943134477876E-2</v>
      </c>
      <c r="O478" s="27">
        <v>0.62683460682649184</v>
      </c>
    </row>
    <row r="479" spans="1:15" x14ac:dyDescent="0.25">
      <c r="A479" t="str">
        <f t="shared" si="7"/>
        <v>LDCPO243210</v>
      </c>
      <c r="B479" s="3" t="s">
        <v>14</v>
      </c>
      <c r="C479" s="3" t="s">
        <v>15</v>
      </c>
      <c r="D479" s="4">
        <v>43210</v>
      </c>
      <c r="E479" s="3" t="s">
        <v>16</v>
      </c>
      <c r="F479" s="27">
        <v>0</v>
      </c>
      <c r="G479" s="27">
        <v>0</v>
      </c>
      <c r="H479" s="27">
        <v>0</v>
      </c>
      <c r="I479" s="27">
        <v>0</v>
      </c>
      <c r="J479" s="27">
        <v>0</v>
      </c>
      <c r="K479" s="27">
        <v>0</v>
      </c>
      <c r="L479" s="27">
        <v>0</v>
      </c>
      <c r="M479" s="27">
        <v>0</v>
      </c>
      <c r="N479" s="27">
        <v>0</v>
      </c>
      <c r="O479" s="27">
        <v>0</v>
      </c>
    </row>
    <row r="480" spans="1:15" x14ac:dyDescent="0.25">
      <c r="A480" t="str">
        <f t="shared" si="7"/>
        <v>LDDAF143210</v>
      </c>
      <c r="B480" s="3" t="s">
        <v>17</v>
      </c>
      <c r="C480" s="3" t="s">
        <v>18</v>
      </c>
      <c r="D480" s="4">
        <v>43210</v>
      </c>
      <c r="E480" s="5" t="s">
        <v>19</v>
      </c>
      <c r="F480" s="27">
        <v>2.2500865885147414</v>
      </c>
      <c r="G480" s="27">
        <v>0</v>
      </c>
      <c r="H480" s="27">
        <v>0</v>
      </c>
      <c r="I480" s="27">
        <v>0.1746115326179585</v>
      </c>
      <c r="J480" s="27">
        <v>2.4246981211327001</v>
      </c>
      <c r="K480" s="27">
        <v>1.0800119148664844</v>
      </c>
      <c r="L480" s="27">
        <v>0</v>
      </c>
      <c r="M480" s="27">
        <v>0</v>
      </c>
      <c r="N480" s="27">
        <v>0.17460486489885832</v>
      </c>
      <c r="O480" s="27">
        <v>1.2546167797653427</v>
      </c>
    </row>
    <row r="481" spans="1:15" x14ac:dyDescent="0.25">
      <c r="A481" t="str">
        <f t="shared" si="7"/>
        <v>LDDAF243210</v>
      </c>
      <c r="B481" s="3" t="s">
        <v>20</v>
      </c>
      <c r="C481" s="3" t="s">
        <v>21</v>
      </c>
      <c r="D481" s="4">
        <v>43210</v>
      </c>
      <c r="E481" s="3" t="s">
        <v>22</v>
      </c>
      <c r="F481" s="27">
        <v>2.2500880889465131</v>
      </c>
      <c r="G481" s="27">
        <v>0</v>
      </c>
      <c r="H481" s="27">
        <v>0</v>
      </c>
      <c r="I481" s="27">
        <v>0.19801267052386401</v>
      </c>
      <c r="J481" s="27">
        <v>2.448100759470377</v>
      </c>
      <c r="K481" s="27">
        <v>1.2200138287649649</v>
      </c>
      <c r="L481" s="27">
        <v>0</v>
      </c>
      <c r="M481" s="27">
        <v>0</v>
      </c>
      <c r="N481" s="27">
        <v>0.19800769326625625</v>
      </c>
      <c r="O481" s="27">
        <v>1.4180215220312211</v>
      </c>
    </row>
    <row r="482" spans="1:15" x14ac:dyDescent="0.25">
      <c r="A482" t="str">
        <f t="shared" si="7"/>
        <v>LDDAF343210</v>
      </c>
      <c r="B482" s="3" t="s">
        <v>23</v>
      </c>
      <c r="C482" s="3" t="s">
        <v>24</v>
      </c>
      <c r="D482" s="4">
        <v>43210</v>
      </c>
      <c r="E482" s="3" t="s">
        <v>25</v>
      </c>
      <c r="F482" s="27">
        <v>2.2500874768167591</v>
      </c>
      <c r="G482" s="27">
        <v>0</v>
      </c>
      <c r="H482" s="27">
        <v>0</v>
      </c>
      <c r="I482" s="27">
        <v>0.19621702625134932</v>
      </c>
      <c r="J482" s="27">
        <v>2.4463045030681085</v>
      </c>
      <c r="K482" s="27">
        <v>1.2300172337263615</v>
      </c>
      <c r="L482" s="27">
        <v>0</v>
      </c>
      <c r="M482" s="27">
        <v>0</v>
      </c>
      <c r="N482" s="27">
        <v>0.19620282983139847</v>
      </c>
      <c r="O482" s="27">
        <v>1.42622006355776</v>
      </c>
    </row>
    <row r="483" spans="1:15" x14ac:dyDescent="0.25">
      <c r="A483" t="str">
        <f t="shared" si="7"/>
        <v>LDGETF43210</v>
      </c>
      <c r="B483" s="3" t="s">
        <v>26</v>
      </c>
      <c r="C483" s="3" t="s">
        <v>27</v>
      </c>
      <c r="D483" s="4">
        <v>43210</v>
      </c>
      <c r="E483" s="3" t="s">
        <v>97</v>
      </c>
      <c r="F483" s="27">
        <v>0.25000158888302837</v>
      </c>
      <c r="G483" s="27">
        <v>0</v>
      </c>
      <c r="H483" s="27">
        <v>0</v>
      </c>
      <c r="I483" s="27">
        <v>2.6999699120174539E-2</v>
      </c>
      <c r="J483" s="27">
        <v>0.27700128800320289</v>
      </c>
      <c r="K483" s="27">
        <v>0</v>
      </c>
      <c r="L483" s="27">
        <v>0</v>
      </c>
      <c r="M483" s="27">
        <v>0</v>
      </c>
      <c r="N483" s="27">
        <v>0</v>
      </c>
      <c r="O483" s="27">
        <v>0</v>
      </c>
    </row>
    <row r="484" spans="1:15" x14ac:dyDescent="0.25">
      <c r="A484" t="str">
        <f t="shared" si="7"/>
        <v>LDGSEC43210</v>
      </c>
      <c r="B484" s="3" t="s">
        <v>29</v>
      </c>
      <c r="C484" s="3" t="s">
        <v>30</v>
      </c>
      <c r="D484" s="4">
        <v>43210</v>
      </c>
      <c r="E484" s="3" t="s">
        <v>31</v>
      </c>
      <c r="F484" s="27">
        <v>1.0567105496993774</v>
      </c>
      <c r="G484" s="27">
        <v>0</v>
      </c>
      <c r="H484" s="27">
        <v>0.2</v>
      </c>
      <c r="I484" s="27">
        <v>5.7005533958442524E-2</v>
      </c>
      <c r="J484" s="27">
        <v>1.3137160836578199</v>
      </c>
      <c r="K484" s="27">
        <v>0.14797459185206296</v>
      </c>
      <c r="L484" s="27">
        <v>0</v>
      </c>
      <c r="M484" s="27">
        <v>0.2</v>
      </c>
      <c r="N484" s="27">
        <v>5.5436851986135793E-2</v>
      </c>
      <c r="O484" s="27">
        <v>0.40341144383819877</v>
      </c>
    </row>
    <row r="485" spans="1:15" x14ac:dyDescent="0.25">
      <c r="A485" t="str">
        <f t="shared" si="7"/>
        <v>LDINPF43210</v>
      </c>
      <c r="B485" s="3" t="s">
        <v>32</v>
      </c>
      <c r="C485" s="3" t="s">
        <v>33</v>
      </c>
      <c r="D485" s="4">
        <v>43210</v>
      </c>
      <c r="E485" s="3" t="s">
        <v>34</v>
      </c>
      <c r="F485" s="27">
        <v>1.0195948430928479</v>
      </c>
      <c r="G485" s="27">
        <v>0</v>
      </c>
      <c r="H485" s="27">
        <v>0</v>
      </c>
      <c r="I485" s="27">
        <v>4.8525797195683507E-2</v>
      </c>
      <c r="J485" s="27">
        <v>1.0681206402885315</v>
      </c>
      <c r="K485" s="27">
        <v>0.36623229199222357</v>
      </c>
      <c r="L485" s="27">
        <v>0</v>
      </c>
      <c r="M485" s="27">
        <v>0</v>
      </c>
      <c r="N485" s="27">
        <v>4.7921530892981873E-2</v>
      </c>
      <c r="O485" s="27">
        <v>0.41415382288520541</v>
      </c>
    </row>
    <row r="486" spans="1:15" x14ac:dyDescent="0.25">
      <c r="A486" t="str">
        <f t="shared" si="7"/>
        <v>LDMIPF43210</v>
      </c>
      <c r="B486" s="3" t="s">
        <v>35</v>
      </c>
      <c r="C486" s="3" t="s">
        <v>36</v>
      </c>
      <c r="D486" s="4">
        <v>43210</v>
      </c>
      <c r="E486" s="3" t="s">
        <v>37</v>
      </c>
      <c r="F486" s="27">
        <v>2.1373650083533176</v>
      </c>
      <c r="G486" s="27">
        <v>5.000374849313418E-2</v>
      </c>
      <c r="H486" s="27">
        <v>0.2</v>
      </c>
      <c r="I486" s="27">
        <v>0.30913307260163841</v>
      </c>
      <c r="J486" s="27">
        <v>2.6965018294480907</v>
      </c>
      <c r="K486" s="27">
        <v>1.4448546156897819</v>
      </c>
      <c r="L486" s="27">
        <v>0</v>
      </c>
      <c r="M486" s="27">
        <v>0.2</v>
      </c>
      <c r="N486" s="27">
        <v>0.28528554762223673</v>
      </c>
      <c r="O486" s="27">
        <v>1.9301401633120185</v>
      </c>
    </row>
    <row r="487" spans="1:15" x14ac:dyDescent="0.25">
      <c r="A487" t="str">
        <f t="shared" si="7"/>
        <v>LDSAPF43210</v>
      </c>
      <c r="B487" s="3" t="s">
        <v>38</v>
      </c>
      <c r="C487" s="3" t="s">
        <v>39</v>
      </c>
      <c r="D487" s="4">
        <v>43210</v>
      </c>
      <c r="E487" s="3" t="s">
        <v>40</v>
      </c>
      <c r="F487" s="27">
        <v>0.79409744182121544</v>
      </c>
      <c r="G487" s="27">
        <v>0</v>
      </c>
      <c r="H487" s="27">
        <v>0</v>
      </c>
      <c r="I487" s="27">
        <v>3.8536783248085252E-2</v>
      </c>
      <c r="J487" s="27">
        <v>0.83263422506930074</v>
      </c>
      <c r="K487" s="27">
        <v>0.2604572108758163</v>
      </c>
      <c r="L487" s="27">
        <v>0</v>
      </c>
      <c r="M487" s="27">
        <v>0</v>
      </c>
      <c r="N487" s="27">
        <v>3.7882384963656049E-2</v>
      </c>
      <c r="O487" s="27">
        <v>0.29833959583947234</v>
      </c>
    </row>
    <row r="488" spans="1:15" x14ac:dyDescent="0.25">
      <c r="A488" t="str">
        <f t="shared" si="7"/>
        <v>LEBALF43210</v>
      </c>
      <c r="B488" s="3" t="s">
        <v>41</v>
      </c>
      <c r="C488" s="3" t="s">
        <v>42</v>
      </c>
      <c r="D488" s="4">
        <v>43210</v>
      </c>
      <c r="E488" s="3" t="s">
        <v>43</v>
      </c>
      <c r="F488" s="27">
        <v>2.2998653176151094</v>
      </c>
      <c r="G488" s="27">
        <v>5.0003515718079553E-2</v>
      </c>
      <c r="H488" s="27">
        <v>0.2</v>
      </c>
      <c r="I488" s="27">
        <v>5.3968259127799338E-2</v>
      </c>
      <c r="J488" s="27">
        <v>2.6038370924609886</v>
      </c>
      <c r="K488" s="27">
        <v>0.29791596103514711</v>
      </c>
      <c r="L488" s="27">
        <v>0</v>
      </c>
      <c r="M488" s="27">
        <v>0.2</v>
      </c>
      <c r="N488" s="27">
        <v>5.3624743817070837E-2</v>
      </c>
      <c r="O488" s="27">
        <v>0.55154070485221796</v>
      </c>
    </row>
    <row r="489" spans="1:15" x14ac:dyDescent="0.25">
      <c r="A489" t="str">
        <f t="shared" si="7"/>
        <v>LEBFSF43210</v>
      </c>
      <c r="B489" s="3" t="s">
        <v>44</v>
      </c>
      <c r="C489" s="3" t="s">
        <v>45</v>
      </c>
      <c r="D489" s="4">
        <v>43210</v>
      </c>
      <c r="E489" s="3" t="s">
        <v>46</v>
      </c>
      <c r="F489" s="27">
        <v>2.5001251269708558</v>
      </c>
      <c r="G489" s="27">
        <v>5.0004087679759883E-2</v>
      </c>
      <c r="H489" s="27">
        <v>0.2</v>
      </c>
      <c r="I489" s="27">
        <v>0.21961717829434468</v>
      </c>
      <c r="J489" s="27">
        <v>2.9697463929449603</v>
      </c>
      <c r="K489" s="27">
        <v>1.0353809380365657</v>
      </c>
      <c r="L489" s="27">
        <v>0</v>
      </c>
      <c r="M489" s="27">
        <v>0.2</v>
      </c>
      <c r="N489" s="27">
        <v>0.20798195062325472</v>
      </c>
      <c r="O489" s="27">
        <v>1.4433628886598204</v>
      </c>
    </row>
    <row r="490" spans="1:15" x14ac:dyDescent="0.25">
      <c r="A490" t="str">
        <f t="shared" si="7"/>
        <v>LECHID43210</v>
      </c>
      <c r="B490" s="3" t="s">
        <v>47</v>
      </c>
      <c r="C490" s="3" t="s">
        <v>48</v>
      </c>
      <c r="D490" s="4">
        <v>43210</v>
      </c>
      <c r="E490" s="3" t="s">
        <v>49</v>
      </c>
      <c r="F490" s="27">
        <v>2.4753524834389156</v>
      </c>
      <c r="G490" s="27">
        <v>0</v>
      </c>
      <c r="H490" s="27">
        <v>0</v>
      </c>
      <c r="I490" s="27">
        <v>0.26916486118336791</v>
      </c>
      <c r="J490" s="27">
        <v>2.7445173446222837</v>
      </c>
      <c r="K490" s="27">
        <v>1.4663612463033115</v>
      </c>
      <c r="L490" s="27">
        <v>0</v>
      </c>
      <c r="M490" s="27">
        <v>0</v>
      </c>
      <c r="N490" s="27">
        <v>0.24956735624960644</v>
      </c>
      <c r="O490" s="27">
        <v>1.7159286025529179</v>
      </c>
    </row>
    <row r="491" spans="1:15" x14ac:dyDescent="0.25">
      <c r="A491" t="str">
        <f t="shared" si="7"/>
        <v>LEEQTF43210</v>
      </c>
      <c r="B491" s="3" t="s">
        <v>50</v>
      </c>
      <c r="C491" s="3" t="s">
        <v>51</v>
      </c>
      <c r="D491" s="4">
        <v>43210</v>
      </c>
      <c r="E491" s="3" t="s">
        <v>52</v>
      </c>
      <c r="F491" s="27">
        <v>2.3255307483132839</v>
      </c>
      <c r="G491" s="27">
        <v>5.0003967223488884E-2</v>
      </c>
      <c r="H491" s="27">
        <v>0.2</v>
      </c>
      <c r="I491" s="27">
        <v>0.28899678734637263</v>
      </c>
      <c r="J491" s="27">
        <v>2.8645315028831457</v>
      </c>
      <c r="K491" s="27">
        <v>1.4611018357158756</v>
      </c>
      <c r="L491" s="27">
        <v>0</v>
      </c>
      <c r="M491" s="27">
        <v>0.2</v>
      </c>
      <c r="N491" s="27">
        <v>0.28640927207686745</v>
      </c>
      <c r="O491" s="27">
        <v>1.9475111077927429</v>
      </c>
    </row>
    <row r="492" spans="1:15" x14ac:dyDescent="0.25">
      <c r="A492" t="str">
        <f t="shared" si="7"/>
        <v>LEGROW43210</v>
      </c>
      <c r="B492" s="3" t="s">
        <v>53</v>
      </c>
      <c r="C492" s="3" t="s">
        <v>54</v>
      </c>
      <c r="D492" s="4">
        <v>43210</v>
      </c>
      <c r="E492" s="3" t="s">
        <v>55</v>
      </c>
      <c r="F492" s="27">
        <v>2.3508962066766035</v>
      </c>
      <c r="G492" s="27">
        <v>5.000391727147236E-2</v>
      </c>
      <c r="H492" s="27">
        <v>0.2</v>
      </c>
      <c r="I492" s="27">
        <v>0.27556217606430611</v>
      </c>
      <c r="J492" s="27">
        <v>2.8764623000123821</v>
      </c>
      <c r="K492" s="27">
        <v>1.3926548945262041</v>
      </c>
      <c r="L492" s="27">
        <v>0</v>
      </c>
      <c r="M492" s="27">
        <v>0.2</v>
      </c>
      <c r="N492" s="27">
        <v>0.27228768825770949</v>
      </c>
      <c r="O492" s="27">
        <v>1.8649425827839134</v>
      </c>
    </row>
    <row r="493" spans="1:15" x14ac:dyDescent="0.25">
      <c r="A493" t="str">
        <f t="shared" si="7"/>
        <v>LEINFA43210</v>
      </c>
      <c r="B493" s="3" t="s">
        <v>56</v>
      </c>
      <c r="C493" s="3" t="s">
        <v>57</v>
      </c>
      <c r="D493" s="4">
        <v>43210</v>
      </c>
      <c r="E493" s="3" t="s">
        <v>58</v>
      </c>
      <c r="F493" s="27">
        <v>2.5001223696438299</v>
      </c>
      <c r="G493" s="27">
        <v>0</v>
      </c>
      <c r="H493" s="27">
        <v>0.2</v>
      </c>
      <c r="I493" s="27">
        <v>0.25382024319106539</v>
      </c>
      <c r="J493" s="27">
        <v>2.9539426128348953</v>
      </c>
      <c r="K493" s="27">
        <v>1.1938952158578335</v>
      </c>
      <c r="L493" s="27">
        <v>0</v>
      </c>
      <c r="M493" s="27">
        <v>0.2</v>
      </c>
      <c r="N493" s="27">
        <v>0.23831539693477921</v>
      </c>
      <c r="O493" s="27">
        <v>1.6322106127926128</v>
      </c>
    </row>
    <row r="494" spans="1:15" x14ac:dyDescent="0.25">
      <c r="A494" t="str">
        <f t="shared" si="7"/>
        <v>LEINNF43210</v>
      </c>
      <c r="B494" s="3" t="s">
        <v>59</v>
      </c>
      <c r="C494" s="3" t="s">
        <v>60</v>
      </c>
      <c r="D494" s="4">
        <v>43210</v>
      </c>
      <c r="E494" s="3" t="s">
        <v>93</v>
      </c>
      <c r="F494" s="27">
        <v>1.200028075047848</v>
      </c>
      <c r="G494" s="27">
        <v>0</v>
      </c>
      <c r="H494" s="27">
        <v>0</v>
      </c>
      <c r="I494" s="27">
        <v>4.5001228107329934E-2</v>
      </c>
      <c r="J494" s="27">
        <v>1.245029303155178</v>
      </c>
      <c r="K494" s="27">
        <v>0.64448204328488579</v>
      </c>
      <c r="L494" s="27">
        <v>0</v>
      </c>
      <c r="M494" s="27">
        <v>0</v>
      </c>
      <c r="N494" s="27">
        <v>4.4004200795565475E-2</v>
      </c>
      <c r="O494" s="27">
        <v>0.68848624408045123</v>
      </c>
    </row>
    <row r="495" spans="1:15" x14ac:dyDescent="0.25">
      <c r="A495" t="str">
        <f t="shared" si="7"/>
        <v>LEINSX43210</v>
      </c>
      <c r="B495" s="3" t="s">
        <v>61</v>
      </c>
      <c r="C495" s="3" t="s">
        <v>62</v>
      </c>
      <c r="D495" s="4">
        <v>43210</v>
      </c>
      <c r="E495" s="3" t="s">
        <v>92</v>
      </c>
      <c r="F495" s="27">
        <v>1.700055797249457</v>
      </c>
      <c r="G495" s="27">
        <v>0</v>
      </c>
      <c r="H495" s="27">
        <v>0</v>
      </c>
      <c r="I495" s="27">
        <v>0.12600163462619596</v>
      </c>
      <c r="J495" s="27">
        <v>1.8260574318756531</v>
      </c>
      <c r="K495" s="27">
        <v>1.1380184253569217</v>
      </c>
      <c r="L495" s="27">
        <v>0</v>
      </c>
      <c r="M495" s="27">
        <v>0</v>
      </c>
      <c r="N495" s="27">
        <v>0.11486312431347079</v>
      </c>
      <c r="O495" s="27">
        <v>1.2528815496703924</v>
      </c>
    </row>
    <row r="496" spans="1:15" x14ac:dyDescent="0.25">
      <c r="A496" t="str">
        <f t="shared" si="7"/>
        <v>LEMIDF43210</v>
      </c>
      <c r="B496" s="3" t="s">
        <v>63</v>
      </c>
      <c r="C496" s="3" t="s">
        <v>64</v>
      </c>
      <c r="D496" s="4">
        <v>43210</v>
      </c>
      <c r="E496" s="3" t="s">
        <v>65</v>
      </c>
      <c r="F496" s="27">
        <v>2.3319251752420072</v>
      </c>
      <c r="G496" s="27">
        <v>5.0003556625466926E-2</v>
      </c>
      <c r="H496" s="27">
        <v>0.2</v>
      </c>
      <c r="I496" s="27">
        <v>5.9738524643565161E-2</v>
      </c>
      <c r="J496" s="27">
        <v>2.6416672565110395</v>
      </c>
      <c r="K496" s="27">
        <v>0.32266185863770719</v>
      </c>
      <c r="L496" s="27">
        <v>0</v>
      </c>
      <c r="M496" s="27">
        <v>0.2</v>
      </c>
      <c r="N496" s="27">
        <v>5.8078919197886852E-2</v>
      </c>
      <c r="O496" s="27">
        <v>0.58074077783559408</v>
      </c>
    </row>
    <row r="497" spans="1:15" x14ac:dyDescent="0.25">
      <c r="A497" t="str">
        <f t="shared" si="7"/>
        <v>LET10043210</v>
      </c>
      <c r="B497" s="3" t="s">
        <v>66</v>
      </c>
      <c r="C497" s="3" t="s">
        <v>67</v>
      </c>
      <c r="D497" s="4">
        <v>43210</v>
      </c>
      <c r="E497" s="3" t="s">
        <v>98</v>
      </c>
      <c r="F497" s="27">
        <v>0.24987806061776385</v>
      </c>
      <c r="G497" s="27">
        <v>0</v>
      </c>
      <c r="H497" s="27">
        <v>0</v>
      </c>
      <c r="I497" s="27">
        <v>8.9777149741950609E-3</v>
      </c>
      <c r="J497" s="27">
        <v>0.25885577559195894</v>
      </c>
      <c r="K497" s="27">
        <v>0</v>
      </c>
      <c r="L497" s="27">
        <v>0</v>
      </c>
      <c r="M497" s="27">
        <v>0</v>
      </c>
      <c r="N497" s="27">
        <v>0</v>
      </c>
      <c r="O497" s="27">
        <v>0</v>
      </c>
    </row>
    <row r="498" spans="1:15" x14ac:dyDescent="0.25">
      <c r="A498" t="str">
        <f t="shared" si="7"/>
        <v>LETAXP43210</v>
      </c>
      <c r="B498" s="3" t="s">
        <v>69</v>
      </c>
      <c r="C498" s="3" t="s">
        <v>70</v>
      </c>
      <c r="D498" s="4">
        <v>43210</v>
      </c>
      <c r="E498" s="3" t="s">
        <v>71</v>
      </c>
      <c r="F498" s="27">
        <v>2.3947364939788307</v>
      </c>
      <c r="G498" s="27">
        <v>5.0003703402328924E-2</v>
      </c>
      <c r="H498" s="27">
        <v>0</v>
      </c>
      <c r="I498" s="27">
        <v>0.25465220568883962</v>
      </c>
      <c r="J498" s="27">
        <v>2.6993924030699992</v>
      </c>
      <c r="K498" s="27">
        <v>1.4234744954948217</v>
      </c>
      <c r="L498" s="27">
        <v>0</v>
      </c>
      <c r="M498" s="27">
        <v>0</v>
      </c>
      <c r="N498" s="27">
        <v>0.24183947294742886</v>
      </c>
      <c r="O498" s="27">
        <v>1.6653139684422507</v>
      </c>
    </row>
    <row r="499" spans="1:15" x14ac:dyDescent="0.25">
      <c r="A499" t="str">
        <f t="shared" si="7"/>
        <v>LETF5043210</v>
      </c>
      <c r="B499" s="3" t="s">
        <v>72</v>
      </c>
      <c r="C499" s="3" t="s">
        <v>73</v>
      </c>
      <c r="D499" s="4">
        <v>43210</v>
      </c>
      <c r="E499" s="3" t="s">
        <v>99</v>
      </c>
      <c r="F499" s="27">
        <v>9.9985454937222273E-2</v>
      </c>
      <c r="G499" s="27">
        <v>0</v>
      </c>
      <c r="H499" s="27">
        <v>0</v>
      </c>
      <c r="I499" s="27">
        <v>1.7973046534725992E-3</v>
      </c>
      <c r="J499" s="27">
        <v>0.10178275959069487</v>
      </c>
      <c r="K499" s="27">
        <v>0</v>
      </c>
      <c r="L499" s="27">
        <v>0</v>
      </c>
      <c r="M499" s="27">
        <v>0</v>
      </c>
      <c r="N499" s="27">
        <v>0</v>
      </c>
      <c r="O499" s="27">
        <v>0</v>
      </c>
    </row>
    <row r="500" spans="1:15" x14ac:dyDescent="0.25">
      <c r="A500" t="str">
        <f t="shared" si="7"/>
        <v>LETFSX43210</v>
      </c>
      <c r="B500" s="3" t="s">
        <v>75</v>
      </c>
      <c r="C500" s="3" t="s">
        <v>76</v>
      </c>
      <c r="D500" s="4">
        <v>43210</v>
      </c>
      <c r="E500" s="3" t="s">
        <v>100</v>
      </c>
      <c r="F500" s="27">
        <v>0.10000018524171149</v>
      </c>
      <c r="G500" s="27">
        <v>0</v>
      </c>
      <c r="H500" s="27">
        <v>0</v>
      </c>
      <c r="I500" s="27">
        <v>0</v>
      </c>
      <c r="J500" s="27">
        <v>0.10000018524171149</v>
      </c>
      <c r="K500" s="27">
        <v>0</v>
      </c>
      <c r="L500" s="27">
        <v>0</v>
      </c>
      <c r="M500" s="27">
        <v>0</v>
      </c>
      <c r="N500" s="27">
        <v>0</v>
      </c>
      <c r="O500" s="27">
        <v>0</v>
      </c>
    </row>
    <row r="501" spans="1:15" x14ac:dyDescent="0.25">
      <c r="A501" t="str">
        <f t="shared" si="7"/>
        <v>LEULIS43210</v>
      </c>
      <c r="B501" s="3" t="s">
        <v>78</v>
      </c>
      <c r="C501" s="3" t="s">
        <v>79</v>
      </c>
      <c r="D501" s="4">
        <v>43210</v>
      </c>
      <c r="E501" s="3" t="s">
        <v>80</v>
      </c>
      <c r="F501" s="27">
        <v>2.3449750354089525</v>
      </c>
      <c r="G501" s="27">
        <v>5.0003653867299089E-2</v>
      </c>
      <c r="H501" s="27">
        <v>0</v>
      </c>
      <c r="I501" s="27">
        <v>0.24749538950331351</v>
      </c>
      <c r="J501" s="27">
        <v>2.6424740787795651</v>
      </c>
      <c r="K501" s="27">
        <v>1.271099253901901</v>
      </c>
      <c r="L501" s="27">
        <v>0</v>
      </c>
      <c r="M501" s="27">
        <v>0</v>
      </c>
      <c r="N501" s="27">
        <v>0.21620472019643722</v>
      </c>
      <c r="O501" s="27">
        <v>1.4873039740983383</v>
      </c>
    </row>
    <row r="502" spans="1:15" x14ac:dyDescent="0.25">
      <c r="A502" t="str">
        <f t="shared" si="7"/>
        <v>LLIQDF43210</v>
      </c>
      <c r="B502" s="3" t="s">
        <v>81</v>
      </c>
      <c r="C502" s="3" t="s">
        <v>82</v>
      </c>
      <c r="D502" s="4">
        <v>43210</v>
      </c>
      <c r="E502" s="3" t="s">
        <v>83</v>
      </c>
      <c r="F502" s="27">
        <v>0.23944760275465127</v>
      </c>
      <c r="G502" s="27">
        <v>0</v>
      </c>
      <c r="H502" s="27">
        <v>0</v>
      </c>
      <c r="I502" s="27">
        <v>5.2991888572989695E-3</v>
      </c>
      <c r="J502" s="27">
        <v>0.24474679161195023</v>
      </c>
      <c r="K502" s="27">
        <v>9.9360945930323005E-2</v>
      </c>
      <c r="L502" s="27">
        <v>0</v>
      </c>
      <c r="M502" s="27">
        <v>0</v>
      </c>
      <c r="N502" s="27">
        <v>5.2848456859264275E-3</v>
      </c>
      <c r="O502" s="27">
        <v>0.10464579161624943</v>
      </c>
    </row>
    <row r="503" spans="1:15" x14ac:dyDescent="0.25">
      <c r="A503" t="str">
        <f t="shared" si="7"/>
        <v>LDBOND43211</v>
      </c>
      <c r="B503" s="3" t="s">
        <v>11</v>
      </c>
      <c r="C503" s="3" t="s">
        <v>12</v>
      </c>
      <c r="D503" s="4">
        <v>43211</v>
      </c>
      <c r="E503" s="3" t="s">
        <v>13</v>
      </c>
      <c r="F503" s="27">
        <v>1.0405592240962154</v>
      </c>
      <c r="G503" s="27">
        <v>0</v>
      </c>
      <c r="H503" s="27">
        <v>0</v>
      </c>
      <c r="I503" s="27">
        <v>9.0100149629204929E-2</v>
      </c>
      <c r="J503" s="27">
        <v>1.1306593737254202</v>
      </c>
      <c r="K503" s="27">
        <v>0.53732352342445466</v>
      </c>
      <c r="L503" s="27">
        <v>0</v>
      </c>
      <c r="M503" s="27">
        <v>0</v>
      </c>
      <c r="N503" s="27">
        <v>8.9518905657041917E-2</v>
      </c>
      <c r="O503" s="27">
        <v>0.62684242908149657</v>
      </c>
    </row>
    <row r="504" spans="1:15" x14ac:dyDescent="0.25">
      <c r="A504" t="str">
        <f t="shared" si="7"/>
        <v>LDCPO243211</v>
      </c>
      <c r="B504" s="3" t="s">
        <v>14</v>
      </c>
      <c r="C504" s="3" t="s">
        <v>15</v>
      </c>
      <c r="D504" s="4">
        <v>43211</v>
      </c>
      <c r="E504" s="3" t="s">
        <v>16</v>
      </c>
      <c r="F504" s="27">
        <v>0</v>
      </c>
      <c r="G504" s="27">
        <v>0</v>
      </c>
      <c r="H504" s="27">
        <v>0</v>
      </c>
      <c r="I504" s="27">
        <v>0</v>
      </c>
      <c r="J504" s="27">
        <v>0</v>
      </c>
      <c r="K504" s="27">
        <v>0</v>
      </c>
      <c r="L504" s="27">
        <v>0</v>
      </c>
      <c r="M504" s="27">
        <v>0</v>
      </c>
      <c r="N504" s="27">
        <v>0</v>
      </c>
      <c r="O504" s="27">
        <v>0</v>
      </c>
    </row>
    <row r="505" spans="1:15" x14ac:dyDescent="0.25">
      <c r="A505" t="str">
        <f t="shared" si="7"/>
        <v>LDDAF143211</v>
      </c>
      <c r="B505" s="3" t="s">
        <v>17</v>
      </c>
      <c r="C505" s="3" t="s">
        <v>18</v>
      </c>
      <c r="D505" s="4">
        <v>43211</v>
      </c>
      <c r="E505" s="5" t="s">
        <v>19</v>
      </c>
      <c r="F505" s="27">
        <v>2.2500841817603381</v>
      </c>
      <c r="G505" s="27">
        <v>0</v>
      </c>
      <c r="H505" s="27">
        <v>0</v>
      </c>
      <c r="I505" s="27">
        <v>0.17461044545124052</v>
      </c>
      <c r="J505" s="27">
        <v>2.4246946272115788</v>
      </c>
      <c r="K505" s="27">
        <v>1.0800124726978244</v>
      </c>
      <c r="L505" s="27">
        <v>0</v>
      </c>
      <c r="M505" s="27">
        <v>0</v>
      </c>
      <c r="N505" s="27">
        <v>0.17460694401092874</v>
      </c>
      <c r="O505" s="27">
        <v>1.2546194167087532</v>
      </c>
    </row>
    <row r="506" spans="1:15" x14ac:dyDescent="0.25">
      <c r="A506" t="str">
        <f t="shared" si="7"/>
        <v>LDDAF243211</v>
      </c>
      <c r="B506" s="3" t="s">
        <v>20</v>
      </c>
      <c r="C506" s="3" t="s">
        <v>21</v>
      </c>
      <c r="D506" s="4">
        <v>43211</v>
      </c>
      <c r="E506" s="3" t="s">
        <v>22</v>
      </c>
      <c r="F506" s="27">
        <v>2.2500891069323226</v>
      </c>
      <c r="G506" s="27">
        <v>0</v>
      </c>
      <c r="H506" s="27">
        <v>0</v>
      </c>
      <c r="I506" s="27">
        <v>0.19801313019157368</v>
      </c>
      <c r="J506" s="27">
        <v>2.4481022371238961</v>
      </c>
      <c r="K506" s="27">
        <v>1.2200112665258536</v>
      </c>
      <c r="L506" s="27">
        <v>0</v>
      </c>
      <c r="M506" s="27">
        <v>0</v>
      </c>
      <c r="N506" s="27">
        <v>0.19800783386623638</v>
      </c>
      <c r="O506" s="27">
        <v>1.4180191003920899</v>
      </c>
    </row>
    <row r="507" spans="1:15" x14ac:dyDescent="0.25">
      <c r="A507" t="str">
        <f t="shared" si="7"/>
        <v>LDDAF343211</v>
      </c>
      <c r="B507" s="3" t="s">
        <v>23</v>
      </c>
      <c r="C507" s="3" t="s">
        <v>24</v>
      </c>
      <c r="D507" s="4">
        <v>43211</v>
      </c>
      <c r="E507" s="3" t="s">
        <v>25</v>
      </c>
      <c r="F507" s="27">
        <v>2.2500887074314782</v>
      </c>
      <c r="G507" s="27">
        <v>0</v>
      </c>
      <c r="H507" s="27">
        <v>0</v>
      </c>
      <c r="I507" s="27">
        <v>0.19621827960343094</v>
      </c>
      <c r="J507" s="27">
        <v>2.4463069870349092</v>
      </c>
      <c r="K507" s="27">
        <v>1.2300174098115573</v>
      </c>
      <c r="L507" s="27">
        <v>0</v>
      </c>
      <c r="M507" s="27">
        <v>0</v>
      </c>
      <c r="N507" s="27">
        <v>0.19620158678870947</v>
      </c>
      <c r="O507" s="27">
        <v>1.4262189966002667</v>
      </c>
    </row>
    <row r="508" spans="1:15" x14ac:dyDescent="0.25">
      <c r="A508" t="str">
        <f t="shared" si="7"/>
        <v>LDGETF43211</v>
      </c>
      <c r="B508" s="3" t="s">
        <v>26</v>
      </c>
      <c r="C508" s="3" t="s">
        <v>27</v>
      </c>
      <c r="D508" s="4">
        <v>43211</v>
      </c>
      <c r="E508" s="3" t="s">
        <v>97</v>
      </c>
      <c r="F508" s="27">
        <v>0.25000158296592928</v>
      </c>
      <c r="G508" s="27">
        <v>0</v>
      </c>
      <c r="H508" s="27">
        <v>0</v>
      </c>
      <c r="I508" s="27">
        <v>2.7000376073674517E-2</v>
      </c>
      <c r="J508" s="27">
        <v>0.27700195903960378</v>
      </c>
      <c r="K508" s="27">
        <v>0</v>
      </c>
      <c r="L508" s="27">
        <v>0</v>
      </c>
      <c r="M508" s="27">
        <v>0</v>
      </c>
      <c r="N508" s="27">
        <v>0</v>
      </c>
      <c r="O508" s="27">
        <v>0</v>
      </c>
    </row>
    <row r="509" spans="1:15" x14ac:dyDescent="0.25">
      <c r="A509" t="str">
        <f t="shared" si="7"/>
        <v>LDGSEC43211</v>
      </c>
      <c r="B509" s="3" t="s">
        <v>29</v>
      </c>
      <c r="C509" s="3" t="s">
        <v>30</v>
      </c>
      <c r="D509" s="4">
        <v>43211</v>
      </c>
      <c r="E509" s="3" t="s">
        <v>31</v>
      </c>
      <c r="F509" s="27">
        <v>1.0567034283421286</v>
      </c>
      <c r="G509" s="27">
        <v>0</v>
      </c>
      <c r="H509" s="27">
        <v>0.2</v>
      </c>
      <c r="I509" s="27">
        <v>5.7004503681309882E-2</v>
      </c>
      <c r="J509" s="27">
        <v>1.3137079320234384</v>
      </c>
      <c r="K509" s="27">
        <v>0.1479850444865497</v>
      </c>
      <c r="L509" s="27">
        <v>0</v>
      </c>
      <c r="M509" s="27">
        <v>0.2</v>
      </c>
      <c r="N509" s="27">
        <v>5.5438296028458275E-2</v>
      </c>
      <c r="O509" s="27">
        <v>0.403423340515008</v>
      </c>
    </row>
    <row r="510" spans="1:15" x14ac:dyDescent="0.25">
      <c r="A510" t="str">
        <f t="shared" si="7"/>
        <v>LDINPF43211</v>
      </c>
      <c r="B510" s="3" t="s">
        <v>32</v>
      </c>
      <c r="C510" s="3" t="s">
        <v>33</v>
      </c>
      <c r="D510" s="4">
        <v>43211</v>
      </c>
      <c r="E510" s="3" t="s">
        <v>34</v>
      </c>
      <c r="F510" s="27">
        <v>1.0197174089679315</v>
      </c>
      <c r="G510" s="27">
        <v>0</v>
      </c>
      <c r="H510" s="27">
        <v>0</v>
      </c>
      <c r="I510" s="27">
        <v>4.8547807152325373E-2</v>
      </c>
      <c r="J510" s="27">
        <v>1.0682652161202568</v>
      </c>
      <c r="K510" s="27">
        <v>0.36634208828887044</v>
      </c>
      <c r="L510" s="27">
        <v>0</v>
      </c>
      <c r="M510" s="27">
        <v>0</v>
      </c>
      <c r="N510" s="27">
        <v>4.7942464800093051E-2</v>
      </c>
      <c r="O510" s="27">
        <v>0.4142845530889635</v>
      </c>
    </row>
    <row r="511" spans="1:15" x14ac:dyDescent="0.25">
      <c r="A511" t="str">
        <f t="shared" si="7"/>
        <v>LDMIPF43211</v>
      </c>
      <c r="B511" s="3" t="s">
        <v>35</v>
      </c>
      <c r="C511" s="3" t="s">
        <v>36</v>
      </c>
      <c r="D511" s="4">
        <v>43211</v>
      </c>
      <c r="E511" s="3" t="s">
        <v>37</v>
      </c>
      <c r="F511" s="27">
        <v>2.1374831972262682</v>
      </c>
      <c r="G511" s="27">
        <v>5.000365079841413E-2</v>
      </c>
      <c r="H511" s="27">
        <v>0.2</v>
      </c>
      <c r="I511" s="27">
        <v>0.30915426836191762</v>
      </c>
      <c r="J511" s="27">
        <v>2.6966411163866</v>
      </c>
      <c r="K511" s="27">
        <v>1.4451958840368955</v>
      </c>
      <c r="L511" s="27">
        <v>0</v>
      </c>
      <c r="M511" s="27">
        <v>0.2</v>
      </c>
      <c r="N511" s="27">
        <v>0.28534761766753197</v>
      </c>
      <c r="O511" s="27">
        <v>1.9305435017044275</v>
      </c>
    </row>
    <row r="512" spans="1:15" x14ac:dyDescent="0.25">
      <c r="A512" t="str">
        <f t="shared" si="7"/>
        <v>LDSAPF43211</v>
      </c>
      <c r="B512" s="3" t="s">
        <v>38</v>
      </c>
      <c r="C512" s="3" t="s">
        <v>39</v>
      </c>
      <c r="D512" s="4">
        <v>43211</v>
      </c>
      <c r="E512" s="3" t="s">
        <v>40</v>
      </c>
      <c r="F512" s="27">
        <v>0.79410644470761971</v>
      </c>
      <c r="G512" s="27">
        <v>0</v>
      </c>
      <c r="H512" s="27">
        <v>0</v>
      </c>
      <c r="I512" s="27">
        <v>3.8538431883233824E-2</v>
      </c>
      <c r="J512" s="27">
        <v>0.83264487659085351</v>
      </c>
      <c r="K512" s="27">
        <v>0.26047043704872352</v>
      </c>
      <c r="L512" s="27">
        <v>0</v>
      </c>
      <c r="M512" s="27">
        <v>0</v>
      </c>
      <c r="N512" s="27">
        <v>3.7884759325785701E-2</v>
      </c>
      <c r="O512" s="27">
        <v>0.29835519637450925</v>
      </c>
    </row>
    <row r="513" spans="1:15" x14ac:dyDescent="0.25">
      <c r="A513" t="str">
        <f t="shared" si="7"/>
        <v>LEBALF43211</v>
      </c>
      <c r="B513" s="3" t="s">
        <v>41</v>
      </c>
      <c r="C513" s="3" t="s">
        <v>42</v>
      </c>
      <c r="D513" s="4">
        <v>43211</v>
      </c>
      <c r="E513" s="3" t="s">
        <v>43</v>
      </c>
      <c r="F513" s="27">
        <v>2.2997439821190646</v>
      </c>
      <c r="G513" s="27">
        <v>5.0003536107920625E-2</v>
      </c>
      <c r="H513" s="27">
        <v>0.2</v>
      </c>
      <c r="I513" s="27">
        <v>5.3946335010502777E-2</v>
      </c>
      <c r="J513" s="27">
        <v>2.603693853237488</v>
      </c>
      <c r="K513" s="27">
        <v>0.2978006469322787</v>
      </c>
      <c r="L513" s="27">
        <v>0</v>
      </c>
      <c r="M513" s="27">
        <v>0.2</v>
      </c>
      <c r="N513" s="27">
        <v>5.3604410429376789E-2</v>
      </c>
      <c r="O513" s="27">
        <v>0.55140505736165546</v>
      </c>
    </row>
    <row r="514" spans="1:15" x14ac:dyDescent="0.25">
      <c r="A514" t="str">
        <f t="shared" si="7"/>
        <v>LEBFSF43211</v>
      </c>
      <c r="B514" s="3" t="s">
        <v>44</v>
      </c>
      <c r="C514" s="3" t="s">
        <v>45</v>
      </c>
      <c r="D514" s="4">
        <v>43211</v>
      </c>
      <c r="E514" s="3" t="s">
        <v>46</v>
      </c>
      <c r="F514" s="27">
        <v>2.5001244855997911</v>
      </c>
      <c r="G514" s="27">
        <v>5.0003759188425291E-2</v>
      </c>
      <c r="H514" s="27">
        <v>0.2</v>
      </c>
      <c r="I514" s="27">
        <v>0.2196177565551698</v>
      </c>
      <c r="J514" s="27">
        <v>2.9697460013433865</v>
      </c>
      <c r="K514" s="27">
        <v>1.0365090239350097</v>
      </c>
      <c r="L514" s="27">
        <v>0</v>
      </c>
      <c r="M514" s="27">
        <v>0.2</v>
      </c>
      <c r="N514" s="27">
        <v>0.20817998859342951</v>
      </c>
      <c r="O514" s="27">
        <v>1.4446890125284391</v>
      </c>
    </row>
    <row r="515" spans="1:15" x14ac:dyDescent="0.25">
      <c r="A515" t="str">
        <f t="shared" si="7"/>
        <v>LECHID43211</v>
      </c>
      <c r="B515" s="3" t="s">
        <v>47</v>
      </c>
      <c r="C515" s="3" t="s">
        <v>48</v>
      </c>
      <c r="D515" s="4">
        <v>43211</v>
      </c>
      <c r="E515" s="3" t="s">
        <v>49</v>
      </c>
      <c r="F515" s="27">
        <v>2.4753407600484487</v>
      </c>
      <c r="G515" s="27">
        <v>0</v>
      </c>
      <c r="H515" s="27">
        <v>0</v>
      </c>
      <c r="I515" s="27">
        <v>0.26915998475003794</v>
      </c>
      <c r="J515" s="27">
        <v>2.7445007447984868</v>
      </c>
      <c r="K515" s="27">
        <v>1.4662707857887598</v>
      </c>
      <c r="L515" s="27">
        <v>0</v>
      </c>
      <c r="M515" s="27">
        <v>0</v>
      </c>
      <c r="N515" s="27">
        <v>0.24956684295331108</v>
      </c>
      <c r="O515" s="27">
        <v>1.7158376287420709</v>
      </c>
    </row>
    <row r="516" spans="1:15" x14ac:dyDescent="0.25">
      <c r="A516" t="str">
        <f t="shared" ref="A516:A579" si="8">C516&amp;D516</f>
        <v>LEEQTF43211</v>
      </c>
      <c r="B516" s="3" t="s">
        <v>50</v>
      </c>
      <c r="C516" s="3" t="s">
        <v>51</v>
      </c>
      <c r="D516" s="4">
        <v>43211</v>
      </c>
      <c r="E516" s="3" t="s">
        <v>52</v>
      </c>
      <c r="F516" s="27">
        <v>2.3255523111250334</v>
      </c>
      <c r="G516" s="27">
        <v>5.0003984716004347E-2</v>
      </c>
      <c r="H516" s="27">
        <v>0.2</v>
      </c>
      <c r="I516" s="27">
        <v>0.28900066117406237</v>
      </c>
      <c r="J516" s="27">
        <v>2.8645569570151004</v>
      </c>
      <c r="K516" s="27">
        <v>1.4611809336553299</v>
      </c>
      <c r="L516" s="27">
        <v>0</v>
      </c>
      <c r="M516" s="27">
        <v>0.2</v>
      </c>
      <c r="N516" s="27">
        <v>0.28642338672594791</v>
      </c>
      <c r="O516" s="27">
        <v>1.9476043203812776</v>
      </c>
    </row>
    <row r="517" spans="1:15" x14ac:dyDescent="0.25">
      <c r="A517" t="str">
        <f t="shared" si="8"/>
        <v>LEGROW43211</v>
      </c>
      <c r="B517" s="3" t="s">
        <v>53</v>
      </c>
      <c r="C517" s="3" t="s">
        <v>54</v>
      </c>
      <c r="D517" s="4">
        <v>43211</v>
      </c>
      <c r="E517" s="3" t="s">
        <v>55</v>
      </c>
      <c r="F517" s="27">
        <v>2.3508482372135249</v>
      </c>
      <c r="G517" s="27">
        <v>5.0003912054616247E-2</v>
      </c>
      <c r="H517" s="27">
        <v>0.2</v>
      </c>
      <c r="I517" s="27">
        <v>0.27555327504294214</v>
      </c>
      <c r="J517" s="27">
        <v>2.8764054243110833</v>
      </c>
      <c r="K517" s="27">
        <v>1.3925699956195343</v>
      </c>
      <c r="L517" s="27">
        <v>0</v>
      </c>
      <c r="M517" s="27">
        <v>0.2</v>
      </c>
      <c r="N517" s="27">
        <v>0.27227335640827294</v>
      </c>
      <c r="O517" s="27">
        <v>1.8648433520278072</v>
      </c>
    </row>
    <row r="518" spans="1:15" x14ac:dyDescent="0.25">
      <c r="A518" t="str">
        <f t="shared" si="8"/>
        <v>LEINFA43211</v>
      </c>
      <c r="B518" s="3" t="s">
        <v>56</v>
      </c>
      <c r="C518" s="3" t="s">
        <v>57</v>
      </c>
      <c r="D518" s="4">
        <v>43211</v>
      </c>
      <c r="E518" s="3" t="s">
        <v>58</v>
      </c>
      <c r="F518" s="27">
        <v>2.5001223978949216</v>
      </c>
      <c r="G518" s="27">
        <v>0</v>
      </c>
      <c r="H518" s="27">
        <v>0.2</v>
      </c>
      <c r="I518" s="27">
        <v>0.25382006012385783</v>
      </c>
      <c r="J518" s="27">
        <v>2.9539424580187799</v>
      </c>
      <c r="K518" s="27">
        <v>1.1940434884035076</v>
      </c>
      <c r="L518" s="27">
        <v>0</v>
      </c>
      <c r="M518" s="27">
        <v>0.2</v>
      </c>
      <c r="N518" s="27">
        <v>0.23833380686963676</v>
      </c>
      <c r="O518" s="27">
        <v>1.6323772952731443</v>
      </c>
    </row>
    <row r="519" spans="1:15" x14ac:dyDescent="0.25">
      <c r="A519" t="str">
        <f t="shared" si="8"/>
        <v>LEINNF43211</v>
      </c>
      <c r="B519" s="3" t="s">
        <v>59</v>
      </c>
      <c r="C519" s="3" t="s">
        <v>60</v>
      </c>
      <c r="D519" s="4">
        <v>43211</v>
      </c>
      <c r="E519" s="3" t="s">
        <v>93</v>
      </c>
      <c r="F519" s="27">
        <v>1.2000234582491758</v>
      </c>
      <c r="G519" s="27">
        <v>0</v>
      </c>
      <c r="H519" s="27">
        <v>0</v>
      </c>
      <c r="I519" s="27">
        <v>4.5001361666524284E-2</v>
      </c>
      <c r="J519" s="27">
        <v>1.2450248199157001</v>
      </c>
      <c r="K519" s="27">
        <v>0.64448621768659664</v>
      </c>
      <c r="L519" s="27">
        <v>0</v>
      </c>
      <c r="M519" s="27">
        <v>0</v>
      </c>
      <c r="N519" s="27">
        <v>4.4002834509231731E-2</v>
      </c>
      <c r="O519" s="27">
        <v>0.68848905219582834</v>
      </c>
    </row>
    <row r="520" spans="1:15" x14ac:dyDescent="0.25">
      <c r="A520" t="str">
        <f t="shared" si="8"/>
        <v>LEINSX43211</v>
      </c>
      <c r="B520" s="3" t="s">
        <v>61</v>
      </c>
      <c r="C520" s="3" t="s">
        <v>62</v>
      </c>
      <c r="D520" s="4">
        <v>43211</v>
      </c>
      <c r="E520" s="3" t="s">
        <v>92</v>
      </c>
      <c r="F520" s="27">
        <v>1.7000584240983909</v>
      </c>
      <c r="G520" s="27">
        <v>0</v>
      </c>
      <c r="H520" s="27">
        <v>0</v>
      </c>
      <c r="I520" s="27">
        <v>0.12600598782490771</v>
      </c>
      <c r="J520" s="27">
        <v>1.8260644119232987</v>
      </c>
      <c r="K520" s="27">
        <v>1.1380601824274759</v>
      </c>
      <c r="L520" s="27">
        <v>0</v>
      </c>
      <c r="M520" s="27">
        <v>0</v>
      </c>
      <c r="N520" s="27">
        <v>0.11485298126242988</v>
      </c>
      <c r="O520" s="27">
        <v>1.2529131636899058</v>
      </c>
    </row>
    <row r="521" spans="1:15" x14ac:dyDescent="0.25">
      <c r="A521" t="str">
        <f t="shared" si="8"/>
        <v>LEMIDF43211</v>
      </c>
      <c r="B521" s="3" t="s">
        <v>63</v>
      </c>
      <c r="C521" s="3" t="s">
        <v>64</v>
      </c>
      <c r="D521" s="4">
        <v>43211</v>
      </c>
      <c r="E521" s="3" t="s">
        <v>65</v>
      </c>
      <c r="F521" s="27">
        <v>2.3316016198271114</v>
      </c>
      <c r="G521" s="27">
        <v>5.0003684344068745E-2</v>
      </c>
      <c r="H521" s="27">
        <v>0.2</v>
      </c>
      <c r="I521" s="27">
        <v>5.9680269523559835E-2</v>
      </c>
      <c r="J521" s="27">
        <v>2.64128557369474</v>
      </c>
      <c r="K521" s="27">
        <v>0.3225221609457482</v>
      </c>
      <c r="L521" s="27">
        <v>0</v>
      </c>
      <c r="M521" s="27">
        <v>0.2</v>
      </c>
      <c r="N521" s="27">
        <v>5.8054548817090462E-2</v>
      </c>
      <c r="O521" s="27">
        <v>0.58057670976283871</v>
      </c>
    </row>
    <row r="522" spans="1:15" x14ac:dyDescent="0.25">
      <c r="A522" t="str">
        <f t="shared" si="8"/>
        <v>LET10043211</v>
      </c>
      <c r="B522" s="3" t="s">
        <v>66</v>
      </c>
      <c r="C522" s="3" t="s">
        <v>67</v>
      </c>
      <c r="D522" s="4">
        <v>43211</v>
      </c>
      <c r="E522" s="3" t="s">
        <v>98</v>
      </c>
      <c r="F522" s="27">
        <v>0.24987846057364349</v>
      </c>
      <c r="G522" s="27">
        <v>0</v>
      </c>
      <c r="H522" s="27">
        <v>0</v>
      </c>
      <c r="I522" s="27">
        <v>8.977777719164989E-3</v>
      </c>
      <c r="J522" s="27">
        <v>0.25885623829280846</v>
      </c>
      <c r="K522" s="27">
        <v>0</v>
      </c>
      <c r="L522" s="27">
        <v>0</v>
      </c>
      <c r="M522" s="27">
        <v>0</v>
      </c>
      <c r="N522" s="27">
        <v>0</v>
      </c>
      <c r="O522" s="27">
        <v>0</v>
      </c>
    </row>
    <row r="523" spans="1:15" x14ac:dyDescent="0.25">
      <c r="A523" t="str">
        <f t="shared" si="8"/>
        <v>LETAXP43211</v>
      </c>
      <c r="B523" s="3" t="s">
        <v>69</v>
      </c>
      <c r="C523" s="3" t="s">
        <v>70</v>
      </c>
      <c r="D523" s="4">
        <v>43211</v>
      </c>
      <c r="E523" s="3" t="s">
        <v>71</v>
      </c>
      <c r="F523" s="27">
        <v>2.3947334281781729</v>
      </c>
      <c r="G523" s="27">
        <v>5.0003763800372379E-2</v>
      </c>
      <c r="H523" s="27">
        <v>0</v>
      </c>
      <c r="I523" s="27">
        <v>0.25465158215512024</v>
      </c>
      <c r="J523" s="27">
        <v>2.6993887741336655</v>
      </c>
      <c r="K523" s="27">
        <v>1.4231671948350937</v>
      </c>
      <c r="L523" s="27">
        <v>0</v>
      </c>
      <c r="M523" s="27">
        <v>0</v>
      </c>
      <c r="N523" s="27">
        <v>0.2417828623066435</v>
      </c>
      <c r="O523" s="27">
        <v>1.6649500571417373</v>
      </c>
    </row>
    <row r="524" spans="1:15" x14ac:dyDescent="0.25">
      <c r="A524" t="str">
        <f t="shared" si="8"/>
        <v>LETF5043211</v>
      </c>
      <c r="B524" s="3" t="s">
        <v>72</v>
      </c>
      <c r="C524" s="3" t="s">
        <v>73</v>
      </c>
      <c r="D524" s="4">
        <v>43211</v>
      </c>
      <c r="E524" s="3" t="s">
        <v>99</v>
      </c>
      <c r="F524" s="27">
        <v>9.9985604013873713E-2</v>
      </c>
      <c r="G524" s="27">
        <v>0</v>
      </c>
      <c r="H524" s="27">
        <v>0</v>
      </c>
      <c r="I524" s="27">
        <v>1.7973087472563938E-3</v>
      </c>
      <c r="J524" s="27">
        <v>0.10178291276113011</v>
      </c>
      <c r="K524" s="27">
        <v>0</v>
      </c>
      <c r="L524" s="27">
        <v>0</v>
      </c>
      <c r="M524" s="27">
        <v>0</v>
      </c>
      <c r="N524" s="27">
        <v>0</v>
      </c>
      <c r="O524" s="27">
        <v>0</v>
      </c>
    </row>
    <row r="525" spans="1:15" x14ac:dyDescent="0.25">
      <c r="A525" t="str">
        <f t="shared" si="8"/>
        <v>LETFSX43211</v>
      </c>
      <c r="B525" s="3" t="s">
        <v>75</v>
      </c>
      <c r="C525" s="3" t="s">
        <v>76</v>
      </c>
      <c r="D525" s="4">
        <v>43211</v>
      </c>
      <c r="E525" s="3" t="s">
        <v>100</v>
      </c>
      <c r="F525" s="27">
        <v>0.1000003388825232</v>
      </c>
      <c r="G525" s="27">
        <v>0</v>
      </c>
      <c r="H525" s="27">
        <v>0</v>
      </c>
      <c r="I525" s="27">
        <v>0</v>
      </c>
      <c r="J525" s="27">
        <v>0.1000003388825232</v>
      </c>
      <c r="K525" s="27">
        <v>0</v>
      </c>
      <c r="L525" s="27">
        <v>0</v>
      </c>
      <c r="M525" s="27">
        <v>0</v>
      </c>
      <c r="N525" s="27">
        <v>0</v>
      </c>
      <c r="O525" s="27">
        <v>0</v>
      </c>
    </row>
    <row r="526" spans="1:15" x14ac:dyDescent="0.25">
      <c r="A526" t="str">
        <f t="shared" si="8"/>
        <v>LEULIS43211</v>
      </c>
      <c r="B526" s="3" t="s">
        <v>78</v>
      </c>
      <c r="C526" s="3" t="s">
        <v>79</v>
      </c>
      <c r="D526" s="4">
        <v>43211</v>
      </c>
      <c r="E526" s="3" t="s">
        <v>80</v>
      </c>
      <c r="F526" s="27">
        <v>2.3449870879641765</v>
      </c>
      <c r="G526" s="27">
        <v>5.000365655920451E-2</v>
      </c>
      <c r="H526" s="27">
        <v>0</v>
      </c>
      <c r="I526" s="27">
        <v>0.24749762314868001</v>
      </c>
      <c r="J526" s="27">
        <v>2.642488367672061</v>
      </c>
      <c r="K526" s="27">
        <v>1.2704501760468718</v>
      </c>
      <c r="L526" s="27">
        <v>0</v>
      </c>
      <c r="M526" s="27">
        <v>0</v>
      </c>
      <c r="N526" s="27">
        <v>0.21608905225241029</v>
      </c>
      <c r="O526" s="27">
        <v>1.4865392282992822</v>
      </c>
    </row>
    <row r="527" spans="1:15" x14ac:dyDescent="0.25">
      <c r="A527" t="str">
        <f t="shared" si="8"/>
        <v>LLIQDF43211</v>
      </c>
      <c r="B527" s="3" t="s">
        <v>81</v>
      </c>
      <c r="C527" s="3" t="s">
        <v>82</v>
      </c>
      <c r="D527" s="4">
        <v>43211</v>
      </c>
      <c r="E527" s="3" t="s">
        <v>83</v>
      </c>
      <c r="F527" s="27">
        <v>0.23944858425613674</v>
      </c>
      <c r="G527" s="27">
        <v>0</v>
      </c>
      <c r="H527" s="27">
        <v>0</v>
      </c>
      <c r="I527" s="27">
        <v>5.2992065084617717E-3</v>
      </c>
      <c r="J527" s="27">
        <v>0.24474779076459852</v>
      </c>
      <c r="K527" s="27">
        <v>9.9361024103728393E-2</v>
      </c>
      <c r="L527" s="27">
        <v>0</v>
      </c>
      <c r="M527" s="27">
        <v>0</v>
      </c>
      <c r="N527" s="27">
        <v>5.2848405092009391E-3</v>
      </c>
      <c r="O527" s="27">
        <v>0.10464586461292934</v>
      </c>
    </row>
    <row r="528" spans="1:15" x14ac:dyDescent="0.25">
      <c r="A528" t="str">
        <f t="shared" si="8"/>
        <v>LDBOND43212</v>
      </c>
      <c r="B528" s="3" t="s">
        <v>11</v>
      </c>
      <c r="C528" s="3" t="s">
        <v>12</v>
      </c>
      <c r="D528" s="4">
        <v>43212</v>
      </c>
      <c r="E528" s="3" t="s">
        <v>13</v>
      </c>
      <c r="F528" s="27">
        <v>1.0405592460847111</v>
      </c>
      <c r="G528" s="27">
        <v>0</v>
      </c>
      <c r="H528" s="27">
        <v>0</v>
      </c>
      <c r="I528" s="27">
        <v>9.0100333460597551E-2</v>
      </c>
      <c r="J528" s="27">
        <v>1.1306595795453087</v>
      </c>
      <c r="K528" s="27">
        <v>0.53732383817626528</v>
      </c>
      <c r="L528" s="27">
        <v>0</v>
      </c>
      <c r="M528" s="27">
        <v>0</v>
      </c>
      <c r="N528" s="27">
        <v>8.9519274197864804E-2</v>
      </c>
      <c r="O528" s="27">
        <v>0.62684311237413004</v>
      </c>
    </row>
    <row r="529" spans="1:15" x14ac:dyDescent="0.25">
      <c r="A529" t="str">
        <f t="shared" si="8"/>
        <v>LDCPO243212</v>
      </c>
      <c r="B529" s="3" t="s">
        <v>14</v>
      </c>
      <c r="C529" s="3" t="s">
        <v>15</v>
      </c>
      <c r="D529" s="4">
        <v>43212</v>
      </c>
      <c r="E529" s="3" t="s">
        <v>16</v>
      </c>
      <c r="F529" s="27">
        <v>0</v>
      </c>
      <c r="G529" s="27">
        <v>0</v>
      </c>
      <c r="H529" s="27">
        <v>0</v>
      </c>
      <c r="I529" s="27">
        <v>0</v>
      </c>
      <c r="J529" s="27">
        <v>0</v>
      </c>
      <c r="K529" s="27">
        <v>0</v>
      </c>
      <c r="L529" s="27">
        <v>0</v>
      </c>
      <c r="M529" s="27">
        <v>0</v>
      </c>
      <c r="N529" s="27">
        <v>0</v>
      </c>
      <c r="O529" s="27">
        <v>0</v>
      </c>
    </row>
    <row r="530" spans="1:15" x14ac:dyDescent="0.25">
      <c r="A530" t="str">
        <f t="shared" si="8"/>
        <v>LDDAF143212</v>
      </c>
      <c r="B530" s="3" t="s">
        <v>17</v>
      </c>
      <c r="C530" s="3" t="s">
        <v>18</v>
      </c>
      <c r="D530" s="4">
        <v>43212</v>
      </c>
      <c r="E530" s="5" t="s">
        <v>19</v>
      </c>
      <c r="F530" s="27">
        <v>2.250086895899269</v>
      </c>
      <c r="G530" s="27">
        <v>0</v>
      </c>
      <c r="H530" s="27">
        <v>0</v>
      </c>
      <c r="I530" s="27">
        <v>0.17461140138581913</v>
      </c>
      <c r="J530" s="27">
        <v>2.4246982972850883</v>
      </c>
      <c r="K530" s="27">
        <v>1.0800088294084751</v>
      </c>
      <c r="L530" s="27">
        <v>0</v>
      </c>
      <c r="M530" s="27">
        <v>0</v>
      </c>
      <c r="N530" s="27">
        <v>0.17460482068215455</v>
      </c>
      <c r="O530" s="27">
        <v>1.2546136500906298</v>
      </c>
    </row>
    <row r="531" spans="1:15" x14ac:dyDescent="0.25">
      <c r="A531" t="str">
        <f t="shared" si="8"/>
        <v>LDDAF243212</v>
      </c>
      <c r="B531" s="3" t="s">
        <v>20</v>
      </c>
      <c r="C531" s="3" t="s">
        <v>21</v>
      </c>
      <c r="D531" s="4">
        <v>43212</v>
      </c>
      <c r="E531" s="3" t="s">
        <v>22</v>
      </c>
      <c r="F531" s="27">
        <v>2.2500914668430254</v>
      </c>
      <c r="G531" s="27">
        <v>0</v>
      </c>
      <c r="H531" s="27">
        <v>0</v>
      </c>
      <c r="I531" s="27">
        <v>0.19801356737790649</v>
      </c>
      <c r="J531" s="27">
        <v>2.4481050342209318</v>
      </c>
      <c r="K531" s="27">
        <v>1.220008560399036</v>
      </c>
      <c r="L531" s="27">
        <v>0</v>
      </c>
      <c r="M531" s="27">
        <v>0</v>
      </c>
      <c r="N531" s="27">
        <v>0.19800795099461915</v>
      </c>
      <c r="O531" s="27">
        <v>1.4180165113936551</v>
      </c>
    </row>
    <row r="532" spans="1:15" x14ac:dyDescent="0.25">
      <c r="A532" t="str">
        <f t="shared" si="8"/>
        <v>LDDAF343212</v>
      </c>
      <c r="B532" s="3" t="s">
        <v>23</v>
      </c>
      <c r="C532" s="3" t="s">
        <v>24</v>
      </c>
      <c r="D532" s="4">
        <v>43212</v>
      </c>
      <c r="E532" s="3" t="s">
        <v>25</v>
      </c>
      <c r="F532" s="27">
        <v>2.2500897824039465</v>
      </c>
      <c r="G532" s="27">
        <v>0</v>
      </c>
      <c r="H532" s="27">
        <v>0</v>
      </c>
      <c r="I532" s="27">
        <v>0.19621499095656722</v>
      </c>
      <c r="J532" s="27">
        <v>2.4463047733605139</v>
      </c>
      <c r="K532" s="27">
        <v>1.2300133532928397</v>
      </c>
      <c r="L532" s="27">
        <v>0</v>
      </c>
      <c r="M532" s="27">
        <v>0</v>
      </c>
      <c r="N532" s="27">
        <v>0.19620032958735492</v>
      </c>
      <c r="O532" s="27">
        <v>1.4262136828801946</v>
      </c>
    </row>
    <row r="533" spans="1:15" x14ac:dyDescent="0.25">
      <c r="A533" t="str">
        <f t="shared" si="8"/>
        <v>LDGETF43212</v>
      </c>
      <c r="B533" s="3" t="s">
        <v>26</v>
      </c>
      <c r="C533" s="3" t="s">
        <v>27</v>
      </c>
      <c r="D533" s="4">
        <v>43212</v>
      </c>
      <c r="E533" s="3" t="s">
        <v>97</v>
      </c>
      <c r="F533" s="27">
        <v>0.25000194177376373</v>
      </c>
      <c r="G533" s="27">
        <v>0</v>
      </c>
      <c r="H533" s="27">
        <v>0</v>
      </c>
      <c r="I533" s="27">
        <v>2.7000000497553658E-2</v>
      </c>
      <c r="J533" s="27">
        <v>0.27700194227131736</v>
      </c>
      <c r="K533" s="27">
        <v>0</v>
      </c>
      <c r="L533" s="27">
        <v>0</v>
      </c>
      <c r="M533" s="27">
        <v>0</v>
      </c>
      <c r="N533" s="27">
        <v>0</v>
      </c>
      <c r="O533" s="27">
        <v>0</v>
      </c>
    </row>
    <row r="534" spans="1:15" x14ac:dyDescent="0.25">
      <c r="A534" t="str">
        <f t="shared" si="8"/>
        <v>LDGSEC43212</v>
      </c>
      <c r="B534" s="3" t="s">
        <v>29</v>
      </c>
      <c r="C534" s="3" t="s">
        <v>30</v>
      </c>
      <c r="D534" s="4">
        <v>43212</v>
      </c>
      <c r="E534" s="3" t="s">
        <v>31</v>
      </c>
      <c r="F534" s="27">
        <v>1.0566986499171256</v>
      </c>
      <c r="G534" s="27">
        <v>0</v>
      </c>
      <c r="H534" s="27">
        <v>0.2</v>
      </c>
      <c r="I534" s="27">
        <v>5.7003583358328384E-2</v>
      </c>
      <c r="J534" s="27">
        <v>1.313702233275454</v>
      </c>
      <c r="K534" s="27">
        <v>0.14798512223902605</v>
      </c>
      <c r="L534" s="27">
        <v>0</v>
      </c>
      <c r="M534" s="27">
        <v>0.2</v>
      </c>
      <c r="N534" s="27">
        <v>5.5436909334474302E-2</v>
      </c>
      <c r="O534" s="27">
        <v>0.40342203157350037</v>
      </c>
    </row>
    <row r="535" spans="1:15" x14ac:dyDescent="0.25">
      <c r="A535" t="str">
        <f t="shared" si="8"/>
        <v>LDINPF43212</v>
      </c>
      <c r="B535" s="3" t="s">
        <v>32</v>
      </c>
      <c r="C535" s="3" t="s">
        <v>33</v>
      </c>
      <c r="D535" s="4">
        <v>43212</v>
      </c>
      <c r="E535" s="3" t="s">
        <v>34</v>
      </c>
      <c r="F535" s="27">
        <v>1.0197153355854014</v>
      </c>
      <c r="G535" s="27">
        <v>0</v>
      </c>
      <c r="H535" s="27">
        <v>0</v>
      </c>
      <c r="I535" s="27">
        <v>4.8548020096236912E-2</v>
      </c>
      <c r="J535" s="27">
        <v>1.0682633556816383</v>
      </c>
      <c r="K535" s="27">
        <v>0.36633873402410022</v>
      </c>
      <c r="L535" s="27">
        <v>0</v>
      </c>
      <c r="M535" s="27">
        <v>0</v>
      </c>
      <c r="N535" s="27">
        <v>4.7941544767227999E-2</v>
      </c>
      <c r="O535" s="27">
        <v>0.41428027879132823</v>
      </c>
    </row>
    <row r="536" spans="1:15" x14ac:dyDescent="0.25">
      <c r="A536" t="str">
        <f t="shared" si="8"/>
        <v>LDMIPF43212</v>
      </c>
      <c r="B536" s="3" t="s">
        <v>35</v>
      </c>
      <c r="C536" s="3" t="s">
        <v>36</v>
      </c>
      <c r="D536" s="4">
        <v>43212</v>
      </c>
      <c r="E536" s="3" t="s">
        <v>37</v>
      </c>
      <c r="F536" s="27">
        <v>2.1374499721940161</v>
      </c>
      <c r="G536" s="27">
        <v>5.0003774253205825E-2</v>
      </c>
      <c r="H536" s="27">
        <v>0.2</v>
      </c>
      <c r="I536" s="27">
        <v>0.3091479344307001</v>
      </c>
      <c r="J536" s="27">
        <v>2.6966016808779223</v>
      </c>
      <c r="K536" s="27">
        <v>1.4451798363387571</v>
      </c>
      <c r="L536" s="27">
        <v>0</v>
      </c>
      <c r="M536" s="27">
        <v>0.2</v>
      </c>
      <c r="N536" s="27">
        <v>0.28535017161253118</v>
      </c>
      <c r="O536" s="27">
        <v>1.9305300079512882</v>
      </c>
    </row>
    <row r="537" spans="1:15" x14ac:dyDescent="0.25">
      <c r="A537" t="str">
        <f t="shared" si="8"/>
        <v>LDSAPF43212</v>
      </c>
      <c r="B537" s="3" t="s">
        <v>38</v>
      </c>
      <c r="C537" s="3" t="s">
        <v>39</v>
      </c>
      <c r="D537" s="4">
        <v>43212</v>
      </c>
      <c r="E537" s="3" t="s">
        <v>40</v>
      </c>
      <c r="F537" s="27">
        <v>0.794106480420948</v>
      </c>
      <c r="G537" s="27">
        <v>0</v>
      </c>
      <c r="H537" s="27">
        <v>0</v>
      </c>
      <c r="I537" s="27">
        <v>3.8538419278716533E-2</v>
      </c>
      <c r="J537" s="27">
        <v>0.83264489969966449</v>
      </c>
      <c r="K537" s="27">
        <v>0.26047119828582227</v>
      </c>
      <c r="L537" s="27">
        <v>0</v>
      </c>
      <c r="M537" s="27">
        <v>0</v>
      </c>
      <c r="N537" s="27">
        <v>3.7884939508472749E-2</v>
      </c>
      <c r="O537" s="27">
        <v>0.29835613779429504</v>
      </c>
    </row>
    <row r="538" spans="1:15" x14ac:dyDescent="0.25">
      <c r="A538" t="str">
        <f t="shared" si="8"/>
        <v>LEBALF43212</v>
      </c>
      <c r="B538" s="3" t="s">
        <v>41</v>
      </c>
      <c r="C538" s="3" t="s">
        <v>42</v>
      </c>
      <c r="D538" s="4">
        <v>43212</v>
      </c>
      <c r="E538" s="3" t="s">
        <v>43</v>
      </c>
      <c r="F538" s="27">
        <v>2.2997395073807438</v>
      </c>
      <c r="G538" s="27">
        <v>5.0003527577916838E-2</v>
      </c>
      <c r="H538" s="27">
        <v>0.2</v>
      </c>
      <c r="I538" s="27">
        <v>5.3945607428063015E-2</v>
      </c>
      <c r="J538" s="27">
        <v>2.6036886423867238</v>
      </c>
      <c r="K538" s="27">
        <v>0.29779610095179221</v>
      </c>
      <c r="L538" s="27">
        <v>0</v>
      </c>
      <c r="M538" s="27">
        <v>0.2</v>
      </c>
      <c r="N538" s="27">
        <v>5.3603299327362498E-2</v>
      </c>
      <c r="O538" s="27">
        <v>0.55139940027915468</v>
      </c>
    </row>
    <row r="539" spans="1:15" x14ac:dyDescent="0.25">
      <c r="A539" t="str">
        <f t="shared" si="8"/>
        <v>LEBFSF43212</v>
      </c>
      <c r="B539" s="3" t="s">
        <v>44</v>
      </c>
      <c r="C539" s="3" t="s">
        <v>45</v>
      </c>
      <c r="D539" s="4">
        <v>43212</v>
      </c>
      <c r="E539" s="3" t="s">
        <v>46</v>
      </c>
      <c r="F539" s="27">
        <v>2.5001248044117488</v>
      </c>
      <c r="G539" s="27">
        <v>5.0004284485861104E-2</v>
      </c>
      <c r="H539" s="27">
        <v>0.2</v>
      </c>
      <c r="I539" s="27">
        <v>0.21961754624574703</v>
      </c>
      <c r="J539" s="27">
        <v>2.9697466351433572</v>
      </c>
      <c r="K539" s="27">
        <v>1.0365092886862979</v>
      </c>
      <c r="L539" s="27">
        <v>0</v>
      </c>
      <c r="M539" s="27">
        <v>0.2</v>
      </c>
      <c r="N539" s="27">
        <v>0.20817798064428494</v>
      </c>
      <c r="O539" s="27">
        <v>1.4446872693305828</v>
      </c>
    </row>
    <row r="540" spans="1:15" x14ac:dyDescent="0.25">
      <c r="A540" t="str">
        <f t="shared" si="8"/>
        <v>LECHID43212</v>
      </c>
      <c r="B540" s="3" t="s">
        <v>47</v>
      </c>
      <c r="C540" s="3" t="s">
        <v>48</v>
      </c>
      <c r="D540" s="4">
        <v>43212</v>
      </c>
      <c r="E540" s="3" t="s">
        <v>49</v>
      </c>
      <c r="F540" s="27">
        <v>2.4753323272530441</v>
      </c>
      <c r="G540" s="27">
        <v>0</v>
      </c>
      <c r="H540" s="27">
        <v>0</v>
      </c>
      <c r="I540" s="27">
        <v>0.26915787892174137</v>
      </c>
      <c r="J540" s="27">
        <v>2.7444902061747856</v>
      </c>
      <c r="K540" s="27">
        <v>1.4662677718069368</v>
      </c>
      <c r="L540" s="27">
        <v>0</v>
      </c>
      <c r="M540" s="27">
        <v>0</v>
      </c>
      <c r="N540" s="27">
        <v>0.24956632995807473</v>
      </c>
      <c r="O540" s="27">
        <v>1.7158341017650116</v>
      </c>
    </row>
    <row r="541" spans="1:15" x14ac:dyDescent="0.25">
      <c r="A541" t="str">
        <f t="shared" si="8"/>
        <v>LEEQTF43212</v>
      </c>
      <c r="B541" s="3" t="s">
        <v>50</v>
      </c>
      <c r="C541" s="3" t="s">
        <v>51</v>
      </c>
      <c r="D541" s="4">
        <v>43212</v>
      </c>
      <c r="E541" s="3" t="s">
        <v>52</v>
      </c>
      <c r="F541" s="27">
        <v>2.3255574260800662</v>
      </c>
      <c r="G541" s="27">
        <v>5.0003961770541797E-2</v>
      </c>
      <c r="H541" s="27">
        <v>0.2</v>
      </c>
      <c r="I541" s="27">
        <v>0.28900165838795511</v>
      </c>
      <c r="J541" s="27">
        <v>2.8645630462385632</v>
      </c>
      <c r="K541" s="27">
        <v>1.4611855552521149</v>
      </c>
      <c r="L541" s="27">
        <v>0</v>
      </c>
      <c r="M541" s="27">
        <v>0.2</v>
      </c>
      <c r="N541" s="27">
        <v>0.28642344306845419</v>
      </c>
      <c r="O541" s="27">
        <v>1.9476089983205691</v>
      </c>
    </row>
    <row r="542" spans="1:15" x14ac:dyDescent="0.25">
      <c r="A542" t="str">
        <f t="shared" si="8"/>
        <v>LEGROW43212</v>
      </c>
      <c r="B542" s="3" t="s">
        <v>53</v>
      </c>
      <c r="C542" s="3" t="s">
        <v>54</v>
      </c>
      <c r="D542" s="4">
        <v>43212</v>
      </c>
      <c r="E542" s="3" t="s">
        <v>55</v>
      </c>
      <c r="F542" s="27">
        <v>2.3508550568056723</v>
      </c>
      <c r="G542" s="27">
        <v>5.000402207355658E-2</v>
      </c>
      <c r="H542" s="27">
        <v>0.2</v>
      </c>
      <c r="I542" s="27">
        <v>0.27555449937483334</v>
      </c>
      <c r="J542" s="27">
        <v>2.8764135782540627</v>
      </c>
      <c r="K542" s="27">
        <v>1.3925755440534748</v>
      </c>
      <c r="L542" s="27">
        <v>0</v>
      </c>
      <c r="M542" s="27">
        <v>0.2</v>
      </c>
      <c r="N542" s="27">
        <v>0.2722743797867726</v>
      </c>
      <c r="O542" s="27">
        <v>1.8648499238402474</v>
      </c>
    </row>
    <row r="543" spans="1:15" x14ac:dyDescent="0.25">
      <c r="A543" t="str">
        <f t="shared" si="8"/>
        <v>LEINFA43212</v>
      </c>
      <c r="B543" s="3" t="s">
        <v>56</v>
      </c>
      <c r="C543" s="3" t="s">
        <v>57</v>
      </c>
      <c r="D543" s="4">
        <v>43212</v>
      </c>
      <c r="E543" s="3" t="s">
        <v>58</v>
      </c>
      <c r="F543" s="27">
        <v>2.5001230009963615</v>
      </c>
      <c r="G543" s="27">
        <v>0</v>
      </c>
      <c r="H543" s="27">
        <v>0.2</v>
      </c>
      <c r="I543" s="27">
        <v>0.25382035645776058</v>
      </c>
      <c r="J543" s="27">
        <v>2.9539433574541221</v>
      </c>
      <c r="K543" s="27">
        <v>1.1940412769629074</v>
      </c>
      <c r="L543" s="27">
        <v>0</v>
      </c>
      <c r="M543" s="27">
        <v>0.2</v>
      </c>
      <c r="N543" s="27">
        <v>0.23833478116370316</v>
      </c>
      <c r="O543" s="27">
        <v>1.6323760581266105</v>
      </c>
    </row>
    <row r="544" spans="1:15" x14ac:dyDescent="0.25">
      <c r="A544" t="str">
        <f t="shared" si="8"/>
        <v>LEINNF43212</v>
      </c>
      <c r="B544" s="3" t="s">
        <v>59</v>
      </c>
      <c r="C544" s="3" t="s">
        <v>60</v>
      </c>
      <c r="D544" s="4">
        <v>43212</v>
      </c>
      <c r="E544" s="3" t="s">
        <v>93</v>
      </c>
      <c r="F544" s="27">
        <v>1.2000318175769431</v>
      </c>
      <c r="G544" s="27">
        <v>0</v>
      </c>
      <c r="H544" s="27">
        <v>0</v>
      </c>
      <c r="I544" s="27">
        <v>4.5002858243857739E-2</v>
      </c>
      <c r="J544" s="27">
        <v>1.2450346758208009</v>
      </c>
      <c r="K544" s="27">
        <v>0.64448187823279313</v>
      </c>
      <c r="L544" s="27">
        <v>0</v>
      </c>
      <c r="M544" s="27">
        <v>0</v>
      </c>
      <c r="N544" s="27">
        <v>4.4003626932242447E-2</v>
      </c>
      <c r="O544" s="27">
        <v>0.68848550516503559</v>
      </c>
    </row>
    <row r="545" spans="1:15" x14ac:dyDescent="0.25">
      <c r="A545" t="str">
        <f t="shared" si="8"/>
        <v>LEINSX43212</v>
      </c>
      <c r="B545" s="3" t="s">
        <v>61</v>
      </c>
      <c r="C545" s="3" t="s">
        <v>62</v>
      </c>
      <c r="D545" s="4">
        <v>43212</v>
      </c>
      <c r="E545" s="3" t="s">
        <v>92</v>
      </c>
      <c r="F545" s="27">
        <v>1.7000562225521396</v>
      </c>
      <c r="G545" s="27">
        <v>0</v>
      </c>
      <c r="H545" s="27">
        <v>0</v>
      </c>
      <c r="I545" s="27">
        <v>0.12600582839875862</v>
      </c>
      <c r="J545" s="27">
        <v>1.8260620509508982</v>
      </c>
      <c r="K545" s="27">
        <v>1.1380687303681229</v>
      </c>
      <c r="L545" s="27">
        <v>0</v>
      </c>
      <c r="M545" s="27">
        <v>0</v>
      </c>
      <c r="N545" s="27">
        <v>0.11485671519452295</v>
      </c>
      <c r="O545" s="27">
        <v>1.252925445562646</v>
      </c>
    </row>
    <row r="546" spans="1:15" x14ac:dyDescent="0.25">
      <c r="A546" t="str">
        <f t="shared" si="8"/>
        <v>LEMIDF43212</v>
      </c>
      <c r="B546" s="3" t="s">
        <v>63</v>
      </c>
      <c r="C546" s="3" t="s">
        <v>64</v>
      </c>
      <c r="D546" s="4">
        <v>43212</v>
      </c>
      <c r="E546" s="3" t="s">
        <v>65</v>
      </c>
      <c r="F546" s="27">
        <v>2.3316056207865312</v>
      </c>
      <c r="G546" s="27">
        <v>5.0003673414119612E-2</v>
      </c>
      <c r="H546" s="27">
        <v>0.2</v>
      </c>
      <c r="I546" s="27">
        <v>5.9680797742507792E-2</v>
      </c>
      <c r="J546" s="27">
        <v>2.641290091943159</v>
      </c>
      <c r="K546" s="27">
        <v>0.32252577706951974</v>
      </c>
      <c r="L546" s="27">
        <v>0</v>
      </c>
      <c r="M546" s="27">
        <v>0.2</v>
      </c>
      <c r="N546" s="27">
        <v>5.8056106965588744E-2</v>
      </c>
      <c r="O546" s="27">
        <v>0.58058188403510846</v>
      </c>
    </row>
    <row r="547" spans="1:15" x14ac:dyDescent="0.25">
      <c r="A547" t="str">
        <f t="shared" si="8"/>
        <v>LET10043212</v>
      </c>
      <c r="B547" s="3" t="s">
        <v>66</v>
      </c>
      <c r="C547" s="3" t="s">
        <v>67</v>
      </c>
      <c r="D547" s="4">
        <v>43212</v>
      </c>
      <c r="E547" s="3" t="s">
        <v>98</v>
      </c>
      <c r="F547" s="27">
        <v>0.24987824850360835</v>
      </c>
      <c r="G547" s="27">
        <v>0</v>
      </c>
      <c r="H547" s="27">
        <v>0</v>
      </c>
      <c r="I547" s="27">
        <v>8.9778404645904641E-3</v>
      </c>
      <c r="J547" s="27">
        <v>0.25885608896819878</v>
      </c>
      <c r="K547" s="27">
        <v>0</v>
      </c>
      <c r="L547" s="27">
        <v>0</v>
      </c>
      <c r="M547" s="27">
        <v>0</v>
      </c>
      <c r="N547" s="27">
        <v>0</v>
      </c>
      <c r="O547" s="27">
        <v>0</v>
      </c>
    </row>
    <row r="548" spans="1:15" x14ac:dyDescent="0.25">
      <c r="A548" t="str">
        <f t="shared" si="8"/>
        <v>LETAXP43212</v>
      </c>
      <c r="B548" s="3" t="s">
        <v>69</v>
      </c>
      <c r="C548" s="3" t="s">
        <v>70</v>
      </c>
      <c r="D548" s="4">
        <v>43212</v>
      </c>
      <c r="E548" s="3" t="s">
        <v>71</v>
      </c>
      <c r="F548" s="27">
        <v>2.3947427595944695</v>
      </c>
      <c r="G548" s="27">
        <v>5.0003636395030832E-2</v>
      </c>
      <c r="H548" s="27">
        <v>0</v>
      </c>
      <c r="I548" s="27">
        <v>0.25465324489876084</v>
      </c>
      <c r="J548" s="27">
        <v>2.6993996408882612</v>
      </c>
      <c r="K548" s="27">
        <v>1.4231724517651043</v>
      </c>
      <c r="L548" s="27">
        <v>0</v>
      </c>
      <c r="M548" s="27">
        <v>0</v>
      </c>
      <c r="N548" s="27">
        <v>0.24178320952409466</v>
      </c>
      <c r="O548" s="27">
        <v>1.6649556612891989</v>
      </c>
    </row>
    <row r="549" spans="1:15" x14ac:dyDescent="0.25">
      <c r="A549" t="str">
        <f t="shared" si="8"/>
        <v>LETF5043212</v>
      </c>
      <c r="B549" s="3" t="s">
        <v>72</v>
      </c>
      <c r="C549" s="3" t="s">
        <v>73</v>
      </c>
      <c r="D549" s="4">
        <v>43212</v>
      </c>
      <c r="E549" s="3" t="s">
        <v>99</v>
      </c>
      <c r="F549" s="27">
        <v>9.9985359773416382E-2</v>
      </c>
      <c r="G549" s="27">
        <v>0</v>
      </c>
      <c r="H549" s="27">
        <v>0</v>
      </c>
      <c r="I549" s="27">
        <v>1.7973128410898257E-3</v>
      </c>
      <c r="J549" s="27">
        <v>0.10178267261450621</v>
      </c>
      <c r="K549" s="27">
        <v>0</v>
      </c>
      <c r="L549" s="27">
        <v>0</v>
      </c>
      <c r="M549" s="27">
        <v>0</v>
      </c>
      <c r="N549" s="27">
        <v>0</v>
      </c>
      <c r="O549" s="27">
        <v>0</v>
      </c>
    </row>
    <row r="550" spans="1:15" x14ac:dyDescent="0.25">
      <c r="A550" t="str">
        <f t="shared" si="8"/>
        <v>LETFSX43212</v>
      </c>
      <c r="B550" s="3" t="s">
        <v>75</v>
      </c>
      <c r="C550" s="3" t="s">
        <v>76</v>
      </c>
      <c r="D550" s="4">
        <v>43212</v>
      </c>
      <c r="E550" s="3" t="s">
        <v>100</v>
      </c>
      <c r="F550" s="27">
        <v>0.10000038550523696</v>
      </c>
      <c r="G550" s="27">
        <v>0</v>
      </c>
      <c r="H550" s="27">
        <v>0</v>
      </c>
      <c r="I550" s="27">
        <v>0</v>
      </c>
      <c r="J550" s="27">
        <v>0.10000038550523696</v>
      </c>
      <c r="K550" s="27">
        <v>0</v>
      </c>
      <c r="L550" s="27">
        <v>0</v>
      </c>
      <c r="M550" s="27">
        <v>0</v>
      </c>
      <c r="N550" s="27">
        <v>0</v>
      </c>
      <c r="O550" s="27">
        <v>0</v>
      </c>
    </row>
    <row r="551" spans="1:15" x14ac:dyDescent="0.25">
      <c r="A551" t="str">
        <f t="shared" si="8"/>
        <v>LEULIS43212</v>
      </c>
      <c r="B551" s="3" t="s">
        <v>78</v>
      </c>
      <c r="C551" s="3" t="s">
        <v>79</v>
      </c>
      <c r="D551" s="4">
        <v>43212</v>
      </c>
      <c r="E551" s="3" t="s">
        <v>80</v>
      </c>
      <c r="F551" s="27">
        <v>2.3449899456834489</v>
      </c>
      <c r="G551" s="27">
        <v>5.0003636387797257E-2</v>
      </c>
      <c r="H551" s="27">
        <v>0</v>
      </c>
      <c r="I551" s="27">
        <v>0.24749815285485122</v>
      </c>
      <c r="J551" s="27">
        <v>2.6424917349260975</v>
      </c>
      <c r="K551" s="27">
        <v>1.2704554236300907</v>
      </c>
      <c r="L551" s="27">
        <v>0</v>
      </c>
      <c r="M551" s="27">
        <v>0</v>
      </c>
      <c r="N551" s="27">
        <v>0.21608885365789554</v>
      </c>
      <c r="O551" s="27">
        <v>1.4865442772879862</v>
      </c>
    </row>
    <row r="552" spans="1:15" x14ac:dyDescent="0.25">
      <c r="A552" t="str">
        <f t="shared" si="8"/>
        <v>LLIQDF43212</v>
      </c>
      <c r="B552" s="3" t="s">
        <v>81</v>
      </c>
      <c r="C552" s="3" t="s">
        <v>82</v>
      </c>
      <c r="D552" s="4">
        <v>43212</v>
      </c>
      <c r="E552" s="3" t="s">
        <v>83</v>
      </c>
      <c r="F552" s="27">
        <v>0.23944856820412916</v>
      </c>
      <c r="G552" s="27">
        <v>0</v>
      </c>
      <c r="H552" s="27">
        <v>0</v>
      </c>
      <c r="I552" s="27">
        <v>5.2992640492548282E-3</v>
      </c>
      <c r="J552" s="27">
        <v>0.24474783225338398</v>
      </c>
      <c r="K552" s="27">
        <v>9.9361020328997754E-2</v>
      </c>
      <c r="L552" s="27">
        <v>0</v>
      </c>
      <c r="M552" s="27">
        <v>0</v>
      </c>
      <c r="N552" s="27">
        <v>5.2848325904905581E-3</v>
      </c>
      <c r="O552" s="27">
        <v>0.10464585291948832</v>
      </c>
    </row>
    <row r="553" spans="1:15" x14ac:dyDescent="0.25">
      <c r="A553" t="str">
        <f t="shared" si="8"/>
        <v>LDBOND43213</v>
      </c>
      <c r="B553" s="3" t="s">
        <v>11</v>
      </c>
      <c r="C553" s="3" t="s">
        <v>12</v>
      </c>
      <c r="D553" s="4">
        <v>43213</v>
      </c>
      <c r="E553" s="3" t="s">
        <v>13</v>
      </c>
      <c r="F553" s="27">
        <v>1.0405302639525607</v>
      </c>
      <c r="G553" s="27">
        <v>0</v>
      </c>
      <c r="H553" s="27">
        <v>0</v>
      </c>
      <c r="I553" s="27">
        <v>9.0095104031212861E-2</v>
      </c>
      <c r="J553" s="27">
        <v>1.1306253679837734</v>
      </c>
      <c r="K553" s="27">
        <v>0.53729081906462772</v>
      </c>
      <c r="L553" s="27">
        <v>0</v>
      </c>
      <c r="M553" s="27">
        <v>0</v>
      </c>
      <c r="N553" s="27">
        <v>8.9512858032770218E-2</v>
      </c>
      <c r="O553" s="27">
        <v>0.62680367709739793</v>
      </c>
    </row>
    <row r="554" spans="1:15" x14ac:dyDescent="0.25">
      <c r="A554" t="str">
        <f t="shared" si="8"/>
        <v>LDCPO243213</v>
      </c>
      <c r="B554" s="3" t="s">
        <v>14</v>
      </c>
      <c r="C554" s="3" t="s">
        <v>15</v>
      </c>
      <c r="D554" s="4">
        <v>43213</v>
      </c>
      <c r="E554" s="3" t="s">
        <v>16</v>
      </c>
      <c r="F554" s="27">
        <v>0</v>
      </c>
      <c r="G554" s="27">
        <v>0</v>
      </c>
      <c r="H554" s="27">
        <v>0</v>
      </c>
      <c r="I554" s="27">
        <v>0</v>
      </c>
      <c r="J554" s="27">
        <v>0</v>
      </c>
      <c r="K554" s="27">
        <v>0</v>
      </c>
      <c r="L554" s="27">
        <v>0</v>
      </c>
      <c r="M554" s="27">
        <v>0</v>
      </c>
      <c r="N554" s="27">
        <v>0</v>
      </c>
      <c r="O554" s="27">
        <v>0</v>
      </c>
    </row>
    <row r="555" spans="1:15" x14ac:dyDescent="0.25">
      <c r="A555" t="str">
        <f t="shared" si="8"/>
        <v>LDDAF143213</v>
      </c>
      <c r="B555" s="3" t="s">
        <v>17</v>
      </c>
      <c r="C555" s="3" t="s">
        <v>18</v>
      </c>
      <c r="D555" s="4">
        <v>43213</v>
      </c>
      <c r="E555" s="5" t="s">
        <v>19</v>
      </c>
      <c r="F555" s="27">
        <v>2.2500869928429514</v>
      </c>
      <c r="G555" s="27">
        <v>0</v>
      </c>
      <c r="H555" s="27">
        <v>0</v>
      </c>
      <c r="I555" s="27">
        <v>0.17461040364505875</v>
      </c>
      <c r="J555" s="27">
        <v>2.4246973964880101</v>
      </c>
      <c r="K555" s="27">
        <v>1.0800096649523403</v>
      </c>
      <c r="L555" s="27">
        <v>0</v>
      </c>
      <c r="M555" s="27">
        <v>0</v>
      </c>
      <c r="N555" s="27">
        <v>0.17460703890386256</v>
      </c>
      <c r="O555" s="27">
        <v>1.2546167038562028</v>
      </c>
    </row>
    <row r="556" spans="1:15" x14ac:dyDescent="0.25">
      <c r="A556" t="str">
        <f t="shared" si="8"/>
        <v>LDDAF243213</v>
      </c>
      <c r="B556" s="3" t="s">
        <v>20</v>
      </c>
      <c r="C556" s="3" t="s">
        <v>21</v>
      </c>
      <c r="D556" s="4">
        <v>43213</v>
      </c>
      <c r="E556" s="3" t="s">
        <v>22</v>
      </c>
      <c r="F556" s="27">
        <v>2.2500914784857948</v>
      </c>
      <c r="G556" s="27">
        <v>0</v>
      </c>
      <c r="H556" s="27">
        <v>0</v>
      </c>
      <c r="I556" s="27">
        <v>0.19801354649783917</v>
      </c>
      <c r="J556" s="27">
        <v>2.4481050249836338</v>
      </c>
      <c r="K556" s="27">
        <v>1.2200070625125772</v>
      </c>
      <c r="L556" s="27">
        <v>0</v>
      </c>
      <c r="M556" s="27">
        <v>0</v>
      </c>
      <c r="N556" s="27">
        <v>0.1980060866849927</v>
      </c>
      <c r="O556" s="27">
        <v>1.4180131491975698</v>
      </c>
    </row>
    <row r="557" spans="1:15" x14ac:dyDescent="0.25">
      <c r="A557" t="str">
        <f t="shared" si="8"/>
        <v>LDDAF343213</v>
      </c>
      <c r="B557" s="3" t="s">
        <v>23</v>
      </c>
      <c r="C557" s="3" t="s">
        <v>24</v>
      </c>
      <c r="D557" s="4">
        <v>43213</v>
      </c>
      <c r="E557" s="3" t="s">
        <v>25</v>
      </c>
      <c r="F557" s="27">
        <v>2.2500884935183421</v>
      </c>
      <c r="G557" s="27">
        <v>0</v>
      </c>
      <c r="H557" s="27">
        <v>0</v>
      </c>
      <c r="I557" s="27">
        <v>0.1962134715067626</v>
      </c>
      <c r="J557" s="27">
        <v>2.4463019650251048</v>
      </c>
      <c r="K557" s="27">
        <v>1.230017579679519</v>
      </c>
      <c r="L557" s="27">
        <v>0</v>
      </c>
      <c r="M557" s="27">
        <v>0</v>
      </c>
      <c r="N557" s="27">
        <v>0.19620840720609339</v>
      </c>
      <c r="O557" s="27">
        <v>1.4262259868856124</v>
      </c>
    </row>
    <row r="558" spans="1:15" x14ac:dyDescent="0.25">
      <c r="A558" t="str">
        <f t="shared" si="8"/>
        <v>LDGETF43213</v>
      </c>
      <c r="B558" s="3" t="s">
        <v>26</v>
      </c>
      <c r="C558" s="3" t="s">
        <v>27</v>
      </c>
      <c r="D558" s="4">
        <v>43213</v>
      </c>
      <c r="E558" s="3" t="s">
        <v>97</v>
      </c>
      <c r="F558" s="27">
        <v>0.25000179331432909</v>
      </c>
      <c r="G558" s="27">
        <v>0</v>
      </c>
      <c r="H558" s="27">
        <v>0</v>
      </c>
      <c r="I558" s="27">
        <v>2.7000295377884013E-2</v>
      </c>
      <c r="J558" s="27">
        <v>0.2770020886922131</v>
      </c>
      <c r="K558" s="27">
        <v>0</v>
      </c>
      <c r="L558" s="27">
        <v>0</v>
      </c>
      <c r="M558" s="27">
        <v>0</v>
      </c>
      <c r="N558" s="27">
        <v>0</v>
      </c>
      <c r="O558" s="27">
        <v>0</v>
      </c>
    </row>
    <row r="559" spans="1:15" x14ac:dyDescent="0.25">
      <c r="A559" t="str">
        <f t="shared" si="8"/>
        <v>LDGSEC43213</v>
      </c>
      <c r="B559" s="3" t="s">
        <v>29</v>
      </c>
      <c r="C559" s="3" t="s">
        <v>30</v>
      </c>
      <c r="D559" s="4">
        <v>43213</v>
      </c>
      <c r="E559" s="3" t="s">
        <v>31</v>
      </c>
      <c r="F559" s="27">
        <v>1.1230325712877391</v>
      </c>
      <c r="G559" s="27">
        <v>0</v>
      </c>
      <c r="H559" s="27">
        <v>0.2</v>
      </c>
      <c r="I559" s="27">
        <v>6.8944997313263867E-2</v>
      </c>
      <c r="J559" s="27">
        <v>1.391977568601003</v>
      </c>
      <c r="K559" s="27">
        <v>0.21430894595514799</v>
      </c>
      <c r="L559" s="27">
        <v>0</v>
      </c>
      <c r="M559" s="27">
        <v>0.2</v>
      </c>
      <c r="N559" s="27">
        <v>6.737584283228791E-2</v>
      </c>
      <c r="O559" s="27">
        <v>0.48168478878743592</v>
      </c>
    </row>
    <row r="560" spans="1:15" x14ac:dyDescent="0.25">
      <c r="A560" t="str">
        <f t="shared" si="8"/>
        <v>LDINPF43213</v>
      </c>
      <c r="B560" s="3" t="s">
        <v>32</v>
      </c>
      <c r="C560" s="3" t="s">
        <v>33</v>
      </c>
      <c r="D560" s="4">
        <v>43213</v>
      </c>
      <c r="E560" s="3" t="s">
        <v>34</v>
      </c>
      <c r="F560" s="27">
        <v>1.0197570249597534</v>
      </c>
      <c r="G560" s="27">
        <v>0</v>
      </c>
      <c r="H560" s="27">
        <v>0</v>
      </c>
      <c r="I560" s="27">
        <v>4.8555051581643173E-2</v>
      </c>
      <c r="J560" s="27">
        <v>1.0683120765413965</v>
      </c>
      <c r="K560" s="27">
        <v>0.36641174316859881</v>
      </c>
      <c r="L560" s="27">
        <v>0</v>
      </c>
      <c r="M560" s="27">
        <v>0</v>
      </c>
      <c r="N560" s="27">
        <v>4.795233103121891E-2</v>
      </c>
      <c r="O560" s="27">
        <v>0.41436407419981774</v>
      </c>
    </row>
    <row r="561" spans="1:15" x14ac:dyDescent="0.25">
      <c r="A561" t="str">
        <f t="shared" si="8"/>
        <v>LDMIPF43213</v>
      </c>
      <c r="B561" s="3" t="s">
        <v>35</v>
      </c>
      <c r="C561" s="3" t="s">
        <v>36</v>
      </c>
      <c r="D561" s="4">
        <v>43213</v>
      </c>
      <c r="E561" s="3" t="s">
        <v>37</v>
      </c>
      <c r="F561" s="27">
        <v>2.1552927585165853</v>
      </c>
      <c r="G561" s="27">
        <v>5.0003587299141984E-2</v>
      </c>
      <c r="H561" s="27">
        <v>0.2</v>
      </c>
      <c r="I561" s="27">
        <v>0.31235987894722506</v>
      </c>
      <c r="J561" s="27">
        <v>2.7176562247629525</v>
      </c>
      <c r="K561" s="27">
        <v>1.4631345471919641</v>
      </c>
      <c r="L561" s="27">
        <v>0</v>
      </c>
      <c r="M561" s="27">
        <v>0.2</v>
      </c>
      <c r="N561" s="27">
        <v>0.28857624641983592</v>
      </c>
      <c r="O561" s="27">
        <v>1.9517107936118001</v>
      </c>
    </row>
    <row r="562" spans="1:15" x14ac:dyDescent="0.25">
      <c r="A562" t="str">
        <f t="shared" si="8"/>
        <v>LDSAPF43213</v>
      </c>
      <c r="B562" s="3" t="s">
        <v>38</v>
      </c>
      <c r="C562" s="3" t="s">
        <v>39</v>
      </c>
      <c r="D562" s="4">
        <v>43213</v>
      </c>
      <c r="E562" s="3" t="s">
        <v>40</v>
      </c>
      <c r="F562" s="27">
        <v>0.79367534934827111</v>
      </c>
      <c r="G562" s="27">
        <v>0</v>
      </c>
      <c r="H562" s="27">
        <v>0</v>
      </c>
      <c r="I562" s="27">
        <v>3.8460770342311559E-2</v>
      </c>
      <c r="J562" s="27">
        <v>0.83213611969058265</v>
      </c>
      <c r="K562" s="27">
        <v>0.26004123439242632</v>
      </c>
      <c r="L562" s="27">
        <v>0</v>
      </c>
      <c r="M562" s="27">
        <v>0</v>
      </c>
      <c r="N562" s="27">
        <v>3.7807526163993938E-2</v>
      </c>
      <c r="O562" s="27">
        <v>0.29784876055642029</v>
      </c>
    </row>
    <row r="563" spans="1:15" x14ac:dyDescent="0.25">
      <c r="A563" t="str">
        <f t="shared" si="8"/>
        <v>LEBALF43213</v>
      </c>
      <c r="B563" s="3" t="s">
        <v>41</v>
      </c>
      <c r="C563" s="3" t="s">
        <v>42</v>
      </c>
      <c r="D563" s="4">
        <v>43213</v>
      </c>
      <c r="E563" s="3" t="s">
        <v>43</v>
      </c>
      <c r="F563" s="27">
        <v>2.298120012528011</v>
      </c>
      <c r="G563" s="27">
        <v>5.0003506786633345E-2</v>
      </c>
      <c r="H563" s="27">
        <v>0.2</v>
      </c>
      <c r="I563" s="27">
        <v>5.3653852828544374E-2</v>
      </c>
      <c r="J563" s="27">
        <v>2.6017773721431889</v>
      </c>
      <c r="K563" s="27">
        <v>0.29618268957996463</v>
      </c>
      <c r="L563" s="27">
        <v>0</v>
      </c>
      <c r="M563" s="27">
        <v>0.2</v>
      </c>
      <c r="N563" s="27">
        <v>5.331387094091837E-2</v>
      </c>
      <c r="O563" s="27">
        <v>0.54949656052088303</v>
      </c>
    </row>
    <row r="564" spans="1:15" x14ac:dyDescent="0.25">
      <c r="A564" t="str">
        <f t="shared" si="8"/>
        <v>LEBFSF43213</v>
      </c>
      <c r="B564" s="3" t="s">
        <v>44</v>
      </c>
      <c r="C564" s="3" t="s">
        <v>45</v>
      </c>
      <c r="D564" s="4">
        <v>43213</v>
      </c>
      <c r="E564" s="3" t="s">
        <v>46</v>
      </c>
      <c r="F564" s="27">
        <v>2.5001249856728522</v>
      </c>
      <c r="G564" s="27">
        <v>5.0003817250725682E-2</v>
      </c>
      <c r="H564" s="27">
        <v>0.2</v>
      </c>
      <c r="I564" s="27">
        <v>0.21961664147836835</v>
      </c>
      <c r="J564" s="27">
        <v>2.9697454444019464</v>
      </c>
      <c r="K564" s="27">
        <v>1.0368845191197984</v>
      </c>
      <c r="L564" s="27">
        <v>0</v>
      </c>
      <c r="M564" s="27">
        <v>0.2</v>
      </c>
      <c r="N564" s="27">
        <v>0.20825111526790646</v>
      </c>
      <c r="O564" s="27">
        <v>1.4451356343877049</v>
      </c>
    </row>
    <row r="565" spans="1:15" x14ac:dyDescent="0.25">
      <c r="A565" t="str">
        <f t="shared" si="8"/>
        <v>LECHID43213</v>
      </c>
      <c r="B565" s="3" t="s">
        <v>47</v>
      </c>
      <c r="C565" s="3" t="s">
        <v>48</v>
      </c>
      <c r="D565" s="4">
        <v>43213</v>
      </c>
      <c r="E565" s="3" t="s">
        <v>49</v>
      </c>
      <c r="F565" s="27">
        <v>2.4754397351018818</v>
      </c>
      <c r="G565" s="27">
        <v>0</v>
      </c>
      <c r="H565" s="27">
        <v>0</v>
      </c>
      <c r="I565" s="27">
        <v>0.26917510711830339</v>
      </c>
      <c r="J565" s="27">
        <v>2.744614842220185</v>
      </c>
      <c r="K565" s="27">
        <v>1.4668484701982256</v>
      </c>
      <c r="L565" s="27">
        <v>0</v>
      </c>
      <c r="M565" s="27">
        <v>0</v>
      </c>
      <c r="N565" s="27">
        <v>0.2497059749237876</v>
      </c>
      <c r="O565" s="27">
        <v>1.7165544451220132</v>
      </c>
    </row>
    <row r="566" spans="1:15" x14ac:dyDescent="0.25">
      <c r="A566" t="str">
        <f t="shared" si="8"/>
        <v>LEEQTF43213</v>
      </c>
      <c r="B566" s="3" t="s">
        <v>50</v>
      </c>
      <c r="C566" s="3" t="s">
        <v>51</v>
      </c>
      <c r="D566" s="4">
        <v>43213</v>
      </c>
      <c r="E566" s="3" t="s">
        <v>52</v>
      </c>
      <c r="F566" s="27">
        <v>2.3250875123268027</v>
      </c>
      <c r="G566" s="27">
        <v>5.0003937509876029E-2</v>
      </c>
      <c r="H566" s="27">
        <v>0.2</v>
      </c>
      <c r="I566" s="27">
        <v>0.28891721949341587</v>
      </c>
      <c r="J566" s="27">
        <v>2.864008669330095</v>
      </c>
      <c r="K566" s="27">
        <v>1.4608052337859576</v>
      </c>
      <c r="L566" s="27">
        <v>0</v>
      </c>
      <c r="M566" s="27">
        <v>0.2</v>
      </c>
      <c r="N566" s="27">
        <v>0.28635497143340383</v>
      </c>
      <c r="O566" s="27">
        <v>1.9471602052193613</v>
      </c>
    </row>
    <row r="567" spans="1:15" x14ac:dyDescent="0.25">
      <c r="A567" t="str">
        <f t="shared" si="8"/>
        <v>LEGROW43213</v>
      </c>
      <c r="B567" s="3" t="s">
        <v>53</v>
      </c>
      <c r="C567" s="3" t="s">
        <v>54</v>
      </c>
      <c r="D567" s="4">
        <v>43213</v>
      </c>
      <c r="E567" s="3" t="s">
        <v>55</v>
      </c>
      <c r="F567" s="27">
        <v>2.3505700611316112</v>
      </c>
      <c r="G567" s="27">
        <v>5.0003998285580678E-2</v>
      </c>
      <c r="H567" s="27">
        <v>0.2</v>
      </c>
      <c r="I567" s="27">
        <v>0.27550323647204111</v>
      </c>
      <c r="J567" s="27">
        <v>2.8760772958892331</v>
      </c>
      <c r="K567" s="27">
        <v>1.3923428031670577</v>
      </c>
      <c r="L567" s="27">
        <v>0</v>
      </c>
      <c r="M567" s="27">
        <v>0.2</v>
      </c>
      <c r="N567" s="27">
        <v>0.27223215804985312</v>
      </c>
      <c r="O567" s="27">
        <v>1.8645749612169107</v>
      </c>
    </row>
    <row r="568" spans="1:15" x14ac:dyDescent="0.25">
      <c r="A568" t="str">
        <f t="shared" si="8"/>
        <v>LEINFA43213</v>
      </c>
      <c r="B568" s="3" t="s">
        <v>56</v>
      </c>
      <c r="C568" s="3" t="s">
        <v>57</v>
      </c>
      <c r="D568" s="4">
        <v>43213</v>
      </c>
      <c r="E568" s="3" t="s">
        <v>58</v>
      </c>
      <c r="F568" s="27">
        <v>2.5001239875494052</v>
      </c>
      <c r="G568" s="27">
        <v>0</v>
      </c>
      <c r="H568" s="27">
        <v>0.2</v>
      </c>
      <c r="I568" s="27">
        <v>0.25381942210152819</v>
      </c>
      <c r="J568" s="27">
        <v>2.9539434096509334</v>
      </c>
      <c r="K568" s="27">
        <v>1.1938114850339323</v>
      </c>
      <c r="L568" s="27">
        <v>0</v>
      </c>
      <c r="M568" s="27">
        <v>0.2</v>
      </c>
      <c r="N568" s="27">
        <v>0.23829589089648046</v>
      </c>
      <c r="O568" s="27">
        <v>1.6321073759304128</v>
      </c>
    </row>
    <row r="569" spans="1:15" x14ac:dyDescent="0.25">
      <c r="A569" t="str">
        <f t="shared" si="8"/>
        <v>LEINNF43213</v>
      </c>
      <c r="B569" s="3" t="s">
        <v>59</v>
      </c>
      <c r="C569" s="3" t="s">
        <v>60</v>
      </c>
      <c r="D569" s="4">
        <v>43213</v>
      </c>
      <c r="E569" s="3" t="s">
        <v>93</v>
      </c>
      <c r="F569" s="27">
        <v>1.2000314368415459</v>
      </c>
      <c r="G569" s="27">
        <v>0</v>
      </c>
      <c r="H569" s="27">
        <v>0</v>
      </c>
      <c r="I569" s="27">
        <v>4.4999560758649339E-2</v>
      </c>
      <c r="J569" s="27">
        <v>1.2450309976001952</v>
      </c>
      <c r="K569" s="27">
        <v>0.64448915099135651</v>
      </c>
      <c r="L569" s="27">
        <v>0</v>
      </c>
      <c r="M569" s="27">
        <v>0</v>
      </c>
      <c r="N569" s="27">
        <v>4.4006751125300607E-2</v>
      </c>
      <c r="O569" s="27">
        <v>0.68849590211665712</v>
      </c>
    </row>
    <row r="570" spans="1:15" x14ac:dyDescent="0.25">
      <c r="A570" t="str">
        <f t="shared" si="8"/>
        <v>LEINSX43213</v>
      </c>
      <c r="B570" s="3" t="s">
        <v>61</v>
      </c>
      <c r="C570" s="3" t="s">
        <v>62</v>
      </c>
      <c r="D570" s="4">
        <v>43213</v>
      </c>
      <c r="E570" s="3" t="s">
        <v>92</v>
      </c>
      <c r="F570" s="27">
        <v>1.7000639813245981</v>
      </c>
      <c r="G570" s="27">
        <v>0</v>
      </c>
      <c r="H570" s="27">
        <v>0</v>
      </c>
      <c r="I570" s="27">
        <v>0.12600471649803027</v>
      </c>
      <c r="J570" s="27">
        <v>1.8260686978226284</v>
      </c>
      <c r="K570" s="27">
        <v>1.138094703709521</v>
      </c>
      <c r="L570" s="27">
        <v>0</v>
      </c>
      <c r="M570" s="27">
        <v>0</v>
      </c>
      <c r="N570" s="27">
        <v>0.11485972197375592</v>
      </c>
      <c r="O570" s="27">
        <v>1.252954425683277</v>
      </c>
    </row>
    <row r="571" spans="1:15" x14ac:dyDescent="0.25">
      <c r="A571" t="str">
        <f t="shared" si="8"/>
        <v>LEMIDF43213</v>
      </c>
      <c r="B571" s="3" t="s">
        <v>63</v>
      </c>
      <c r="C571" s="3" t="s">
        <v>64</v>
      </c>
      <c r="D571" s="4">
        <v>43213</v>
      </c>
      <c r="E571" s="3" t="s">
        <v>65</v>
      </c>
      <c r="F571" s="27">
        <v>2.3310932606962091</v>
      </c>
      <c r="G571" s="27">
        <v>5.0003617096787571E-2</v>
      </c>
      <c r="H571" s="27">
        <v>0.2</v>
      </c>
      <c r="I571" s="27">
        <v>5.9588760111471996E-2</v>
      </c>
      <c r="J571" s="27">
        <v>2.6406856379044692</v>
      </c>
      <c r="K571" s="27">
        <v>0.3220710426186178</v>
      </c>
      <c r="L571" s="27">
        <v>0</v>
      </c>
      <c r="M571" s="27">
        <v>0.2</v>
      </c>
      <c r="N571" s="27">
        <v>5.7974129254956132E-2</v>
      </c>
      <c r="O571" s="27">
        <v>0.58004517187357396</v>
      </c>
    </row>
    <row r="572" spans="1:15" x14ac:dyDescent="0.25">
      <c r="A572" t="str">
        <f t="shared" si="8"/>
        <v>LET10043213</v>
      </c>
      <c r="B572" s="3" t="s">
        <v>66</v>
      </c>
      <c r="C572" s="3" t="s">
        <v>67</v>
      </c>
      <c r="D572" s="4">
        <v>43213</v>
      </c>
      <c r="E572" s="3" t="s">
        <v>98</v>
      </c>
      <c r="F572" s="27">
        <v>0.24987861216187174</v>
      </c>
      <c r="G572" s="27">
        <v>0</v>
      </c>
      <c r="H572" s="27">
        <v>0</v>
      </c>
      <c r="I572" s="27">
        <v>8.9777244096272517E-3</v>
      </c>
      <c r="J572" s="27">
        <v>0.25885633657149898</v>
      </c>
      <c r="K572" s="27">
        <v>0</v>
      </c>
      <c r="L572" s="27">
        <v>0</v>
      </c>
      <c r="M572" s="27">
        <v>0</v>
      </c>
      <c r="N572" s="27">
        <v>0</v>
      </c>
      <c r="O572" s="27">
        <v>0</v>
      </c>
    </row>
    <row r="573" spans="1:15" x14ac:dyDescent="0.25">
      <c r="A573" t="str">
        <f t="shared" si="8"/>
        <v>LETAXP43213</v>
      </c>
      <c r="B573" s="3" t="s">
        <v>69</v>
      </c>
      <c r="C573" s="3" t="s">
        <v>70</v>
      </c>
      <c r="D573" s="4">
        <v>43213</v>
      </c>
      <c r="E573" s="3" t="s">
        <v>71</v>
      </c>
      <c r="F573" s="27">
        <v>2.3939932991408641</v>
      </c>
      <c r="G573" s="27">
        <v>5.0003686344968636E-2</v>
      </c>
      <c r="H573" s="27">
        <v>0</v>
      </c>
      <c r="I573" s="27">
        <v>0.25451838501376339</v>
      </c>
      <c r="J573" s="27">
        <v>2.6985153704995963</v>
      </c>
      <c r="K573" s="27">
        <v>1.422803775702566</v>
      </c>
      <c r="L573" s="27">
        <v>0</v>
      </c>
      <c r="M573" s="27">
        <v>0</v>
      </c>
      <c r="N573" s="27">
        <v>0.24171650468508238</v>
      </c>
      <c r="O573" s="27">
        <v>1.6645202803876484</v>
      </c>
    </row>
    <row r="574" spans="1:15" x14ac:dyDescent="0.25">
      <c r="A574" t="str">
        <f t="shared" si="8"/>
        <v>LETF5043213</v>
      </c>
      <c r="B574" s="3" t="s">
        <v>72</v>
      </c>
      <c r="C574" s="3" t="s">
        <v>73</v>
      </c>
      <c r="D574" s="4">
        <v>43213</v>
      </c>
      <c r="E574" s="3" t="s">
        <v>99</v>
      </c>
      <c r="F574" s="27">
        <v>9.998542562020124E-2</v>
      </c>
      <c r="G574" s="27">
        <v>0</v>
      </c>
      <c r="H574" s="27">
        <v>0</v>
      </c>
      <c r="I574" s="27">
        <v>1.7974001146006746E-3</v>
      </c>
      <c r="J574" s="27">
        <v>0.10178282573480192</v>
      </c>
      <c r="K574" s="27">
        <v>0</v>
      </c>
      <c r="L574" s="27">
        <v>0</v>
      </c>
      <c r="M574" s="27">
        <v>0</v>
      </c>
      <c r="N574" s="27">
        <v>0</v>
      </c>
      <c r="O574" s="27">
        <v>0</v>
      </c>
    </row>
    <row r="575" spans="1:15" x14ac:dyDescent="0.25">
      <c r="A575" t="str">
        <f t="shared" si="8"/>
        <v>LETFSX43213</v>
      </c>
      <c r="B575" s="3" t="s">
        <v>75</v>
      </c>
      <c r="C575" s="3" t="s">
        <v>76</v>
      </c>
      <c r="D575" s="4">
        <v>43213</v>
      </c>
      <c r="E575" s="3" t="s">
        <v>100</v>
      </c>
      <c r="F575" s="27">
        <v>0.1000003197777837</v>
      </c>
      <c r="G575" s="27">
        <v>0</v>
      </c>
      <c r="H575" s="27">
        <v>0</v>
      </c>
      <c r="I575" s="27">
        <v>0</v>
      </c>
      <c r="J575" s="27">
        <v>0.1000003197777837</v>
      </c>
      <c r="K575" s="27">
        <v>0</v>
      </c>
      <c r="L575" s="27">
        <v>0</v>
      </c>
      <c r="M575" s="27">
        <v>0</v>
      </c>
      <c r="N575" s="27">
        <v>0</v>
      </c>
      <c r="O575" s="27">
        <v>0</v>
      </c>
    </row>
    <row r="576" spans="1:15" x14ac:dyDescent="0.25">
      <c r="A576" t="str">
        <f t="shared" si="8"/>
        <v>LEULIS43213</v>
      </c>
      <c r="B576" s="3" t="s">
        <v>78</v>
      </c>
      <c r="C576" s="3" t="s">
        <v>79</v>
      </c>
      <c r="D576" s="4">
        <v>43213</v>
      </c>
      <c r="E576" s="3" t="s">
        <v>80</v>
      </c>
      <c r="F576" s="27">
        <v>2.3446126383511134</v>
      </c>
      <c r="G576" s="27">
        <v>5.0003606460065353E-2</v>
      </c>
      <c r="H576" s="27">
        <v>0</v>
      </c>
      <c r="I576" s="27">
        <v>0.2474303013053186</v>
      </c>
      <c r="J576" s="27">
        <v>2.6420465461164975</v>
      </c>
      <c r="K576" s="27">
        <v>1.2707732258277931</v>
      </c>
      <c r="L576" s="27">
        <v>0</v>
      </c>
      <c r="M576" s="27">
        <v>0</v>
      </c>
      <c r="N576" s="27">
        <v>0.21614575747199399</v>
      </c>
      <c r="O576" s="27">
        <v>1.4869189832997871</v>
      </c>
    </row>
    <row r="577" spans="1:15" x14ac:dyDescent="0.25">
      <c r="A577" t="str">
        <f t="shared" si="8"/>
        <v>LLIQDF43213</v>
      </c>
      <c r="B577" s="3" t="s">
        <v>81</v>
      </c>
      <c r="C577" s="3" t="s">
        <v>82</v>
      </c>
      <c r="D577" s="4">
        <v>43213</v>
      </c>
      <c r="E577" s="3" t="s">
        <v>83</v>
      </c>
      <c r="F577" s="27">
        <v>0.23940690850105528</v>
      </c>
      <c r="G577" s="27">
        <v>0</v>
      </c>
      <c r="H577" s="27">
        <v>0</v>
      </c>
      <c r="I577" s="27">
        <v>5.2918751005416303E-3</v>
      </c>
      <c r="J577" s="27">
        <v>0.24469878360159691</v>
      </c>
      <c r="K577" s="27">
        <v>9.9380836226546213E-2</v>
      </c>
      <c r="L577" s="27">
        <v>0</v>
      </c>
      <c r="M577" s="27">
        <v>0</v>
      </c>
      <c r="N577" s="27">
        <v>5.2884198894625617E-3</v>
      </c>
      <c r="O577" s="27">
        <v>0.10466925611600877</v>
      </c>
    </row>
    <row r="578" spans="1:15" x14ac:dyDescent="0.25">
      <c r="A578" t="str">
        <f t="shared" si="8"/>
        <v>LDBOND43214</v>
      </c>
      <c r="B578" s="3" t="s">
        <v>11</v>
      </c>
      <c r="C578" s="3" t="s">
        <v>12</v>
      </c>
      <c r="D578" s="4">
        <v>43214</v>
      </c>
      <c r="E578" s="3" t="s">
        <v>13</v>
      </c>
      <c r="F578" s="27">
        <v>1.0323640972687798</v>
      </c>
      <c r="G578" s="27">
        <v>0</v>
      </c>
      <c r="H578" s="27">
        <v>0</v>
      </c>
      <c r="I578" s="27">
        <v>8.8625239149362309E-2</v>
      </c>
      <c r="J578" s="27">
        <v>1.120989336418142</v>
      </c>
      <c r="K578" s="27">
        <v>0.52913008579747856</v>
      </c>
      <c r="L578" s="27">
        <v>0</v>
      </c>
      <c r="M578" s="27">
        <v>0</v>
      </c>
      <c r="N578" s="27">
        <v>8.8044637964791159E-2</v>
      </c>
      <c r="O578" s="27">
        <v>0.61717472376226967</v>
      </c>
    </row>
    <row r="579" spans="1:15" x14ac:dyDescent="0.25">
      <c r="A579" t="str">
        <f t="shared" si="8"/>
        <v>LDCPO243214</v>
      </c>
      <c r="B579" s="3" t="s">
        <v>14</v>
      </c>
      <c r="C579" s="3" t="s">
        <v>15</v>
      </c>
      <c r="D579" s="4">
        <v>43214</v>
      </c>
      <c r="E579" s="3" t="s">
        <v>16</v>
      </c>
      <c r="F579" s="27">
        <v>0</v>
      </c>
      <c r="G579" s="27">
        <v>0</v>
      </c>
      <c r="H579" s="27">
        <v>0</v>
      </c>
      <c r="I579" s="27">
        <v>0</v>
      </c>
      <c r="J579" s="27">
        <v>0</v>
      </c>
      <c r="K579" s="27">
        <v>0</v>
      </c>
      <c r="L579" s="27">
        <v>0</v>
      </c>
      <c r="M579" s="27">
        <v>0</v>
      </c>
      <c r="N579" s="27">
        <v>0</v>
      </c>
      <c r="O579" s="27">
        <v>0</v>
      </c>
    </row>
    <row r="580" spans="1:15" x14ac:dyDescent="0.25">
      <c r="A580" t="str">
        <f t="shared" ref="A580:A643" si="9">C580&amp;D580</f>
        <v>LDDAF143214</v>
      </c>
      <c r="B580" s="3" t="s">
        <v>17</v>
      </c>
      <c r="C580" s="3" t="s">
        <v>18</v>
      </c>
      <c r="D580" s="4">
        <v>43214</v>
      </c>
      <c r="E580" s="5" t="s">
        <v>19</v>
      </c>
      <c r="F580" s="27">
        <v>2.2500858610404717</v>
      </c>
      <c r="G580" s="27">
        <v>0</v>
      </c>
      <c r="H580" s="27">
        <v>0</v>
      </c>
      <c r="I580" s="27">
        <v>0.17461174513237232</v>
      </c>
      <c r="J580" s="27">
        <v>2.424697606172844</v>
      </c>
      <c r="K580" s="27">
        <v>1.0800101981422359</v>
      </c>
      <c r="L580" s="27">
        <v>0</v>
      </c>
      <c r="M580" s="27">
        <v>0</v>
      </c>
      <c r="N580" s="27">
        <v>0.17460463073775986</v>
      </c>
      <c r="O580" s="27">
        <v>1.2546148288799956</v>
      </c>
    </row>
    <row r="581" spans="1:15" x14ac:dyDescent="0.25">
      <c r="A581" t="str">
        <f t="shared" si="9"/>
        <v>LDDAF243214</v>
      </c>
      <c r="B581" s="3" t="s">
        <v>20</v>
      </c>
      <c r="C581" s="3" t="s">
        <v>21</v>
      </c>
      <c r="D581" s="4">
        <v>43214</v>
      </c>
      <c r="E581" s="3" t="s">
        <v>22</v>
      </c>
      <c r="F581" s="27">
        <v>2.2500884647034027</v>
      </c>
      <c r="G581" s="27">
        <v>0</v>
      </c>
      <c r="H581" s="27">
        <v>0</v>
      </c>
      <c r="I581" s="27">
        <v>0.19801508369549584</v>
      </c>
      <c r="J581" s="27">
        <v>2.4481035483988984</v>
      </c>
      <c r="K581" s="27">
        <v>1.2200179939467863</v>
      </c>
      <c r="L581" s="27">
        <v>0</v>
      </c>
      <c r="M581" s="27">
        <v>0</v>
      </c>
      <c r="N581" s="27">
        <v>0.19800374903135223</v>
      </c>
      <c r="O581" s="27">
        <v>1.4180217429781385</v>
      </c>
    </row>
    <row r="582" spans="1:15" x14ac:dyDescent="0.25">
      <c r="A582" t="str">
        <f t="shared" si="9"/>
        <v>LDDAF343214</v>
      </c>
      <c r="B582" s="3" t="s">
        <v>23</v>
      </c>
      <c r="C582" s="3" t="s">
        <v>24</v>
      </c>
      <c r="D582" s="4">
        <v>43214</v>
      </c>
      <c r="E582" s="3" t="s">
        <v>25</v>
      </c>
      <c r="F582" s="27">
        <v>2.2500846439294984</v>
      </c>
      <c r="G582" s="27">
        <v>0</v>
      </c>
      <c r="H582" s="27">
        <v>0</v>
      </c>
      <c r="I582" s="27">
        <v>0.19620960096245899</v>
      </c>
      <c r="J582" s="27">
        <v>2.4462942448919573</v>
      </c>
      <c r="K582" s="27">
        <v>1.230018086042701</v>
      </c>
      <c r="L582" s="27">
        <v>0</v>
      </c>
      <c r="M582" s="27">
        <v>0</v>
      </c>
      <c r="N582" s="27">
        <v>0.1962113881355248</v>
      </c>
      <c r="O582" s="27">
        <v>1.4262294741782258</v>
      </c>
    </row>
    <row r="583" spans="1:15" x14ac:dyDescent="0.25">
      <c r="A583" t="str">
        <f t="shared" si="9"/>
        <v>LDGETF43214</v>
      </c>
      <c r="B583" s="3" t="s">
        <v>26</v>
      </c>
      <c r="C583" s="3" t="s">
        <v>27</v>
      </c>
      <c r="D583" s="4">
        <v>43214</v>
      </c>
      <c r="E583" s="3" t="s">
        <v>97</v>
      </c>
      <c r="F583" s="27">
        <v>0.25000145453471678</v>
      </c>
      <c r="G583" s="27">
        <v>0</v>
      </c>
      <c r="H583" s="27">
        <v>0</v>
      </c>
      <c r="I583" s="27">
        <v>2.7000190175683607E-2</v>
      </c>
      <c r="J583" s="27">
        <v>0.2770016447104004</v>
      </c>
      <c r="K583" s="27">
        <v>0</v>
      </c>
      <c r="L583" s="27">
        <v>0</v>
      </c>
      <c r="M583" s="27">
        <v>0</v>
      </c>
      <c r="N583" s="27">
        <v>0</v>
      </c>
      <c r="O583" s="27">
        <v>0</v>
      </c>
    </row>
    <row r="584" spans="1:15" x14ac:dyDescent="0.25">
      <c r="A584" t="str">
        <f t="shared" si="9"/>
        <v>LDGSEC43214</v>
      </c>
      <c r="B584" s="3" t="s">
        <v>29</v>
      </c>
      <c r="C584" s="3" t="s">
        <v>30</v>
      </c>
      <c r="D584" s="4">
        <v>43214</v>
      </c>
      <c r="E584" s="3" t="s">
        <v>31</v>
      </c>
      <c r="F584" s="27">
        <v>1.0865532162777212</v>
      </c>
      <c r="G584" s="27">
        <v>0</v>
      </c>
      <c r="H584" s="27">
        <v>0.2</v>
      </c>
      <c r="I584" s="27">
        <v>6.2379431346161203E-2</v>
      </c>
      <c r="J584" s="27">
        <v>1.3489326476238823</v>
      </c>
      <c r="K584" s="27">
        <v>0.17785007977194195</v>
      </c>
      <c r="L584" s="27">
        <v>0</v>
      </c>
      <c r="M584" s="27">
        <v>0.2</v>
      </c>
      <c r="N584" s="27">
        <v>6.0812215335029951E-2</v>
      </c>
      <c r="O584" s="27">
        <v>0.43866229510697191</v>
      </c>
    </row>
    <row r="585" spans="1:15" x14ac:dyDescent="0.25">
      <c r="A585" t="str">
        <f t="shared" si="9"/>
        <v>LDINPF43214</v>
      </c>
      <c r="B585" s="3" t="s">
        <v>32</v>
      </c>
      <c r="C585" s="3" t="s">
        <v>33</v>
      </c>
      <c r="D585" s="4">
        <v>43214</v>
      </c>
      <c r="E585" s="3" t="s">
        <v>34</v>
      </c>
      <c r="F585" s="27">
        <v>1.0208754112029612</v>
      </c>
      <c r="G585" s="27">
        <v>0</v>
      </c>
      <c r="H585" s="27">
        <v>0</v>
      </c>
      <c r="I585" s="27">
        <v>4.8754264906960457E-2</v>
      </c>
      <c r="J585" s="27">
        <v>1.0696296761099218</v>
      </c>
      <c r="K585" s="27">
        <v>0.36744492927822542</v>
      </c>
      <c r="L585" s="27">
        <v>0</v>
      </c>
      <c r="M585" s="27">
        <v>0</v>
      </c>
      <c r="N585" s="27">
        <v>4.8138602963591071E-2</v>
      </c>
      <c r="O585" s="27">
        <v>0.41558353224181649</v>
      </c>
    </row>
    <row r="586" spans="1:15" x14ac:dyDescent="0.25">
      <c r="A586" t="str">
        <f t="shared" si="9"/>
        <v>LDMIPF43214</v>
      </c>
      <c r="B586" s="3" t="s">
        <v>35</v>
      </c>
      <c r="C586" s="3" t="s">
        <v>36</v>
      </c>
      <c r="D586" s="4">
        <v>43214</v>
      </c>
      <c r="E586" s="3" t="s">
        <v>37</v>
      </c>
      <c r="F586" s="27">
        <v>2.1554369882592246</v>
      </c>
      <c r="G586" s="27">
        <v>5.0003899944744024E-2</v>
      </c>
      <c r="H586" s="27">
        <v>0.2</v>
      </c>
      <c r="I586" s="27">
        <v>0.31238566785187272</v>
      </c>
      <c r="J586" s="27">
        <v>2.7178265560558414</v>
      </c>
      <c r="K586" s="27">
        <v>1.463093020325902</v>
      </c>
      <c r="L586" s="27">
        <v>0</v>
      </c>
      <c r="M586" s="27">
        <v>0.2</v>
      </c>
      <c r="N586" s="27">
        <v>0.28856805392730001</v>
      </c>
      <c r="O586" s="27">
        <v>1.9516610742532019</v>
      </c>
    </row>
    <row r="587" spans="1:15" x14ac:dyDescent="0.25">
      <c r="A587" t="str">
        <f t="shared" si="9"/>
        <v>LDSAPF43214</v>
      </c>
      <c r="B587" s="3" t="s">
        <v>38</v>
      </c>
      <c r="C587" s="3" t="s">
        <v>39</v>
      </c>
      <c r="D587" s="4">
        <v>43214</v>
      </c>
      <c r="E587" s="3" t="s">
        <v>40</v>
      </c>
      <c r="F587" s="27">
        <v>0.79437026560680979</v>
      </c>
      <c r="G587" s="27">
        <v>0</v>
      </c>
      <c r="H587" s="27">
        <v>0</v>
      </c>
      <c r="I587" s="27">
        <v>3.8585090792740161E-2</v>
      </c>
      <c r="J587" s="27">
        <v>0.83295535639954998</v>
      </c>
      <c r="K587" s="27">
        <v>0.26072742804683069</v>
      </c>
      <c r="L587" s="27">
        <v>0</v>
      </c>
      <c r="M587" s="27">
        <v>0</v>
      </c>
      <c r="N587" s="27">
        <v>3.7930869524174023E-2</v>
      </c>
      <c r="O587" s="27">
        <v>0.2986582975710047</v>
      </c>
    </row>
    <row r="588" spans="1:15" x14ac:dyDescent="0.25">
      <c r="A588" t="str">
        <f t="shared" si="9"/>
        <v>LEBALF43214</v>
      </c>
      <c r="B588" s="3" t="s">
        <v>41</v>
      </c>
      <c r="C588" s="3" t="s">
        <v>42</v>
      </c>
      <c r="D588" s="4">
        <v>43214</v>
      </c>
      <c r="E588" s="3" t="s">
        <v>43</v>
      </c>
      <c r="F588" s="27">
        <v>2.297901043172542</v>
      </c>
      <c r="G588" s="27">
        <v>5.0003597884582571E-2</v>
      </c>
      <c r="H588" s="27">
        <v>0.2</v>
      </c>
      <c r="I588" s="27">
        <v>5.3614366999356976E-2</v>
      </c>
      <c r="J588" s="27">
        <v>2.6015190080564818</v>
      </c>
      <c r="K588" s="27">
        <v>0.29595510286681559</v>
      </c>
      <c r="L588" s="27">
        <v>0</v>
      </c>
      <c r="M588" s="27">
        <v>0.2</v>
      </c>
      <c r="N588" s="27">
        <v>5.3272467928241619E-2</v>
      </c>
      <c r="O588" s="27">
        <v>0.54922757079505724</v>
      </c>
    </row>
    <row r="589" spans="1:15" x14ac:dyDescent="0.25">
      <c r="A589" t="str">
        <f t="shared" si="9"/>
        <v>LEBFSF43214</v>
      </c>
      <c r="B589" s="3" t="s">
        <v>44</v>
      </c>
      <c r="C589" s="3" t="s">
        <v>45</v>
      </c>
      <c r="D589" s="4">
        <v>43214</v>
      </c>
      <c r="E589" s="3" t="s">
        <v>46</v>
      </c>
      <c r="F589" s="27">
        <v>2.5001246849767242</v>
      </c>
      <c r="G589" s="27">
        <v>5.0003781335547039E-2</v>
      </c>
      <c r="H589" s="27">
        <v>0.2</v>
      </c>
      <c r="I589" s="27">
        <v>0.21961860524268587</v>
      </c>
      <c r="J589" s="27">
        <v>2.9697470715549574</v>
      </c>
      <c r="K589" s="27">
        <v>1.0364378518727868</v>
      </c>
      <c r="L589" s="27">
        <v>0</v>
      </c>
      <c r="M589" s="27">
        <v>0.2</v>
      </c>
      <c r="N589" s="27">
        <v>0.20816294782582712</v>
      </c>
      <c r="O589" s="27">
        <v>1.4446007996986139</v>
      </c>
    </row>
    <row r="590" spans="1:15" x14ac:dyDescent="0.25">
      <c r="A590" t="str">
        <f t="shared" si="9"/>
        <v>LECHID43214</v>
      </c>
      <c r="B590" s="3" t="s">
        <v>47</v>
      </c>
      <c r="C590" s="3" t="s">
        <v>48</v>
      </c>
      <c r="D590" s="4">
        <v>43214</v>
      </c>
      <c r="E590" s="3" t="s">
        <v>49</v>
      </c>
      <c r="F590" s="27">
        <v>2.4753462389216629</v>
      </c>
      <c r="G590" s="27">
        <v>0</v>
      </c>
      <c r="H590" s="27">
        <v>0</v>
      </c>
      <c r="I590" s="27">
        <v>0.26916492668403263</v>
      </c>
      <c r="J590" s="27">
        <v>2.7445111656056955</v>
      </c>
      <c r="K590" s="27">
        <v>1.4660421630694651</v>
      </c>
      <c r="L590" s="27">
        <v>0</v>
      </c>
      <c r="M590" s="27">
        <v>0</v>
      </c>
      <c r="N590" s="27">
        <v>0.24950939250668994</v>
      </c>
      <c r="O590" s="27">
        <v>1.7155515555761551</v>
      </c>
    </row>
    <row r="591" spans="1:15" x14ac:dyDescent="0.25">
      <c r="A591" t="str">
        <f t="shared" si="9"/>
        <v>LEEQTF43214</v>
      </c>
      <c r="B591" s="3" t="s">
        <v>50</v>
      </c>
      <c r="C591" s="3" t="s">
        <v>51</v>
      </c>
      <c r="D591" s="4">
        <v>43214</v>
      </c>
      <c r="E591" s="3" t="s">
        <v>52</v>
      </c>
      <c r="F591" s="27">
        <v>2.3253591138694998</v>
      </c>
      <c r="G591" s="27">
        <v>5.0003984615033518E-2</v>
      </c>
      <c r="H591" s="27">
        <v>0.2</v>
      </c>
      <c r="I591" s="27">
        <v>0.28896608955712272</v>
      </c>
      <c r="J591" s="27">
        <v>2.8643291880416561</v>
      </c>
      <c r="K591" s="27">
        <v>1.4609433018566937</v>
      </c>
      <c r="L591" s="27">
        <v>0</v>
      </c>
      <c r="M591" s="27">
        <v>0.2</v>
      </c>
      <c r="N591" s="27">
        <v>0.28638044155850167</v>
      </c>
      <c r="O591" s="27">
        <v>1.9473237434151953</v>
      </c>
    </row>
    <row r="592" spans="1:15" x14ac:dyDescent="0.25">
      <c r="A592" t="str">
        <f t="shared" si="9"/>
        <v>LEGROW43214</v>
      </c>
      <c r="B592" s="3" t="s">
        <v>53</v>
      </c>
      <c r="C592" s="3" t="s">
        <v>54</v>
      </c>
      <c r="D592" s="4">
        <v>43214</v>
      </c>
      <c r="E592" s="3" t="s">
        <v>55</v>
      </c>
      <c r="F592" s="27">
        <v>2.3505454704955047</v>
      </c>
      <c r="G592" s="27">
        <v>5.0003867654531312E-2</v>
      </c>
      <c r="H592" s="27">
        <v>0.2</v>
      </c>
      <c r="I592" s="27">
        <v>0.2754986986794099</v>
      </c>
      <c r="J592" s="27">
        <v>2.8760480368294461</v>
      </c>
      <c r="K592" s="27">
        <v>1.3922918460910048</v>
      </c>
      <c r="L592" s="27">
        <v>0</v>
      </c>
      <c r="M592" s="27">
        <v>0.2</v>
      </c>
      <c r="N592" s="27">
        <v>0.27222312901488049</v>
      </c>
      <c r="O592" s="27">
        <v>1.8645149751058852</v>
      </c>
    </row>
    <row r="593" spans="1:15" x14ac:dyDescent="0.25">
      <c r="A593" t="str">
        <f t="shared" si="9"/>
        <v>LEINFA43214</v>
      </c>
      <c r="B593" s="3" t="s">
        <v>56</v>
      </c>
      <c r="C593" s="3" t="s">
        <v>57</v>
      </c>
      <c r="D593" s="4">
        <v>43214</v>
      </c>
      <c r="E593" s="3" t="s">
        <v>58</v>
      </c>
      <c r="F593" s="27">
        <v>2.5001250463483773</v>
      </c>
      <c r="G593" s="27">
        <v>0</v>
      </c>
      <c r="H593" s="27">
        <v>0.2</v>
      </c>
      <c r="I593" s="27">
        <v>0.25381924489104407</v>
      </c>
      <c r="J593" s="27">
        <v>2.9539442912394214</v>
      </c>
      <c r="K593" s="27">
        <v>1.19409050860357</v>
      </c>
      <c r="L593" s="27">
        <v>0</v>
      </c>
      <c r="M593" s="27">
        <v>0.2</v>
      </c>
      <c r="N593" s="27">
        <v>0.2383470389668729</v>
      </c>
      <c r="O593" s="27">
        <v>1.6324375475704429</v>
      </c>
    </row>
    <row r="594" spans="1:15" x14ac:dyDescent="0.25">
      <c r="A594" t="str">
        <f t="shared" si="9"/>
        <v>LEINNF43214</v>
      </c>
      <c r="B594" s="3" t="s">
        <v>59</v>
      </c>
      <c r="C594" s="3" t="s">
        <v>60</v>
      </c>
      <c r="D594" s="4">
        <v>43214</v>
      </c>
      <c r="E594" s="3" t="s">
        <v>93</v>
      </c>
      <c r="F594" s="27">
        <v>1.2000295103574947</v>
      </c>
      <c r="G594" s="27">
        <v>0</v>
      </c>
      <c r="H594" s="27">
        <v>0</v>
      </c>
      <c r="I594" s="27">
        <v>4.5004203337930211E-2</v>
      </c>
      <c r="J594" s="27">
        <v>1.245033713695425</v>
      </c>
      <c r="K594" s="27">
        <v>0.64449891476660193</v>
      </c>
      <c r="L594" s="27">
        <v>0</v>
      </c>
      <c r="M594" s="27">
        <v>0</v>
      </c>
      <c r="N594" s="27">
        <v>4.4005796405420211E-2</v>
      </c>
      <c r="O594" s="27">
        <v>0.68850471117202217</v>
      </c>
    </row>
    <row r="595" spans="1:15" x14ac:dyDescent="0.25">
      <c r="A595" t="str">
        <f t="shared" si="9"/>
        <v>LEINSX43214</v>
      </c>
      <c r="B595" s="3" t="s">
        <v>61</v>
      </c>
      <c r="C595" s="3" t="s">
        <v>62</v>
      </c>
      <c r="D595" s="4">
        <v>43214</v>
      </c>
      <c r="E595" s="3" t="s">
        <v>92</v>
      </c>
      <c r="F595" s="27">
        <v>1.7000600585192847</v>
      </c>
      <c r="G595" s="27">
        <v>0</v>
      </c>
      <c r="H595" s="27">
        <v>0</v>
      </c>
      <c r="I595" s="27">
        <v>0.12600493967862225</v>
      </c>
      <c r="J595" s="27">
        <v>1.8260649981979069</v>
      </c>
      <c r="K595" s="27">
        <v>1.1383627118599586</v>
      </c>
      <c r="L595" s="27">
        <v>0</v>
      </c>
      <c r="M595" s="27">
        <v>0</v>
      </c>
      <c r="N595" s="27">
        <v>0.11491126579461113</v>
      </c>
      <c r="O595" s="27">
        <v>1.2532739776545698</v>
      </c>
    </row>
    <row r="596" spans="1:15" x14ac:dyDescent="0.25">
      <c r="A596" t="str">
        <f t="shared" si="9"/>
        <v>LEMIDF43214</v>
      </c>
      <c r="B596" s="3" t="s">
        <v>63</v>
      </c>
      <c r="C596" s="3" t="s">
        <v>64</v>
      </c>
      <c r="D596" s="4">
        <v>43214</v>
      </c>
      <c r="E596" s="3" t="s">
        <v>65</v>
      </c>
      <c r="F596" s="27">
        <v>2.3307297458803369</v>
      </c>
      <c r="G596" s="27">
        <v>5.0003656220634879E-2</v>
      </c>
      <c r="H596" s="27">
        <v>0.2</v>
      </c>
      <c r="I596" s="27">
        <v>5.9523262716638839E-2</v>
      </c>
      <c r="J596" s="27">
        <v>2.6402566648176107</v>
      </c>
      <c r="K596" s="27">
        <v>0.32173870032019275</v>
      </c>
      <c r="L596" s="27">
        <v>0</v>
      </c>
      <c r="M596" s="27">
        <v>0.2</v>
      </c>
      <c r="N596" s="27">
        <v>5.7913202112665985E-2</v>
      </c>
      <c r="O596" s="27">
        <v>0.5796519024328588</v>
      </c>
    </row>
    <row r="597" spans="1:15" x14ac:dyDescent="0.25">
      <c r="A597" t="str">
        <f t="shared" si="9"/>
        <v>LET10043214</v>
      </c>
      <c r="B597" s="3" t="s">
        <v>66</v>
      </c>
      <c r="C597" s="3" t="s">
        <v>67</v>
      </c>
      <c r="D597" s="4">
        <v>43214</v>
      </c>
      <c r="E597" s="3" t="s">
        <v>98</v>
      </c>
      <c r="F597" s="27">
        <v>0.24987878847496781</v>
      </c>
      <c r="G597" s="27">
        <v>0</v>
      </c>
      <c r="H597" s="27">
        <v>0</v>
      </c>
      <c r="I597" s="27">
        <v>8.9779975442226927E-3</v>
      </c>
      <c r="J597" s="27">
        <v>0.25885678601919049</v>
      </c>
      <c r="K597" s="27">
        <v>0</v>
      </c>
      <c r="L597" s="27">
        <v>0</v>
      </c>
      <c r="M597" s="27">
        <v>0</v>
      </c>
      <c r="N597" s="27">
        <v>0</v>
      </c>
      <c r="O597" s="27">
        <v>0</v>
      </c>
    </row>
    <row r="598" spans="1:15" x14ac:dyDescent="0.25">
      <c r="A598" t="str">
        <f t="shared" si="9"/>
        <v>LETAXP43214</v>
      </c>
      <c r="B598" s="3" t="s">
        <v>69</v>
      </c>
      <c r="C598" s="3" t="s">
        <v>70</v>
      </c>
      <c r="D598" s="4">
        <v>43214</v>
      </c>
      <c r="E598" s="3" t="s">
        <v>71</v>
      </c>
      <c r="F598" s="27">
        <v>2.393974318572337</v>
      </c>
      <c r="G598" s="27">
        <v>5.000373100874049E-2</v>
      </c>
      <c r="H598" s="27">
        <v>0</v>
      </c>
      <c r="I598" s="27">
        <v>0.25451483942101738</v>
      </c>
      <c r="J598" s="27">
        <v>2.6984928890020949</v>
      </c>
      <c r="K598" s="27">
        <v>1.4223343343408337</v>
      </c>
      <c r="L598" s="27">
        <v>0</v>
      </c>
      <c r="M598" s="27">
        <v>0</v>
      </c>
      <c r="N598" s="27">
        <v>0.24163135180431469</v>
      </c>
      <c r="O598" s="27">
        <v>1.6639656861451484</v>
      </c>
    </row>
    <row r="599" spans="1:15" x14ac:dyDescent="0.25">
      <c r="A599" t="str">
        <f t="shared" si="9"/>
        <v>LETF5043214</v>
      </c>
      <c r="B599" s="3" t="s">
        <v>72</v>
      </c>
      <c r="C599" s="3" t="s">
        <v>73</v>
      </c>
      <c r="D599" s="4">
        <v>43214</v>
      </c>
      <c r="E599" s="3" t="s">
        <v>99</v>
      </c>
      <c r="F599" s="27">
        <v>9.9985394826442378E-2</v>
      </c>
      <c r="G599" s="27">
        <v>0</v>
      </c>
      <c r="H599" s="27">
        <v>0</v>
      </c>
      <c r="I599" s="27">
        <v>1.7972868590305103E-3</v>
      </c>
      <c r="J599" s="27">
        <v>0.10178268168547289</v>
      </c>
      <c r="K599" s="27">
        <v>0</v>
      </c>
      <c r="L599" s="27">
        <v>0</v>
      </c>
      <c r="M599" s="27">
        <v>0</v>
      </c>
      <c r="N599" s="27">
        <v>0</v>
      </c>
      <c r="O599" s="27">
        <v>0</v>
      </c>
    </row>
    <row r="600" spans="1:15" x14ac:dyDescent="0.25">
      <c r="A600" t="str">
        <f t="shared" si="9"/>
        <v>LETFSX43214</v>
      </c>
      <c r="B600" s="3" t="s">
        <v>75</v>
      </c>
      <c r="C600" s="3" t="s">
        <v>76</v>
      </c>
      <c r="D600" s="4">
        <v>43214</v>
      </c>
      <c r="E600" s="3" t="s">
        <v>100</v>
      </c>
      <c r="F600" s="27">
        <v>0.10000021193952821</v>
      </c>
      <c r="G600" s="27">
        <v>0</v>
      </c>
      <c r="H600" s="27">
        <v>0</v>
      </c>
      <c r="I600" s="27">
        <v>0</v>
      </c>
      <c r="J600" s="27">
        <v>0.10000021193952821</v>
      </c>
      <c r="K600" s="27">
        <v>0</v>
      </c>
      <c r="L600" s="27">
        <v>0</v>
      </c>
      <c r="M600" s="27">
        <v>0</v>
      </c>
      <c r="N600" s="27">
        <v>0</v>
      </c>
      <c r="O600" s="27">
        <v>0</v>
      </c>
    </row>
    <row r="601" spans="1:15" x14ac:dyDescent="0.25">
      <c r="A601" t="str">
        <f t="shared" si="9"/>
        <v>LEULIS43214</v>
      </c>
      <c r="B601" s="3" t="s">
        <v>78</v>
      </c>
      <c r="C601" s="3" t="s">
        <v>79</v>
      </c>
      <c r="D601" s="4">
        <v>43214</v>
      </c>
      <c r="E601" s="3" t="s">
        <v>80</v>
      </c>
      <c r="F601" s="27">
        <v>2.3447927521194307</v>
      </c>
      <c r="G601" s="27">
        <v>5.0003601018712082E-2</v>
      </c>
      <c r="H601" s="27">
        <v>0</v>
      </c>
      <c r="I601" s="27">
        <v>0.24746266808914494</v>
      </c>
      <c r="J601" s="27">
        <v>2.6422590212272876</v>
      </c>
      <c r="K601" s="27">
        <v>1.2698870985920492</v>
      </c>
      <c r="L601" s="27">
        <v>0</v>
      </c>
      <c r="M601" s="27">
        <v>0</v>
      </c>
      <c r="N601" s="27">
        <v>0.21599350347774812</v>
      </c>
      <c r="O601" s="27">
        <v>1.4858806020697972</v>
      </c>
    </row>
    <row r="602" spans="1:15" x14ac:dyDescent="0.25">
      <c r="A602" t="str">
        <f t="shared" si="9"/>
        <v>LLIQDF43214</v>
      </c>
      <c r="B602" s="3" t="s">
        <v>81</v>
      </c>
      <c r="C602" s="3" t="s">
        <v>82</v>
      </c>
      <c r="D602" s="4">
        <v>43214</v>
      </c>
      <c r="E602" s="3" t="s">
        <v>83</v>
      </c>
      <c r="F602" s="27">
        <v>0.23941360498360476</v>
      </c>
      <c r="G602" s="27">
        <v>0</v>
      </c>
      <c r="H602" s="27">
        <v>0</v>
      </c>
      <c r="I602" s="27">
        <v>5.293000842476755E-3</v>
      </c>
      <c r="J602" s="27">
        <v>0.2447066058260815</v>
      </c>
      <c r="K602" s="27">
        <v>9.9387376737097743E-2</v>
      </c>
      <c r="L602" s="27">
        <v>0</v>
      </c>
      <c r="M602" s="27">
        <v>0</v>
      </c>
      <c r="N602" s="27">
        <v>5.2895770638895475E-3</v>
      </c>
      <c r="O602" s="27">
        <v>0.10467695380098729</v>
      </c>
    </row>
    <row r="603" spans="1:15" x14ac:dyDescent="0.25">
      <c r="A603" t="str">
        <f t="shared" si="9"/>
        <v>LDBOND43215</v>
      </c>
      <c r="B603" s="3" t="s">
        <v>11</v>
      </c>
      <c r="C603" s="3" t="s">
        <v>12</v>
      </c>
      <c r="D603" s="4">
        <v>43215</v>
      </c>
      <c r="E603" s="3" t="s">
        <v>13</v>
      </c>
      <c r="F603" s="27">
        <v>1.0322789376895558</v>
      </c>
      <c r="G603" s="27">
        <v>0</v>
      </c>
      <c r="H603" s="27">
        <v>0</v>
      </c>
      <c r="I603" s="27">
        <v>8.8609599083429066E-2</v>
      </c>
      <c r="J603" s="27">
        <v>1.1208885367729848</v>
      </c>
      <c r="K603" s="27">
        <v>0.5290355636819728</v>
      </c>
      <c r="L603" s="27">
        <v>0</v>
      </c>
      <c r="M603" s="27">
        <v>0</v>
      </c>
      <c r="N603" s="27">
        <v>8.8028578846663791E-2</v>
      </c>
      <c r="O603" s="27">
        <v>0.61706414252863662</v>
      </c>
    </row>
    <row r="604" spans="1:15" x14ac:dyDescent="0.25">
      <c r="A604" t="str">
        <f t="shared" si="9"/>
        <v>LDCPO243215</v>
      </c>
      <c r="B604" s="3" t="s">
        <v>14</v>
      </c>
      <c r="C604" s="3" t="s">
        <v>15</v>
      </c>
      <c r="D604" s="4">
        <v>43215</v>
      </c>
      <c r="E604" s="3" t="s">
        <v>16</v>
      </c>
      <c r="F604" s="27">
        <v>0</v>
      </c>
      <c r="G604" s="27">
        <v>0</v>
      </c>
      <c r="H604" s="27">
        <v>0</v>
      </c>
      <c r="I604" s="27">
        <v>0</v>
      </c>
      <c r="J604" s="27">
        <v>0</v>
      </c>
      <c r="K604" s="27">
        <v>0</v>
      </c>
      <c r="L604" s="27">
        <v>0</v>
      </c>
      <c r="M604" s="27">
        <v>0</v>
      </c>
      <c r="N604" s="27">
        <v>0</v>
      </c>
      <c r="O604" s="27">
        <v>0</v>
      </c>
    </row>
    <row r="605" spans="1:15" x14ac:dyDescent="0.25">
      <c r="A605" t="str">
        <f t="shared" si="9"/>
        <v>LDDAF143215</v>
      </c>
      <c r="B605" s="3" t="s">
        <v>17</v>
      </c>
      <c r="C605" s="3" t="s">
        <v>18</v>
      </c>
      <c r="D605" s="4">
        <v>43215</v>
      </c>
      <c r="E605" s="5" t="s">
        <v>19</v>
      </c>
      <c r="F605" s="27">
        <v>2.250085350958785</v>
      </c>
      <c r="G605" s="27">
        <v>0</v>
      </c>
      <c r="H605" s="27">
        <v>0</v>
      </c>
      <c r="I605" s="27">
        <v>0.17461053033398041</v>
      </c>
      <c r="J605" s="27">
        <v>2.4246958812927653</v>
      </c>
      <c r="K605" s="27">
        <v>1.0800126136524573</v>
      </c>
      <c r="L605" s="27">
        <v>0</v>
      </c>
      <c r="M605" s="27">
        <v>0</v>
      </c>
      <c r="N605" s="27">
        <v>0.17460889779997202</v>
      </c>
      <c r="O605" s="27">
        <v>1.2546215114524293</v>
      </c>
    </row>
    <row r="606" spans="1:15" x14ac:dyDescent="0.25">
      <c r="A606" t="str">
        <f t="shared" si="9"/>
        <v>LDDAF243215</v>
      </c>
      <c r="B606" s="3" t="s">
        <v>20</v>
      </c>
      <c r="C606" s="3" t="s">
        <v>21</v>
      </c>
      <c r="D606" s="4">
        <v>43215</v>
      </c>
      <c r="E606" s="3" t="s">
        <v>22</v>
      </c>
      <c r="F606" s="27">
        <v>2.2500853717448948</v>
      </c>
      <c r="G606" s="27">
        <v>0</v>
      </c>
      <c r="H606" s="27">
        <v>0</v>
      </c>
      <c r="I606" s="27">
        <v>0.19801543102821256</v>
      </c>
      <c r="J606" s="27">
        <v>2.4481008027731073</v>
      </c>
      <c r="K606" s="27">
        <v>1.2200168657481563</v>
      </c>
      <c r="L606" s="27">
        <v>0</v>
      </c>
      <c r="M606" s="27">
        <v>0</v>
      </c>
      <c r="N606" s="27">
        <v>0.19800511911236082</v>
      </c>
      <c r="O606" s="27">
        <v>1.4180219848605171</v>
      </c>
    </row>
    <row r="607" spans="1:15" x14ac:dyDescent="0.25">
      <c r="A607" t="str">
        <f t="shared" si="9"/>
        <v>LDDAF343215</v>
      </c>
      <c r="B607" s="3" t="s">
        <v>23</v>
      </c>
      <c r="C607" s="3" t="s">
        <v>24</v>
      </c>
      <c r="D607" s="4">
        <v>43215</v>
      </c>
      <c r="E607" s="3" t="s">
        <v>25</v>
      </c>
      <c r="F607" s="27">
        <v>2.2500841659398647</v>
      </c>
      <c r="G607" s="27">
        <v>0</v>
      </c>
      <c r="H607" s="27">
        <v>0</v>
      </c>
      <c r="I607" s="27">
        <v>0.19621425380619237</v>
      </c>
      <c r="J607" s="27">
        <v>2.4462984197460571</v>
      </c>
      <c r="K607" s="27">
        <v>1.2300228048372652</v>
      </c>
      <c r="L607" s="27">
        <v>0</v>
      </c>
      <c r="M607" s="27">
        <v>0</v>
      </c>
      <c r="N607" s="27">
        <v>0.19620718556826794</v>
      </c>
      <c r="O607" s="27">
        <v>1.4262299904055331</v>
      </c>
    </row>
    <row r="608" spans="1:15" x14ac:dyDescent="0.25">
      <c r="A608" t="str">
        <f t="shared" si="9"/>
        <v>LDGETF43215</v>
      </c>
      <c r="B608" s="3" t="s">
        <v>26</v>
      </c>
      <c r="C608" s="3" t="s">
        <v>27</v>
      </c>
      <c r="D608" s="4">
        <v>43215</v>
      </c>
      <c r="E608" s="3" t="s">
        <v>97</v>
      </c>
      <c r="F608" s="27">
        <v>0.25000113774493521</v>
      </c>
      <c r="G608" s="27">
        <v>0</v>
      </c>
      <c r="H608" s="27">
        <v>0</v>
      </c>
      <c r="I608" s="27">
        <v>2.6999702139557765E-2</v>
      </c>
      <c r="J608" s="27">
        <v>0.27700083988449298</v>
      </c>
      <c r="K608" s="27">
        <v>0</v>
      </c>
      <c r="L608" s="27">
        <v>0</v>
      </c>
      <c r="M608" s="27">
        <v>0</v>
      </c>
      <c r="N608" s="27">
        <v>0</v>
      </c>
      <c r="O608" s="27">
        <v>0</v>
      </c>
    </row>
    <row r="609" spans="1:15" x14ac:dyDescent="0.25">
      <c r="A609" t="str">
        <f t="shared" si="9"/>
        <v>LDGSEC43215</v>
      </c>
      <c r="B609" s="3" t="s">
        <v>29</v>
      </c>
      <c r="C609" s="3" t="s">
        <v>30</v>
      </c>
      <c r="D609" s="4">
        <v>43215</v>
      </c>
      <c r="E609" s="3" t="s">
        <v>31</v>
      </c>
      <c r="F609" s="27">
        <v>1.1230330905521571</v>
      </c>
      <c r="G609" s="27">
        <v>0</v>
      </c>
      <c r="H609" s="27">
        <v>0.2</v>
      </c>
      <c r="I609" s="27">
        <v>6.8943770087844539E-2</v>
      </c>
      <c r="J609" s="27">
        <v>1.3919768606400016</v>
      </c>
      <c r="K609" s="27">
        <v>0.21429237791911421</v>
      </c>
      <c r="L609" s="27">
        <v>0</v>
      </c>
      <c r="M609" s="27">
        <v>0.2</v>
      </c>
      <c r="N609" s="27">
        <v>6.7373882727614812E-2</v>
      </c>
      <c r="O609" s="27">
        <v>0.48166626064672902</v>
      </c>
    </row>
    <row r="610" spans="1:15" x14ac:dyDescent="0.25">
      <c r="A610" t="str">
        <f t="shared" si="9"/>
        <v>LDINPF43215</v>
      </c>
      <c r="B610" s="3" t="s">
        <v>32</v>
      </c>
      <c r="C610" s="3" t="s">
        <v>33</v>
      </c>
      <c r="D610" s="4">
        <v>43215</v>
      </c>
      <c r="E610" s="3" t="s">
        <v>34</v>
      </c>
      <c r="F610" s="27">
        <v>1.0209945524906903</v>
      </c>
      <c r="G610" s="27">
        <v>0</v>
      </c>
      <c r="H610" s="27">
        <v>0</v>
      </c>
      <c r="I610" s="27">
        <v>4.8777631487106912E-2</v>
      </c>
      <c r="J610" s="27">
        <v>1.0697721839777972</v>
      </c>
      <c r="K610" s="27">
        <v>0.36758744235489021</v>
      </c>
      <c r="L610" s="27">
        <v>0</v>
      </c>
      <c r="M610" s="27">
        <v>0</v>
      </c>
      <c r="N610" s="27">
        <v>4.8165254417736621E-2</v>
      </c>
      <c r="O610" s="27">
        <v>0.41575269677262683</v>
      </c>
    </row>
    <row r="611" spans="1:15" x14ac:dyDescent="0.25">
      <c r="A611" t="str">
        <f t="shared" si="9"/>
        <v>LDMIPF43215</v>
      </c>
      <c r="B611" s="3" t="s">
        <v>35</v>
      </c>
      <c r="C611" s="3" t="s">
        <v>36</v>
      </c>
      <c r="D611" s="4">
        <v>43215</v>
      </c>
      <c r="E611" s="3" t="s">
        <v>37</v>
      </c>
      <c r="F611" s="27">
        <v>2.1557035408544696</v>
      </c>
      <c r="G611" s="27">
        <v>5.0003755131288415E-2</v>
      </c>
      <c r="H611" s="27">
        <v>0.2</v>
      </c>
      <c r="I611" s="27">
        <v>0.31243367113586767</v>
      </c>
      <c r="J611" s="27">
        <v>2.7181409671216259</v>
      </c>
      <c r="K611" s="27">
        <v>1.4632123545092821</v>
      </c>
      <c r="L611" s="27">
        <v>0</v>
      </c>
      <c r="M611" s="27">
        <v>0.2</v>
      </c>
      <c r="N611" s="27">
        <v>0.28859199011059017</v>
      </c>
      <c r="O611" s="27">
        <v>1.9518043446198723</v>
      </c>
    </row>
    <row r="612" spans="1:15" x14ac:dyDescent="0.25">
      <c r="A612" t="str">
        <f t="shared" si="9"/>
        <v>LDSAPF43215</v>
      </c>
      <c r="B612" s="3" t="s">
        <v>38</v>
      </c>
      <c r="C612" s="3" t="s">
        <v>39</v>
      </c>
      <c r="D612" s="4">
        <v>43215</v>
      </c>
      <c r="E612" s="3" t="s">
        <v>40</v>
      </c>
      <c r="F612" s="27">
        <v>0.79394000316276203</v>
      </c>
      <c r="G612" s="27">
        <v>0</v>
      </c>
      <c r="H612" s="27">
        <v>0</v>
      </c>
      <c r="I612" s="27">
        <v>3.8508376280139194E-2</v>
      </c>
      <c r="J612" s="27">
        <v>0.83244837944290118</v>
      </c>
      <c r="K612" s="27">
        <v>0.26032675970946273</v>
      </c>
      <c r="L612" s="27">
        <v>0</v>
      </c>
      <c r="M612" s="27">
        <v>0</v>
      </c>
      <c r="N612" s="27">
        <v>3.7858943022842532E-2</v>
      </c>
      <c r="O612" s="27">
        <v>0.29818570273230527</v>
      </c>
    </row>
    <row r="613" spans="1:15" x14ac:dyDescent="0.25">
      <c r="A613" t="str">
        <f t="shared" si="9"/>
        <v>LEBALF43215</v>
      </c>
      <c r="B613" s="3" t="s">
        <v>41</v>
      </c>
      <c r="C613" s="3" t="s">
        <v>42</v>
      </c>
      <c r="D613" s="4">
        <v>43215</v>
      </c>
      <c r="E613" s="3" t="s">
        <v>43</v>
      </c>
      <c r="F613" s="27">
        <v>2.2981344056445705</v>
      </c>
      <c r="G613" s="27">
        <v>5.0003616917792433E-2</v>
      </c>
      <c r="H613" s="27">
        <v>0.2</v>
      </c>
      <c r="I613" s="27">
        <v>5.3656312099144982E-2</v>
      </c>
      <c r="J613" s="27">
        <v>2.6017943346615082</v>
      </c>
      <c r="K613" s="27">
        <v>0.29617574898115895</v>
      </c>
      <c r="L613" s="27">
        <v>0</v>
      </c>
      <c r="M613" s="27">
        <v>0.2</v>
      </c>
      <c r="N613" s="27">
        <v>5.3312567286809269E-2</v>
      </c>
      <c r="O613" s="27">
        <v>0.54948831626796824</v>
      </c>
    </row>
    <row r="614" spans="1:15" x14ac:dyDescent="0.25">
      <c r="A614" t="str">
        <f t="shared" si="9"/>
        <v>LEBFSF43215</v>
      </c>
      <c r="B614" s="3" t="s">
        <v>44</v>
      </c>
      <c r="C614" s="3" t="s">
        <v>45</v>
      </c>
      <c r="D614" s="4">
        <v>43215</v>
      </c>
      <c r="E614" s="3" t="s">
        <v>46</v>
      </c>
      <c r="F614" s="27">
        <v>2.5001234286794771</v>
      </c>
      <c r="G614" s="27">
        <v>5.0003825724924227E-2</v>
      </c>
      <c r="H614" s="27">
        <v>0.2</v>
      </c>
      <c r="I614" s="27">
        <v>0.21961866337746189</v>
      </c>
      <c r="J614" s="27">
        <v>2.9697459177818635</v>
      </c>
      <c r="K614" s="27">
        <v>1.0361746163943442</v>
      </c>
      <c r="L614" s="27">
        <v>0</v>
      </c>
      <c r="M614" s="27">
        <v>0.2</v>
      </c>
      <c r="N614" s="27">
        <v>0.20811288755057999</v>
      </c>
      <c r="O614" s="27">
        <v>1.4442875039449241</v>
      </c>
    </row>
    <row r="615" spans="1:15" x14ac:dyDescent="0.25">
      <c r="A615" t="str">
        <f t="shared" si="9"/>
        <v>LECHID43215</v>
      </c>
      <c r="B615" s="3" t="s">
        <v>47</v>
      </c>
      <c r="C615" s="3" t="s">
        <v>48</v>
      </c>
      <c r="D615" s="4">
        <v>43215</v>
      </c>
      <c r="E615" s="3" t="s">
        <v>49</v>
      </c>
      <c r="F615" s="27">
        <v>2.4751871008902686</v>
      </c>
      <c r="G615" s="27">
        <v>0</v>
      </c>
      <c r="H615" s="27">
        <v>0</v>
      </c>
      <c r="I615" s="27">
        <v>0.26913694678211231</v>
      </c>
      <c r="J615" s="27">
        <v>2.7443240476723809</v>
      </c>
      <c r="K615" s="27">
        <v>1.4654217628994002</v>
      </c>
      <c r="L615" s="27">
        <v>0</v>
      </c>
      <c r="M615" s="27">
        <v>0</v>
      </c>
      <c r="N615" s="27">
        <v>0.24933635722579131</v>
      </c>
      <c r="O615" s="27">
        <v>1.7147581201251916</v>
      </c>
    </row>
    <row r="616" spans="1:15" x14ac:dyDescent="0.25">
      <c r="A616" t="str">
        <f t="shared" si="9"/>
        <v>LEEQTF43215</v>
      </c>
      <c r="B616" s="3" t="s">
        <v>50</v>
      </c>
      <c r="C616" s="3" t="s">
        <v>51</v>
      </c>
      <c r="D616" s="4">
        <v>43215</v>
      </c>
      <c r="E616" s="3" t="s">
        <v>52</v>
      </c>
      <c r="F616" s="27">
        <v>2.3258329533233231</v>
      </c>
      <c r="G616" s="27">
        <v>5.0003932211017434E-2</v>
      </c>
      <c r="H616" s="27">
        <v>0.2</v>
      </c>
      <c r="I616" s="27">
        <v>0.28905112469159661</v>
      </c>
      <c r="J616" s="27">
        <v>2.8648880102259375</v>
      </c>
      <c r="K616" s="27">
        <v>1.461375341567752</v>
      </c>
      <c r="L616" s="27">
        <v>0</v>
      </c>
      <c r="M616" s="27">
        <v>0.2</v>
      </c>
      <c r="N616" s="27">
        <v>0.28645866137955717</v>
      </c>
      <c r="O616" s="27">
        <v>1.9478340029473091</v>
      </c>
    </row>
    <row r="617" spans="1:15" x14ac:dyDescent="0.25">
      <c r="A617" t="str">
        <f t="shared" si="9"/>
        <v>LEGROW43215</v>
      </c>
      <c r="B617" s="3" t="s">
        <v>53</v>
      </c>
      <c r="C617" s="3" t="s">
        <v>54</v>
      </c>
      <c r="D617" s="4">
        <v>43215</v>
      </c>
      <c r="E617" s="3" t="s">
        <v>55</v>
      </c>
      <c r="F617" s="27">
        <v>2.3507642082178521</v>
      </c>
      <c r="G617" s="27">
        <v>5.0003859228724752E-2</v>
      </c>
      <c r="H617" s="27">
        <v>0.2</v>
      </c>
      <c r="I617" s="27">
        <v>0.27553818531444879</v>
      </c>
      <c r="J617" s="27">
        <v>2.8763062527610259</v>
      </c>
      <c r="K617" s="27">
        <v>1.3924856294984709</v>
      </c>
      <c r="L617" s="27">
        <v>0</v>
      </c>
      <c r="M617" s="27">
        <v>0.2</v>
      </c>
      <c r="N617" s="27">
        <v>0.27225684930642935</v>
      </c>
      <c r="O617" s="27">
        <v>1.8647424788049003</v>
      </c>
    </row>
    <row r="618" spans="1:15" x14ac:dyDescent="0.25">
      <c r="A618" t="str">
        <f t="shared" si="9"/>
        <v>LEINFA43215</v>
      </c>
      <c r="B618" s="3" t="s">
        <v>56</v>
      </c>
      <c r="C618" s="3" t="s">
        <v>57</v>
      </c>
      <c r="D618" s="4">
        <v>43215</v>
      </c>
      <c r="E618" s="3" t="s">
        <v>58</v>
      </c>
      <c r="F618" s="27">
        <v>2.5001237125710349</v>
      </c>
      <c r="G618" s="27">
        <v>0</v>
      </c>
      <c r="H618" s="27">
        <v>0.2</v>
      </c>
      <c r="I618" s="27">
        <v>0.2538215724866516</v>
      </c>
      <c r="J618" s="27">
        <v>2.9539452850576868</v>
      </c>
      <c r="K618" s="27">
        <v>1.193363044024313</v>
      </c>
      <c r="L618" s="27">
        <v>0</v>
      </c>
      <c r="M618" s="27">
        <v>0.2</v>
      </c>
      <c r="N618" s="27">
        <v>0.23821435496484156</v>
      </c>
      <c r="O618" s="27">
        <v>1.6315773989891547</v>
      </c>
    </row>
    <row r="619" spans="1:15" x14ac:dyDescent="0.25">
      <c r="A619" t="str">
        <f t="shared" si="9"/>
        <v>LEINNF43215</v>
      </c>
      <c r="B619" s="3" t="s">
        <v>59</v>
      </c>
      <c r="C619" s="3" t="s">
        <v>60</v>
      </c>
      <c r="D619" s="4">
        <v>43215</v>
      </c>
      <c r="E619" s="3" t="s">
        <v>93</v>
      </c>
      <c r="F619" s="27">
        <v>1.2000181272020902</v>
      </c>
      <c r="G619" s="27">
        <v>0</v>
      </c>
      <c r="H619" s="27">
        <v>0</v>
      </c>
      <c r="I619" s="27">
        <v>4.4998612465978922E-2</v>
      </c>
      <c r="J619" s="27">
        <v>1.2450167396680691</v>
      </c>
      <c r="K619" s="27">
        <v>0.64446291176658965</v>
      </c>
      <c r="L619" s="27">
        <v>0</v>
      </c>
      <c r="M619" s="27">
        <v>0</v>
      </c>
      <c r="N619" s="27">
        <v>4.4003448018677803E-2</v>
      </c>
      <c r="O619" s="27">
        <v>0.68846635978526749</v>
      </c>
    </row>
    <row r="620" spans="1:15" x14ac:dyDescent="0.25">
      <c r="A620" t="str">
        <f t="shared" si="9"/>
        <v>LEINSX43215</v>
      </c>
      <c r="B620" s="3" t="s">
        <v>61</v>
      </c>
      <c r="C620" s="3" t="s">
        <v>62</v>
      </c>
      <c r="D620" s="4">
        <v>43215</v>
      </c>
      <c r="E620" s="3" t="s">
        <v>92</v>
      </c>
      <c r="F620" s="27">
        <v>1.7000612470722043</v>
      </c>
      <c r="G620" s="27">
        <v>0</v>
      </c>
      <c r="H620" s="27">
        <v>0</v>
      </c>
      <c r="I620" s="27">
        <v>0.12600850283674375</v>
      </c>
      <c r="J620" s="27">
        <v>1.826069749908948</v>
      </c>
      <c r="K620" s="27">
        <v>1.1378155634059699</v>
      </c>
      <c r="L620" s="27">
        <v>0</v>
      </c>
      <c r="M620" s="27">
        <v>0</v>
      </c>
      <c r="N620" s="27">
        <v>0.1147983252779924</v>
      </c>
      <c r="O620" s="27">
        <v>1.2526138886839624</v>
      </c>
    </row>
    <row r="621" spans="1:15" x14ac:dyDescent="0.25">
      <c r="A621" t="str">
        <f t="shared" si="9"/>
        <v>LEMIDF43215</v>
      </c>
      <c r="B621" s="3" t="s">
        <v>63</v>
      </c>
      <c r="C621" s="3" t="s">
        <v>64</v>
      </c>
      <c r="D621" s="4">
        <v>43215</v>
      </c>
      <c r="E621" s="3" t="s">
        <v>65</v>
      </c>
      <c r="F621" s="27">
        <v>2.3310941308747135</v>
      </c>
      <c r="G621" s="27">
        <v>5.0003667298560837E-2</v>
      </c>
      <c r="H621" s="27">
        <v>0.2</v>
      </c>
      <c r="I621" s="27">
        <v>5.9588732080700764E-2</v>
      </c>
      <c r="J621" s="27">
        <v>2.640686530253975</v>
      </c>
      <c r="K621" s="27">
        <v>0.32207581705932781</v>
      </c>
      <c r="L621" s="27">
        <v>0</v>
      </c>
      <c r="M621" s="27">
        <v>0.2</v>
      </c>
      <c r="N621" s="27">
        <v>5.7974816291582403E-2</v>
      </c>
      <c r="O621" s="27">
        <v>0.58005063335091023</v>
      </c>
    </row>
    <row r="622" spans="1:15" x14ac:dyDescent="0.25">
      <c r="A622" t="str">
        <f t="shared" si="9"/>
        <v>LET10043215</v>
      </c>
      <c r="B622" s="3" t="s">
        <v>66</v>
      </c>
      <c r="C622" s="3" t="s">
        <v>67</v>
      </c>
      <c r="D622" s="4">
        <v>43215</v>
      </c>
      <c r="E622" s="3" t="s">
        <v>98</v>
      </c>
      <c r="F622" s="27">
        <v>0.24987803371411113</v>
      </c>
      <c r="G622" s="27">
        <v>0</v>
      </c>
      <c r="H622" s="27">
        <v>0</v>
      </c>
      <c r="I622" s="27">
        <v>8.9777432210565757E-3</v>
      </c>
      <c r="J622" s="27">
        <v>0.2588557769351677</v>
      </c>
      <c r="K622" s="27">
        <v>0</v>
      </c>
      <c r="L622" s="27">
        <v>0</v>
      </c>
      <c r="M622" s="27">
        <v>0</v>
      </c>
      <c r="N622" s="27">
        <v>0</v>
      </c>
      <c r="O622" s="27">
        <v>0</v>
      </c>
    </row>
    <row r="623" spans="1:15" x14ac:dyDescent="0.25">
      <c r="A623" t="str">
        <f t="shared" si="9"/>
        <v>LETAXP43215</v>
      </c>
      <c r="B623" s="3" t="s">
        <v>69</v>
      </c>
      <c r="C623" s="3" t="s">
        <v>70</v>
      </c>
      <c r="D623" s="4">
        <v>43215</v>
      </c>
      <c r="E623" s="3" t="s">
        <v>71</v>
      </c>
      <c r="F623" s="27">
        <v>2.3947081775969914</v>
      </c>
      <c r="G623" s="27">
        <v>5.000361987911385E-2</v>
      </c>
      <c r="H623" s="27">
        <v>0</v>
      </c>
      <c r="I623" s="27">
        <v>0.25464711268844192</v>
      </c>
      <c r="J623" s="27">
        <v>2.6993589101645474</v>
      </c>
      <c r="K623" s="27">
        <v>1.4228789855918202</v>
      </c>
      <c r="L623" s="27">
        <v>0</v>
      </c>
      <c r="M623" s="27">
        <v>0</v>
      </c>
      <c r="N623" s="27">
        <v>0.24172615754196944</v>
      </c>
      <c r="O623" s="27">
        <v>1.6646051431337896</v>
      </c>
    </row>
    <row r="624" spans="1:15" x14ac:dyDescent="0.25">
      <c r="A624" t="str">
        <f t="shared" si="9"/>
        <v>LETF5043215</v>
      </c>
      <c r="B624" s="3" t="s">
        <v>72</v>
      </c>
      <c r="C624" s="3" t="s">
        <v>73</v>
      </c>
      <c r="D624" s="4">
        <v>43215</v>
      </c>
      <c r="E624" s="3" t="s">
        <v>99</v>
      </c>
      <c r="F624" s="27">
        <v>9.9985484762546317E-2</v>
      </c>
      <c r="G624" s="27">
        <v>0</v>
      </c>
      <c r="H624" s="27">
        <v>0</v>
      </c>
      <c r="I624" s="27">
        <v>1.7973219087317721E-3</v>
      </c>
      <c r="J624" s="27">
        <v>0.10178280667127809</v>
      </c>
      <c r="K624" s="27">
        <v>0</v>
      </c>
      <c r="L624" s="27">
        <v>0</v>
      </c>
      <c r="M624" s="27">
        <v>0</v>
      </c>
      <c r="N624" s="27">
        <v>0</v>
      </c>
      <c r="O624" s="27">
        <v>0</v>
      </c>
    </row>
    <row r="625" spans="1:15" x14ac:dyDescent="0.25">
      <c r="A625" t="str">
        <f t="shared" si="9"/>
        <v>LETFSX43215</v>
      </c>
      <c r="B625" s="3" t="s">
        <v>75</v>
      </c>
      <c r="C625" s="3" t="s">
        <v>76</v>
      </c>
      <c r="D625" s="4">
        <v>43215</v>
      </c>
      <c r="E625" s="3" t="s">
        <v>100</v>
      </c>
      <c r="F625" s="27">
        <v>0.100000222265093</v>
      </c>
      <c r="G625" s="27">
        <v>0</v>
      </c>
      <c r="H625" s="27">
        <v>0</v>
      </c>
      <c r="I625" s="27">
        <v>0</v>
      </c>
      <c r="J625" s="27">
        <v>0.100000222265093</v>
      </c>
      <c r="K625" s="27">
        <v>0</v>
      </c>
      <c r="L625" s="27">
        <v>0</v>
      </c>
      <c r="M625" s="27">
        <v>0</v>
      </c>
      <c r="N625" s="27">
        <v>0</v>
      </c>
      <c r="O625" s="27">
        <v>0</v>
      </c>
    </row>
    <row r="626" spans="1:15" x14ac:dyDescent="0.25">
      <c r="A626" t="str">
        <f t="shared" si="9"/>
        <v>LEULIS43215</v>
      </c>
      <c r="B626" s="3" t="s">
        <v>78</v>
      </c>
      <c r="C626" s="3" t="s">
        <v>79</v>
      </c>
      <c r="D626" s="4">
        <v>43215</v>
      </c>
      <c r="E626" s="3" t="s">
        <v>80</v>
      </c>
      <c r="F626" s="27">
        <v>2.3452214115766559</v>
      </c>
      <c r="G626" s="27">
        <v>5.0003634891291664E-2</v>
      </c>
      <c r="H626" s="27">
        <v>0</v>
      </c>
      <c r="I626" s="27">
        <v>0.2475398403246151</v>
      </c>
      <c r="J626" s="27">
        <v>2.6427648867925626</v>
      </c>
      <c r="K626" s="27">
        <v>1.2699422610062512</v>
      </c>
      <c r="L626" s="27">
        <v>0</v>
      </c>
      <c r="M626" s="27">
        <v>0</v>
      </c>
      <c r="N626" s="27">
        <v>0.21599538486217151</v>
      </c>
      <c r="O626" s="27">
        <v>1.4859376458684226</v>
      </c>
    </row>
    <row r="627" spans="1:15" x14ac:dyDescent="0.25">
      <c r="A627" t="str">
        <f t="shared" si="9"/>
        <v>LLIQDF43215</v>
      </c>
      <c r="B627" s="3" t="s">
        <v>81</v>
      </c>
      <c r="C627" s="3" t="s">
        <v>82</v>
      </c>
      <c r="D627" s="4">
        <v>43215</v>
      </c>
      <c r="E627" s="3" t="s">
        <v>83</v>
      </c>
      <c r="F627" s="27">
        <v>0.23940832415804755</v>
      </c>
      <c r="G627" s="27">
        <v>0</v>
      </c>
      <c r="H627" s="27">
        <v>0</v>
      </c>
      <c r="I627" s="27">
        <v>5.2919994412499128E-3</v>
      </c>
      <c r="J627" s="27">
        <v>0.24470032359929747</v>
      </c>
      <c r="K627" s="27">
        <v>9.9381753915174467E-2</v>
      </c>
      <c r="L627" s="27">
        <v>0</v>
      </c>
      <c r="M627" s="27">
        <v>0</v>
      </c>
      <c r="N627" s="27">
        <v>5.2885541458920372E-3</v>
      </c>
      <c r="O627" s="27">
        <v>0.1046703080610665</v>
      </c>
    </row>
    <row r="628" spans="1:15" x14ac:dyDescent="0.25">
      <c r="A628" t="str">
        <f t="shared" si="9"/>
        <v>LDBOND43216</v>
      </c>
      <c r="B628" s="3" t="s">
        <v>11</v>
      </c>
      <c r="C628" s="3" t="s">
        <v>12</v>
      </c>
      <c r="D628" s="4">
        <v>43216</v>
      </c>
      <c r="E628" s="3" t="s">
        <v>13</v>
      </c>
      <c r="F628" s="27">
        <v>1.0255011274102424</v>
      </c>
      <c r="G628" s="27">
        <v>0</v>
      </c>
      <c r="H628" s="27">
        <v>0</v>
      </c>
      <c r="I628" s="27">
        <v>8.7389962730898274E-2</v>
      </c>
      <c r="J628" s="27">
        <v>1.1128910901411406</v>
      </c>
      <c r="K628" s="27">
        <v>0.52226135180009436</v>
      </c>
      <c r="L628" s="27">
        <v>0</v>
      </c>
      <c r="M628" s="27">
        <v>0</v>
      </c>
      <c r="N628" s="27">
        <v>8.6807639949839768E-2</v>
      </c>
      <c r="O628" s="27">
        <v>0.60906899174993412</v>
      </c>
    </row>
    <row r="629" spans="1:15" x14ac:dyDescent="0.25">
      <c r="A629" t="str">
        <f t="shared" si="9"/>
        <v>LDCPO243216</v>
      </c>
      <c r="B629" s="3" t="s">
        <v>14</v>
      </c>
      <c r="C629" s="3" t="s">
        <v>15</v>
      </c>
      <c r="D629" s="4">
        <v>43216</v>
      </c>
      <c r="E629" s="3" t="s">
        <v>16</v>
      </c>
      <c r="F629" s="27">
        <v>0</v>
      </c>
      <c r="G629" s="27">
        <v>0</v>
      </c>
      <c r="H629" s="27">
        <v>0</v>
      </c>
      <c r="I629" s="27">
        <v>0</v>
      </c>
      <c r="J629" s="27">
        <v>0</v>
      </c>
      <c r="K629" s="27">
        <v>0</v>
      </c>
      <c r="L629" s="27">
        <v>0</v>
      </c>
      <c r="M629" s="27">
        <v>0</v>
      </c>
      <c r="N629" s="27">
        <v>0</v>
      </c>
      <c r="O629" s="27">
        <v>0</v>
      </c>
    </row>
    <row r="630" spans="1:15" x14ac:dyDescent="0.25">
      <c r="A630" t="str">
        <f t="shared" si="9"/>
        <v>LDDAF143216</v>
      </c>
      <c r="B630" s="3" t="s">
        <v>17</v>
      </c>
      <c r="C630" s="3" t="s">
        <v>18</v>
      </c>
      <c r="D630" s="4">
        <v>43216</v>
      </c>
      <c r="E630" s="5" t="s">
        <v>19</v>
      </c>
      <c r="F630" s="27">
        <v>2.2500864567983734</v>
      </c>
      <c r="G630" s="27">
        <v>0</v>
      </c>
      <c r="H630" s="27">
        <v>0</v>
      </c>
      <c r="I630" s="27">
        <v>0.17461115678088976</v>
      </c>
      <c r="J630" s="27">
        <v>2.4246976135792631</v>
      </c>
      <c r="K630" s="27">
        <v>1.0800104982844916</v>
      </c>
      <c r="L630" s="27">
        <v>0</v>
      </c>
      <c r="M630" s="27">
        <v>0</v>
      </c>
      <c r="N630" s="27">
        <v>0.17460606300543213</v>
      </c>
      <c r="O630" s="27">
        <v>1.2546165612899238</v>
      </c>
    </row>
    <row r="631" spans="1:15" x14ac:dyDescent="0.25">
      <c r="A631" t="str">
        <f t="shared" si="9"/>
        <v>LDDAF243216</v>
      </c>
      <c r="B631" s="3" t="s">
        <v>20</v>
      </c>
      <c r="C631" s="3" t="s">
        <v>21</v>
      </c>
      <c r="D631" s="4">
        <v>43216</v>
      </c>
      <c r="E631" s="3" t="s">
        <v>22</v>
      </c>
      <c r="F631" s="27">
        <v>2.250088050720604</v>
      </c>
      <c r="G631" s="27">
        <v>0</v>
      </c>
      <c r="H631" s="27">
        <v>0</v>
      </c>
      <c r="I631" s="27">
        <v>0.19801555127578882</v>
      </c>
      <c r="J631" s="27">
        <v>2.4481036019963929</v>
      </c>
      <c r="K631" s="27">
        <v>1.2200162029571446</v>
      </c>
      <c r="L631" s="27">
        <v>0</v>
      </c>
      <c r="M631" s="27">
        <v>0</v>
      </c>
      <c r="N631" s="27">
        <v>0.19800423295315461</v>
      </c>
      <c r="O631" s="27">
        <v>1.4180204359102992</v>
      </c>
    </row>
    <row r="632" spans="1:15" x14ac:dyDescent="0.25">
      <c r="A632" t="str">
        <f t="shared" si="9"/>
        <v>LDDAF343216</v>
      </c>
      <c r="B632" s="3" t="s">
        <v>23</v>
      </c>
      <c r="C632" s="3" t="s">
        <v>24</v>
      </c>
      <c r="D632" s="4">
        <v>43216</v>
      </c>
      <c r="E632" s="3" t="s">
        <v>25</v>
      </c>
      <c r="F632" s="27">
        <v>2.2500900465400484</v>
      </c>
      <c r="G632" s="27">
        <v>0</v>
      </c>
      <c r="H632" s="27">
        <v>0</v>
      </c>
      <c r="I632" s="27">
        <v>0.1962138471286885</v>
      </c>
      <c r="J632" s="27">
        <v>2.4463038936687367</v>
      </c>
      <c r="K632" s="27">
        <v>1.2300168538450242</v>
      </c>
      <c r="L632" s="27">
        <v>0</v>
      </c>
      <c r="M632" s="27">
        <v>0</v>
      </c>
      <c r="N632" s="27">
        <v>0.19620572549320101</v>
      </c>
      <c r="O632" s="27">
        <v>1.4262225793382253</v>
      </c>
    </row>
    <row r="633" spans="1:15" x14ac:dyDescent="0.25">
      <c r="A633" t="str">
        <f t="shared" si="9"/>
        <v>LDGETF43216</v>
      </c>
      <c r="B633" s="3" t="s">
        <v>26</v>
      </c>
      <c r="C633" s="3" t="s">
        <v>27</v>
      </c>
      <c r="D633" s="4">
        <v>43216</v>
      </c>
      <c r="E633" s="3" t="s">
        <v>97</v>
      </c>
      <c r="F633" s="27">
        <v>0.2500012871429545</v>
      </c>
      <c r="G633" s="27">
        <v>0</v>
      </c>
      <c r="H633" s="27">
        <v>0</v>
      </c>
      <c r="I633" s="27">
        <v>2.6999908668662802E-2</v>
      </c>
      <c r="J633" s="27">
        <v>0.27700119581161731</v>
      </c>
      <c r="K633" s="27">
        <v>0</v>
      </c>
      <c r="L633" s="27">
        <v>0</v>
      </c>
      <c r="M633" s="27">
        <v>0</v>
      </c>
      <c r="N633" s="27">
        <v>0</v>
      </c>
      <c r="O633" s="27">
        <v>0</v>
      </c>
    </row>
    <row r="634" spans="1:15" x14ac:dyDescent="0.25">
      <c r="A634" t="str">
        <f t="shared" si="9"/>
        <v>LDGSEC43216</v>
      </c>
      <c r="B634" s="3" t="s">
        <v>29</v>
      </c>
      <c r="C634" s="3" t="s">
        <v>30</v>
      </c>
      <c r="D634" s="4">
        <v>43216</v>
      </c>
      <c r="E634" s="3" t="s">
        <v>31</v>
      </c>
      <c r="F634" s="27">
        <v>1.0860553725130944</v>
      </c>
      <c r="G634" s="27">
        <v>0</v>
      </c>
      <c r="H634" s="27">
        <v>0.2</v>
      </c>
      <c r="I634" s="27">
        <v>6.2288953949052511E-2</v>
      </c>
      <c r="J634" s="27">
        <v>1.3483443264621469</v>
      </c>
      <c r="K634" s="27">
        <v>0.1773355833557837</v>
      </c>
      <c r="L634" s="27">
        <v>0</v>
      </c>
      <c r="M634" s="27">
        <v>0.2</v>
      </c>
      <c r="N634" s="27">
        <v>6.0720564757138745E-2</v>
      </c>
      <c r="O634" s="27">
        <v>0.43805614811292248</v>
      </c>
    </row>
    <row r="635" spans="1:15" x14ac:dyDescent="0.25">
      <c r="A635" t="str">
        <f t="shared" si="9"/>
        <v>LDINPF43216</v>
      </c>
      <c r="B635" s="3" t="s">
        <v>32</v>
      </c>
      <c r="C635" s="3" t="s">
        <v>33</v>
      </c>
      <c r="D635" s="4">
        <v>43216</v>
      </c>
      <c r="E635" s="3" t="s">
        <v>34</v>
      </c>
      <c r="F635" s="27">
        <v>1.045931435627091</v>
      </c>
      <c r="G635" s="27">
        <v>0</v>
      </c>
      <c r="H635" s="27">
        <v>0</v>
      </c>
      <c r="I635" s="27">
        <v>5.3266565411492814E-2</v>
      </c>
      <c r="J635" s="27">
        <v>1.0991980010385838</v>
      </c>
      <c r="K635" s="27">
        <v>0.39158438503357751</v>
      </c>
      <c r="L635" s="27">
        <v>0</v>
      </c>
      <c r="M635" s="27">
        <v>0</v>
      </c>
      <c r="N635" s="27">
        <v>5.2485273545259857E-2</v>
      </c>
      <c r="O635" s="27">
        <v>0.44406965857883735</v>
      </c>
    </row>
    <row r="636" spans="1:15" x14ac:dyDescent="0.25">
      <c r="A636" t="str">
        <f t="shared" si="9"/>
        <v>LDMIPF43216</v>
      </c>
      <c r="B636" s="3" t="s">
        <v>35</v>
      </c>
      <c r="C636" s="3" t="s">
        <v>36</v>
      </c>
      <c r="D636" s="4">
        <v>43216</v>
      </c>
      <c r="E636" s="3" t="s">
        <v>37</v>
      </c>
      <c r="F636" s="27">
        <v>2.1559098710125362</v>
      </c>
      <c r="G636" s="27">
        <v>5.0003593716425244E-2</v>
      </c>
      <c r="H636" s="27">
        <v>0.2</v>
      </c>
      <c r="I636" s="27">
        <v>0.31247030392907071</v>
      </c>
      <c r="J636" s="27">
        <v>2.7183837686580321</v>
      </c>
      <c r="K636" s="27">
        <v>1.4636277566546245</v>
      </c>
      <c r="L636" s="27">
        <v>0</v>
      </c>
      <c r="M636" s="27">
        <v>0.2</v>
      </c>
      <c r="N636" s="27">
        <v>0.28866924003606587</v>
      </c>
      <c r="O636" s="27">
        <v>1.9522969966906905</v>
      </c>
    </row>
    <row r="637" spans="1:15" x14ac:dyDescent="0.25">
      <c r="A637" t="str">
        <f t="shared" si="9"/>
        <v>LDSAPF43216</v>
      </c>
      <c r="B637" s="3" t="s">
        <v>38</v>
      </c>
      <c r="C637" s="3" t="s">
        <v>39</v>
      </c>
      <c r="D637" s="4">
        <v>43216</v>
      </c>
      <c r="E637" s="3" t="s">
        <v>40</v>
      </c>
      <c r="F637" s="27">
        <v>0.80000937402073868</v>
      </c>
      <c r="G637" s="27">
        <v>0</v>
      </c>
      <c r="H637" s="27">
        <v>0</v>
      </c>
      <c r="I637" s="27">
        <v>3.9600951996924018E-2</v>
      </c>
      <c r="J637" s="27">
        <v>0.83961032601766272</v>
      </c>
      <c r="K637" s="27">
        <v>0.26617772171689918</v>
      </c>
      <c r="L637" s="27">
        <v>0</v>
      </c>
      <c r="M637" s="27">
        <v>0</v>
      </c>
      <c r="N637" s="27">
        <v>3.891207644579131E-2</v>
      </c>
      <c r="O637" s="27">
        <v>0.3050897981626905</v>
      </c>
    </row>
    <row r="638" spans="1:15" x14ac:dyDescent="0.25">
      <c r="A638" t="str">
        <f t="shared" si="9"/>
        <v>LEBALF43216</v>
      </c>
      <c r="B638" s="3" t="s">
        <v>41</v>
      </c>
      <c r="C638" s="3" t="s">
        <v>42</v>
      </c>
      <c r="D638" s="4">
        <v>43216</v>
      </c>
      <c r="E638" s="3" t="s">
        <v>43</v>
      </c>
      <c r="F638" s="27">
        <v>2.2979888092714553</v>
      </c>
      <c r="G638" s="27">
        <v>5.0003509614923357E-2</v>
      </c>
      <c r="H638" s="27">
        <v>0.2</v>
      </c>
      <c r="I638" s="27">
        <v>5.3630321894567942E-2</v>
      </c>
      <c r="J638" s="27">
        <v>2.6016226407809468</v>
      </c>
      <c r="K638" s="27">
        <v>0.29604704542327065</v>
      </c>
      <c r="L638" s="27">
        <v>0</v>
      </c>
      <c r="M638" s="27">
        <v>0.2</v>
      </c>
      <c r="N638" s="27">
        <v>5.3287979575237121E-2</v>
      </c>
      <c r="O638" s="27">
        <v>0.54933502499850784</v>
      </c>
    </row>
    <row r="639" spans="1:15" x14ac:dyDescent="0.25">
      <c r="A639" t="str">
        <f t="shared" si="9"/>
        <v>LEBFSF43216</v>
      </c>
      <c r="B639" s="3" t="s">
        <v>44</v>
      </c>
      <c r="C639" s="3" t="s">
        <v>45</v>
      </c>
      <c r="D639" s="4">
        <v>43216</v>
      </c>
      <c r="E639" s="3" t="s">
        <v>46</v>
      </c>
      <c r="F639" s="27">
        <v>2.500123979444516</v>
      </c>
      <c r="G639" s="27">
        <v>5.0004343680837955E-2</v>
      </c>
      <c r="H639" s="27">
        <v>0.2</v>
      </c>
      <c r="I639" s="27">
        <v>0.21961927736365627</v>
      </c>
      <c r="J639" s="27">
        <v>2.9697476004890104</v>
      </c>
      <c r="K639" s="27">
        <v>1.0367186674730307</v>
      </c>
      <c r="L639" s="27">
        <v>0</v>
      </c>
      <c r="M639" s="27">
        <v>0.2</v>
      </c>
      <c r="N639" s="27">
        <v>0.20820822767145764</v>
      </c>
      <c r="O639" s="27">
        <v>1.4449268951444882</v>
      </c>
    </row>
    <row r="640" spans="1:15" x14ac:dyDescent="0.25">
      <c r="A640" t="str">
        <f t="shared" si="9"/>
        <v>LECHID43216</v>
      </c>
      <c r="B640" s="3" t="s">
        <v>47</v>
      </c>
      <c r="C640" s="3" t="s">
        <v>48</v>
      </c>
      <c r="D640" s="4">
        <v>43216</v>
      </c>
      <c r="E640" s="3" t="s">
        <v>49</v>
      </c>
      <c r="F640" s="27">
        <v>2.4752781718848937</v>
      </c>
      <c r="G640" s="27">
        <v>0</v>
      </c>
      <c r="H640" s="27">
        <v>0</v>
      </c>
      <c r="I640" s="27">
        <v>0.26914630613572427</v>
      </c>
      <c r="J640" s="27">
        <v>2.7444244780206182</v>
      </c>
      <c r="K640" s="27">
        <v>1.4666822541792097</v>
      </c>
      <c r="L640" s="27">
        <v>0</v>
      </c>
      <c r="M640" s="27">
        <v>0</v>
      </c>
      <c r="N640" s="27">
        <v>0.24967036316112787</v>
      </c>
      <c r="O640" s="27">
        <v>1.7163526173403376</v>
      </c>
    </row>
    <row r="641" spans="1:15" x14ac:dyDescent="0.25">
      <c r="A641" t="str">
        <f t="shared" si="9"/>
        <v>LEEQTF43216</v>
      </c>
      <c r="B641" s="3" t="s">
        <v>50</v>
      </c>
      <c r="C641" s="3" t="s">
        <v>51</v>
      </c>
      <c r="D641" s="4">
        <v>43216</v>
      </c>
      <c r="E641" s="3" t="s">
        <v>52</v>
      </c>
      <c r="F641" s="27">
        <v>2.3254726501808309</v>
      </c>
      <c r="G641" s="27">
        <v>5.0003888332853602E-2</v>
      </c>
      <c r="H641" s="27">
        <v>0.2</v>
      </c>
      <c r="I641" s="27">
        <v>0.28898634096301512</v>
      </c>
      <c r="J641" s="27">
        <v>2.8644628794767</v>
      </c>
      <c r="K641" s="27">
        <v>1.4611682572254281</v>
      </c>
      <c r="L641" s="27">
        <v>0</v>
      </c>
      <c r="M641" s="27">
        <v>0.2</v>
      </c>
      <c r="N641" s="27">
        <v>0.28642065271567263</v>
      </c>
      <c r="O641" s="27">
        <v>1.9475889099411008</v>
      </c>
    </row>
    <row r="642" spans="1:15" x14ac:dyDescent="0.25">
      <c r="A642" t="str">
        <f t="shared" si="9"/>
        <v>LEGROW43216</v>
      </c>
      <c r="B642" s="3" t="s">
        <v>53</v>
      </c>
      <c r="C642" s="3" t="s">
        <v>54</v>
      </c>
      <c r="D642" s="4">
        <v>43216</v>
      </c>
      <c r="E642" s="3" t="s">
        <v>55</v>
      </c>
      <c r="F642" s="27">
        <v>2.3505048517148044</v>
      </c>
      <c r="G642" s="27">
        <v>5.0003851899255075E-2</v>
      </c>
      <c r="H642" s="27">
        <v>0.2</v>
      </c>
      <c r="I642" s="27">
        <v>0.27549160899326752</v>
      </c>
      <c r="J642" s="27">
        <v>2.876000312607327</v>
      </c>
      <c r="K642" s="27">
        <v>1.3922784318830104</v>
      </c>
      <c r="L642" s="27">
        <v>0</v>
      </c>
      <c r="M642" s="27">
        <v>0.2</v>
      </c>
      <c r="N642" s="27">
        <v>0.27222058728369497</v>
      </c>
      <c r="O642" s="27">
        <v>1.8644990191667052</v>
      </c>
    </row>
    <row r="643" spans="1:15" x14ac:dyDescent="0.25">
      <c r="A643" t="str">
        <f t="shared" si="9"/>
        <v>LEINFA43216</v>
      </c>
      <c r="B643" s="3" t="s">
        <v>56</v>
      </c>
      <c r="C643" s="3" t="s">
        <v>57</v>
      </c>
      <c r="D643" s="4">
        <v>43216</v>
      </c>
      <c r="E643" s="3" t="s">
        <v>58</v>
      </c>
      <c r="F643" s="27">
        <v>2.500122324426536</v>
      </c>
      <c r="G643" s="27">
        <v>0</v>
      </c>
      <c r="H643" s="27">
        <v>0.2</v>
      </c>
      <c r="I643" s="27">
        <v>0.25382005412980474</v>
      </c>
      <c r="J643" s="27">
        <v>2.953942378556341</v>
      </c>
      <c r="K643" s="27">
        <v>1.1935751181481169</v>
      </c>
      <c r="L643" s="27">
        <v>0</v>
      </c>
      <c r="M643" s="27">
        <v>0.2</v>
      </c>
      <c r="N643" s="27">
        <v>0.23824922164404402</v>
      </c>
      <c r="O643" s="27">
        <v>1.6318243397921608</v>
      </c>
    </row>
    <row r="644" spans="1:15" x14ac:dyDescent="0.25">
      <c r="A644" t="str">
        <f t="shared" ref="A644:A707" si="10">C644&amp;D644</f>
        <v>LEINNF43216</v>
      </c>
      <c r="B644" s="3" t="s">
        <v>59</v>
      </c>
      <c r="C644" s="3" t="s">
        <v>60</v>
      </c>
      <c r="D644" s="4">
        <v>43216</v>
      </c>
      <c r="E644" s="3" t="s">
        <v>93</v>
      </c>
      <c r="F644" s="27">
        <v>1.2000244987108721</v>
      </c>
      <c r="G644" s="27">
        <v>0</v>
      </c>
      <c r="H644" s="27">
        <v>0</v>
      </c>
      <c r="I644" s="27">
        <v>4.5001224749160081E-2</v>
      </c>
      <c r="J644" s="27">
        <v>1.2450257234600322</v>
      </c>
      <c r="K644" s="27">
        <v>0.64450483337964815</v>
      </c>
      <c r="L644" s="27">
        <v>0</v>
      </c>
      <c r="M644" s="27">
        <v>0</v>
      </c>
      <c r="N644" s="27">
        <v>4.4009263408550818E-2</v>
      </c>
      <c r="O644" s="27">
        <v>0.68851409678819897</v>
      </c>
    </row>
    <row r="645" spans="1:15" x14ac:dyDescent="0.25">
      <c r="A645" t="str">
        <f t="shared" si="10"/>
        <v>LEINSX43216</v>
      </c>
      <c r="B645" s="3" t="s">
        <v>61</v>
      </c>
      <c r="C645" s="3" t="s">
        <v>62</v>
      </c>
      <c r="D645" s="4">
        <v>43216</v>
      </c>
      <c r="E645" s="3" t="s">
        <v>92</v>
      </c>
      <c r="F645" s="27">
        <v>1.7000554897515452</v>
      </c>
      <c r="G645" s="27">
        <v>0</v>
      </c>
      <c r="H645" s="27">
        <v>0</v>
      </c>
      <c r="I645" s="27">
        <v>0.12600457030275544</v>
      </c>
      <c r="J645" s="27">
        <v>1.8260600600543007</v>
      </c>
      <c r="K645" s="27">
        <v>1.1384498796442917</v>
      </c>
      <c r="L645" s="27">
        <v>0</v>
      </c>
      <c r="M645" s="27">
        <v>0</v>
      </c>
      <c r="N645" s="27">
        <v>0.11491402120043719</v>
      </c>
      <c r="O645" s="27">
        <v>1.2533639008447288</v>
      </c>
    </row>
    <row r="646" spans="1:15" x14ac:dyDescent="0.25">
      <c r="A646" t="str">
        <f t="shared" si="10"/>
        <v>LEMIDF43216</v>
      </c>
      <c r="B646" s="3" t="s">
        <v>63</v>
      </c>
      <c r="C646" s="3" t="s">
        <v>64</v>
      </c>
      <c r="D646" s="4">
        <v>43216</v>
      </c>
      <c r="E646" s="3" t="s">
        <v>65</v>
      </c>
      <c r="F646" s="27">
        <v>2.3306023613397975</v>
      </c>
      <c r="G646" s="27">
        <v>5.0003631119525299E-2</v>
      </c>
      <c r="H646" s="27">
        <v>0.2</v>
      </c>
      <c r="I646" s="27">
        <v>5.9500567493700474E-2</v>
      </c>
      <c r="J646" s="27">
        <v>2.6401065599530233</v>
      </c>
      <c r="K646" s="27">
        <v>0.32165806540569081</v>
      </c>
      <c r="L646" s="27">
        <v>0</v>
      </c>
      <c r="M646" s="27">
        <v>0.2</v>
      </c>
      <c r="N646" s="27">
        <v>5.7898460581485144E-2</v>
      </c>
      <c r="O646" s="27">
        <v>0.579556525987176</v>
      </c>
    </row>
    <row r="647" spans="1:15" x14ac:dyDescent="0.25">
      <c r="A647" t="str">
        <f t="shared" si="10"/>
        <v>LET10043216</v>
      </c>
      <c r="B647" s="3" t="s">
        <v>66</v>
      </c>
      <c r="C647" s="3" t="s">
        <v>67</v>
      </c>
      <c r="D647" s="4">
        <v>43216</v>
      </c>
      <c r="E647" s="3" t="s">
        <v>98</v>
      </c>
      <c r="F647" s="27">
        <v>0.24987883616571119</v>
      </c>
      <c r="G647" s="27">
        <v>0</v>
      </c>
      <c r="H647" s="27">
        <v>0</v>
      </c>
      <c r="I647" s="27">
        <v>8.9779701623121828E-3</v>
      </c>
      <c r="J647" s="27">
        <v>0.25885680632802338</v>
      </c>
      <c r="K647" s="27">
        <v>0</v>
      </c>
      <c r="L647" s="27">
        <v>0</v>
      </c>
      <c r="M647" s="27">
        <v>0</v>
      </c>
      <c r="N647" s="27">
        <v>0</v>
      </c>
      <c r="O647" s="27">
        <v>0</v>
      </c>
    </row>
    <row r="648" spans="1:15" x14ac:dyDescent="0.25">
      <c r="A648" t="str">
        <f t="shared" si="10"/>
        <v>LETAXP43216</v>
      </c>
      <c r="B648" s="3" t="s">
        <v>69</v>
      </c>
      <c r="C648" s="3" t="s">
        <v>70</v>
      </c>
      <c r="D648" s="4">
        <v>43216</v>
      </c>
      <c r="E648" s="3" t="s">
        <v>71</v>
      </c>
      <c r="F648" s="27">
        <v>2.3941704432189193</v>
      </c>
      <c r="G648" s="27">
        <v>5.000365291971938E-2</v>
      </c>
      <c r="H648" s="27">
        <v>0</v>
      </c>
      <c r="I648" s="27">
        <v>0.25455063439933617</v>
      </c>
      <c r="J648" s="27">
        <v>2.6987247305379749</v>
      </c>
      <c r="K648" s="27">
        <v>1.4228758039046563</v>
      </c>
      <c r="L648" s="27">
        <v>0</v>
      </c>
      <c r="M648" s="27">
        <v>0</v>
      </c>
      <c r="N648" s="27">
        <v>0.24172541970357889</v>
      </c>
      <c r="O648" s="27">
        <v>1.6646012236082353</v>
      </c>
    </row>
    <row r="649" spans="1:15" x14ac:dyDescent="0.25">
      <c r="A649" t="str">
        <f t="shared" si="10"/>
        <v>LETF5043216</v>
      </c>
      <c r="B649" s="3" t="s">
        <v>72</v>
      </c>
      <c r="C649" s="3" t="s">
        <v>73</v>
      </c>
      <c r="D649" s="4">
        <v>43216</v>
      </c>
      <c r="E649" s="3" t="s">
        <v>99</v>
      </c>
      <c r="F649" s="27">
        <v>9.9985396876219421E-2</v>
      </c>
      <c r="G649" s="27">
        <v>0</v>
      </c>
      <c r="H649" s="27">
        <v>0</v>
      </c>
      <c r="I649" s="27">
        <v>1.7972785256042377E-3</v>
      </c>
      <c r="J649" s="27">
        <v>0.10178267540182366</v>
      </c>
      <c r="K649" s="27">
        <v>0</v>
      </c>
      <c r="L649" s="27">
        <v>0</v>
      </c>
      <c r="M649" s="27">
        <v>0</v>
      </c>
      <c r="N649" s="27">
        <v>0</v>
      </c>
      <c r="O649" s="27">
        <v>0</v>
      </c>
    </row>
    <row r="650" spans="1:15" x14ac:dyDescent="0.25">
      <c r="A650" t="str">
        <f t="shared" si="10"/>
        <v>LETFSX43216</v>
      </c>
      <c r="B650" s="3" t="s">
        <v>75</v>
      </c>
      <c r="C650" s="3" t="s">
        <v>76</v>
      </c>
      <c r="D650" s="4">
        <v>43216</v>
      </c>
      <c r="E650" s="3" t="s">
        <v>100</v>
      </c>
      <c r="F650" s="27">
        <v>0.10000024338270301</v>
      </c>
      <c r="G650" s="27">
        <v>0</v>
      </c>
      <c r="H650" s="27">
        <v>0</v>
      </c>
      <c r="I650" s="27">
        <v>0</v>
      </c>
      <c r="J650" s="27">
        <v>0.10000024338270301</v>
      </c>
      <c r="K650" s="27">
        <v>0</v>
      </c>
      <c r="L650" s="27">
        <v>0</v>
      </c>
      <c r="M650" s="27">
        <v>0</v>
      </c>
      <c r="N650" s="27">
        <v>0</v>
      </c>
      <c r="O650" s="27">
        <v>0</v>
      </c>
    </row>
    <row r="651" spans="1:15" x14ac:dyDescent="0.25">
      <c r="A651" t="str">
        <f t="shared" si="10"/>
        <v>LEULIS43216</v>
      </c>
      <c r="B651" s="3" t="s">
        <v>78</v>
      </c>
      <c r="C651" s="3" t="s">
        <v>79</v>
      </c>
      <c r="D651" s="4">
        <v>43216</v>
      </c>
      <c r="E651" s="3" t="s">
        <v>80</v>
      </c>
      <c r="F651" s="27">
        <v>2.3451897324182194</v>
      </c>
      <c r="G651" s="27">
        <v>5.0003628507949489E-2</v>
      </c>
      <c r="H651" s="27">
        <v>0</v>
      </c>
      <c r="I651" s="27">
        <v>0.24753412482650369</v>
      </c>
      <c r="J651" s="27">
        <v>2.6427274857526726</v>
      </c>
      <c r="K651" s="27">
        <v>1.2706514415177945</v>
      </c>
      <c r="L651" s="27">
        <v>0</v>
      </c>
      <c r="M651" s="27">
        <v>0</v>
      </c>
      <c r="N651" s="27">
        <v>0.21612019416849715</v>
      </c>
      <c r="O651" s="27">
        <v>1.4867716356862917</v>
      </c>
    </row>
    <row r="652" spans="1:15" x14ac:dyDescent="0.25">
      <c r="A652" t="str">
        <f t="shared" si="10"/>
        <v>LLIQDF43216</v>
      </c>
      <c r="B652" s="3" t="s">
        <v>81</v>
      </c>
      <c r="C652" s="3" t="s">
        <v>82</v>
      </c>
      <c r="D652" s="4">
        <v>43216</v>
      </c>
      <c r="E652" s="3" t="s">
        <v>83</v>
      </c>
      <c r="F652" s="27">
        <v>0.23944891687739228</v>
      </c>
      <c r="G652" s="27">
        <v>0</v>
      </c>
      <c r="H652" s="27">
        <v>0</v>
      </c>
      <c r="I652" s="27">
        <v>5.2993558277575703E-3</v>
      </c>
      <c r="J652" s="27">
        <v>0.24474827270514984</v>
      </c>
      <c r="K652" s="27">
        <v>9.9423860411375631E-2</v>
      </c>
      <c r="L652" s="27">
        <v>0</v>
      </c>
      <c r="M652" s="27">
        <v>0</v>
      </c>
      <c r="N652" s="27">
        <v>5.2961576795928725E-3</v>
      </c>
      <c r="O652" s="27">
        <v>0.10472001809096851</v>
      </c>
    </row>
    <row r="653" spans="1:15" x14ac:dyDescent="0.25">
      <c r="A653" t="str">
        <f t="shared" si="10"/>
        <v>LDBOND43217</v>
      </c>
      <c r="B653" s="3" t="s">
        <v>11</v>
      </c>
      <c r="C653" s="3" t="s">
        <v>12</v>
      </c>
      <c r="D653" s="4">
        <v>43217</v>
      </c>
      <c r="E653" s="3" t="s">
        <v>13</v>
      </c>
      <c r="F653" s="27">
        <v>1.0155866995444829</v>
      </c>
      <c r="G653" s="27">
        <v>0</v>
      </c>
      <c r="H653" s="27">
        <v>0</v>
      </c>
      <c r="I653" s="27">
        <v>8.5605221920930258E-2</v>
      </c>
      <c r="J653" s="27">
        <v>1.1011919214654131</v>
      </c>
      <c r="K653" s="27">
        <v>0.51234841132731324</v>
      </c>
      <c r="L653" s="27">
        <v>0</v>
      </c>
      <c r="M653" s="27">
        <v>0</v>
      </c>
      <c r="N653" s="27">
        <v>8.5023684208949749E-2</v>
      </c>
      <c r="O653" s="27">
        <v>0.59737209553626303</v>
      </c>
    </row>
    <row r="654" spans="1:15" x14ac:dyDescent="0.25">
      <c r="A654" t="str">
        <f t="shared" si="10"/>
        <v>LDCPO243217</v>
      </c>
      <c r="B654" s="3" t="s">
        <v>14</v>
      </c>
      <c r="C654" s="3" t="s">
        <v>15</v>
      </c>
      <c r="D654" s="4">
        <v>43217</v>
      </c>
      <c r="E654" s="3" t="s">
        <v>16</v>
      </c>
      <c r="F654" s="27">
        <v>0</v>
      </c>
      <c r="G654" s="27">
        <v>0</v>
      </c>
      <c r="H654" s="27">
        <v>0</v>
      </c>
      <c r="I654" s="27">
        <v>0</v>
      </c>
      <c r="J654" s="27">
        <v>0</v>
      </c>
      <c r="K654" s="27">
        <v>0</v>
      </c>
      <c r="L654" s="27">
        <v>0</v>
      </c>
      <c r="M654" s="27">
        <v>0</v>
      </c>
      <c r="N654" s="27">
        <v>0</v>
      </c>
      <c r="O654" s="27">
        <v>0</v>
      </c>
    </row>
    <row r="655" spans="1:15" x14ac:dyDescent="0.25">
      <c r="A655" t="str">
        <f t="shared" si="10"/>
        <v>LDDAF143217</v>
      </c>
      <c r="B655" s="3" t="s">
        <v>17</v>
      </c>
      <c r="C655" s="3" t="s">
        <v>18</v>
      </c>
      <c r="D655" s="4">
        <v>43217</v>
      </c>
      <c r="E655" s="5" t="s">
        <v>19</v>
      </c>
      <c r="F655" s="27">
        <v>2.250086298219899</v>
      </c>
      <c r="G655" s="27">
        <v>0</v>
      </c>
      <c r="H655" s="27">
        <v>0</v>
      </c>
      <c r="I655" s="27">
        <v>0.1746111108427616</v>
      </c>
      <c r="J655" s="27">
        <v>2.4246974090626607</v>
      </c>
      <c r="K655" s="27">
        <v>1.0800115453794805</v>
      </c>
      <c r="L655" s="27">
        <v>0</v>
      </c>
      <c r="M655" s="27">
        <v>0</v>
      </c>
      <c r="N655" s="27">
        <v>0.17460732101123827</v>
      </c>
      <c r="O655" s="27">
        <v>1.2546188663907187</v>
      </c>
    </row>
    <row r="656" spans="1:15" x14ac:dyDescent="0.25">
      <c r="A656" t="str">
        <f t="shared" si="10"/>
        <v>LDDAF243217</v>
      </c>
      <c r="B656" s="3" t="s">
        <v>20</v>
      </c>
      <c r="C656" s="3" t="s">
        <v>21</v>
      </c>
      <c r="D656" s="4">
        <v>43217</v>
      </c>
      <c r="E656" s="3" t="s">
        <v>22</v>
      </c>
      <c r="F656" s="27">
        <v>2.2500900743685661</v>
      </c>
      <c r="G656" s="27">
        <v>0</v>
      </c>
      <c r="H656" s="27">
        <v>0</v>
      </c>
      <c r="I656" s="27">
        <v>0.19801421331841201</v>
      </c>
      <c r="J656" s="27">
        <v>2.4481042876869781</v>
      </c>
      <c r="K656" s="27">
        <v>1.2200109953013072</v>
      </c>
      <c r="L656" s="27">
        <v>0</v>
      </c>
      <c r="M656" s="27">
        <v>0</v>
      </c>
      <c r="N656" s="27">
        <v>0.19800914235483169</v>
      </c>
      <c r="O656" s="27">
        <v>1.4180201376561388</v>
      </c>
    </row>
    <row r="657" spans="1:15" x14ac:dyDescent="0.25">
      <c r="A657" t="str">
        <f t="shared" si="10"/>
        <v>LDDAF343217</v>
      </c>
      <c r="B657" s="3" t="s">
        <v>23</v>
      </c>
      <c r="C657" s="3" t="s">
        <v>24</v>
      </c>
      <c r="D657" s="4">
        <v>43217</v>
      </c>
      <c r="E657" s="3" t="s">
        <v>25</v>
      </c>
      <c r="F657" s="27">
        <v>2.2500885430177306</v>
      </c>
      <c r="G657" s="27">
        <v>0</v>
      </c>
      <c r="H657" s="27">
        <v>0</v>
      </c>
      <c r="I657" s="27">
        <v>0.19621643242080847</v>
      </c>
      <c r="J657" s="27">
        <v>2.4463049754385393</v>
      </c>
      <c r="K657" s="27">
        <v>1.230016606215006</v>
      </c>
      <c r="L657" s="27">
        <v>0</v>
      </c>
      <c r="M657" s="27">
        <v>0</v>
      </c>
      <c r="N657" s="27">
        <v>0.19620008624216134</v>
      </c>
      <c r="O657" s="27">
        <v>1.4262166924571673</v>
      </c>
    </row>
    <row r="658" spans="1:15" x14ac:dyDescent="0.25">
      <c r="A658" t="str">
        <f t="shared" si="10"/>
        <v>LDGETF43217</v>
      </c>
      <c r="B658" s="3" t="s">
        <v>26</v>
      </c>
      <c r="C658" s="3" t="s">
        <v>27</v>
      </c>
      <c r="D658" s="4">
        <v>43217</v>
      </c>
      <c r="E658" s="3" t="s">
        <v>97</v>
      </c>
      <c r="F658" s="27">
        <v>0.25000130741172322</v>
      </c>
      <c r="G658" s="27">
        <v>0</v>
      </c>
      <c r="H658" s="27">
        <v>0</v>
      </c>
      <c r="I658" s="27">
        <v>2.7000329854490739E-2</v>
      </c>
      <c r="J658" s="27">
        <v>0.27700163726621396</v>
      </c>
      <c r="K658" s="27">
        <v>0</v>
      </c>
      <c r="L658" s="27">
        <v>0</v>
      </c>
      <c r="M658" s="27">
        <v>0</v>
      </c>
      <c r="N658" s="27">
        <v>0</v>
      </c>
      <c r="O658" s="27">
        <v>0</v>
      </c>
    </row>
    <row r="659" spans="1:15" x14ac:dyDescent="0.25">
      <c r="A659" t="str">
        <f t="shared" si="10"/>
        <v>LDGSEC43217</v>
      </c>
      <c r="B659" s="3" t="s">
        <v>29</v>
      </c>
      <c r="C659" s="3" t="s">
        <v>30</v>
      </c>
      <c r="D659" s="4">
        <v>43217</v>
      </c>
      <c r="E659" s="3" t="s">
        <v>31</v>
      </c>
      <c r="F659" s="27">
        <v>1.0859903917535432</v>
      </c>
      <c r="G659" s="27">
        <v>0</v>
      </c>
      <c r="H659" s="27">
        <v>0.2</v>
      </c>
      <c r="I659" s="27">
        <v>6.2277089047389926E-2</v>
      </c>
      <c r="J659" s="27">
        <v>1.3482674808009329</v>
      </c>
      <c r="K659" s="27">
        <v>0.17726870754282031</v>
      </c>
      <c r="L659" s="27">
        <v>0</v>
      </c>
      <c r="M659" s="27">
        <v>0.2</v>
      </c>
      <c r="N659" s="27">
        <v>6.0711309010303596E-2</v>
      </c>
      <c r="O659" s="27">
        <v>0.43798001655312391</v>
      </c>
    </row>
    <row r="660" spans="1:15" x14ac:dyDescent="0.25">
      <c r="A660" t="str">
        <f t="shared" si="10"/>
        <v>LDINPF43217</v>
      </c>
      <c r="B660" s="3" t="s">
        <v>32</v>
      </c>
      <c r="C660" s="3" t="s">
        <v>33</v>
      </c>
      <c r="D660" s="4">
        <v>43217</v>
      </c>
      <c r="E660" s="3" t="s">
        <v>34</v>
      </c>
      <c r="F660" s="27">
        <v>1.0441617204093467</v>
      </c>
      <c r="G660" s="27">
        <v>0</v>
      </c>
      <c r="H660" s="27">
        <v>0</v>
      </c>
      <c r="I660" s="27">
        <v>5.2930734927178986E-2</v>
      </c>
      <c r="J660" s="27">
        <v>1.0970924553365258</v>
      </c>
      <c r="K660" s="27">
        <v>0.38968660941663591</v>
      </c>
      <c r="L660" s="27">
        <v>0</v>
      </c>
      <c r="M660" s="27">
        <v>0</v>
      </c>
      <c r="N660" s="27">
        <v>5.2143912089640559E-2</v>
      </c>
      <c r="O660" s="27">
        <v>0.44183052150627644</v>
      </c>
    </row>
    <row r="661" spans="1:15" x14ac:dyDescent="0.25">
      <c r="A661" t="str">
        <f t="shared" si="10"/>
        <v>LDMIPF43217</v>
      </c>
      <c r="B661" s="3" t="s">
        <v>35</v>
      </c>
      <c r="C661" s="3" t="s">
        <v>36</v>
      </c>
      <c r="D661" s="4">
        <v>43217</v>
      </c>
      <c r="E661" s="3" t="s">
        <v>37</v>
      </c>
      <c r="F661" s="27">
        <v>2.0663655136129817</v>
      </c>
      <c r="G661" s="27">
        <v>5.0012124526748372E-2</v>
      </c>
      <c r="H661" s="27">
        <v>0.2</v>
      </c>
      <c r="I661" s="27">
        <v>0.29633409425386198</v>
      </c>
      <c r="J661" s="27">
        <v>2.612711732393592</v>
      </c>
      <c r="K661" s="27">
        <v>1.3738061149676999</v>
      </c>
      <c r="L661" s="27">
        <v>0</v>
      </c>
      <c r="M661" s="27">
        <v>0.2</v>
      </c>
      <c r="N661" s="27">
        <v>0.27248406895561306</v>
      </c>
      <c r="O661" s="27">
        <v>1.8462901839233128</v>
      </c>
    </row>
    <row r="662" spans="1:15" x14ac:dyDescent="0.25">
      <c r="A662" t="str">
        <f t="shared" si="10"/>
        <v>LDSAPF43217</v>
      </c>
      <c r="B662" s="3" t="s">
        <v>38</v>
      </c>
      <c r="C662" s="3" t="s">
        <v>39</v>
      </c>
      <c r="D662" s="4">
        <v>43217</v>
      </c>
      <c r="E662" s="3" t="s">
        <v>40</v>
      </c>
      <c r="F662" s="27">
        <v>0.80011699501171918</v>
      </c>
      <c r="G662" s="27">
        <v>0</v>
      </c>
      <c r="H662" s="27">
        <v>0</v>
      </c>
      <c r="I662" s="27">
        <v>3.9606160770457831E-2</v>
      </c>
      <c r="J662" s="27">
        <v>0.83972315578217704</v>
      </c>
      <c r="K662" s="27">
        <v>0.26609580870597621</v>
      </c>
      <c r="L662" s="27">
        <v>0</v>
      </c>
      <c r="M662" s="27">
        <v>0</v>
      </c>
      <c r="N662" s="27">
        <v>3.8897362515682855E-2</v>
      </c>
      <c r="O662" s="27">
        <v>0.30499317122165909</v>
      </c>
    </row>
    <row r="663" spans="1:15" x14ac:dyDescent="0.25">
      <c r="A663" t="str">
        <f t="shared" si="10"/>
        <v>LEBALF43217</v>
      </c>
      <c r="B663" s="3" t="s">
        <v>41</v>
      </c>
      <c r="C663" s="3" t="s">
        <v>42</v>
      </c>
      <c r="D663" s="4">
        <v>43217</v>
      </c>
      <c r="E663" s="3" t="s">
        <v>43</v>
      </c>
      <c r="F663" s="27">
        <v>2.2450728456808777</v>
      </c>
      <c r="G663" s="27">
        <v>5.0168122147341634E-2</v>
      </c>
      <c r="H663" s="27">
        <v>0.2</v>
      </c>
      <c r="I663" s="27">
        <v>4.2801616847713532E-2</v>
      </c>
      <c r="J663" s="27">
        <v>2.5380425846759334</v>
      </c>
      <c r="K663" s="27">
        <v>0.2375207283915397</v>
      </c>
      <c r="L663" s="27">
        <v>0</v>
      </c>
      <c r="M663" s="27">
        <v>0.2</v>
      </c>
      <c r="N663" s="27">
        <v>4.2556200507910265E-2</v>
      </c>
      <c r="O663" s="27">
        <v>0.48007692889944997</v>
      </c>
    </row>
    <row r="664" spans="1:15" x14ac:dyDescent="0.25">
      <c r="A664" t="str">
        <f t="shared" si="10"/>
        <v>LEBFSF43217</v>
      </c>
      <c r="B664" s="3" t="s">
        <v>44</v>
      </c>
      <c r="C664" s="3" t="s">
        <v>45</v>
      </c>
      <c r="D664" s="4">
        <v>43217</v>
      </c>
      <c r="E664" s="3" t="s">
        <v>46</v>
      </c>
      <c r="F664" s="27">
        <v>2.5001247832779678</v>
      </c>
      <c r="G664" s="27">
        <v>5.0004055649317855E-2</v>
      </c>
      <c r="H664" s="27">
        <v>0.2</v>
      </c>
      <c r="I664" s="27">
        <v>0.21961681723268717</v>
      </c>
      <c r="J664" s="27">
        <v>2.9697456561599731</v>
      </c>
      <c r="K664" s="27">
        <v>1.0379263728888137</v>
      </c>
      <c r="L664" s="27">
        <v>0</v>
      </c>
      <c r="M664" s="27">
        <v>0.2</v>
      </c>
      <c r="N664" s="27">
        <v>0.20844384038534292</v>
      </c>
      <c r="O664" s="27">
        <v>1.4463702132741565</v>
      </c>
    </row>
    <row r="665" spans="1:15" x14ac:dyDescent="0.25">
      <c r="A665" t="str">
        <f t="shared" si="10"/>
        <v>LECHID43217</v>
      </c>
      <c r="B665" s="3" t="s">
        <v>47</v>
      </c>
      <c r="C665" s="3" t="s">
        <v>48</v>
      </c>
      <c r="D665" s="4">
        <v>43217</v>
      </c>
      <c r="E665" s="3" t="s">
        <v>49</v>
      </c>
      <c r="F665" s="27">
        <v>2.4753279693006345</v>
      </c>
      <c r="G665" s="27">
        <v>0</v>
      </c>
      <c r="H665" s="27">
        <v>0</v>
      </c>
      <c r="I665" s="27">
        <v>0.26915776815209597</v>
      </c>
      <c r="J665" s="27">
        <v>2.7444857374527305</v>
      </c>
      <c r="K665" s="27">
        <v>1.4666669449694736</v>
      </c>
      <c r="L665" s="27">
        <v>0</v>
      </c>
      <c r="M665" s="27">
        <v>0</v>
      </c>
      <c r="N665" s="27">
        <v>0.24961945745139352</v>
      </c>
      <c r="O665" s="27">
        <v>1.7162864024208671</v>
      </c>
    </row>
    <row r="666" spans="1:15" x14ac:dyDescent="0.25">
      <c r="A666" t="str">
        <f t="shared" si="10"/>
        <v>LEEQTF43217</v>
      </c>
      <c r="B666" s="3" t="s">
        <v>50</v>
      </c>
      <c r="C666" s="3" t="s">
        <v>51</v>
      </c>
      <c r="D666" s="4">
        <v>43217</v>
      </c>
      <c r="E666" s="3" t="s">
        <v>52</v>
      </c>
      <c r="F666" s="27">
        <v>2.3249473249194326</v>
      </c>
      <c r="G666" s="27">
        <v>5.0003983653847922E-2</v>
      </c>
      <c r="H666" s="27">
        <v>0.2</v>
      </c>
      <c r="I666" s="27">
        <v>0.28889184830322895</v>
      </c>
      <c r="J666" s="27">
        <v>2.8638431568765097</v>
      </c>
      <c r="K666" s="27">
        <v>1.4606790500439739</v>
      </c>
      <c r="L666" s="27">
        <v>0</v>
      </c>
      <c r="M666" s="27">
        <v>0.2</v>
      </c>
      <c r="N666" s="27">
        <v>0.28633257810849289</v>
      </c>
      <c r="O666" s="27">
        <v>1.9470116281524668</v>
      </c>
    </row>
    <row r="667" spans="1:15" x14ac:dyDescent="0.25">
      <c r="A667" t="str">
        <f t="shared" si="10"/>
        <v>LEGROW43217</v>
      </c>
      <c r="B667" s="3" t="s">
        <v>53</v>
      </c>
      <c r="C667" s="3" t="s">
        <v>54</v>
      </c>
      <c r="D667" s="4">
        <v>43217</v>
      </c>
      <c r="E667" s="3" t="s">
        <v>55</v>
      </c>
      <c r="F667" s="27">
        <v>2.3505742100739426</v>
      </c>
      <c r="G667" s="27">
        <v>5.0003981019793649E-2</v>
      </c>
      <c r="H667" s="27">
        <v>0.2</v>
      </c>
      <c r="I667" s="27">
        <v>0.27550411809948561</v>
      </c>
      <c r="J667" s="27">
        <v>2.8760823091932219</v>
      </c>
      <c r="K667" s="27">
        <v>1.3923155193784258</v>
      </c>
      <c r="L667" s="27">
        <v>0</v>
      </c>
      <c r="M667" s="27">
        <v>0.2</v>
      </c>
      <c r="N667" s="27">
        <v>0.2722260068947307</v>
      </c>
      <c r="O667" s="27">
        <v>1.8645415262731564</v>
      </c>
    </row>
    <row r="668" spans="1:15" x14ac:dyDescent="0.25">
      <c r="A668" t="str">
        <f t="shared" si="10"/>
        <v>LEINFA43217</v>
      </c>
      <c r="B668" s="3" t="s">
        <v>56</v>
      </c>
      <c r="C668" s="3" t="s">
        <v>57</v>
      </c>
      <c r="D668" s="4">
        <v>43217</v>
      </c>
      <c r="E668" s="3" t="s">
        <v>58</v>
      </c>
      <c r="F668" s="27">
        <v>2.5001226904684626</v>
      </c>
      <c r="G668" s="27">
        <v>0</v>
      </c>
      <c r="H668" s="27">
        <v>0.2</v>
      </c>
      <c r="I668" s="27">
        <v>0.25382049970103293</v>
      </c>
      <c r="J668" s="27">
        <v>2.9539431901694959</v>
      </c>
      <c r="K668" s="27">
        <v>1.1944284309442845</v>
      </c>
      <c r="L668" s="27">
        <v>0</v>
      </c>
      <c r="M668" s="27">
        <v>0.2</v>
      </c>
      <c r="N668" s="27">
        <v>0.23840284031203166</v>
      </c>
      <c r="O668" s="27">
        <v>1.6328312712563162</v>
      </c>
    </row>
    <row r="669" spans="1:15" x14ac:dyDescent="0.25">
      <c r="A669" t="str">
        <f t="shared" si="10"/>
        <v>LEINNF43217</v>
      </c>
      <c r="B669" s="3" t="s">
        <v>59</v>
      </c>
      <c r="C669" s="3" t="s">
        <v>60</v>
      </c>
      <c r="D669" s="4">
        <v>43217</v>
      </c>
      <c r="E669" s="3" t="s">
        <v>93</v>
      </c>
      <c r="F669" s="27">
        <v>1.2000296099713663</v>
      </c>
      <c r="G669" s="27">
        <v>0</v>
      </c>
      <c r="H669" s="27">
        <v>0</v>
      </c>
      <c r="I669" s="27">
        <v>4.5002760799449676E-2</v>
      </c>
      <c r="J669" s="27">
        <v>1.245032370770816</v>
      </c>
      <c r="K669" s="27">
        <v>0.6445158646843393</v>
      </c>
      <c r="L669" s="27">
        <v>0</v>
      </c>
      <c r="M669" s="27">
        <v>0</v>
      </c>
      <c r="N669" s="27">
        <v>4.4008486865361469E-2</v>
      </c>
      <c r="O669" s="27">
        <v>0.68852435154970082</v>
      </c>
    </row>
    <row r="670" spans="1:15" x14ac:dyDescent="0.25">
      <c r="A670" t="str">
        <f t="shared" si="10"/>
        <v>LEINSX43217</v>
      </c>
      <c r="B670" s="3" t="s">
        <v>61</v>
      </c>
      <c r="C670" s="3" t="s">
        <v>62</v>
      </c>
      <c r="D670" s="4">
        <v>43217</v>
      </c>
      <c r="E670" s="3" t="s">
        <v>92</v>
      </c>
      <c r="F670" s="27">
        <v>1.7000537691786313</v>
      </c>
      <c r="G670" s="27">
        <v>0</v>
      </c>
      <c r="H670" s="27">
        <v>0</v>
      </c>
      <c r="I670" s="27">
        <v>0.12600451830322509</v>
      </c>
      <c r="J670" s="27">
        <v>1.8260582874818563</v>
      </c>
      <c r="K670" s="27">
        <v>1.1385607208125208</v>
      </c>
      <c r="L670" s="27">
        <v>0</v>
      </c>
      <c r="M670" s="27">
        <v>0</v>
      </c>
      <c r="N670" s="27">
        <v>0.11494108229782719</v>
      </c>
      <c r="O670" s="27">
        <v>1.253501803110348</v>
      </c>
    </row>
    <row r="671" spans="1:15" x14ac:dyDescent="0.25">
      <c r="A671" t="str">
        <f t="shared" si="10"/>
        <v>LEMIDF43217</v>
      </c>
      <c r="B671" s="3" t="s">
        <v>63</v>
      </c>
      <c r="C671" s="3" t="s">
        <v>64</v>
      </c>
      <c r="D671" s="4">
        <v>43217</v>
      </c>
      <c r="E671" s="3" t="s">
        <v>65</v>
      </c>
      <c r="F671" s="27">
        <v>2.3302307302051415</v>
      </c>
      <c r="G671" s="27">
        <v>5.0003588742078289E-2</v>
      </c>
      <c r="H671" s="27">
        <v>0.2</v>
      </c>
      <c r="I671" s="27">
        <v>5.9433348163875986E-2</v>
      </c>
      <c r="J671" s="27">
        <v>2.6396676671110959</v>
      </c>
      <c r="K671" s="27">
        <v>0.32133235931238474</v>
      </c>
      <c r="L671" s="27">
        <v>0</v>
      </c>
      <c r="M671" s="27">
        <v>0.2</v>
      </c>
      <c r="N671" s="27">
        <v>5.7841101489494569E-2</v>
      </c>
      <c r="O671" s="27">
        <v>0.57917346080187937</v>
      </c>
    </row>
    <row r="672" spans="1:15" x14ac:dyDescent="0.25">
      <c r="A672" t="str">
        <f t="shared" si="10"/>
        <v>LET10043217</v>
      </c>
      <c r="B672" s="3" t="s">
        <v>66</v>
      </c>
      <c r="C672" s="3" t="s">
        <v>67</v>
      </c>
      <c r="D672" s="4">
        <v>43217</v>
      </c>
      <c r="E672" s="3" t="s">
        <v>98</v>
      </c>
      <c r="F672" s="27">
        <v>0.2498793851705241</v>
      </c>
      <c r="G672" s="27">
        <v>0</v>
      </c>
      <c r="H672" s="27">
        <v>0</v>
      </c>
      <c r="I672" s="27">
        <v>8.9780632723434027E-3</v>
      </c>
      <c r="J672" s="27">
        <v>0.25885744844286751</v>
      </c>
      <c r="K672" s="27">
        <v>0</v>
      </c>
      <c r="L672" s="27">
        <v>0</v>
      </c>
      <c r="M672" s="27">
        <v>0</v>
      </c>
      <c r="N672" s="27">
        <v>0</v>
      </c>
      <c r="O672" s="27">
        <v>0</v>
      </c>
    </row>
    <row r="673" spans="1:15" x14ac:dyDescent="0.25">
      <c r="A673" t="str">
        <f t="shared" si="10"/>
        <v>LETAXP43217</v>
      </c>
      <c r="B673" s="3" t="s">
        <v>69</v>
      </c>
      <c r="C673" s="3" t="s">
        <v>70</v>
      </c>
      <c r="D673" s="4">
        <v>43217</v>
      </c>
      <c r="E673" s="3" t="s">
        <v>71</v>
      </c>
      <c r="F673" s="27">
        <v>2.393836642375589</v>
      </c>
      <c r="G673" s="27">
        <v>5.0003658621562044E-2</v>
      </c>
      <c r="H673" s="27">
        <v>0</v>
      </c>
      <c r="I673" s="27">
        <v>0.25449003920026864</v>
      </c>
      <c r="J673" s="27">
        <v>2.6983303401974195</v>
      </c>
      <c r="K673" s="27">
        <v>1.4224946083257084</v>
      </c>
      <c r="L673" s="27">
        <v>0</v>
      </c>
      <c r="M673" s="27">
        <v>0</v>
      </c>
      <c r="N673" s="27">
        <v>0.24165762141247538</v>
      </c>
      <c r="O673" s="27">
        <v>1.6641522297381837</v>
      </c>
    </row>
    <row r="674" spans="1:15" x14ac:dyDescent="0.25">
      <c r="A674" t="str">
        <f t="shared" si="10"/>
        <v>LETF5043217</v>
      </c>
      <c r="B674" s="3" t="s">
        <v>72</v>
      </c>
      <c r="C674" s="3" t="s">
        <v>73</v>
      </c>
      <c r="D674" s="4">
        <v>43217</v>
      </c>
      <c r="E674" s="3" t="s">
        <v>99</v>
      </c>
      <c r="F674" s="27">
        <v>9.9985660702323634E-2</v>
      </c>
      <c r="G674" s="27">
        <v>0</v>
      </c>
      <c r="H674" s="27">
        <v>0</v>
      </c>
      <c r="I674" s="27">
        <v>1.7974178250208025E-3</v>
      </c>
      <c r="J674" s="27">
        <v>0.10178307852734443</v>
      </c>
      <c r="K674" s="27">
        <v>0</v>
      </c>
      <c r="L674" s="27">
        <v>0</v>
      </c>
      <c r="M674" s="27">
        <v>0</v>
      </c>
      <c r="N674" s="27">
        <v>0</v>
      </c>
      <c r="O674" s="27">
        <v>0</v>
      </c>
    </row>
    <row r="675" spans="1:15" x14ac:dyDescent="0.25">
      <c r="A675" t="str">
        <f t="shared" si="10"/>
        <v>LETFSX43217</v>
      </c>
      <c r="B675" s="3" t="s">
        <v>75</v>
      </c>
      <c r="C675" s="3" t="s">
        <v>76</v>
      </c>
      <c r="D675" s="4">
        <v>43217</v>
      </c>
      <c r="E675" s="3" t="s">
        <v>100</v>
      </c>
      <c r="F675" s="27">
        <v>0.10000009610171584</v>
      </c>
      <c r="G675" s="27">
        <v>0</v>
      </c>
      <c r="H675" s="27">
        <v>0</v>
      </c>
      <c r="I675" s="27">
        <v>0</v>
      </c>
      <c r="J675" s="27">
        <v>0.10000009610171584</v>
      </c>
      <c r="K675" s="27">
        <v>0</v>
      </c>
      <c r="L675" s="27">
        <v>0</v>
      </c>
      <c r="M675" s="27">
        <v>0</v>
      </c>
      <c r="N675" s="27">
        <v>0</v>
      </c>
      <c r="O675" s="27">
        <v>0</v>
      </c>
    </row>
    <row r="676" spans="1:15" x14ac:dyDescent="0.25">
      <c r="A676" t="str">
        <f t="shared" si="10"/>
        <v>LEULIS43217</v>
      </c>
      <c r="B676" s="3" t="s">
        <v>78</v>
      </c>
      <c r="C676" s="3" t="s">
        <v>79</v>
      </c>
      <c r="D676" s="4">
        <v>43217</v>
      </c>
      <c r="E676" s="3" t="s">
        <v>80</v>
      </c>
      <c r="F676" s="27">
        <v>2.3451310509188956</v>
      </c>
      <c r="G676" s="27">
        <v>5.0003570236106472E-2</v>
      </c>
      <c r="H676" s="27">
        <v>0</v>
      </c>
      <c r="I676" s="27">
        <v>0.24752365782507871</v>
      </c>
      <c r="J676" s="27">
        <v>2.6426582789800808</v>
      </c>
      <c r="K676" s="27">
        <v>1.2707999035101019</v>
      </c>
      <c r="L676" s="27">
        <v>0</v>
      </c>
      <c r="M676" s="27">
        <v>0</v>
      </c>
      <c r="N676" s="27">
        <v>0.21615343038341614</v>
      </c>
      <c r="O676" s="27">
        <v>1.4869533338935179</v>
      </c>
    </row>
    <row r="677" spans="1:15" x14ac:dyDescent="0.25">
      <c r="A677" t="str">
        <f t="shared" si="10"/>
        <v>LLIQDF43217</v>
      </c>
      <c r="B677" s="3" t="s">
        <v>81</v>
      </c>
      <c r="C677" s="3" t="s">
        <v>82</v>
      </c>
      <c r="D677" s="4">
        <v>43217</v>
      </c>
      <c r="E677" s="3" t="s">
        <v>83</v>
      </c>
      <c r="F677" s="27">
        <v>0.23939390562993881</v>
      </c>
      <c r="G677" s="27">
        <v>0</v>
      </c>
      <c r="H677" s="27">
        <v>0</v>
      </c>
      <c r="I677" s="27">
        <v>5.2893994550534769E-3</v>
      </c>
      <c r="J677" s="27">
        <v>0.24468330508499228</v>
      </c>
      <c r="K677" s="27">
        <v>9.9371035910659072E-2</v>
      </c>
      <c r="L677" s="27">
        <v>0</v>
      </c>
      <c r="M677" s="27">
        <v>0</v>
      </c>
      <c r="N677" s="27">
        <v>5.2866649840986844E-3</v>
      </c>
      <c r="O677" s="27">
        <v>0.10465770089475776</v>
      </c>
    </row>
    <row r="678" spans="1:15" x14ac:dyDescent="0.25">
      <c r="A678" t="str">
        <f t="shared" si="10"/>
        <v>LDBOND43218</v>
      </c>
      <c r="B678" s="3" t="s">
        <v>11</v>
      </c>
      <c r="C678" s="3" t="s">
        <v>12</v>
      </c>
      <c r="D678" s="4">
        <v>43218</v>
      </c>
      <c r="E678" s="3" t="s">
        <v>13</v>
      </c>
      <c r="F678" s="27">
        <v>1.0155836846084512</v>
      </c>
      <c r="G678" s="27">
        <v>0</v>
      </c>
      <c r="H678" s="27">
        <v>0</v>
      </c>
      <c r="I678" s="27">
        <v>8.5604922703122616E-2</v>
      </c>
      <c r="J678" s="27">
        <v>1.1011886073115738</v>
      </c>
      <c r="K678" s="27">
        <v>0.51234749529965551</v>
      </c>
      <c r="L678" s="27">
        <v>0</v>
      </c>
      <c r="M678" s="27">
        <v>0</v>
      </c>
      <c r="N678" s="27">
        <v>8.5023180273512133E-2</v>
      </c>
      <c r="O678" s="27">
        <v>0.59737067557316759</v>
      </c>
    </row>
    <row r="679" spans="1:15" x14ac:dyDescent="0.25">
      <c r="A679" t="str">
        <f t="shared" si="10"/>
        <v>LDCPO243218</v>
      </c>
      <c r="B679" s="3" t="s">
        <v>14</v>
      </c>
      <c r="C679" s="3" t="s">
        <v>15</v>
      </c>
      <c r="D679" s="4">
        <v>43218</v>
      </c>
      <c r="E679" s="3" t="s">
        <v>16</v>
      </c>
      <c r="F679" s="27">
        <v>0</v>
      </c>
      <c r="G679" s="27">
        <v>0</v>
      </c>
      <c r="H679" s="27">
        <v>0</v>
      </c>
      <c r="I679" s="27">
        <v>0</v>
      </c>
      <c r="J679" s="27">
        <v>0</v>
      </c>
      <c r="K679" s="27">
        <v>0</v>
      </c>
      <c r="L679" s="27">
        <v>0</v>
      </c>
      <c r="M679" s="27">
        <v>0</v>
      </c>
      <c r="N679" s="27">
        <v>0</v>
      </c>
      <c r="O679" s="27">
        <v>0</v>
      </c>
    </row>
    <row r="680" spans="1:15" x14ac:dyDescent="0.25">
      <c r="A680" t="str">
        <f t="shared" si="10"/>
        <v>LDDAF143218</v>
      </c>
      <c r="B680" s="3" t="s">
        <v>17</v>
      </c>
      <c r="C680" s="3" t="s">
        <v>18</v>
      </c>
      <c r="D680" s="4">
        <v>43218</v>
      </c>
      <c r="E680" s="5" t="s">
        <v>19</v>
      </c>
      <c r="F680" s="27">
        <v>2.250085734269808</v>
      </c>
      <c r="G680" s="27">
        <v>0</v>
      </c>
      <c r="H680" s="27">
        <v>0</v>
      </c>
      <c r="I680" s="27">
        <v>0.17461125791388371</v>
      </c>
      <c r="J680" s="27">
        <v>2.4246969921836916</v>
      </c>
      <c r="K680" s="27">
        <v>1.0800091950750854</v>
      </c>
      <c r="L680" s="27">
        <v>0</v>
      </c>
      <c r="M680" s="27">
        <v>0</v>
      </c>
      <c r="N680" s="27">
        <v>0.17460859025686762</v>
      </c>
      <c r="O680" s="27">
        <v>1.2546177853319531</v>
      </c>
    </row>
    <row r="681" spans="1:15" x14ac:dyDescent="0.25">
      <c r="A681" t="str">
        <f t="shared" si="10"/>
        <v>LDDAF243218</v>
      </c>
      <c r="B681" s="3" t="s">
        <v>20</v>
      </c>
      <c r="C681" s="3" t="s">
        <v>21</v>
      </c>
      <c r="D681" s="4">
        <v>43218</v>
      </c>
      <c r="E681" s="3" t="s">
        <v>22</v>
      </c>
      <c r="F681" s="27">
        <v>2.2500897227115129</v>
      </c>
      <c r="G681" s="27">
        <v>0</v>
      </c>
      <c r="H681" s="27">
        <v>0</v>
      </c>
      <c r="I681" s="27">
        <v>0.19801413075505878</v>
      </c>
      <c r="J681" s="27">
        <v>2.4481038534665718</v>
      </c>
      <c r="K681" s="27">
        <v>1.2200086124044474</v>
      </c>
      <c r="L681" s="27">
        <v>0</v>
      </c>
      <c r="M681" s="27">
        <v>0</v>
      </c>
      <c r="N681" s="27">
        <v>0.19800873741192965</v>
      </c>
      <c r="O681" s="27">
        <v>1.4180173498163771</v>
      </c>
    </row>
    <row r="682" spans="1:15" x14ac:dyDescent="0.25">
      <c r="A682" t="str">
        <f t="shared" si="10"/>
        <v>LDDAF343218</v>
      </c>
      <c r="B682" s="3" t="s">
        <v>23</v>
      </c>
      <c r="C682" s="3" t="s">
        <v>24</v>
      </c>
      <c r="D682" s="4">
        <v>43218</v>
      </c>
      <c r="E682" s="3" t="s">
        <v>25</v>
      </c>
      <c r="F682" s="27">
        <v>2.2500908563445177</v>
      </c>
      <c r="G682" s="27">
        <v>0</v>
      </c>
      <c r="H682" s="27">
        <v>0</v>
      </c>
      <c r="I682" s="27">
        <v>0.19621285607681616</v>
      </c>
      <c r="J682" s="27">
        <v>2.4463037124213338</v>
      </c>
      <c r="K682" s="27">
        <v>1.2300148824646779</v>
      </c>
      <c r="L682" s="27">
        <v>0</v>
      </c>
      <c r="M682" s="27">
        <v>0</v>
      </c>
      <c r="N682" s="27">
        <v>0.19620682582757823</v>
      </c>
      <c r="O682" s="27">
        <v>1.4262217082922561</v>
      </c>
    </row>
    <row r="683" spans="1:15" x14ac:dyDescent="0.25">
      <c r="A683" t="str">
        <f t="shared" si="10"/>
        <v>LDGETF43218</v>
      </c>
      <c r="B683" s="3" t="s">
        <v>26</v>
      </c>
      <c r="C683" s="3" t="s">
        <v>27</v>
      </c>
      <c r="D683" s="4">
        <v>43218</v>
      </c>
      <c r="E683" s="3" t="s">
        <v>97</v>
      </c>
      <c r="F683" s="27">
        <v>0.25000154437664601</v>
      </c>
      <c r="G683" s="27">
        <v>0</v>
      </c>
      <c r="H683" s="27">
        <v>0</v>
      </c>
      <c r="I683" s="27">
        <v>2.6999940869094706E-2</v>
      </c>
      <c r="J683" s="27">
        <v>0.2770014852457407</v>
      </c>
      <c r="K683" s="27">
        <v>0</v>
      </c>
      <c r="L683" s="27">
        <v>0</v>
      </c>
      <c r="M683" s="27">
        <v>0</v>
      </c>
      <c r="N683" s="27">
        <v>0</v>
      </c>
      <c r="O683" s="27">
        <v>0</v>
      </c>
    </row>
    <row r="684" spans="1:15" x14ac:dyDescent="0.25">
      <c r="A684" t="str">
        <f t="shared" si="10"/>
        <v>LDGSEC43218</v>
      </c>
      <c r="B684" s="3" t="s">
        <v>29</v>
      </c>
      <c r="C684" s="3" t="s">
        <v>30</v>
      </c>
      <c r="D684" s="4">
        <v>43218</v>
      </c>
      <c r="E684" s="3" t="s">
        <v>31</v>
      </c>
      <c r="F684" s="27">
        <v>1.0859297521467846</v>
      </c>
      <c r="G684" s="27">
        <v>0</v>
      </c>
      <c r="H684" s="27">
        <v>0.2</v>
      </c>
      <c r="I684" s="27">
        <v>6.2266439133529534E-2</v>
      </c>
      <c r="J684" s="27">
        <v>1.348196191280314</v>
      </c>
      <c r="K684" s="27">
        <v>0.17721516743813454</v>
      </c>
      <c r="L684" s="27">
        <v>0</v>
      </c>
      <c r="M684" s="27">
        <v>0.2</v>
      </c>
      <c r="N684" s="27">
        <v>6.0700330822125802E-2</v>
      </c>
      <c r="O684" s="27">
        <v>0.43791549826026033</v>
      </c>
    </row>
    <row r="685" spans="1:15" x14ac:dyDescent="0.25">
      <c r="A685" t="str">
        <f t="shared" si="10"/>
        <v>LDINPF43218</v>
      </c>
      <c r="B685" s="3" t="s">
        <v>32</v>
      </c>
      <c r="C685" s="3" t="s">
        <v>33</v>
      </c>
      <c r="D685" s="4">
        <v>43218</v>
      </c>
      <c r="E685" s="3" t="s">
        <v>34</v>
      </c>
      <c r="F685" s="27">
        <v>1.0440143496646375</v>
      </c>
      <c r="G685" s="27">
        <v>0</v>
      </c>
      <c r="H685" s="27">
        <v>0</v>
      </c>
      <c r="I685" s="27">
        <v>5.2921475270460296E-2</v>
      </c>
      <c r="J685" s="27">
        <v>1.0969358249350978</v>
      </c>
      <c r="K685" s="27">
        <v>0.38967137076408576</v>
      </c>
      <c r="L685" s="27">
        <v>0</v>
      </c>
      <c r="M685" s="27">
        <v>0</v>
      </c>
      <c r="N685" s="27">
        <v>5.2140994929845745E-2</v>
      </c>
      <c r="O685" s="27">
        <v>0.44181236569393151</v>
      </c>
    </row>
    <row r="686" spans="1:15" x14ac:dyDescent="0.25">
      <c r="A686" t="str">
        <f t="shared" si="10"/>
        <v>LDMIPF43218</v>
      </c>
      <c r="B686" s="3" t="s">
        <v>35</v>
      </c>
      <c r="C686" s="3" t="s">
        <v>36</v>
      </c>
      <c r="D686" s="4">
        <v>43218</v>
      </c>
      <c r="E686" s="3" t="s">
        <v>37</v>
      </c>
      <c r="F686" s="27">
        <v>2.0659576902300176</v>
      </c>
      <c r="G686" s="27">
        <v>5.0003550953891779E-2</v>
      </c>
      <c r="H686" s="27">
        <v>0.2</v>
      </c>
      <c r="I686" s="27">
        <v>0.29627916214224853</v>
      </c>
      <c r="J686" s="27">
        <v>2.6122404033261581</v>
      </c>
      <c r="K686" s="27">
        <v>1.3735375311027267</v>
      </c>
      <c r="L686" s="27">
        <v>0</v>
      </c>
      <c r="M686" s="27">
        <v>0.2</v>
      </c>
      <c r="N686" s="27">
        <v>0.27243906292659675</v>
      </c>
      <c r="O686" s="27">
        <v>1.8459765940293233</v>
      </c>
    </row>
    <row r="687" spans="1:15" x14ac:dyDescent="0.25">
      <c r="A687" t="str">
        <f t="shared" si="10"/>
        <v>LDSAPF43218</v>
      </c>
      <c r="B687" s="3" t="s">
        <v>38</v>
      </c>
      <c r="C687" s="3" t="s">
        <v>39</v>
      </c>
      <c r="D687" s="4">
        <v>43218</v>
      </c>
      <c r="E687" s="3" t="s">
        <v>40</v>
      </c>
      <c r="F687" s="27">
        <v>0.80000931504080608</v>
      </c>
      <c r="G687" s="27">
        <v>0</v>
      </c>
      <c r="H687" s="27">
        <v>0</v>
      </c>
      <c r="I687" s="27">
        <v>3.9600941875310519E-2</v>
      </c>
      <c r="J687" s="27">
        <v>0.83961025691611657</v>
      </c>
      <c r="K687" s="27">
        <v>0.26613893801143912</v>
      </c>
      <c r="L687" s="27">
        <v>0</v>
      </c>
      <c r="M687" s="27">
        <v>0</v>
      </c>
      <c r="N687" s="27">
        <v>3.8905087389060733E-2</v>
      </c>
      <c r="O687" s="27">
        <v>0.30504402540049985</v>
      </c>
    </row>
    <row r="688" spans="1:15" x14ac:dyDescent="0.25">
      <c r="A688" t="str">
        <f t="shared" si="10"/>
        <v>LEBALF43218</v>
      </c>
      <c r="B688" s="3" t="s">
        <v>41</v>
      </c>
      <c r="C688" s="3" t="s">
        <v>42</v>
      </c>
      <c r="D688" s="4">
        <v>43218</v>
      </c>
      <c r="E688" s="3" t="s">
        <v>43</v>
      </c>
      <c r="F688" s="27">
        <v>2.2370118372598604</v>
      </c>
      <c r="G688" s="27">
        <v>5.0003438947964364E-2</v>
      </c>
      <c r="H688" s="27">
        <v>0.2</v>
      </c>
      <c r="I688" s="27">
        <v>4.2654955528731817E-2</v>
      </c>
      <c r="J688" s="27">
        <v>2.5296702317365569</v>
      </c>
      <c r="K688" s="27">
        <v>0.23506747928712629</v>
      </c>
      <c r="L688" s="27">
        <v>0</v>
      </c>
      <c r="M688" s="27">
        <v>0.2</v>
      </c>
      <c r="N688" s="27">
        <v>4.2312268129100293E-2</v>
      </c>
      <c r="O688" s="27">
        <v>0.47737974741622657</v>
      </c>
    </row>
    <row r="689" spans="1:15" x14ac:dyDescent="0.25">
      <c r="A689" t="str">
        <f t="shared" si="10"/>
        <v>LEBFSF43218</v>
      </c>
      <c r="B689" s="3" t="s">
        <v>44</v>
      </c>
      <c r="C689" s="3" t="s">
        <v>45</v>
      </c>
      <c r="D689" s="4">
        <v>43218</v>
      </c>
      <c r="E689" s="3" t="s">
        <v>46</v>
      </c>
      <c r="F689" s="27">
        <v>2.50012507181934</v>
      </c>
      <c r="G689" s="27">
        <v>5.0003834022877044E-2</v>
      </c>
      <c r="H689" s="27">
        <v>0.2</v>
      </c>
      <c r="I689" s="27">
        <v>0.21961677986546893</v>
      </c>
      <c r="J689" s="27">
        <v>2.9697456857076863</v>
      </c>
      <c r="K689" s="27">
        <v>1.0368990096809056</v>
      </c>
      <c r="L689" s="27">
        <v>0</v>
      </c>
      <c r="M689" s="27">
        <v>0.2</v>
      </c>
      <c r="N689" s="27">
        <v>0.20825743841570502</v>
      </c>
      <c r="O689" s="27">
        <v>1.4451564480966106</v>
      </c>
    </row>
    <row r="690" spans="1:15" x14ac:dyDescent="0.25">
      <c r="A690" t="str">
        <f t="shared" si="10"/>
        <v>LECHID43218</v>
      </c>
      <c r="B690" s="3" t="s">
        <v>47</v>
      </c>
      <c r="C690" s="3" t="s">
        <v>48</v>
      </c>
      <c r="D690" s="4">
        <v>43218</v>
      </c>
      <c r="E690" s="3" t="s">
        <v>49</v>
      </c>
      <c r="F690" s="27">
        <v>2.4753200743743538</v>
      </c>
      <c r="G690" s="27">
        <v>0</v>
      </c>
      <c r="H690" s="27">
        <v>0</v>
      </c>
      <c r="I690" s="27">
        <v>0.26915902092486488</v>
      </c>
      <c r="J690" s="27">
        <v>2.7444790952992184</v>
      </c>
      <c r="K690" s="27">
        <v>1.4664192558525639</v>
      </c>
      <c r="L690" s="27">
        <v>0</v>
      </c>
      <c r="M690" s="27">
        <v>0</v>
      </c>
      <c r="N690" s="27">
        <v>0.24952719487282157</v>
      </c>
      <c r="O690" s="27">
        <v>1.7159464507253854</v>
      </c>
    </row>
    <row r="691" spans="1:15" x14ac:dyDescent="0.25">
      <c r="A691" t="str">
        <f t="shared" si="10"/>
        <v>LEEQTF43218</v>
      </c>
      <c r="B691" s="3" t="s">
        <v>50</v>
      </c>
      <c r="C691" s="3" t="s">
        <v>51</v>
      </c>
      <c r="D691" s="4">
        <v>43218</v>
      </c>
      <c r="E691" s="3" t="s">
        <v>52</v>
      </c>
      <c r="F691" s="27">
        <v>2.3249599680845665</v>
      </c>
      <c r="G691" s="27">
        <v>5.0003905179569347E-2</v>
      </c>
      <c r="H691" s="27">
        <v>0.2</v>
      </c>
      <c r="I691" s="27">
        <v>0.2888943016442892</v>
      </c>
      <c r="J691" s="27">
        <v>2.8638581749084251</v>
      </c>
      <c r="K691" s="27">
        <v>1.4605847972754398</v>
      </c>
      <c r="L691" s="27">
        <v>0</v>
      </c>
      <c r="M691" s="27">
        <v>0.2</v>
      </c>
      <c r="N691" s="27">
        <v>0.28631456268453537</v>
      </c>
      <c r="O691" s="27">
        <v>1.9468993599599751</v>
      </c>
    </row>
    <row r="692" spans="1:15" x14ac:dyDescent="0.25">
      <c r="A692" t="str">
        <f t="shared" si="10"/>
        <v>LEGROW43218</v>
      </c>
      <c r="B692" s="3" t="s">
        <v>53</v>
      </c>
      <c r="C692" s="3" t="s">
        <v>54</v>
      </c>
      <c r="D692" s="4">
        <v>43218</v>
      </c>
      <c r="E692" s="3" t="s">
        <v>55</v>
      </c>
      <c r="F692" s="27">
        <v>2.3519208674106959</v>
      </c>
      <c r="G692" s="27">
        <v>5.0004022235117955E-2</v>
      </c>
      <c r="H692" s="27">
        <v>0.2</v>
      </c>
      <c r="I692" s="27">
        <v>0.27574665035062035</v>
      </c>
      <c r="J692" s="27">
        <v>2.8776715399964345</v>
      </c>
      <c r="K692" s="27">
        <v>1.3926153553933329</v>
      </c>
      <c r="L692" s="27">
        <v>0</v>
      </c>
      <c r="M692" s="27">
        <v>0.2</v>
      </c>
      <c r="N692" s="27">
        <v>0.27228001231911708</v>
      </c>
      <c r="O692" s="27">
        <v>1.86489536771245</v>
      </c>
    </row>
    <row r="693" spans="1:15" x14ac:dyDescent="0.25">
      <c r="A693" t="str">
        <f t="shared" si="10"/>
        <v>LEINFA43218</v>
      </c>
      <c r="B693" s="3" t="s">
        <v>56</v>
      </c>
      <c r="C693" s="3" t="s">
        <v>57</v>
      </c>
      <c r="D693" s="4">
        <v>43218</v>
      </c>
      <c r="E693" s="3" t="s">
        <v>58</v>
      </c>
      <c r="F693" s="27">
        <v>2.5001219666890759</v>
      </c>
      <c r="G693" s="27">
        <v>0</v>
      </c>
      <c r="H693" s="27">
        <v>0.2</v>
      </c>
      <c r="I693" s="27">
        <v>0.25382110138527836</v>
      </c>
      <c r="J693" s="27">
        <v>2.9539430680743544</v>
      </c>
      <c r="K693" s="27">
        <v>1.1849763507440356</v>
      </c>
      <c r="L693" s="27">
        <v>0</v>
      </c>
      <c r="M693" s="27">
        <v>0.2</v>
      </c>
      <c r="N693" s="27">
        <v>0.23669904249222271</v>
      </c>
      <c r="O693" s="27">
        <v>1.6216753932362582</v>
      </c>
    </row>
    <row r="694" spans="1:15" x14ac:dyDescent="0.25">
      <c r="A694" t="str">
        <f t="shared" si="10"/>
        <v>LEINNF43218</v>
      </c>
      <c r="B694" s="3" t="s">
        <v>59</v>
      </c>
      <c r="C694" s="3" t="s">
        <v>60</v>
      </c>
      <c r="D694" s="4">
        <v>43218</v>
      </c>
      <c r="E694" s="3" t="s">
        <v>93</v>
      </c>
      <c r="F694" s="27">
        <v>1.2000258302829332</v>
      </c>
      <c r="G694" s="27">
        <v>0</v>
      </c>
      <c r="H694" s="27">
        <v>0</v>
      </c>
      <c r="I694" s="27">
        <v>4.5005233132097214E-2</v>
      </c>
      <c r="J694" s="27">
        <v>1.2450310634150303</v>
      </c>
      <c r="K694" s="27">
        <v>0.64447633202691312</v>
      </c>
      <c r="L694" s="27">
        <v>0</v>
      </c>
      <c r="M694" s="27">
        <v>0</v>
      </c>
      <c r="N694" s="27">
        <v>4.3999720598848255E-2</v>
      </c>
      <c r="O694" s="27">
        <v>0.68847605262576139</v>
      </c>
    </row>
    <row r="695" spans="1:15" x14ac:dyDescent="0.25">
      <c r="A695" t="str">
        <f t="shared" si="10"/>
        <v>LEINSX43218</v>
      </c>
      <c r="B695" s="3" t="s">
        <v>61</v>
      </c>
      <c r="C695" s="3" t="s">
        <v>62</v>
      </c>
      <c r="D695" s="4">
        <v>43218</v>
      </c>
      <c r="E695" s="3" t="s">
        <v>92</v>
      </c>
      <c r="F695" s="27">
        <v>1.700056877691198</v>
      </c>
      <c r="G695" s="27">
        <v>0</v>
      </c>
      <c r="H695" s="27">
        <v>0</v>
      </c>
      <c r="I695" s="27">
        <v>0.12600679466178299</v>
      </c>
      <c r="J695" s="27">
        <v>1.8260636723529808</v>
      </c>
      <c r="K695" s="27">
        <v>1.1378993638866901</v>
      </c>
      <c r="L695" s="27">
        <v>0</v>
      </c>
      <c r="M695" s="27">
        <v>0</v>
      </c>
      <c r="N695" s="27">
        <v>0.1148320768117897</v>
      </c>
      <c r="O695" s="27">
        <v>1.2527314406984797</v>
      </c>
    </row>
    <row r="696" spans="1:15" x14ac:dyDescent="0.25">
      <c r="A696" t="str">
        <f t="shared" si="10"/>
        <v>LEMIDF43218</v>
      </c>
      <c r="B696" s="3" t="s">
        <v>63</v>
      </c>
      <c r="C696" s="3" t="s">
        <v>64</v>
      </c>
      <c r="D696" s="4">
        <v>43218</v>
      </c>
      <c r="E696" s="3" t="s">
        <v>65</v>
      </c>
      <c r="F696" s="27">
        <v>2.330558217708691</v>
      </c>
      <c r="G696" s="27">
        <v>5.0003665675680563E-2</v>
      </c>
      <c r="H696" s="27">
        <v>0.2</v>
      </c>
      <c r="I696" s="27">
        <v>5.9492291122861057E-2</v>
      </c>
      <c r="J696" s="27">
        <v>2.6400541745072328</v>
      </c>
      <c r="K696" s="27">
        <v>0.32133430922379885</v>
      </c>
      <c r="L696" s="27">
        <v>0</v>
      </c>
      <c r="M696" s="27">
        <v>0.2</v>
      </c>
      <c r="N696" s="27">
        <v>5.7840312692136901E-2</v>
      </c>
      <c r="O696" s="27">
        <v>0.57917462191593572</v>
      </c>
    </row>
    <row r="697" spans="1:15" x14ac:dyDescent="0.25">
      <c r="A697" t="str">
        <f t="shared" si="10"/>
        <v>LET10043218</v>
      </c>
      <c r="B697" s="3" t="s">
        <v>66</v>
      </c>
      <c r="C697" s="3" t="s">
        <v>67</v>
      </c>
      <c r="D697" s="4">
        <v>43218</v>
      </c>
      <c r="E697" s="3" t="s">
        <v>98</v>
      </c>
      <c r="F697" s="27">
        <v>0.24987835068646702</v>
      </c>
      <c r="G697" s="27">
        <v>0</v>
      </c>
      <c r="H697" s="27">
        <v>0</v>
      </c>
      <c r="I697" s="27">
        <v>8.9778841007968069E-3</v>
      </c>
      <c r="J697" s="27">
        <v>0.25885623478726383</v>
      </c>
      <c r="K697" s="27">
        <v>0</v>
      </c>
      <c r="L697" s="27">
        <v>0</v>
      </c>
      <c r="M697" s="27">
        <v>0</v>
      </c>
      <c r="N697" s="27">
        <v>0</v>
      </c>
      <c r="O697" s="27">
        <v>0</v>
      </c>
    </row>
    <row r="698" spans="1:15" x14ac:dyDescent="0.25">
      <c r="A698" t="str">
        <f t="shared" si="10"/>
        <v>LETAXP43218</v>
      </c>
      <c r="B698" s="3" t="s">
        <v>69</v>
      </c>
      <c r="C698" s="3" t="s">
        <v>70</v>
      </c>
      <c r="D698" s="4">
        <v>43218</v>
      </c>
      <c r="E698" s="3" t="s">
        <v>71</v>
      </c>
      <c r="F698" s="27">
        <v>2.3934573158364376</v>
      </c>
      <c r="G698" s="27">
        <v>5.0003616961385687E-2</v>
      </c>
      <c r="H698" s="27">
        <v>0</v>
      </c>
      <c r="I698" s="27">
        <v>0.25442168717186586</v>
      </c>
      <c r="J698" s="27">
        <v>2.6978826199696893</v>
      </c>
      <c r="K698" s="27">
        <v>1.4220260197372885</v>
      </c>
      <c r="L698" s="27">
        <v>0</v>
      </c>
      <c r="M698" s="27">
        <v>0</v>
      </c>
      <c r="N698" s="27">
        <v>0.24158309756312688</v>
      </c>
      <c r="O698" s="27">
        <v>1.6636091173004153</v>
      </c>
    </row>
    <row r="699" spans="1:15" x14ac:dyDescent="0.25">
      <c r="A699" t="str">
        <f t="shared" si="10"/>
        <v>LETF5043218</v>
      </c>
      <c r="B699" s="3" t="s">
        <v>72</v>
      </c>
      <c r="C699" s="3" t="s">
        <v>73</v>
      </c>
      <c r="D699" s="4">
        <v>43218</v>
      </c>
      <c r="E699" s="3" t="s">
        <v>99</v>
      </c>
      <c r="F699" s="27">
        <v>9.9985305841409328E-2</v>
      </c>
      <c r="G699" s="27">
        <v>0</v>
      </c>
      <c r="H699" s="27">
        <v>0</v>
      </c>
      <c r="I699" s="27">
        <v>1.7974226234352497E-3</v>
      </c>
      <c r="J699" s="27">
        <v>0.10178272846484458</v>
      </c>
      <c r="K699" s="27">
        <v>0</v>
      </c>
      <c r="L699" s="27">
        <v>0</v>
      </c>
      <c r="M699" s="27">
        <v>0</v>
      </c>
      <c r="N699" s="27">
        <v>0</v>
      </c>
      <c r="O699" s="27">
        <v>0</v>
      </c>
    </row>
    <row r="700" spans="1:15" x14ac:dyDescent="0.25">
      <c r="A700" t="str">
        <f t="shared" si="10"/>
        <v>LETFSX43218</v>
      </c>
      <c r="B700" s="3" t="s">
        <v>75</v>
      </c>
      <c r="C700" s="3" t="s">
        <v>76</v>
      </c>
      <c r="D700" s="4">
        <v>43218</v>
      </c>
      <c r="E700" s="3" t="s">
        <v>100</v>
      </c>
      <c r="F700" s="27">
        <v>0.1000002524889556</v>
      </c>
      <c r="G700" s="27">
        <v>0</v>
      </c>
      <c r="H700" s="27">
        <v>0</v>
      </c>
      <c r="I700" s="27">
        <v>0</v>
      </c>
      <c r="J700" s="27">
        <v>0.1000002524889556</v>
      </c>
      <c r="K700" s="27">
        <v>0</v>
      </c>
      <c r="L700" s="27">
        <v>0</v>
      </c>
      <c r="M700" s="27">
        <v>0</v>
      </c>
      <c r="N700" s="27">
        <v>0</v>
      </c>
      <c r="O700" s="27">
        <v>0</v>
      </c>
    </row>
    <row r="701" spans="1:15" x14ac:dyDescent="0.25">
      <c r="A701" t="str">
        <f t="shared" si="10"/>
        <v>LEULIS43218</v>
      </c>
      <c r="B701" s="3" t="s">
        <v>78</v>
      </c>
      <c r="C701" s="3" t="s">
        <v>79</v>
      </c>
      <c r="D701" s="4">
        <v>43218</v>
      </c>
      <c r="E701" s="3" t="s">
        <v>80</v>
      </c>
      <c r="F701" s="27">
        <v>2.3451452907377051</v>
      </c>
      <c r="G701" s="27">
        <v>5.0003681313443384E-2</v>
      </c>
      <c r="H701" s="27">
        <v>0</v>
      </c>
      <c r="I701" s="27">
        <v>0.24752596041842007</v>
      </c>
      <c r="J701" s="27">
        <v>2.6426749324695682</v>
      </c>
      <c r="K701" s="27">
        <v>1.2705282919804437</v>
      </c>
      <c r="L701" s="27">
        <v>0</v>
      </c>
      <c r="M701" s="27">
        <v>0</v>
      </c>
      <c r="N701" s="27">
        <v>0.21611457257814121</v>
      </c>
      <c r="O701" s="27">
        <v>1.486642864558585</v>
      </c>
    </row>
    <row r="702" spans="1:15" x14ac:dyDescent="0.25">
      <c r="A702" t="str">
        <f t="shared" si="10"/>
        <v>LLIQDF43218</v>
      </c>
      <c r="B702" s="3" t="s">
        <v>81</v>
      </c>
      <c r="C702" s="3" t="s">
        <v>82</v>
      </c>
      <c r="D702" s="4">
        <v>43218</v>
      </c>
      <c r="E702" s="3" t="s">
        <v>83</v>
      </c>
      <c r="F702" s="27">
        <v>0.2393941671127498</v>
      </c>
      <c r="G702" s="27">
        <v>0</v>
      </c>
      <c r="H702" s="27">
        <v>0</v>
      </c>
      <c r="I702" s="27">
        <v>5.2893718038784293E-3</v>
      </c>
      <c r="J702" s="27">
        <v>0.24468353891662822</v>
      </c>
      <c r="K702" s="27">
        <v>9.9371028867058259E-2</v>
      </c>
      <c r="L702" s="27">
        <v>0</v>
      </c>
      <c r="M702" s="27">
        <v>0</v>
      </c>
      <c r="N702" s="27">
        <v>5.2866645358796704E-3</v>
      </c>
      <c r="O702" s="27">
        <v>0.10465769340293793</v>
      </c>
    </row>
    <row r="703" spans="1:15" x14ac:dyDescent="0.25">
      <c r="A703" t="str">
        <f t="shared" si="10"/>
        <v>LDBOND43219</v>
      </c>
      <c r="B703" s="3" t="s">
        <v>11</v>
      </c>
      <c r="C703" s="3" t="s">
        <v>12</v>
      </c>
      <c r="D703" s="4">
        <v>43219</v>
      </c>
      <c r="E703" s="3" t="s">
        <v>13</v>
      </c>
      <c r="F703" s="27">
        <v>1.0155840459516219</v>
      </c>
      <c r="G703" s="27">
        <v>0</v>
      </c>
      <c r="H703" s="27">
        <v>0</v>
      </c>
      <c r="I703" s="27">
        <v>8.5605030698297113E-2</v>
      </c>
      <c r="J703" s="27">
        <v>1.1011890766499191</v>
      </c>
      <c r="K703" s="27">
        <v>0.512347433119266</v>
      </c>
      <c r="L703" s="27">
        <v>0</v>
      </c>
      <c r="M703" s="27">
        <v>0</v>
      </c>
      <c r="N703" s="27">
        <v>8.5023367559489263E-2</v>
      </c>
      <c r="O703" s="27">
        <v>0.59737080067875525</v>
      </c>
    </row>
    <row r="704" spans="1:15" x14ac:dyDescent="0.25">
      <c r="A704" t="str">
        <f t="shared" si="10"/>
        <v>LDCPO243219</v>
      </c>
      <c r="B704" s="3" t="s">
        <v>14</v>
      </c>
      <c r="C704" s="3" t="s">
        <v>15</v>
      </c>
      <c r="D704" s="4">
        <v>43219</v>
      </c>
      <c r="E704" s="3" t="s">
        <v>16</v>
      </c>
      <c r="F704" s="27">
        <v>0</v>
      </c>
      <c r="G704" s="27">
        <v>0</v>
      </c>
      <c r="H704" s="27">
        <v>0</v>
      </c>
      <c r="I704" s="27">
        <v>0</v>
      </c>
      <c r="J704" s="27">
        <v>0</v>
      </c>
      <c r="K704" s="27">
        <v>0</v>
      </c>
      <c r="L704" s="27">
        <v>0</v>
      </c>
      <c r="M704" s="27">
        <v>0</v>
      </c>
      <c r="N704" s="27">
        <v>0</v>
      </c>
      <c r="O704" s="27">
        <v>0</v>
      </c>
    </row>
    <row r="705" spans="1:15" x14ac:dyDescent="0.25">
      <c r="A705" t="str">
        <f t="shared" si="10"/>
        <v>LDDAF143219</v>
      </c>
      <c r="B705" s="3" t="s">
        <v>17</v>
      </c>
      <c r="C705" s="3" t="s">
        <v>18</v>
      </c>
      <c r="D705" s="4">
        <v>43219</v>
      </c>
      <c r="E705" s="5" t="s">
        <v>19</v>
      </c>
      <c r="F705" s="27">
        <v>2.2500858671144082</v>
      </c>
      <c r="G705" s="27">
        <v>0</v>
      </c>
      <c r="H705" s="27">
        <v>0</v>
      </c>
      <c r="I705" s="27">
        <v>0.17461137977653499</v>
      </c>
      <c r="J705" s="27">
        <v>2.4246972468909433</v>
      </c>
      <c r="K705" s="27">
        <v>1.0800066826383055</v>
      </c>
      <c r="L705" s="27">
        <v>0</v>
      </c>
      <c r="M705" s="27">
        <v>0</v>
      </c>
      <c r="N705" s="27">
        <v>0.17460563000829199</v>
      </c>
      <c r="O705" s="27">
        <v>1.2546123126465973</v>
      </c>
    </row>
    <row r="706" spans="1:15" x14ac:dyDescent="0.25">
      <c r="A706" t="str">
        <f t="shared" si="10"/>
        <v>LDDAF243219</v>
      </c>
      <c r="B706" s="3" t="s">
        <v>20</v>
      </c>
      <c r="C706" s="3" t="s">
        <v>21</v>
      </c>
      <c r="D706" s="4">
        <v>43219</v>
      </c>
      <c r="E706" s="3" t="s">
        <v>22</v>
      </c>
      <c r="F706" s="27">
        <v>2.2500912186537052</v>
      </c>
      <c r="G706" s="27">
        <v>0</v>
      </c>
      <c r="H706" s="27">
        <v>0</v>
      </c>
      <c r="I706" s="27">
        <v>0.19801407025431594</v>
      </c>
      <c r="J706" s="27">
        <v>2.448105288908021</v>
      </c>
      <c r="K706" s="27">
        <v>1.2200063593160999</v>
      </c>
      <c r="L706" s="27">
        <v>0</v>
      </c>
      <c r="M706" s="27">
        <v>0</v>
      </c>
      <c r="N706" s="27">
        <v>0.19800835354106669</v>
      </c>
      <c r="O706" s="27">
        <v>1.4180147128571665</v>
      </c>
    </row>
    <row r="707" spans="1:15" x14ac:dyDescent="0.25">
      <c r="A707" t="str">
        <f t="shared" si="10"/>
        <v>LDDAF343219</v>
      </c>
      <c r="B707" s="3" t="s">
        <v>23</v>
      </c>
      <c r="C707" s="3" t="s">
        <v>24</v>
      </c>
      <c r="D707" s="4">
        <v>43219</v>
      </c>
      <c r="E707" s="3" t="s">
        <v>25</v>
      </c>
      <c r="F707" s="27">
        <v>2.2500889555009786</v>
      </c>
      <c r="G707" s="27">
        <v>0</v>
      </c>
      <c r="H707" s="27">
        <v>0</v>
      </c>
      <c r="I707" s="27">
        <v>0.19621383677229215</v>
      </c>
      <c r="J707" s="27">
        <v>2.4463027922732707</v>
      </c>
      <c r="K707" s="27">
        <v>1.2300133262640245</v>
      </c>
      <c r="L707" s="27">
        <v>0</v>
      </c>
      <c r="M707" s="27">
        <v>0</v>
      </c>
      <c r="N707" s="27">
        <v>0.19620530619800022</v>
      </c>
      <c r="O707" s="27">
        <v>1.4262186324620247</v>
      </c>
    </row>
    <row r="708" spans="1:15" x14ac:dyDescent="0.25">
      <c r="A708" t="str">
        <f t="shared" ref="A708:A771" si="11">C708&amp;D708</f>
        <v>LDGETF43219</v>
      </c>
      <c r="B708" s="3" t="s">
        <v>26</v>
      </c>
      <c r="C708" s="3" t="s">
        <v>27</v>
      </c>
      <c r="D708" s="4">
        <v>43219</v>
      </c>
      <c r="E708" s="3" t="s">
        <v>97</v>
      </c>
      <c r="F708" s="27">
        <v>0.25000071244065553</v>
      </c>
      <c r="G708" s="27">
        <v>0</v>
      </c>
      <c r="H708" s="27">
        <v>0</v>
      </c>
      <c r="I708" s="27">
        <v>2.7000584648663048E-2</v>
      </c>
      <c r="J708" s="27">
        <v>0.27700129708931859</v>
      </c>
      <c r="K708" s="27">
        <v>0</v>
      </c>
      <c r="L708" s="27">
        <v>0</v>
      </c>
      <c r="M708" s="27">
        <v>0</v>
      </c>
      <c r="N708" s="27">
        <v>0</v>
      </c>
      <c r="O708" s="27">
        <v>0</v>
      </c>
    </row>
    <row r="709" spans="1:15" x14ac:dyDescent="0.25">
      <c r="A709" t="str">
        <f t="shared" si="11"/>
        <v>LDGSEC43219</v>
      </c>
      <c r="B709" s="3" t="s">
        <v>29</v>
      </c>
      <c r="C709" s="3" t="s">
        <v>30</v>
      </c>
      <c r="D709" s="4">
        <v>43219</v>
      </c>
      <c r="E709" s="3" t="s">
        <v>31</v>
      </c>
      <c r="F709" s="27">
        <v>1.085929149823893</v>
      </c>
      <c r="G709" s="27">
        <v>0</v>
      </c>
      <c r="H709" s="27">
        <v>0.2</v>
      </c>
      <c r="I709" s="27">
        <v>6.2266200019422284E-2</v>
      </c>
      <c r="J709" s="27">
        <v>1.3481953498433152</v>
      </c>
      <c r="K709" s="27">
        <v>0.17721114909584168</v>
      </c>
      <c r="L709" s="27">
        <v>0</v>
      </c>
      <c r="M709" s="27">
        <v>0.2</v>
      </c>
      <c r="N709" s="27">
        <v>6.0700073688713919E-2</v>
      </c>
      <c r="O709" s="27">
        <v>0.43791122278455563</v>
      </c>
    </row>
    <row r="710" spans="1:15" x14ac:dyDescent="0.25">
      <c r="A710" t="str">
        <f t="shared" si="11"/>
        <v>LDINPF43219</v>
      </c>
      <c r="B710" s="3" t="s">
        <v>32</v>
      </c>
      <c r="C710" s="3" t="s">
        <v>33</v>
      </c>
      <c r="D710" s="4">
        <v>43219</v>
      </c>
      <c r="E710" s="3" t="s">
        <v>34</v>
      </c>
      <c r="F710" s="27">
        <v>1.0440126982037725</v>
      </c>
      <c r="G710" s="27">
        <v>0</v>
      </c>
      <c r="H710" s="27">
        <v>0</v>
      </c>
      <c r="I710" s="27">
        <v>5.2920372337587611E-2</v>
      </c>
      <c r="J710" s="27">
        <v>1.09693307054136</v>
      </c>
      <c r="K710" s="27">
        <v>0.38966893367601763</v>
      </c>
      <c r="L710" s="27">
        <v>0</v>
      </c>
      <c r="M710" s="27">
        <v>0</v>
      </c>
      <c r="N710" s="27">
        <v>5.2141355805344784E-2</v>
      </c>
      <c r="O710" s="27">
        <v>0.44181028948136242</v>
      </c>
    </row>
    <row r="711" spans="1:15" x14ac:dyDescent="0.25">
      <c r="A711" t="str">
        <f t="shared" si="11"/>
        <v>LDMIPF43219</v>
      </c>
      <c r="B711" s="3" t="s">
        <v>35</v>
      </c>
      <c r="C711" s="3" t="s">
        <v>36</v>
      </c>
      <c r="D711" s="4">
        <v>43219</v>
      </c>
      <c r="E711" s="3" t="s">
        <v>37</v>
      </c>
      <c r="F711" s="27">
        <v>2.0659161487389257</v>
      </c>
      <c r="G711" s="27">
        <v>5.0003684300297453E-2</v>
      </c>
      <c r="H711" s="27">
        <v>0.2</v>
      </c>
      <c r="I711" s="27">
        <v>0.29627252507978302</v>
      </c>
      <c r="J711" s="27">
        <v>2.6121923581190063</v>
      </c>
      <c r="K711" s="27">
        <v>1.3735174514960309</v>
      </c>
      <c r="L711" s="27">
        <v>0</v>
      </c>
      <c r="M711" s="27">
        <v>0.2</v>
      </c>
      <c r="N711" s="27">
        <v>0.27243873156271897</v>
      </c>
      <c r="O711" s="27">
        <v>1.8459561830587499</v>
      </c>
    </row>
    <row r="712" spans="1:15" x14ac:dyDescent="0.25">
      <c r="A712" t="str">
        <f t="shared" si="11"/>
        <v>LDSAPF43219</v>
      </c>
      <c r="B712" s="3" t="s">
        <v>38</v>
      </c>
      <c r="C712" s="3" t="s">
        <v>39</v>
      </c>
      <c r="D712" s="4">
        <v>43219</v>
      </c>
      <c r="E712" s="3" t="s">
        <v>40</v>
      </c>
      <c r="F712" s="27">
        <v>0.80000938529373944</v>
      </c>
      <c r="G712" s="27">
        <v>0</v>
      </c>
      <c r="H712" s="27">
        <v>0</v>
      </c>
      <c r="I712" s="27">
        <v>3.9600981011740172E-2</v>
      </c>
      <c r="J712" s="27">
        <v>0.83961036630547958</v>
      </c>
      <c r="K712" s="27">
        <v>0.26613966707551717</v>
      </c>
      <c r="L712" s="27">
        <v>0</v>
      </c>
      <c r="M712" s="27">
        <v>0</v>
      </c>
      <c r="N712" s="27">
        <v>3.8905199272445547E-2</v>
      </c>
      <c r="O712" s="27">
        <v>0.30504486634796274</v>
      </c>
    </row>
    <row r="713" spans="1:15" x14ac:dyDescent="0.25">
      <c r="A713" t="str">
        <f t="shared" si="11"/>
        <v>LEBALF43219</v>
      </c>
      <c r="B713" s="3" t="s">
        <v>41</v>
      </c>
      <c r="C713" s="3" t="s">
        <v>42</v>
      </c>
      <c r="D713" s="4">
        <v>43219</v>
      </c>
      <c r="E713" s="3" t="s">
        <v>43</v>
      </c>
      <c r="F713" s="27">
        <v>2.2369960774669027</v>
      </c>
      <c r="G713" s="27">
        <v>5.0003489906741007E-2</v>
      </c>
      <c r="H713" s="27">
        <v>0.2</v>
      </c>
      <c r="I713" s="27">
        <v>4.2652256558203629E-2</v>
      </c>
      <c r="J713" s="27">
        <v>2.5296518239318475</v>
      </c>
      <c r="K713" s="27">
        <v>0.23505089671198903</v>
      </c>
      <c r="L713" s="27">
        <v>0</v>
      </c>
      <c r="M713" s="27">
        <v>0.2</v>
      </c>
      <c r="N713" s="27">
        <v>4.2309193011758596E-2</v>
      </c>
      <c r="O713" s="27">
        <v>0.47736008972374766</v>
      </c>
    </row>
    <row r="714" spans="1:15" x14ac:dyDescent="0.25">
      <c r="A714" t="str">
        <f t="shared" si="11"/>
        <v>LEBFSF43219</v>
      </c>
      <c r="B714" s="3" t="s">
        <v>44</v>
      </c>
      <c r="C714" s="3" t="s">
        <v>45</v>
      </c>
      <c r="D714" s="4">
        <v>43219</v>
      </c>
      <c r="E714" s="3" t="s">
        <v>46</v>
      </c>
      <c r="F714" s="27">
        <v>2.5001243498849113</v>
      </c>
      <c r="G714" s="27">
        <v>5.0004345730549231E-2</v>
      </c>
      <c r="H714" s="27">
        <v>0.2</v>
      </c>
      <c r="I714" s="27">
        <v>0.21961728682215292</v>
      </c>
      <c r="J714" s="27">
        <v>2.9697459824376136</v>
      </c>
      <c r="K714" s="27">
        <v>1.0369016001949261</v>
      </c>
      <c r="L714" s="27">
        <v>0</v>
      </c>
      <c r="M714" s="27">
        <v>0.2</v>
      </c>
      <c r="N714" s="27">
        <v>0.2082502928417713</v>
      </c>
      <c r="O714" s="27">
        <v>1.4451518930366973</v>
      </c>
    </row>
    <row r="715" spans="1:15" x14ac:dyDescent="0.25">
      <c r="A715" t="str">
        <f t="shared" si="11"/>
        <v>LECHID43219</v>
      </c>
      <c r="B715" s="3" t="s">
        <v>47</v>
      </c>
      <c r="C715" s="3" t="s">
        <v>48</v>
      </c>
      <c r="D715" s="4">
        <v>43219</v>
      </c>
      <c r="E715" s="3" t="s">
        <v>49</v>
      </c>
      <c r="F715" s="27">
        <v>2.4753147794643335</v>
      </c>
      <c r="G715" s="27">
        <v>0</v>
      </c>
      <c r="H715" s="27">
        <v>0</v>
      </c>
      <c r="I715" s="27">
        <v>0.26915660801543606</v>
      </c>
      <c r="J715" s="27">
        <v>2.7444713874797695</v>
      </c>
      <c r="K715" s="27">
        <v>1.4663896913656116</v>
      </c>
      <c r="L715" s="27">
        <v>0</v>
      </c>
      <c r="M715" s="27">
        <v>0</v>
      </c>
      <c r="N715" s="27">
        <v>0.24952216415362749</v>
      </c>
      <c r="O715" s="27">
        <v>1.7159118555192392</v>
      </c>
    </row>
    <row r="716" spans="1:15" x14ac:dyDescent="0.25">
      <c r="A716" t="str">
        <f t="shared" si="11"/>
        <v>LEEQTF43219</v>
      </c>
      <c r="B716" s="3" t="s">
        <v>50</v>
      </c>
      <c r="C716" s="3" t="s">
        <v>51</v>
      </c>
      <c r="D716" s="4">
        <v>43219</v>
      </c>
      <c r="E716" s="3" t="s">
        <v>52</v>
      </c>
      <c r="F716" s="27">
        <v>2.3249651492372641</v>
      </c>
      <c r="G716" s="27">
        <v>5.0003937783560534E-2</v>
      </c>
      <c r="H716" s="27">
        <v>0.2</v>
      </c>
      <c r="I716" s="27">
        <v>0.28889504600043048</v>
      </c>
      <c r="J716" s="27">
        <v>2.8638641330212549</v>
      </c>
      <c r="K716" s="27">
        <v>1.4605899494171004</v>
      </c>
      <c r="L716" s="27">
        <v>0</v>
      </c>
      <c r="M716" s="27">
        <v>0.2</v>
      </c>
      <c r="N716" s="27">
        <v>0.28631590612338131</v>
      </c>
      <c r="O716" s="27">
        <v>1.9469058555404817</v>
      </c>
    </row>
    <row r="717" spans="1:15" x14ac:dyDescent="0.25">
      <c r="A717" t="str">
        <f t="shared" si="11"/>
        <v>LEGROW43219</v>
      </c>
      <c r="B717" s="3" t="s">
        <v>53</v>
      </c>
      <c r="C717" s="3" t="s">
        <v>54</v>
      </c>
      <c r="D717" s="4">
        <v>43219</v>
      </c>
      <c r="E717" s="3" t="s">
        <v>55</v>
      </c>
      <c r="F717" s="27">
        <v>2.3519276678109753</v>
      </c>
      <c r="G717" s="27">
        <v>5.000394124141784E-2</v>
      </c>
      <c r="H717" s="27">
        <v>0.2</v>
      </c>
      <c r="I717" s="27">
        <v>0.27574760590178138</v>
      </c>
      <c r="J717" s="27">
        <v>2.877679214954175</v>
      </c>
      <c r="K717" s="27">
        <v>1.3926198881034346</v>
      </c>
      <c r="L717" s="27">
        <v>0</v>
      </c>
      <c r="M717" s="27">
        <v>0.2</v>
      </c>
      <c r="N717" s="27">
        <v>0.27228061204942261</v>
      </c>
      <c r="O717" s="27">
        <v>1.8649005001528571</v>
      </c>
    </row>
    <row r="718" spans="1:15" x14ac:dyDescent="0.25">
      <c r="A718" t="str">
        <f t="shared" si="11"/>
        <v>LEINFA43219</v>
      </c>
      <c r="B718" s="3" t="s">
        <v>56</v>
      </c>
      <c r="C718" s="3" t="s">
        <v>57</v>
      </c>
      <c r="D718" s="4">
        <v>43219</v>
      </c>
      <c r="E718" s="3" t="s">
        <v>58</v>
      </c>
      <c r="F718" s="27">
        <v>2.500122113781956</v>
      </c>
      <c r="G718" s="27">
        <v>0</v>
      </c>
      <c r="H718" s="27">
        <v>0.2</v>
      </c>
      <c r="I718" s="27">
        <v>0.25381993977626816</v>
      </c>
      <c r="J718" s="27">
        <v>2.9539420535582241</v>
      </c>
      <c r="K718" s="27">
        <v>1.1849751803920507</v>
      </c>
      <c r="L718" s="27">
        <v>0</v>
      </c>
      <c r="M718" s="27">
        <v>0.2</v>
      </c>
      <c r="N718" s="27">
        <v>0.23670212507911131</v>
      </c>
      <c r="O718" s="27">
        <v>1.621677305471162</v>
      </c>
    </row>
    <row r="719" spans="1:15" x14ac:dyDescent="0.25">
      <c r="A719" t="str">
        <f t="shared" si="11"/>
        <v>LEINNF43219</v>
      </c>
      <c r="B719" s="3" t="s">
        <v>59</v>
      </c>
      <c r="C719" s="3" t="s">
        <v>60</v>
      </c>
      <c r="D719" s="4">
        <v>43219</v>
      </c>
      <c r="E719" s="3" t="s">
        <v>93</v>
      </c>
      <c r="F719" s="27">
        <v>1.2000239292437471</v>
      </c>
      <c r="G719" s="27">
        <v>0</v>
      </c>
      <c r="H719" s="27">
        <v>0</v>
      </c>
      <c r="I719" s="27">
        <v>4.500672858661442E-2</v>
      </c>
      <c r="J719" s="27">
        <v>1.2450306578303616</v>
      </c>
      <c r="K719" s="27">
        <v>0.64447529966233608</v>
      </c>
      <c r="L719" s="27">
        <v>0</v>
      </c>
      <c r="M719" s="27">
        <v>0</v>
      </c>
      <c r="N719" s="27">
        <v>4.4000511727743295E-2</v>
      </c>
      <c r="O719" s="27">
        <v>0.68847581139007941</v>
      </c>
    </row>
    <row r="720" spans="1:15" x14ac:dyDescent="0.25">
      <c r="A720" t="str">
        <f t="shared" si="11"/>
        <v>LEINSX43219</v>
      </c>
      <c r="B720" s="3" t="s">
        <v>61</v>
      </c>
      <c r="C720" s="3" t="s">
        <v>62</v>
      </c>
      <c r="D720" s="4">
        <v>43219</v>
      </c>
      <c r="E720" s="3" t="s">
        <v>92</v>
      </c>
      <c r="F720" s="27">
        <v>1.7000561002503884</v>
      </c>
      <c r="G720" s="27">
        <v>0</v>
      </c>
      <c r="H720" s="27">
        <v>0</v>
      </c>
      <c r="I720" s="27">
        <v>0.12600674076608981</v>
      </c>
      <c r="J720" s="27">
        <v>1.8260628410164783</v>
      </c>
      <c r="K720" s="27">
        <v>1.1378941668023963</v>
      </c>
      <c r="L720" s="27">
        <v>0</v>
      </c>
      <c r="M720" s="27">
        <v>0</v>
      </c>
      <c r="N720" s="27">
        <v>0.11483580457663881</v>
      </c>
      <c r="O720" s="27">
        <v>1.2527299713790352</v>
      </c>
    </row>
    <row r="721" spans="1:15" x14ac:dyDescent="0.25">
      <c r="A721" t="str">
        <f t="shared" si="11"/>
        <v>LEMIDF43219</v>
      </c>
      <c r="B721" s="3" t="s">
        <v>63</v>
      </c>
      <c r="C721" s="3" t="s">
        <v>64</v>
      </c>
      <c r="D721" s="4">
        <v>43219</v>
      </c>
      <c r="E721" s="3" t="s">
        <v>65</v>
      </c>
      <c r="F721" s="27">
        <v>2.3305618806219885</v>
      </c>
      <c r="G721" s="27">
        <v>5.0003652332967344E-2</v>
      </c>
      <c r="H721" s="27">
        <v>0.2</v>
      </c>
      <c r="I721" s="27">
        <v>5.9493183739722177E-2</v>
      </c>
      <c r="J721" s="27">
        <v>2.6400587166946785</v>
      </c>
      <c r="K721" s="27">
        <v>0.32133844277386331</v>
      </c>
      <c r="L721" s="27">
        <v>0</v>
      </c>
      <c r="M721" s="27">
        <v>0.2</v>
      </c>
      <c r="N721" s="27">
        <v>5.784005427441611E-2</v>
      </c>
      <c r="O721" s="27">
        <v>0.57917849704827939</v>
      </c>
    </row>
    <row r="722" spans="1:15" x14ac:dyDescent="0.25">
      <c r="A722" t="str">
        <f t="shared" si="11"/>
        <v>LET10043219</v>
      </c>
      <c r="B722" s="3" t="s">
        <v>66</v>
      </c>
      <c r="C722" s="3" t="s">
        <v>67</v>
      </c>
      <c r="D722" s="4">
        <v>43219</v>
      </c>
      <c r="E722" s="3" t="s">
        <v>98</v>
      </c>
      <c r="F722" s="27">
        <v>0.2498784051423259</v>
      </c>
      <c r="G722" s="27">
        <v>0</v>
      </c>
      <c r="H722" s="27">
        <v>0</v>
      </c>
      <c r="I722" s="27">
        <v>8.9777049262071505E-3</v>
      </c>
      <c r="J722" s="27">
        <v>0.25885611006853304</v>
      </c>
      <c r="K722" s="27">
        <v>0</v>
      </c>
      <c r="L722" s="27">
        <v>0</v>
      </c>
      <c r="M722" s="27">
        <v>0</v>
      </c>
      <c r="N722" s="27">
        <v>0</v>
      </c>
      <c r="O722" s="27">
        <v>0</v>
      </c>
    </row>
    <row r="723" spans="1:15" x14ac:dyDescent="0.25">
      <c r="A723" t="str">
        <f t="shared" si="11"/>
        <v>LETAXP43219</v>
      </c>
      <c r="B723" s="3" t="s">
        <v>69</v>
      </c>
      <c r="C723" s="3" t="s">
        <v>70</v>
      </c>
      <c r="D723" s="4">
        <v>43219</v>
      </c>
      <c r="E723" s="3" t="s">
        <v>71</v>
      </c>
      <c r="F723" s="27">
        <v>2.3934657245592228</v>
      </c>
      <c r="G723" s="27">
        <v>5.0003768434104083E-2</v>
      </c>
      <c r="H723" s="27">
        <v>0</v>
      </c>
      <c r="I723" s="27">
        <v>0.25442337173249535</v>
      </c>
      <c r="J723" s="27">
        <v>2.6978928647258225</v>
      </c>
      <c r="K723" s="27">
        <v>1.4220260172156849</v>
      </c>
      <c r="L723" s="27">
        <v>0</v>
      </c>
      <c r="M723" s="27">
        <v>0</v>
      </c>
      <c r="N723" s="27">
        <v>0.24158255392402869</v>
      </c>
      <c r="O723" s="27">
        <v>1.6636085711397135</v>
      </c>
    </row>
    <row r="724" spans="1:15" x14ac:dyDescent="0.25">
      <c r="A724" t="str">
        <f t="shared" si="11"/>
        <v>LETF5043219</v>
      </c>
      <c r="B724" s="3" t="s">
        <v>72</v>
      </c>
      <c r="C724" s="3" t="s">
        <v>73</v>
      </c>
      <c r="D724" s="4">
        <v>43219</v>
      </c>
      <c r="E724" s="3" t="s">
        <v>99</v>
      </c>
      <c r="F724" s="27">
        <v>9.9985417316917027E-2</v>
      </c>
      <c r="G724" s="27">
        <v>0</v>
      </c>
      <c r="H724" s="27">
        <v>0</v>
      </c>
      <c r="I724" s="27">
        <v>1.7974274218561799E-3</v>
      </c>
      <c r="J724" s="27">
        <v>0.10178284473877321</v>
      </c>
      <c r="K724" s="27">
        <v>0</v>
      </c>
      <c r="L724" s="27">
        <v>0</v>
      </c>
      <c r="M724" s="27">
        <v>0</v>
      </c>
      <c r="N724" s="27">
        <v>0</v>
      </c>
      <c r="O724" s="27">
        <v>0</v>
      </c>
    </row>
    <row r="725" spans="1:15" x14ac:dyDescent="0.25">
      <c r="A725" t="str">
        <f t="shared" si="11"/>
        <v>LETFSX43219</v>
      </c>
      <c r="B725" s="3" t="s">
        <v>75</v>
      </c>
      <c r="C725" s="3" t="s">
        <v>76</v>
      </c>
      <c r="D725" s="4">
        <v>43219</v>
      </c>
      <c r="E725" s="3" t="s">
        <v>100</v>
      </c>
      <c r="F725" s="27">
        <v>0.10000030355029557</v>
      </c>
      <c r="G725" s="27">
        <v>0</v>
      </c>
      <c r="H725" s="27">
        <v>0</v>
      </c>
      <c r="I725" s="27">
        <v>0</v>
      </c>
      <c r="J725" s="27">
        <v>0.10000030355029557</v>
      </c>
      <c r="K725" s="27">
        <v>0</v>
      </c>
      <c r="L725" s="27">
        <v>0</v>
      </c>
      <c r="M725" s="27">
        <v>0</v>
      </c>
      <c r="N725" s="27">
        <v>0</v>
      </c>
      <c r="O725" s="27">
        <v>0</v>
      </c>
    </row>
    <row r="726" spans="1:15" x14ac:dyDescent="0.25">
      <c r="A726" t="str">
        <f t="shared" si="11"/>
        <v>LEULIS43219</v>
      </c>
      <c r="B726" s="3" t="s">
        <v>78</v>
      </c>
      <c r="C726" s="3" t="s">
        <v>79</v>
      </c>
      <c r="D726" s="4">
        <v>43219</v>
      </c>
      <c r="E726" s="3" t="s">
        <v>80</v>
      </c>
      <c r="F726" s="27">
        <v>2.345148099899685</v>
      </c>
      <c r="G726" s="27">
        <v>5.0003626595095108E-2</v>
      </c>
      <c r="H726" s="27">
        <v>0</v>
      </c>
      <c r="I726" s="27">
        <v>0.24752660475557126</v>
      </c>
      <c r="J726" s="27">
        <v>2.6426783312503512</v>
      </c>
      <c r="K726" s="27">
        <v>1.2705263104362481</v>
      </c>
      <c r="L726" s="27">
        <v>0</v>
      </c>
      <c r="M726" s="27">
        <v>0</v>
      </c>
      <c r="N726" s="27">
        <v>0.21611423552104492</v>
      </c>
      <c r="O726" s="27">
        <v>1.4866405459572931</v>
      </c>
    </row>
    <row r="727" spans="1:15" x14ac:dyDescent="0.25">
      <c r="A727" t="str">
        <f t="shared" si="11"/>
        <v>LLIQDF43219</v>
      </c>
      <c r="B727" s="3" t="s">
        <v>81</v>
      </c>
      <c r="C727" s="3" t="s">
        <v>82</v>
      </c>
      <c r="D727" s="4">
        <v>43219</v>
      </c>
      <c r="E727" s="3" t="s">
        <v>83</v>
      </c>
      <c r="F727" s="27">
        <v>0.23939416069507125</v>
      </c>
      <c r="G727" s="27">
        <v>0</v>
      </c>
      <c r="H727" s="27">
        <v>0</v>
      </c>
      <c r="I727" s="27">
        <v>5.2893834106215159E-3</v>
      </c>
      <c r="J727" s="27">
        <v>0.24468354410569276</v>
      </c>
      <c r="K727" s="27">
        <v>9.9371004313233174E-2</v>
      </c>
      <c r="L727" s="27">
        <v>0</v>
      </c>
      <c r="M727" s="27">
        <v>0</v>
      </c>
      <c r="N727" s="27">
        <v>5.2866626170143434E-3</v>
      </c>
      <c r="O727" s="27">
        <v>0.10465766693024751</v>
      </c>
    </row>
    <row r="728" spans="1:15" x14ac:dyDescent="0.25">
      <c r="A728" t="str">
        <f t="shared" si="11"/>
        <v>LDBOND43220</v>
      </c>
      <c r="B728" s="3" t="s">
        <v>11</v>
      </c>
      <c r="C728" s="3" t="s">
        <v>12</v>
      </c>
      <c r="D728" s="4">
        <v>43220</v>
      </c>
      <c r="E728" s="3" t="s">
        <v>13</v>
      </c>
      <c r="F728" s="27">
        <v>1.0155838854219474</v>
      </c>
      <c r="G728" s="27">
        <v>0</v>
      </c>
      <c r="H728" s="27">
        <v>0</v>
      </c>
      <c r="I728" s="27">
        <v>8.5604878275198817E-2</v>
      </c>
      <c r="J728" s="27">
        <v>1.1011887636971462</v>
      </c>
      <c r="K728" s="27">
        <v>0.51234902296468332</v>
      </c>
      <c r="L728" s="27">
        <v>0</v>
      </c>
      <c r="M728" s="27">
        <v>0</v>
      </c>
      <c r="N728" s="27">
        <v>8.5023581560158212E-2</v>
      </c>
      <c r="O728" s="27">
        <v>0.59737260452484153</v>
      </c>
    </row>
    <row r="729" spans="1:15" x14ac:dyDescent="0.25">
      <c r="A729" t="str">
        <f t="shared" si="11"/>
        <v>LDCPO243220</v>
      </c>
      <c r="B729" s="3" t="s">
        <v>14</v>
      </c>
      <c r="C729" s="3" t="s">
        <v>15</v>
      </c>
      <c r="D729" s="4">
        <v>43220</v>
      </c>
      <c r="E729" s="3" t="s">
        <v>16</v>
      </c>
      <c r="F729" s="27">
        <v>0</v>
      </c>
      <c r="G729" s="27">
        <v>0</v>
      </c>
      <c r="H729" s="27">
        <v>0</v>
      </c>
      <c r="I729" s="27">
        <v>0</v>
      </c>
      <c r="J729" s="27">
        <v>0</v>
      </c>
      <c r="K729" s="27">
        <v>0</v>
      </c>
      <c r="L729" s="27">
        <v>0</v>
      </c>
      <c r="M729" s="27">
        <v>0</v>
      </c>
      <c r="N729" s="27">
        <v>0</v>
      </c>
      <c r="O729" s="27">
        <v>0</v>
      </c>
    </row>
    <row r="730" spans="1:15" x14ac:dyDescent="0.25">
      <c r="A730" t="str">
        <f t="shared" si="11"/>
        <v>LDDAF143220</v>
      </c>
      <c r="B730" s="3" t="s">
        <v>17</v>
      </c>
      <c r="C730" s="3" t="s">
        <v>18</v>
      </c>
      <c r="D730" s="4">
        <v>43220</v>
      </c>
      <c r="E730" s="5" t="s">
        <v>19</v>
      </c>
      <c r="F730" s="27">
        <v>2.2500848206318524</v>
      </c>
      <c r="G730" s="27">
        <v>0</v>
      </c>
      <c r="H730" s="27">
        <v>0</v>
      </c>
      <c r="I730" s="27">
        <v>0.1746119187914314</v>
      </c>
      <c r="J730" s="27">
        <v>2.4246967394232839</v>
      </c>
      <c r="K730" s="27">
        <v>1.0800109704134517</v>
      </c>
      <c r="L730" s="27">
        <v>0</v>
      </c>
      <c r="M730" s="27">
        <v>0</v>
      </c>
      <c r="N730" s="27">
        <v>0.17460330640778782</v>
      </c>
      <c r="O730" s="27">
        <v>1.2546142768212396</v>
      </c>
    </row>
    <row r="731" spans="1:15" x14ac:dyDescent="0.25">
      <c r="A731" t="str">
        <f t="shared" si="11"/>
        <v>LDDAF243220</v>
      </c>
      <c r="B731" s="3" t="s">
        <v>20</v>
      </c>
      <c r="C731" s="3" t="s">
        <v>21</v>
      </c>
      <c r="D731" s="4">
        <v>43220</v>
      </c>
      <c r="E731" s="3" t="s">
        <v>22</v>
      </c>
      <c r="F731" s="27">
        <v>2.2500880450553318</v>
      </c>
      <c r="G731" s="27">
        <v>0</v>
      </c>
      <c r="H731" s="27">
        <v>0</v>
      </c>
      <c r="I731" s="27">
        <v>0.19801434642617929</v>
      </c>
      <c r="J731" s="27">
        <v>2.4481023914815112</v>
      </c>
      <c r="K731" s="27">
        <v>1.2200138192544603</v>
      </c>
      <c r="L731" s="27">
        <v>0</v>
      </c>
      <c r="M731" s="27">
        <v>0</v>
      </c>
      <c r="N731" s="27">
        <v>0.19800600833766221</v>
      </c>
      <c r="O731" s="27">
        <v>1.4180198275921225</v>
      </c>
    </row>
    <row r="732" spans="1:15" x14ac:dyDescent="0.25">
      <c r="A732" t="str">
        <f t="shared" si="11"/>
        <v>LDDAF343220</v>
      </c>
      <c r="B732" s="3" t="s">
        <v>23</v>
      </c>
      <c r="C732" s="3" t="s">
        <v>24</v>
      </c>
      <c r="D732" s="4">
        <v>43220</v>
      </c>
      <c r="E732" s="3" t="s">
        <v>25</v>
      </c>
      <c r="F732" s="27">
        <v>2.2500877366803014</v>
      </c>
      <c r="G732" s="27">
        <v>0</v>
      </c>
      <c r="H732" s="27">
        <v>0</v>
      </c>
      <c r="I732" s="27">
        <v>0.19621248067865216</v>
      </c>
      <c r="J732" s="27">
        <v>2.4463002173589534</v>
      </c>
      <c r="K732" s="27">
        <v>1.2300159347566593</v>
      </c>
      <c r="L732" s="27">
        <v>0</v>
      </c>
      <c r="M732" s="27">
        <v>0</v>
      </c>
      <c r="N732" s="27">
        <v>0.19620904259721886</v>
      </c>
      <c r="O732" s="27">
        <v>1.4262249773538782</v>
      </c>
    </row>
    <row r="733" spans="1:15" x14ac:dyDescent="0.25">
      <c r="A733" t="str">
        <f t="shared" si="11"/>
        <v>LDGETF43220</v>
      </c>
      <c r="B733" s="3" t="s">
        <v>26</v>
      </c>
      <c r="C733" s="3" t="s">
        <v>27</v>
      </c>
      <c r="D733" s="4">
        <v>43220</v>
      </c>
      <c r="E733" s="3" t="s">
        <v>97</v>
      </c>
      <c r="F733" s="27">
        <v>0.25000107129698279</v>
      </c>
      <c r="G733" s="27">
        <v>0</v>
      </c>
      <c r="H733" s="27">
        <v>0</v>
      </c>
      <c r="I733" s="27">
        <v>2.7000208932839796E-2</v>
      </c>
      <c r="J733" s="27">
        <v>0.27700128022982257</v>
      </c>
      <c r="K733" s="27">
        <v>0</v>
      </c>
      <c r="L733" s="27">
        <v>0</v>
      </c>
      <c r="M733" s="27">
        <v>0</v>
      </c>
      <c r="N733" s="27">
        <v>0</v>
      </c>
      <c r="O733" s="27">
        <v>0</v>
      </c>
    </row>
    <row r="734" spans="1:15" x14ac:dyDescent="0.25">
      <c r="A734" t="str">
        <f t="shared" si="11"/>
        <v>LDGSEC43220</v>
      </c>
      <c r="B734" s="3" t="s">
        <v>29</v>
      </c>
      <c r="C734" s="3" t="s">
        <v>30</v>
      </c>
      <c r="D734" s="4">
        <v>43220</v>
      </c>
      <c r="E734" s="3" t="s">
        <v>31</v>
      </c>
      <c r="F734" s="27">
        <v>1.0859269293191172</v>
      </c>
      <c r="G734" s="27">
        <v>0</v>
      </c>
      <c r="H734" s="27">
        <v>0.2</v>
      </c>
      <c r="I734" s="27">
        <v>6.2264328997065847E-2</v>
      </c>
      <c r="J734" s="27">
        <v>1.348191258316183</v>
      </c>
      <c r="K734" s="27">
        <v>0.17721077779427319</v>
      </c>
      <c r="L734" s="27">
        <v>0</v>
      </c>
      <c r="M734" s="27">
        <v>0.2</v>
      </c>
      <c r="N734" s="27">
        <v>6.0699858351290943E-2</v>
      </c>
      <c r="O734" s="27">
        <v>0.43791063614556414</v>
      </c>
    </row>
    <row r="735" spans="1:15" x14ac:dyDescent="0.25">
      <c r="A735" t="str">
        <f t="shared" si="11"/>
        <v>LDINPF43220</v>
      </c>
      <c r="B735" s="3" t="s">
        <v>32</v>
      </c>
      <c r="C735" s="3" t="s">
        <v>33</v>
      </c>
      <c r="D735" s="4">
        <v>43220</v>
      </c>
      <c r="E735" s="3" t="s">
        <v>34</v>
      </c>
      <c r="F735" s="27">
        <v>1.0440005757422584</v>
      </c>
      <c r="G735" s="27">
        <v>0</v>
      </c>
      <c r="H735" s="27">
        <v>0</v>
      </c>
      <c r="I735" s="27">
        <v>5.2918152680150467E-2</v>
      </c>
      <c r="J735" s="27">
        <v>1.0969187284224089</v>
      </c>
      <c r="K735" s="27">
        <v>0.38965989626830638</v>
      </c>
      <c r="L735" s="27">
        <v>0</v>
      </c>
      <c r="M735" s="27">
        <v>0</v>
      </c>
      <c r="N735" s="27">
        <v>5.2139041920238736E-2</v>
      </c>
      <c r="O735" s="27">
        <v>0.4417989381885451</v>
      </c>
    </row>
    <row r="736" spans="1:15" x14ac:dyDescent="0.25">
      <c r="A736" t="str">
        <f t="shared" si="11"/>
        <v>LDMIPF43220</v>
      </c>
      <c r="B736" s="3" t="s">
        <v>35</v>
      </c>
      <c r="C736" s="3" t="s">
        <v>36</v>
      </c>
      <c r="D736" s="4">
        <v>43220</v>
      </c>
      <c r="E736" s="3" t="s">
        <v>37</v>
      </c>
      <c r="F736" s="27">
        <v>2.0657433494428763</v>
      </c>
      <c r="G736" s="27">
        <v>5.0003438748527237E-2</v>
      </c>
      <c r="H736" s="27">
        <v>0.2</v>
      </c>
      <c r="I736" s="27">
        <v>0.29624060481397846</v>
      </c>
      <c r="J736" s="27">
        <v>2.6119873930053821</v>
      </c>
      <c r="K736" s="27">
        <v>1.373628451477678</v>
      </c>
      <c r="L736" s="27">
        <v>0</v>
      </c>
      <c r="M736" s="27">
        <v>0.2</v>
      </c>
      <c r="N736" s="27">
        <v>0.2724621247354051</v>
      </c>
      <c r="O736" s="27">
        <v>1.846090576213083</v>
      </c>
    </row>
    <row r="737" spans="1:15" x14ac:dyDescent="0.25">
      <c r="A737" t="str">
        <f t="shared" si="11"/>
        <v>LDSAPF43220</v>
      </c>
      <c r="B737" s="3" t="s">
        <v>38</v>
      </c>
      <c r="C737" s="3" t="s">
        <v>39</v>
      </c>
      <c r="D737" s="4">
        <v>43220</v>
      </c>
      <c r="E737" s="3" t="s">
        <v>40</v>
      </c>
      <c r="F737" s="27">
        <v>0.80000949046960879</v>
      </c>
      <c r="G737" s="27">
        <v>0</v>
      </c>
      <c r="H737" s="27">
        <v>0</v>
      </c>
      <c r="I737" s="27">
        <v>3.9600923774055094E-2</v>
      </c>
      <c r="J737" s="27">
        <v>0.83961041424366389</v>
      </c>
      <c r="K737" s="27">
        <v>0.26614038719799404</v>
      </c>
      <c r="L737" s="27">
        <v>0</v>
      </c>
      <c r="M737" s="27">
        <v>0</v>
      </c>
      <c r="N737" s="27">
        <v>3.8905345958106859E-2</v>
      </c>
      <c r="O737" s="27">
        <v>0.3050457331561009</v>
      </c>
    </row>
    <row r="738" spans="1:15" x14ac:dyDescent="0.25">
      <c r="A738" t="str">
        <f t="shared" si="11"/>
        <v>LEBALF43220</v>
      </c>
      <c r="B738" s="3" t="s">
        <v>41</v>
      </c>
      <c r="C738" s="3" t="s">
        <v>42</v>
      </c>
      <c r="D738" s="4">
        <v>43220</v>
      </c>
      <c r="E738" s="3" t="s">
        <v>43</v>
      </c>
      <c r="F738" s="27">
        <v>2.2370558366150806</v>
      </c>
      <c r="G738" s="27">
        <v>5.0003522385351863E-2</v>
      </c>
      <c r="H738" s="27">
        <v>0.2</v>
      </c>
      <c r="I738" s="27">
        <v>4.2663100405001216E-2</v>
      </c>
      <c r="J738" s="27">
        <v>2.5297224594054337</v>
      </c>
      <c r="K738" s="27">
        <v>0.23512352364294309</v>
      </c>
      <c r="L738" s="27">
        <v>0</v>
      </c>
      <c r="M738" s="27">
        <v>0.2</v>
      </c>
      <c r="N738" s="27">
        <v>4.2322003545793248E-2</v>
      </c>
      <c r="O738" s="27">
        <v>0.47744552718873634</v>
      </c>
    </row>
    <row r="739" spans="1:15" x14ac:dyDescent="0.25">
      <c r="A739" t="str">
        <f t="shared" si="11"/>
        <v>LEBFSF43220</v>
      </c>
      <c r="B739" s="3" t="s">
        <v>44</v>
      </c>
      <c r="C739" s="3" t="s">
        <v>45</v>
      </c>
      <c r="D739" s="4">
        <v>43220</v>
      </c>
      <c r="E739" s="3" t="s">
        <v>46</v>
      </c>
      <c r="F739" s="27">
        <v>2.5001250609803436</v>
      </c>
      <c r="G739" s="27">
        <v>5.0003919119208894E-2</v>
      </c>
      <c r="H739" s="27">
        <v>0.2</v>
      </c>
      <c r="I739" s="27">
        <v>0.21961766466229105</v>
      </c>
      <c r="J739" s="27">
        <v>2.9697466447618437</v>
      </c>
      <c r="K739" s="27">
        <v>1.0371378489032042</v>
      </c>
      <c r="L739" s="27">
        <v>0</v>
      </c>
      <c r="M739" s="27">
        <v>0.2</v>
      </c>
      <c r="N739" s="27">
        <v>0.20829408027665297</v>
      </c>
      <c r="O739" s="27">
        <v>1.4454319291798572</v>
      </c>
    </row>
    <row r="740" spans="1:15" x14ac:dyDescent="0.25">
      <c r="A740" t="str">
        <f t="shared" si="11"/>
        <v>LECHID43220</v>
      </c>
      <c r="B740" s="3" t="s">
        <v>47</v>
      </c>
      <c r="C740" s="3" t="s">
        <v>48</v>
      </c>
      <c r="D740" s="4">
        <v>43220</v>
      </c>
      <c r="E740" s="3" t="s">
        <v>49</v>
      </c>
      <c r="F740" s="27">
        <v>2.475519650869864</v>
      </c>
      <c r="G740" s="27">
        <v>0</v>
      </c>
      <c r="H740" s="27">
        <v>0</v>
      </c>
      <c r="I740" s="27">
        <v>0.26918940748523518</v>
      </c>
      <c r="J740" s="27">
        <v>2.7447090583550993</v>
      </c>
      <c r="K740" s="27">
        <v>1.4675179257028537</v>
      </c>
      <c r="L740" s="27">
        <v>0</v>
      </c>
      <c r="M740" s="27">
        <v>0</v>
      </c>
      <c r="N740" s="27">
        <v>0.2497461266605682</v>
      </c>
      <c r="O740" s="27">
        <v>1.7172640523634219</v>
      </c>
    </row>
    <row r="741" spans="1:15" x14ac:dyDescent="0.25">
      <c r="A741" t="str">
        <f t="shared" si="11"/>
        <v>LEEQTF43220</v>
      </c>
      <c r="B741" s="3" t="s">
        <v>50</v>
      </c>
      <c r="C741" s="3" t="s">
        <v>51</v>
      </c>
      <c r="D741" s="4">
        <v>43220</v>
      </c>
      <c r="E741" s="3" t="s">
        <v>52</v>
      </c>
      <c r="F741" s="27">
        <v>2.3243032275833091</v>
      </c>
      <c r="G741" s="27">
        <v>5.0003933916065384E-2</v>
      </c>
      <c r="H741" s="27">
        <v>0.2</v>
      </c>
      <c r="I741" s="27">
        <v>0.28877573905222625</v>
      </c>
      <c r="J741" s="27">
        <v>2.8630829005516008</v>
      </c>
      <c r="K741" s="27">
        <v>1.4600537047441486</v>
      </c>
      <c r="L741" s="27">
        <v>0</v>
      </c>
      <c r="M741" s="27">
        <v>0.2</v>
      </c>
      <c r="N741" s="27">
        <v>0.28622052488215199</v>
      </c>
      <c r="O741" s="27">
        <v>1.9462742296263005</v>
      </c>
    </row>
    <row r="742" spans="1:15" x14ac:dyDescent="0.25">
      <c r="A742" t="str">
        <f t="shared" si="11"/>
        <v>LEGROW43220</v>
      </c>
      <c r="B742" s="3" t="s">
        <v>53</v>
      </c>
      <c r="C742" s="3" t="s">
        <v>54</v>
      </c>
      <c r="D742" s="4">
        <v>43220</v>
      </c>
      <c r="E742" s="3" t="s">
        <v>55</v>
      </c>
      <c r="F742" s="27">
        <v>2.3511757912884157</v>
      </c>
      <c r="G742" s="27">
        <v>5.0004016935246878E-2</v>
      </c>
      <c r="H742" s="27">
        <v>0.2</v>
      </c>
      <c r="I742" s="27">
        <v>0.27561231743845799</v>
      </c>
      <c r="J742" s="27">
        <v>2.8767921256621207</v>
      </c>
      <c r="K742" s="27">
        <v>1.3920107866915106</v>
      </c>
      <c r="L742" s="27">
        <v>0</v>
      </c>
      <c r="M742" s="27">
        <v>0.2</v>
      </c>
      <c r="N742" s="27">
        <v>0.27217187190522441</v>
      </c>
      <c r="O742" s="27">
        <v>1.8641826585967349</v>
      </c>
    </row>
    <row r="743" spans="1:15" x14ac:dyDescent="0.25">
      <c r="A743" t="str">
        <f t="shared" si="11"/>
        <v>LEINFA43220</v>
      </c>
      <c r="B743" s="3" t="s">
        <v>56</v>
      </c>
      <c r="C743" s="3" t="s">
        <v>57</v>
      </c>
      <c r="D743" s="4">
        <v>43220</v>
      </c>
      <c r="E743" s="3" t="s">
        <v>58</v>
      </c>
      <c r="F743" s="27">
        <v>2.5001230402052066</v>
      </c>
      <c r="G743" s="27">
        <v>0</v>
      </c>
      <c r="H743" s="27">
        <v>0.2</v>
      </c>
      <c r="I743" s="27">
        <v>0.25382147208024441</v>
      </c>
      <c r="J743" s="27">
        <v>2.9539445122854513</v>
      </c>
      <c r="K743" s="27">
        <v>1.1854210651473966</v>
      </c>
      <c r="L743" s="27">
        <v>0</v>
      </c>
      <c r="M743" s="27">
        <v>0.2</v>
      </c>
      <c r="N743" s="27">
        <v>0.2367767309702653</v>
      </c>
      <c r="O743" s="27">
        <v>1.6221977961176619</v>
      </c>
    </row>
    <row r="744" spans="1:15" x14ac:dyDescent="0.25">
      <c r="A744" t="str">
        <f t="shared" si="11"/>
        <v>LEINNF43220</v>
      </c>
      <c r="B744" s="3" t="s">
        <v>59</v>
      </c>
      <c r="C744" s="3" t="s">
        <v>60</v>
      </c>
      <c r="D744" s="4">
        <v>43220</v>
      </c>
      <c r="E744" s="3" t="s">
        <v>93</v>
      </c>
      <c r="F744" s="27">
        <v>1.2000300988962163</v>
      </c>
      <c r="G744" s="27">
        <v>0</v>
      </c>
      <c r="H744" s="27">
        <v>0</v>
      </c>
      <c r="I744" s="27">
        <v>4.500424822673843E-2</v>
      </c>
      <c r="J744" s="27">
        <v>1.2450343471229548</v>
      </c>
      <c r="K744" s="27">
        <v>0.64449567180716172</v>
      </c>
      <c r="L744" s="27">
        <v>0</v>
      </c>
      <c r="M744" s="27">
        <v>0</v>
      </c>
      <c r="N744" s="27">
        <v>4.4008423884207233E-2</v>
      </c>
      <c r="O744" s="27">
        <v>0.68850409569136894</v>
      </c>
    </row>
    <row r="745" spans="1:15" x14ac:dyDescent="0.25">
      <c r="A745" t="str">
        <f t="shared" si="11"/>
        <v>LEINSX43220</v>
      </c>
      <c r="B745" s="3" t="s">
        <v>61</v>
      </c>
      <c r="C745" s="3" t="s">
        <v>62</v>
      </c>
      <c r="D745" s="4">
        <v>43220</v>
      </c>
      <c r="E745" s="3" t="s">
        <v>92</v>
      </c>
      <c r="F745" s="27">
        <v>1.7000611260228016</v>
      </c>
      <c r="G745" s="27">
        <v>0</v>
      </c>
      <c r="H745" s="27">
        <v>0</v>
      </c>
      <c r="I745" s="27">
        <v>0.12600647966734393</v>
      </c>
      <c r="J745" s="27">
        <v>1.8260676056901455</v>
      </c>
      <c r="K745" s="27">
        <v>1.1382287524925496</v>
      </c>
      <c r="L745" s="27">
        <v>0</v>
      </c>
      <c r="M745" s="27">
        <v>0</v>
      </c>
      <c r="N745" s="27">
        <v>0.11488455155251262</v>
      </c>
      <c r="O745" s="27">
        <v>1.2531133040450622</v>
      </c>
    </row>
    <row r="746" spans="1:15" x14ac:dyDescent="0.25">
      <c r="A746" t="str">
        <f t="shared" si="11"/>
        <v>LEMIDF43220</v>
      </c>
      <c r="B746" s="3" t="s">
        <v>63</v>
      </c>
      <c r="C746" s="3" t="s">
        <v>64</v>
      </c>
      <c r="D746" s="4">
        <v>43220</v>
      </c>
      <c r="E746" s="3" t="s">
        <v>65</v>
      </c>
      <c r="F746" s="27">
        <v>2.3298419004335913</v>
      </c>
      <c r="G746" s="27">
        <v>5.0003660233258834E-2</v>
      </c>
      <c r="H746" s="27">
        <v>0.2</v>
      </c>
      <c r="I746" s="27">
        <v>5.9363577301517784E-2</v>
      </c>
      <c r="J746" s="27">
        <v>2.6392091379683684</v>
      </c>
      <c r="K746" s="27">
        <v>0.32069930405924535</v>
      </c>
      <c r="L746" s="27">
        <v>0</v>
      </c>
      <c r="M746" s="27">
        <v>0.2</v>
      </c>
      <c r="N746" s="27">
        <v>5.772454001163551E-2</v>
      </c>
      <c r="O746" s="27">
        <v>0.57842384407088088</v>
      </c>
    </row>
    <row r="747" spans="1:15" x14ac:dyDescent="0.25">
      <c r="A747" t="str">
        <f t="shared" si="11"/>
        <v>LET10043220</v>
      </c>
      <c r="B747" s="3" t="s">
        <v>66</v>
      </c>
      <c r="C747" s="3" t="s">
        <v>67</v>
      </c>
      <c r="D747" s="4">
        <v>43220</v>
      </c>
      <c r="E747" s="3" t="s">
        <v>98</v>
      </c>
      <c r="F747" s="27">
        <v>0.24987886852710206</v>
      </c>
      <c r="G747" s="27">
        <v>0</v>
      </c>
      <c r="H747" s="27">
        <v>0</v>
      </c>
      <c r="I747" s="27">
        <v>8.9780170901597837E-3</v>
      </c>
      <c r="J747" s="27">
        <v>0.25885688561726183</v>
      </c>
      <c r="K747" s="27">
        <v>0</v>
      </c>
      <c r="L747" s="27">
        <v>0</v>
      </c>
      <c r="M747" s="27">
        <v>0</v>
      </c>
      <c r="N747" s="27">
        <v>0</v>
      </c>
      <c r="O747" s="27">
        <v>0</v>
      </c>
    </row>
    <row r="748" spans="1:15" x14ac:dyDescent="0.25">
      <c r="A748" t="str">
        <f t="shared" si="11"/>
        <v>LETAXP43220</v>
      </c>
      <c r="B748" s="3" t="s">
        <v>69</v>
      </c>
      <c r="C748" s="3" t="s">
        <v>70</v>
      </c>
      <c r="D748" s="4">
        <v>43220</v>
      </c>
      <c r="E748" s="3" t="s">
        <v>71</v>
      </c>
      <c r="F748" s="27">
        <v>2.3920285797440917</v>
      </c>
      <c r="G748" s="27">
        <v>5.0003665408510992E-2</v>
      </c>
      <c r="H748" s="27">
        <v>0</v>
      </c>
      <c r="I748" s="27">
        <v>0.25416523651999534</v>
      </c>
      <c r="J748" s="27">
        <v>2.6961974816725984</v>
      </c>
      <c r="K748" s="27">
        <v>1.4213106489497187</v>
      </c>
      <c r="L748" s="27">
        <v>0</v>
      </c>
      <c r="M748" s="27">
        <v>0</v>
      </c>
      <c r="N748" s="27">
        <v>0.24144207499361783</v>
      </c>
      <c r="O748" s="27">
        <v>1.6627527239433366</v>
      </c>
    </row>
    <row r="749" spans="1:15" x14ac:dyDescent="0.25">
      <c r="A749" t="str">
        <f t="shared" si="11"/>
        <v>LETF5043220</v>
      </c>
      <c r="B749" s="3" t="s">
        <v>72</v>
      </c>
      <c r="C749" s="3" t="s">
        <v>73</v>
      </c>
      <c r="D749" s="4">
        <v>43220</v>
      </c>
      <c r="E749" s="3" t="s">
        <v>99</v>
      </c>
      <c r="F749" s="27">
        <v>9.9985343396618243E-2</v>
      </c>
      <c r="G749" s="27">
        <v>0</v>
      </c>
      <c r="H749" s="27">
        <v>0</v>
      </c>
      <c r="I749" s="27">
        <v>1.797414894244108E-3</v>
      </c>
      <c r="J749" s="27">
        <v>0.10178275829086235</v>
      </c>
      <c r="K749" s="27">
        <v>0</v>
      </c>
      <c r="L749" s="27">
        <v>0</v>
      </c>
      <c r="M749" s="27">
        <v>0</v>
      </c>
      <c r="N749" s="27">
        <v>0</v>
      </c>
      <c r="O749" s="27">
        <v>0</v>
      </c>
    </row>
    <row r="750" spans="1:15" x14ac:dyDescent="0.25">
      <c r="A750" t="str">
        <f t="shared" si="11"/>
        <v>LETFSX43220</v>
      </c>
      <c r="B750" s="3" t="s">
        <v>75</v>
      </c>
      <c r="C750" s="3" t="s">
        <v>76</v>
      </c>
      <c r="D750" s="4">
        <v>43220</v>
      </c>
      <c r="E750" s="3" t="s">
        <v>100</v>
      </c>
      <c r="F750" s="27">
        <v>0.10000021085651317</v>
      </c>
      <c r="G750" s="27">
        <v>0</v>
      </c>
      <c r="H750" s="27">
        <v>0</v>
      </c>
      <c r="I750" s="27">
        <v>0</v>
      </c>
      <c r="J750" s="27">
        <v>0.10000021085651317</v>
      </c>
      <c r="K750" s="27">
        <v>0</v>
      </c>
      <c r="L750" s="27">
        <v>0</v>
      </c>
      <c r="M750" s="27">
        <v>0</v>
      </c>
      <c r="N750" s="27">
        <v>0</v>
      </c>
      <c r="O750" s="27">
        <v>0</v>
      </c>
    </row>
    <row r="751" spans="1:15" x14ac:dyDescent="0.25">
      <c r="A751" t="str">
        <f t="shared" si="11"/>
        <v>LEULIS43220</v>
      </c>
      <c r="B751" s="3" t="s">
        <v>78</v>
      </c>
      <c r="C751" s="3" t="s">
        <v>79</v>
      </c>
      <c r="D751" s="4">
        <v>43220</v>
      </c>
      <c r="E751" s="3" t="s">
        <v>80</v>
      </c>
      <c r="F751" s="27">
        <v>2.3442611548251628</v>
      </c>
      <c r="G751" s="27">
        <v>5.0003603748676045E-2</v>
      </c>
      <c r="H751" s="27">
        <v>0</v>
      </c>
      <c r="I751" s="27">
        <v>0.24736703430438328</v>
      </c>
      <c r="J751" s="27">
        <v>2.6416317928782225</v>
      </c>
      <c r="K751" s="27">
        <v>1.2713115579465109</v>
      </c>
      <c r="L751" s="27">
        <v>0</v>
      </c>
      <c r="M751" s="27">
        <v>0</v>
      </c>
      <c r="N751" s="27">
        <v>0.21624577109127965</v>
      </c>
      <c r="O751" s="27">
        <v>1.4875573290377906</v>
      </c>
    </row>
    <row r="752" spans="1:15" x14ac:dyDescent="0.25">
      <c r="A752" t="str">
        <f t="shared" si="11"/>
        <v>LLIQDF43220</v>
      </c>
      <c r="B752" s="3" t="s">
        <v>81</v>
      </c>
      <c r="C752" s="3" t="s">
        <v>82</v>
      </c>
      <c r="D752" s="4">
        <v>43220</v>
      </c>
      <c r="E752" s="3" t="s">
        <v>83</v>
      </c>
      <c r="F752" s="27">
        <v>0.23939402896672027</v>
      </c>
      <c r="G752" s="27">
        <v>0</v>
      </c>
      <c r="H752" s="27">
        <v>0</v>
      </c>
      <c r="I752" s="27">
        <v>5.2894078279809948E-3</v>
      </c>
      <c r="J752" s="27">
        <v>0.24468343679470125</v>
      </c>
      <c r="K752" s="27">
        <v>9.9370982523107068E-2</v>
      </c>
      <c r="L752" s="27">
        <v>0</v>
      </c>
      <c r="M752" s="27">
        <v>0</v>
      </c>
      <c r="N752" s="27">
        <v>5.2866495659016017E-3</v>
      </c>
      <c r="O752" s="27">
        <v>0.10465763208900868</v>
      </c>
    </row>
    <row r="753" spans="1:15" x14ac:dyDescent="0.25">
      <c r="A753" t="str">
        <f t="shared" si="11"/>
        <v>LDBOND43221</v>
      </c>
      <c r="B753" s="3" t="s">
        <v>11</v>
      </c>
      <c r="C753" s="3" t="s">
        <v>12</v>
      </c>
      <c r="D753" s="4">
        <v>43221</v>
      </c>
      <c r="E753" s="3" t="s">
        <v>13</v>
      </c>
      <c r="F753" s="27">
        <v>1.0155839204152937</v>
      </c>
      <c r="G753" s="27">
        <v>0</v>
      </c>
      <c r="H753" s="27">
        <v>0</v>
      </c>
      <c r="I753" s="27">
        <v>8.5605041286876307E-2</v>
      </c>
      <c r="J753" s="27">
        <v>1.10118896170217</v>
      </c>
      <c r="K753" s="27">
        <v>0.51234965709099123</v>
      </c>
      <c r="L753" s="27">
        <v>0</v>
      </c>
      <c r="M753" s="27">
        <v>0</v>
      </c>
      <c r="N753" s="27">
        <v>8.5023822461981508E-2</v>
      </c>
      <c r="O753" s="27">
        <v>0.59737347955297271</v>
      </c>
    </row>
    <row r="754" spans="1:15" x14ac:dyDescent="0.25">
      <c r="A754" t="str">
        <f t="shared" si="11"/>
        <v>LDCPO243221</v>
      </c>
      <c r="B754" s="3" t="s">
        <v>14</v>
      </c>
      <c r="C754" s="3" t="s">
        <v>15</v>
      </c>
      <c r="D754" s="4">
        <v>43221</v>
      </c>
      <c r="E754" s="3" t="s">
        <v>16</v>
      </c>
      <c r="F754" s="27">
        <v>0</v>
      </c>
      <c r="G754" s="27">
        <v>0</v>
      </c>
      <c r="H754" s="27">
        <v>0</v>
      </c>
      <c r="I754" s="27">
        <v>0</v>
      </c>
      <c r="J754" s="27">
        <v>0</v>
      </c>
      <c r="K754" s="27">
        <v>0</v>
      </c>
      <c r="L754" s="27">
        <v>0</v>
      </c>
      <c r="M754" s="27">
        <v>0</v>
      </c>
      <c r="N754" s="27">
        <v>0</v>
      </c>
      <c r="O754" s="27">
        <v>0</v>
      </c>
    </row>
    <row r="755" spans="1:15" x14ac:dyDescent="0.25">
      <c r="A755" t="str">
        <f t="shared" si="11"/>
        <v>LDDAF143221</v>
      </c>
      <c r="B755" s="3" t="s">
        <v>17</v>
      </c>
      <c r="C755" s="3" t="s">
        <v>18</v>
      </c>
      <c r="D755" s="4">
        <v>43221</v>
      </c>
      <c r="E755" s="5" t="s">
        <v>19</v>
      </c>
      <c r="F755" s="27">
        <v>2.2500841955896971</v>
      </c>
      <c r="G755" s="27">
        <v>0</v>
      </c>
      <c r="H755" s="27">
        <v>0</v>
      </c>
      <c r="I755" s="27">
        <v>0.17461206043827163</v>
      </c>
      <c r="J755" s="27">
        <v>2.4246962560279686</v>
      </c>
      <c r="K755" s="27">
        <v>1.0800126650514781</v>
      </c>
      <c r="L755" s="27">
        <v>0</v>
      </c>
      <c r="M755" s="27">
        <v>0</v>
      </c>
      <c r="N755" s="27">
        <v>0.1746045472938228</v>
      </c>
      <c r="O755" s="27">
        <v>1.254617212345301</v>
      </c>
    </row>
    <row r="756" spans="1:15" x14ac:dyDescent="0.25">
      <c r="A756" t="str">
        <f t="shared" si="11"/>
        <v>LDDAF243221</v>
      </c>
      <c r="B756" s="3" t="s">
        <v>20</v>
      </c>
      <c r="C756" s="3" t="s">
        <v>21</v>
      </c>
      <c r="D756" s="4">
        <v>43221</v>
      </c>
      <c r="E756" s="3" t="s">
        <v>22</v>
      </c>
      <c r="F756" s="27">
        <v>2.2500911512527684</v>
      </c>
      <c r="G756" s="27">
        <v>0</v>
      </c>
      <c r="H756" s="27">
        <v>0</v>
      </c>
      <c r="I756" s="27">
        <v>0.19801428806887794</v>
      </c>
      <c r="J756" s="27">
        <v>2.4481054393216461</v>
      </c>
      <c r="K756" s="27">
        <v>1.2200114730079226</v>
      </c>
      <c r="L756" s="27">
        <v>0</v>
      </c>
      <c r="M756" s="27">
        <v>0</v>
      </c>
      <c r="N756" s="27">
        <v>0.19800560979241844</v>
      </c>
      <c r="O756" s="27">
        <v>1.4180170828003411</v>
      </c>
    </row>
    <row r="757" spans="1:15" x14ac:dyDescent="0.25">
      <c r="A757" t="str">
        <f t="shared" si="11"/>
        <v>LDDAF343221</v>
      </c>
      <c r="B757" s="3" t="s">
        <v>23</v>
      </c>
      <c r="C757" s="3" t="s">
        <v>24</v>
      </c>
      <c r="D757" s="4">
        <v>43221</v>
      </c>
      <c r="E757" s="3" t="s">
        <v>25</v>
      </c>
      <c r="F757" s="27">
        <v>2.2500858725198589</v>
      </c>
      <c r="G757" s="27">
        <v>0</v>
      </c>
      <c r="H757" s="27">
        <v>0</v>
      </c>
      <c r="I757" s="27">
        <v>0.19621346070050641</v>
      </c>
      <c r="J757" s="27">
        <v>2.4462993332203653</v>
      </c>
      <c r="K757" s="27">
        <v>1.2300225345188103</v>
      </c>
      <c r="L757" s="27">
        <v>0</v>
      </c>
      <c r="M757" s="27">
        <v>0</v>
      </c>
      <c r="N757" s="27">
        <v>0.19620751116969795</v>
      </c>
      <c r="O757" s="27">
        <v>1.4262300456885082</v>
      </c>
    </row>
    <row r="758" spans="1:15" x14ac:dyDescent="0.25">
      <c r="A758" t="str">
        <f t="shared" si="11"/>
        <v>LDGETF43221</v>
      </c>
      <c r="B758" s="3" t="s">
        <v>26</v>
      </c>
      <c r="C758" s="3" t="s">
        <v>27</v>
      </c>
      <c r="D758" s="4">
        <v>43221</v>
      </c>
      <c r="E758" s="3" t="s">
        <v>97</v>
      </c>
      <c r="F758" s="27">
        <v>0.25000135786051814</v>
      </c>
      <c r="G758" s="27">
        <v>0</v>
      </c>
      <c r="H758" s="27">
        <v>0</v>
      </c>
      <c r="I758" s="27">
        <v>2.6999825580006204E-2</v>
      </c>
      <c r="J758" s="27">
        <v>0.27700118344052432</v>
      </c>
      <c r="K758" s="27">
        <v>0</v>
      </c>
      <c r="L758" s="27">
        <v>0</v>
      </c>
      <c r="M758" s="27">
        <v>0</v>
      </c>
      <c r="N758" s="27">
        <v>0</v>
      </c>
      <c r="O758" s="27">
        <v>0</v>
      </c>
    </row>
    <row r="759" spans="1:15" x14ac:dyDescent="0.25">
      <c r="A759" t="str">
        <f t="shared" si="11"/>
        <v>LDGSEC43221</v>
      </c>
      <c r="B759" s="3" t="s">
        <v>29</v>
      </c>
      <c r="C759" s="3" t="s">
        <v>30</v>
      </c>
      <c r="D759" s="4">
        <v>43221</v>
      </c>
      <c r="E759" s="3" t="s">
        <v>31</v>
      </c>
      <c r="F759" s="27">
        <v>1.0859224116821469</v>
      </c>
      <c r="G759" s="27">
        <v>0</v>
      </c>
      <c r="H759" s="27">
        <v>0.2</v>
      </c>
      <c r="I759" s="27">
        <v>6.2265859594465366E-2</v>
      </c>
      <c r="J759" s="27">
        <v>1.3481882712766122</v>
      </c>
      <c r="K759" s="27">
        <v>0.1772118405632388</v>
      </c>
      <c r="L759" s="27">
        <v>0</v>
      </c>
      <c r="M759" s="27">
        <v>0.2</v>
      </c>
      <c r="N759" s="27">
        <v>6.0699692231074638E-2</v>
      </c>
      <c r="O759" s="27">
        <v>0.43791153279431344</v>
      </c>
    </row>
    <row r="760" spans="1:15" x14ac:dyDescent="0.25">
      <c r="A760" t="str">
        <f t="shared" si="11"/>
        <v>LDINPF43221</v>
      </c>
      <c r="B760" s="3" t="s">
        <v>32</v>
      </c>
      <c r="C760" s="3" t="s">
        <v>33</v>
      </c>
      <c r="D760" s="4">
        <v>43221</v>
      </c>
      <c r="E760" s="3" t="s">
        <v>34</v>
      </c>
      <c r="F760" s="27">
        <v>1.0439986034305759</v>
      </c>
      <c r="G760" s="27">
        <v>0</v>
      </c>
      <c r="H760" s="27">
        <v>0</v>
      </c>
      <c r="I760" s="27">
        <v>5.291828507124894E-2</v>
      </c>
      <c r="J760" s="27">
        <v>1.0969168885018248</v>
      </c>
      <c r="K760" s="27">
        <v>0.38965709939833909</v>
      </c>
      <c r="L760" s="27">
        <v>0</v>
      </c>
      <c r="M760" s="27">
        <v>0</v>
      </c>
      <c r="N760" s="27">
        <v>5.2138098846153169E-2</v>
      </c>
      <c r="O760" s="27">
        <v>0.44179519824449226</v>
      </c>
    </row>
    <row r="761" spans="1:15" x14ac:dyDescent="0.25">
      <c r="A761" t="str">
        <f t="shared" si="11"/>
        <v>LDMIPF43221</v>
      </c>
      <c r="B761" s="3" t="s">
        <v>35</v>
      </c>
      <c r="C761" s="3" t="s">
        <v>36</v>
      </c>
      <c r="D761" s="4">
        <v>43221</v>
      </c>
      <c r="E761" s="3" t="s">
        <v>37</v>
      </c>
      <c r="F761" s="27">
        <v>2.0657026666948886</v>
      </c>
      <c r="G761" s="27">
        <v>5.0003596865518279E-2</v>
      </c>
      <c r="H761" s="27">
        <v>0.2</v>
      </c>
      <c r="I761" s="27">
        <v>0.29623413494126688</v>
      </c>
      <c r="J761" s="27">
        <v>2.6119403985016736</v>
      </c>
      <c r="K761" s="27">
        <v>1.3736048172659996</v>
      </c>
      <c r="L761" s="27">
        <v>0</v>
      </c>
      <c r="M761" s="27">
        <v>0.2</v>
      </c>
      <c r="N761" s="27">
        <v>0.2724532973497395</v>
      </c>
      <c r="O761" s="27">
        <v>1.8460581146157391</v>
      </c>
    </row>
    <row r="762" spans="1:15" x14ac:dyDescent="0.25">
      <c r="A762" t="str">
        <f t="shared" si="11"/>
        <v>LDSAPF43221</v>
      </c>
      <c r="B762" s="3" t="s">
        <v>38</v>
      </c>
      <c r="C762" s="3" t="s">
        <v>39</v>
      </c>
      <c r="D762" s="4">
        <v>43221</v>
      </c>
      <c r="E762" s="3" t="s">
        <v>40</v>
      </c>
      <c r="F762" s="27">
        <v>0.80000931460864011</v>
      </c>
      <c r="G762" s="27">
        <v>0</v>
      </c>
      <c r="H762" s="27">
        <v>0</v>
      </c>
      <c r="I762" s="27">
        <v>3.9600881632395411E-2</v>
      </c>
      <c r="J762" s="27">
        <v>0.8396101962410355</v>
      </c>
      <c r="K762" s="27">
        <v>0.26614124586948479</v>
      </c>
      <c r="L762" s="27">
        <v>0</v>
      </c>
      <c r="M762" s="27">
        <v>0</v>
      </c>
      <c r="N762" s="27">
        <v>3.8905511835104607E-2</v>
      </c>
      <c r="O762" s="27">
        <v>0.30504675770458939</v>
      </c>
    </row>
    <row r="763" spans="1:15" x14ac:dyDescent="0.25">
      <c r="A763" t="str">
        <f t="shared" si="11"/>
        <v>LEBALF43221</v>
      </c>
      <c r="B763" s="3" t="s">
        <v>41</v>
      </c>
      <c r="C763" s="3" t="s">
        <v>42</v>
      </c>
      <c r="D763" s="4">
        <v>43221</v>
      </c>
      <c r="E763" s="3" t="s">
        <v>43</v>
      </c>
      <c r="F763" s="27">
        <v>2.2370380142819495</v>
      </c>
      <c r="G763" s="27">
        <v>5.0003470090003103E-2</v>
      </c>
      <c r="H763" s="27">
        <v>0.2</v>
      </c>
      <c r="I763" s="27">
        <v>4.2659487337110731E-2</v>
      </c>
      <c r="J763" s="27">
        <v>2.5297009717090635</v>
      </c>
      <c r="K763" s="27">
        <v>0.23510301901823244</v>
      </c>
      <c r="L763" s="27">
        <v>0</v>
      </c>
      <c r="M763" s="27">
        <v>0.2</v>
      </c>
      <c r="N763" s="27">
        <v>4.2319604133549585E-2</v>
      </c>
      <c r="O763" s="27">
        <v>0.47742262315178202</v>
      </c>
    </row>
    <row r="764" spans="1:15" x14ac:dyDescent="0.25">
      <c r="A764" t="str">
        <f t="shared" si="11"/>
        <v>LEBFSF43221</v>
      </c>
      <c r="B764" s="3" t="s">
        <v>44</v>
      </c>
      <c r="C764" s="3" t="s">
        <v>45</v>
      </c>
      <c r="D764" s="4">
        <v>43221</v>
      </c>
      <c r="E764" s="3" t="s">
        <v>46</v>
      </c>
      <c r="F764" s="27">
        <v>2.500125759872764</v>
      </c>
      <c r="G764" s="27">
        <v>5.0004171973272407E-2</v>
      </c>
      <c r="H764" s="27">
        <v>0.2</v>
      </c>
      <c r="I764" s="27">
        <v>0.21961852973232726</v>
      </c>
      <c r="J764" s="27">
        <v>2.969748461578364</v>
      </c>
      <c r="K764" s="27">
        <v>1.036745716345346</v>
      </c>
      <c r="L764" s="27">
        <v>0</v>
      </c>
      <c r="M764" s="27">
        <v>0.2</v>
      </c>
      <c r="N764" s="27">
        <v>0.2082174975898001</v>
      </c>
      <c r="O764" s="27">
        <v>1.444963213935146</v>
      </c>
    </row>
    <row r="765" spans="1:15" x14ac:dyDescent="0.25">
      <c r="A765" t="str">
        <f t="shared" si="11"/>
        <v>LECHID43221</v>
      </c>
      <c r="B765" s="3" t="s">
        <v>47</v>
      </c>
      <c r="C765" s="3" t="s">
        <v>48</v>
      </c>
      <c r="D765" s="4">
        <v>43221</v>
      </c>
      <c r="E765" s="3" t="s">
        <v>49</v>
      </c>
      <c r="F765" s="27">
        <v>2.4755126738242574</v>
      </c>
      <c r="G765" s="27">
        <v>0</v>
      </c>
      <c r="H765" s="27">
        <v>0</v>
      </c>
      <c r="I765" s="27">
        <v>0.26918845540707736</v>
      </c>
      <c r="J765" s="27">
        <v>2.744701129231335</v>
      </c>
      <c r="K765" s="27">
        <v>1.4675323752878378</v>
      </c>
      <c r="L765" s="27">
        <v>0</v>
      </c>
      <c r="M765" s="27">
        <v>0</v>
      </c>
      <c r="N765" s="27">
        <v>0.24974122741411717</v>
      </c>
      <c r="O765" s="27">
        <v>1.7172736027019548</v>
      </c>
    </row>
    <row r="766" spans="1:15" x14ac:dyDescent="0.25">
      <c r="A766" t="str">
        <f t="shared" si="11"/>
        <v>LEEQTF43221</v>
      </c>
      <c r="B766" s="3" t="s">
        <v>50</v>
      </c>
      <c r="C766" s="3" t="s">
        <v>51</v>
      </c>
      <c r="D766" s="4">
        <v>43221</v>
      </c>
      <c r="E766" s="3" t="s">
        <v>52</v>
      </c>
      <c r="F766" s="27">
        <v>2.324326130109502</v>
      </c>
      <c r="G766" s="27">
        <v>5.0003974167244655E-2</v>
      </c>
      <c r="H766" s="27">
        <v>0.2</v>
      </c>
      <c r="I766" s="27">
        <v>0.28878006503394277</v>
      </c>
      <c r="J766" s="27">
        <v>2.8631101693106893</v>
      </c>
      <c r="K766" s="27">
        <v>1.460075233932433</v>
      </c>
      <c r="L766" s="27">
        <v>0</v>
      </c>
      <c r="M766" s="27">
        <v>0.2</v>
      </c>
      <c r="N766" s="27">
        <v>0.28622356094585877</v>
      </c>
      <c r="O766" s="27">
        <v>1.9462987948782917</v>
      </c>
    </row>
    <row r="767" spans="1:15" x14ac:dyDescent="0.25">
      <c r="A767" t="str">
        <f t="shared" si="11"/>
        <v>LEGROW43221</v>
      </c>
      <c r="B767" s="3" t="s">
        <v>53</v>
      </c>
      <c r="C767" s="3" t="s">
        <v>54</v>
      </c>
      <c r="D767" s="4">
        <v>43221</v>
      </c>
      <c r="E767" s="3" t="s">
        <v>55</v>
      </c>
      <c r="F767" s="27">
        <v>2.3512498239227817</v>
      </c>
      <c r="G767" s="27">
        <v>5.0003914160807211E-2</v>
      </c>
      <c r="H767" s="27">
        <v>0.2</v>
      </c>
      <c r="I767" s="27">
        <v>0.27562519242902461</v>
      </c>
      <c r="J767" s="27">
        <v>2.8768789305126137</v>
      </c>
      <c r="K767" s="27">
        <v>1.3920778004575884</v>
      </c>
      <c r="L767" s="27">
        <v>0</v>
      </c>
      <c r="M767" s="27">
        <v>0.2</v>
      </c>
      <c r="N767" s="27">
        <v>0.27218451405406385</v>
      </c>
      <c r="O767" s="27">
        <v>1.8642623145116524</v>
      </c>
    </row>
    <row r="768" spans="1:15" x14ac:dyDescent="0.25">
      <c r="A768" t="str">
        <f t="shared" si="11"/>
        <v>LEINFA43221</v>
      </c>
      <c r="B768" s="3" t="s">
        <v>56</v>
      </c>
      <c r="C768" s="3" t="s">
        <v>57</v>
      </c>
      <c r="D768" s="4">
        <v>43221</v>
      </c>
      <c r="E768" s="3" t="s">
        <v>58</v>
      </c>
      <c r="F768" s="27">
        <v>2.5001226237016336</v>
      </c>
      <c r="G768" s="27">
        <v>0</v>
      </c>
      <c r="H768" s="27">
        <v>0.2</v>
      </c>
      <c r="I768" s="27">
        <v>0.25382053087340611</v>
      </c>
      <c r="J768" s="27">
        <v>2.9539431545750401</v>
      </c>
      <c r="K768" s="27">
        <v>1.1854068730171086</v>
      </c>
      <c r="L768" s="27">
        <v>0</v>
      </c>
      <c r="M768" s="27">
        <v>0.2</v>
      </c>
      <c r="N768" s="27">
        <v>0.23677874045222097</v>
      </c>
      <c r="O768" s="27">
        <v>1.6221856134693295</v>
      </c>
    </row>
    <row r="769" spans="1:15" x14ac:dyDescent="0.25">
      <c r="A769" t="str">
        <f t="shared" si="11"/>
        <v>LEINNF43221</v>
      </c>
      <c r="B769" s="3" t="s">
        <v>59</v>
      </c>
      <c r="C769" s="3" t="s">
        <v>60</v>
      </c>
      <c r="D769" s="4">
        <v>43221</v>
      </c>
      <c r="E769" s="3" t="s">
        <v>93</v>
      </c>
      <c r="F769" s="27">
        <v>1.2000357449278856</v>
      </c>
      <c r="G769" s="27">
        <v>0</v>
      </c>
      <c r="H769" s="27">
        <v>0</v>
      </c>
      <c r="I769" s="27">
        <v>4.4998437477517354E-2</v>
      </c>
      <c r="J769" s="27">
        <v>1.245034182405403</v>
      </c>
      <c r="K769" s="27">
        <v>0.64449506598609607</v>
      </c>
      <c r="L769" s="27">
        <v>0</v>
      </c>
      <c r="M769" s="27">
        <v>0</v>
      </c>
      <c r="N769" s="27">
        <v>4.4009026004967589E-2</v>
      </c>
      <c r="O769" s="27">
        <v>0.68850409199106366</v>
      </c>
    </row>
    <row r="770" spans="1:15" x14ac:dyDescent="0.25">
      <c r="A770" t="str">
        <f t="shared" si="11"/>
        <v>LEINSX43221</v>
      </c>
      <c r="B770" s="3" t="s">
        <v>61</v>
      </c>
      <c r="C770" s="3" t="s">
        <v>62</v>
      </c>
      <c r="D770" s="4">
        <v>43221</v>
      </c>
      <c r="E770" s="3" t="s">
        <v>92</v>
      </c>
      <c r="F770" s="27">
        <v>1.7000569874751459</v>
      </c>
      <c r="G770" s="27">
        <v>0</v>
      </c>
      <c r="H770" s="27">
        <v>0</v>
      </c>
      <c r="I770" s="27">
        <v>0.12600710563591791</v>
      </c>
      <c r="J770" s="27">
        <v>1.8260640931110639</v>
      </c>
      <c r="K770" s="27">
        <v>1.1382215241727116</v>
      </c>
      <c r="L770" s="27">
        <v>0</v>
      </c>
      <c r="M770" s="27">
        <v>0</v>
      </c>
      <c r="N770" s="27">
        <v>0.11488549296883137</v>
      </c>
      <c r="O770" s="27">
        <v>1.253107017141543</v>
      </c>
    </row>
    <row r="771" spans="1:15" x14ac:dyDescent="0.25">
      <c r="A771" t="str">
        <f t="shared" si="11"/>
        <v>LEMIDF43221</v>
      </c>
      <c r="B771" s="3" t="s">
        <v>63</v>
      </c>
      <c r="C771" s="3" t="s">
        <v>64</v>
      </c>
      <c r="D771" s="4">
        <v>43221</v>
      </c>
      <c r="E771" s="3" t="s">
        <v>65</v>
      </c>
      <c r="F771" s="27">
        <v>2.3299332544989162</v>
      </c>
      <c r="G771" s="27">
        <v>5.0003677710040231E-2</v>
      </c>
      <c r="H771" s="27">
        <v>0.2</v>
      </c>
      <c r="I771" s="27">
        <v>5.9379990025049165E-2</v>
      </c>
      <c r="J771" s="27">
        <v>2.639316922234006</v>
      </c>
      <c r="K771" s="27">
        <v>0.32079239625316375</v>
      </c>
      <c r="L771" s="27">
        <v>0</v>
      </c>
      <c r="M771" s="27">
        <v>0.2</v>
      </c>
      <c r="N771" s="27">
        <v>5.7741733838392581E-2</v>
      </c>
      <c r="O771" s="27">
        <v>0.5785341300915563</v>
      </c>
    </row>
    <row r="772" spans="1:15" x14ac:dyDescent="0.25">
      <c r="A772" t="str">
        <f t="shared" ref="A772:A835" si="12">C772&amp;D772</f>
        <v>LET10043221</v>
      </c>
      <c r="B772" s="3" t="s">
        <v>66</v>
      </c>
      <c r="C772" s="3" t="s">
        <v>67</v>
      </c>
      <c r="D772" s="4">
        <v>43221</v>
      </c>
      <c r="E772" s="3" t="s">
        <v>98</v>
      </c>
      <c r="F772" s="27">
        <v>0.24987881045150906</v>
      </c>
      <c r="G772" s="27">
        <v>0</v>
      </c>
      <c r="H772" s="27">
        <v>0</v>
      </c>
      <c r="I772" s="27">
        <v>8.977839033716609E-3</v>
      </c>
      <c r="J772" s="27">
        <v>0.25885664948522569</v>
      </c>
      <c r="K772" s="27">
        <v>0</v>
      </c>
      <c r="L772" s="27">
        <v>0</v>
      </c>
      <c r="M772" s="27">
        <v>0</v>
      </c>
      <c r="N772" s="27">
        <v>0</v>
      </c>
      <c r="O772" s="27">
        <v>0</v>
      </c>
    </row>
    <row r="773" spans="1:15" x14ac:dyDescent="0.25">
      <c r="A773" t="str">
        <f t="shared" si="12"/>
        <v>LETAXP43221</v>
      </c>
      <c r="B773" s="3" t="s">
        <v>69</v>
      </c>
      <c r="C773" s="3" t="s">
        <v>70</v>
      </c>
      <c r="D773" s="4">
        <v>43221</v>
      </c>
      <c r="E773" s="3" t="s">
        <v>71</v>
      </c>
      <c r="F773" s="27">
        <v>2.3920856940172017</v>
      </c>
      <c r="G773" s="27">
        <v>5.0003585968158487E-2</v>
      </c>
      <c r="H773" s="27">
        <v>0</v>
      </c>
      <c r="I773" s="27">
        <v>0.25417503179337153</v>
      </c>
      <c r="J773" s="27">
        <v>2.6962643117787319</v>
      </c>
      <c r="K773" s="27">
        <v>1.4214743180781599</v>
      </c>
      <c r="L773" s="27">
        <v>0</v>
      </c>
      <c r="M773" s="27">
        <v>0</v>
      </c>
      <c r="N773" s="27">
        <v>0.24147660204247218</v>
      </c>
      <c r="O773" s="27">
        <v>1.6629509201206321</v>
      </c>
    </row>
    <row r="774" spans="1:15" x14ac:dyDescent="0.25">
      <c r="A774" t="str">
        <f t="shared" si="12"/>
        <v>LETF5043221</v>
      </c>
      <c r="B774" s="3" t="s">
        <v>72</v>
      </c>
      <c r="C774" s="3" t="s">
        <v>73</v>
      </c>
      <c r="D774" s="4">
        <v>43221</v>
      </c>
      <c r="E774" s="3" t="s">
        <v>99</v>
      </c>
      <c r="F774" s="27">
        <v>9.9985455607861123E-2</v>
      </c>
      <c r="G774" s="27">
        <v>0</v>
      </c>
      <c r="H774" s="27">
        <v>0</v>
      </c>
      <c r="I774" s="27">
        <v>1.7974196935857565E-3</v>
      </c>
      <c r="J774" s="27">
        <v>0.10178287530144688</v>
      </c>
      <c r="K774" s="27">
        <v>0</v>
      </c>
      <c r="L774" s="27">
        <v>0</v>
      </c>
      <c r="M774" s="27">
        <v>0</v>
      </c>
      <c r="N774" s="27">
        <v>0</v>
      </c>
      <c r="O774" s="27">
        <v>0</v>
      </c>
    </row>
    <row r="775" spans="1:15" x14ac:dyDescent="0.25">
      <c r="A775" t="str">
        <f t="shared" si="12"/>
        <v>LETFSX43221</v>
      </c>
      <c r="B775" s="3" t="s">
        <v>75</v>
      </c>
      <c r="C775" s="3" t="s">
        <v>76</v>
      </c>
      <c r="D775" s="4">
        <v>43221</v>
      </c>
      <c r="E775" s="3" t="s">
        <v>100</v>
      </c>
      <c r="F775" s="27">
        <v>0.10000026312288927</v>
      </c>
      <c r="G775" s="27">
        <v>0</v>
      </c>
      <c r="H775" s="27">
        <v>0</v>
      </c>
      <c r="I775" s="27">
        <v>0</v>
      </c>
      <c r="J775" s="27">
        <v>0.10000026312288927</v>
      </c>
      <c r="K775" s="27">
        <v>0</v>
      </c>
      <c r="L775" s="27">
        <v>0</v>
      </c>
      <c r="M775" s="27">
        <v>0</v>
      </c>
      <c r="N775" s="27">
        <v>0</v>
      </c>
      <c r="O775" s="27">
        <v>0</v>
      </c>
    </row>
    <row r="776" spans="1:15" x14ac:dyDescent="0.25">
      <c r="A776" t="str">
        <f t="shared" si="12"/>
        <v>LEULIS43221</v>
      </c>
      <c r="B776" s="3" t="s">
        <v>78</v>
      </c>
      <c r="C776" s="3" t="s">
        <v>79</v>
      </c>
      <c r="D776" s="4">
        <v>43221</v>
      </c>
      <c r="E776" s="3" t="s">
        <v>80</v>
      </c>
      <c r="F776" s="27">
        <v>2.3442912875403512</v>
      </c>
      <c r="G776" s="27">
        <v>5.0003588924006179E-2</v>
      </c>
      <c r="H776" s="27">
        <v>0</v>
      </c>
      <c r="I776" s="27">
        <v>0.24737228183615623</v>
      </c>
      <c r="J776" s="27">
        <v>2.6416671583005136</v>
      </c>
      <c r="K776" s="27">
        <v>1.2713418896910844</v>
      </c>
      <c r="L776" s="27">
        <v>0</v>
      </c>
      <c r="M776" s="27">
        <v>0</v>
      </c>
      <c r="N776" s="27">
        <v>0.21625823723467483</v>
      </c>
      <c r="O776" s="27">
        <v>1.4876001269257593</v>
      </c>
    </row>
    <row r="777" spans="1:15" x14ac:dyDescent="0.25">
      <c r="A777" t="str">
        <f t="shared" si="12"/>
        <v>LLIQDF43221</v>
      </c>
      <c r="B777" s="3" t="s">
        <v>81</v>
      </c>
      <c r="C777" s="3" t="s">
        <v>82</v>
      </c>
      <c r="D777" s="4">
        <v>43221</v>
      </c>
      <c r="E777" s="3" t="s">
        <v>83</v>
      </c>
      <c r="F777" s="27">
        <v>0.23939405234325861</v>
      </c>
      <c r="G777" s="27">
        <v>0</v>
      </c>
      <c r="H777" s="27">
        <v>0</v>
      </c>
      <c r="I777" s="27">
        <v>5.2893789714350496E-3</v>
      </c>
      <c r="J777" s="27">
        <v>0.24468343131469367</v>
      </c>
      <c r="K777" s="27">
        <v>9.9370958856674088E-2</v>
      </c>
      <c r="L777" s="27">
        <v>0</v>
      </c>
      <c r="M777" s="27">
        <v>0</v>
      </c>
      <c r="N777" s="27">
        <v>5.2866493866096332E-3</v>
      </c>
      <c r="O777" s="27">
        <v>0.10465760824328373</v>
      </c>
    </row>
    <row r="778" spans="1:15" x14ac:dyDescent="0.25">
      <c r="A778" t="str">
        <f t="shared" si="12"/>
        <v>LDBOND43222</v>
      </c>
      <c r="B778" s="3" t="s">
        <v>11</v>
      </c>
      <c r="C778" s="3" t="s">
        <v>12</v>
      </c>
      <c r="D778" s="4">
        <v>43222</v>
      </c>
      <c r="E778" s="3" t="s">
        <v>13</v>
      </c>
      <c r="F778" s="27">
        <v>1.0486219721117762</v>
      </c>
      <c r="G778" s="27">
        <v>0</v>
      </c>
      <c r="H778" s="27">
        <v>0</v>
      </c>
      <c r="I778" s="27">
        <v>9.1551636018466553E-2</v>
      </c>
      <c r="J778" s="27">
        <v>1.1401736081302427</v>
      </c>
      <c r="K778" s="27">
        <v>0.5453910293748514</v>
      </c>
      <c r="L778" s="27">
        <v>0</v>
      </c>
      <c r="M778" s="27">
        <v>0</v>
      </c>
      <c r="N778" s="27">
        <v>9.0971360457364828E-2</v>
      </c>
      <c r="O778" s="27">
        <v>0.63636238983221627</v>
      </c>
    </row>
    <row r="779" spans="1:15" x14ac:dyDescent="0.25">
      <c r="A779" t="str">
        <f t="shared" si="12"/>
        <v>LDCPO243222</v>
      </c>
      <c r="B779" s="3" t="s">
        <v>14</v>
      </c>
      <c r="C779" s="3" t="s">
        <v>15</v>
      </c>
      <c r="D779" s="4">
        <v>43222</v>
      </c>
      <c r="E779" s="3" t="s">
        <v>16</v>
      </c>
      <c r="F779" s="27">
        <v>0</v>
      </c>
      <c r="G779" s="27">
        <v>0</v>
      </c>
      <c r="H779" s="27">
        <v>0</v>
      </c>
      <c r="I779" s="27">
        <v>0</v>
      </c>
      <c r="J779" s="27">
        <v>0</v>
      </c>
      <c r="K779" s="27">
        <v>0</v>
      </c>
      <c r="L779" s="27">
        <v>0</v>
      </c>
      <c r="M779" s="27">
        <v>0</v>
      </c>
      <c r="N779" s="27">
        <v>0</v>
      </c>
      <c r="O779" s="27">
        <v>0</v>
      </c>
    </row>
    <row r="780" spans="1:15" x14ac:dyDescent="0.25">
      <c r="A780" t="str">
        <f t="shared" si="12"/>
        <v>LDDAF143222</v>
      </c>
      <c r="B780" s="3" t="s">
        <v>17</v>
      </c>
      <c r="C780" s="3" t="s">
        <v>18</v>
      </c>
      <c r="D780" s="4">
        <v>43222</v>
      </c>
      <c r="E780" s="5" t="s">
        <v>19</v>
      </c>
      <c r="F780" s="27">
        <v>2.2500871848388138</v>
      </c>
      <c r="G780" s="27">
        <v>0</v>
      </c>
      <c r="H780" s="27">
        <v>0</v>
      </c>
      <c r="I780" s="27">
        <v>0.1746116233705787</v>
      </c>
      <c r="J780" s="27">
        <v>2.4246988082093925</v>
      </c>
      <c r="K780" s="27">
        <v>1.0800104995154869</v>
      </c>
      <c r="L780" s="27">
        <v>0</v>
      </c>
      <c r="M780" s="27">
        <v>0</v>
      </c>
      <c r="N780" s="27">
        <v>0.17460546406493604</v>
      </c>
      <c r="O780" s="27">
        <v>1.2546159635804228</v>
      </c>
    </row>
    <row r="781" spans="1:15" x14ac:dyDescent="0.25">
      <c r="A781" t="str">
        <f t="shared" si="12"/>
        <v>LDDAF243222</v>
      </c>
      <c r="B781" s="3" t="s">
        <v>20</v>
      </c>
      <c r="C781" s="3" t="s">
        <v>21</v>
      </c>
      <c r="D781" s="4">
        <v>43222</v>
      </c>
      <c r="E781" s="3" t="s">
        <v>22</v>
      </c>
      <c r="F781" s="27">
        <v>2.2500924994316147</v>
      </c>
      <c r="G781" s="27">
        <v>0</v>
      </c>
      <c r="H781" s="27">
        <v>0</v>
      </c>
      <c r="I781" s="27">
        <v>0.19801330406946077</v>
      </c>
      <c r="J781" s="27">
        <v>2.4481058035010754</v>
      </c>
      <c r="K781" s="27">
        <v>1.2200079080131927</v>
      </c>
      <c r="L781" s="27">
        <v>0</v>
      </c>
      <c r="M781" s="27">
        <v>0</v>
      </c>
      <c r="N781" s="27">
        <v>0.1980081030756739</v>
      </c>
      <c r="O781" s="27">
        <v>1.4180160110888667</v>
      </c>
    </row>
    <row r="782" spans="1:15" x14ac:dyDescent="0.25">
      <c r="A782" t="str">
        <f t="shared" si="12"/>
        <v>LDDAF343222</v>
      </c>
      <c r="B782" s="3" t="s">
        <v>23</v>
      </c>
      <c r="C782" s="3" t="s">
        <v>24</v>
      </c>
      <c r="D782" s="4">
        <v>43222</v>
      </c>
      <c r="E782" s="3" t="s">
        <v>25</v>
      </c>
      <c r="F782" s="27">
        <v>2.2500887737877613</v>
      </c>
      <c r="G782" s="27">
        <v>0</v>
      </c>
      <c r="H782" s="27">
        <v>0</v>
      </c>
      <c r="I782" s="27">
        <v>0.19621462678404794</v>
      </c>
      <c r="J782" s="27">
        <v>2.4463034005718094</v>
      </c>
      <c r="K782" s="27">
        <v>1.2300160095032404</v>
      </c>
      <c r="L782" s="27">
        <v>0</v>
      </c>
      <c r="M782" s="27">
        <v>0</v>
      </c>
      <c r="N782" s="27">
        <v>0.19620202597475384</v>
      </c>
      <c r="O782" s="27">
        <v>1.4262180354779943</v>
      </c>
    </row>
    <row r="783" spans="1:15" x14ac:dyDescent="0.25">
      <c r="A783" t="str">
        <f t="shared" si="12"/>
        <v>LDGETF43222</v>
      </c>
      <c r="B783" s="3" t="s">
        <v>26</v>
      </c>
      <c r="C783" s="3" t="s">
        <v>27</v>
      </c>
      <c r="D783" s="4">
        <v>43222</v>
      </c>
      <c r="E783" s="3" t="s">
        <v>97</v>
      </c>
      <c r="F783" s="27">
        <v>0.25000068262606634</v>
      </c>
      <c r="G783" s="27">
        <v>0</v>
      </c>
      <c r="H783" s="27">
        <v>0</v>
      </c>
      <c r="I783" s="27">
        <v>2.7000069586466023E-2</v>
      </c>
      <c r="J783" s="27">
        <v>0.27700075221253234</v>
      </c>
      <c r="K783" s="27">
        <v>0</v>
      </c>
      <c r="L783" s="27">
        <v>0</v>
      </c>
      <c r="M783" s="27">
        <v>0</v>
      </c>
      <c r="N783" s="27">
        <v>0</v>
      </c>
      <c r="O783" s="27">
        <v>0</v>
      </c>
    </row>
    <row r="784" spans="1:15" x14ac:dyDescent="0.25">
      <c r="A784" t="str">
        <f t="shared" si="12"/>
        <v>LDGSEC43222</v>
      </c>
      <c r="B784" s="3" t="s">
        <v>29</v>
      </c>
      <c r="C784" s="3" t="s">
        <v>30</v>
      </c>
      <c r="D784" s="4">
        <v>43222</v>
      </c>
      <c r="E784" s="3" t="s">
        <v>31</v>
      </c>
      <c r="F784" s="27">
        <v>1.1232193858248145</v>
      </c>
      <c r="G784" s="27">
        <v>0</v>
      </c>
      <c r="H784" s="27">
        <v>0.2</v>
      </c>
      <c r="I784" s="27">
        <v>6.8978973982757069E-2</v>
      </c>
      <c r="J784" s="27">
        <v>1.3921983598075716</v>
      </c>
      <c r="K784" s="27">
        <v>0.21451635617105175</v>
      </c>
      <c r="L784" s="27">
        <v>0</v>
      </c>
      <c r="M784" s="27">
        <v>0.2</v>
      </c>
      <c r="N784" s="27">
        <v>6.7414172555429502E-2</v>
      </c>
      <c r="O784" s="27">
        <v>0.48193052872648123</v>
      </c>
    </row>
    <row r="785" spans="1:15" x14ac:dyDescent="0.25">
      <c r="A785" t="str">
        <f t="shared" si="12"/>
        <v>LDINPF43222</v>
      </c>
      <c r="B785" s="3" t="s">
        <v>32</v>
      </c>
      <c r="C785" s="3" t="s">
        <v>33</v>
      </c>
      <c r="D785" s="4">
        <v>43222</v>
      </c>
      <c r="E785" s="3" t="s">
        <v>34</v>
      </c>
      <c r="F785" s="27">
        <v>1.0743276450729422</v>
      </c>
      <c r="G785" s="27">
        <v>0</v>
      </c>
      <c r="H785" s="27">
        <v>0</v>
      </c>
      <c r="I785" s="27">
        <v>5.8358319789422956E-2</v>
      </c>
      <c r="J785" s="27">
        <v>1.1326859648623651</v>
      </c>
      <c r="K785" s="27">
        <v>0.41992389608742242</v>
      </c>
      <c r="L785" s="27">
        <v>0</v>
      </c>
      <c r="M785" s="27">
        <v>0</v>
      </c>
      <c r="N785" s="27">
        <v>5.7582444220185248E-2</v>
      </c>
      <c r="O785" s="27">
        <v>0.47750634030760769</v>
      </c>
    </row>
    <row r="786" spans="1:15" x14ac:dyDescent="0.25">
      <c r="A786" t="str">
        <f t="shared" si="12"/>
        <v>LDMIPF43222</v>
      </c>
      <c r="B786" s="3" t="s">
        <v>35</v>
      </c>
      <c r="C786" s="3" t="s">
        <v>36</v>
      </c>
      <c r="D786" s="4">
        <v>43222</v>
      </c>
      <c r="E786" s="3" t="s">
        <v>37</v>
      </c>
      <c r="F786" s="27">
        <v>2.1560195207255251</v>
      </c>
      <c r="G786" s="27">
        <v>5.0003603238813921E-2</v>
      </c>
      <c r="H786" s="27">
        <v>0.2</v>
      </c>
      <c r="I786" s="27">
        <v>0.31249059171296445</v>
      </c>
      <c r="J786" s="27">
        <v>2.7185137156773034</v>
      </c>
      <c r="K786" s="27">
        <v>1.4636678614066905</v>
      </c>
      <c r="L786" s="27">
        <v>0</v>
      </c>
      <c r="M786" s="27">
        <v>0.2</v>
      </c>
      <c r="N786" s="27">
        <v>0.28866866458723461</v>
      </c>
      <c r="O786" s="27">
        <v>1.9523365259939252</v>
      </c>
    </row>
    <row r="787" spans="1:15" x14ac:dyDescent="0.25">
      <c r="A787" t="str">
        <f t="shared" si="12"/>
        <v>LDSAPF43222</v>
      </c>
      <c r="B787" s="3" t="s">
        <v>38</v>
      </c>
      <c r="C787" s="3" t="s">
        <v>39</v>
      </c>
      <c r="D787" s="4">
        <v>43222</v>
      </c>
      <c r="E787" s="3" t="s">
        <v>40</v>
      </c>
      <c r="F787" s="27">
        <v>0.79981560475748692</v>
      </c>
      <c r="G787" s="27">
        <v>0</v>
      </c>
      <c r="H787" s="27">
        <v>0</v>
      </c>
      <c r="I787" s="27">
        <v>3.9555699123851693E-2</v>
      </c>
      <c r="J787" s="27">
        <v>0.83937130388133863</v>
      </c>
      <c r="K787" s="27">
        <v>0.26588559753455665</v>
      </c>
      <c r="L787" s="27">
        <v>0</v>
      </c>
      <c r="M787" s="27">
        <v>0</v>
      </c>
      <c r="N787" s="27">
        <v>3.8858980290746803E-2</v>
      </c>
      <c r="O787" s="27">
        <v>0.30474457782530345</v>
      </c>
    </row>
    <row r="788" spans="1:15" x14ac:dyDescent="0.25">
      <c r="A788" t="str">
        <f t="shared" si="12"/>
        <v>LEBALF43222</v>
      </c>
      <c r="B788" s="3" t="s">
        <v>41</v>
      </c>
      <c r="C788" s="3" t="s">
        <v>42</v>
      </c>
      <c r="D788" s="4">
        <v>43222</v>
      </c>
      <c r="E788" s="3" t="s">
        <v>43</v>
      </c>
      <c r="F788" s="27">
        <v>2.2905926015635267</v>
      </c>
      <c r="G788" s="27">
        <v>5.0003512206949818E-2</v>
      </c>
      <c r="H788" s="27">
        <v>0.2</v>
      </c>
      <c r="I788" s="27">
        <v>5.2299065165958801E-2</v>
      </c>
      <c r="J788" s="27">
        <v>2.5928951789364358</v>
      </c>
      <c r="K788" s="27">
        <v>0.28862821427209645</v>
      </c>
      <c r="L788" s="27">
        <v>0</v>
      </c>
      <c r="M788" s="27">
        <v>0.2</v>
      </c>
      <c r="N788" s="27">
        <v>5.1954111614311106E-2</v>
      </c>
      <c r="O788" s="27">
        <v>0.54058232588640753</v>
      </c>
    </row>
    <row r="789" spans="1:15" x14ac:dyDescent="0.25">
      <c r="A789" t="str">
        <f t="shared" si="12"/>
        <v>LEBFSF43222</v>
      </c>
      <c r="B789" s="3" t="s">
        <v>44</v>
      </c>
      <c r="C789" s="3" t="s">
        <v>45</v>
      </c>
      <c r="D789" s="4">
        <v>43222</v>
      </c>
      <c r="E789" s="3" t="s">
        <v>46</v>
      </c>
      <c r="F789" s="27">
        <v>2.5001253268266979</v>
      </c>
      <c r="G789" s="27">
        <v>5.0004367960808455E-2</v>
      </c>
      <c r="H789" s="27">
        <v>0.2</v>
      </c>
      <c r="I789" s="27">
        <v>0.21961755866864219</v>
      </c>
      <c r="J789" s="27">
        <v>2.9697472534561484</v>
      </c>
      <c r="K789" s="27">
        <v>1.0361970018528242</v>
      </c>
      <c r="L789" s="27">
        <v>0</v>
      </c>
      <c r="M789" s="27">
        <v>0.2</v>
      </c>
      <c r="N789" s="27">
        <v>0.20813076349709189</v>
      </c>
      <c r="O789" s="27">
        <v>1.444327765349916</v>
      </c>
    </row>
    <row r="790" spans="1:15" x14ac:dyDescent="0.25">
      <c r="A790" t="str">
        <f t="shared" si="12"/>
        <v>LECHID43222</v>
      </c>
      <c r="B790" s="3" t="s">
        <v>47</v>
      </c>
      <c r="C790" s="3" t="s">
        <v>48</v>
      </c>
      <c r="D790" s="4">
        <v>43222</v>
      </c>
      <c r="E790" s="3" t="s">
        <v>49</v>
      </c>
      <c r="F790" s="27">
        <v>2.475342136015485</v>
      </c>
      <c r="G790" s="27">
        <v>0</v>
      </c>
      <c r="H790" s="27">
        <v>0</v>
      </c>
      <c r="I790" s="27">
        <v>0.2691627081072332</v>
      </c>
      <c r="J790" s="27">
        <v>2.7445048441227184</v>
      </c>
      <c r="K790" s="27">
        <v>1.465690010478526</v>
      </c>
      <c r="L790" s="27">
        <v>0</v>
      </c>
      <c r="M790" s="27">
        <v>0</v>
      </c>
      <c r="N790" s="27">
        <v>0.24940503772862563</v>
      </c>
      <c r="O790" s="27">
        <v>1.7150950482071516</v>
      </c>
    </row>
    <row r="791" spans="1:15" x14ac:dyDescent="0.25">
      <c r="A791" t="str">
        <f t="shared" si="12"/>
        <v>LEEQTF43222</v>
      </c>
      <c r="B791" s="3" t="s">
        <v>50</v>
      </c>
      <c r="C791" s="3" t="s">
        <v>51</v>
      </c>
      <c r="D791" s="4">
        <v>43222</v>
      </c>
      <c r="E791" s="3" t="s">
        <v>52</v>
      </c>
      <c r="F791" s="27">
        <v>2.3252007724021087</v>
      </c>
      <c r="G791" s="27">
        <v>5.0003970155732325E-2</v>
      </c>
      <c r="H791" s="27">
        <v>0.2</v>
      </c>
      <c r="I791" s="27">
        <v>0.28893763820729507</v>
      </c>
      <c r="J791" s="27">
        <v>2.8641423807651365</v>
      </c>
      <c r="K791" s="27">
        <v>1.460657183246499</v>
      </c>
      <c r="L791" s="27">
        <v>0</v>
      </c>
      <c r="M791" s="27">
        <v>0.2</v>
      </c>
      <c r="N791" s="27">
        <v>0.28632820328340192</v>
      </c>
      <c r="O791" s="27">
        <v>1.9469853865299007</v>
      </c>
    </row>
    <row r="792" spans="1:15" x14ac:dyDescent="0.25">
      <c r="A792" t="str">
        <f t="shared" si="12"/>
        <v>LEGROW43222</v>
      </c>
      <c r="B792" s="3" t="s">
        <v>53</v>
      </c>
      <c r="C792" s="3" t="s">
        <v>54</v>
      </c>
      <c r="D792" s="4">
        <v>43222</v>
      </c>
      <c r="E792" s="3" t="s">
        <v>55</v>
      </c>
      <c r="F792" s="27">
        <v>2.3515055343083788</v>
      </c>
      <c r="G792" s="27">
        <v>5.0003981781338636E-2</v>
      </c>
      <c r="H792" s="27">
        <v>0.2</v>
      </c>
      <c r="I792" s="27">
        <v>0.2756714969578889</v>
      </c>
      <c r="J792" s="27">
        <v>2.8771810130476068</v>
      </c>
      <c r="K792" s="27">
        <v>1.3921306563880682</v>
      </c>
      <c r="L792" s="27">
        <v>0</v>
      </c>
      <c r="M792" s="27">
        <v>0.2</v>
      </c>
      <c r="N792" s="27">
        <v>0.27219397569360737</v>
      </c>
      <c r="O792" s="27">
        <v>1.8643246320816755</v>
      </c>
    </row>
    <row r="793" spans="1:15" x14ac:dyDescent="0.25">
      <c r="A793" t="str">
        <f t="shared" si="12"/>
        <v>LEINFA43222</v>
      </c>
      <c r="B793" s="3" t="s">
        <v>56</v>
      </c>
      <c r="C793" s="3" t="s">
        <v>57</v>
      </c>
      <c r="D793" s="4">
        <v>43222</v>
      </c>
      <c r="E793" s="3" t="s">
        <v>58</v>
      </c>
      <c r="F793" s="27">
        <v>2.5001225249602927</v>
      </c>
      <c r="G793" s="27">
        <v>0</v>
      </c>
      <c r="H793" s="27">
        <v>0.2</v>
      </c>
      <c r="I793" s="27">
        <v>0.25382048813275038</v>
      </c>
      <c r="J793" s="27">
        <v>2.9539430130930433</v>
      </c>
      <c r="K793" s="27">
        <v>1.1845653950515407</v>
      </c>
      <c r="L793" s="27">
        <v>0</v>
      </c>
      <c r="M793" s="27">
        <v>0.2</v>
      </c>
      <c r="N793" s="27">
        <v>0.23663347247857863</v>
      </c>
      <c r="O793" s="27">
        <v>1.6211988675301192</v>
      </c>
    </row>
    <row r="794" spans="1:15" x14ac:dyDescent="0.25">
      <c r="A794" t="str">
        <f t="shared" si="12"/>
        <v>LEINNF43222</v>
      </c>
      <c r="B794" s="3" t="s">
        <v>59</v>
      </c>
      <c r="C794" s="3" t="s">
        <v>60</v>
      </c>
      <c r="D794" s="4">
        <v>43222</v>
      </c>
      <c r="E794" s="3" t="s">
        <v>93</v>
      </c>
      <c r="F794" s="27">
        <v>1.2000317540187864</v>
      </c>
      <c r="G794" s="27">
        <v>0</v>
      </c>
      <c r="H794" s="27">
        <v>0</v>
      </c>
      <c r="I794" s="27">
        <v>4.5002579958601803E-2</v>
      </c>
      <c r="J794" s="27">
        <v>1.2450343339773882</v>
      </c>
      <c r="K794" s="27">
        <v>0.6444633355846705</v>
      </c>
      <c r="L794" s="27">
        <v>0</v>
      </c>
      <c r="M794" s="27">
        <v>0</v>
      </c>
      <c r="N794" s="27">
        <v>4.4005989100407109E-2</v>
      </c>
      <c r="O794" s="27">
        <v>0.6884693246850776</v>
      </c>
    </row>
    <row r="795" spans="1:15" x14ac:dyDescent="0.25">
      <c r="A795" t="str">
        <f t="shared" si="12"/>
        <v>LEINSX43222</v>
      </c>
      <c r="B795" s="3" t="s">
        <v>61</v>
      </c>
      <c r="C795" s="3" t="s">
        <v>62</v>
      </c>
      <c r="D795" s="4">
        <v>43222</v>
      </c>
      <c r="E795" s="3" t="s">
        <v>92</v>
      </c>
      <c r="F795" s="27">
        <v>1.7000596558969059</v>
      </c>
      <c r="G795" s="27">
        <v>0</v>
      </c>
      <c r="H795" s="27">
        <v>0</v>
      </c>
      <c r="I795" s="27">
        <v>0.12600929765124805</v>
      </c>
      <c r="J795" s="27">
        <v>1.826068953548154</v>
      </c>
      <c r="K795" s="27">
        <v>1.1379181402838467</v>
      </c>
      <c r="L795" s="27">
        <v>0</v>
      </c>
      <c r="M795" s="27">
        <v>0</v>
      </c>
      <c r="N795" s="27">
        <v>0.11482808794292677</v>
      </c>
      <c r="O795" s="27">
        <v>1.2527462282267736</v>
      </c>
    </row>
    <row r="796" spans="1:15" x14ac:dyDescent="0.25">
      <c r="A796" t="str">
        <f t="shared" si="12"/>
        <v>LEMIDF43222</v>
      </c>
      <c r="B796" s="3" t="s">
        <v>63</v>
      </c>
      <c r="C796" s="3" t="s">
        <v>64</v>
      </c>
      <c r="D796" s="4">
        <v>43222</v>
      </c>
      <c r="E796" s="3" t="s">
        <v>65</v>
      </c>
      <c r="F796" s="27">
        <v>2.3302358440621593</v>
      </c>
      <c r="G796" s="27">
        <v>5.0003653098226533E-2</v>
      </c>
      <c r="H796" s="27">
        <v>0.2</v>
      </c>
      <c r="I796" s="27">
        <v>5.9434452671729969E-2</v>
      </c>
      <c r="J796" s="27">
        <v>2.6396739498321158</v>
      </c>
      <c r="K796" s="27">
        <v>0.32097897757793198</v>
      </c>
      <c r="L796" s="27">
        <v>0</v>
      </c>
      <c r="M796" s="27">
        <v>0.2</v>
      </c>
      <c r="N796" s="27">
        <v>5.7776762220173729E-2</v>
      </c>
      <c r="O796" s="27">
        <v>0.57875573979810568</v>
      </c>
    </row>
    <row r="797" spans="1:15" x14ac:dyDescent="0.25">
      <c r="A797" t="str">
        <f t="shared" si="12"/>
        <v>LET10043222</v>
      </c>
      <c r="B797" s="3" t="s">
        <v>66</v>
      </c>
      <c r="C797" s="3" t="s">
        <v>67</v>
      </c>
      <c r="D797" s="4">
        <v>43222</v>
      </c>
      <c r="E797" s="3" t="s">
        <v>98</v>
      </c>
      <c r="F797" s="27">
        <v>0.24987802355083896</v>
      </c>
      <c r="G797" s="27">
        <v>0</v>
      </c>
      <c r="H797" s="27">
        <v>0</v>
      </c>
      <c r="I797" s="27">
        <v>8.97773171020547E-3</v>
      </c>
      <c r="J797" s="27">
        <v>0.25885575526104443</v>
      </c>
      <c r="K797" s="27">
        <v>0</v>
      </c>
      <c r="L797" s="27">
        <v>0</v>
      </c>
      <c r="M797" s="27">
        <v>0</v>
      </c>
      <c r="N797" s="27">
        <v>0</v>
      </c>
      <c r="O797" s="27">
        <v>0</v>
      </c>
    </row>
    <row r="798" spans="1:15" x14ac:dyDescent="0.25">
      <c r="A798" t="str">
        <f t="shared" si="12"/>
        <v>LETAXP43222</v>
      </c>
      <c r="B798" s="3" t="s">
        <v>69</v>
      </c>
      <c r="C798" s="3" t="s">
        <v>70</v>
      </c>
      <c r="D798" s="4">
        <v>43222</v>
      </c>
      <c r="E798" s="3" t="s">
        <v>71</v>
      </c>
      <c r="F798" s="27">
        <v>2.3925169031376088</v>
      </c>
      <c r="G798" s="27">
        <v>5.0003780625325997E-2</v>
      </c>
      <c r="H798" s="27">
        <v>0</v>
      </c>
      <c r="I798" s="27">
        <v>0.25425299972650378</v>
      </c>
      <c r="J798" s="27">
        <v>2.6967736834894387</v>
      </c>
      <c r="K798" s="27">
        <v>1.4209060795307262</v>
      </c>
      <c r="L798" s="27">
        <v>0</v>
      </c>
      <c r="M798" s="27">
        <v>0</v>
      </c>
      <c r="N798" s="27">
        <v>0.24136864025426463</v>
      </c>
      <c r="O798" s="27">
        <v>1.6622747197849908</v>
      </c>
    </row>
    <row r="799" spans="1:15" x14ac:dyDescent="0.25">
      <c r="A799" t="str">
        <f t="shared" si="12"/>
        <v>LETF5043222</v>
      </c>
      <c r="B799" s="3" t="s">
        <v>72</v>
      </c>
      <c r="C799" s="3" t="s">
        <v>73</v>
      </c>
      <c r="D799" s="4">
        <v>43222</v>
      </c>
      <c r="E799" s="3" t="s">
        <v>99</v>
      </c>
      <c r="F799" s="27">
        <v>9.9985387724562211E-2</v>
      </c>
      <c r="G799" s="27">
        <v>0</v>
      </c>
      <c r="H799" s="27">
        <v>0</v>
      </c>
      <c r="I799" s="27">
        <v>1.7973814046546529E-3</v>
      </c>
      <c r="J799" s="27">
        <v>0.10178276912921687</v>
      </c>
      <c r="K799" s="27">
        <v>0</v>
      </c>
      <c r="L799" s="27">
        <v>0</v>
      </c>
      <c r="M799" s="27">
        <v>0</v>
      </c>
      <c r="N799" s="27">
        <v>0</v>
      </c>
      <c r="O799" s="27">
        <v>0</v>
      </c>
    </row>
    <row r="800" spans="1:15" x14ac:dyDescent="0.25">
      <c r="A800" t="str">
        <f t="shared" si="12"/>
        <v>LETFSX43222</v>
      </c>
      <c r="B800" s="3" t="s">
        <v>75</v>
      </c>
      <c r="C800" s="3" t="s">
        <v>76</v>
      </c>
      <c r="D800" s="4">
        <v>43222</v>
      </c>
      <c r="E800" s="3" t="s">
        <v>100</v>
      </c>
      <c r="F800" s="27">
        <v>0.10000038922404537</v>
      </c>
      <c r="G800" s="27">
        <v>0</v>
      </c>
      <c r="H800" s="27">
        <v>0</v>
      </c>
      <c r="I800" s="27">
        <v>0</v>
      </c>
      <c r="J800" s="27">
        <v>0.10000038922404537</v>
      </c>
      <c r="K800" s="27">
        <v>0</v>
      </c>
      <c r="L800" s="27">
        <v>0</v>
      </c>
      <c r="M800" s="27">
        <v>0</v>
      </c>
      <c r="N800" s="27">
        <v>0</v>
      </c>
      <c r="O800" s="27">
        <v>0</v>
      </c>
    </row>
    <row r="801" spans="1:15" x14ac:dyDescent="0.25">
      <c r="A801" t="str">
        <f t="shared" si="12"/>
        <v>LEULIS43222</v>
      </c>
      <c r="B801" s="3" t="s">
        <v>78</v>
      </c>
      <c r="C801" s="3" t="s">
        <v>79</v>
      </c>
      <c r="D801" s="4">
        <v>43222</v>
      </c>
      <c r="E801" s="3" t="s">
        <v>80</v>
      </c>
      <c r="F801" s="27">
        <v>2.3445251410611578</v>
      </c>
      <c r="G801" s="27">
        <v>5.0003580933672465E-2</v>
      </c>
      <c r="H801" s="27">
        <v>0</v>
      </c>
      <c r="I801" s="27">
        <v>0.24741463642473194</v>
      </c>
      <c r="J801" s="27">
        <v>2.6419433584195624</v>
      </c>
      <c r="K801" s="27">
        <v>1.2701205754906624</v>
      </c>
      <c r="L801" s="27">
        <v>0</v>
      </c>
      <c r="M801" s="27">
        <v>0</v>
      </c>
      <c r="N801" s="27">
        <v>0.2160281055796679</v>
      </c>
      <c r="O801" s="27">
        <v>1.4861486810703304</v>
      </c>
    </row>
    <row r="802" spans="1:15" x14ac:dyDescent="0.25">
      <c r="A802" t="str">
        <f t="shared" si="12"/>
        <v>LLIQDF43222</v>
      </c>
      <c r="B802" s="3" t="s">
        <v>81</v>
      </c>
      <c r="C802" s="3" t="s">
        <v>82</v>
      </c>
      <c r="D802" s="4">
        <v>43222</v>
      </c>
      <c r="E802" s="3" t="s">
        <v>83</v>
      </c>
      <c r="F802" s="27">
        <v>0.2394114473958007</v>
      </c>
      <c r="G802" s="27">
        <v>0</v>
      </c>
      <c r="H802" s="27">
        <v>0</v>
      </c>
      <c r="I802" s="27">
        <v>5.2924438905708792E-3</v>
      </c>
      <c r="J802" s="27">
        <v>0.24470389128637157</v>
      </c>
      <c r="K802" s="27">
        <v>9.9384745405928038E-2</v>
      </c>
      <c r="L802" s="27">
        <v>0</v>
      </c>
      <c r="M802" s="27">
        <v>0</v>
      </c>
      <c r="N802" s="27">
        <v>5.2891274771508503E-3</v>
      </c>
      <c r="O802" s="27">
        <v>0.10467387288307889</v>
      </c>
    </row>
    <row r="803" spans="1:15" x14ac:dyDescent="0.25">
      <c r="A803" t="str">
        <f t="shared" si="12"/>
        <v>LDBOND43223</v>
      </c>
      <c r="B803" s="3" t="s">
        <v>11</v>
      </c>
      <c r="C803" s="3" t="s">
        <v>12</v>
      </c>
      <c r="D803" s="4">
        <v>43223</v>
      </c>
      <c r="E803" s="3" t="s">
        <v>13</v>
      </c>
      <c r="F803" s="27">
        <v>1.0700191916906963</v>
      </c>
      <c r="G803" s="27">
        <v>0</v>
      </c>
      <c r="H803" s="27">
        <v>0</v>
      </c>
      <c r="I803" s="27">
        <v>9.5403218840552154E-2</v>
      </c>
      <c r="J803" s="27">
        <v>1.1654224105312485</v>
      </c>
      <c r="K803" s="27">
        <v>0.56677858175798834</v>
      </c>
      <c r="L803" s="27">
        <v>0</v>
      </c>
      <c r="M803" s="27">
        <v>0</v>
      </c>
      <c r="N803" s="27">
        <v>9.482147120774137E-2</v>
      </c>
      <c r="O803" s="27">
        <v>0.66160005296572977</v>
      </c>
    </row>
    <row r="804" spans="1:15" x14ac:dyDescent="0.25">
      <c r="A804" t="str">
        <f t="shared" si="12"/>
        <v>LDCPO243223</v>
      </c>
      <c r="B804" s="3" t="s">
        <v>14</v>
      </c>
      <c r="C804" s="3" t="s">
        <v>15</v>
      </c>
      <c r="D804" s="4">
        <v>43223</v>
      </c>
      <c r="E804" s="3" t="s">
        <v>16</v>
      </c>
      <c r="F804" s="27">
        <v>0</v>
      </c>
      <c r="G804" s="27">
        <v>0</v>
      </c>
      <c r="H804" s="27">
        <v>0</v>
      </c>
      <c r="I804" s="27">
        <v>0</v>
      </c>
      <c r="J804" s="27">
        <v>0</v>
      </c>
      <c r="K804" s="27">
        <v>0</v>
      </c>
      <c r="L804" s="27">
        <v>0</v>
      </c>
      <c r="M804" s="27">
        <v>0</v>
      </c>
      <c r="N804" s="27">
        <v>0</v>
      </c>
      <c r="O804" s="27">
        <v>0</v>
      </c>
    </row>
    <row r="805" spans="1:15" x14ac:dyDescent="0.25">
      <c r="A805" t="str">
        <f t="shared" si="12"/>
        <v>LDDAF143223</v>
      </c>
      <c r="B805" s="3" t="s">
        <v>17</v>
      </c>
      <c r="C805" s="3" t="s">
        <v>18</v>
      </c>
      <c r="D805" s="4">
        <v>43223</v>
      </c>
      <c r="E805" s="5" t="s">
        <v>19</v>
      </c>
      <c r="F805" s="27">
        <v>2.2500860407590482</v>
      </c>
      <c r="G805" s="27">
        <v>0</v>
      </c>
      <c r="H805" s="27">
        <v>0</v>
      </c>
      <c r="I805" s="27">
        <v>0.17460987314742266</v>
      </c>
      <c r="J805" s="27">
        <v>2.4246959139064708</v>
      </c>
      <c r="K805" s="27">
        <v>1.0800107929557647</v>
      </c>
      <c r="L805" s="27">
        <v>0</v>
      </c>
      <c r="M805" s="27">
        <v>0</v>
      </c>
      <c r="N805" s="27">
        <v>0.17460875332858505</v>
      </c>
      <c r="O805" s="27">
        <v>1.2546195462843497</v>
      </c>
    </row>
    <row r="806" spans="1:15" x14ac:dyDescent="0.25">
      <c r="A806" t="str">
        <f t="shared" si="12"/>
        <v>LDDAF243223</v>
      </c>
      <c r="B806" s="3" t="s">
        <v>20</v>
      </c>
      <c r="C806" s="3" t="s">
        <v>21</v>
      </c>
      <c r="D806" s="4">
        <v>43223</v>
      </c>
      <c r="E806" s="3" t="s">
        <v>22</v>
      </c>
      <c r="F806" s="27">
        <v>2.2500888918769846</v>
      </c>
      <c r="G806" s="27">
        <v>0</v>
      </c>
      <c r="H806" s="27">
        <v>0</v>
      </c>
      <c r="I806" s="27">
        <v>0.19801486551791581</v>
      </c>
      <c r="J806" s="27">
        <v>2.4481037573949003</v>
      </c>
      <c r="K806" s="27">
        <v>1.2200125185880373</v>
      </c>
      <c r="L806" s="27">
        <v>0</v>
      </c>
      <c r="M806" s="27">
        <v>0</v>
      </c>
      <c r="N806" s="27">
        <v>0.19800474114566566</v>
      </c>
      <c r="O806" s="27">
        <v>1.4180172597337029</v>
      </c>
    </row>
    <row r="807" spans="1:15" x14ac:dyDescent="0.25">
      <c r="A807" t="str">
        <f t="shared" si="12"/>
        <v>LDDAF343223</v>
      </c>
      <c r="B807" s="3" t="s">
        <v>23</v>
      </c>
      <c r="C807" s="3" t="s">
        <v>24</v>
      </c>
      <c r="D807" s="4">
        <v>43223</v>
      </c>
      <c r="E807" s="3" t="s">
        <v>25</v>
      </c>
      <c r="F807" s="27">
        <v>2.2500916985925974</v>
      </c>
      <c r="G807" s="27">
        <v>0</v>
      </c>
      <c r="H807" s="27">
        <v>0</v>
      </c>
      <c r="I807" s="27">
        <v>0.19621633357448115</v>
      </c>
      <c r="J807" s="27">
        <v>2.4463080321670785</v>
      </c>
      <c r="K807" s="27">
        <v>1.2300134237531215</v>
      </c>
      <c r="L807" s="27">
        <v>0</v>
      </c>
      <c r="M807" s="27">
        <v>0</v>
      </c>
      <c r="N807" s="27">
        <v>0.19620513534954381</v>
      </c>
      <c r="O807" s="27">
        <v>1.4262185591026653</v>
      </c>
    </row>
    <row r="808" spans="1:15" x14ac:dyDescent="0.25">
      <c r="A808" t="str">
        <f t="shared" si="12"/>
        <v>LDGETF43223</v>
      </c>
      <c r="B808" s="3" t="s">
        <v>26</v>
      </c>
      <c r="C808" s="3" t="s">
        <v>27</v>
      </c>
      <c r="D808" s="4">
        <v>43223</v>
      </c>
      <c r="E808" s="3" t="s">
        <v>97</v>
      </c>
      <c r="F808" s="27">
        <v>0.25000059883988479</v>
      </c>
      <c r="G808" s="27">
        <v>0</v>
      </c>
      <c r="H808" s="27">
        <v>0</v>
      </c>
      <c r="I808" s="27">
        <v>2.6999835047332145E-2</v>
      </c>
      <c r="J808" s="27">
        <v>0.27700043388721696</v>
      </c>
      <c r="K808" s="27">
        <v>0</v>
      </c>
      <c r="L808" s="27">
        <v>0</v>
      </c>
      <c r="M808" s="27">
        <v>0</v>
      </c>
      <c r="N808" s="27">
        <v>0</v>
      </c>
      <c r="O808" s="27">
        <v>0</v>
      </c>
    </row>
    <row r="809" spans="1:15" x14ac:dyDescent="0.25">
      <c r="A809" t="str">
        <f t="shared" si="12"/>
        <v>LDGSEC43223</v>
      </c>
      <c r="B809" s="3" t="s">
        <v>29</v>
      </c>
      <c r="C809" s="3" t="s">
        <v>30</v>
      </c>
      <c r="D809" s="4">
        <v>43223</v>
      </c>
      <c r="E809" s="3" t="s">
        <v>31</v>
      </c>
      <c r="F809" s="27">
        <v>1.3000349756186982</v>
      </c>
      <c r="G809" s="27">
        <v>0</v>
      </c>
      <c r="H809" s="27">
        <v>0.2</v>
      </c>
      <c r="I809" s="27">
        <v>0.10080470562734141</v>
      </c>
      <c r="J809" s="27">
        <v>1.6008396812460395</v>
      </c>
      <c r="K809" s="27">
        <v>0.39130406414285196</v>
      </c>
      <c r="L809" s="27">
        <v>0</v>
      </c>
      <c r="M809" s="27">
        <v>0.2</v>
      </c>
      <c r="N809" s="27">
        <v>9.9235666179960144E-2</v>
      </c>
      <c r="O809" s="27">
        <v>0.69053973032281213</v>
      </c>
    </row>
    <row r="810" spans="1:15" x14ac:dyDescent="0.25">
      <c r="A810" t="str">
        <f t="shared" si="12"/>
        <v>LDINPF43223</v>
      </c>
      <c r="B810" s="3" t="s">
        <v>32</v>
      </c>
      <c r="C810" s="3" t="s">
        <v>33</v>
      </c>
      <c r="D810" s="4">
        <v>43223</v>
      </c>
      <c r="E810" s="3" t="s">
        <v>34</v>
      </c>
      <c r="F810" s="27">
        <v>1.0438574577379522</v>
      </c>
      <c r="G810" s="27">
        <v>0</v>
      </c>
      <c r="H810" s="27">
        <v>0</v>
      </c>
      <c r="I810" s="27">
        <v>5.2889938165885685E-2</v>
      </c>
      <c r="J810" s="27">
        <v>1.0967473959038379</v>
      </c>
      <c r="K810" s="27">
        <v>0.3895002281556158</v>
      </c>
      <c r="L810" s="27">
        <v>0</v>
      </c>
      <c r="M810" s="27">
        <v>0</v>
      </c>
      <c r="N810" s="27">
        <v>5.2111853308097533E-2</v>
      </c>
      <c r="O810" s="27">
        <v>0.44161208146371334</v>
      </c>
    </row>
    <row r="811" spans="1:15" x14ac:dyDescent="0.25">
      <c r="A811" t="str">
        <f t="shared" si="12"/>
        <v>LDMIPF43223</v>
      </c>
      <c r="B811" s="3" t="s">
        <v>35</v>
      </c>
      <c r="C811" s="3" t="s">
        <v>36</v>
      </c>
      <c r="D811" s="4">
        <v>43223</v>
      </c>
      <c r="E811" s="3" t="s">
        <v>37</v>
      </c>
      <c r="F811" s="27">
        <v>2.2463868350983645</v>
      </c>
      <c r="G811" s="27">
        <v>5.0003754548964913E-2</v>
      </c>
      <c r="H811" s="27">
        <v>0.2</v>
      </c>
      <c r="I811" s="27">
        <v>0.32875760296200324</v>
      </c>
      <c r="J811" s="27">
        <v>2.8251481926093329</v>
      </c>
      <c r="K811" s="27">
        <v>1.5538185701294223</v>
      </c>
      <c r="L811" s="27">
        <v>0</v>
      </c>
      <c r="M811" s="27">
        <v>0.2</v>
      </c>
      <c r="N811" s="27">
        <v>0.30489994489055328</v>
      </c>
      <c r="O811" s="27">
        <v>2.0587185150199754</v>
      </c>
    </row>
    <row r="812" spans="1:15" x14ac:dyDescent="0.25">
      <c r="A812" t="str">
        <f t="shared" si="12"/>
        <v>LDSAPF43223</v>
      </c>
      <c r="B812" s="3" t="s">
        <v>38</v>
      </c>
      <c r="C812" s="3" t="s">
        <v>39</v>
      </c>
      <c r="D812" s="4">
        <v>43223</v>
      </c>
      <c r="E812" s="3" t="s">
        <v>40</v>
      </c>
      <c r="F812" s="27">
        <v>0.80002067038745484</v>
      </c>
      <c r="G812" s="27">
        <v>0</v>
      </c>
      <c r="H812" s="27">
        <v>0</v>
      </c>
      <c r="I812" s="27">
        <v>3.9601466661806882E-2</v>
      </c>
      <c r="J812" s="27">
        <v>0.8396221370492617</v>
      </c>
      <c r="K812" s="27">
        <v>0.26606098030249853</v>
      </c>
      <c r="L812" s="27">
        <v>0</v>
      </c>
      <c r="M812" s="27">
        <v>0</v>
      </c>
      <c r="N812" s="27">
        <v>3.8890996042835975E-2</v>
      </c>
      <c r="O812" s="27">
        <v>0.3049519763453345</v>
      </c>
    </row>
    <row r="813" spans="1:15" x14ac:dyDescent="0.25">
      <c r="A813" t="str">
        <f t="shared" si="12"/>
        <v>LEBALF43223</v>
      </c>
      <c r="B813" s="3" t="s">
        <v>41</v>
      </c>
      <c r="C813" s="3" t="s">
        <v>42</v>
      </c>
      <c r="D813" s="4">
        <v>43223</v>
      </c>
      <c r="E813" s="3" t="s">
        <v>43</v>
      </c>
      <c r="F813" s="27">
        <v>2.3227015796768145</v>
      </c>
      <c r="G813" s="27">
        <v>5.0003631412292943E-2</v>
      </c>
      <c r="H813" s="27">
        <v>0.2</v>
      </c>
      <c r="I813" s="27">
        <v>5.8078314190180905E-2</v>
      </c>
      <c r="J813" s="27">
        <v>2.6307835252792886</v>
      </c>
      <c r="K813" s="27">
        <v>0.32074263855828961</v>
      </c>
      <c r="L813" s="27">
        <v>0</v>
      </c>
      <c r="M813" s="27">
        <v>0.2</v>
      </c>
      <c r="N813" s="27">
        <v>5.7734033780106435E-2</v>
      </c>
      <c r="O813" s="27">
        <v>0.57847667233839606</v>
      </c>
    </row>
    <row r="814" spans="1:15" x14ac:dyDescent="0.25">
      <c r="A814" t="str">
        <f t="shared" si="12"/>
        <v>LEBFSF43223</v>
      </c>
      <c r="B814" s="3" t="s">
        <v>44</v>
      </c>
      <c r="C814" s="3" t="s">
        <v>45</v>
      </c>
      <c r="D814" s="4">
        <v>43223</v>
      </c>
      <c r="E814" s="3" t="s">
        <v>46</v>
      </c>
      <c r="F814" s="27">
        <v>2.5001251737417709</v>
      </c>
      <c r="G814" s="27">
        <v>5.0004264767928845E-2</v>
      </c>
      <c r="H814" s="27">
        <v>0.2</v>
      </c>
      <c r="I814" s="27">
        <v>0.21961706866911687</v>
      </c>
      <c r="J814" s="27">
        <v>2.9697465071788169</v>
      </c>
      <c r="K814" s="27">
        <v>1.0366119838413759</v>
      </c>
      <c r="L814" s="27">
        <v>0</v>
      </c>
      <c r="M814" s="27">
        <v>0.2</v>
      </c>
      <c r="N814" s="27">
        <v>0.20820254932168453</v>
      </c>
      <c r="O814" s="27">
        <v>1.4448145331630604</v>
      </c>
    </row>
    <row r="815" spans="1:15" x14ac:dyDescent="0.25">
      <c r="A815" t="str">
        <f t="shared" si="12"/>
        <v>LECHID43223</v>
      </c>
      <c r="B815" s="3" t="s">
        <v>47</v>
      </c>
      <c r="C815" s="3" t="s">
        <v>48</v>
      </c>
      <c r="D815" s="4">
        <v>43223</v>
      </c>
      <c r="E815" s="3" t="s">
        <v>49</v>
      </c>
      <c r="F815" s="27">
        <v>2.4751758846943934</v>
      </c>
      <c r="G815" s="27">
        <v>0</v>
      </c>
      <c r="H815" s="27">
        <v>0</v>
      </c>
      <c r="I815" s="27">
        <v>0.26913165819652068</v>
      </c>
      <c r="J815" s="27">
        <v>2.7443075428909141</v>
      </c>
      <c r="K815" s="27">
        <v>1.4645579857742539</v>
      </c>
      <c r="L815" s="27">
        <v>0</v>
      </c>
      <c r="M815" s="27">
        <v>0</v>
      </c>
      <c r="N815" s="27">
        <v>0.24920929301879033</v>
      </c>
      <c r="O815" s="27">
        <v>1.7137672787930442</v>
      </c>
    </row>
    <row r="816" spans="1:15" x14ac:dyDescent="0.25">
      <c r="A816" t="str">
        <f t="shared" si="12"/>
        <v>LEEQTF43223</v>
      </c>
      <c r="B816" s="3" t="s">
        <v>50</v>
      </c>
      <c r="C816" s="3" t="s">
        <v>51</v>
      </c>
      <c r="D816" s="4">
        <v>43223</v>
      </c>
      <c r="E816" s="3" t="s">
        <v>52</v>
      </c>
      <c r="F816" s="27">
        <v>2.3255223120017106</v>
      </c>
      <c r="G816" s="27">
        <v>5.0003965975797468E-2</v>
      </c>
      <c r="H816" s="27">
        <v>0.2</v>
      </c>
      <c r="I816" s="27">
        <v>0.28899531352997665</v>
      </c>
      <c r="J816" s="27">
        <v>2.8645215915074846</v>
      </c>
      <c r="K816" s="27">
        <v>1.4610911987240807</v>
      </c>
      <c r="L816" s="27">
        <v>0</v>
      </c>
      <c r="M816" s="27">
        <v>0.2</v>
      </c>
      <c r="N816" s="27">
        <v>0.28640757385088061</v>
      </c>
      <c r="O816" s="27">
        <v>1.9474987725749613</v>
      </c>
    </row>
    <row r="817" spans="1:15" x14ac:dyDescent="0.25">
      <c r="A817" t="str">
        <f t="shared" si="12"/>
        <v>LEGROW43223</v>
      </c>
      <c r="B817" s="3" t="s">
        <v>53</v>
      </c>
      <c r="C817" s="3" t="s">
        <v>54</v>
      </c>
      <c r="D817" s="4">
        <v>43223</v>
      </c>
      <c r="E817" s="3" t="s">
        <v>55</v>
      </c>
      <c r="F817" s="27">
        <v>2.3522002299613565</v>
      </c>
      <c r="G817" s="27">
        <v>5.0003892351161698E-2</v>
      </c>
      <c r="H817" s="27">
        <v>0.2</v>
      </c>
      <c r="I817" s="27">
        <v>0.27579671385543181</v>
      </c>
      <c r="J817" s="27">
        <v>2.8780008361679501</v>
      </c>
      <c r="K817" s="27">
        <v>1.3927532689114863</v>
      </c>
      <c r="L817" s="27">
        <v>0</v>
      </c>
      <c r="M817" s="27">
        <v>0.2</v>
      </c>
      <c r="N817" s="27">
        <v>0.27230549085799149</v>
      </c>
      <c r="O817" s="27">
        <v>1.8650587597694779</v>
      </c>
    </row>
    <row r="818" spans="1:15" x14ac:dyDescent="0.25">
      <c r="A818" t="str">
        <f t="shared" si="12"/>
        <v>LEINFA43223</v>
      </c>
      <c r="B818" s="3" t="s">
        <v>56</v>
      </c>
      <c r="C818" s="3" t="s">
        <v>57</v>
      </c>
      <c r="D818" s="4">
        <v>43223</v>
      </c>
      <c r="E818" s="3" t="s">
        <v>58</v>
      </c>
      <c r="F818" s="27">
        <v>2.5001227702289599</v>
      </c>
      <c r="G818" s="27">
        <v>0</v>
      </c>
      <c r="H818" s="27">
        <v>0.2</v>
      </c>
      <c r="I818" s="27">
        <v>0.25382053456063469</v>
      </c>
      <c r="J818" s="27">
        <v>2.9539433047895947</v>
      </c>
      <c r="K818" s="27">
        <v>1.1847024003134559</v>
      </c>
      <c r="L818" s="27">
        <v>0</v>
      </c>
      <c r="M818" s="27">
        <v>0.2</v>
      </c>
      <c r="N818" s="27">
        <v>0.23665729015121909</v>
      </c>
      <c r="O818" s="27">
        <v>1.621359690464675</v>
      </c>
    </row>
    <row r="819" spans="1:15" x14ac:dyDescent="0.25">
      <c r="A819" t="str">
        <f t="shared" si="12"/>
        <v>LEINNF43223</v>
      </c>
      <c r="B819" s="3" t="s">
        <v>59</v>
      </c>
      <c r="C819" s="3" t="s">
        <v>60</v>
      </c>
      <c r="D819" s="4">
        <v>43223</v>
      </c>
      <c r="E819" s="3" t="s">
        <v>93</v>
      </c>
      <c r="F819" s="27">
        <v>1.2000278668161084</v>
      </c>
      <c r="G819" s="27">
        <v>0</v>
      </c>
      <c r="H819" s="27">
        <v>0</v>
      </c>
      <c r="I819" s="27">
        <v>4.5003793608633914E-2</v>
      </c>
      <c r="J819" s="27">
        <v>1.2450316604247422</v>
      </c>
      <c r="K819" s="27">
        <v>0.64445857900905446</v>
      </c>
      <c r="L819" s="27">
        <v>0</v>
      </c>
      <c r="M819" s="27">
        <v>0</v>
      </c>
      <c r="N819" s="27">
        <v>4.4002349777737398E-2</v>
      </c>
      <c r="O819" s="27">
        <v>0.68846092878679188</v>
      </c>
    </row>
    <row r="820" spans="1:15" x14ac:dyDescent="0.25">
      <c r="A820" t="str">
        <f t="shared" si="12"/>
        <v>LEINSX43223</v>
      </c>
      <c r="B820" s="3" t="s">
        <v>61</v>
      </c>
      <c r="C820" s="3" t="s">
        <v>62</v>
      </c>
      <c r="D820" s="4">
        <v>43223</v>
      </c>
      <c r="E820" s="3" t="s">
        <v>92</v>
      </c>
      <c r="F820" s="27">
        <v>1.7000591836925927</v>
      </c>
      <c r="G820" s="27">
        <v>0</v>
      </c>
      <c r="H820" s="27">
        <v>0</v>
      </c>
      <c r="I820" s="27">
        <v>0.12600741018517758</v>
      </c>
      <c r="J820" s="27">
        <v>1.8260665938777703</v>
      </c>
      <c r="K820" s="27">
        <v>1.1377671145120278</v>
      </c>
      <c r="L820" s="27">
        <v>0</v>
      </c>
      <c r="M820" s="27">
        <v>0</v>
      </c>
      <c r="N820" s="27">
        <v>0.11479562408635109</v>
      </c>
      <c r="O820" s="27">
        <v>1.2525627385983789</v>
      </c>
    </row>
    <row r="821" spans="1:15" x14ac:dyDescent="0.25">
      <c r="A821" t="str">
        <f t="shared" si="12"/>
        <v>LEMIDF43223</v>
      </c>
      <c r="B821" s="3" t="s">
        <v>63</v>
      </c>
      <c r="C821" s="3" t="s">
        <v>64</v>
      </c>
      <c r="D821" s="4">
        <v>43223</v>
      </c>
      <c r="E821" s="3" t="s">
        <v>65</v>
      </c>
      <c r="F821" s="27">
        <v>2.3308132611448871</v>
      </c>
      <c r="G821" s="27">
        <v>5.0003591400490432E-2</v>
      </c>
      <c r="H821" s="27">
        <v>0.2</v>
      </c>
      <c r="I821" s="27">
        <v>5.9538185617049474E-2</v>
      </c>
      <c r="J821" s="27">
        <v>2.6403550381624274</v>
      </c>
      <c r="K821" s="27">
        <v>0.32154261639028453</v>
      </c>
      <c r="L821" s="27">
        <v>0</v>
      </c>
      <c r="M821" s="27">
        <v>0.2</v>
      </c>
      <c r="N821" s="27">
        <v>5.7878342136307936E-2</v>
      </c>
      <c r="O821" s="27">
        <v>0.57942095852659248</v>
      </c>
    </row>
    <row r="822" spans="1:15" x14ac:dyDescent="0.25">
      <c r="A822" t="str">
        <f t="shared" si="12"/>
        <v>LET10043223</v>
      </c>
      <c r="B822" s="3" t="s">
        <v>66</v>
      </c>
      <c r="C822" s="3" t="s">
        <v>67</v>
      </c>
      <c r="D822" s="4">
        <v>43223</v>
      </c>
      <c r="E822" s="3" t="s">
        <v>98</v>
      </c>
      <c r="F822" s="27">
        <v>0.24987762942290606</v>
      </c>
      <c r="G822" s="27">
        <v>0</v>
      </c>
      <c r="H822" s="27">
        <v>0</v>
      </c>
      <c r="I822" s="27">
        <v>8.9777339367505329E-3</v>
      </c>
      <c r="J822" s="27">
        <v>0.25885536335965659</v>
      </c>
      <c r="K822" s="27">
        <v>0</v>
      </c>
      <c r="L822" s="27">
        <v>0</v>
      </c>
      <c r="M822" s="27">
        <v>0</v>
      </c>
      <c r="N822" s="27">
        <v>0</v>
      </c>
      <c r="O822" s="27">
        <v>0</v>
      </c>
    </row>
    <row r="823" spans="1:15" x14ac:dyDescent="0.25">
      <c r="A823" t="str">
        <f t="shared" si="12"/>
        <v>LETAXP43223</v>
      </c>
      <c r="B823" s="3" t="s">
        <v>69</v>
      </c>
      <c r="C823" s="3" t="s">
        <v>70</v>
      </c>
      <c r="D823" s="4">
        <v>43223</v>
      </c>
      <c r="E823" s="3" t="s">
        <v>71</v>
      </c>
      <c r="F823" s="27">
        <v>2.393519896884682</v>
      </c>
      <c r="G823" s="27">
        <v>5.0003746413625864E-2</v>
      </c>
      <c r="H823" s="27">
        <v>0</v>
      </c>
      <c r="I823" s="27">
        <v>0.25443309807762921</v>
      </c>
      <c r="J823" s="27">
        <v>2.6979567413759371</v>
      </c>
      <c r="K823" s="27">
        <v>1.4217847404345896</v>
      </c>
      <c r="L823" s="27">
        <v>0</v>
      </c>
      <c r="M823" s="27">
        <v>0</v>
      </c>
      <c r="N823" s="27">
        <v>0.24153409314424737</v>
      </c>
      <c r="O823" s="27">
        <v>1.6633188335788369</v>
      </c>
    </row>
    <row r="824" spans="1:15" x14ac:dyDescent="0.25">
      <c r="A824" t="str">
        <f t="shared" si="12"/>
        <v>LETF5043223</v>
      </c>
      <c r="B824" s="3" t="s">
        <v>72</v>
      </c>
      <c r="C824" s="3" t="s">
        <v>73</v>
      </c>
      <c r="D824" s="4">
        <v>43223</v>
      </c>
      <c r="E824" s="3" t="s">
        <v>99</v>
      </c>
      <c r="F824" s="27">
        <v>9.9985439909926199E-2</v>
      </c>
      <c r="G824" s="27">
        <v>0</v>
      </c>
      <c r="H824" s="27">
        <v>0</v>
      </c>
      <c r="I824" s="27">
        <v>1.7973490780585611E-3</v>
      </c>
      <c r="J824" s="27">
        <v>0.10178278898798476</v>
      </c>
      <c r="K824" s="27">
        <v>0</v>
      </c>
      <c r="L824" s="27">
        <v>0</v>
      </c>
      <c r="M824" s="27">
        <v>0</v>
      </c>
      <c r="N824" s="27">
        <v>0</v>
      </c>
      <c r="O824" s="27">
        <v>0</v>
      </c>
    </row>
    <row r="825" spans="1:15" x14ac:dyDescent="0.25">
      <c r="A825" t="str">
        <f t="shared" si="12"/>
        <v>LETFSX43223</v>
      </c>
      <c r="B825" s="3" t="s">
        <v>75</v>
      </c>
      <c r="C825" s="3" t="s">
        <v>76</v>
      </c>
      <c r="D825" s="4">
        <v>43223</v>
      </c>
      <c r="E825" s="3" t="s">
        <v>100</v>
      </c>
      <c r="F825" s="27">
        <v>0.10000046982135162</v>
      </c>
      <c r="G825" s="27">
        <v>0</v>
      </c>
      <c r="H825" s="27">
        <v>0</v>
      </c>
      <c r="I825" s="27">
        <v>0</v>
      </c>
      <c r="J825" s="27">
        <v>0.10000046982135162</v>
      </c>
      <c r="K825" s="27">
        <v>0</v>
      </c>
      <c r="L825" s="27">
        <v>0</v>
      </c>
      <c r="M825" s="27">
        <v>0</v>
      </c>
      <c r="N825" s="27">
        <v>0</v>
      </c>
      <c r="O825" s="27">
        <v>0</v>
      </c>
    </row>
    <row r="826" spans="1:15" x14ac:dyDescent="0.25">
      <c r="A826" t="str">
        <f t="shared" si="12"/>
        <v>LEULIS43223</v>
      </c>
      <c r="B826" s="3" t="s">
        <v>78</v>
      </c>
      <c r="C826" s="3" t="s">
        <v>79</v>
      </c>
      <c r="D826" s="4">
        <v>43223</v>
      </c>
      <c r="E826" s="3" t="s">
        <v>80</v>
      </c>
      <c r="F826" s="27">
        <v>2.3452551434822628</v>
      </c>
      <c r="G826" s="27">
        <v>5.0003569561616737E-2</v>
      </c>
      <c r="H826" s="27">
        <v>0</v>
      </c>
      <c r="I826" s="27">
        <v>0.24754584069517632</v>
      </c>
      <c r="J826" s="27">
        <v>2.6428045537390559</v>
      </c>
      <c r="K826" s="27">
        <v>1.2700839158498016</v>
      </c>
      <c r="L826" s="27">
        <v>0</v>
      </c>
      <c r="M826" s="27">
        <v>0</v>
      </c>
      <c r="N826" s="27">
        <v>0.21602146412339709</v>
      </c>
      <c r="O826" s="27">
        <v>1.4861053799731987</v>
      </c>
    </row>
    <row r="827" spans="1:15" x14ac:dyDescent="0.25">
      <c r="A827" t="str">
        <f t="shared" si="12"/>
        <v>LLIQDF43223</v>
      </c>
      <c r="B827" s="3" t="s">
        <v>81</v>
      </c>
      <c r="C827" s="3" t="s">
        <v>82</v>
      </c>
      <c r="D827" s="4">
        <v>43223</v>
      </c>
      <c r="E827" s="3" t="s">
        <v>83</v>
      </c>
      <c r="F827" s="27">
        <v>0.23944255951153906</v>
      </c>
      <c r="G827" s="27">
        <v>0</v>
      </c>
      <c r="H827" s="27">
        <v>0</v>
      </c>
      <c r="I827" s="27">
        <v>5.2980758393430423E-3</v>
      </c>
      <c r="J827" s="27">
        <v>0.24474063535088211</v>
      </c>
      <c r="K827" s="27">
        <v>9.9417911848388218E-2</v>
      </c>
      <c r="L827" s="27">
        <v>0</v>
      </c>
      <c r="M827" s="27">
        <v>0</v>
      </c>
      <c r="N827" s="27">
        <v>5.2950851705833562E-3</v>
      </c>
      <c r="O827" s="27">
        <v>0.10471299701897158</v>
      </c>
    </row>
    <row r="828" spans="1:15" x14ac:dyDescent="0.25">
      <c r="A828" t="str">
        <f t="shared" si="12"/>
        <v>LDBOND43224</v>
      </c>
      <c r="B828" s="3" t="s">
        <v>11</v>
      </c>
      <c r="C828" s="3" t="s">
        <v>12</v>
      </c>
      <c r="D828" s="4">
        <v>43224</v>
      </c>
      <c r="E828" s="3" t="s">
        <v>13</v>
      </c>
      <c r="F828" s="27">
        <v>1.0239035216055075</v>
      </c>
      <c r="G828" s="27">
        <v>0</v>
      </c>
      <c r="H828" s="27">
        <v>0</v>
      </c>
      <c r="I828" s="27">
        <v>8.7102013829090427E-2</v>
      </c>
      <c r="J828" s="27">
        <v>1.1110055354345978</v>
      </c>
      <c r="K828" s="27">
        <v>0.52066343250329383</v>
      </c>
      <c r="L828" s="27">
        <v>0</v>
      </c>
      <c r="M828" s="27">
        <v>0</v>
      </c>
      <c r="N828" s="27">
        <v>8.6520590008879572E-2</v>
      </c>
      <c r="O828" s="27">
        <v>0.6071840225121734</v>
      </c>
    </row>
    <row r="829" spans="1:15" x14ac:dyDescent="0.25">
      <c r="A829" t="str">
        <f t="shared" si="12"/>
        <v>LDCPO243224</v>
      </c>
      <c r="B829" s="3" t="s">
        <v>14</v>
      </c>
      <c r="C829" s="3" t="s">
        <v>15</v>
      </c>
      <c r="D829" s="4">
        <v>43224</v>
      </c>
      <c r="E829" s="3" t="s">
        <v>16</v>
      </c>
      <c r="F829" s="27">
        <v>0</v>
      </c>
      <c r="G829" s="27">
        <v>0</v>
      </c>
      <c r="H829" s="27">
        <v>0</v>
      </c>
      <c r="I829" s="27">
        <v>0</v>
      </c>
      <c r="J829" s="27">
        <v>0</v>
      </c>
      <c r="K829" s="27">
        <v>0</v>
      </c>
      <c r="L829" s="27">
        <v>0</v>
      </c>
      <c r="M829" s="27">
        <v>0</v>
      </c>
      <c r="N829" s="27">
        <v>0</v>
      </c>
      <c r="O829" s="27">
        <v>0</v>
      </c>
    </row>
    <row r="830" spans="1:15" x14ac:dyDescent="0.25">
      <c r="A830" t="str">
        <f t="shared" si="12"/>
        <v>LDDAF143224</v>
      </c>
      <c r="B830" s="3" t="s">
        <v>17</v>
      </c>
      <c r="C830" s="3" t="s">
        <v>18</v>
      </c>
      <c r="D830" s="4">
        <v>43224</v>
      </c>
      <c r="E830" s="5" t="s">
        <v>19</v>
      </c>
      <c r="F830" s="27">
        <v>2.2500857694272023</v>
      </c>
      <c r="G830" s="27">
        <v>0</v>
      </c>
      <c r="H830" s="27">
        <v>0</v>
      </c>
      <c r="I830" s="27">
        <v>0.17461082499187375</v>
      </c>
      <c r="J830" s="27">
        <v>2.4246965944190761</v>
      </c>
      <c r="K830" s="27">
        <v>1.0800114486594801</v>
      </c>
      <c r="L830" s="27">
        <v>0</v>
      </c>
      <c r="M830" s="27">
        <v>0</v>
      </c>
      <c r="N830" s="27">
        <v>0.17460551783844025</v>
      </c>
      <c r="O830" s="27">
        <v>1.2546169664979203</v>
      </c>
    </row>
    <row r="831" spans="1:15" x14ac:dyDescent="0.25">
      <c r="A831" t="str">
        <f t="shared" si="12"/>
        <v>LDDAF243224</v>
      </c>
      <c r="B831" s="3" t="s">
        <v>20</v>
      </c>
      <c r="C831" s="3" t="s">
        <v>21</v>
      </c>
      <c r="D831" s="4">
        <v>43224</v>
      </c>
      <c r="E831" s="3" t="s">
        <v>22</v>
      </c>
      <c r="F831" s="27">
        <v>2.2500891450240288</v>
      </c>
      <c r="G831" s="27">
        <v>0</v>
      </c>
      <c r="H831" s="27">
        <v>0</v>
      </c>
      <c r="I831" s="27">
        <v>0.19801333586667272</v>
      </c>
      <c r="J831" s="27">
        <v>2.4481024808907015</v>
      </c>
      <c r="K831" s="27">
        <v>1.2200137135119105</v>
      </c>
      <c r="L831" s="27">
        <v>0</v>
      </c>
      <c r="M831" s="27">
        <v>0</v>
      </c>
      <c r="N831" s="27">
        <v>0.19801042731911858</v>
      </c>
      <c r="O831" s="27">
        <v>1.418024140831029</v>
      </c>
    </row>
    <row r="832" spans="1:15" x14ac:dyDescent="0.25">
      <c r="A832" t="str">
        <f t="shared" si="12"/>
        <v>LDDAF343224</v>
      </c>
      <c r="B832" s="3" t="s">
        <v>23</v>
      </c>
      <c r="C832" s="3" t="s">
        <v>24</v>
      </c>
      <c r="D832" s="4">
        <v>43224</v>
      </c>
      <c r="E832" s="3" t="s">
        <v>25</v>
      </c>
      <c r="F832" s="27">
        <v>2.2500864105206899</v>
      </c>
      <c r="G832" s="27">
        <v>0</v>
      </c>
      <c r="H832" s="27">
        <v>0</v>
      </c>
      <c r="I832" s="27">
        <v>0.19621286999981119</v>
      </c>
      <c r="J832" s="27">
        <v>2.4462992805205013</v>
      </c>
      <c r="K832" s="27">
        <v>1.2300236108990508</v>
      </c>
      <c r="L832" s="27">
        <v>0</v>
      </c>
      <c r="M832" s="27">
        <v>0</v>
      </c>
      <c r="N832" s="27">
        <v>0.19620621227021073</v>
      </c>
      <c r="O832" s="27">
        <v>1.4262298231692614</v>
      </c>
    </row>
    <row r="833" spans="1:15" x14ac:dyDescent="0.25">
      <c r="A833" t="str">
        <f t="shared" si="12"/>
        <v>LDGETF43224</v>
      </c>
      <c r="B833" s="3" t="s">
        <v>26</v>
      </c>
      <c r="C833" s="3" t="s">
        <v>27</v>
      </c>
      <c r="D833" s="4">
        <v>43224</v>
      </c>
      <c r="E833" s="3" t="s">
        <v>97</v>
      </c>
      <c r="F833" s="27">
        <v>0.25000070097785615</v>
      </c>
      <c r="G833" s="27">
        <v>0</v>
      </c>
      <c r="H833" s="27">
        <v>0</v>
      </c>
      <c r="I833" s="27">
        <v>2.7000692013388325E-2</v>
      </c>
      <c r="J833" s="27">
        <v>0.27700139299124449</v>
      </c>
      <c r="K833" s="27">
        <v>0</v>
      </c>
      <c r="L833" s="27">
        <v>0</v>
      </c>
      <c r="M833" s="27">
        <v>0</v>
      </c>
      <c r="N833" s="27">
        <v>0</v>
      </c>
      <c r="O833" s="27">
        <v>0</v>
      </c>
    </row>
    <row r="834" spans="1:15" x14ac:dyDescent="0.25">
      <c r="A834" t="str">
        <f t="shared" si="12"/>
        <v>LDGSEC43224</v>
      </c>
      <c r="B834" s="3" t="s">
        <v>29</v>
      </c>
      <c r="C834" s="3" t="s">
        <v>30</v>
      </c>
      <c r="D834" s="4">
        <v>43224</v>
      </c>
      <c r="E834" s="3" t="s">
        <v>31</v>
      </c>
      <c r="F834" s="27">
        <v>1.0864418627965196</v>
      </c>
      <c r="G834" s="27">
        <v>0</v>
      </c>
      <c r="H834" s="27">
        <v>0.2</v>
      </c>
      <c r="I834" s="27">
        <v>6.2357991153951672E-2</v>
      </c>
      <c r="J834" s="27">
        <v>1.3487998539504711</v>
      </c>
      <c r="K834" s="27">
        <v>0.17772497304360246</v>
      </c>
      <c r="L834" s="27">
        <v>0</v>
      </c>
      <c r="M834" s="27">
        <v>0.2</v>
      </c>
      <c r="N834" s="27">
        <v>6.0790271309794655E-2</v>
      </c>
      <c r="O834" s="27">
        <v>0.43851524435339712</v>
      </c>
    </row>
    <row r="835" spans="1:15" x14ac:dyDescent="0.25">
      <c r="A835" t="str">
        <f t="shared" si="12"/>
        <v>LDINPF43224</v>
      </c>
      <c r="B835" s="3" t="s">
        <v>32</v>
      </c>
      <c r="C835" s="3" t="s">
        <v>33</v>
      </c>
      <c r="D835" s="4">
        <v>43224</v>
      </c>
      <c r="E835" s="3" t="s">
        <v>34</v>
      </c>
      <c r="F835" s="27">
        <v>1.0676390350283311</v>
      </c>
      <c r="G835" s="27">
        <v>0</v>
      </c>
      <c r="H835" s="27">
        <v>0</v>
      </c>
      <c r="I835" s="27">
        <v>5.7169431033141788E-2</v>
      </c>
      <c r="J835" s="27">
        <v>1.124808466061473</v>
      </c>
      <c r="K835" s="27">
        <v>0.4120281606983105</v>
      </c>
      <c r="L835" s="27">
        <v>0</v>
      </c>
      <c r="M835" s="27">
        <v>0</v>
      </c>
      <c r="N835" s="27">
        <v>5.6164724767352098E-2</v>
      </c>
      <c r="O835" s="27">
        <v>0.46819288546566262</v>
      </c>
    </row>
    <row r="836" spans="1:15" x14ac:dyDescent="0.25">
      <c r="A836" t="str">
        <f t="shared" ref="A836:A899" si="13">C836&amp;D836</f>
        <v>LDMIPF43224</v>
      </c>
      <c r="B836" s="3" t="s">
        <v>35</v>
      </c>
      <c r="C836" s="3" t="s">
        <v>36</v>
      </c>
      <c r="D836" s="4">
        <v>43224</v>
      </c>
      <c r="E836" s="3" t="s">
        <v>37</v>
      </c>
      <c r="F836" s="27">
        <v>2.066131815287465</v>
      </c>
      <c r="G836" s="27">
        <v>5.0003717006248116E-2</v>
      </c>
      <c r="H836" s="27">
        <v>0.2</v>
      </c>
      <c r="I836" s="27">
        <v>0.29630965252810126</v>
      </c>
      <c r="J836" s="27">
        <v>2.6124451848218144</v>
      </c>
      <c r="K836" s="27">
        <v>1.3736131229324757</v>
      </c>
      <c r="L836" s="27">
        <v>0</v>
      </c>
      <c r="M836" s="27">
        <v>0.2</v>
      </c>
      <c r="N836" s="27">
        <v>0.27246596798661016</v>
      </c>
      <c r="O836" s="27">
        <v>1.8460790909190858</v>
      </c>
    </row>
    <row r="837" spans="1:15" x14ac:dyDescent="0.25">
      <c r="A837" t="str">
        <f t="shared" si="13"/>
        <v>LDSAPF43224</v>
      </c>
      <c r="B837" s="3" t="s">
        <v>38</v>
      </c>
      <c r="C837" s="3" t="s">
        <v>39</v>
      </c>
      <c r="D837" s="4">
        <v>43224</v>
      </c>
      <c r="E837" s="3" t="s">
        <v>40</v>
      </c>
      <c r="F837" s="27">
        <v>0.80001255177694652</v>
      </c>
      <c r="G837" s="27">
        <v>0</v>
      </c>
      <c r="H837" s="27">
        <v>0</v>
      </c>
      <c r="I837" s="27">
        <v>3.9600987751833336E-2</v>
      </c>
      <c r="J837" s="27">
        <v>0.83961353952877982</v>
      </c>
      <c r="K837" s="27">
        <v>0.2660092390074546</v>
      </c>
      <c r="L837" s="27">
        <v>0</v>
      </c>
      <c r="M837" s="27">
        <v>0</v>
      </c>
      <c r="N837" s="27">
        <v>3.8881789466931209E-2</v>
      </c>
      <c r="O837" s="27">
        <v>0.30489102847438582</v>
      </c>
    </row>
    <row r="838" spans="1:15" x14ac:dyDescent="0.25">
      <c r="A838" t="str">
        <f t="shared" si="13"/>
        <v>LEBALF43224</v>
      </c>
      <c r="B838" s="3" t="s">
        <v>41</v>
      </c>
      <c r="C838" s="3" t="s">
        <v>42</v>
      </c>
      <c r="D838" s="4">
        <v>43224</v>
      </c>
      <c r="E838" s="3" t="s">
        <v>43</v>
      </c>
      <c r="F838" s="27">
        <v>2.2617037846952073</v>
      </c>
      <c r="G838" s="27">
        <v>5.0003510646530386E-2</v>
      </c>
      <c r="H838" s="27">
        <v>0.2</v>
      </c>
      <c r="I838" s="27">
        <v>4.7099405789891691E-2</v>
      </c>
      <c r="J838" s="27">
        <v>2.5588067011316293</v>
      </c>
      <c r="K838" s="27">
        <v>0.25975026501941906</v>
      </c>
      <c r="L838" s="27">
        <v>0</v>
      </c>
      <c r="M838" s="27">
        <v>0.2</v>
      </c>
      <c r="N838" s="27">
        <v>4.6754824475849832E-2</v>
      </c>
      <c r="O838" s="27">
        <v>0.50650508949526896</v>
      </c>
    </row>
    <row r="839" spans="1:15" x14ac:dyDescent="0.25">
      <c r="A839" t="str">
        <f t="shared" si="13"/>
        <v>LEBFSF43224</v>
      </c>
      <c r="B839" s="3" t="s">
        <v>44</v>
      </c>
      <c r="C839" s="3" t="s">
        <v>45</v>
      </c>
      <c r="D839" s="4">
        <v>43224</v>
      </c>
      <c r="E839" s="3" t="s">
        <v>46</v>
      </c>
      <c r="F839" s="27">
        <v>2.5001238106512327</v>
      </c>
      <c r="G839" s="27">
        <v>5.0003917328342015E-2</v>
      </c>
      <c r="H839" s="27">
        <v>0.2</v>
      </c>
      <c r="I839" s="27">
        <v>0.21961755829504975</v>
      </c>
      <c r="J839" s="27">
        <v>2.9697452862746245</v>
      </c>
      <c r="K839" s="27">
        <v>1.036483631428442</v>
      </c>
      <c r="L839" s="27">
        <v>0</v>
      </c>
      <c r="M839" s="27">
        <v>0.2</v>
      </c>
      <c r="N839" s="27">
        <v>0.20817414241616583</v>
      </c>
      <c r="O839" s="27">
        <v>1.4446577738446078</v>
      </c>
    </row>
    <row r="840" spans="1:15" x14ac:dyDescent="0.25">
      <c r="A840" t="str">
        <f t="shared" si="13"/>
        <v>LECHID43224</v>
      </c>
      <c r="B840" s="3" t="s">
        <v>47</v>
      </c>
      <c r="C840" s="3" t="s">
        <v>48</v>
      </c>
      <c r="D840" s="4">
        <v>43224</v>
      </c>
      <c r="E840" s="3" t="s">
        <v>49</v>
      </c>
      <c r="F840" s="27">
        <v>2.4750616152989364</v>
      </c>
      <c r="G840" s="27">
        <v>0</v>
      </c>
      <c r="H840" s="27">
        <v>0</v>
      </c>
      <c r="I840" s="27">
        <v>0.26911219353919608</v>
      </c>
      <c r="J840" s="27">
        <v>2.7441738088381324</v>
      </c>
      <c r="K840" s="27">
        <v>1.4643901096537115</v>
      </c>
      <c r="L840" s="27">
        <v>0</v>
      </c>
      <c r="M840" s="27">
        <v>0</v>
      </c>
      <c r="N840" s="27">
        <v>0.24922387552317299</v>
      </c>
      <c r="O840" s="27">
        <v>1.7136139851768846</v>
      </c>
    </row>
    <row r="841" spans="1:15" x14ac:dyDescent="0.25">
      <c r="A841" t="str">
        <f t="shared" si="13"/>
        <v>LEEQTF43224</v>
      </c>
      <c r="B841" s="3" t="s">
        <v>50</v>
      </c>
      <c r="C841" s="3" t="s">
        <v>51</v>
      </c>
      <c r="D841" s="4">
        <v>43224</v>
      </c>
      <c r="E841" s="3" t="s">
        <v>52</v>
      </c>
      <c r="F841" s="27">
        <v>2.3258020101276489</v>
      </c>
      <c r="G841" s="27">
        <v>5.0003940198692073E-2</v>
      </c>
      <c r="H841" s="27">
        <v>0.2</v>
      </c>
      <c r="I841" s="27">
        <v>0.289045802080164</v>
      </c>
      <c r="J841" s="27">
        <v>2.8648517524065049</v>
      </c>
      <c r="K841" s="27">
        <v>1.4613847522959973</v>
      </c>
      <c r="L841" s="27">
        <v>0</v>
      </c>
      <c r="M841" s="27">
        <v>0.2</v>
      </c>
      <c r="N841" s="27">
        <v>0.28645941373816597</v>
      </c>
      <c r="O841" s="27">
        <v>1.9478441660341632</v>
      </c>
    </row>
    <row r="842" spans="1:15" x14ac:dyDescent="0.25">
      <c r="A842" t="str">
        <f t="shared" si="13"/>
        <v>LEGROW43224</v>
      </c>
      <c r="B842" s="3" t="s">
        <v>53</v>
      </c>
      <c r="C842" s="3" t="s">
        <v>54</v>
      </c>
      <c r="D842" s="4">
        <v>43224</v>
      </c>
      <c r="E842" s="3" t="s">
        <v>55</v>
      </c>
      <c r="F842" s="27">
        <v>2.352117588559433</v>
      </c>
      <c r="G842" s="27">
        <v>5.0003940015654565E-2</v>
      </c>
      <c r="H842" s="27">
        <v>0.2</v>
      </c>
      <c r="I842" s="27">
        <v>0.275781763344286</v>
      </c>
      <c r="J842" s="27">
        <v>2.8779032919193734</v>
      </c>
      <c r="K842" s="27">
        <v>1.3927284639711586</v>
      </c>
      <c r="L842" s="27">
        <v>0</v>
      </c>
      <c r="M842" s="27">
        <v>0.2</v>
      </c>
      <c r="N842" s="27">
        <v>0.27230149879095455</v>
      </c>
      <c r="O842" s="27">
        <v>1.865029962762113</v>
      </c>
    </row>
    <row r="843" spans="1:15" x14ac:dyDescent="0.25">
      <c r="A843" t="str">
        <f t="shared" si="13"/>
        <v>LEINFA43224</v>
      </c>
      <c r="B843" s="3" t="s">
        <v>56</v>
      </c>
      <c r="C843" s="3" t="s">
        <v>57</v>
      </c>
      <c r="D843" s="4">
        <v>43224</v>
      </c>
      <c r="E843" s="3" t="s">
        <v>58</v>
      </c>
      <c r="F843" s="27">
        <v>2.5001225864605074</v>
      </c>
      <c r="G843" s="27">
        <v>0</v>
      </c>
      <c r="H843" s="27">
        <v>0.2</v>
      </c>
      <c r="I843" s="27">
        <v>0.25382127056312059</v>
      </c>
      <c r="J843" s="27">
        <v>2.9539438570236283</v>
      </c>
      <c r="K843" s="27">
        <v>1.1850838878161998</v>
      </c>
      <c r="L843" s="27">
        <v>0</v>
      </c>
      <c r="M843" s="27">
        <v>0.2</v>
      </c>
      <c r="N843" s="27">
        <v>0.23672053997277376</v>
      </c>
      <c r="O843" s="27">
        <v>1.6218044277889736</v>
      </c>
    </row>
    <row r="844" spans="1:15" x14ac:dyDescent="0.25">
      <c r="A844" t="str">
        <f t="shared" si="13"/>
        <v>LEINNF43224</v>
      </c>
      <c r="B844" s="3" t="s">
        <v>59</v>
      </c>
      <c r="C844" s="3" t="s">
        <v>60</v>
      </c>
      <c r="D844" s="4">
        <v>43224</v>
      </c>
      <c r="E844" s="3" t="s">
        <v>93</v>
      </c>
      <c r="F844" s="27">
        <v>1.200030153671813</v>
      </c>
      <c r="G844" s="27">
        <v>0</v>
      </c>
      <c r="H844" s="27">
        <v>0</v>
      </c>
      <c r="I844" s="27">
        <v>4.5000559287944296E-2</v>
      </c>
      <c r="J844" s="27">
        <v>1.2450307129597573</v>
      </c>
      <c r="K844" s="27">
        <v>0.64442706478872791</v>
      </c>
      <c r="L844" s="27">
        <v>0</v>
      </c>
      <c r="M844" s="27">
        <v>0</v>
      </c>
      <c r="N844" s="27">
        <v>4.3991677107969383E-2</v>
      </c>
      <c r="O844" s="27">
        <v>0.68841874189669727</v>
      </c>
    </row>
    <row r="845" spans="1:15" x14ac:dyDescent="0.25">
      <c r="A845" t="str">
        <f t="shared" si="13"/>
        <v>LEINSX43224</v>
      </c>
      <c r="B845" s="3" t="s">
        <v>61</v>
      </c>
      <c r="C845" s="3" t="s">
        <v>62</v>
      </c>
      <c r="D845" s="4">
        <v>43224</v>
      </c>
      <c r="E845" s="3" t="s">
        <v>92</v>
      </c>
      <c r="F845" s="27">
        <v>1.7000578222182927</v>
      </c>
      <c r="G845" s="27">
        <v>0</v>
      </c>
      <c r="H845" s="27">
        <v>0</v>
      </c>
      <c r="I845" s="27">
        <v>0.12600685016069776</v>
      </c>
      <c r="J845" s="27">
        <v>1.8260646723789904</v>
      </c>
      <c r="K845" s="27">
        <v>1.1374017727650714</v>
      </c>
      <c r="L845" s="27">
        <v>0</v>
      </c>
      <c r="M845" s="27">
        <v>0</v>
      </c>
      <c r="N845" s="27">
        <v>0.11472868276592349</v>
      </c>
      <c r="O845" s="27">
        <v>1.2521304555309949</v>
      </c>
    </row>
    <row r="846" spans="1:15" x14ac:dyDescent="0.25">
      <c r="A846" t="str">
        <f t="shared" si="13"/>
        <v>LEMIDF43224</v>
      </c>
      <c r="B846" s="3" t="s">
        <v>63</v>
      </c>
      <c r="C846" s="3" t="s">
        <v>64</v>
      </c>
      <c r="D846" s="4">
        <v>43224</v>
      </c>
      <c r="E846" s="3" t="s">
        <v>65</v>
      </c>
      <c r="F846" s="27">
        <v>2.3298682434873053</v>
      </c>
      <c r="G846" s="27">
        <v>5.0003647674044992E-2</v>
      </c>
      <c r="H846" s="27">
        <v>0.2</v>
      </c>
      <c r="I846" s="27">
        <v>5.9368121149868794E-2</v>
      </c>
      <c r="J846" s="27">
        <v>2.6392400123112192</v>
      </c>
      <c r="K846" s="27">
        <v>0.32149494548281882</v>
      </c>
      <c r="L846" s="27">
        <v>0</v>
      </c>
      <c r="M846" s="27">
        <v>0.2</v>
      </c>
      <c r="N846" s="27">
        <v>5.786987331684091E-2</v>
      </c>
      <c r="O846" s="27">
        <v>0.57936481879965973</v>
      </c>
    </row>
    <row r="847" spans="1:15" x14ac:dyDescent="0.25">
      <c r="A847" t="str">
        <f t="shared" si="13"/>
        <v>LET10043224</v>
      </c>
      <c r="B847" s="3" t="s">
        <v>66</v>
      </c>
      <c r="C847" s="3" t="s">
        <v>67</v>
      </c>
      <c r="D847" s="4">
        <v>43224</v>
      </c>
      <c r="E847" s="3" t="s">
        <v>98</v>
      </c>
      <c r="F847" s="27">
        <v>0.24987759300304349</v>
      </c>
      <c r="G847" s="27">
        <v>0</v>
      </c>
      <c r="H847" s="27">
        <v>0</v>
      </c>
      <c r="I847" s="27">
        <v>8.9777302601201717E-3</v>
      </c>
      <c r="J847" s="27">
        <v>0.25885532326316368</v>
      </c>
      <c r="K847" s="27">
        <v>0</v>
      </c>
      <c r="L847" s="27">
        <v>0</v>
      </c>
      <c r="M847" s="27">
        <v>0</v>
      </c>
      <c r="N847" s="27">
        <v>0</v>
      </c>
      <c r="O847" s="27">
        <v>0</v>
      </c>
    </row>
    <row r="848" spans="1:15" x14ac:dyDescent="0.25">
      <c r="A848" t="str">
        <f t="shared" si="13"/>
        <v>LETAXP43224</v>
      </c>
      <c r="B848" s="3" t="s">
        <v>69</v>
      </c>
      <c r="C848" s="3" t="s">
        <v>70</v>
      </c>
      <c r="D848" s="4">
        <v>43224</v>
      </c>
      <c r="E848" s="3" t="s">
        <v>71</v>
      </c>
      <c r="F848" s="27">
        <v>2.3938645894365904</v>
      </c>
      <c r="G848" s="27">
        <v>5.0003644563437685E-2</v>
      </c>
      <c r="H848" s="27">
        <v>0</v>
      </c>
      <c r="I848" s="27">
        <v>0.25449554399946117</v>
      </c>
      <c r="J848" s="27">
        <v>2.6983637779994893</v>
      </c>
      <c r="K848" s="27">
        <v>1.422526422179085</v>
      </c>
      <c r="L848" s="27">
        <v>0</v>
      </c>
      <c r="M848" s="27">
        <v>0</v>
      </c>
      <c r="N848" s="27">
        <v>0.24165960076167847</v>
      </c>
      <c r="O848" s="27">
        <v>1.6641860229407635</v>
      </c>
    </row>
    <row r="849" spans="1:15" x14ac:dyDescent="0.25">
      <c r="A849" t="str">
        <f t="shared" si="13"/>
        <v>LETF5043224</v>
      </c>
      <c r="B849" s="3" t="s">
        <v>72</v>
      </c>
      <c r="C849" s="3" t="s">
        <v>73</v>
      </c>
      <c r="D849" s="4">
        <v>43224</v>
      </c>
      <c r="E849" s="3" t="s">
        <v>99</v>
      </c>
      <c r="F849" s="27">
        <v>9.9985418345075947E-2</v>
      </c>
      <c r="G849" s="27">
        <v>0</v>
      </c>
      <c r="H849" s="27">
        <v>0</v>
      </c>
      <c r="I849" s="27">
        <v>1.7974175093352894E-3</v>
      </c>
      <c r="J849" s="27">
        <v>0.10178283585441124</v>
      </c>
      <c r="K849" s="27">
        <v>0</v>
      </c>
      <c r="L849" s="27">
        <v>0</v>
      </c>
      <c r="M849" s="27">
        <v>0</v>
      </c>
      <c r="N849" s="27">
        <v>0</v>
      </c>
      <c r="O849" s="27">
        <v>0</v>
      </c>
    </row>
    <row r="850" spans="1:15" x14ac:dyDescent="0.25">
      <c r="A850" t="str">
        <f t="shared" si="13"/>
        <v>LETFSX43224</v>
      </c>
      <c r="B850" s="3" t="s">
        <v>75</v>
      </c>
      <c r="C850" s="3" t="s">
        <v>76</v>
      </c>
      <c r="D850" s="4">
        <v>43224</v>
      </c>
      <c r="E850" s="3" t="s">
        <v>100</v>
      </c>
      <c r="F850" s="27">
        <v>0.10000020018942832</v>
      </c>
      <c r="G850" s="27">
        <v>0</v>
      </c>
      <c r="H850" s="27">
        <v>0</v>
      </c>
      <c r="I850" s="27">
        <v>0</v>
      </c>
      <c r="J850" s="27">
        <v>0.10000020018942832</v>
      </c>
      <c r="K850" s="27">
        <v>0</v>
      </c>
      <c r="L850" s="27">
        <v>0</v>
      </c>
      <c r="M850" s="27">
        <v>0</v>
      </c>
      <c r="N850" s="27">
        <v>0</v>
      </c>
      <c r="O850" s="27">
        <v>0</v>
      </c>
    </row>
    <row r="851" spans="1:15" x14ac:dyDescent="0.25">
      <c r="A851" t="str">
        <f t="shared" si="13"/>
        <v>LEULIS43224</v>
      </c>
      <c r="B851" s="3" t="s">
        <v>78</v>
      </c>
      <c r="C851" s="3" t="s">
        <v>79</v>
      </c>
      <c r="D851" s="4">
        <v>43224</v>
      </c>
      <c r="E851" s="3" t="s">
        <v>80</v>
      </c>
      <c r="F851" s="27">
        <v>2.3455135070190827</v>
      </c>
      <c r="G851" s="27">
        <v>5.0003573119545064E-2</v>
      </c>
      <c r="H851" s="27">
        <v>0</v>
      </c>
      <c r="I851" s="27">
        <v>0.24759224155576676</v>
      </c>
      <c r="J851" s="27">
        <v>2.6431093216943946</v>
      </c>
      <c r="K851" s="27">
        <v>1.2712564702628548</v>
      </c>
      <c r="L851" s="27">
        <v>0</v>
      </c>
      <c r="M851" s="27">
        <v>0</v>
      </c>
      <c r="N851" s="27">
        <v>0.21624224536395423</v>
      </c>
      <c r="O851" s="27">
        <v>1.4874987156268091</v>
      </c>
    </row>
    <row r="852" spans="1:15" x14ac:dyDescent="0.25">
      <c r="A852" t="str">
        <f t="shared" si="13"/>
        <v>LLIQDF43224</v>
      </c>
      <c r="B852" s="3" t="s">
        <v>81</v>
      </c>
      <c r="C852" s="3" t="s">
        <v>82</v>
      </c>
      <c r="D852" s="4">
        <v>43224</v>
      </c>
      <c r="E852" s="3" t="s">
        <v>83</v>
      </c>
      <c r="F852" s="27">
        <v>0.23945424532060164</v>
      </c>
      <c r="G852" s="27">
        <v>0</v>
      </c>
      <c r="H852" s="27">
        <v>0</v>
      </c>
      <c r="I852" s="27">
        <v>5.2999495736551347E-3</v>
      </c>
      <c r="J852" s="27">
        <v>0.24475419489425676</v>
      </c>
      <c r="K852" s="27">
        <v>9.9429096517280768E-2</v>
      </c>
      <c r="L852" s="27">
        <v>0</v>
      </c>
      <c r="M852" s="27">
        <v>0</v>
      </c>
      <c r="N852" s="27">
        <v>5.2970940906767244E-3</v>
      </c>
      <c r="O852" s="27">
        <v>0.10472619060795749</v>
      </c>
    </row>
    <row r="853" spans="1:15" x14ac:dyDescent="0.25">
      <c r="A853" t="str">
        <f t="shared" si="13"/>
        <v>LDBOND43225</v>
      </c>
      <c r="B853" s="3" t="s">
        <v>11</v>
      </c>
      <c r="C853" s="3" t="s">
        <v>12</v>
      </c>
      <c r="D853" s="4">
        <v>43225</v>
      </c>
      <c r="E853" s="3" t="s">
        <v>13</v>
      </c>
      <c r="F853" s="27">
        <v>1.0238676938664002</v>
      </c>
      <c r="G853" s="27">
        <v>0</v>
      </c>
      <c r="H853" s="27">
        <v>0</v>
      </c>
      <c r="I853" s="27">
        <v>8.709581618343458E-2</v>
      </c>
      <c r="J853" s="27">
        <v>1.1109635100498347</v>
      </c>
      <c r="K853" s="27">
        <v>0.52062848763219283</v>
      </c>
      <c r="L853" s="27">
        <v>0</v>
      </c>
      <c r="M853" s="27">
        <v>0</v>
      </c>
      <c r="N853" s="27">
        <v>8.651420210734477E-2</v>
      </c>
      <c r="O853" s="27">
        <v>0.60714268973953756</v>
      </c>
    </row>
    <row r="854" spans="1:15" x14ac:dyDescent="0.25">
      <c r="A854" t="str">
        <f t="shared" si="13"/>
        <v>LDCPO243225</v>
      </c>
      <c r="B854" s="3" t="s">
        <v>14</v>
      </c>
      <c r="C854" s="3" t="s">
        <v>15</v>
      </c>
      <c r="D854" s="4">
        <v>43225</v>
      </c>
      <c r="E854" s="3" t="s">
        <v>16</v>
      </c>
      <c r="F854" s="27">
        <v>0</v>
      </c>
      <c r="G854" s="27">
        <v>0</v>
      </c>
      <c r="H854" s="27">
        <v>0</v>
      </c>
      <c r="I854" s="27">
        <v>0</v>
      </c>
      <c r="J854" s="27">
        <v>0</v>
      </c>
      <c r="K854" s="27">
        <v>0</v>
      </c>
      <c r="L854" s="27">
        <v>0</v>
      </c>
      <c r="M854" s="27">
        <v>0</v>
      </c>
      <c r="N854" s="27">
        <v>0</v>
      </c>
      <c r="O854" s="27">
        <v>0</v>
      </c>
    </row>
    <row r="855" spans="1:15" x14ac:dyDescent="0.25">
      <c r="A855" t="str">
        <f t="shared" si="13"/>
        <v>LDDAF143225</v>
      </c>
      <c r="B855" s="3" t="s">
        <v>17</v>
      </c>
      <c r="C855" s="3" t="s">
        <v>18</v>
      </c>
      <c r="D855" s="4">
        <v>43225</v>
      </c>
      <c r="E855" s="5" t="s">
        <v>19</v>
      </c>
      <c r="F855" s="27">
        <v>2.2500859425527624</v>
      </c>
      <c r="G855" s="27">
        <v>0</v>
      </c>
      <c r="H855" s="27">
        <v>0</v>
      </c>
      <c r="I855" s="27">
        <v>0.17461284176623104</v>
      </c>
      <c r="J855" s="27">
        <v>2.4246987843189935</v>
      </c>
      <c r="K855" s="27">
        <v>1.0800101820560313</v>
      </c>
      <c r="L855" s="27">
        <v>0</v>
      </c>
      <c r="M855" s="27">
        <v>0</v>
      </c>
      <c r="N855" s="27">
        <v>0.17460240893876885</v>
      </c>
      <c r="O855" s="27">
        <v>1.2546125909948</v>
      </c>
    </row>
    <row r="856" spans="1:15" x14ac:dyDescent="0.25">
      <c r="A856" t="str">
        <f t="shared" si="13"/>
        <v>LDDAF243225</v>
      </c>
      <c r="B856" s="3" t="s">
        <v>20</v>
      </c>
      <c r="C856" s="3" t="s">
        <v>21</v>
      </c>
      <c r="D856" s="4">
        <v>43225</v>
      </c>
      <c r="E856" s="3" t="s">
        <v>22</v>
      </c>
      <c r="F856" s="27">
        <v>2.2500886013872119</v>
      </c>
      <c r="G856" s="27">
        <v>0</v>
      </c>
      <c r="H856" s="27">
        <v>0</v>
      </c>
      <c r="I856" s="27">
        <v>0.19801309514583487</v>
      </c>
      <c r="J856" s="27">
        <v>2.4481016965330467</v>
      </c>
      <c r="K856" s="27">
        <v>1.2200140141377571</v>
      </c>
      <c r="L856" s="27">
        <v>0</v>
      </c>
      <c r="M856" s="27">
        <v>0</v>
      </c>
      <c r="N856" s="27">
        <v>0.19800988111316559</v>
      </c>
      <c r="O856" s="27">
        <v>1.4180238952509228</v>
      </c>
    </row>
    <row r="857" spans="1:15" x14ac:dyDescent="0.25">
      <c r="A857" t="str">
        <f t="shared" si="13"/>
        <v>LDDAF343225</v>
      </c>
      <c r="B857" s="3" t="s">
        <v>23</v>
      </c>
      <c r="C857" s="3" t="s">
        <v>24</v>
      </c>
      <c r="D857" s="4">
        <v>43225</v>
      </c>
      <c r="E857" s="3" t="s">
        <v>25</v>
      </c>
      <c r="F857" s="27">
        <v>2.2500832059714719</v>
      </c>
      <c r="G857" s="27">
        <v>0</v>
      </c>
      <c r="H857" s="27">
        <v>0</v>
      </c>
      <c r="I857" s="27">
        <v>0.19621354393132856</v>
      </c>
      <c r="J857" s="27">
        <v>2.4462967499028005</v>
      </c>
      <c r="K857" s="27">
        <v>1.2300243974449241</v>
      </c>
      <c r="L857" s="27">
        <v>0</v>
      </c>
      <c r="M857" s="27">
        <v>0</v>
      </c>
      <c r="N857" s="27">
        <v>0.1962043970905134</v>
      </c>
      <c r="O857" s="27">
        <v>1.4262287945354375</v>
      </c>
    </row>
    <row r="858" spans="1:15" x14ac:dyDescent="0.25">
      <c r="A858" t="str">
        <f t="shared" si="13"/>
        <v>LDGETF43225</v>
      </c>
      <c r="B858" s="3" t="s">
        <v>26</v>
      </c>
      <c r="C858" s="3" t="s">
        <v>27</v>
      </c>
      <c r="D858" s="4">
        <v>43225</v>
      </c>
      <c r="E858" s="3" t="s">
        <v>97</v>
      </c>
      <c r="F858" s="27">
        <v>0.25000062516398891</v>
      </c>
      <c r="G858" s="27">
        <v>0</v>
      </c>
      <c r="H858" s="27">
        <v>0</v>
      </c>
      <c r="I858" s="27">
        <v>2.7000325983076699E-2</v>
      </c>
      <c r="J858" s="27">
        <v>0.27700095114706563</v>
      </c>
      <c r="K858" s="27">
        <v>0</v>
      </c>
      <c r="L858" s="27">
        <v>0</v>
      </c>
      <c r="M858" s="27">
        <v>0</v>
      </c>
      <c r="N858" s="27">
        <v>0</v>
      </c>
      <c r="O858" s="27">
        <v>0</v>
      </c>
    </row>
    <row r="859" spans="1:15" x14ac:dyDescent="0.25">
      <c r="A859" t="str">
        <f t="shared" si="13"/>
        <v>LDGSEC43225</v>
      </c>
      <c r="B859" s="3" t="s">
        <v>29</v>
      </c>
      <c r="C859" s="3" t="s">
        <v>30</v>
      </c>
      <c r="D859" s="4">
        <v>43225</v>
      </c>
      <c r="E859" s="3" t="s">
        <v>31</v>
      </c>
      <c r="F859" s="27">
        <v>1.0835497141444186</v>
      </c>
      <c r="G859" s="27">
        <v>0</v>
      </c>
      <c r="H859" s="27">
        <v>0.2</v>
      </c>
      <c r="I859" s="27">
        <v>6.1838267689669789E-2</v>
      </c>
      <c r="J859" s="27">
        <v>1.3453879818340884</v>
      </c>
      <c r="K859" s="27">
        <v>0.17482730127162249</v>
      </c>
      <c r="L859" s="27">
        <v>0</v>
      </c>
      <c r="M859" s="27">
        <v>0.2</v>
      </c>
      <c r="N859" s="27">
        <v>6.026997769403189E-2</v>
      </c>
      <c r="O859" s="27">
        <v>0.43509727896565442</v>
      </c>
    </row>
    <row r="860" spans="1:15" x14ac:dyDescent="0.25">
      <c r="A860" t="str">
        <f t="shared" si="13"/>
        <v>LDINPF43225</v>
      </c>
      <c r="B860" s="3" t="s">
        <v>32</v>
      </c>
      <c r="C860" s="3" t="s">
        <v>33</v>
      </c>
      <c r="D860" s="4">
        <v>43225</v>
      </c>
      <c r="E860" s="3" t="s">
        <v>34</v>
      </c>
      <c r="F860" s="27">
        <v>1.0676706666948979</v>
      </c>
      <c r="G860" s="27">
        <v>0</v>
      </c>
      <c r="H860" s="27">
        <v>0</v>
      </c>
      <c r="I860" s="27">
        <v>5.7178899698337046E-2</v>
      </c>
      <c r="J860" s="27">
        <v>1.124849566393235</v>
      </c>
      <c r="K860" s="27">
        <v>0.41208916262824241</v>
      </c>
      <c r="L860" s="27">
        <v>0</v>
      </c>
      <c r="M860" s="27">
        <v>0</v>
      </c>
      <c r="N860" s="27">
        <v>5.6176175575151803E-2</v>
      </c>
      <c r="O860" s="27">
        <v>0.46826533820339422</v>
      </c>
    </row>
    <row r="861" spans="1:15" x14ac:dyDescent="0.25">
      <c r="A861" t="str">
        <f t="shared" si="13"/>
        <v>LDMIPF43225</v>
      </c>
      <c r="B861" s="3" t="s">
        <v>35</v>
      </c>
      <c r="C861" s="3" t="s">
        <v>36</v>
      </c>
      <c r="D861" s="4">
        <v>43225</v>
      </c>
      <c r="E861" s="3" t="s">
        <v>37</v>
      </c>
      <c r="F861" s="27">
        <v>2.066137040423401</v>
      </c>
      <c r="G861" s="27">
        <v>5.0003747147947628E-2</v>
      </c>
      <c r="H861" s="27">
        <v>0.2</v>
      </c>
      <c r="I861" s="27">
        <v>0.29631131026882934</v>
      </c>
      <c r="J861" s="27">
        <v>2.6124520978401784</v>
      </c>
      <c r="K861" s="27">
        <v>1.3737237955146693</v>
      </c>
      <c r="L861" s="27">
        <v>0</v>
      </c>
      <c r="M861" s="27">
        <v>0.2</v>
      </c>
      <c r="N861" s="27">
        <v>0.27248311333475872</v>
      </c>
      <c r="O861" s="27">
        <v>1.846206908849428</v>
      </c>
    </row>
    <row r="862" spans="1:15" x14ac:dyDescent="0.25">
      <c r="A862" t="str">
        <f t="shared" si="13"/>
        <v>LDSAPF43225</v>
      </c>
      <c r="B862" s="3" t="s">
        <v>38</v>
      </c>
      <c r="C862" s="3" t="s">
        <v>39</v>
      </c>
      <c r="D862" s="4">
        <v>43225</v>
      </c>
      <c r="E862" s="3" t="s">
        <v>40</v>
      </c>
      <c r="F862" s="27">
        <v>0.80000935907995718</v>
      </c>
      <c r="G862" s="27">
        <v>0</v>
      </c>
      <c r="H862" s="27">
        <v>0</v>
      </c>
      <c r="I862" s="27">
        <v>3.9600978484790432E-2</v>
      </c>
      <c r="J862" s="27">
        <v>0.83961033756474757</v>
      </c>
      <c r="K862" s="27">
        <v>0.26601395198293148</v>
      </c>
      <c r="L862" s="27">
        <v>0</v>
      </c>
      <c r="M862" s="27">
        <v>0</v>
      </c>
      <c r="N862" s="27">
        <v>3.8882608746431534E-2</v>
      </c>
      <c r="O862" s="27">
        <v>0.304896560729363</v>
      </c>
    </row>
    <row r="863" spans="1:15" x14ac:dyDescent="0.25">
      <c r="A863" t="str">
        <f t="shared" si="13"/>
        <v>LEBALF43225</v>
      </c>
      <c r="B863" s="3" t="s">
        <v>41</v>
      </c>
      <c r="C863" s="3" t="s">
        <v>42</v>
      </c>
      <c r="D863" s="4">
        <v>43225</v>
      </c>
      <c r="E863" s="3" t="s">
        <v>43</v>
      </c>
      <c r="F863" s="27">
        <v>2.2617003436042609</v>
      </c>
      <c r="G863" s="27">
        <v>5.0003489043558641E-2</v>
      </c>
      <c r="H863" s="27">
        <v>0.2</v>
      </c>
      <c r="I863" s="27">
        <v>4.7099115347365592E-2</v>
      </c>
      <c r="J863" s="27">
        <v>2.5588029479951855</v>
      </c>
      <c r="K863" s="27">
        <v>0.25975151465281582</v>
      </c>
      <c r="L863" s="27">
        <v>0</v>
      </c>
      <c r="M863" s="27">
        <v>0.2</v>
      </c>
      <c r="N863" s="27">
        <v>4.6755068795567893E-2</v>
      </c>
      <c r="O863" s="27">
        <v>0.50650658344838373</v>
      </c>
    </row>
    <row r="864" spans="1:15" x14ac:dyDescent="0.25">
      <c r="A864" t="str">
        <f t="shared" si="13"/>
        <v>LEBFSF43225</v>
      </c>
      <c r="B864" s="3" t="s">
        <v>44</v>
      </c>
      <c r="C864" s="3" t="s">
        <v>45</v>
      </c>
      <c r="D864" s="4">
        <v>43225</v>
      </c>
      <c r="E864" s="3" t="s">
        <v>46</v>
      </c>
      <c r="F864" s="27">
        <v>2.5001243348347253</v>
      </c>
      <c r="G864" s="27">
        <v>5.0003915192774875E-2</v>
      </c>
      <c r="H864" s="27">
        <v>0.2</v>
      </c>
      <c r="I864" s="27">
        <v>0.21961737965045464</v>
      </c>
      <c r="J864" s="27">
        <v>2.9697456296779547</v>
      </c>
      <c r="K864" s="27">
        <v>1.0367387284074479</v>
      </c>
      <c r="L864" s="27">
        <v>0</v>
      </c>
      <c r="M864" s="27">
        <v>0.2</v>
      </c>
      <c r="N864" s="27">
        <v>0.20822838183681353</v>
      </c>
      <c r="O864" s="27">
        <v>1.4449671102442614</v>
      </c>
    </row>
    <row r="865" spans="1:15" x14ac:dyDescent="0.25">
      <c r="A865" t="str">
        <f t="shared" si="13"/>
        <v>LECHID43225</v>
      </c>
      <c r="B865" s="3" t="s">
        <v>47</v>
      </c>
      <c r="C865" s="3" t="s">
        <v>48</v>
      </c>
      <c r="D865" s="4">
        <v>43225</v>
      </c>
      <c r="E865" s="3" t="s">
        <v>49</v>
      </c>
      <c r="F865" s="27">
        <v>2.4750523880893907</v>
      </c>
      <c r="G865" s="27">
        <v>0</v>
      </c>
      <c r="H865" s="27">
        <v>0</v>
      </c>
      <c r="I865" s="27">
        <v>0.26910788524983692</v>
      </c>
      <c r="J865" s="27">
        <v>2.7441602733392276</v>
      </c>
      <c r="K865" s="27">
        <v>1.4648262126830534</v>
      </c>
      <c r="L865" s="27">
        <v>0</v>
      </c>
      <c r="M865" s="27">
        <v>0</v>
      </c>
      <c r="N865" s="27">
        <v>0.24931133418228474</v>
      </c>
      <c r="O865" s="27">
        <v>1.7141375468653381</v>
      </c>
    </row>
    <row r="866" spans="1:15" x14ac:dyDescent="0.25">
      <c r="A866" t="str">
        <f t="shared" si="13"/>
        <v>LEEQTF43225</v>
      </c>
      <c r="B866" s="3" t="s">
        <v>50</v>
      </c>
      <c r="C866" s="3" t="s">
        <v>51</v>
      </c>
      <c r="D866" s="4">
        <v>43225</v>
      </c>
      <c r="E866" s="3" t="s">
        <v>52</v>
      </c>
      <c r="F866" s="27">
        <v>2.3281786664278039</v>
      </c>
      <c r="G866" s="27">
        <v>5.0003939164446953E-2</v>
      </c>
      <c r="H866" s="27">
        <v>0.2</v>
      </c>
      <c r="I866" s="27">
        <v>0.28947345057812318</v>
      </c>
      <c r="J866" s="27">
        <v>2.8676560561703743</v>
      </c>
      <c r="K866" s="27">
        <v>1.4614735670917716</v>
      </c>
      <c r="L866" s="27">
        <v>0</v>
      </c>
      <c r="M866" s="27">
        <v>0.2</v>
      </c>
      <c r="N866" s="27">
        <v>0.28647576367672944</v>
      </c>
      <c r="O866" s="27">
        <v>1.947949330768501</v>
      </c>
    </row>
    <row r="867" spans="1:15" x14ac:dyDescent="0.25">
      <c r="A867" t="str">
        <f t="shared" si="13"/>
        <v>LEGROW43225</v>
      </c>
      <c r="B867" s="3" t="s">
        <v>53</v>
      </c>
      <c r="C867" s="3" t="s">
        <v>54</v>
      </c>
      <c r="D867" s="4">
        <v>43225</v>
      </c>
      <c r="E867" s="3" t="s">
        <v>55</v>
      </c>
      <c r="F867" s="27">
        <v>2.3521456962738103</v>
      </c>
      <c r="G867" s="27">
        <v>5.0004008922936619E-2</v>
      </c>
      <c r="H867" s="27">
        <v>0.2</v>
      </c>
      <c r="I867" s="27">
        <v>0.27578683899821399</v>
      </c>
      <c r="J867" s="27">
        <v>2.8779365441949611</v>
      </c>
      <c r="K867" s="27">
        <v>1.3928491529518574</v>
      </c>
      <c r="L867" s="27">
        <v>0</v>
      </c>
      <c r="M867" s="27">
        <v>0.2</v>
      </c>
      <c r="N867" s="27">
        <v>0.27232365735857555</v>
      </c>
      <c r="O867" s="27">
        <v>1.8651728103104328</v>
      </c>
    </row>
    <row r="868" spans="1:15" x14ac:dyDescent="0.25">
      <c r="A868" t="str">
        <f t="shared" si="13"/>
        <v>LEINFA43225</v>
      </c>
      <c r="B868" s="3" t="s">
        <v>56</v>
      </c>
      <c r="C868" s="3" t="s">
        <v>57</v>
      </c>
      <c r="D868" s="4">
        <v>43225</v>
      </c>
      <c r="E868" s="3" t="s">
        <v>58</v>
      </c>
      <c r="F868" s="27">
        <v>2.5001221409529917</v>
      </c>
      <c r="G868" s="27">
        <v>0</v>
      </c>
      <c r="H868" s="27">
        <v>0.2</v>
      </c>
      <c r="I868" s="27">
        <v>0.25382042288478779</v>
      </c>
      <c r="J868" s="27">
        <v>2.9539425638377796</v>
      </c>
      <c r="K868" s="27">
        <v>1.185170799452852</v>
      </c>
      <c r="L868" s="27">
        <v>0</v>
      </c>
      <c r="M868" s="27">
        <v>0.2</v>
      </c>
      <c r="N868" s="27">
        <v>0.23673657119410196</v>
      </c>
      <c r="O868" s="27">
        <v>1.6219073706469538</v>
      </c>
    </row>
    <row r="869" spans="1:15" x14ac:dyDescent="0.25">
      <c r="A869" t="str">
        <f t="shared" si="13"/>
        <v>LEINNF43225</v>
      </c>
      <c r="B869" s="3" t="s">
        <v>59</v>
      </c>
      <c r="C869" s="3" t="s">
        <v>60</v>
      </c>
      <c r="D869" s="4">
        <v>43225</v>
      </c>
      <c r="E869" s="3" t="s">
        <v>93</v>
      </c>
      <c r="F869" s="27">
        <v>1.2000345808602626</v>
      </c>
      <c r="G869" s="27">
        <v>0</v>
      </c>
      <c r="H869" s="27">
        <v>0</v>
      </c>
      <c r="I869" s="27">
        <v>4.5000110070496382E-2</v>
      </c>
      <c r="J869" s="27">
        <v>1.245034690930759</v>
      </c>
      <c r="K869" s="27">
        <v>0.64445329720623501</v>
      </c>
      <c r="L869" s="27">
        <v>0</v>
      </c>
      <c r="M869" s="27">
        <v>0</v>
      </c>
      <c r="N869" s="27">
        <v>4.4004197255486238E-2</v>
      </c>
      <c r="O869" s="27">
        <v>0.68845749446172122</v>
      </c>
    </row>
    <row r="870" spans="1:15" x14ac:dyDescent="0.25">
      <c r="A870" t="str">
        <f t="shared" si="13"/>
        <v>LEINSX43225</v>
      </c>
      <c r="B870" s="3" t="s">
        <v>61</v>
      </c>
      <c r="C870" s="3" t="s">
        <v>62</v>
      </c>
      <c r="D870" s="4">
        <v>43225</v>
      </c>
      <c r="E870" s="3" t="s">
        <v>92</v>
      </c>
      <c r="F870" s="27">
        <v>1.7000545033746732</v>
      </c>
      <c r="G870" s="27">
        <v>0</v>
      </c>
      <c r="H870" s="27">
        <v>0</v>
      </c>
      <c r="I870" s="27">
        <v>0.12600930786314415</v>
      </c>
      <c r="J870" s="27">
        <v>1.8260638112378174</v>
      </c>
      <c r="K870" s="27">
        <v>1.137730230609922</v>
      </c>
      <c r="L870" s="27">
        <v>0</v>
      </c>
      <c r="M870" s="27">
        <v>0</v>
      </c>
      <c r="N870" s="27">
        <v>0.11480024253698687</v>
      </c>
      <c r="O870" s="27">
        <v>1.2525304731469089</v>
      </c>
    </row>
    <row r="871" spans="1:15" x14ac:dyDescent="0.25">
      <c r="A871" t="str">
        <f t="shared" si="13"/>
        <v>LEMIDF43225</v>
      </c>
      <c r="B871" s="3" t="s">
        <v>63</v>
      </c>
      <c r="C871" s="3" t="s">
        <v>64</v>
      </c>
      <c r="D871" s="4">
        <v>43225</v>
      </c>
      <c r="E871" s="3" t="s">
        <v>65</v>
      </c>
      <c r="F871" s="27">
        <v>2.3300946200849415</v>
      </c>
      <c r="G871" s="27">
        <v>5.0003624242982297E-2</v>
      </c>
      <c r="H871" s="27">
        <v>0.2</v>
      </c>
      <c r="I871" s="27">
        <v>5.9409236956167885E-2</v>
      </c>
      <c r="J871" s="27">
        <v>2.6395074812840922</v>
      </c>
      <c r="K871" s="27">
        <v>0.32152674947051002</v>
      </c>
      <c r="L871" s="27">
        <v>0</v>
      </c>
      <c r="M871" s="27">
        <v>0.2</v>
      </c>
      <c r="N871" s="27">
        <v>5.7874089078264024E-2</v>
      </c>
      <c r="O871" s="27">
        <v>0.57940083854877411</v>
      </c>
    </row>
    <row r="872" spans="1:15" x14ac:dyDescent="0.25">
      <c r="A872" t="str">
        <f t="shared" si="13"/>
        <v>LET10043225</v>
      </c>
      <c r="B872" s="3" t="s">
        <v>66</v>
      </c>
      <c r="C872" s="3" t="s">
        <v>67</v>
      </c>
      <c r="D872" s="4">
        <v>43225</v>
      </c>
      <c r="E872" s="3" t="s">
        <v>98</v>
      </c>
      <c r="F872" s="27">
        <v>0.2498784705278399</v>
      </c>
      <c r="G872" s="27">
        <v>0</v>
      </c>
      <c r="H872" s="27">
        <v>0</v>
      </c>
      <c r="I872" s="27">
        <v>8.9777925181944145E-3</v>
      </c>
      <c r="J872" s="27">
        <v>0.25885626304603432</v>
      </c>
      <c r="K872" s="27">
        <v>0</v>
      </c>
      <c r="L872" s="27">
        <v>0</v>
      </c>
      <c r="M872" s="27">
        <v>0</v>
      </c>
      <c r="N872" s="27">
        <v>0</v>
      </c>
      <c r="O872" s="27">
        <v>0</v>
      </c>
    </row>
    <row r="873" spans="1:15" x14ac:dyDescent="0.25">
      <c r="A873" t="str">
        <f t="shared" si="13"/>
        <v>LETAXP43225</v>
      </c>
      <c r="B873" s="3" t="s">
        <v>69</v>
      </c>
      <c r="C873" s="3" t="s">
        <v>70</v>
      </c>
      <c r="D873" s="4">
        <v>43225</v>
      </c>
      <c r="E873" s="3" t="s">
        <v>71</v>
      </c>
      <c r="F873" s="27">
        <v>2.3939633634152453</v>
      </c>
      <c r="G873" s="27">
        <v>5.0003790554973337E-2</v>
      </c>
      <c r="H873" s="27">
        <v>0</v>
      </c>
      <c r="I873" s="27">
        <v>0.25451317579835087</v>
      </c>
      <c r="J873" s="27">
        <v>2.6984803297685693</v>
      </c>
      <c r="K873" s="27">
        <v>1.422807602379057</v>
      </c>
      <c r="L873" s="27">
        <v>0</v>
      </c>
      <c r="M873" s="27">
        <v>0</v>
      </c>
      <c r="N873" s="27">
        <v>0.24171706501625798</v>
      </c>
      <c r="O873" s="27">
        <v>1.6645246673953149</v>
      </c>
    </row>
    <row r="874" spans="1:15" x14ac:dyDescent="0.25">
      <c r="A874" t="str">
        <f t="shared" si="13"/>
        <v>LETF5043225</v>
      </c>
      <c r="B874" s="3" t="s">
        <v>72</v>
      </c>
      <c r="C874" s="3" t="s">
        <v>73</v>
      </c>
      <c r="D874" s="4">
        <v>43225</v>
      </c>
      <c r="E874" s="3" t="s">
        <v>99</v>
      </c>
      <c r="F874" s="27">
        <v>9.998537078679888E-2</v>
      </c>
      <c r="G874" s="27">
        <v>0</v>
      </c>
      <c r="H874" s="27">
        <v>0</v>
      </c>
      <c r="I874" s="27">
        <v>1.7974222816789956E-3</v>
      </c>
      <c r="J874" s="27">
        <v>0.10178279306847787</v>
      </c>
      <c r="K874" s="27">
        <v>0</v>
      </c>
      <c r="L874" s="27">
        <v>0</v>
      </c>
      <c r="M874" s="27">
        <v>0</v>
      </c>
      <c r="N874" s="27">
        <v>0</v>
      </c>
      <c r="O874" s="27">
        <v>0</v>
      </c>
    </row>
    <row r="875" spans="1:15" x14ac:dyDescent="0.25">
      <c r="A875" t="str">
        <f t="shared" si="13"/>
        <v>LETFSX43225</v>
      </c>
      <c r="B875" s="3" t="s">
        <v>75</v>
      </c>
      <c r="C875" s="3" t="s">
        <v>76</v>
      </c>
      <c r="D875" s="4">
        <v>43225</v>
      </c>
      <c r="E875" s="3" t="s">
        <v>100</v>
      </c>
      <c r="F875" s="27">
        <v>0.10000025409849342</v>
      </c>
      <c r="G875" s="27">
        <v>0</v>
      </c>
      <c r="H875" s="27">
        <v>0</v>
      </c>
      <c r="I875" s="27">
        <v>0</v>
      </c>
      <c r="J875" s="27">
        <v>0.10000025409849342</v>
      </c>
      <c r="K875" s="27">
        <v>0</v>
      </c>
      <c r="L875" s="27">
        <v>0</v>
      </c>
      <c r="M875" s="27">
        <v>0</v>
      </c>
      <c r="N875" s="27">
        <v>0</v>
      </c>
      <c r="O875" s="27">
        <v>0</v>
      </c>
    </row>
    <row r="876" spans="1:15" x14ac:dyDescent="0.25">
      <c r="A876" t="str">
        <f t="shared" si="13"/>
        <v>LEULIS43225</v>
      </c>
      <c r="B876" s="3" t="s">
        <v>78</v>
      </c>
      <c r="C876" s="3" t="s">
        <v>79</v>
      </c>
      <c r="D876" s="4">
        <v>43225</v>
      </c>
      <c r="E876" s="3" t="s">
        <v>80</v>
      </c>
      <c r="F876" s="27">
        <v>2.3455309416555803</v>
      </c>
      <c r="G876" s="27">
        <v>5.0003601811325356E-2</v>
      </c>
      <c r="H876" s="27">
        <v>0</v>
      </c>
      <c r="I876" s="27">
        <v>0.24759549554409932</v>
      </c>
      <c r="J876" s="27">
        <v>2.6431300390110053</v>
      </c>
      <c r="K876" s="27">
        <v>1.2716553055095032</v>
      </c>
      <c r="L876" s="27">
        <v>0</v>
      </c>
      <c r="M876" s="27">
        <v>0</v>
      </c>
      <c r="N876" s="27">
        <v>0.21630549588553816</v>
      </c>
      <c r="O876" s="27">
        <v>1.4879608013950414</v>
      </c>
    </row>
    <row r="877" spans="1:15" x14ac:dyDescent="0.25">
      <c r="A877" t="str">
        <f t="shared" si="13"/>
        <v>LLIQDF43225</v>
      </c>
      <c r="B877" s="3" t="s">
        <v>81</v>
      </c>
      <c r="C877" s="3" t="s">
        <v>82</v>
      </c>
      <c r="D877" s="4">
        <v>43225</v>
      </c>
      <c r="E877" s="3" t="s">
        <v>83</v>
      </c>
      <c r="F877" s="27">
        <v>0.23945533436381117</v>
      </c>
      <c r="G877" s="27">
        <v>0</v>
      </c>
      <c r="H877" s="27">
        <v>0</v>
      </c>
      <c r="I877" s="27">
        <v>5.299983839565898E-3</v>
      </c>
      <c r="J877" s="27">
        <v>0.24475531820337706</v>
      </c>
      <c r="K877" s="27">
        <v>9.9429153375629575E-2</v>
      </c>
      <c r="L877" s="27">
        <v>0</v>
      </c>
      <c r="M877" s="27">
        <v>0</v>
      </c>
      <c r="N877" s="27">
        <v>5.2970933642367797E-3</v>
      </c>
      <c r="O877" s="27">
        <v>0.10472624673986636</v>
      </c>
    </row>
    <row r="878" spans="1:15" x14ac:dyDescent="0.25">
      <c r="A878" t="str">
        <f t="shared" si="13"/>
        <v>LDBOND43226</v>
      </c>
      <c r="B878" s="3" t="s">
        <v>11</v>
      </c>
      <c r="C878" s="3" t="s">
        <v>12</v>
      </c>
      <c r="D878" s="4">
        <v>43226</v>
      </c>
      <c r="E878" s="3" t="s">
        <v>13</v>
      </c>
      <c r="F878" s="27">
        <v>1.0238674533271874</v>
      </c>
      <c r="G878" s="27">
        <v>0</v>
      </c>
      <c r="H878" s="27">
        <v>0</v>
      </c>
      <c r="I878" s="27">
        <v>8.7095768695974185E-2</v>
      </c>
      <c r="J878" s="27">
        <v>1.1109632220231616</v>
      </c>
      <c r="K878" s="27">
        <v>0.52062884181010172</v>
      </c>
      <c r="L878" s="27">
        <v>0</v>
      </c>
      <c r="M878" s="27">
        <v>0</v>
      </c>
      <c r="N878" s="27">
        <v>8.6514188040406809E-2</v>
      </c>
      <c r="O878" s="27">
        <v>0.6071430298505085</v>
      </c>
    </row>
    <row r="879" spans="1:15" x14ac:dyDescent="0.25">
      <c r="A879" t="str">
        <f t="shared" si="13"/>
        <v>LDCPO243226</v>
      </c>
      <c r="B879" s="3" t="s">
        <v>14</v>
      </c>
      <c r="C879" s="3" t="s">
        <v>15</v>
      </c>
      <c r="D879" s="4">
        <v>43226</v>
      </c>
      <c r="E879" s="3" t="s">
        <v>16</v>
      </c>
      <c r="F879" s="27">
        <v>0</v>
      </c>
      <c r="G879" s="27">
        <v>0</v>
      </c>
      <c r="H879" s="27">
        <v>0</v>
      </c>
      <c r="I879" s="27">
        <v>0</v>
      </c>
      <c r="J879" s="27">
        <v>0</v>
      </c>
      <c r="K879" s="27">
        <v>0</v>
      </c>
      <c r="L879" s="27">
        <v>0</v>
      </c>
      <c r="M879" s="27">
        <v>0</v>
      </c>
      <c r="N879" s="27">
        <v>0</v>
      </c>
      <c r="O879" s="27">
        <v>0</v>
      </c>
    </row>
    <row r="880" spans="1:15" x14ac:dyDescent="0.25">
      <c r="A880" t="str">
        <f t="shared" si="13"/>
        <v>LDDAF143226</v>
      </c>
      <c r="B880" s="3" t="s">
        <v>17</v>
      </c>
      <c r="C880" s="3" t="s">
        <v>18</v>
      </c>
      <c r="D880" s="4">
        <v>43226</v>
      </c>
      <c r="E880" s="5" t="s">
        <v>19</v>
      </c>
      <c r="F880" s="27">
        <v>2.2500831880435856</v>
      </c>
      <c r="G880" s="27">
        <v>0</v>
      </c>
      <c r="H880" s="27">
        <v>0</v>
      </c>
      <c r="I880" s="27">
        <v>0.17461273985981277</v>
      </c>
      <c r="J880" s="27">
        <v>2.4246959279033984</v>
      </c>
      <c r="K880" s="27">
        <v>1.0800127059500584</v>
      </c>
      <c r="L880" s="27">
        <v>0</v>
      </c>
      <c r="M880" s="27">
        <v>0</v>
      </c>
      <c r="N880" s="27">
        <v>0.17460344957831456</v>
      </c>
      <c r="O880" s="27">
        <v>1.254616155528373</v>
      </c>
    </row>
    <row r="881" spans="1:15" x14ac:dyDescent="0.25">
      <c r="A881" t="str">
        <f t="shared" si="13"/>
        <v>LDDAF243226</v>
      </c>
      <c r="B881" s="3" t="s">
        <v>20</v>
      </c>
      <c r="C881" s="3" t="s">
        <v>21</v>
      </c>
      <c r="D881" s="4">
        <v>43226</v>
      </c>
      <c r="E881" s="3" t="s">
        <v>22</v>
      </c>
      <c r="F881" s="27">
        <v>2.2500877681842431</v>
      </c>
      <c r="G881" s="27">
        <v>0</v>
      </c>
      <c r="H881" s="27">
        <v>0</v>
      </c>
      <c r="I881" s="27">
        <v>0.19801339340359395</v>
      </c>
      <c r="J881" s="27">
        <v>2.4481011615878372</v>
      </c>
      <c r="K881" s="27">
        <v>1.2200176288106044</v>
      </c>
      <c r="L881" s="27">
        <v>0</v>
      </c>
      <c r="M881" s="27">
        <v>0</v>
      </c>
      <c r="N881" s="27">
        <v>0.1980098729111695</v>
      </c>
      <c r="O881" s="27">
        <v>1.4180275017217738</v>
      </c>
    </row>
    <row r="882" spans="1:15" x14ac:dyDescent="0.25">
      <c r="A882" t="str">
        <f t="shared" si="13"/>
        <v>LDDAF343226</v>
      </c>
      <c r="B882" s="3" t="s">
        <v>23</v>
      </c>
      <c r="C882" s="3" t="s">
        <v>24</v>
      </c>
      <c r="D882" s="4">
        <v>43226</v>
      </c>
      <c r="E882" s="3" t="s">
        <v>25</v>
      </c>
      <c r="F882" s="27">
        <v>2.2500866591558517</v>
      </c>
      <c r="G882" s="27">
        <v>0</v>
      </c>
      <c r="H882" s="27">
        <v>0</v>
      </c>
      <c r="I882" s="27">
        <v>0.19621440154669606</v>
      </c>
      <c r="J882" s="27">
        <v>2.4463010607025479</v>
      </c>
      <c r="K882" s="27">
        <v>1.2300221693575499</v>
      </c>
      <c r="L882" s="27">
        <v>0</v>
      </c>
      <c r="M882" s="27">
        <v>0</v>
      </c>
      <c r="N882" s="27">
        <v>0.19620276506076084</v>
      </c>
      <c r="O882" s="27">
        <v>1.4262249344183107</v>
      </c>
    </row>
    <row r="883" spans="1:15" x14ac:dyDescent="0.25">
      <c r="A883" t="str">
        <f t="shared" si="13"/>
        <v>LDGETF43226</v>
      </c>
      <c r="B883" s="3" t="s">
        <v>26</v>
      </c>
      <c r="C883" s="3" t="s">
        <v>27</v>
      </c>
      <c r="D883" s="4">
        <v>43226</v>
      </c>
      <c r="E883" s="3" t="s">
        <v>97</v>
      </c>
      <c r="F883" s="27">
        <v>0.25000030549978469</v>
      </c>
      <c r="G883" s="27">
        <v>0</v>
      </c>
      <c r="H883" s="27">
        <v>0</v>
      </c>
      <c r="I883" s="27">
        <v>2.699993376371598E-2</v>
      </c>
      <c r="J883" s="27">
        <v>0.27700023926350065</v>
      </c>
      <c r="K883" s="27">
        <v>0</v>
      </c>
      <c r="L883" s="27">
        <v>0</v>
      </c>
      <c r="M883" s="27">
        <v>0</v>
      </c>
      <c r="N883" s="27">
        <v>0</v>
      </c>
      <c r="O883" s="27">
        <v>0</v>
      </c>
    </row>
    <row r="884" spans="1:15" x14ac:dyDescent="0.25">
      <c r="A884" t="str">
        <f t="shared" si="13"/>
        <v>LDGSEC43226</v>
      </c>
      <c r="B884" s="3" t="s">
        <v>29</v>
      </c>
      <c r="C884" s="3" t="s">
        <v>30</v>
      </c>
      <c r="D884" s="4">
        <v>43226</v>
      </c>
      <c r="E884" s="3" t="s">
        <v>31</v>
      </c>
      <c r="F884" s="27">
        <v>1.0835464107946493</v>
      </c>
      <c r="G884" s="27">
        <v>0</v>
      </c>
      <c r="H884" s="27">
        <v>0.2</v>
      </c>
      <c r="I884" s="27">
        <v>6.1836524102476566E-2</v>
      </c>
      <c r="J884" s="27">
        <v>1.3453829348971258</v>
      </c>
      <c r="K884" s="27">
        <v>0.17482761060005525</v>
      </c>
      <c r="L884" s="27">
        <v>0</v>
      </c>
      <c r="M884" s="27">
        <v>0.2</v>
      </c>
      <c r="N884" s="27">
        <v>6.0269699854751141E-2</v>
      </c>
      <c r="O884" s="27">
        <v>0.43509731045480637</v>
      </c>
    </row>
    <row r="885" spans="1:15" x14ac:dyDescent="0.25">
      <c r="A885" t="str">
        <f t="shared" si="13"/>
        <v>LDINPF43226</v>
      </c>
      <c r="B885" s="3" t="s">
        <v>32</v>
      </c>
      <c r="C885" s="3" t="s">
        <v>33</v>
      </c>
      <c r="D885" s="4">
        <v>43226</v>
      </c>
      <c r="E885" s="3" t="s">
        <v>34</v>
      </c>
      <c r="F885" s="27">
        <v>1.0676695510936105</v>
      </c>
      <c r="G885" s="27">
        <v>0</v>
      </c>
      <c r="H885" s="27">
        <v>0</v>
      </c>
      <c r="I885" s="27">
        <v>5.7179066276881289E-2</v>
      </c>
      <c r="J885" s="27">
        <v>1.1248486173704917</v>
      </c>
      <c r="K885" s="27">
        <v>0.41208763593430214</v>
      </c>
      <c r="L885" s="27">
        <v>0</v>
      </c>
      <c r="M885" s="27">
        <v>0</v>
      </c>
      <c r="N885" s="27">
        <v>5.6176913387999523E-2</v>
      </c>
      <c r="O885" s="27">
        <v>0.46826454932230166</v>
      </c>
    </row>
    <row r="886" spans="1:15" x14ac:dyDescent="0.25">
      <c r="A886" t="str">
        <f t="shared" si="13"/>
        <v>LDMIPF43226</v>
      </c>
      <c r="B886" s="3" t="s">
        <v>35</v>
      </c>
      <c r="C886" s="3" t="s">
        <v>36</v>
      </c>
      <c r="D886" s="4">
        <v>43226</v>
      </c>
      <c r="E886" s="3" t="s">
        <v>37</v>
      </c>
      <c r="F886" s="27">
        <v>2.0660970883224525</v>
      </c>
      <c r="G886" s="27">
        <v>5.0003661952539594E-2</v>
      </c>
      <c r="H886" s="27">
        <v>0.2</v>
      </c>
      <c r="I886" s="27">
        <v>0.29630408123115315</v>
      </c>
      <c r="J886" s="27">
        <v>2.6124048315061454</v>
      </c>
      <c r="K886" s="27">
        <v>1.3736909651476468</v>
      </c>
      <c r="L886" s="27">
        <v>0</v>
      </c>
      <c r="M886" s="27">
        <v>0.2</v>
      </c>
      <c r="N886" s="27">
        <v>0.27247716912714715</v>
      </c>
      <c r="O886" s="27">
        <v>1.846168134274794</v>
      </c>
    </row>
    <row r="887" spans="1:15" x14ac:dyDescent="0.25">
      <c r="A887" t="str">
        <f t="shared" si="13"/>
        <v>LDSAPF43226</v>
      </c>
      <c r="B887" s="3" t="s">
        <v>38</v>
      </c>
      <c r="C887" s="3" t="s">
        <v>39</v>
      </c>
      <c r="D887" s="4">
        <v>43226</v>
      </c>
      <c r="E887" s="3" t="s">
        <v>40</v>
      </c>
      <c r="F887" s="27">
        <v>0.80000951082147553</v>
      </c>
      <c r="G887" s="27">
        <v>0</v>
      </c>
      <c r="H887" s="27">
        <v>0</v>
      </c>
      <c r="I887" s="27">
        <v>3.9600982989933108E-2</v>
      </c>
      <c r="J887" s="27">
        <v>0.83961049381140862</v>
      </c>
      <c r="K887" s="27">
        <v>0.2660146513809728</v>
      </c>
      <c r="L887" s="27">
        <v>0</v>
      </c>
      <c r="M887" s="27">
        <v>0</v>
      </c>
      <c r="N887" s="27">
        <v>3.8882757782849886E-2</v>
      </c>
      <c r="O887" s="27">
        <v>0.30489740916382269</v>
      </c>
    </row>
    <row r="888" spans="1:15" x14ac:dyDescent="0.25">
      <c r="A888" t="str">
        <f t="shared" si="13"/>
        <v>LEBALF43226</v>
      </c>
      <c r="B888" s="3" t="s">
        <v>41</v>
      </c>
      <c r="C888" s="3" t="s">
        <v>42</v>
      </c>
      <c r="D888" s="4">
        <v>43226</v>
      </c>
      <c r="E888" s="3" t="s">
        <v>43</v>
      </c>
      <c r="F888" s="27">
        <v>2.2616890208974536</v>
      </c>
      <c r="G888" s="27">
        <v>5.0003503334648099E-2</v>
      </c>
      <c r="H888" s="27">
        <v>0.2</v>
      </c>
      <c r="I888" s="27">
        <v>4.7096848376775705E-2</v>
      </c>
      <c r="J888" s="27">
        <v>2.5587893726088775</v>
      </c>
      <c r="K888" s="27">
        <v>0.25973913781119534</v>
      </c>
      <c r="L888" s="27">
        <v>0</v>
      </c>
      <c r="M888" s="27">
        <v>0.2</v>
      </c>
      <c r="N888" s="27">
        <v>4.6752688818466219E-2</v>
      </c>
      <c r="O888" s="27">
        <v>0.50649182662966152</v>
      </c>
    </row>
    <row r="889" spans="1:15" x14ac:dyDescent="0.25">
      <c r="A889" t="str">
        <f t="shared" si="13"/>
        <v>LEBFSF43226</v>
      </c>
      <c r="B889" s="3" t="s">
        <v>44</v>
      </c>
      <c r="C889" s="3" t="s">
        <v>45</v>
      </c>
      <c r="D889" s="4">
        <v>43226</v>
      </c>
      <c r="E889" s="3" t="s">
        <v>46</v>
      </c>
      <c r="F889" s="27">
        <v>2.5001245979305904</v>
      </c>
      <c r="G889" s="27">
        <v>5.0004035369112965E-2</v>
      </c>
      <c r="H889" s="27">
        <v>0.2</v>
      </c>
      <c r="I889" s="27">
        <v>0.21961788259362675</v>
      </c>
      <c r="J889" s="27">
        <v>2.9697465158933301</v>
      </c>
      <c r="K889" s="27">
        <v>1.0367376867693732</v>
      </c>
      <c r="L889" s="27">
        <v>0</v>
      </c>
      <c r="M889" s="27">
        <v>0.2</v>
      </c>
      <c r="N889" s="27">
        <v>0.20822477068812567</v>
      </c>
      <c r="O889" s="27">
        <v>1.4449624574574989</v>
      </c>
    </row>
    <row r="890" spans="1:15" x14ac:dyDescent="0.25">
      <c r="A890" t="str">
        <f t="shared" si="13"/>
        <v>LECHID43226</v>
      </c>
      <c r="B890" s="3" t="s">
        <v>47</v>
      </c>
      <c r="C890" s="3" t="s">
        <v>48</v>
      </c>
      <c r="D890" s="4">
        <v>43226</v>
      </c>
      <c r="E890" s="3" t="s">
        <v>49</v>
      </c>
      <c r="F890" s="27">
        <v>2.4750443122743842</v>
      </c>
      <c r="G890" s="27">
        <v>0</v>
      </c>
      <c r="H890" s="27">
        <v>0</v>
      </c>
      <c r="I890" s="27">
        <v>0.26910480369848805</v>
      </c>
      <c r="J890" s="27">
        <v>2.7441491159728724</v>
      </c>
      <c r="K890" s="27">
        <v>1.4648183103341821</v>
      </c>
      <c r="L890" s="27">
        <v>0</v>
      </c>
      <c r="M890" s="27">
        <v>0</v>
      </c>
      <c r="N890" s="27">
        <v>0.24930998921376685</v>
      </c>
      <c r="O890" s="27">
        <v>1.714128299547949</v>
      </c>
    </row>
    <row r="891" spans="1:15" x14ac:dyDescent="0.25">
      <c r="A891" t="str">
        <f t="shared" si="13"/>
        <v>LEEQTF43226</v>
      </c>
      <c r="B891" s="3" t="s">
        <v>50</v>
      </c>
      <c r="C891" s="3" t="s">
        <v>51</v>
      </c>
      <c r="D891" s="4">
        <v>43226</v>
      </c>
      <c r="E891" s="3" t="s">
        <v>52</v>
      </c>
      <c r="F891" s="27">
        <v>2.3281838022271564</v>
      </c>
      <c r="G891" s="27">
        <v>5.0003934506023272E-2</v>
      </c>
      <c r="H891" s="27">
        <v>0.2</v>
      </c>
      <c r="I891" s="27">
        <v>0.28947431204657498</v>
      </c>
      <c r="J891" s="27">
        <v>2.8676620487797551</v>
      </c>
      <c r="K891" s="27">
        <v>1.4614780906990343</v>
      </c>
      <c r="L891" s="27">
        <v>0</v>
      </c>
      <c r="M891" s="27">
        <v>0.2</v>
      </c>
      <c r="N891" s="27">
        <v>0.28647720234284918</v>
      </c>
      <c r="O891" s="27">
        <v>1.9479552930418835</v>
      </c>
    </row>
    <row r="892" spans="1:15" x14ac:dyDescent="0.25">
      <c r="A892" t="str">
        <f t="shared" si="13"/>
        <v>LEGROW43226</v>
      </c>
      <c r="B892" s="3" t="s">
        <v>53</v>
      </c>
      <c r="C892" s="3" t="s">
        <v>54</v>
      </c>
      <c r="D892" s="4">
        <v>43226</v>
      </c>
      <c r="E892" s="3" t="s">
        <v>55</v>
      </c>
      <c r="F892" s="27">
        <v>2.3521517805094518</v>
      </c>
      <c r="G892" s="27">
        <v>5.0003894590609714E-2</v>
      </c>
      <c r="H892" s="27">
        <v>0.2</v>
      </c>
      <c r="I892" s="27">
        <v>0.27578800032243833</v>
      </c>
      <c r="J892" s="27">
        <v>2.8779436754225003</v>
      </c>
      <c r="K892" s="27">
        <v>1.3928554348434525</v>
      </c>
      <c r="L892" s="27">
        <v>0</v>
      </c>
      <c r="M892" s="27">
        <v>0.2</v>
      </c>
      <c r="N892" s="27">
        <v>0.27232399818731418</v>
      </c>
      <c r="O892" s="27">
        <v>1.8651794330307667</v>
      </c>
    </row>
    <row r="893" spans="1:15" x14ac:dyDescent="0.25">
      <c r="A893" t="str">
        <f t="shared" si="13"/>
        <v>LEINFA43226</v>
      </c>
      <c r="B893" s="3" t="s">
        <v>56</v>
      </c>
      <c r="C893" s="3" t="s">
        <v>57</v>
      </c>
      <c r="D893" s="4">
        <v>43226</v>
      </c>
      <c r="E893" s="3" t="s">
        <v>58</v>
      </c>
      <c r="F893" s="27">
        <v>2.500121933211215</v>
      </c>
      <c r="G893" s="27">
        <v>0</v>
      </c>
      <c r="H893" s="27">
        <v>0.2</v>
      </c>
      <c r="I893" s="27">
        <v>0.2538193392417184</v>
      </c>
      <c r="J893" s="27">
        <v>2.9539412724529335</v>
      </c>
      <c r="K893" s="27">
        <v>1.1851704147244122</v>
      </c>
      <c r="L893" s="27">
        <v>0</v>
      </c>
      <c r="M893" s="27">
        <v>0.2</v>
      </c>
      <c r="N893" s="27">
        <v>0.23673980103703463</v>
      </c>
      <c r="O893" s="27">
        <v>1.6219102157614467</v>
      </c>
    </row>
    <row r="894" spans="1:15" x14ac:dyDescent="0.25">
      <c r="A894" t="str">
        <f t="shared" si="13"/>
        <v>LEINNF43226</v>
      </c>
      <c r="B894" s="3" t="s">
        <v>59</v>
      </c>
      <c r="C894" s="3" t="s">
        <v>60</v>
      </c>
      <c r="D894" s="4">
        <v>43226</v>
      </c>
      <c r="E894" s="3" t="s">
        <v>93</v>
      </c>
      <c r="F894" s="27">
        <v>1.2000357694587498</v>
      </c>
      <c r="G894" s="27">
        <v>0</v>
      </c>
      <c r="H894" s="27">
        <v>0</v>
      </c>
      <c r="I894" s="27">
        <v>4.5001605077189505E-2</v>
      </c>
      <c r="J894" s="27">
        <v>1.2450373745359393</v>
      </c>
      <c r="K894" s="27">
        <v>0.64444893869302067</v>
      </c>
      <c r="L894" s="27">
        <v>0</v>
      </c>
      <c r="M894" s="27">
        <v>0</v>
      </c>
      <c r="N894" s="27">
        <v>4.3998611549870066E-2</v>
      </c>
      <c r="O894" s="27">
        <v>0.68844755024289073</v>
      </c>
    </row>
    <row r="895" spans="1:15" x14ac:dyDescent="0.25">
      <c r="A895" t="str">
        <f t="shared" si="13"/>
        <v>LEINSX43226</v>
      </c>
      <c r="B895" s="3" t="s">
        <v>61</v>
      </c>
      <c r="C895" s="3" t="s">
        <v>62</v>
      </c>
      <c r="D895" s="4">
        <v>43226</v>
      </c>
      <c r="E895" s="3" t="s">
        <v>92</v>
      </c>
      <c r="F895" s="27">
        <v>1.70005979514001</v>
      </c>
      <c r="G895" s="27">
        <v>0</v>
      </c>
      <c r="H895" s="27">
        <v>0</v>
      </c>
      <c r="I895" s="27">
        <v>0.12600311024746733</v>
      </c>
      <c r="J895" s="27">
        <v>1.8260629053874773</v>
      </c>
      <c r="K895" s="27">
        <v>1.1377108040022881</v>
      </c>
      <c r="L895" s="27">
        <v>0</v>
      </c>
      <c r="M895" s="27">
        <v>0</v>
      </c>
      <c r="N895" s="27">
        <v>0.11480397754331767</v>
      </c>
      <c r="O895" s="27">
        <v>1.2525147815456057</v>
      </c>
    </row>
    <row r="896" spans="1:15" x14ac:dyDescent="0.25">
      <c r="A896" t="str">
        <f t="shared" si="13"/>
        <v>LEMIDF43226</v>
      </c>
      <c r="B896" s="3" t="s">
        <v>63</v>
      </c>
      <c r="C896" s="3" t="s">
        <v>64</v>
      </c>
      <c r="D896" s="4">
        <v>43226</v>
      </c>
      <c r="E896" s="3" t="s">
        <v>65</v>
      </c>
      <c r="F896" s="27">
        <v>2.3300973032455126</v>
      </c>
      <c r="G896" s="27">
        <v>5.000361562781374E-2</v>
      </c>
      <c r="H896" s="27">
        <v>0.2</v>
      </c>
      <c r="I896" s="27">
        <v>5.9409642601250916E-2</v>
      </c>
      <c r="J896" s="27">
        <v>2.6395105614745775</v>
      </c>
      <c r="K896" s="27">
        <v>0.32153088015213821</v>
      </c>
      <c r="L896" s="27">
        <v>0</v>
      </c>
      <c r="M896" s="27">
        <v>0.2</v>
      </c>
      <c r="N896" s="27">
        <v>5.7874885312479044E-2</v>
      </c>
      <c r="O896" s="27">
        <v>0.57940576546461731</v>
      </c>
    </row>
    <row r="897" spans="1:15" x14ac:dyDescent="0.25">
      <c r="A897" t="str">
        <f t="shared" si="13"/>
        <v>LET10043226</v>
      </c>
      <c r="B897" s="3" t="s">
        <v>66</v>
      </c>
      <c r="C897" s="3" t="s">
        <v>67</v>
      </c>
      <c r="D897" s="4">
        <v>43226</v>
      </c>
      <c r="E897" s="3" t="s">
        <v>98</v>
      </c>
      <c r="F897" s="27">
        <v>0.24987849273918555</v>
      </c>
      <c r="G897" s="27">
        <v>0</v>
      </c>
      <c r="H897" s="27">
        <v>0</v>
      </c>
      <c r="I897" s="27">
        <v>8.9778547766813342E-3</v>
      </c>
      <c r="J897" s="27">
        <v>0.25885634751586689</v>
      </c>
      <c r="K897" s="27">
        <v>0</v>
      </c>
      <c r="L897" s="27">
        <v>0</v>
      </c>
      <c r="M897" s="27">
        <v>0</v>
      </c>
      <c r="N897" s="27">
        <v>0</v>
      </c>
      <c r="O897" s="27">
        <v>0</v>
      </c>
    </row>
    <row r="898" spans="1:15" x14ac:dyDescent="0.25">
      <c r="A898" t="str">
        <f t="shared" si="13"/>
        <v>LETAXP43226</v>
      </c>
      <c r="B898" s="3" t="s">
        <v>69</v>
      </c>
      <c r="C898" s="3" t="s">
        <v>70</v>
      </c>
      <c r="D898" s="4">
        <v>43226</v>
      </c>
      <c r="E898" s="3" t="s">
        <v>71</v>
      </c>
      <c r="F898" s="27">
        <v>2.3939716352221461</v>
      </c>
      <c r="G898" s="27">
        <v>5.0003596993764304E-2</v>
      </c>
      <c r="H898" s="27">
        <v>0</v>
      </c>
      <c r="I898" s="27">
        <v>0.25451423929931655</v>
      </c>
      <c r="J898" s="27">
        <v>2.6984894715152272</v>
      </c>
      <c r="K898" s="27">
        <v>1.4228126385259019</v>
      </c>
      <c r="L898" s="27">
        <v>0</v>
      </c>
      <c r="M898" s="27">
        <v>0</v>
      </c>
      <c r="N898" s="27">
        <v>0.24172425770737668</v>
      </c>
      <c r="O898" s="27">
        <v>1.6645368962332785</v>
      </c>
    </row>
    <row r="899" spans="1:15" x14ac:dyDescent="0.25">
      <c r="A899" t="str">
        <f t="shared" si="13"/>
        <v>LETF5043226</v>
      </c>
      <c r="B899" s="3" t="s">
        <v>72</v>
      </c>
      <c r="C899" s="3" t="s">
        <v>73</v>
      </c>
      <c r="D899" s="4">
        <v>43226</v>
      </c>
      <c r="E899" s="3" t="s">
        <v>99</v>
      </c>
      <c r="F899" s="27">
        <v>9.9985479743177522E-2</v>
      </c>
      <c r="G899" s="27">
        <v>0</v>
      </c>
      <c r="H899" s="27">
        <v>0</v>
      </c>
      <c r="I899" s="27">
        <v>1.7972705382668648E-3</v>
      </c>
      <c r="J899" s="27">
        <v>0.10178275028144439</v>
      </c>
      <c r="K899" s="27">
        <v>0</v>
      </c>
      <c r="L899" s="27">
        <v>0</v>
      </c>
      <c r="M899" s="27">
        <v>0</v>
      </c>
      <c r="N899" s="27">
        <v>0</v>
      </c>
      <c r="O899" s="27">
        <v>0</v>
      </c>
    </row>
    <row r="900" spans="1:15" x14ac:dyDescent="0.25">
      <c r="A900" t="str">
        <f t="shared" ref="A900:A963" si="14">C900&amp;D900</f>
        <v>LETFSX43226</v>
      </c>
      <c r="B900" s="3" t="s">
        <v>75</v>
      </c>
      <c r="C900" s="3" t="s">
        <v>76</v>
      </c>
      <c r="D900" s="4">
        <v>43226</v>
      </c>
      <c r="E900" s="3" t="s">
        <v>100</v>
      </c>
      <c r="F900" s="27">
        <v>0.10000030800697711</v>
      </c>
      <c r="G900" s="27">
        <v>0</v>
      </c>
      <c r="H900" s="27">
        <v>0</v>
      </c>
      <c r="I900" s="27">
        <v>0</v>
      </c>
      <c r="J900" s="27">
        <v>0.10000030800697711</v>
      </c>
      <c r="K900" s="27">
        <v>0</v>
      </c>
      <c r="L900" s="27">
        <v>0</v>
      </c>
      <c r="M900" s="27">
        <v>0</v>
      </c>
      <c r="N900" s="27">
        <v>0</v>
      </c>
      <c r="O900" s="27">
        <v>0</v>
      </c>
    </row>
    <row r="901" spans="1:15" x14ac:dyDescent="0.25">
      <c r="A901" t="str">
        <f t="shared" si="14"/>
        <v>LEULIS43226</v>
      </c>
      <c r="B901" s="3" t="s">
        <v>78</v>
      </c>
      <c r="C901" s="3" t="s">
        <v>79</v>
      </c>
      <c r="D901" s="4">
        <v>43226</v>
      </c>
      <c r="E901" s="3" t="s">
        <v>80</v>
      </c>
      <c r="F901" s="27">
        <v>2.345533411452319</v>
      </c>
      <c r="G901" s="27">
        <v>5.0003557067903673E-2</v>
      </c>
      <c r="H901" s="27">
        <v>0</v>
      </c>
      <c r="I901" s="27">
        <v>0.24759605966056492</v>
      </c>
      <c r="J901" s="27">
        <v>2.6431330281807877</v>
      </c>
      <c r="K901" s="27">
        <v>1.2716629691582382</v>
      </c>
      <c r="L901" s="27">
        <v>0</v>
      </c>
      <c r="M901" s="27">
        <v>0</v>
      </c>
      <c r="N901" s="27">
        <v>0.2163046188756409</v>
      </c>
      <c r="O901" s="27">
        <v>1.4879675880338792</v>
      </c>
    </row>
    <row r="902" spans="1:15" x14ac:dyDescent="0.25">
      <c r="A902" t="str">
        <f t="shared" si="14"/>
        <v>LLIQDF43226</v>
      </c>
      <c r="B902" s="3" t="s">
        <v>81</v>
      </c>
      <c r="C902" s="3" t="s">
        <v>82</v>
      </c>
      <c r="D902" s="4">
        <v>43226</v>
      </c>
      <c r="E902" s="3" t="s">
        <v>83</v>
      </c>
      <c r="F902" s="27">
        <v>0.23945535340436488</v>
      </c>
      <c r="G902" s="27">
        <v>0</v>
      </c>
      <c r="H902" s="27">
        <v>0</v>
      </c>
      <c r="I902" s="27">
        <v>5.2999466982128207E-3</v>
      </c>
      <c r="J902" s="27">
        <v>0.24475530010257771</v>
      </c>
      <c r="K902" s="27">
        <v>9.9429136405702043E-2</v>
      </c>
      <c r="L902" s="27">
        <v>0</v>
      </c>
      <c r="M902" s="27">
        <v>0</v>
      </c>
      <c r="N902" s="27">
        <v>5.297100156472446E-3</v>
      </c>
      <c r="O902" s="27">
        <v>0.10472623656217449</v>
      </c>
    </row>
    <row r="903" spans="1:15" x14ac:dyDescent="0.25">
      <c r="A903" t="str">
        <f t="shared" si="14"/>
        <v>LDBOND43227</v>
      </c>
      <c r="B903" s="3" t="s">
        <v>11</v>
      </c>
      <c r="C903" s="3" t="s">
        <v>12</v>
      </c>
      <c r="D903" s="4">
        <v>43227</v>
      </c>
      <c r="E903" s="3" t="s">
        <v>13</v>
      </c>
      <c r="F903" s="27">
        <v>1.0700193118667731</v>
      </c>
      <c r="G903" s="27">
        <v>0</v>
      </c>
      <c r="H903" s="27">
        <v>0</v>
      </c>
      <c r="I903" s="27">
        <v>9.5403125285880006E-2</v>
      </c>
      <c r="J903" s="27">
        <v>1.1654224371526531</v>
      </c>
      <c r="K903" s="27">
        <v>0.5667872287375908</v>
      </c>
      <c r="L903" s="27">
        <v>0</v>
      </c>
      <c r="M903" s="27">
        <v>0</v>
      </c>
      <c r="N903" s="27">
        <v>9.4822925815578746E-2</v>
      </c>
      <c r="O903" s="27">
        <v>0.66161015455316952</v>
      </c>
    </row>
    <row r="904" spans="1:15" x14ac:dyDescent="0.25">
      <c r="A904" t="str">
        <f t="shared" si="14"/>
        <v>LDCPO243227</v>
      </c>
      <c r="B904" s="3" t="s">
        <v>14</v>
      </c>
      <c r="C904" s="3" t="s">
        <v>15</v>
      </c>
      <c r="D904" s="4">
        <v>43227</v>
      </c>
      <c r="E904" s="3" t="s">
        <v>16</v>
      </c>
      <c r="F904" s="27">
        <v>0</v>
      </c>
      <c r="G904" s="27">
        <v>0</v>
      </c>
      <c r="H904" s="27">
        <v>0</v>
      </c>
      <c r="I904" s="27">
        <v>0</v>
      </c>
      <c r="J904" s="27">
        <v>0</v>
      </c>
      <c r="K904" s="27">
        <v>0</v>
      </c>
      <c r="L904" s="27">
        <v>0</v>
      </c>
      <c r="M904" s="27">
        <v>0</v>
      </c>
      <c r="N904" s="27">
        <v>0</v>
      </c>
      <c r="O904" s="27">
        <v>0</v>
      </c>
    </row>
    <row r="905" spans="1:15" x14ac:dyDescent="0.25">
      <c r="A905" t="str">
        <f t="shared" si="14"/>
        <v>LDDAF143227</v>
      </c>
      <c r="B905" s="3" t="s">
        <v>17</v>
      </c>
      <c r="C905" s="3" t="s">
        <v>18</v>
      </c>
      <c r="D905" s="4">
        <v>43227</v>
      </c>
      <c r="E905" s="5" t="s">
        <v>19</v>
      </c>
      <c r="F905" s="27">
        <v>2.2500871408533527</v>
      </c>
      <c r="G905" s="27">
        <v>0</v>
      </c>
      <c r="H905" s="27">
        <v>0</v>
      </c>
      <c r="I905" s="27">
        <v>0.17461022909152696</v>
      </c>
      <c r="J905" s="27">
        <v>2.4246973699448797</v>
      </c>
      <c r="K905" s="27">
        <v>1.0800078524033201</v>
      </c>
      <c r="L905" s="27">
        <v>0</v>
      </c>
      <c r="M905" s="27">
        <v>0</v>
      </c>
      <c r="N905" s="27">
        <v>0.17460865863345013</v>
      </c>
      <c r="O905" s="27">
        <v>1.2546165110367702</v>
      </c>
    </row>
    <row r="906" spans="1:15" x14ac:dyDescent="0.25">
      <c r="A906" t="str">
        <f t="shared" si="14"/>
        <v>LDDAF243227</v>
      </c>
      <c r="B906" s="3" t="s">
        <v>20</v>
      </c>
      <c r="C906" s="3" t="s">
        <v>21</v>
      </c>
      <c r="D906" s="4">
        <v>43227</v>
      </c>
      <c r="E906" s="3" t="s">
        <v>22</v>
      </c>
      <c r="F906" s="27">
        <v>2.2500934926379017</v>
      </c>
      <c r="G906" s="27">
        <v>0</v>
      </c>
      <c r="H906" s="27">
        <v>0</v>
      </c>
      <c r="I906" s="27">
        <v>0.19801424261828371</v>
      </c>
      <c r="J906" s="27">
        <v>2.4481077352561855</v>
      </c>
      <c r="K906" s="27">
        <v>1.2200088996443554</v>
      </c>
      <c r="L906" s="27">
        <v>0</v>
      </c>
      <c r="M906" s="27">
        <v>0</v>
      </c>
      <c r="N906" s="27">
        <v>0.19800768471802876</v>
      </c>
      <c r="O906" s="27">
        <v>1.4180165843623842</v>
      </c>
    </row>
    <row r="907" spans="1:15" x14ac:dyDescent="0.25">
      <c r="A907" t="str">
        <f t="shared" si="14"/>
        <v>LDDAF343227</v>
      </c>
      <c r="B907" s="3" t="s">
        <v>23</v>
      </c>
      <c r="C907" s="3" t="s">
        <v>24</v>
      </c>
      <c r="D907" s="4">
        <v>43227</v>
      </c>
      <c r="E907" s="3" t="s">
        <v>25</v>
      </c>
      <c r="F907" s="27">
        <v>2.2500860983813311</v>
      </c>
      <c r="G907" s="27">
        <v>0</v>
      </c>
      <c r="H907" s="27">
        <v>0</v>
      </c>
      <c r="I907" s="27">
        <v>0.19621529902747289</v>
      </c>
      <c r="J907" s="27">
        <v>2.4463013974088041</v>
      </c>
      <c r="K907" s="27">
        <v>1.230018520955368</v>
      </c>
      <c r="L907" s="27">
        <v>0</v>
      </c>
      <c r="M907" s="27">
        <v>0</v>
      </c>
      <c r="N907" s="27">
        <v>0.19620074988367281</v>
      </c>
      <c r="O907" s="27">
        <v>1.4262192708390409</v>
      </c>
    </row>
    <row r="908" spans="1:15" x14ac:dyDescent="0.25">
      <c r="A908" t="str">
        <f t="shared" si="14"/>
        <v>LDGETF43227</v>
      </c>
      <c r="B908" s="3" t="s">
        <v>26</v>
      </c>
      <c r="C908" s="3" t="s">
        <v>27</v>
      </c>
      <c r="D908" s="4">
        <v>43227</v>
      </c>
      <c r="E908" s="3" t="s">
        <v>97</v>
      </c>
      <c r="F908" s="27">
        <v>0.25000071975862503</v>
      </c>
      <c r="G908" s="27">
        <v>0</v>
      </c>
      <c r="H908" s="27">
        <v>0</v>
      </c>
      <c r="I908" s="27">
        <v>2.7000338676250346E-2</v>
      </c>
      <c r="J908" s="27">
        <v>0.27700105843487538</v>
      </c>
      <c r="K908" s="27">
        <v>0</v>
      </c>
      <c r="L908" s="27">
        <v>0</v>
      </c>
      <c r="M908" s="27">
        <v>0</v>
      </c>
      <c r="N908" s="27">
        <v>0</v>
      </c>
      <c r="O908" s="27">
        <v>0</v>
      </c>
    </row>
    <row r="909" spans="1:15" x14ac:dyDescent="0.25">
      <c r="A909" t="str">
        <f t="shared" si="14"/>
        <v>LDGSEC43227</v>
      </c>
      <c r="B909" s="3" t="s">
        <v>29</v>
      </c>
      <c r="C909" s="3" t="s">
        <v>30</v>
      </c>
      <c r="D909" s="4">
        <v>43227</v>
      </c>
      <c r="E909" s="3" t="s">
        <v>31</v>
      </c>
      <c r="F909" s="27">
        <v>1.3000354174918625</v>
      </c>
      <c r="G909" s="27">
        <v>0</v>
      </c>
      <c r="H909" s="27">
        <v>0.2</v>
      </c>
      <c r="I909" s="27">
        <v>0.10080457432934892</v>
      </c>
      <c r="J909" s="27">
        <v>1.6008399918212113</v>
      </c>
      <c r="K909" s="27">
        <v>0.39133152628274032</v>
      </c>
      <c r="L909" s="27">
        <v>0</v>
      </c>
      <c r="M909" s="27">
        <v>0.2</v>
      </c>
      <c r="N909" s="27">
        <v>9.9241217363044407E-2</v>
      </c>
      <c r="O909" s="27">
        <v>0.69057274364578469</v>
      </c>
    </row>
    <row r="910" spans="1:15" x14ac:dyDescent="0.25">
      <c r="A910" t="str">
        <f t="shared" si="14"/>
        <v>LDINPF43227</v>
      </c>
      <c r="B910" s="3" t="s">
        <v>32</v>
      </c>
      <c r="C910" s="3" t="s">
        <v>33</v>
      </c>
      <c r="D910" s="4">
        <v>43227</v>
      </c>
      <c r="E910" s="3" t="s">
        <v>34</v>
      </c>
      <c r="F910" s="27">
        <v>1.0654524725231658</v>
      </c>
      <c r="G910" s="27">
        <v>0</v>
      </c>
      <c r="H910" s="27">
        <v>0</v>
      </c>
      <c r="I910" s="27">
        <v>5.6772042574120656E-2</v>
      </c>
      <c r="J910" s="27">
        <v>1.1222245150972865</v>
      </c>
      <c r="K910" s="27">
        <v>0.40986604150580663</v>
      </c>
      <c r="L910" s="27">
        <v>0</v>
      </c>
      <c r="M910" s="27">
        <v>0</v>
      </c>
      <c r="N910" s="27">
        <v>5.5773671081768367E-2</v>
      </c>
      <c r="O910" s="27">
        <v>0.46563971258757497</v>
      </c>
    </row>
    <row r="911" spans="1:15" x14ac:dyDescent="0.25">
      <c r="A911" t="str">
        <f t="shared" si="14"/>
        <v>LDMIPF43227</v>
      </c>
      <c r="B911" s="3" t="s">
        <v>35</v>
      </c>
      <c r="C911" s="3" t="s">
        <v>36</v>
      </c>
      <c r="D911" s="4">
        <v>43227</v>
      </c>
      <c r="E911" s="3" t="s">
        <v>37</v>
      </c>
      <c r="F911" s="27">
        <v>2.246462654289604</v>
      </c>
      <c r="G911" s="27">
        <v>5.0003950088566715E-2</v>
      </c>
      <c r="H911" s="27">
        <v>0.2</v>
      </c>
      <c r="I911" s="27">
        <v>0.32877129201923078</v>
      </c>
      <c r="J911" s="27">
        <v>2.8252378963974016</v>
      </c>
      <c r="K911" s="27">
        <v>1.5542432415030925</v>
      </c>
      <c r="L911" s="27">
        <v>0</v>
      </c>
      <c r="M911" s="27">
        <v>0.2</v>
      </c>
      <c r="N911" s="27">
        <v>0.30497504832164929</v>
      </c>
      <c r="O911" s="27">
        <v>2.0592182898247415</v>
      </c>
    </row>
    <row r="912" spans="1:15" x14ac:dyDescent="0.25">
      <c r="A912" t="str">
        <f t="shared" si="14"/>
        <v>LDSAPF43227</v>
      </c>
      <c r="B912" s="3" t="s">
        <v>38</v>
      </c>
      <c r="C912" s="3" t="s">
        <v>39</v>
      </c>
      <c r="D912" s="4">
        <v>43227</v>
      </c>
      <c r="E912" s="3" t="s">
        <v>40</v>
      </c>
      <c r="F912" s="27">
        <v>0.79921772554682347</v>
      </c>
      <c r="G912" s="27">
        <v>0</v>
      </c>
      <c r="H912" s="27">
        <v>0</v>
      </c>
      <c r="I912" s="27">
        <v>3.9452545911499715E-2</v>
      </c>
      <c r="J912" s="27">
        <v>0.83867027145832318</v>
      </c>
      <c r="K912" s="27">
        <v>0.2651869590956229</v>
      </c>
      <c r="L912" s="27">
        <v>0</v>
      </c>
      <c r="M912" s="27">
        <v>0</v>
      </c>
      <c r="N912" s="27">
        <v>3.8733520770389752E-2</v>
      </c>
      <c r="O912" s="27">
        <v>0.30392047986601267</v>
      </c>
    </row>
    <row r="913" spans="1:15" x14ac:dyDescent="0.25">
      <c r="A913" t="str">
        <f t="shared" si="14"/>
        <v>LEBALF43227</v>
      </c>
      <c r="B913" s="3" t="s">
        <v>41</v>
      </c>
      <c r="C913" s="3" t="s">
        <v>42</v>
      </c>
      <c r="D913" s="4">
        <v>43227</v>
      </c>
      <c r="E913" s="3" t="s">
        <v>43</v>
      </c>
      <c r="F913" s="27">
        <v>2.3226058377888572</v>
      </c>
      <c r="G913" s="27">
        <v>5.0003554445411103E-2</v>
      </c>
      <c r="H913" s="27">
        <v>0.2</v>
      </c>
      <c r="I913" s="27">
        <v>5.8060926218498253E-2</v>
      </c>
      <c r="J913" s="27">
        <v>2.6306703184527667</v>
      </c>
      <c r="K913" s="27">
        <v>0.32065684194552529</v>
      </c>
      <c r="L913" s="27">
        <v>0</v>
      </c>
      <c r="M913" s="27">
        <v>0.2</v>
      </c>
      <c r="N913" s="27">
        <v>5.7719638784950095E-2</v>
      </c>
      <c r="O913" s="27">
        <v>0.57837648073047543</v>
      </c>
    </row>
    <row r="914" spans="1:15" x14ac:dyDescent="0.25">
      <c r="A914" t="str">
        <f t="shared" si="14"/>
        <v>LEBFSF43227</v>
      </c>
      <c r="B914" s="3" t="s">
        <v>44</v>
      </c>
      <c r="C914" s="3" t="s">
        <v>45</v>
      </c>
      <c r="D914" s="4">
        <v>43227</v>
      </c>
      <c r="E914" s="3" t="s">
        <v>46</v>
      </c>
      <c r="F914" s="27">
        <v>2.5001248734998596</v>
      </c>
      <c r="G914" s="27">
        <v>5.0003761158295641E-2</v>
      </c>
      <c r="H914" s="27">
        <v>0.2</v>
      </c>
      <c r="I914" s="27">
        <v>0.21961788893954146</v>
      </c>
      <c r="J914" s="27">
        <v>2.969746523597697</v>
      </c>
      <c r="K914" s="27">
        <v>1.0372991174846249</v>
      </c>
      <c r="L914" s="27">
        <v>0</v>
      </c>
      <c r="M914" s="27">
        <v>0.2</v>
      </c>
      <c r="N914" s="27">
        <v>0.20832176386456491</v>
      </c>
      <c r="O914" s="27">
        <v>1.4456208813491898</v>
      </c>
    </row>
    <row r="915" spans="1:15" x14ac:dyDescent="0.25">
      <c r="A915" t="str">
        <f t="shared" si="14"/>
        <v>LECHID43227</v>
      </c>
      <c r="B915" s="3" t="s">
        <v>47</v>
      </c>
      <c r="C915" s="3" t="s">
        <v>48</v>
      </c>
      <c r="D915" s="4">
        <v>43227</v>
      </c>
      <c r="E915" s="3" t="s">
        <v>49</v>
      </c>
      <c r="F915" s="27">
        <v>2.4751014597541792</v>
      </c>
      <c r="G915" s="27">
        <v>0</v>
      </c>
      <c r="H915" s="27">
        <v>0</v>
      </c>
      <c r="I915" s="27">
        <v>0.26912102425938544</v>
      </c>
      <c r="J915" s="27">
        <v>2.7442224840135645</v>
      </c>
      <c r="K915" s="27">
        <v>1.4651711953727429</v>
      </c>
      <c r="L915" s="27">
        <v>0</v>
      </c>
      <c r="M915" s="27">
        <v>0</v>
      </c>
      <c r="N915" s="27">
        <v>0.2493116700697747</v>
      </c>
      <c r="O915" s="27">
        <v>1.7144828654425175</v>
      </c>
    </row>
    <row r="916" spans="1:15" x14ac:dyDescent="0.25">
      <c r="A916" t="str">
        <f t="shared" si="14"/>
        <v>LEEQTF43227</v>
      </c>
      <c r="B916" s="3" t="s">
        <v>50</v>
      </c>
      <c r="C916" s="3" t="s">
        <v>51</v>
      </c>
      <c r="D916" s="4">
        <v>43227</v>
      </c>
      <c r="E916" s="3" t="s">
        <v>52</v>
      </c>
      <c r="F916" s="27">
        <v>2.3275915214879515</v>
      </c>
      <c r="G916" s="27">
        <v>5.0003914070194305E-2</v>
      </c>
      <c r="H916" s="27">
        <v>0.2</v>
      </c>
      <c r="I916" s="27">
        <v>0.28936790776307963</v>
      </c>
      <c r="J916" s="27">
        <v>2.8669633433212258</v>
      </c>
      <c r="K916" s="27">
        <v>1.4610132001298894</v>
      </c>
      <c r="L916" s="27">
        <v>0</v>
      </c>
      <c r="M916" s="27">
        <v>0.2</v>
      </c>
      <c r="N916" s="27">
        <v>0.28639176879452227</v>
      </c>
      <c r="O916" s="27">
        <v>1.9474049689244117</v>
      </c>
    </row>
    <row r="917" spans="1:15" x14ac:dyDescent="0.25">
      <c r="A917" t="str">
        <f t="shared" si="14"/>
        <v>LEGROW43227</v>
      </c>
      <c r="B917" s="3" t="s">
        <v>53</v>
      </c>
      <c r="C917" s="3" t="s">
        <v>54</v>
      </c>
      <c r="D917" s="4">
        <v>43227</v>
      </c>
      <c r="E917" s="3" t="s">
        <v>55</v>
      </c>
      <c r="F917" s="27">
        <v>2.3514871092120164</v>
      </c>
      <c r="G917" s="27">
        <v>5.0004027692761958E-2</v>
      </c>
      <c r="H917" s="27">
        <v>0.2</v>
      </c>
      <c r="I917" s="27">
        <v>0.2756684707060123</v>
      </c>
      <c r="J917" s="27">
        <v>2.8771596076107908</v>
      </c>
      <c r="K917" s="27">
        <v>1.3923142640236377</v>
      </c>
      <c r="L917" s="27">
        <v>0</v>
      </c>
      <c r="M917" s="27">
        <v>0.2</v>
      </c>
      <c r="N917" s="27">
        <v>0.27222659183045517</v>
      </c>
      <c r="O917" s="27">
        <v>1.8645408558540928</v>
      </c>
    </row>
    <row r="918" spans="1:15" x14ac:dyDescent="0.25">
      <c r="A918" t="str">
        <f t="shared" si="14"/>
        <v>LEINFA43227</v>
      </c>
      <c r="B918" s="3" t="s">
        <v>56</v>
      </c>
      <c r="C918" s="3" t="s">
        <v>57</v>
      </c>
      <c r="D918" s="4">
        <v>43227</v>
      </c>
      <c r="E918" s="3" t="s">
        <v>58</v>
      </c>
      <c r="F918" s="27">
        <v>2.5001229037869752</v>
      </c>
      <c r="G918" s="27">
        <v>0</v>
      </c>
      <c r="H918" s="27">
        <v>0.2</v>
      </c>
      <c r="I918" s="27">
        <v>0.25381942196577467</v>
      </c>
      <c r="J918" s="27">
        <v>2.9539423257527502</v>
      </c>
      <c r="K918" s="27">
        <v>1.185348191934088</v>
      </c>
      <c r="L918" s="27">
        <v>0</v>
      </c>
      <c r="M918" s="27">
        <v>0.2</v>
      </c>
      <c r="N918" s="27">
        <v>0.23677230931009466</v>
      </c>
      <c r="O918" s="27">
        <v>1.6221205012441826</v>
      </c>
    </row>
    <row r="919" spans="1:15" x14ac:dyDescent="0.25">
      <c r="A919" t="str">
        <f t="shared" si="14"/>
        <v>LEINNF43227</v>
      </c>
      <c r="B919" s="3" t="s">
        <v>59</v>
      </c>
      <c r="C919" s="3" t="s">
        <v>60</v>
      </c>
      <c r="D919" s="4">
        <v>43227</v>
      </c>
      <c r="E919" s="3" t="s">
        <v>93</v>
      </c>
      <c r="F919" s="27">
        <v>1.20003293157333</v>
      </c>
      <c r="G919" s="27">
        <v>0</v>
      </c>
      <c r="H919" s="27">
        <v>0</v>
      </c>
      <c r="I919" s="27">
        <v>4.5000102439552533E-2</v>
      </c>
      <c r="J919" s="27">
        <v>1.2450330340128826</v>
      </c>
      <c r="K919" s="27">
        <v>0.64450264780755639</v>
      </c>
      <c r="L919" s="27">
        <v>0</v>
      </c>
      <c r="M919" s="27">
        <v>0</v>
      </c>
      <c r="N919" s="27">
        <v>4.4012009941561563E-2</v>
      </c>
      <c r="O919" s="27">
        <v>0.68851465774911791</v>
      </c>
    </row>
    <row r="920" spans="1:15" x14ac:dyDescent="0.25">
      <c r="A920" t="str">
        <f t="shared" si="14"/>
        <v>LEINSX43227</v>
      </c>
      <c r="B920" s="3" t="s">
        <v>61</v>
      </c>
      <c r="C920" s="3" t="s">
        <v>62</v>
      </c>
      <c r="D920" s="4">
        <v>43227</v>
      </c>
      <c r="E920" s="3" t="s">
        <v>92</v>
      </c>
      <c r="F920" s="27">
        <v>1.7000590021241082</v>
      </c>
      <c r="G920" s="27">
        <v>0</v>
      </c>
      <c r="H920" s="27">
        <v>0</v>
      </c>
      <c r="I920" s="27">
        <v>0.12600561226792539</v>
      </c>
      <c r="J920" s="27">
        <v>1.8260646143920336</v>
      </c>
      <c r="K920" s="27">
        <v>1.1382364853520943</v>
      </c>
      <c r="L920" s="27">
        <v>0</v>
      </c>
      <c r="M920" s="27">
        <v>0</v>
      </c>
      <c r="N920" s="27">
        <v>0.11489704725930058</v>
      </c>
      <c r="O920" s="27">
        <v>1.2531335326113948</v>
      </c>
    </row>
    <row r="921" spans="1:15" x14ac:dyDescent="0.25">
      <c r="A921" t="str">
        <f t="shared" si="14"/>
        <v>LEMIDF43227</v>
      </c>
      <c r="B921" s="3" t="s">
        <v>63</v>
      </c>
      <c r="C921" s="3" t="s">
        <v>64</v>
      </c>
      <c r="D921" s="4">
        <v>43227</v>
      </c>
      <c r="E921" s="3" t="s">
        <v>65</v>
      </c>
      <c r="F921" s="27">
        <v>2.3298202402575399</v>
      </c>
      <c r="G921" s="27">
        <v>5.0003636100650145E-2</v>
      </c>
      <c r="H921" s="27">
        <v>0.2</v>
      </c>
      <c r="I921" s="27">
        <v>5.9359496277737643E-2</v>
      </c>
      <c r="J921" s="27">
        <v>2.6391833726359279</v>
      </c>
      <c r="K921" s="27">
        <v>0.32128375223461075</v>
      </c>
      <c r="L921" s="27">
        <v>0</v>
      </c>
      <c r="M921" s="27">
        <v>0.2</v>
      </c>
      <c r="N921" s="27">
        <v>5.7832351852196442E-2</v>
      </c>
      <c r="O921" s="27">
        <v>0.57911610408680725</v>
      </c>
    </row>
    <row r="922" spans="1:15" x14ac:dyDescent="0.25">
      <c r="A922" t="str">
        <f t="shared" si="14"/>
        <v>LET10043227</v>
      </c>
      <c r="B922" s="3" t="s">
        <v>66</v>
      </c>
      <c r="C922" s="3" t="s">
        <v>67</v>
      </c>
      <c r="D922" s="4">
        <v>43227</v>
      </c>
      <c r="E922" s="3" t="s">
        <v>98</v>
      </c>
      <c r="F922" s="27">
        <v>0.24987931527361723</v>
      </c>
      <c r="G922" s="27">
        <v>0</v>
      </c>
      <c r="H922" s="27">
        <v>0</v>
      </c>
      <c r="I922" s="27">
        <v>8.9779479533123232E-3</v>
      </c>
      <c r="J922" s="27">
        <v>0.25885726322692953</v>
      </c>
      <c r="K922" s="27">
        <v>0</v>
      </c>
      <c r="L922" s="27">
        <v>0</v>
      </c>
      <c r="M922" s="27">
        <v>0</v>
      </c>
      <c r="N922" s="27">
        <v>0</v>
      </c>
      <c r="O922" s="27">
        <v>0</v>
      </c>
    </row>
    <row r="923" spans="1:15" x14ac:dyDescent="0.25">
      <c r="A923" t="str">
        <f t="shared" si="14"/>
        <v>LETAXP43227</v>
      </c>
      <c r="B923" s="3" t="s">
        <v>69</v>
      </c>
      <c r="C923" s="3" t="s">
        <v>70</v>
      </c>
      <c r="D923" s="4">
        <v>43227</v>
      </c>
      <c r="E923" s="3" t="s">
        <v>71</v>
      </c>
      <c r="F923" s="27">
        <v>2.3935097786939776</v>
      </c>
      <c r="G923" s="27">
        <v>5.0003679118705568E-2</v>
      </c>
      <c r="H923" s="27">
        <v>0</v>
      </c>
      <c r="I923" s="27">
        <v>0.25443139965674799</v>
      </c>
      <c r="J923" s="27">
        <v>2.6979448574694311</v>
      </c>
      <c r="K923" s="27">
        <v>1.4225742048945531</v>
      </c>
      <c r="L923" s="27">
        <v>0</v>
      </c>
      <c r="M923" s="27">
        <v>0</v>
      </c>
      <c r="N923" s="27">
        <v>0.24167864399069344</v>
      </c>
      <c r="O923" s="27">
        <v>1.6642528488852466</v>
      </c>
    </row>
    <row r="924" spans="1:15" x14ac:dyDescent="0.25">
      <c r="A924" t="str">
        <f t="shared" si="14"/>
        <v>LETF5043227</v>
      </c>
      <c r="B924" s="3" t="s">
        <v>72</v>
      </c>
      <c r="C924" s="3" t="s">
        <v>73</v>
      </c>
      <c r="D924" s="4">
        <v>43227</v>
      </c>
      <c r="E924" s="3" t="s">
        <v>99</v>
      </c>
      <c r="F924" s="27">
        <v>9.9985736315743728E-2</v>
      </c>
      <c r="G924" s="27">
        <v>0</v>
      </c>
      <c r="H924" s="27">
        <v>0</v>
      </c>
      <c r="I924" s="27">
        <v>1.7974102960793125E-3</v>
      </c>
      <c r="J924" s="27">
        <v>0.10178314661182304</v>
      </c>
      <c r="K924" s="27">
        <v>0</v>
      </c>
      <c r="L924" s="27">
        <v>0</v>
      </c>
      <c r="M924" s="27">
        <v>0</v>
      </c>
      <c r="N924" s="27">
        <v>0</v>
      </c>
      <c r="O924" s="27">
        <v>0</v>
      </c>
    </row>
    <row r="925" spans="1:15" x14ac:dyDescent="0.25">
      <c r="A925" t="str">
        <f t="shared" si="14"/>
        <v>LETFSX43227</v>
      </c>
      <c r="B925" s="3" t="s">
        <v>75</v>
      </c>
      <c r="C925" s="3" t="s">
        <v>76</v>
      </c>
      <c r="D925" s="4">
        <v>43227</v>
      </c>
      <c r="E925" s="3" t="s">
        <v>100</v>
      </c>
      <c r="F925" s="27">
        <v>0.10000029223432251</v>
      </c>
      <c r="G925" s="27">
        <v>0</v>
      </c>
      <c r="H925" s="27">
        <v>0</v>
      </c>
      <c r="I925" s="27">
        <v>0</v>
      </c>
      <c r="J925" s="27">
        <v>0.10000029223432251</v>
      </c>
      <c r="K925" s="27">
        <v>0</v>
      </c>
      <c r="L925" s="27">
        <v>0</v>
      </c>
      <c r="M925" s="27">
        <v>0</v>
      </c>
      <c r="N925" s="27">
        <v>0</v>
      </c>
      <c r="O925" s="27">
        <v>0</v>
      </c>
    </row>
    <row r="926" spans="1:15" x14ac:dyDescent="0.25">
      <c r="A926" t="str">
        <f t="shared" si="14"/>
        <v>LEULIS43227</v>
      </c>
      <c r="B926" s="3" t="s">
        <v>78</v>
      </c>
      <c r="C926" s="3" t="s">
        <v>79</v>
      </c>
      <c r="D926" s="4">
        <v>43227</v>
      </c>
      <c r="E926" s="3" t="s">
        <v>80</v>
      </c>
      <c r="F926" s="27">
        <v>2.3451454666839666</v>
      </c>
      <c r="G926" s="27">
        <v>5.0003591663410459E-2</v>
      </c>
      <c r="H926" s="27">
        <v>0</v>
      </c>
      <c r="I926" s="27">
        <v>0.24752593604236375</v>
      </c>
      <c r="J926" s="27">
        <v>2.6426749943897407</v>
      </c>
      <c r="K926" s="27">
        <v>1.2719627463410699</v>
      </c>
      <c r="L926" s="27">
        <v>0</v>
      </c>
      <c r="M926" s="27">
        <v>0</v>
      </c>
      <c r="N926" s="27">
        <v>0.21636683730835637</v>
      </c>
      <c r="O926" s="27">
        <v>1.4883295836494264</v>
      </c>
    </row>
    <row r="927" spans="1:15" x14ac:dyDescent="0.25">
      <c r="A927" t="str">
        <f t="shared" si="14"/>
        <v>LLIQDF43227</v>
      </c>
      <c r="B927" s="3" t="s">
        <v>81</v>
      </c>
      <c r="C927" s="3" t="s">
        <v>82</v>
      </c>
      <c r="D927" s="4">
        <v>43227</v>
      </c>
      <c r="E927" s="3" t="s">
        <v>83</v>
      </c>
      <c r="F927" s="27">
        <v>0.23948796272100095</v>
      </c>
      <c r="G927" s="27">
        <v>0</v>
      </c>
      <c r="H927" s="27">
        <v>0</v>
      </c>
      <c r="I927" s="27">
        <v>5.3059958284870801E-3</v>
      </c>
      <c r="J927" s="27">
        <v>0.24479395854948804</v>
      </c>
      <c r="K927" s="27">
        <v>9.946314553316811E-2</v>
      </c>
      <c r="L927" s="27">
        <v>0</v>
      </c>
      <c r="M927" s="27">
        <v>0</v>
      </c>
      <c r="N927" s="27">
        <v>5.3032470973987302E-3</v>
      </c>
      <c r="O927" s="27">
        <v>0.10476639263056683</v>
      </c>
    </row>
    <row r="928" spans="1:15" x14ac:dyDescent="0.25">
      <c r="A928" t="str">
        <f t="shared" si="14"/>
        <v>LDBOND43228</v>
      </c>
      <c r="B928" s="3" t="s">
        <v>11</v>
      </c>
      <c r="C928" s="3" t="s">
        <v>12</v>
      </c>
      <c r="D928" s="4">
        <v>43228</v>
      </c>
      <c r="E928" s="3" t="s">
        <v>13</v>
      </c>
      <c r="F928" s="27">
        <v>1.0158190309910655</v>
      </c>
      <c r="G928" s="27">
        <v>0</v>
      </c>
      <c r="H928" s="27">
        <v>0</v>
      </c>
      <c r="I928" s="27">
        <v>8.5646784685502422E-2</v>
      </c>
      <c r="J928" s="27">
        <v>1.101465815676568</v>
      </c>
      <c r="K928" s="27">
        <v>0.51258217735704581</v>
      </c>
      <c r="L928" s="27">
        <v>0</v>
      </c>
      <c r="M928" s="27">
        <v>0</v>
      </c>
      <c r="N928" s="27">
        <v>8.5066277238988131E-2</v>
      </c>
      <c r="O928" s="27">
        <v>0.59764845459603388</v>
      </c>
    </row>
    <row r="929" spans="1:15" x14ac:dyDescent="0.25">
      <c r="A929" t="str">
        <f t="shared" si="14"/>
        <v>LDCPO243228</v>
      </c>
      <c r="B929" s="3" t="s">
        <v>14</v>
      </c>
      <c r="C929" s="3" t="s">
        <v>15</v>
      </c>
      <c r="D929" s="4">
        <v>43228</v>
      </c>
      <c r="E929" s="3" t="s">
        <v>16</v>
      </c>
      <c r="F929" s="27">
        <v>0</v>
      </c>
      <c r="G929" s="27">
        <v>0</v>
      </c>
      <c r="H929" s="27">
        <v>0</v>
      </c>
      <c r="I929" s="27">
        <v>0</v>
      </c>
      <c r="J929" s="27">
        <v>0</v>
      </c>
      <c r="K929" s="27">
        <v>0</v>
      </c>
      <c r="L929" s="27">
        <v>0</v>
      </c>
      <c r="M929" s="27">
        <v>0</v>
      </c>
      <c r="N929" s="27">
        <v>0</v>
      </c>
      <c r="O929" s="27">
        <v>0</v>
      </c>
    </row>
    <row r="930" spans="1:15" x14ac:dyDescent="0.25">
      <c r="A930" t="str">
        <f t="shared" si="14"/>
        <v>LDDAF143228</v>
      </c>
      <c r="B930" s="3" t="s">
        <v>17</v>
      </c>
      <c r="C930" s="3" t="s">
        <v>18</v>
      </c>
      <c r="D930" s="4">
        <v>43228</v>
      </c>
      <c r="E930" s="5" t="s">
        <v>19</v>
      </c>
      <c r="F930" s="27">
        <v>2.2500862275514422</v>
      </c>
      <c r="G930" s="27">
        <v>0</v>
      </c>
      <c r="H930" s="27">
        <v>0</v>
      </c>
      <c r="I930" s="27">
        <v>0.17461172854724444</v>
      </c>
      <c r="J930" s="27">
        <v>2.4246979560986865</v>
      </c>
      <c r="K930" s="27">
        <v>1.0800084821359797</v>
      </c>
      <c r="L930" s="27">
        <v>0</v>
      </c>
      <c r="M930" s="27">
        <v>0</v>
      </c>
      <c r="N930" s="27">
        <v>0.17460760796500663</v>
      </c>
      <c r="O930" s="27">
        <v>1.2546160901009862</v>
      </c>
    </row>
    <row r="931" spans="1:15" x14ac:dyDescent="0.25">
      <c r="A931" t="str">
        <f t="shared" si="14"/>
        <v>LDDAF243228</v>
      </c>
      <c r="B931" s="3" t="s">
        <v>20</v>
      </c>
      <c r="C931" s="3" t="s">
        <v>21</v>
      </c>
      <c r="D931" s="4">
        <v>43228</v>
      </c>
      <c r="E931" s="3" t="s">
        <v>22</v>
      </c>
      <c r="F931" s="27">
        <v>2.2500889507759272</v>
      </c>
      <c r="G931" s="27">
        <v>0</v>
      </c>
      <c r="H931" s="27">
        <v>0</v>
      </c>
      <c r="I931" s="27">
        <v>0.19801400023029464</v>
      </c>
      <c r="J931" s="27">
        <v>2.4481029510062218</v>
      </c>
      <c r="K931" s="27">
        <v>1.2200114127621648</v>
      </c>
      <c r="L931" s="27">
        <v>0</v>
      </c>
      <c r="M931" s="27">
        <v>0</v>
      </c>
      <c r="N931" s="27">
        <v>0.19800841393446808</v>
      </c>
      <c r="O931" s="27">
        <v>1.4180198266966328</v>
      </c>
    </row>
    <row r="932" spans="1:15" x14ac:dyDescent="0.25">
      <c r="A932" t="str">
        <f t="shared" si="14"/>
        <v>LDDAF343228</v>
      </c>
      <c r="B932" s="3" t="s">
        <v>23</v>
      </c>
      <c r="C932" s="3" t="s">
        <v>24</v>
      </c>
      <c r="D932" s="4">
        <v>43228</v>
      </c>
      <c r="E932" s="3" t="s">
        <v>25</v>
      </c>
      <c r="F932" s="27">
        <v>2.2500904013486744</v>
      </c>
      <c r="G932" s="27">
        <v>0</v>
      </c>
      <c r="H932" s="27">
        <v>0</v>
      </c>
      <c r="I932" s="27">
        <v>0.19621303402587226</v>
      </c>
      <c r="J932" s="27">
        <v>2.4463034353745465</v>
      </c>
      <c r="K932" s="27">
        <v>1.2300141873077002</v>
      </c>
      <c r="L932" s="27">
        <v>0</v>
      </c>
      <c r="M932" s="27">
        <v>0</v>
      </c>
      <c r="N932" s="27">
        <v>0.19620432655323064</v>
      </c>
      <c r="O932" s="27">
        <v>1.4262185138609309</v>
      </c>
    </row>
    <row r="933" spans="1:15" x14ac:dyDescent="0.25">
      <c r="A933" t="str">
        <f t="shared" si="14"/>
        <v>LDGETF43228</v>
      </c>
      <c r="B933" s="3" t="s">
        <v>26</v>
      </c>
      <c r="C933" s="3" t="s">
        <v>27</v>
      </c>
      <c r="D933" s="4">
        <v>43228</v>
      </c>
      <c r="E933" s="3" t="s">
        <v>97</v>
      </c>
      <c r="F933" s="27">
        <v>0.25000060555900994</v>
      </c>
      <c r="G933" s="27">
        <v>0</v>
      </c>
      <c r="H933" s="27">
        <v>0</v>
      </c>
      <c r="I933" s="27">
        <v>2.6999733776212058E-2</v>
      </c>
      <c r="J933" s="27">
        <v>0.277000339335222</v>
      </c>
      <c r="K933" s="27">
        <v>0</v>
      </c>
      <c r="L933" s="27">
        <v>0</v>
      </c>
      <c r="M933" s="27">
        <v>0</v>
      </c>
      <c r="N933" s="27">
        <v>0</v>
      </c>
      <c r="O933" s="27">
        <v>0</v>
      </c>
    </row>
    <row r="934" spans="1:15" x14ac:dyDescent="0.25">
      <c r="A934" t="str">
        <f t="shared" si="14"/>
        <v>LDGSEC43228</v>
      </c>
      <c r="B934" s="3" t="s">
        <v>29</v>
      </c>
      <c r="C934" s="3" t="s">
        <v>30</v>
      </c>
      <c r="D934" s="4">
        <v>43228</v>
      </c>
      <c r="E934" s="3" t="s">
        <v>31</v>
      </c>
      <c r="F934" s="27">
        <v>1.0921785234835959</v>
      </c>
      <c r="G934" s="27">
        <v>0</v>
      </c>
      <c r="H934" s="27">
        <v>0.2</v>
      </c>
      <c r="I934" s="27">
        <v>6.339071540312137E-2</v>
      </c>
      <c r="J934" s="27">
        <v>1.3555692388867173</v>
      </c>
      <c r="K934" s="27">
        <v>0.18347168911573614</v>
      </c>
      <c r="L934" s="27">
        <v>0</v>
      </c>
      <c r="M934" s="27">
        <v>0.2</v>
      </c>
      <c r="N934" s="27">
        <v>6.1825333832201575E-2</v>
      </c>
      <c r="O934" s="27">
        <v>0.44529702294793772</v>
      </c>
    </row>
    <row r="935" spans="1:15" x14ac:dyDescent="0.25">
      <c r="A935" t="str">
        <f t="shared" si="14"/>
        <v>LDINPF43228</v>
      </c>
      <c r="B935" s="3" t="s">
        <v>32</v>
      </c>
      <c r="C935" s="3" t="s">
        <v>33</v>
      </c>
      <c r="D935" s="4">
        <v>43228</v>
      </c>
      <c r="E935" s="3" t="s">
        <v>34</v>
      </c>
      <c r="F935" s="27">
        <v>1.0673692278988316</v>
      </c>
      <c r="G935" s="27">
        <v>0</v>
      </c>
      <c r="H935" s="27">
        <v>0</v>
      </c>
      <c r="I935" s="27">
        <v>5.7121016523600125E-2</v>
      </c>
      <c r="J935" s="27">
        <v>1.1244902444224316</v>
      </c>
      <c r="K935" s="27">
        <v>0.41163185854912532</v>
      </c>
      <c r="L935" s="27">
        <v>0</v>
      </c>
      <c r="M935" s="27">
        <v>0</v>
      </c>
      <c r="N935" s="27">
        <v>5.6092742783152232E-2</v>
      </c>
      <c r="O935" s="27">
        <v>0.46772460133227756</v>
      </c>
    </row>
    <row r="936" spans="1:15" x14ac:dyDescent="0.25">
      <c r="A936" t="str">
        <f t="shared" si="14"/>
        <v>LDMIPF43228</v>
      </c>
      <c r="B936" s="3" t="s">
        <v>35</v>
      </c>
      <c r="C936" s="3" t="s">
        <v>36</v>
      </c>
      <c r="D936" s="4">
        <v>43228</v>
      </c>
      <c r="E936" s="3" t="s">
        <v>37</v>
      </c>
      <c r="F936" s="27">
        <v>2.0843588450429462</v>
      </c>
      <c r="G936" s="27">
        <v>5.0003756441617919E-2</v>
      </c>
      <c r="H936" s="27">
        <v>0.2</v>
      </c>
      <c r="I936" s="27">
        <v>0.29959102715756147</v>
      </c>
      <c r="J936" s="27">
        <v>2.6339536286421259</v>
      </c>
      <c r="K936" s="27">
        <v>1.3918683077835445</v>
      </c>
      <c r="L936" s="27">
        <v>0</v>
      </c>
      <c r="M936" s="27">
        <v>0.2</v>
      </c>
      <c r="N936" s="27">
        <v>0.27574977802461187</v>
      </c>
      <c r="O936" s="27">
        <v>1.8676180858081564</v>
      </c>
    </row>
    <row r="937" spans="1:15" x14ac:dyDescent="0.25">
      <c r="A937" t="str">
        <f t="shared" si="14"/>
        <v>LDSAPF43228</v>
      </c>
      <c r="B937" s="3" t="s">
        <v>38</v>
      </c>
      <c r="C937" s="3" t="s">
        <v>39</v>
      </c>
      <c r="D937" s="4">
        <v>43228</v>
      </c>
      <c r="E937" s="3" t="s">
        <v>40</v>
      </c>
      <c r="F937" s="27">
        <v>0.79954706833687927</v>
      </c>
      <c r="G937" s="27">
        <v>0</v>
      </c>
      <c r="H937" s="27">
        <v>0</v>
      </c>
      <c r="I937" s="27">
        <v>3.9517241199003621E-2</v>
      </c>
      <c r="J937" s="27">
        <v>0.83906430953588285</v>
      </c>
      <c r="K937" s="27">
        <v>0.26553745529693434</v>
      </c>
      <c r="L937" s="27">
        <v>0</v>
      </c>
      <c r="M937" s="27">
        <v>0</v>
      </c>
      <c r="N937" s="27">
        <v>3.8796767045776351E-2</v>
      </c>
      <c r="O937" s="27">
        <v>0.30433422234271068</v>
      </c>
    </row>
    <row r="938" spans="1:15" x14ac:dyDescent="0.25">
      <c r="A938" t="str">
        <f t="shared" si="14"/>
        <v>LEBALF43228</v>
      </c>
      <c r="B938" s="3" t="s">
        <v>41</v>
      </c>
      <c r="C938" s="3" t="s">
        <v>42</v>
      </c>
      <c r="D938" s="4">
        <v>43228</v>
      </c>
      <c r="E938" s="3" t="s">
        <v>43</v>
      </c>
      <c r="F938" s="27">
        <v>2.2688746283186516</v>
      </c>
      <c r="G938" s="27">
        <v>5.0003579280476197E-2</v>
      </c>
      <c r="H938" s="27">
        <v>0.2</v>
      </c>
      <c r="I938" s="27">
        <v>4.8390068464598125E-2</v>
      </c>
      <c r="J938" s="27">
        <v>2.567268276063726</v>
      </c>
      <c r="K938" s="27">
        <v>0.26692949725517606</v>
      </c>
      <c r="L938" s="27">
        <v>0</v>
      </c>
      <c r="M938" s="27">
        <v>0.2</v>
      </c>
      <c r="N938" s="27">
        <v>4.8046593505954471E-2</v>
      </c>
      <c r="O938" s="27">
        <v>0.51497609076113049</v>
      </c>
    </row>
    <row r="939" spans="1:15" x14ac:dyDescent="0.25">
      <c r="A939" t="str">
        <f t="shared" si="14"/>
        <v>LEBFSF43228</v>
      </c>
      <c r="B939" s="3" t="s">
        <v>44</v>
      </c>
      <c r="C939" s="3" t="s">
        <v>45</v>
      </c>
      <c r="D939" s="4">
        <v>43228</v>
      </c>
      <c r="E939" s="3" t="s">
        <v>46</v>
      </c>
      <c r="F939" s="27">
        <v>2.5001256456179939</v>
      </c>
      <c r="G939" s="27">
        <v>5.0003861822531928E-2</v>
      </c>
      <c r="H939" s="27">
        <v>0.2</v>
      </c>
      <c r="I939" s="27">
        <v>0.21961837517818569</v>
      </c>
      <c r="J939" s="27">
        <v>2.9697478826187114</v>
      </c>
      <c r="K939" s="27">
        <v>1.0373091108994321</v>
      </c>
      <c r="L939" s="27">
        <v>0</v>
      </c>
      <c r="M939" s="27">
        <v>0.2</v>
      </c>
      <c r="N939" s="27">
        <v>0.2083189970396373</v>
      </c>
      <c r="O939" s="27">
        <v>1.4456281079390694</v>
      </c>
    </row>
    <row r="940" spans="1:15" x14ac:dyDescent="0.25">
      <c r="A940" t="str">
        <f t="shared" si="14"/>
        <v>LECHID43228</v>
      </c>
      <c r="B940" s="3" t="s">
        <v>47</v>
      </c>
      <c r="C940" s="3" t="s">
        <v>48</v>
      </c>
      <c r="D940" s="4">
        <v>43228</v>
      </c>
      <c r="E940" s="3" t="s">
        <v>49</v>
      </c>
      <c r="F940" s="27">
        <v>2.4751110897286202</v>
      </c>
      <c r="G940" s="27">
        <v>0</v>
      </c>
      <c r="H940" s="27">
        <v>0</v>
      </c>
      <c r="I940" s="27">
        <v>0.2691211702056609</v>
      </c>
      <c r="J940" s="27">
        <v>2.744232259934281</v>
      </c>
      <c r="K940" s="27">
        <v>1.4649710894586498</v>
      </c>
      <c r="L940" s="27">
        <v>0</v>
      </c>
      <c r="M940" s="27">
        <v>0</v>
      </c>
      <c r="N940" s="27">
        <v>0.2492926946897252</v>
      </c>
      <c r="O940" s="27">
        <v>1.714263784148375</v>
      </c>
    </row>
    <row r="941" spans="1:15" x14ac:dyDescent="0.25">
      <c r="A941" t="str">
        <f t="shared" si="14"/>
        <v>LEEQTF43228</v>
      </c>
      <c r="B941" s="3" t="s">
        <v>50</v>
      </c>
      <c r="C941" s="3" t="s">
        <v>51</v>
      </c>
      <c r="D941" s="4">
        <v>43228</v>
      </c>
      <c r="E941" s="3" t="s">
        <v>52</v>
      </c>
      <c r="F941" s="27">
        <v>2.3273212507369698</v>
      </c>
      <c r="G941" s="27">
        <v>5.0003979573840958E-2</v>
      </c>
      <c r="H941" s="27">
        <v>0.2</v>
      </c>
      <c r="I941" s="27">
        <v>0.28931938284021069</v>
      </c>
      <c r="J941" s="27">
        <v>2.8666446131510215</v>
      </c>
      <c r="K941" s="27">
        <v>1.4606769786815135</v>
      </c>
      <c r="L941" s="27">
        <v>0</v>
      </c>
      <c r="M941" s="27">
        <v>0.2</v>
      </c>
      <c r="N941" s="27">
        <v>0.28633128147476344</v>
      </c>
      <c r="O941" s="27">
        <v>1.9470082601562768</v>
      </c>
    </row>
    <row r="942" spans="1:15" x14ac:dyDescent="0.25">
      <c r="A942" t="str">
        <f t="shared" si="14"/>
        <v>LEGROW43228</v>
      </c>
      <c r="B942" s="3" t="s">
        <v>53</v>
      </c>
      <c r="C942" s="3" t="s">
        <v>54</v>
      </c>
      <c r="D942" s="4">
        <v>43228</v>
      </c>
      <c r="E942" s="3" t="s">
        <v>55</v>
      </c>
      <c r="F942" s="27">
        <v>2.3516885551636819</v>
      </c>
      <c r="G942" s="27">
        <v>5.0003936459036266E-2</v>
      </c>
      <c r="H942" s="27">
        <v>0.2</v>
      </c>
      <c r="I942" s="27">
        <v>0.27570468665162995</v>
      </c>
      <c r="J942" s="27">
        <v>2.8773971782743484</v>
      </c>
      <c r="K942" s="27">
        <v>1.3923505944633425</v>
      </c>
      <c r="L942" s="27">
        <v>0</v>
      </c>
      <c r="M942" s="27">
        <v>0.2</v>
      </c>
      <c r="N942" s="27">
        <v>0.2722332146994827</v>
      </c>
      <c r="O942" s="27">
        <v>1.8645838091628253</v>
      </c>
    </row>
    <row r="943" spans="1:15" x14ac:dyDescent="0.25">
      <c r="A943" t="str">
        <f t="shared" si="14"/>
        <v>LEINFA43228</v>
      </c>
      <c r="B943" s="3" t="s">
        <v>56</v>
      </c>
      <c r="C943" s="3" t="s">
        <v>57</v>
      </c>
      <c r="D943" s="4">
        <v>43228</v>
      </c>
      <c r="E943" s="3" t="s">
        <v>58</v>
      </c>
      <c r="F943" s="27">
        <v>2.5001230585514693</v>
      </c>
      <c r="G943" s="27">
        <v>0</v>
      </c>
      <c r="H943" s="27">
        <v>0.2</v>
      </c>
      <c r="I943" s="27">
        <v>0.25382078375412742</v>
      </c>
      <c r="J943" s="27">
        <v>2.953943842305597</v>
      </c>
      <c r="K943" s="27">
        <v>1.1858254354256867</v>
      </c>
      <c r="L943" s="27">
        <v>0</v>
      </c>
      <c r="M943" s="27">
        <v>0.2</v>
      </c>
      <c r="N943" s="27">
        <v>0.23685736529415621</v>
      </c>
      <c r="O943" s="27">
        <v>1.6226828007198428</v>
      </c>
    </row>
    <row r="944" spans="1:15" x14ac:dyDescent="0.25">
      <c r="A944" t="str">
        <f t="shared" si="14"/>
        <v>LEINNF43228</v>
      </c>
      <c r="B944" s="3" t="s">
        <v>59</v>
      </c>
      <c r="C944" s="3" t="s">
        <v>60</v>
      </c>
      <c r="D944" s="4">
        <v>43228</v>
      </c>
      <c r="E944" s="3" t="s">
        <v>93</v>
      </c>
      <c r="F944" s="27">
        <v>1.2000278826701873</v>
      </c>
      <c r="G944" s="27">
        <v>0</v>
      </c>
      <c r="H944" s="27">
        <v>0</v>
      </c>
      <c r="I944" s="27">
        <v>4.5006402260874885E-2</v>
      </c>
      <c r="J944" s="27">
        <v>1.2450342849310623</v>
      </c>
      <c r="K944" s="27">
        <v>0.64445373040139076</v>
      </c>
      <c r="L944" s="27">
        <v>0</v>
      </c>
      <c r="M944" s="27">
        <v>0</v>
      </c>
      <c r="N944" s="27">
        <v>4.3996096193114155E-2</v>
      </c>
      <c r="O944" s="27">
        <v>0.68844982659450493</v>
      </c>
    </row>
    <row r="945" spans="1:15" x14ac:dyDescent="0.25">
      <c r="A945" t="str">
        <f t="shared" si="14"/>
        <v>LEINSX43228</v>
      </c>
      <c r="B945" s="3" t="s">
        <v>61</v>
      </c>
      <c r="C945" s="3" t="s">
        <v>62</v>
      </c>
      <c r="D945" s="4">
        <v>43228</v>
      </c>
      <c r="E945" s="3" t="s">
        <v>92</v>
      </c>
      <c r="F945" s="27">
        <v>1.7000566801370298</v>
      </c>
      <c r="G945" s="27">
        <v>0</v>
      </c>
      <c r="H945" s="27">
        <v>0</v>
      </c>
      <c r="I945" s="27">
        <v>0.12600900460041453</v>
      </c>
      <c r="J945" s="27">
        <v>1.8260656847374444</v>
      </c>
      <c r="K945" s="27">
        <v>1.1376749309217256</v>
      </c>
      <c r="L945" s="27">
        <v>0</v>
      </c>
      <c r="M945" s="27">
        <v>0</v>
      </c>
      <c r="N945" s="27">
        <v>0.11477552404253392</v>
      </c>
      <c r="O945" s="27">
        <v>1.2524504549642594</v>
      </c>
    </row>
    <row r="946" spans="1:15" x14ac:dyDescent="0.25">
      <c r="A946" t="str">
        <f t="shared" si="14"/>
        <v>LEMIDF43228</v>
      </c>
      <c r="B946" s="3" t="s">
        <v>63</v>
      </c>
      <c r="C946" s="3" t="s">
        <v>64</v>
      </c>
      <c r="D946" s="4">
        <v>43228</v>
      </c>
      <c r="E946" s="3" t="s">
        <v>65</v>
      </c>
      <c r="F946" s="27">
        <v>2.32912394274826</v>
      </c>
      <c r="G946" s="27">
        <v>5.0003598366721018E-2</v>
      </c>
      <c r="H946" s="27">
        <v>0.2</v>
      </c>
      <c r="I946" s="27">
        <v>5.9234314238878594E-2</v>
      </c>
      <c r="J946" s="27">
        <v>2.6383618553538595</v>
      </c>
      <c r="K946" s="27">
        <v>0.32059499467680369</v>
      </c>
      <c r="L946" s="27">
        <v>0</v>
      </c>
      <c r="M946" s="27">
        <v>0.2</v>
      </c>
      <c r="N946" s="27">
        <v>5.7706828344419002E-2</v>
      </c>
      <c r="O946" s="27">
        <v>0.57830182302122268</v>
      </c>
    </row>
    <row r="947" spans="1:15" x14ac:dyDescent="0.25">
      <c r="A947" t="str">
        <f t="shared" si="14"/>
        <v>LET10043228</v>
      </c>
      <c r="B947" s="3" t="s">
        <v>66</v>
      </c>
      <c r="C947" s="3" t="s">
        <v>67</v>
      </c>
      <c r="D947" s="4">
        <v>43228</v>
      </c>
      <c r="E947" s="3" t="s">
        <v>98</v>
      </c>
      <c r="F947" s="27">
        <v>0.24987835489187266</v>
      </c>
      <c r="G947" s="27">
        <v>0</v>
      </c>
      <c r="H947" s="27">
        <v>0</v>
      </c>
      <c r="I947" s="27">
        <v>8.9778235696991553E-3</v>
      </c>
      <c r="J947" s="27">
        <v>0.25885617846157183</v>
      </c>
      <c r="K947" s="27">
        <v>0</v>
      </c>
      <c r="L947" s="27">
        <v>0</v>
      </c>
      <c r="M947" s="27">
        <v>0</v>
      </c>
      <c r="N947" s="27">
        <v>0</v>
      </c>
      <c r="O947" s="27">
        <v>0</v>
      </c>
    </row>
    <row r="948" spans="1:15" x14ac:dyDescent="0.25">
      <c r="A948" t="str">
        <f t="shared" si="14"/>
        <v>LETAXP43228</v>
      </c>
      <c r="B948" s="3" t="s">
        <v>69</v>
      </c>
      <c r="C948" s="3" t="s">
        <v>70</v>
      </c>
      <c r="D948" s="4">
        <v>43228</v>
      </c>
      <c r="E948" s="3" t="s">
        <v>71</v>
      </c>
      <c r="F948" s="27">
        <v>2.3929475465412944</v>
      </c>
      <c r="G948" s="27">
        <v>5.0003754220889589E-2</v>
      </c>
      <c r="H948" s="27">
        <v>0</v>
      </c>
      <c r="I948" s="27">
        <v>0.25433024262780829</v>
      </c>
      <c r="J948" s="27">
        <v>2.6972815433899924</v>
      </c>
      <c r="K948" s="27">
        <v>1.4220486946515274</v>
      </c>
      <c r="L948" s="27">
        <v>0</v>
      </c>
      <c r="M948" s="27">
        <v>0</v>
      </c>
      <c r="N948" s="27">
        <v>0.24157590031806259</v>
      </c>
      <c r="O948" s="27">
        <v>1.66362459496959</v>
      </c>
    </row>
    <row r="949" spans="1:15" x14ac:dyDescent="0.25">
      <c r="A949" t="str">
        <f t="shared" si="14"/>
        <v>LETF5043228</v>
      </c>
      <c r="B949" s="3" t="s">
        <v>72</v>
      </c>
      <c r="C949" s="3" t="s">
        <v>73</v>
      </c>
      <c r="D949" s="4">
        <v>43228</v>
      </c>
      <c r="E949" s="3" t="s">
        <v>99</v>
      </c>
      <c r="F949" s="27">
        <v>9.9985359464055443E-2</v>
      </c>
      <c r="G949" s="27">
        <v>0</v>
      </c>
      <c r="H949" s="27">
        <v>0</v>
      </c>
      <c r="I949" s="27">
        <v>1.7973456951026231E-3</v>
      </c>
      <c r="J949" s="27">
        <v>0.10178270515915806</v>
      </c>
      <c r="K949" s="27">
        <v>0</v>
      </c>
      <c r="L949" s="27">
        <v>0</v>
      </c>
      <c r="M949" s="27">
        <v>0</v>
      </c>
      <c r="N949" s="27">
        <v>0</v>
      </c>
      <c r="O949" s="27">
        <v>0</v>
      </c>
    </row>
    <row r="950" spans="1:15" x14ac:dyDescent="0.25">
      <c r="A950" t="str">
        <f t="shared" si="14"/>
        <v>LETFSX43228</v>
      </c>
      <c r="B950" s="3" t="s">
        <v>75</v>
      </c>
      <c r="C950" s="3" t="s">
        <v>76</v>
      </c>
      <c r="D950" s="4">
        <v>43228</v>
      </c>
      <c r="E950" s="3" t="s">
        <v>100</v>
      </c>
      <c r="F950" s="27">
        <v>0.1000002033825898</v>
      </c>
      <c r="G950" s="27">
        <v>0</v>
      </c>
      <c r="H950" s="27">
        <v>0</v>
      </c>
      <c r="I950" s="27">
        <v>0</v>
      </c>
      <c r="J950" s="27">
        <v>0.1000002033825898</v>
      </c>
      <c r="K950" s="27">
        <v>0</v>
      </c>
      <c r="L950" s="27">
        <v>0</v>
      </c>
      <c r="M950" s="27">
        <v>0</v>
      </c>
      <c r="N950" s="27">
        <v>0</v>
      </c>
      <c r="O950" s="27">
        <v>0</v>
      </c>
    </row>
    <row r="951" spans="1:15" x14ac:dyDescent="0.25">
      <c r="A951" t="str">
        <f t="shared" si="14"/>
        <v>LEULIS43228</v>
      </c>
      <c r="B951" s="3" t="s">
        <v>78</v>
      </c>
      <c r="C951" s="3" t="s">
        <v>79</v>
      </c>
      <c r="D951" s="4">
        <v>43228</v>
      </c>
      <c r="E951" s="3" t="s">
        <v>80</v>
      </c>
      <c r="F951" s="27">
        <v>2.3451105893176081</v>
      </c>
      <c r="G951" s="27">
        <v>5.0003562350817481E-2</v>
      </c>
      <c r="H951" s="27">
        <v>0</v>
      </c>
      <c r="I951" s="27">
        <v>0.24751973959008813</v>
      </c>
      <c r="J951" s="27">
        <v>2.6426338912585137</v>
      </c>
      <c r="K951" s="27">
        <v>1.2713239290150253</v>
      </c>
      <c r="L951" s="27">
        <v>0</v>
      </c>
      <c r="M951" s="27">
        <v>0</v>
      </c>
      <c r="N951" s="27">
        <v>0.21624458696920248</v>
      </c>
      <c r="O951" s="27">
        <v>1.4875685159842278</v>
      </c>
    </row>
    <row r="952" spans="1:15" x14ac:dyDescent="0.25">
      <c r="A952" t="str">
        <f t="shared" si="14"/>
        <v>LLIQDF43228</v>
      </c>
      <c r="B952" s="3" t="s">
        <v>81</v>
      </c>
      <c r="C952" s="3" t="s">
        <v>82</v>
      </c>
      <c r="D952" s="4">
        <v>43228</v>
      </c>
      <c r="E952" s="3" t="s">
        <v>83</v>
      </c>
      <c r="F952" s="27">
        <v>0.23948711340888101</v>
      </c>
      <c r="G952" s="27">
        <v>0</v>
      </c>
      <c r="H952" s="27">
        <v>0</v>
      </c>
      <c r="I952" s="27">
        <v>5.3059189118700115E-3</v>
      </c>
      <c r="J952" s="27">
        <v>0.24479303232075103</v>
      </c>
      <c r="K952" s="27">
        <v>9.9463336531707566E-2</v>
      </c>
      <c r="L952" s="27">
        <v>0</v>
      </c>
      <c r="M952" s="27">
        <v>0</v>
      </c>
      <c r="N952" s="27">
        <v>5.3032820629396876E-3</v>
      </c>
      <c r="O952" s="27">
        <v>0.10476661859464725</v>
      </c>
    </row>
    <row r="953" spans="1:15" x14ac:dyDescent="0.25">
      <c r="A953" t="str">
        <f t="shared" si="14"/>
        <v>LDBOND43229</v>
      </c>
      <c r="B953" s="3" t="s">
        <v>11</v>
      </c>
      <c r="C953" s="3" t="s">
        <v>12</v>
      </c>
      <c r="D953" s="4">
        <v>43229</v>
      </c>
      <c r="E953" s="3" t="s">
        <v>13</v>
      </c>
      <c r="F953" s="27">
        <v>0.97449065797456691</v>
      </c>
      <c r="G953" s="27">
        <v>0</v>
      </c>
      <c r="H953" s="27">
        <v>0</v>
      </c>
      <c r="I953" s="27">
        <v>7.8207987962291725E-2</v>
      </c>
      <c r="J953" s="27">
        <v>1.0526986459368586</v>
      </c>
      <c r="K953" s="27">
        <v>0.47124106138204264</v>
      </c>
      <c r="L953" s="27">
        <v>0</v>
      </c>
      <c r="M953" s="27">
        <v>0</v>
      </c>
      <c r="N953" s="27">
        <v>7.7624628388931763E-2</v>
      </c>
      <c r="O953" s="27">
        <v>0.54886568977097439</v>
      </c>
    </row>
    <row r="954" spans="1:15" x14ac:dyDescent="0.25">
      <c r="A954" t="str">
        <f t="shared" si="14"/>
        <v>LDCPO243229</v>
      </c>
      <c r="B954" s="3" t="s">
        <v>14</v>
      </c>
      <c r="C954" s="3" t="s">
        <v>15</v>
      </c>
      <c r="D954" s="4">
        <v>43229</v>
      </c>
      <c r="E954" s="3" t="s">
        <v>16</v>
      </c>
      <c r="F954" s="27">
        <v>0</v>
      </c>
      <c r="G954" s="27">
        <v>0</v>
      </c>
      <c r="H954" s="27">
        <v>0</v>
      </c>
      <c r="I954" s="27">
        <v>0</v>
      </c>
      <c r="J954" s="27">
        <v>0</v>
      </c>
      <c r="K954" s="27">
        <v>0</v>
      </c>
      <c r="L954" s="27">
        <v>0</v>
      </c>
      <c r="M954" s="27">
        <v>0</v>
      </c>
      <c r="N954" s="27">
        <v>0</v>
      </c>
      <c r="O954" s="27">
        <v>0</v>
      </c>
    </row>
    <row r="955" spans="1:15" x14ac:dyDescent="0.25">
      <c r="A955" t="str">
        <f t="shared" si="14"/>
        <v>LDDAF143229</v>
      </c>
      <c r="B955" s="3" t="s">
        <v>17</v>
      </c>
      <c r="C955" s="3" t="s">
        <v>18</v>
      </c>
      <c r="D955" s="4">
        <v>43229</v>
      </c>
      <c r="E955" s="5" t="s">
        <v>19</v>
      </c>
      <c r="F955" s="27">
        <v>2.250085649244403</v>
      </c>
      <c r="G955" s="27">
        <v>0</v>
      </c>
      <c r="H955" s="27">
        <v>0</v>
      </c>
      <c r="I955" s="27">
        <v>0.17461032622126549</v>
      </c>
      <c r="J955" s="27">
        <v>2.4246959754656685</v>
      </c>
      <c r="K955" s="27">
        <v>1.080010838592079</v>
      </c>
      <c r="L955" s="27">
        <v>0</v>
      </c>
      <c r="M955" s="27">
        <v>0</v>
      </c>
      <c r="N955" s="27">
        <v>0.17460790677640117</v>
      </c>
      <c r="O955" s="27">
        <v>1.2546187453684803</v>
      </c>
    </row>
    <row r="956" spans="1:15" x14ac:dyDescent="0.25">
      <c r="A956" t="str">
        <f t="shared" si="14"/>
        <v>LDDAF243229</v>
      </c>
      <c r="B956" s="3" t="s">
        <v>20</v>
      </c>
      <c r="C956" s="3" t="s">
        <v>21</v>
      </c>
      <c r="D956" s="4">
        <v>43229</v>
      </c>
      <c r="E956" s="3" t="s">
        <v>22</v>
      </c>
      <c r="F956" s="27">
        <v>2.2500901119363501</v>
      </c>
      <c r="G956" s="27">
        <v>0</v>
      </c>
      <c r="H956" s="27">
        <v>0</v>
      </c>
      <c r="I956" s="27">
        <v>0.19801372940230336</v>
      </c>
      <c r="J956" s="27">
        <v>2.4481038413386536</v>
      </c>
      <c r="K956" s="27">
        <v>1.2200086367961358</v>
      </c>
      <c r="L956" s="27">
        <v>0</v>
      </c>
      <c r="M956" s="27">
        <v>0</v>
      </c>
      <c r="N956" s="27">
        <v>0.19800327895858222</v>
      </c>
      <c r="O956" s="27">
        <v>1.418011915754718</v>
      </c>
    </row>
    <row r="957" spans="1:15" x14ac:dyDescent="0.25">
      <c r="A957" t="str">
        <f t="shared" si="14"/>
        <v>LDDAF343229</v>
      </c>
      <c r="B957" s="3" t="s">
        <v>23</v>
      </c>
      <c r="C957" s="3" t="s">
        <v>24</v>
      </c>
      <c r="D957" s="4">
        <v>43229</v>
      </c>
      <c r="E957" s="3" t="s">
        <v>25</v>
      </c>
      <c r="F957" s="27">
        <v>2.2500887234122176</v>
      </c>
      <c r="G957" s="27">
        <v>0</v>
      </c>
      <c r="H957" s="27">
        <v>0</v>
      </c>
      <c r="I957" s="27">
        <v>0.19621710694388853</v>
      </c>
      <c r="J957" s="27">
        <v>2.4463058303561063</v>
      </c>
      <c r="K957" s="27">
        <v>1.2300143780402493</v>
      </c>
      <c r="L957" s="27">
        <v>0</v>
      </c>
      <c r="M957" s="27">
        <v>0</v>
      </c>
      <c r="N957" s="27">
        <v>0.19620156654005819</v>
      </c>
      <c r="O957" s="27">
        <v>1.4262159445803075</v>
      </c>
    </row>
    <row r="958" spans="1:15" x14ac:dyDescent="0.25">
      <c r="A958" t="str">
        <f t="shared" si="14"/>
        <v>LDGETF43229</v>
      </c>
      <c r="B958" s="3" t="s">
        <v>26</v>
      </c>
      <c r="C958" s="3" t="s">
        <v>27</v>
      </c>
      <c r="D958" s="4">
        <v>43229</v>
      </c>
      <c r="E958" s="3" t="s">
        <v>97</v>
      </c>
      <c r="F958" s="27">
        <v>0.2500015442537018</v>
      </c>
      <c r="G958" s="27">
        <v>0</v>
      </c>
      <c r="H958" s="27">
        <v>0</v>
      </c>
      <c r="I958" s="27">
        <v>2.7000024348078702E-2</v>
      </c>
      <c r="J958" s="27">
        <v>0.27700156860178049</v>
      </c>
      <c r="K958" s="27">
        <v>0</v>
      </c>
      <c r="L958" s="27">
        <v>0</v>
      </c>
      <c r="M958" s="27">
        <v>0</v>
      </c>
      <c r="N958" s="27">
        <v>0</v>
      </c>
      <c r="O958" s="27">
        <v>0</v>
      </c>
    </row>
    <row r="959" spans="1:15" x14ac:dyDescent="0.25">
      <c r="A959" t="str">
        <f t="shared" si="14"/>
        <v>LDGSEC43229</v>
      </c>
      <c r="B959" s="3" t="s">
        <v>29</v>
      </c>
      <c r="C959" s="3" t="s">
        <v>30</v>
      </c>
      <c r="D959" s="4">
        <v>43229</v>
      </c>
      <c r="E959" s="3" t="s">
        <v>31</v>
      </c>
      <c r="F959" s="27">
        <v>1.1061553334129139</v>
      </c>
      <c r="G959" s="27">
        <v>0</v>
      </c>
      <c r="H959" s="27">
        <v>0.2</v>
      </c>
      <c r="I959" s="27">
        <v>6.5906963645684602E-2</v>
      </c>
      <c r="J959" s="27">
        <v>1.3720622970585985</v>
      </c>
      <c r="K959" s="27">
        <v>0.19739253388010936</v>
      </c>
      <c r="L959" s="27">
        <v>0</v>
      </c>
      <c r="M959" s="27">
        <v>0.2</v>
      </c>
      <c r="N959" s="27">
        <v>6.4331448473583103E-2</v>
      </c>
      <c r="O959" s="27">
        <v>0.4617239823536925</v>
      </c>
    </row>
    <row r="960" spans="1:15" x14ac:dyDescent="0.25">
      <c r="A960" t="str">
        <f t="shared" si="14"/>
        <v>LDINPF43229</v>
      </c>
      <c r="B960" s="3" t="s">
        <v>32</v>
      </c>
      <c r="C960" s="3" t="s">
        <v>33</v>
      </c>
      <c r="D960" s="4">
        <v>43229</v>
      </c>
      <c r="E960" s="3" t="s">
        <v>34</v>
      </c>
      <c r="F960" s="27">
        <v>1.0653768729023687</v>
      </c>
      <c r="G960" s="27">
        <v>0</v>
      </c>
      <c r="H960" s="27">
        <v>0</v>
      </c>
      <c r="I960" s="27">
        <v>5.6766457160389923E-2</v>
      </c>
      <c r="J960" s="27">
        <v>1.1221433300627586</v>
      </c>
      <c r="K960" s="27">
        <v>0.40979692752922975</v>
      </c>
      <c r="L960" s="27">
        <v>0</v>
      </c>
      <c r="M960" s="27">
        <v>0</v>
      </c>
      <c r="N960" s="27">
        <v>5.5761567646599057E-2</v>
      </c>
      <c r="O960" s="27">
        <v>0.46555849517582881</v>
      </c>
    </row>
    <row r="961" spans="1:15" x14ac:dyDescent="0.25">
      <c r="A961" t="str">
        <f t="shared" si="14"/>
        <v>LDMIPF43229</v>
      </c>
      <c r="B961" s="3" t="s">
        <v>35</v>
      </c>
      <c r="C961" s="3" t="s">
        <v>36</v>
      </c>
      <c r="D961" s="4">
        <v>43229</v>
      </c>
      <c r="E961" s="3" t="s">
        <v>37</v>
      </c>
      <c r="F961" s="27">
        <v>2.0483396920449963</v>
      </c>
      <c r="G961" s="27">
        <v>5.0003614213947417E-2</v>
      </c>
      <c r="H961" s="27">
        <v>0.2</v>
      </c>
      <c r="I961" s="27">
        <v>0.29310689300079312</v>
      </c>
      <c r="J961" s="27">
        <v>2.5914501992597372</v>
      </c>
      <c r="K961" s="27">
        <v>1.3556926008231081</v>
      </c>
      <c r="L961" s="27">
        <v>0</v>
      </c>
      <c r="M961" s="27">
        <v>0.2</v>
      </c>
      <c r="N961" s="27">
        <v>0.26924259397070327</v>
      </c>
      <c r="O961" s="27">
        <v>1.8249351947938113</v>
      </c>
    </row>
    <row r="962" spans="1:15" x14ac:dyDescent="0.25">
      <c r="A962" t="str">
        <f t="shared" si="14"/>
        <v>LDSAPF43229</v>
      </c>
      <c r="B962" s="3" t="s">
        <v>38</v>
      </c>
      <c r="C962" s="3" t="s">
        <v>39</v>
      </c>
      <c r="D962" s="4">
        <v>43229</v>
      </c>
      <c r="E962" s="3" t="s">
        <v>40</v>
      </c>
      <c r="F962" s="27">
        <v>0.80000938377559805</v>
      </c>
      <c r="G962" s="27">
        <v>0</v>
      </c>
      <c r="H962" s="27">
        <v>0</v>
      </c>
      <c r="I962" s="27">
        <v>3.9600929631670792E-2</v>
      </c>
      <c r="J962" s="27">
        <v>0.83961031340726888</v>
      </c>
      <c r="K962" s="27">
        <v>0.26599992750130108</v>
      </c>
      <c r="L962" s="27">
        <v>0</v>
      </c>
      <c r="M962" s="27">
        <v>0</v>
      </c>
      <c r="N962" s="27">
        <v>3.8880058553856602E-2</v>
      </c>
      <c r="O962" s="27">
        <v>0.3048799860551577</v>
      </c>
    </row>
    <row r="963" spans="1:15" x14ac:dyDescent="0.25">
      <c r="A963" t="str">
        <f t="shared" si="14"/>
        <v>LEBALF43229</v>
      </c>
      <c r="B963" s="3" t="s">
        <v>41</v>
      </c>
      <c r="C963" s="3" t="s">
        <v>42</v>
      </c>
      <c r="D963" s="4">
        <v>43229</v>
      </c>
      <c r="E963" s="3" t="s">
        <v>43</v>
      </c>
      <c r="F963" s="27">
        <v>2.2674904966900185</v>
      </c>
      <c r="G963" s="27">
        <v>5.0003480675314071E-2</v>
      </c>
      <c r="H963" s="27">
        <v>0.2</v>
      </c>
      <c r="I963" s="27">
        <v>4.8140899787692988E-2</v>
      </c>
      <c r="J963" s="27">
        <v>2.5656348771530255</v>
      </c>
      <c r="K963" s="27">
        <v>0.26553536118888893</v>
      </c>
      <c r="L963" s="27">
        <v>0</v>
      </c>
      <c r="M963" s="27">
        <v>0.2</v>
      </c>
      <c r="N963" s="27">
        <v>4.7796767779885688E-2</v>
      </c>
      <c r="O963" s="27">
        <v>0.51333212896877467</v>
      </c>
    </row>
    <row r="964" spans="1:15" x14ac:dyDescent="0.25">
      <c r="A964" t="str">
        <f t="shared" ref="A964:A1002" si="15">C964&amp;D964</f>
        <v>LEBFSF43229</v>
      </c>
      <c r="B964" s="3" t="s">
        <v>44</v>
      </c>
      <c r="C964" s="3" t="s">
        <v>45</v>
      </c>
      <c r="D964" s="4">
        <v>43229</v>
      </c>
      <c r="E964" s="3" t="s">
        <v>46</v>
      </c>
      <c r="F964" s="27">
        <v>2.500124727545316</v>
      </c>
      <c r="G964" s="27">
        <v>5.0004194451960415E-2</v>
      </c>
      <c r="H964" s="27">
        <v>0.2</v>
      </c>
      <c r="I964" s="27">
        <v>0.21961724980584532</v>
      </c>
      <c r="J964" s="27">
        <v>2.9697461718031217</v>
      </c>
      <c r="K964" s="27">
        <v>1.0364072523303876</v>
      </c>
      <c r="L964" s="27">
        <v>0</v>
      </c>
      <c r="M964" s="27">
        <v>0.2</v>
      </c>
      <c r="N964" s="27">
        <v>0.2081658724979473</v>
      </c>
      <c r="O964" s="27">
        <v>1.4445731248283349</v>
      </c>
    </row>
    <row r="965" spans="1:15" x14ac:dyDescent="0.25">
      <c r="A965" t="str">
        <f t="shared" si="15"/>
        <v>LECHID43229</v>
      </c>
      <c r="B965" s="3" t="s">
        <v>47</v>
      </c>
      <c r="C965" s="3" t="s">
        <v>48</v>
      </c>
      <c r="D965" s="4">
        <v>43229</v>
      </c>
      <c r="E965" s="3" t="s">
        <v>49</v>
      </c>
      <c r="F965" s="27">
        <v>2.4750475282808964</v>
      </c>
      <c r="G965" s="27">
        <v>0</v>
      </c>
      <c r="H965" s="27">
        <v>0</v>
      </c>
      <c r="I965" s="27">
        <v>0.26910808113311768</v>
      </c>
      <c r="J965" s="27">
        <v>2.744155609414014</v>
      </c>
      <c r="K965" s="27">
        <v>1.4645900653125945</v>
      </c>
      <c r="L965" s="27">
        <v>0</v>
      </c>
      <c r="M965" s="27">
        <v>0</v>
      </c>
      <c r="N965" s="27">
        <v>0.24925602894064042</v>
      </c>
      <c r="O965" s="27">
        <v>1.713846094253235</v>
      </c>
    </row>
    <row r="966" spans="1:15" x14ac:dyDescent="0.25">
      <c r="A966" t="str">
        <f t="shared" si="15"/>
        <v>LEEQTF43229</v>
      </c>
      <c r="B966" s="3" t="s">
        <v>50</v>
      </c>
      <c r="C966" s="3" t="s">
        <v>51</v>
      </c>
      <c r="D966" s="4">
        <v>43229</v>
      </c>
      <c r="E966" s="3" t="s">
        <v>52</v>
      </c>
      <c r="F966" s="27">
        <v>2.3275053374549834</v>
      </c>
      <c r="G966" s="27">
        <v>5.0003932243314578E-2</v>
      </c>
      <c r="H966" s="27">
        <v>0.2</v>
      </c>
      <c r="I966" s="27">
        <v>0.28935229094122233</v>
      </c>
      <c r="J966" s="27">
        <v>2.8668615606395207</v>
      </c>
      <c r="K966" s="27">
        <v>1.460763809332936</v>
      </c>
      <c r="L966" s="27">
        <v>0</v>
      </c>
      <c r="M966" s="27">
        <v>0.2</v>
      </c>
      <c r="N966" s="27">
        <v>0.28634787963431257</v>
      </c>
      <c r="O966" s="27">
        <v>1.9471116889672486</v>
      </c>
    </row>
    <row r="967" spans="1:15" x14ac:dyDescent="0.25">
      <c r="A967" t="str">
        <f t="shared" si="15"/>
        <v>LEGROW43229</v>
      </c>
      <c r="B967" s="3" t="s">
        <v>53</v>
      </c>
      <c r="C967" s="3" t="s">
        <v>54</v>
      </c>
      <c r="D967" s="4">
        <v>43229</v>
      </c>
      <c r="E967" s="3" t="s">
        <v>55</v>
      </c>
      <c r="F967" s="27">
        <v>2.3519538215369953</v>
      </c>
      <c r="G967" s="27">
        <v>5.000395942889356E-2</v>
      </c>
      <c r="H967" s="27">
        <v>0.2</v>
      </c>
      <c r="I967" s="27">
        <v>0.27575210073653705</v>
      </c>
      <c r="J967" s="27">
        <v>2.877709881702426</v>
      </c>
      <c r="K967" s="27">
        <v>1.3926040812825515</v>
      </c>
      <c r="L967" s="27">
        <v>0</v>
      </c>
      <c r="M967" s="27">
        <v>0.2</v>
      </c>
      <c r="N967" s="27">
        <v>0.27227979917907175</v>
      </c>
      <c r="O967" s="27">
        <v>1.8648838804616232</v>
      </c>
    </row>
    <row r="968" spans="1:15" x14ac:dyDescent="0.25">
      <c r="A968" t="str">
        <f t="shared" si="15"/>
        <v>LEINFA43229</v>
      </c>
      <c r="B968" s="3" t="s">
        <v>56</v>
      </c>
      <c r="C968" s="3" t="s">
        <v>57</v>
      </c>
      <c r="D968" s="4">
        <v>43229</v>
      </c>
      <c r="E968" s="3" t="s">
        <v>58</v>
      </c>
      <c r="F968" s="27">
        <v>2.5001223902953935</v>
      </c>
      <c r="G968" s="27">
        <v>0</v>
      </c>
      <c r="H968" s="27">
        <v>0.2</v>
      </c>
      <c r="I968" s="27">
        <v>0.25382068342646952</v>
      </c>
      <c r="J968" s="27">
        <v>2.953943073721863</v>
      </c>
      <c r="K968" s="27">
        <v>1.1843823965172966</v>
      </c>
      <c r="L968" s="27">
        <v>0</v>
      </c>
      <c r="M968" s="27">
        <v>0.2</v>
      </c>
      <c r="N968" s="27">
        <v>0.23659319260882974</v>
      </c>
      <c r="O968" s="27">
        <v>1.6209755891261264</v>
      </c>
    </row>
    <row r="969" spans="1:15" x14ac:dyDescent="0.25">
      <c r="A969" t="str">
        <f t="shared" si="15"/>
        <v>LEINNF43229</v>
      </c>
      <c r="B969" s="3" t="s">
        <v>59</v>
      </c>
      <c r="C969" s="3" t="s">
        <v>60</v>
      </c>
      <c r="D969" s="4">
        <v>43229</v>
      </c>
      <c r="E969" s="3" t="s">
        <v>93</v>
      </c>
      <c r="F969" s="27">
        <v>1.2000266463777094</v>
      </c>
      <c r="G969" s="27">
        <v>0</v>
      </c>
      <c r="H969" s="27">
        <v>0</v>
      </c>
      <c r="I969" s="27">
        <v>4.4999434585666694E-2</v>
      </c>
      <c r="J969" s="27">
        <v>1.2450260809633762</v>
      </c>
      <c r="K969" s="27">
        <v>0.64447097857326574</v>
      </c>
      <c r="L969" s="27">
        <v>0</v>
      </c>
      <c r="M969" s="27">
        <v>0</v>
      </c>
      <c r="N969" s="27">
        <v>4.4005241653576117E-2</v>
      </c>
      <c r="O969" s="27">
        <v>0.68847622022684185</v>
      </c>
    </row>
    <row r="970" spans="1:15" x14ac:dyDescent="0.25">
      <c r="A970" t="str">
        <f t="shared" si="15"/>
        <v>LEINSX43229</v>
      </c>
      <c r="B970" s="3" t="s">
        <v>61</v>
      </c>
      <c r="C970" s="3" t="s">
        <v>62</v>
      </c>
      <c r="D970" s="4">
        <v>43229</v>
      </c>
      <c r="E970" s="3" t="s">
        <v>92</v>
      </c>
      <c r="F970" s="27">
        <v>1.7000616172571668</v>
      </c>
      <c r="G970" s="27">
        <v>0</v>
      </c>
      <c r="H970" s="27">
        <v>0</v>
      </c>
      <c r="I970" s="27">
        <v>0.1260089214275808</v>
      </c>
      <c r="J970" s="27">
        <v>1.8260705386847476</v>
      </c>
      <c r="K970" s="27">
        <v>1.1377195701765668</v>
      </c>
      <c r="L970" s="27">
        <v>0</v>
      </c>
      <c r="M970" s="27">
        <v>0</v>
      </c>
      <c r="N970" s="27">
        <v>0.11478351825237715</v>
      </c>
      <c r="O970" s="27">
        <v>1.2525030884289439</v>
      </c>
    </row>
    <row r="971" spans="1:15" x14ac:dyDescent="0.25">
      <c r="A971" t="str">
        <f t="shared" si="15"/>
        <v>LEMIDF43229</v>
      </c>
      <c r="B971" s="3" t="s">
        <v>63</v>
      </c>
      <c r="C971" s="3" t="s">
        <v>64</v>
      </c>
      <c r="D971" s="4">
        <v>43229</v>
      </c>
      <c r="E971" s="3" t="s">
        <v>65</v>
      </c>
      <c r="F971" s="27">
        <v>2.3295990155550816</v>
      </c>
      <c r="G971" s="27">
        <v>5.0003669074095349E-2</v>
      </c>
      <c r="H971" s="27">
        <v>0.2</v>
      </c>
      <c r="I971" s="27">
        <v>5.9319715539284418E-2</v>
      </c>
      <c r="J971" s="27">
        <v>2.6389224001684619</v>
      </c>
      <c r="K971" s="27">
        <v>0.3210159659773924</v>
      </c>
      <c r="L971" s="27">
        <v>0</v>
      </c>
      <c r="M971" s="27">
        <v>0.2</v>
      </c>
      <c r="N971" s="27">
        <v>5.7783856948159559E-2</v>
      </c>
      <c r="O971" s="27">
        <v>0.57879982292555199</v>
      </c>
    </row>
    <row r="972" spans="1:15" x14ac:dyDescent="0.25">
      <c r="A972" t="str">
        <f t="shared" si="15"/>
        <v>LET10043229</v>
      </c>
      <c r="B972" s="3" t="s">
        <v>66</v>
      </c>
      <c r="C972" s="3" t="s">
        <v>67</v>
      </c>
      <c r="D972" s="4">
        <v>43229</v>
      </c>
      <c r="E972" s="3" t="s">
        <v>98</v>
      </c>
      <c r="F972" s="27">
        <v>0.24987848150219882</v>
      </c>
      <c r="G972" s="27">
        <v>0</v>
      </c>
      <c r="H972" s="27">
        <v>0</v>
      </c>
      <c r="I972" s="27">
        <v>8.9778221392749543E-3</v>
      </c>
      <c r="J972" s="27">
        <v>0.25885630364147377</v>
      </c>
      <c r="K972" s="27">
        <v>0</v>
      </c>
      <c r="L972" s="27">
        <v>0</v>
      </c>
      <c r="M972" s="27">
        <v>0</v>
      </c>
      <c r="N972" s="27">
        <v>0</v>
      </c>
      <c r="O972" s="27">
        <v>0</v>
      </c>
    </row>
    <row r="973" spans="1:15" x14ac:dyDescent="0.25">
      <c r="A973" t="str">
        <f t="shared" si="15"/>
        <v>LETAXP43229</v>
      </c>
      <c r="B973" s="3" t="s">
        <v>69</v>
      </c>
      <c r="C973" s="3" t="s">
        <v>70</v>
      </c>
      <c r="D973" s="4">
        <v>43229</v>
      </c>
      <c r="E973" s="3" t="s">
        <v>71</v>
      </c>
      <c r="F973" s="27">
        <v>2.3937404910753903</v>
      </c>
      <c r="G973" s="27">
        <v>5.0003713424743329E-2</v>
      </c>
      <c r="H973" s="27">
        <v>0</v>
      </c>
      <c r="I973" s="27">
        <v>0.25447241430202</v>
      </c>
      <c r="J973" s="27">
        <v>2.6982166188021539</v>
      </c>
      <c r="K973" s="27">
        <v>1.4223301474532359</v>
      </c>
      <c r="L973" s="27">
        <v>0</v>
      </c>
      <c r="M973" s="27">
        <v>0</v>
      </c>
      <c r="N973" s="27">
        <v>0.24163185579986679</v>
      </c>
      <c r="O973" s="27">
        <v>1.6639620032531028</v>
      </c>
    </row>
    <row r="974" spans="1:15" x14ac:dyDescent="0.25">
      <c r="A974" t="str">
        <f t="shared" si="15"/>
        <v>LETF5043229</v>
      </c>
      <c r="B974" s="3" t="s">
        <v>72</v>
      </c>
      <c r="C974" s="3" t="s">
        <v>73</v>
      </c>
      <c r="D974" s="4">
        <v>43229</v>
      </c>
      <c r="E974" s="3" t="s">
        <v>99</v>
      </c>
      <c r="F974" s="27">
        <v>9.9985769230746771E-2</v>
      </c>
      <c r="G974" s="27">
        <v>0</v>
      </c>
      <c r="H974" s="27">
        <v>0</v>
      </c>
      <c r="I974" s="27">
        <v>1.7973526511363767E-3</v>
      </c>
      <c r="J974" s="27">
        <v>0.10178312188188315</v>
      </c>
      <c r="K974" s="27">
        <v>0</v>
      </c>
      <c r="L974" s="27">
        <v>0</v>
      </c>
      <c r="M974" s="27">
        <v>0</v>
      </c>
      <c r="N974" s="27">
        <v>0</v>
      </c>
      <c r="O974" s="27">
        <v>0</v>
      </c>
    </row>
    <row r="975" spans="1:15" x14ac:dyDescent="0.25">
      <c r="A975" t="str">
        <f t="shared" si="15"/>
        <v>LETFSX43229</v>
      </c>
      <c r="B975" s="3" t="s">
        <v>75</v>
      </c>
      <c r="C975" s="3" t="s">
        <v>76</v>
      </c>
      <c r="D975" s="4">
        <v>43229</v>
      </c>
      <c r="E975" s="3" t="s">
        <v>100</v>
      </c>
      <c r="F975" s="27">
        <v>0.10000028953466682</v>
      </c>
      <c r="G975" s="27">
        <v>0</v>
      </c>
      <c r="H975" s="27">
        <v>0</v>
      </c>
      <c r="I975" s="27">
        <v>0</v>
      </c>
      <c r="J975" s="27">
        <v>0.10000028953466682</v>
      </c>
      <c r="K975" s="27">
        <v>0</v>
      </c>
      <c r="L975" s="27">
        <v>0</v>
      </c>
      <c r="M975" s="27">
        <v>0</v>
      </c>
      <c r="N975" s="27">
        <v>0</v>
      </c>
      <c r="O975" s="27">
        <v>0</v>
      </c>
    </row>
    <row r="976" spans="1:15" x14ac:dyDescent="0.25">
      <c r="A976" t="str">
        <f t="shared" si="15"/>
        <v>LEULIS43229</v>
      </c>
      <c r="B976" s="3" t="s">
        <v>78</v>
      </c>
      <c r="C976" s="3" t="s">
        <v>79</v>
      </c>
      <c r="D976" s="4">
        <v>43229</v>
      </c>
      <c r="E976" s="3" t="s">
        <v>80</v>
      </c>
      <c r="F976" s="27">
        <v>2.345561606670552</v>
      </c>
      <c r="G976" s="27">
        <v>5.0003680417458958E-2</v>
      </c>
      <c r="H976" s="27">
        <v>0</v>
      </c>
      <c r="I976" s="27">
        <v>0.24760093295680552</v>
      </c>
      <c r="J976" s="27">
        <v>2.6431662200448165</v>
      </c>
      <c r="K976" s="27">
        <v>1.270926496141946</v>
      </c>
      <c r="L976" s="27">
        <v>0</v>
      </c>
      <c r="M976" s="27">
        <v>0</v>
      </c>
      <c r="N976" s="27">
        <v>0.21617518034956301</v>
      </c>
      <c r="O976" s="27">
        <v>1.487101676491509</v>
      </c>
    </row>
    <row r="977" spans="1:15" x14ac:dyDescent="0.25">
      <c r="A977" t="str">
        <f t="shared" si="15"/>
        <v>LLIQDF43229</v>
      </c>
      <c r="B977" s="3" t="s">
        <v>81</v>
      </c>
      <c r="C977" s="3" t="s">
        <v>82</v>
      </c>
      <c r="D977" s="4">
        <v>43229</v>
      </c>
      <c r="E977" s="3" t="s">
        <v>83</v>
      </c>
      <c r="F977" s="27">
        <v>0.23952939957635055</v>
      </c>
      <c r="G977" s="27">
        <v>0</v>
      </c>
      <c r="H977" s="27">
        <v>0</v>
      </c>
      <c r="I977" s="27">
        <v>5.3135343062170465E-3</v>
      </c>
      <c r="J977" s="27">
        <v>0.24484293388256761</v>
      </c>
      <c r="K977" s="27">
        <v>9.9506897230228972E-2</v>
      </c>
      <c r="L977" s="27">
        <v>0</v>
      </c>
      <c r="M977" s="27">
        <v>0</v>
      </c>
      <c r="N977" s="27">
        <v>5.3111209378720638E-3</v>
      </c>
      <c r="O977" s="27">
        <v>0.10481801816810103</v>
      </c>
    </row>
    <row r="978" spans="1:15" x14ac:dyDescent="0.25">
      <c r="A978" t="str">
        <f t="shared" si="15"/>
        <v>LDBOND43230</v>
      </c>
      <c r="B978" s="3" t="s">
        <v>11</v>
      </c>
      <c r="C978" s="3" t="s">
        <v>12</v>
      </c>
      <c r="D978" s="4">
        <v>43230</v>
      </c>
      <c r="E978" s="3" t="s">
        <v>13</v>
      </c>
      <c r="F978" s="27">
        <v>1.0700190519817374</v>
      </c>
      <c r="G978" s="27">
        <v>0</v>
      </c>
      <c r="H978" s="27">
        <v>0</v>
      </c>
      <c r="I978" s="27">
        <v>9.5403237260545351E-2</v>
      </c>
      <c r="J978" s="27">
        <v>1.1654222892422827</v>
      </c>
      <c r="K978" s="27">
        <v>0.56677659827627846</v>
      </c>
      <c r="L978" s="27">
        <v>0</v>
      </c>
      <c r="M978" s="27">
        <v>0</v>
      </c>
      <c r="N978" s="27">
        <v>9.4821235907189244E-2</v>
      </c>
      <c r="O978" s="27">
        <v>0.66159783418346774</v>
      </c>
    </row>
    <row r="979" spans="1:15" x14ac:dyDescent="0.25">
      <c r="A979" t="str">
        <f t="shared" si="15"/>
        <v>LDCPO243230</v>
      </c>
      <c r="B979" s="3" t="s">
        <v>14</v>
      </c>
      <c r="C979" s="3" t="s">
        <v>15</v>
      </c>
      <c r="D979" s="4">
        <v>43230</v>
      </c>
      <c r="E979" s="3" t="s">
        <v>16</v>
      </c>
      <c r="F979" s="27">
        <v>0</v>
      </c>
      <c r="G979" s="27">
        <v>0</v>
      </c>
      <c r="H979" s="27">
        <v>0</v>
      </c>
      <c r="I979" s="27">
        <v>0</v>
      </c>
      <c r="J979" s="27">
        <v>0</v>
      </c>
      <c r="K979" s="27">
        <v>0</v>
      </c>
      <c r="L979" s="27">
        <v>0</v>
      </c>
      <c r="M979" s="27">
        <v>0</v>
      </c>
      <c r="N979" s="27">
        <v>0</v>
      </c>
      <c r="O979" s="27">
        <v>0</v>
      </c>
    </row>
    <row r="980" spans="1:15" x14ac:dyDescent="0.25">
      <c r="A980" t="str">
        <f t="shared" si="15"/>
        <v>LDDAF143230</v>
      </c>
      <c r="B980" s="3" t="s">
        <v>17</v>
      </c>
      <c r="C980" s="3" t="s">
        <v>18</v>
      </c>
      <c r="D980" s="4">
        <v>43230</v>
      </c>
      <c r="E980" s="5" t="s">
        <v>19</v>
      </c>
      <c r="F980" s="27">
        <v>2.2500851194017821</v>
      </c>
      <c r="G980" s="27">
        <v>0</v>
      </c>
      <c r="H980" s="27">
        <v>0</v>
      </c>
      <c r="I980" s="27">
        <v>0.17461375668223425</v>
      </c>
      <c r="J980" s="27">
        <v>2.4246988760840162</v>
      </c>
      <c r="K980" s="27">
        <v>1.0800126819272735</v>
      </c>
      <c r="L980" s="27">
        <v>0</v>
      </c>
      <c r="M980" s="27">
        <v>0</v>
      </c>
      <c r="N980" s="27">
        <v>0.17460252417025887</v>
      </c>
      <c r="O980" s="27">
        <v>1.2546152060975324</v>
      </c>
    </row>
    <row r="981" spans="1:15" x14ac:dyDescent="0.25">
      <c r="A981" t="str">
        <f t="shared" si="15"/>
        <v>LDDAF243230</v>
      </c>
      <c r="B981" s="3" t="s">
        <v>20</v>
      </c>
      <c r="C981" s="3" t="s">
        <v>21</v>
      </c>
      <c r="D981" s="4">
        <v>43230</v>
      </c>
      <c r="E981" s="3" t="s">
        <v>22</v>
      </c>
      <c r="F981" s="27">
        <v>2.2500888911138097</v>
      </c>
      <c r="G981" s="27">
        <v>0</v>
      </c>
      <c r="H981" s="27">
        <v>0</v>
      </c>
      <c r="I981" s="27">
        <v>0.19801365454869799</v>
      </c>
      <c r="J981" s="27">
        <v>2.4481025456625076</v>
      </c>
      <c r="K981" s="27">
        <v>1.2200149577037749</v>
      </c>
      <c r="L981" s="27">
        <v>0</v>
      </c>
      <c r="M981" s="27">
        <v>0</v>
      </c>
      <c r="N981" s="27">
        <v>0.19800756548285325</v>
      </c>
      <c r="O981" s="27">
        <v>1.4180225231866281</v>
      </c>
    </row>
    <row r="982" spans="1:15" x14ac:dyDescent="0.25">
      <c r="A982" t="str">
        <f t="shared" si="15"/>
        <v>LDDAF343230</v>
      </c>
      <c r="B982" s="3" t="s">
        <v>23</v>
      </c>
      <c r="C982" s="3" t="s">
        <v>24</v>
      </c>
      <c r="D982" s="4">
        <v>43230</v>
      </c>
      <c r="E982" s="3" t="s">
        <v>25</v>
      </c>
      <c r="F982" s="27">
        <v>2.2500861213050332</v>
      </c>
      <c r="G982" s="27">
        <v>0</v>
      </c>
      <c r="H982" s="27">
        <v>0</v>
      </c>
      <c r="I982" s="27">
        <v>0.19621521365455608</v>
      </c>
      <c r="J982" s="27">
        <v>2.446301334959589</v>
      </c>
      <c r="K982" s="27">
        <v>1.230014153576134</v>
      </c>
      <c r="L982" s="27">
        <v>0</v>
      </c>
      <c r="M982" s="27">
        <v>0</v>
      </c>
      <c r="N982" s="27">
        <v>0.19620311525226178</v>
      </c>
      <c r="O982" s="27">
        <v>1.4262172688283958</v>
      </c>
    </row>
    <row r="983" spans="1:15" x14ac:dyDescent="0.25">
      <c r="A983" t="str">
        <f t="shared" si="15"/>
        <v>LDGETF43230</v>
      </c>
      <c r="B983" s="3" t="s">
        <v>26</v>
      </c>
      <c r="C983" s="3" t="s">
        <v>27</v>
      </c>
      <c r="D983" s="4">
        <v>43230</v>
      </c>
      <c r="E983" s="3" t="s">
        <v>97</v>
      </c>
      <c r="F983" s="27">
        <v>0.25000076369234403</v>
      </c>
      <c r="G983" s="27">
        <v>0</v>
      </c>
      <c r="H983" s="27">
        <v>0</v>
      </c>
      <c r="I983" s="27">
        <v>2.7000018475670663E-2</v>
      </c>
      <c r="J983" s="27">
        <v>0.27700078216801471</v>
      </c>
      <c r="K983" s="27">
        <v>0</v>
      </c>
      <c r="L983" s="27">
        <v>0</v>
      </c>
      <c r="M983" s="27">
        <v>0</v>
      </c>
      <c r="N983" s="27">
        <v>0</v>
      </c>
      <c r="O983" s="27">
        <v>0</v>
      </c>
    </row>
    <row r="984" spans="1:15" x14ac:dyDescent="0.25">
      <c r="A984" t="str">
        <f t="shared" si="15"/>
        <v>LDGSEC43230</v>
      </c>
      <c r="B984" s="3" t="s">
        <v>29</v>
      </c>
      <c r="C984" s="3" t="s">
        <v>30</v>
      </c>
      <c r="D984" s="4">
        <v>43230</v>
      </c>
      <c r="E984" s="3" t="s">
        <v>31</v>
      </c>
      <c r="F984" s="27">
        <v>1.3000352060725449</v>
      </c>
      <c r="G984" s="27">
        <v>0</v>
      </c>
      <c r="H984" s="27">
        <v>0.2</v>
      </c>
      <c r="I984" s="27">
        <v>0.10080550958062953</v>
      </c>
      <c r="J984" s="27">
        <v>1.6008407156531743</v>
      </c>
      <c r="K984" s="27">
        <v>0.39129167954566951</v>
      </c>
      <c r="L984" s="27">
        <v>0</v>
      </c>
      <c r="M984" s="27">
        <v>0.2</v>
      </c>
      <c r="N984" s="27">
        <v>9.9233747709127337E-2</v>
      </c>
      <c r="O984" s="27">
        <v>0.69052542725479682</v>
      </c>
    </row>
    <row r="985" spans="1:15" x14ac:dyDescent="0.25">
      <c r="A985" t="str">
        <f t="shared" si="15"/>
        <v>LDINPF43230</v>
      </c>
      <c r="B985" s="3" t="s">
        <v>32</v>
      </c>
      <c r="C985" s="3" t="s">
        <v>33</v>
      </c>
      <c r="D985" s="4">
        <v>43230</v>
      </c>
      <c r="E985" s="3" t="s">
        <v>34</v>
      </c>
      <c r="F985" s="27">
        <v>1.0674268828669387</v>
      </c>
      <c r="G985" s="27">
        <v>0</v>
      </c>
      <c r="H985" s="27">
        <v>0</v>
      </c>
      <c r="I985" s="27">
        <v>5.7135283926180655E-2</v>
      </c>
      <c r="J985" s="27">
        <v>1.1245621667931194</v>
      </c>
      <c r="K985" s="27">
        <v>0.41179164393245249</v>
      </c>
      <c r="L985" s="27">
        <v>0</v>
      </c>
      <c r="M985" s="27">
        <v>0</v>
      </c>
      <c r="N985" s="27">
        <v>5.6120993865989371E-2</v>
      </c>
      <c r="O985" s="27">
        <v>0.46791263779844183</v>
      </c>
    </row>
    <row r="986" spans="1:15" x14ac:dyDescent="0.25">
      <c r="A986" t="str">
        <f t="shared" si="15"/>
        <v>LDMIPF43230</v>
      </c>
      <c r="B986" s="3" t="s">
        <v>35</v>
      </c>
      <c r="C986" s="3" t="s">
        <v>36</v>
      </c>
      <c r="D986" s="4">
        <v>43230</v>
      </c>
      <c r="E986" s="3" t="s">
        <v>37</v>
      </c>
      <c r="F986" s="27">
        <v>2.2487238249999271</v>
      </c>
      <c r="G986" s="27">
        <v>5.000395762452968E-2</v>
      </c>
      <c r="H986" s="27">
        <v>0.2</v>
      </c>
      <c r="I986" s="27">
        <v>0.32917845592042516</v>
      </c>
      <c r="J986" s="27">
        <v>2.8279062385448821</v>
      </c>
      <c r="K986" s="27">
        <v>1.5561159271749228</v>
      </c>
      <c r="L986" s="27">
        <v>0</v>
      </c>
      <c r="M986" s="27">
        <v>0.2</v>
      </c>
      <c r="N986" s="27">
        <v>0.30531016913473374</v>
      </c>
      <c r="O986" s="27">
        <v>2.0614260963096562</v>
      </c>
    </row>
    <row r="987" spans="1:15" x14ac:dyDescent="0.25">
      <c r="A987" t="str">
        <f t="shared" si="15"/>
        <v>LDSAPF43230</v>
      </c>
      <c r="B987" s="3" t="s">
        <v>38</v>
      </c>
      <c r="C987" s="3" t="s">
        <v>39</v>
      </c>
      <c r="D987" s="4">
        <v>43230</v>
      </c>
      <c r="E987" s="3" t="s">
        <v>40</v>
      </c>
      <c r="F987" s="27">
        <v>0.79954373677224078</v>
      </c>
      <c r="G987" s="27">
        <v>0</v>
      </c>
      <c r="H987" s="27">
        <v>0</v>
      </c>
      <c r="I987" s="27">
        <v>3.9517041098711625E-2</v>
      </c>
      <c r="J987" s="27">
        <v>0.83906077787095246</v>
      </c>
      <c r="K987" s="27">
        <v>0.26553140213204135</v>
      </c>
      <c r="L987" s="27">
        <v>0</v>
      </c>
      <c r="M987" s="27">
        <v>0</v>
      </c>
      <c r="N987" s="27">
        <v>3.8795742898272818E-2</v>
      </c>
      <c r="O987" s="27">
        <v>0.30432714503031416</v>
      </c>
    </row>
    <row r="988" spans="1:15" x14ac:dyDescent="0.25">
      <c r="A988" t="str">
        <f t="shared" si="15"/>
        <v>LEBALF43230</v>
      </c>
      <c r="B988" s="3" t="s">
        <v>41</v>
      </c>
      <c r="C988" s="3" t="s">
        <v>42</v>
      </c>
      <c r="D988" s="4">
        <v>43230</v>
      </c>
      <c r="E988" s="3" t="s">
        <v>43</v>
      </c>
      <c r="F988" s="27">
        <v>2.3232852797068357</v>
      </c>
      <c r="G988" s="27">
        <v>5.0003611108038547E-2</v>
      </c>
      <c r="H988" s="27">
        <v>0.2</v>
      </c>
      <c r="I988" s="27">
        <v>5.8183398427512995E-2</v>
      </c>
      <c r="J988" s="27">
        <v>2.6314722892423874</v>
      </c>
      <c r="K988" s="27">
        <v>0.3213155587179905</v>
      </c>
      <c r="L988" s="27">
        <v>0</v>
      </c>
      <c r="M988" s="27">
        <v>0.2</v>
      </c>
      <c r="N988" s="27">
        <v>5.7837795826545885E-2</v>
      </c>
      <c r="O988" s="27">
        <v>0.57915335454453643</v>
      </c>
    </row>
    <row r="989" spans="1:15" x14ac:dyDescent="0.25">
      <c r="A989" t="str">
        <f t="shared" si="15"/>
        <v>LEBFSF43230</v>
      </c>
      <c r="B989" s="3" t="s">
        <v>44</v>
      </c>
      <c r="C989" s="3" t="s">
        <v>45</v>
      </c>
      <c r="D989" s="4">
        <v>43230</v>
      </c>
      <c r="E989" s="3" t="s">
        <v>46</v>
      </c>
      <c r="F989" s="27">
        <v>2.5001241752551735</v>
      </c>
      <c r="G989" s="27">
        <v>5.0004224370852071E-2</v>
      </c>
      <c r="H989" s="27">
        <v>0.2</v>
      </c>
      <c r="I989" s="27">
        <v>0.21961875758392502</v>
      </c>
      <c r="J989" s="27">
        <v>2.9697471572099507</v>
      </c>
      <c r="K989" s="27">
        <v>1.035928580411984</v>
      </c>
      <c r="L989" s="27">
        <v>0</v>
      </c>
      <c r="M989" s="27">
        <v>0.2</v>
      </c>
      <c r="N989" s="27">
        <v>0.20806892531412161</v>
      </c>
      <c r="O989" s="27">
        <v>1.4439975057261056</v>
      </c>
    </row>
    <row r="990" spans="1:15" x14ac:dyDescent="0.25">
      <c r="A990" t="str">
        <f t="shared" si="15"/>
        <v>LECHID43230</v>
      </c>
      <c r="B990" s="3" t="s">
        <v>47</v>
      </c>
      <c r="C990" s="3" t="s">
        <v>48</v>
      </c>
      <c r="D990" s="4">
        <v>43230</v>
      </c>
      <c r="E990" s="3" t="s">
        <v>49</v>
      </c>
      <c r="F990" s="27">
        <v>2.4749294045821211</v>
      </c>
      <c r="G990" s="27">
        <v>0</v>
      </c>
      <c r="H990" s="27">
        <v>0</v>
      </c>
      <c r="I990" s="27">
        <v>0.26908712679462371</v>
      </c>
      <c r="J990" s="27">
        <v>2.7440165313767446</v>
      </c>
      <c r="K990" s="27">
        <v>1.4643531916773553</v>
      </c>
      <c r="L990" s="27">
        <v>0</v>
      </c>
      <c r="M990" s="27">
        <v>0</v>
      </c>
      <c r="N990" s="27">
        <v>0.24919663404244116</v>
      </c>
      <c r="O990" s="27">
        <v>1.7135498257197965</v>
      </c>
    </row>
    <row r="991" spans="1:15" x14ac:dyDescent="0.25">
      <c r="A991" t="str">
        <f t="shared" si="15"/>
        <v>LEEQTF43230</v>
      </c>
      <c r="B991" s="3" t="s">
        <v>50</v>
      </c>
      <c r="C991" s="3" t="s">
        <v>51</v>
      </c>
      <c r="D991" s="4">
        <v>43230</v>
      </c>
      <c r="E991" s="3" t="s">
        <v>52</v>
      </c>
      <c r="F991" s="27">
        <v>2.3281243018772049</v>
      </c>
      <c r="G991" s="27">
        <v>5.0003886373228119E-2</v>
      </c>
      <c r="H991" s="27">
        <v>0.2</v>
      </c>
      <c r="I991" s="27">
        <v>0.28946366803357421</v>
      </c>
      <c r="J991" s="27">
        <v>2.8675918562840073</v>
      </c>
      <c r="K991" s="27">
        <v>1.461292986232811</v>
      </c>
      <c r="L991" s="27">
        <v>0</v>
      </c>
      <c r="M991" s="27">
        <v>0.2</v>
      </c>
      <c r="N991" s="27">
        <v>0.28644331567007109</v>
      </c>
      <c r="O991" s="27">
        <v>1.9477363019028822</v>
      </c>
    </row>
    <row r="992" spans="1:15" x14ac:dyDescent="0.25">
      <c r="A992" t="str">
        <f t="shared" si="15"/>
        <v>LEGROW43230</v>
      </c>
      <c r="B992" s="3" t="s">
        <v>53</v>
      </c>
      <c r="C992" s="3" t="s">
        <v>54</v>
      </c>
      <c r="D992" s="4">
        <v>43230</v>
      </c>
      <c r="E992" s="3" t="s">
        <v>55</v>
      </c>
      <c r="F992" s="27">
        <v>2.3524501180936102</v>
      </c>
      <c r="G992" s="27">
        <v>5.0003852924083471E-2</v>
      </c>
      <c r="H992" s="27">
        <v>0.2</v>
      </c>
      <c r="I992" s="27">
        <v>0.27584148979770245</v>
      </c>
      <c r="J992" s="27">
        <v>2.8782954608153966</v>
      </c>
      <c r="K992" s="27">
        <v>1.3930364917773044</v>
      </c>
      <c r="L992" s="27">
        <v>0</v>
      </c>
      <c r="M992" s="27">
        <v>0.2</v>
      </c>
      <c r="N992" s="27">
        <v>0.27235781170363227</v>
      </c>
      <c r="O992" s="27">
        <v>1.8653943034809366</v>
      </c>
    </row>
    <row r="993" spans="1:15" x14ac:dyDescent="0.25">
      <c r="A993" t="str">
        <f t="shared" si="15"/>
        <v>LEINFA43230</v>
      </c>
      <c r="B993" s="3" t="s">
        <v>56</v>
      </c>
      <c r="C993" s="3" t="s">
        <v>57</v>
      </c>
      <c r="D993" s="4">
        <v>43230</v>
      </c>
      <c r="E993" s="3" t="s">
        <v>58</v>
      </c>
      <c r="F993" s="27">
        <v>2.5001223309656773</v>
      </c>
      <c r="G993" s="27">
        <v>0</v>
      </c>
      <c r="H993" s="27">
        <v>0.2</v>
      </c>
      <c r="I993" s="27">
        <v>0.25381984945867231</v>
      </c>
      <c r="J993" s="27">
        <v>2.9539421804243498</v>
      </c>
      <c r="K993" s="27">
        <v>1.1841894057511195</v>
      </c>
      <c r="L993" s="27">
        <v>0</v>
      </c>
      <c r="M993" s="27">
        <v>0.2</v>
      </c>
      <c r="N993" s="27">
        <v>0.23656899849989788</v>
      </c>
      <c r="O993" s="27">
        <v>1.6207584042510175</v>
      </c>
    </row>
    <row r="994" spans="1:15" x14ac:dyDescent="0.25">
      <c r="A994" t="str">
        <f t="shared" si="15"/>
        <v>LEINNF43230</v>
      </c>
      <c r="B994" s="3" t="s">
        <v>59</v>
      </c>
      <c r="C994" s="3" t="s">
        <v>60</v>
      </c>
      <c r="D994" s="4">
        <v>43230</v>
      </c>
      <c r="E994" s="3" t="s">
        <v>93</v>
      </c>
      <c r="F994" s="27">
        <v>1.2000276578902009</v>
      </c>
      <c r="G994" s="27">
        <v>0</v>
      </c>
      <c r="H994" s="27">
        <v>0</v>
      </c>
      <c r="I994" s="27">
        <v>4.4996766870338982E-2</v>
      </c>
      <c r="J994" s="27">
        <v>1.24502442476054</v>
      </c>
      <c r="K994" s="27">
        <v>0.64444197014863192</v>
      </c>
      <c r="L994" s="27">
        <v>0</v>
      </c>
      <c r="M994" s="27">
        <v>0</v>
      </c>
      <c r="N994" s="27">
        <v>4.4005924813455312E-2</v>
      </c>
      <c r="O994" s="27">
        <v>0.68844789496208725</v>
      </c>
    </row>
    <row r="995" spans="1:15" x14ac:dyDescent="0.25">
      <c r="A995" t="str">
        <f t="shared" si="15"/>
        <v>LEINSX43230</v>
      </c>
      <c r="B995" s="3" t="s">
        <v>61</v>
      </c>
      <c r="C995" s="3" t="s">
        <v>62</v>
      </c>
      <c r="D995" s="4">
        <v>43230</v>
      </c>
      <c r="E995" s="3" t="s">
        <v>92</v>
      </c>
      <c r="F995" s="27">
        <v>1.7000595653927557</v>
      </c>
      <c r="G995" s="27">
        <v>0</v>
      </c>
      <c r="H995" s="27">
        <v>0</v>
      </c>
      <c r="I995" s="27">
        <v>0.12600557399242684</v>
      </c>
      <c r="J995" s="27">
        <v>1.8260651393851826</v>
      </c>
      <c r="K995" s="27">
        <v>1.1373037393264724</v>
      </c>
      <c r="L995" s="27">
        <v>0</v>
      </c>
      <c r="M995" s="27">
        <v>0</v>
      </c>
      <c r="N995" s="27">
        <v>0.1147089805352552</v>
      </c>
      <c r="O995" s="27">
        <v>1.2520127198617277</v>
      </c>
    </row>
    <row r="996" spans="1:15" x14ac:dyDescent="0.25">
      <c r="A996" t="str">
        <f t="shared" si="15"/>
        <v>LEMIDF43230</v>
      </c>
      <c r="B996" s="3" t="s">
        <v>63</v>
      </c>
      <c r="C996" s="3" t="s">
        <v>64</v>
      </c>
      <c r="D996" s="4">
        <v>43230</v>
      </c>
      <c r="E996" s="3" t="s">
        <v>65</v>
      </c>
      <c r="F996" s="27">
        <v>2.3303327946054488</v>
      </c>
      <c r="G996" s="27">
        <v>5.000368217136919E-2</v>
      </c>
      <c r="H996" s="27">
        <v>0.2</v>
      </c>
      <c r="I996" s="27">
        <v>5.9451930310930733E-2</v>
      </c>
      <c r="J996" s="27">
        <v>2.6397884070877486</v>
      </c>
      <c r="K996" s="27">
        <v>0.32174566557982359</v>
      </c>
      <c r="L996" s="27">
        <v>0</v>
      </c>
      <c r="M996" s="27">
        <v>0.2</v>
      </c>
      <c r="N996" s="27">
        <v>5.7913793207137229E-2</v>
      </c>
      <c r="O996" s="27">
        <v>0.57965945878696079</v>
      </c>
    </row>
    <row r="997" spans="1:15" x14ac:dyDescent="0.25">
      <c r="A997" t="str">
        <f t="shared" si="15"/>
        <v>LET10043230</v>
      </c>
      <c r="B997" s="3" t="s">
        <v>66</v>
      </c>
      <c r="C997" s="3" t="s">
        <v>67</v>
      </c>
      <c r="D997" s="4">
        <v>43230</v>
      </c>
      <c r="E997" s="3" t="s">
        <v>98</v>
      </c>
      <c r="F997" s="27">
        <v>0.24987791539838478</v>
      </c>
      <c r="G997" s="27">
        <v>0</v>
      </c>
      <c r="H997" s="27">
        <v>0</v>
      </c>
      <c r="I997" s="27">
        <v>8.9777311122713702E-3</v>
      </c>
      <c r="J997" s="27">
        <v>0.25885564651065612</v>
      </c>
      <c r="K997" s="27">
        <v>0</v>
      </c>
      <c r="L997" s="27">
        <v>0</v>
      </c>
      <c r="M997" s="27">
        <v>0</v>
      </c>
      <c r="N997" s="27">
        <v>0</v>
      </c>
      <c r="O997" s="27">
        <v>0</v>
      </c>
    </row>
    <row r="998" spans="1:15" x14ac:dyDescent="0.25">
      <c r="A998" t="str">
        <f t="shared" si="15"/>
        <v>LETAXP43230</v>
      </c>
      <c r="B998" s="3" t="s">
        <v>69</v>
      </c>
      <c r="C998" s="3" t="s">
        <v>70</v>
      </c>
      <c r="D998" s="4">
        <v>43230</v>
      </c>
      <c r="E998" s="3" t="s">
        <v>71</v>
      </c>
      <c r="F998" s="27">
        <v>2.394743387408989</v>
      </c>
      <c r="G998" s="27">
        <v>5.0003686471638199E-2</v>
      </c>
      <c r="H998" s="27">
        <v>0</v>
      </c>
      <c r="I998" s="27">
        <v>0.25465336746114453</v>
      </c>
      <c r="J998" s="27">
        <v>2.6994004413417714</v>
      </c>
      <c r="K998" s="27">
        <v>1.4232503085670032</v>
      </c>
      <c r="L998" s="27">
        <v>0</v>
      </c>
      <c r="M998" s="27">
        <v>0</v>
      </c>
      <c r="N998" s="27">
        <v>0.24179426755240899</v>
      </c>
      <c r="O998" s="27">
        <v>1.6650445761194121</v>
      </c>
    </row>
    <row r="999" spans="1:15" x14ac:dyDescent="0.25">
      <c r="A999" t="str">
        <f t="shared" si="15"/>
        <v>LETF5043230</v>
      </c>
      <c r="B999" s="3" t="s">
        <v>72</v>
      </c>
      <c r="C999" s="3" t="s">
        <v>73</v>
      </c>
      <c r="D999" s="4">
        <v>43230</v>
      </c>
      <c r="E999" s="3" t="s">
        <v>99</v>
      </c>
      <c r="F999" s="27">
        <v>9.9985617960078141E-2</v>
      </c>
      <c r="G999" s="27">
        <v>0</v>
      </c>
      <c r="H999" s="27">
        <v>0</v>
      </c>
      <c r="I999" s="27">
        <v>1.7973887016878598E-3</v>
      </c>
      <c r="J999" s="27">
        <v>0.101783006661766</v>
      </c>
      <c r="K999" s="27">
        <v>0</v>
      </c>
      <c r="L999" s="27">
        <v>0</v>
      </c>
      <c r="M999" s="27">
        <v>0</v>
      </c>
      <c r="N999" s="27">
        <v>0</v>
      </c>
      <c r="O999" s="27">
        <v>0</v>
      </c>
    </row>
    <row r="1000" spans="1:15" x14ac:dyDescent="0.25">
      <c r="A1000" t="str">
        <f t="shared" si="15"/>
        <v>LETFSX43230</v>
      </c>
      <c r="B1000" s="3" t="s">
        <v>75</v>
      </c>
      <c r="C1000" s="3" t="s">
        <v>76</v>
      </c>
      <c r="D1000" s="4">
        <v>43230</v>
      </c>
      <c r="E1000" s="3" t="s">
        <v>100</v>
      </c>
      <c r="F1000" s="27">
        <v>0.10000018036853539</v>
      </c>
      <c r="G1000" s="27">
        <v>0</v>
      </c>
      <c r="H1000" s="27">
        <v>0</v>
      </c>
      <c r="I1000" s="27">
        <v>0</v>
      </c>
      <c r="J1000" s="27">
        <v>0.10000018036853539</v>
      </c>
      <c r="K1000" s="27">
        <v>0</v>
      </c>
      <c r="L1000" s="27">
        <v>0</v>
      </c>
      <c r="M1000" s="27">
        <v>0</v>
      </c>
      <c r="N1000" s="27">
        <v>0</v>
      </c>
      <c r="O1000" s="27">
        <v>0</v>
      </c>
    </row>
    <row r="1001" spans="1:15" x14ac:dyDescent="0.25">
      <c r="A1001" t="str">
        <f t="shared" si="15"/>
        <v>LEULIS43230</v>
      </c>
      <c r="B1001" s="3" t="s">
        <v>78</v>
      </c>
      <c r="C1001" s="3" t="s">
        <v>79</v>
      </c>
      <c r="D1001" s="4">
        <v>43230</v>
      </c>
      <c r="E1001" s="3" t="s">
        <v>80</v>
      </c>
      <c r="F1001" s="27">
        <v>2.3461892840707694</v>
      </c>
      <c r="G1001" s="27">
        <v>5.0003600484559693E-2</v>
      </c>
      <c r="H1001" s="27">
        <v>0</v>
      </c>
      <c r="I1001" s="27">
        <v>0.24771400100532015</v>
      </c>
      <c r="J1001" s="27">
        <v>2.6439068855606491</v>
      </c>
      <c r="K1001" s="27">
        <v>1.2711940808106252</v>
      </c>
      <c r="L1001" s="27">
        <v>0</v>
      </c>
      <c r="M1001" s="27">
        <v>0</v>
      </c>
      <c r="N1001" s="27">
        <v>0.21622769334137121</v>
      </c>
      <c r="O1001" s="27">
        <v>1.4874217741519964</v>
      </c>
    </row>
    <row r="1002" spans="1:15" x14ac:dyDescent="0.25">
      <c r="A1002" t="str">
        <f t="shared" si="15"/>
        <v>LLIQDF43230</v>
      </c>
      <c r="B1002" s="3" t="s">
        <v>81</v>
      </c>
      <c r="C1002" s="3" t="s">
        <v>82</v>
      </c>
      <c r="D1002" s="4">
        <v>43230</v>
      </c>
      <c r="E1002" s="3" t="s">
        <v>83</v>
      </c>
      <c r="F1002" s="27">
        <v>0.23957056073667188</v>
      </c>
      <c r="G1002" s="27">
        <v>0</v>
      </c>
      <c r="H1002" s="27">
        <v>0</v>
      </c>
      <c r="I1002" s="27">
        <v>5.3212052831987794E-3</v>
      </c>
      <c r="J1002" s="27">
        <v>0.24489176601987067</v>
      </c>
      <c r="K1002" s="27">
        <v>9.9551587570381281E-2</v>
      </c>
      <c r="L1002" s="27">
        <v>0</v>
      </c>
      <c r="M1002" s="27">
        <v>0</v>
      </c>
      <c r="N1002" s="27">
        <v>5.3191681823472363E-3</v>
      </c>
      <c r="O1002" s="27">
        <v>0.10487075575272851</v>
      </c>
    </row>
  </sheetData>
  <mergeCells count="2">
    <mergeCell ref="F1:J1"/>
    <mergeCell ref="K1:O1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4FA281-80A6-4EDD-B6DC-226447331D52}">
  <dimension ref="A1:N375"/>
  <sheetViews>
    <sheetView workbookViewId="0">
      <pane xSplit="1" ySplit="3" topLeftCell="B34" activePane="bottomRight" state="frozen"/>
      <selection pane="topRight" activeCell="B1" sqref="B1"/>
      <selection pane="bottomLeft" activeCell="A4" sqref="A4"/>
      <selection pane="bottomRight" activeCell="L3" sqref="L3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Bond Fund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v>43191</v>
      </c>
      <c r="B4" s="26">
        <f>IFERROR(+VLOOKUP("LDBOND"&amp;A4,'Main File'!A:O,6,0),0)</f>
        <v>1.0700192968095597</v>
      </c>
      <c r="C4" s="26">
        <f>IFERROR(+VLOOKUP("LDBOND"&amp;A4,'Main File'!A:O,7,0),0)</f>
        <v>0</v>
      </c>
      <c r="D4" s="26">
        <f>IFERROR(+VLOOKUP("LDBOND"&amp;A4,'Main File'!A:O,8,0),0)</f>
        <v>0</v>
      </c>
      <c r="E4" s="26">
        <f>IFERROR(+VLOOKUP("LDBOND"&amp;A4,'Main File'!A:O,9,0),0)</f>
        <v>9.5403171405784762E-2</v>
      </c>
      <c r="F4" s="26">
        <f>IFERROR(+VLOOKUP("LDBOND"&amp;A4,'Main File'!A:O,10,0),0)</f>
        <v>1.1654224682153445</v>
      </c>
      <c r="G4" s="26">
        <f>IFERROR(+VLOOKUP("LDBOND"&amp;A4,'Main File'!A:O,11,0),0)</f>
        <v>0.56678082976636734</v>
      </c>
      <c r="H4" s="26">
        <f>IFERROR(+VLOOKUP("LDBOND"&amp;A4,'Main File'!A:O,12,0),0)</f>
        <v>0</v>
      </c>
      <c r="I4" s="26">
        <f>IFERROR(+VLOOKUP("LDBOND"&amp;A4,'Main File'!A:O,13,0),0)</f>
        <v>0</v>
      </c>
      <c r="J4" s="26">
        <f>IFERROR(+VLOOKUP("LDBOND"&amp;A4,'Main File'!A:O,14,0),0)</f>
        <v>9.4822253557807809E-2</v>
      </c>
      <c r="K4" s="26">
        <f>IFERROR(+VLOOKUP("LDBOND"&amp;A4,'Main File'!A:O,15,0),0)</f>
        <v>0.66160308332417517</v>
      </c>
    </row>
    <row r="5" spans="1:14" x14ac:dyDescent="0.25">
      <c r="A5" s="9">
        <f>A4+1</f>
        <v>43192</v>
      </c>
      <c r="B5" s="26">
        <f>IFERROR(+VLOOKUP("LDBOND"&amp;A5,'Main File'!A:O,6,0),0)</f>
        <v>1.0700193378575993</v>
      </c>
      <c r="C5" s="26">
        <f>IFERROR(+VLOOKUP("LDBOND"&amp;A5,'Main File'!A:O,7,0),0)</f>
        <v>0</v>
      </c>
      <c r="D5" s="26">
        <f>IFERROR(+VLOOKUP("LDBOND"&amp;A5,'Main File'!A:O,8,0),0)</f>
        <v>0</v>
      </c>
      <c r="E5" s="26">
        <f>IFERROR(+VLOOKUP("LDBOND"&amp;A5,'Main File'!A:O,9,0),0)</f>
        <v>9.5403209545757164E-2</v>
      </c>
      <c r="F5" s="26">
        <f>IFERROR(+VLOOKUP("LDBOND"&amp;A5,'Main File'!A:O,10,0),0)</f>
        <v>1.1654225474033564</v>
      </c>
      <c r="G5" s="26">
        <f>IFERROR(+VLOOKUP("LDBOND"&amp;A5,'Main File'!A:O,11,0),0)</f>
        <v>0.56677982164342799</v>
      </c>
      <c r="H5" s="26">
        <f>IFERROR(+VLOOKUP("LDBOND"&amp;A5,'Main File'!A:O,12,0),0)</f>
        <v>0</v>
      </c>
      <c r="I5" s="26">
        <f>IFERROR(+VLOOKUP("LDBOND"&amp;A5,'Main File'!A:O,13,0),0)</f>
        <v>0</v>
      </c>
      <c r="J5" s="26">
        <f>IFERROR(+VLOOKUP("LDBOND"&amp;A5,'Main File'!A:O,14,0),0)</f>
        <v>9.4821527920716644E-2</v>
      </c>
      <c r="K5" s="26">
        <f>IFERROR(+VLOOKUP("LDBOND"&amp;A5,'Main File'!A:O,15,0),0)</f>
        <v>0.66160134956414463</v>
      </c>
    </row>
    <row r="6" spans="1:14" x14ac:dyDescent="0.25">
      <c r="A6" s="9">
        <f>+A5+1</f>
        <v>43193</v>
      </c>
      <c r="B6" s="26">
        <f>IFERROR(+VLOOKUP("LDBOND"&amp;A6,'Main File'!A:O,6,0),0)</f>
        <v>1.0700192557824155</v>
      </c>
      <c r="C6" s="26">
        <f>IFERROR(+VLOOKUP("LDBOND"&amp;A6,'Main File'!A:O,7,0),0)</f>
        <v>0</v>
      </c>
      <c r="D6" s="26">
        <f>IFERROR(+VLOOKUP("LDBOND"&amp;A6,'Main File'!A:O,8,0),0)</f>
        <v>0</v>
      </c>
      <c r="E6" s="26">
        <f>IFERROR(+VLOOKUP("LDBOND"&amp;A6,'Main File'!A:O,9,0),0)</f>
        <v>9.5402815866751464E-2</v>
      </c>
      <c r="F6" s="26">
        <f>IFERROR(+VLOOKUP("LDBOND"&amp;A6,'Main File'!A:O,10,0),0)</f>
        <v>1.165422071649167</v>
      </c>
      <c r="G6" s="26">
        <f>IFERROR(+VLOOKUP("LDBOND"&amp;A6,'Main File'!A:O,11,0),0)</f>
        <v>0.56678548649959459</v>
      </c>
      <c r="H6" s="26">
        <f>IFERROR(+VLOOKUP("LDBOND"&amp;A6,'Main File'!A:O,12,0),0)</f>
        <v>0</v>
      </c>
      <c r="I6" s="26">
        <f>IFERROR(+VLOOKUP("LDBOND"&amp;A6,'Main File'!A:O,13,0),0)</f>
        <v>0</v>
      </c>
      <c r="J6" s="26">
        <f>IFERROR(+VLOOKUP("LDBOND"&amp;A6,'Main File'!A:O,14,0),0)</f>
        <v>9.4822848929416337E-2</v>
      </c>
      <c r="K6" s="26">
        <f>IFERROR(+VLOOKUP("LDBOND"&amp;A6,'Main File'!A:O,15,0),0)</f>
        <v>0.66160833542901099</v>
      </c>
    </row>
    <row r="7" spans="1:14" x14ac:dyDescent="0.25">
      <c r="A7" s="9">
        <f t="shared" ref="A7:A70" si="0">+A6+1</f>
        <v>43194</v>
      </c>
      <c r="B7" s="26">
        <f>IFERROR(+VLOOKUP("LDBOND"&amp;A7,'Main File'!A:O,6,0),0)</f>
        <v>1.0700195788232212</v>
      </c>
      <c r="C7" s="26">
        <f>IFERROR(+VLOOKUP("LDBOND"&amp;A7,'Main File'!A:O,7,0),0)</f>
        <v>0</v>
      </c>
      <c r="D7" s="26">
        <f>IFERROR(+VLOOKUP("LDBOND"&amp;A7,'Main File'!A:O,8,0),0)</f>
        <v>0</v>
      </c>
      <c r="E7" s="26">
        <f>IFERROR(+VLOOKUP("LDBOND"&amp;A7,'Main File'!A:O,9,0),0)</f>
        <v>9.5402834241945234E-2</v>
      </c>
      <c r="F7" s="26">
        <f>IFERROR(+VLOOKUP("LDBOND"&amp;A7,'Main File'!A:O,10,0),0)</f>
        <v>1.1654224130651665</v>
      </c>
      <c r="G7" s="26">
        <f>IFERROR(+VLOOKUP("LDBOND"&amp;A7,'Main File'!A:O,11,0),0)</f>
        <v>0.56678229509273748</v>
      </c>
      <c r="H7" s="26">
        <f>IFERROR(+VLOOKUP("LDBOND"&amp;A7,'Main File'!A:O,12,0),0)</f>
        <v>0</v>
      </c>
      <c r="I7" s="26">
        <f>IFERROR(+VLOOKUP("LDBOND"&amp;A7,'Main File'!A:O,13,0),0)</f>
        <v>0</v>
      </c>
      <c r="J7" s="26">
        <f>IFERROR(+VLOOKUP("LDBOND"&amp;A7,'Main File'!A:O,14,0),0)</f>
        <v>9.4823122360637654E-2</v>
      </c>
      <c r="K7" s="26">
        <f>IFERROR(+VLOOKUP("LDBOND"&amp;A7,'Main File'!A:O,15,0),0)</f>
        <v>0.66160541745337509</v>
      </c>
    </row>
    <row r="8" spans="1:14" x14ac:dyDescent="0.25">
      <c r="A8" s="9">
        <f t="shared" si="0"/>
        <v>43195</v>
      </c>
      <c r="B8" s="26">
        <f>IFERROR(+VLOOKUP("LDBOND"&amp;A8,'Main File'!A:O,6,0),0)</f>
        <v>1.0700187969539678</v>
      </c>
      <c r="C8" s="26">
        <f>IFERROR(+VLOOKUP("LDBOND"&amp;A8,'Main File'!A:O,7,0),0)</f>
        <v>0</v>
      </c>
      <c r="D8" s="26">
        <f>IFERROR(+VLOOKUP("LDBOND"&amp;A8,'Main File'!A:O,8,0),0)</f>
        <v>0</v>
      </c>
      <c r="E8" s="26">
        <f>IFERROR(+VLOOKUP("LDBOND"&amp;A8,'Main File'!A:O,9,0),0)</f>
        <v>9.5403179506145644E-2</v>
      </c>
      <c r="F8" s="26">
        <f>IFERROR(+VLOOKUP("LDBOND"&amp;A8,'Main File'!A:O,10,0),0)</f>
        <v>1.1654219764601135</v>
      </c>
      <c r="G8" s="26">
        <f>IFERROR(+VLOOKUP("LDBOND"&amp;A8,'Main File'!A:O,11,0),0)</f>
        <v>0.56679578947289133</v>
      </c>
      <c r="H8" s="26">
        <f>IFERROR(+VLOOKUP("LDBOND"&amp;A8,'Main File'!A:O,12,0),0)</f>
        <v>0</v>
      </c>
      <c r="I8" s="26">
        <f>IFERROR(+VLOOKUP("LDBOND"&amp;A8,'Main File'!A:O,13,0),0)</f>
        <v>0</v>
      </c>
      <c r="J8" s="26">
        <f>IFERROR(+VLOOKUP("LDBOND"&amp;A8,'Main File'!A:O,14,0),0)</f>
        <v>9.4824740105673641E-2</v>
      </c>
      <c r="K8" s="26">
        <f>IFERROR(+VLOOKUP("LDBOND"&amp;A8,'Main File'!A:O,15,0),0)</f>
        <v>0.66162052957856499</v>
      </c>
    </row>
    <row r="9" spans="1:14" x14ac:dyDescent="0.25">
      <c r="A9" s="9">
        <f t="shared" si="0"/>
        <v>43196</v>
      </c>
      <c r="B9" s="26">
        <f>IFERROR(+VLOOKUP("LDBOND"&amp;A9,'Main File'!A:O,6,0),0)</f>
        <v>1.0428380275292624</v>
      </c>
      <c r="C9" s="26">
        <f>IFERROR(+VLOOKUP("LDBOND"&amp;A9,'Main File'!A:O,7,0),0)</f>
        <v>0</v>
      </c>
      <c r="D9" s="26">
        <f>IFERROR(+VLOOKUP("LDBOND"&amp;A9,'Main File'!A:O,8,0),0)</f>
        <v>0</v>
      </c>
      <c r="E9" s="26">
        <f>IFERROR(+VLOOKUP("LDBOND"&amp;A9,'Main File'!A:O,9,0),0)</f>
        <v>9.0510337760252621E-2</v>
      </c>
      <c r="F9" s="26">
        <f>IFERROR(+VLOOKUP("LDBOND"&amp;A9,'Main File'!A:O,10,0),0)</f>
        <v>1.1333483652895149</v>
      </c>
      <c r="G9" s="26">
        <f>IFERROR(+VLOOKUP("LDBOND"&amp;A9,'Main File'!A:O,11,0),0)</f>
        <v>0.53959368804440433</v>
      </c>
      <c r="H9" s="26">
        <f>IFERROR(+VLOOKUP("LDBOND"&amp;A9,'Main File'!A:O,12,0),0)</f>
        <v>0</v>
      </c>
      <c r="I9" s="26">
        <f>IFERROR(+VLOOKUP("LDBOND"&amp;A9,'Main File'!A:O,13,0),0)</f>
        <v>0</v>
      </c>
      <c r="J9" s="26">
        <f>IFERROR(+VLOOKUP("LDBOND"&amp;A9,'Main File'!A:O,14,0),0)</f>
        <v>8.9928076770622742E-2</v>
      </c>
      <c r="K9" s="26">
        <f>IFERROR(+VLOOKUP("LDBOND"&amp;A9,'Main File'!A:O,15,0),0)</f>
        <v>0.62952176481502709</v>
      </c>
    </row>
    <row r="10" spans="1:14" x14ac:dyDescent="0.25">
      <c r="A10" s="9">
        <f t="shared" si="0"/>
        <v>43197</v>
      </c>
      <c r="B10" s="26">
        <f>IFERROR(+VLOOKUP("LDBOND"&amp;A10,'Main File'!A:O,6,0),0)</f>
        <v>1.0428379278130757</v>
      </c>
      <c r="C10" s="26">
        <f>IFERROR(+VLOOKUP("LDBOND"&amp;A10,'Main File'!A:O,7,0),0)</f>
        <v>0</v>
      </c>
      <c r="D10" s="26">
        <f>IFERROR(+VLOOKUP("LDBOND"&amp;A10,'Main File'!A:O,8,0),0)</f>
        <v>0</v>
      </c>
      <c r="E10" s="26">
        <f>IFERROR(+VLOOKUP("LDBOND"&amp;A10,'Main File'!A:O,9,0),0)</f>
        <v>9.0510330911182005E-2</v>
      </c>
      <c r="F10" s="26">
        <f>IFERROR(+VLOOKUP("LDBOND"&amp;A10,'Main File'!A:O,10,0),0)</f>
        <v>1.1333482587242578</v>
      </c>
      <c r="G10" s="26">
        <f>IFERROR(+VLOOKUP("LDBOND"&amp;A10,'Main File'!A:O,11,0),0)</f>
        <v>0.53959763657671656</v>
      </c>
      <c r="H10" s="26">
        <f>IFERROR(+VLOOKUP("LDBOND"&amp;A10,'Main File'!A:O,12,0),0)</f>
        <v>0</v>
      </c>
      <c r="I10" s="26">
        <f>IFERROR(+VLOOKUP("LDBOND"&amp;A10,'Main File'!A:O,13,0),0)</f>
        <v>0</v>
      </c>
      <c r="J10" s="26">
        <f>IFERROR(+VLOOKUP("LDBOND"&amp;A10,'Main File'!A:O,14,0),0)</f>
        <v>8.9928309162731632E-2</v>
      </c>
      <c r="K10" s="26">
        <f>IFERROR(+VLOOKUP("LDBOND"&amp;A10,'Main File'!A:O,15,0),0)</f>
        <v>0.6295259457394482</v>
      </c>
    </row>
    <row r="11" spans="1:14" x14ac:dyDescent="0.25">
      <c r="A11" s="9">
        <f t="shared" si="0"/>
        <v>43198</v>
      </c>
      <c r="B11" s="26">
        <f>IFERROR(+VLOOKUP("LDBOND"&amp;A11,'Main File'!A:O,6,0),0)</f>
        <v>1.0428373608418033</v>
      </c>
      <c r="C11" s="26">
        <f>IFERROR(+VLOOKUP("LDBOND"&amp;A11,'Main File'!A:O,7,0),0)</f>
        <v>0</v>
      </c>
      <c r="D11" s="26">
        <f>IFERROR(+VLOOKUP("LDBOND"&amp;A11,'Main File'!A:O,8,0),0)</f>
        <v>0</v>
      </c>
      <c r="E11" s="26">
        <f>IFERROR(+VLOOKUP("LDBOND"&amp;A11,'Main File'!A:O,9,0),0)</f>
        <v>9.0510324507633355E-2</v>
      </c>
      <c r="F11" s="26">
        <f>IFERROR(+VLOOKUP("LDBOND"&amp;A11,'Main File'!A:O,10,0),0)</f>
        <v>1.1333476853494366</v>
      </c>
      <c r="G11" s="26">
        <f>IFERROR(+VLOOKUP("LDBOND"&amp;A11,'Main File'!A:O,11,0),0)</f>
        <v>0.53959792885329383</v>
      </c>
      <c r="H11" s="26">
        <f>IFERROR(+VLOOKUP("LDBOND"&amp;A11,'Main File'!A:O,12,0),0)</f>
        <v>0</v>
      </c>
      <c r="I11" s="26">
        <f>IFERROR(+VLOOKUP("LDBOND"&amp;A11,'Main File'!A:O,13,0),0)</f>
        <v>0</v>
      </c>
      <c r="J11" s="26">
        <f>IFERROR(+VLOOKUP("LDBOND"&amp;A11,'Main File'!A:O,14,0),0)</f>
        <v>8.9928541469149859E-2</v>
      </c>
      <c r="K11" s="26">
        <f>IFERROR(+VLOOKUP("LDBOND"&amp;A11,'Main File'!A:O,15,0),0)</f>
        <v>0.62952647032244369</v>
      </c>
    </row>
    <row r="12" spans="1:14" x14ac:dyDescent="0.25">
      <c r="A12" s="9">
        <f t="shared" si="0"/>
        <v>43199</v>
      </c>
      <c r="B12" s="26">
        <f>IFERROR(+VLOOKUP("LDBOND"&amp;A12,'Main File'!A:O,6,0),0)</f>
        <v>1.0444076845884616</v>
      </c>
      <c r="C12" s="26">
        <f>IFERROR(+VLOOKUP("LDBOND"&amp;A12,'Main File'!A:O,7,0),0)</f>
        <v>0</v>
      </c>
      <c r="D12" s="26">
        <f>IFERROR(+VLOOKUP("LDBOND"&amp;A12,'Main File'!A:O,8,0),0)</f>
        <v>0</v>
      </c>
      <c r="E12" s="26">
        <f>IFERROR(+VLOOKUP("LDBOND"&amp;A12,'Main File'!A:O,9,0),0)</f>
        <v>9.0793004648687933E-2</v>
      </c>
      <c r="F12" s="26">
        <f>IFERROR(+VLOOKUP("LDBOND"&amp;A12,'Main File'!A:O,10,0),0)</f>
        <v>1.1352006892371496</v>
      </c>
      <c r="G12" s="26">
        <f>IFERROR(+VLOOKUP("LDBOND"&amp;A12,'Main File'!A:O,11,0),0)</f>
        <v>0.54116361952350422</v>
      </c>
      <c r="H12" s="26">
        <f>IFERROR(+VLOOKUP("LDBOND"&amp;A12,'Main File'!A:O,12,0),0)</f>
        <v>0</v>
      </c>
      <c r="I12" s="26">
        <f>IFERROR(+VLOOKUP("LDBOND"&amp;A12,'Main File'!A:O,13,0),0)</f>
        <v>0</v>
      </c>
      <c r="J12" s="26">
        <f>IFERROR(+VLOOKUP("LDBOND"&amp;A12,'Main File'!A:O,14,0),0)</f>
        <v>9.0210284201657984E-2</v>
      </c>
      <c r="K12" s="26">
        <f>IFERROR(+VLOOKUP("LDBOND"&amp;A12,'Main File'!A:O,15,0),0)</f>
        <v>0.63137390372516222</v>
      </c>
    </row>
    <row r="13" spans="1:14" x14ac:dyDescent="0.25">
      <c r="A13" s="9">
        <f t="shared" si="0"/>
        <v>43200</v>
      </c>
      <c r="B13" s="26">
        <f>IFERROR(+VLOOKUP("LDBOND"&amp;A13,'Main File'!A:O,6,0),0)</f>
        <v>1.0491247393494136</v>
      </c>
      <c r="C13" s="26">
        <f>IFERROR(+VLOOKUP("LDBOND"&amp;A13,'Main File'!A:O,7,0),0)</f>
        <v>0</v>
      </c>
      <c r="D13" s="26">
        <f>IFERROR(+VLOOKUP("LDBOND"&amp;A13,'Main File'!A:O,8,0),0)</f>
        <v>0</v>
      </c>
      <c r="E13" s="26">
        <f>IFERROR(+VLOOKUP("LDBOND"&amp;A13,'Main File'!A:O,9,0),0)</f>
        <v>9.1642190757346628E-2</v>
      </c>
      <c r="F13" s="26">
        <f>IFERROR(+VLOOKUP("LDBOND"&amp;A13,'Main File'!A:O,10,0),0)</f>
        <v>1.1407669301067602</v>
      </c>
      <c r="G13" s="26">
        <f>IFERROR(+VLOOKUP("LDBOND"&amp;A13,'Main File'!A:O,11,0),0)</f>
        <v>0.54587165912115665</v>
      </c>
      <c r="H13" s="26">
        <f>IFERROR(+VLOOKUP("LDBOND"&amp;A13,'Main File'!A:O,12,0),0)</f>
        <v>0</v>
      </c>
      <c r="I13" s="26">
        <f>IFERROR(+VLOOKUP("LDBOND"&amp;A13,'Main File'!A:O,13,0),0)</f>
        <v>0</v>
      </c>
      <c r="J13" s="26">
        <f>IFERROR(+VLOOKUP("LDBOND"&amp;A13,'Main File'!A:O,14,0),0)</f>
        <v>9.1057855992840525E-2</v>
      </c>
      <c r="K13" s="26">
        <f>IFERROR(+VLOOKUP("LDBOND"&amp;A13,'Main File'!A:O,15,0),0)</f>
        <v>0.6369295151139972</v>
      </c>
    </row>
    <row r="14" spans="1:14" x14ac:dyDescent="0.25">
      <c r="A14" s="9">
        <f t="shared" si="0"/>
        <v>43201</v>
      </c>
      <c r="B14" s="26">
        <f>IFERROR(+VLOOKUP("LDBOND"&amp;A14,'Main File'!A:O,6,0),0)</f>
        <v>1.0361356352398867</v>
      </c>
      <c r="C14" s="26">
        <f>IFERROR(+VLOOKUP("LDBOND"&amp;A14,'Main File'!A:O,7,0),0)</f>
        <v>0</v>
      </c>
      <c r="D14" s="26">
        <f>IFERROR(+VLOOKUP("LDBOND"&amp;A14,'Main File'!A:O,8,0),0)</f>
        <v>0</v>
      </c>
      <c r="E14" s="26">
        <f>IFERROR(+VLOOKUP("LDBOND"&amp;A14,'Main File'!A:O,9,0),0)</f>
        <v>8.9304095231690986E-2</v>
      </c>
      <c r="F14" s="26">
        <f>IFERROR(+VLOOKUP("LDBOND"&amp;A14,'Main File'!A:O,10,0),0)</f>
        <v>1.1254397304715777</v>
      </c>
      <c r="G14" s="26">
        <f>IFERROR(+VLOOKUP("LDBOND"&amp;A14,'Main File'!A:O,11,0),0)</f>
        <v>0.5328832549720447</v>
      </c>
      <c r="H14" s="26">
        <f>IFERROR(+VLOOKUP("LDBOND"&amp;A14,'Main File'!A:O,12,0),0)</f>
        <v>0</v>
      </c>
      <c r="I14" s="26">
        <f>IFERROR(+VLOOKUP("LDBOND"&amp;A14,'Main File'!A:O,13,0),0)</f>
        <v>0</v>
      </c>
      <c r="J14" s="26">
        <f>IFERROR(+VLOOKUP("LDBOND"&amp;A14,'Main File'!A:O,14,0),0)</f>
        <v>8.8720122667447096E-2</v>
      </c>
      <c r="K14" s="26">
        <f>IFERROR(+VLOOKUP("LDBOND"&amp;A14,'Main File'!A:O,15,0),0)</f>
        <v>0.62160337763949181</v>
      </c>
    </row>
    <row r="15" spans="1:14" x14ac:dyDescent="0.25">
      <c r="A15" s="9">
        <f t="shared" si="0"/>
        <v>43202</v>
      </c>
      <c r="B15" s="26">
        <f>IFERROR(+VLOOKUP("LDBOND"&amp;A15,'Main File'!A:O,6,0),0)</f>
        <v>1.0700194372222931</v>
      </c>
      <c r="C15" s="26">
        <f>IFERROR(+VLOOKUP("LDBOND"&amp;A15,'Main File'!A:O,7,0),0)</f>
        <v>0</v>
      </c>
      <c r="D15" s="26">
        <f>IFERROR(+VLOOKUP("LDBOND"&amp;A15,'Main File'!A:O,8,0),0)</f>
        <v>0</v>
      </c>
      <c r="E15" s="26">
        <f>IFERROR(+VLOOKUP("LDBOND"&amp;A15,'Main File'!A:O,9,0),0)</f>
        <v>9.5403211722717221E-2</v>
      </c>
      <c r="F15" s="26">
        <f>IFERROR(+VLOOKUP("LDBOND"&amp;A15,'Main File'!A:O,10,0),0)</f>
        <v>1.1654226489450104</v>
      </c>
      <c r="G15" s="26">
        <f>IFERROR(+VLOOKUP("LDBOND"&amp;A15,'Main File'!A:O,11,0),0)</f>
        <v>0.56678671988182172</v>
      </c>
      <c r="H15" s="26">
        <f>IFERROR(+VLOOKUP("LDBOND"&amp;A15,'Main File'!A:O,12,0),0)</f>
        <v>0</v>
      </c>
      <c r="I15" s="26">
        <f>IFERROR(+VLOOKUP("LDBOND"&amp;A15,'Main File'!A:O,13,0),0)</f>
        <v>0</v>
      </c>
      <c r="J15" s="26">
        <f>IFERROR(+VLOOKUP("LDBOND"&amp;A15,'Main File'!A:O,14,0),0)</f>
        <v>9.4822517342471671E-2</v>
      </c>
      <c r="K15" s="26">
        <f>IFERROR(+VLOOKUP("LDBOND"&amp;A15,'Main File'!A:O,15,0),0)</f>
        <v>0.66160923722429343</v>
      </c>
    </row>
    <row r="16" spans="1:14" x14ac:dyDescent="0.25">
      <c r="A16" s="9">
        <f t="shared" si="0"/>
        <v>43203</v>
      </c>
      <c r="B16" s="26">
        <f>IFERROR(+VLOOKUP("LDBOND"&amp;A16,'Main File'!A:O,6,0),0)</f>
        <v>1.0700194635749594</v>
      </c>
      <c r="C16" s="26">
        <f>IFERROR(+VLOOKUP("LDBOND"&amp;A16,'Main File'!A:O,7,0),0)</f>
        <v>0</v>
      </c>
      <c r="D16" s="26">
        <f>IFERROR(+VLOOKUP("LDBOND"&amp;A16,'Main File'!A:O,8,0),0)</f>
        <v>0</v>
      </c>
      <c r="E16" s="26">
        <f>IFERROR(+VLOOKUP("LDBOND"&amp;A16,'Main File'!A:O,9,0),0)</f>
        <v>9.5403284095944729E-2</v>
      </c>
      <c r="F16" s="26">
        <f>IFERROR(+VLOOKUP("LDBOND"&amp;A16,'Main File'!A:O,10,0),0)</f>
        <v>1.165422747670904</v>
      </c>
      <c r="G16" s="26">
        <f>IFERROR(+VLOOKUP("LDBOND"&amp;A16,'Main File'!A:O,11,0),0)</f>
        <v>0.56678470786083279</v>
      </c>
      <c r="H16" s="26">
        <f>IFERROR(+VLOOKUP("LDBOND"&amp;A16,'Main File'!A:O,12,0),0)</f>
        <v>0</v>
      </c>
      <c r="I16" s="26">
        <f>IFERROR(+VLOOKUP("LDBOND"&amp;A16,'Main File'!A:O,13,0),0)</f>
        <v>0</v>
      </c>
      <c r="J16" s="26">
        <f>IFERROR(+VLOOKUP("LDBOND"&amp;A16,'Main File'!A:O,14,0),0)</f>
        <v>9.4821999743633714E-2</v>
      </c>
      <c r="K16" s="26">
        <f>IFERROR(+VLOOKUP("LDBOND"&amp;A16,'Main File'!A:O,15,0),0)</f>
        <v>0.66160670760446649</v>
      </c>
    </row>
    <row r="17" spans="1:11" x14ac:dyDescent="0.25">
      <c r="A17" s="9">
        <f t="shared" si="0"/>
        <v>43204</v>
      </c>
      <c r="B17" s="26">
        <f>IFERROR(+VLOOKUP("LDBOND"&amp;A17,'Main File'!A:O,6,0),0)</f>
        <v>1.0700193252867383</v>
      </c>
      <c r="C17" s="26">
        <f>IFERROR(+VLOOKUP("LDBOND"&amp;A17,'Main File'!A:O,7,0),0)</f>
        <v>0</v>
      </c>
      <c r="D17" s="26">
        <f>IFERROR(+VLOOKUP("LDBOND"&amp;A17,'Main File'!A:O,8,0),0)</f>
        <v>0</v>
      </c>
      <c r="E17" s="26">
        <f>IFERROR(+VLOOKUP("LDBOND"&amp;A17,'Main File'!A:O,9,0),0)</f>
        <v>9.5403080320131117E-2</v>
      </c>
      <c r="F17" s="26">
        <f>IFERROR(+VLOOKUP("LDBOND"&amp;A17,'Main File'!A:O,10,0),0)</f>
        <v>1.1654224056068694</v>
      </c>
      <c r="G17" s="26">
        <f>IFERROR(+VLOOKUP("LDBOND"&amp;A17,'Main File'!A:O,11,0),0)</f>
        <v>0.5667830239323921</v>
      </c>
      <c r="H17" s="26">
        <f>IFERROR(+VLOOKUP("LDBOND"&amp;A17,'Main File'!A:O,12,0),0)</f>
        <v>0</v>
      </c>
      <c r="I17" s="26">
        <f>IFERROR(+VLOOKUP("LDBOND"&amp;A17,'Main File'!A:O,13,0),0)</f>
        <v>0</v>
      </c>
      <c r="J17" s="26">
        <f>IFERROR(+VLOOKUP("LDBOND"&amp;A17,'Main File'!A:O,14,0),0)</f>
        <v>9.482219060526309E-2</v>
      </c>
      <c r="K17" s="26">
        <f>IFERROR(+VLOOKUP("LDBOND"&amp;A17,'Main File'!A:O,15,0),0)</f>
        <v>0.6616052145376552</v>
      </c>
    </row>
    <row r="18" spans="1:11" x14ac:dyDescent="0.25">
      <c r="A18" s="9">
        <f t="shared" si="0"/>
        <v>43205</v>
      </c>
      <c r="B18" s="26">
        <f>IFERROR(+VLOOKUP("LDBOND"&amp;A18,'Main File'!A:O,6,0),0)</f>
        <v>1.0700192921260601</v>
      </c>
      <c r="C18" s="26">
        <f>IFERROR(+VLOOKUP("LDBOND"&amp;A18,'Main File'!A:O,7,0),0)</f>
        <v>0</v>
      </c>
      <c r="D18" s="26">
        <f>IFERROR(+VLOOKUP("LDBOND"&amp;A18,'Main File'!A:O,8,0),0)</f>
        <v>0</v>
      </c>
      <c r="E18" s="26">
        <f>IFERROR(+VLOOKUP("LDBOND"&amp;A18,'Main File'!A:O,9,0),0)</f>
        <v>9.5402849125480152E-2</v>
      </c>
      <c r="F18" s="26">
        <f>IFERROR(+VLOOKUP("LDBOND"&amp;A18,'Main File'!A:O,10,0),0)</f>
        <v>1.1654221412515402</v>
      </c>
      <c r="G18" s="26">
        <f>IFERROR(+VLOOKUP("LDBOND"&amp;A18,'Main File'!A:O,11,0),0)</f>
        <v>0.56678342747801458</v>
      </c>
      <c r="H18" s="26">
        <f>IFERROR(+VLOOKUP("LDBOND"&amp;A18,'Main File'!A:O,12,0),0)</f>
        <v>0</v>
      </c>
      <c r="I18" s="26">
        <f>IFERROR(+VLOOKUP("LDBOND"&amp;A18,'Main File'!A:O,13,0),0)</f>
        <v>0</v>
      </c>
      <c r="J18" s="26">
        <f>IFERROR(+VLOOKUP("LDBOND"&amp;A18,'Main File'!A:O,14,0),0)</f>
        <v>9.4822803381389431E-2</v>
      </c>
      <c r="K18" s="26">
        <f>IFERROR(+VLOOKUP("LDBOND"&amp;A18,'Main File'!A:O,15,0),0)</f>
        <v>0.66160623085940395</v>
      </c>
    </row>
    <row r="19" spans="1:11" x14ac:dyDescent="0.25">
      <c r="A19" s="9">
        <f t="shared" si="0"/>
        <v>43206</v>
      </c>
      <c r="B19" s="26">
        <f>IFERROR(+VLOOKUP("LDBOND"&amp;A19,'Main File'!A:O,6,0),0)</f>
        <v>1.0570459988618297</v>
      </c>
      <c r="C19" s="26">
        <f>IFERROR(+VLOOKUP("LDBOND"&amp;A19,'Main File'!A:O,7,0),0)</f>
        <v>0</v>
      </c>
      <c r="D19" s="26">
        <f>IFERROR(+VLOOKUP("LDBOND"&amp;A19,'Main File'!A:O,8,0),0)</f>
        <v>0</v>
      </c>
      <c r="E19" s="26">
        <f>IFERROR(+VLOOKUP("LDBOND"&amp;A19,'Main File'!A:O,9,0),0)</f>
        <v>9.3067827366071137E-2</v>
      </c>
      <c r="F19" s="26">
        <f>IFERROR(+VLOOKUP("LDBOND"&amp;A19,'Main File'!A:O,10,0),0)</f>
        <v>1.1501138262279009</v>
      </c>
      <c r="G19" s="26">
        <f>IFERROR(+VLOOKUP("LDBOND"&amp;A19,'Main File'!A:O,11,0),0)</f>
        <v>0.55380633726179873</v>
      </c>
      <c r="H19" s="26">
        <f>IFERROR(+VLOOKUP("LDBOND"&amp;A19,'Main File'!A:O,12,0),0)</f>
        <v>0</v>
      </c>
      <c r="I19" s="26">
        <f>IFERROR(+VLOOKUP("LDBOND"&amp;A19,'Main File'!A:O,13,0),0)</f>
        <v>0</v>
      </c>
      <c r="J19" s="26">
        <f>IFERROR(+VLOOKUP("LDBOND"&amp;A19,'Main File'!A:O,14,0),0)</f>
        <v>9.2486740777252413E-2</v>
      </c>
      <c r="K19" s="26">
        <f>IFERROR(+VLOOKUP("LDBOND"&amp;A19,'Main File'!A:O,15,0),0)</f>
        <v>0.64629307803905112</v>
      </c>
    </row>
    <row r="20" spans="1:11" x14ac:dyDescent="0.25">
      <c r="A20" s="9">
        <f t="shared" si="0"/>
        <v>43207</v>
      </c>
      <c r="B20" s="26">
        <f>IFERROR(+VLOOKUP("LDBOND"&amp;A20,'Main File'!A:O,6,0),0)</f>
        <v>1.0570379407656938</v>
      </c>
      <c r="C20" s="26">
        <f>IFERROR(+VLOOKUP("LDBOND"&amp;A20,'Main File'!A:O,7,0),0)</f>
        <v>0</v>
      </c>
      <c r="D20" s="26">
        <f>IFERROR(+VLOOKUP("LDBOND"&amp;A20,'Main File'!A:O,8,0),0)</f>
        <v>0</v>
      </c>
      <c r="E20" s="26">
        <f>IFERROR(+VLOOKUP("LDBOND"&amp;A20,'Main File'!A:O,9,0),0)</f>
        <v>9.306612273369147E-2</v>
      </c>
      <c r="F20" s="26">
        <f>IFERROR(+VLOOKUP("LDBOND"&amp;A20,'Main File'!A:O,10,0),0)</f>
        <v>1.1501040634993853</v>
      </c>
      <c r="G20" s="26">
        <f>IFERROR(+VLOOKUP("LDBOND"&amp;A20,'Main File'!A:O,11,0),0)</f>
        <v>0.55379962187971787</v>
      </c>
      <c r="H20" s="26">
        <f>IFERROR(+VLOOKUP("LDBOND"&amp;A20,'Main File'!A:O,12,0),0)</f>
        <v>0</v>
      </c>
      <c r="I20" s="26">
        <f>IFERROR(+VLOOKUP("LDBOND"&amp;A20,'Main File'!A:O,13,0),0)</f>
        <v>0</v>
      </c>
      <c r="J20" s="26">
        <f>IFERROR(+VLOOKUP("LDBOND"&amp;A20,'Main File'!A:O,14,0),0)</f>
        <v>9.2485843723097358E-2</v>
      </c>
      <c r="K20" s="26">
        <f>IFERROR(+VLOOKUP("LDBOND"&amp;A20,'Main File'!A:O,15,0),0)</f>
        <v>0.64628546560281519</v>
      </c>
    </row>
    <row r="21" spans="1:11" x14ac:dyDescent="0.25">
      <c r="A21" s="9">
        <f t="shared" si="0"/>
        <v>43208</v>
      </c>
      <c r="B21" s="26">
        <f>IFERROR(+VLOOKUP("LDBOND"&amp;A21,'Main File'!A:O,6,0),0)</f>
        <v>1.0700191487624016</v>
      </c>
      <c r="C21" s="26">
        <f>IFERROR(+VLOOKUP("LDBOND"&amp;A21,'Main File'!A:O,7,0),0)</f>
        <v>0</v>
      </c>
      <c r="D21" s="26">
        <f>IFERROR(+VLOOKUP("LDBOND"&amp;A21,'Main File'!A:O,8,0),0)</f>
        <v>0</v>
      </c>
      <c r="E21" s="26">
        <f>IFERROR(+VLOOKUP("LDBOND"&amp;A21,'Main File'!A:O,9,0),0)</f>
        <v>9.5403237560964374E-2</v>
      </c>
      <c r="F21" s="26">
        <f>IFERROR(+VLOOKUP("LDBOND"&amp;A21,'Main File'!A:O,10,0),0)</f>
        <v>1.1654223863233659</v>
      </c>
      <c r="G21" s="26">
        <f>IFERROR(+VLOOKUP("LDBOND"&amp;A21,'Main File'!A:O,11,0),0)</f>
        <v>0.56677612871288863</v>
      </c>
      <c r="H21" s="26">
        <f>IFERROR(+VLOOKUP("LDBOND"&amp;A21,'Main File'!A:O,12,0),0)</f>
        <v>0</v>
      </c>
      <c r="I21" s="26">
        <f>IFERROR(+VLOOKUP("LDBOND"&amp;A21,'Main File'!A:O,13,0),0)</f>
        <v>0</v>
      </c>
      <c r="J21" s="26">
        <f>IFERROR(+VLOOKUP("LDBOND"&amp;A21,'Main File'!A:O,14,0),0)</f>
        <v>9.4821037158741461E-2</v>
      </c>
      <c r="K21" s="26">
        <f>IFERROR(+VLOOKUP("LDBOND"&amp;A21,'Main File'!A:O,15,0),0)</f>
        <v>0.66159716587163009</v>
      </c>
    </row>
    <row r="22" spans="1:11" x14ac:dyDescent="0.25">
      <c r="A22" s="9">
        <f t="shared" si="0"/>
        <v>43209</v>
      </c>
      <c r="B22" s="26">
        <f>IFERROR(+VLOOKUP("LDBOND"&amp;A22,'Main File'!A:O,6,0),0)</f>
        <v>1.0700191584408403</v>
      </c>
      <c r="C22" s="26">
        <f>IFERROR(+VLOOKUP("LDBOND"&amp;A22,'Main File'!A:O,7,0),0)</f>
        <v>0</v>
      </c>
      <c r="D22" s="26">
        <f>IFERROR(+VLOOKUP("LDBOND"&amp;A22,'Main File'!A:O,8,0),0)</f>
        <v>0</v>
      </c>
      <c r="E22" s="26">
        <f>IFERROR(+VLOOKUP("LDBOND"&amp;A22,'Main File'!A:O,9,0),0)</f>
        <v>9.5403027418756448E-2</v>
      </c>
      <c r="F22" s="26">
        <f>IFERROR(+VLOOKUP("LDBOND"&amp;A22,'Main File'!A:O,10,0),0)</f>
        <v>1.1654221858595968</v>
      </c>
      <c r="G22" s="26">
        <f>IFERROR(+VLOOKUP("LDBOND"&amp;A22,'Main File'!A:O,11,0),0)</f>
        <v>0.56677105441969788</v>
      </c>
      <c r="H22" s="26">
        <f>IFERROR(+VLOOKUP("LDBOND"&amp;A22,'Main File'!A:O,12,0),0)</f>
        <v>0</v>
      </c>
      <c r="I22" s="26">
        <f>IFERROR(+VLOOKUP("LDBOND"&amp;A22,'Main File'!A:O,13,0),0)</f>
        <v>0</v>
      </c>
      <c r="J22" s="26">
        <f>IFERROR(+VLOOKUP("LDBOND"&amp;A22,'Main File'!A:O,14,0),0)</f>
        <v>9.4819799640261826E-2</v>
      </c>
      <c r="K22" s="26">
        <f>IFERROR(+VLOOKUP("LDBOND"&amp;A22,'Main File'!A:O,15,0),0)</f>
        <v>0.66159085405995977</v>
      </c>
    </row>
    <row r="23" spans="1:11" x14ac:dyDescent="0.25">
      <c r="A23" s="9">
        <f t="shared" si="0"/>
        <v>43210</v>
      </c>
      <c r="B23" s="26">
        <f>IFERROR(+VLOOKUP("LDBOND"&amp;A23,'Main File'!A:O,6,0),0)</f>
        <v>1.040562154436302</v>
      </c>
      <c r="C23" s="26">
        <f>IFERROR(+VLOOKUP("LDBOND"&amp;A23,'Main File'!A:O,7,0),0)</f>
        <v>0</v>
      </c>
      <c r="D23" s="26">
        <f>IFERROR(+VLOOKUP("LDBOND"&amp;A23,'Main File'!A:O,8,0),0)</f>
        <v>0</v>
      </c>
      <c r="E23" s="26">
        <f>IFERROR(+VLOOKUP("LDBOND"&amp;A23,'Main File'!A:O,9,0),0)</f>
        <v>9.0101069246193405E-2</v>
      </c>
      <c r="F23" s="26">
        <f>IFERROR(+VLOOKUP("LDBOND"&amp;A23,'Main File'!A:O,10,0),0)</f>
        <v>1.1306632236824954</v>
      </c>
      <c r="G23" s="26">
        <f>IFERROR(+VLOOKUP("LDBOND"&amp;A23,'Main File'!A:O,11,0),0)</f>
        <v>0.53731666369201392</v>
      </c>
      <c r="H23" s="26">
        <f>IFERROR(+VLOOKUP("LDBOND"&amp;A23,'Main File'!A:O,12,0),0)</f>
        <v>0</v>
      </c>
      <c r="I23" s="26">
        <f>IFERROR(+VLOOKUP("LDBOND"&amp;A23,'Main File'!A:O,13,0),0)</f>
        <v>0</v>
      </c>
      <c r="J23" s="26">
        <f>IFERROR(+VLOOKUP("LDBOND"&amp;A23,'Main File'!A:O,14,0),0)</f>
        <v>8.9517943134477876E-2</v>
      </c>
      <c r="K23" s="26">
        <f>IFERROR(+VLOOKUP("LDBOND"&amp;A23,'Main File'!A:O,15,0),0)</f>
        <v>0.62683460682649184</v>
      </c>
    </row>
    <row r="24" spans="1:11" x14ac:dyDescent="0.25">
      <c r="A24" s="9">
        <f t="shared" si="0"/>
        <v>43211</v>
      </c>
      <c r="B24" s="26">
        <f>IFERROR(+VLOOKUP("LDBOND"&amp;A24,'Main File'!A:O,6,0),0)</f>
        <v>1.0405592240962154</v>
      </c>
      <c r="C24" s="26">
        <f>IFERROR(+VLOOKUP("LDBOND"&amp;A24,'Main File'!A:O,7,0),0)</f>
        <v>0</v>
      </c>
      <c r="D24" s="26">
        <f>IFERROR(+VLOOKUP("LDBOND"&amp;A24,'Main File'!A:O,8,0),0)</f>
        <v>0</v>
      </c>
      <c r="E24" s="26">
        <f>IFERROR(+VLOOKUP("LDBOND"&amp;A24,'Main File'!A:O,9,0),0)</f>
        <v>9.0100149629204929E-2</v>
      </c>
      <c r="F24" s="26">
        <f>IFERROR(+VLOOKUP("LDBOND"&amp;A24,'Main File'!A:O,10,0),0)</f>
        <v>1.1306593737254202</v>
      </c>
      <c r="G24" s="26">
        <f>IFERROR(+VLOOKUP("LDBOND"&amp;A24,'Main File'!A:O,11,0),0)</f>
        <v>0.53732352342445466</v>
      </c>
      <c r="H24" s="26">
        <f>IFERROR(+VLOOKUP("LDBOND"&amp;A24,'Main File'!A:O,12,0),0)</f>
        <v>0</v>
      </c>
      <c r="I24" s="26">
        <f>IFERROR(+VLOOKUP("LDBOND"&amp;A24,'Main File'!A:O,13,0),0)</f>
        <v>0</v>
      </c>
      <c r="J24" s="26">
        <f>IFERROR(+VLOOKUP("LDBOND"&amp;A24,'Main File'!A:O,14,0),0)</f>
        <v>8.9518905657041917E-2</v>
      </c>
      <c r="K24" s="26">
        <f>IFERROR(+VLOOKUP("LDBOND"&amp;A24,'Main File'!A:O,15,0),0)</f>
        <v>0.62684242908149657</v>
      </c>
    </row>
    <row r="25" spans="1:11" x14ac:dyDescent="0.25">
      <c r="A25" s="9">
        <f t="shared" si="0"/>
        <v>43212</v>
      </c>
      <c r="B25" s="26">
        <f>IFERROR(+VLOOKUP("LDBOND"&amp;A25,'Main File'!A:O,6,0),0)</f>
        <v>1.0405592460847111</v>
      </c>
      <c r="C25" s="26">
        <f>IFERROR(+VLOOKUP("LDBOND"&amp;A25,'Main File'!A:O,7,0),0)</f>
        <v>0</v>
      </c>
      <c r="D25" s="26">
        <f>IFERROR(+VLOOKUP("LDBOND"&amp;A25,'Main File'!A:O,8,0),0)</f>
        <v>0</v>
      </c>
      <c r="E25" s="26">
        <f>IFERROR(+VLOOKUP("LDBOND"&amp;A25,'Main File'!A:O,9,0),0)</f>
        <v>9.0100333460597551E-2</v>
      </c>
      <c r="F25" s="26">
        <f>IFERROR(+VLOOKUP("LDBOND"&amp;A25,'Main File'!A:O,10,0),0)</f>
        <v>1.1306595795453087</v>
      </c>
      <c r="G25" s="26">
        <f>IFERROR(+VLOOKUP("LDBOND"&amp;A25,'Main File'!A:O,11,0),0)</f>
        <v>0.53732383817626528</v>
      </c>
      <c r="H25" s="26">
        <f>IFERROR(+VLOOKUP("LDBOND"&amp;A25,'Main File'!A:O,12,0),0)</f>
        <v>0</v>
      </c>
      <c r="I25" s="26">
        <f>IFERROR(+VLOOKUP("LDBOND"&amp;A25,'Main File'!A:O,13,0),0)</f>
        <v>0</v>
      </c>
      <c r="J25" s="26">
        <f>IFERROR(+VLOOKUP("LDBOND"&amp;A25,'Main File'!A:O,14,0),0)</f>
        <v>8.9519274197864804E-2</v>
      </c>
      <c r="K25" s="26">
        <f>IFERROR(+VLOOKUP("LDBOND"&amp;A25,'Main File'!A:O,15,0),0)</f>
        <v>0.62684311237413004</v>
      </c>
    </row>
    <row r="26" spans="1:11" x14ac:dyDescent="0.25">
      <c r="A26" s="9">
        <f t="shared" si="0"/>
        <v>43213</v>
      </c>
      <c r="B26" s="26">
        <f>IFERROR(+VLOOKUP("LDBOND"&amp;A26,'Main File'!A:O,6,0),0)</f>
        <v>1.0405302639525607</v>
      </c>
      <c r="C26" s="26">
        <f>IFERROR(+VLOOKUP("LDBOND"&amp;A26,'Main File'!A:O,7,0),0)</f>
        <v>0</v>
      </c>
      <c r="D26" s="26">
        <f>IFERROR(+VLOOKUP("LDBOND"&amp;A26,'Main File'!A:O,8,0),0)</f>
        <v>0</v>
      </c>
      <c r="E26" s="26">
        <f>IFERROR(+VLOOKUP("LDBOND"&amp;A26,'Main File'!A:O,9,0),0)</f>
        <v>9.0095104031212861E-2</v>
      </c>
      <c r="F26" s="26">
        <f>IFERROR(+VLOOKUP("LDBOND"&amp;A26,'Main File'!A:O,10,0),0)</f>
        <v>1.1306253679837734</v>
      </c>
      <c r="G26" s="26">
        <f>IFERROR(+VLOOKUP("LDBOND"&amp;A26,'Main File'!A:O,11,0),0)</f>
        <v>0.53729081906462772</v>
      </c>
      <c r="H26" s="26">
        <f>IFERROR(+VLOOKUP("LDBOND"&amp;A26,'Main File'!A:O,12,0),0)</f>
        <v>0</v>
      </c>
      <c r="I26" s="26">
        <f>IFERROR(+VLOOKUP("LDBOND"&amp;A26,'Main File'!A:O,13,0),0)</f>
        <v>0</v>
      </c>
      <c r="J26" s="26">
        <f>IFERROR(+VLOOKUP("LDBOND"&amp;A26,'Main File'!A:O,14,0),0)</f>
        <v>8.9512858032770218E-2</v>
      </c>
      <c r="K26" s="26">
        <f>IFERROR(+VLOOKUP("LDBOND"&amp;A26,'Main File'!A:O,15,0),0)</f>
        <v>0.62680367709739793</v>
      </c>
    </row>
    <row r="27" spans="1:11" x14ac:dyDescent="0.25">
      <c r="A27" s="9">
        <f t="shared" si="0"/>
        <v>43214</v>
      </c>
      <c r="B27" s="26">
        <f>IFERROR(+VLOOKUP("LDBOND"&amp;A27,'Main File'!A:O,6,0),0)</f>
        <v>1.0323640972687798</v>
      </c>
      <c r="C27" s="26">
        <f>IFERROR(+VLOOKUP("LDBOND"&amp;A27,'Main File'!A:O,7,0),0)</f>
        <v>0</v>
      </c>
      <c r="D27" s="26">
        <f>IFERROR(+VLOOKUP("LDBOND"&amp;A27,'Main File'!A:O,8,0),0)</f>
        <v>0</v>
      </c>
      <c r="E27" s="26">
        <f>IFERROR(+VLOOKUP("LDBOND"&amp;A27,'Main File'!A:O,9,0),0)</f>
        <v>8.8625239149362309E-2</v>
      </c>
      <c r="F27" s="26">
        <f>IFERROR(+VLOOKUP("LDBOND"&amp;A27,'Main File'!A:O,10,0),0)</f>
        <v>1.120989336418142</v>
      </c>
      <c r="G27" s="26">
        <f>IFERROR(+VLOOKUP("LDBOND"&amp;A27,'Main File'!A:O,11,0),0)</f>
        <v>0.52913008579747856</v>
      </c>
      <c r="H27" s="26">
        <f>IFERROR(+VLOOKUP("LDBOND"&amp;A27,'Main File'!A:O,12,0),0)</f>
        <v>0</v>
      </c>
      <c r="I27" s="26">
        <f>IFERROR(+VLOOKUP("LDBOND"&amp;A27,'Main File'!A:O,13,0),0)</f>
        <v>0</v>
      </c>
      <c r="J27" s="26">
        <f>IFERROR(+VLOOKUP("LDBOND"&amp;A27,'Main File'!A:O,14,0),0)</f>
        <v>8.8044637964791159E-2</v>
      </c>
      <c r="K27" s="26">
        <f>IFERROR(+VLOOKUP("LDBOND"&amp;A27,'Main File'!A:O,15,0),0)</f>
        <v>0.61717472376226967</v>
      </c>
    </row>
    <row r="28" spans="1:11" x14ac:dyDescent="0.25">
      <c r="A28" s="9">
        <f t="shared" si="0"/>
        <v>43215</v>
      </c>
      <c r="B28" s="26">
        <f>IFERROR(+VLOOKUP("LDBOND"&amp;A28,'Main File'!A:O,6,0),0)</f>
        <v>1.0322789376895558</v>
      </c>
      <c r="C28" s="26">
        <f>IFERROR(+VLOOKUP("LDBOND"&amp;A28,'Main File'!A:O,7,0),0)</f>
        <v>0</v>
      </c>
      <c r="D28" s="26">
        <f>IFERROR(+VLOOKUP("LDBOND"&amp;A28,'Main File'!A:O,8,0),0)</f>
        <v>0</v>
      </c>
      <c r="E28" s="26">
        <f>IFERROR(+VLOOKUP("LDBOND"&amp;A28,'Main File'!A:O,9,0),0)</f>
        <v>8.8609599083429066E-2</v>
      </c>
      <c r="F28" s="26">
        <f>IFERROR(+VLOOKUP("LDBOND"&amp;A28,'Main File'!A:O,10,0),0)</f>
        <v>1.1208885367729848</v>
      </c>
      <c r="G28" s="26">
        <f>IFERROR(+VLOOKUP("LDBOND"&amp;A28,'Main File'!A:O,11,0),0)</f>
        <v>0.5290355636819728</v>
      </c>
      <c r="H28" s="26">
        <f>IFERROR(+VLOOKUP("LDBOND"&amp;A28,'Main File'!A:O,12,0),0)</f>
        <v>0</v>
      </c>
      <c r="I28" s="26">
        <f>IFERROR(+VLOOKUP("LDBOND"&amp;A28,'Main File'!A:O,13,0),0)</f>
        <v>0</v>
      </c>
      <c r="J28" s="26">
        <f>IFERROR(+VLOOKUP("LDBOND"&amp;A28,'Main File'!A:O,14,0),0)</f>
        <v>8.8028578846663791E-2</v>
      </c>
      <c r="K28" s="26">
        <f>IFERROR(+VLOOKUP("LDBOND"&amp;A28,'Main File'!A:O,15,0),0)</f>
        <v>0.61706414252863662</v>
      </c>
    </row>
    <row r="29" spans="1:11" x14ac:dyDescent="0.25">
      <c r="A29" s="9">
        <f t="shared" si="0"/>
        <v>43216</v>
      </c>
      <c r="B29" s="26">
        <f>IFERROR(+VLOOKUP("LDBOND"&amp;A29,'Main File'!A:O,6,0),0)</f>
        <v>1.0255011274102424</v>
      </c>
      <c r="C29" s="26">
        <f>IFERROR(+VLOOKUP("LDBOND"&amp;A29,'Main File'!A:O,7,0),0)</f>
        <v>0</v>
      </c>
      <c r="D29" s="26">
        <f>IFERROR(+VLOOKUP("LDBOND"&amp;A29,'Main File'!A:O,8,0),0)</f>
        <v>0</v>
      </c>
      <c r="E29" s="26">
        <f>IFERROR(+VLOOKUP("LDBOND"&amp;A29,'Main File'!A:O,9,0),0)</f>
        <v>8.7389962730898274E-2</v>
      </c>
      <c r="F29" s="26">
        <f>IFERROR(+VLOOKUP("LDBOND"&amp;A29,'Main File'!A:O,10,0),0)</f>
        <v>1.1128910901411406</v>
      </c>
      <c r="G29" s="26">
        <f>IFERROR(+VLOOKUP("LDBOND"&amp;A29,'Main File'!A:O,11,0),0)</f>
        <v>0.52226135180009436</v>
      </c>
      <c r="H29" s="26">
        <f>IFERROR(+VLOOKUP("LDBOND"&amp;A29,'Main File'!A:O,12,0),0)</f>
        <v>0</v>
      </c>
      <c r="I29" s="26">
        <f>IFERROR(+VLOOKUP("LDBOND"&amp;A29,'Main File'!A:O,13,0),0)</f>
        <v>0</v>
      </c>
      <c r="J29" s="26">
        <f>IFERROR(+VLOOKUP("LDBOND"&amp;A29,'Main File'!A:O,14,0),0)</f>
        <v>8.6807639949839768E-2</v>
      </c>
      <c r="K29" s="26">
        <f>IFERROR(+VLOOKUP("LDBOND"&amp;A29,'Main File'!A:O,15,0),0)</f>
        <v>0.60906899174993412</v>
      </c>
    </row>
    <row r="30" spans="1:11" x14ac:dyDescent="0.25">
      <c r="A30" s="9">
        <f t="shared" si="0"/>
        <v>43217</v>
      </c>
      <c r="B30" s="26">
        <f>IFERROR(+VLOOKUP("LDBOND"&amp;A30,'Main File'!A:O,6,0),0)</f>
        <v>1.0155866995444829</v>
      </c>
      <c r="C30" s="26">
        <f>IFERROR(+VLOOKUP("LDBOND"&amp;A30,'Main File'!A:O,7,0),0)</f>
        <v>0</v>
      </c>
      <c r="D30" s="26">
        <f>IFERROR(+VLOOKUP("LDBOND"&amp;A30,'Main File'!A:O,8,0),0)</f>
        <v>0</v>
      </c>
      <c r="E30" s="26">
        <f>IFERROR(+VLOOKUP("LDBOND"&amp;A30,'Main File'!A:O,9,0),0)</f>
        <v>8.5605221920930258E-2</v>
      </c>
      <c r="F30" s="26">
        <f>IFERROR(+VLOOKUP("LDBOND"&amp;A30,'Main File'!A:O,10,0),0)</f>
        <v>1.1011919214654131</v>
      </c>
      <c r="G30" s="26">
        <f>IFERROR(+VLOOKUP("LDBOND"&amp;A30,'Main File'!A:O,11,0),0)</f>
        <v>0.51234841132731324</v>
      </c>
      <c r="H30" s="26">
        <f>IFERROR(+VLOOKUP("LDBOND"&amp;A30,'Main File'!A:O,12,0),0)</f>
        <v>0</v>
      </c>
      <c r="I30" s="26">
        <f>IFERROR(+VLOOKUP("LDBOND"&amp;A30,'Main File'!A:O,13,0),0)</f>
        <v>0</v>
      </c>
      <c r="J30" s="26">
        <f>IFERROR(+VLOOKUP("LDBOND"&amp;A30,'Main File'!A:O,14,0),0)</f>
        <v>8.5023684208949749E-2</v>
      </c>
      <c r="K30" s="26">
        <f>IFERROR(+VLOOKUP("LDBOND"&amp;A30,'Main File'!A:O,15,0),0)</f>
        <v>0.59737209553626303</v>
      </c>
    </row>
    <row r="31" spans="1:11" x14ac:dyDescent="0.25">
      <c r="A31" s="9">
        <f t="shared" si="0"/>
        <v>43218</v>
      </c>
      <c r="B31" s="26">
        <f>IFERROR(+VLOOKUP("LDBOND"&amp;A31,'Main File'!A:O,6,0),0)</f>
        <v>1.0155836846084512</v>
      </c>
      <c r="C31" s="26">
        <f>IFERROR(+VLOOKUP("LDBOND"&amp;A31,'Main File'!A:O,7,0),0)</f>
        <v>0</v>
      </c>
      <c r="D31" s="26">
        <f>IFERROR(+VLOOKUP("LDBOND"&amp;A31,'Main File'!A:O,8,0),0)</f>
        <v>0</v>
      </c>
      <c r="E31" s="26">
        <f>IFERROR(+VLOOKUP("LDBOND"&amp;A31,'Main File'!A:O,9,0),0)</f>
        <v>8.5604922703122616E-2</v>
      </c>
      <c r="F31" s="26">
        <f>IFERROR(+VLOOKUP("LDBOND"&amp;A31,'Main File'!A:O,10,0),0)</f>
        <v>1.1011886073115738</v>
      </c>
      <c r="G31" s="26">
        <f>IFERROR(+VLOOKUP("LDBOND"&amp;A31,'Main File'!A:O,11,0),0)</f>
        <v>0.51234749529965551</v>
      </c>
      <c r="H31" s="26">
        <f>IFERROR(+VLOOKUP("LDBOND"&amp;A31,'Main File'!A:O,12,0),0)</f>
        <v>0</v>
      </c>
      <c r="I31" s="26">
        <f>IFERROR(+VLOOKUP("LDBOND"&amp;A31,'Main File'!A:O,13,0),0)</f>
        <v>0</v>
      </c>
      <c r="J31" s="26">
        <f>IFERROR(+VLOOKUP("LDBOND"&amp;A31,'Main File'!A:O,14,0),0)</f>
        <v>8.5023180273512133E-2</v>
      </c>
      <c r="K31" s="26">
        <f>IFERROR(+VLOOKUP("LDBOND"&amp;A31,'Main File'!A:O,15,0),0)</f>
        <v>0.59737067557316759</v>
      </c>
    </row>
    <row r="32" spans="1:11" x14ac:dyDescent="0.25">
      <c r="A32" s="9">
        <f t="shared" si="0"/>
        <v>43219</v>
      </c>
      <c r="B32" s="26">
        <f>IFERROR(+VLOOKUP("LDBOND"&amp;A32,'Main File'!A:O,6,0),0)</f>
        <v>1.0155840459516219</v>
      </c>
      <c r="C32" s="26">
        <f>IFERROR(+VLOOKUP("LDBOND"&amp;A32,'Main File'!A:O,7,0),0)</f>
        <v>0</v>
      </c>
      <c r="D32" s="26">
        <f>IFERROR(+VLOOKUP("LDBOND"&amp;A32,'Main File'!A:O,8,0),0)</f>
        <v>0</v>
      </c>
      <c r="E32" s="26">
        <f>IFERROR(+VLOOKUP("LDBOND"&amp;A32,'Main File'!A:O,9,0),0)</f>
        <v>8.5605030698297113E-2</v>
      </c>
      <c r="F32" s="26">
        <f>IFERROR(+VLOOKUP("LDBOND"&amp;A32,'Main File'!A:O,10,0),0)</f>
        <v>1.1011890766499191</v>
      </c>
      <c r="G32" s="26">
        <f>IFERROR(+VLOOKUP("LDBOND"&amp;A32,'Main File'!A:O,11,0),0)</f>
        <v>0.512347433119266</v>
      </c>
      <c r="H32" s="26">
        <f>IFERROR(+VLOOKUP("LDBOND"&amp;A32,'Main File'!A:O,12,0),0)</f>
        <v>0</v>
      </c>
      <c r="I32" s="26">
        <f>IFERROR(+VLOOKUP("LDBOND"&amp;A32,'Main File'!A:O,13,0),0)</f>
        <v>0</v>
      </c>
      <c r="J32" s="26">
        <f>IFERROR(+VLOOKUP("LDBOND"&amp;A32,'Main File'!A:O,14,0),0)</f>
        <v>8.5023367559489263E-2</v>
      </c>
      <c r="K32" s="26">
        <f>IFERROR(+VLOOKUP("LDBOND"&amp;A32,'Main File'!A:O,15,0),0)</f>
        <v>0.59737080067875525</v>
      </c>
    </row>
    <row r="33" spans="1:11" x14ac:dyDescent="0.25">
      <c r="A33" s="9">
        <f t="shared" si="0"/>
        <v>43220</v>
      </c>
      <c r="B33" s="26">
        <f>IFERROR(+VLOOKUP("LDBOND"&amp;A33,'Main File'!A:O,6,0),0)</f>
        <v>1.0155838854219474</v>
      </c>
      <c r="C33" s="26">
        <f>IFERROR(+VLOOKUP("LDBOND"&amp;A33,'Main File'!A:O,7,0),0)</f>
        <v>0</v>
      </c>
      <c r="D33" s="26">
        <f>IFERROR(+VLOOKUP("LDBOND"&amp;A33,'Main File'!A:O,8,0),0)</f>
        <v>0</v>
      </c>
      <c r="E33" s="26">
        <f>IFERROR(+VLOOKUP("LDBOND"&amp;A33,'Main File'!A:O,9,0),0)</f>
        <v>8.5604878275198817E-2</v>
      </c>
      <c r="F33" s="26">
        <f>IFERROR(+VLOOKUP("LDBOND"&amp;A33,'Main File'!A:O,10,0),0)</f>
        <v>1.1011887636971462</v>
      </c>
      <c r="G33" s="26">
        <f>IFERROR(+VLOOKUP("LDBOND"&amp;A33,'Main File'!A:O,11,0),0)</f>
        <v>0.51234902296468332</v>
      </c>
      <c r="H33" s="26">
        <f>IFERROR(+VLOOKUP("LDBOND"&amp;A33,'Main File'!A:O,12,0),0)</f>
        <v>0</v>
      </c>
      <c r="I33" s="26">
        <f>IFERROR(+VLOOKUP("LDBOND"&amp;A33,'Main File'!A:O,13,0),0)</f>
        <v>0</v>
      </c>
      <c r="J33" s="26">
        <f>IFERROR(+VLOOKUP("LDBOND"&amp;A33,'Main File'!A:O,14,0),0)</f>
        <v>8.5023581560158212E-2</v>
      </c>
      <c r="K33" s="26">
        <f>IFERROR(+VLOOKUP("LDBOND"&amp;A33,'Main File'!A:O,15,0),0)</f>
        <v>0.59737260452484153</v>
      </c>
    </row>
    <row r="34" spans="1:11" x14ac:dyDescent="0.25">
      <c r="A34" s="9">
        <f t="shared" si="0"/>
        <v>43221</v>
      </c>
      <c r="B34" s="26">
        <f>IFERROR(+VLOOKUP("LDBOND"&amp;A34,'Main File'!A:O,6,0),0)</f>
        <v>1.0155839204152937</v>
      </c>
      <c r="C34" s="26">
        <f>IFERROR(+VLOOKUP("LDBOND"&amp;A34,'Main File'!A:O,7,0),0)</f>
        <v>0</v>
      </c>
      <c r="D34" s="26">
        <f>IFERROR(+VLOOKUP("LDBOND"&amp;A34,'Main File'!A:O,8,0),0)</f>
        <v>0</v>
      </c>
      <c r="E34" s="26">
        <f>IFERROR(+VLOOKUP("LDBOND"&amp;A34,'Main File'!A:O,9,0),0)</f>
        <v>8.5605041286876307E-2</v>
      </c>
      <c r="F34" s="26">
        <f>IFERROR(+VLOOKUP("LDBOND"&amp;A34,'Main File'!A:O,10,0),0)</f>
        <v>1.10118896170217</v>
      </c>
      <c r="G34" s="26">
        <f>IFERROR(+VLOOKUP("LDBOND"&amp;A34,'Main File'!A:O,11,0),0)</f>
        <v>0.51234965709099123</v>
      </c>
      <c r="H34" s="26">
        <f>IFERROR(+VLOOKUP("LDBOND"&amp;A34,'Main File'!A:O,12,0),0)</f>
        <v>0</v>
      </c>
      <c r="I34" s="26">
        <f>IFERROR(+VLOOKUP("LDBOND"&amp;A34,'Main File'!A:O,13,0),0)</f>
        <v>0</v>
      </c>
      <c r="J34" s="26">
        <f>IFERROR(+VLOOKUP("LDBOND"&amp;A34,'Main File'!A:O,14,0),0)</f>
        <v>8.5023822461981508E-2</v>
      </c>
      <c r="K34" s="26">
        <f>IFERROR(+VLOOKUP("LDBOND"&amp;A34,'Main File'!A:O,15,0),0)</f>
        <v>0.59737347955297271</v>
      </c>
    </row>
    <row r="35" spans="1:11" x14ac:dyDescent="0.25">
      <c r="A35" s="9">
        <f t="shared" si="0"/>
        <v>43222</v>
      </c>
      <c r="B35" s="26">
        <f>IFERROR(+VLOOKUP("LDBOND"&amp;A35,'Main File'!A:O,6,0),0)</f>
        <v>1.0486219721117762</v>
      </c>
      <c r="C35" s="26">
        <f>IFERROR(+VLOOKUP("LDBOND"&amp;A35,'Main File'!A:O,7,0),0)</f>
        <v>0</v>
      </c>
      <c r="D35" s="26">
        <f>IFERROR(+VLOOKUP("LDBOND"&amp;A35,'Main File'!A:O,8,0),0)</f>
        <v>0</v>
      </c>
      <c r="E35" s="26">
        <f>IFERROR(+VLOOKUP("LDBOND"&amp;A35,'Main File'!A:O,9,0),0)</f>
        <v>9.1551636018466553E-2</v>
      </c>
      <c r="F35" s="26">
        <f>IFERROR(+VLOOKUP("LDBOND"&amp;A35,'Main File'!A:O,10,0),0)</f>
        <v>1.1401736081302427</v>
      </c>
      <c r="G35" s="26">
        <f>IFERROR(+VLOOKUP("LDBOND"&amp;A35,'Main File'!A:O,11,0),0)</f>
        <v>0.5453910293748514</v>
      </c>
      <c r="H35" s="26">
        <f>IFERROR(+VLOOKUP("LDBOND"&amp;A35,'Main File'!A:O,12,0),0)</f>
        <v>0</v>
      </c>
      <c r="I35" s="26">
        <f>IFERROR(+VLOOKUP("LDBOND"&amp;A35,'Main File'!A:O,13,0),0)</f>
        <v>0</v>
      </c>
      <c r="J35" s="26">
        <f>IFERROR(+VLOOKUP("LDBOND"&amp;A35,'Main File'!A:O,14,0),0)</f>
        <v>9.0971360457364828E-2</v>
      </c>
      <c r="K35" s="26">
        <f>IFERROR(+VLOOKUP("LDBOND"&amp;A35,'Main File'!A:O,15,0),0)</f>
        <v>0.63636238983221627</v>
      </c>
    </row>
    <row r="36" spans="1:11" x14ac:dyDescent="0.25">
      <c r="A36" s="9">
        <f t="shared" si="0"/>
        <v>43223</v>
      </c>
      <c r="B36" s="26">
        <f>IFERROR(+VLOOKUP("LDBOND"&amp;A36,'Main File'!A:O,6,0),0)</f>
        <v>1.0700191916906963</v>
      </c>
      <c r="C36" s="26">
        <f>IFERROR(+VLOOKUP("LDBOND"&amp;A36,'Main File'!A:O,7,0),0)</f>
        <v>0</v>
      </c>
      <c r="D36" s="26">
        <f>IFERROR(+VLOOKUP("LDBOND"&amp;A36,'Main File'!A:O,8,0),0)</f>
        <v>0</v>
      </c>
      <c r="E36" s="26">
        <f>IFERROR(+VLOOKUP("LDBOND"&amp;A36,'Main File'!A:O,9,0),0)</f>
        <v>9.5403218840552154E-2</v>
      </c>
      <c r="F36" s="26">
        <f>IFERROR(+VLOOKUP("LDBOND"&amp;A36,'Main File'!A:O,10,0),0)</f>
        <v>1.1654224105312485</v>
      </c>
      <c r="G36" s="26">
        <f>IFERROR(+VLOOKUP("LDBOND"&amp;A36,'Main File'!A:O,11,0),0)</f>
        <v>0.56677858175798834</v>
      </c>
      <c r="H36" s="26">
        <f>IFERROR(+VLOOKUP("LDBOND"&amp;A36,'Main File'!A:O,12,0),0)</f>
        <v>0</v>
      </c>
      <c r="I36" s="26">
        <f>IFERROR(+VLOOKUP("LDBOND"&amp;A36,'Main File'!A:O,13,0),0)</f>
        <v>0</v>
      </c>
      <c r="J36" s="26">
        <f>IFERROR(+VLOOKUP("LDBOND"&amp;A36,'Main File'!A:O,14,0),0)</f>
        <v>9.482147120774137E-2</v>
      </c>
      <c r="K36" s="26">
        <f>IFERROR(+VLOOKUP("LDBOND"&amp;A36,'Main File'!A:O,15,0),0)</f>
        <v>0.66160005296572977</v>
      </c>
    </row>
    <row r="37" spans="1:11" x14ac:dyDescent="0.25">
      <c r="A37" s="9">
        <f t="shared" si="0"/>
        <v>43224</v>
      </c>
      <c r="B37" s="26">
        <f>IFERROR(+VLOOKUP("LDBOND"&amp;A37,'Main File'!A:O,6,0),0)</f>
        <v>1.0239035216055075</v>
      </c>
      <c r="C37" s="26">
        <f>IFERROR(+VLOOKUP("LDBOND"&amp;A37,'Main File'!A:O,7,0),0)</f>
        <v>0</v>
      </c>
      <c r="D37" s="26">
        <f>IFERROR(+VLOOKUP("LDBOND"&amp;A37,'Main File'!A:O,8,0),0)</f>
        <v>0</v>
      </c>
      <c r="E37" s="26">
        <f>IFERROR(+VLOOKUP("LDBOND"&amp;A37,'Main File'!A:O,9,0),0)</f>
        <v>8.7102013829090427E-2</v>
      </c>
      <c r="F37" s="26">
        <f>IFERROR(+VLOOKUP("LDBOND"&amp;A37,'Main File'!A:O,10,0),0)</f>
        <v>1.1110055354345978</v>
      </c>
      <c r="G37" s="26">
        <f>IFERROR(+VLOOKUP("LDBOND"&amp;A37,'Main File'!A:O,11,0),0)</f>
        <v>0.52066343250329383</v>
      </c>
      <c r="H37" s="26">
        <f>IFERROR(+VLOOKUP("LDBOND"&amp;A37,'Main File'!A:O,12,0),0)</f>
        <v>0</v>
      </c>
      <c r="I37" s="26">
        <f>IFERROR(+VLOOKUP("LDBOND"&amp;A37,'Main File'!A:O,13,0),0)</f>
        <v>0</v>
      </c>
      <c r="J37" s="26">
        <f>IFERROR(+VLOOKUP("LDBOND"&amp;A37,'Main File'!A:O,14,0),0)</f>
        <v>8.6520590008879572E-2</v>
      </c>
      <c r="K37" s="26">
        <f>IFERROR(+VLOOKUP("LDBOND"&amp;A37,'Main File'!A:O,15,0),0)</f>
        <v>0.6071840225121734</v>
      </c>
    </row>
    <row r="38" spans="1:11" x14ac:dyDescent="0.25">
      <c r="A38" s="9">
        <f t="shared" si="0"/>
        <v>43225</v>
      </c>
      <c r="B38" s="26">
        <f>IFERROR(+VLOOKUP("LDBOND"&amp;A38,'Main File'!A:O,6,0),0)</f>
        <v>1.0238676938664002</v>
      </c>
      <c r="C38" s="26">
        <f>IFERROR(+VLOOKUP("LDBOND"&amp;A38,'Main File'!A:O,7,0),0)</f>
        <v>0</v>
      </c>
      <c r="D38" s="26">
        <f>IFERROR(+VLOOKUP("LDBOND"&amp;A38,'Main File'!A:O,8,0),0)</f>
        <v>0</v>
      </c>
      <c r="E38" s="26">
        <f>IFERROR(+VLOOKUP("LDBOND"&amp;A38,'Main File'!A:O,9,0),0)</f>
        <v>8.709581618343458E-2</v>
      </c>
      <c r="F38" s="26">
        <f>IFERROR(+VLOOKUP("LDBOND"&amp;A38,'Main File'!A:O,10,0),0)</f>
        <v>1.1109635100498347</v>
      </c>
      <c r="G38" s="26">
        <f>IFERROR(+VLOOKUP("LDBOND"&amp;A38,'Main File'!A:O,11,0),0)</f>
        <v>0.52062848763219283</v>
      </c>
      <c r="H38" s="26">
        <f>IFERROR(+VLOOKUP("LDBOND"&amp;A38,'Main File'!A:O,12,0),0)</f>
        <v>0</v>
      </c>
      <c r="I38" s="26">
        <f>IFERROR(+VLOOKUP("LDBOND"&amp;A38,'Main File'!A:O,13,0),0)</f>
        <v>0</v>
      </c>
      <c r="J38" s="26">
        <f>IFERROR(+VLOOKUP("LDBOND"&amp;A38,'Main File'!A:O,14,0),0)</f>
        <v>8.651420210734477E-2</v>
      </c>
      <c r="K38" s="26">
        <f>IFERROR(+VLOOKUP("LDBOND"&amp;A38,'Main File'!A:O,15,0),0)</f>
        <v>0.60714268973953756</v>
      </c>
    </row>
    <row r="39" spans="1:11" x14ac:dyDescent="0.25">
      <c r="A39" s="9">
        <f t="shared" si="0"/>
        <v>43226</v>
      </c>
      <c r="B39" s="26">
        <f>IFERROR(+VLOOKUP("LDBOND"&amp;A39,'Main File'!A:O,6,0),0)</f>
        <v>1.0238674533271874</v>
      </c>
      <c r="C39" s="26">
        <f>IFERROR(+VLOOKUP("LDBOND"&amp;A39,'Main File'!A:O,7,0),0)</f>
        <v>0</v>
      </c>
      <c r="D39" s="26">
        <f>IFERROR(+VLOOKUP("LDBOND"&amp;A39,'Main File'!A:O,8,0),0)</f>
        <v>0</v>
      </c>
      <c r="E39" s="26">
        <f>IFERROR(+VLOOKUP("LDBOND"&amp;A39,'Main File'!A:O,9,0),0)</f>
        <v>8.7095768695974185E-2</v>
      </c>
      <c r="F39" s="26">
        <f>IFERROR(+VLOOKUP("LDBOND"&amp;A39,'Main File'!A:O,10,0),0)</f>
        <v>1.1109632220231616</v>
      </c>
      <c r="G39" s="26">
        <f>IFERROR(+VLOOKUP("LDBOND"&amp;A39,'Main File'!A:O,11,0),0)</f>
        <v>0.52062884181010172</v>
      </c>
      <c r="H39" s="26">
        <f>IFERROR(+VLOOKUP("LDBOND"&amp;A39,'Main File'!A:O,12,0),0)</f>
        <v>0</v>
      </c>
      <c r="I39" s="26">
        <f>IFERROR(+VLOOKUP("LDBOND"&amp;A39,'Main File'!A:O,13,0),0)</f>
        <v>0</v>
      </c>
      <c r="J39" s="26">
        <f>IFERROR(+VLOOKUP("LDBOND"&amp;A39,'Main File'!A:O,14,0),0)</f>
        <v>8.6514188040406809E-2</v>
      </c>
      <c r="K39" s="26">
        <f>IFERROR(+VLOOKUP("LDBOND"&amp;A39,'Main File'!A:O,15,0),0)</f>
        <v>0.6071430298505085</v>
      </c>
    </row>
    <row r="40" spans="1:11" x14ac:dyDescent="0.25">
      <c r="A40" s="9">
        <f t="shared" si="0"/>
        <v>43227</v>
      </c>
      <c r="B40" s="26">
        <f>IFERROR(+VLOOKUP("LDBOND"&amp;A40,'Main File'!A:O,6,0),0)</f>
        <v>1.0700193118667731</v>
      </c>
      <c r="C40" s="26">
        <f>IFERROR(+VLOOKUP("LDBOND"&amp;A40,'Main File'!A:O,7,0),0)</f>
        <v>0</v>
      </c>
      <c r="D40" s="26">
        <f>IFERROR(+VLOOKUP("LDBOND"&amp;A40,'Main File'!A:O,8,0),0)</f>
        <v>0</v>
      </c>
      <c r="E40" s="26">
        <f>IFERROR(+VLOOKUP("LDBOND"&amp;A40,'Main File'!A:O,9,0),0)</f>
        <v>9.5403125285880006E-2</v>
      </c>
      <c r="F40" s="26">
        <f>IFERROR(+VLOOKUP("LDBOND"&amp;A40,'Main File'!A:O,10,0),0)</f>
        <v>1.1654224371526531</v>
      </c>
      <c r="G40" s="26">
        <f>IFERROR(+VLOOKUP("LDBOND"&amp;A40,'Main File'!A:O,11,0),0)</f>
        <v>0.5667872287375908</v>
      </c>
      <c r="H40" s="26">
        <f>IFERROR(+VLOOKUP("LDBOND"&amp;A40,'Main File'!A:O,12,0),0)</f>
        <v>0</v>
      </c>
      <c r="I40" s="26">
        <f>IFERROR(+VLOOKUP("LDBOND"&amp;A40,'Main File'!A:O,13,0),0)</f>
        <v>0</v>
      </c>
      <c r="J40" s="26">
        <f>IFERROR(+VLOOKUP("LDBOND"&amp;A40,'Main File'!A:O,14,0),0)</f>
        <v>9.4822925815578746E-2</v>
      </c>
      <c r="K40" s="26">
        <f>IFERROR(+VLOOKUP("LDBOND"&amp;A40,'Main File'!A:O,15,0),0)</f>
        <v>0.66161015455316952</v>
      </c>
    </row>
    <row r="41" spans="1:11" x14ac:dyDescent="0.25">
      <c r="A41" s="9">
        <f t="shared" si="0"/>
        <v>43228</v>
      </c>
      <c r="B41" s="26">
        <f>IFERROR(+VLOOKUP("LDBOND"&amp;A41,'Main File'!A:O,6,0),0)</f>
        <v>1.0158190309910655</v>
      </c>
      <c r="C41" s="26">
        <f>IFERROR(+VLOOKUP("LDBOND"&amp;A41,'Main File'!A:O,7,0),0)</f>
        <v>0</v>
      </c>
      <c r="D41" s="26">
        <f>IFERROR(+VLOOKUP("LDBOND"&amp;A41,'Main File'!A:O,8,0),0)</f>
        <v>0</v>
      </c>
      <c r="E41" s="26">
        <f>IFERROR(+VLOOKUP("LDBOND"&amp;A41,'Main File'!A:O,9,0),0)</f>
        <v>8.5646784685502422E-2</v>
      </c>
      <c r="F41" s="26">
        <f>IFERROR(+VLOOKUP("LDBOND"&amp;A41,'Main File'!A:O,10,0),0)</f>
        <v>1.101465815676568</v>
      </c>
      <c r="G41" s="26">
        <f>IFERROR(+VLOOKUP("LDBOND"&amp;A41,'Main File'!A:O,11,0),0)</f>
        <v>0.51258217735704581</v>
      </c>
      <c r="H41" s="26">
        <f>IFERROR(+VLOOKUP("LDBOND"&amp;A41,'Main File'!A:O,12,0),0)</f>
        <v>0</v>
      </c>
      <c r="I41" s="26">
        <f>IFERROR(+VLOOKUP("LDBOND"&amp;A41,'Main File'!A:O,13,0),0)</f>
        <v>0</v>
      </c>
      <c r="J41" s="26">
        <f>IFERROR(+VLOOKUP("LDBOND"&amp;A41,'Main File'!A:O,14,0),0)</f>
        <v>8.5066277238988131E-2</v>
      </c>
      <c r="K41" s="26">
        <f>IFERROR(+VLOOKUP("LDBOND"&amp;A41,'Main File'!A:O,15,0),0)</f>
        <v>0.59764845459603388</v>
      </c>
    </row>
    <row r="42" spans="1:11" x14ac:dyDescent="0.25">
      <c r="A42" s="9">
        <f t="shared" si="0"/>
        <v>43229</v>
      </c>
      <c r="B42" s="26">
        <f>IFERROR(+VLOOKUP("LDBOND"&amp;A42,'Main File'!A:O,6,0),0)</f>
        <v>0.97449065797456691</v>
      </c>
      <c r="C42" s="26">
        <f>IFERROR(+VLOOKUP("LDBOND"&amp;A42,'Main File'!A:O,7,0),0)</f>
        <v>0</v>
      </c>
      <c r="D42" s="26">
        <f>IFERROR(+VLOOKUP("LDBOND"&amp;A42,'Main File'!A:O,8,0),0)</f>
        <v>0</v>
      </c>
      <c r="E42" s="26">
        <f>IFERROR(+VLOOKUP("LDBOND"&amp;A42,'Main File'!A:O,9,0),0)</f>
        <v>7.8207987962291725E-2</v>
      </c>
      <c r="F42" s="26">
        <f>IFERROR(+VLOOKUP("LDBOND"&amp;A42,'Main File'!A:O,10,0),0)</f>
        <v>1.0526986459368586</v>
      </c>
      <c r="G42" s="26">
        <f>IFERROR(+VLOOKUP("LDBOND"&amp;A42,'Main File'!A:O,11,0),0)</f>
        <v>0.47124106138204264</v>
      </c>
      <c r="H42" s="26">
        <f>IFERROR(+VLOOKUP("LDBOND"&amp;A42,'Main File'!A:O,12,0),0)</f>
        <v>0</v>
      </c>
      <c r="I42" s="26">
        <f>IFERROR(+VLOOKUP("LDBOND"&amp;A42,'Main File'!A:O,13,0),0)</f>
        <v>0</v>
      </c>
      <c r="J42" s="26">
        <f>IFERROR(+VLOOKUP("LDBOND"&amp;A42,'Main File'!A:O,14,0),0)</f>
        <v>7.7624628388931763E-2</v>
      </c>
      <c r="K42" s="26">
        <f>IFERROR(+VLOOKUP("LDBOND"&amp;A42,'Main File'!A:O,15,0),0)</f>
        <v>0.54886568977097439</v>
      </c>
    </row>
    <row r="43" spans="1:11" x14ac:dyDescent="0.25">
      <c r="A43" s="9">
        <f t="shared" si="0"/>
        <v>43230</v>
      </c>
      <c r="B43" s="26">
        <f>IFERROR(+VLOOKUP("LDBOND"&amp;A43,'Main File'!A:O,6,0),0)</f>
        <v>1.0700190519817374</v>
      </c>
      <c r="C43" s="26">
        <f>IFERROR(+VLOOKUP("LDBOND"&amp;A43,'Main File'!A:O,7,0),0)</f>
        <v>0</v>
      </c>
      <c r="D43" s="26">
        <f>IFERROR(+VLOOKUP("LDBOND"&amp;A43,'Main File'!A:O,8,0),0)</f>
        <v>0</v>
      </c>
      <c r="E43" s="26">
        <f>IFERROR(+VLOOKUP("LDBOND"&amp;A43,'Main File'!A:O,9,0),0)</f>
        <v>9.5403237260545351E-2</v>
      </c>
      <c r="F43" s="26">
        <f>IFERROR(+VLOOKUP("LDBOND"&amp;A43,'Main File'!A:O,10,0),0)</f>
        <v>1.1654222892422827</v>
      </c>
      <c r="G43" s="26">
        <f>IFERROR(+VLOOKUP("LDBOND"&amp;A43,'Main File'!A:O,11,0),0)</f>
        <v>0.56677659827627846</v>
      </c>
      <c r="H43" s="26">
        <f>IFERROR(+VLOOKUP("LDBOND"&amp;A43,'Main File'!A:O,12,0),0)</f>
        <v>0</v>
      </c>
      <c r="I43" s="26">
        <f>IFERROR(+VLOOKUP("LDBOND"&amp;A43,'Main File'!A:O,13,0),0)</f>
        <v>0</v>
      </c>
      <c r="J43" s="26">
        <f>IFERROR(+VLOOKUP("LDBOND"&amp;A43,'Main File'!A:O,14,0),0)</f>
        <v>9.4821235907189244E-2</v>
      </c>
      <c r="K43" s="26">
        <f>IFERROR(+VLOOKUP("LDBOND"&amp;A43,'Main File'!A:O,15,0),0)</f>
        <v>0.66159783418346774</v>
      </c>
    </row>
    <row r="44" spans="1:11" x14ac:dyDescent="0.25">
      <c r="A44" s="9">
        <f t="shared" si="0"/>
        <v>43231</v>
      </c>
      <c r="B44" s="26">
        <f>IFERROR(+VLOOKUP("LDBOND"&amp;A44,'Main File'!A:O,6,0),0)</f>
        <v>0</v>
      </c>
      <c r="C44" s="26">
        <f>IFERROR(+VLOOKUP("LDBOND"&amp;A44,'Main File'!A:O,7,0),0)</f>
        <v>0</v>
      </c>
      <c r="D44" s="26">
        <f>IFERROR(+VLOOKUP("LDBOND"&amp;A44,'Main File'!A:O,8,0),0)</f>
        <v>0</v>
      </c>
      <c r="E44" s="26">
        <f>IFERROR(+VLOOKUP("LDBOND"&amp;A44,'Main File'!A:O,9,0),0)</f>
        <v>0</v>
      </c>
      <c r="F44" s="26">
        <f>IFERROR(+VLOOKUP("LDBOND"&amp;A44,'Main File'!A:O,10,0),0)</f>
        <v>0</v>
      </c>
      <c r="G44" s="26">
        <f>IFERROR(+VLOOKUP("LDBOND"&amp;A44,'Main File'!A:O,11,0),0)</f>
        <v>0</v>
      </c>
      <c r="H44" s="26">
        <f>IFERROR(+VLOOKUP("LDBOND"&amp;A44,'Main File'!A:O,12,0),0)</f>
        <v>0</v>
      </c>
      <c r="I44" s="26">
        <f>IFERROR(+VLOOKUP("LDBOND"&amp;A44,'Main File'!A:O,13,0),0)</f>
        <v>0</v>
      </c>
      <c r="J44" s="26">
        <f>IFERROR(+VLOOKUP("LDBOND"&amp;A44,'Main File'!A:O,14,0),0)</f>
        <v>0</v>
      </c>
      <c r="K44" s="26">
        <f>IFERROR(+VLOOKUP("LDBOND"&amp;A44,'Main File'!A:O,15,0),0)</f>
        <v>0</v>
      </c>
    </row>
    <row r="45" spans="1:11" x14ac:dyDescent="0.25">
      <c r="A45" s="9">
        <f t="shared" si="0"/>
        <v>43232</v>
      </c>
      <c r="B45" s="26">
        <f>IFERROR(+VLOOKUP("LDBOND"&amp;A45,'Main File'!A:O,6,0),0)</f>
        <v>0</v>
      </c>
      <c r="C45" s="26">
        <f>IFERROR(+VLOOKUP("LDBOND"&amp;A45,'Main File'!A:O,7,0),0)</f>
        <v>0</v>
      </c>
      <c r="D45" s="26">
        <f>IFERROR(+VLOOKUP("LDBOND"&amp;A45,'Main File'!A:O,8,0),0)</f>
        <v>0</v>
      </c>
      <c r="E45" s="26">
        <f>IFERROR(+VLOOKUP("LDBOND"&amp;A45,'Main File'!A:O,9,0),0)</f>
        <v>0</v>
      </c>
      <c r="F45" s="26">
        <f>IFERROR(+VLOOKUP("LDBOND"&amp;A45,'Main File'!A:O,10,0),0)</f>
        <v>0</v>
      </c>
      <c r="G45" s="26">
        <f>IFERROR(+VLOOKUP("LDBOND"&amp;A45,'Main File'!A:O,11,0),0)</f>
        <v>0</v>
      </c>
      <c r="H45" s="26">
        <f>IFERROR(+VLOOKUP("LDBOND"&amp;A45,'Main File'!A:O,12,0),0)</f>
        <v>0</v>
      </c>
      <c r="I45" s="26">
        <f>IFERROR(+VLOOKUP("LDBOND"&amp;A45,'Main File'!A:O,13,0),0)</f>
        <v>0</v>
      </c>
      <c r="J45" s="26">
        <f>IFERROR(+VLOOKUP("LDBOND"&amp;A45,'Main File'!A:O,14,0),0)</f>
        <v>0</v>
      </c>
      <c r="K45" s="26">
        <f>IFERROR(+VLOOKUP("LDBOND"&amp;A45,'Main File'!A:O,15,0),0)</f>
        <v>0</v>
      </c>
    </row>
    <row r="46" spans="1:11" x14ac:dyDescent="0.25">
      <c r="A46" s="9">
        <f t="shared" si="0"/>
        <v>43233</v>
      </c>
      <c r="B46" s="26">
        <f>IFERROR(+VLOOKUP("LDBOND"&amp;A46,'Main File'!A:O,6,0),0)</f>
        <v>0</v>
      </c>
      <c r="C46" s="26">
        <f>IFERROR(+VLOOKUP("LDBOND"&amp;A46,'Main File'!A:O,7,0),0)</f>
        <v>0</v>
      </c>
      <c r="D46" s="26">
        <f>IFERROR(+VLOOKUP("LDBOND"&amp;A46,'Main File'!A:O,8,0),0)</f>
        <v>0</v>
      </c>
      <c r="E46" s="26">
        <f>IFERROR(+VLOOKUP("LDBOND"&amp;A46,'Main File'!A:O,9,0),0)</f>
        <v>0</v>
      </c>
      <c r="F46" s="26">
        <f>IFERROR(+VLOOKUP("LDBOND"&amp;A46,'Main File'!A:O,10,0),0)</f>
        <v>0</v>
      </c>
      <c r="G46" s="26">
        <f>IFERROR(+VLOOKUP("LDBOND"&amp;A46,'Main File'!A:O,11,0),0)</f>
        <v>0</v>
      </c>
      <c r="H46" s="26">
        <f>IFERROR(+VLOOKUP("LDBOND"&amp;A46,'Main File'!A:O,12,0),0)</f>
        <v>0</v>
      </c>
      <c r="I46" s="26">
        <f>IFERROR(+VLOOKUP("LDBOND"&amp;A46,'Main File'!A:O,13,0),0)</f>
        <v>0</v>
      </c>
      <c r="J46" s="26">
        <f>IFERROR(+VLOOKUP("LDBOND"&amp;A46,'Main File'!A:O,14,0),0)</f>
        <v>0</v>
      </c>
      <c r="K46" s="26">
        <f>IFERROR(+VLOOKUP("LDBOND"&amp;A46,'Main File'!A:O,15,0),0)</f>
        <v>0</v>
      </c>
    </row>
    <row r="47" spans="1:11" x14ac:dyDescent="0.25">
      <c r="A47" s="9">
        <f t="shared" si="0"/>
        <v>43234</v>
      </c>
      <c r="B47" s="26">
        <f>IFERROR(+VLOOKUP("LDBOND"&amp;A47,'Main File'!A:O,6,0),0)</f>
        <v>0</v>
      </c>
      <c r="C47" s="26">
        <f>IFERROR(+VLOOKUP("LDBOND"&amp;A47,'Main File'!A:O,7,0),0)</f>
        <v>0</v>
      </c>
      <c r="D47" s="26">
        <f>IFERROR(+VLOOKUP("LDBOND"&amp;A47,'Main File'!A:O,8,0),0)</f>
        <v>0</v>
      </c>
      <c r="E47" s="26">
        <f>IFERROR(+VLOOKUP("LDBOND"&amp;A47,'Main File'!A:O,9,0),0)</f>
        <v>0</v>
      </c>
      <c r="F47" s="26">
        <f>IFERROR(+VLOOKUP("LDBOND"&amp;A47,'Main File'!A:O,10,0),0)</f>
        <v>0</v>
      </c>
      <c r="G47" s="26">
        <f>IFERROR(+VLOOKUP("LDBOND"&amp;A47,'Main File'!A:O,11,0),0)</f>
        <v>0</v>
      </c>
      <c r="H47" s="26">
        <f>IFERROR(+VLOOKUP("LDBOND"&amp;A47,'Main File'!A:O,12,0),0)</f>
        <v>0</v>
      </c>
      <c r="I47" s="26">
        <f>IFERROR(+VLOOKUP("LDBOND"&amp;A47,'Main File'!A:O,13,0),0)</f>
        <v>0</v>
      </c>
      <c r="J47" s="26">
        <f>IFERROR(+VLOOKUP("LDBOND"&amp;A47,'Main File'!A:O,14,0),0)</f>
        <v>0</v>
      </c>
      <c r="K47" s="26">
        <f>IFERROR(+VLOOKUP("LDBOND"&amp;A47,'Main File'!A:O,15,0),0)</f>
        <v>0</v>
      </c>
    </row>
    <row r="48" spans="1:11" x14ac:dyDescent="0.25">
      <c r="A48" s="9">
        <f t="shared" si="0"/>
        <v>43235</v>
      </c>
      <c r="B48" s="26">
        <f>IFERROR(+VLOOKUP("LDBOND"&amp;A48,'Main File'!A:O,6,0),0)</f>
        <v>0</v>
      </c>
      <c r="C48" s="26">
        <f>IFERROR(+VLOOKUP("LDBOND"&amp;A48,'Main File'!A:O,7,0),0)</f>
        <v>0</v>
      </c>
      <c r="D48" s="26">
        <f>IFERROR(+VLOOKUP("LDBOND"&amp;A48,'Main File'!A:O,8,0),0)</f>
        <v>0</v>
      </c>
      <c r="E48" s="26">
        <f>IFERROR(+VLOOKUP("LDBOND"&amp;A48,'Main File'!A:O,9,0),0)</f>
        <v>0</v>
      </c>
      <c r="F48" s="26">
        <f>IFERROR(+VLOOKUP("LDBOND"&amp;A48,'Main File'!A:O,10,0),0)</f>
        <v>0</v>
      </c>
      <c r="G48" s="26">
        <f>IFERROR(+VLOOKUP("LDBOND"&amp;A48,'Main File'!A:O,11,0),0)</f>
        <v>0</v>
      </c>
      <c r="H48" s="26">
        <f>IFERROR(+VLOOKUP("LDBOND"&amp;A48,'Main File'!A:O,12,0),0)</f>
        <v>0</v>
      </c>
      <c r="I48" s="26">
        <f>IFERROR(+VLOOKUP("LDBOND"&amp;A48,'Main File'!A:O,13,0),0)</f>
        <v>0</v>
      </c>
      <c r="J48" s="26">
        <f>IFERROR(+VLOOKUP("LDBOND"&amp;A48,'Main File'!A:O,14,0),0)</f>
        <v>0</v>
      </c>
      <c r="K48" s="26">
        <f>IFERROR(+VLOOKUP("LDBOND"&amp;A48,'Main File'!A:O,15,0),0)</f>
        <v>0</v>
      </c>
    </row>
    <row r="49" spans="1:11" x14ac:dyDescent="0.25">
      <c r="A49" s="9">
        <f t="shared" si="0"/>
        <v>43236</v>
      </c>
      <c r="B49" s="26">
        <f>IFERROR(+VLOOKUP("LDBOND"&amp;A49,'Main File'!A:O,6,0),0)</f>
        <v>0</v>
      </c>
      <c r="C49" s="26">
        <f>IFERROR(+VLOOKUP("LDBOND"&amp;A49,'Main File'!A:O,7,0),0)</f>
        <v>0</v>
      </c>
      <c r="D49" s="26">
        <f>IFERROR(+VLOOKUP("LDBOND"&amp;A49,'Main File'!A:O,8,0),0)</f>
        <v>0</v>
      </c>
      <c r="E49" s="26">
        <f>IFERROR(+VLOOKUP("LDBOND"&amp;A49,'Main File'!A:O,9,0),0)</f>
        <v>0</v>
      </c>
      <c r="F49" s="26">
        <f>IFERROR(+VLOOKUP("LDBOND"&amp;A49,'Main File'!A:O,10,0),0)</f>
        <v>0</v>
      </c>
      <c r="G49" s="26">
        <f>IFERROR(+VLOOKUP("LDBOND"&amp;A49,'Main File'!A:O,11,0),0)</f>
        <v>0</v>
      </c>
      <c r="H49" s="26">
        <f>IFERROR(+VLOOKUP("LDBOND"&amp;A49,'Main File'!A:O,12,0),0)</f>
        <v>0</v>
      </c>
      <c r="I49" s="26">
        <f>IFERROR(+VLOOKUP("LDBOND"&amp;A49,'Main File'!A:O,13,0),0)</f>
        <v>0</v>
      </c>
      <c r="J49" s="26">
        <f>IFERROR(+VLOOKUP("LDBOND"&amp;A49,'Main File'!A:O,14,0),0)</f>
        <v>0</v>
      </c>
      <c r="K49" s="26">
        <f>IFERROR(+VLOOKUP("LDBOND"&amp;A49,'Main File'!A:O,15,0),0)</f>
        <v>0</v>
      </c>
    </row>
    <row r="50" spans="1:11" x14ac:dyDescent="0.25">
      <c r="A50" s="9">
        <f t="shared" si="0"/>
        <v>43237</v>
      </c>
      <c r="B50" s="26">
        <f>IFERROR(+VLOOKUP("LDBOND"&amp;A50,'Main File'!A:O,6,0),0)</f>
        <v>0</v>
      </c>
      <c r="C50" s="26">
        <f>IFERROR(+VLOOKUP("LDBOND"&amp;A50,'Main File'!A:O,7,0),0)</f>
        <v>0</v>
      </c>
      <c r="D50" s="26">
        <f>IFERROR(+VLOOKUP("LDBOND"&amp;A50,'Main File'!A:O,8,0),0)</f>
        <v>0</v>
      </c>
      <c r="E50" s="26">
        <f>IFERROR(+VLOOKUP("LDBOND"&amp;A50,'Main File'!A:O,9,0),0)</f>
        <v>0</v>
      </c>
      <c r="F50" s="26">
        <f>IFERROR(+VLOOKUP("LDBOND"&amp;A50,'Main File'!A:O,10,0),0)</f>
        <v>0</v>
      </c>
      <c r="G50" s="26">
        <f>IFERROR(+VLOOKUP("LDBOND"&amp;A50,'Main File'!A:O,11,0),0)</f>
        <v>0</v>
      </c>
      <c r="H50" s="26">
        <f>IFERROR(+VLOOKUP("LDBOND"&amp;A50,'Main File'!A:O,12,0),0)</f>
        <v>0</v>
      </c>
      <c r="I50" s="26">
        <f>IFERROR(+VLOOKUP("LDBOND"&amp;A50,'Main File'!A:O,13,0),0)</f>
        <v>0</v>
      </c>
      <c r="J50" s="26">
        <f>IFERROR(+VLOOKUP("LDBOND"&amp;A50,'Main File'!A:O,14,0),0)</f>
        <v>0</v>
      </c>
      <c r="K50" s="26">
        <f>IFERROR(+VLOOKUP("LDBOND"&amp;A50,'Main File'!A:O,15,0),0)</f>
        <v>0</v>
      </c>
    </row>
    <row r="51" spans="1:11" x14ac:dyDescent="0.25">
      <c r="A51" s="9">
        <f t="shared" si="0"/>
        <v>43238</v>
      </c>
      <c r="B51" s="26">
        <f>IFERROR(+VLOOKUP("LDBOND"&amp;A51,'Main File'!A:O,6,0),0)</f>
        <v>0</v>
      </c>
      <c r="C51" s="26">
        <f>IFERROR(+VLOOKUP("LDBOND"&amp;A51,'Main File'!A:O,7,0),0)</f>
        <v>0</v>
      </c>
      <c r="D51" s="26">
        <f>IFERROR(+VLOOKUP("LDBOND"&amp;A51,'Main File'!A:O,8,0),0)</f>
        <v>0</v>
      </c>
      <c r="E51" s="26">
        <f>IFERROR(+VLOOKUP("LDBOND"&amp;A51,'Main File'!A:O,9,0),0)</f>
        <v>0</v>
      </c>
      <c r="F51" s="26">
        <f>IFERROR(+VLOOKUP("LDBOND"&amp;A51,'Main File'!A:O,10,0),0)</f>
        <v>0</v>
      </c>
      <c r="G51" s="26">
        <f>IFERROR(+VLOOKUP("LDBOND"&amp;A51,'Main File'!A:O,11,0),0)</f>
        <v>0</v>
      </c>
      <c r="H51" s="26">
        <f>IFERROR(+VLOOKUP("LDBOND"&amp;A51,'Main File'!A:O,12,0),0)</f>
        <v>0</v>
      </c>
      <c r="I51" s="26">
        <f>IFERROR(+VLOOKUP("LDBOND"&amp;A51,'Main File'!A:O,13,0),0)</f>
        <v>0</v>
      </c>
      <c r="J51" s="26">
        <f>IFERROR(+VLOOKUP("LDBOND"&amp;A51,'Main File'!A:O,14,0),0)</f>
        <v>0</v>
      </c>
      <c r="K51" s="26">
        <f>IFERROR(+VLOOKUP("LDBOND"&amp;A51,'Main File'!A:O,15,0),0)</f>
        <v>0</v>
      </c>
    </row>
    <row r="52" spans="1:11" x14ac:dyDescent="0.25">
      <c r="A52" s="9">
        <f t="shared" si="0"/>
        <v>43239</v>
      </c>
      <c r="B52" s="26">
        <f>IFERROR(+VLOOKUP("LDBOND"&amp;A52,'Main File'!A:O,6,0),0)</f>
        <v>0</v>
      </c>
      <c r="C52" s="26">
        <f>IFERROR(+VLOOKUP("LDBOND"&amp;A52,'Main File'!A:O,7,0),0)</f>
        <v>0</v>
      </c>
      <c r="D52" s="26">
        <f>IFERROR(+VLOOKUP("LDBOND"&amp;A52,'Main File'!A:O,8,0),0)</f>
        <v>0</v>
      </c>
      <c r="E52" s="26">
        <f>IFERROR(+VLOOKUP("LDBOND"&amp;A52,'Main File'!A:O,9,0),0)</f>
        <v>0</v>
      </c>
      <c r="F52" s="26">
        <f>IFERROR(+VLOOKUP("LDBOND"&amp;A52,'Main File'!A:O,10,0),0)</f>
        <v>0</v>
      </c>
      <c r="G52" s="26">
        <f>IFERROR(+VLOOKUP("LDBOND"&amp;A52,'Main File'!A:O,11,0),0)</f>
        <v>0</v>
      </c>
      <c r="H52" s="26">
        <f>IFERROR(+VLOOKUP("LDBOND"&amp;A52,'Main File'!A:O,12,0),0)</f>
        <v>0</v>
      </c>
      <c r="I52" s="26">
        <f>IFERROR(+VLOOKUP("LDBOND"&amp;A52,'Main File'!A:O,13,0),0)</f>
        <v>0</v>
      </c>
      <c r="J52" s="26">
        <f>IFERROR(+VLOOKUP("LDBOND"&amp;A52,'Main File'!A:O,14,0),0)</f>
        <v>0</v>
      </c>
      <c r="K52" s="26">
        <f>IFERROR(+VLOOKUP("LDBOND"&amp;A52,'Main File'!A:O,15,0),0)</f>
        <v>0</v>
      </c>
    </row>
    <row r="53" spans="1:11" x14ac:dyDescent="0.25">
      <c r="A53" s="9">
        <f t="shared" si="0"/>
        <v>43240</v>
      </c>
      <c r="B53" s="26">
        <f>IFERROR(+VLOOKUP("LDBOND"&amp;A53,'Main File'!A:O,6,0),0)</f>
        <v>0</v>
      </c>
      <c r="C53" s="26">
        <f>IFERROR(+VLOOKUP("LDBOND"&amp;A53,'Main File'!A:O,7,0),0)</f>
        <v>0</v>
      </c>
      <c r="D53" s="26">
        <f>IFERROR(+VLOOKUP("LDBOND"&amp;A53,'Main File'!A:O,8,0),0)</f>
        <v>0</v>
      </c>
      <c r="E53" s="26">
        <f>IFERROR(+VLOOKUP("LDBOND"&amp;A53,'Main File'!A:O,9,0),0)</f>
        <v>0</v>
      </c>
      <c r="F53" s="26">
        <f>IFERROR(+VLOOKUP("LDBOND"&amp;A53,'Main File'!A:O,10,0),0)</f>
        <v>0</v>
      </c>
      <c r="G53" s="26">
        <f>IFERROR(+VLOOKUP("LDBOND"&amp;A53,'Main File'!A:O,11,0),0)</f>
        <v>0</v>
      </c>
      <c r="H53" s="26">
        <f>IFERROR(+VLOOKUP("LDBOND"&amp;A53,'Main File'!A:O,12,0),0)</f>
        <v>0</v>
      </c>
      <c r="I53" s="26">
        <f>IFERROR(+VLOOKUP("LDBOND"&amp;A53,'Main File'!A:O,13,0),0)</f>
        <v>0</v>
      </c>
      <c r="J53" s="26">
        <f>IFERROR(+VLOOKUP("LDBOND"&amp;A53,'Main File'!A:O,14,0),0)</f>
        <v>0</v>
      </c>
      <c r="K53" s="26">
        <f>IFERROR(+VLOOKUP("LDBOND"&amp;A53,'Main File'!A:O,15,0),0)</f>
        <v>0</v>
      </c>
    </row>
    <row r="54" spans="1:11" x14ac:dyDescent="0.25">
      <c r="A54" s="9">
        <f t="shared" si="0"/>
        <v>43241</v>
      </c>
      <c r="B54" s="26">
        <f>IFERROR(+VLOOKUP("LDBOND"&amp;A54,'Main File'!A:O,6,0),0)</f>
        <v>0</v>
      </c>
      <c r="C54" s="26">
        <f>IFERROR(+VLOOKUP("LDBOND"&amp;A54,'Main File'!A:O,7,0),0)</f>
        <v>0</v>
      </c>
      <c r="D54" s="26">
        <f>IFERROR(+VLOOKUP("LDBOND"&amp;A54,'Main File'!A:O,8,0),0)</f>
        <v>0</v>
      </c>
      <c r="E54" s="26">
        <f>IFERROR(+VLOOKUP("LDBOND"&amp;A54,'Main File'!A:O,9,0),0)</f>
        <v>0</v>
      </c>
      <c r="F54" s="26">
        <f>IFERROR(+VLOOKUP("LDBOND"&amp;A54,'Main File'!A:O,10,0),0)</f>
        <v>0</v>
      </c>
      <c r="G54" s="26">
        <f>IFERROR(+VLOOKUP("LDBOND"&amp;A54,'Main File'!A:O,11,0),0)</f>
        <v>0</v>
      </c>
      <c r="H54" s="26">
        <f>IFERROR(+VLOOKUP("LDBOND"&amp;A54,'Main File'!A:O,12,0),0)</f>
        <v>0</v>
      </c>
      <c r="I54" s="26">
        <f>IFERROR(+VLOOKUP("LDBOND"&amp;A54,'Main File'!A:O,13,0),0)</f>
        <v>0</v>
      </c>
      <c r="J54" s="26">
        <f>IFERROR(+VLOOKUP("LDBOND"&amp;A54,'Main File'!A:O,14,0),0)</f>
        <v>0</v>
      </c>
      <c r="K54" s="26">
        <f>IFERROR(+VLOOKUP("LDBOND"&amp;A54,'Main File'!A:O,15,0),0)</f>
        <v>0</v>
      </c>
    </row>
    <row r="55" spans="1:11" x14ac:dyDescent="0.25">
      <c r="A55" s="9">
        <f t="shared" si="0"/>
        <v>43242</v>
      </c>
      <c r="B55" s="26">
        <f>IFERROR(+VLOOKUP("LDBOND"&amp;A55,'Main File'!A:O,6,0),0)</f>
        <v>0</v>
      </c>
      <c r="C55" s="26">
        <f>IFERROR(+VLOOKUP("LDBOND"&amp;A55,'Main File'!A:O,7,0),0)</f>
        <v>0</v>
      </c>
      <c r="D55" s="26">
        <f>IFERROR(+VLOOKUP("LDBOND"&amp;A55,'Main File'!A:O,8,0),0)</f>
        <v>0</v>
      </c>
      <c r="E55" s="26">
        <f>IFERROR(+VLOOKUP("LDBOND"&amp;A55,'Main File'!A:O,9,0),0)</f>
        <v>0</v>
      </c>
      <c r="F55" s="26">
        <f>IFERROR(+VLOOKUP("LDBOND"&amp;A55,'Main File'!A:O,10,0),0)</f>
        <v>0</v>
      </c>
      <c r="G55" s="26">
        <f>IFERROR(+VLOOKUP("LDBOND"&amp;A55,'Main File'!A:O,11,0),0)</f>
        <v>0</v>
      </c>
      <c r="H55" s="26">
        <f>IFERROR(+VLOOKUP("LDBOND"&amp;A55,'Main File'!A:O,12,0),0)</f>
        <v>0</v>
      </c>
      <c r="I55" s="26">
        <f>IFERROR(+VLOOKUP("LDBOND"&amp;A55,'Main File'!A:O,13,0),0)</f>
        <v>0</v>
      </c>
      <c r="J55" s="26">
        <f>IFERROR(+VLOOKUP("LDBOND"&amp;A55,'Main File'!A:O,14,0),0)</f>
        <v>0</v>
      </c>
      <c r="K55" s="26">
        <f>IFERROR(+VLOOKUP("LDBOND"&amp;A55,'Main File'!A:O,15,0),0)</f>
        <v>0</v>
      </c>
    </row>
    <row r="56" spans="1:11" x14ac:dyDescent="0.25">
      <c r="A56" s="9">
        <f t="shared" si="0"/>
        <v>43243</v>
      </c>
      <c r="B56" s="26">
        <f>IFERROR(+VLOOKUP("LDBOND"&amp;A56,'Main File'!A:O,6,0),0)</f>
        <v>0</v>
      </c>
      <c r="C56" s="26">
        <f>IFERROR(+VLOOKUP("LDBOND"&amp;A56,'Main File'!A:O,7,0),0)</f>
        <v>0</v>
      </c>
      <c r="D56" s="26">
        <f>IFERROR(+VLOOKUP("LDBOND"&amp;A56,'Main File'!A:O,8,0),0)</f>
        <v>0</v>
      </c>
      <c r="E56" s="26">
        <f>IFERROR(+VLOOKUP("LDBOND"&amp;A56,'Main File'!A:O,9,0),0)</f>
        <v>0</v>
      </c>
      <c r="F56" s="26">
        <f>IFERROR(+VLOOKUP("LDBOND"&amp;A56,'Main File'!A:O,10,0),0)</f>
        <v>0</v>
      </c>
      <c r="G56" s="26">
        <f>IFERROR(+VLOOKUP("LDBOND"&amp;A56,'Main File'!A:O,11,0),0)</f>
        <v>0</v>
      </c>
      <c r="H56" s="26">
        <f>IFERROR(+VLOOKUP("LDBOND"&amp;A56,'Main File'!A:O,12,0),0)</f>
        <v>0</v>
      </c>
      <c r="I56" s="26">
        <f>IFERROR(+VLOOKUP("LDBOND"&amp;A56,'Main File'!A:O,13,0),0)</f>
        <v>0</v>
      </c>
      <c r="J56" s="26">
        <f>IFERROR(+VLOOKUP("LDBOND"&amp;A56,'Main File'!A:O,14,0),0)</f>
        <v>0</v>
      </c>
      <c r="K56" s="26">
        <f>IFERROR(+VLOOKUP("LDBOND"&amp;A56,'Main File'!A:O,15,0),0)</f>
        <v>0</v>
      </c>
    </row>
    <row r="57" spans="1:11" x14ac:dyDescent="0.25">
      <c r="A57" s="9">
        <f t="shared" si="0"/>
        <v>43244</v>
      </c>
      <c r="B57" s="26">
        <f>IFERROR(+VLOOKUP("LDBOND"&amp;A57,'Main File'!A:O,6,0),0)</f>
        <v>0</v>
      </c>
      <c r="C57" s="26">
        <f>IFERROR(+VLOOKUP("LDBOND"&amp;A57,'Main File'!A:O,7,0),0)</f>
        <v>0</v>
      </c>
      <c r="D57" s="26">
        <f>IFERROR(+VLOOKUP("LDBOND"&amp;A57,'Main File'!A:O,8,0),0)</f>
        <v>0</v>
      </c>
      <c r="E57" s="26">
        <f>IFERROR(+VLOOKUP("LDBOND"&amp;A57,'Main File'!A:O,9,0),0)</f>
        <v>0</v>
      </c>
      <c r="F57" s="26">
        <f>IFERROR(+VLOOKUP("LDBOND"&amp;A57,'Main File'!A:O,10,0),0)</f>
        <v>0</v>
      </c>
      <c r="G57" s="26">
        <f>IFERROR(+VLOOKUP("LDBOND"&amp;A57,'Main File'!A:O,11,0),0)</f>
        <v>0</v>
      </c>
      <c r="H57" s="26">
        <f>IFERROR(+VLOOKUP("LDBOND"&amp;A57,'Main File'!A:O,12,0),0)</f>
        <v>0</v>
      </c>
      <c r="I57" s="26">
        <f>IFERROR(+VLOOKUP("LDBOND"&amp;A57,'Main File'!A:O,13,0),0)</f>
        <v>0</v>
      </c>
      <c r="J57" s="26">
        <f>IFERROR(+VLOOKUP("LDBOND"&amp;A57,'Main File'!A:O,14,0),0)</f>
        <v>0</v>
      </c>
      <c r="K57" s="26">
        <f>IFERROR(+VLOOKUP("LDBOND"&amp;A57,'Main File'!A:O,15,0),0)</f>
        <v>0</v>
      </c>
    </row>
    <row r="58" spans="1:11" x14ac:dyDescent="0.25">
      <c r="A58" s="9">
        <f t="shared" si="0"/>
        <v>43245</v>
      </c>
      <c r="B58" s="26">
        <f>IFERROR(+VLOOKUP("LDBOND"&amp;A58,'Main File'!A:O,6,0),0)</f>
        <v>0</v>
      </c>
      <c r="C58" s="26">
        <f>IFERROR(+VLOOKUP("LDBOND"&amp;A58,'Main File'!A:O,7,0),0)</f>
        <v>0</v>
      </c>
      <c r="D58" s="26">
        <f>IFERROR(+VLOOKUP("LDBOND"&amp;A58,'Main File'!A:O,8,0),0)</f>
        <v>0</v>
      </c>
      <c r="E58" s="26">
        <f>IFERROR(+VLOOKUP("LDBOND"&amp;A58,'Main File'!A:O,9,0),0)</f>
        <v>0</v>
      </c>
      <c r="F58" s="26">
        <f>IFERROR(+VLOOKUP("LDBOND"&amp;A58,'Main File'!A:O,10,0),0)</f>
        <v>0</v>
      </c>
      <c r="G58" s="26">
        <f>IFERROR(+VLOOKUP("LDBOND"&amp;A58,'Main File'!A:O,11,0),0)</f>
        <v>0</v>
      </c>
      <c r="H58" s="26">
        <f>IFERROR(+VLOOKUP("LDBOND"&amp;A58,'Main File'!A:O,12,0),0)</f>
        <v>0</v>
      </c>
      <c r="I58" s="26">
        <f>IFERROR(+VLOOKUP("LDBOND"&amp;A58,'Main File'!A:O,13,0),0)</f>
        <v>0</v>
      </c>
      <c r="J58" s="26">
        <f>IFERROR(+VLOOKUP("LDBOND"&amp;A58,'Main File'!A:O,14,0),0)</f>
        <v>0</v>
      </c>
      <c r="K58" s="26">
        <f>IFERROR(+VLOOKUP("LDBOND"&amp;A58,'Main File'!A:O,15,0),0)</f>
        <v>0</v>
      </c>
    </row>
    <row r="59" spans="1:11" x14ac:dyDescent="0.25">
      <c r="A59" s="9">
        <f t="shared" si="0"/>
        <v>43246</v>
      </c>
      <c r="B59" s="26">
        <f>IFERROR(+VLOOKUP("LDBOND"&amp;A59,'Main File'!A:O,6,0),0)</f>
        <v>0</v>
      </c>
      <c r="C59" s="26">
        <f>IFERROR(+VLOOKUP("LDBOND"&amp;A59,'Main File'!A:O,7,0),0)</f>
        <v>0</v>
      </c>
      <c r="D59" s="26">
        <f>IFERROR(+VLOOKUP("LDBOND"&amp;A59,'Main File'!A:O,8,0),0)</f>
        <v>0</v>
      </c>
      <c r="E59" s="26">
        <f>IFERROR(+VLOOKUP("LDBOND"&amp;A59,'Main File'!A:O,9,0),0)</f>
        <v>0</v>
      </c>
      <c r="F59" s="26">
        <f>IFERROR(+VLOOKUP("LDBOND"&amp;A59,'Main File'!A:O,10,0),0)</f>
        <v>0</v>
      </c>
      <c r="G59" s="26">
        <f>IFERROR(+VLOOKUP("LDBOND"&amp;A59,'Main File'!A:O,11,0),0)</f>
        <v>0</v>
      </c>
      <c r="H59" s="26">
        <f>IFERROR(+VLOOKUP("LDBOND"&amp;A59,'Main File'!A:O,12,0),0)</f>
        <v>0</v>
      </c>
      <c r="I59" s="26">
        <f>IFERROR(+VLOOKUP("LDBOND"&amp;A59,'Main File'!A:O,13,0),0)</f>
        <v>0</v>
      </c>
      <c r="J59" s="26">
        <f>IFERROR(+VLOOKUP("LDBOND"&amp;A59,'Main File'!A:O,14,0),0)</f>
        <v>0</v>
      </c>
      <c r="K59" s="26">
        <f>IFERROR(+VLOOKUP("LDBOND"&amp;A59,'Main File'!A:O,15,0),0)</f>
        <v>0</v>
      </c>
    </row>
    <row r="60" spans="1:11" x14ac:dyDescent="0.25">
      <c r="A60" s="9">
        <f t="shared" si="0"/>
        <v>43247</v>
      </c>
      <c r="B60" s="26">
        <f>IFERROR(+VLOOKUP("LDBOND"&amp;A60,'Main File'!A:O,6,0),0)</f>
        <v>0</v>
      </c>
      <c r="C60" s="26">
        <f>IFERROR(+VLOOKUP("LDBOND"&amp;A60,'Main File'!A:O,7,0),0)</f>
        <v>0</v>
      </c>
      <c r="D60" s="26">
        <f>IFERROR(+VLOOKUP("LDBOND"&amp;A60,'Main File'!A:O,8,0),0)</f>
        <v>0</v>
      </c>
      <c r="E60" s="26">
        <f>IFERROR(+VLOOKUP("LDBOND"&amp;A60,'Main File'!A:O,9,0),0)</f>
        <v>0</v>
      </c>
      <c r="F60" s="26">
        <f>IFERROR(+VLOOKUP("LDBOND"&amp;A60,'Main File'!A:O,10,0),0)</f>
        <v>0</v>
      </c>
      <c r="G60" s="26">
        <f>IFERROR(+VLOOKUP("LDBOND"&amp;A60,'Main File'!A:O,11,0),0)</f>
        <v>0</v>
      </c>
      <c r="H60" s="26">
        <f>IFERROR(+VLOOKUP("LDBOND"&amp;A60,'Main File'!A:O,12,0),0)</f>
        <v>0</v>
      </c>
      <c r="I60" s="26">
        <f>IFERROR(+VLOOKUP("LDBOND"&amp;A60,'Main File'!A:O,13,0),0)</f>
        <v>0</v>
      </c>
      <c r="J60" s="26">
        <f>IFERROR(+VLOOKUP("LDBOND"&amp;A60,'Main File'!A:O,14,0),0)</f>
        <v>0</v>
      </c>
      <c r="K60" s="26">
        <f>IFERROR(+VLOOKUP("LDBOND"&amp;A60,'Main File'!A:O,15,0),0)</f>
        <v>0</v>
      </c>
    </row>
    <row r="61" spans="1:11" x14ac:dyDescent="0.25">
      <c r="A61" s="9">
        <f t="shared" si="0"/>
        <v>43248</v>
      </c>
      <c r="B61" s="26">
        <f>IFERROR(+VLOOKUP("LDBOND"&amp;A61,'Main File'!A:O,6,0),0)</f>
        <v>0</v>
      </c>
      <c r="C61" s="26">
        <f>IFERROR(+VLOOKUP("LDBOND"&amp;A61,'Main File'!A:O,7,0),0)</f>
        <v>0</v>
      </c>
      <c r="D61" s="26">
        <f>IFERROR(+VLOOKUP("LDBOND"&amp;A61,'Main File'!A:O,8,0),0)</f>
        <v>0</v>
      </c>
      <c r="E61" s="26">
        <f>IFERROR(+VLOOKUP("LDBOND"&amp;A61,'Main File'!A:O,9,0),0)</f>
        <v>0</v>
      </c>
      <c r="F61" s="26">
        <f>IFERROR(+VLOOKUP("LDBOND"&amp;A61,'Main File'!A:O,10,0),0)</f>
        <v>0</v>
      </c>
      <c r="G61" s="26">
        <f>IFERROR(+VLOOKUP("LDBOND"&amp;A61,'Main File'!A:O,11,0),0)</f>
        <v>0</v>
      </c>
      <c r="H61" s="26">
        <f>IFERROR(+VLOOKUP("LDBOND"&amp;A61,'Main File'!A:O,12,0),0)</f>
        <v>0</v>
      </c>
      <c r="I61" s="26">
        <f>IFERROR(+VLOOKUP("LDBOND"&amp;A61,'Main File'!A:O,13,0),0)</f>
        <v>0</v>
      </c>
      <c r="J61" s="26">
        <f>IFERROR(+VLOOKUP("LDBOND"&amp;A61,'Main File'!A:O,14,0),0)</f>
        <v>0</v>
      </c>
      <c r="K61" s="26">
        <f>IFERROR(+VLOOKUP("LDBOND"&amp;A61,'Main File'!A:O,15,0),0)</f>
        <v>0</v>
      </c>
    </row>
    <row r="62" spans="1:11" x14ac:dyDescent="0.25">
      <c r="A62" s="9">
        <f t="shared" si="0"/>
        <v>43249</v>
      </c>
      <c r="B62" s="26">
        <f>IFERROR(+VLOOKUP("LDBOND"&amp;A62,'Main File'!A:O,6,0),0)</f>
        <v>0</v>
      </c>
      <c r="C62" s="26">
        <f>IFERROR(+VLOOKUP("LDBOND"&amp;A62,'Main File'!A:O,7,0),0)</f>
        <v>0</v>
      </c>
      <c r="D62" s="26">
        <f>IFERROR(+VLOOKUP("LDBOND"&amp;A62,'Main File'!A:O,8,0),0)</f>
        <v>0</v>
      </c>
      <c r="E62" s="26">
        <f>IFERROR(+VLOOKUP("LDBOND"&amp;A62,'Main File'!A:O,9,0),0)</f>
        <v>0</v>
      </c>
      <c r="F62" s="26">
        <f>IFERROR(+VLOOKUP("LDBOND"&amp;A62,'Main File'!A:O,10,0),0)</f>
        <v>0</v>
      </c>
      <c r="G62" s="26">
        <f>IFERROR(+VLOOKUP("LDBOND"&amp;A62,'Main File'!A:O,11,0),0)</f>
        <v>0</v>
      </c>
      <c r="H62" s="26">
        <f>IFERROR(+VLOOKUP("LDBOND"&amp;A62,'Main File'!A:O,12,0),0)</f>
        <v>0</v>
      </c>
      <c r="I62" s="26">
        <f>IFERROR(+VLOOKUP("LDBOND"&amp;A62,'Main File'!A:O,13,0),0)</f>
        <v>0</v>
      </c>
      <c r="J62" s="26">
        <f>IFERROR(+VLOOKUP("LDBOND"&amp;A62,'Main File'!A:O,14,0),0)</f>
        <v>0</v>
      </c>
      <c r="K62" s="26">
        <f>IFERROR(+VLOOKUP("LDBOND"&amp;A62,'Main File'!A:O,15,0),0)</f>
        <v>0</v>
      </c>
    </row>
    <row r="63" spans="1:11" x14ac:dyDescent="0.25">
      <c r="A63" s="9">
        <f t="shared" si="0"/>
        <v>43250</v>
      </c>
      <c r="B63" s="26">
        <f>IFERROR(+VLOOKUP("LDBOND"&amp;A63,'Main File'!A:O,6,0),0)</f>
        <v>0</v>
      </c>
      <c r="C63" s="26">
        <f>IFERROR(+VLOOKUP("LDBOND"&amp;A63,'Main File'!A:O,7,0),0)</f>
        <v>0</v>
      </c>
      <c r="D63" s="26">
        <f>IFERROR(+VLOOKUP("LDBOND"&amp;A63,'Main File'!A:O,8,0),0)</f>
        <v>0</v>
      </c>
      <c r="E63" s="26">
        <f>IFERROR(+VLOOKUP("LDBOND"&amp;A63,'Main File'!A:O,9,0),0)</f>
        <v>0</v>
      </c>
      <c r="F63" s="26">
        <f>IFERROR(+VLOOKUP("LDBOND"&amp;A63,'Main File'!A:O,10,0),0)</f>
        <v>0</v>
      </c>
      <c r="G63" s="26">
        <f>IFERROR(+VLOOKUP("LDBOND"&amp;A63,'Main File'!A:O,11,0),0)</f>
        <v>0</v>
      </c>
      <c r="H63" s="26">
        <f>IFERROR(+VLOOKUP("LDBOND"&amp;A63,'Main File'!A:O,12,0),0)</f>
        <v>0</v>
      </c>
      <c r="I63" s="26">
        <f>IFERROR(+VLOOKUP("LDBOND"&amp;A63,'Main File'!A:O,13,0),0)</f>
        <v>0</v>
      </c>
      <c r="J63" s="26">
        <f>IFERROR(+VLOOKUP("LDBOND"&amp;A63,'Main File'!A:O,14,0),0)</f>
        <v>0</v>
      </c>
      <c r="K63" s="26">
        <f>IFERROR(+VLOOKUP("LDBOND"&amp;A63,'Main File'!A:O,15,0),0)</f>
        <v>0</v>
      </c>
    </row>
    <row r="64" spans="1:11" x14ac:dyDescent="0.25">
      <c r="A64" s="9">
        <f t="shared" si="0"/>
        <v>43251</v>
      </c>
      <c r="B64" s="26">
        <f>IFERROR(+VLOOKUP("LDBOND"&amp;A64,'Main File'!A:O,6,0),0)</f>
        <v>0</v>
      </c>
      <c r="C64" s="26">
        <f>IFERROR(+VLOOKUP("LDBOND"&amp;A64,'Main File'!A:O,7,0),0)</f>
        <v>0</v>
      </c>
      <c r="D64" s="26">
        <f>IFERROR(+VLOOKUP("LDBOND"&amp;A64,'Main File'!A:O,8,0),0)</f>
        <v>0</v>
      </c>
      <c r="E64" s="26">
        <f>IFERROR(+VLOOKUP("LDBOND"&amp;A64,'Main File'!A:O,9,0),0)</f>
        <v>0</v>
      </c>
      <c r="F64" s="26">
        <f>IFERROR(+VLOOKUP("LDBOND"&amp;A64,'Main File'!A:O,10,0),0)</f>
        <v>0</v>
      </c>
      <c r="G64" s="26">
        <f>IFERROR(+VLOOKUP("LDBOND"&amp;A64,'Main File'!A:O,11,0),0)</f>
        <v>0</v>
      </c>
      <c r="H64" s="26">
        <f>IFERROR(+VLOOKUP("LDBOND"&amp;A64,'Main File'!A:O,12,0),0)</f>
        <v>0</v>
      </c>
      <c r="I64" s="26">
        <f>IFERROR(+VLOOKUP("LDBOND"&amp;A64,'Main File'!A:O,13,0),0)</f>
        <v>0</v>
      </c>
      <c r="J64" s="26">
        <f>IFERROR(+VLOOKUP("LDBOND"&amp;A64,'Main File'!A:O,14,0),0)</f>
        <v>0</v>
      </c>
      <c r="K64" s="26">
        <f>IFERROR(+VLOOKUP("LDBOND"&amp;A64,'Main File'!A:O,15,0),0)</f>
        <v>0</v>
      </c>
    </row>
    <row r="65" spans="1:11" x14ac:dyDescent="0.25">
      <c r="A65" s="9">
        <f t="shared" si="0"/>
        <v>43252</v>
      </c>
      <c r="B65" s="26">
        <f>IFERROR(+VLOOKUP("LDBOND"&amp;A65,'Main File'!A:O,6,0),0)</f>
        <v>0</v>
      </c>
      <c r="C65" s="26">
        <f>IFERROR(+VLOOKUP("LDBOND"&amp;A65,'Main File'!A:O,7,0),0)</f>
        <v>0</v>
      </c>
      <c r="D65" s="26">
        <f>IFERROR(+VLOOKUP("LDBOND"&amp;A65,'Main File'!A:O,8,0),0)</f>
        <v>0</v>
      </c>
      <c r="E65" s="26">
        <f>IFERROR(+VLOOKUP("LDBOND"&amp;A65,'Main File'!A:O,9,0),0)</f>
        <v>0</v>
      </c>
      <c r="F65" s="26">
        <f>IFERROR(+VLOOKUP("LDBOND"&amp;A65,'Main File'!A:O,10,0),0)</f>
        <v>0</v>
      </c>
      <c r="G65" s="26">
        <f>IFERROR(+VLOOKUP("LDBOND"&amp;A65,'Main File'!A:O,11,0),0)</f>
        <v>0</v>
      </c>
      <c r="H65" s="26">
        <f>IFERROR(+VLOOKUP("LDBOND"&amp;A65,'Main File'!A:O,12,0),0)</f>
        <v>0</v>
      </c>
      <c r="I65" s="26">
        <f>IFERROR(+VLOOKUP("LDBOND"&amp;A65,'Main File'!A:O,13,0),0)</f>
        <v>0</v>
      </c>
      <c r="J65" s="26">
        <f>IFERROR(+VLOOKUP("LDBOND"&amp;A65,'Main File'!A:O,14,0),0)</f>
        <v>0</v>
      </c>
      <c r="K65" s="26">
        <f>IFERROR(+VLOOKUP("LDBOND"&amp;A65,'Main File'!A:O,15,0),0)</f>
        <v>0</v>
      </c>
    </row>
    <row r="66" spans="1:11" x14ac:dyDescent="0.25">
      <c r="A66" s="9">
        <f t="shared" si="0"/>
        <v>43253</v>
      </c>
      <c r="B66" s="26">
        <f>IFERROR(+VLOOKUP("LDBOND"&amp;A66,'Main File'!A:O,6,0),0)</f>
        <v>0</v>
      </c>
      <c r="C66" s="26">
        <f>IFERROR(+VLOOKUP("LDBOND"&amp;A66,'Main File'!A:O,7,0),0)</f>
        <v>0</v>
      </c>
      <c r="D66" s="26">
        <f>IFERROR(+VLOOKUP("LDBOND"&amp;A66,'Main File'!A:O,8,0),0)</f>
        <v>0</v>
      </c>
      <c r="E66" s="26">
        <f>IFERROR(+VLOOKUP("LDBOND"&amp;A66,'Main File'!A:O,9,0),0)</f>
        <v>0</v>
      </c>
      <c r="F66" s="26">
        <f>IFERROR(+VLOOKUP("LDBOND"&amp;A66,'Main File'!A:O,10,0),0)</f>
        <v>0</v>
      </c>
      <c r="G66" s="26">
        <f>IFERROR(+VLOOKUP("LDBOND"&amp;A66,'Main File'!A:O,11,0),0)</f>
        <v>0</v>
      </c>
      <c r="H66" s="26">
        <f>IFERROR(+VLOOKUP("LDBOND"&amp;A66,'Main File'!A:O,12,0),0)</f>
        <v>0</v>
      </c>
      <c r="I66" s="26">
        <f>IFERROR(+VLOOKUP("LDBOND"&amp;A66,'Main File'!A:O,13,0),0)</f>
        <v>0</v>
      </c>
      <c r="J66" s="26">
        <f>IFERROR(+VLOOKUP("LDBOND"&amp;A66,'Main File'!A:O,14,0),0)</f>
        <v>0</v>
      </c>
      <c r="K66" s="26">
        <f>IFERROR(+VLOOKUP("LDBOND"&amp;A66,'Main File'!A:O,15,0),0)</f>
        <v>0</v>
      </c>
    </row>
    <row r="67" spans="1:11" x14ac:dyDescent="0.25">
      <c r="A67" s="9">
        <f t="shared" si="0"/>
        <v>43254</v>
      </c>
      <c r="B67" s="26">
        <f>IFERROR(+VLOOKUP("LDBOND"&amp;A67,'Main File'!A:O,6,0),0)</f>
        <v>0</v>
      </c>
      <c r="C67" s="26">
        <f>IFERROR(+VLOOKUP("LDBOND"&amp;A67,'Main File'!A:O,7,0),0)</f>
        <v>0</v>
      </c>
      <c r="D67" s="26">
        <f>IFERROR(+VLOOKUP("LDBOND"&amp;A67,'Main File'!A:O,8,0),0)</f>
        <v>0</v>
      </c>
      <c r="E67" s="26">
        <f>IFERROR(+VLOOKUP("LDBOND"&amp;A67,'Main File'!A:O,9,0),0)</f>
        <v>0</v>
      </c>
      <c r="F67" s="26">
        <f>IFERROR(+VLOOKUP("LDBOND"&amp;A67,'Main File'!A:O,10,0),0)</f>
        <v>0</v>
      </c>
      <c r="G67" s="26">
        <f>IFERROR(+VLOOKUP("LDBOND"&amp;A67,'Main File'!A:O,11,0),0)</f>
        <v>0</v>
      </c>
      <c r="H67" s="26">
        <f>IFERROR(+VLOOKUP("LDBOND"&amp;A67,'Main File'!A:O,12,0),0)</f>
        <v>0</v>
      </c>
      <c r="I67" s="26">
        <f>IFERROR(+VLOOKUP("LDBOND"&amp;A67,'Main File'!A:O,13,0),0)</f>
        <v>0</v>
      </c>
      <c r="J67" s="26">
        <f>IFERROR(+VLOOKUP("LDBOND"&amp;A67,'Main File'!A:O,14,0),0)</f>
        <v>0</v>
      </c>
      <c r="K67" s="26">
        <f>IFERROR(+VLOOKUP("LDBOND"&amp;A67,'Main File'!A:O,15,0),0)</f>
        <v>0</v>
      </c>
    </row>
    <row r="68" spans="1:11" x14ac:dyDescent="0.25">
      <c r="A68" s="9">
        <f t="shared" si="0"/>
        <v>43255</v>
      </c>
      <c r="B68" s="26">
        <f>IFERROR(+VLOOKUP("LDBOND"&amp;A68,'Main File'!A:O,6,0),0)</f>
        <v>0</v>
      </c>
      <c r="C68" s="26">
        <f>IFERROR(+VLOOKUP("LDBOND"&amp;A68,'Main File'!A:O,7,0),0)</f>
        <v>0</v>
      </c>
      <c r="D68" s="26">
        <f>IFERROR(+VLOOKUP("LDBOND"&amp;A68,'Main File'!A:O,8,0),0)</f>
        <v>0</v>
      </c>
      <c r="E68" s="26">
        <f>IFERROR(+VLOOKUP("LDBOND"&amp;A68,'Main File'!A:O,9,0),0)</f>
        <v>0</v>
      </c>
      <c r="F68" s="26">
        <f>IFERROR(+VLOOKUP("LDBOND"&amp;A68,'Main File'!A:O,10,0),0)</f>
        <v>0</v>
      </c>
      <c r="G68" s="26">
        <f>IFERROR(+VLOOKUP("LDBOND"&amp;A68,'Main File'!A:O,11,0),0)</f>
        <v>0</v>
      </c>
      <c r="H68" s="26">
        <f>IFERROR(+VLOOKUP("LDBOND"&amp;A68,'Main File'!A:O,12,0),0)</f>
        <v>0</v>
      </c>
      <c r="I68" s="26">
        <f>IFERROR(+VLOOKUP("LDBOND"&amp;A68,'Main File'!A:O,13,0),0)</f>
        <v>0</v>
      </c>
      <c r="J68" s="26">
        <f>IFERROR(+VLOOKUP("LDBOND"&amp;A68,'Main File'!A:O,14,0),0)</f>
        <v>0</v>
      </c>
      <c r="K68" s="26">
        <f>IFERROR(+VLOOKUP("LDBOND"&amp;A68,'Main File'!A:O,15,0),0)</f>
        <v>0</v>
      </c>
    </row>
    <row r="69" spans="1:11" x14ac:dyDescent="0.25">
      <c r="A69" s="9">
        <f t="shared" si="0"/>
        <v>43256</v>
      </c>
      <c r="B69" s="26">
        <f>IFERROR(+VLOOKUP("LDBOND"&amp;A69,'Main File'!A:O,6,0),0)</f>
        <v>0</v>
      </c>
      <c r="C69" s="26">
        <f>IFERROR(+VLOOKUP("LDBOND"&amp;A69,'Main File'!A:O,7,0),0)</f>
        <v>0</v>
      </c>
      <c r="D69" s="26">
        <f>IFERROR(+VLOOKUP("LDBOND"&amp;A69,'Main File'!A:O,8,0),0)</f>
        <v>0</v>
      </c>
      <c r="E69" s="26">
        <f>IFERROR(+VLOOKUP("LDBOND"&amp;A69,'Main File'!A:O,9,0),0)</f>
        <v>0</v>
      </c>
      <c r="F69" s="26">
        <f>IFERROR(+VLOOKUP("LDBOND"&amp;A69,'Main File'!A:O,10,0),0)</f>
        <v>0</v>
      </c>
      <c r="G69" s="26">
        <f>IFERROR(+VLOOKUP("LDBOND"&amp;A69,'Main File'!A:O,11,0),0)</f>
        <v>0</v>
      </c>
      <c r="H69" s="26">
        <f>IFERROR(+VLOOKUP("LDBOND"&amp;A69,'Main File'!A:O,12,0),0)</f>
        <v>0</v>
      </c>
      <c r="I69" s="26">
        <f>IFERROR(+VLOOKUP("LDBOND"&amp;A69,'Main File'!A:O,13,0),0)</f>
        <v>0</v>
      </c>
      <c r="J69" s="26">
        <f>IFERROR(+VLOOKUP("LDBOND"&amp;A69,'Main File'!A:O,14,0),0)</f>
        <v>0</v>
      </c>
      <c r="K69" s="26">
        <f>IFERROR(+VLOOKUP("LDBOND"&amp;A69,'Main File'!A:O,15,0),0)</f>
        <v>0</v>
      </c>
    </row>
    <row r="70" spans="1:11" x14ac:dyDescent="0.25">
      <c r="A70" s="9">
        <f t="shared" si="0"/>
        <v>43257</v>
      </c>
      <c r="B70" s="26">
        <f>IFERROR(+VLOOKUP("LDBOND"&amp;A70,'Main File'!A:O,6,0),0)</f>
        <v>0</v>
      </c>
      <c r="C70" s="26">
        <f>IFERROR(+VLOOKUP("LDBOND"&amp;A70,'Main File'!A:O,7,0),0)</f>
        <v>0</v>
      </c>
      <c r="D70" s="26">
        <f>IFERROR(+VLOOKUP("LDBOND"&amp;A70,'Main File'!A:O,8,0),0)</f>
        <v>0</v>
      </c>
      <c r="E70" s="26">
        <f>IFERROR(+VLOOKUP("LDBOND"&amp;A70,'Main File'!A:O,9,0),0)</f>
        <v>0</v>
      </c>
      <c r="F70" s="26">
        <f>IFERROR(+VLOOKUP("LDBOND"&amp;A70,'Main File'!A:O,10,0),0)</f>
        <v>0</v>
      </c>
      <c r="G70" s="26">
        <f>IFERROR(+VLOOKUP("LDBOND"&amp;A70,'Main File'!A:O,11,0),0)</f>
        <v>0</v>
      </c>
      <c r="H70" s="26">
        <f>IFERROR(+VLOOKUP("LDBOND"&amp;A70,'Main File'!A:O,12,0),0)</f>
        <v>0</v>
      </c>
      <c r="I70" s="26">
        <f>IFERROR(+VLOOKUP("LDBOND"&amp;A70,'Main File'!A:O,13,0),0)</f>
        <v>0</v>
      </c>
      <c r="J70" s="26">
        <f>IFERROR(+VLOOKUP("LDBOND"&amp;A70,'Main File'!A:O,14,0),0)</f>
        <v>0</v>
      </c>
      <c r="K70" s="26">
        <f>IFERROR(+VLOOKUP("LDBOND"&amp;A70,'Main File'!A:O,15,0),0)</f>
        <v>0</v>
      </c>
    </row>
    <row r="71" spans="1:11" x14ac:dyDescent="0.25">
      <c r="A71" s="9">
        <f t="shared" ref="A71:A134" si="1">+A70+1</f>
        <v>43258</v>
      </c>
      <c r="B71" s="26">
        <f>IFERROR(+VLOOKUP("LDBOND"&amp;A71,'Main File'!A:O,6,0),0)</f>
        <v>0</v>
      </c>
      <c r="C71" s="26">
        <f>IFERROR(+VLOOKUP("LDBOND"&amp;A71,'Main File'!A:O,7,0),0)</f>
        <v>0</v>
      </c>
      <c r="D71" s="26">
        <f>IFERROR(+VLOOKUP("LDBOND"&amp;A71,'Main File'!A:O,8,0),0)</f>
        <v>0</v>
      </c>
      <c r="E71" s="26">
        <f>IFERROR(+VLOOKUP("LDBOND"&amp;A71,'Main File'!A:O,9,0),0)</f>
        <v>0</v>
      </c>
      <c r="F71" s="26">
        <f>IFERROR(+VLOOKUP("LDBOND"&amp;A71,'Main File'!A:O,10,0),0)</f>
        <v>0</v>
      </c>
      <c r="G71" s="26">
        <f>IFERROR(+VLOOKUP("LDBOND"&amp;A71,'Main File'!A:O,11,0),0)</f>
        <v>0</v>
      </c>
      <c r="H71" s="26">
        <f>IFERROR(+VLOOKUP("LDBOND"&amp;A71,'Main File'!A:O,12,0),0)</f>
        <v>0</v>
      </c>
      <c r="I71" s="26">
        <f>IFERROR(+VLOOKUP("LDBOND"&amp;A71,'Main File'!A:O,13,0),0)</f>
        <v>0</v>
      </c>
      <c r="J71" s="26">
        <f>IFERROR(+VLOOKUP("LDBOND"&amp;A71,'Main File'!A:O,14,0),0)</f>
        <v>0</v>
      </c>
      <c r="K71" s="26">
        <f>IFERROR(+VLOOKUP("LDBOND"&amp;A71,'Main File'!A:O,15,0),0)</f>
        <v>0</v>
      </c>
    </row>
    <row r="72" spans="1:11" x14ac:dyDescent="0.25">
      <c r="A72" s="9">
        <f t="shared" si="1"/>
        <v>43259</v>
      </c>
      <c r="B72" s="26">
        <f>IFERROR(+VLOOKUP("LDBOND"&amp;A72,'Main File'!A:O,6,0),0)</f>
        <v>0</v>
      </c>
      <c r="C72" s="26">
        <f>IFERROR(+VLOOKUP("LDBOND"&amp;A72,'Main File'!A:O,7,0),0)</f>
        <v>0</v>
      </c>
      <c r="D72" s="26">
        <f>IFERROR(+VLOOKUP("LDBOND"&amp;A72,'Main File'!A:O,8,0),0)</f>
        <v>0</v>
      </c>
      <c r="E72" s="26">
        <f>IFERROR(+VLOOKUP("LDBOND"&amp;A72,'Main File'!A:O,9,0),0)</f>
        <v>0</v>
      </c>
      <c r="F72" s="26">
        <f>IFERROR(+VLOOKUP("LDBOND"&amp;A72,'Main File'!A:O,10,0),0)</f>
        <v>0</v>
      </c>
      <c r="G72" s="26">
        <f>IFERROR(+VLOOKUP("LDBOND"&amp;A72,'Main File'!A:O,11,0),0)</f>
        <v>0</v>
      </c>
      <c r="H72" s="26">
        <f>IFERROR(+VLOOKUP("LDBOND"&amp;A72,'Main File'!A:O,12,0),0)</f>
        <v>0</v>
      </c>
      <c r="I72" s="26">
        <f>IFERROR(+VLOOKUP("LDBOND"&amp;A72,'Main File'!A:O,13,0),0)</f>
        <v>0</v>
      </c>
      <c r="J72" s="26">
        <f>IFERROR(+VLOOKUP("LDBOND"&amp;A72,'Main File'!A:O,14,0),0)</f>
        <v>0</v>
      </c>
      <c r="K72" s="26">
        <f>IFERROR(+VLOOKUP("LDBOND"&amp;A72,'Main File'!A:O,15,0),0)</f>
        <v>0</v>
      </c>
    </row>
    <row r="73" spans="1:11" x14ac:dyDescent="0.25">
      <c r="A73" s="9">
        <f t="shared" si="1"/>
        <v>43260</v>
      </c>
      <c r="B73" s="26">
        <f>IFERROR(+VLOOKUP("LDBOND"&amp;A73,'Main File'!A:O,6,0),0)</f>
        <v>0</v>
      </c>
      <c r="C73" s="26">
        <f>IFERROR(+VLOOKUP("LDBOND"&amp;A73,'Main File'!A:O,7,0),0)</f>
        <v>0</v>
      </c>
      <c r="D73" s="26">
        <f>IFERROR(+VLOOKUP("LDBOND"&amp;A73,'Main File'!A:O,8,0),0)</f>
        <v>0</v>
      </c>
      <c r="E73" s="26">
        <f>IFERROR(+VLOOKUP("LDBOND"&amp;A73,'Main File'!A:O,9,0),0)</f>
        <v>0</v>
      </c>
      <c r="F73" s="26">
        <f>IFERROR(+VLOOKUP("LDBOND"&amp;A73,'Main File'!A:O,10,0),0)</f>
        <v>0</v>
      </c>
      <c r="G73" s="26">
        <f>IFERROR(+VLOOKUP("LDBOND"&amp;A73,'Main File'!A:O,11,0),0)</f>
        <v>0</v>
      </c>
      <c r="H73" s="26">
        <f>IFERROR(+VLOOKUP("LDBOND"&amp;A73,'Main File'!A:O,12,0),0)</f>
        <v>0</v>
      </c>
      <c r="I73" s="26">
        <f>IFERROR(+VLOOKUP("LDBOND"&amp;A73,'Main File'!A:O,13,0),0)</f>
        <v>0</v>
      </c>
      <c r="J73" s="26">
        <f>IFERROR(+VLOOKUP("LDBOND"&amp;A73,'Main File'!A:O,14,0),0)</f>
        <v>0</v>
      </c>
      <c r="K73" s="26">
        <f>IFERROR(+VLOOKUP("LDBOND"&amp;A73,'Main File'!A:O,15,0),0)</f>
        <v>0</v>
      </c>
    </row>
    <row r="74" spans="1:11" x14ac:dyDescent="0.25">
      <c r="A74" s="9">
        <f t="shared" si="1"/>
        <v>43261</v>
      </c>
      <c r="B74" s="26">
        <f>IFERROR(+VLOOKUP("LDBOND"&amp;A74,'Main File'!A:O,6,0),0)</f>
        <v>0</v>
      </c>
      <c r="C74" s="26">
        <f>IFERROR(+VLOOKUP("LDBOND"&amp;A74,'Main File'!A:O,7,0),0)</f>
        <v>0</v>
      </c>
      <c r="D74" s="26">
        <f>IFERROR(+VLOOKUP("LDBOND"&amp;A74,'Main File'!A:O,8,0),0)</f>
        <v>0</v>
      </c>
      <c r="E74" s="26">
        <f>IFERROR(+VLOOKUP("LDBOND"&amp;A74,'Main File'!A:O,9,0),0)</f>
        <v>0</v>
      </c>
      <c r="F74" s="26">
        <f>IFERROR(+VLOOKUP("LDBOND"&amp;A74,'Main File'!A:O,10,0),0)</f>
        <v>0</v>
      </c>
      <c r="G74" s="26">
        <f>IFERROR(+VLOOKUP("LDBOND"&amp;A74,'Main File'!A:O,11,0),0)</f>
        <v>0</v>
      </c>
      <c r="H74" s="26">
        <f>IFERROR(+VLOOKUP("LDBOND"&amp;A74,'Main File'!A:O,12,0),0)</f>
        <v>0</v>
      </c>
      <c r="I74" s="26">
        <f>IFERROR(+VLOOKUP("LDBOND"&amp;A74,'Main File'!A:O,13,0),0)</f>
        <v>0</v>
      </c>
      <c r="J74" s="26">
        <f>IFERROR(+VLOOKUP("LDBOND"&amp;A74,'Main File'!A:O,14,0),0)</f>
        <v>0</v>
      </c>
      <c r="K74" s="26">
        <f>IFERROR(+VLOOKUP("LDBOND"&amp;A74,'Main File'!A:O,15,0),0)</f>
        <v>0</v>
      </c>
    </row>
    <row r="75" spans="1:11" x14ac:dyDescent="0.25">
      <c r="A75" s="9">
        <f t="shared" si="1"/>
        <v>43262</v>
      </c>
      <c r="B75" s="26">
        <f>IFERROR(+VLOOKUP("LDBOND"&amp;A75,'Main File'!A:O,6,0),0)</f>
        <v>0</v>
      </c>
      <c r="C75" s="26">
        <f>IFERROR(+VLOOKUP("LDBOND"&amp;A75,'Main File'!A:O,7,0),0)</f>
        <v>0</v>
      </c>
      <c r="D75" s="26">
        <f>IFERROR(+VLOOKUP("LDBOND"&amp;A75,'Main File'!A:O,8,0),0)</f>
        <v>0</v>
      </c>
      <c r="E75" s="26">
        <f>IFERROR(+VLOOKUP("LDBOND"&amp;A75,'Main File'!A:O,9,0),0)</f>
        <v>0</v>
      </c>
      <c r="F75" s="26">
        <f>IFERROR(+VLOOKUP("LDBOND"&amp;A75,'Main File'!A:O,10,0),0)</f>
        <v>0</v>
      </c>
      <c r="G75" s="26">
        <f>IFERROR(+VLOOKUP("LDBOND"&amp;A75,'Main File'!A:O,11,0),0)</f>
        <v>0</v>
      </c>
      <c r="H75" s="26">
        <f>IFERROR(+VLOOKUP("LDBOND"&amp;A75,'Main File'!A:O,12,0),0)</f>
        <v>0</v>
      </c>
      <c r="I75" s="26">
        <f>IFERROR(+VLOOKUP("LDBOND"&amp;A75,'Main File'!A:O,13,0),0)</f>
        <v>0</v>
      </c>
      <c r="J75" s="26">
        <f>IFERROR(+VLOOKUP("LDBOND"&amp;A75,'Main File'!A:O,14,0),0)</f>
        <v>0</v>
      </c>
      <c r="K75" s="26">
        <f>IFERROR(+VLOOKUP("LDBOND"&amp;A75,'Main File'!A:O,15,0),0)</f>
        <v>0</v>
      </c>
    </row>
    <row r="76" spans="1:11" x14ac:dyDescent="0.25">
      <c r="A76" s="9">
        <f t="shared" si="1"/>
        <v>43263</v>
      </c>
      <c r="B76" s="26">
        <f>IFERROR(+VLOOKUP("LDBOND"&amp;A76,'Main File'!A:O,6,0),0)</f>
        <v>0</v>
      </c>
      <c r="C76" s="26">
        <f>IFERROR(+VLOOKUP("LDBOND"&amp;A76,'Main File'!A:O,7,0),0)</f>
        <v>0</v>
      </c>
      <c r="D76" s="26">
        <f>IFERROR(+VLOOKUP("LDBOND"&amp;A76,'Main File'!A:O,8,0),0)</f>
        <v>0</v>
      </c>
      <c r="E76" s="26">
        <f>IFERROR(+VLOOKUP("LDBOND"&amp;A76,'Main File'!A:O,9,0),0)</f>
        <v>0</v>
      </c>
      <c r="F76" s="26">
        <f>IFERROR(+VLOOKUP("LDBOND"&amp;A76,'Main File'!A:O,10,0),0)</f>
        <v>0</v>
      </c>
      <c r="G76" s="26">
        <f>IFERROR(+VLOOKUP("LDBOND"&amp;A76,'Main File'!A:O,11,0),0)</f>
        <v>0</v>
      </c>
      <c r="H76" s="26">
        <f>IFERROR(+VLOOKUP("LDBOND"&amp;A76,'Main File'!A:O,12,0),0)</f>
        <v>0</v>
      </c>
      <c r="I76" s="26">
        <f>IFERROR(+VLOOKUP("LDBOND"&amp;A76,'Main File'!A:O,13,0),0)</f>
        <v>0</v>
      </c>
      <c r="J76" s="26">
        <f>IFERROR(+VLOOKUP("LDBOND"&amp;A76,'Main File'!A:O,14,0),0)</f>
        <v>0</v>
      </c>
      <c r="K76" s="26">
        <f>IFERROR(+VLOOKUP("LDBOND"&amp;A76,'Main File'!A:O,15,0),0)</f>
        <v>0</v>
      </c>
    </row>
    <row r="77" spans="1:11" x14ac:dyDescent="0.25">
      <c r="A77" s="9">
        <f t="shared" si="1"/>
        <v>43264</v>
      </c>
      <c r="B77" s="26">
        <f>IFERROR(+VLOOKUP("LDBOND"&amp;A77,'Main File'!A:O,6,0),0)</f>
        <v>0</v>
      </c>
      <c r="C77" s="26">
        <f>IFERROR(+VLOOKUP("LDBOND"&amp;A77,'Main File'!A:O,7,0),0)</f>
        <v>0</v>
      </c>
      <c r="D77" s="26">
        <f>IFERROR(+VLOOKUP("LDBOND"&amp;A77,'Main File'!A:O,8,0),0)</f>
        <v>0</v>
      </c>
      <c r="E77" s="26">
        <f>IFERROR(+VLOOKUP("LDBOND"&amp;A77,'Main File'!A:O,9,0),0)</f>
        <v>0</v>
      </c>
      <c r="F77" s="26">
        <f>IFERROR(+VLOOKUP("LDBOND"&amp;A77,'Main File'!A:O,10,0),0)</f>
        <v>0</v>
      </c>
      <c r="G77" s="26">
        <f>IFERROR(+VLOOKUP("LDBOND"&amp;A77,'Main File'!A:O,11,0),0)</f>
        <v>0</v>
      </c>
      <c r="H77" s="26">
        <f>IFERROR(+VLOOKUP("LDBOND"&amp;A77,'Main File'!A:O,12,0),0)</f>
        <v>0</v>
      </c>
      <c r="I77" s="26">
        <f>IFERROR(+VLOOKUP("LDBOND"&amp;A77,'Main File'!A:O,13,0),0)</f>
        <v>0</v>
      </c>
      <c r="J77" s="26">
        <f>IFERROR(+VLOOKUP("LDBOND"&amp;A77,'Main File'!A:O,14,0),0)</f>
        <v>0</v>
      </c>
      <c r="K77" s="26">
        <f>IFERROR(+VLOOKUP("LDBOND"&amp;A77,'Main File'!A:O,15,0),0)</f>
        <v>0</v>
      </c>
    </row>
    <row r="78" spans="1:11" x14ac:dyDescent="0.25">
      <c r="A78" s="9">
        <f t="shared" si="1"/>
        <v>43265</v>
      </c>
      <c r="B78" s="26">
        <f>IFERROR(+VLOOKUP("LDBOND"&amp;A78,'Main File'!A:O,6,0),0)</f>
        <v>0</v>
      </c>
      <c r="C78" s="26">
        <f>IFERROR(+VLOOKUP("LDBOND"&amp;A78,'Main File'!A:O,7,0),0)</f>
        <v>0</v>
      </c>
      <c r="D78" s="26">
        <f>IFERROR(+VLOOKUP("LDBOND"&amp;A78,'Main File'!A:O,8,0),0)</f>
        <v>0</v>
      </c>
      <c r="E78" s="26">
        <f>IFERROR(+VLOOKUP("LDBOND"&amp;A78,'Main File'!A:O,9,0),0)</f>
        <v>0</v>
      </c>
      <c r="F78" s="26">
        <f>IFERROR(+VLOOKUP("LDBOND"&amp;A78,'Main File'!A:O,10,0),0)</f>
        <v>0</v>
      </c>
      <c r="G78" s="26">
        <f>IFERROR(+VLOOKUP("LDBOND"&amp;A78,'Main File'!A:O,11,0),0)</f>
        <v>0</v>
      </c>
      <c r="H78" s="26">
        <f>IFERROR(+VLOOKUP("LDBOND"&amp;A78,'Main File'!A:O,12,0),0)</f>
        <v>0</v>
      </c>
      <c r="I78" s="26">
        <f>IFERROR(+VLOOKUP("LDBOND"&amp;A78,'Main File'!A:O,13,0),0)</f>
        <v>0</v>
      </c>
      <c r="J78" s="26">
        <f>IFERROR(+VLOOKUP("LDBOND"&amp;A78,'Main File'!A:O,14,0),0)</f>
        <v>0</v>
      </c>
      <c r="K78" s="26">
        <f>IFERROR(+VLOOKUP("LDBOND"&amp;A78,'Main File'!A:O,15,0),0)</f>
        <v>0</v>
      </c>
    </row>
    <row r="79" spans="1:11" x14ac:dyDescent="0.25">
      <c r="A79" s="9">
        <f t="shared" si="1"/>
        <v>43266</v>
      </c>
      <c r="B79" s="26">
        <f>IFERROR(+VLOOKUP("LDBOND"&amp;A79,'Main File'!A:O,6,0),0)</f>
        <v>0</v>
      </c>
      <c r="C79" s="26">
        <f>IFERROR(+VLOOKUP("LDBOND"&amp;A79,'Main File'!A:O,7,0),0)</f>
        <v>0</v>
      </c>
      <c r="D79" s="26">
        <f>IFERROR(+VLOOKUP("LDBOND"&amp;A79,'Main File'!A:O,8,0),0)</f>
        <v>0</v>
      </c>
      <c r="E79" s="26">
        <f>IFERROR(+VLOOKUP("LDBOND"&amp;A79,'Main File'!A:O,9,0),0)</f>
        <v>0</v>
      </c>
      <c r="F79" s="26">
        <f>IFERROR(+VLOOKUP("LDBOND"&amp;A79,'Main File'!A:O,10,0),0)</f>
        <v>0</v>
      </c>
      <c r="G79" s="26">
        <f>IFERROR(+VLOOKUP("LDBOND"&amp;A79,'Main File'!A:O,11,0),0)</f>
        <v>0</v>
      </c>
      <c r="H79" s="26">
        <f>IFERROR(+VLOOKUP("LDBOND"&amp;A79,'Main File'!A:O,12,0),0)</f>
        <v>0</v>
      </c>
      <c r="I79" s="26">
        <f>IFERROR(+VLOOKUP("LDBOND"&amp;A79,'Main File'!A:O,13,0),0)</f>
        <v>0</v>
      </c>
      <c r="J79" s="26">
        <f>IFERROR(+VLOOKUP("LDBOND"&amp;A79,'Main File'!A:O,14,0),0)</f>
        <v>0</v>
      </c>
      <c r="K79" s="26">
        <f>IFERROR(+VLOOKUP("LDBOND"&amp;A79,'Main File'!A:O,15,0),0)</f>
        <v>0</v>
      </c>
    </row>
    <row r="80" spans="1:11" x14ac:dyDescent="0.25">
      <c r="A80" s="9">
        <f t="shared" si="1"/>
        <v>43267</v>
      </c>
      <c r="B80" s="26">
        <f>IFERROR(+VLOOKUP("LDBOND"&amp;A80,'Main File'!A:O,6,0),0)</f>
        <v>0</v>
      </c>
      <c r="C80" s="26">
        <f>IFERROR(+VLOOKUP("LDBOND"&amp;A80,'Main File'!A:O,7,0),0)</f>
        <v>0</v>
      </c>
      <c r="D80" s="26">
        <f>IFERROR(+VLOOKUP("LDBOND"&amp;A80,'Main File'!A:O,8,0),0)</f>
        <v>0</v>
      </c>
      <c r="E80" s="26">
        <f>IFERROR(+VLOOKUP("LDBOND"&amp;A80,'Main File'!A:O,9,0),0)</f>
        <v>0</v>
      </c>
      <c r="F80" s="26">
        <f>IFERROR(+VLOOKUP("LDBOND"&amp;A80,'Main File'!A:O,10,0),0)</f>
        <v>0</v>
      </c>
      <c r="G80" s="26">
        <f>IFERROR(+VLOOKUP("LDBOND"&amp;A80,'Main File'!A:O,11,0),0)</f>
        <v>0</v>
      </c>
      <c r="H80" s="26">
        <f>IFERROR(+VLOOKUP("LDBOND"&amp;A80,'Main File'!A:O,12,0),0)</f>
        <v>0</v>
      </c>
      <c r="I80" s="26">
        <f>IFERROR(+VLOOKUP("LDBOND"&amp;A80,'Main File'!A:O,13,0),0)</f>
        <v>0</v>
      </c>
      <c r="J80" s="26">
        <f>IFERROR(+VLOOKUP("LDBOND"&amp;A80,'Main File'!A:O,14,0),0)</f>
        <v>0</v>
      </c>
      <c r="K80" s="26">
        <f>IFERROR(+VLOOKUP("LDBOND"&amp;A80,'Main File'!A:O,15,0),0)</f>
        <v>0</v>
      </c>
    </row>
    <row r="81" spans="1:11" x14ac:dyDescent="0.25">
      <c r="A81" s="9">
        <f t="shared" si="1"/>
        <v>43268</v>
      </c>
      <c r="B81" s="26">
        <f>IFERROR(+VLOOKUP("LDBOND"&amp;A81,'Main File'!A:O,6,0),0)</f>
        <v>0</v>
      </c>
      <c r="C81" s="26">
        <f>IFERROR(+VLOOKUP("LDBOND"&amp;A81,'Main File'!A:O,7,0),0)</f>
        <v>0</v>
      </c>
      <c r="D81" s="26">
        <f>IFERROR(+VLOOKUP("LDBOND"&amp;A81,'Main File'!A:O,8,0),0)</f>
        <v>0</v>
      </c>
      <c r="E81" s="26">
        <f>IFERROR(+VLOOKUP("LDBOND"&amp;A81,'Main File'!A:O,9,0),0)</f>
        <v>0</v>
      </c>
      <c r="F81" s="26">
        <f>IFERROR(+VLOOKUP("LDBOND"&amp;A81,'Main File'!A:O,10,0),0)</f>
        <v>0</v>
      </c>
      <c r="G81" s="26">
        <f>IFERROR(+VLOOKUP("LDBOND"&amp;A81,'Main File'!A:O,11,0),0)</f>
        <v>0</v>
      </c>
      <c r="H81" s="26">
        <f>IFERROR(+VLOOKUP("LDBOND"&amp;A81,'Main File'!A:O,12,0),0)</f>
        <v>0</v>
      </c>
      <c r="I81" s="26">
        <f>IFERROR(+VLOOKUP("LDBOND"&amp;A81,'Main File'!A:O,13,0),0)</f>
        <v>0</v>
      </c>
      <c r="J81" s="26">
        <f>IFERROR(+VLOOKUP("LDBOND"&amp;A81,'Main File'!A:O,14,0),0)</f>
        <v>0</v>
      </c>
      <c r="K81" s="26">
        <f>IFERROR(+VLOOKUP("LDBOND"&amp;A81,'Main File'!A:O,15,0),0)</f>
        <v>0</v>
      </c>
    </row>
    <row r="82" spans="1:11" x14ac:dyDescent="0.25">
      <c r="A82" s="9">
        <f t="shared" si="1"/>
        <v>43269</v>
      </c>
      <c r="B82" s="26">
        <f>IFERROR(+VLOOKUP("LDBOND"&amp;A82,'Main File'!A:O,6,0),0)</f>
        <v>0</v>
      </c>
      <c r="C82" s="26">
        <f>IFERROR(+VLOOKUP("LDBOND"&amp;A82,'Main File'!A:O,7,0),0)</f>
        <v>0</v>
      </c>
      <c r="D82" s="26">
        <f>IFERROR(+VLOOKUP("LDBOND"&amp;A82,'Main File'!A:O,8,0),0)</f>
        <v>0</v>
      </c>
      <c r="E82" s="26">
        <f>IFERROR(+VLOOKUP("LDBOND"&amp;A82,'Main File'!A:O,9,0),0)</f>
        <v>0</v>
      </c>
      <c r="F82" s="26">
        <f>IFERROR(+VLOOKUP("LDBOND"&amp;A82,'Main File'!A:O,10,0),0)</f>
        <v>0</v>
      </c>
      <c r="G82" s="26">
        <f>IFERROR(+VLOOKUP("LDBOND"&amp;A82,'Main File'!A:O,11,0),0)</f>
        <v>0</v>
      </c>
      <c r="H82" s="26">
        <f>IFERROR(+VLOOKUP("LDBOND"&amp;A82,'Main File'!A:O,12,0),0)</f>
        <v>0</v>
      </c>
      <c r="I82" s="26">
        <f>IFERROR(+VLOOKUP("LDBOND"&amp;A82,'Main File'!A:O,13,0),0)</f>
        <v>0</v>
      </c>
      <c r="J82" s="26">
        <f>IFERROR(+VLOOKUP("LDBOND"&amp;A82,'Main File'!A:O,14,0),0)</f>
        <v>0</v>
      </c>
      <c r="K82" s="26">
        <f>IFERROR(+VLOOKUP("LDBOND"&amp;A82,'Main File'!A:O,15,0),0)</f>
        <v>0</v>
      </c>
    </row>
    <row r="83" spans="1:11" x14ac:dyDescent="0.25">
      <c r="A83" s="9">
        <f t="shared" si="1"/>
        <v>43270</v>
      </c>
      <c r="B83" s="26">
        <f>IFERROR(+VLOOKUP("LDBOND"&amp;A83,'Main File'!A:O,6,0),0)</f>
        <v>0</v>
      </c>
      <c r="C83" s="26">
        <f>IFERROR(+VLOOKUP("LDBOND"&amp;A83,'Main File'!A:O,7,0),0)</f>
        <v>0</v>
      </c>
      <c r="D83" s="26">
        <f>IFERROR(+VLOOKUP("LDBOND"&amp;A83,'Main File'!A:O,8,0),0)</f>
        <v>0</v>
      </c>
      <c r="E83" s="26">
        <f>IFERROR(+VLOOKUP("LDBOND"&amp;A83,'Main File'!A:O,9,0),0)</f>
        <v>0</v>
      </c>
      <c r="F83" s="26">
        <f>IFERROR(+VLOOKUP("LDBOND"&amp;A83,'Main File'!A:O,10,0),0)</f>
        <v>0</v>
      </c>
      <c r="G83" s="26">
        <f>IFERROR(+VLOOKUP("LDBOND"&amp;A83,'Main File'!A:O,11,0),0)</f>
        <v>0</v>
      </c>
      <c r="H83" s="26">
        <f>IFERROR(+VLOOKUP("LDBOND"&amp;A83,'Main File'!A:O,12,0),0)</f>
        <v>0</v>
      </c>
      <c r="I83" s="26">
        <f>IFERROR(+VLOOKUP("LDBOND"&amp;A83,'Main File'!A:O,13,0),0)</f>
        <v>0</v>
      </c>
      <c r="J83" s="26">
        <f>IFERROR(+VLOOKUP("LDBOND"&amp;A83,'Main File'!A:O,14,0),0)</f>
        <v>0</v>
      </c>
      <c r="K83" s="26">
        <f>IFERROR(+VLOOKUP("LDBOND"&amp;A83,'Main File'!A:O,15,0),0)</f>
        <v>0</v>
      </c>
    </row>
    <row r="84" spans="1:11" x14ac:dyDescent="0.25">
      <c r="A84" s="9">
        <f t="shared" si="1"/>
        <v>43271</v>
      </c>
      <c r="B84" s="26">
        <f>IFERROR(+VLOOKUP("LDBOND"&amp;A84,'Main File'!A:O,6,0),0)</f>
        <v>0</v>
      </c>
      <c r="C84" s="26">
        <f>IFERROR(+VLOOKUP("LDBOND"&amp;A84,'Main File'!A:O,7,0),0)</f>
        <v>0</v>
      </c>
      <c r="D84" s="26">
        <f>IFERROR(+VLOOKUP("LDBOND"&amp;A84,'Main File'!A:O,8,0),0)</f>
        <v>0</v>
      </c>
      <c r="E84" s="26">
        <f>IFERROR(+VLOOKUP("LDBOND"&amp;A84,'Main File'!A:O,9,0),0)</f>
        <v>0</v>
      </c>
      <c r="F84" s="26">
        <f>IFERROR(+VLOOKUP("LDBOND"&amp;A84,'Main File'!A:O,10,0),0)</f>
        <v>0</v>
      </c>
      <c r="G84" s="26">
        <f>IFERROR(+VLOOKUP("LDBOND"&amp;A84,'Main File'!A:O,11,0),0)</f>
        <v>0</v>
      </c>
      <c r="H84" s="26">
        <f>IFERROR(+VLOOKUP("LDBOND"&amp;A84,'Main File'!A:O,12,0),0)</f>
        <v>0</v>
      </c>
      <c r="I84" s="26">
        <f>IFERROR(+VLOOKUP("LDBOND"&amp;A84,'Main File'!A:O,13,0),0)</f>
        <v>0</v>
      </c>
      <c r="J84" s="26">
        <f>IFERROR(+VLOOKUP("LDBOND"&amp;A84,'Main File'!A:O,14,0),0)</f>
        <v>0</v>
      </c>
      <c r="K84" s="26">
        <f>IFERROR(+VLOOKUP("LDBOND"&amp;A84,'Main File'!A:O,15,0),0)</f>
        <v>0</v>
      </c>
    </row>
    <row r="85" spans="1:11" x14ac:dyDescent="0.25">
      <c r="A85" s="9">
        <f t="shared" si="1"/>
        <v>43272</v>
      </c>
      <c r="B85" s="26">
        <f>IFERROR(+VLOOKUP("LDBOND"&amp;A85,'Main File'!A:O,6,0),0)</f>
        <v>0</v>
      </c>
      <c r="C85" s="26">
        <f>IFERROR(+VLOOKUP("LDBOND"&amp;A85,'Main File'!A:O,7,0),0)</f>
        <v>0</v>
      </c>
      <c r="D85" s="26">
        <f>IFERROR(+VLOOKUP("LDBOND"&amp;A85,'Main File'!A:O,8,0),0)</f>
        <v>0</v>
      </c>
      <c r="E85" s="26">
        <f>IFERROR(+VLOOKUP("LDBOND"&amp;A85,'Main File'!A:O,9,0),0)</f>
        <v>0</v>
      </c>
      <c r="F85" s="26">
        <f>IFERROR(+VLOOKUP("LDBOND"&amp;A85,'Main File'!A:O,10,0),0)</f>
        <v>0</v>
      </c>
      <c r="G85" s="26">
        <f>IFERROR(+VLOOKUP("LDBOND"&amp;A85,'Main File'!A:O,11,0),0)</f>
        <v>0</v>
      </c>
      <c r="H85" s="26">
        <f>IFERROR(+VLOOKUP("LDBOND"&amp;A85,'Main File'!A:O,12,0),0)</f>
        <v>0</v>
      </c>
      <c r="I85" s="26">
        <f>IFERROR(+VLOOKUP("LDBOND"&amp;A85,'Main File'!A:O,13,0),0)</f>
        <v>0</v>
      </c>
      <c r="J85" s="26">
        <f>IFERROR(+VLOOKUP("LDBOND"&amp;A85,'Main File'!A:O,14,0),0)</f>
        <v>0</v>
      </c>
      <c r="K85" s="26">
        <f>IFERROR(+VLOOKUP("LDBOND"&amp;A85,'Main File'!A:O,15,0),0)</f>
        <v>0</v>
      </c>
    </row>
    <row r="86" spans="1:11" x14ac:dyDescent="0.25">
      <c r="A86" s="9">
        <f t="shared" si="1"/>
        <v>43273</v>
      </c>
      <c r="B86" s="26">
        <f>IFERROR(+VLOOKUP("LDBOND"&amp;A86,'Main File'!A:O,6,0),0)</f>
        <v>0</v>
      </c>
      <c r="C86" s="26">
        <f>IFERROR(+VLOOKUP("LDBOND"&amp;A86,'Main File'!A:O,7,0),0)</f>
        <v>0</v>
      </c>
      <c r="D86" s="26">
        <f>IFERROR(+VLOOKUP("LDBOND"&amp;A86,'Main File'!A:O,8,0),0)</f>
        <v>0</v>
      </c>
      <c r="E86" s="26">
        <f>IFERROR(+VLOOKUP("LDBOND"&amp;A86,'Main File'!A:O,9,0),0)</f>
        <v>0</v>
      </c>
      <c r="F86" s="26">
        <f>IFERROR(+VLOOKUP("LDBOND"&amp;A86,'Main File'!A:O,10,0),0)</f>
        <v>0</v>
      </c>
      <c r="G86" s="26">
        <f>IFERROR(+VLOOKUP("LDBOND"&amp;A86,'Main File'!A:O,11,0),0)</f>
        <v>0</v>
      </c>
      <c r="H86" s="26">
        <f>IFERROR(+VLOOKUP("LDBOND"&amp;A86,'Main File'!A:O,12,0),0)</f>
        <v>0</v>
      </c>
      <c r="I86" s="26">
        <f>IFERROR(+VLOOKUP("LDBOND"&amp;A86,'Main File'!A:O,13,0),0)</f>
        <v>0</v>
      </c>
      <c r="J86" s="26">
        <f>IFERROR(+VLOOKUP("LDBOND"&amp;A86,'Main File'!A:O,14,0),0)</f>
        <v>0</v>
      </c>
      <c r="K86" s="26">
        <f>IFERROR(+VLOOKUP("LDBOND"&amp;A86,'Main File'!A:O,15,0),0)</f>
        <v>0</v>
      </c>
    </row>
    <row r="87" spans="1:11" x14ac:dyDescent="0.25">
      <c r="A87" s="9">
        <f t="shared" si="1"/>
        <v>43274</v>
      </c>
      <c r="B87" s="26">
        <f>IFERROR(+VLOOKUP("LDBOND"&amp;A87,'Main File'!A:O,6,0),0)</f>
        <v>0</v>
      </c>
      <c r="C87" s="26">
        <f>IFERROR(+VLOOKUP("LDBOND"&amp;A87,'Main File'!A:O,7,0),0)</f>
        <v>0</v>
      </c>
      <c r="D87" s="26">
        <f>IFERROR(+VLOOKUP("LDBOND"&amp;A87,'Main File'!A:O,8,0),0)</f>
        <v>0</v>
      </c>
      <c r="E87" s="26">
        <f>IFERROR(+VLOOKUP("LDBOND"&amp;A87,'Main File'!A:O,9,0),0)</f>
        <v>0</v>
      </c>
      <c r="F87" s="26">
        <f>IFERROR(+VLOOKUP("LDBOND"&amp;A87,'Main File'!A:O,10,0),0)</f>
        <v>0</v>
      </c>
      <c r="G87" s="26">
        <f>IFERROR(+VLOOKUP("LDBOND"&amp;A87,'Main File'!A:O,11,0),0)</f>
        <v>0</v>
      </c>
      <c r="H87" s="26">
        <f>IFERROR(+VLOOKUP("LDBOND"&amp;A87,'Main File'!A:O,12,0),0)</f>
        <v>0</v>
      </c>
      <c r="I87" s="26">
        <f>IFERROR(+VLOOKUP("LDBOND"&amp;A87,'Main File'!A:O,13,0),0)</f>
        <v>0</v>
      </c>
      <c r="J87" s="26">
        <f>IFERROR(+VLOOKUP("LDBOND"&amp;A87,'Main File'!A:O,14,0),0)</f>
        <v>0</v>
      </c>
      <c r="K87" s="26">
        <f>IFERROR(+VLOOKUP("LDBOND"&amp;A87,'Main File'!A:O,15,0),0)</f>
        <v>0</v>
      </c>
    </row>
    <row r="88" spans="1:11" x14ac:dyDescent="0.25">
      <c r="A88" s="9">
        <f t="shared" si="1"/>
        <v>43275</v>
      </c>
      <c r="B88" s="26">
        <f>IFERROR(+VLOOKUP("LDBOND"&amp;A88,'Main File'!A:O,6,0),0)</f>
        <v>0</v>
      </c>
      <c r="C88" s="26">
        <f>IFERROR(+VLOOKUP("LDBOND"&amp;A88,'Main File'!A:O,7,0),0)</f>
        <v>0</v>
      </c>
      <c r="D88" s="26">
        <f>IFERROR(+VLOOKUP("LDBOND"&amp;A88,'Main File'!A:O,8,0),0)</f>
        <v>0</v>
      </c>
      <c r="E88" s="26">
        <f>IFERROR(+VLOOKUP("LDBOND"&amp;A88,'Main File'!A:O,9,0),0)</f>
        <v>0</v>
      </c>
      <c r="F88" s="26">
        <f>IFERROR(+VLOOKUP("LDBOND"&amp;A88,'Main File'!A:O,10,0),0)</f>
        <v>0</v>
      </c>
      <c r="G88" s="26">
        <f>IFERROR(+VLOOKUP("LDBOND"&amp;A88,'Main File'!A:O,11,0),0)</f>
        <v>0</v>
      </c>
      <c r="H88" s="26">
        <f>IFERROR(+VLOOKUP("LDBOND"&amp;A88,'Main File'!A:O,12,0),0)</f>
        <v>0</v>
      </c>
      <c r="I88" s="26">
        <f>IFERROR(+VLOOKUP("LDBOND"&amp;A88,'Main File'!A:O,13,0),0)</f>
        <v>0</v>
      </c>
      <c r="J88" s="26">
        <f>IFERROR(+VLOOKUP("LDBOND"&amp;A88,'Main File'!A:O,14,0),0)</f>
        <v>0</v>
      </c>
      <c r="K88" s="26">
        <f>IFERROR(+VLOOKUP("LDBOND"&amp;A88,'Main File'!A:O,15,0),0)</f>
        <v>0</v>
      </c>
    </row>
    <row r="89" spans="1:11" x14ac:dyDescent="0.25">
      <c r="A89" s="9">
        <f t="shared" si="1"/>
        <v>43276</v>
      </c>
      <c r="B89" s="26">
        <f>IFERROR(+VLOOKUP("LDBOND"&amp;A89,'Main File'!A:O,6,0),0)</f>
        <v>0</v>
      </c>
      <c r="C89" s="26">
        <f>IFERROR(+VLOOKUP("LDBOND"&amp;A89,'Main File'!A:O,7,0),0)</f>
        <v>0</v>
      </c>
      <c r="D89" s="26">
        <f>IFERROR(+VLOOKUP("LDBOND"&amp;A89,'Main File'!A:O,8,0),0)</f>
        <v>0</v>
      </c>
      <c r="E89" s="26">
        <f>IFERROR(+VLOOKUP("LDBOND"&amp;A89,'Main File'!A:O,9,0),0)</f>
        <v>0</v>
      </c>
      <c r="F89" s="26">
        <f>IFERROR(+VLOOKUP("LDBOND"&amp;A89,'Main File'!A:O,10,0),0)</f>
        <v>0</v>
      </c>
      <c r="G89" s="26">
        <f>IFERROR(+VLOOKUP("LDBOND"&amp;A89,'Main File'!A:O,11,0),0)</f>
        <v>0</v>
      </c>
      <c r="H89" s="26">
        <f>IFERROR(+VLOOKUP("LDBOND"&amp;A89,'Main File'!A:O,12,0),0)</f>
        <v>0</v>
      </c>
      <c r="I89" s="26">
        <f>IFERROR(+VLOOKUP("LDBOND"&amp;A89,'Main File'!A:O,13,0),0)</f>
        <v>0</v>
      </c>
      <c r="J89" s="26">
        <f>IFERROR(+VLOOKUP("LDBOND"&amp;A89,'Main File'!A:O,14,0),0)</f>
        <v>0</v>
      </c>
      <c r="K89" s="26">
        <f>IFERROR(+VLOOKUP("LDBOND"&amp;A89,'Main File'!A:O,15,0),0)</f>
        <v>0</v>
      </c>
    </row>
    <row r="90" spans="1:11" x14ac:dyDescent="0.25">
      <c r="A90" s="9">
        <f t="shared" si="1"/>
        <v>43277</v>
      </c>
      <c r="B90" s="26">
        <f>IFERROR(+VLOOKUP("LDBOND"&amp;A90,'Main File'!A:O,6,0),0)</f>
        <v>0</v>
      </c>
      <c r="C90" s="26">
        <f>IFERROR(+VLOOKUP("LDBOND"&amp;A90,'Main File'!A:O,7,0),0)</f>
        <v>0</v>
      </c>
      <c r="D90" s="26">
        <f>IFERROR(+VLOOKUP("LDBOND"&amp;A90,'Main File'!A:O,8,0),0)</f>
        <v>0</v>
      </c>
      <c r="E90" s="26">
        <f>IFERROR(+VLOOKUP("LDBOND"&amp;A90,'Main File'!A:O,9,0),0)</f>
        <v>0</v>
      </c>
      <c r="F90" s="26">
        <f>IFERROR(+VLOOKUP("LDBOND"&amp;A90,'Main File'!A:O,10,0),0)</f>
        <v>0</v>
      </c>
      <c r="G90" s="26">
        <f>IFERROR(+VLOOKUP("LDBOND"&amp;A90,'Main File'!A:O,11,0),0)</f>
        <v>0</v>
      </c>
      <c r="H90" s="26">
        <f>IFERROR(+VLOOKUP("LDBOND"&amp;A90,'Main File'!A:O,12,0),0)</f>
        <v>0</v>
      </c>
      <c r="I90" s="26">
        <f>IFERROR(+VLOOKUP("LDBOND"&amp;A90,'Main File'!A:O,13,0),0)</f>
        <v>0</v>
      </c>
      <c r="J90" s="26">
        <f>IFERROR(+VLOOKUP("LDBOND"&amp;A90,'Main File'!A:O,14,0),0)</f>
        <v>0</v>
      </c>
      <c r="K90" s="26">
        <f>IFERROR(+VLOOKUP("LDBOND"&amp;A90,'Main File'!A:O,15,0),0)</f>
        <v>0</v>
      </c>
    </row>
    <row r="91" spans="1:11" x14ac:dyDescent="0.25">
      <c r="A91" s="9">
        <f t="shared" si="1"/>
        <v>43278</v>
      </c>
      <c r="B91" s="26">
        <f>IFERROR(+VLOOKUP("LDBOND"&amp;A91,'Main File'!A:O,6,0),0)</f>
        <v>0</v>
      </c>
      <c r="C91" s="26">
        <f>IFERROR(+VLOOKUP("LDBOND"&amp;A91,'Main File'!A:O,7,0),0)</f>
        <v>0</v>
      </c>
      <c r="D91" s="26">
        <f>IFERROR(+VLOOKUP("LDBOND"&amp;A91,'Main File'!A:O,8,0),0)</f>
        <v>0</v>
      </c>
      <c r="E91" s="26">
        <f>IFERROR(+VLOOKUP("LDBOND"&amp;A91,'Main File'!A:O,9,0),0)</f>
        <v>0</v>
      </c>
      <c r="F91" s="26">
        <f>IFERROR(+VLOOKUP("LDBOND"&amp;A91,'Main File'!A:O,10,0),0)</f>
        <v>0</v>
      </c>
      <c r="G91" s="26">
        <f>IFERROR(+VLOOKUP("LDBOND"&amp;A91,'Main File'!A:O,11,0),0)</f>
        <v>0</v>
      </c>
      <c r="H91" s="26">
        <f>IFERROR(+VLOOKUP("LDBOND"&amp;A91,'Main File'!A:O,12,0),0)</f>
        <v>0</v>
      </c>
      <c r="I91" s="26">
        <f>IFERROR(+VLOOKUP("LDBOND"&amp;A91,'Main File'!A:O,13,0),0)</f>
        <v>0</v>
      </c>
      <c r="J91" s="26">
        <f>IFERROR(+VLOOKUP("LDBOND"&amp;A91,'Main File'!A:O,14,0),0)</f>
        <v>0</v>
      </c>
      <c r="K91" s="26">
        <f>IFERROR(+VLOOKUP("LDBOND"&amp;A91,'Main File'!A:O,15,0),0)</f>
        <v>0</v>
      </c>
    </row>
    <row r="92" spans="1:11" x14ac:dyDescent="0.25">
      <c r="A92" s="9">
        <f t="shared" si="1"/>
        <v>43279</v>
      </c>
      <c r="B92" s="26">
        <f>IFERROR(+VLOOKUP("LDBOND"&amp;A92,'Main File'!A:O,6,0),0)</f>
        <v>0</v>
      </c>
      <c r="C92" s="26">
        <f>IFERROR(+VLOOKUP("LDBOND"&amp;A92,'Main File'!A:O,7,0),0)</f>
        <v>0</v>
      </c>
      <c r="D92" s="26">
        <f>IFERROR(+VLOOKUP("LDBOND"&amp;A92,'Main File'!A:O,8,0),0)</f>
        <v>0</v>
      </c>
      <c r="E92" s="26">
        <f>IFERROR(+VLOOKUP("LDBOND"&amp;A92,'Main File'!A:O,9,0),0)</f>
        <v>0</v>
      </c>
      <c r="F92" s="26">
        <f>IFERROR(+VLOOKUP("LDBOND"&amp;A92,'Main File'!A:O,10,0),0)</f>
        <v>0</v>
      </c>
      <c r="G92" s="26">
        <f>IFERROR(+VLOOKUP("LDBOND"&amp;A92,'Main File'!A:O,11,0),0)</f>
        <v>0</v>
      </c>
      <c r="H92" s="26">
        <f>IFERROR(+VLOOKUP("LDBOND"&amp;A92,'Main File'!A:O,12,0),0)</f>
        <v>0</v>
      </c>
      <c r="I92" s="26">
        <f>IFERROR(+VLOOKUP("LDBOND"&amp;A92,'Main File'!A:O,13,0),0)</f>
        <v>0</v>
      </c>
      <c r="J92" s="26">
        <f>IFERROR(+VLOOKUP("LDBOND"&amp;A92,'Main File'!A:O,14,0),0)</f>
        <v>0</v>
      </c>
      <c r="K92" s="26">
        <f>IFERROR(+VLOOKUP("LDBOND"&amp;A92,'Main File'!A:O,15,0),0)</f>
        <v>0</v>
      </c>
    </row>
    <row r="93" spans="1:11" x14ac:dyDescent="0.25">
      <c r="A93" s="9">
        <f t="shared" si="1"/>
        <v>43280</v>
      </c>
      <c r="B93" s="26">
        <f>IFERROR(+VLOOKUP("LDBOND"&amp;A93,'Main File'!A:O,6,0),0)</f>
        <v>0</v>
      </c>
      <c r="C93" s="26">
        <f>IFERROR(+VLOOKUP("LDBOND"&amp;A93,'Main File'!A:O,7,0),0)</f>
        <v>0</v>
      </c>
      <c r="D93" s="26">
        <f>IFERROR(+VLOOKUP("LDBOND"&amp;A93,'Main File'!A:O,8,0),0)</f>
        <v>0</v>
      </c>
      <c r="E93" s="26">
        <f>IFERROR(+VLOOKUP("LDBOND"&amp;A93,'Main File'!A:O,9,0),0)</f>
        <v>0</v>
      </c>
      <c r="F93" s="26">
        <f>IFERROR(+VLOOKUP("LDBOND"&amp;A93,'Main File'!A:O,10,0),0)</f>
        <v>0</v>
      </c>
      <c r="G93" s="26">
        <f>IFERROR(+VLOOKUP("LDBOND"&amp;A93,'Main File'!A:O,11,0),0)</f>
        <v>0</v>
      </c>
      <c r="H93" s="26">
        <f>IFERROR(+VLOOKUP("LDBOND"&amp;A93,'Main File'!A:O,12,0),0)</f>
        <v>0</v>
      </c>
      <c r="I93" s="26">
        <f>IFERROR(+VLOOKUP("LDBOND"&amp;A93,'Main File'!A:O,13,0),0)</f>
        <v>0</v>
      </c>
      <c r="J93" s="26">
        <f>IFERROR(+VLOOKUP("LDBOND"&amp;A93,'Main File'!A:O,14,0),0)</f>
        <v>0</v>
      </c>
      <c r="K93" s="26">
        <f>IFERROR(+VLOOKUP("LDBOND"&amp;A93,'Main File'!A:O,15,0),0)</f>
        <v>0</v>
      </c>
    </row>
    <row r="94" spans="1:11" x14ac:dyDescent="0.25">
      <c r="A94" s="9">
        <f t="shared" si="1"/>
        <v>43281</v>
      </c>
      <c r="B94" s="26">
        <f>IFERROR(+VLOOKUP("LDBOND"&amp;A94,'Main File'!A:O,6,0),0)</f>
        <v>0</v>
      </c>
      <c r="C94" s="26">
        <f>IFERROR(+VLOOKUP("LDBOND"&amp;A94,'Main File'!A:O,7,0),0)</f>
        <v>0</v>
      </c>
      <c r="D94" s="26">
        <f>IFERROR(+VLOOKUP("LDBOND"&amp;A94,'Main File'!A:O,8,0),0)</f>
        <v>0</v>
      </c>
      <c r="E94" s="26">
        <f>IFERROR(+VLOOKUP("LDBOND"&amp;A94,'Main File'!A:O,9,0),0)</f>
        <v>0</v>
      </c>
      <c r="F94" s="26">
        <f>IFERROR(+VLOOKUP("LDBOND"&amp;A94,'Main File'!A:O,10,0),0)</f>
        <v>0</v>
      </c>
      <c r="G94" s="26">
        <f>IFERROR(+VLOOKUP("LDBOND"&amp;A94,'Main File'!A:O,11,0),0)</f>
        <v>0</v>
      </c>
      <c r="H94" s="26">
        <f>IFERROR(+VLOOKUP("LDBOND"&amp;A94,'Main File'!A:O,12,0),0)</f>
        <v>0</v>
      </c>
      <c r="I94" s="26">
        <f>IFERROR(+VLOOKUP("LDBOND"&amp;A94,'Main File'!A:O,13,0),0)</f>
        <v>0</v>
      </c>
      <c r="J94" s="26">
        <f>IFERROR(+VLOOKUP("LDBOND"&amp;A94,'Main File'!A:O,14,0),0)</f>
        <v>0</v>
      </c>
      <c r="K94" s="26">
        <f>IFERROR(+VLOOKUP("LDBOND"&amp;A94,'Main File'!A:O,15,0),0)</f>
        <v>0</v>
      </c>
    </row>
    <row r="95" spans="1:11" x14ac:dyDescent="0.25">
      <c r="A95" s="9">
        <f t="shared" si="1"/>
        <v>43282</v>
      </c>
      <c r="B95" s="26">
        <f>IFERROR(+VLOOKUP("LDBOND"&amp;A95,'Main File'!A:O,6,0),0)</f>
        <v>0</v>
      </c>
      <c r="C95" s="26">
        <f>IFERROR(+VLOOKUP("LDBOND"&amp;A95,'Main File'!A:O,7,0),0)</f>
        <v>0</v>
      </c>
      <c r="D95" s="26">
        <f>IFERROR(+VLOOKUP("LDBOND"&amp;A95,'Main File'!A:O,8,0),0)</f>
        <v>0</v>
      </c>
      <c r="E95" s="26">
        <f>IFERROR(+VLOOKUP("LDBOND"&amp;A95,'Main File'!A:O,9,0),0)</f>
        <v>0</v>
      </c>
      <c r="F95" s="26">
        <f>IFERROR(+VLOOKUP("LDBOND"&amp;A95,'Main File'!A:O,10,0),0)</f>
        <v>0</v>
      </c>
      <c r="G95" s="26">
        <f>IFERROR(+VLOOKUP("LDBOND"&amp;A95,'Main File'!A:O,11,0),0)</f>
        <v>0</v>
      </c>
      <c r="H95" s="26">
        <f>IFERROR(+VLOOKUP("LDBOND"&amp;A95,'Main File'!A:O,12,0),0)</f>
        <v>0</v>
      </c>
      <c r="I95" s="26">
        <f>IFERROR(+VLOOKUP("LDBOND"&amp;A95,'Main File'!A:O,13,0),0)</f>
        <v>0</v>
      </c>
      <c r="J95" s="26">
        <f>IFERROR(+VLOOKUP("LDBOND"&amp;A95,'Main File'!A:O,14,0),0)</f>
        <v>0</v>
      </c>
      <c r="K95" s="26">
        <f>IFERROR(+VLOOKUP("LDBOND"&amp;A95,'Main File'!A:O,15,0),0)</f>
        <v>0</v>
      </c>
    </row>
    <row r="96" spans="1:11" x14ac:dyDescent="0.25">
      <c r="A96" s="9">
        <f t="shared" si="1"/>
        <v>43283</v>
      </c>
      <c r="B96" s="26">
        <f>IFERROR(+VLOOKUP("LDBOND"&amp;A96,'Main File'!A:O,6,0),0)</f>
        <v>0</v>
      </c>
      <c r="C96" s="26">
        <f>IFERROR(+VLOOKUP("LDBOND"&amp;A96,'Main File'!A:O,7,0),0)</f>
        <v>0</v>
      </c>
      <c r="D96" s="26">
        <f>IFERROR(+VLOOKUP("LDBOND"&amp;A96,'Main File'!A:O,8,0),0)</f>
        <v>0</v>
      </c>
      <c r="E96" s="26">
        <f>IFERROR(+VLOOKUP("LDBOND"&amp;A96,'Main File'!A:O,9,0),0)</f>
        <v>0</v>
      </c>
      <c r="F96" s="26">
        <f>IFERROR(+VLOOKUP("LDBOND"&amp;A96,'Main File'!A:O,10,0),0)</f>
        <v>0</v>
      </c>
      <c r="G96" s="26">
        <f>IFERROR(+VLOOKUP("LDBOND"&amp;A96,'Main File'!A:O,11,0),0)</f>
        <v>0</v>
      </c>
      <c r="H96" s="26">
        <f>IFERROR(+VLOOKUP("LDBOND"&amp;A96,'Main File'!A:O,12,0),0)</f>
        <v>0</v>
      </c>
      <c r="I96" s="26">
        <f>IFERROR(+VLOOKUP("LDBOND"&amp;A96,'Main File'!A:O,13,0),0)</f>
        <v>0</v>
      </c>
      <c r="J96" s="26">
        <f>IFERROR(+VLOOKUP("LDBOND"&amp;A96,'Main File'!A:O,14,0),0)</f>
        <v>0</v>
      </c>
      <c r="K96" s="26">
        <f>IFERROR(+VLOOKUP("LDBOND"&amp;A96,'Main File'!A:O,15,0),0)</f>
        <v>0</v>
      </c>
    </row>
    <row r="97" spans="1:11" x14ac:dyDescent="0.25">
      <c r="A97" s="9">
        <f t="shared" si="1"/>
        <v>43284</v>
      </c>
      <c r="B97" s="26">
        <f>IFERROR(+VLOOKUP("LDBOND"&amp;A97,'Main File'!A:O,6,0),0)</f>
        <v>0</v>
      </c>
      <c r="C97" s="26">
        <f>IFERROR(+VLOOKUP("LDBOND"&amp;A97,'Main File'!A:O,7,0),0)</f>
        <v>0</v>
      </c>
      <c r="D97" s="26">
        <f>IFERROR(+VLOOKUP("LDBOND"&amp;A97,'Main File'!A:O,8,0),0)</f>
        <v>0</v>
      </c>
      <c r="E97" s="26">
        <f>IFERROR(+VLOOKUP("LDBOND"&amp;A97,'Main File'!A:O,9,0),0)</f>
        <v>0</v>
      </c>
      <c r="F97" s="26">
        <f>IFERROR(+VLOOKUP("LDBOND"&amp;A97,'Main File'!A:O,10,0),0)</f>
        <v>0</v>
      </c>
      <c r="G97" s="26">
        <f>IFERROR(+VLOOKUP("LDBOND"&amp;A97,'Main File'!A:O,11,0),0)</f>
        <v>0</v>
      </c>
      <c r="H97" s="26">
        <f>IFERROR(+VLOOKUP("LDBOND"&amp;A97,'Main File'!A:O,12,0),0)</f>
        <v>0</v>
      </c>
      <c r="I97" s="26">
        <f>IFERROR(+VLOOKUP("LDBOND"&amp;A97,'Main File'!A:O,13,0),0)</f>
        <v>0</v>
      </c>
      <c r="J97" s="26">
        <f>IFERROR(+VLOOKUP("LDBOND"&amp;A97,'Main File'!A:O,14,0),0)</f>
        <v>0</v>
      </c>
      <c r="K97" s="26">
        <f>IFERROR(+VLOOKUP("LDBOND"&amp;A97,'Main File'!A:O,15,0),0)</f>
        <v>0</v>
      </c>
    </row>
    <row r="98" spans="1:11" x14ac:dyDescent="0.25">
      <c r="A98" s="9">
        <f t="shared" si="1"/>
        <v>43285</v>
      </c>
      <c r="B98" s="26">
        <f>IFERROR(+VLOOKUP("LDBOND"&amp;A98,'Main File'!A:O,6,0),0)</f>
        <v>0</v>
      </c>
      <c r="C98" s="26">
        <f>IFERROR(+VLOOKUP("LDBOND"&amp;A98,'Main File'!A:O,7,0),0)</f>
        <v>0</v>
      </c>
      <c r="D98" s="26">
        <f>IFERROR(+VLOOKUP("LDBOND"&amp;A98,'Main File'!A:O,8,0),0)</f>
        <v>0</v>
      </c>
      <c r="E98" s="26">
        <f>IFERROR(+VLOOKUP("LDBOND"&amp;A98,'Main File'!A:O,9,0),0)</f>
        <v>0</v>
      </c>
      <c r="F98" s="26">
        <f>IFERROR(+VLOOKUP("LDBOND"&amp;A98,'Main File'!A:O,10,0),0)</f>
        <v>0</v>
      </c>
      <c r="G98" s="26">
        <f>IFERROR(+VLOOKUP("LDBOND"&amp;A98,'Main File'!A:O,11,0),0)</f>
        <v>0</v>
      </c>
      <c r="H98" s="26">
        <f>IFERROR(+VLOOKUP("LDBOND"&amp;A98,'Main File'!A:O,12,0),0)</f>
        <v>0</v>
      </c>
      <c r="I98" s="26">
        <f>IFERROR(+VLOOKUP("LDBOND"&amp;A98,'Main File'!A:O,13,0),0)</f>
        <v>0</v>
      </c>
      <c r="J98" s="26">
        <f>IFERROR(+VLOOKUP("LDBOND"&amp;A98,'Main File'!A:O,14,0),0)</f>
        <v>0</v>
      </c>
      <c r="K98" s="26">
        <f>IFERROR(+VLOOKUP("LDBOND"&amp;A98,'Main File'!A:O,15,0),0)</f>
        <v>0</v>
      </c>
    </row>
    <row r="99" spans="1:11" x14ac:dyDescent="0.25">
      <c r="A99" s="9">
        <f t="shared" si="1"/>
        <v>43286</v>
      </c>
      <c r="B99" s="26">
        <f>IFERROR(+VLOOKUP("LDBOND"&amp;A99,'Main File'!A:O,6,0),0)</f>
        <v>0</v>
      </c>
      <c r="C99" s="26">
        <f>IFERROR(+VLOOKUP("LDBOND"&amp;A99,'Main File'!A:O,7,0),0)</f>
        <v>0</v>
      </c>
      <c r="D99" s="26">
        <f>IFERROR(+VLOOKUP("LDBOND"&amp;A99,'Main File'!A:O,8,0),0)</f>
        <v>0</v>
      </c>
      <c r="E99" s="26">
        <f>IFERROR(+VLOOKUP("LDBOND"&amp;A99,'Main File'!A:O,9,0),0)</f>
        <v>0</v>
      </c>
      <c r="F99" s="26">
        <f>IFERROR(+VLOOKUP("LDBOND"&amp;A99,'Main File'!A:O,10,0),0)</f>
        <v>0</v>
      </c>
      <c r="G99" s="26">
        <f>IFERROR(+VLOOKUP("LDBOND"&amp;A99,'Main File'!A:O,11,0),0)</f>
        <v>0</v>
      </c>
      <c r="H99" s="26">
        <f>IFERROR(+VLOOKUP("LDBOND"&amp;A99,'Main File'!A:O,12,0),0)</f>
        <v>0</v>
      </c>
      <c r="I99" s="26">
        <f>IFERROR(+VLOOKUP("LDBOND"&amp;A99,'Main File'!A:O,13,0),0)</f>
        <v>0</v>
      </c>
      <c r="J99" s="26">
        <f>IFERROR(+VLOOKUP("LDBOND"&amp;A99,'Main File'!A:O,14,0),0)</f>
        <v>0</v>
      </c>
      <c r="K99" s="26">
        <f>IFERROR(+VLOOKUP("LDBOND"&amp;A99,'Main File'!A:O,15,0),0)</f>
        <v>0</v>
      </c>
    </row>
    <row r="100" spans="1:11" x14ac:dyDescent="0.25">
      <c r="A100" s="9">
        <f t="shared" si="1"/>
        <v>43287</v>
      </c>
      <c r="B100" s="26">
        <f>IFERROR(+VLOOKUP("LDBOND"&amp;A100,'Main File'!A:O,6,0),0)</f>
        <v>0</v>
      </c>
      <c r="C100" s="26">
        <f>IFERROR(+VLOOKUP("LDBOND"&amp;A100,'Main File'!A:O,7,0),0)</f>
        <v>0</v>
      </c>
      <c r="D100" s="26">
        <f>IFERROR(+VLOOKUP("LDBOND"&amp;A100,'Main File'!A:O,8,0),0)</f>
        <v>0</v>
      </c>
      <c r="E100" s="26">
        <f>IFERROR(+VLOOKUP("LDBOND"&amp;A100,'Main File'!A:O,9,0),0)</f>
        <v>0</v>
      </c>
      <c r="F100" s="26">
        <f>IFERROR(+VLOOKUP("LDBOND"&amp;A100,'Main File'!A:O,10,0),0)</f>
        <v>0</v>
      </c>
      <c r="G100" s="26">
        <f>IFERROR(+VLOOKUP("LDBOND"&amp;A100,'Main File'!A:O,11,0),0)</f>
        <v>0</v>
      </c>
      <c r="H100" s="26">
        <f>IFERROR(+VLOOKUP("LDBOND"&amp;A100,'Main File'!A:O,12,0),0)</f>
        <v>0</v>
      </c>
      <c r="I100" s="26">
        <f>IFERROR(+VLOOKUP("LDBOND"&amp;A100,'Main File'!A:O,13,0),0)</f>
        <v>0</v>
      </c>
      <c r="J100" s="26">
        <f>IFERROR(+VLOOKUP("LDBOND"&amp;A100,'Main File'!A:O,14,0),0)</f>
        <v>0</v>
      </c>
      <c r="K100" s="26">
        <f>IFERROR(+VLOOKUP("LDBOND"&amp;A100,'Main File'!A:O,15,0),0)</f>
        <v>0</v>
      </c>
    </row>
    <row r="101" spans="1:11" x14ac:dyDescent="0.25">
      <c r="A101" s="9">
        <f t="shared" si="1"/>
        <v>43288</v>
      </c>
      <c r="B101" s="26">
        <f>IFERROR(+VLOOKUP("LDBOND"&amp;A101,'Main File'!A:O,6,0),0)</f>
        <v>0</v>
      </c>
      <c r="C101" s="26">
        <f>IFERROR(+VLOOKUP("LDBOND"&amp;A101,'Main File'!A:O,7,0),0)</f>
        <v>0</v>
      </c>
      <c r="D101" s="26">
        <f>IFERROR(+VLOOKUP("LDBOND"&amp;A101,'Main File'!A:O,8,0),0)</f>
        <v>0</v>
      </c>
      <c r="E101" s="26">
        <f>IFERROR(+VLOOKUP("LDBOND"&amp;A101,'Main File'!A:O,9,0),0)</f>
        <v>0</v>
      </c>
      <c r="F101" s="26">
        <f>IFERROR(+VLOOKUP("LDBOND"&amp;A101,'Main File'!A:O,10,0),0)</f>
        <v>0</v>
      </c>
      <c r="G101" s="26">
        <f>IFERROR(+VLOOKUP("LDBOND"&amp;A101,'Main File'!A:O,11,0),0)</f>
        <v>0</v>
      </c>
      <c r="H101" s="26">
        <f>IFERROR(+VLOOKUP("LDBOND"&amp;A101,'Main File'!A:O,12,0),0)</f>
        <v>0</v>
      </c>
      <c r="I101" s="26">
        <f>IFERROR(+VLOOKUP("LDBOND"&amp;A101,'Main File'!A:O,13,0),0)</f>
        <v>0</v>
      </c>
      <c r="J101" s="26">
        <f>IFERROR(+VLOOKUP("LDBOND"&amp;A101,'Main File'!A:O,14,0),0)</f>
        <v>0</v>
      </c>
      <c r="K101" s="26">
        <f>IFERROR(+VLOOKUP("LDBOND"&amp;A101,'Main File'!A:O,15,0),0)</f>
        <v>0</v>
      </c>
    </row>
    <row r="102" spans="1:11" x14ac:dyDescent="0.25">
      <c r="A102" s="9">
        <f t="shared" si="1"/>
        <v>43289</v>
      </c>
      <c r="B102" s="26">
        <f>IFERROR(+VLOOKUP("LDBOND"&amp;A102,'Main File'!A:O,6,0),0)</f>
        <v>0</v>
      </c>
      <c r="C102" s="26">
        <f>IFERROR(+VLOOKUP("LDBOND"&amp;A102,'Main File'!A:O,7,0),0)</f>
        <v>0</v>
      </c>
      <c r="D102" s="26">
        <f>IFERROR(+VLOOKUP("LDBOND"&amp;A102,'Main File'!A:O,8,0),0)</f>
        <v>0</v>
      </c>
      <c r="E102" s="26">
        <f>IFERROR(+VLOOKUP("LDBOND"&amp;A102,'Main File'!A:O,9,0),0)</f>
        <v>0</v>
      </c>
      <c r="F102" s="26">
        <f>IFERROR(+VLOOKUP("LDBOND"&amp;A102,'Main File'!A:O,10,0),0)</f>
        <v>0</v>
      </c>
      <c r="G102" s="26">
        <f>IFERROR(+VLOOKUP("LDBOND"&amp;A102,'Main File'!A:O,11,0),0)</f>
        <v>0</v>
      </c>
      <c r="H102" s="26">
        <f>IFERROR(+VLOOKUP("LDBOND"&amp;A102,'Main File'!A:O,12,0),0)</f>
        <v>0</v>
      </c>
      <c r="I102" s="26">
        <f>IFERROR(+VLOOKUP("LDBOND"&amp;A102,'Main File'!A:O,13,0),0)</f>
        <v>0</v>
      </c>
      <c r="J102" s="26">
        <f>IFERROR(+VLOOKUP("LDBOND"&amp;A102,'Main File'!A:O,14,0),0)</f>
        <v>0</v>
      </c>
      <c r="K102" s="26">
        <f>IFERROR(+VLOOKUP("LDBOND"&amp;A102,'Main File'!A:O,15,0),0)</f>
        <v>0</v>
      </c>
    </row>
    <row r="103" spans="1:11" x14ac:dyDescent="0.25">
      <c r="A103" s="9">
        <f t="shared" si="1"/>
        <v>43290</v>
      </c>
      <c r="B103" s="26">
        <f>IFERROR(+VLOOKUP("LDBOND"&amp;A103,'Main File'!A:O,6,0),0)</f>
        <v>0</v>
      </c>
      <c r="C103" s="26">
        <f>IFERROR(+VLOOKUP("LDBOND"&amp;A103,'Main File'!A:O,7,0),0)</f>
        <v>0</v>
      </c>
      <c r="D103" s="26">
        <f>IFERROR(+VLOOKUP("LDBOND"&amp;A103,'Main File'!A:O,8,0),0)</f>
        <v>0</v>
      </c>
      <c r="E103" s="26">
        <f>IFERROR(+VLOOKUP("LDBOND"&amp;A103,'Main File'!A:O,9,0),0)</f>
        <v>0</v>
      </c>
      <c r="F103" s="26">
        <f>IFERROR(+VLOOKUP("LDBOND"&amp;A103,'Main File'!A:O,10,0),0)</f>
        <v>0</v>
      </c>
      <c r="G103" s="26">
        <f>IFERROR(+VLOOKUP("LDBOND"&amp;A103,'Main File'!A:O,11,0),0)</f>
        <v>0</v>
      </c>
      <c r="H103" s="26">
        <f>IFERROR(+VLOOKUP("LDBOND"&amp;A103,'Main File'!A:O,12,0),0)</f>
        <v>0</v>
      </c>
      <c r="I103" s="26">
        <f>IFERROR(+VLOOKUP("LDBOND"&amp;A103,'Main File'!A:O,13,0),0)</f>
        <v>0</v>
      </c>
      <c r="J103" s="26">
        <f>IFERROR(+VLOOKUP("LDBOND"&amp;A103,'Main File'!A:O,14,0),0)</f>
        <v>0</v>
      </c>
      <c r="K103" s="26">
        <f>IFERROR(+VLOOKUP("LDBOND"&amp;A103,'Main File'!A:O,15,0),0)</f>
        <v>0</v>
      </c>
    </row>
    <row r="104" spans="1:11" x14ac:dyDescent="0.25">
      <c r="A104" s="9">
        <f t="shared" si="1"/>
        <v>43291</v>
      </c>
      <c r="B104" s="26">
        <f>IFERROR(+VLOOKUP("LDBOND"&amp;A104,'Main File'!A:O,6,0),0)</f>
        <v>0</v>
      </c>
      <c r="C104" s="26">
        <f>IFERROR(+VLOOKUP("LDBOND"&amp;A104,'Main File'!A:O,7,0),0)</f>
        <v>0</v>
      </c>
      <c r="D104" s="26">
        <f>IFERROR(+VLOOKUP("LDBOND"&amp;A104,'Main File'!A:O,8,0),0)</f>
        <v>0</v>
      </c>
      <c r="E104" s="26">
        <f>IFERROR(+VLOOKUP("LDBOND"&amp;A104,'Main File'!A:O,9,0),0)</f>
        <v>0</v>
      </c>
      <c r="F104" s="26">
        <f>IFERROR(+VLOOKUP("LDBOND"&amp;A104,'Main File'!A:O,10,0),0)</f>
        <v>0</v>
      </c>
      <c r="G104" s="26">
        <f>IFERROR(+VLOOKUP("LDBOND"&amp;A104,'Main File'!A:O,11,0),0)</f>
        <v>0</v>
      </c>
      <c r="H104" s="26">
        <f>IFERROR(+VLOOKUP("LDBOND"&amp;A104,'Main File'!A:O,12,0),0)</f>
        <v>0</v>
      </c>
      <c r="I104" s="26">
        <f>IFERROR(+VLOOKUP("LDBOND"&amp;A104,'Main File'!A:O,13,0),0)</f>
        <v>0</v>
      </c>
      <c r="J104" s="26">
        <f>IFERROR(+VLOOKUP("LDBOND"&amp;A104,'Main File'!A:O,14,0),0)</f>
        <v>0</v>
      </c>
      <c r="K104" s="26">
        <f>IFERROR(+VLOOKUP("LDBOND"&amp;A104,'Main File'!A:O,15,0),0)</f>
        <v>0</v>
      </c>
    </row>
    <row r="105" spans="1:11" x14ac:dyDescent="0.25">
      <c r="A105" s="9">
        <f t="shared" si="1"/>
        <v>43292</v>
      </c>
      <c r="B105" s="26">
        <f>IFERROR(+VLOOKUP("LDBOND"&amp;A105,'Main File'!A:O,6,0),0)</f>
        <v>0</v>
      </c>
      <c r="C105" s="26">
        <f>IFERROR(+VLOOKUP("LDBOND"&amp;A105,'Main File'!A:O,7,0),0)</f>
        <v>0</v>
      </c>
      <c r="D105" s="26">
        <f>IFERROR(+VLOOKUP("LDBOND"&amp;A105,'Main File'!A:O,8,0),0)</f>
        <v>0</v>
      </c>
      <c r="E105" s="26">
        <f>IFERROR(+VLOOKUP("LDBOND"&amp;A105,'Main File'!A:O,9,0),0)</f>
        <v>0</v>
      </c>
      <c r="F105" s="26">
        <f>IFERROR(+VLOOKUP("LDBOND"&amp;A105,'Main File'!A:O,10,0),0)</f>
        <v>0</v>
      </c>
      <c r="G105" s="26">
        <f>IFERROR(+VLOOKUP("LDBOND"&amp;A105,'Main File'!A:O,11,0),0)</f>
        <v>0</v>
      </c>
      <c r="H105" s="26">
        <f>IFERROR(+VLOOKUP("LDBOND"&amp;A105,'Main File'!A:O,12,0),0)</f>
        <v>0</v>
      </c>
      <c r="I105" s="26">
        <f>IFERROR(+VLOOKUP("LDBOND"&amp;A105,'Main File'!A:O,13,0),0)</f>
        <v>0</v>
      </c>
      <c r="J105" s="26">
        <f>IFERROR(+VLOOKUP("LDBOND"&amp;A105,'Main File'!A:O,14,0),0)</f>
        <v>0</v>
      </c>
      <c r="K105" s="26">
        <f>IFERROR(+VLOOKUP("LDBOND"&amp;A105,'Main File'!A:O,15,0),0)</f>
        <v>0</v>
      </c>
    </row>
    <row r="106" spans="1:11" x14ac:dyDescent="0.25">
      <c r="A106" s="9">
        <f t="shared" si="1"/>
        <v>43293</v>
      </c>
      <c r="B106" s="26">
        <f>IFERROR(+VLOOKUP("LDBOND"&amp;A106,'Main File'!A:O,6,0),0)</f>
        <v>0</v>
      </c>
      <c r="C106" s="26">
        <f>IFERROR(+VLOOKUP("LDBOND"&amp;A106,'Main File'!A:O,7,0),0)</f>
        <v>0</v>
      </c>
      <c r="D106" s="26">
        <f>IFERROR(+VLOOKUP("LDBOND"&amp;A106,'Main File'!A:O,8,0),0)</f>
        <v>0</v>
      </c>
      <c r="E106" s="26">
        <f>IFERROR(+VLOOKUP("LDBOND"&amp;A106,'Main File'!A:O,9,0),0)</f>
        <v>0</v>
      </c>
      <c r="F106" s="26">
        <f>IFERROR(+VLOOKUP("LDBOND"&amp;A106,'Main File'!A:O,10,0),0)</f>
        <v>0</v>
      </c>
      <c r="G106" s="26">
        <f>IFERROR(+VLOOKUP("LDBOND"&amp;A106,'Main File'!A:O,11,0),0)</f>
        <v>0</v>
      </c>
      <c r="H106" s="26">
        <f>IFERROR(+VLOOKUP("LDBOND"&amp;A106,'Main File'!A:O,12,0),0)</f>
        <v>0</v>
      </c>
      <c r="I106" s="26">
        <f>IFERROR(+VLOOKUP("LDBOND"&amp;A106,'Main File'!A:O,13,0),0)</f>
        <v>0</v>
      </c>
      <c r="J106" s="26">
        <f>IFERROR(+VLOOKUP("LDBOND"&amp;A106,'Main File'!A:O,14,0),0)</f>
        <v>0</v>
      </c>
      <c r="K106" s="26">
        <f>IFERROR(+VLOOKUP("LDBOND"&amp;A106,'Main File'!A:O,15,0),0)</f>
        <v>0</v>
      </c>
    </row>
    <row r="107" spans="1:11" x14ac:dyDescent="0.25">
      <c r="A107" s="9">
        <f t="shared" si="1"/>
        <v>43294</v>
      </c>
      <c r="B107" s="26">
        <f>IFERROR(+VLOOKUP("LDBOND"&amp;A107,'Main File'!A:O,6,0),0)</f>
        <v>0</v>
      </c>
      <c r="C107" s="26">
        <f>IFERROR(+VLOOKUP("LDBOND"&amp;A107,'Main File'!A:O,7,0),0)</f>
        <v>0</v>
      </c>
      <c r="D107" s="26">
        <f>IFERROR(+VLOOKUP("LDBOND"&amp;A107,'Main File'!A:O,8,0),0)</f>
        <v>0</v>
      </c>
      <c r="E107" s="26">
        <f>IFERROR(+VLOOKUP("LDBOND"&amp;A107,'Main File'!A:O,9,0),0)</f>
        <v>0</v>
      </c>
      <c r="F107" s="26">
        <f>IFERROR(+VLOOKUP("LDBOND"&amp;A107,'Main File'!A:O,10,0),0)</f>
        <v>0</v>
      </c>
      <c r="G107" s="26">
        <f>IFERROR(+VLOOKUP("LDBOND"&amp;A107,'Main File'!A:O,11,0),0)</f>
        <v>0</v>
      </c>
      <c r="H107" s="26">
        <f>IFERROR(+VLOOKUP("LDBOND"&amp;A107,'Main File'!A:O,12,0),0)</f>
        <v>0</v>
      </c>
      <c r="I107" s="26">
        <f>IFERROR(+VLOOKUP("LDBOND"&amp;A107,'Main File'!A:O,13,0),0)</f>
        <v>0</v>
      </c>
      <c r="J107" s="26">
        <f>IFERROR(+VLOOKUP("LDBOND"&amp;A107,'Main File'!A:O,14,0),0)</f>
        <v>0</v>
      </c>
      <c r="K107" s="26">
        <f>IFERROR(+VLOOKUP("LDBOND"&amp;A107,'Main File'!A:O,15,0),0)</f>
        <v>0</v>
      </c>
    </row>
    <row r="108" spans="1:11" x14ac:dyDescent="0.25">
      <c r="A108" s="9">
        <f t="shared" si="1"/>
        <v>43295</v>
      </c>
      <c r="B108" s="26">
        <f>IFERROR(+VLOOKUP("LDBOND"&amp;A108,'Main File'!A:O,6,0),0)</f>
        <v>0</v>
      </c>
      <c r="C108" s="26">
        <f>IFERROR(+VLOOKUP("LDBOND"&amp;A108,'Main File'!A:O,7,0),0)</f>
        <v>0</v>
      </c>
      <c r="D108" s="26">
        <f>IFERROR(+VLOOKUP("LDBOND"&amp;A108,'Main File'!A:O,8,0),0)</f>
        <v>0</v>
      </c>
      <c r="E108" s="26">
        <f>IFERROR(+VLOOKUP("LDBOND"&amp;A108,'Main File'!A:O,9,0),0)</f>
        <v>0</v>
      </c>
      <c r="F108" s="26">
        <f>IFERROR(+VLOOKUP("LDBOND"&amp;A108,'Main File'!A:O,10,0),0)</f>
        <v>0</v>
      </c>
      <c r="G108" s="26">
        <f>IFERROR(+VLOOKUP("LDBOND"&amp;A108,'Main File'!A:O,11,0),0)</f>
        <v>0</v>
      </c>
      <c r="H108" s="26">
        <f>IFERROR(+VLOOKUP("LDBOND"&amp;A108,'Main File'!A:O,12,0),0)</f>
        <v>0</v>
      </c>
      <c r="I108" s="26">
        <f>IFERROR(+VLOOKUP("LDBOND"&amp;A108,'Main File'!A:O,13,0),0)</f>
        <v>0</v>
      </c>
      <c r="J108" s="26">
        <f>IFERROR(+VLOOKUP("LDBOND"&amp;A108,'Main File'!A:O,14,0),0)</f>
        <v>0</v>
      </c>
      <c r="K108" s="26">
        <f>IFERROR(+VLOOKUP("LDBOND"&amp;A108,'Main File'!A:O,15,0),0)</f>
        <v>0</v>
      </c>
    </row>
    <row r="109" spans="1:11" x14ac:dyDescent="0.25">
      <c r="A109" s="9">
        <f t="shared" si="1"/>
        <v>43296</v>
      </c>
      <c r="B109" s="26">
        <f>IFERROR(+VLOOKUP("LDBOND"&amp;A109,'Main File'!A:O,6,0),0)</f>
        <v>0</v>
      </c>
      <c r="C109" s="26">
        <f>IFERROR(+VLOOKUP("LDBOND"&amp;A109,'Main File'!A:O,7,0),0)</f>
        <v>0</v>
      </c>
      <c r="D109" s="26">
        <f>IFERROR(+VLOOKUP("LDBOND"&amp;A109,'Main File'!A:O,8,0),0)</f>
        <v>0</v>
      </c>
      <c r="E109" s="26">
        <f>IFERROR(+VLOOKUP("LDBOND"&amp;A109,'Main File'!A:O,9,0),0)</f>
        <v>0</v>
      </c>
      <c r="F109" s="26">
        <f>IFERROR(+VLOOKUP("LDBOND"&amp;A109,'Main File'!A:O,10,0),0)</f>
        <v>0</v>
      </c>
      <c r="G109" s="26">
        <f>IFERROR(+VLOOKUP("LDBOND"&amp;A109,'Main File'!A:O,11,0),0)</f>
        <v>0</v>
      </c>
      <c r="H109" s="26">
        <f>IFERROR(+VLOOKUP("LDBOND"&amp;A109,'Main File'!A:O,12,0),0)</f>
        <v>0</v>
      </c>
      <c r="I109" s="26">
        <f>IFERROR(+VLOOKUP("LDBOND"&amp;A109,'Main File'!A:O,13,0),0)</f>
        <v>0</v>
      </c>
      <c r="J109" s="26">
        <f>IFERROR(+VLOOKUP("LDBOND"&amp;A109,'Main File'!A:O,14,0),0)</f>
        <v>0</v>
      </c>
      <c r="K109" s="26">
        <f>IFERROR(+VLOOKUP("LDBOND"&amp;A109,'Main File'!A:O,15,0),0)</f>
        <v>0</v>
      </c>
    </row>
    <row r="110" spans="1:11" x14ac:dyDescent="0.25">
      <c r="A110" s="9">
        <f t="shared" si="1"/>
        <v>43297</v>
      </c>
      <c r="B110" s="26">
        <f>IFERROR(+VLOOKUP("LDBOND"&amp;A110,'Main File'!A:O,6,0),0)</f>
        <v>0</v>
      </c>
      <c r="C110" s="26">
        <f>IFERROR(+VLOOKUP("LDBOND"&amp;A110,'Main File'!A:O,7,0),0)</f>
        <v>0</v>
      </c>
      <c r="D110" s="26">
        <f>IFERROR(+VLOOKUP("LDBOND"&amp;A110,'Main File'!A:O,8,0),0)</f>
        <v>0</v>
      </c>
      <c r="E110" s="26">
        <f>IFERROR(+VLOOKUP("LDBOND"&amp;A110,'Main File'!A:O,9,0),0)</f>
        <v>0</v>
      </c>
      <c r="F110" s="26">
        <f>IFERROR(+VLOOKUP("LDBOND"&amp;A110,'Main File'!A:O,10,0),0)</f>
        <v>0</v>
      </c>
      <c r="G110" s="26">
        <f>IFERROR(+VLOOKUP("LDBOND"&amp;A110,'Main File'!A:O,11,0),0)</f>
        <v>0</v>
      </c>
      <c r="H110" s="26">
        <f>IFERROR(+VLOOKUP("LDBOND"&amp;A110,'Main File'!A:O,12,0),0)</f>
        <v>0</v>
      </c>
      <c r="I110" s="26">
        <f>IFERROR(+VLOOKUP("LDBOND"&amp;A110,'Main File'!A:O,13,0),0)</f>
        <v>0</v>
      </c>
      <c r="J110" s="26">
        <f>IFERROR(+VLOOKUP("LDBOND"&amp;A110,'Main File'!A:O,14,0),0)</f>
        <v>0</v>
      </c>
      <c r="K110" s="26">
        <f>IFERROR(+VLOOKUP("LDBOND"&amp;A110,'Main File'!A:O,15,0),0)</f>
        <v>0</v>
      </c>
    </row>
    <row r="111" spans="1:11" x14ac:dyDescent="0.25">
      <c r="A111" s="9">
        <f t="shared" si="1"/>
        <v>43298</v>
      </c>
      <c r="B111" s="26">
        <f>IFERROR(+VLOOKUP("LDBOND"&amp;A111,'Main File'!A:O,6,0),0)</f>
        <v>0</v>
      </c>
      <c r="C111" s="26">
        <f>IFERROR(+VLOOKUP("LDBOND"&amp;A111,'Main File'!A:O,7,0),0)</f>
        <v>0</v>
      </c>
      <c r="D111" s="26">
        <f>IFERROR(+VLOOKUP("LDBOND"&amp;A111,'Main File'!A:O,8,0),0)</f>
        <v>0</v>
      </c>
      <c r="E111" s="26">
        <f>IFERROR(+VLOOKUP("LDBOND"&amp;A111,'Main File'!A:O,9,0),0)</f>
        <v>0</v>
      </c>
      <c r="F111" s="26">
        <f>IFERROR(+VLOOKUP("LDBOND"&amp;A111,'Main File'!A:O,10,0),0)</f>
        <v>0</v>
      </c>
      <c r="G111" s="26">
        <f>IFERROR(+VLOOKUP("LDBOND"&amp;A111,'Main File'!A:O,11,0),0)</f>
        <v>0</v>
      </c>
      <c r="H111" s="26">
        <f>IFERROR(+VLOOKUP("LDBOND"&amp;A111,'Main File'!A:O,12,0),0)</f>
        <v>0</v>
      </c>
      <c r="I111" s="26">
        <f>IFERROR(+VLOOKUP("LDBOND"&amp;A111,'Main File'!A:O,13,0),0)</f>
        <v>0</v>
      </c>
      <c r="J111" s="26">
        <f>IFERROR(+VLOOKUP("LDBOND"&amp;A111,'Main File'!A:O,14,0),0)</f>
        <v>0</v>
      </c>
      <c r="K111" s="26">
        <f>IFERROR(+VLOOKUP("LDBOND"&amp;A111,'Main File'!A:O,15,0),0)</f>
        <v>0</v>
      </c>
    </row>
    <row r="112" spans="1:11" x14ac:dyDescent="0.25">
      <c r="A112" s="9">
        <f t="shared" si="1"/>
        <v>43299</v>
      </c>
      <c r="B112" s="26">
        <f>IFERROR(+VLOOKUP("LDBOND"&amp;A112,'Main File'!A:O,6,0),0)</f>
        <v>0</v>
      </c>
      <c r="C112" s="26">
        <f>IFERROR(+VLOOKUP("LDBOND"&amp;A112,'Main File'!A:O,7,0),0)</f>
        <v>0</v>
      </c>
      <c r="D112" s="26">
        <f>IFERROR(+VLOOKUP("LDBOND"&amp;A112,'Main File'!A:O,8,0),0)</f>
        <v>0</v>
      </c>
      <c r="E112" s="26">
        <f>IFERROR(+VLOOKUP("LDBOND"&amp;A112,'Main File'!A:O,9,0),0)</f>
        <v>0</v>
      </c>
      <c r="F112" s="26">
        <f>IFERROR(+VLOOKUP("LDBOND"&amp;A112,'Main File'!A:O,10,0),0)</f>
        <v>0</v>
      </c>
      <c r="G112" s="26">
        <f>IFERROR(+VLOOKUP("LDBOND"&amp;A112,'Main File'!A:O,11,0),0)</f>
        <v>0</v>
      </c>
      <c r="H112" s="26">
        <f>IFERROR(+VLOOKUP("LDBOND"&amp;A112,'Main File'!A:O,12,0),0)</f>
        <v>0</v>
      </c>
      <c r="I112" s="26">
        <f>IFERROR(+VLOOKUP("LDBOND"&amp;A112,'Main File'!A:O,13,0),0)</f>
        <v>0</v>
      </c>
      <c r="J112" s="26">
        <f>IFERROR(+VLOOKUP("LDBOND"&amp;A112,'Main File'!A:O,14,0),0)</f>
        <v>0</v>
      </c>
      <c r="K112" s="26">
        <f>IFERROR(+VLOOKUP("LDBOND"&amp;A112,'Main File'!A:O,15,0),0)</f>
        <v>0</v>
      </c>
    </row>
    <row r="113" spans="1:11" x14ac:dyDescent="0.25">
      <c r="A113" s="9">
        <f t="shared" si="1"/>
        <v>43300</v>
      </c>
      <c r="B113" s="26">
        <f>IFERROR(+VLOOKUP("LDBOND"&amp;A113,'Main File'!A:O,6,0),0)</f>
        <v>0</v>
      </c>
      <c r="C113" s="26">
        <f>IFERROR(+VLOOKUP("LDBOND"&amp;A113,'Main File'!A:O,7,0),0)</f>
        <v>0</v>
      </c>
      <c r="D113" s="26">
        <f>IFERROR(+VLOOKUP("LDBOND"&amp;A113,'Main File'!A:O,8,0),0)</f>
        <v>0</v>
      </c>
      <c r="E113" s="26">
        <f>IFERROR(+VLOOKUP("LDBOND"&amp;A113,'Main File'!A:O,9,0),0)</f>
        <v>0</v>
      </c>
      <c r="F113" s="26">
        <f>IFERROR(+VLOOKUP("LDBOND"&amp;A113,'Main File'!A:O,10,0),0)</f>
        <v>0</v>
      </c>
      <c r="G113" s="26">
        <f>IFERROR(+VLOOKUP("LDBOND"&amp;A113,'Main File'!A:O,11,0),0)</f>
        <v>0</v>
      </c>
      <c r="H113" s="26">
        <f>IFERROR(+VLOOKUP("LDBOND"&amp;A113,'Main File'!A:O,12,0),0)</f>
        <v>0</v>
      </c>
      <c r="I113" s="26">
        <f>IFERROR(+VLOOKUP("LDBOND"&amp;A113,'Main File'!A:O,13,0),0)</f>
        <v>0</v>
      </c>
      <c r="J113" s="26">
        <f>IFERROR(+VLOOKUP("LDBOND"&amp;A113,'Main File'!A:O,14,0),0)</f>
        <v>0</v>
      </c>
      <c r="K113" s="26">
        <f>IFERROR(+VLOOKUP("LDBOND"&amp;A113,'Main File'!A:O,15,0),0)</f>
        <v>0</v>
      </c>
    </row>
    <row r="114" spans="1:11" x14ac:dyDescent="0.25">
      <c r="A114" s="9">
        <f t="shared" si="1"/>
        <v>43301</v>
      </c>
      <c r="B114" s="26">
        <f>IFERROR(+VLOOKUP("LDBOND"&amp;A114,'Main File'!A:O,6,0),0)</f>
        <v>0</v>
      </c>
      <c r="C114" s="26">
        <f>IFERROR(+VLOOKUP("LDBOND"&amp;A114,'Main File'!A:O,7,0),0)</f>
        <v>0</v>
      </c>
      <c r="D114" s="26">
        <f>IFERROR(+VLOOKUP("LDBOND"&amp;A114,'Main File'!A:O,8,0),0)</f>
        <v>0</v>
      </c>
      <c r="E114" s="26">
        <f>IFERROR(+VLOOKUP("LDBOND"&amp;A114,'Main File'!A:O,9,0),0)</f>
        <v>0</v>
      </c>
      <c r="F114" s="26">
        <f>IFERROR(+VLOOKUP("LDBOND"&amp;A114,'Main File'!A:O,10,0),0)</f>
        <v>0</v>
      </c>
      <c r="G114" s="26">
        <f>IFERROR(+VLOOKUP("LDBOND"&amp;A114,'Main File'!A:O,11,0),0)</f>
        <v>0</v>
      </c>
      <c r="H114" s="26">
        <f>IFERROR(+VLOOKUP("LDBOND"&amp;A114,'Main File'!A:O,12,0),0)</f>
        <v>0</v>
      </c>
      <c r="I114" s="26">
        <f>IFERROR(+VLOOKUP("LDBOND"&amp;A114,'Main File'!A:O,13,0),0)</f>
        <v>0</v>
      </c>
      <c r="J114" s="26">
        <f>IFERROR(+VLOOKUP("LDBOND"&amp;A114,'Main File'!A:O,14,0),0)</f>
        <v>0</v>
      </c>
      <c r="K114" s="26">
        <f>IFERROR(+VLOOKUP("LDBOND"&amp;A114,'Main File'!A:O,15,0),0)</f>
        <v>0</v>
      </c>
    </row>
    <row r="115" spans="1:11" x14ac:dyDescent="0.25">
      <c r="A115" s="9">
        <f t="shared" si="1"/>
        <v>43302</v>
      </c>
      <c r="B115" s="26">
        <f>IFERROR(+VLOOKUP("LDBOND"&amp;A115,'Main File'!A:O,6,0),0)</f>
        <v>0</v>
      </c>
      <c r="C115" s="26">
        <f>IFERROR(+VLOOKUP("LDBOND"&amp;A115,'Main File'!A:O,7,0),0)</f>
        <v>0</v>
      </c>
      <c r="D115" s="26">
        <f>IFERROR(+VLOOKUP("LDBOND"&amp;A115,'Main File'!A:O,8,0),0)</f>
        <v>0</v>
      </c>
      <c r="E115" s="26">
        <f>IFERROR(+VLOOKUP("LDBOND"&amp;A115,'Main File'!A:O,9,0),0)</f>
        <v>0</v>
      </c>
      <c r="F115" s="26">
        <f>IFERROR(+VLOOKUP("LDBOND"&amp;A115,'Main File'!A:O,10,0),0)</f>
        <v>0</v>
      </c>
      <c r="G115" s="26">
        <f>IFERROR(+VLOOKUP("LDBOND"&amp;A115,'Main File'!A:O,11,0),0)</f>
        <v>0</v>
      </c>
      <c r="H115" s="26">
        <f>IFERROR(+VLOOKUP("LDBOND"&amp;A115,'Main File'!A:O,12,0),0)</f>
        <v>0</v>
      </c>
      <c r="I115" s="26">
        <f>IFERROR(+VLOOKUP("LDBOND"&amp;A115,'Main File'!A:O,13,0),0)</f>
        <v>0</v>
      </c>
      <c r="J115" s="26">
        <f>IFERROR(+VLOOKUP("LDBOND"&amp;A115,'Main File'!A:O,14,0),0)</f>
        <v>0</v>
      </c>
      <c r="K115" s="26">
        <f>IFERROR(+VLOOKUP("LDBOND"&amp;A115,'Main File'!A:O,15,0),0)</f>
        <v>0</v>
      </c>
    </row>
    <row r="116" spans="1:11" x14ac:dyDescent="0.25">
      <c r="A116" s="9">
        <f t="shared" si="1"/>
        <v>43303</v>
      </c>
      <c r="B116" s="26">
        <f>IFERROR(+VLOOKUP("LDBOND"&amp;A116,'Main File'!A:O,6,0),0)</f>
        <v>0</v>
      </c>
      <c r="C116" s="26">
        <f>IFERROR(+VLOOKUP("LDBOND"&amp;A116,'Main File'!A:O,7,0),0)</f>
        <v>0</v>
      </c>
      <c r="D116" s="26">
        <f>IFERROR(+VLOOKUP("LDBOND"&amp;A116,'Main File'!A:O,8,0),0)</f>
        <v>0</v>
      </c>
      <c r="E116" s="26">
        <f>IFERROR(+VLOOKUP("LDBOND"&amp;A116,'Main File'!A:O,9,0),0)</f>
        <v>0</v>
      </c>
      <c r="F116" s="26">
        <f>IFERROR(+VLOOKUP("LDBOND"&amp;A116,'Main File'!A:O,10,0),0)</f>
        <v>0</v>
      </c>
      <c r="G116" s="26">
        <f>IFERROR(+VLOOKUP("LDBOND"&amp;A116,'Main File'!A:O,11,0),0)</f>
        <v>0</v>
      </c>
      <c r="H116" s="26">
        <f>IFERROR(+VLOOKUP("LDBOND"&amp;A116,'Main File'!A:O,12,0),0)</f>
        <v>0</v>
      </c>
      <c r="I116" s="26">
        <f>IFERROR(+VLOOKUP("LDBOND"&amp;A116,'Main File'!A:O,13,0),0)</f>
        <v>0</v>
      </c>
      <c r="J116" s="26">
        <f>IFERROR(+VLOOKUP("LDBOND"&amp;A116,'Main File'!A:O,14,0),0)</f>
        <v>0</v>
      </c>
      <c r="K116" s="26">
        <f>IFERROR(+VLOOKUP("LDBOND"&amp;A116,'Main File'!A:O,15,0),0)</f>
        <v>0</v>
      </c>
    </row>
    <row r="117" spans="1:11" x14ac:dyDescent="0.25">
      <c r="A117" s="9">
        <f t="shared" si="1"/>
        <v>43304</v>
      </c>
      <c r="B117" s="26">
        <f>IFERROR(+VLOOKUP("LDBOND"&amp;A117,'Main File'!A:O,6,0),0)</f>
        <v>0</v>
      </c>
      <c r="C117" s="26">
        <f>IFERROR(+VLOOKUP("LDBOND"&amp;A117,'Main File'!A:O,7,0),0)</f>
        <v>0</v>
      </c>
      <c r="D117" s="26">
        <f>IFERROR(+VLOOKUP("LDBOND"&amp;A117,'Main File'!A:O,8,0),0)</f>
        <v>0</v>
      </c>
      <c r="E117" s="26">
        <f>IFERROR(+VLOOKUP("LDBOND"&amp;A117,'Main File'!A:O,9,0),0)</f>
        <v>0</v>
      </c>
      <c r="F117" s="26">
        <f>IFERROR(+VLOOKUP("LDBOND"&amp;A117,'Main File'!A:O,10,0),0)</f>
        <v>0</v>
      </c>
      <c r="G117" s="26">
        <f>IFERROR(+VLOOKUP("LDBOND"&amp;A117,'Main File'!A:O,11,0),0)</f>
        <v>0</v>
      </c>
      <c r="H117" s="26">
        <f>IFERROR(+VLOOKUP("LDBOND"&amp;A117,'Main File'!A:O,12,0),0)</f>
        <v>0</v>
      </c>
      <c r="I117" s="26">
        <f>IFERROR(+VLOOKUP("LDBOND"&amp;A117,'Main File'!A:O,13,0),0)</f>
        <v>0</v>
      </c>
      <c r="J117" s="26">
        <f>IFERROR(+VLOOKUP("LDBOND"&amp;A117,'Main File'!A:O,14,0),0)</f>
        <v>0</v>
      </c>
      <c r="K117" s="26">
        <f>IFERROR(+VLOOKUP("LDBOND"&amp;A117,'Main File'!A:O,15,0),0)</f>
        <v>0</v>
      </c>
    </row>
    <row r="118" spans="1:11" x14ac:dyDescent="0.25">
      <c r="A118" s="9">
        <f t="shared" si="1"/>
        <v>43305</v>
      </c>
      <c r="B118" s="26">
        <f>IFERROR(+VLOOKUP("LDBOND"&amp;A118,'Main File'!A:O,6,0),0)</f>
        <v>0</v>
      </c>
      <c r="C118" s="26">
        <f>IFERROR(+VLOOKUP("LDBOND"&amp;A118,'Main File'!A:O,7,0),0)</f>
        <v>0</v>
      </c>
      <c r="D118" s="26">
        <f>IFERROR(+VLOOKUP("LDBOND"&amp;A118,'Main File'!A:O,8,0),0)</f>
        <v>0</v>
      </c>
      <c r="E118" s="26">
        <f>IFERROR(+VLOOKUP("LDBOND"&amp;A118,'Main File'!A:O,9,0),0)</f>
        <v>0</v>
      </c>
      <c r="F118" s="26">
        <f>IFERROR(+VLOOKUP("LDBOND"&amp;A118,'Main File'!A:O,10,0),0)</f>
        <v>0</v>
      </c>
      <c r="G118" s="26">
        <f>IFERROR(+VLOOKUP("LDBOND"&amp;A118,'Main File'!A:O,11,0),0)</f>
        <v>0</v>
      </c>
      <c r="H118" s="26">
        <f>IFERROR(+VLOOKUP("LDBOND"&amp;A118,'Main File'!A:O,12,0),0)</f>
        <v>0</v>
      </c>
      <c r="I118" s="26">
        <f>IFERROR(+VLOOKUP("LDBOND"&amp;A118,'Main File'!A:O,13,0),0)</f>
        <v>0</v>
      </c>
      <c r="J118" s="26">
        <f>IFERROR(+VLOOKUP("LDBOND"&amp;A118,'Main File'!A:O,14,0),0)</f>
        <v>0</v>
      </c>
      <c r="K118" s="26">
        <f>IFERROR(+VLOOKUP("LDBOND"&amp;A118,'Main File'!A:O,15,0),0)</f>
        <v>0</v>
      </c>
    </row>
    <row r="119" spans="1:11" x14ac:dyDescent="0.25">
      <c r="A119" s="9">
        <f t="shared" si="1"/>
        <v>43306</v>
      </c>
      <c r="B119" s="26">
        <f>IFERROR(+VLOOKUP("LDBOND"&amp;A119,'Main File'!A:O,6,0),0)</f>
        <v>0</v>
      </c>
      <c r="C119" s="26">
        <f>IFERROR(+VLOOKUP("LDBOND"&amp;A119,'Main File'!A:O,7,0),0)</f>
        <v>0</v>
      </c>
      <c r="D119" s="26">
        <f>IFERROR(+VLOOKUP("LDBOND"&amp;A119,'Main File'!A:O,8,0),0)</f>
        <v>0</v>
      </c>
      <c r="E119" s="26">
        <f>IFERROR(+VLOOKUP("LDBOND"&amp;A119,'Main File'!A:O,9,0),0)</f>
        <v>0</v>
      </c>
      <c r="F119" s="26">
        <f>IFERROR(+VLOOKUP("LDBOND"&amp;A119,'Main File'!A:O,10,0),0)</f>
        <v>0</v>
      </c>
      <c r="G119" s="26">
        <f>IFERROR(+VLOOKUP("LDBOND"&amp;A119,'Main File'!A:O,11,0),0)</f>
        <v>0</v>
      </c>
      <c r="H119" s="26">
        <f>IFERROR(+VLOOKUP("LDBOND"&amp;A119,'Main File'!A:O,12,0),0)</f>
        <v>0</v>
      </c>
      <c r="I119" s="26">
        <f>IFERROR(+VLOOKUP("LDBOND"&amp;A119,'Main File'!A:O,13,0),0)</f>
        <v>0</v>
      </c>
      <c r="J119" s="26">
        <f>IFERROR(+VLOOKUP("LDBOND"&amp;A119,'Main File'!A:O,14,0),0)</f>
        <v>0</v>
      </c>
      <c r="K119" s="26">
        <f>IFERROR(+VLOOKUP("LDBOND"&amp;A119,'Main File'!A:O,15,0),0)</f>
        <v>0</v>
      </c>
    </row>
    <row r="120" spans="1:11" x14ac:dyDescent="0.25">
      <c r="A120" s="9">
        <f t="shared" si="1"/>
        <v>43307</v>
      </c>
      <c r="B120" s="26">
        <f>IFERROR(+VLOOKUP("LDBOND"&amp;A120,'Main File'!A:O,6,0),0)</f>
        <v>0</v>
      </c>
      <c r="C120" s="26">
        <f>IFERROR(+VLOOKUP("LDBOND"&amp;A120,'Main File'!A:O,7,0),0)</f>
        <v>0</v>
      </c>
      <c r="D120" s="26">
        <f>IFERROR(+VLOOKUP("LDBOND"&amp;A120,'Main File'!A:O,8,0),0)</f>
        <v>0</v>
      </c>
      <c r="E120" s="26">
        <f>IFERROR(+VLOOKUP("LDBOND"&amp;A120,'Main File'!A:O,9,0),0)</f>
        <v>0</v>
      </c>
      <c r="F120" s="26">
        <f>IFERROR(+VLOOKUP("LDBOND"&amp;A120,'Main File'!A:O,10,0),0)</f>
        <v>0</v>
      </c>
      <c r="G120" s="26">
        <f>IFERROR(+VLOOKUP("LDBOND"&amp;A120,'Main File'!A:O,11,0),0)</f>
        <v>0</v>
      </c>
      <c r="H120" s="26">
        <f>IFERROR(+VLOOKUP("LDBOND"&amp;A120,'Main File'!A:O,12,0),0)</f>
        <v>0</v>
      </c>
      <c r="I120" s="26">
        <f>IFERROR(+VLOOKUP("LDBOND"&amp;A120,'Main File'!A:O,13,0),0)</f>
        <v>0</v>
      </c>
      <c r="J120" s="26">
        <f>IFERROR(+VLOOKUP("LDBOND"&amp;A120,'Main File'!A:O,14,0),0)</f>
        <v>0</v>
      </c>
      <c r="K120" s="26">
        <f>IFERROR(+VLOOKUP("LDBOND"&amp;A120,'Main File'!A:O,15,0),0)</f>
        <v>0</v>
      </c>
    </row>
    <row r="121" spans="1:11" x14ac:dyDescent="0.25">
      <c r="A121" s="9">
        <f t="shared" si="1"/>
        <v>43308</v>
      </c>
      <c r="B121" s="26">
        <f>IFERROR(+VLOOKUP("LDBOND"&amp;A121,'Main File'!A:O,6,0),0)</f>
        <v>0</v>
      </c>
      <c r="C121" s="26">
        <f>IFERROR(+VLOOKUP("LDBOND"&amp;A121,'Main File'!A:O,7,0),0)</f>
        <v>0</v>
      </c>
      <c r="D121" s="26">
        <f>IFERROR(+VLOOKUP("LDBOND"&amp;A121,'Main File'!A:O,8,0),0)</f>
        <v>0</v>
      </c>
      <c r="E121" s="26">
        <f>IFERROR(+VLOOKUP("LDBOND"&amp;A121,'Main File'!A:O,9,0),0)</f>
        <v>0</v>
      </c>
      <c r="F121" s="26">
        <f>IFERROR(+VLOOKUP("LDBOND"&amp;A121,'Main File'!A:O,10,0),0)</f>
        <v>0</v>
      </c>
      <c r="G121" s="26">
        <f>IFERROR(+VLOOKUP("LDBOND"&amp;A121,'Main File'!A:O,11,0),0)</f>
        <v>0</v>
      </c>
      <c r="H121" s="26">
        <f>IFERROR(+VLOOKUP("LDBOND"&amp;A121,'Main File'!A:O,12,0),0)</f>
        <v>0</v>
      </c>
      <c r="I121" s="26">
        <f>IFERROR(+VLOOKUP("LDBOND"&amp;A121,'Main File'!A:O,13,0),0)</f>
        <v>0</v>
      </c>
      <c r="J121" s="26">
        <f>IFERROR(+VLOOKUP("LDBOND"&amp;A121,'Main File'!A:O,14,0),0)</f>
        <v>0</v>
      </c>
      <c r="K121" s="26">
        <f>IFERROR(+VLOOKUP("LDBOND"&amp;A121,'Main File'!A:O,15,0),0)</f>
        <v>0</v>
      </c>
    </row>
    <row r="122" spans="1:11" x14ac:dyDescent="0.25">
      <c r="A122" s="9">
        <f t="shared" si="1"/>
        <v>43309</v>
      </c>
      <c r="B122" s="26">
        <f>IFERROR(+VLOOKUP("LDBOND"&amp;A122,'Main File'!A:O,6,0),0)</f>
        <v>0</v>
      </c>
      <c r="C122" s="26">
        <f>IFERROR(+VLOOKUP("LDBOND"&amp;A122,'Main File'!A:O,7,0),0)</f>
        <v>0</v>
      </c>
      <c r="D122" s="26">
        <f>IFERROR(+VLOOKUP("LDBOND"&amp;A122,'Main File'!A:O,8,0),0)</f>
        <v>0</v>
      </c>
      <c r="E122" s="26">
        <f>IFERROR(+VLOOKUP("LDBOND"&amp;A122,'Main File'!A:O,9,0),0)</f>
        <v>0</v>
      </c>
      <c r="F122" s="26">
        <f>IFERROR(+VLOOKUP("LDBOND"&amp;A122,'Main File'!A:O,10,0),0)</f>
        <v>0</v>
      </c>
      <c r="G122" s="26">
        <f>IFERROR(+VLOOKUP("LDBOND"&amp;A122,'Main File'!A:O,11,0),0)</f>
        <v>0</v>
      </c>
      <c r="H122" s="26">
        <f>IFERROR(+VLOOKUP("LDBOND"&amp;A122,'Main File'!A:O,12,0),0)</f>
        <v>0</v>
      </c>
      <c r="I122" s="26">
        <f>IFERROR(+VLOOKUP("LDBOND"&amp;A122,'Main File'!A:O,13,0),0)</f>
        <v>0</v>
      </c>
      <c r="J122" s="26">
        <f>IFERROR(+VLOOKUP("LDBOND"&amp;A122,'Main File'!A:O,14,0),0)</f>
        <v>0</v>
      </c>
      <c r="K122" s="26">
        <f>IFERROR(+VLOOKUP("LDBOND"&amp;A122,'Main File'!A:O,15,0),0)</f>
        <v>0</v>
      </c>
    </row>
    <row r="123" spans="1:11" x14ac:dyDescent="0.25">
      <c r="A123" s="9">
        <f t="shared" si="1"/>
        <v>43310</v>
      </c>
      <c r="B123" s="26">
        <f>IFERROR(+VLOOKUP("LDBOND"&amp;A123,'Main File'!A:O,6,0),0)</f>
        <v>0</v>
      </c>
      <c r="C123" s="26">
        <f>IFERROR(+VLOOKUP("LDBOND"&amp;A123,'Main File'!A:O,7,0),0)</f>
        <v>0</v>
      </c>
      <c r="D123" s="26">
        <f>IFERROR(+VLOOKUP("LDBOND"&amp;A123,'Main File'!A:O,8,0),0)</f>
        <v>0</v>
      </c>
      <c r="E123" s="26">
        <f>IFERROR(+VLOOKUP("LDBOND"&amp;A123,'Main File'!A:O,9,0),0)</f>
        <v>0</v>
      </c>
      <c r="F123" s="26">
        <f>IFERROR(+VLOOKUP("LDBOND"&amp;A123,'Main File'!A:O,10,0),0)</f>
        <v>0</v>
      </c>
      <c r="G123" s="26">
        <f>IFERROR(+VLOOKUP("LDBOND"&amp;A123,'Main File'!A:O,11,0),0)</f>
        <v>0</v>
      </c>
      <c r="H123" s="26">
        <f>IFERROR(+VLOOKUP("LDBOND"&amp;A123,'Main File'!A:O,12,0),0)</f>
        <v>0</v>
      </c>
      <c r="I123" s="26">
        <f>IFERROR(+VLOOKUP("LDBOND"&amp;A123,'Main File'!A:O,13,0),0)</f>
        <v>0</v>
      </c>
      <c r="J123" s="26">
        <f>IFERROR(+VLOOKUP("LDBOND"&amp;A123,'Main File'!A:O,14,0),0)</f>
        <v>0</v>
      </c>
      <c r="K123" s="26">
        <f>IFERROR(+VLOOKUP("LDBOND"&amp;A123,'Main File'!A:O,15,0),0)</f>
        <v>0</v>
      </c>
    </row>
    <row r="124" spans="1:11" x14ac:dyDescent="0.25">
      <c r="A124" s="9">
        <f t="shared" si="1"/>
        <v>43311</v>
      </c>
      <c r="B124" s="26">
        <f>IFERROR(+VLOOKUP("LDBOND"&amp;A124,'Main File'!A:O,6,0),0)</f>
        <v>0</v>
      </c>
      <c r="C124" s="26">
        <f>IFERROR(+VLOOKUP("LDBOND"&amp;A124,'Main File'!A:O,7,0),0)</f>
        <v>0</v>
      </c>
      <c r="D124" s="26">
        <f>IFERROR(+VLOOKUP("LDBOND"&amp;A124,'Main File'!A:O,8,0),0)</f>
        <v>0</v>
      </c>
      <c r="E124" s="26">
        <f>IFERROR(+VLOOKUP("LDBOND"&amp;A124,'Main File'!A:O,9,0),0)</f>
        <v>0</v>
      </c>
      <c r="F124" s="26">
        <f>IFERROR(+VLOOKUP("LDBOND"&amp;A124,'Main File'!A:O,10,0),0)</f>
        <v>0</v>
      </c>
      <c r="G124" s="26">
        <f>IFERROR(+VLOOKUP("LDBOND"&amp;A124,'Main File'!A:O,11,0),0)</f>
        <v>0</v>
      </c>
      <c r="H124" s="26">
        <f>IFERROR(+VLOOKUP("LDBOND"&amp;A124,'Main File'!A:O,12,0),0)</f>
        <v>0</v>
      </c>
      <c r="I124" s="26">
        <f>IFERROR(+VLOOKUP("LDBOND"&amp;A124,'Main File'!A:O,13,0),0)</f>
        <v>0</v>
      </c>
      <c r="J124" s="26">
        <f>IFERROR(+VLOOKUP("LDBOND"&amp;A124,'Main File'!A:O,14,0),0)</f>
        <v>0</v>
      </c>
      <c r="K124" s="26">
        <f>IFERROR(+VLOOKUP("LDBOND"&amp;A124,'Main File'!A:O,15,0),0)</f>
        <v>0</v>
      </c>
    </row>
    <row r="125" spans="1:11" x14ac:dyDescent="0.25">
      <c r="A125" s="9">
        <f t="shared" si="1"/>
        <v>43312</v>
      </c>
      <c r="B125" s="26">
        <f>IFERROR(+VLOOKUP("LDBOND"&amp;A125,'Main File'!A:O,6,0),0)</f>
        <v>0</v>
      </c>
      <c r="C125" s="26">
        <f>IFERROR(+VLOOKUP("LDBOND"&amp;A125,'Main File'!A:O,7,0),0)</f>
        <v>0</v>
      </c>
      <c r="D125" s="26">
        <f>IFERROR(+VLOOKUP("LDBOND"&amp;A125,'Main File'!A:O,8,0),0)</f>
        <v>0</v>
      </c>
      <c r="E125" s="26">
        <f>IFERROR(+VLOOKUP("LDBOND"&amp;A125,'Main File'!A:O,9,0),0)</f>
        <v>0</v>
      </c>
      <c r="F125" s="26">
        <f>IFERROR(+VLOOKUP("LDBOND"&amp;A125,'Main File'!A:O,10,0),0)</f>
        <v>0</v>
      </c>
      <c r="G125" s="26">
        <f>IFERROR(+VLOOKUP("LDBOND"&amp;A125,'Main File'!A:O,11,0),0)</f>
        <v>0</v>
      </c>
      <c r="H125" s="26">
        <f>IFERROR(+VLOOKUP("LDBOND"&amp;A125,'Main File'!A:O,12,0),0)</f>
        <v>0</v>
      </c>
      <c r="I125" s="26">
        <f>IFERROR(+VLOOKUP("LDBOND"&amp;A125,'Main File'!A:O,13,0),0)</f>
        <v>0</v>
      </c>
      <c r="J125" s="26">
        <f>IFERROR(+VLOOKUP("LDBOND"&amp;A125,'Main File'!A:O,14,0),0)</f>
        <v>0</v>
      </c>
      <c r="K125" s="26">
        <f>IFERROR(+VLOOKUP("LDBOND"&amp;A125,'Main File'!A:O,15,0),0)</f>
        <v>0</v>
      </c>
    </row>
    <row r="126" spans="1:11" x14ac:dyDescent="0.25">
      <c r="A126" s="9">
        <f t="shared" si="1"/>
        <v>43313</v>
      </c>
      <c r="B126" s="26">
        <f>IFERROR(+VLOOKUP("LDBOND"&amp;A126,'Main File'!A:O,6,0),0)</f>
        <v>0</v>
      </c>
      <c r="C126" s="26">
        <f>IFERROR(+VLOOKUP("LDBOND"&amp;A126,'Main File'!A:O,7,0),0)</f>
        <v>0</v>
      </c>
      <c r="D126" s="26">
        <f>IFERROR(+VLOOKUP("LDBOND"&amp;A126,'Main File'!A:O,8,0),0)</f>
        <v>0</v>
      </c>
      <c r="E126" s="26">
        <f>IFERROR(+VLOOKUP("LDBOND"&amp;A126,'Main File'!A:O,9,0),0)</f>
        <v>0</v>
      </c>
      <c r="F126" s="26">
        <f>IFERROR(+VLOOKUP("LDBOND"&amp;A126,'Main File'!A:O,10,0),0)</f>
        <v>0</v>
      </c>
      <c r="G126" s="26">
        <f>IFERROR(+VLOOKUP("LDBOND"&amp;A126,'Main File'!A:O,11,0),0)</f>
        <v>0</v>
      </c>
      <c r="H126" s="26">
        <f>IFERROR(+VLOOKUP("LDBOND"&amp;A126,'Main File'!A:O,12,0),0)</f>
        <v>0</v>
      </c>
      <c r="I126" s="26">
        <f>IFERROR(+VLOOKUP("LDBOND"&amp;A126,'Main File'!A:O,13,0),0)</f>
        <v>0</v>
      </c>
      <c r="J126" s="26">
        <f>IFERROR(+VLOOKUP("LDBOND"&amp;A126,'Main File'!A:O,14,0),0)</f>
        <v>0</v>
      </c>
      <c r="K126" s="26">
        <f>IFERROR(+VLOOKUP("LDBOND"&amp;A126,'Main File'!A:O,15,0),0)</f>
        <v>0</v>
      </c>
    </row>
    <row r="127" spans="1:11" x14ac:dyDescent="0.25">
      <c r="A127" s="9">
        <f t="shared" si="1"/>
        <v>43314</v>
      </c>
      <c r="B127" s="26">
        <f>IFERROR(+VLOOKUP("LDBOND"&amp;A127,'Main File'!A:O,6,0),0)</f>
        <v>0</v>
      </c>
      <c r="C127" s="26">
        <f>IFERROR(+VLOOKUP("LDBOND"&amp;A127,'Main File'!A:O,7,0),0)</f>
        <v>0</v>
      </c>
      <c r="D127" s="26">
        <f>IFERROR(+VLOOKUP("LDBOND"&amp;A127,'Main File'!A:O,8,0),0)</f>
        <v>0</v>
      </c>
      <c r="E127" s="26">
        <f>IFERROR(+VLOOKUP("LDBOND"&amp;A127,'Main File'!A:O,9,0),0)</f>
        <v>0</v>
      </c>
      <c r="F127" s="26">
        <f>IFERROR(+VLOOKUP("LDBOND"&amp;A127,'Main File'!A:O,10,0),0)</f>
        <v>0</v>
      </c>
      <c r="G127" s="26">
        <f>IFERROR(+VLOOKUP("LDBOND"&amp;A127,'Main File'!A:O,11,0),0)</f>
        <v>0</v>
      </c>
      <c r="H127" s="26">
        <f>IFERROR(+VLOOKUP("LDBOND"&amp;A127,'Main File'!A:O,12,0),0)</f>
        <v>0</v>
      </c>
      <c r="I127" s="26">
        <f>IFERROR(+VLOOKUP("LDBOND"&amp;A127,'Main File'!A:O,13,0),0)</f>
        <v>0</v>
      </c>
      <c r="J127" s="26">
        <f>IFERROR(+VLOOKUP("LDBOND"&amp;A127,'Main File'!A:O,14,0),0)</f>
        <v>0</v>
      </c>
      <c r="K127" s="26">
        <f>IFERROR(+VLOOKUP("LDBOND"&amp;A127,'Main File'!A:O,15,0),0)</f>
        <v>0</v>
      </c>
    </row>
    <row r="128" spans="1:11" x14ac:dyDescent="0.25">
      <c r="A128" s="9">
        <f t="shared" si="1"/>
        <v>43315</v>
      </c>
      <c r="B128" s="26">
        <f>IFERROR(+VLOOKUP("LDBOND"&amp;A128,'Main File'!A:O,6,0),0)</f>
        <v>0</v>
      </c>
      <c r="C128" s="26">
        <f>IFERROR(+VLOOKUP("LDBOND"&amp;A128,'Main File'!A:O,7,0),0)</f>
        <v>0</v>
      </c>
      <c r="D128" s="26">
        <f>IFERROR(+VLOOKUP("LDBOND"&amp;A128,'Main File'!A:O,8,0),0)</f>
        <v>0</v>
      </c>
      <c r="E128" s="26">
        <f>IFERROR(+VLOOKUP("LDBOND"&amp;A128,'Main File'!A:O,9,0),0)</f>
        <v>0</v>
      </c>
      <c r="F128" s="26">
        <f>IFERROR(+VLOOKUP("LDBOND"&amp;A128,'Main File'!A:O,10,0),0)</f>
        <v>0</v>
      </c>
      <c r="G128" s="26">
        <f>IFERROR(+VLOOKUP("LDBOND"&amp;A128,'Main File'!A:O,11,0),0)</f>
        <v>0</v>
      </c>
      <c r="H128" s="26">
        <f>IFERROR(+VLOOKUP("LDBOND"&amp;A128,'Main File'!A:O,12,0),0)</f>
        <v>0</v>
      </c>
      <c r="I128" s="26">
        <f>IFERROR(+VLOOKUP("LDBOND"&amp;A128,'Main File'!A:O,13,0),0)</f>
        <v>0</v>
      </c>
      <c r="J128" s="26">
        <f>IFERROR(+VLOOKUP("LDBOND"&amp;A128,'Main File'!A:O,14,0),0)</f>
        <v>0</v>
      </c>
      <c r="K128" s="26">
        <f>IFERROR(+VLOOKUP("LDBOND"&amp;A128,'Main File'!A:O,15,0),0)</f>
        <v>0</v>
      </c>
    </row>
    <row r="129" spans="1:11" x14ac:dyDescent="0.25">
      <c r="A129" s="9">
        <f t="shared" si="1"/>
        <v>43316</v>
      </c>
      <c r="B129" s="26">
        <f>IFERROR(+VLOOKUP("LDBOND"&amp;A129,'Main File'!A:O,6,0),0)</f>
        <v>0</v>
      </c>
      <c r="C129" s="26">
        <f>IFERROR(+VLOOKUP("LDBOND"&amp;A129,'Main File'!A:O,7,0),0)</f>
        <v>0</v>
      </c>
      <c r="D129" s="26">
        <f>IFERROR(+VLOOKUP("LDBOND"&amp;A129,'Main File'!A:O,8,0),0)</f>
        <v>0</v>
      </c>
      <c r="E129" s="26">
        <f>IFERROR(+VLOOKUP("LDBOND"&amp;A129,'Main File'!A:O,9,0),0)</f>
        <v>0</v>
      </c>
      <c r="F129" s="26">
        <f>IFERROR(+VLOOKUP("LDBOND"&amp;A129,'Main File'!A:O,10,0),0)</f>
        <v>0</v>
      </c>
      <c r="G129" s="26">
        <f>IFERROR(+VLOOKUP("LDBOND"&amp;A129,'Main File'!A:O,11,0),0)</f>
        <v>0</v>
      </c>
      <c r="H129" s="26">
        <f>IFERROR(+VLOOKUP("LDBOND"&amp;A129,'Main File'!A:O,12,0),0)</f>
        <v>0</v>
      </c>
      <c r="I129" s="26">
        <f>IFERROR(+VLOOKUP("LDBOND"&amp;A129,'Main File'!A:O,13,0),0)</f>
        <v>0</v>
      </c>
      <c r="J129" s="26">
        <f>IFERROR(+VLOOKUP("LDBOND"&amp;A129,'Main File'!A:O,14,0),0)</f>
        <v>0</v>
      </c>
      <c r="K129" s="26">
        <f>IFERROR(+VLOOKUP("LDBOND"&amp;A129,'Main File'!A:O,15,0),0)</f>
        <v>0</v>
      </c>
    </row>
    <row r="130" spans="1:11" x14ac:dyDescent="0.25">
      <c r="A130" s="9">
        <f t="shared" si="1"/>
        <v>43317</v>
      </c>
      <c r="B130" s="26">
        <f>IFERROR(+VLOOKUP("LDBOND"&amp;A130,'Main File'!A:O,6,0),0)</f>
        <v>0</v>
      </c>
      <c r="C130" s="26">
        <f>IFERROR(+VLOOKUP("LDBOND"&amp;A130,'Main File'!A:O,7,0),0)</f>
        <v>0</v>
      </c>
      <c r="D130" s="26">
        <f>IFERROR(+VLOOKUP("LDBOND"&amp;A130,'Main File'!A:O,8,0),0)</f>
        <v>0</v>
      </c>
      <c r="E130" s="26">
        <f>IFERROR(+VLOOKUP("LDBOND"&amp;A130,'Main File'!A:O,9,0),0)</f>
        <v>0</v>
      </c>
      <c r="F130" s="26">
        <f>IFERROR(+VLOOKUP("LDBOND"&amp;A130,'Main File'!A:O,10,0),0)</f>
        <v>0</v>
      </c>
      <c r="G130" s="26">
        <f>IFERROR(+VLOOKUP("LDBOND"&amp;A130,'Main File'!A:O,11,0),0)</f>
        <v>0</v>
      </c>
      <c r="H130" s="26">
        <f>IFERROR(+VLOOKUP("LDBOND"&amp;A130,'Main File'!A:O,12,0),0)</f>
        <v>0</v>
      </c>
      <c r="I130" s="26">
        <f>IFERROR(+VLOOKUP("LDBOND"&amp;A130,'Main File'!A:O,13,0),0)</f>
        <v>0</v>
      </c>
      <c r="J130" s="26">
        <f>IFERROR(+VLOOKUP("LDBOND"&amp;A130,'Main File'!A:O,14,0),0)</f>
        <v>0</v>
      </c>
      <c r="K130" s="26">
        <f>IFERROR(+VLOOKUP("LDBOND"&amp;A130,'Main File'!A:O,15,0),0)</f>
        <v>0</v>
      </c>
    </row>
    <row r="131" spans="1:11" x14ac:dyDescent="0.25">
      <c r="A131" s="9">
        <f t="shared" si="1"/>
        <v>43318</v>
      </c>
      <c r="B131" s="26">
        <f>IFERROR(+VLOOKUP("LDBOND"&amp;A131,'Main File'!A:O,6,0),0)</f>
        <v>0</v>
      </c>
      <c r="C131" s="26">
        <f>IFERROR(+VLOOKUP("LDBOND"&amp;A131,'Main File'!A:O,7,0),0)</f>
        <v>0</v>
      </c>
      <c r="D131" s="26">
        <f>IFERROR(+VLOOKUP("LDBOND"&amp;A131,'Main File'!A:O,8,0),0)</f>
        <v>0</v>
      </c>
      <c r="E131" s="26">
        <f>IFERROR(+VLOOKUP("LDBOND"&amp;A131,'Main File'!A:O,9,0),0)</f>
        <v>0</v>
      </c>
      <c r="F131" s="26">
        <f>IFERROR(+VLOOKUP("LDBOND"&amp;A131,'Main File'!A:O,10,0),0)</f>
        <v>0</v>
      </c>
      <c r="G131" s="26">
        <f>IFERROR(+VLOOKUP("LDBOND"&amp;A131,'Main File'!A:O,11,0),0)</f>
        <v>0</v>
      </c>
      <c r="H131" s="26">
        <f>IFERROR(+VLOOKUP("LDBOND"&amp;A131,'Main File'!A:O,12,0),0)</f>
        <v>0</v>
      </c>
      <c r="I131" s="26">
        <f>IFERROR(+VLOOKUP("LDBOND"&amp;A131,'Main File'!A:O,13,0),0)</f>
        <v>0</v>
      </c>
      <c r="J131" s="26">
        <f>IFERROR(+VLOOKUP("LDBOND"&amp;A131,'Main File'!A:O,14,0),0)</f>
        <v>0</v>
      </c>
      <c r="K131" s="26">
        <f>IFERROR(+VLOOKUP("LDBOND"&amp;A131,'Main File'!A:O,15,0),0)</f>
        <v>0</v>
      </c>
    </row>
    <row r="132" spans="1:11" x14ac:dyDescent="0.25">
      <c r="A132" s="9">
        <f t="shared" si="1"/>
        <v>43319</v>
      </c>
      <c r="B132" s="26">
        <f>IFERROR(+VLOOKUP("LDBOND"&amp;A132,'Main File'!A:O,6,0),0)</f>
        <v>0</v>
      </c>
      <c r="C132" s="26">
        <f>IFERROR(+VLOOKUP("LDBOND"&amp;A132,'Main File'!A:O,7,0),0)</f>
        <v>0</v>
      </c>
      <c r="D132" s="26">
        <f>IFERROR(+VLOOKUP("LDBOND"&amp;A132,'Main File'!A:O,8,0),0)</f>
        <v>0</v>
      </c>
      <c r="E132" s="26">
        <f>IFERROR(+VLOOKUP("LDBOND"&amp;A132,'Main File'!A:O,9,0),0)</f>
        <v>0</v>
      </c>
      <c r="F132" s="26">
        <f>IFERROR(+VLOOKUP("LDBOND"&amp;A132,'Main File'!A:O,10,0),0)</f>
        <v>0</v>
      </c>
      <c r="G132" s="26">
        <f>IFERROR(+VLOOKUP("LDBOND"&amp;A132,'Main File'!A:O,11,0),0)</f>
        <v>0</v>
      </c>
      <c r="H132" s="26">
        <f>IFERROR(+VLOOKUP("LDBOND"&amp;A132,'Main File'!A:O,12,0),0)</f>
        <v>0</v>
      </c>
      <c r="I132" s="26">
        <f>IFERROR(+VLOOKUP("LDBOND"&amp;A132,'Main File'!A:O,13,0),0)</f>
        <v>0</v>
      </c>
      <c r="J132" s="26">
        <f>IFERROR(+VLOOKUP("LDBOND"&amp;A132,'Main File'!A:O,14,0),0)</f>
        <v>0</v>
      </c>
      <c r="K132" s="26">
        <f>IFERROR(+VLOOKUP("LDBOND"&amp;A132,'Main File'!A:O,15,0),0)</f>
        <v>0</v>
      </c>
    </row>
    <row r="133" spans="1:11" x14ac:dyDescent="0.25">
      <c r="A133" s="9">
        <f t="shared" si="1"/>
        <v>43320</v>
      </c>
      <c r="B133" s="26">
        <f>IFERROR(+VLOOKUP("LDBOND"&amp;A133,'Main File'!A:O,6,0),0)</f>
        <v>0</v>
      </c>
      <c r="C133" s="26">
        <f>IFERROR(+VLOOKUP("LDBOND"&amp;A133,'Main File'!A:O,7,0),0)</f>
        <v>0</v>
      </c>
      <c r="D133" s="26">
        <f>IFERROR(+VLOOKUP("LDBOND"&amp;A133,'Main File'!A:O,8,0),0)</f>
        <v>0</v>
      </c>
      <c r="E133" s="26">
        <f>IFERROR(+VLOOKUP("LDBOND"&amp;A133,'Main File'!A:O,9,0),0)</f>
        <v>0</v>
      </c>
      <c r="F133" s="26">
        <f>IFERROR(+VLOOKUP("LDBOND"&amp;A133,'Main File'!A:O,10,0),0)</f>
        <v>0</v>
      </c>
      <c r="G133" s="26">
        <f>IFERROR(+VLOOKUP("LDBOND"&amp;A133,'Main File'!A:O,11,0),0)</f>
        <v>0</v>
      </c>
      <c r="H133" s="26">
        <f>IFERROR(+VLOOKUP("LDBOND"&amp;A133,'Main File'!A:O,12,0),0)</f>
        <v>0</v>
      </c>
      <c r="I133" s="26">
        <f>IFERROR(+VLOOKUP("LDBOND"&amp;A133,'Main File'!A:O,13,0),0)</f>
        <v>0</v>
      </c>
      <c r="J133" s="26">
        <f>IFERROR(+VLOOKUP("LDBOND"&amp;A133,'Main File'!A:O,14,0),0)</f>
        <v>0</v>
      </c>
      <c r="K133" s="26">
        <f>IFERROR(+VLOOKUP("LDBOND"&amp;A133,'Main File'!A:O,15,0),0)</f>
        <v>0</v>
      </c>
    </row>
    <row r="134" spans="1:11" x14ac:dyDescent="0.25">
      <c r="A134" s="9">
        <f t="shared" si="1"/>
        <v>43321</v>
      </c>
      <c r="B134" s="26">
        <f>IFERROR(+VLOOKUP("LDBOND"&amp;A134,'Main File'!A:O,6,0),0)</f>
        <v>0</v>
      </c>
      <c r="C134" s="26">
        <f>IFERROR(+VLOOKUP("LDBOND"&amp;A134,'Main File'!A:O,7,0),0)</f>
        <v>0</v>
      </c>
      <c r="D134" s="26">
        <f>IFERROR(+VLOOKUP("LDBOND"&amp;A134,'Main File'!A:O,8,0),0)</f>
        <v>0</v>
      </c>
      <c r="E134" s="26">
        <f>IFERROR(+VLOOKUP("LDBOND"&amp;A134,'Main File'!A:O,9,0),0)</f>
        <v>0</v>
      </c>
      <c r="F134" s="26">
        <f>IFERROR(+VLOOKUP("LDBOND"&amp;A134,'Main File'!A:O,10,0),0)</f>
        <v>0</v>
      </c>
      <c r="G134" s="26">
        <f>IFERROR(+VLOOKUP("LDBOND"&amp;A134,'Main File'!A:O,11,0),0)</f>
        <v>0</v>
      </c>
      <c r="H134" s="26">
        <f>IFERROR(+VLOOKUP("LDBOND"&amp;A134,'Main File'!A:O,12,0),0)</f>
        <v>0</v>
      </c>
      <c r="I134" s="26">
        <f>IFERROR(+VLOOKUP("LDBOND"&amp;A134,'Main File'!A:O,13,0),0)</f>
        <v>0</v>
      </c>
      <c r="J134" s="26">
        <f>IFERROR(+VLOOKUP("LDBOND"&amp;A134,'Main File'!A:O,14,0),0)</f>
        <v>0</v>
      </c>
      <c r="K134" s="26">
        <f>IFERROR(+VLOOKUP("LDBOND"&amp;A134,'Main File'!A:O,15,0),0)</f>
        <v>0</v>
      </c>
    </row>
    <row r="135" spans="1:11" x14ac:dyDescent="0.25">
      <c r="A135" s="9">
        <f t="shared" ref="A135:A198" si="2">+A134+1</f>
        <v>43322</v>
      </c>
      <c r="B135" s="26">
        <f>IFERROR(+VLOOKUP("LDBOND"&amp;A135,'Main File'!A:O,6,0),0)</f>
        <v>0</v>
      </c>
      <c r="C135" s="26">
        <f>IFERROR(+VLOOKUP("LDBOND"&amp;A135,'Main File'!A:O,7,0),0)</f>
        <v>0</v>
      </c>
      <c r="D135" s="26">
        <f>IFERROR(+VLOOKUP("LDBOND"&amp;A135,'Main File'!A:O,8,0),0)</f>
        <v>0</v>
      </c>
      <c r="E135" s="26">
        <f>IFERROR(+VLOOKUP("LDBOND"&amp;A135,'Main File'!A:O,9,0),0)</f>
        <v>0</v>
      </c>
      <c r="F135" s="26">
        <f>IFERROR(+VLOOKUP("LDBOND"&amp;A135,'Main File'!A:O,10,0),0)</f>
        <v>0</v>
      </c>
      <c r="G135" s="26">
        <f>IFERROR(+VLOOKUP("LDBOND"&amp;A135,'Main File'!A:O,11,0),0)</f>
        <v>0</v>
      </c>
      <c r="H135" s="26">
        <f>IFERROR(+VLOOKUP("LDBOND"&amp;A135,'Main File'!A:O,12,0),0)</f>
        <v>0</v>
      </c>
      <c r="I135" s="26">
        <f>IFERROR(+VLOOKUP("LDBOND"&amp;A135,'Main File'!A:O,13,0),0)</f>
        <v>0</v>
      </c>
      <c r="J135" s="26">
        <f>IFERROR(+VLOOKUP("LDBOND"&amp;A135,'Main File'!A:O,14,0),0)</f>
        <v>0</v>
      </c>
      <c r="K135" s="26">
        <f>IFERROR(+VLOOKUP("LDBOND"&amp;A135,'Main File'!A:O,15,0),0)</f>
        <v>0</v>
      </c>
    </row>
    <row r="136" spans="1:11" x14ac:dyDescent="0.25">
      <c r="A136" s="9">
        <f t="shared" si="2"/>
        <v>43323</v>
      </c>
      <c r="B136" s="26">
        <f>IFERROR(+VLOOKUP("LDBOND"&amp;A136,'Main File'!A:O,6,0),0)</f>
        <v>0</v>
      </c>
      <c r="C136" s="26">
        <f>IFERROR(+VLOOKUP("LDBOND"&amp;A136,'Main File'!A:O,7,0),0)</f>
        <v>0</v>
      </c>
      <c r="D136" s="26">
        <f>IFERROR(+VLOOKUP("LDBOND"&amp;A136,'Main File'!A:O,8,0),0)</f>
        <v>0</v>
      </c>
      <c r="E136" s="26">
        <f>IFERROR(+VLOOKUP("LDBOND"&amp;A136,'Main File'!A:O,9,0),0)</f>
        <v>0</v>
      </c>
      <c r="F136" s="26">
        <f>IFERROR(+VLOOKUP("LDBOND"&amp;A136,'Main File'!A:O,10,0),0)</f>
        <v>0</v>
      </c>
      <c r="G136" s="26">
        <f>IFERROR(+VLOOKUP("LDBOND"&amp;A136,'Main File'!A:O,11,0),0)</f>
        <v>0</v>
      </c>
      <c r="H136" s="26">
        <f>IFERROR(+VLOOKUP("LDBOND"&amp;A136,'Main File'!A:O,12,0),0)</f>
        <v>0</v>
      </c>
      <c r="I136" s="26">
        <f>IFERROR(+VLOOKUP("LDBOND"&amp;A136,'Main File'!A:O,13,0),0)</f>
        <v>0</v>
      </c>
      <c r="J136" s="26">
        <f>IFERROR(+VLOOKUP("LDBOND"&amp;A136,'Main File'!A:O,14,0),0)</f>
        <v>0</v>
      </c>
      <c r="K136" s="26">
        <f>IFERROR(+VLOOKUP("LDBOND"&amp;A136,'Main File'!A:O,15,0),0)</f>
        <v>0</v>
      </c>
    </row>
    <row r="137" spans="1:11" x14ac:dyDescent="0.25">
      <c r="A137" s="9">
        <f t="shared" si="2"/>
        <v>43324</v>
      </c>
      <c r="B137" s="26">
        <f>IFERROR(+VLOOKUP("LDBOND"&amp;A137,'Main File'!A:O,6,0),0)</f>
        <v>0</v>
      </c>
      <c r="C137" s="26">
        <f>IFERROR(+VLOOKUP("LDBOND"&amp;A137,'Main File'!A:O,7,0),0)</f>
        <v>0</v>
      </c>
      <c r="D137" s="26">
        <f>IFERROR(+VLOOKUP("LDBOND"&amp;A137,'Main File'!A:O,8,0),0)</f>
        <v>0</v>
      </c>
      <c r="E137" s="26">
        <f>IFERROR(+VLOOKUP("LDBOND"&amp;A137,'Main File'!A:O,9,0),0)</f>
        <v>0</v>
      </c>
      <c r="F137" s="26">
        <f>IFERROR(+VLOOKUP("LDBOND"&amp;A137,'Main File'!A:O,10,0),0)</f>
        <v>0</v>
      </c>
      <c r="G137" s="26">
        <f>IFERROR(+VLOOKUP("LDBOND"&amp;A137,'Main File'!A:O,11,0),0)</f>
        <v>0</v>
      </c>
      <c r="H137" s="26">
        <f>IFERROR(+VLOOKUP("LDBOND"&amp;A137,'Main File'!A:O,12,0),0)</f>
        <v>0</v>
      </c>
      <c r="I137" s="26">
        <f>IFERROR(+VLOOKUP("LDBOND"&amp;A137,'Main File'!A:O,13,0),0)</f>
        <v>0</v>
      </c>
      <c r="J137" s="26">
        <f>IFERROR(+VLOOKUP("LDBOND"&amp;A137,'Main File'!A:O,14,0),0)</f>
        <v>0</v>
      </c>
      <c r="K137" s="26">
        <f>IFERROR(+VLOOKUP("LDBOND"&amp;A137,'Main File'!A:O,15,0),0)</f>
        <v>0</v>
      </c>
    </row>
    <row r="138" spans="1:11" x14ac:dyDescent="0.25">
      <c r="A138" s="9">
        <f t="shared" si="2"/>
        <v>43325</v>
      </c>
      <c r="B138" s="26">
        <f>IFERROR(+VLOOKUP("LDBOND"&amp;A138,'Main File'!A:O,6,0),0)</f>
        <v>0</v>
      </c>
      <c r="C138" s="26">
        <f>IFERROR(+VLOOKUP("LDBOND"&amp;A138,'Main File'!A:O,7,0),0)</f>
        <v>0</v>
      </c>
      <c r="D138" s="26">
        <f>IFERROR(+VLOOKUP("LDBOND"&amp;A138,'Main File'!A:O,8,0),0)</f>
        <v>0</v>
      </c>
      <c r="E138" s="26">
        <f>IFERROR(+VLOOKUP("LDBOND"&amp;A138,'Main File'!A:O,9,0),0)</f>
        <v>0</v>
      </c>
      <c r="F138" s="26">
        <f>IFERROR(+VLOOKUP("LDBOND"&amp;A138,'Main File'!A:O,10,0),0)</f>
        <v>0</v>
      </c>
      <c r="G138" s="26">
        <f>IFERROR(+VLOOKUP("LDBOND"&amp;A138,'Main File'!A:O,11,0),0)</f>
        <v>0</v>
      </c>
      <c r="H138" s="26">
        <f>IFERROR(+VLOOKUP("LDBOND"&amp;A138,'Main File'!A:O,12,0),0)</f>
        <v>0</v>
      </c>
      <c r="I138" s="26">
        <f>IFERROR(+VLOOKUP("LDBOND"&amp;A138,'Main File'!A:O,13,0),0)</f>
        <v>0</v>
      </c>
      <c r="J138" s="26">
        <f>IFERROR(+VLOOKUP("LDBOND"&amp;A138,'Main File'!A:O,14,0),0)</f>
        <v>0</v>
      </c>
      <c r="K138" s="26">
        <f>IFERROR(+VLOOKUP("LDBOND"&amp;A138,'Main File'!A:O,15,0),0)</f>
        <v>0</v>
      </c>
    </row>
    <row r="139" spans="1:11" x14ac:dyDescent="0.25">
      <c r="A139" s="9">
        <f t="shared" si="2"/>
        <v>43326</v>
      </c>
      <c r="B139" s="26">
        <f>IFERROR(+VLOOKUP("LDBOND"&amp;A139,'Main File'!A:O,6,0),0)</f>
        <v>0</v>
      </c>
      <c r="C139" s="26">
        <f>IFERROR(+VLOOKUP("LDBOND"&amp;A139,'Main File'!A:O,7,0),0)</f>
        <v>0</v>
      </c>
      <c r="D139" s="26">
        <f>IFERROR(+VLOOKUP("LDBOND"&amp;A139,'Main File'!A:O,8,0),0)</f>
        <v>0</v>
      </c>
      <c r="E139" s="26">
        <f>IFERROR(+VLOOKUP("LDBOND"&amp;A139,'Main File'!A:O,9,0),0)</f>
        <v>0</v>
      </c>
      <c r="F139" s="26">
        <f>IFERROR(+VLOOKUP("LDBOND"&amp;A139,'Main File'!A:O,10,0),0)</f>
        <v>0</v>
      </c>
      <c r="G139" s="26">
        <f>IFERROR(+VLOOKUP("LDBOND"&amp;A139,'Main File'!A:O,11,0),0)</f>
        <v>0</v>
      </c>
      <c r="H139" s="26">
        <f>IFERROR(+VLOOKUP("LDBOND"&amp;A139,'Main File'!A:O,12,0),0)</f>
        <v>0</v>
      </c>
      <c r="I139" s="26">
        <f>IFERROR(+VLOOKUP("LDBOND"&amp;A139,'Main File'!A:O,13,0),0)</f>
        <v>0</v>
      </c>
      <c r="J139" s="26">
        <f>IFERROR(+VLOOKUP("LDBOND"&amp;A139,'Main File'!A:O,14,0),0)</f>
        <v>0</v>
      </c>
      <c r="K139" s="26">
        <f>IFERROR(+VLOOKUP("LDBOND"&amp;A139,'Main File'!A:O,15,0),0)</f>
        <v>0</v>
      </c>
    </row>
    <row r="140" spans="1:11" x14ac:dyDescent="0.25">
      <c r="A140" s="9">
        <f t="shared" si="2"/>
        <v>43327</v>
      </c>
      <c r="B140" s="26">
        <f>IFERROR(+VLOOKUP("LDBOND"&amp;A140,'Main File'!A:O,6,0),0)</f>
        <v>0</v>
      </c>
      <c r="C140" s="26">
        <f>IFERROR(+VLOOKUP("LDBOND"&amp;A140,'Main File'!A:O,7,0),0)</f>
        <v>0</v>
      </c>
      <c r="D140" s="26">
        <f>IFERROR(+VLOOKUP("LDBOND"&amp;A140,'Main File'!A:O,8,0),0)</f>
        <v>0</v>
      </c>
      <c r="E140" s="26">
        <f>IFERROR(+VLOOKUP("LDBOND"&amp;A140,'Main File'!A:O,9,0),0)</f>
        <v>0</v>
      </c>
      <c r="F140" s="26">
        <f>IFERROR(+VLOOKUP("LDBOND"&amp;A140,'Main File'!A:O,10,0),0)</f>
        <v>0</v>
      </c>
      <c r="G140" s="26">
        <f>IFERROR(+VLOOKUP("LDBOND"&amp;A140,'Main File'!A:O,11,0),0)</f>
        <v>0</v>
      </c>
      <c r="H140" s="26">
        <f>IFERROR(+VLOOKUP("LDBOND"&amp;A140,'Main File'!A:O,12,0),0)</f>
        <v>0</v>
      </c>
      <c r="I140" s="26">
        <f>IFERROR(+VLOOKUP("LDBOND"&amp;A140,'Main File'!A:O,13,0),0)</f>
        <v>0</v>
      </c>
      <c r="J140" s="26">
        <f>IFERROR(+VLOOKUP("LDBOND"&amp;A140,'Main File'!A:O,14,0),0)</f>
        <v>0</v>
      </c>
      <c r="K140" s="26">
        <f>IFERROR(+VLOOKUP("LDBOND"&amp;A140,'Main File'!A:O,15,0),0)</f>
        <v>0</v>
      </c>
    </row>
    <row r="141" spans="1:11" x14ac:dyDescent="0.25">
      <c r="A141" s="9">
        <f t="shared" si="2"/>
        <v>43328</v>
      </c>
      <c r="B141" s="26">
        <f>IFERROR(+VLOOKUP("LDBOND"&amp;A141,'Main File'!A:O,6,0),0)</f>
        <v>0</v>
      </c>
      <c r="C141" s="26">
        <f>IFERROR(+VLOOKUP("LDBOND"&amp;A141,'Main File'!A:O,7,0),0)</f>
        <v>0</v>
      </c>
      <c r="D141" s="26">
        <f>IFERROR(+VLOOKUP("LDBOND"&amp;A141,'Main File'!A:O,8,0),0)</f>
        <v>0</v>
      </c>
      <c r="E141" s="26">
        <f>IFERROR(+VLOOKUP("LDBOND"&amp;A141,'Main File'!A:O,9,0),0)</f>
        <v>0</v>
      </c>
      <c r="F141" s="26">
        <f>IFERROR(+VLOOKUP("LDBOND"&amp;A141,'Main File'!A:O,10,0),0)</f>
        <v>0</v>
      </c>
      <c r="G141" s="26">
        <f>IFERROR(+VLOOKUP("LDBOND"&amp;A141,'Main File'!A:O,11,0),0)</f>
        <v>0</v>
      </c>
      <c r="H141" s="26">
        <f>IFERROR(+VLOOKUP("LDBOND"&amp;A141,'Main File'!A:O,12,0),0)</f>
        <v>0</v>
      </c>
      <c r="I141" s="26">
        <f>IFERROR(+VLOOKUP("LDBOND"&amp;A141,'Main File'!A:O,13,0),0)</f>
        <v>0</v>
      </c>
      <c r="J141" s="26">
        <f>IFERROR(+VLOOKUP("LDBOND"&amp;A141,'Main File'!A:O,14,0),0)</f>
        <v>0</v>
      </c>
      <c r="K141" s="26">
        <f>IFERROR(+VLOOKUP("LDBOND"&amp;A141,'Main File'!A:O,15,0),0)</f>
        <v>0</v>
      </c>
    </row>
    <row r="142" spans="1:11" x14ac:dyDescent="0.25">
      <c r="A142" s="9">
        <f t="shared" si="2"/>
        <v>43329</v>
      </c>
      <c r="B142" s="26">
        <f>IFERROR(+VLOOKUP("LDBOND"&amp;A142,'Main File'!A:O,6,0),0)</f>
        <v>0</v>
      </c>
      <c r="C142" s="26">
        <f>IFERROR(+VLOOKUP("LDBOND"&amp;A142,'Main File'!A:O,7,0),0)</f>
        <v>0</v>
      </c>
      <c r="D142" s="26">
        <f>IFERROR(+VLOOKUP("LDBOND"&amp;A142,'Main File'!A:O,8,0),0)</f>
        <v>0</v>
      </c>
      <c r="E142" s="26">
        <f>IFERROR(+VLOOKUP("LDBOND"&amp;A142,'Main File'!A:O,9,0),0)</f>
        <v>0</v>
      </c>
      <c r="F142" s="26">
        <f>IFERROR(+VLOOKUP("LDBOND"&amp;A142,'Main File'!A:O,10,0),0)</f>
        <v>0</v>
      </c>
      <c r="G142" s="26">
        <f>IFERROR(+VLOOKUP("LDBOND"&amp;A142,'Main File'!A:O,11,0),0)</f>
        <v>0</v>
      </c>
      <c r="H142" s="26">
        <f>IFERROR(+VLOOKUP("LDBOND"&amp;A142,'Main File'!A:O,12,0),0)</f>
        <v>0</v>
      </c>
      <c r="I142" s="26">
        <f>IFERROR(+VLOOKUP("LDBOND"&amp;A142,'Main File'!A:O,13,0),0)</f>
        <v>0</v>
      </c>
      <c r="J142" s="26">
        <f>IFERROR(+VLOOKUP("LDBOND"&amp;A142,'Main File'!A:O,14,0),0)</f>
        <v>0</v>
      </c>
      <c r="K142" s="26">
        <f>IFERROR(+VLOOKUP("LDBOND"&amp;A142,'Main File'!A:O,15,0),0)</f>
        <v>0</v>
      </c>
    </row>
    <row r="143" spans="1:11" x14ac:dyDescent="0.25">
      <c r="A143" s="9">
        <f t="shared" si="2"/>
        <v>43330</v>
      </c>
      <c r="B143" s="26">
        <f>IFERROR(+VLOOKUP("LDBOND"&amp;A143,'Main File'!A:O,6,0),0)</f>
        <v>0</v>
      </c>
      <c r="C143" s="26">
        <f>IFERROR(+VLOOKUP("LDBOND"&amp;A143,'Main File'!A:O,7,0),0)</f>
        <v>0</v>
      </c>
      <c r="D143" s="26">
        <f>IFERROR(+VLOOKUP("LDBOND"&amp;A143,'Main File'!A:O,8,0),0)</f>
        <v>0</v>
      </c>
      <c r="E143" s="26">
        <f>IFERROR(+VLOOKUP("LDBOND"&amp;A143,'Main File'!A:O,9,0),0)</f>
        <v>0</v>
      </c>
      <c r="F143" s="26">
        <f>IFERROR(+VLOOKUP("LDBOND"&amp;A143,'Main File'!A:O,10,0),0)</f>
        <v>0</v>
      </c>
      <c r="G143" s="26">
        <f>IFERROR(+VLOOKUP("LDBOND"&amp;A143,'Main File'!A:O,11,0),0)</f>
        <v>0</v>
      </c>
      <c r="H143" s="26">
        <f>IFERROR(+VLOOKUP("LDBOND"&amp;A143,'Main File'!A:O,12,0),0)</f>
        <v>0</v>
      </c>
      <c r="I143" s="26">
        <f>IFERROR(+VLOOKUP("LDBOND"&amp;A143,'Main File'!A:O,13,0),0)</f>
        <v>0</v>
      </c>
      <c r="J143" s="26">
        <f>IFERROR(+VLOOKUP("LDBOND"&amp;A143,'Main File'!A:O,14,0),0)</f>
        <v>0</v>
      </c>
      <c r="K143" s="26">
        <f>IFERROR(+VLOOKUP("LDBOND"&amp;A143,'Main File'!A:O,15,0),0)</f>
        <v>0</v>
      </c>
    </row>
    <row r="144" spans="1:11" x14ac:dyDescent="0.25">
      <c r="A144" s="9">
        <f t="shared" si="2"/>
        <v>43331</v>
      </c>
      <c r="B144" s="26">
        <f>IFERROR(+VLOOKUP("LDBOND"&amp;A144,'Main File'!A:O,6,0),0)</f>
        <v>0</v>
      </c>
      <c r="C144" s="26">
        <f>IFERROR(+VLOOKUP("LDBOND"&amp;A144,'Main File'!A:O,7,0),0)</f>
        <v>0</v>
      </c>
      <c r="D144" s="26">
        <f>IFERROR(+VLOOKUP("LDBOND"&amp;A144,'Main File'!A:O,8,0),0)</f>
        <v>0</v>
      </c>
      <c r="E144" s="26">
        <f>IFERROR(+VLOOKUP("LDBOND"&amp;A144,'Main File'!A:O,9,0),0)</f>
        <v>0</v>
      </c>
      <c r="F144" s="26">
        <f>IFERROR(+VLOOKUP("LDBOND"&amp;A144,'Main File'!A:O,10,0),0)</f>
        <v>0</v>
      </c>
      <c r="G144" s="26">
        <f>IFERROR(+VLOOKUP("LDBOND"&amp;A144,'Main File'!A:O,11,0),0)</f>
        <v>0</v>
      </c>
      <c r="H144" s="26">
        <f>IFERROR(+VLOOKUP("LDBOND"&amp;A144,'Main File'!A:O,12,0),0)</f>
        <v>0</v>
      </c>
      <c r="I144" s="26">
        <f>IFERROR(+VLOOKUP("LDBOND"&amp;A144,'Main File'!A:O,13,0),0)</f>
        <v>0</v>
      </c>
      <c r="J144" s="26">
        <f>IFERROR(+VLOOKUP("LDBOND"&amp;A144,'Main File'!A:O,14,0),0)</f>
        <v>0</v>
      </c>
      <c r="K144" s="26">
        <f>IFERROR(+VLOOKUP("LDBOND"&amp;A144,'Main File'!A:O,15,0),0)</f>
        <v>0</v>
      </c>
    </row>
    <row r="145" spans="1:11" x14ac:dyDescent="0.25">
      <c r="A145" s="9">
        <f t="shared" si="2"/>
        <v>43332</v>
      </c>
      <c r="B145" s="26">
        <f>IFERROR(+VLOOKUP("LDBOND"&amp;A145,'Main File'!A:O,6,0),0)</f>
        <v>0</v>
      </c>
      <c r="C145" s="26">
        <f>IFERROR(+VLOOKUP("LDBOND"&amp;A145,'Main File'!A:O,7,0),0)</f>
        <v>0</v>
      </c>
      <c r="D145" s="26">
        <f>IFERROR(+VLOOKUP("LDBOND"&amp;A145,'Main File'!A:O,8,0),0)</f>
        <v>0</v>
      </c>
      <c r="E145" s="26">
        <f>IFERROR(+VLOOKUP("LDBOND"&amp;A145,'Main File'!A:O,9,0),0)</f>
        <v>0</v>
      </c>
      <c r="F145" s="26">
        <f>IFERROR(+VLOOKUP("LDBOND"&amp;A145,'Main File'!A:O,10,0),0)</f>
        <v>0</v>
      </c>
      <c r="G145" s="26">
        <f>IFERROR(+VLOOKUP("LDBOND"&amp;A145,'Main File'!A:O,11,0),0)</f>
        <v>0</v>
      </c>
      <c r="H145" s="26">
        <f>IFERROR(+VLOOKUP("LDBOND"&amp;A145,'Main File'!A:O,12,0),0)</f>
        <v>0</v>
      </c>
      <c r="I145" s="26">
        <f>IFERROR(+VLOOKUP("LDBOND"&amp;A145,'Main File'!A:O,13,0),0)</f>
        <v>0</v>
      </c>
      <c r="J145" s="26">
        <f>IFERROR(+VLOOKUP("LDBOND"&amp;A145,'Main File'!A:O,14,0),0)</f>
        <v>0</v>
      </c>
      <c r="K145" s="26">
        <f>IFERROR(+VLOOKUP("LDBOND"&amp;A145,'Main File'!A:O,15,0),0)</f>
        <v>0</v>
      </c>
    </row>
    <row r="146" spans="1:11" x14ac:dyDescent="0.25">
      <c r="A146" s="9">
        <f t="shared" si="2"/>
        <v>43333</v>
      </c>
      <c r="B146" s="26">
        <f>IFERROR(+VLOOKUP("LDBOND"&amp;A146,'Main File'!A:O,6,0),0)</f>
        <v>0</v>
      </c>
      <c r="C146" s="26">
        <f>IFERROR(+VLOOKUP("LDBOND"&amp;A146,'Main File'!A:O,7,0),0)</f>
        <v>0</v>
      </c>
      <c r="D146" s="26">
        <f>IFERROR(+VLOOKUP("LDBOND"&amp;A146,'Main File'!A:O,8,0),0)</f>
        <v>0</v>
      </c>
      <c r="E146" s="26">
        <f>IFERROR(+VLOOKUP("LDBOND"&amp;A146,'Main File'!A:O,9,0),0)</f>
        <v>0</v>
      </c>
      <c r="F146" s="26">
        <f>IFERROR(+VLOOKUP("LDBOND"&amp;A146,'Main File'!A:O,10,0),0)</f>
        <v>0</v>
      </c>
      <c r="G146" s="26">
        <f>IFERROR(+VLOOKUP("LDBOND"&amp;A146,'Main File'!A:O,11,0),0)</f>
        <v>0</v>
      </c>
      <c r="H146" s="26">
        <f>IFERROR(+VLOOKUP("LDBOND"&amp;A146,'Main File'!A:O,12,0),0)</f>
        <v>0</v>
      </c>
      <c r="I146" s="26">
        <f>IFERROR(+VLOOKUP("LDBOND"&amp;A146,'Main File'!A:O,13,0),0)</f>
        <v>0</v>
      </c>
      <c r="J146" s="26">
        <f>IFERROR(+VLOOKUP("LDBOND"&amp;A146,'Main File'!A:O,14,0),0)</f>
        <v>0</v>
      </c>
      <c r="K146" s="26">
        <f>IFERROR(+VLOOKUP("LDBOND"&amp;A146,'Main File'!A:O,15,0),0)</f>
        <v>0</v>
      </c>
    </row>
    <row r="147" spans="1:11" x14ac:dyDescent="0.25">
      <c r="A147" s="9">
        <f t="shared" si="2"/>
        <v>43334</v>
      </c>
      <c r="B147" s="26">
        <f>IFERROR(+VLOOKUP("LDBOND"&amp;A147,'Main File'!A:O,6,0),0)</f>
        <v>0</v>
      </c>
      <c r="C147" s="26">
        <f>IFERROR(+VLOOKUP("LDBOND"&amp;A147,'Main File'!A:O,7,0),0)</f>
        <v>0</v>
      </c>
      <c r="D147" s="26">
        <f>IFERROR(+VLOOKUP("LDBOND"&amp;A147,'Main File'!A:O,8,0),0)</f>
        <v>0</v>
      </c>
      <c r="E147" s="26">
        <f>IFERROR(+VLOOKUP("LDBOND"&amp;A147,'Main File'!A:O,9,0),0)</f>
        <v>0</v>
      </c>
      <c r="F147" s="26">
        <f>IFERROR(+VLOOKUP("LDBOND"&amp;A147,'Main File'!A:O,10,0),0)</f>
        <v>0</v>
      </c>
      <c r="G147" s="26">
        <f>IFERROR(+VLOOKUP("LDBOND"&amp;A147,'Main File'!A:O,11,0),0)</f>
        <v>0</v>
      </c>
      <c r="H147" s="26">
        <f>IFERROR(+VLOOKUP("LDBOND"&amp;A147,'Main File'!A:O,12,0),0)</f>
        <v>0</v>
      </c>
      <c r="I147" s="26">
        <f>IFERROR(+VLOOKUP("LDBOND"&amp;A147,'Main File'!A:O,13,0),0)</f>
        <v>0</v>
      </c>
      <c r="J147" s="26">
        <f>IFERROR(+VLOOKUP("LDBOND"&amp;A147,'Main File'!A:O,14,0),0)</f>
        <v>0</v>
      </c>
      <c r="K147" s="26">
        <f>IFERROR(+VLOOKUP("LDBOND"&amp;A147,'Main File'!A:O,15,0),0)</f>
        <v>0</v>
      </c>
    </row>
    <row r="148" spans="1:11" x14ac:dyDescent="0.25">
      <c r="A148" s="9">
        <f t="shared" si="2"/>
        <v>43335</v>
      </c>
      <c r="B148" s="26">
        <f>IFERROR(+VLOOKUP("LDBOND"&amp;A148,'Main File'!A:O,6,0),0)</f>
        <v>0</v>
      </c>
      <c r="C148" s="26">
        <f>IFERROR(+VLOOKUP("LDBOND"&amp;A148,'Main File'!A:O,7,0),0)</f>
        <v>0</v>
      </c>
      <c r="D148" s="26">
        <f>IFERROR(+VLOOKUP("LDBOND"&amp;A148,'Main File'!A:O,8,0),0)</f>
        <v>0</v>
      </c>
      <c r="E148" s="26">
        <f>IFERROR(+VLOOKUP("LDBOND"&amp;A148,'Main File'!A:O,9,0),0)</f>
        <v>0</v>
      </c>
      <c r="F148" s="26">
        <f>IFERROR(+VLOOKUP("LDBOND"&amp;A148,'Main File'!A:O,10,0),0)</f>
        <v>0</v>
      </c>
      <c r="G148" s="26">
        <f>IFERROR(+VLOOKUP("LDBOND"&amp;A148,'Main File'!A:O,11,0),0)</f>
        <v>0</v>
      </c>
      <c r="H148" s="26">
        <f>IFERROR(+VLOOKUP("LDBOND"&amp;A148,'Main File'!A:O,12,0),0)</f>
        <v>0</v>
      </c>
      <c r="I148" s="26">
        <f>IFERROR(+VLOOKUP("LDBOND"&amp;A148,'Main File'!A:O,13,0),0)</f>
        <v>0</v>
      </c>
      <c r="J148" s="26">
        <f>IFERROR(+VLOOKUP("LDBOND"&amp;A148,'Main File'!A:O,14,0),0)</f>
        <v>0</v>
      </c>
      <c r="K148" s="26">
        <f>IFERROR(+VLOOKUP("LDBOND"&amp;A148,'Main File'!A:O,15,0),0)</f>
        <v>0</v>
      </c>
    </row>
    <row r="149" spans="1:11" x14ac:dyDescent="0.25">
      <c r="A149" s="9">
        <f t="shared" si="2"/>
        <v>43336</v>
      </c>
      <c r="B149" s="26">
        <f>IFERROR(+VLOOKUP("LDBOND"&amp;A149,'Main File'!A:O,6,0),0)</f>
        <v>0</v>
      </c>
      <c r="C149" s="26">
        <f>IFERROR(+VLOOKUP("LDBOND"&amp;A149,'Main File'!A:O,7,0),0)</f>
        <v>0</v>
      </c>
      <c r="D149" s="26">
        <f>IFERROR(+VLOOKUP("LDBOND"&amp;A149,'Main File'!A:O,8,0),0)</f>
        <v>0</v>
      </c>
      <c r="E149" s="26">
        <f>IFERROR(+VLOOKUP("LDBOND"&amp;A149,'Main File'!A:O,9,0),0)</f>
        <v>0</v>
      </c>
      <c r="F149" s="26">
        <f>IFERROR(+VLOOKUP("LDBOND"&amp;A149,'Main File'!A:O,10,0),0)</f>
        <v>0</v>
      </c>
      <c r="G149" s="26">
        <f>IFERROR(+VLOOKUP("LDBOND"&amp;A149,'Main File'!A:O,11,0),0)</f>
        <v>0</v>
      </c>
      <c r="H149" s="26">
        <f>IFERROR(+VLOOKUP("LDBOND"&amp;A149,'Main File'!A:O,12,0),0)</f>
        <v>0</v>
      </c>
      <c r="I149" s="26">
        <f>IFERROR(+VLOOKUP("LDBOND"&amp;A149,'Main File'!A:O,13,0),0)</f>
        <v>0</v>
      </c>
      <c r="J149" s="26">
        <f>IFERROR(+VLOOKUP("LDBOND"&amp;A149,'Main File'!A:O,14,0),0)</f>
        <v>0</v>
      </c>
      <c r="K149" s="26">
        <f>IFERROR(+VLOOKUP("LDBOND"&amp;A149,'Main File'!A:O,15,0),0)</f>
        <v>0</v>
      </c>
    </row>
    <row r="150" spans="1:11" x14ac:dyDescent="0.25">
      <c r="A150" s="9">
        <f t="shared" si="2"/>
        <v>43337</v>
      </c>
      <c r="B150" s="26">
        <f>IFERROR(+VLOOKUP("LDBOND"&amp;A150,'Main File'!A:O,6,0),0)</f>
        <v>0</v>
      </c>
      <c r="C150" s="26">
        <f>IFERROR(+VLOOKUP("LDBOND"&amp;A150,'Main File'!A:O,7,0),0)</f>
        <v>0</v>
      </c>
      <c r="D150" s="26">
        <f>IFERROR(+VLOOKUP("LDBOND"&amp;A150,'Main File'!A:O,8,0),0)</f>
        <v>0</v>
      </c>
      <c r="E150" s="26">
        <f>IFERROR(+VLOOKUP("LDBOND"&amp;A150,'Main File'!A:O,9,0),0)</f>
        <v>0</v>
      </c>
      <c r="F150" s="26">
        <f>IFERROR(+VLOOKUP("LDBOND"&amp;A150,'Main File'!A:O,10,0),0)</f>
        <v>0</v>
      </c>
      <c r="G150" s="26">
        <f>IFERROR(+VLOOKUP("LDBOND"&amp;A150,'Main File'!A:O,11,0),0)</f>
        <v>0</v>
      </c>
      <c r="H150" s="26">
        <f>IFERROR(+VLOOKUP("LDBOND"&amp;A150,'Main File'!A:O,12,0),0)</f>
        <v>0</v>
      </c>
      <c r="I150" s="26">
        <f>IFERROR(+VLOOKUP("LDBOND"&amp;A150,'Main File'!A:O,13,0),0)</f>
        <v>0</v>
      </c>
      <c r="J150" s="26">
        <f>IFERROR(+VLOOKUP("LDBOND"&amp;A150,'Main File'!A:O,14,0),0)</f>
        <v>0</v>
      </c>
      <c r="K150" s="26">
        <f>IFERROR(+VLOOKUP("LDBOND"&amp;A150,'Main File'!A:O,15,0),0)</f>
        <v>0</v>
      </c>
    </row>
    <row r="151" spans="1:11" x14ac:dyDescent="0.25">
      <c r="A151" s="9">
        <f t="shared" si="2"/>
        <v>43338</v>
      </c>
      <c r="B151" s="26">
        <f>IFERROR(+VLOOKUP("LDBOND"&amp;A151,'Main File'!A:O,6,0),0)</f>
        <v>0</v>
      </c>
      <c r="C151" s="26">
        <f>IFERROR(+VLOOKUP("LDBOND"&amp;A151,'Main File'!A:O,7,0),0)</f>
        <v>0</v>
      </c>
      <c r="D151" s="26">
        <f>IFERROR(+VLOOKUP("LDBOND"&amp;A151,'Main File'!A:O,8,0),0)</f>
        <v>0</v>
      </c>
      <c r="E151" s="26">
        <f>IFERROR(+VLOOKUP("LDBOND"&amp;A151,'Main File'!A:O,9,0),0)</f>
        <v>0</v>
      </c>
      <c r="F151" s="26">
        <f>IFERROR(+VLOOKUP("LDBOND"&amp;A151,'Main File'!A:O,10,0),0)</f>
        <v>0</v>
      </c>
      <c r="G151" s="26">
        <f>IFERROR(+VLOOKUP("LDBOND"&amp;A151,'Main File'!A:O,11,0),0)</f>
        <v>0</v>
      </c>
      <c r="H151" s="26">
        <f>IFERROR(+VLOOKUP("LDBOND"&amp;A151,'Main File'!A:O,12,0),0)</f>
        <v>0</v>
      </c>
      <c r="I151" s="26">
        <f>IFERROR(+VLOOKUP("LDBOND"&amp;A151,'Main File'!A:O,13,0),0)</f>
        <v>0</v>
      </c>
      <c r="J151" s="26">
        <f>IFERROR(+VLOOKUP("LDBOND"&amp;A151,'Main File'!A:O,14,0),0)</f>
        <v>0</v>
      </c>
      <c r="K151" s="26">
        <f>IFERROR(+VLOOKUP("LDBOND"&amp;A151,'Main File'!A:O,15,0),0)</f>
        <v>0</v>
      </c>
    </row>
    <row r="152" spans="1:11" x14ac:dyDescent="0.25">
      <c r="A152" s="9">
        <f t="shared" si="2"/>
        <v>43339</v>
      </c>
      <c r="B152" s="26">
        <f>IFERROR(+VLOOKUP("LDBOND"&amp;A152,'Main File'!A:O,6,0),0)</f>
        <v>0</v>
      </c>
      <c r="C152" s="26">
        <f>IFERROR(+VLOOKUP("LDBOND"&amp;A152,'Main File'!A:O,7,0),0)</f>
        <v>0</v>
      </c>
      <c r="D152" s="26">
        <f>IFERROR(+VLOOKUP("LDBOND"&amp;A152,'Main File'!A:O,8,0),0)</f>
        <v>0</v>
      </c>
      <c r="E152" s="26">
        <f>IFERROR(+VLOOKUP("LDBOND"&amp;A152,'Main File'!A:O,9,0),0)</f>
        <v>0</v>
      </c>
      <c r="F152" s="26">
        <f>IFERROR(+VLOOKUP("LDBOND"&amp;A152,'Main File'!A:O,10,0),0)</f>
        <v>0</v>
      </c>
      <c r="G152" s="26">
        <f>IFERROR(+VLOOKUP("LDBOND"&amp;A152,'Main File'!A:O,11,0),0)</f>
        <v>0</v>
      </c>
      <c r="H152" s="26">
        <f>IFERROR(+VLOOKUP("LDBOND"&amp;A152,'Main File'!A:O,12,0),0)</f>
        <v>0</v>
      </c>
      <c r="I152" s="26">
        <f>IFERROR(+VLOOKUP("LDBOND"&amp;A152,'Main File'!A:O,13,0),0)</f>
        <v>0</v>
      </c>
      <c r="J152" s="26">
        <f>IFERROR(+VLOOKUP("LDBOND"&amp;A152,'Main File'!A:O,14,0),0)</f>
        <v>0</v>
      </c>
      <c r="K152" s="26">
        <f>IFERROR(+VLOOKUP("LDBOND"&amp;A152,'Main File'!A:O,15,0),0)</f>
        <v>0</v>
      </c>
    </row>
    <row r="153" spans="1:11" x14ac:dyDescent="0.25">
      <c r="A153" s="9">
        <f t="shared" si="2"/>
        <v>43340</v>
      </c>
      <c r="B153" s="26">
        <f>IFERROR(+VLOOKUP("LDBOND"&amp;A153,'Main File'!A:O,6,0),0)</f>
        <v>0</v>
      </c>
      <c r="C153" s="26">
        <f>IFERROR(+VLOOKUP("LDBOND"&amp;A153,'Main File'!A:O,7,0),0)</f>
        <v>0</v>
      </c>
      <c r="D153" s="26">
        <f>IFERROR(+VLOOKUP("LDBOND"&amp;A153,'Main File'!A:O,8,0),0)</f>
        <v>0</v>
      </c>
      <c r="E153" s="26">
        <f>IFERROR(+VLOOKUP("LDBOND"&amp;A153,'Main File'!A:O,9,0),0)</f>
        <v>0</v>
      </c>
      <c r="F153" s="26">
        <f>IFERROR(+VLOOKUP("LDBOND"&amp;A153,'Main File'!A:O,10,0),0)</f>
        <v>0</v>
      </c>
      <c r="G153" s="26">
        <f>IFERROR(+VLOOKUP("LDBOND"&amp;A153,'Main File'!A:O,11,0),0)</f>
        <v>0</v>
      </c>
      <c r="H153" s="26">
        <f>IFERROR(+VLOOKUP("LDBOND"&amp;A153,'Main File'!A:O,12,0),0)</f>
        <v>0</v>
      </c>
      <c r="I153" s="26">
        <f>IFERROR(+VLOOKUP("LDBOND"&amp;A153,'Main File'!A:O,13,0),0)</f>
        <v>0</v>
      </c>
      <c r="J153" s="26">
        <f>IFERROR(+VLOOKUP("LDBOND"&amp;A153,'Main File'!A:O,14,0),0)</f>
        <v>0</v>
      </c>
      <c r="K153" s="26">
        <f>IFERROR(+VLOOKUP("LDBOND"&amp;A153,'Main File'!A:O,15,0),0)</f>
        <v>0</v>
      </c>
    </row>
    <row r="154" spans="1:11" x14ac:dyDescent="0.25">
      <c r="A154" s="9">
        <f t="shared" si="2"/>
        <v>43341</v>
      </c>
      <c r="B154" s="26">
        <f>IFERROR(+VLOOKUP("LDBOND"&amp;A154,'Main File'!A:O,6,0),0)</f>
        <v>0</v>
      </c>
      <c r="C154" s="26">
        <f>IFERROR(+VLOOKUP("LDBOND"&amp;A154,'Main File'!A:O,7,0),0)</f>
        <v>0</v>
      </c>
      <c r="D154" s="26">
        <f>IFERROR(+VLOOKUP("LDBOND"&amp;A154,'Main File'!A:O,8,0),0)</f>
        <v>0</v>
      </c>
      <c r="E154" s="26">
        <f>IFERROR(+VLOOKUP("LDBOND"&amp;A154,'Main File'!A:O,9,0),0)</f>
        <v>0</v>
      </c>
      <c r="F154" s="26">
        <f>IFERROR(+VLOOKUP("LDBOND"&amp;A154,'Main File'!A:O,10,0),0)</f>
        <v>0</v>
      </c>
      <c r="G154" s="26">
        <f>IFERROR(+VLOOKUP("LDBOND"&amp;A154,'Main File'!A:O,11,0),0)</f>
        <v>0</v>
      </c>
      <c r="H154" s="26">
        <f>IFERROR(+VLOOKUP("LDBOND"&amp;A154,'Main File'!A:O,12,0),0)</f>
        <v>0</v>
      </c>
      <c r="I154" s="26">
        <f>IFERROR(+VLOOKUP("LDBOND"&amp;A154,'Main File'!A:O,13,0),0)</f>
        <v>0</v>
      </c>
      <c r="J154" s="26">
        <f>IFERROR(+VLOOKUP("LDBOND"&amp;A154,'Main File'!A:O,14,0),0)</f>
        <v>0</v>
      </c>
      <c r="K154" s="26">
        <f>IFERROR(+VLOOKUP("LDBOND"&amp;A154,'Main File'!A:O,15,0),0)</f>
        <v>0</v>
      </c>
    </row>
    <row r="155" spans="1:11" x14ac:dyDescent="0.25">
      <c r="A155" s="9">
        <f t="shared" si="2"/>
        <v>43342</v>
      </c>
      <c r="B155" s="26">
        <f>IFERROR(+VLOOKUP("LDBOND"&amp;A155,'Main File'!A:O,6,0),0)</f>
        <v>0</v>
      </c>
      <c r="C155" s="26">
        <f>IFERROR(+VLOOKUP("LDBOND"&amp;A155,'Main File'!A:O,7,0),0)</f>
        <v>0</v>
      </c>
      <c r="D155" s="26">
        <f>IFERROR(+VLOOKUP("LDBOND"&amp;A155,'Main File'!A:O,8,0),0)</f>
        <v>0</v>
      </c>
      <c r="E155" s="26">
        <f>IFERROR(+VLOOKUP("LDBOND"&amp;A155,'Main File'!A:O,9,0),0)</f>
        <v>0</v>
      </c>
      <c r="F155" s="26">
        <f>IFERROR(+VLOOKUP("LDBOND"&amp;A155,'Main File'!A:O,10,0),0)</f>
        <v>0</v>
      </c>
      <c r="G155" s="26">
        <f>IFERROR(+VLOOKUP("LDBOND"&amp;A155,'Main File'!A:O,11,0),0)</f>
        <v>0</v>
      </c>
      <c r="H155" s="26">
        <f>IFERROR(+VLOOKUP("LDBOND"&amp;A155,'Main File'!A:O,12,0),0)</f>
        <v>0</v>
      </c>
      <c r="I155" s="26">
        <f>IFERROR(+VLOOKUP("LDBOND"&amp;A155,'Main File'!A:O,13,0),0)</f>
        <v>0</v>
      </c>
      <c r="J155" s="26">
        <f>IFERROR(+VLOOKUP("LDBOND"&amp;A155,'Main File'!A:O,14,0),0)</f>
        <v>0</v>
      </c>
      <c r="K155" s="26">
        <f>IFERROR(+VLOOKUP("LDBOND"&amp;A155,'Main File'!A:O,15,0),0)</f>
        <v>0</v>
      </c>
    </row>
    <row r="156" spans="1:11" x14ac:dyDescent="0.25">
      <c r="A156" s="9">
        <f t="shared" si="2"/>
        <v>43343</v>
      </c>
      <c r="B156" s="26">
        <f>IFERROR(+VLOOKUP("LDBOND"&amp;A156,'Main File'!A:O,6,0),0)</f>
        <v>0</v>
      </c>
      <c r="C156" s="26">
        <f>IFERROR(+VLOOKUP("LDBOND"&amp;A156,'Main File'!A:O,7,0),0)</f>
        <v>0</v>
      </c>
      <c r="D156" s="26">
        <f>IFERROR(+VLOOKUP("LDBOND"&amp;A156,'Main File'!A:O,8,0),0)</f>
        <v>0</v>
      </c>
      <c r="E156" s="26">
        <f>IFERROR(+VLOOKUP("LDBOND"&amp;A156,'Main File'!A:O,9,0),0)</f>
        <v>0</v>
      </c>
      <c r="F156" s="26">
        <f>IFERROR(+VLOOKUP("LDBOND"&amp;A156,'Main File'!A:O,10,0),0)</f>
        <v>0</v>
      </c>
      <c r="G156" s="26">
        <f>IFERROR(+VLOOKUP("LDBOND"&amp;A156,'Main File'!A:O,11,0),0)</f>
        <v>0</v>
      </c>
      <c r="H156" s="26">
        <f>IFERROR(+VLOOKUP("LDBOND"&amp;A156,'Main File'!A:O,12,0),0)</f>
        <v>0</v>
      </c>
      <c r="I156" s="26">
        <f>IFERROR(+VLOOKUP("LDBOND"&amp;A156,'Main File'!A:O,13,0),0)</f>
        <v>0</v>
      </c>
      <c r="J156" s="26">
        <f>IFERROR(+VLOOKUP("LDBOND"&amp;A156,'Main File'!A:O,14,0),0)</f>
        <v>0</v>
      </c>
      <c r="K156" s="26">
        <f>IFERROR(+VLOOKUP("LDBOND"&amp;A156,'Main File'!A:O,15,0),0)</f>
        <v>0</v>
      </c>
    </row>
    <row r="157" spans="1:11" x14ac:dyDescent="0.25">
      <c r="A157" s="9">
        <f t="shared" si="2"/>
        <v>43344</v>
      </c>
      <c r="B157" s="26">
        <f>IFERROR(+VLOOKUP("LDBOND"&amp;A157,'Main File'!A:O,6,0),0)</f>
        <v>0</v>
      </c>
      <c r="C157" s="26">
        <f>IFERROR(+VLOOKUP("LDBOND"&amp;A157,'Main File'!A:O,7,0),0)</f>
        <v>0</v>
      </c>
      <c r="D157" s="26">
        <f>IFERROR(+VLOOKUP("LDBOND"&amp;A157,'Main File'!A:O,8,0),0)</f>
        <v>0</v>
      </c>
      <c r="E157" s="26">
        <f>IFERROR(+VLOOKUP("LDBOND"&amp;A157,'Main File'!A:O,9,0),0)</f>
        <v>0</v>
      </c>
      <c r="F157" s="26">
        <f>IFERROR(+VLOOKUP("LDBOND"&amp;A157,'Main File'!A:O,10,0),0)</f>
        <v>0</v>
      </c>
      <c r="G157" s="26">
        <f>IFERROR(+VLOOKUP("LDBOND"&amp;A157,'Main File'!A:O,11,0),0)</f>
        <v>0</v>
      </c>
      <c r="H157" s="26">
        <f>IFERROR(+VLOOKUP("LDBOND"&amp;A157,'Main File'!A:O,12,0),0)</f>
        <v>0</v>
      </c>
      <c r="I157" s="26">
        <f>IFERROR(+VLOOKUP("LDBOND"&amp;A157,'Main File'!A:O,13,0),0)</f>
        <v>0</v>
      </c>
      <c r="J157" s="26">
        <f>IFERROR(+VLOOKUP("LDBOND"&amp;A157,'Main File'!A:O,14,0),0)</f>
        <v>0</v>
      </c>
      <c r="K157" s="26">
        <f>IFERROR(+VLOOKUP("LDBOND"&amp;A157,'Main File'!A:O,15,0),0)</f>
        <v>0</v>
      </c>
    </row>
    <row r="158" spans="1:11" x14ac:dyDescent="0.25">
      <c r="A158" s="9">
        <f t="shared" si="2"/>
        <v>43345</v>
      </c>
      <c r="B158" s="26">
        <f>IFERROR(+VLOOKUP("LDBOND"&amp;A158,'Main File'!A:O,6,0),0)</f>
        <v>0</v>
      </c>
      <c r="C158" s="26">
        <f>IFERROR(+VLOOKUP("LDBOND"&amp;A158,'Main File'!A:O,7,0),0)</f>
        <v>0</v>
      </c>
      <c r="D158" s="26">
        <f>IFERROR(+VLOOKUP("LDBOND"&amp;A158,'Main File'!A:O,8,0),0)</f>
        <v>0</v>
      </c>
      <c r="E158" s="26">
        <f>IFERROR(+VLOOKUP("LDBOND"&amp;A158,'Main File'!A:O,9,0),0)</f>
        <v>0</v>
      </c>
      <c r="F158" s="26">
        <f>IFERROR(+VLOOKUP("LDBOND"&amp;A158,'Main File'!A:O,10,0),0)</f>
        <v>0</v>
      </c>
      <c r="G158" s="26">
        <f>IFERROR(+VLOOKUP("LDBOND"&amp;A158,'Main File'!A:O,11,0),0)</f>
        <v>0</v>
      </c>
      <c r="H158" s="26">
        <f>IFERROR(+VLOOKUP("LDBOND"&amp;A158,'Main File'!A:O,12,0),0)</f>
        <v>0</v>
      </c>
      <c r="I158" s="26">
        <f>IFERROR(+VLOOKUP("LDBOND"&amp;A158,'Main File'!A:O,13,0),0)</f>
        <v>0</v>
      </c>
      <c r="J158" s="26">
        <f>IFERROR(+VLOOKUP("LDBOND"&amp;A158,'Main File'!A:O,14,0),0)</f>
        <v>0</v>
      </c>
      <c r="K158" s="26">
        <f>IFERROR(+VLOOKUP("LDBOND"&amp;A158,'Main File'!A:O,15,0),0)</f>
        <v>0</v>
      </c>
    </row>
    <row r="159" spans="1:11" x14ac:dyDescent="0.25">
      <c r="A159" s="9">
        <f t="shared" si="2"/>
        <v>43346</v>
      </c>
      <c r="B159" s="26">
        <f>IFERROR(+VLOOKUP("LDBOND"&amp;A159,'Main File'!A:O,6,0),0)</f>
        <v>0</v>
      </c>
      <c r="C159" s="26">
        <f>IFERROR(+VLOOKUP("LDBOND"&amp;A159,'Main File'!A:O,7,0),0)</f>
        <v>0</v>
      </c>
      <c r="D159" s="26">
        <f>IFERROR(+VLOOKUP("LDBOND"&amp;A159,'Main File'!A:O,8,0),0)</f>
        <v>0</v>
      </c>
      <c r="E159" s="26">
        <f>IFERROR(+VLOOKUP("LDBOND"&amp;A159,'Main File'!A:O,9,0),0)</f>
        <v>0</v>
      </c>
      <c r="F159" s="26">
        <f>IFERROR(+VLOOKUP("LDBOND"&amp;A159,'Main File'!A:O,10,0),0)</f>
        <v>0</v>
      </c>
      <c r="G159" s="26">
        <f>IFERROR(+VLOOKUP("LDBOND"&amp;A159,'Main File'!A:O,11,0),0)</f>
        <v>0</v>
      </c>
      <c r="H159" s="26">
        <f>IFERROR(+VLOOKUP("LDBOND"&amp;A159,'Main File'!A:O,12,0),0)</f>
        <v>0</v>
      </c>
      <c r="I159" s="26">
        <f>IFERROR(+VLOOKUP("LDBOND"&amp;A159,'Main File'!A:O,13,0),0)</f>
        <v>0</v>
      </c>
      <c r="J159" s="26">
        <f>IFERROR(+VLOOKUP("LDBOND"&amp;A159,'Main File'!A:O,14,0),0)</f>
        <v>0</v>
      </c>
      <c r="K159" s="26">
        <f>IFERROR(+VLOOKUP("LDBOND"&amp;A159,'Main File'!A:O,15,0),0)</f>
        <v>0</v>
      </c>
    </row>
    <row r="160" spans="1:11" x14ac:dyDescent="0.25">
      <c r="A160" s="9">
        <f t="shared" si="2"/>
        <v>43347</v>
      </c>
      <c r="B160" s="26">
        <f>IFERROR(+VLOOKUP("LDBOND"&amp;A160,'Main File'!A:O,6,0),0)</f>
        <v>0</v>
      </c>
      <c r="C160" s="26">
        <f>IFERROR(+VLOOKUP("LDBOND"&amp;A160,'Main File'!A:O,7,0),0)</f>
        <v>0</v>
      </c>
      <c r="D160" s="26">
        <f>IFERROR(+VLOOKUP("LDBOND"&amp;A160,'Main File'!A:O,8,0),0)</f>
        <v>0</v>
      </c>
      <c r="E160" s="26">
        <f>IFERROR(+VLOOKUP("LDBOND"&amp;A160,'Main File'!A:O,9,0),0)</f>
        <v>0</v>
      </c>
      <c r="F160" s="26">
        <f>IFERROR(+VLOOKUP("LDBOND"&amp;A160,'Main File'!A:O,10,0),0)</f>
        <v>0</v>
      </c>
      <c r="G160" s="26">
        <f>IFERROR(+VLOOKUP("LDBOND"&amp;A160,'Main File'!A:O,11,0),0)</f>
        <v>0</v>
      </c>
      <c r="H160" s="26">
        <f>IFERROR(+VLOOKUP("LDBOND"&amp;A160,'Main File'!A:O,12,0),0)</f>
        <v>0</v>
      </c>
      <c r="I160" s="26">
        <f>IFERROR(+VLOOKUP("LDBOND"&amp;A160,'Main File'!A:O,13,0),0)</f>
        <v>0</v>
      </c>
      <c r="J160" s="26">
        <f>IFERROR(+VLOOKUP("LDBOND"&amp;A160,'Main File'!A:O,14,0),0)</f>
        <v>0</v>
      </c>
      <c r="K160" s="26">
        <f>IFERROR(+VLOOKUP("LDBOND"&amp;A160,'Main File'!A:O,15,0),0)</f>
        <v>0</v>
      </c>
    </row>
    <row r="161" spans="1:11" x14ac:dyDescent="0.25">
      <c r="A161" s="9">
        <f t="shared" si="2"/>
        <v>43348</v>
      </c>
      <c r="B161" s="26">
        <f>IFERROR(+VLOOKUP("LDBOND"&amp;A161,'Main File'!A:O,6,0),0)</f>
        <v>0</v>
      </c>
      <c r="C161" s="26">
        <f>IFERROR(+VLOOKUP("LDBOND"&amp;A161,'Main File'!A:O,7,0),0)</f>
        <v>0</v>
      </c>
      <c r="D161" s="26">
        <f>IFERROR(+VLOOKUP("LDBOND"&amp;A161,'Main File'!A:O,8,0),0)</f>
        <v>0</v>
      </c>
      <c r="E161" s="26">
        <f>IFERROR(+VLOOKUP("LDBOND"&amp;A161,'Main File'!A:O,9,0),0)</f>
        <v>0</v>
      </c>
      <c r="F161" s="26">
        <f>IFERROR(+VLOOKUP("LDBOND"&amp;A161,'Main File'!A:O,10,0),0)</f>
        <v>0</v>
      </c>
      <c r="G161" s="26">
        <f>IFERROR(+VLOOKUP("LDBOND"&amp;A161,'Main File'!A:O,11,0),0)</f>
        <v>0</v>
      </c>
      <c r="H161" s="26">
        <f>IFERROR(+VLOOKUP("LDBOND"&amp;A161,'Main File'!A:O,12,0),0)</f>
        <v>0</v>
      </c>
      <c r="I161" s="26">
        <f>IFERROR(+VLOOKUP("LDBOND"&amp;A161,'Main File'!A:O,13,0),0)</f>
        <v>0</v>
      </c>
      <c r="J161" s="26">
        <f>IFERROR(+VLOOKUP("LDBOND"&amp;A161,'Main File'!A:O,14,0),0)</f>
        <v>0</v>
      </c>
      <c r="K161" s="26">
        <f>IFERROR(+VLOOKUP("LDBOND"&amp;A161,'Main File'!A:O,15,0),0)</f>
        <v>0</v>
      </c>
    </row>
    <row r="162" spans="1:11" x14ac:dyDescent="0.25">
      <c r="A162" s="9">
        <f t="shared" si="2"/>
        <v>43349</v>
      </c>
      <c r="B162" s="26">
        <f>IFERROR(+VLOOKUP("LDBOND"&amp;A162,'Main File'!A:O,6,0),0)</f>
        <v>0</v>
      </c>
      <c r="C162" s="26">
        <f>IFERROR(+VLOOKUP("LDBOND"&amp;A162,'Main File'!A:O,7,0),0)</f>
        <v>0</v>
      </c>
      <c r="D162" s="26">
        <f>IFERROR(+VLOOKUP("LDBOND"&amp;A162,'Main File'!A:O,8,0),0)</f>
        <v>0</v>
      </c>
      <c r="E162" s="26">
        <f>IFERROR(+VLOOKUP("LDBOND"&amp;A162,'Main File'!A:O,9,0),0)</f>
        <v>0</v>
      </c>
      <c r="F162" s="26">
        <f>IFERROR(+VLOOKUP("LDBOND"&amp;A162,'Main File'!A:O,10,0),0)</f>
        <v>0</v>
      </c>
      <c r="G162" s="26">
        <f>IFERROR(+VLOOKUP("LDBOND"&amp;A162,'Main File'!A:O,11,0),0)</f>
        <v>0</v>
      </c>
      <c r="H162" s="26">
        <f>IFERROR(+VLOOKUP("LDBOND"&amp;A162,'Main File'!A:O,12,0),0)</f>
        <v>0</v>
      </c>
      <c r="I162" s="26">
        <f>IFERROR(+VLOOKUP("LDBOND"&amp;A162,'Main File'!A:O,13,0),0)</f>
        <v>0</v>
      </c>
      <c r="J162" s="26">
        <f>IFERROR(+VLOOKUP("LDBOND"&amp;A162,'Main File'!A:O,14,0),0)</f>
        <v>0</v>
      </c>
      <c r="K162" s="26">
        <f>IFERROR(+VLOOKUP("LDBOND"&amp;A162,'Main File'!A:O,15,0),0)</f>
        <v>0</v>
      </c>
    </row>
    <row r="163" spans="1:11" x14ac:dyDescent="0.25">
      <c r="A163" s="9">
        <f t="shared" si="2"/>
        <v>43350</v>
      </c>
      <c r="B163" s="26">
        <f>IFERROR(+VLOOKUP("LDBOND"&amp;A163,'Main File'!A:O,6,0),0)</f>
        <v>0</v>
      </c>
      <c r="C163" s="26">
        <f>IFERROR(+VLOOKUP("LDBOND"&amp;A163,'Main File'!A:O,7,0),0)</f>
        <v>0</v>
      </c>
      <c r="D163" s="26">
        <f>IFERROR(+VLOOKUP("LDBOND"&amp;A163,'Main File'!A:O,8,0),0)</f>
        <v>0</v>
      </c>
      <c r="E163" s="26">
        <f>IFERROR(+VLOOKUP("LDBOND"&amp;A163,'Main File'!A:O,9,0),0)</f>
        <v>0</v>
      </c>
      <c r="F163" s="26">
        <f>IFERROR(+VLOOKUP("LDBOND"&amp;A163,'Main File'!A:O,10,0),0)</f>
        <v>0</v>
      </c>
      <c r="G163" s="26">
        <f>IFERROR(+VLOOKUP("LDBOND"&amp;A163,'Main File'!A:O,11,0),0)</f>
        <v>0</v>
      </c>
      <c r="H163" s="26">
        <f>IFERROR(+VLOOKUP("LDBOND"&amp;A163,'Main File'!A:O,12,0),0)</f>
        <v>0</v>
      </c>
      <c r="I163" s="26">
        <f>IFERROR(+VLOOKUP("LDBOND"&amp;A163,'Main File'!A:O,13,0),0)</f>
        <v>0</v>
      </c>
      <c r="J163" s="26">
        <f>IFERROR(+VLOOKUP("LDBOND"&amp;A163,'Main File'!A:O,14,0),0)</f>
        <v>0</v>
      </c>
      <c r="K163" s="26">
        <f>IFERROR(+VLOOKUP("LDBOND"&amp;A163,'Main File'!A:O,15,0),0)</f>
        <v>0</v>
      </c>
    </row>
    <row r="164" spans="1:11" x14ac:dyDescent="0.25">
      <c r="A164" s="9">
        <f t="shared" si="2"/>
        <v>43351</v>
      </c>
      <c r="B164" s="26">
        <f>IFERROR(+VLOOKUP("LDBOND"&amp;A164,'Main File'!A:O,6,0),0)</f>
        <v>0</v>
      </c>
      <c r="C164" s="26">
        <f>IFERROR(+VLOOKUP("LDBOND"&amp;A164,'Main File'!A:O,7,0),0)</f>
        <v>0</v>
      </c>
      <c r="D164" s="26">
        <f>IFERROR(+VLOOKUP("LDBOND"&amp;A164,'Main File'!A:O,8,0),0)</f>
        <v>0</v>
      </c>
      <c r="E164" s="26">
        <f>IFERROR(+VLOOKUP("LDBOND"&amp;A164,'Main File'!A:O,9,0),0)</f>
        <v>0</v>
      </c>
      <c r="F164" s="26">
        <f>IFERROR(+VLOOKUP("LDBOND"&amp;A164,'Main File'!A:O,10,0),0)</f>
        <v>0</v>
      </c>
      <c r="G164" s="26">
        <f>IFERROR(+VLOOKUP("LDBOND"&amp;A164,'Main File'!A:O,11,0),0)</f>
        <v>0</v>
      </c>
      <c r="H164" s="26">
        <f>IFERROR(+VLOOKUP("LDBOND"&amp;A164,'Main File'!A:O,12,0),0)</f>
        <v>0</v>
      </c>
      <c r="I164" s="26">
        <f>IFERROR(+VLOOKUP("LDBOND"&amp;A164,'Main File'!A:O,13,0),0)</f>
        <v>0</v>
      </c>
      <c r="J164" s="26">
        <f>IFERROR(+VLOOKUP("LDBOND"&amp;A164,'Main File'!A:O,14,0),0)</f>
        <v>0</v>
      </c>
      <c r="K164" s="26">
        <f>IFERROR(+VLOOKUP("LDBOND"&amp;A164,'Main File'!A:O,15,0),0)</f>
        <v>0</v>
      </c>
    </row>
    <row r="165" spans="1:11" x14ac:dyDescent="0.25">
      <c r="A165" s="9">
        <f t="shared" si="2"/>
        <v>43352</v>
      </c>
      <c r="B165" s="26">
        <f>IFERROR(+VLOOKUP("LDBOND"&amp;A165,'Main File'!A:O,6,0),0)</f>
        <v>0</v>
      </c>
      <c r="C165" s="26">
        <f>IFERROR(+VLOOKUP("LDBOND"&amp;A165,'Main File'!A:O,7,0),0)</f>
        <v>0</v>
      </c>
      <c r="D165" s="26">
        <f>IFERROR(+VLOOKUP("LDBOND"&amp;A165,'Main File'!A:O,8,0),0)</f>
        <v>0</v>
      </c>
      <c r="E165" s="26">
        <f>IFERROR(+VLOOKUP("LDBOND"&amp;A165,'Main File'!A:O,9,0),0)</f>
        <v>0</v>
      </c>
      <c r="F165" s="26">
        <f>IFERROR(+VLOOKUP("LDBOND"&amp;A165,'Main File'!A:O,10,0),0)</f>
        <v>0</v>
      </c>
      <c r="G165" s="26">
        <f>IFERROR(+VLOOKUP("LDBOND"&amp;A165,'Main File'!A:O,11,0),0)</f>
        <v>0</v>
      </c>
      <c r="H165" s="26">
        <f>IFERROR(+VLOOKUP("LDBOND"&amp;A165,'Main File'!A:O,12,0),0)</f>
        <v>0</v>
      </c>
      <c r="I165" s="26">
        <f>IFERROR(+VLOOKUP("LDBOND"&amp;A165,'Main File'!A:O,13,0),0)</f>
        <v>0</v>
      </c>
      <c r="J165" s="26">
        <f>IFERROR(+VLOOKUP("LDBOND"&amp;A165,'Main File'!A:O,14,0),0)</f>
        <v>0</v>
      </c>
      <c r="K165" s="26">
        <f>IFERROR(+VLOOKUP("LDBOND"&amp;A165,'Main File'!A:O,15,0),0)</f>
        <v>0</v>
      </c>
    </row>
    <row r="166" spans="1:11" x14ac:dyDescent="0.25">
      <c r="A166" s="9">
        <f t="shared" si="2"/>
        <v>43353</v>
      </c>
      <c r="B166" s="26">
        <f>IFERROR(+VLOOKUP("LDBOND"&amp;A166,'Main File'!A:O,6,0),0)</f>
        <v>0</v>
      </c>
      <c r="C166" s="26">
        <f>IFERROR(+VLOOKUP("LDBOND"&amp;A166,'Main File'!A:O,7,0),0)</f>
        <v>0</v>
      </c>
      <c r="D166" s="26">
        <f>IFERROR(+VLOOKUP("LDBOND"&amp;A166,'Main File'!A:O,8,0),0)</f>
        <v>0</v>
      </c>
      <c r="E166" s="26">
        <f>IFERROR(+VLOOKUP("LDBOND"&amp;A166,'Main File'!A:O,9,0),0)</f>
        <v>0</v>
      </c>
      <c r="F166" s="26">
        <f>IFERROR(+VLOOKUP("LDBOND"&amp;A166,'Main File'!A:O,10,0),0)</f>
        <v>0</v>
      </c>
      <c r="G166" s="26">
        <f>IFERROR(+VLOOKUP("LDBOND"&amp;A166,'Main File'!A:O,11,0),0)</f>
        <v>0</v>
      </c>
      <c r="H166" s="26">
        <f>IFERROR(+VLOOKUP("LDBOND"&amp;A166,'Main File'!A:O,12,0),0)</f>
        <v>0</v>
      </c>
      <c r="I166" s="26">
        <f>IFERROR(+VLOOKUP("LDBOND"&amp;A166,'Main File'!A:O,13,0),0)</f>
        <v>0</v>
      </c>
      <c r="J166" s="26">
        <f>IFERROR(+VLOOKUP("LDBOND"&amp;A166,'Main File'!A:O,14,0),0)</f>
        <v>0</v>
      </c>
      <c r="K166" s="26">
        <f>IFERROR(+VLOOKUP("LDBOND"&amp;A166,'Main File'!A:O,15,0),0)</f>
        <v>0</v>
      </c>
    </row>
    <row r="167" spans="1:11" x14ac:dyDescent="0.25">
      <c r="A167" s="9">
        <f t="shared" si="2"/>
        <v>43354</v>
      </c>
      <c r="B167" s="26">
        <f>IFERROR(+VLOOKUP("LDBOND"&amp;A167,'Main File'!A:O,6,0),0)</f>
        <v>0</v>
      </c>
      <c r="C167" s="26">
        <f>IFERROR(+VLOOKUP("LDBOND"&amp;A167,'Main File'!A:O,7,0),0)</f>
        <v>0</v>
      </c>
      <c r="D167" s="26">
        <f>IFERROR(+VLOOKUP("LDBOND"&amp;A167,'Main File'!A:O,8,0),0)</f>
        <v>0</v>
      </c>
      <c r="E167" s="26">
        <f>IFERROR(+VLOOKUP("LDBOND"&amp;A167,'Main File'!A:O,9,0),0)</f>
        <v>0</v>
      </c>
      <c r="F167" s="26">
        <f>IFERROR(+VLOOKUP("LDBOND"&amp;A167,'Main File'!A:O,10,0),0)</f>
        <v>0</v>
      </c>
      <c r="G167" s="26">
        <f>IFERROR(+VLOOKUP("LDBOND"&amp;A167,'Main File'!A:O,11,0),0)</f>
        <v>0</v>
      </c>
      <c r="H167" s="26">
        <f>IFERROR(+VLOOKUP("LDBOND"&amp;A167,'Main File'!A:O,12,0),0)</f>
        <v>0</v>
      </c>
      <c r="I167" s="26">
        <f>IFERROR(+VLOOKUP("LDBOND"&amp;A167,'Main File'!A:O,13,0),0)</f>
        <v>0</v>
      </c>
      <c r="J167" s="26">
        <f>IFERROR(+VLOOKUP("LDBOND"&amp;A167,'Main File'!A:O,14,0),0)</f>
        <v>0</v>
      </c>
      <c r="K167" s="26">
        <f>IFERROR(+VLOOKUP("LDBOND"&amp;A167,'Main File'!A:O,15,0),0)</f>
        <v>0</v>
      </c>
    </row>
    <row r="168" spans="1:11" x14ac:dyDescent="0.25">
      <c r="A168" s="9">
        <f t="shared" si="2"/>
        <v>43355</v>
      </c>
      <c r="B168" s="26">
        <f>IFERROR(+VLOOKUP("LDBOND"&amp;A168,'Main File'!A:O,6,0),0)</f>
        <v>0</v>
      </c>
      <c r="C168" s="26">
        <f>IFERROR(+VLOOKUP("LDBOND"&amp;A168,'Main File'!A:O,7,0),0)</f>
        <v>0</v>
      </c>
      <c r="D168" s="26">
        <f>IFERROR(+VLOOKUP("LDBOND"&amp;A168,'Main File'!A:O,8,0),0)</f>
        <v>0</v>
      </c>
      <c r="E168" s="26">
        <f>IFERROR(+VLOOKUP("LDBOND"&amp;A168,'Main File'!A:O,9,0),0)</f>
        <v>0</v>
      </c>
      <c r="F168" s="26">
        <f>IFERROR(+VLOOKUP("LDBOND"&amp;A168,'Main File'!A:O,10,0),0)</f>
        <v>0</v>
      </c>
      <c r="G168" s="26">
        <f>IFERROR(+VLOOKUP("LDBOND"&amp;A168,'Main File'!A:O,11,0),0)</f>
        <v>0</v>
      </c>
      <c r="H168" s="26">
        <f>IFERROR(+VLOOKUP("LDBOND"&amp;A168,'Main File'!A:O,12,0),0)</f>
        <v>0</v>
      </c>
      <c r="I168" s="26">
        <f>IFERROR(+VLOOKUP("LDBOND"&amp;A168,'Main File'!A:O,13,0),0)</f>
        <v>0</v>
      </c>
      <c r="J168" s="26">
        <f>IFERROR(+VLOOKUP("LDBOND"&amp;A168,'Main File'!A:O,14,0),0)</f>
        <v>0</v>
      </c>
      <c r="K168" s="26">
        <f>IFERROR(+VLOOKUP("LDBOND"&amp;A168,'Main File'!A:O,15,0),0)</f>
        <v>0</v>
      </c>
    </row>
    <row r="169" spans="1:11" x14ac:dyDescent="0.25">
      <c r="A169" s="9">
        <f t="shared" si="2"/>
        <v>43356</v>
      </c>
      <c r="B169" s="26">
        <f>IFERROR(+VLOOKUP("LDBOND"&amp;A169,'Main File'!A:O,6,0),0)</f>
        <v>0</v>
      </c>
      <c r="C169" s="26">
        <f>IFERROR(+VLOOKUP("LDBOND"&amp;A169,'Main File'!A:O,7,0),0)</f>
        <v>0</v>
      </c>
      <c r="D169" s="26">
        <f>IFERROR(+VLOOKUP("LDBOND"&amp;A169,'Main File'!A:O,8,0),0)</f>
        <v>0</v>
      </c>
      <c r="E169" s="26">
        <f>IFERROR(+VLOOKUP("LDBOND"&amp;A169,'Main File'!A:O,9,0),0)</f>
        <v>0</v>
      </c>
      <c r="F169" s="26">
        <f>IFERROR(+VLOOKUP("LDBOND"&amp;A169,'Main File'!A:O,10,0),0)</f>
        <v>0</v>
      </c>
      <c r="G169" s="26">
        <f>IFERROR(+VLOOKUP("LDBOND"&amp;A169,'Main File'!A:O,11,0),0)</f>
        <v>0</v>
      </c>
      <c r="H169" s="26">
        <f>IFERROR(+VLOOKUP("LDBOND"&amp;A169,'Main File'!A:O,12,0),0)</f>
        <v>0</v>
      </c>
      <c r="I169" s="26">
        <f>IFERROR(+VLOOKUP("LDBOND"&amp;A169,'Main File'!A:O,13,0),0)</f>
        <v>0</v>
      </c>
      <c r="J169" s="26">
        <f>IFERROR(+VLOOKUP("LDBOND"&amp;A169,'Main File'!A:O,14,0),0)</f>
        <v>0</v>
      </c>
      <c r="K169" s="26">
        <f>IFERROR(+VLOOKUP("LDBOND"&amp;A169,'Main File'!A:O,15,0),0)</f>
        <v>0</v>
      </c>
    </row>
    <row r="170" spans="1:11" x14ac:dyDescent="0.25">
      <c r="A170" s="9">
        <f t="shared" si="2"/>
        <v>43357</v>
      </c>
      <c r="B170" s="26">
        <f>IFERROR(+VLOOKUP("LDBOND"&amp;A170,'Main File'!A:O,6,0),0)</f>
        <v>0</v>
      </c>
      <c r="C170" s="26">
        <f>IFERROR(+VLOOKUP("LDBOND"&amp;A170,'Main File'!A:O,7,0),0)</f>
        <v>0</v>
      </c>
      <c r="D170" s="26">
        <f>IFERROR(+VLOOKUP("LDBOND"&amp;A170,'Main File'!A:O,8,0),0)</f>
        <v>0</v>
      </c>
      <c r="E170" s="26">
        <f>IFERROR(+VLOOKUP("LDBOND"&amp;A170,'Main File'!A:O,9,0),0)</f>
        <v>0</v>
      </c>
      <c r="F170" s="26">
        <f>IFERROR(+VLOOKUP("LDBOND"&amp;A170,'Main File'!A:O,10,0),0)</f>
        <v>0</v>
      </c>
      <c r="G170" s="26">
        <f>IFERROR(+VLOOKUP("LDBOND"&amp;A170,'Main File'!A:O,11,0),0)</f>
        <v>0</v>
      </c>
      <c r="H170" s="26">
        <f>IFERROR(+VLOOKUP("LDBOND"&amp;A170,'Main File'!A:O,12,0),0)</f>
        <v>0</v>
      </c>
      <c r="I170" s="26">
        <f>IFERROR(+VLOOKUP("LDBOND"&amp;A170,'Main File'!A:O,13,0),0)</f>
        <v>0</v>
      </c>
      <c r="J170" s="26">
        <f>IFERROR(+VLOOKUP("LDBOND"&amp;A170,'Main File'!A:O,14,0),0)</f>
        <v>0</v>
      </c>
      <c r="K170" s="26">
        <f>IFERROR(+VLOOKUP("LDBOND"&amp;A170,'Main File'!A:O,15,0),0)</f>
        <v>0</v>
      </c>
    </row>
    <row r="171" spans="1:11" x14ac:dyDescent="0.25">
      <c r="A171" s="9">
        <f t="shared" si="2"/>
        <v>43358</v>
      </c>
      <c r="B171" s="26">
        <f>IFERROR(+VLOOKUP("LDBOND"&amp;A171,'Main File'!A:O,6,0),0)</f>
        <v>0</v>
      </c>
      <c r="C171" s="26">
        <f>IFERROR(+VLOOKUP("LDBOND"&amp;A171,'Main File'!A:O,7,0),0)</f>
        <v>0</v>
      </c>
      <c r="D171" s="26">
        <f>IFERROR(+VLOOKUP("LDBOND"&amp;A171,'Main File'!A:O,8,0),0)</f>
        <v>0</v>
      </c>
      <c r="E171" s="26">
        <f>IFERROR(+VLOOKUP("LDBOND"&amp;A171,'Main File'!A:O,9,0),0)</f>
        <v>0</v>
      </c>
      <c r="F171" s="26">
        <f>IFERROR(+VLOOKUP("LDBOND"&amp;A171,'Main File'!A:O,10,0),0)</f>
        <v>0</v>
      </c>
      <c r="G171" s="26">
        <f>IFERROR(+VLOOKUP("LDBOND"&amp;A171,'Main File'!A:O,11,0),0)</f>
        <v>0</v>
      </c>
      <c r="H171" s="26">
        <f>IFERROR(+VLOOKUP("LDBOND"&amp;A171,'Main File'!A:O,12,0),0)</f>
        <v>0</v>
      </c>
      <c r="I171" s="26">
        <f>IFERROR(+VLOOKUP("LDBOND"&amp;A171,'Main File'!A:O,13,0),0)</f>
        <v>0</v>
      </c>
      <c r="J171" s="26">
        <f>IFERROR(+VLOOKUP("LDBOND"&amp;A171,'Main File'!A:O,14,0),0)</f>
        <v>0</v>
      </c>
      <c r="K171" s="26">
        <f>IFERROR(+VLOOKUP("LDBOND"&amp;A171,'Main File'!A:O,15,0),0)</f>
        <v>0</v>
      </c>
    </row>
    <row r="172" spans="1:11" x14ac:dyDescent="0.25">
      <c r="A172" s="9">
        <f t="shared" si="2"/>
        <v>43359</v>
      </c>
      <c r="B172" s="26">
        <f>IFERROR(+VLOOKUP("LDBOND"&amp;A172,'Main File'!A:O,6,0),0)</f>
        <v>0</v>
      </c>
      <c r="C172" s="26">
        <f>IFERROR(+VLOOKUP("LDBOND"&amp;A172,'Main File'!A:O,7,0),0)</f>
        <v>0</v>
      </c>
      <c r="D172" s="26">
        <f>IFERROR(+VLOOKUP("LDBOND"&amp;A172,'Main File'!A:O,8,0),0)</f>
        <v>0</v>
      </c>
      <c r="E172" s="26">
        <f>IFERROR(+VLOOKUP("LDBOND"&amp;A172,'Main File'!A:O,9,0),0)</f>
        <v>0</v>
      </c>
      <c r="F172" s="26">
        <f>IFERROR(+VLOOKUP("LDBOND"&amp;A172,'Main File'!A:O,10,0),0)</f>
        <v>0</v>
      </c>
      <c r="G172" s="26">
        <f>IFERROR(+VLOOKUP("LDBOND"&amp;A172,'Main File'!A:O,11,0),0)</f>
        <v>0</v>
      </c>
      <c r="H172" s="26">
        <f>IFERROR(+VLOOKUP("LDBOND"&amp;A172,'Main File'!A:O,12,0),0)</f>
        <v>0</v>
      </c>
      <c r="I172" s="26">
        <f>IFERROR(+VLOOKUP("LDBOND"&amp;A172,'Main File'!A:O,13,0),0)</f>
        <v>0</v>
      </c>
      <c r="J172" s="26">
        <f>IFERROR(+VLOOKUP("LDBOND"&amp;A172,'Main File'!A:O,14,0),0)</f>
        <v>0</v>
      </c>
      <c r="K172" s="26">
        <f>IFERROR(+VLOOKUP("LDBOND"&amp;A172,'Main File'!A:O,15,0),0)</f>
        <v>0</v>
      </c>
    </row>
    <row r="173" spans="1:11" x14ac:dyDescent="0.25">
      <c r="A173" s="9">
        <f t="shared" si="2"/>
        <v>43360</v>
      </c>
      <c r="B173" s="26">
        <f>IFERROR(+VLOOKUP("LDBOND"&amp;A173,'Main File'!A:O,6,0),0)</f>
        <v>0</v>
      </c>
      <c r="C173" s="26">
        <f>IFERROR(+VLOOKUP("LDBOND"&amp;A173,'Main File'!A:O,7,0),0)</f>
        <v>0</v>
      </c>
      <c r="D173" s="26">
        <f>IFERROR(+VLOOKUP("LDBOND"&amp;A173,'Main File'!A:O,8,0),0)</f>
        <v>0</v>
      </c>
      <c r="E173" s="26">
        <f>IFERROR(+VLOOKUP("LDBOND"&amp;A173,'Main File'!A:O,9,0),0)</f>
        <v>0</v>
      </c>
      <c r="F173" s="26">
        <f>IFERROR(+VLOOKUP("LDBOND"&amp;A173,'Main File'!A:O,10,0),0)</f>
        <v>0</v>
      </c>
      <c r="G173" s="26">
        <f>IFERROR(+VLOOKUP("LDBOND"&amp;A173,'Main File'!A:O,11,0),0)</f>
        <v>0</v>
      </c>
      <c r="H173" s="26">
        <f>IFERROR(+VLOOKUP("LDBOND"&amp;A173,'Main File'!A:O,12,0),0)</f>
        <v>0</v>
      </c>
      <c r="I173" s="26">
        <f>IFERROR(+VLOOKUP("LDBOND"&amp;A173,'Main File'!A:O,13,0),0)</f>
        <v>0</v>
      </c>
      <c r="J173" s="26">
        <f>IFERROR(+VLOOKUP("LDBOND"&amp;A173,'Main File'!A:O,14,0),0)</f>
        <v>0</v>
      </c>
      <c r="K173" s="26">
        <f>IFERROR(+VLOOKUP("LDBOND"&amp;A173,'Main File'!A:O,15,0),0)</f>
        <v>0</v>
      </c>
    </row>
    <row r="174" spans="1:11" x14ac:dyDescent="0.25">
      <c r="A174" s="9">
        <f t="shared" si="2"/>
        <v>43361</v>
      </c>
      <c r="B174" s="26">
        <f>IFERROR(+VLOOKUP("LDBOND"&amp;A174,'Main File'!A:O,6,0),0)</f>
        <v>0</v>
      </c>
      <c r="C174" s="26">
        <f>IFERROR(+VLOOKUP("LDBOND"&amp;A174,'Main File'!A:O,7,0),0)</f>
        <v>0</v>
      </c>
      <c r="D174" s="26">
        <f>IFERROR(+VLOOKUP("LDBOND"&amp;A174,'Main File'!A:O,8,0),0)</f>
        <v>0</v>
      </c>
      <c r="E174" s="26">
        <f>IFERROR(+VLOOKUP("LDBOND"&amp;A174,'Main File'!A:O,9,0),0)</f>
        <v>0</v>
      </c>
      <c r="F174" s="26">
        <f>IFERROR(+VLOOKUP("LDBOND"&amp;A174,'Main File'!A:O,10,0),0)</f>
        <v>0</v>
      </c>
      <c r="G174" s="26">
        <f>IFERROR(+VLOOKUP("LDBOND"&amp;A174,'Main File'!A:O,11,0),0)</f>
        <v>0</v>
      </c>
      <c r="H174" s="26">
        <f>IFERROR(+VLOOKUP("LDBOND"&amp;A174,'Main File'!A:O,12,0),0)</f>
        <v>0</v>
      </c>
      <c r="I174" s="26">
        <f>IFERROR(+VLOOKUP("LDBOND"&amp;A174,'Main File'!A:O,13,0),0)</f>
        <v>0</v>
      </c>
      <c r="J174" s="26">
        <f>IFERROR(+VLOOKUP("LDBOND"&amp;A174,'Main File'!A:O,14,0),0)</f>
        <v>0</v>
      </c>
      <c r="K174" s="26">
        <f>IFERROR(+VLOOKUP("LDBOND"&amp;A174,'Main File'!A:O,15,0),0)</f>
        <v>0</v>
      </c>
    </row>
    <row r="175" spans="1:11" x14ac:dyDescent="0.25">
      <c r="A175" s="9">
        <f t="shared" si="2"/>
        <v>43362</v>
      </c>
      <c r="B175" s="26">
        <f>IFERROR(+VLOOKUP("LDBOND"&amp;A175,'Main File'!A:O,6,0),0)</f>
        <v>0</v>
      </c>
      <c r="C175" s="26">
        <f>IFERROR(+VLOOKUP("LDBOND"&amp;A175,'Main File'!A:O,7,0),0)</f>
        <v>0</v>
      </c>
      <c r="D175" s="26">
        <f>IFERROR(+VLOOKUP("LDBOND"&amp;A175,'Main File'!A:O,8,0),0)</f>
        <v>0</v>
      </c>
      <c r="E175" s="26">
        <f>IFERROR(+VLOOKUP("LDBOND"&amp;A175,'Main File'!A:O,9,0),0)</f>
        <v>0</v>
      </c>
      <c r="F175" s="26">
        <f>IFERROR(+VLOOKUP("LDBOND"&amp;A175,'Main File'!A:O,10,0),0)</f>
        <v>0</v>
      </c>
      <c r="G175" s="26">
        <f>IFERROR(+VLOOKUP("LDBOND"&amp;A175,'Main File'!A:O,11,0),0)</f>
        <v>0</v>
      </c>
      <c r="H175" s="26">
        <f>IFERROR(+VLOOKUP("LDBOND"&amp;A175,'Main File'!A:O,12,0),0)</f>
        <v>0</v>
      </c>
      <c r="I175" s="26">
        <f>IFERROR(+VLOOKUP("LDBOND"&amp;A175,'Main File'!A:O,13,0),0)</f>
        <v>0</v>
      </c>
      <c r="J175" s="26">
        <f>IFERROR(+VLOOKUP("LDBOND"&amp;A175,'Main File'!A:O,14,0),0)</f>
        <v>0</v>
      </c>
      <c r="K175" s="26">
        <f>IFERROR(+VLOOKUP("LDBOND"&amp;A175,'Main File'!A:O,15,0),0)</f>
        <v>0</v>
      </c>
    </row>
    <row r="176" spans="1:11" x14ac:dyDescent="0.25">
      <c r="A176" s="9">
        <f t="shared" si="2"/>
        <v>43363</v>
      </c>
      <c r="B176" s="26">
        <f>IFERROR(+VLOOKUP("LDBOND"&amp;A176,'Main File'!A:O,6,0),0)</f>
        <v>0</v>
      </c>
      <c r="C176" s="26">
        <f>IFERROR(+VLOOKUP("LDBOND"&amp;A176,'Main File'!A:O,7,0),0)</f>
        <v>0</v>
      </c>
      <c r="D176" s="26">
        <f>IFERROR(+VLOOKUP("LDBOND"&amp;A176,'Main File'!A:O,8,0),0)</f>
        <v>0</v>
      </c>
      <c r="E176" s="26">
        <f>IFERROR(+VLOOKUP("LDBOND"&amp;A176,'Main File'!A:O,9,0),0)</f>
        <v>0</v>
      </c>
      <c r="F176" s="26">
        <f>IFERROR(+VLOOKUP("LDBOND"&amp;A176,'Main File'!A:O,10,0),0)</f>
        <v>0</v>
      </c>
      <c r="G176" s="26">
        <f>IFERROR(+VLOOKUP("LDBOND"&amp;A176,'Main File'!A:O,11,0),0)</f>
        <v>0</v>
      </c>
      <c r="H176" s="26">
        <f>IFERROR(+VLOOKUP("LDBOND"&amp;A176,'Main File'!A:O,12,0),0)</f>
        <v>0</v>
      </c>
      <c r="I176" s="26">
        <f>IFERROR(+VLOOKUP("LDBOND"&amp;A176,'Main File'!A:O,13,0),0)</f>
        <v>0</v>
      </c>
      <c r="J176" s="26">
        <f>IFERROR(+VLOOKUP("LDBOND"&amp;A176,'Main File'!A:O,14,0),0)</f>
        <v>0</v>
      </c>
      <c r="K176" s="26">
        <f>IFERROR(+VLOOKUP("LDBOND"&amp;A176,'Main File'!A:O,15,0),0)</f>
        <v>0</v>
      </c>
    </row>
    <row r="177" spans="1:11" x14ac:dyDescent="0.25">
      <c r="A177" s="9">
        <f t="shared" si="2"/>
        <v>43364</v>
      </c>
      <c r="B177" s="26">
        <f>IFERROR(+VLOOKUP("LDBOND"&amp;A177,'Main File'!A:O,6,0),0)</f>
        <v>0</v>
      </c>
      <c r="C177" s="26">
        <f>IFERROR(+VLOOKUP("LDBOND"&amp;A177,'Main File'!A:O,7,0),0)</f>
        <v>0</v>
      </c>
      <c r="D177" s="26">
        <f>IFERROR(+VLOOKUP("LDBOND"&amp;A177,'Main File'!A:O,8,0),0)</f>
        <v>0</v>
      </c>
      <c r="E177" s="26">
        <f>IFERROR(+VLOOKUP("LDBOND"&amp;A177,'Main File'!A:O,9,0),0)</f>
        <v>0</v>
      </c>
      <c r="F177" s="26">
        <f>IFERROR(+VLOOKUP("LDBOND"&amp;A177,'Main File'!A:O,10,0),0)</f>
        <v>0</v>
      </c>
      <c r="G177" s="26">
        <f>IFERROR(+VLOOKUP("LDBOND"&amp;A177,'Main File'!A:O,11,0),0)</f>
        <v>0</v>
      </c>
      <c r="H177" s="26">
        <f>IFERROR(+VLOOKUP("LDBOND"&amp;A177,'Main File'!A:O,12,0),0)</f>
        <v>0</v>
      </c>
      <c r="I177" s="26">
        <f>IFERROR(+VLOOKUP("LDBOND"&amp;A177,'Main File'!A:O,13,0),0)</f>
        <v>0</v>
      </c>
      <c r="J177" s="26">
        <f>IFERROR(+VLOOKUP("LDBOND"&amp;A177,'Main File'!A:O,14,0),0)</f>
        <v>0</v>
      </c>
      <c r="K177" s="26">
        <f>IFERROR(+VLOOKUP("LDBOND"&amp;A177,'Main File'!A:O,15,0),0)</f>
        <v>0</v>
      </c>
    </row>
    <row r="178" spans="1:11" x14ac:dyDescent="0.25">
      <c r="A178" s="9">
        <f t="shared" si="2"/>
        <v>43365</v>
      </c>
      <c r="B178" s="26">
        <f>IFERROR(+VLOOKUP("LDBOND"&amp;A178,'Main File'!A:O,6,0),0)</f>
        <v>0</v>
      </c>
      <c r="C178" s="26">
        <f>IFERROR(+VLOOKUP("LDBOND"&amp;A178,'Main File'!A:O,7,0),0)</f>
        <v>0</v>
      </c>
      <c r="D178" s="26">
        <f>IFERROR(+VLOOKUP("LDBOND"&amp;A178,'Main File'!A:O,8,0),0)</f>
        <v>0</v>
      </c>
      <c r="E178" s="26">
        <f>IFERROR(+VLOOKUP("LDBOND"&amp;A178,'Main File'!A:O,9,0),0)</f>
        <v>0</v>
      </c>
      <c r="F178" s="26">
        <f>IFERROR(+VLOOKUP("LDBOND"&amp;A178,'Main File'!A:O,10,0),0)</f>
        <v>0</v>
      </c>
      <c r="G178" s="26">
        <f>IFERROR(+VLOOKUP("LDBOND"&amp;A178,'Main File'!A:O,11,0),0)</f>
        <v>0</v>
      </c>
      <c r="H178" s="26">
        <f>IFERROR(+VLOOKUP("LDBOND"&amp;A178,'Main File'!A:O,12,0),0)</f>
        <v>0</v>
      </c>
      <c r="I178" s="26">
        <f>IFERROR(+VLOOKUP("LDBOND"&amp;A178,'Main File'!A:O,13,0),0)</f>
        <v>0</v>
      </c>
      <c r="J178" s="26">
        <f>IFERROR(+VLOOKUP("LDBOND"&amp;A178,'Main File'!A:O,14,0),0)</f>
        <v>0</v>
      </c>
      <c r="K178" s="26">
        <f>IFERROR(+VLOOKUP("LDBOND"&amp;A178,'Main File'!A:O,15,0),0)</f>
        <v>0</v>
      </c>
    </row>
    <row r="179" spans="1:11" x14ac:dyDescent="0.25">
      <c r="A179" s="9">
        <f t="shared" si="2"/>
        <v>43366</v>
      </c>
      <c r="B179" s="26">
        <f>IFERROR(+VLOOKUP("LDBOND"&amp;A179,'Main File'!A:O,6,0),0)</f>
        <v>0</v>
      </c>
      <c r="C179" s="26">
        <f>IFERROR(+VLOOKUP("LDBOND"&amp;A179,'Main File'!A:O,7,0),0)</f>
        <v>0</v>
      </c>
      <c r="D179" s="26">
        <f>IFERROR(+VLOOKUP("LDBOND"&amp;A179,'Main File'!A:O,8,0),0)</f>
        <v>0</v>
      </c>
      <c r="E179" s="26">
        <f>IFERROR(+VLOOKUP("LDBOND"&amp;A179,'Main File'!A:O,9,0),0)</f>
        <v>0</v>
      </c>
      <c r="F179" s="26">
        <f>IFERROR(+VLOOKUP("LDBOND"&amp;A179,'Main File'!A:O,10,0),0)</f>
        <v>0</v>
      </c>
      <c r="G179" s="26">
        <f>IFERROR(+VLOOKUP("LDBOND"&amp;A179,'Main File'!A:O,11,0),0)</f>
        <v>0</v>
      </c>
      <c r="H179" s="26">
        <f>IFERROR(+VLOOKUP("LDBOND"&amp;A179,'Main File'!A:O,12,0),0)</f>
        <v>0</v>
      </c>
      <c r="I179" s="26">
        <f>IFERROR(+VLOOKUP("LDBOND"&amp;A179,'Main File'!A:O,13,0),0)</f>
        <v>0</v>
      </c>
      <c r="J179" s="26">
        <f>IFERROR(+VLOOKUP("LDBOND"&amp;A179,'Main File'!A:O,14,0),0)</f>
        <v>0</v>
      </c>
      <c r="K179" s="26">
        <f>IFERROR(+VLOOKUP("LDBOND"&amp;A179,'Main File'!A:O,15,0),0)</f>
        <v>0</v>
      </c>
    </row>
    <row r="180" spans="1:11" x14ac:dyDescent="0.25">
      <c r="A180" s="9">
        <f t="shared" si="2"/>
        <v>43367</v>
      </c>
      <c r="B180" s="26">
        <f>IFERROR(+VLOOKUP("LDBOND"&amp;A180,'Main File'!A:O,6,0),0)</f>
        <v>0</v>
      </c>
      <c r="C180" s="26">
        <f>IFERROR(+VLOOKUP("LDBOND"&amp;A180,'Main File'!A:O,7,0),0)</f>
        <v>0</v>
      </c>
      <c r="D180" s="26">
        <f>IFERROR(+VLOOKUP("LDBOND"&amp;A180,'Main File'!A:O,8,0),0)</f>
        <v>0</v>
      </c>
      <c r="E180" s="26">
        <f>IFERROR(+VLOOKUP("LDBOND"&amp;A180,'Main File'!A:O,9,0),0)</f>
        <v>0</v>
      </c>
      <c r="F180" s="26">
        <f>IFERROR(+VLOOKUP("LDBOND"&amp;A180,'Main File'!A:O,10,0),0)</f>
        <v>0</v>
      </c>
      <c r="G180" s="26">
        <f>IFERROR(+VLOOKUP("LDBOND"&amp;A180,'Main File'!A:O,11,0),0)</f>
        <v>0</v>
      </c>
      <c r="H180" s="26">
        <f>IFERROR(+VLOOKUP("LDBOND"&amp;A180,'Main File'!A:O,12,0),0)</f>
        <v>0</v>
      </c>
      <c r="I180" s="26">
        <f>IFERROR(+VLOOKUP("LDBOND"&amp;A180,'Main File'!A:O,13,0),0)</f>
        <v>0</v>
      </c>
      <c r="J180" s="26">
        <f>IFERROR(+VLOOKUP("LDBOND"&amp;A180,'Main File'!A:O,14,0),0)</f>
        <v>0</v>
      </c>
      <c r="K180" s="26">
        <f>IFERROR(+VLOOKUP("LDBOND"&amp;A180,'Main File'!A:O,15,0),0)</f>
        <v>0</v>
      </c>
    </row>
    <row r="181" spans="1:11" x14ac:dyDescent="0.25">
      <c r="A181" s="9">
        <f t="shared" si="2"/>
        <v>43368</v>
      </c>
      <c r="B181" s="26">
        <f>IFERROR(+VLOOKUP("LDBOND"&amp;A181,'Main File'!A:O,6,0),0)</f>
        <v>0</v>
      </c>
      <c r="C181" s="26">
        <f>IFERROR(+VLOOKUP("LDBOND"&amp;A181,'Main File'!A:O,7,0),0)</f>
        <v>0</v>
      </c>
      <c r="D181" s="26">
        <f>IFERROR(+VLOOKUP("LDBOND"&amp;A181,'Main File'!A:O,8,0),0)</f>
        <v>0</v>
      </c>
      <c r="E181" s="26">
        <f>IFERROR(+VLOOKUP("LDBOND"&amp;A181,'Main File'!A:O,9,0),0)</f>
        <v>0</v>
      </c>
      <c r="F181" s="26">
        <f>IFERROR(+VLOOKUP("LDBOND"&amp;A181,'Main File'!A:O,10,0),0)</f>
        <v>0</v>
      </c>
      <c r="G181" s="26">
        <f>IFERROR(+VLOOKUP("LDBOND"&amp;A181,'Main File'!A:O,11,0),0)</f>
        <v>0</v>
      </c>
      <c r="H181" s="26">
        <f>IFERROR(+VLOOKUP("LDBOND"&amp;A181,'Main File'!A:O,12,0),0)</f>
        <v>0</v>
      </c>
      <c r="I181" s="26">
        <f>IFERROR(+VLOOKUP("LDBOND"&amp;A181,'Main File'!A:O,13,0),0)</f>
        <v>0</v>
      </c>
      <c r="J181" s="26">
        <f>IFERROR(+VLOOKUP("LDBOND"&amp;A181,'Main File'!A:O,14,0),0)</f>
        <v>0</v>
      </c>
      <c r="K181" s="26">
        <f>IFERROR(+VLOOKUP("LDBOND"&amp;A181,'Main File'!A:O,15,0),0)</f>
        <v>0</v>
      </c>
    </row>
    <row r="182" spans="1:11" x14ac:dyDescent="0.25">
      <c r="A182" s="9">
        <f t="shared" si="2"/>
        <v>43369</v>
      </c>
      <c r="B182" s="26">
        <f>IFERROR(+VLOOKUP("LDBOND"&amp;A182,'Main File'!A:O,6,0),0)</f>
        <v>0</v>
      </c>
      <c r="C182" s="26">
        <f>IFERROR(+VLOOKUP("LDBOND"&amp;A182,'Main File'!A:O,7,0),0)</f>
        <v>0</v>
      </c>
      <c r="D182" s="26">
        <f>IFERROR(+VLOOKUP("LDBOND"&amp;A182,'Main File'!A:O,8,0),0)</f>
        <v>0</v>
      </c>
      <c r="E182" s="26">
        <f>IFERROR(+VLOOKUP("LDBOND"&amp;A182,'Main File'!A:O,9,0),0)</f>
        <v>0</v>
      </c>
      <c r="F182" s="26">
        <f>IFERROR(+VLOOKUP("LDBOND"&amp;A182,'Main File'!A:O,10,0),0)</f>
        <v>0</v>
      </c>
      <c r="G182" s="26">
        <f>IFERROR(+VLOOKUP("LDBOND"&amp;A182,'Main File'!A:O,11,0),0)</f>
        <v>0</v>
      </c>
      <c r="H182" s="26">
        <f>IFERROR(+VLOOKUP("LDBOND"&amp;A182,'Main File'!A:O,12,0),0)</f>
        <v>0</v>
      </c>
      <c r="I182" s="26">
        <f>IFERROR(+VLOOKUP("LDBOND"&amp;A182,'Main File'!A:O,13,0),0)</f>
        <v>0</v>
      </c>
      <c r="J182" s="26">
        <f>IFERROR(+VLOOKUP("LDBOND"&amp;A182,'Main File'!A:O,14,0),0)</f>
        <v>0</v>
      </c>
      <c r="K182" s="26">
        <f>IFERROR(+VLOOKUP("LDBOND"&amp;A182,'Main File'!A:O,15,0),0)</f>
        <v>0</v>
      </c>
    </row>
    <row r="183" spans="1:11" x14ac:dyDescent="0.25">
      <c r="A183" s="9">
        <f t="shared" si="2"/>
        <v>43370</v>
      </c>
      <c r="B183" s="26">
        <f>IFERROR(+VLOOKUP("LDBOND"&amp;A183,'Main File'!A:O,6,0),0)</f>
        <v>0</v>
      </c>
      <c r="C183" s="26">
        <f>IFERROR(+VLOOKUP("LDBOND"&amp;A183,'Main File'!A:O,7,0),0)</f>
        <v>0</v>
      </c>
      <c r="D183" s="26">
        <f>IFERROR(+VLOOKUP("LDBOND"&amp;A183,'Main File'!A:O,8,0),0)</f>
        <v>0</v>
      </c>
      <c r="E183" s="26">
        <f>IFERROR(+VLOOKUP("LDBOND"&amp;A183,'Main File'!A:O,9,0),0)</f>
        <v>0</v>
      </c>
      <c r="F183" s="26">
        <f>IFERROR(+VLOOKUP("LDBOND"&amp;A183,'Main File'!A:O,10,0),0)</f>
        <v>0</v>
      </c>
      <c r="G183" s="26">
        <f>IFERROR(+VLOOKUP("LDBOND"&amp;A183,'Main File'!A:O,11,0),0)</f>
        <v>0</v>
      </c>
      <c r="H183" s="26">
        <f>IFERROR(+VLOOKUP("LDBOND"&amp;A183,'Main File'!A:O,12,0),0)</f>
        <v>0</v>
      </c>
      <c r="I183" s="26">
        <f>IFERROR(+VLOOKUP("LDBOND"&amp;A183,'Main File'!A:O,13,0),0)</f>
        <v>0</v>
      </c>
      <c r="J183" s="26">
        <f>IFERROR(+VLOOKUP("LDBOND"&amp;A183,'Main File'!A:O,14,0),0)</f>
        <v>0</v>
      </c>
      <c r="K183" s="26">
        <f>IFERROR(+VLOOKUP("LDBOND"&amp;A183,'Main File'!A:O,15,0),0)</f>
        <v>0</v>
      </c>
    </row>
    <row r="184" spans="1:11" x14ac:dyDescent="0.25">
      <c r="A184" s="9">
        <f t="shared" si="2"/>
        <v>43371</v>
      </c>
      <c r="B184" s="26">
        <f>IFERROR(+VLOOKUP("LDBOND"&amp;A184,'Main File'!A:O,6,0),0)</f>
        <v>0</v>
      </c>
      <c r="C184" s="26">
        <f>IFERROR(+VLOOKUP("LDBOND"&amp;A184,'Main File'!A:O,7,0),0)</f>
        <v>0</v>
      </c>
      <c r="D184" s="26">
        <f>IFERROR(+VLOOKUP("LDBOND"&amp;A184,'Main File'!A:O,8,0),0)</f>
        <v>0</v>
      </c>
      <c r="E184" s="26">
        <f>IFERROR(+VLOOKUP("LDBOND"&amp;A184,'Main File'!A:O,9,0),0)</f>
        <v>0</v>
      </c>
      <c r="F184" s="26">
        <f>IFERROR(+VLOOKUP("LDBOND"&amp;A184,'Main File'!A:O,10,0),0)</f>
        <v>0</v>
      </c>
      <c r="G184" s="26">
        <f>IFERROR(+VLOOKUP("LDBOND"&amp;A184,'Main File'!A:O,11,0),0)</f>
        <v>0</v>
      </c>
      <c r="H184" s="26">
        <f>IFERROR(+VLOOKUP("LDBOND"&amp;A184,'Main File'!A:O,12,0),0)</f>
        <v>0</v>
      </c>
      <c r="I184" s="26">
        <f>IFERROR(+VLOOKUP("LDBOND"&amp;A184,'Main File'!A:O,13,0),0)</f>
        <v>0</v>
      </c>
      <c r="J184" s="26">
        <f>IFERROR(+VLOOKUP("LDBOND"&amp;A184,'Main File'!A:O,14,0),0)</f>
        <v>0</v>
      </c>
      <c r="K184" s="26">
        <f>IFERROR(+VLOOKUP("LDBOND"&amp;A184,'Main File'!A:O,15,0),0)</f>
        <v>0</v>
      </c>
    </row>
    <row r="185" spans="1:11" x14ac:dyDescent="0.25">
      <c r="A185" s="9">
        <f t="shared" si="2"/>
        <v>43372</v>
      </c>
      <c r="B185" s="26">
        <f>IFERROR(+VLOOKUP("LDBOND"&amp;A185,'Main File'!A:O,6,0),0)</f>
        <v>0</v>
      </c>
      <c r="C185" s="26">
        <f>IFERROR(+VLOOKUP("LDBOND"&amp;A185,'Main File'!A:O,7,0),0)</f>
        <v>0</v>
      </c>
      <c r="D185" s="26">
        <f>IFERROR(+VLOOKUP("LDBOND"&amp;A185,'Main File'!A:O,8,0),0)</f>
        <v>0</v>
      </c>
      <c r="E185" s="26">
        <f>IFERROR(+VLOOKUP("LDBOND"&amp;A185,'Main File'!A:O,9,0),0)</f>
        <v>0</v>
      </c>
      <c r="F185" s="26">
        <f>IFERROR(+VLOOKUP("LDBOND"&amp;A185,'Main File'!A:O,10,0),0)</f>
        <v>0</v>
      </c>
      <c r="G185" s="26">
        <f>IFERROR(+VLOOKUP("LDBOND"&amp;A185,'Main File'!A:O,11,0),0)</f>
        <v>0</v>
      </c>
      <c r="H185" s="26">
        <f>IFERROR(+VLOOKUP("LDBOND"&amp;A185,'Main File'!A:O,12,0),0)</f>
        <v>0</v>
      </c>
      <c r="I185" s="26">
        <f>IFERROR(+VLOOKUP("LDBOND"&amp;A185,'Main File'!A:O,13,0),0)</f>
        <v>0</v>
      </c>
      <c r="J185" s="26">
        <f>IFERROR(+VLOOKUP("LDBOND"&amp;A185,'Main File'!A:O,14,0),0)</f>
        <v>0</v>
      </c>
      <c r="K185" s="26">
        <f>IFERROR(+VLOOKUP("LDBOND"&amp;A185,'Main File'!A:O,15,0),0)</f>
        <v>0</v>
      </c>
    </row>
    <row r="186" spans="1:11" x14ac:dyDescent="0.25">
      <c r="A186" s="9">
        <f t="shared" si="2"/>
        <v>43373</v>
      </c>
      <c r="B186" s="26">
        <f>IFERROR(+VLOOKUP("LDBOND"&amp;A186,'Main File'!A:O,6,0),0)</f>
        <v>0</v>
      </c>
      <c r="C186" s="26">
        <f>IFERROR(+VLOOKUP("LDBOND"&amp;A186,'Main File'!A:O,7,0),0)</f>
        <v>0</v>
      </c>
      <c r="D186" s="26">
        <f>IFERROR(+VLOOKUP("LDBOND"&amp;A186,'Main File'!A:O,8,0),0)</f>
        <v>0</v>
      </c>
      <c r="E186" s="26">
        <f>IFERROR(+VLOOKUP("LDBOND"&amp;A186,'Main File'!A:O,9,0),0)</f>
        <v>0</v>
      </c>
      <c r="F186" s="26">
        <f>IFERROR(+VLOOKUP("LDBOND"&amp;A186,'Main File'!A:O,10,0),0)</f>
        <v>0</v>
      </c>
      <c r="G186" s="26">
        <f>IFERROR(+VLOOKUP("LDBOND"&amp;A186,'Main File'!A:O,11,0),0)</f>
        <v>0</v>
      </c>
      <c r="H186" s="26">
        <f>IFERROR(+VLOOKUP("LDBOND"&amp;A186,'Main File'!A:O,12,0),0)</f>
        <v>0</v>
      </c>
      <c r="I186" s="26">
        <f>IFERROR(+VLOOKUP("LDBOND"&amp;A186,'Main File'!A:O,13,0),0)</f>
        <v>0</v>
      </c>
      <c r="J186" s="26">
        <f>IFERROR(+VLOOKUP("LDBOND"&amp;A186,'Main File'!A:O,14,0),0)</f>
        <v>0</v>
      </c>
      <c r="K186" s="26">
        <f>IFERROR(+VLOOKUP("LDBOND"&amp;A186,'Main File'!A:O,15,0),0)</f>
        <v>0</v>
      </c>
    </row>
    <row r="187" spans="1:11" x14ac:dyDescent="0.25">
      <c r="A187" s="9">
        <f t="shared" si="2"/>
        <v>43374</v>
      </c>
      <c r="B187" s="26">
        <f>IFERROR(+VLOOKUP("LDBOND"&amp;A187,'Main File'!A:O,6,0),0)</f>
        <v>0</v>
      </c>
      <c r="C187" s="26">
        <f>IFERROR(+VLOOKUP("LDBOND"&amp;A187,'Main File'!A:O,7,0),0)</f>
        <v>0</v>
      </c>
      <c r="D187" s="26">
        <f>IFERROR(+VLOOKUP("LDBOND"&amp;A187,'Main File'!A:O,8,0),0)</f>
        <v>0</v>
      </c>
      <c r="E187" s="26">
        <f>IFERROR(+VLOOKUP("LDBOND"&amp;A187,'Main File'!A:O,9,0),0)</f>
        <v>0</v>
      </c>
      <c r="F187" s="26">
        <f>IFERROR(+VLOOKUP("LDBOND"&amp;A187,'Main File'!A:O,10,0),0)</f>
        <v>0</v>
      </c>
      <c r="G187" s="26">
        <f>IFERROR(+VLOOKUP("LDBOND"&amp;A187,'Main File'!A:O,11,0),0)</f>
        <v>0</v>
      </c>
      <c r="H187" s="26">
        <f>IFERROR(+VLOOKUP("LDBOND"&amp;A187,'Main File'!A:O,12,0),0)</f>
        <v>0</v>
      </c>
      <c r="I187" s="26">
        <f>IFERROR(+VLOOKUP("LDBOND"&amp;A187,'Main File'!A:O,13,0),0)</f>
        <v>0</v>
      </c>
      <c r="J187" s="26">
        <f>IFERROR(+VLOOKUP("LDBOND"&amp;A187,'Main File'!A:O,14,0),0)</f>
        <v>0</v>
      </c>
      <c r="K187" s="26">
        <f>IFERROR(+VLOOKUP("LDBOND"&amp;A187,'Main File'!A:O,15,0),0)</f>
        <v>0</v>
      </c>
    </row>
    <row r="188" spans="1:11" x14ac:dyDescent="0.25">
      <c r="A188" s="9">
        <f t="shared" si="2"/>
        <v>43375</v>
      </c>
      <c r="B188" s="26">
        <f>IFERROR(+VLOOKUP("LDBOND"&amp;A188,'Main File'!A:O,6,0),0)</f>
        <v>0</v>
      </c>
      <c r="C188" s="26">
        <f>IFERROR(+VLOOKUP("LDBOND"&amp;A188,'Main File'!A:O,7,0),0)</f>
        <v>0</v>
      </c>
      <c r="D188" s="26">
        <f>IFERROR(+VLOOKUP("LDBOND"&amp;A188,'Main File'!A:O,8,0),0)</f>
        <v>0</v>
      </c>
      <c r="E188" s="26">
        <f>IFERROR(+VLOOKUP("LDBOND"&amp;A188,'Main File'!A:O,9,0),0)</f>
        <v>0</v>
      </c>
      <c r="F188" s="26">
        <f>IFERROR(+VLOOKUP("LDBOND"&amp;A188,'Main File'!A:O,10,0),0)</f>
        <v>0</v>
      </c>
      <c r="G188" s="26">
        <f>IFERROR(+VLOOKUP("LDBOND"&amp;A188,'Main File'!A:O,11,0),0)</f>
        <v>0</v>
      </c>
      <c r="H188" s="26">
        <f>IFERROR(+VLOOKUP("LDBOND"&amp;A188,'Main File'!A:O,12,0),0)</f>
        <v>0</v>
      </c>
      <c r="I188" s="26">
        <f>IFERROR(+VLOOKUP("LDBOND"&amp;A188,'Main File'!A:O,13,0),0)</f>
        <v>0</v>
      </c>
      <c r="J188" s="26">
        <f>IFERROR(+VLOOKUP("LDBOND"&amp;A188,'Main File'!A:O,14,0),0)</f>
        <v>0</v>
      </c>
      <c r="K188" s="26">
        <f>IFERROR(+VLOOKUP("LDBOND"&amp;A188,'Main File'!A:O,15,0),0)</f>
        <v>0</v>
      </c>
    </row>
    <row r="189" spans="1:11" x14ac:dyDescent="0.25">
      <c r="A189" s="9">
        <f t="shared" si="2"/>
        <v>43376</v>
      </c>
      <c r="B189" s="26">
        <f>IFERROR(+VLOOKUP("LDBOND"&amp;A189,'Main File'!A:O,6,0),0)</f>
        <v>0</v>
      </c>
      <c r="C189" s="26">
        <f>IFERROR(+VLOOKUP("LDBOND"&amp;A189,'Main File'!A:O,7,0),0)</f>
        <v>0</v>
      </c>
      <c r="D189" s="26">
        <f>IFERROR(+VLOOKUP("LDBOND"&amp;A189,'Main File'!A:O,8,0),0)</f>
        <v>0</v>
      </c>
      <c r="E189" s="26">
        <f>IFERROR(+VLOOKUP("LDBOND"&amp;A189,'Main File'!A:O,9,0),0)</f>
        <v>0</v>
      </c>
      <c r="F189" s="26">
        <f>IFERROR(+VLOOKUP("LDBOND"&amp;A189,'Main File'!A:O,10,0),0)</f>
        <v>0</v>
      </c>
      <c r="G189" s="26">
        <f>IFERROR(+VLOOKUP("LDBOND"&amp;A189,'Main File'!A:O,11,0),0)</f>
        <v>0</v>
      </c>
      <c r="H189" s="26">
        <f>IFERROR(+VLOOKUP("LDBOND"&amp;A189,'Main File'!A:O,12,0),0)</f>
        <v>0</v>
      </c>
      <c r="I189" s="26">
        <f>IFERROR(+VLOOKUP("LDBOND"&amp;A189,'Main File'!A:O,13,0),0)</f>
        <v>0</v>
      </c>
      <c r="J189" s="26">
        <f>IFERROR(+VLOOKUP("LDBOND"&amp;A189,'Main File'!A:O,14,0),0)</f>
        <v>0</v>
      </c>
      <c r="K189" s="26">
        <f>IFERROR(+VLOOKUP("LDBOND"&amp;A189,'Main File'!A:O,15,0),0)</f>
        <v>0</v>
      </c>
    </row>
    <row r="190" spans="1:11" x14ac:dyDescent="0.25">
      <c r="A190" s="9">
        <f t="shared" si="2"/>
        <v>43377</v>
      </c>
      <c r="B190" s="26">
        <f>IFERROR(+VLOOKUP("LDBOND"&amp;A190,'Main File'!A:O,6,0),0)</f>
        <v>0</v>
      </c>
      <c r="C190" s="26">
        <f>IFERROR(+VLOOKUP("LDBOND"&amp;A190,'Main File'!A:O,7,0),0)</f>
        <v>0</v>
      </c>
      <c r="D190" s="26">
        <f>IFERROR(+VLOOKUP("LDBOND"&amp;A190,'Main File'!A:O,8,0),0)</f>
        <v>0</v>
      </c>
      <c r="E190" s="26">
        <f>IFERROR(+VLOOKUP("LDBOND"&amp;A190,'Main File'!A:O,9,0),0)</f>
        <v>0</v>
      </c>
      <c r="F190" s="26">
        <f>IFERROR(+VLOOKUP("LDBOND"&amp;A190,'Main File'!A:O,10,0),0)</f>
        <v>0</v>
      </c>
      <c r="G190" s="26">
        <f>IFERROR(+VLOOKUP("LDBOND"&amp;A190,'Main File'!A:O,11,0),0)</f>
        <v>0</v>
      </c>
      <c r="H190" s="26">
        <f>IFERROR(+VLOOKUP("LDBOND"&amp;A190,'Main File'!A:O,12,0),0)</f>
        <v>0</v>
      </c>
      <c r="I190" s="26">
        <f>IFERROR(+VLOOKUP("LDBOND"&amp;A190,'Main File'!A:O,13,0),0)</f>
        <v>0</v>
      </c>
      <c r="J190" s="26">
        <f>IFERROR(+VLOOKUP("LDBOND"&amp;A190,'Main File'!A:O,14,0),0)</f>
        <v>0</v>
      </c>
      <c r="K190" s="26">
        <f>IFERROR(+VLOOKUP("LDBOND"&amp;A190,'Main File'!A:O,15,0),0)</f>
        <v>0</v>
      </c>
    </row>
    <row r="191" spans="1:11" x14ac:dyDescent="0.25">
      <c r="A191" s="9">
        <f t="shared" si="2"/>
        <v>43378</v>
      </c>
      <c r="B191" s="26">
        <f>IFERROR(+VLOOKUP("LDBOND"&amp;A191,'Main File'!A:O,6,0),0)</f>
        <v>0</v>
      </c>
      <c r="C191" s="26">
        <f>IFERROR(+VLOOKUP("LDBOND"&amp;A191,'Main File'!A:O,7,0),0)</f>
        <v>0</v>
      </c>
      <c r="D191" s="26">
        <f>IFERROR(+VLOOKUP("LDBOND"&amp;A191,'Main File'!A:O,8,0),0)</f>
        <v>0</v>
      </c>
      <c r="E191" s="26">
        <f>IFERROR(+VLOOKUP("LDBOND"&amp;A191,'Main File'!A:O,9,0),0)</f>
        <v>0</v>
      </c>
      <c r="F191" s="26">
        <f>IFERROR(+VLOOKUP("LDBOND"&amp;A191,'Main File'!A:O,10,0),0)</f>
        <v>0</v>
      </c>
      <c r="G191" s="26">
        <f>IFERROR(+VLOOKUP("LDBOND"&amp;A191,'Main File'!A:O,11,0),0)</f>
        <v>0</v>
      </c>
      <c r="H191" s="26">
        <f>IFERROR(+VLOOKUP("LDBOND"&amp;A191,'Main File'!A:O,12,0),0)</f>
        <v>0</v>
      </c>
      <c r="I191" s="26">
        <f>IFERROR(+VLOOKUP("LDBOND"&amp;A191,'Main File'!A:O,13,0),0)</f>
        <v>0</v>
      </c>
      <c r="J191" s="26">
        <f>IFERROR(+VLOOKUP("LDBOND"&amp;A191,'Main File'!A:O,14,0),0)</f>
        <v>0</v>
      </c>
      <c r="K191" s="26">
        <f>IFERROR(+VLOOKUP("LDBOND"&amp;A191,'Main File'!A:O,15,0),0)</f>
        <v>0</v>
      </c>
    </row>
    <row r="192" spans="1:11" x14ac:dyDescent="0.25">
      <c r="A192" s="9">
        <f t="shared" si="2"/>
        <v>43379</v>
      </c>
      <c r="B192" s="26">
        <f>IFERROR(+VLOOKUP("LDBOND"&amp;A192,'Main File'!A:O,6,0),0)</f>
        <v>0</v>
      </c>
      <c r="C192" s="26">
        <f>IFERROR(+VLOOKUP("LDBOND"&amp;A192,'Main File'!A:O,7,0),0)</f>
        <v>0</v>
      </c>
      <c r="D192" s="26">
        <f>IFERROR(+VLOOKUP("LDBOND"&amp;A192,'Main File'!A:O,8,0),0)</f>
        <v>0</v>
      </c>
      <c r="E192" s="26">
        <f>IFERROR(+VLOOKUP("LDBOND"&amp;A192,'Main File'!A:O,9,0),0)</f>
        <v>0</v>
      </c>
      <c r="F192" s="26">
        <f>IFERROR(+VLOOKUP("LDBOND"&amp;A192,'Main File'!A:O,10,0),0)</f>
        <v>0</v>
      </c>
      <c r="G192" s="26">
        <f>IFERROR(+VLOOKUP("LDBOND"&amp;A192,'Main File'!A:O,11,0),0)</f>
        <v>0</v>
      </c>
      <c r="H192" s="26">
        <f>IFERROR(+VLOOKUP("LDBOND"&amp;A192,'Main File'!A:O,12,0),0)</f>
        <v>0</v>
      </c>
      <c r="I192" s="26">
        <f>IFERROR(+VLOOKUP("LDBOND"&amp;A192,'Main File'!A:O,13,0),0)</f>
        <v>0</v>
      </c>
      <c r="J192" s="26">
        <f>IFERROR(+VLOOKUP("LDBOND"&amp;A192,'Main File'!A:O,14,0),0)</f>
        <v>0</v>
      </c>
      <c r="K192" s="26">
        <f>IFERROR(+VLOOKUP("LDBOND"&amp;A192,'Main File'!A:O,15,0),0)</f>
        <v>0</v>
      </c>
    </row>
    <row r="193" spans="1:11" x14ac:dyDescent="0.25">
      <c r="A193" s="9">
        <f t="shared" si="2"/>
        <v>43380</v>
      </c>
      <c r="B193" s="26">
        <f>IFERROR(+VLOOKUP("LDBOND"&amp;A193,'Main File'!A:O,6,0),0)</f>
        <v>0</v>
      </c>
      <c r="C193" s="26">
        <f>IFERROR(+VLOOKUP("LDBOND"&amp;A193,'Main File'!A:O,7,0),0)</f>
        <v>0</v>
      </c>
      <c r="D193" s="26">
        <f>IFERROR(+VLOOKUP("LDBOND"&amp;A193,'Main File'!A:O,8,0),0)</f>
        <v>0</v>
      </c>
      <c r="E193" s="26">
        <f>IFERROR(+VLOOKUP("LDBOND"&amp;A193,'Main File'!A:O,9,0),0)</f>
        <v>0</v>
      </c>
      <c r="F193" s="26">
        <f>IFERROR(+VLOOKUP("LDBOND"&amp;A193,'Main File'!A:O,10,0),0)</f>
        <v>0</v>
      </c>
      <c r="G193" s="26">
        <f>IFERROR(+VLOOKUP("LDBOND"&amp;A193,'Main File'!A:O,11,0),0)</f>
        <v>0</v>
      </c>
      <c r="H193" s="26">
        <f>IFERROR(+VLOOKUP("LDBOND"&amp;A193,'Main File'!A:O,12,0),0)</f>
        <v>0</v>
      </c>
      <c r="I193" s="26">
        <f>IFERROR(+VLOOKUP("LDBOND"&amp;A193,'Main File'!A:O,13,0),0)</f>
        <v>0</v>
      </c>
      <c r="J193" s="26">
        <f>IFERROR(+VLOOKUP("LDBOND"&amp;A193,'Main File'!A:O,14,0),0)</f>
        <v>0</v>
      </c>
      <c r="K193" s="26">
        <f>IFERROR(+VLOOKUP("LDBOND"&amp;A193,'Main File'!A:O,15,0),0)</f>
        <v>0</v>
      </c>
    </row>
    <row r="194" spans="1:11" x14ac:dyDescent="0.25">
      <c r="A194" s="9">
        <f t="shared" si="2"/>
        <v>43381</v>
      </c>
      <c r="B194" s="26">
        <f>IFERROR(+VLOOKUP("LDBOND"&amp;A194,'Main File'!A:O,6,0),0)</f>
        <v>0</v>
      </c>
      <c r="C194" s="26">
        <f>IFERROR(+VLOOKUP("LDBOND"&amp;A194,'Main File'!A:O,7,0),0)</f>
        <v>0</v>
      </c>
      <c r="D194" s="26">
        <f>IFERROR(+VLOOKUP("LDBOND"&amp;A194,'Main File'!A:O,8,0),0)</f>
        <v>0</v>
      </c>
      <c r="E194" s="26">
        <f>IFERROR(+VLOOKUP("LDBOND"&amp;A194,'Main File'!A:O,9,0),0)</f>
        <v>0</v>
      </c>
      <c r="F194" s="26">
        <f>IFERROR(+VLOOKUP("LDBOND"&amp;A194,'Main File'!A:O,10,0),0)</f>
        <v>0</v>
      </c>
      <c r="G194" s="26">
        <f>IFERROR(+VLOOKUP("LDBOND"&amp;A194,'Main File'!A:O,11,0),0)</f>
        <v>0</v>
      </c>
      <c r="H194" s="26">
        <f>IFERROR(+VLOOKUP("LDBOND"&amp;A194,'Main File'!A:O,12,0),0)</f>
        <v>0</v>
      </c>
      <c r="I194" s="26">
        <f>IFERROR(+VLOOKUP("LDBOND"&amp;A194,'Main File'!A:O,13,0),0)</f>
        <v>0</v>
      </c>
      <c r="J194" s="26">
        <f>IFERROR(+VLOOKUP("LDBOND"&amp;A194,'Main File'!A:O,14,0),0)</f>
        <v>0</v>
      </c>
      <c r="K194" s="26">
        <f>IFERROR(+VLOOKUP("LDBOND"&amp;A194,'Main File'!A:O,15,0),0)</f>
        <v>0</v>
      </c>
    </row>
    <row r="195" spans="1:11" x14ac:dyDescent="0.25">
      <c r="A195" s="9">
        <f t="shared" si="2"/>
        <v>43382</v>
      </c>
      <c r="B195" s="26">
        <f>IFERROR(+VLOOKUP("LDBOND"&amp;A195,'Main File'!A:O,6,0),0)</f>
        <v>0</v>
      </c>
      <c r="C195" s="26">
        <f>IFERROR(+VLOOKUP("LDBOND"&amp;A195,'Main File'!A:O,7,0),0)</f>
        <v>0</v>
      </c>
      <c r="D195" s="26">
        <f>IFERROR(+VLOOKUP("LDBOND"&amp;A195,'Main File'!A:O,8,0),0)</f>
        <v>0</v>
      </c>
      <c r="E195" s="26">
        <f>IFERROR(+VLOOKUP("LDBOND"&amp;A195,'Main File'!A:O,9,0),0)</f>
        <v>0</v>
      </c>
      <c r="F195" s="26">
        <f>IFERROR(+VLOOKUP("LDBOND"&amp;A195,'Main File'!A:O,10,0),0)</f>
        <v>0</v>
      </c>
      <c r="G195" s="26">
        <f>IFERROR(+VLOOKUP("LDBOND"&amp;A195,'Main File'!A:O,11,0),0)</f>
        <v>0</v>
      </c>
      <c r="H195" s="26">
        <f>IFERROR(+VLOOKUP("LDBOND"&amp;A195,'Main File'!A:O,12,0),0)</f>
        <v>0</v>
      </c>
      <c r="I195" s="26">
        <f>IFERROR(+VLOOKUP("LDBOND"&amp;A195,'Main File'!A:O,13,0),0)</f>
        <v>0</v>
      </c>
      <c r="J195" s="26">
        <f>IFERROR(+VLOOKUP("LDBOND"&amp;A195,'Main File'!A:O,14,0),0)</f>
        <v>0</v>
      </c>
      <c r="K195" s="26">
        <f>IFERROR(+VLOOKUP("LDBOND"&amp;A195,'Main File'!A:O,15,0),0)</f>
        <v>0</v>
      </c>
    </row>
    <row r="196" spans="1:11" x14ac:dyDescent="0.25">
      <c r="A196" s="9">
        <f t="shared" si="2"/>
        <v>43383</v>
      </c>
      <c r="B196" s="26">
        <f>IFERROR(+VLOOKUP("LDBOND"&amp;A196,'Main File'!A:O,6,0),0)</f>
        <v>0</v>
      </c>
      <c r="C196" s="26">
        <f>IFERROR(+VLOOKUP("LDBOND"&amp;A196,'Main File'!A:O,7,0),0)</f>
        <v>0</v>
      </c>
      <c r="D196" s="26">
        <f>IFERROR(+VLOOKUP("LDBOND"&amp;A196,'Main File'!A:O,8,0),0)</f>
        <v>0</v>
      </c>
      <c r="E196" s="26">
        <f>IFERROR(+VLOOKUP("LDBOND"&amp;A196,'Main File'!A:O,9,0),0)</f>
        <v>0</v>
      </c>
      <c r="F196" s="26">
        <f>IFERROR(+VLOOKUP("LDBOND"&amp;A196,'Main File'!A:O,10,0),0)</f>
        <v>0</v>
      </c>
      <c r="G196" s="26">
        <f>IFERROR(+VLOOKUP("LDBOND"&amp;A196,'Main File'!A:O,11,0),0)</f>
        <v>0</v>
      </c>
      <c r="H196" s="26">
        <f>IFERROR(+VLOOKUP("LDBOND"&amp;A196,'Main File'!A:O,12,0),0)</f>
        <v>0</v>
      </c>
      <c r="I196" s="26">
        <f>IFERROR(+VLOOKUP("LDBOND"&amp;A196,'Main File'!A:O,13,0),0)</f>
        <v>0</v>
      </c>
      <c r="J196" s="26">
        <f>IFERROR(+VLOOKUP("LDBOND"&amp;A196,'Main File'!A:O,14,0),0)</f>
        <v>0</v>
      </c>
      <c r="K196" s="26">
        <f>IFERROR(+VLOOKUP("LDBOND"&amp;A196,'Main File'!A:O,15,0),0)</f>
        <v>0</v>
      </c>
    </row>
    <row r="197" spans="1:11" x14ac:dyDescent="0.25">
      <c r="A197" s="9">
        <f t="shared" si="2"/>
        <v>43384</v>
      </c>
      <c r="B197" s="26">
        <f>IFERROR(+VLOOKUP("LDBOND"&amp;A197,'Main File'!A:O,6,0),0)</f>
        <v>0</v>
      </c>
      <c r="C197" s="26">
        <f>IFERROR(+VLOOKUP("LDBOND"&amp;A197,'Main File'!A:O,7,0),0)</f>
        <v>0</v>
      </c>
      <c r="D197" s="26">
        <f>IFERROR(+VLOOKUP("LDBOND"&amp;A197,'Main File'!A:O,8,0),0)</f>
        <v>0</v>
      </c>
      <c r="E197" s="26">
        <f>IFERROR(+VLOOKUP("LDBOND"&amp;A197,'Main File'!A:O,9,0),0)</f>
        <v>0</v>
      </c>
      <c r="F197" s="26">
        <f>IFERROR(+VLOOKUP("LDBOND"&amp;A197,'Main File'!A:O,10,0),0)</f>
        <v>0</v>
      </c>
      <c r="G197" s="26">
        <f>IFERROR(+VLOOKUP("LDBOND"&amp;A197,'Main File'!A:O,11,0),0)</f>
        <v>0</v>
      </c>
      <c r="H197" s="26">
        <f>IFERROR(+VLOOKUP("LDBOND"&amp;A197,'Main File'!A:O,12,0),0)</f>
        <v>0</v>
      </c>
      <c r="I197" s="26">
        <f>IFERROR(+VLOOKUP("LDBOND"&amp;A197,'Main File'!A:O,13,0),0)</f>
        <v>0</v>
      </c>
      <c r="J197" s="26">
        <f>IFERROR(+VLOOKUP("LDBOND"&amp;A197,'Main File'!A:O,14,0),0)</f>
        <v>0</v>
      </c>
      <c r="K197" s="26">
        <f>IFERROR(+VLOOKUP("LDBOND"&amp;A197,'Main File'!A:O,15,0),0)</f>
        <v>0</v>
      </c>
    </row>
    <row r="198" spans="1:11" x14ac:dyDescent="0.25">
      <c r="A198" s="9">
        <f t="shared" si="2"/>
        <v>43385</v>
      </c>
      <c r="B198" s="26">
        <f>IFERROR(+VLOOKUP("LDBOND"&amp;A198,'Main File'!A:O,6,0),0)</f>
        <v>0</v>
      </c>
      <c r="C198" s="26">
        <f>IFERROR(+VLOOKUP("LDBOND"&amp;A198,'Main File'!A:O,7,0),0)</f>
        <v>0</v>
      </c>
      <c r="D198" s="26">
        <f>IFERROR(+VLOOKUP("LDBOND"&amp;A198,'Main File'!A:O,8,0),0)</f>
        <v>0</v>
      </c>
      <c r="E198" s="26">
        <f>IFERROR(+VLOOKUP("LDBOND"&amp;A198,'Main File'!A:O,9,0),0)</f>
        <v>0</v>
      </c>
      <c r="F198" s="26">
        <f>IFERROR(+VLOOKUP("LDBOND"&amp;A198,'Main File'!A:O,10,0),0)</f>
        <v>0</v>
      </c>
      <c r="G198" s="26">
        <f>IFERROR(+VLOOKUP("LDBOND"&amp;A198,'Main File'!A:O,11,0),0)</f>
        <v>0</v>
      </c>
      <c r="H198" s="26">
        <f>IFERROR(+VLOOKUP("LDBOND"&amp;A198,'Main File'!A:O,12,0),0)</f>
        <v>0</v>
      </c>
      <c r="I198" s="26">
        <f>IFERROR(+VLOOKUP("LDBOND"&amp;A198,'Main File'!A:O,13,0),0)</f>
        <v>0</v>
      </c>
      <c r="J198" s="26">
        <f>IFERROR(+VLOOKUP("LDBOND"&amp;A198,'Main File'!A:O,14,0),0)</f>
        <v>0</v>
      </c>
      <c r="K198" s="26">
        <f>IFERROR(+VLOOKUP("LDBOND"&amp;A198,'Main File'!A:O,15,0),0)</f>
        <v>0</v>
      </c>
    </row>
    <row r="199" spans="1:11" x14ac:dyDescent="0.25">
      <c r="A199" s="9">
        <f t="shared" ref="A199:A262" si="3">+A198+1</f>
        <v>43386</v>
      </c>
      <c r="B199" s="26">
        <f>IFERROR(+VLOOKUP("LDBOND"&amp;A199,'Main File'!A:O,6,0),0)</f>
        <v>0</v>
      </c>
      <c r="C199" s="26">
        <f>IFERROR(+VLOOKUP("LDBOND"&amp;A199,'Main File'!A:O,7,0),0)</f>
        <v>0</v>
      </c>
      <c r="D199" s="26">
        <f>IFERROR(+VLOOKUP("LDBOND"&amp;A199,'Main File'!A:O,8,0),0)</f>
        <v>0</v>
      </c>
      <c r="E199" s="26">
        <f>IFERROR(+VLOOKUP("LDBOND"&amp;A199,'Main File'!A:O,9,0),0)</f>
        <v>0</v>
      </c>
      <c r="F199" s="26">
        <f>IFERROR(+VLOOKUP("LDBOND"&amp;A199,'Main File'!A:O,10,0),0)</f>
        <v>0</v>
      </c>
      <c r="G199" s="26">
        <f>IFERROR(+VLOOKUP("LDBOND"&amp;A199,'Main File'!A:O,11,0),0)</f>
        <v>0</v>
      </c>
      <c r="H199" s="26">
        <f>IFERROR(+VLOOKUP("LDBOND"&amp;A199,'Main File'!A:O,12,0),0)</f>
        <v>0</v>
      </c>
      <c r="I199" s="26">
        <f>IFERROR(+VLOOKUP("LDBOND"&amp;A199,'Main File'!A:O,13,0),0)</f>
        <v>0</v>
      </c>
      <c r="J199" s="26">
        <f>IFERROR(+VLOOKUP("LDBOND"&amp;A199,'Main File'!A:O,14,0),0)</f>
        <v>0</v>
      </c>
      <c r="K199" s="26">
        <f>IFERROR(+VLOOKUP("LDBOND"&amp;A199,'Main File'!A:O,15,0),0)</f>
        <v>0</v>
      </c>
    </row>
    <row r="200" spans="1:11" x14ac:dyDescent="0.25">
      <c r="A200" s="9">
        <f t="shared" si="3"/>
        <v>43387</v>
      </c>
      <c r="B200" s="26">
        <f>IFERROR(+VLOOKUP("LDBOND"&amp;A200,'Main File'!A:O,6,0),0)</f>
        <v>0</v>
      </c>
      <c r="C200" s="26">
        <f>IFERROR(+VLOOKUP("LDBOND"&amp;A200,'Main File'!A:O,7,0),0)</f>
        <v>0</v>
      </c>
      <c r="D200" s="26">
        <f>IFERROR(+VLOOKUP("LDBOND"&amp;A200,'Main File'!A:O,8,0),0)</f>
        <v>0</v>
      </c>
      <c r="E200" s="26">
        <f>IFERROR(+VLOOKUP("LDBOND"&amp;A200,'Main File'!A:O,9,0),0)</f>
        <v>0</v>
      </c>
      <c r="F200" s="26">
        <f>IFERROR(+VLOOKUP("LDBOND"&amp;A200,'Main File'!A:O,10,0),0)</f>
        <v>0</v>
      </c>
      <c r="G200" s="26">
        <f>IFERROR(+VLOOKUP("LDBOND"&amp;A200,'Main File'!A:O,11,0),0)</f>
        <v>0</v>
      </c>
      <c r="H200" s="26">
        <f>IFERROR(+VLOOKUP("LDBOND"&amp;A200,'Main File'!A:O,12,0),0)</f>
        <v>0</v>
      </c>
      <c r="I200" s="26">
        <f>IFERROR(+VLOOKUP("LDBOND"&amp;A200,'Main File'!A:O,13,0),0)</f>
        <v>0</v>
      </c>
      <c r="J200" s="26">
        <f>IFERROR(+VLOOKUP("LDBOND"&amp;A200,'Main File'!A:O,14,0),0)</f>
        <v>0</v>
      </c>
      <c r="K200" s="26">
        <f>IFERROR(+VLOOKUP("LDBOND"&amp;A200,'Main File'!A:O,15,0),0)</f>
        <v>0</v>
      </c>
    </row>
    <row r="201" spans="1:11" x14ac:dyDescent="0.25">
      <c r="A201" s="9">
        <f t="shared" si="3"/>
        <v>43388</v>
      </c>
      <c r="B201" s="26">
        <f>IFERROR(+VLOOKUP("LDBOND"&amp;A201,'Main File'!A:O,6,0),0)</f>
        <v>0</v>
      </c>
      <c r="C201" s="26">
        <f>IFERROR(+VLOOKUP("LDBOND"&amp;A201,'Main File'!A:O,7,0),0)</f>
        <v>0</v>
      </c>
      <c r="D201" s="26">
        <f>IFERROR(+VLOOKUP("LDBOND"&amp;A201,'Main File'!A:O,8,0),0)</f>
        <v>0</v>
      </c>
      <c r="E201" s="26">
        <f>IFERROR(+VLOOKUP("LDBOND"&amp;A201,'Main File'!A:O,9,0),0)</f>
        <v>0</v>
      </c>
      <c r="F201" s="26">
        <f>IFERROR(+VLOOKUP("LDBOND"&amp;A201,'Main File'!A:O,10,0),0)</f>
        <v>0</v>
      </c>
      <c r="G201" s="26">
        <f>IFERROR(+VLOOKUP("LDBOND"&amp;A201,'Main File'!A:O,11,0),0)</f>
        <v>0</v>
      </c>
      <c r="H201" s="26">
        <f>IFERROR(+VLOOKUP("LDBOND"&amp;A201,'Main File'!A:O,12,0),0)</f>
        <v>0</v>
      </c>
      <c r="I201" s="26">
        <f>IFERROR(+VLOOKUP("LDBOND"&amp;A201,'Main File'!A:O,13,0),0)</f>
        <v>0</v>
      </c>
      <c r="J201" s="26">
        <f>IFERROR(+VLOOKUP("LDBOND"&amp;A201,'Main File'!A:O,14,0),0)</f>
        <v>0</v>
      </c>
      <c r="K201" s="26">
        <f>IFERROR(+VLOOKUP("LDBOND"&amp;A201,'Main File'!A:O,15,0),0)</f>
        <v>0</v>
      </c>
    </row>
    <row r="202" spans="1:11" x14ac:dyDescent="0.25">
      <c r="A202" s="9">
        <f t="shared" si="3"/>
        <v>43389</v>
      </c>
      <c r="B202" s="26">
        <f>IFERROR(+VLOOKUP("LDBOND"&amp;A202,'Main File'!A:O,6,0),0)</f>
        <v>0</v>
      </c>
      <c r="C202" s="26">
        <f>IFERROR(+VLOOKUP("LDBOND"&amp;A202,'Main File'!A:O,7,0),0)</f>
        <v>0</v>
      </c>
      <c r="D202" s="26">
        <f>IFERROR(+VLOOKUP("LDBOND"&amp;A202,'Main File'!A:O,8,0),0)</f>
        <v>0</v>
      </c>
      <c r="E202" s="26">
        <f>IFERROR(+VLOOKUP("LDBOND"&amp;A202,'Main File'!A:O,9,0),0)</f>
        <v>0</v>
      </c>
      <c r="F202" s="26">
        <f>IFERROR(+VLOOKUP("LDBOND"&amp;A202,'Main File'!A:O,10,0),0)</f>
        <v>0</v>
      </c>
      <c r="G202" s="26">
        <f>IFERROR(+VLOOKUP("LDBOND"&amp;A202,'Main File'!A:O,11,0),0)</f>
        <v>0</v>
      </c>
      <c r="H202" s="26">
        <f>IFERROR(+VLOOKUP("LDBOND"&amp;A202,'Main File'!A:O,12,0),0)</f>
        <v>0</v>
      </c>
      <c r="I202" s="26">
        <f>IFERROR(+VLOOKUP("LDBOND"&amp;A202,'Main File'!A:O,13,0),0)</f>
        <v>0</v>
      </c>
      <c r="J202" s="26">
        <f>IFERROR(+VLOOKUP("LDBOND"&amp;A202,'Main File'!A:O,14,0),0)</f>
        <v>0</v>
      </c>
      <c r="K202" s="26">
        <f>IFERROR(+VLOOKUP("LDBOND"&amp;A202,'Main File'!A:O,15,0),0)</f>
        <v>0</v>
      </c>
    </row>
    <row r="203" spans="1:11" x14ac:dyDescent="0.25">
      <c r="A203" s="9">
        <f t="shared" si="3"/>
        <v>43390</v>
      </c>
      <c r="B203" s="26">
        <f>IFERROR(+VLOOKUP("LDBOND"&amp;A203,'Main File'!A:O,6,0),0)</f>
        <v>0</v>
      </c>
      <c r="C203" s="26">
        <f>IFERROR(+VLOOKUP("LDBOND"&amp;A203,'Main File'!A:O,7,0),0)</f>
        <v>0</v>
      </c>
      <c r="D203" s="26">
        <f>IFERROR(+VLOOKUP("LDBOND"&amp;A203,'Main File'!A:O,8,0),0)</f>
        <v>0</v>
      </c>
      <c r="E203" s="26">
        <f>IFERROR(+VLOOKUP("LDBOND"&amp;A203,'Main File'!A:O,9,0),0)</f>
        <v>0</v>
      </c>
      <c r="F203" s="26">
        <f>IFERROR(+VLOOKUP("LDBOND"&amp;A203,'Main File'!A:O,10,0),0)</f>
        <v>0</v>
      </c>
      <c r="G203" s="26">
        <f>IFERROR(+VLOOKUP("LDBOND"&amp;A203,'Main File'!A:O,11,0),0)</f>
        <v>0</v>
      </c>
      <c r="H203" s="26">
        <f>IFERROR(+VLOOKUP("LDBOND"&amp;A203,'Main File'!A:O,12,0),0)</f>
        <v>0</v>
      </c>
      <c r="I203" s="26">
        <f>IFERROR(+VLOOKUP("LDBOND"&amp;A203,'Main File'!A:O,13,0),0)</f>
        <v>0</v>
      </c>
      <c r="J203" s="26">
        <f>IFERROR(+VLOOKUP("LDBOND"&amp;A203,'Main File'!A:O,14,0),0)</f>
        <v>0</v>
      </c>
      <c r="K203" s="26">
        <f>IFERROR(+VLOOKUP("LDBOND"&amp;A203,'Main File'!A:O,15,0),0)</f>
        <v>0</v>
      </c>
    </row>
    <row r="204" spans="1:11" x14ac:dyDescent="0.25">
      <c r="A204" s="9">
        <f t="shared" si="3"/>
        <v>43391</v>
      </c>
      <c r="B204" s="26">
        <f>IFERROR(+VLOOKUP("LDBOND"&amp;A204,'Main File'!A:O,6,0),0)</f>
        <v>0</v>
      </c>
      <c r="C204" s="26">
        <f>IFERROR(+VLOOKUP("LDBOND"&amp;A204,'Main File'!A:O,7,0),0)</f>
        <v>0</v>
      </c>
      <c r="D204" s="26">
        <f>IFERROR(+VLOOKUP("LDBOND"&amp;A204,'Main File'!A:O,8,0),0)</f>
        <v>0</v>
      </c>
      <c r="E204" s="26">
        <f>IFERROR(+VLOOKUP("LDBOND"&amp;A204,'Main File'!A:O,9,0),0)</f>
        <v>0</v>
      </c>
      <c r="F204" s="26">
        <f>IFERROR(+VLOOKUP("LDBOND"&amp;A204,'Main File'!A:O,10,0),0)</f>
        <v>0</v>
      </c>
      <c r="G204" s="26">
        <f>IFERROR(+VLOOKUP("LDBOND"&amp;A204,'Main File'!A:O,11,0),0)</f>
        <v>0</v>
      </c>
      <c r="H204" s="26">
        <f>IFERROR(+VLOOKUP("LDBOND"&amp;A204,'Main File'!A:O,12,0),0)</f>
        <v>0</v>
      </c>
      <c r="I204" s="26">
        <f>IFERROR(+VLOOKUP("LDBOND"&amp;A204,'Main File'!A:O,13,0),0)</f>
        <v>0</v>
      </c>
      <c r="J204" s="26">
        <f>IFERROR(+VLOOKUP("LDBOND"&amp;A204,'Main File'!A:O,14,0),0)</f>
        <v>0</v>
      </c>
      <c r="K204" s="26">
        <f>IFERROR(+VLOOKUP("LDBOND"&amp;A204,'Main File'!A:O,15,0),0)</f>
        <v>0</v>
      </c>
    </row>
    <row r="205" spans="1:11" x14ac:dyDescent="0.25">
      <c r="A205" s="9">
        <f t="shared" si="3"/>
        <v>43392</v>
      </c>
      <c r="B205" s="26">
        <f>IFERROR(+VLOOKUP("LDBOND"&amp;A205,'Main File'!A:O,6,0),0)</f>
        <v>0</v>
      </c>
      <c r="C205" s="26">
        <f>IFERROR(+VLOOKUP("LDBOND"&amp;A205,'Main File'!A:O,7,0),0)</f>
        <v>0</v>
      </c>
      <c r="D205" s="26">
        <f>IFERROR(+VLOOKUP("LDBOND"&amp;A205,'Main File'!A:O,8,0),0)</f>
        <v>0</v>
      </c>
      <c r="E205" s="26">
        <f>IFERROR(+VLOOKUP("LDBOND"&amp;A205,'Main File'!A:O,9,0),0)</f>
        <v>0</v>
      </c>
      <c r="F205" s="26">
        <f>IFERROR(+VLOOKUP("LDBOND"&amp;A205,'Main File'!A:O,10,0),0)</f>
        <v>0</v>
      </c>
      <c r="G205" s="26">
        <f>IFERROR(+VLOOKUP("LDBOND"&amp;A205,'Main File'!A:O,11,0),0)</f>
        <v>0</v>
      </c>
      <c r="H205" s="26">
        <f>IFERROR(+VLOOKUP("LDBOND"&amp;A205,'Main File'!A:O,12,0),0)</f>
        <v>0</v>
      </c>
      <c r="I205" s="26">
        <f>IFERROR(+VLOOKUP("LDBOND"&amp;A205,'Main File'!A:O,13,0),0)</f>
        <v>0</v>
      </c>
      <c r="J205" s="26">
        <f>IFERROR(+VLOOKUP("LDBOND"&amp;A205,'Main File'!A:O,14,0),0)</f>
        <v>0</v>
      </c>
      <c r="K205" s="26">
        <f>IFERROR(+VLOOKUP("LDBOND"&amp;A205,'Main File'!A:O,15,0),0)</f>
        <v>0</v>
      </c>
    </row>
    <row r="206" spans="1:11" x14ac:dyDescent="0.25">
      <c r="A206" s="9">
        <f t="shared" si="3"/>
        <v>43393</v>
      </c>
      <c r="B206" s="26">
        <f>IFERROR(+VLOOKUP("LDBOND"&amp;A206,'Main File'!A:O,6,0),0)</f>
        <v>0</v>
      </c>
      <c r="C206" s="26">
        <f>IFERROR(+VLOOKUP("LDBOND"&amp;A206,'Main File'!A:O,7,0),0)</f>
        <v>0</v>
      </c>
      <c r="D206" s="26">
        <f>IFERROR(+VLOOKUP("LDBOND"&amp;A206,'Main File'!A:O,8,0),0)</f>
        <v>0</v>
      </c>
      <c r="E206" s="26">
        <f>IFERROR(+VLOOKUP("LDBOND"&amp;A206,'Main File'!A:O,9,0),0)</f>
        <v>0</v>
      </c>
      <c r="F206" s="26">
        <f>IFERROR(+VLOOKUP("LDBOND"&amp;A206,'Main File'!A:O,10,0),0)</f>
        <v>0</v>
      </c>
      <c r="G206" s="26">
        <f>IFERROR(+VLOOKUP("LDBOND"&amp;A206,'Main File'!A:O,11,0),0)</f>
        <v>0</v>
      </c>
      <c r="H206" s="26">
        <f>IFERROR(+VLOOKUP("LDBOND"&amp;A206,'Main File'!A:O,12,0),0)</f>
        <v>0</v>
      </c>
      <c r="I206" s="26">
        <f>IFERROR(+VLOOKUP("LDBOND"&amp;A206,'Main File'!A:O,13,0),0)</f>
        <v>0</v>
      </c>
      <c r="J206" s="26">
        <f>IFERROR(+VLOOKUP("LDBOND"&amp;A206,'Main File'!A:O,14,0),0)</f>
        <v>0</v>
      </c>
      <c r="K206" s="26">
        <f>IFERROR(+VLOOKUP("LDBOND"&amp;A206,'Main File'!A:O,15,0),0)</f>
        <v>0</v>
      </c>
    </row>
    <row r="207" spans="1:11" x14ac:dyDescent="0.25">
      <c r="A207" s="9">
        <f t="shared" si="3"/>
        <v>43394</v>
      </c>
      <c r="B207" s="26">
        <f>IFERROR(+VLOOKUP("LDBOND"&amp;A207,'Main File'!A:O,6,0),0)</f>
        <v>0</v>
      </c>
      <c r="C207" s="26">
        <f>IFERROR(+VLOOKUP("LDBOND"&amp;A207,'Main File'!A:O,7,0),0)</f>
        <v>0</v>
      </c>
      <c r="D207" s="26">
        <f>IFERROR(+VLOOKUP("LDBOND"&amp;A207,'Main File'!A:O,8,0),0)</f>
        <v>0</v>
      </c>
      <c r="E207" s="26">
        <f>IFERROR(+VLOOKUP("LDBOND"&amp;A207,'Main File'!A:O,9,0),0)</f>
        <v>0</v>
      </c>
      <c r="F207" s="26">
        <f>IFERROR(+VLOOKUP("LDBOND"&amp;A207,'Main File'!A:O,10,0),0)</f>
        <v>0</v>
      </c>
      <c r="G207" s="26">
        <f>IFERROR(+VLOOKUP("LDBOND"&amp;A207,'Main File'!A:O,11,0),0)</f>
        <v>0</v>
      </c>
      <c r="H207" s="26">
        <f>IFERROR(+VLOOKUP("LDBOND"&amp;A207,'Main File'!A:O,12,0),0)</f>
        <v>0</v>
      </c>
      <c r="I207" s="26">
        <f>IFERROR(+VLOOKUP("LDBOND"&amp;A207,'Main File'!A:O,13,0),0)</f>
        <v>0</v>
      </c>
      <c r="J207" s="26">
        <f>IFERROR(+VLOOKUP("LDBOND"&amp;A207,'Main File'!A:O,14,0),0)</f>
        <v>0</v>
      </c>
      <c r="K207" s="26">
        <f>IFERROR(+VLOOKUP("LDBOND"&amp;A207,'Main File'!A:O,15,0),0)</f>
        <v>0</v>
      </c>
    </row>
    <row r="208" spans="1:11" x14ac:dyDescent="0.25">
      <c r="A208" s="9">
        <f t="shared" si="3"/>
        <v>43395</v>
      </c>
      <c r="B208" s="26">
        <f>IFERROR(+VLOOKUP("LDBOND"&amp;A208,'Main File'!A:O,6,0),0)</f>
        <v>0</v>
      </c>
      <c r="C208" s="26">
        <f>IFERROR(+VLOOKUP("LDBOND"&amp;A208,'Main File'!A:O,7,0),0)</f>
        <v>0</v>
      </c>
      <c r="D208" s="26">
        <f>IFERROR(+VLOOKUP("LDBOND"&amp;A208,'Main File'!A:O,8,0),0)</f>
        <v>0</v>
      </c>
      <c r="E208" s="26">
        <f>IFERROR(+VLOOKUP("LDBOND"&amp;A208,'Main File'!A:O,9,0),0)</f>
        <v>0</v>
      </c>
      <c r="F208" s="26">
        <f>IFERROR(+VLOOKUP("LDBOND"&amp;A208,'Main File'!A:O,10,0),0)</f>
        <v>0</v>
      </c>
      <c r="G208" s="26">
        <f>IFERROR(+VLOOKUP("LDBOND"&amp;A208,'Main File'!A:O,11,0),0)</f>
        <v>0</v>
      </c>
      <c r="H208" s="26">
        <f>IFERROR(+VLOOKUP("LDBOND"&amp;A208,'Main File'!A:O,12,0),0)</f>
        <v>0</v>
      </c>
      <c r="I208" s="26">
        <f>IFERROR(+VLOOKUP("LDBOND"&amp;A208,'Main File'!A:O,13,0),0)</f>
        <v>0</v>
      </c>
      <c r="J208" s="26">
        <f>IFERROR(+VLOOKUP("LDBOND"&amp;A208,'Main File'!A:O,14,0),0)</f>
        <v>0</v>
      </c>
      <c r="K208" s="26">
        <f>IFERROR(+VLOOKUP("LDBOND"&amp;A208,'Main File'!A:O,15,0),0)</f>
        <v>0</v>
      </c>
    </row>
    <row r="209" spans="1:11" x14ac:dyDescent="0.25">
      <c r="A209" s="9">
        <f t="shared" si="3"/>
        <v>43396</v>
      </c>
      <c r="B209" s="26">
        <f>IFERROR(+VLOOKUP("LDBOND"&amp;A209,'Main File'!A:O,6,0),0)</f>
        <v>0</v>
      </c>
      <c r="C209" s="26">
        <f>IFERROR(+VLOOKUP("LDBOND"&amp;A209,'Main File'!A:O,7,0),0)</f>
        <v>0</v>
      </c>
      <c r="D209" s="26">
        <f>IFERROR(+VLOOKUP("LDBOND"&amp;A209,'Main File'!A:O,8,0),0)</f>
        <v>0</v>
      </c>
      <c r="E209" s="26">
        <f>IFERROR(+VLOOKUP("LDBOND"&amp;A209,'Main File'!A:O,9,0),0)</f>
        <v>0</v>
      </c>
      <c r="F209" s="26">
        <f>IFERROR(+VLOOKUP("LDBOND"&amp;A209,'Main File'!A:O,10,0),0)</f>
        <v>0</v>
      </c>
      <c r="G209" s="26">
        <f>IFERROR(+VLOOKUP("LDBOND"&amp;A209,'Main File'!A:O,11,0),0)</f>
        <v>0</v>
      </c>
      <c r="H209" s="26">
        <f>IFERROR(+VLOOKUP("LDBOND"&amp;A209,'Main File'!A:O,12,0),0)</f>
        <v>0</v>
      </c>
      <c r="I209" s="26">
        <f>IFERROR(+VLOOKUP("LDBOND"&amp;A209,'Main File'!A:O,13,0),0)</f>
        <v>0</v>
      </c>
      <c r="J209" s="26">
        <f>IFERROR(+VLOOKUP("LDBOND"&amp;A209,'Main File'!A:O,14,0),0)</f>
        <v>0</v>
      </c>
      <c r="K209" s="26">
        <f>IFERROR(+VLOOKUP("LDBOND"&amp;A209,'Main File'!A:O,15,0),0)</f>
        <v>0</v>
      </c>
    </row>
    <row r="210" spans="1:11" x14ac:dyDescent="0.25">
      <c r="A210" s="9">
        <f t="shared" si="3"/>
        <v>43397</v>
      </c>
      <c r="B210" s="26">
        <f>IFERROR(+VLOOKUP("LDBOND"&amp;A210,'Main File'!A:O,6,0),0)</f>
        <v>0</v>
      </c>
      <c r="C210" s="26">
        <f>IFERROR(+VLOOKUP("LDBOND"&amp;A210,'Main File'!A:O,7,0),0)</f>
        <v>0</v>
      </c>
      <c r="D210" s="26">
        <f>IFERROR(+VLOOKUP("LDBOND"&amp;A210,'Main File'!A:O,8,0),0)</f>
        <v>0</v>
      </c>
      <c r="E210" s="26">
        <f>IFERROR(+VLOOKUP("LDBOND"&amp;A210,'Main File'!A:O,9,0),0)</f>
        <v>0</v>
      </c>
      <c r="F210" s="26">
        <f>IFERROR(+VLOOKUP("LDBOND"&amp;A210,'Main File'!A:O,10,0),0)</f>
        <v>0</v>
      </c>
      <c r="G210" s="26">
        <f>IFERROR(+VLOOKUP("LDBOND"&amp;A210,'Main File'!A:O,11,0),0)</f>
        <v>0</v>
      </c>
      <c r="H210" s="26">
        <f>IFERROR(+VLOOKUP("LDBOND"&amp;A210,'Main File'!A:O,12,0),0)</f>
        <v>0</v>
      </c>
      <c r="I210" s="26">
        <f>IFERROR(+VLOOKUP("LDBOND"&amp;A210,'Main File'!A:O,13,0),0)</f>
        <v>0</v>
      </c>
      <c r="J210" s="26">
        <f>IFERROR(+VLOOKUP("LDBOND"&amp;A210,'Main File'!A:O,14,0),0)</f>
        <v>0</v>
      </c>
      <c r="K210" s="26">
        <f>IFERROR(+VLOOKUP("LDBOND"&amp;A210,'Main File'!A:O,15,0),0)</f>
        <v>0</v>
      </c>
    </row>
    <row r="211" spans="1:11" x14ac:dyDescent="0.25">
      <c r="A211" s="9">
        <f t="shared" si="3"/>
        <v>43398</v>
      </c>
      <c r="B211" s="26">
        <f>IFERROR(+VLOOKUP("LDBOND"&amp;A211,'Main File'!A:O,6,0),0)</f>
        <v>0</v>
      </c>
      <c r="C211" s="26">
        <f>IFERROR(+VLOOKUP("LDBOND"&amp;A211,'Main File'!A:O,7,0),0)</f>
        <v>0</v>
      </c>
      <c r="D211" s="26">
        <f>IFERROR(+VLOOKUP("LDBOND"&amp;A211,'Main File'!A:O,8,0),0)</f>
        <v>0</v>
      </c>
      <c r="E211" s="26">
        <f>IFERROR(+VLOOKUP("LDBOND"&amp;A211,'Main File'!A:O,9,0),0)</f>
        <v>0</v>
      </c>
      <c r="F211" s="26">
        <f>IFERROR(+VLOOKUP("LDBOND"&amp;A211,'Main File'!A:O,10,0),0)</f>
        <v>0</v>
      </c>
      <c r="G211" s="26">
        <f>IFERROR(+VLOOKUP("LDBOND"&amp;A211,'Main File'!A:O,11,0),0)</f>
        <v>0</v>
      </c>
      <c r="H211" s="26">
        <f>IFERROR(+VLOOKUP("LDBOND"&amp;A211,'Main File'!A:O,12,0),0)</f>
        <v>0</v>
      </c>
      <c r="I211" s="26">
        <f>IFERROR(+VLOOKUP("LDBOND"&amp;A211,'Main File'!A:O,13,0),0)</f>
        <v>0</v>
      </c>
      <c r="J211" s="26">
        <f>IFERROR(+VLOOKUP("LDBOND"&amp;A211,'Main File'!A:O,14,0),0)</f>
        <v>0</v>
      </c>
      <c r="K211" s="26">
        <f>IFERROR(+VLOOKUP("LDBOND"&amp;A211,'Main File'!A:O,15,0),0)</f>
        <v>0</v>
      </c>
    </row>
    <row r="212" spans="1:11" x14ac:dyDescent="0.25">
      <c r="A212" s="9">
        <f t="shared" si="3"/>
        <v>43399</v>
      </c>
      <c r="B212" s="26">
        <f>IFERROR(+VLOOKUP("LDBOND"&amp;A212,'Main File'!A:O,6,0),0)</f>
        <v>0</v>
      </c>
      <c r="C212" s="26">
        <f>IFERROR(+VLOOKUP("LDBOND"&amp;A212,'Main File'!A:O,7,0),0)</f>
        <v>0</v>
      </c>
      <c r="D212" s="26">
        <f>IFERROR(+VLOOKUP("LDBOND"&amp;A212,'Main File'!A:O,8,0),0)</f>
        <v>0</v>
      </c>
      <c r="E212" s="26">
        <f>IFERROR(+VLOOKUP("LDBOND"&amp;A212,'Main File'!A:O,9,0),0)</f>
        <v>0</v>
      </c>
      <c r="F212" s="26">
        <f>IFERROR(+VLOOKUP("LDBOND"&amp;A212,'Main File'!A:O,10,0),0)</f>
        <v>0</v>
      </c>
      <c r="G212" s="26">
        <f>IFERROR(+VLOOKUP("LDBOND"&amp;A212,'Main File'!A:O,11,0),0)</f>
        <v>0</v>
      </c>
      <c r="H212" s="26">
        <f>IFERROR(+VLOOKUP("LDBOND"&amp;A212,'Main File'!A:O,12,0),0)</f>
        <v>0</v>
      </c>
      <c r="I212" s="26">
        <f>IFERROR(+VLOOKUP("LDBOND"&amp;A212,'Main File'!A:O,13,0),0)</f>
        <v>0</v>
      </c>
      <c r="J212" s="26">
        <f>IFERROR(+VLOOKUP("LDBOND"&amp;A212,'Main File'!A:O,14,0),0)</f>
        <v>0</v>
      </c>
      <c r="K212" s="26">
        <f>IFERROR(+VLOOKUP("LDBOND"&amp;A212,'Main File'!A:O,15,0),0)</f>
        <v>0</v>
      </c>
    </row>
    <row r="213" spans="1:11" x14ac:dyDescent="0.25">
      <c r="A213" s="9">
        <f t="shared" si="3"/>
        <v>43400</v>
      </c>
      <c r="B213" s="26">
        <f>IFERROR(+VLOOKUP("LDBOND"&amp;A213,'Main File'!A:O,6,0),0)</f>
        <v>0</v>
      </c>
      <c r="C213" s="26">
        <f>IFERROR(+VLOOKUP("LDBOND"&amp;A213,'Main File'!A:O,7,0),0)</f>
        <v>0</v>
      </c>
      <c r="D213" s="26">
        <f>IFERROR(+VLOOKUP("LDBOND"&amp;A213,'Main File'!A:O,8,0),0)</f>
        <v>0</v>
      </c>
      <c r="E213" s="26">
        <f>IFERROR(+VLOOKUP("LDBOND"&amp;A213,'Main File'!A:O,9,0),0)</f>
        <v>0</v>
      </c>
      <c r="F213" s="26">
        <f>IFERROR(+VLOOKUP("LDBOND"&amp;A213,'Main File'!A:O,10,0),0)</f>
        <v>0</v>
      </c>
      <c r="G213" s="26">
        <f>IFERROR(+VLOOKUP("LDBOND"&amp;A213,'Main File'!A:O,11,0),0)</f>
        <v>0</v>
      </c>
      <c r="H213" s="26">
        <f>IFERROR(+VLOOKUP("LDBOND"&amp;A213,'Main File'!A:O,12,0),0)</f>
        <v>0</v>
      </c>
      <c r="I213" s="26">
        <f>IFERROR(+VLOOKUP("LDBOND"&amp;A213,'Main File'!A:O,13,0),0)</f>
        <v>0</v>
      </c>
      <c r="J213" s="26">
        <f>IFERROR(+VLOOKUP("LDBOND"&amp;A213,'Main File'!A:O,14,0),0)</f>
        <v>0</v>
      </c>
      <c r="K213" s="26">
        <f>IFERROR(+VLOOKUP("LDBOND"&amp;A213,'Main File'!A:O,15,0),0)</f>
        <v>0</v>
      </c>
    </row>
    <row r="214" spans="1:11" x14ac:dyDescent="0.25">
      <c r="A214" s="9">
        <f t="shared" si="3"/>
        <v>43401</v>
      </c>
      <c r="B214" s="26">
        <f>IFERROR(+VLOOKUP("LDBOND"&amp;A214,'Main File'!A:O,6,0),0)</f>
        <v>0</v>
      </c>
      <c r="C214" s="26">
        <f>IFERROR(+VLOOKUP("LDBOND"&amp;A214,'Main File'!A:O,7,0),0)</f>
        <v>0</v>
      </c>
      <c r="D214" s="26">
        <f>IFERROR(+VLOOKUP("LDBOND"&amp;A214,'Main File'!A:O,8,0),0)</f>
        <v>0</v>
      </c>
      <c r="E214" s="26">
        <f>IFERROR(+VLOOKUP("LDBOND"&amp;A214,'Main File'!A:O,9,0),0)</f>
        <v>0</v>
      </c>
      <c r="F214" s="26">
        <f>IFERROR(+VLOOKUP("LDBOND"&amp;A214,'Main File'!A:O,10,0),0)</f>
        <v>0</v>
      </c>
      <c r="G214" s="26">
        <f>IFERROR(+VLOOKUP("LDBOND"&amp;A214,'Main File'!A:O,11,0),0)</f>
        <v>0</v>
      </c>
      <c r="H214" s="26">
        <f>IFERROR(+VLOOKUP("LDBOND"&amp;A214,'Main File'!A:O,12,0),0)</f>
        <v>0</v>
      </c>
      <c r="I214" s="26">
        <f>IFERROR(+VLOOKUP("LDBOND"&amp;A214,'Main File'!A:O,13,0),0)</f>
        <v>0</v>
      </c>
      <c r="J214" s="26">
        <f>IFERROR(+VLOOKUP("LDBOND"&amp;A214,'Main File'!A:O,14,0),0)</f>
        <v>0</v>
      </c>
      <c r="K214" s="26">
        <f>IFERROR(+VLOOKUP("LDBOND"&amp;A214,'Main File'!A:O,15,0),0)</f>
        <v>0</v>
      </c>
    </row>
    <row r="215" spans="1:11" x14ac:dyDescent="0.25">
      <c r="A215" s="9">
        <f t="shared" si="3"/>
        <v>43402</v>
      </c>
      <c r="B215" s="26">
        <f>IFERROR(+VLOOKUP("LDBOND"&amp;A215,'Main File'!A:O,6,0),0)</f>
        <v>0</v>
      </c>
      <c r="C215" s="26">
        <f>IFERROR(+VLOOKUP("LDBOND"&amp;A215,'Main File'!A:O,7,0),0)</f>
        <v>0</v>
      </c>
      <c r="D215" s="26">
        <f>IFERROR(+VLOOKUP("LDBOND"&amp;A215,'Main File'!A:O,8,0),0)</f>
        <v>0</v>
      </c>
      <c r="E215" s="26">
        <f>IFERROR(+VLOOKUP("LDBOND"&amp;A215,'Main File'!A:O,9,0),0)</f>
        <v>0</v>
      </c>
      <c r="F215" s="26">
        <f>IFERROR(+VLOOKUP("LDBOND"&amp;A215,'Main File'!A:O,10,0),0)</f>
        <v>0</v>
      </c>
      <c r="G215" s="26">
        <f>IFERROR(+VLOOKUP("LDBOND"&amp;A215,'Main File'!A:O,11,0),0)</f>
        <v>0</v>
      </c>
      <c r="H215" s="26">
        <f>IFERROR(+VLOOKUP("LDBOND"&amp;A215,'Main File'!A:O,12,0),0)</f>
        <v>0</v>
      </c>
      <c r="I215" s="26">
        <f>IFERROR(+VLOOKUP("LDBOND"&amp;A215,'Main File'!A:O,13,0),0)</f>
        <v>0</v>
      </c>
      <c r="J215" s="26">
        <f>IFERROR(+VLOOKUP("LDBOND"&amp;A215,'Main File'!A:O,14,0),0)</f>
        <v>0</v>
      </c>
      <c r="K215" s="26">
        <f>IFERROR(+VLOOKUP("LDBOND"&amp;A215,'Main File'!A:O,15,0),0)</f>
        <v>0</v>
      </c>
    </row>
    <row r="216" spans="1:11" x14ac:dyDescent="0.25">
      <c r="A216" s="9">
        <f t="shared" si="3"/>
        <v>43403</v>
      </c>
      <c r="B216" s="26">
        <f>IFERROR(+VLOOKUP("LDBOND"&amp;A216,'Main File'!A:O,6,0),0)</f>
        <v>0</v>
      </c>
      <c r="C216" s="26">
        <f>IFERROR(+VLOOKUP("LDBOND"&amp;A216,'Main File'!A:O,7,0),0)</f>
        <v>0</v>
      </c>
      <c r="D216" s="26">
        <f>IFERROR(+VLOOKUP("LDBOND"&amp;A216,'Main File'!A:O,8,0),0)</f>
        <v>0</v>
      </c>
      <c r="E216" s="26">
        <f>IFERROR(+VLOOKUP("LDBOND"&amp;A216,'Main File'!A:O,9,0),0)</f>
        <v>0</v>
      </c>
      <c r="F216" s="26">
        <f>IFERROR(+VLOOKUP("LDBOND"&amp;A216,'Main File'!A:O,10,0),0)</f>
        <v>0</v>
      </c>
      <c r="G216" s="26">
        <f>IFERROR(+VLOOKUP("LDBOND"&amp;A216,'Main File'!A:O,11,0),0)</f>
        <v>0</v>
      </c>
      <c r="H216" s="26">
        <f>IFERROR(+VLOOKUP("LDBOND"&amp;A216,'Main File'!A:O,12,0),0)</f>
        <v>0</v>
      </c>
      <c r="I216" s="26">
        <f>IFERROR(+VLOOKUP("LDBOND"&amp;A216,'Main File'!A:O,13,0),0)</f>
        <v>0</v>
      </c>
      <c r="J216" s="26">
        <f>IFERROR(+VLOOKUP("LDBOND"&amp;A216,'Main File'!A:O,14,0),0)</f>
        <v>0</v>
      </c>
      <c r="K216" s="26">
        <f>IFERROR(+VLOOKUP("LDBOND"&amp;A216,'Main File'!A:O,15,0),0)</f>
        <v>0</v>
      </c>
    </row>
    <row r="217" spans="1:11" x14ac:dyDescent="0.25">
      <c r="A217" s="9">
        <f t="shared" si="3"/>
        <v>43404</v>
      </c>
      <c r="B217" s="26">
        <f>IFERROR(+VLOOKUP("LDBOND"&amp;A217,'Main File'!A:O,6,0),0)</f>
        <v>0</v>
      </c>
      <c r="C217" s="26">
        <f>IFERROR(+VLOOKUP("LDBOND"&amp;A217,'Main File'!A:O,7,0),0)</f>
        <v>0</v>
      </c>
      <c r="D217" s="26">
        <f>IFERROR(+VLOOKUP("LDBOND"&amp;A217,'Main File'!A:O,8,0),0)</f>
        <v>0</v>
      </c>
      <c r="E217" s="26">
        <f>IFERROR(+VLOOKUP("LDBOND"&amp;A217,'Main File'!A:O,9,0),0)</f>
        <v>0</v>
      </c>
      <c r="F217" s="26">
        <f>IFERROR(+VLOOKUP("LDBOND"&amp;A217,'Main File'!A:O,10,0),0)</f>
        <v>0</v>
      </c>
      <c r="G217" s="26">
        <f>IFERROR(+VLOOKUP("LDBOND"&amp;A217,'Main File'!A:O,11,0),0)</f>
        <v>0</v>
      </c>
      <c r="H217" s="26">
        <f>IFERROR(+VLOOKUP("LDBOND"&amp;A217,'Main File'!A:O,12,0),0)</f>
        <v>0</v>
      </c>
      <c r="I217" s="26">
        <f>IFERROR(+VLOOKUP("LDBOND"&amp;A217,'Main File'!A:O,13,0),0)</f>
        <v>0</v>
      </c>
      <c r="J217" s="26">
        <f>IFERROR(+VLOOKUP("LDBOND"&amp;A217,'Main File'!A:O,14,0),0)</f>
        <v>0</v>
      </c>
      <c r="K217" s="26">
        <f>IFERROR(+VLOOKUP("LDBOND"&amp;A217,'Main File'!A:O,15,0),0)</f>
        <v>0</v>
      </c>
    </row>
    <row r="218" spans="1:11" x14ac:dyDescent="0.25">
      <c r="A218" s="9">
        <f t="shared" si="3"/>
        <v>43405</v>
      </c>
      <c r="B218" s="26">
        <f>IFERROR(+VLOOKUP("LDBOND"&amp;A218,'Main File'!A:O,6,0),0)</f>
        <v>0</v>
      </c>
      <c r="C218" s="26">
        <f>IFERROR(+VLOOKUP("LDBOND"&amp;A218,'Main File'!A:O,7,0),0)</f>
        <v>0</v>
      </c>
      <c r="D218" s="26">
        <f>IFERROR(+VLOOKUP("LDBOND"&amp;A218,'Main File'!A:O,8,0),0)</f>
        <v>0</v>
      </c>
      <c r="E218" s="26">
        <f>IFERROR(+VLOOKUP("LDBOND"&amp;A218,'Main File'!A:O,9,0),0)</f>
        <v>0</v>
      </c>
      <c r="F218" s="26">
        <f>IFERROR(+VLOOKUP("LDBOND"&amp;A218,'Main File'!A:O,10,0),0)</f>
        <v>0</v>
      </c>
      <c r="G218" s="26">
        <f>IFERROR(+VLOOKUP("LDBOND"&amp;A218,'Main File'!A:O,11,0),0)</f>
        <v>0</v>
      </c>
      <c r="H218" s="26">
        <f>IFERROR(+VLOOKUP("LDBOND"&amp;A218,'Main File'!A:O,12,0),0)</f>
        <v>0</v>
      </c>
      <c r="I218" s="26">
        <f>IFERROR(+VLOOKUP("LDBOND"&amp;A218,'Main File'!A:O,13,0),0)</f>
        <v>0</v>
      </c>
      <c r="J218" s="26">
        <f>IFERROR(+VLOOKUP("LDBOND"&amp;A218,'Main File'!A:O,14,0),0)</f>
        <v>0</v>
      </c>
      <c r="K218" s="26">
        <f>IFERROR(+VLOOKUP("LDBOND"&amp;A218,'Main File'!A:O,15,0),0)</f>
        <v>0</v>
      </c>
    </row>
    <row r="219" spans="1:11" x14ac:dyDescent="0.25">
      <c r="A219" s="9">
        <f t="shared" si="3"/>
        <v>43406</v>
      </c>
      <c r="B219" s="26">
        <f>IFERROR(+VLOOKUP("LDBOND"&amp;A219,'Main File'!A:O,6,0),0)</f>
        <v>0</v>
      </c>
      <c r="C219" s="26">
        <f>IFERROR(+VLOOKUP("LDBOND"&amp;A219,'Main File'!A:O,7,0),0)</f>
        <v>0</v>
      </c>
      <c r="D219" s="26">
        <f>IFERROR(+VLOOKUP("LDBOND"&amp;A219,'Main File'!A:O,8,0),0)</f>
        <v>0</v>
      </c>
      <c r="E219" s="26">
        <f>IFERROR(+VLOOKUP("LDBOND"&amp;A219,'Main File'!A:O,9,0),0)</f>
        <v>0</v>
      </c>
      <c r="F219" s="26">
        <f>IFERROR(+VLOOKUP("LDBOND"&amp;A219,'Main File'!A:O,10,0),0)</f>
        <v>0</v>
      </c>
      <c r="G219" s="26">
        <f>IFERROR(+VLOOKUP("LDBOND"&amp;A219,'Main File'!A:O,11,0),0)</f>
        <v>0</v>
      </c>
      <c r="H219" s="26">
        <f>IFERROR(+VLOOKUP("LDBOND"&amp;A219,'Main File'!A:O,12,0),0)</f>
        <v>0</v>
      </c>
      <c r="I219" s="26">
        <f>IFERROR(+VLOOKUP("LDBOND"&amp;A219,'Main File'!A:O,13,0),0)</f>
        <v>0</v>
      </c>
      <c r="J219" s="26">
        <f>IFERROR(+VLOOKUP("LDBOND"&amp;A219,'Main File'!A:O,14,0),0)</f>
        <v>0</v>
      </c>
      <c r="K219" s="26">
        <f>IFERROR(+VLOOKUP("LDBOND"&amp;A219,'Main File'!A:O,15,0),0)</f>
        <v>0</v>
      </c>
    </row>
    <row r="220" spans="1:11" x14ac:dyDescent="0.25">
      <c r="A220" s="9">
        <f t="shared" si="3"/>
        <v>43407</v>
      </c>
      <c r="B220" s="26">
        <f>IFERROR(+VLOOKUP("LDBOND"&amp;A220,'Main File'!A:O,6,0),0)</f>
        <v>0</v>
      </c>
      <c r="C220" s="26">
        <f>IFERROR(+VLOOKUP("LDBOND"&amp;A220,'Main File'!A:O,7,0),0)</f>
        <v>0</v>
      </c>
      <c r="D220" s="26">
        <f>IFERROR(+VLOOKUP("LDBOND"&amp;A220,'Main File'!A:O,8,0),0)</f>
        <v>0</v>
      </c>
      <c r="E220" s="26">
        <f>IFERROR(+VLOOKUP("LDBOND"&amp;A220,'Main File'!A:O,9,0),0)</f>
        <v>0</v>
      </c>
      <c r="F220" s="26">
        <f>IFERROR(+VLOOKUP("LDBOND"&amp;A220,'Main File'!A:O,10,0),0)</f>
        <v>0</v>
      </c>
      <c r="G220" s="26">
        <f>IFERROR(+VLOOKUP("LDBOND"&amp;A220,'Main File'!A:O,11,0),0)</f>
        <v>0</v>
      </c>
      <c r="H220" s="26">
        <f>IFERROR(+VLOOKUP("LDBOND"&amp;A220,'Main File'!A:O,12,0),0)</f>
        <v>0</v>
      </c>
      <c r="I220" s="26">
        <f>IFERROR(+VLOOKUP("LDBOND"&amp;A220,'Main File'!A:O,13,0),0)</f>
        <v>0</v>
      </c>
      <c r="J220" s="26">
        <f>IFERROR(+VLOOKUP("LDBOND"&amp;A220,'Main File'!A:O,14,0),0)</f>
        <v>0</v>
      </c>
      <c r="K220" s="26">
        <f>IFERROR(+VLOOKUP("LDBOND"&amp;A220,'Main File'!A:O,15,0),0)</f>
        <v>0</v>
      </c>
    </row>
    <row r="221" spans="1:11" x14ac:dyDescent="0.25">
      <c r="A221" s="9">
        <f t="shared" si="3"/>
        <v>43408</v>
      </c>
      <c r="B221" s="26">
        <f>IFERROR(+VLOOKUP("LDBOND"&amp;A221,'Main File'!A:O,6,0),0)</f>
        <v>0</v>
      </c>
      <c r="C221" s="26">
        <f>IFERROR(+VLOOKUP("LDBOND"&amp;A221,'Main File'!A:O,7,0),0)</f>
        <v>0</v>
      </c>
      <c r="D221" s="26">
        <f>IFERROR(+VLOOKUP("LDBOND"&amp;A221,'Main File'!A:O,8,0),0)</f>
        <v>0</v>
      </c>
      <c r="E221" s="26">
        <f>IFERROR(+VLOOKUP("LDBOND"&amp;A221,'Main File'!A:O,9,0),0)</f>
        <v>0</v>
      </c>
      <c r="F221" s="26">
        <f>IFERROR(+VLOOKUP("LDBOND"&amp;A221,'Main File'!A:O,10,0),0)</f>
        <v>0</v>
      </c>
      <c r="G221" s="26">
        <f>IFERROR(+VLOOKUP("LDBOND"&amp;A221,'Main File'!A:O,11,0),0)</f>
        <v>0</v>
      </c>
      <c r="H221" s="26">
        <f>IFERROR(+VLOOKUP("LDBOND"&amp;A221,'Main File'!A:O,12,0),0)</f>
        <v>0</v>
      </c>
      <c r="I221" s="26">
        <f>IFERROR(+VLOOKUP("LDBOND"&amp;A221,'Main File'!A:O,13,0),0)</f>
        <v>0</v>
      </c>
      <c r="J221" s="26">
        <f>IFERROR(+VLOOKUP("LDBOND"&amp;A221,'Main File'!A:O,14,0),0)</f>
        <v>0</v>
      </c>
      <c r="K221" s="26">
        <f>IFERROR(+VLOOKUP("LDBOND"&amp;A221,'Main File'!A:O,15,0),0)</f>
        <v>0</v>
      </c>
    </row>
    <row r="222" spans="1:11" x14ac:dyDescent="0.25">
      <c r="A222" s="9">
        <f t="shared" si="3"/>
        <v>43409</v>
      </c>
      <c r="B222" s="26">
        <f>IFERROR(+VLOOKUP("LDBOND"&amp;A222,'Main File'!A:O,6,0),0)</f>
        <v>0</v>
      </c>
      <c r="C222" s="26">
        <f>IFERROR(+VLOOKUP("LDBOND"&amp;A222,'Main File'!A:O,7,0),0)</f>
        <v>0</v>
      </c>
      <c r="D222" s="26">
        <f>IFERROR(+VLOOKUP("LDBOND"&amp;A222,'Main File'!A:O,8,0),0)</f>
        <v>0</v>
      </c>
      <c r="E222" s="26">
        <f>IFERROR(+VLOOKUP("LDBOND"&amp;A222,'Main File'!A:O,9,0),0)</f>
        <v>0</v>
      </c>
      <c r="F222" s="26">
        <f>IFERROR(+VLOOKUP("LDBOND"&amp;A222,'Main File'!A:O,10,0),0)</f>
        <v>0</v>
      </c>
      <c r="G222" s="26">
        <f>IFERROR(+VLOOKUP("LDBOND"&amp;A222,'Main File'!A:O,11,0),0)</f>
        <v>0</v>
      </c>
      <c r="H222" s="26">
        <f>IFERROR(+VLOOKUP("LDBOND"&amp;A222,'Main File'!A:O,12,0),0)</f>
        <v>0</v>
      </c>
      <c r="I222" s="26">
        <f>IFERROR(+VLOOKUP("LDBOND"&amp;A222,'Main File'!A:O,13,0),0)</f>
        <v>0</v>
      </c>
      <c r="J222" s="26">
        <f>IFERROR(+VLOOKUP("LDBOND"&amp;A222,'Main File'!A:O,14,0),0)</f>
        <v>0</v>
      </c>
      <c r="K222" s="26">
        <f>IFERROR(+VLOOKUP("LDBOND"&amp;A222,'Main File'!A:O,15,0),0)</f>
        <v>0</v>
      </c>
    </row>
    <row r="223" spans="1:11" x14ac:dyDescent="0.25">
      <c r="A223" s="9">
        <f t="shared" si="3"/>
        <v>43410</v>
      </c>
      <c r="B223" s="26">
        <f>IFERROR(+VLOOKUP("LDBOND"&amp;A223,'Main File'!A:O,6,0),0)</f>
        <v>0</v>
      </c>
      <c r="C223" s="26">
        <f>IFERROR(+VLOOKUP("LDBOND"&amp;A223,'Main File'!A:O,7,0),0)</f>
        <v>0</v>
      </c>
      <c r="D223" s="26">
        <f>IFERROR(+VLOOKUP("LDBOND"&amp;A223,'Main File'!A:O,8,0),0)</f>
        <v>0</v>
      </c>
      <c r="E223" s="26">
        <f>IFERROR(+VLOOKUP("LDBOND"&amp;A223,'Main File'!A:O,9,0),0)</f>
        <v>0</v>
      </c>
      <c r="F223" s="26">
        <f>IFERROR(+VLOOKUP("LDBOND"&amp;A223,'Main File'!A:O,10,0),0)</f>
        <v>0</v>
      </c>
      <c r="G223" s="26">
        <f>IFERROR(+VLOOKUP("LDBOND"&amp;A223,'Main File'!A:O,11,0),0)</f>
        <v>0</v>
      </c>
      <c r="H223" s="26">
        <f>IFERROR(+VLOOKUP("LDBOND"&amp;A223,'Main File'!A:O,12,0),0)</f>
        <v>0</v>
      </c>
      <c r="I223" s="26">
        <f>IFERROR(+VLOOKUP("LDBOND"&amp;A223,'Main File'!A:O,13,0),0)</f>
        <v>0</v>
      </c>
      <c r="J223" s="26">
        <f>IFERROR(+VLOOKUP("LDBOND"&amp;A223,'Main File'!A:O,14,0),0)</f>
        <v>0</v>
      </c>
      <c r="K223" s="26">
        <f>IFERROR(+VLOOKUP("LDBOND"&amp;A223,'Main File'!A:O,15,0),0)</f>
        <v>0</v>
      </c>
    </row>
    <row r="224" spans="1:11" x14ac:dyDescent="0.25">
      <c r="A224" s="9">
        <f t="shared" si="3"/>
        <v>43411</v>
      </c>
      <c r="B224" s="26">
        <f>IFERROR(+VLOOKUP("LDBOND"&amp;A224,'Main File'!A:O,6,0),0)</f>
        <v>0</v>
      </c>
      <c r="C224" s="26">
        <f>IFERROR(+VLOOKUP("LDBOND"&amp;A224,'Main File'!A:O,7,0),0)</f>
        <v>0</v>
      </c>
      <c r="D224" s="26">
        <f>IFERROR(+VLOOKUP("LDBOND"&amp;A224,'Main File'!A:O,8,0),0)</f>
        <v>0</v>
      </c>
      <c r="E224" s="26">
        <f>IFERROR(+VLOOKUP("LDBOND"&amp;A224,'Main File'!A:O,9,0),0)</f>
        <v>0</v>
      </c>
      <c r="F224" s="26">
        <f>IFERROR(+VLOOKUP("LDBOND"&amp;A224,'Main File'!A:O,10,0),0)</f>
        <v>0</v>
      </c>
      <c r="G224" s="26">
        <f>IFERROR(+VLOOKUP("LDBOND"&amp;A224,'Main File'!A:O,11,0),0)</f>
        <v>0</v>
      </c>
      <c r="H224" s="26">
        <f>IFERROR(+VLOOKUP("LDBOND"&amp;A224,'Main File'!A:O,12,0),0)</f>
        <v>0</v>
      </c>
      <c r="I224" s="26">
        <f>IFERROR(+VLOOKUP("LDBOND"&amp;A224,'Main File'!A:O,13,0),0)</f>
        <v>0</v>
      </c>
      <c r="J224" s="26">
        <f>IFERROR(+VLOOKUP("LDBOND"&amp;A224,'Main File'!A:O,14,0),0)</f>
        <v>0</v>
      </c>
      <c r="K224" s="26">
        <f>IFERROR(+VLOOKUP("LDBOND"&amp;A224,'Main File'!A:O,15,0),0)</f>
        <v>0</v>
      </c>
    </row>
    <row r="225" spans="1:11" x14ac:dyDescent="0.25">
      <c r="A225" s="9">
        <f t="shared" si="3"/>
        <v>43412</v>
      </c>
      <c r="B225" s="26">
        <f>IFERROR(+VLOOKUP("LDBOND"&amp;A225,'Main File'!A:O,6,0),0)</f>
        <v>0</v>
      </c>
      <c r="C225" s="26">
        <f>IFERROR(+VLOOKUP("LDBOND"&amp;A225,'Main File'!A:O,7,0),0)</f>
        <v>0</v>
      </c>
      <c r="D225" s="26">
        <f>IFERROR(+VLOOKUP("LDBOND"&amp;A225,'Main File'!A:O,8,0),0)</f>
        <v>0</v>
      </c>
      <c r="E225" s="26">
        <f>IFERROR(+VLOOKUP("LDBOND"&amp;A225,'Main File'!A:O,9,0),0)</f>
        <v>0</v>
      </c>
      <c r="F225" s="26">
        <f>IFERROR(+VLOOKUP("LDBOND"&amp;A225,'Main File'!A:O,10,0),0)</f>
        <v>0</v>
      </c>
      <c r="G225" s="26">
        <f>IFERROR(+VLOOKUP("LDBOND"&amp;A225,'Main File'!A:O,11,0),0)</f>
        <v>0</v>
      </c>
      <c r="H225" s="26">
        <f>IFERROR(+VLOOKUP("LDBOND"&amp;A225,'Main File'!A:O,12,0),0)</f>
        <v>0</v>
      </c>
      <c r="I225" s="26">
        <f>IFERROR(+VLOOKUP("LDBOND"&amp;A225,'Main File'!A:O,13,0),0)</f>
        <v>0</v>
      </c>
      <c r="J225" s="26">
        <f>IFERROR(+VLOOKUP("LDBOND"&amp;A225,'Main File'!A:O,14,0),0)</f>
        <v>0</v>
      </c>
      <c r="K225" s="26">
        <f>IFERROR(+VLOOKUP("LDBOND"&amp;A225,'Main File'!A:O,15,0),0)</f>
        <v>0</v>
      </c>
    </row>
    <row r="226" spans="1:11" x14ac:dyDescent="0.25">
      <c r="A226" s="9">
        <f t="shared" si="3"/>
        <v>43413</v>
      </c>
      <c r="B226" s="26">
        <f>IFERROR(+VLOOKUP("LDBOND"&amp;A226,'Main File'!A:O,6,0),0)</f>
        <v>0</v>
      </c>
      <c r="C226" s="26">
        <f>IFERROR(+VLOOKUP("LDBOND"&amp;A226,'Main File'!A:O,7,0),0)</f>
        <v>0</v>
      </c>
      <c r="D226" s="26">
        <f>IFERROR(+VLOOKUP("LDBOND"&amp;A226,'Main File'!A:O,8,0),0)</f>
        <v>0</v>
      </c>
      <c r="E226" s="26">
        <f>IFERROR(+VLOOKUP("LDBOND"&amp;A226,'Main File'!A:O,9,0),0)</f>
        <v>0</v>
      </c>
      <c r="F226" s="26">
        <f>IFERROR(+VLOOKUP("LDBOND"&amp;A226,'Main File'!A:O,10,0),0)</f>
        <v>0</v>
      </c>
      <c r="G226" s="26">
        <f>IFERROR(+VLOOKUP("LDBOND"&amp;A226,'Main File'!A:O,11,0),0)</f>
        <v>0</v>
      </c>
      <c r="H226" s="26">
        <f>IFERROR(+VLOOKUP("LDBOND"&amp;A226,'Main File'!A:O,12,0),0)</f>
        <v>0</v>
      </c>
      <c r="I226" s="26">
        <f>IFERROR(+VLOOKUP("LDBOND"&amp;A226,'Main File'!A:O,13,0),0)</f>
        <v>0</v>
      </c>
      <c r="J226" s="26">
        <f>IFERROR(+VLOOKUP("LDBOND"&amp;A226,'Main File'!A:O,14,0),0)</f>
        <v>0</v>
      </c>
      <c r="K226" s="26">
        <f>IFERROR(+VLOOKUP("LDBOND"&amp;A226,'Main File'!A:O,15,0),0)</f>
        <v>0</v>
      </c>
    </row>
    <row r="227" spans="1:11" x14ac:dyDescent="0.25">
      <c r="A227" s="9">
        <f t="shared" si="3"/>
        <v>43414</v>
      </c>
      <c r="B227" s="26">
        <f>IFERROR(+VLOOKUP("LDBOND"&amp;A227,'Main File'!A:O,6,0),0)</f>
        <v>0</v>
      </c>
      <c r="C227" s="26">
        <f>IFERROR(+VLOOKUP("LDBOND"&amp;A227,'Main File'!A:O,7,0),0)</f>
        <v>0</v>
      </c>
      <c r="D227" s="26">
        <f>IFERROR(+VLOOKUP("LDBOND"&amp;A227,'Main File'!A:O,8,0),0)</f>
        <v>0</v>
      </c>
      <c r="E227" s="26">
        <f>IFERROR(+VLOOKUP("LDBOND"&amp;A227,'Main File'!A:O,9,0),0)</f>
        <v>0</v>
      </c>
      <c r="F227" s="26">
        <f>IFERROR(+VLOOKUP("LDBOND"&amp;A227,'Main File'!A:O,10,0),0)</f>
        <v>0</v>
      </c>
      <c r="G227" s="26">
        <f>IFERROR(+VLOOKUP("LDBOND"&amp;A227,'Main File'!A:O,11,0),0)</f>
        <v>0</v>
      </c>
      <c r="H227" s="26">
        <f>IFERROR(+VLOOKUP("LDBOND"&amp;A227,'Main File'!A:O,12,0),0)</f>
        <v>0</v>
      </c>
      <c r="I227" s="26">
        <f>IFERROR(+VLOOKUP("LDBOND"&amp;A227,'Main File'!A:O,13,0),0)</f>
        <v>0</v>
      </c>
      <c r="J227" s="26">
        <f>IFERROR(+VLOOKUP("LDBOND"&amp;A227,'Main File'!A:O,14,0),0)</f>
        <v>0</v>
      </c>
      <c r="K227" s="26">
        <f>IFERROR(+VLOOKUP("LDBOND"&amp;A227,'Main File'!A:O,15,0),0)</f>
        <v>0</v>
      </c>
    </row>
    <row r="228" spans="1:11" x14ac:dyDescent="0.25">
      <c r="A228" s="9">
        <f t="shared" si="3"/>
        <v>43415</v>
      </c>
      <c r="B228" s="26">
        <f>IFERROR(+VLOOKUP("LDBOND"&amp;A228,'Main File'!A:O,6,0),0)</f>
        <v>0</v>
      </c>
      <c r="C228" s="26">
        <f>IFERROR(+VLOOKUP("LDBOND"&amp;A228,'Main File'!A:O,7,0),0)</f>
        <v>0</v>
      </c>
      <c r="D228" s="26">
        <f>IFERROR(+VLOOKUP("LDBOND"&amp;A228,'Main File'!A:O,8,0),0)</f>
        <v>0</v>
      </c>
      <c r="E228" s="26">
        <f>IFERROR(+VLOOKUP("LDBOND"&amp;A228,'Main File'!A:O,9,0),0)</f>
        <v>0</v>
      </c>
      <c r="F228" s="26">
        <f>IFERROR(+VLOOKUP("LDBOND"&amp;A228,'Main File'!A:O,10,0),0)</f>
        <v>0</v>
      </c>
      <c r="G228" s="26">
        <f>IFERROR(+VLOOKUP("LDBOND"&amp;A228,'Main File'!A:O,11,0),0)</f>
        <v>0</v>
      </c>
      <c r="H228" s="26">
        <f>IFERROR(+VLOOKUP("LDBOND"&amp;A228,'Main File'!A:O,12,0),0)</f>
        <v>0</v>
      </c>
      <c r="I228" s="26">
        <f>IFERROR(+VLOOKUP("LDBOND"&amp;A228,'Main File'!A:O,13,0),0)</f>
        <v>0</v>
      </c>
      <c r="J228" s="26">
        <f>IFERROR(+VLOOKUP("LDBOND"&amp;A228,'Main File'!A:O,14,0),0)</f>
        <v>0</v>
      </c>
      <c r="K228" s="26">
        <f>IFERROR(+VLOOKUP("LDBOND"&amp;A228,'Main File'!A:O,15,0),0)</f>
        <v>0</v>
      </c>
    </row>
    <row r="229" spans="1:11" x14ac:dyDescent="0.25">
      <c r="A229" s="9">
        <f t="shared" si="3"/>
        <v>43416</v>
      </c>
      <c r="B229" s="26">
        <f>IFERROR(+VLOOKUP("LDBOND"&amp;A229,'Main File'!A:O,6,0),0)</f>
        <v>0</v>
      </c>
      <c r="C229" s="26">
        <f>IFERROR(+VLOOKUP("LDBOND"&amp;A229,'Main File'!A:O,7,0),0)</f>
        <v>0</v>
      </c>
      <c r="D229" s="26">
        <f>IFERROR(+VLOOKUP("LDBOND"&amp;A229,'Main File'!A:O,8,0),0)</f>
        <v>0</v>
      </c>
      <c r="E229" s="26">
        <f>IFERROR(+VLOOKUP("LDBOND"&amp;A229,'Main File'!A:O,9,0),0)</f>
        <v>0</v>
      </c>
      <c r="F229" s="26">
        <f>IFERROR(+VLOOKUP("LDBOND"&amp;A229,'Main File'!A:O,10,0),0)</f>
        <v>0</v>
      </c>
      <c r="G229" s="26">
        <f>IFERROR(+VLOOKUP("LDBOND"&amp;A229,'Main File'!A:O,11,0),0)</f>
        <v>0</v>
      </c>
      <c r="H229" s="26">
        <f>IFERROR(+VLOOKUP("LDBOND"&amp;A229,'Main File'!A:O,12,0),0)</f>
        <v>0</v>
      </c>
      <c r="I229" s="26">
        <f>IFERROR(+VLOOKUP("LDBOND"&amp;A229,'Main File'!A:O,13,0),0)</f>
        <v>0</v>
      </c>
      <c r="J229" s="26">
        <f>IFERROR(+VLOOKUP("LDBOND"&amp;A229,'Main File'!A:O,14,0),0)</f>
        <v>0</v>
      </c>
      <c r="K229" s="26">
        <f>IFERROR(+VLOOKUP("LDBOND"&amp;A229,'Main File'!A:O,15,0),0)</f>
        <v>0</v>
      </c>
    </row>
    <row r="230" spans="1:11" x14ac:dyDescent="0.25">
      <c r="A230" s="9">
        <f t="shared" si="3"/>
        <v>43417</v>
      </c>
      <c r="B230" s="26">
        <f>IFERROR(+VLOOKUP("LDBOND"&amp;A230,'Main File'!A:O,6,0),0)</f>
        <v>0</v>
      </c>
      <c r="C230" s="26">
        <f>IFERROR(+VLOOKUP("LDBOND"&amp;A230,'Main File'!A:O,7,0),0)</f>
        <v>0</v>
      </c>
      <c r="D230" s="26">
        <f>IFERROR(+VLOOKUP("LDBOND"&amp;A230,'Main File'!A:O,8,0),0)</f>
        <v>0</v>
      </c>
      <c r="E230" s="26">
        <f>IFERROR(+VLOOKUP("LDBOND"&amp;A230,'Main File'!A:O,9,0),0)</f>
        <v>0</v>
      </c>
      <c r="F230" s="26">
        <f>IFERROR(+VLOOKUP("LDBOND"&amp;A230,'Main File'!A:O,10,0),0)</f>
        <v>0</v>
      </c>
      <c r="G230" s="26">
        <f>IFERROR(+VLOOKUP("LDBOND"&amp;A230,'Main File'!A:O,11,0),0)</f>
        <v>0</v>
      </c>
      <c r="H230" s="26">
        <f>IFERROR(+VLOOKUP("LDBOND"&amp;A230,'Main File'!A:O,12,0),0)</f>
        <v>0</v>
      </c>
      <c r="I230" s="26">
        <f>IFERROR(+VLOOKUP("LDBOND"&amp;A230,'Main File'!A:O,13,0),0)</f>
        <v>0</v>
      </c>
      <c r="J230" s="26">
        <f>IFERROR(+VLOOKUP("LDBOND"&amp;A230,'Main File'!A:O,14,0),0)</f>
        <v>0</v>
      </c>
      <c r="K230" s="26">
        <f>IFERROR(+VLOOKUP("LDBOND"&amp;A230,'Main File'!A:O,15,0),0)</f>
        <v>0</v>
      </c>
    </row>
    <row r="231" spans="1:11" x14ac:dyDescent="0.25">
      <c r="A231" s="9">
        <f t="shared" si="3"/>
        <v>43418</v>
      </c>
      <c r="B231" s="26">
        <f>IFERROR(+VLOOKUP("LDBOND"&amp;A231,'Main File'!A:O,6,0),0)</f>
        <v>0</v>
      </c>
      <c r="C231" s="26">
        <f>IFERROR(+VLOOKUP("LDBOND"&amp;A231,'Main File'!A:O,7,0),0)</f>
        <v>0</v>
      </c>
      <c r="D231" s="26">
        <f>IFERROR(+VLOOKUP("LDBOND"&amp;A231,'Main File'!A:O,8,0),0)</f>
        <v>0</v>
      </c>
      <c r="E231" s="26">
        <f>IFERROR(+VLOOKUP("LDBOND"&amp;A231,'Main File'!A:O,9,0),0)</f>
        <v>0</v>
      </c>
      <c r="F231" s="26">
        <f>IFERROR(+VLOOKUP("LDBOND"&amp;A231,'Main File'!A:O,10,0),0)</f>
        <v>0</v>
      </c>
      <c r="G231" s="26">
        <f>IFERROR(+VLOOKUP("LDBOND"&amp;A231,'Main File'!A:O,11,0),0)</f>
        <v>0</v>
      </c>
      <c r="H231" s="26">
        <f>IFERROR(+VLOOKUP("LDBOND"&amp;A231,'Main File'!A:O,12,0),0)</f>
        <v>0</v>
      </c>
      <c r="I231" s="26">
        <f>IFERROR(+VLOOKUP("LDBOND"&amp;A231,'Main File'!A:O,13,0),0)</f>
        <v>0</v>
      </c>
      <c r="J231" s="26">
        <f>IFERROR(+VLOOKUP("LDBOND"&amp;A231,'Main File'!A:O,14,0),0)</f>
        <v>0</v>
      </c>
      <c r="K231" s="26">
        <f>IFERROR(+VLOOKUP("LDBOND"&amp;A231,'Main File'!A:O,15,0),0)</f>
        <v>0</v>
      </c>
    </row>
    <row r="232" spans="1:11" x14ac:dyDescent="0.25">
      <c r="A232" s="9">
        <f t="shared" si="3"/>
        <v>43419</v>
      </c>
      <c r="B232" s="26">
        <f>IFERROR(+VLOOKUP("LDBOND"&amp;A232,'Main File'!A:O,6,0),0)</f>
        <v>0</v>
      </c>
      <c r="C232" s="26">
        <f>IFERROR(+VLOOKUP("LDBOND"&amp;A232,'Main File'!A:O,7,0),0)</f>
        <v>0</v>
      </c>
      <c r="D232" s="26">
        <f>IFERROR(+VLOOKUP("LDBOND"&amp;A232,'Main File'!A:O,8,0),0)</f>
        <v>0</v>
      </c>
      <c r="E232" s="26">
        <f>IFERROR(+VLOOKUP("LDBOND"&amp;A232,'Main File'!A:O,9,0),0)</f>
        <v>0</v>
      </c>
      <c r="F232" s="26">
        <f>IFERROR(+VLOOKUP("LDBOND"&amp;A232,'Main File'!A:O,10,0),0)</f>
        <v>0</v>
      </c>
      <c r="G232" s="26">
        <f>IFERROR(+VLOOKUP("LDBOND"&amp;A232,'Main File'!A:O,11,0),0)</f>
        <v>0</v>
      </c>
      <c r="H232" s="26">
        <f>IFERROR(+VLOOKUP("LDBOND"&amp;A232,'Main File'!A:O,12,0),0)</f>
        <v>0</v>
      </c>
      <c r="I232" s="26">
        <f>IFERROR(+VLOOKUP("LDBOND"&amp;A232,'Main File'!A:O,13,0),0)</f>
        <v>0</v>
      </c>
      <c r="J232" s="26">
        <f>IFERROR(+VLOOKUP("LDBOND"&amp;A232,'Main File'!A:O,14,0),0)</f>
        <v>0</v>
      </c>
      <c r="K232" s="26">
        <f>IFERROR(+VLOOKUP("LDBOND"&amp;A232,'Main File'!A:O,15,0),0)</f>
        <v>0</v>
      </c>
    </row>
    <row r="233" spans="1:11" x14ac:dyDescent="0.25">
      <c r="A233" s="9">
        <f t="shared" si="3"/>
        <v>43420</v>
      </c>
      <c r="B233" s="26">
        <f>IFERROR(+VLOOKUP("LDBOND"&amp;A233,'Main File'!A:O,6,0),0)</f>
        <v>0</v>
      </c>
      <c r="C233" s="26">
        <f>IFERROR(+VLOOKUP("LDBOND"&amp;A233,'Main File'!A:O,7,0),0)</f>
        <v>0</v>
      </c>
      <c r="D233" s="26">
        <f>IFERROR(+VLOOKUP("LDBOND"&amp;A233,'Main File'!A:O,8,0),0)</f>
        <v>0</v>
      </c>
      <c r="E233" s="26">
        <f>IFERROR(+VLOOKUP("LDBOND"&amp;A233,'Main File'!A:O,9,0),0)</f>
        <v>0</v>
      </c>
      <c r="F233" s="26">
        <f>IFERROR(+VLOOKUP("LDBOND"&amp;A233,'Main File'!A:O,10,0),0)</f>
        <v>0</v>
      </c>
      <c r="G233" s="26">
        <f>IFERROR(+VLOOKUP("LDBOND"&amp;A233,'Main File'!A:O,11,0),0)</f>
        <v>0</v>
      </c>
      <c r="H233" s="26">
        <f>IFERROR(+VLOOKUP("LDBOND"&amp;A233,'Main File'!A:O,12,0),0)</f>
        <v>0</v>
      </c>
      <c r="I233" s="26">
        <f>IFERROR(+VLOOKUP("LDBOND"&amp;A233,'Main File'!A:O,13,0),0)</f>
        <v>0</v>
      </c>
      <c r="J233" s="26">
        <f>IFERROR(+VLOOKUP("LDBOND"&amp;A233,'Main File'!A:O,14,0),0)</f>
        <v>0</v>
      </c>
      <c r="K233" s="26">
        <f>IFERROR(+VLOOKUP("LDBOND"&amp;A233,'Main File'!A:O,15,0),0)</f>
        <v>0</v>
      </c>
    </row>
    <row r="234" spans="1:11" x14ac:dyDescent="0.25">
      <c r="A234" s="9">
        <f t="shared" si="3"/>
        <v>43421</v>
      </c>
      <c r="B234" s="26">
        <f>IFERROR(+VLOOKUP("LDBOND"&amp;A234,'Main File'!A:O,6,0),0)</f>
        <v>0</v>
      </c>
      <c r="C234" s="26">
        <f>IFERROR(+VLOOKUP("LDBOND"&amp;A234,'Main File'!A:O,7,0),0)</f>
        <v>0</v>
      </c>
      <c r="D234" s="26">
        <f>IFERROR(+VLOOKUP("LDBOND"&amp;A234,'Main File'!A:O,8,0),0)</f>
        <v>0</v>
      </c>
      <c r="E234" s="26">
        <f>IFERROR(+VLOOKUP("LDBOND"&amp;A234,'Main File'!A:O,9,0),0)</f>
        <v>0</v>
      </c>
      <c r="F234" s="26">
        <f>IFERROR(+VLOOKUP("LDBOND"&amp;A234,'Main File'!A:O,10,0),0)</f>
        <v>0</v>
      </c>
      <c r="G234" s="26">
        <f>IFERROR(+VLOOKUP("LDBOND"&amp;A234,'Main File'!A:O,11,0),0)</f>
        <v>0</v>
      </c>
      <c r="H234" s="26">
        <f>IFERROR(+VLOOKUP("LDBOND"&amp;A234,'Main File'!A:O,12,0),0)</f>
        <v>0</v>
      </c>
      <c r="I234" s="26">
        <f>IFERROR(+VLOOKUP("LDBOND"&amp;A234,'Main File'!A:O,13,0),0)</f>
        <v>0</v>
      </c>
      <c r="J234" s="26">
        <f>IFERROR(+VLOOKUP("LDBOND"&amp;A234,'Main File'!A:O,14,0),0)</f>
        <v>0</v>
      </c>
      <c r="K234" s="26">
        <f>IFERROR(+VLOOKUP("LDBOND"&amp;A234,'Main File'!A:O,15,0),0)</f>
        <v>0</v>
      </c>
    </row>
    <row r="235" spans="1:11" x14ac:dyDescent="0.25">
      <c r="A235" s="9">
        <f t="shared" si="3"/>
        <v>43422</v>
      </c>
      <c r="B235" s="26">
        <f>IFERROR(+VLOOKUP("LDBOND"&amp;A235,'Main File'!A:O,6,0),0)</f>
        <v>0</v>
      </c>
      <c r="C235" s="26">
        <f>IFERROR(+VLOOKUP("LDBOND"&amp;A235,'Main File'!A:O,7,0),0)</f>
        <v>0</v>
      </c>
      <c r="D235" s="26">
        <f>IFERROR(+VLOOKUP("LDBOND"&amp;A235,'Main File'!A:O,8,0),0)</f>
        <v>0</v>
      </c>
      <c r="E235" s="26">
        <f>IFERROR(+VLOOKUP("LDBOND"&amp;A235,'Main File'!A:O,9,0),0)</f>
        <v>0</v>
      </c>
      <c r="F235" s="26">
        <f>IFERROR(+VLOOKUP("LDBOND"&amp;A235,'Main File'!A:O,10,0),0)</f>
        <v>0</v>
      </c>
      <c r="G235" s="26">
        <f>IFERROR(+VLOOKUP("LDBOND"&amp;A235,'Main File'!A:O,11,0),0)</f>
        <v>0</v>
      </c>
      <c r="H235" s="26">
        <f>IFERROR(+VLOOKUP("LDBOND"&amp;A235,'Main File'!A:O,12,0),0)</f>
        <v>0</v>
      </c>
      <c r="I235" s="26">
        <f>IFERROR(+VLOOKUP("LDBOND"&amp;A235,'Main File'!A:O,13,0),0)</f>
        <v>0</v>
      </c>
      <c r="J235" s="26">
        <f>IFERROR(+VLOOKUP("LDBOND"&amp;A235,'Main File'!A:O,14,0),0)</f>
        <v>0</v>
      </c>
      <c r="K235" s="26">
        <f>IFERROR(+VLOOKUP("LDBOND"&amp;A235,'Main File'!A:O,15,0),0)</f>
        <v>0</v>
      </c>
    </row>
    <row r="236" spans="1:11" x14ac:dyDescent="0.25">
      <c r="A236" s="9">
        <f t="shared" si="3"/>
        <v>43423</v>
      </c>
      <c r="B236" s="26">
        <f>IFERROR(+VLOOKUP("LDBOND"&amp;A236,'Main File'!A:O,6,0),0)</f>
        <v>0</v>
      </c>
      <c r="C236" s="26">
        <f>IFERROR(+VLOOKUP("LDBOND"&amp;A236,'Main File'!A:O,7,0),0)</f>
        <v>0</v>
      </c>
      <c r="D236" s="26">
        <f>IFERROR(+VLOOKUP("LDBOND"&amp;A236,'Main File'!A:O,8,0),0)</f>
        <v>0</v>
      </c>
      <c r="E236" s="26">
        <f>IFERROR(+VLOOKUP("LDBOND"&amp;A236,'Main File'!A:O,9,0),0)</f>
        <v>0</v>
      </c>
      <c r="F236" s="26">
        <f>IFERROR(+VLOOKUP("LDBOND"&amp;A236,'Main File'!A:O,10,0),0)</f>
        <v>0</v>
      </c>
      <c r="G236" s="26">
        <f>IFERROR(+VLOOKUP("LDBOND"&amp;A236,'Main File'!A:O,11,0),0)</f>
        <v>0</v>
      </c>
      <c r="H236" s="26">
        <f>IFERROR(+VLOOKUP("LDBOND"&amp;A236,'Main File'!A:O,12,0),0)</f>
        <v>0</v>
      </c>
      <c r="I236" s="26">
        <f>IFERROR(+VLOOKUP("LDBOND"&amp;A236,'Main File'!A:O,13,0),0)</f>
        <v>0</v>
      </c>
      <c r="J236" s="26">
        <f>IFERROR(+VLOOKUP("LDBOND"&amp;A236,'Main File'!A:O,14,0),0)</f>
        <v>0</v>
      </c>
      <c r="K236" s="26">
        <f>IFERROR(+VLOOKUP("LDBOND"&amp;A236,'Main File'!A:O,15,0),0)</f>
        <v>0</v>
      </c>
    </row>
    <row r="237" spans="1:11" x14ac:dyDescent="0.25">
      <c r="A237" s="9">
        <f t="shared" si="3"/>
        <v>43424</v>
      </c>
      <c r="B237" s="26">
        <f>IFERROR(+VLOOKUP("LDBOND"&amp;A237,'Main File'!A:O,6,0),0)</f>
        <v>0</v>
      </c>
      <c r="C237" s="26">
        <f>IFERROR(+VLOOKUP("LDBOND"&amp;A237,'Main File'!A:O,7,0),0)</f>
        <v>0</v>
      </c>
      <c r="D237" s="26">
        <f>IFERROR(+VLOOKUP("LDBOND"&amp;A237,'Main File'!A:O,8,0),0)</f>
        <v>0</v>
      </c>
      <c r="E237" s="26">
        <f>IFERROR(+VLOOKUP("LDBOND"&amp;A237,'Main File'!A:O,9,0),0)</f>
        <v>0</v>
      </c>
      <c r="F237" s="26">
        <f>IFERROR(+VLOOKUP("LDBOND"&amp;A237,'Main File'!A:O,10,0),0)</f>
        <v>0</v>
      </c>
      <c r="G237" s="26">
        <f>IFERROR(+VLOOKUP("LDBOND"&amp;A237,'Main File'!A:O,11,0),0)</f>
        <v>0</v>
      </c>
      <c r="H237" s="26">
        <f>IFERROR(+VLOOKUP("LDBOND"&amp;A237,'Main File'!A:O,12,0),0)</f>
        <v>0</v>
      </c>
      <c r="I237" s="26">
        <f>IFERROR(+VLOOKUP("LDBOND"&amp;A237,'Main File'!A:O,13,0),0)</f>
        <v>0</v>
      </c>
      <c r="J237" s="26">
        <f>IFERROR(+VLOOKUP("LDBOND"&amp;A237,'Main File'!A:O,14,0),0)</f>
        <v>0</v>
      </c>
      <c r="K237" s="26">
        <f>IFERROR(+VLOOKUP("LDBOND"&amp;A237,'Main File'!A:O,15,0),0)</f>
        <v>0</v>
      </c>
    </row>
    <row r="238" spans="1:11" x14ac:dyDescent="0.25">
      <c r="A238" s="9">
        <f t="shared" si="3"/>
        <v>43425</v>
      </c>
      <c r="B238" s="26">
        <f>IFERROR(+VLOOKUP("LDBOND"&amp;A238,'Main File'!A:O,6,0),0)</f>
        <v>0</v>
      </c>
      <c r="C238" s="26">
        <f>IFERROR(+VLOOKUP("LDBOND"&amp;A238,'Main File'!A:O,7,0),0)</f>
        <v>0</v>
      </c>
      <c r="D238" s="26">
        <f>IFERROR(+VLOOKUP("LDBOND"&amp;A238,'Main File'!A:O,8,0),0)</f>
        <v>0</v>
      </c>
      <c r="E238" s="26">
        <f>IFERROR(+VLOOKUP("LDBOND"&amp;A238,'Main File'!A:O,9,0),0)</f>
        <v>0</v>
      </c>
      <c r="F238" s="26">
        <f>IFERROR(+VLOOKUP("LDBOND"&amp;A238,'Main File'!A:O,10,0),0)</f>
        <v>0</v>
      </c>
      <c r="G238" s="26">
        <f>IFERROR(+VLOOKUP("LDBOND"&amp;A238,'Main File'!A:O,11,0),0)</f>
        <v>0</v>
      </c>
      <c r="H238" s="26">
        <f>IFERROR(+VLOOKUP("LDBOND"&amp;A238,'Main File'!A:O,12,0),0)</f>
        <v>0</v>
      </c>
      <c r="I238" s="26">
        <f>IFERROR(+VLOOKUP("LDBOND"&amp;A238,'Main File'!A:O,13,0),0)</f>
        <v>0</v>
      </c>
      <c r="J238" s="26">
        <f>IFERROR(+VLOOKUP("LDBOND"&amp;A238,'Main File'!A:O,14,0),0)</f>
        <v>0</v>
      </c>
      <c r="K238" s="26">
        <f>IFERROR(+VLOOKUP("LDBOND"&amp;A238,'Main File'!A:O,15,0),0)</f>
        <v>0</v>
      </c>
    </row>
    <row r="239" spans="1:11" x14ac:dyDescent="0.25">
      <c r="A239" s="9">
        <f t="shared" si="3"/>
        <v>43426</v>
      </c>
      <c r="B239" s="26">
        <f>IFERROR(+VLOOKUP("LDBOND"&amp;A239,'Main File'!A:O,6,0),0)</f>
        <v>0</v>
      </c>
      <c r="C239" s="26">
        <f>IFERROR(+VLOOKUP("LDBOND"&amp;A239,'Main File'!A:O,7,0),0)</f>
        <v>0</v>
      </c>
      <c r="D239" s="26">
        <f>IFERROR(+VLOOKUP("LDBOND"&amp;A239,'Main File'!A:O,8,0),0)</f>
        <v>0</v>
      </c>
      <c r="E239" s="26">
        <f>IFERROR(+VLOOKUP("LDBOND"&amp;A239,'Main File'!A:O,9,0),0)</f>
        <v>0</v>
      </c>
      <c r="F239" s="26">
        <f>IFERROR(+VLOOKUP("LDBOND"&amp;A239,'Main File'!A:O,10,0),0)</f>
        <v>0</v>
      </c>
      <c r="G239" s="26">
        <f>IFERROR(+VLOOKUP("LDBOND"&amp;A239,'Main File'!A:O,11,0),0)</f>
        <v>0</v>
      </c>
      <c r="H239" s="26">
        <f>IFERROR(+VLOOKUP("LDBOND"&amp;A239,'Main File'!A:O,12,0),0)</f>
        <v>0</v>
      </c>
      <c r="I239" s="26">
        <f>IFERROR(+VLOOKUP("LDBOND"&amp;A239,'Main File'!A:O,13,0),0)</f>
        <v>0</v>
      </c>
      <c r="J239" s="26">
        <f>IFERROR(+VLOOKUP("LDBOND"&amp;A239,'Main File'!A:O,14,0),0)</f>
        <v>0</v>
      </c>
      <c r="K239" s="26">
        <f>IFERROR(+VLOOKUP("LDBOND"&amp;A239,'Main File'!A:O,15,0),0)</f>
        <v>0</v>
      </c>
    </row>
    <row r="240" spans="1:11" x14ac:dyDescent="0.25">
      <c r="A240" s="9">
        <f t="shared" si="3"/>
        <v>43427</v>
      </c>
      <c r="B240" s="26">
        <f>IFERROR(+VLOOKUP("LDBOND"&amp;A240,'Main File'!A:O,6,0),0)</f>
        <v>0</v>
      </c>
      <c r="C240" s="26">
        <f>IFERROR(+VLOOKUP("LDBOND"&amp;A240,'Main File'!A:O,7,0),0)</f>
        <v>0</v>
      </c>
      <c r="D240" s="26">
        <f>IFERROR(+VLOOKUP("LDBOND"&amp;A240,'Main File'!A:O,8,0),0)</f>
        <v>0</v>
      </c>
      <c r="E240" s="26">
        <f>IFERROR(+VLOOKUP("LDBOND"&amp;A240,'Main File'!A:O,9,0),0)</f>
        <v>0</v>
      </c>
      <c r="F240" s="26">
        <f>IFERROR(+VLOOKUP("LDBOND"&amp;A240,'Main File'!A:O,10,0),0)</f>
        <v>0</v>
      </c>
      <c r="G240" s="26">
        <f>IFERROR(+VLOOKUP("LDBOND"&amp;A240,'Main File'!A:O,11,0),0)</f>
        <v>0</v>
      </c>
      <c r="H240" s="26">
        <f>IFERROR(+VLOOKUP("LDBOND"&amp;A240,'Main File'!A:O,12,0),0)</f>
        <v>0</v>
      </c>
      <c r="I240" s="26">
        <f>IFERROR(+VLOOKUP("LDBOND"&amp;A240,'Main File'!A:O,13,0),0)</f>
        <v>0</v>
      </c>
      <c r="J240" s="26">
        <f>IFERROR(+VLOOKUP("LDBOND"&amp;A240,'Main File'!A:O,14,0),0)</f>
        <v>0</v>
      </c>
      <c r="K240" s="26">
        <f>IFERROR(+VLOOKUP("LDBOND"&amp;A240,'Main File'!A:O,15,0),0)</f>
        <v>0</v>
      </c>
    </row>
    <row r="241" spans="1:11" x14ac:dyDescent="0.25">
      <c r="A241" s="9">
        <f t="shared" si="3"/>
        <v>43428</v>
      </c>
      <c r="B241" s="26">
        <f>IFERROR(+VLOOKUP("LDBOND"&amp;A241,'Main File'!A:O,6,0),0)</f>
        <v>0</v>
      </c>
      <c r="C241" s="26">
        <f>IFERROR(+VLOOKUP("LDBOND"&amp;A241,'Main File'!A:O,7,0),0)</f>
        <v>0</v>
      </c>
      <c r="D241" s="26">
        <f>IFERROR(+VLOOKUP("LDBOND"&amp;A241,'Main File'!A:O,8,0),0)</f>
        <v>0</v>
      </c>
      <c r="E241" s="26">
        <f>IFERROR(+VLOOKUP("LDBOND"&amp;A241,'Main File'!A:O,9,0),0)</f>
        <v>0</v>
      </c>
      <c r="F241" s="26">
        <f>IFERROR(+VLOOKUP("LDBOND"&amp;A241,'Main File'!A:O,10,0),0)</f>
        <v>0</v>
      </c>
      <c r="G241" s="26">
        <f>IFERROR(+VLOOKUP("LDBOND"&amp;A241,'Main File'!A:O,11,0),0)</f>
        <v>0</v>
      </c>
      <c r="H241" s="26">
        <f>IFERROR(+VLOOKUP("LDBOND"&amp;A241,'Main File'!A:O,12,0),0)</f>
        <v>0</v>
      </c>
      <c r="I241" s="26">
        <f>IFERROR(+VLOOKUP("LDBOND"&amp;A241,'Main File'!A:O,13,0),0)</f>
        <v>0</v>
      </c>
      <c r="J241" s="26">
        <f>IFERROR(+VLOOKUP("LDBOND"&amp;A241,'Main File'!A:O,14,0),0)</f>
        <v>0</v>
      </c>
      <c r="K241" s="26">
        <f>IFERROR(+VLOOKUP("LDBOND"&amp;A241,'Main File'!A:O,15,0),0)</f>
        <v>0</v>
      </c>
    </row>
    <row r="242" spans="1:11" x14ac:dyDescent="0.25">
      <c r="A242" s="9">
        <f t="shared" si="3"/>
        <v>43429</v>
      </c>
      <c r="B242" s="26">
        <f>IFERROR(+VLOOKUP("LDBOND"&amp;A242,'Main File'!A:O,6,0),0)</f>
        <v>0</v>
      </c>
      <c r="C242" s="26">
        <f>IFERROR(+VLOOKUP("LDBOND"&amp;A242,'Main File'!A:O,7,0),0)</f>
        <v>0</v>
      </c>
      <c r="D242" s="26">
        <f>IFERROR(+VLOOKUP("LDBOND"&amp;A242,'Main File'!A:O,8,0),0)</f>
        <v>0</v>
      </c>
      <c r="E242" s="26">
        <f>IFERROR(+VLOOKUP("LDBOND"&amp;A242,'Main File'!A:O,9,0),0)</f>
        <v>0</v>
      </c>
      <c r="F242" s="26">
        <f>IFERROR(+VLOOKUP("LDBOND"&amp;A242,'Main File'!A:O,10,0),0)</f>
        <v>0</v>
      </c>
      <c r="G242" s="26">
        <f>IFERROR(+VLOOKUP("LDBOND"&amp;A242,'Main File'!A:O,11,0),0)</f>
        <v>0</v>
      </c>
      <c r="H242" s="26">
        <f>IFERROR(+VLOOKUP("LDBOND"&amp;A242,'Main File'!A:O,12,0),0)</f>
        <v>0</v>
      </c>
      <c r="I242" s="26">
        <f>IFERROR(+VLOOKUP("LDBOND"&amp;A242,'Main File'!A:O,13,0),0)</f>
        <v>0</v>
      </c>
      <c r="J242" s="26">
        <f>IFERROR(+VLOOKUP("LDBOND"&amp;A242,'Main File'!A:O,14,0),0)</f>
        <v>0</v>
      </c>
      <c r="K242" s="26">
        <f>IFERROR(+VLOOKUP("LDBOND"&amp;A242,'Main File'!A:O,15,0),0)</f>
        <v>0</v>
      </c>
    </row>
    <row r="243" spans="1:11" x14ac:dyDescent="0.25">
      <c r="A243" s="9">
        <f t="shared" si="3"/>
        <v>43430</v>
      </c>
      <c r="B243" s="26">
        <f>IFERROR(+VLOOKUP("LDBOND"&amp;A243,'Main File'!A:O,6,0),0)</f>
        <v>0</v>
      </c>
      <c r="C243" s="26">
        <f>IFERROR(+VLOOKUP("LDBOND"&amp;A243,'Main File'!A:O,7,0),0)</f>
        <v>0</v>
      </c>
      <c r="D243" s="26">
        <f>IFERROR(+VLOOKUP("LDBOND"&amp;A243,'Main File'!A:O,8,0),0)</f>
        <v>0</v>
      </c>
      <c r="E243" s="26">
        <f>IFERROR(+VLOOKUP("LDBOND"&amp;A243,'Main File'!A:O,9,0),0)</f>
        <v>0</v>
      </c>
      <c r="F243" s="26">
        <f>IFERROR(+VLOOKUP("LDBOND"&amp;A243,'Main File'!A:O,10,0),0)</f>
        <v>0</v>
      </c>
      <c r="G243" s="26">
        <f>IFERROR(+VLOOKUP("LDBOND"&amp;A243,'Main File'!A:O,11,0),0)</f>
        <v>0</v>
      </c>
      <c r="H243" s="26">
        <f>IFERROR(+VLOOKUP("LDBOND"&amp;A243,'Main File'!A:O,12,0),0)</f>
        <v>0</v>
      </c>
      <c r="I243" s="26">
        <f>IFERROR(+VLOOKUP("LDBOND"&amp;A243,'Main File'!A:O,13,0),0)</f>
        <v>0</v>
      </c>
      <c r="J243" s="26">
        <f>IFERROR(+VLOOKUP("LDBOND"&amp;A243,'Main File'!A:O,14,0),0)</f>
        <v>0</v>
      </c>
      <c r="K243" s="26">
        <f>IFERROR(+VLOOKUP("LDBOND"&amp;A243,'Main File'!A:O,15,0),0)</f>
        <v>0</v>
      </c>
    </row>
    <row r="244" spans="1:11" x14ac:dyDescent="0.25">
      <c r="A244" s="9">
        <f t="shared" si="3"/>
        <v>43431</v>
      </c>
      <c r="B244" s="26">
        <f>IFERROR(+VLOOKUP("LDBOND"&amp;A244,'Main File'!A:O,6,0),0)</f>
        <v>0</v>
      </c>
      <c r="C244" s="26">
        <f>IFERROR(+VLOOKUP("LDBOND"&amp;A244,'Main File'!A:O,7,0),0)</f>
        <v>0</v>
      </c>
      <c r="D244" s="26">
        <f>IFERROR(+VLOOKUP("LDBOND"&amp;A244,'Main File'!A:O,8,0),0)</f>
        <v>0</v>
      </c>
      <c r="E244" s="26">
        <f>IFERROR(+VLOOKUP("LDBOND"&amp;A244,'Main File'!A:O,9,0),0)</f>
        <v>0</v>
      </c>
      <c r="F244" s="26">
        <f>IFERROR(+VLOOKUP("LDBOND"&amp;A244,'Main File'!A:O,10,0),0)</f>
        <v>0</v>
      </c>
      <c r="G244" s="26">
        <f>IFERROR(+VLOOKUP("LDBOND"&amp;A244,'Main File'!A:O,11,0),0)</f>
        <v>0</v>
      </c>
      <c r="H244" s="26">
        <f>IFERROR(+VLOOKUP("LDBOND"&amp;A244,'Main File'!A:O,12,0),0)</f>
        <v>0</v>
      </c>
      <c r="I244" s="26">
        <f>IFERROR(+VLOOKUP("LDBOND"&amp;A244,'Main File'!A:O,13,0),0)</f>
        <v>0</v>
      </c>
      <c r="J244" s="26">
        <f>IFERROR(+VLOOKUP("LDBOND"&amp;A244,'Main File'!A:O,14,0),0)</f>
        <v>0</v>
      </c>
      <c r="K244" s="26">
        <f>IFERROR(+VLOOKUP("LDBOND"&amp;A244,'Main File'!A:O,15,0),0)</f>
        <v>0</v>
      </c>
    </row>
    <row r="245" spans="1:11" x14ac:dyDescent="0.25">
      <c r="A245" s="9">
        <f t="shared" si="3"/>
        <v>43432</v>
      </c>
      <c r="B245" s="26">
        <f>IFERROR(+VLOOKUP("LDBOND"&amp;A245,'Main File'!A:O,6,0),0)</f>
        <v>0</v>
      </c>
      <c r="C245" s="26">
        <f>IFERROR(+VLOOKUP("LDBOND"&amp;A245,'Main File'!A:O,7,0),0)</f>
        <v>0</v>
      </c>
      <c r="D245" s="26">
        <f>IFERROR(+VLOOKUP("LDBOND"&amp;A245,'Main File'!A:O,8,0),0)</f>
        <v>0</v>
      </c>
      <c r="E245" s="26">
        <f>IFERROR(+VLOOKUP("LDBOND"&amp;A245,'Main File'!A:O,9,0),0)</f>
        <v>0</v>
      </c>
      <c r="F245" s="26">
        <f>IFERROR(+VLOOKUP("LDBOND"&amp;A245,'Main File'!A:O,10,0),0)</f>
        <v>0</v>
      </c>
      <c r="G245" s="26">
        <f>IFERROR(+VLOOKUP("LDBOND"&amp;A245,'Main File'!A:O,11,0),0)</f>
        <v>0</v>
      </c>
      <c r="H245" s="26">
        <f>IFERROR(+VLOOKUP("LDBOND"&amp;A245,'Main File'!A:O,12,0),0)</f>
        <v>0</v>
      </c>
      <c r="I245" s="26">
        <f>IFERROR(+VLOOKUP("LDBOND"&amp;A245,'Main File'!A:O,13,0),0)</f>
        <v>0</v>
      </c>
      <c r="J245" s="26">
        <f>IFERROR(+VLOOKUP("LDBOND"&amp;A245,'Main File'!A:O,14,0),0)</f>
        <v>0</v>
      </c>
      <c r="K245" s="26">
        <f>IFERROR(+VLOOKUP("LDBOND"&amp;A245,'Main File'!A:O,15,0),0)</f>
        <v>0</v>
      </c>
    </row>
    <row r="246" spans="1:11" x14ac:dyDescent="0.25">
      <c r="A246" s="9">
        <f t="shared" si="3"/>
        <v>43433</v>
      </c>
      <c r="B246" s="26">
        <f>IFERROR(+VLOOKUP("LDBOND"&amp;A246,'Main File'!A:O,6,0),0)</f>
        <v>0</v>
      </c>
      <c r="C246" s="26">
        <f>IFERROR(+VLOOKUP("LDBOND"&amp;A246,'Main File'!A:O,7,0),0)</f>
        <v>0</v>
      </c>
      <c r="D246" s="26">
        <f>IFERROR(+VLOOKUP("LDBOND"&amp;A246,'Main File'!A:O,8,0),0)</f>
        <v>0</v>
      </c>
      <c r="E246" s="26">
        <f>IFERROR(+VLOOKUP("LDBOND"&amp;A246,'Main File'!A:O,9,0),0)</f>
        <v>0</v>
      </c>
      <c r="F246" s="26">
        <f>IFERROR(+VLOOKUP("LDBOND"&amp;A246,'Main File'!A:O,10,0),0)</f>
        <v>0</v>
      </c>
      <c r="G246" s="26">
        <f>IFERROR(+VLOOKUP("LDBOND"&amp;A246,'Main File'!A:O,11,0),0)</f>
        <v>0</v>
      </c>
      <c r="H246" s="26">
        <f>IFERROR(+VLOOKUP("LDBOND"&amp;A246,'Main File'!A:O,12,0),0)</f>
        <v>0</v>
      </c>
      <c r="I246" s="26">
        <f>IFERROR(+VLOOKUP("LDBOND"&amp;A246,'Main File'!A:O,13,0),0)</f>
        <v>0</v>
      </c>
      <c r="J246" s="26">
        <f>IFERROR(+VLOOKUP("LDBOND"&amp;A246,'Main File'!A:O,14,0),0)</f>
        <v>0</v>
      </c>
      <c r="K246" s="26">
        <f>IFERROR(+VLOOKUP("LDBOND"&amp;A246,'Main File'!A:O,15,0),0)</f>
        <v>0</v>
      </c>
    </row>
    <row r="247" spans="1:11" x14ac:dyDescent="0.25">
      <c r="A247" s="9">
        <f t="shared" si="3"/>
        <v>43434</v>
      </c>
      <c r="B247" s="26">
        <f>IFERROR(+VLOOKUP("LDBOND"&amp;A247,'Main File'!A:O,6,0),0)</f>
        <v>0</v>
      </c>
      <c r="C247" s="26">
        <f>IFERROR(+VLOOKUP("LDBOND"&amp;A247,'Main File'!A:O,7,0),0)</f>
        <v>0</v>
      </c>
      <c r="D247" s="26">
        <f>IFERROR(+VLOOKUP("LDBOND"&amp;A247,'Main File'!A:O,8,0),0)</f>
        <v>0</v>
      </c>
      <c r="E247" s="26">
        <f>IFERROR(+VLOOKUP("LDBOND"&amp;A247,'Main File'!A:O,9,0),0)</f>
        <v>0</v>
      </c>
      <c r="F247" s="26">
        <f>IFERROR(+VLOOKUP("LDBOND"&amp;A247,'Main File'!A:O,10,0),0)</f>
        <v>0</v>
      </c>
      <c r="G247" s="26">
        <f>IFERROR(+VLOOKUP("LDBOND"&amp;A247,'Main File'!A:O,11,0),0)</f>
        <v>0</v>
      </c>
      <c r="H247" s="26">
        <f>IFERROR(+VLOOKUP("LDBOND"&amp;A247,'Main File'!A:O,12,0),0)</f>
        <v>0</v>
      </c>
      <c r="I247" s="26">
        <f>IFERROR(+VLOOKUP("LDBOND"&amp;A247,'Main File'!A:O,13,0),0)</f>
        <v>0</v>
      </c>
      <c r="J247" s="26">
        <f>IFERROR(+VLOOKUP("LDBOND"&amp;A247,'Main File'!A:O,14,0),0)</f>
        <v>0</v>
      </c>
      <c r="K247" s="26">
        <f>IFERROR(+VLOOKUP("LDBOND"&amp;A247,'Main File'!A:O,15,0),0)</f>
        <v>0</v>
      </c>
    </row>
    <row r="248" spans="1:11" x14ac:dyDescent="0.25">
      <c r="A248" s="9">
        <f t="shared" si="3"/>
        <v>43435</v>
      </c>
      <c r="B248" s="26">
        <f>IFERROR(+VLOOKUP("LDBOND"&amp;A248,'Main File'!A:O,6,0),0)</f>
        <v>0</v>
      </c>
      <c r="C248" s="26">
        <f>IFERROR(+VLOOKUP("LDBOND"&amp;A248,'Main File'!A:O,7,0),0)</f>
        <v>0</v>
      </c>
      <c r="D248" s="26">
        <f>IFERROR(+VLOOKUP("LDBOND"&amp;A248,'Main File'!A:O,8,0),0)</f>
        <v>0</v>
      </c>
      <c r="E248" s="26">
        <f>IFERROR(+VLOOKUP("LDBOND"&amp;A248,'Main File'!A:O,9,0),0)</f>
        <v>0</v>
      </c>
      <c r="F248" s="26">
        <f>IFERROR(+VLOOKUP("LDBOND"&amp;A248,'Main File'!A:O,10,0),0)</f>
        <v>0</v>
      </c>
      <c r="G248" s="26">
        <f>IFERROR(+VLOOKUP("LDBOND"&amp;A248,'Main File'!A:O,11,0),0)</f>
        <v>0</v>
      </c>
      <c r="H248" s="26">
        <f>IFERROR(+VLOOKUP("LDBOND"&amp;A248,'Main File'!A:O,12,0),0)</f>
        <v>0</v>
      </c>
      <c r="I248" s="26">
        <f>IFERROR(+VLOOKUP("LDBOND"&amp;A248,'Main File'!A:O,13,0),0)</f>
        <v>0</v>
      </c>
      <c r="J248" s="26">
        <f>IFERROR(+VLOOKUP("LDBOND"&amp;A248,'Main File'!A:O,14,0),0)</f>
        <v>0</v>
      </c>
      <c r="K248" s="26">
        <f>IFERROR(+VLOOKUP("LDBOND"&amp;A248,'Main File'!A:O,15,0),0)</f>
        <v>0</v>
      </c>
    </row>
    <row r="249" spans="1:11" x14ac:dyDescent="0.25">
      <c r="A249" s="9">
        <f t="shared" si="3"/>
        <v>43436</v>
      </c>
      <c r="B249" s="26">
        <f>IFERROR(+VLOOKUP("LDBOND"&amp;A249,'Main File'!A:O,6,0),0)</f>
        <v>0</v>
      </c>
      <c r="C249" s="26">
        <f>IFERROR(+VLOOKUP("LDBOND"&amp;A249,'Main File'!A:O,7,0),0)</f>
        <v>0</v>
      </c>
      <c r="D249" s="26">
        <f>IFERROR(+VLOOKUP("LDBOND"&amp;A249,'Main File'!A:O,8,0),0)</f>
        <v>0</v>
      </c>
      <c r="E249" s="26">
        <f>IFERROR(+VLOOKUP("LDBOND"&amp;A249,'Main File'!A:O,9,0),0)</f>
        <v>0</v>
      </c>
      <c r="F249" s="26">
        <f>IFERROR(+VLOOKUP("LDBOND"&amp;A249,'Main File'!A:O,10,0),0)</f>
        <v>0</v>
      </c>
      <c r="G249" s="26">
        <f>IFERROR(+VLOOKUP("LDBOND"&amp;A249,'Main File'!A:O,11,0),0)</f>
        <v>0</v>
      </c>
      <c r="H249" s="26">
        <f>IFERROR(+VLOOKUP("LDBOND"&amp;A249,'Main File'!A:O,12,0),0)</f>
        <v>0</v>
      </c>
      <c r="I249" s="26">
        <f>IFERROR(+VLOOKUP("LDBOND"&amp;A249,'Main File'!A:O,13,0),0)</f>
        <v>0</v>
      </c>
      <c r="J249" s="26">
        <f>IFERROR(+VLOOKUP("LDBOND"&amp;A249,'Main File'!A:O,14,0),0)</f>
        <v>0</v>
      </c>
      <c r="K249" s="26">
        <f>IFERROR(+VLOOKUP("LDBOND"&amp;A249,'Main File'!A:O,15,0),0)</f>
        <v>0</v>
      </c>
    </row>
    <row r="250" spans="1:11" x14ac:dyDescent="0.25">
      <c r="A250" s="9">
        <f t="shared" si="3"/>
        <v>43437</v>
      </c>
      <c r="B250" s="26">
        <f>IFERROR(+VLOOKUP("LDBOND"&amp;A250,'Main File'!A:O,6,0),0)</f>
        <v>0</v>
      </c>
      <c r="C250" s="26">
        <f>IFERROR(+VLOOKUP("LDBOND"&amp;A250,'Main File'!A:O,7,0),0)</f>
        <v>0</v>
      </c>
      <c r="D250" s="26">
        <f>IFERROR(+VLOOKUP("LDBOND"&amp;A250,'Main File'!A:O,8,0),0)</f>
        <v>0</v>
      </c>
      <c r="E250" s="26">
        <f>IFERROR(+VLOOKUP("LDBOND"&amp;A250,'Main File'!A:O,9,0),0)</f>
        <v>0</v>
      </c>
      <c r="F250" s="26">
        <f>IFERROR(+VLOOKUP("LDBOND"&amp;A250,'Main File'!A:O,10,0),0)</f>
        <v>0</v>
      </c>
      <c r="G250" s="26">
        <f>IFERROR(+VLOOKUP("LDBOND"&amp;A250,'Main File'!A:O,11,0),0)</f>
        <v>0</v>
      </c>
      <c r="H250" s="26">
        <f>IFERROR(+VLOOKUP("LDBOND"&amp;A250,'Main File'!A:O,12,0),0)</f>
        <v>0</v>
      </c>
      <c r="I250" s="26">
        <f>IFERROR(+VLOOKUP("LDBOND"&amp;A250,'Main File'!A:O,13,0),0)</f>
        <v>0</v>
      </c>
      <c r="J250" s="26">
        <f>IFERROR(+VLOOKUP("LDBOND"&amp;A250,'Main File'!A:O,14,0),0)</f>
        <v>0</v>
      </c>
      <c r="K250" s="26">
        <f>IFERROR(+VLOOKUP("LDBOND"&amp;A250,'Main File'!A:O,15,0),0)</f>
        <v>0</v>
      </c>
    </row>
    <row r="251" spans="1:11" x14ac:dyDescent="0.25">
      <c r="A251" s="9">
        <f t="shared" si="3"/>
        <v>43438</v>
      </c>
      <c r="B251" s="26">
        <f>IFERROR(+VLOOKUP("LDBOND"&amp;A251,'Main File'!A:O,6,0),0)</f>
        <v>0</v>
      </c>
      <c r="C251" s="26">
        <f>IFERROR(+VLOOKUP("LDBOND"&amp;A251,'Main File'!A:O,7,0),0)</f>
        <v>0</v>
      </c>
      <c r="D251" s="26">
        <f>IFERROR(+VLOOKUP("LDBOND"&amp;A251,'Main File'!A:O,8,0),0)</f>
        <v>0</v>
      </c>
      <c r="E251" s="26">
        <f>IFERROR(+VLOOKUP("LDBOND"&amp;A251,'Main File'!A:O,9,0),0)</f>
        <v>0</v>
      </c>
      <c r="F251" s="26">
        <f>IFERROR(+VLOOKUP("LDBOND"&amp;A251,'Main File'!A:O,10,0),0)</f>
        <v>0</v>
      </c>
      <c r="G251" s="26">
        <f>IFERROR(+VLOOKUP("LDBOND"&amp;A251,'Main File'!A:O,11,0),0)</f>
        <v>0</v>
      </c>
      <c r="H251" s="26">
        <f>IFERROR(+VLOOKUP("LDBOND"&amp;A251,'Main File'!A:O,12,0),0)</f>
        <v>0</v>
      </c>
      <c r="I251" s="26">
        <f>IFERROR(+VLOOKUP("LDBOND"&amp;A251,'Main File'!A:O,13,0),0)</f>
        <v>0</v>
      </c>
      <c r="J251" s="26">
        <f>IFERROR(+VLOOKUP("LDBOND"&amp;A251,'Main File'!A:O,14,0),0)</f>
        <v>0</v>
      </c>
      <c r="K251" s="26">
        <f>IFERROR(+VLOOKUP("LDBOND"&amp;A251,'Main File'!A:O,15,0),0)</f>
        <v>0</v>
      </c>
    </row>
    <row r="252" spans="1:11" x14ac:dyDescent="0.25">
      <c r="A252" s="9">
        <f t="shared" si="3"/>
        <v>43439</v>
      </c>
      <c r="B252" s="26">
        <f>IFERROR(+VLOOKUP("LDBOND"&amp;A252,'Main File'!A:O,6,0),0)</f>
        <v>0</v>
      </c>
      <c r="C252" s="26">
        <f>IFERROR(+VLOOKUP("LDBOND"&amp;A252,'Main File'!A:O,7,0),0)</f>
        <v>0</v>
      </c>
      <c r="D252" s="26">
        <f>IFERROR(+VLOOKUP("LDBOND"&amp;A252,'Main File'!A:O,8,0),0)</f>
        <v>0</v>
      </c>
      <c r="E252" s="26">
        <f>IFERROR(+VLOOKUP("LDBOND"&amp;A252,'Main File'!A:O,9,0),0)</f>
        <v>0</v>
      </c>
      <c r="F252" s="26">
        <f>IFERROR(+VLOOKUP("LDBOND"&amp;A252,'Main File'!A:O,10,0),0)</f>
        <v>0</v>
      </c>
      <c r="G252" s="26">
        <f>IFERROR(+VLOOKUP("LDBOND"&amp;A252,'Main File'!A:O,11,0),0)</f>
        <v>0</v>
      </c>
      <c r="H252" s="26">
        <f>IFERROR(+VLOOKUP("LDBOND"&amp;A252,'Main File'!A:O,12,0),0)</f>
        <v>0</v>
      </c>
      <c r="I252" s="26">
        <f>IFERROR(+VLOOKUP("LDBOND"&amp;A252,'Main File'!A:O,13,0),0)</f>
        <v>0</v>
      </c>
      <c r="J252" s="26">
        <f>IFERROR(+VLOOKUP("LDBOND"&amp;A252,'Main File'!A:O,14,0),0)</f>
        <v>0</v>
      </c>
      <c r="K252" s="26">
        <f>IFERROR(+VLOOKUP("LDBOND"&amp;A252,'Main File'!A:O,15,0),0)</f>
        <v>0</v>
      </c>
    </row>
    <row r="253" spans="1:11" x14ac:dyDescent="0.25">
      <c r="A253" s="9">
        <f t="shared" si="3"/>
        <v>43440</v>
      </c>
      <c r="B253" s="26">
        <f>IFERROR(+VLOOKUP("LDBOND"&amp;A253,'Main File'!A:O,6,0),0)</f>
        <v>0</v>
      </c>
      <c r="C253" s="26">
        <f>IFERROR(+VLOOKUP("LDBOND"&amp;A253,'Main File'!A:O,7,0),0)</f>
        <v>0</v>
      </c>
      <c r="D253" s="26">
        <f>IFERROR(+VLOOKUP("LDBOND"&amp;A253,'Main File'!A:O,8,0),0)</f>
        <v>0</v>
      </c>
      <c r="E253" s="26">
        <f>IFERROR(+VLOOKUP("LDBOND"&amp;A253,'Main File'!A:O,9,0),0)</f>
        <v>0</v>
      </c>
      <c r="F253" s="26">
        <f>IFERROR(+VLOOKUP("LDBOND"&amp;A253,'Main File'!A:O,10,0),0)</f>
        <v>0</v>
      </c>
      <c r="G253" s="26">
        <f>IFERROR(+VLOOKUP("LDBOND"&amp;A253,'Main File'!A:O,11,0),0)</f>
        <v>0</v>
      </c>
      <c r="H253" s="26">
        <f>IFERROR(+VLOOKUP("LDBOND"&amp;A253,'Main File'!A:O,12,0),0)</f>
        <v>0</v>
      </c>
      <c r="I253" s="26">
        <f>IFERROR(+VLOOKUP("LDBOND"&amp;A253,'Main File'!A:O,13,0),0)</f>
        <v>0</v>
      </c>
      <c r="J253" s="26">
        <f>IFERROR(+VLOOKUP("LDBOND"&amp;A253,'Main File'!A:O,14,0),0)</f>
        <v>0</v>
      </c>
      <c r="K253" s="26">
        <f>IFERROR(+VLOOKUP("LDBOND"&amp;A253,'Main File'!A:O,15,0),0)</f>
        <v>0</v>
      </c>
    </row>
    <row r="254" spans="1:11" x14ac:dyDescent="0.25">
      <c r="A254" s="9">
        <f t="shared" si="3"/>
        <v>43441</v>
      </c>
      <c r="B254" s="26">
        <f>IFERROR(+VLOOKUP("LDBOND"&amp;A254,'Main File'!A:O,6,0),0)</f>
        <v>0</v>
      </c>
      <c r="C254" s="26">
        <f>IFERROR(+VLOOKUP("LDBOND"&amp;A254,'Main File'!A:O,7,0),0)</f>
        <v>0</v>
      </c>
      <c r="D254" s="26">
        <f>IFERROR(+VLOOKUP("LDBOND"&amp;A254,'Main File'!A:O,8,0),0)</f>
        <v>0</v>
      </c>
      <c r="E254" s="26">
        <f>IFERROR(+VLOOKUP("LDBOND"&amp;A254,'Main File'!A:O,9,0),0)</f>
        <v>0</v>
      </c>
      <c r="F254" s="26">
        <f>IFERROR(+VLOOKUP("LDBOND"&amp;A254,'Main File'!A:O,10,0),0)</f>
        <v>0</v>
      </c>
      <c r="G254" s="26">
        <f>IFERROR(+VLOOKUP("LDBOND"&amp;A254,'Main File'!A:O,11,0),0)</f>
        <v>0</v>
      </c>
      <c r="H254" s="26">
        <f>IFERROR(+VLOOKUP("LDBOND"&amp;A254,'Main File'!A:O,12,0),0)</f>
        <v>0</v>
      </c>
      <c r="I254" s="26">
        <f>IFERROR(+VLOOKUP("LDBOND"&amp;A254,'Main File'!A:O,13,0),0)</f>
        <v>0</v>
      </c>
      <c r="J254" s="26">
        <f>IFERROR(+VLOOKUP("LDBOND"&amp;A254,'Main File'!A:O,14,0),0)</f>
        <v>0</v>
      </c>
      <c r="K254" s="26">
        <f>IFERROR(+VLOOKUP("LDBOND"&amp;A254,'Main File'!A:O,15,0),0)</f>
        <v>0</v>
      </c>
    </row>
    <row r="255" spans="1:11" x14ac:dyDescent="0.25">
      <c r="A255" s="9">
        <f t="shared" si="3"/>
        <v>43442</v>
      </c>
      <c r="B255" s="26">
        <f>IFERROR(+VLOOKUP("LDBOND"&amp;A255,'Main File'!A:O,6,0),0)</f>
        <v>0</v>
      </c>
      <c r="C255" s="26">
        <f>IFERROR(+VLOOKUP("LDBOND"&amp;A255,'Main File'!A:O,7,0),0)</f>
        <v>0</v>
      </c>
      <c r="D255" s="26">
        <f>IFERROR(+VLOOKUP("LDBOND"&amp;A255,'Main File'!A:O,8,0),0)</f>
        <v>0</v>
      </c>
      <c r="E255" s="26">
        <f>IFERROR(+VLOOKUP("LDBOND"&amp;A255,'Main File'!A:O,9,0),0)</f>
        <v>0</v>
      </c>
      <c r="F255" s="26">
        <f>IFERROR(+VLOOKUP("LDBOND"&amp;A255,'Main File'!A:O,10,0),0)</f>
        <v>0</v>
      </c>
      <c r="G255" s="26">
        <f>IFERROR(+VLOOKUP("LDBOND"&amp;A255,'Main File'!A:O,11,0),0)</f>
        <v>0</v>
      </c>
      <c r="H255" s="26">
        <f>IFERROR(+VLOOKUP("LDBOND"&amp;A255,'Main File'!A:O,12,0),0)</f>
        <v>0</v>
      </c>
      <c r="I255" s="26">
        <f>IFERROR(+VLOOKUP("LDBOND"&amp;A255,'Main File'!A:O,13,0),0)</f>
        <v>0</v>
      </c>
      <c r="J255" s="26">
        <f>IFERROR(+VLOOKUP("LDBOND"&amp;A255,'Main File'!A:O,14,0),0)</f>
        <v>0</v>
      </c>
      <c r="K255" s="26">
        <f>IFERROR(+VLOOKUP("LDBOND"&amp;A255,'Main File'!A:O,15,0),0)</f>
        <v>0</v>
      </c>
    </row>
    <row r="256" spans="1:11" x14ac:dyDescent="0.25">
      <c r="A256" s="9">
        <f t="shared" si="3"/>
        <v>43443</v>
      </c>
      <c r="B256" s="26">
        <f>IFERROR(+VLOOKUP("LDBOND"&amp;A256,'Main File'!A:O,6,0),0)</f>
        <v>0</v>
      </c>
      <c r="C256" s="26">
        <f>IFERROR(+VLOOKUP("LDBOND"&amp;A256,'Main File'!A:O,7,0),0)</f>
        <v>0</v>
      </c>
      <c r="D256" s="26">
        <f>IFERROR(+VLOOKUP("LDBOND"&amp;A256,'Main File'!A:O,8,0),0)</f>
        <v>0</v>
      </c>
      <c r="E256" s="26">
        <f>IFERROR(+VLOOKUP("LDBOND"&amp;A256,'Main File'!A:O,9,0),0)</f>
        <v>0</v>
      </c>
      <c r="F256" s="26">
        <f>IFERROR(+VLOOKUP("LDBOND"&amp;A256,'Main File'!A:O,10,0),0)</f>
        <v>0</v>
      </c>
      <c r="G256" s="26">
        <f>IFERROR(+VLOOKUP("LDBOND"&amp;A256,'Main File'!A:O,11,0),0)</f>
        <v>0</v>
      </c>
      <c r="H256" s="26">
        <f>IFERROR(+VLOOKUP("LDBOND"&amp;A256,'Main File'!A:O,12,0),0)</f>
        <v>0</v>
      </c>
      <c r="I256" s="26">
        <f>IFERROR(+VLOOKUP("LDBOND"&amp;A256,'Main File'!A:O,13,0),0)</f>
        <v>0</v>
      </c>
      <c r="J256" s="26">
        <f>IFERROR(+VLOOKUP("LDBOND"&amp;A256,'Main File'!A:O,14,0),0)</f>
        <v>0</v>
      </c>
      <c r="K256" s="26">
        <f>IFERROR(+VLOOKUP("LDBOND"&amp;A256,'Main File'!A:O,15,0),0)</f>
        <v>0</v>
      </c>
    </row>
    <row r="257" spans="1:11" x14ac:dyDescent="0.25">
      <c r="A257" s="9">
        <f t="shared" si="3"/>
        <v>43444</v>
      </c>
      <c r="B257" s="26">
        <f>IFERROR(+VLOOKUP("LDBOND"&amp;A257,'Main File'!A:O,6,0),0)</f>
        <v>0</v>
      </c>
      <c r="C257" s="26">
        <f>IFERROR(+VLOOKUP("LDBOND"&amp;A257,'Main File'!A:O,7,0),0)</f>
        <v>0</v>
      </c>
      <c r="D257" s="26">
        <f>IFERROR(+VLOOKUP("LDBOND"&amp;A257,'Main File'!A:O,8,0),0)</f>
        <v>0</v>
      </c>
      <c r="E257" s="26">
        <f>IFERROR(+VLOOKUP("LDBOND"&amp;A257,'Main File'!A:O,9,0),0)</f>
        <v>0</v>
      </c>
      <c r="F257" s="26">
        <f>IFERROR(+VLOOKUP("LDBOND"&amp;A257,'Main File'!A:O,10,0),0)</f>
        <v>0</v>
      </c>
      <c r="G257" s="26">
        <f>IFERROR(+VLOOKUP("LDBOND"&amp;A257,'Main File'!A:O,11,0),0)</f>
        <v>0</v>
      </c>
      <c r="H257" s="26">
        <f>IFERROR(+VLOOKUP("LDBOND"&amp;A257,'Main File'!A:O,12,0),0)</f>
        <v>0</v>
      </c>
      <c r="I257" s="26">
        <f>IFERROR(+VLOOKUP("LDBOND"&amp;A257,'Main File'!A:O,13,0),0)</f>
        <v>0</v>
      </c>
      <c r="J257" s="26">
        <f>IFERROR(+VLOOKUP("LDBOND"&amp;A257,'Main File'!A:O,14,0),0)</f>
        <v>0</v>
      </c>
      <c r="K257" s="26">
        <f>IFERROR(+VLOOKUP("LDBOND"&amp;A257,'Main File'!A:O,15,0),0)</f>
        <v>0</v>
      </c>
    </row>
    <row r="258" spans="1:11" x14ac:dyDescent="0.25">
      <c r="A258" s="9">
        <f t="shared" si="3"/>
        <v>43445</v>
      </c>
      <c r="B258" s="26">
        <f>IFERROR(+VLOOKUP("LDBOND"&amp;A258,'Main File'!A:O,6,0),0)</f>
        <v>0</v>
      </c>
      <c r="C258" s="26">
        <f>IFERROR(+VLOOKUP("LDBOND"&amp;A258,'Main File'!A:O,7,0),0)</f>
        <v>0</v>
      </c>
      <c r="D258" s="26">
        <f>IFERROR(+VLOOKUP("LDBOND"&amp;A258,'Main File'!A:O,8,0),0)</f>
        <v>0</v>
      </c>
      <c r="E258" s="26">
        <f>IFERROR(+VLOOKUP("LDBOND"&amp;A258,'Main File'!A:O,9,0),0)</f>
        <v>0</v>
      </c>
      <c r="F258" s="26">
        <f>IFERROR(+VLOOKUP("LDBOND"&amp;A258,'Main File'!A:O,10,0),0)</f>
        <v>0</v>
      </c>
      <c r="G258" s="26">
        <f>IFERROR(+VLOOKUP("LDBOND"&amp;A258,'Main File'!A:O,11,0),0)</f>
        <v>0</v>
      </c>
      <c r="H258" s="26">
        <f>IFERROR(+VLOOKUP("LDBOND"&amp;A258,'Main File'!A:O,12,0),0)</f>
        <v>0</v>
      </c>
      <c r="I258" s="26">
        <f>IFERROR(+VLOOKUP("LDBOND"&amp;A258,'Main File'!A:O,13,0),0)</f>
        <v>0</v>
      </c>
      <c r="J258" s="26">
        <f>IFERROR(+VLOOKUP("LDBOND"&amp;A258,'Main File'!A:O,14,0),0)</f>
        <v>0</v>
      </c>
      <c r="K258" s="26">
        <f>IFERROR(+VLOOKUP("LDBOND"&amp;A258,'Main File'!A:O,15,0),0)</f>
        <v>0</v>
      </c>
    </row>
    <row r="259" spans="1:11" x14ac:dyDescent="0.25">
      <c r="A259" s="9">
        <f t="shared" si="3"/>
        <v>43446</v>
      </c>
      <c r="B259" s="26">
        <f>IFERROR(+VLOOKUP("LDBOND"&amp;A259,'Main File'!A:O,6,0),0)</f>
        <v>0</v>
      </c>
      <c r="C259" s="26">
        <f>IFERROR(+VLOOKUP("LDBOND"&amp;A259,'Main File'!A:O,7,0),0)</f>
        <v>0</v>
      </c>
      <c r="D259" s="26">
        <f>IFERROR(+VLOOKUP("LDBOND"&amp;A259,'Main File'!A:O,8,0),0)</f>
        <v>0</v>
      </c>
      <c r="E259" s="26">
        <f>IFERROR(+VLOOKUP("LDBOND"&amp;A259,'Main File'!A:O,9,0),0)</f>
        <v>0</v>
      </c>
      <c r="F259" s="26">
        <f>IFERROR(+VLOOKUP("LDBOND"&amp;A259,'Main File'!A:O,10,0),0)</f>
        <v>0</v>
      </c>
      <c r="G259" s="26">
        <f>IFERROR(+VLOOKUP("LDBOND"&amp;A259,'Main File'!A:O,11,0),0)</f>
        <v>0</v>
      </c>
      <c r="H259" s="26">
        <f>IFERROR(+VLOOKUP("LDBOND"&amp;A259,'Main File'!A:O,12,0),0)</f>
        <v>0</v>
      </c>
      <c r="I259" s="26">
        <f>IFERROR(+VLOOKUP("LDBOND"&amp;A259,'Main File'!A:O,13,0),0)</f>
        <v>0</v>
      </c>
      <c r="J259" s="26">
        <f>IFERROR(+VLOOKUP("LDBOND"&amp;A259,'Main File'!A:O,14,0),0)</f>
        <v>0</v>
      </c>
      <c r="K259" s="26">
        <f>IFERROR(+VLOOKUP("LDBOND"&amp;A259,'Main File'!A:O,15,0),0)</f>
        <v>0</v>
      </c>
    </row>
    <row r="260" spans="1:11" x14ac:dyDescent="0.25">
      <c r="A260" s="9">
        <f t="shared" si="3"/>
        <v>43447</v>
      </c>
      <c r="B260" s="26">
        <f>IFERROR(+VLOOKUP("LDBOND"&amp;A260,'Main File'!A:O,6,0),0)</f>
        <v>0</v>
      </c>
      <c r="C260" s="26">
        <f>IFERROR(+VLOOKUP("LDBOND"&amp;A260,'Main File'!A:O,7,0),0)</f>
        <v>0</v>
      </c>
      <c r="D260" s="26">
        <f>IFERROR(+VLOOKUP("LDBOND"&amp;A260,'Main File'!A:O,8,0),0)</f>
        <v>0</v>
      </c>
      <c r="E260" s="26">
        <f>IFERROR(+VLOOKUP("LDBOND"&amp;A260,'Main File'!A:O,9,0),0)</f>
        <v>0</v>
      </c>
      <c r="F260" s="26">
        <f>IFERROR(+VLOOKUP("LDBOND"&amp;A260,'Main File'!A:O,10,0),0)</f>
        <v>0</v>
      </c>
      <c r="G260" s="26">
        <f>IFERROR(+VLOOKUP("LDBOND"&amp;A260,'Main File'!A:O,11,0),0)</f>
        <v>0</v>
      </c>
      <c r="H260" s="26">
        <f>IFERROR(+VLOOKUP("LDBOND"&amp;A260,'Main File'!A:O,12,0),0)</f>
        <v>0</v>
      </c>
      <c r="I260" s="26">
        <f>IFERROR(+VLOOKUP("LDBOND"&amp;A260,'Main File'!A:O,13,0),0)</f>
        <v>0</v>
      </c>
      <c r="J260" s="26">
        <f>IFERROR(+VLOOKUP("LDBOND"&amp;A260,'Main File'!A:O,14,0),0)</f>
        <v>0</v>
      </c>
      <c r="K260" s="26">
        <f>IFERROR(+VLOOKUP("LDBOND"&amp;A260,'Main File'!A:O,15,0),0)</f>
        <v>0</v>
      </c>
    </row>
    <row r="261" spans="1:11" x14ac:dyDescent="0.25">
      <c r="A261" s="9">
        <f t="shared" si="3"/>
        <v>43448</v>
      </c>
      <c r="B261" s="26">
        <f>IFERROR(+VLOOKUP("LDBOND"&amp;A261,'Main File'!A:O,6,0),0)</f>
        <v>0</v>
      </c>
      <c r="C261" s="26">
        <f>IFERROR(+VLOOKUP("LDBOND"&amp;A261,'Main File'!A:O,7,0),0)</f>
        <v>0</v>
      </c>
      <c r="D261" s="26">
        <f>IFERROR(+VLOOKUP("LDBOND"&amp;A261,'Main File'!A:O,8,0),0)</f>
        <v>0</v>
      </c>
      <c r="E261" s="26">
        <f>IFERROR(+VLOOKUP("LDBOND"&amp;A261,'Main File'!A:O,9,0),0)</f>
        <v>0</v>
      </c>
      <c r="F261" s="26">
        <f>IFERROR(+VLOOKUP("LDBOND"&amp;A261,'Main File'!A:O,10,0),0)</f>
        <v>0</v>
      </c>
      <c r="G261" s="26">
        <f>IFERROR(+VLOOKUP("LDBOND"&amp;A261,'Main File'!A:O,11,0),0)</f>
        <v>0</v>
      </c>
      <c r="H261" s="26">
        <f>IFERROR(+VLOOKUP("LDBOND"&amp;A261,'Main File'!A:O,12,0),0)</f>
        <v>0</v>
      </c>
      <c r="I261" s="26">
        <f>IFERROR(+VLOOKUP("LDBOND"&amp;A261,'Main File'!A:O,13,0),0)</f>
        <v>0</v>
      </c>
      <c r="J261" s="26">
        <f>IFERROR(+VLOOKUP("LDBOND"&amp;A261,'Main File'!A:O,14,0),0)</f>
        <v>0</v>
      </c>
      <c r="K261" s="26">
        <f>IFERROR(+VLOOKUP("LDBOND"&amp;A261,'Main File'!A:O,15,0),0)</f>
        <v>0</v>
      </c>
    </row>
    <row r="262" spans="1:11" x14ac:dyDescent="0.25">
      <c r="A262" s="9">
        <f t="shared" si="3"/>
        <v>43449</v>
      </c>
      <c r="B262" s="26">
        <f>IFERROR(+VLOOKUP("LDBOND"&amp;A262,'Main File'!A:O,6,0),0)</f>
        <v>0</v>
      </c>
      <c r="C262" s="26">
        <f>IFERROR(+VLOOKUP("LDBOND"&amp;A262,'Main File'!A:O,7,0),0)</f>
        <v>0</v>
      </c>
      <c r="D262" s="26">
        <f>IFERROR(+VLOOKUP("LDBOND"&amp;A262,'Main File'!A:O,8,0),0)</f>
        <v>0</v>
      </c>
      <c r="E262" s="26">
        <f>IFERROR(+VLOOKUP("LDBOND"&amp;A262,'Main File'!A:O,9,0),0)</f>
        <v>0</v>
      </c>
      <c r="F262" s="26">
        <f>IFERROR(+VLOOKUP("LDBOND"&amp;A262,'Main File'!A:O,10,0),0)</f>
        <v>0</v>
      </c>
      <c r="G262" s="26">
        <f>IFERROR(+VLOOKUP("LDBOND"&amp;A262,'Main File'!A:O,11,0),0)</f>
        <v>0</v>
      </c>
      <c r="H262" s="26">
        <f>IFERROR(+VLOOKUP("LDBOND"&amp;A262,'Main File'!A:O,12,0),0)</f>
        <v>0</v>
      </c>
      <c r="I262" s="26">
        <f>IFERROR(+VLOOKUP("LDBOND"&amp;A262,'Main File'!A:O,13,0),0)</f>
        <v>0</v>
      </c>
      <c r="J262" s="26">
        <f>IFERROR(+VLOOKUP("LDBOND"&amp;A262,'Main File'!A:O,14,0),0)</f>
        <v>0</v>
      </c>
      <c r="K262" s="26">
        <f>IFERROR(+VLOOKUP("LDBOND"&amp;A262,'Main File'!A:O,15,0),0)</f>
        <v>0</v>
      </c>
    </row>
    <row r="263" spans="1:11" x14ac:dyDescent="0.25">
      <c r="A263" s="9">
        <f t="shared" ref="A263:A326" si="4">+A262+1</f>
        <v>43450</v>
      </c>
      <c r="B263" s="26">
        <f>IFERROR(+VLOOKUP("LDBOND"&amp;A263,'Main File'!A:O,6,0),0)</f>
        <v>0</v>
      </c>
      <c r="C263" s="26">
        <f>IFERROR(+VLOOKUP("LDBOND"&amp;A263,'Main File'!A:O,7,0),0)</f>
        <v>0</v>
      </c>
      <c r="D263" s="26">
        <f>IFERROR(+VLOOKUP("LDBOND"&amp;A263,'Main File'!A:O,8,0),0)</f>
        <v>0</v>
      </c>
      <c r="E263" s="26">
        <f>IFERROR(+VLOOKUP("LDBOND"&amp;A263,'Main File'!A:O,9,0),0)</f>
        <v>0</v>
      </c>
      <c r="F263" s="26">
        <f>IFERROR(+VLOOKUP("LDBOND"&amp;A263,'Main File'!A:O,10,0),0)</f>
        <v>0</v>
      </c>
      <c r="G263" s="26">
        <f>IFERROR(+VLOOKUP("LDBOND"&amp;A263,'Main File'!A:O,11,0),0)</f>
        <v>0</v>
      </c>
      <c r="H263" s="26">
        <f>IFERROR(+VLOOKUP("LDBOND"&amp;A263,'Main File'!A:O,12,0),0)</f>
        <v>0</v>
      </c>
      <c r="I263" s="26">
        <f>IFERROR(+VLOOKUP("LDBOND"&amp;A263,'Main File'!A:O,13,0),0)</f>
        <v>0</v>
      </c>
      <c r="J263" s="26">
        <f>IFERROR(+VLOOKUP("LDBOND"&amp;A263,'Main File'!A:O,14,0),0)</f>
        <v>0</v>
      </c>
      <c r="K263" s="26">
        <f>IFERROR(+VLOOKUP("LDBOND"&amp;A263,'Main File'!A:O,15,0),0)</f>
        <v>0</v>
      </c>
    </row>
    <row r="264" spans="1:11" x14ac:dyDescent="0.25">
      <c r="A264" s="9">
        <f t="shared" si="4"/>
        <v>43451</v>
      </c>
      <c r="B264" s="26">
        <f>IFERROR(+VLOOKUP("LDBOND"&amp;A264,'Main File'!A:O,6,0),0)</f>
        <v>0</v>
      </c>
      <c r="C264" s="26">
        <f>IFERROR(+VLOOKUP("LDBOND"&amp;A264,'Main File'!A:O,7,0),0)</f>
        <v>0</v>
      </c>
      <c r="D264" s="26">
        <f>IFERROR(+VLOOKUP("LDBOND"&amp;A264,'Main File'!A:O,8,0),0)</f>
        <v>0</v>
      </c>
      <c r="E264" s="26">
        <f>IFERROR(+VLOOKUP("LDBOND"&amp;A264,'Main File'!A:O,9,0),0)</f>
        <v>0</v>
      </c>
      <c r="F264" s="26">
        <f>IFERROR(+VLOOKUP("LDBOND"&amp;A264,'Main File'!A:O,10,0),0)</f>
        <v>0</v>
      </c>
      <c r="G264" s="26">
        <f>IFERROR(+VLOOKUP("LDBOND"&amp;A264,'Main File'!A:O,11,0),0)</f>
        <v>0</v>
      </c>
      <c r="H264" s="26">
        <f>IFERROR(+VLOOKUP("LDBOND"&amp;A264,'Main File'!A:O,12,0),0)</f>
        <v>0</v>
      </c>
      <c r="I264" s="26">
        <f>IFERROR(+VLOOKUP("LDBOND"&amp;A264,'Main File'!A:O,13,0),0)</f>
        <v>0</v>
      </c>
      <c r="J264" s="26">
        <f>IFERROR(+VLOOKUP("LDBOND"&amp;A264,'Main File'!A:O,14,0),0)</f>
        <v>0</v>
      </c>
      <c r="K264" s="26">
        <f>IFERROR(+VLOOKUP("LDBOND"&amp;A264,'Main File'!A:O,15,0),0)</f>
        <v>0</v>
      </c>
    </row>
    <row r="265" spans="1:11" x14ac:dyDescent="0.25">
      <c r="A265" s="9">
        <f t="shared" si="4"/>
        <v>43452</v>
      </c>
      <c r="B265" s="26">
        <f>IFERROR(+VLOOKUP("LDBOND"&amp;A265,'Main File'!A:O,6,0),0)</f>
        <v>0</v>
      </c>
      <c r="C265" s="26">
        <f>IFERROR(+VLOOKUP("LDBOND"&amp;A265,'Main File'!A:O,7,0),0)</f>
        <v>0</v>
      </c>
      <c r="D265" s="26">
        <f>IFERROR(+VLOOKUP("LDBOND"&amp;A265,'Main File'!A:O,8,0),0)</f>
        <v>0</v>
      </c>
      <c r="E265" s="26">
        <f>IFERROR(+VLOOKUP("LDBOND"&amp;A265,'Main File'!A:O,9,0),0)</f>
        <v>0</v>
      </c>
      <c r="F265" s="26">
        <f>IFERROR(+VLOOKUP("LDBOND"&amp;A265,'Main File'!A:O,10,0),0)</f>
        <v>0</v>
      </c>
      <c r="G265" s="26">
        <f>IFERROR(+VLOOKUP("LDBOND"&amp;A265,'Main File'!A:O,11,0),0)</f>
        <v>0</v>
      </c>
      <c r="H265" s="26">
        <f>IFERROR(+VLOOKUP("LDBOND"&amp;A265,'Main File'!A:O,12,0),0)</f>
        <v>0</v>
      </c>
      <c r="I265" s="26">
        <f>IFERROR(+VLOOKUP("LDBOND"&amp;A265,'Main File'!A:O,13,0),0)</f>
        <v>0</v>
      </c>
      <c r="J265" s="26">
        <f>IFERROR(+VLOOKUP("LDBOND"&amp;A265,'Main File'!A:O,14,0),0)</f>
        <v>0</v>
      </c>
      <c r="K265" s="26">
        <f>IFERROR(+VLOOKUP("LDBOND"&amp;A265,'Main File'!A:O,15,0),0)</f>
        <v>0</v>
      </c>
    </row>
    <row r="266" spans="1:11" x14ac:dyDescent="0.25">
      <c r="A266" s="9">
        <f t="shared" si="4"/>
        <v>43453</v>
      </c>
      <c r="B266" s="26">
        <f>IFERROR(+VLOOKUP("LDBOND"&amp;A266,'Main File'!A:O,6,0),0)</f>
        <v>0</v>
      </c>
      <c r="C266" s="26">
        <f>IFERROR(+VLOOKUP("LDBOND"&amp;A266,'Main File'!A:O,7,0),0)</f>
        <v>0</v>
      </c>
      <c r="D266" s="26">
        <f>IFERROR(+VLOOKUP("LDBOND"&amp;A266,'Main File'!A:O,8,0),0)</f>
        <v>0</v>
      </c>
      <c r="E266" s="26">
        <f>IFERROR(+VLOOKUP("LDBOND"&amp;A266,'Main File'!A:O,9,0),0)</f>
        <v>0</v>
      </c>
      <c r="F266" s="26">
        <f>IFERROR(+VLOOKUP("LDBOND"&amp;A266,'Main File'!A:O,10,0),0)</f>
        <v>0</v>
      </c>
      <c r="G266" s="26">
        <f>IFERROR(+VLOOKUP("LDBOND"&amp;A266,'Main File'!A:O,11,0),0)</f>
        <v>0</v>
      </c>
      <c r="H266" s="26">
        <f>IFERROR(+VLOOKUP("LDBOND"&amp;A266,'Main File'!A:O,12,0),0)</f>
        <v>0</v>
      </c>
      <c r="I266" s="26">
        <f>IFERROR(+VLOOKUP("LDBOND"&amp;A266,'Main File'!A:O,13,0),0)</f>
        <v>0</v>
      </c>
      <c r="J266" s="26">
        <f>IFERROR(+VLOOKUP("LDBOND"&amp;A266,'Main File'!A:O,14,0),0)</f>
        <v>0</v>
      </c>
      <c r="K266" s="26">
        <f>IFERROR(+VLOOKUP("LDBOND"&amp;A266,'Main File'!A:O,15,0),0)</f>
        <v>0</v>
      </c>
    </row>
    <row r="267" spans="1:11" x14ac:dyDescent="0.25">
      <c r="A267" s="9">
        <f t="shared" si="4"/>
        <v>43454</v>
      </c>
      <c r="B267" s="26">
        <f>IFERROR(+VLOOKUP("LDBOND"&amp;A267,'Main File'!A:O,6,0),0)</f>
        <v>0</v>
      </c>
      <c r="C267" s="26">
        <f>IFERROR(+VLOOKUP("LDBOND"&amp;A267,'Main File'!A:O,7,0),0)</f>
        <v>0</v>
      </c>
      <c r="D267" s="26">
        <f>IFERROR(+VLOOKUP("LDBOND"&amp;A267,'Main File'!A:O,8,0),0)</f>
        <v>0</v>
      </c>
      <c r="E267" s="26">
        <f>IFERROR(+VLOOKUP("LDBOND"&amp;A267,'Main File'!A:O,9,0),0)</f>
        <v>0</v>
      </c>
      <c r="F267" s="26">
        <f>IFERROR(+VLOOKUP("LDBOND"&amp;A267,'Main File'!A:O,10,0),0)</f>
        <v>0</v>
      </c>
      <c r="G267" s="26">
        <f>IFERROR(+VLOOKUP("LDBOND"&amp;A267,'Main File'!A:O,11,0),0)</f>
        <v>0</v>
      </c>
      <c r="H267" s="26">
        <f>IFERROR(+VLOOKUP("LDBOND"&amp;A267,'Main File'!A:O,12,0),0)</f>
        <v>0</v>
      </c>
      <c r="I267" s="26">
        <f>IFERROR(+VLOOKUP("LDBOND"&amp;A267,'Main File'!A:O,13,0),0)</f>
        <v>0</v>
      </c>
      <c r="J267" s="26">
        <f>IFERROR(+VLOOKUP("LDBOND"&amp;A267,'Main File'!A:O,14,0),0)</f>
        <v>0</v>
      </c>
      <c r="K267" s="26">
        <f>IFERROR(+VLOOKUP("LDBOND"&amp;A267,'Main File'!A:O,15,0),0)</f>
        <v>0</v>
      </c>
    </row>
    <row r="268" spans="1:11" x14ac:dyDescent="0.25">
      <c r="A268" s="9">
        <f t="shared" si="4"/>
        <v>43455</v>
      </c>
      <c r="B268" s="26">
        <f>IFERROR(+VLOOKUP("LDBOND"&amp;A268,'Main File'!A:O,6,0),0)</f>
        <v>0</v>
      </c>
      <c r="C268" s="26">
        <f>IFERROR(+VLOOKUP("LDBOND"&amp;A268,'Main File'!A:O,7,0),0)</f>
        <v>0</v>
      </c>
      <c r="D268" s="26">
        <f>IFERROR(+VLOOKUP("LDBOND"&amp;A268,'Main File'!A:O,8,0),0)</f>
        <v>0</v>
      </c>
      <c r="E268" s="26">
        <f>IFERROR(+VLOOKUP("LDBOND"&amp;A268,'Main File'!A:O,9,0),0)</f>
        <v>0</v>
      </c>
      <c r="F268" s="26">
        <f>IFERROR(+VLOOKUP("LDBOND"&amp;A268,'Main File'!A:O,10,0),0)</f>
        <v>0</v>
      </c>
      <c r="G268" s="26">
        <f>IFERROR(+VLOOKUP("LDBOND"&amp;A268,'Main File'!A:O,11,0),0)</f>
        <v>0</v>
      </c>
      <c r="H268" s="26">
        <f>IFERROR(+VLOOKUP("LDBOND"&amp;A268,'Main File'!A:O,12,0),0)</f>
        <v>0</v>
      </c>
      <c r="I268" s="26">
        <f>IFERROR(+VLOOKUP("LDBOND"&amp;A268,'Main File'!A:O,13,0),0)</f>
        <v>0</v>
      </c>
      <c r="J268" s="26">
        <f>IFERROR(+VLOOKUP("LDBOND"&amp;A268,'Main File'!A:O,14,0),0)</f>
        <v>0</v>
      </c>
      <c r="K268" s="26">
        <f>IFERROR(+VLOOKUP("LDBOND"&amp;A268,'Main File'!A:O,15,0),0)</f>
        <v>0</v>
      </c>
    </row>
    <row r="269" spans="1:11" x14ac:dyDescent="0.25">
      <c r="A269" s="9">
        <f t="shared" si="4"/>
        <v>43456</v>
      </c>
      <c r="B269" s="26">
        <f>IFERROR(+VLOOKUP("LDBOND"&amp;A269,'Main File'!A:O,6,0),0)</f>
        <v>0</v>
      </c>
      <c r="C269" s="26">
        <f>IFERROR(+VLOOKUP("LDBOND"&amp;A269,'Main File'!A:O,7,0),0)</f>
        <v>0</v>
      </c>
      <c r="D269" s="26">
        <f>IFERROR(+VLOOKUP("LDBOND"&amp;A269,'Main File'!A:O,8,0),0)</f>
        <v>0</v>
      </c>
      <c r="E269" s="26">
        <f>IFERROR(+VLOOKUP("LDBOND"&amp;A269,'Main File'!A:O,9,0),0)</f>
        <v>0</v>
      </c>
      <c r="F269" s="26">
        <f>IFERROR(+VLOOKUP("LDBOND"&amp;A269,'Main File'!A:O,10,0),0)</f>
        <v>0</v>
      </c>
      <c r="G269" s="26">
        <f>IFERROR(+VLOOKUP("LDBOND"&amp;A269,'Main File'!A:O,11,0),0)</f>
        <v>0</v>
      </c>
      <c r="H269" s="26">
        <f>IFERROR(+VLOOKUP("LDBOND"&amp;A269,'Main File'!A:O,12,0),0)</f>
        <v>0</v>
      </c>
      <c r="I269" s="26">
        <f>IFERROR(+VLOOKUP("LDBOND"&amp;A269,'Main File'!A:O,13,0),0)</f>
        <v>0</v>
      </c>
      <c r="J269" s="26">
        <f>IFERROR(+VLOOKUP("LDBOND"&amp;A269,'Main File'!A:O,14,0),0)</f>
        <v>0</v>
      </c>
      <c r="K269" s="26">
        <f>IFERROR(+VLOOKUP("LDBOND"&amp;A269,'Main File'!A:O,15,0),0)</f>
        <v>0</v>
      </c>
    </row>
    <row r="270" spans="1:11" x14ac:dyDescent="0.25">
      <c r="A270" s="9">
        <f t="shared" si="4"/>
        <v>43457</v>
      </c>
      <c r="B270" s="26">
        <f>IFERROR(+VLOOKUP("LDBOND"&amp;A270,'Main File'!A:O,6,0),0)</f>
        <v>0</v>
      </c>
      <c r="C270" s="26">
        <f>IFERROR(+VLOOKUP("LDBOND"&amp;A270,'Main File'!A:O,7,0),0)</f>
        <v>0</v>
      </c>
      <c r="D270" s="26">
        <f>IFERROR(+VLOOKUP("LDBOND"&amp;A270,'Main File'!A:O,8,0),0)</f>
        <v>0</v>
      </c>
      <c r="E270" s="26">
        <f>IFERROR(+VLOOKUP("LDBOND"&amp;A270,'Main File'!A:O,9,0),0)</f>
        <v>0</v>
      </c>
      <c r="F270" s="26">
        <f>IFERROR(+VLOOKUP("LDBOND"&amp;A270,'Main File'!A:O,10,0),0)</f>
        <v>0</v>
      </c>
      <c r="G270" s="26">
        <f>IFERROR(+VLOOKUP("LDBOND"&amp;A270,'Main File'!A:O,11,0),0)</f>
        <v>0</v>
      </c>
      <c r="H270" s="26">
        <f>IFERROR(+VLOOKUP("LDBOND"&amp;A270,'Main File'!A:O,12,0),0)</f>
        <v>0</v>
      </c>
      <c r="I270" s="26">
        <f>IFERROR(+VLOOKUP("LDBOND"&amp;A270,'Main File'!A:O,13,0),0)</f>
        <v>0</v>
      </c>
      <c r="J270" s="26">
        <f>IFERROR(+VLOOKUP("LDBOND"&amp;A270,'Main File'!A:O,14,0),0)</f>
        <v>0</v>
      </c>
      <c r="K270" s="26">
        <f>IFERROR(+VLOOKUP("LDBOND"&amp;A270,'Main File'!A:O,15,0),0)</f>
        <v>0</v>
      </c>
    </row>
    <row r="271" spans="1:11" x14ac:dyDescent="0.25">
      <c r="A271" s="9">
        <f t="shared" si="4"/>
        <v>43458</v>
      </c>
      <c r="B271" s="26">
        <f>IFERROR(+VLOOKUP("LDBOND"&amp;A271,'Main File'!A:O,6,0),0)</f>
        <v>0</v>
      </c>
      <c r="C271" s="26">
        <f>IFERROR(+VLOOKUP("LDBOND"&amp;A271,'Main File'!A:O,7,0),0)</f>
        <v>0</v>
      </c>
      <c r="D271" s="26">
        <f>IFERROR(+VLOOKUP("LDBOND"&amp;A271,'Main File'!A:O,8,0),0)</f>
        <v>0</v>
      </c>
      <c r="E271" s="26">
        <f>IFERROR(+VLOOKUP("LDBOND"&amp;A271,'Main File'!A:O,9,0),0)</f>
        <v>0</v>
      </c>
      <c r="F271" s="26">
        <f>IFERROR(+VLOOKUP("LDBOND"&amp;A271,'Main File'!A:O,10,0),0)</f>
        <v>0</v>
      </c>
      <c r="G271" s="26">
        <f>IFERROR(+VLOOKUP("LDBOND"&amp;A271,'Main File'!A:O,11,0),0)</f>
        <v>0</v>
      </c>
      <c r="H271" s="26">
        <f>IFERROR(+VLOOKUP("LDBOND"&amp;A271,'Main File'!A:O,12,0),0)</f>
        <v>0</v>
      </c>
      <c r="I271" s="26">
        <f>IFERROR(+VLOOKUP("LDBOND"&amp;A271,'Main File'!A:O,13,0),0)</f>
        <v>0</v>
      </c>
      <c r="J271" s="26">
        <f>IFERROR(+VLOOKUP("LDBOND"&amp;A271,'Main File'!A:O,14,0),0)</f>
        <v>0</v>
      </c>
      <c r="K271" s="26">
        <f>IFERROR(+VLOOKUP("LDBOND"&amp;A271,'Main File'!A:O,15,0),0)</f>
        <v>0</v>
      </c>
    </row>
    <row r="272" spans="1:11" x14ac:dyDescent="0.25">
      <c r="A272" s="9">
        <f t="shared" si="4"/>
        <v>43459</v>
      </c>
      <c r="B272" s="26">
        <f>IFERROR(+VLOOKUP("LDBOND"&amp;A272,'Main File'!A:O,6,0),0)</f>
        <v>0</v>
      </c>
      <c r="C272" s="26">
        <f>IFERROR(+VLOOKUP("LDBOND"&amp;A272,'Main File'!A:O,7,0),0)</f>
        <v>0</v>
      </c>
      <c r="D272" s="26">
        <f>IFERROR(+VLOOKUP("LDBOND"&amp;A272,'Main File'!A:O,8,0),0)</f>
        <v>0</v>
      </c>
      <c r="E272" s="26">
        <f>IFERROR(+VLOOKUP("LDBOND"&amp;A272,'Main File'!A:O,9,0),0)</f>
        <v>0</v>
      </c>
      <c r="F272" s="26">
        <f>IFERROR(+VLOOKUP("LDBOND"&amp;A272,'Main File'!A:O,10,0),0)</f>
        <v>0</v>
      </c>
      <c r="G272" s="26">
        <f>IFERROR(+VLOOKUP("LDBOND"&amp;A272,'Main File'!A:O,11,0),0)</f>
        <v>0</v>
      </c>
      <c r="H272" s="26">
        <f>IFERROR(+VLOOKUP("LDBOND"&amp;A272,'Main File'!A:O,12,0),0)</f>
        <v>0</v>
      </c>
      <c r="I272" s="26">
        <f>IFERROR(+VLOOKUP("LDBOND"&amp;A272,'Main File'!A:O,13,0),0)</f>
        <v>0</v>
      </c>
      <c r="J272" s="26">
        <f>IFERROR(+VLOOKUP("LDBOND"&amp;A272,'Main File'!A:O,14,0),0)</f>
        <v>0</v>
      </c>
      <c r="K272" s="26">
        <f>IFERROR(+VLOOKUP("LDBOND"&amp;A272,'Main File'!A:O,15,0),0)</f>
        <v>0</v>
      </c>
    </row>
    <row r="273" spans="1:11" x14ac:dyDescent="0.25">
      <c r="A273" s="9">
        <f t="shared" si="4"/>
        <v>43460</v>
      </c>
      <c r="B273" s="26">
        <f>IFERROR(+VLOOKUP("LDBOND"&amp;A273,'Main File'!A:O,6,0),0)</f>
        <v>0</v>
      </c>
      <c r="C273" s="26">
        <f>IFERROR(+VLOOKUP("LDBOND"&amp;A273,'Main File'!A:O,7,0),0)</f>
        <v>0</v>
      </c>
      <c r="D273" s="26">
        <f>IFERROR(+VLOOKUP("LDBOND"&amp;A273,'Main File'!A:O,8,0),0)</f>
        <v>0</v>
      </c>
      <c r="E273" s="26">
        <f>IFERROR(+VLOOKUP("LDBOND"&amp;A273,'Main File'!A:O,9,0),0)</f>
        <v>0</v>
      </c>
      <c r="F273" s="26">
        <f>IFERROR(+VLOOKUP("LDBOND"&amp;A273,'Main File'!A:O,10,0),0)</f>
        <v>0</v>
      </c>
      <c r="G273" s="26">
        <f>IFERROR(+VLOOKUP("LDBOND"&amp;A273,'Main File'!A:O,11,0),0)</f>
        <v>0</v>
      </c>
      <c r="H273" s="26">
        <f>IFERROR(+VLOOKUP("LDBOND"&amp;A273,'Main File'!A:O,12,0),0)</f>
        <v>0</v>
      </c>
      <c r="I273" s="26">
        <f>IFERROR(+VLOOKUP("LDBOND"&amp;A273,'Main File'!A:O,13,0),0)</f>
        <v>0</v>
      </c>
      <c r="J273" s="26">
        <f>IFERROR(+VLOOKUP("LDBOND"&amp;A273,'Main File'!A:O,14,0),0)</f>
        <v>0</v>
      </c>
      <c r="K273" s="26">
        <f>IFERROR(+VLOOKUP("LDBOND"&amp;A273,'Main File'!A:O,15,0),0)</f>
        <v>0</v>
      </c>
    </row>
    <row r="274" spans="1:11" x14ac:dyDescent="0.25">
      <c r="A274" s="9">
        <f t="shared" si="4"/>
        <v>43461</v>
      </c>
      <c r="B274" s="26">
        <f>IFERROR(+VLOOKUP("LDBOND"&amp;A274,'Main File'!A:O,6,0),0)</f>
        <v>0</v>
      </c>
      <c r="C274" s="26">
        <f>IFERROR(+VLOOKUP("LDBOND"&amp;A274,'Main File'!A:O,7,0),0)</f>
        <v>0</v>
      </c>
      <c r="D274" s="26">
        <f>IFERROR(+VLOOKUP("LDBOND"&amp;A274,'Main File'!A:O,8,0),0)</f>
        <v>0</v>
      </c>
      <c r="E274" s="26">
        <f>IFERROR(+VLOOKUP("LDBOND"&amp;A274,'Main File'!A:O,9,0),0)</f>
        <v>0</v>
      </c>
      <c r="F274" s="26">
        <f>IFERROR(+VLOOKUP("LDBOND"&amp;A274,'Main File'!A:O,10,0),0)</f>
        <v>0</v>
      </c>
      <c r="G274" s="26">
        <f>IFERROR(+VLOOKUP("LDBOND"&amp;A274,'Main File'!A:O,11,0),0)</f>
        <v>0</v>
      </c>
      <c r="H274" s="26">
        <f>IFERROR(+VLOOKUP("LDBOND"&amp;A274,'Main File'!A:O,12,0),0)</f>
        <v>0</v>
      </c>
      <c r="I274" s="26">
        <f>IFERROR(+VLOOKUP("LDBOND"&amp;A274,'Main File'!A:O,13,0),0)</f>
        <v>0</v>
      </c>
      <c r="J274" s="26">
        <f>IFERROR(+VLOOKUP("LDBOND"&amp;A274,'Main File'!A:O,14,0),0)</f>
        <v>0</v>
      </c>
      <c r="K274" s="26">
        <f>IFERROR(+VLOOKUP("LDBOND"&amp;A274,'Main File'!A:O,15,0),0)</f>
        <v>0</v>
      </c>
    </row>
    <row r="275" spans="1:11" x14ac:dyDescent="0.25">
      <c r="A275" s="9">
        <f t="shared" si="4"/>
        <v>43462</v>
      </c>
      <c r="B275" s="26">
        <f>IFERROR(+VLOOKUP("LDBOND"&amp;A275,'Main File'!A:O,6,0),0)</f>
        <v>0</v>
      </c>
      <c r="C275" s="26">
        <f>IFERROR(+VLOOKUP("LDBOND"&amp;A275,'Main File'!A:O,7,0),0)</f>
        <v>0</v>
      </c>
      <c r="D275" s="26">
        <f>IFERROR(+VLOOKUP("LDBOND"&amp;A275,'Main File'!A:O,8,0),0)</f>
        <v>0</v>
      </c>
      <c r="E275" s="26">
        <f>IFERROR(+VLOOKUP("LDBOND"&amp;A275,'Main File'!A:O,9,0),0)</f>
        <v>0</v>
      </c>
      <c r="F275" s="26">
        <f>IFERROR(+VLOOKUP("LDBOND"&amp;A275,'Main File'!A:O,10,0),0)</f>
        <v>0</v>
      </c>
      <c r="G275" s="26">
        <f>IFERROR(+VLOOKUP("LDBOND"&amp;A275,'Main File'!A:O,11,0),0)</f>
        <v>0</v>
      </c>
      <c r="H275" s="26">
        <f>IFERROR(+VLOOKUP("LDBOND"&amp;A275,'Main File'!A:O,12,0),0)</f>
        <v>0</v>
      </c>
      <c r="I275" s="26">
        <f>IFERROR(+VLOOKUP("LDBOND"&amp;A275,'Main File'!A:O,13,0),0)</f>
        <v>0</v>
      </c>
      <c r="J275" s="26">
        <f>IFERROR(+VLOOKUP("LDBOND"&amp;A275,'Main File'!A:O,14,0),0)</f>
        <v>0</v>
      </c>
      <c r="K275" s="26">
        <f>IFERROR(+VLOOKUP("LDBOND"&amp;A275,'Main File'!A:O,15,0),0)</f>
        <v>0</v>
      </c>
    </row>
    <row r="276" spans="1:11" x14ac:dyDescent="0.25">
      <c r="A276" s="9">
        <f t="shared" si="4"/>
        <v>43463</v>
      </c>
      <c r="B276" s="26">
        <f>IFERROR(+VLOOKUP("LDBOND"&amp;A276,'Main File'!A:O,6,0),0)</f>
        <v>0</v>
      </c>
      <c r="C276" s="26">
        <f>IFERROR(+VLOOKUP("LDBOND"&amp;A276,'Main File'!A:O,7,0),0)</f>
        <v>0</v>
      </c>
      <c r="D276" s="26">
        <f>IFERROR(+VLOOKUP("LDBOND"&amp;A276,'Main File'!A:O,8,0),0)</f>
        <v>0</v>
      </c>
      <c r="E276" s="26">
        <f>IFERROR(+VLOOKUP("LDBOND"&amp;A276,'Main File'!A:O,9,0),0)</f>
        <v>0</v>
      </c>
      <c r="F276" s="26">
        <f>IFERROR(+VLOOKUP("LDBOND"&amp;A276,'Main File'!A:O,10,0),0)</f>
        <v>0</v>
      </c>
      <c r="G276" s="26">
        <f>IFERROR(+VLOOKUP("LDBOND"&amp;A276,'Main File'!A:O,11,0),0)</f>
        <v>0</v>
      </c>
      <c r="H276" s="26">
        <f>IFERROR(+VLOOKUP("LDBOND"&amp;A276,'Main File'!A:O,12,0),0)</f>
        <v>0</v>
      </c>
      <c r="I276" s="26">
        <f>IFERROR(+VLOOKUP("LDBOND"&amp;A276,'Main File'!A:O,13,0),0)</f>
        <v>0</v>
      </c>
      <c r="J276" s="26">
        <f>IFERROR(+VLOOKUP("LDBOND"&amp;A276,'Main File'!A:O,14,0),0)</f>
        <v>0</v>
      </c>
      <c r="K276" s="26">
        <f>IFERROR(+VLOOKUP("LDBOND"&amp;A276,'Main File'!A:O,15,0),0)</f>
        <v>0</v>
      </c>
    </row>
    <row r="277" spans="1:11" x14ac:dyDescent="0.25">
      <c r="A277" s="9">
        <f t="shared" si="4"/>
        <v>43464</v>
      </c>
      <c r="B277" s="26">
        <f>IFERROR(+VLOOKUP("LDBOND"&amp;A277,'Main File'!A:O,6,0),0)</f>
        <v>0</v>
      </c>
      <c r="C277" s="26">
        <f>IFERROR(+VLOOKUP("LDBOND"&amp;A277,'Main File'!A:O,7,0),0)</f>
        <v>0</v>
      </c>
      <c r="D277" s="26">
        <f>IFERROR(+VLOOKUP("LDBOND"&amp;A277,'Main File'!A:O,8,0),0)</f>
        <v>0</v>
      </c>
      <c r="E277" s="26">
        <f>IFERROR(+VLOOKUP("LDBOND"&amp;A277,'Main File'!A:O,9,0),0)</f>
        <v>0</v>
      </c>
      <c r="F277" s="26">
        <f>IFERROR(+VLOOKUP("LDBOND"&amp;A277,'Main File'!A:O,10,0),0)</f>
        <v>0</v>
      </c>
      <c r="G277" s="26">
        <f>IFERROR(+VLOOKUP("LDBOND"&amp;A277,'Main File'!A:O,11,0),0)</f>
        <v>0</v>
      </c>
      <c r="H277" s="26">
        <f>IFERROR(+VLOOKUP("LDBOND"&amp;A277,'Main File'!A:O,12,0),0)</f>
        <v>0</v>
      </c>
      <c r="I277" s="26">
        <f>IFERROR(+VLOOKUP("LDBOND"&amp;A277,'Main File'!A:O,13,0),0)</f>
        <v>0</v>
      </c>
      <c r="J277" s="26">
        <f>IFERROR(+VLOOKUP("LDBOND"&amp;A277,'Main File'!A:O,14,0),0)</f>
        <v>0</v>
      </c>
      <c r="K277" s="26">
        <f>IFERROR(+VLOOKUP("LDBOND"&amp;A277,'Main File'!A:O,15,0),0)</f>
        <v>0</v>
      </c>
    </row>
    <row r="278" spans="1:11" x14ac:dyDescent="0.25">
      <c r="A278" s="9">
        <f t="shared" si="4"/>
        <v>43465</v>
      </c>
      <c r="B278" s="26">
        <f>IFERROR(+VLOOKUP("LDBOND"&amp;A278,'Main File'!A:O,6,0),0)</f>
        <v>0</v>
      </c>
      <c r="C278" s="26">
        <f>IFERROR(+VLOOKUP("LDBOND"&amp;A278,'Main File'!A:O,7,0),0)</f>
        <v>0</v>
      </c>
      <c r="D278" s="26">
        <f>IFERROR(+VLOOKUP("LDBOND"&amp;A278,'Main File'!A:O,8,0),0)</f>
        <v>0</v>
      </c>
      <c r="E278" s="26">
        <f>IFERROR(+VLOOKUP("LDBOND"&amp;A278,'Main File'!A:O,9,0),0)</f>
        <v>0</v>
      </c>
      <c r="F278" s="26">
        <f>IFERROR(+VLOOKUP("LDBOND"&amp;A278,'Main File'!A:O,10,0),0)</f>
        <v>0</v>
      </c>
      <c r="G278" s="26">
        <f>IFERROR(+VLOOKUP("LDBOND"&amp;A278,'Main File'!A:O,11,0),0)</f>
        <v>0</v>
      </c>
      <c r="H278" s="26">
        <f>IFERROR(+VLOOKUP("LDBOND"&amp;A278,'Main File'!A:O,12,0),0)</f>
        <v>0</v>
      </c>
      <c r="I278" s="26">
        <f>IFERROR(+VLOOKUP("LDBOND"&amp;A278,'Main File'!A:O,13,0),0)</f>
        <v>0</v>
      </c>
      <c r="J278" s="26">
        <f>IFERROR(+VLOOKUP("LDBOND"&amp;A278,'Main File'!A:O,14,0),0)</f>
        <v>0</v>
      </c>
      <c r="K278" s="26">
        <f>IFERROR(+VLOOKUP("LDBOND"&amp;A278,'Main File'!A:O,15,0),0)</f>
        <v>0</v>
      </c>
    </row>
    <row r="279" spans="1:11" x14ac:dyDescent="0.25">
      <c r="A279" s="9">
        <f t="shared" si="4"/>
        <v>43466</v>
      </c>
      <c r="B279" s="26">
        <f>IFERROR(+VLOOKUP("LDBOND"&amp;A279,'Main File'!A:O,6,0),0)</f>
        <v>0</v>
      </c>
      <c r="C279" s="26">
        <f>IFERROR(+VLOOKUP("LDBOND"&amp;A279,'Main File'!A:O,7,0),0)</f>
        <v>0</v>
      </c>
      <c r="D279" s="26">
        <f>IFERROR(+VLOOKUP("LDBOND"&amp;A279,'Main File'!A:O,8,0),0)</f>
        <v>0</v>
      </c>
      <c r="E279" s="26">
        <f>IFERROR(+VLOOKUP("LDBOND"&amp;A279,'Main File'!A:O,9,0),0)</f>
        <v>0</v>
      </c>
      <c r="F279" s="26">
        <f>IFERROR(+VLOOKUP("LDBOND"&amp;A279,'Main File'!A:O,10,0),0)</f>
        <v>0</v>
      </c>
      <c r="G279" s="26">
        <f>IFERROR(+VLOOKUP("LDBOND"&amp;A279,'Main File'!A:O,11,0),0)</f>
        <v>0</v>
      </c>
      <c r="H279" s="26">
        <f>IFERROR(+VLOOKUP("LDBOND"&amp;A279,'Main File'!A:O,12,0),0)</f>
        <v>0</v>
      </c>
      <c r="I279" s="26">
        <f>IFERROR(+VLOOKUP("LDBOND"&amp;A279,'Main File'!A:O,13,0),0)</f>
        <v>0</v>
      </c>
      <c r="J279" s="26">
        <f>IFERROR(+VLOOKUP("LDBOND"&amp;A279,'Main File'!A:O,14,0),0)</f>
        <v>0</v>
      </c>
      <c r="K279" s="26">
        <f>IFERROR(+VLOOKUP("LDBOND"&amp;A279,'Main File'!A:O,15,0),0)</f>
        <v>0</v>
      </c>
    </row>
    <row r="280" spans="1:11" x14ac:dyDescent="0.25">
      <c r="A280" s="9">
        <f t="shared" si="4"/>
        <v>43467</v>
      </c>
      <c r="B280" s="26">
        <f>IFERROR(+VLOOKUP("LDBOND"&amp;A280,'Main File'!A:O,6,0),0)</f>
        <v>0</v>
      </c>
      <c r="C280" s="26">
        <f>IFERROR(+VLOOKUP("LDBOND"&amp;A280,'Main File'!A:O,7,0),0)</f>
        <v>0</v>
      </c>
      <c r="D280" s="26">
        <f>IFERROR(+VLOOKUP("LDBOND"&amp;A280,'Main File'!A:O,8,0),0)</f>
        <v>0</v>
      </c>
      <c r="E280" s="26">
        <f>IFERROR(+VLOOKUP("LDBOND"&amp;A280,'Main File'!A:O,9,0),0)</f>
        <v>0</v>
      </c>
      <c r="F280" s="26">
        <f>IFERROR(+VLOOKUP("LDBOND"&amp;A280,'Main File'!A:O,10,0),0)</f>
        <v>0</v>
      </c>
      <c r="G280" s="26">
        <f>IFERROR(+VLOOKUP("LDBOND"&amp;A280,'Main File'!A:O,11,0),0)</f>
        <v>0</v>
      </c>
      <c r="H280" s="26">
        <f>IFERROR(+VLOOKUP("LDBOND"&amp;A280,'Main File'!A:O,12,0),0)</f>
        <v>0</v>
      </c>
      <c r="I280" s="26">
        <f>IFERROR(+VLOOKUP("LDBOND"&amp;A280,'Main File'!A:O,13,0),0)</f>
        <v>0</v>
      </c>
      <c r="J280" s="26">
        <f>IFERROR(+VLOOKUP("LDBOND"&amp;A280,'Main File'!A:O,14,0),0)</f>
        <v>0</v>
      </c>
      <c r="K280" s="26">
        <f>IFERROR(+VLOOKUP("LDBOND"&amp;A280,'Main File'!A:O,15,0),0)</f>
        <v>0</v>
      </c>
    </row>
    <row r="281" spans="1:11" x14ac:dyDescent="0.25">
      <c r="A281" s="9">
        <f t="shared" si="4"/>
        <v>43468</v>
      </c>
      <c r="B281" s="26">
        <f>IFERROR(+VLOOKUP("LDBOND"&amp;A281,'Main File'!A:O,6,0),0)</f>
        <v>0</v>
      </c>
      <c r="C281" s="26">
        <f>IFERROR(+VLOOKUP("LDBOND"&amp;A281,'Main File'!A:O,7,0),0)</f>
        <v>0</v>
      </c>
      <c r="D281" s="26">
        <f>IFERROR(+VLOOKUP("LDBOND"&amp;A281,'Main File'!A:O,8,0),0)</f>
        <v>0</v>
      </c>
      <c r="E281" s="26">
        <f>IFERROR(+VLOOKUP("LDBOND"&amp;A281,'Main File'!A:O,9,0),0)</f>
        <v>0</v>
      </c>
      <c r="F281" s="26">
        <f>IFERROR(+VLOOKUP("LDBOND"&amp;A281,'Main File'!A:O,10,0),0)</f>
        <v>0</v>
      </c>
      <c r="G281" s="26">
        <f>IFERROR(+VLOOKUP("LDBOND"&amp;A281,'Main File'!A:O,11,0),0)</f>
        <v>0</v>
      </c>
      <c r="H281" s="26">
        <f>IFERROR(+VLOOKUP("LDBOND"&amp;A281,'Main File'!A:O,12,0),0)</f>
        <v>0</v>
      </c>
      <c r="I281" s="26">
        <f>IFERROR(+VLOOKUP("LDBOND"&amp;A281,'Main File'!A:O,13,0),0)</f>
        <v>0</v>
      </c>
      <c r="J281" s="26">
        <f>IFERROR(+VLOOKUP("LDBOND"&amp;A281,'Main File'!A:O,14,0),0)</f>
        <v>0</v>
      </c>
      <c r="K281" s="26">
        <f>IFERROR(+VLOOKUP("LDBOND"&amp;A281,'Main File'!A:O,15,0),0)</f>
        <v>0</v>
      </c>
    </row>
    <row r="282" spans="1:11" x14ac:dyDescent="0.25">
      <c r="A282" s="9">
        <f t="shared" si="4"/>
        <v>43469</v>
      </c>
      <c r="B282" s="26">
        <f>IFERROR(+VLOOKUP("LDBOND"&amp;A282,'Main File'!A:O,6,0),0)</f>
        <v>0</v>
      </c>
      <c r="C282" s="26">
        <f>IFERROR(+VLOOKUP("LDBOND"&amp;A282,'Main File'!A:O,7,0),0)</f>
        <v>0</v>
      </c>
      <c r="D282" s="26">
        <f>IFERROR(+VLOOKUP("LDBOND"&amp;A282,'Main File'!A:O,8,0),0)</f>
        <v>0</v>
      </c>
      <c r="E282" s="26">
        <f>IFERROR(+VLOOKUP("LDBOND"&amp;A282,'Main File'!A:O,9,0),0)</f>
        <v>0</v>
      </c>
      <c r="F282" s="26">
        <f>IFERROR(+VLOOKUP("LDBOND"&amp;A282,'Main File'!A:O,10,0),0)</f>
        <v>0</v>
      </c>
      <c r="G282" s="26">
        <f>IFERROR(+VLOOKUP("LDBOND"&amp;A282,'Main File'!A:O,11,0),0)</f>
        <v>0</v>
      </c>
      <c r="H282" s="26">
        <f>IFERROR(+VLOOKUP("LDBOND"&amp;A282,'Main File'!A:O,12,0),0)</f>
        <v>0</v>
      </c>
      <c r="I282" s="26">
        <f>IFERROR(+VLOOKUP("LDBOND"&amp;A282,'Main File'!A:O,13,0),0)</f>
        <v>0</v>
      </c>
      <c r="J282" s="26">
        <f>IFERROR(+VLOOKUP("LDBOND"&amp;A282,'Main File'!A:O,14,0),0)</f>
        <v>0</v>
      </c>
      <c r="K282" s="26">
        <f>IFERROR(+VLOOKUP("LDBOND"&amp;A282,'Main File'!A:O,15,0),0)</f>
        <v>0</v>
      </c>
    </row>
    <row r="283" spans="1:11" x14ac:dyDescent="0.25">
      <c r="A283" s="9">
        <f t="shared" si="4"/>
        <v>43470</v>
      </c>
      <c r="B283" s="26">
        <f>IFERROR(+VLOOKUP("LDBOND"&amp;A283,'Main File'!A:O,6,0),0)</f>
        <v>0</v>
      </c>
      <c r="C283" s="26">
        <f>IFERROR(+VLOOKUP("LDBOND"&amp;A283,'Main File'!A:O,7,0),0)</f>
        <v>0</v>
      </c>
      <c r="D283" s="26">
        <f>IFERROR(+VLOOKUP("LDBOND"&amp;A283,'Main File'!A:O,8,0),0)</f>
        <v>0</v>
      </c>
      <c r="E283" s="26">
        <f>IFERROR(+VLOOKUP("LDBOND"&amp;A283,'Main File'!A:O,9,0),0)</f>
        <v>0</v>
      </c>
      <c r="F283" s="26">
        <f>IFERROR(+VLOOKUP("LDBOND"&amp;A283,'Main File'!A:O,10,0),0)</f>
        <v>0</v>
      </c>
      <c r="G283" s="26">
        <f>IFERROR(+VLOOKUP("LDBOND"&amp;A283,'Main File'!A:O,11,0),0)</f>
        <v>0</v>
      </c>
      <c r="H283" s="26">
        <f>IFERROR(+VLOOKUP("LDBOND"&amp;A283,'Main File'!A:O,12,0),0)</f>
        <v>0</v>
      </c>
      <c r="I283" s="26">
        <f>IFERROR(+VLOOKUP("LDBOND"&amp;A283,'Main File'!A:O,13,0),0)</f>
        <v>0</v>
      </c>
      <c r="J283" s="26">
        <f>IFERROR(+VLOOKUP("LDBOND"&amp;A283,'Main File'!A:O,14,0),0)</f>
        <v>0</v>
      </c>
      <c r="K283" s="26">
        <f>IFERROR(+VLOOKUP("LDBOND"&amp;A283,'Main File'!A:O,15,0),0)</f>
        <v>0</v>
      </c>
    </row>
    <row r="284" spans="1:11" x14ac:dyDescent="0.25">
      <c r="A284" s="9">
        <f t="shared" si="4"/>
        <v>43471</v>
      </c>
      <c r="B284" s="26">
        <f>IFERROR(+VLOOKUP("LDBOND"&amp;A284,'Main File'!A:O,6,0),0)</f>
        <v>0</v>
      </c>
      <c r="C284" s="26">
        <f>IFERROR(+VLOOKUP("LDBOND"&amp;A284,'Main File'!A:O,7,0),0)</f>
        <v>0</v>
      </c>
      <c r="D284" s="26">
        <f>IFERROR(+VLOOKUP("LDBOND"&amp;A284,'Main File'!A:O,8,0),0)</f>
        <v>0</v>
      </c>
      <c r="E284" s="26">
        <f>IFERROR(+VLOOKUP("LDBOND"&amp;A284,'Main File'!A:O,9,0),0)</f>
        <v>0</v>
      </c>
      <c r="F284" s="26">
        <f>IFERROR(+VLOOKUP("LDBOND"&amp;A284,'Main File'!A:O,10,0),0)</f>
        <v>0</v>
      </c>
      <c r="G284" s="26">
        <f>IFERROR(+VLOOKUP("LDBOND"&amp;A284,'Main File'!A:O,11,0),0)</f>
        <v>0</v>
      </c>
      <c r="H284" s="26">
        <f>IFERROR(+VLOOKUP("LDBOND"&amp;A284,'Main File'!A:O,12,0),0)</f>
        <v>0</v>
      </c>
      <c r="I284" s="26">
        <f>IFERROR(+VLOOKUP("LDBOND"&amp;A284,'Main File'!A:O,13,0),0)</f>
        <v>0</v>
      </c>
      <c r="J284" s="26">
        <f>IFERROR(+VLOOKUP("LDBOND"&amp;A284,'Main File'!A:O,14,0),0)</f>
        <v>0</v>
      </c>
      <c r="K284" s="26">
        <f>IFERROR(+VLOOKUP("LDBOND"&amp;A284,'Main File'!A:O,15,0),0)</f>
        <v>0</v>
      </c>
    </row>
    <row r="285" spans="1:11" x14ac:dyDescent="0.25">
      <c r="A285" s="9">
        <f t="shared" si="4"/>
        <v>43472</v>
      </c>
      <c r="B285" s="26">
        <f>IFERROR(+VLOOKUP("LDBOND"&amp;A285,'Main File'!A:O,6,0),0)</f>
        <v>0</v>
      </c>
      <c r="C285" s="26">
        <f>IFERROR(+VLOOKUP("LDBOND"&amp;A285,'Main File'!A:O,7,0),0)</f>
        <v>0</v>
      </c>
      <c r="D285" s="26">
        <f>IFERROR(+VLOOKUP("LDBOND"&amp;A285,'Main File'!A:O,8,0),0)</f>
        <v>0</v>
      </c>
      <c r="E285" s="26">
        <f>IFERROR(+VLOOKUP("LDBOND"&amp;A285,'Main File'!A:O,9,0),0)</f>
        <v>0</v>
      </c>
      <c r="F285" s="26">
        <f>IFERROR(+VLOOKUP("LDBOND"&amp;A285,'Main File'!A:O,10,0),0)</f>
        <v>0</v>
      </c>
      <c r="G285" s="26">
        <f>IFERROR(+VLOOKUP("LDBOND"&amp;A285,'Main File'!A:O,11,0),0)</f>
        <v>0</v>
      </c>
      <c r="H285" s="26">
        <f>IFERROR(+VLOOKUP("LDBOND"&amp;A285,'Main File'!A:O,12,0),0)</f>
        <v>0</v>
      </c>
      <c r="I285" s="26">
        <f>IFERROR(+VLOOKUP("LDBOND"&amp;A285,'Main File'!A:O,13,0),0)</f>
        <v>0</v>
      </c>
      <c r="J285" s="26">
        <f>IFERROR(+VLOOKUP("LDBOND"&amp;A285,'Main File'!A:O,14,0),0)</f>
        <v>0</v>
      </c>
      <c r="K285" s="26">
        <f>IFERROR(+VLOOKUP("LDBOND"&amp;A285,'Main File'!A:O,15,0),0)</f>
        <v>0</v>
      </c>
    </row>
    <row r="286" spans="1:11" x14ac:dyDescent="0.25">
      <c r="A286" s="9">
        <f t="shared" si="4"/>
        <v>43473</v>
      </c>
      <c r="B286" s="26">
        <f>IFERROR(+VLOOKUP("LDBOND"&amp;A286,'Main File'!A:O,6,0),0)</f>
        <v>0</v>
      </c>
      <c r="C286" s="26">
        <f>IFERROR(+VLOOKUP("LDBOND"&amp;A286,'Main File'!A:O,7,0),0)</f>
        <v>0</v>
      </c>
      <c r="D286" s="26">
        <f>IFERROR(+VLOOKUP("LDBOND"&amp;A286,'Main File'!A:O,8,0),0)</f>
        <v>0</v>
      </c>
      <c r="E286" s="26">
        <f>IFERROR(+VLOOKUP("LDBOND"&amp;A286,'Main File'!A:O,9,0),0)</f>
        <v>0</v>
      </c>
      <c r="F286" s="26">
        <f>IFERROR(+VLOOKUP("LDBOND"&amp;A286,'Main File'!A:O,10,0),0)</f>
        <v>0</v>
      </c>
      <c r="G286" s="26">
        <f>IFERROR(+VLOOKUP("LDBOND"&amp;A286,'Main File'!A:O,11,0),0)</f>
        <v>0</v>
      </c>
      <c r="H286" s="26">
        <f>IFERROR(+VLOOKUP("LDBOND"&amp;A286,'Main File'!A:O,12,0),0)</f>
        <v>0</v>
      </c>
      <c r="I286" s="26">
        <f>IFERROR(+VLOOKUP("LDBOND"&amp;A286,'Main File'!A:O,13,0),0)</f>
        <v>0</v>
      </c>
      <c r="J286" s="26">
        <f>IFERROR(+VLOOKUP("LDBOND"&amp;A286,'Main File'!A:O,14,0),0)</f>
        <v>0</v>
      </c>
      <c r="K286" s="26">
        <f>IFERROR(+VLOOKUP("LDBOND"&amp;A286,'Main File'!A:O,15,0),0)</f>
        <v>0</v>
      </c>
    </row>
    <row r="287" spans="1:11" x14ac:dyDescent="0.25">
      <c r="A287" s="9">
        <f t="shared" si="4"/>
        <v>43474</v>
      </c>
      <c r="B287" s="26">
        <f>IFERROR(+VLOOKUP("LDBOND"&amp;A287,'Main File'!A:O,6,0),0)</f>
        <v>0</v>
      </c>
      <c r="C287" s="26">
        <f>IFERROR(+VLOOKUP("LDBOND"&amp;A287,'Main File'!A:O,7,0),0)</f>
        <v>0</v>
      </c>
      <c r="D287" s="26">
        <f>IFERROR(+VLOOKUP("LDBOND"&amp;A287,'Main File'!A:O,8,0),0)</f>
        <v>0</v>
      </c>
      <c r="E287" s="26">
        <f>IFERROR(+VLOOKUP("LDBOND"&amp;A287,'Main File'!A:O,9,0),0)</f>
        <v>0</v>
      </c>
      <c r="F287" s="26">
        <f>IFERROR(+VLOOKUP("LDBOND"&amp;A287,'Main File'!A:O,10,0),0)</f>
        <v>0</v>
      </c>
      <c r="G287" s="26">
        <f>IFERROR(+VLOOKUP("LDBOND"&amp;A287,'Main File'!A:O,11,0),0)</f>
        <v>0</v>
      </c>
      <c r="H287" s="26">
        <f>IFERROR(+VLOOKUP("LDBOND"&amp;A287,'Main File'!A:O,12,0),0)</f>
        <v>0</v>
      </c>
      <c r="I287" s="26">
        <f>IFERROR(+VLOOKUP("LDBOND"&amp;A287,'Main File'!A:O,13,0),0)</f>
        <v>0</v>
      </c>
      <c r="J287" s="26">
        <f>IFERROR(+VLOOKUP("LDBOND"&amp;A287,'Main File'!A:O,14,0),0)</f>
        <v>0</v>
      </c>
      <c r="K287" s="26">
        <f>IFERROR(+VLOOKUP("LDBOND"&amp;A287,'Main File'!A:O,15,0),0)</f>
        <v>0</v>
      </c>
    </row>
    <row r="288" spans="1:11" x14ac:dyDescent="0.25">
      <c r="A288" s="9">
        <f t="shared" si="4"/>
        <v>43475</v>
      </c>
      <c r="B288" s="26">
        <f>IFERROR(+VLOOKUP("LDBOND"&amp;A288,'Main File'!A:O,6,0),0)</f>
        <v>0</v>
      </c>
      <c r="C288" s="26">
        <f>IFERROR(+VLOOKUP("LDBOND"&amp;A288,'Main File'!A:O,7,0),0)</f>
        <v>0</v>
      </c>
      <c r="D288" s="26">
        <f>IFERROR(+VLOOKUP("LDBOND"&amp;A288,'Main File'!A:O,8,0),0)</f>
        <v>0</v>
      </c>
      <c r="E288" s="26">
        <f>IFERROR(+VLOOKUP("LDBOND"&amp;A288,'Main File'!A:O,9,0),0)</f>
        <v>0</v>
      </c>
      <c r="F288" s="26">
        <f>IFERROR(+VLOOKUP("LDBOND"&amp;A288,'Main File'!A:O,10,0),0)</f>
        <v>0</v>
      </c>
      <c r="G288" s="26">
        <f>IFERROR(+VLOOKUP("LDBOND"&amp;A288,'Main File'!A:O,11,0),0)</f>
        <v>0</v>
      </c>
      <c r="H288" s="26">
        <f>IFERROR(+VLOOKUP("LDBOND"&amp;A288,'Main File'!A:O,12,0),0)</f>
        <v>0</v>
      </c>
      <c r="I288" s="26">
        <f>IFERROR(+VLOOKUP("LDBOND"&amp;A288,'Main File'!A:O,13,0),0)</f>
        <v>0</v>
      </c>
      <c r="J288" s="26">
        <f>IFERROR(+VLOOKUP("LDBOND"&amp;A288,'Main File'!A:O,14,0),0)</f>
        <v>0</v>
      </c>
      <c r="K288" s="26">
        <f>IFERROR(+VLOOKUP("LDBOND"&amp;A288,'Main File'!A:O,15,0),0)</f>
        <v>0</v>
      </c>
    </row>
    <row r="289" spans="1:11" x14ac:dyDescent="0.25">
      <c r="A289" s="9">
        <f t="shared" si="4"/>
        <v>43476</v>
      </c>
      <c r="B289" s="26">
        <f>IFERROR(+VLOOKUP("LDBOND"&amp;A289,'Main File'!A:O,6,0),0)</f>
        <v>0</v>
      </c>
      <c r="C289" s="26">
        <f>IFERROR(+VLOOKUP("LDBOND"&amp;A289,'Main File'!A:O,7,0),0)</f>
        <v>0</v>
      </c>
      <c r="D289" s="26">
        <f>IFERROR(+VLOOKUP("LDBOND"&amp;A289,'Main File'!A:O,8,0),0)</f>
        <v>0</v>
      </c>
      <c r="E289" s="26">
        <f>IFERROR(+VLOOKUP("LDBOND"&amp;A289,'Main File'!A:O,9,0),0)</f>
        <v>0</v>
      </c>
      <c r="F289" s="26">
        <f>IFERROR(+VLOOKUP("LDBOND"&amp;A289,'Main File'!A:O,10,0),0)</f>
        <v>0</v>
      </c>
      <c r="G289" s="26">
        <f>IFERROR(+VLOOKUP("LDBOND"&amp;A289,'Main File'!A:O,11,0),0)</f>
        <v>0</v>
      </c>
      <c r="H289" s="26">
        <f>IFERROR(+VLOOKUP("LDBOND"&amp;A289,'Main File'!A:O,12,0),0)</f>
        <v>0</v>
      </c>
      <c r="I289" s="26">
        <f>IFERROR(+VLOOKUP("LDBOND"&amp;A289,'Main File'!A:O,13,0),0)</f>
        <v>0</v>
      </c>
      <c r="J289" s="26">
        <f>IFERROR(+VLOOKUP("LDBOND"&amp;A289,'Main File'!A:O,14,0),0)</f>
        <v>0</v>
      </c>
      <c r="K289" s="26">
        <f>IFERROR(+VLOOKUP("LDBOND"&amp;A289,'Main File'!A:O,15,0),0)</f>
        <v>0</v>
      </c>
    </row>
    <row r="290" spans="1:11" x14ac:dyDescent="0.25">
      <c r="A290" s="9">
        <f t="shared" si="4"/>
        <v>43477</v>
      </c>
      <c r="B290" s="26">
        <f>IFERROR(+VLOOKUP("LDBOND"&amp;A290,'Main File'!A:O,6,0),0)</f>
        <v>0</v>
      </c>
      <c r="C290" s="26">
        <f>IFERROR(+VLOOKUP("LDBOND"&amp;A290,'Main File'!A:O,7,0),0)</f>
        <v>0</v>
      </c>
      <c r="D290" s="26">
        <f>IFERROR(+VLOOKUP("LDBOND"&amp;A290,'Main File'!A:O,8,0),0)</f>
        <v>0</v>
      </c>
      <c r="E290" s="26">
        <f>IFERROR(+VLOOKUP("LDBOND"&amp;A290,'Main File'!A:O,9,0),0)</f>
        <v>0</v>
      </c>
      <c r="F290" s="26">
        <f>IFERROR(+VLOOKUP("LDBOND"&amp;A290,'Main File'!A:O,10,0),0)</f>
        <v>0</v>
      </c>
      <c r="G290" s="26">
        <f>IFERROR(+VLOOKUP("LDBOND"&amp;A290,'Main File'!A:O,11,0),0)</f>
        <v>0</v>
      </c>
      <c r="H290" s="26">
        <f>IFERROR(+VLOOKUP("LDBOND"&amp;A290,'Main File'!A:O,12,0),0)</f>
        <v>0</v>
      </c>
      <c r="I290" s="26">
        <f>IFERROR(+VLOOKUP("LDBOND"&amp;A290,'Main File'!A:O,13,0),0)</f>
        <v>0</v>
      </c>
      <c r="J290" s="26">
        <f>IFERROR(+VLOOKUP("LDBOND"&amp;A290,'Main File'!A:O,14,0),0)</f>
        <v>0</v>
      </c>
      <c r="K290" s="26">
        <f>IFERROR(+VLOOKUP("LDBOND"&amp;A290,'Main File'!A:O,15,0),0)</f>
        <v>0</v>
      </c>
    </row>
    <row r="291" spans="1:11" x14ac:dyDescent="0.25">
      <c r="A291" s="9">
        <f t="shared" si="4"/>
        <v>43478</v>
      </c>
      <c r="B291" s="26">
        <f>IFERROR(+VLOOKUP("LDBOND"&amp;A291,'Main File'!A:O,6,0),0)</f>
        <v>0</v>
      </c>
      <c r="C291" s="26">
        <f>IFERROR(+VLOOKUP("LDBOND"&amp;A291,'Main File'!A:O,7,0),0)</f>
        <v>0</v>
      </c>
      <c r="D291" s="26">
        <f>IFERROR(+VLOOKUP("LDBOND"&amp;A291,'Main File'!A:O,8,0),0)</f>
        <v>0</v>
      </c>
      <c r="E291" s="26">
        <f>IFERROR(+VLOOKUP("LDBOND"&amp;A291,'Main File'!A:O,9,0),0)</f>
        <v>0</v>
      </c>
      <c r="F291" s="26">
        <f>IFERROR(+VLOOKUP("LDBOND"&amp;A291,'Main File'!A:O,10,0),0)</f>
        <v>0</v>
      </c>
      <c r="G291" s="26">
        <f>IFERROR(+VLOOKUP("LDBOND"&amp;A291,'Main File'!A:O,11,0),0)</f>
        <v>0</v>
      </c>
      <c r="H291" s="26">
        <f>IFERROR(+VLOOKUP("LDBOND"&amp;A291,'Main File'!A:O,12,0),0)</f>
        <v>0</v>
      </c>
      <c r="I291" s="26">
        <f>IFERROR(+VLOOKUP("LDBOND"&amp;A291,'Main File'!A:O,13,0),0)</f>
        <v>0</v>
      </c>
      <c r="J291" s="26">
        <f>IFERROR(+VLOOKUP("LDBOND"&amp;A291,'Main File'!A:O,14,0),0)</f>
        <v>0</v>
      </c>
      <c r="K291" s="26">
        <f>IFERROR(+VLOOKUP("LDBOND"&amp;A291,'Main File'!A:O,15,0),0)</f>
        <v>0</v>
      </c>
    </row>
    <row r="292" spans="1:11" x14ac:dyDescent="0.25">
      <c r="A292" s="9">
        <f t="shared" si="4"/>
        <v>43479</v>
      </c>
      <c r="B292" s="26">
        <f>IFERROR(+VLOOKUP("LDBOND"&amp;A292,'Main File'!A:O,6,0),0)</f>
        <v>0</v>
      </c>
      <c r="C292" s="26">
        <f>IFERROR(+VLOOKUP("LDBOND"&amp;A292,'Main File'!A:O,7,0),0)</f>
        <v>0</v>
      </c>
      <c r="D292" s="26">
        <f>IFERROR(+VLOOKUP("LDBOND"&amp;A292,'Main File'!A:O,8,0),0)</f>
        <v>0</v>
      </c>
      <c r="E292" s="26">
        <f>IFERROR(+VLOOKUP("LDBOND"&amp;A292,'Main File'!A:O,9,0),0)</f>
        <v>0</v>
      </c>
      <c r="F292" s="26">
        <f>IFERROR(+VLOOKUP("LDBOND"&amp;A292,'Main File'!A:O,10,0),0)</f>
        <v>0</v>
      </c>
      <c r="G292" s="26">
        <f>IFERROR(+VLOOKUP("LDBOND"&amp;A292,'Main File'!A:O,11,0),0)</f>
        <v>0</v>
      </c>
      <c r="H292" s="26">
        <f>IFERROR(+VLOOKUP("LDBOND"&amp;A292,'Main File'!A:O,12,0),0)</f>
        <v>0</v>
      </c>
      <c r="I292" s="26">
        <f>IFERROR(+VLOOKUP("LDBOND"&amp;A292,'Main File'!A:O,13,0),0)</f>
        <v>0</v>
      </c>
      <c r="J292" s="26">
        <f>IFERROR(+VLOOKUP("LDBOND"&amp;A292,'Main File'!A:O,14,0),0)</f>
        <v>0</v>
      </c>
      <c r="K292" s="26">
        <f>IFERROR(+VLOOKUP("LDBOND"&amp;A292,'Main File'!A:O,15,0),0)</f>
        <v>0</v>
      </c>
    </row>
    <row r="293" spans="1:11" x14ac:dyDescent="0.25">
      <c r="A293" s="9">
        <f t="shared" si="4"/>
        <v>43480</v>
      </c>
      <c r="B293" s="26">
        <f>IFERROR(+VLOOKUP("LDBOND"&amp;A293,'Main File'!A:O,6,0),0)</f>
        <v>0</v>
      </c>
      <c r="C293" s="26">
        <f>IFERROR(+VLOOKUP("LDBOND"&amp;A293,'Main File'!A:O,7,0),0)</f>
        <v>0</v>
      </c>
      <c r="D293" s="26">
        <f>IFERROR(+VLOOKUP("LDBOND"&amp;A293,'Main File'!A:O,8,0),0)</f>
        <v>0</v>
      </c>
      <c r="E293" s="26">
        <f>IFERROR(+VLOOKUP("LDBOND"&amp;A293,'Main File'!A:O,9,0),0)</f>
        <v>0</v>
      </c>
      <c r="F293" s="26">
        <f>IFERROR(+VLOOKUP("LDBOND"&amp;A293,'Main File'!A:O,10,0),0)</f>
        <v>0</v>
      </c>
      <c r="G293" s="26">
        <f>IFERROR(+VLOOKUP("LDBOND"&amp;A293,'Main File'!A:O,11,0),0)</f>
        <v>0</v>
      </c>
      <c r="H293" s="26">
        <f>IFERROR(+VLOOKUP("LDBOND"&amp;A293,'Main File'!A:O,12,0),0)</f>
        <v>0</v>
      </c>
      <c r="I293" s="26">
        <f>IFERROR(+VLOOKUP("LDBOND"&amp;A293,'Main File'!A:O,13,0),0)</f>
        <v>0</v>
      </c>
      <c r="J293" s="26">
        <f>IFERROR(+VLOOKUP("LDBOND"&amp;A293,'Main File'!A:O,14,0),0)</f>
        <v>0</v>
      </c>
      <c r="K293" s="26">
        <f>IFERROR(+VLOOKUP("LDBOND"&amp;A293,'Main File'!A:O,15,0),0)</f>
        <v>0</v>
      </c>
    </row>
    <row r="294" spans="1:11" x14ac:dyDescent="0.25">
      <c r="A294" s="9">
        <f t="shared" si="4"/>
        <v>43481</v>
      </c>
      <c r="B294" s="26">
        <f>IFERROR(+VLOOKUP("LDBOND"&amp;A294,'Main File'!A:O,6,0),0)</f>
        <v>0</v>
      </c>
      <c r="C294" s="26">
        <f>IFERROR(+VLOOKUP("LDBOND"&amp;A294,'Main File'!A:O,7,0),0)</f>
        <v>0</v>
      </c>
      <c r="D294" s="26">
        <f>IFERROR(+VLOOKUP("LDBOND"&amp;A294,'Main File'!A:O,8,0),0)</f>
        <v>0</v>
      </c>
      <c r="E294" s="26">
        <f>IFERROR(+VLOOKUP("LDBOND"&amp;A294,'Main File'!A:O,9,0),0)</f>
        <v>0</v>
      </c>
      <c r="F294" s="26">
        <f>IFERROR(+VLOOKUP("LDBOND"&amp;A294,'Main File'!A:O,10,0),0)</f>
        <v>0</v>
      </c>
      <c r="G294" s="26">
        <f>IFERROR(+VLOOKUP("LDBOND"&amp;A294,'Main File'!A:O,11,0),0)</f>
        <v>0</v>
      </c>
      <c r="H294" s="26">
        <f>IFERROR(+VLOOKUP("LDBOND"&amp;A294,'Main File'!A:O,12,0),0)</f>
        <v>0</v>
      </c>
      <c r="I294" s="26">
        <f>IFERROR(+VLOOKUP("LDBOND"&amp;A294,'Main File'!A:O,13,0),0)</f>
        <v>0</v>
      </c>
      <c r="J294" s="26">
        <f>IFERROR(+VLOOKUP("LDBOND"&amp;A294,'Main File'!A:O,14,0),0)</f>
        <v>0</v>
      </c>
      <c r="K294" s="26">
        <f>IFERROR(+VLOOKUP("LDBOND"&amp;A294,'Main File'!A:O,15,0),0)</f>
        <v>0</v>
      </c>
    </row>
    <row r="295" spans="1:11" x14ac:dyDescent="0.25">
      <c r="A295" s="9">
        <f t="shared" si="4"/>
        <v>43482</v>
      </c>
      <c r="B295" s="26">
        <f>IFERROR(+VLOOKUP("LDBOND"&amp;A295,'Main File'!A:O,6,0),0)</f>
        <v>0</v>
      </c>
      <c r="C295" s="26">
        <f>IFERROR(+VLOOKUP("LDBOND"&amp;A295,'Main File'!A:O,7,0),0)</f>
        <v>0</v>
      </c>
      <c r="D295" s="26">
        <f>IFERROR(+VLOOKUP("LDBOND"&amp;A295,'Main File'!A:O,8,0),0)</f>
        <v>0</v>
      </c>
      <c r="E295" s="26">
        <f>IFERROR(+VLOOKUP("LDBOND"&amp;A295,'Main File'!A:O,9,0),0)</f>
        <v>0</v>
      </c>
      <c r="F295" s="26">
        <f>IFERROR(+VLOOKUP("LDBOND"&amp;A295,'Main File'!A:O,10,0),0)</f>
        <v>0</v>
      </c>
      <c r="G295" s="26">
        <f>IFERROR(+VLOOKUP("LDBOND"&amp;A295,'Main File'!A:O,11,0),0)</f>
        <v>0</v>
      </c>
      <c r="H295" s="26">
        <f>IFERROR(+VLOOKUP("LDBOND"&amp;A295,'Main File'!A:O,12,0),0)</f>
        <v>0</v>
      </c>
      <c r="I295" s="26">
        <f>IFERROR(+VLOOKUP("LDBOND"&amp;A295,'Main File'!A:O,13,0),0)</f>
        <v>0</v>
      </c>
      <c r="J295" s="26">
        <f>IFERROR(+VLOOKUP("LDBOND"&amp;A295,'Main File'!A:O,14,0),0)</f>
        <v>0</v>
      </c>
      <c r="K295" s="26">
        <f>IFERROR(+VLOOKUP("LDBOND"&amp;A295,'Main File'!A:O,15,0),0)</f>
        <v>0</v>
      </c>
    </row>
    <row r="296" spans="1:11" x14ac:dyDescent="0.25">
      <c r="A296" s="9">
        <f t="shared" si="4"/>
        <v>43483</v>
      </c>
      <c r="B296" s="26">
        <f>IFERROR(+VLOOKUP("LDBOND"&amp;A296,'Main File'!A:O,6,0),0)</f>
        <v>0</v>
      </c>
      <c r="C296" s="26">
        <f>IFERROR(+VLOOKUP("LDBOND"&amp;A296,'Main File'!A:O,7,0),0)</f>
        <v>0</v>
      </c>
      <c r="D296" s="26">
        <f>IFERROR(+VLOOKUP("LDBOND"&amp;A296,'Main File'!A:O,8,0),0)</f>
        <v>0</v>
      </c>
      <c r="E296" s="26">
        <f>IFERROR(+VLOOKUP("LDBOND"&amp;A296,'Main File'!A:O,9,0),0)</f>
        <v>0</v>
      </c>
      <c r="F296" s="26">
        <f>IFERROR(+VLOOKUP("LDBOND"&amp;A296,'Main File'!A:O,10,0),0)</f>
        <v>0</v>
      </c>
      <c r="G296" s="26">
        <f>IFERROR(+VLOOKUP("LDBOND"&amp;A296,'Main File'!A:O,11,0),0)</f>
        <v>0</v>
      </c>
      <c r="H296" s="26">
        <f>IFERROR(+VLOOKUP("LDBOND"&amp;A296,'Main File'!A:O,12,0),0)</f>
        <v>0</v>
      </c>
      <c r="I296" s="26">
        <f>IFERROR(+VLOOKUP("LDBOND"&amp;A296,'Main File'!A:O,13,0),0)</f>
        <v>0</v>
      </c>
      <c r="J296" s="26">
        <f>IFERROR(+VLOOKUP("LDBOND"&amp;A296,'Main File'!A:O,14,0),0)</f>
        <v>0</v>
      </c>
      <c r="K296" s="26">
        <f>IFERROR(+VLOOKUP("LDBOND"&amp;A296,'Main File'!A:O,15,0),0)</f>
        <v>0</v>
      </c>
    </row>
    <row r="297" spans="1:11" x14ac:dyDescent="0.25">
      <c r="A297" s="9">
        <f t="shared" si="4"/>
        <v>43484</v>
      </c>
      <c r="B297" s="26">
        <f>IFERROR(+VLOOKUP("LDBOND"&amp;A297,'Main File'!A:O,6,0),0)</f>
        <v>0</v>
      </c>
      <c r="C297" s="26">
        <f>IFERROR(+VLOOKUP("LDBOND"&amp;A297,'Main File'!A:O,7,0),0)</f>
        <v>0</v>
      </c>
      <c r="D297" s="26">
        <f>IFERROR(+VLOOKUP("LDBOND"&amp;A297,'Main File'!A:O,8,0),0)</f>
        <v>0</v>
      </c>
      <c r="E297" s="26">
        <f>IFERROR(+VLOOKUP("LDBOND"&amp;A297,'Main File'!A:O,9,0),0)</f>
        <v>0</v>
      </c>
      <c r="F297" s="26">
        <f>IFERROR(+VLOOKUP("LDBOND"&amp;A297,'Main File'!A:O,10,0),0)</f>
        <v>0</v>
      </c>
      <c r="G297" s="26">
        <f>IFERROR(+VLOOKUP("LDBOND"&amp;A297,'Main File'!A:O,11,0),0)</f>
        <v>0</v>
      </c>
      <c r="H297" s="26">
        <f>IFERROR(+VLOOKUP("LDBOND"&amp;A297,'Main File'!A:O,12,0),0)</f>
        <v>0</v>
      </c>
      <c r="I297" s="26">
        <f>IFERROR(+VLOOKUP("LDBOND"&amp;A297,'Main File'!A:O,13,0),0)</f>
        <v>0</v>
      </c>
      <c r="J297" s="26">
        <f>IFERROR(+VLOOKUP("LDBOND"&amp;A297,'Main File'!A:O,14,0),0)</f>
        <v>0</v>
      </c>
      <c r="K297" s="26">
        <f>IFERROR(+VLOOKUP("LDBOND"&amp;A297,'Main File'!A:O,15,0),0)</f>
        <v>0</v>
      </c>
    </row>
    <row r="298" spans="1:11" x14ac:dyDescent="0.25">
      <c r="A298" s="9">
        <f t="shared" si="4"/>
        <v>43485</v>
      </c>
      <c r="B298" s="26">
        <f>IFERROR(+VLOOKUP("LDBOND"&amp;A298,'Main File'!A:O,6,0),0)</f>
        <v>0</v>
      </c>
      <c r="C298" s="26">
        <f>IFERROR(+VLOOKUP("LDBOND"&amp;A298,'Main File'!A:O,7,0),0)</f>
        <v>0</v>
      </c>
      <c r="D298" s="26">
        <f>IFERROR(+VLOOKUP("LDBOND"&amp;A298,'Main File'!A:O,8,0),0)</f>
        <v>0</v>
      </c>
      <c r="E298" s="26">
        <f>IFERROR(+VLOOKUP("LDBOND"&amp;A298,'Main File'!A:O,9,0),0)</f>
        <v>0</v>
      </c>
      <c r="F298" s="26">
        <f>IFERROR(+VLOOKUP("LDBOND"&amp;A298,'Main File'!A:O,10,0),0)</f>
        <v>0</v>
      </c>
      <c r="G298" s="26">
        <f>IFERROR(+VLOOKUP("LDBOND"&amp;A298,'Main File'!A:O,11,0),0)</f>
        <v>0</v>
      </c>
      <c r="H298" s="26">
        <f>IFERROR(+VLOOKUP("LDBOND"&amp;A298,'Main File'!A:O,12,0),0)</f>
        <v>0</v>
      </c>
      <c r="I298" s="26">
        <f>IFERROR(+VLOOKUP("LDBOND"&amp;A298,'Main File'!A:O,13,0),0)</f>
        <v>0</v>
      </c>
      <c r="J298" s="26">
        <f>IFERROR(+VLOOKUP("LDBOND"&amp;A298,'Main File'!A:O,14,0),0)</f>
        <v>0</v>
      </c>
      <c r="K298" s="26">
        <f>IFERROR(+VLOOKUP("LDBOND"&amp;A298,'Main File'!A:O,15,0),0)</f>
        <v>0</v>
      </c>
    </row>
    <row r="299" spans="1:11" x14ac:dyDescent="0.25">
      <c r="A299" s="9">
        <f t="shared" si="4"/>
        <v>43486</v>
      </c>
      <c r="B299" s="26">
        <f>IFERROR(+VLOOKUP("LDBOND"&amp;A299,'Main File'!A:O,6,0),0)</f>
        <v>0</v>
      </c>
      <c r="C299" s="26">
        <f>IFERROR(+VLOOKUP("LDBOND"&amp;A299,'Main File'!A:O,7,0),0)</f>
        <v>0</v>
      </c>
      <c r="D299" s="26">
        <f>IFERROR(+VLOOKUP("LDBOND"&amp;A299,'Main File'!A:O,8,0),0)</f>
        <v>0</v>
      </c>
      <c r="E299" s="26">
        <f>IFERROR(+VLOOKUP("LDBOND"&amp;A299,'Main File'!A:O,9,0),0)</f>
        <v>0</v>
      </c>
      <c r="F299" s="26">
        <f>IFERROR(+VLOOKUP("LDBOND"&amp;A299,'Main File'!A:O,10,0),0)</f>
        <v>0</v>
      </c>
      <c r="G299" s="26">
        <f>IFERROR(+VLOOKUP("LDBOND"&amp;A299,'Main File'!A:O,11,0),0)</f>
        <v>0</v>
      </c>
      <c r="H299" s="26">
        <f>IFERROR(+VLOOKUP("LDBOND"&amp;A299,'Main File'!A:O,12,0),0)</f>
        <v>0</v>
      </c>
      <c r="I299" s="26">
        <f>IFERROR(+VLOOKUP("LDBOND"&amp;A299,'Main File'!A:O,13,0),0)</f>
        <v>0</v>
      </c>
      <c r="J299" s="26">
        <f>IFERROR(+VLOOKUP("LDBOND"&amp;A299,'Main File'!A:O,14,0),0)</f>
        <v>0</v>
      </c>
      <c r="K299" s="26">
        <f>IFERROR(+VLOOKUP("LDBOND"&amp;A299,'Main File'!A:O,15,0),0)</f>
        <v>0</v>
      </c>
    </row>
    <row r="300" spans="1:11" x14ac:dyDescent="0.25">
      <c r="A300" s="9">
        <f t="shared" si="4"/>
        <v>43487</v>
      </c>
      <c r="B300" s="26">
        <f>IFERROR(+VLOOKUP("LDBOND"&amp;A300,'Main File'!A:O,6,0),0)</f>
        <v>0</v>
      </c>
      <c r="C300" s="26">
        <f>IFERROR(+VLOOKUP("LDBOND"&amp;A300,'Main File'!A:O,7,0),0)</f>
        <v>0</v>
      </c>
      <c r="D300" s="26">
        <f>IFERROR(+VLOOKUP("LDBOND"&amp;A300,'Main File'!A:O,8,0),0)</f>
        <v>0</v>
      </c>
      <c r="E300" s="26">
        <f>IFERROR(+VLOOKUP("LDBOND"&amp;A300,'Main File'!A:O,9,0),0)</f>
        <v>0</v>
      </c>
      <c r="F300" s="26">
        <f>IFERROR(+VLOOKUP("LDBOND"&amp;A300,'Main File'!A:O,10,0),0)</f>
        <v>0</v>
      </c>
      <c r="G300" s="26">
        <f>IFERROR(+VLOOKUP("LDBOND"&amp;A300,'Main File'!A:O,11,0),0)</f>
        <v>0</v>
      </c>
      <c r="H300" s="26">
        <f>IFERROR(+VLOOKUP("LDBOND"&amp;A300,'Main File'!A:O,12,0),0)</f>
        <v>0</v>
      </c>
      <c r="I300" s="26">
        <f>IFERROR(+VLOOKUP("LDBOND"&amp;A300,'Main File'!A:O,13,0),0)</f>
        <v>0</v>
      </c>
      <c r="J300" s="26">
        <f>IFERROR(+VLOOKUP("LDBOND"&amp;A300,'Main File'!A:O,14,0),0)</f>
        <v>0</v>
      </c>
      <c r="K300" s="26">
        <f>IFERROR(+VLOOKUP("LDBOND"&amp;A300,'Main File'!A:O,15,0),0)</f>
        <v>0</v>
      </c>
    </row>
    <row r="301" spans="1:11" x14ac:dyDescent="0.25">
      <c r="A301" s="9">
        <f t="shared" si="4"/>
        <v>43488</v>
      </c>
      <c r="B301" s="26">
        <f>IFERROR(+VLOOKUP("LDBOND"&amp;A301,'Main File'!A:O,6,0),0)</f>
        <v>0</v>
      </c>
      <c r="C301" s="26">
        <f>IFERROR(+VLOOKUP("LDBOND"&amp;A301,'Main File'!A:O,7,0),0)</f>
        <v>0</v>
      </c>
      <c r="D301" s="26">
        <f>IFERROR(+VLOOKUP("LDBOND"&amp;A301,'Main File'!A:O,8,0),0)</f>
        <v>0</v>
      </c>
      <c r="E301" s="26">
        <f>IFERROR(+VLOOKUP("LDBOND"&amp;A301,'Main File'!A:O,9,0),0)</f>
        <v>0</v>
      </c>
      <c r="F301" s="26">
        <f>IFERROR(+VLOOKUP("LDBOND"&amp;A301,'Main File'!A:O,10,0),0)</f>
        <v>0</v>
      </c>
      <c r="G301" s="26">
        <f>IFERROR(+VLOOKUP("LDBOND"&amp;A301,'Main File'!A:O,11,0),0)</f>
        <v>0</v>
      </c>
      <c r="H301" s="26">
        <f>IFERROR(+VLOOKUP("LDBOND"&amp;A301,'Main File'!A:O,12,0),0)</f>
        <v>0</v>
      </c>
      <c r="I301" s="26">
        <f>IFERROR(+VLOOKUP("LDBOND"&amp;A301,'Main File'!A:O,13,0),0)</f>
        <v>0</v>
      </c>
      <c r="J301" s="26">
        <f>IFERROR(+VLOOKUP("LDBOND"&amp;A301,'Main File'!A:O,14,0),0)</f>
        <v>0</v>
      </c>
      <c r="K301" s="26">
        <f>IFERROR(+VLOOKUP("LDBOND"&amp;A301,'Main File'!A:O,15,0),0)</f>
        <v>0</v>
      </c>
    </row>
    <row r="302" spans="1:11" x14ac:dyDescent="0.25">
      <c r="A302" s="9">
        <f t="shared" si="4"/>
        <v>43489</v>
      </c>
      <c r="B302" s="26">
        <f>IFERROR(+VLOOKUP("LDBOND"&amp;A302,'Main File'!A:O,6,0),0)</f>
        <v>0</v>
      </c>
      <c r="C302" s="26">
        <f>IFERROR(+VLOOKUP("LDBOND"&amp;A302,'Main File'!A:O,7,0),0)</f>
        <v>0</v>
      </c>
      <c r="D302" s="26">
        <f>IFERROR(+VLOOKUP("LDBOND"&amp;A302,'Main File'!A:O,8,0),0)</f>
        <v>0</v>
      </c>
      <c r="E302" s="26">
        <f>IFERROR(+VLOOKUP("LDBOND"&amp;A302,'Main File'!A:O,9,0),0)</f>
        <v>0</v>
      </c>
      <c r="F302" s="26">
        <f>IFERROR(+VLOOKUP("LDBOND"&amp;A302,'Main File'!A:O,10,0),0)</f>
        <v>0</v>
      </c>
      <c r="G302" s="26">
        <f>IFERROR(+VLOOKUP("LDBOND"&amp;A302,'Main File'!A:O,11,0),0)</f>
        <v>0</v>
      </c>
      <c r="H302" s="26">
        <f>IFERROR(+VLOOKUP("LDBOND"&amp;A302,'Main File'!A:O,12,0),0)</f>
        <v>0</v>
      </c>
      <c r="I302" s="26">
        <f>IFERROR(+VLOOKUP("LDBOND"&amp;A302,'Main File'!A:O,13,0),0)</f>
        <v>0</v>
      </c>
      <c r="J302" s="26">
        <f>IFERROR(+VLOOKUP("LDBOND"&amp;A302,'Main File'!A:O,14,0),0)</f>
        <v>0</v>
      </c>
      <c r="K302" s="26">
        <f>IFERROR(+VLOOKUP("LDBOND"&amp;A302,'Main File'!A:O,15,0),0)</f>
        <v>0</v>
      </c>
    </row>
    <row r="303" spans="1:11" x14ac:dyDescent="0.25">
      <c r="A303" s="9">
        <f t="shared" si="4"/>
        <v>43490</v>
      </c>
      <c r="B303" s="26">
        <f>IFERROR(+VLOOKUP("LDBOND"&amp;A303,'Main File'!A:O,6,0),0)</f>
        <v>0</v>
      </c>
      <c r="C303" s="26">
        <f>IFERROR(+VLOOKUP("LDBOND"&amp;A303,'Main File'!A:O,7,0),0)</f>
        <v>0</v>
      </c>
      <c r="D303" s="26">
        <f>IFERROR(+VLOOKUP("LDBOND"&amp;A303,'Main File'!A:O,8,0),0)</f>
        <v>0</v>
      </c>
      <c r="E303" s="26">
        <f>IFERROR(+VLOOKUP("LDBOND"&amp;A303,'Main File'!A:O,9,0),0)</f>
        <v>0</v>
      </c>
      <c r="F303" s="26">
        <f>IFERROR(+VLOOKUP("LDBOND"&amp;A303,'Main File'!A:O,10,0),0)</f>
        <v>0</v>
      </c>
      <c r="G303" s="26">
        <f>IFERROR(+VLOOKUP("LDBOND"&amp;A303,'Main File'!A:O,11,0),0)</f>
        <v>0</v>
      </c>
      <c r="H303" s="26">
        <f>IFERROR(+VLOOKUP("LDBOND"&amp;A303,'Main File'!A:O,12,0),0)</f>
        <v>0</v>
      </c>
      <c r="I303" s="26">
        <f>IFERROR(+VLOOKUP("LDBOND"&amp;A303,'Main File'!A:O,13,0),0)</f>
        <v>0</v>
      </c>
      <c r="J303" s="26">
        <f>IFERROR(+VLOOKUP("LDBOND"&amp;A303,'Main File'!A:O,14,0),0)</f>
        <v>0</v>
      </c>
      <c r="K303" s="26">
        <f>IFERROR(+VLOOKUP("LDBOND"&amp;A303,'Main File'!A:O,15,0),0)</f>
        <v>0</v>
      </c>
    </row>
    <row r="304" spans="1:11" x14ac:dyDescent="0.25">
      <c r="A304" s="9">
        <f t="shared" si="4"/>
        <v>43491</v>
      </c>
      <c r="B304" s="26">
        <f>IFERROR(+VLOOKUP("LDBOND"&amp;A304,'Main File'!A:O,6,0),0)</f>
        <v>0</v>
      </c>
      <c r="C304" s="26">
        <f>IFERROR(+VLOOKUP("LDBOND"&amp;A304,'Main File'!A:O,7,0),0)</f>
        <v>0</v>
      </c>
      <c r="D304" s="26">
        <f>IFERROR(+VLOOKUP("LDBOND"&amp;A304,'Main File'!A:O,8,0),0)</f>
        <v>0</v>
      </c>
      <c r="E304" s="26">
        <f>IFERROR(+VLOOKUP("LDBOND"&amp;A304,'Main File'!A:O,9,0),0)</f>
        <v>0</v>
      </c>
      <c r="F304" s="26">
        <f>IFERROR(+VLOOKUP("LDBOND"&amp;A304,'Main File'!A:O,10,0),0)</f>
        <v>0</v>
      </c>
      <c r="G304" s="26">
        <f>IFERROR(+VLOOKUP("LDBOND"&amp;A304,'Main File'!A:O,11,0),0)</f>
        <v>0</v>
      </c>
      <c r="H304" s="26">
        <f>IFERROR(+VLOOKUP("LDBOND"&amp;A304,'Main File'!A:O,12,0),0)</f>
        <v>0</v>
      </c>
      <c r="I304" s="26">
        <f>IFERROR(+VLOOKUP("LDBOND"&amp;A304,'Main File'!A:O,13,0),0)</f>
        <v>0</v>
      </c>
      <c r="J304" s="26">
        <f>IFERROR(+VLOOKUP("LDBOND"&amp;A304,'Main File'!A:O,14,0),0)</f>
        <v>0</v>
      </c>
      <c r="K304" s="26">
        <f>IFERROR(+VLOOKUP("LDBOND"&amp;A304,'Main File'!A:O,15,0),0)</f>
        <v>0</v>
      </c>
    </row>
    <row r="305" spans="1:11" x14ac:dyDescent="0.25">
      <c r="A305" s="9">
        <f t="shared" si="4"/>
        <v>43492</v>
      </c>
      <c r="B305" s="26">
        <f>IFERROR(+VLOOKUP("LDBOND"&amp;A305,'Main File'!A:O,6,0),0)</f>
        <v>0</v>
      </c>
      <c r="C305" s="26">
        <f>IFERROR(+VLOOKUP("LDBOND"&amp;A305,'Main File'!A:O,7,0),0)</f>
        <v>0</v>
      </c>
      <c r="D305" s="26">
        <f>IFERROR(+VLOOKUP("LDBOND"&amp;A305,'Main File'!A:O,8,0),0)</f>
        <v>0</v>
      </c>
      <c r="E305" s="26">
        <f>IFERROR(+VLOOKUP("LDBOND"&amp;A305,'Main File'!A:O,9,0),0)</f>
        <v>0</v>
      </c>
      <c r="F305" s="26">
        <f>IFERROR(+VLOOKUP("LDBOND"&amp;A305,'Main File'!A:O,10,0),0)</f>
        <v>0</v>
      </c>
      <c r="G305" s="26">
        <f>IFERROR(+VLOOKUP("LDBOND"&amp;A305,'Main File'!A:O,11,0),0)</f>
        <v>0</v>
      </c>
      <c r="H305" s="26">
        <f>IFERROR(+VLOOKUP("LDBOND"&amp;A305,'Main File'!A:O,12,0),0)</f>
        <v>0</v>
      </c>
      <c r="I305" s="26">
        <f>IFERROR(+VLOOKUP("LDBOND"&amp;A305,'Main File'!A:O,13,0),0)</f>
        <v>0</v>
      </c>
      <c r="J305" s="26">
        <f>IFERROR(+VLOOKUP("LDBOND"&amp;A305,'Main File'!A:O,14,0),0)</f>
        <v>0</v>
      </c>
      <c r="K305" s="26">
        <f>IFERROR(+VLOOKUP("LDBOND"&amp;A305,'Main File'!A:O,15,0),0)</f>
        <v>0</v>
      </c>
    </row>
    <row r="306" spans="1:11" x14ac:dyDescent="0.25">
      <c r="A306" s="9">
        <f t="shared" si="4"/>
        <v>43493</v>
      </c>
      <c r="B306" s="26">
        <f>IFERROR(+VLOOKUP("LDBOND"&amp;A306,'Main File'!A:O,6,0),0)</f>
        <v>0</v>
      </c>
      <c r="C306" s="26">
        <f>IFERROR(+VLOOKUP("LDBOND"&amp;A306,'Main File'!A:O,7,0),0)</f>
        <v>0</v>
      </c>
      <c r="D306" s="26">
        <f>IFERROR(+VLOOKUP("LDBOND"&amp;A306,'Main File'!A:O,8,0),0)</f>
        <v>0</v>
      </c>
      <c r="E306" s="26">
        <f>IFERROR(+VLOOKUP("LDBOND"&amp;A306,'Main File'!A:O,9,0),0)</f>
        <v>0</v>
      </c>
      <c r="F306" s="26">
        <f>IFERROR(+VLOOKUP("LDBOND"&amp;A306,'Main File'!A:O,10,0),0)</f>
        <v>0</v>
      </c>
      <c r="G306" s="26">
        <f>IFERROR(+VLOOKUP("LDBOND"&amp;A306,'Main File'!A:O,11,0),0)</f>
        <v>0</v>
      </c>
      <c r="H306" s="26">
        <f>IFERROR(+VLOOKUP("LDBOND"&amp;A306,'Main File'!A:O,12,0),0)</f>
        <v>0</v>
      </c>
      <c r="I306" s="26">
        <f>IFERROR(+VLOOKUP("LDBOND"&amp;A306,'Main File'!A:O,13,0),0)</f>
        <v>0</v>
      </c>
      <c r="J306" s="26">
        <f>IFERROR(+VLOOKUP("LDBOND"&amp;A306,'Main File'!A:O,14,0),0)</f>
        <v>0</v>
      </c>
      <c r="K306" s="26">
        <f>IFERROR(+VLOOKUP("LDBOND"&amp;A306,'Main File'!A:O,15,0),0)</f>
        <v>0</v>
      </c>
    </row>
    <row r="307" spans="1:11" x14ac:dyDescent="0.25">
      <c r="A307" s="9">
        <f t="shared" si="4"/>
        <v>43494</v>
      </c>
      <c r="B307" s="26">
        <f>IFERROR(+VLOOKUP("LDBOND"&amp;A307,'Main File'!A:O,6,0),0)</f>
        <v>0</v>
      </c>
      <c r="C307" s="26">
        <f>IFERROR(+VLOOKUP("LDBOND"&amp;A307,'Main File'!A:O,7,0),0)</f>
        <v>0</v>
      </c>
      <c r="D307" s="26">
        <f>IFERROR(+VLOOKUP("LDBOND"&amp;A307,'Main File'!A:O,8,0),0)</f>
        <v>0</v>
      </c>
      <c r="E307" s="26">
        <f>IFERROR(+VLOOKUP("LDBOND"&amp;A307,'Main File'!A:O,9,0),0)</f>
        <v>0</v>
      </c>
      <c r="F307" s="26">
        <f>IFERROR(+VLOOKUP("LDBOND"&amp;A307,'Main File'!A:O,10,0),0)</f>
        <v>0</v>
      </c>
      <c r="G307" s="26">
        <f>IFERROR(+VLOOKUP("LDBOND"&amp;A307,'Main File'!A:O,11,0),0)</f>
        <v>0</v>
      </c>
      <c r="H307" s="26">
        <f>IFERROR(+VLOOKUP("LDBOND"&amp;A307,'Main File'!A:O,12,0),0)</f>
        <v>0</v>
      </c>
      <c r="I307" s="26">
        <f>IFERROR(+VLOOKUP("LDBOND"&amp;A307,'Main File'!A:O,13,0),0)</f>
        <v>0</v>
      </c>
      <c r="J307" s="26">
        <f>IFERROR(+VLOOKUP("LDBOND"&amp;A307,'Main File'!A:O,14,0),0)</f>
        <v>0</v>
      </c>
      <c r="K307" s="26">
        <f>IFERROR(+VLOOKUP("LDBOND"&amp;A307,'Main File'!A:O,15,0),0)</f>
        <v>0</v>
      </c>
    </row>
    <row r="308" spans="1:11" x14ac:dyDescent="0.25">
      <c r="A308" s="9">
        <f t="shared" si="4"/>
        <v>43495</v>
      </c>
      <c r="B308" s="26">
        <f>IFERROR(+VLOOKUP("LDBOND"&amp;A308,'Main File'!A:O,6,0),0)</f>
        <v>0</v>
      </c>
      <c r="C308" s="26">
        <f>IFERROR(+VLOOKUP("LDBOND"&amp;A308,'Main File'!A:O,7,0),0)</f>
        <v>0</v>
      </c>
      <c r="D308" s="26">
        <f>IFERROR(+VLOOKUP("LDBOND"&amp;A308,'Main File'!A:O,8,0),0)</f>
        <v>0</v>
      </c>
      <c r="E308" s="26">
        <f>IFERROR(+VLOOKUP("LDBOND"&amp;A308,'Main File'!A:O,9,0),0)</f>
        <v>0</v>
      </c>
      <c r="F308" s="26">
        <f>IFERROR(+VLOOKUP("LDBOND"&amp;A308,'Main File'!A:O,10,0),0)</f>
        <v>0</v>
      </c>
      <c r="G308" s="26">
        <f>IFERROR(+VLOOKUP("LDBOND"&amp;A308,'Main File'!A:O,11,0),0)</f>
        <v>0</v>
      </c>
      <c r="H308" s="26">
        <f>IFERROR(+VLOOKUP("LDBOND"&amp;A308,'Main File'!A:O,12,0),0)</f>
        <v>0</v>
      </c>
      <c r="I308" s="26">
        <f>IFERROR(+VLOOKUP("LDBOND"&amp;A308,'Main File'!A:O,13,0),0)</f>
        <v>0</v>
      </c>
      <c r="J308" s="26">
        <f>IFERROR(+VLOOKUP("LDBOND"&amp;A308,'Main File'!A:O,14,0),0)</f>
        <v>0</v>
      </c>
      <c r="K308" s="26">
        <f>IFERROR(+VLOOKUP("LDBOND"&amp;A308,'Main File'!A:O,15,0),0)</f>
        <v>0</v>
      </c>
    </row>
    <row r="309" spans="1:11" x14ac:dyDescent="0.25">
      <c r="A309" s="9">
        <f t="shared" si="4"/>
        <v>43496</v>
      </c>
      <c r="B309" s="26">
        <f>IFERROR(+VLOOKUP("LDBOND"&amp;A309,'Main File'!A:O,6,0),0)</f>
        <v>0</v>
      </c>
      <c r="C309" s="26">
        <f>IFERROR(+VLOOKUP("LDBOND"&amp;A309,'Main File'!A:O,7,0),0)</f>
        <v>0</v>
      </c>
      <c r="D309" s="26">
        <f>IFERROR(+VLOOKUP("LDBOND"&amp;A309,'Main File'!A:O,8,0),0)</f>
        <v>0</v>
      </c>
      <c r="E309" s="26">
        <f>IFERROR(+VLOOKUP("LDBOND"&amp;A309,'Main File'!A:O,9,0),0)</f>
        <v>0</v>
      </c>
      <c r="F309" s="26">
        <f>IFERROR(+VLOOKUP("LDBOND"&amp;A309,'Main File'!A:O,10,0),0)</f>
        <v>0</v>
      </c>
      <c r="G309" s="26">
        <f>IFERROR(+VLOOKUP("LDBOND"&amp;A309,'Main File'!A:O,11,0),0)</f>
        <v>0</v>
      </c>
      <c r="H309" s="26">
        <f>IFERROR(+VLOOKUP("LDBOND"&amp;A309,'Main File'!A:O,12,0),0)</f>
        <v>0</v>
      </c>
      <c r="I309" s="26">
        <f>IFERROR(+VLOOKUP("LDBOND"&amp;A309,'Main File'!A:O,13,0),0)</f>
        <v>0</v>
      </c>
      <c r="J309" s="26">
        <f>IFERROR(+VLOOKUP("LDBOND"&amp;A309,'Main File'!A:O,14,0),0)</f>
        <v>0</v>
      </c>
      <c r="K309" s="26">
        <f>IFERROR(+VLOOKUP("LDBOND"&amp;A309,'Main File'!A:O,15,0),0)</f>
        <v>0</v>
      </c>
    </row>
    <row r="310" spans="1:11" x14ac:dyDescent="0.25">
      <c r="A310" s="9">
        <f t="shared" si="4"/>
        <v>43497</v>
      </c>
      <c r="B310" s="26">
        <f>IFERROR(+VLOOKUP("LDBOND"&amp;A310,'Main File'!A:O,6,0),0)</f>
        <v>0</v>
      </c>
      <c r="C310" s="26">
        <f>IFERROR(+VLOOKUP("LDBOND"&amp;A310,'Main File'!A:O,7,0),0)</f>
        <v>0</v>
      </c>
      <c r="D310" s="26">
        <f>IFERROR(+VLOOKUP("LDBOND"&amp;A310,'Main File'!A:O,8,0),0)</f>
        <v>0</v>
      </c>
      <c r="E310" s="26">
        <f>IFERROR(+VLOOKUP("LDBOND"&amp;A310,'Main File'!A:O,9,0),0)</f>
        <v>0</v>
      </c>
      <c r="F310" s="26">
        <f>IFERROR(+VLOOKUP("LDBOND"&amp;A310,'Main File'!A:O,10,0),0)</f>
        <v>0</v>
      </c>
      <c r="G310" s="26">
        <f>IFERROR(+VLOOKUP("LDBOND"&amp;A310,'Main File'!A:O,11,0),0)</f>
        <v>0</v>
      </c>
      <c r="H310" s="26">
        <f>IFERROR(+VLOOKUP("LDBOND"&amp;A310,'Main File'!A:O,12,0),0)</f>
        <v>0</v>
      </c>
      <c r="I310" s="26">
        <f>IFERROR(+VLOOKUP("LDBOND"&amp;A310,'Main File'!A:O,13,0),0)</f>
        <v>0</v>
      </c>
      <c r="J310" s="26">
        <f>IFERROR(+VLOOKUP("LDBOND"&amp;A310,'Main File'!A:O,14,0),0)</f>
        <v>0</v>
      </c>
      <c r="K310" s="26">
        <f>IFERROR(+VLOOKUP("LDBOND"&amp;A310,'Main File'!A:O,15,0),0)</f>
        <v>0</v>
      </c>
    </row>
    <row r="311" spans="1:11" x14ac:dyDescent="0.25">
      <c r="A311" s="9">
        <f t="shared" si="4"/>
        <v>43498</v>
      </c>
      <c r="B311" s="26">
        <f>IFERROR(+VLOOKUP("LDBOND"&amp;A311,'Main File'!A:O,6,0),0)</f>
        <v>0</v>
      </c>
      <c r="C311" s="26">
        <f>IFERROR(+VLOOKUP("LDBOND"&amp;A311,'Main File'!A:O,7,0),0)</f>
        <v>0</v>
      </c>
      <c r="D311" s="26">
        <f>IFERROR(+VLOOKUP("LDBOND"&amp;A311,'Main File'!A:O,8,0),0)</f>
        <v>0</v>
      </c>
      <c r="E311" s="26">
        <f>IFERROR(+VLOOKUP("LDBOND"&amp;A311,'Main File'!A:O,9,0),0)</f>
        <v>0</v>
      </c>
      <c r="F311" s="26">
        <f>IFERROR(+VLOOKUP("LDBOND"&amp;A311,'Main File'!A:O,10,0),0)</f>
        <v>0</v>
      </c>
      <c r="G311" s="26">
        <f>IFERROR(+VLOOKUP("LDBOND"&amp;A311,'Main File'!A:O,11,0),0)</f>
        <v>0</v>
      </c>
      <c r="H311" s="26">
        <f>IFERROR(+VLOOKUP("LDBOND"&amp;A311,'Main File'!A:O,12,0),0)</f>
        <v>0</v>
      </c>
      <c r="I311" s="26">
        <f>IFERROR(+VLOOKUP("LDBOND"&amp;A311,'Main File'!A:O,13,0),0)</f>
        <v>0</v>
      </c>
      <c r="J311" s="26">
        <f>IFERROR(+VLOOKUP("LDBOND"&amp;A311,'Main File'!A:O,14,0),0)</f>
        <v>0</v>
      </c>
      <c r="K311" s="26">
        <f>IFERROR(+VLOOKUP("LDBOND"&amp;A311,'Main File'!A:O,15,0),0)</f>
        <v>0</v>
      </c>
    </row>
    <row r="312" spans="1:11" x14ac:dyDescent="0.25">
      <c r="A312" s="9">
        <f t="shared" si="4"/>
        <v>43499</v>
      </c>
      <c r="B312" s="26">
        <f>IFERROR(+VLOOKUP("LDBOND"&amp;A312,'Main File'!A:O,6,0),0)</f>
        <v>0</v>
      </c>
      <c r="C312" s="26">
        <f>IFERROR(+VLOOKUP("LDBOND"&amp;A312,'Main File'!A:O,7,0),0)</f>
        <v>0</v>
      </c>
      <c r="D312" s="26">
        <f>IFERROR(+VLOOKUP("LDBOND"&amp;A312,'Main File'!A:O,8,0),0)</f>
        <v>0</v>
      </c>
      <c r="E312" s="26">
        <f>IFERROR(+VLOOKUP("LDBOND"&amp;A312,'Main File'!A:O,9,0),0)</f>
        <v>0</v>
      </c>
      <c r="F312" s="26">
        <f>IFERROR(+VLOOKUP("LDBOND"&amp;A312,'Main File'!A:O,10,0),0)</f>
        <v>0</v>
      </c>
      <c r="G312" s="26">
        <f>IFERROR(+VLOOKUP("LDBOND"&amp;A312,'Main File'!A:O,11,0),0)</f>
        <v>0</v>
      </c>
      <c r="H312" s="26">
        <f>IFERROR(+VLOOKUP("LDBOND"&amp;A312,'Main File'!A:O,12,0),0)</f>
        <v>0</v>
      </c>
      <c r="I312" s="26">
        <f>IFERROR(+VLOOKUP("LDBOND"&amp;A312,'Main File'!A:O,13,0),0)</f>
        <v>0</v>
      </c>
      <c r="J312" s="26">
        <f>IFERROR(+VLOOKUP("LDBOND"&amp;A312,'Main File'!A:O,14,0),0)</f>
        <v>0</v>
      </c>
      <c r="K312" s="26">
        <f>IFERROR(+VLOOKUP("LDBOND"&amp;A312,'Main File'!A:O,15,0),0)</f>
        <v>0</v>
      </c>
    </row>
    <row r="313" spans="1:11" x14ac:dyDescent="0.25">
      <c r="A313" s="9">
        <f t="shared" si="4"/>
        <v>43500</v>
      </c>
      <c r="B313" s="26">
        <f>IFERROR(+VLOOKUP("LDBOND"&amp;A313,'Main File'!A:O,6,0),0)</f>
        <v>0</v>
      </c>
      <c r="C313" s="26">
        <f>IFERROR(+VLOOKUP("LDBOND"&amp;A313,'Main File'!A:O,7,0),0)</f>
        <v>0</v>
      </c>
      <c r="D313" s="26">
        <f>IFERROR(+VLOOKUP("LDBOND"&amp;A313,'Main File'!A:O,8,0),0)</f>
        <v>0</v>
      </c>
      <c r="E313" s="26">
        <f>IFERROR(+VLOOKUP("LDBOND"&amp;A313,'Main File'!A:O,9,0),0)</f>
        <v>0</v>
      </c>
      <c r="F313" s="26">
        <f>IFERROR(+VLOOKUP("LDBOND"&amp;A313,'Main File'!A:O,10,0),0)</f>
        <v>0</v>
      </c>
      <c r="G313" s="26">
        <f>IFERROR(+VLOOKUP("LDBOND"&amp;A313,'Main File'!A:O,11,0),0)</f>
        <v>0</v>
      </c>
      <c r="H313" s="26">
        <f>IFERROR(+VLOOKUP("LDBOND"&amp;A313,'Main File'!A:O,12,0),0)</f>
        <v>0</v>
      </c>
      <c r="I313" s="26">
        <f>IFERROR(+VLOOKUP("LDBOND"&amp;A313,'Main File'!A:O,13,0),0)</f>
        <v>0</v>
      </c>
      <c r="J313" s="26">
        <f>IFERROR(+VLOOKUP("LDBOND"&amp;A313,'Main File'!A:O,14,0),0)</f>
        <v>0</v>
      </c>
      <c r="K313" s="26">
        <f>IFERROR(+VLOOKUP("LDBOND"&amp;A313,'Main File'!A:O,15,0),0)</f>
        <v>0</v>
      </c>
    </row>
    <row r="314" spans="1:11" x14ac:dyDescent="0.25">
      <c r="A314" s="9">
        <f t="shared" si="4"/>
        <v>43501</v>
      </c>
      <c r="B314" s="26">
        <f>IFERROR(+VLOOKUP("LDBOND"&amp;A314,'Main File'!A:O,6,0),0)</f>
        <v>0</v>
      </c>
      <c r="C314" s="26">
        <f>IFERROR(+VLOOKUP("LDBOND"&amp;A314,'Main File'!A:O,7,0),0)</f>
        <v>0</v>
      </c>
      <c r="D314" s="26">
        <f>IFERROR(+VLOOKUP("LDBOND"&amp;A314,'Main File'!A:O,8,0),0)</f>
        <v>0</v>
      </c>
      <c r="E314" s="26">
        <f>IFERROR(+VLOOKUP("LDBOND"&amp;A314,'Main File'!A:O,9,0),0)</f>
        <v>0</v>
      </c>
      <c r="F314" s="26">
        <f>IFERROR(+VLOOKUP("LDBOND"&amp;A314,'Main File'!A:O,10,0),0)</f>
        <v>0</v>
      </c>
      <c r="G314" s="26">
        <f>IFERROR(+VLOOKUP("LDBOND"&amp;A314,'Main File'!A:O,11,0),0)</f>
        <v>0</v>
      </c>
      <c r="H314" s="26">
        <f>IFERROR(+VLOOKUP("LDBOND"&amp;A314,'Main File'!A:O,12,0),0)</f>
        <v>0</v>
      </c>
      <c r="I314" s="26">
        <f>IFERROR(+VLOOKUP("LDBOND"&amp;A314,'Main File'!A:O,13,0),0)</f>
        <v>0</v>
      </c>
      <c r="J314" s="26">
        <f>IFERROR(+VLOOKUP("LDBOND"&amp;A314,'Main File'!A:O,14,0),0)</f>
        <v>0</v>
      </c>
      <c r="K314" s="26">
        <f>IFERROR(+VLOOKUP("LDBOND"&amp;A314,'Main File'!A:O,15,0),0)</f>
        <v>0</v>
      </c>
    </row>
    <row r="315" spans="1:11" x14ac:dyDescent="0.25">
      <c r="A315" s="9">
        <f t="shared" si="4"/>
        <v>43502</v>
      </c>
      <c r="B315" s="26">
        <f>IFERROR(+VLOOKUP("LDBOND"&amp;A315,'Main File'!A:O,6,0),0)</f>
        <v>0</v>
      </c>
      <c r="C315" s="26">
        <f>IFERROR(+VLOOKUP("LDBOND"&amp;A315,'Main File'!A:O,7,0),0)</f>
        <v>0</v>
      </c>
      <c r="D315" s="26">
        <f>IFERROR(+VLOOKUP("LDBOND"&amp;A315,'Main File'!A:O,8,0),0)</f>
        <v>0</v>
      </c>
      <c r="E315" s="26">
        <f>IFERROR(+VLOOKUP("LDBOND"&amp;A315,'Main File'!A:O,9,0),0)</f>
        <v>0</v>
      </c>
      <c r="F315" s="26">
        <f>IFERROR(+VLOOKUP("LDBOND"&amp;A315,'Main File'!A:O,10,0),0)</f>
        <v>0</v>
      </c>
      <c r="G315" s="26">
        <f>IFERROR(+VLOOKUP("LDBOND"&amp;A315,'Main File'!A:O,11,0),0)</f>
        <v>0</v>
      </c>
      <c r="H315" s="26">
        <f>IFERROR(+VLOOKUP("LDBOND"&amp;A315,'Main File'!A:O,12,0),0)</f>
        <v>0</v>
      </c>
      <c r="I315" s="26">
        <f>IFERROR(+VLOOKUP("LDBOND"&amp;A315,'Main File'!A:O,13,0),0)</f>
        <v>0</v>
      </c>
      <c r="J315" s="26">
        <f>IFERROR(+VLOOKUP("LDBOND"&amp;A315,'Main File'!A:O,14,0),0)</f>
        <v>0</v>
      </c>
      <c r="K315" s="26">
        <f>IFERROR(+VLOOKUP("LDBOND"&amp;A315,'Main File'!A:O,15,0),0)</f>
        <v>0</v>
      </c>
    </row>
    <row r="316" spans="1:11" x14ac:dyDescent="0.25">
      <c r="A316" s="9">
        <f t="shared" si="4"/>
        <v>43503</v>
      </c>
      <c r="B316" s="26">
        <f>IFERROR(+VLOOKUP("LDBOND"&amp;A316,'Main File'!A:O,6,0),0)</f>
        <v>0</v>
      </c>
      <c r="C316" s="26">
        <f>IFERROR(+VLOOKUP("LDBOND"&amp;A316,'Main File'!A:O,7,0),0)</f>
        <v>0</v>
      </c>
      <c r="D316" s="26">
        <f>IFERROR(+VLOOKUP("LDBOND"&amp;A316,'Main File'!A:O,8,0),0)</f>
        <v>0</v>
      </c>
      <c r="E316" s="26">
        <f>IFERROR(+VLOOKUP("LDBOND"&amp;A316,'Main File'!A:O,9,0),0)</f>
        <v>0</v>
      </c>
      <c r="F316" s="26">
        <f>IFERROR(+VLOOKUP("LDBOND"&amp;A316,'Main File'!A:O,10,0),0)</f>
        <v>0</v>
      </c>
      <c r="G316" s="26">
        <f>IFERROR(+VLOOKUP("LDBOND"&amp;A316,'Main File'!A:O,11,0),0)</f>
        <v>0</v>
      </c>
      <c r="H316" s="26">
        <f>IFERROR(+VLOOKUP("LDBOND"&amp;A316,'Main File'!A:O,12,0),0)</f>
        <v>0</v>
      </c>
      <c r="I316" s="26">
        <f>IFERROR(+VLOOKUP("LDBOND"&amp;A316,'Main File'!A:O,13,0),0)</f>
        <v>0</v>
      </c>
      <c r="J316" s="26">
        <f>IFERROR(+VLOOKUP("LDBOND"&amp;A316,'Main File'!A:O,14,0),0)</f>
        <v>0</v>
      </c>
      <c r="K316" s="26">
        <f>IFERROR(+VLOOKUP("LDBOND"&amp;A316,'Main File'!A:O,15,0),0)</f>
        <v>0</v>
      </c>
    </row>
    <row r="317" spans="1:11" x14ac:dyDescent="0.25">
      <c r="A317" s="9">
        <f t="shared" si="4"/>
        <v>43504</v>
      </c>
      <c r="B317" s="26">
        <f>IFERROR(+VLOOKUP("LDBOND"&amp;A317,'Main File'!A:O,6,0),0)</f>
        <v>0</v>
      </c>
      <c r="C317" s="26">
        <f>IFERROR(+VLOOKUP("LDBOND"&amp;A317,'Main File'!A:O,7,0),0)</f>
        <v>0</v>
      </c>
      <c r="D317" s="26">
        <f>IFERROR(+VLOOKUP("LDBOND"&amp;A317,'Main File'!A:O,8,0),0)</f>
        <v>0</v>
      </c>
      <c r="E317" s="26">
        <f>IFERROR(+VLOOKUP("LDBOND"&amp;A317,'Main File'!A:O,9,0),0)</f>
        <v>0</v>
      </c>
      <c r="F317" s="26">
        <f>IFERROR(+VLOOKUP("LDBOND"&amp;A317,'Main File'!A:O,10,0),0)</f>
        <v>0</v>
      </c>
      <c r="G317" s="26">
        <f>IFERROR(+VLOOKUP("LDBOND"&amp;A317,'Main File'!A:O,11,0),0)</f>
        <v>0</v>
      </c>
      <c r="H317" s="26">
        <f>IFERROR(+VLOOKUP("LDBOND"&amp;A317,'Main File'!A:O,12,0),0)</f>
        <v>0</v>
      </c>
      <c r="I317" s="26">
        <f>IFERROR(+VLOOKUP("LDBOND"&amp;A317,'Main File'!A:O,13,0),0)</f>
        <v>0</v>
      </c>
      <c r="J317" s="26">
        <f>IFERROR(+VLOOKUP("LDBOND"&amp;A317,'Main File'!A:O,14,0),0)</f>
        <v>0</v>
      </c>
      <c r="K317" s="26">
        <f>IFERROR(+VLOOKUP("LDBOND"&amp;A317,'Main File'!A:O,15,0),0)</f>
        <v>0</v>
      </c>
    </row>
    <row r="318" spans="1:11" x14ac:dyDescent="0.25">
      <c r="A318" s="9">
        <f t="shared" si="4"/>
        <v>43505</v>
      </c>
      <c r="B318" s="26">
        <f>IFERROR(+VLOOKUP("LDBOND"&amp;A318,'Main File'!A:O,6,0),0)</f>
        <v>0</v>
      </c>
      <c r="C318" s="26">
        <f>IFERROR(+VLOOKUP("LDBOND"&amp;A318,'Main File'!A:O,7,0),0)</f>
        <v>0</v>
      </c>
      <c r="D318" s="26">
        <f>IFERROR(+VLOOKUP("LDBOND"&amp;A318,'Main File'!A:O,8,0),0)</f>
        <v>0</v>
      </c>
      <c r="E318" s="26">
        <f>IFERROR(+VLOOKUP("LDBOND"&amp;A318,'Main File'!A:O,9,0),0)</f>
        <v>0</v>
      </c>
      <c r="F318" s="26">
        <f>IFERROR(+VLOOKUP("LDBOND"&amp;A318,'Main File'!A:O,10,0),0)</f>
        <v>0</v>
      </c>
      <c r="G318" s="26">
        <f>IFERROR(+VLOOKUP("LDBOND"&amp;A318,'Main File'!A:O,11,0),0)</f>
        <v>0</v>
      </c>
      <c r="H318" s="26">
        <f>IFERROR(+VLOOKUP("LDBOND"&amp;A318,'Main File'!A:O,12,0),0)</f>
        <v>0</v>
      </c>
      <c r="I318" s="26">
        <f>IFERROR(+VLOOKUP("LDBOND"&amp;A318,'Main File'!A:O,13,0),0)</f>
        <v>0</v>
      </c>
      <c r="J318" s="26">
        <f>IFERROR(+VLOOKUP("LDBOND"&amp;A318,'Main File'!A:O,14,0),0)</f>
        <v>0</v>
      </c>
      <c r="K318" s="26">
        <f>IFERROR(+VLOOKUP("LDBOND"&amp;A318,'Main File'!A:O,15,0),0)</f>
        <v>0</v>
      </c>
    </row>
    <row r="319" spans="1:11" x14ac:dyDescent="0.25">
      <c r="A319" s="9">
        <f t="shared" si="4"/>
        <v>43506</v>
      </c>
      <c r="B319" s="26">
        <f>IFERROR(+VLOOKUP("LDBOND"&amp;A319,'Main File'!A:O,6,0),0)</f>
        <v>0</v>
      </c>
      <c r="C319" s="26">
        <f>IFERROR(+VLOOKUP("LDBOND"&amp;A319,'Main File'!A:O,7,0),0)</f>
        <v>0</v>
      </c>
      <c r="D319" s="26">
        <f>IFERROR(+VLOOKUP("LDBOND"&amp;A319,'Main File'!A:O,8,0),0)</f>
        <v>0</v>
      </c>
      <c r="E319" s="26">
        <f>IFERROR(+VLOOKUP("LDBOND"&amp;A319,'Main File'!A:O,9,0),0)</f>
        <v>0</v>
      </c>
      <c r="F319" s="26">
        <f>IFERROR(+VLOOKUP("LDBOND"&amp;A319,'Main File'!A:O,10,0),0)</f>
        <v>0</v>
      </c>
      <c r="G319" s="26">
        <f>IFERROR(+VLOOKUP("LDBOND"&amp;A319,'Main File'!A:O,11,0),0)</f>
        <v>0</v>
      </c>
      <c r="H319" s="26">
        <f>IFERROR(+VLOOKUP("LDBOND"&amp;A319,'Main File'!A:O,12,0),0)</f>
        <v>0</v>
      </c>
      <c r="I319" s="26">
        <f>IFERROR(+VLOOKUP("LDBOND"&amp;A319,'Main File'!A:O,13,0),0)</f>
        <v>0</v>
      </c>
      <c r="J319" s="26">
        <f>IFERROR(+VLOOKUP("LDBOND"&amp;A319,'Main File'!A:O,14,0),0)</f>
        <v>0</v>
      </c>
      <c r="K319" s="26">
        <f>IFERROR(+VLOOKUP("LDBOND"&amp;A319,'Main File'!A:O,15,0),0)</f>
        <v>0</v>
      </c>
    </row>
    <row r="320" spans="1:11" x14ac:dyDescent="0.25">
      <c r="A320" s="9">
        <f t="shared" si="4"/>
        <v>43507</v>
      </c>
      <c r="B320" s="26">
        <f>IFERROR(+VLOOKUP("LDBOND"&amp;A320,'Main File'!A:O,6,0),0)</f>
        <v>0</v>
      </c>
      <c r="C320" s="26">
        <f>IFERROR(+VLOOKUP("LDBOND"&amp;A320,'Main File'!A:O,7,0),0)</f>
        <v>0</v>
      </c>
      <c r="D320" s="26">
        <f>IFERROR(+VLOOKUP("LDBOND"&amp;A320,'Main File'!A:O,8,0),0)</f>
        <v>0</v>
      </c>
      <c r="E320" s="26">
        <f>IFERROR(+VLOOKUP("LDBOND"&amp;A320,'Main File'!A:O,9,0),0)</f>
        <v>0</v>
      </c>
      <c r="F320" s="26">
        <f>IFERROR(+VLOOKUP("LDBOND"&amp;A320,'Main File'!A:O,10,0),0)</f>
        <v>0</v>
      </c>
      <c r="G320" s="26">
        <f>IFERROR(+VLOOKUP("LDBOND"&amp;A320,'Main File'!A:O,11,0),0)</f>
        <v>0</v>
      </c>
      <c r="H320" s="26">
        <f>IFERROR(+VLOOKUP("LDBOND"&amp;A320,'Main File'!A:O,12,0),0)</f>
        <v>0</v>
      </c>
      <c r="I320" s="26">
        <f>IFERROR(+VLOOKUP("LDBOND"&amp;A320,'Main File'!A:O,13,0),0)</f>
        <v>0</v>
      </c>
      <c r="J320" s="26">
        <f>IFERROR(+VLOOKUP("LDBOND"&amp;A320,'Main File'!A:O,14,0),0)</f>
        <v>0</v>
      </c>
      <c r="K320" s="26">
        <f>IFERROR(+VLOOKUP("LDBOND"&amp;A320,'Main File'!A:O,15,0),0)</f>
        <v>0</v>
      </c>
    </row>
    <row r="321" spans="1:11" x14ac:dyDescent="0.25">
      <c r="A321" s="9">
        <f t="shared" si="4"/>
        <v>43508</v>
      </c>
      <c r="B321" s="26">
        <f>IFERROR(+VLOOKUP("LDBOND"&amp;A321,'Main File'!A:O,6,0),0)</f>
        <v>0</v>
      </c>
      <c r="C321" s="26">
        <f>IFERROR(+VLOOKUP("LDBOND"&amp;A321,'Main File'!A:O,7,0),0)</f>
        <v>0</v>
      </c>
      <c r="D321" s="26">
        <f>IFERROR(+VLOOKUP("LDBOND"&amp;A321,'Main File'!A:O,8,0),0)</f>
        <v>0</v>
      </c>
      <c r="E321" s="26">
        <f>IFERROR(+VLOOKUP("LDBOND"&amp;A321,'Main File'!A:O,9,0),0)</f>
        <v>0</v>
      </c>
      <c r="F321" s="26">
        <f>IFERROR(+VLOOKUP("LDBOND"&amp;A321,'Main File'!A:O,10,0),0)</f>
        <v>0</v>
      </c>
      <c r="G321" s="26">
        <f>IFERROR(+VLOOKUP("LDBOND"&amp;A321,'Main File'!A:O,11,0),0)</f>
        <v>0</v>
      </c>
      <c r="H321" s="26">
        <f>IFERROR(+VLOOKUP("LDBOND"&amp;A321,'Main File'!A:O,12,0),0)</f>
        <v>0</v>
      </c>
      <c r="I321" s="26">
        <f>IFERROR(+VLOOKUP("LDBOND"&amp;A321,'Main File'!A:O,13,0),0)</f>
        <v>0</v>
      </c>
      <c r="J321" s="26">
        <f>IFERROR(+VLOOKUP("LDBOND"&amp;A321,'Main File'!A:O,14,0),0)</f>
        <v>0</v>
      </c>
      <c r="K321" s="26">
        <f>IFERROR(+VLOOKUP("LDBOND"&amp;A321,'Main File'!A:O,15,0),0)</f>
        <v>0</v>
      </c>
    </row>
    <row r="322" spans="1:11" x14ac:dyDescent="0.25">
      <c r="A322" s="9">
        <f t="shared" si="4"/>
        <v>43509</v>
      </c>
      <c r="B322" s="26">
        <f>IFERROR(+VLOOKUP("LDBOND"&amp;A322,'Main File'!A:O,6,0),0)</f>
        <v>0</v>
      </c>
      <c r="C322" s="26">
        <f>IFERROR(+VLOOKUP("LDBOND"&amp;A322,'Main File'!A:O,7,0),0)</f>
        <v>0</v>
      </c>
      <c r="D322" s="26">
        <f>IFERROR(+VLOOKUP("LDBOND"&amp;A322,'Main File'!A:O,8,0),0)</f>
        <v>0</v>
      </c>
      <c r="E322" s="26">
        <f>IFERROR(+VLOOKUP("LDBOND"&amp;A322,'Main File'!A:O,9,0),0)</f>
        <v>0</v>
      </c>
      <c r="F322" s="26">
        <f>IFERROR(+VLOOKUP("LDBOND"&amp;A322,'Main File'!A:O,10,0),0)</f>
        <v>0</v>
      </c>
      <c r="G322" s="26">
        <f>IFERROR(+VLOOKUP("LDBOND"&amp;A322,'Main File'!A:O,11,0),0)</f>
        <v>0</v>
      </c>
      <c r="H322" s="26">
        <f>IFERROR(+VLOOKUP("LDBOND"&amp;A322,'Main File'!A:O,12,0),0)</f>
        <v>0</v>
      </c>
      <c r="I322" s="26">
        <f>IFERROR(+VLOOKUP("LDBOND"&amp;A322,'Main File'!A:O,13,0),0)</f>
        <v>0</v>
      </c>
      <c r="J322" s="26">
        <f>IFERROR(+VLOOKUP("LDBOND"&amp;A322,'Main File'!A:O,14,0),0)</f>
        <v>0</v>
      </c>
      <c r="K322" s="26">
        <f>IFERROR(+VLOOKUP("LDBOND"&amp;A322,'Main File'!A:O,15,0),0)</f>
        <v>0</v>
      </c>
    </row>
    <row r="323" spans="1:11" x14ac:dyDescent="0.25">
      <c r="A323" s="9">
        <f t="shared" si="4"/>
        <v>43510</v>
      </c>
      <c r="B323" s="26">
        <f>IFERROR(+VLOOKUP("LDBOND"&amp;A323,'Main File'!A:O,6,0),0)</f>
        <v>0</v>
      </c>
      <c r="C323" s="26">
        <f>IFERROR(+VLOOKUP("LDBOND"&amp;A323,'Main File'!A:O,7,0),0)</f>
        <v>0</v>
      </c>
      <c r="D323" s="26">
        <f>IFERROR(+VLOOKUP("LDBOND"&amp;A323,'Main File'!A:O,8,0),0)</f>
        <v>0</v>
      </c>
      <c r="E323" s="26">
        <f>IFERROR(+VLOOKUP("LDBOND"&amp;A323,'Main File'!A:O,9,0),0)</f>
        <v>0</v>
      </c>
      <c r="F323" s="26">
        <f>IFERROR(+VLOOKUP("LDBOND"&amp;A323,'Main File'!A:O,10,0),0)</f>
        <v>0</v>
      </c>
      <c r="G323" s="26">
        <f>IFERROR(+VLOOKUP("LDBOND"&amp;A323,'Main File'!A:O,11,0),0)</f>
        <v>0</v>
      </c>
      <c r="H323" s="26">
        <f>IFERROR(+VLOOKUP("LDBOND"&amp;A323,'Main File'!A:O,12,0),0)</f>
        <v>0</v>
      </c>
      <c r="I323" s="26">
        <f>IFERROR(+VLOOKUP("LDBOND"&amp;A323,'Main File'!A:O,13,0),0)</f>
        <v>0</v>
      </c>
      <c r="J323" s="26">
        <f>IFERROR(+VLOOKUP("LDBOND"&amp;A323,'Main File'!A:O,14,0),0)</f>
        <v>0</v>
      </c>
      <c r="K323" s="26">
        <f>IFERROR(+VLOOKUP("LDBOND"&amp;A323,'Main File'!A:O,15,0),0)</f>
        <v>0</v>
      </c>
    </row>
    <row r="324" spans="1:11" x14ac:dyDescent="0.25">
      <c r="A324" s="9">
        <f t="shared" si="4"/>
        <v>43511</v>
      </c>
      <c r="B324" s="26">
        <f>IFERROR(+VLOOKUP("LDBOND"&amp;A324,'Main File'!A:O,6,0),0)</f>
        <v>0</v>
      </c>
      <c r="C324" s="26">
        <f>IFERROR(+VLOOKUP("LDBOND"&amp;A324,'Main File'!A:O,7,0),0)</f>
        <v>0</v>
      </c>
      <c r="D324" s="26">
        <f>IFERROR(+VLOOKUP("LDBOND"&amp;A324,'Main File'!A:O,8,0),0)</f>
        <v>0</v>
      </c>
      <c r="E324" s="26">
        <f>IFERROR(+VLOOKUP("LDBOND"&amp;A324,'Main File'!A:O,9,0),0)</f>
        <v>0</v>
      </c>
      <c r="F324" s="26">
        <f>IFERROR(+VLOOKUP("LDBOND"&amp;A324,'Main File'!A:O,10,0),0)</f>
        <v>0</v>
      </c>
      <c r="G324" s="26">
        <f>IFERROR(+VLOOKUP("LDBOND"&amp;A324,'Main File'!A:O,11,0),0)</f>
        <v>0</v>
      </c>
      <c r="H324" s="26">
        <f>IFERROR(+VLOOKUP("LDBOND"&amp;A324,'Main File'!A:O,12,0),0)</f>
        <v>0</v>
      </c>
      <c r="I324" s="26">
        <f>IFERROR(+VLOOKUP("LDBOND"&amp;A324,'Main File'!A:O,13,0),0)</f>
        <v>0</v>
      </c>
      <c r="J324" s="26">
        <f>IFERROR(+VLOOKUP("LDBOND"&amp;A324,'Main File'!A:O,14,0),0)</f>
        <v>0</v>
      </c>
      <c r="K324" s="26">
        <f>IFERROR(+VLOOKUP("LDBOND"&amp;A324,'Main File'!A:O,15,0),0)</f>
        <v>0</v>
      </c>
    </row>
    <row r="325" spans="1:11" x14ac:dyDescent="0.25">
      <c r="A325" s="9">
        <f t="shared" si="4"/>
        <v>43512</v>
      </c>
      <c r="B325" s="26">
        <f>IFERROR(+VLOOKUP("LDBOND"&amp;A325,'Main File'!A:O,6,0),0)</f>
        <v>0</v>
      </c>
      <c r="C325" s="26">
        <f>IFERROR(+VLOOKUP("LDBOND"&amp;A325,'Main File'!A:O,7,0),0)</f>
        <v>0</v>
      </c>
      <c r="D325" s="26">
        <f>IFERROR(+VLOOKUP("LDBOND"&amp;A325,'Main File'!A:O,8,0),0)</f>
        <v>0</v>
      </c>
      <c r="E325" s="26">
        <f>IFERROR(+VLOOKUP("LDBOND"&amp;A325,'Main File'!A:O,9,0),0)</f>
        <v>0</v>
      </c>
      <c r="F325" s="26">
        <f>IFERROR(+VLOOKUP("LDBOND"&amp;A325,'Main File'!A:O,10,0),0)</f>
        <v>0</v>
      </c>
      <c r="G325" s="26">
        <f>IFERROR(+VLOOKUP("LDBOND"&amp;A325,'Main File'!A:O,11,0),0)</f>
        <v>0</v>
      </c>
      <c r="H325" s="26">
        <f>IFERROR(+VLOOKUP("LDBOND"&amp;A325,'Main File'!A:O,12,0),0)</f>
        <v>0</v>
      </c>
      <c r="I325" s="26">
        <f>IFERROR(+VLOOKUP("LDBOND"&amp;A325,'Main File'!A:O,13,0),0)</f>
        <v>0</v>
      </c>
      <c r="J325" s="26">
        <f>IFERROR(+VLOOKUP("LDBOND"&amp;A325,'Main File'!A:O,14,0),0)</f>
        <v>0</v>
      </c>
      <c r="K325" s="26">
        <f>IFERROR(+VLOOKUP("LDBOND"&amp;A325,'Main File'!A:O,15,0),0)</f>
        <v>0</v>
      </c>
    </row>
    <row r="326" spans="1:11" x14ac:dyDescent="0.25">
      <c r="A326" s="9">
        <f t="shared" si="4"/>
        <v>43513</v>
      </c>
      <c r="B326" s="26">
        <f>IFERROR(+VLOOKUP("LDBOND"&amp;A326,'Main File'!A:O,6,0),0)</f>
        <v>0</v>
      </c>
      <c r="C326" s="26">
        <f>IFERROR(+VLOOKUP("LDBOND"&amp;A326,'Main File'!A:O,7,0),0)</f>
        <v>0</v>
      </c>
      <c r="D326" s="26">
        <f>IFERROR(+VLOOKUP("LDBOND"&amp;A326,'Main File'!A:O,8,0),0)</f>
        <v>0</v>
      </c>
      <c r="E326" s="26">
        <f>IFERROR(+VLOOKUP("LDBOND"&amp;A326,'Main File'!A:O,9,0),0)</f>
        <v>0</v>
      </c>
      <c r="F326" s="26">
        <f>IFERROR(+VLOOKUP("LDBOND"&amp;A326,'Main File'!A:O,10,0),0)</f>
        <v>0</v>
      </c>
      <c r="G326" s="26">
        <f>IFERROR(+VLOOKUP("LDBOND"&amp;A326,'Main File'!A:O,11,0),0)</f>
        <v>0</v>
      </c>
      <c r="H326" s="26">
        <f>IFERROR(+VLOOKUP("LDBOND"&amp;A326,'Main File'!A:O,12,0),0)</f>
        <v>0</v>
      </c>
      <c r="I326" s="26">
        <f>IFERROR(+VLOOKUP("LDBOND"&amp;A326,'Main File'!A:O,13,0),0)</f>
        <v>0</v>
      </c>
      <c r="J326" s="26">
        <f>IFERROR(+VLOOKUP("LDBOND"&amp;A326,'Main File'!A:O,14,0),0)</f>
        <v>0</v>
      </c>
      <c r="K326" s="26">
        <f>IFERROR(+VLOOKUP("LDBOND"&amp;A326,'Main File'!A:O,15,0),0)</f>
        <v>0</v>
      </c>
    </row>
    <row r="327" spans="1:11" x14ac:dyDescent="0.25">
      <c r="A327" s="9">
        <f t="shared" ref="A327:A368" si="5">+A326+1</f>
        <v>43514</v>
      </c>
      <c r="B327" s="26">
        <f>IFERROR(+VLOOKUP("LDBOND"&amp;A327,'Main File'!A:O,6,0),0)</f>
        <v>0</v>
      </c>
      <c r="C327" s="26">
        <f>IFERROR(+VLOOKUP("LDBOND"&amp;A327,'Main File'!A:O,7,0),0)</f>
        <v>0</v>
      </c>
      <c r="D327" s="26">
        <f>IFERROR(+VLOOKUP("LDBOND"&amp;A327,'Main File'!A:O,8,0),0)</f>
        <v>0</v>
      </c>
      <c r="E327" s="26">
        <f>IFERROR(+VLOOKUP("LDBOND"&amp;A327,'Main File'!A:O,9,0),0)</f>
        <v>0</v>
      </c>
      <c r="F327" s="26">
        <f>IFERROR(+VLOOKUP("LDBOND"&amp;A327,'Main File'!A:O,10,0),0)</f>
        <v>0</v>
      </c>
      <c r="G327" s="26">
        <f>IFERROR(+VLOOKUP("LDBOND"&amp;A327,'Main File'!A:O,11,0),0)</f>
        <v>0</v>
      </c>
      <c r="H327" s="26">
        <f>IFERROR(+VLOOKUP("LDBOND"&amp;A327,'Main File'!A:O,12,0),0)</f>
        <v>0</v>
      </c>
      <c r="I327" s="26">
        <f>IFERROR(+VLOOKUP("LDBOND"&amp;A327,'Main File'!A:O,13,0),0)</f>
        <v>0</v>
      </c>
      <c r="J327" s="26">
        <f>IFERROR(+VLOOKUP("LDBOND"&amp;A327,'Main File'!A:O,14,0),0)</f>
        <v>0</v>
      </c>
      <c r="K327" s="26">
        <f>IFERROR(+VLOOKUP("LDBOND"&amp;A327,'Main File'!A:O,15,0),0)</f>
        <v>0</v>
      </c>
    </row>
    <row r="328" spans="1:11" x14ac:dyDescent="0.25">
      <c r="A328" s="9">
        <f t="shared" si="5"/>
        <v>43515</v>
      </c>
      <c r="B328" s="26">
        <f>IFERROR(+VLOOKUP("LDBOND"&amp;A328,'Main File'!A:O,6,0),0)</f>
        <v>0</v>
      </c>
      <c r="C328" s="26">
        <f>IFERROR(+VLOOKUP("LDBOND"&amp;A328,'Main File'!A:O,7,0),0)</f>
        <v>0</v>
      </c>
      <c r="D328" s="26">
        <f>IFERROR(+VLOOKUP("LDBOND"&amp;A328,'Main File'!A:O,8,0),0)</f>
        <v>0</v>
      </c>
      <c r="E328" s="26">
        <f>IFERROR(+VLOOKUP("LDBOND"&amp;A328,'Main File'!A:O,9,0),0)</f>
        <v>0</v>
      </c>
      <c r="F328" s="26">
        <f>IFERROR(+VLOOKUP("LDBOND"&amp;A328,'Main File'!A:O,10,0),0)</f>
        <v>0</v>
      </c>
      <c r="G328" s="26">
        <f>IFERROR(+VLOOKUP("LDBOND"&amp;A328,'Main File'!A:O,11,0),0)</f>
        <v>0</v>
      </c>
      <c r="H328" s="26">
        <f>IFERROR(+VLOOKUP("LDBOND"&amp;A328,'Main File'!A:O,12,0),0)</f>
        <v>0</v>
      </c>
      <c r="I328" s="26">
        <f>IFERROR(+VLOOKUP("LDBOND"&amp;A328,'Main File'!A:O,13,0),0)</f>
        <v>0</v>
      </c>
      <c r="J328" s="26">
        <f>IFERROR(+VLOOKUP("LDBOND"&amp;A328,'Main File'!A:O,14,0),0)</f>
        <v>0</v>
      </c>
      <c r="K328" s="26">
        <f>IFERROR(+VLOOKUP("LDBOND"&amp;A328,'Main File'!A:O,15,0),0)</f>
        <v>0</v>
      </c>
    </row>
    <row r="329" spans="1:11" x14ac:dyDescent="0.25">
      <c r="A329" s="9">
        <f t="shared" si="5"/>
        <v>43516</v>
      </c>
      <c r="B329" s="26">
        <f>IFERROR(+VLOOKUP("LDBOND"&amp;A329,'Main File'!A:O,6,0),0)</f>
        <v>0</v>
      </c>
      <c r="C329" s="26">
        <f>IFERROR(+VLOOKUP("LDBOND"&amp;A329,'Main File'!A:O,7,0),0)</f>
        <v>0</v>
      </c>
      <c r="D329" s="26">
        <f>IFERROR(+VLOOKUP("LDBOND"&amp;A329,'Main File'!A:O,8,0),0)</f>
        <v>0</v>
      </c>
      <c r="E329" s="26">
        <f>IFERROR(+VLOOKUP("LDBOND"&amp;A329,'Main File'!A:O,9,0),0)</f>
        <v>0</v>
      </c>
      <c r="F329" s="26">
        <f>IFERROR(+VLOOKUP("LDBOND"&amp;A329,'Main File'!A:O,10,0),0)</f>
        <v>0</v>
      </c>
      <c r="G329" s="26">
        <f>IFERROR(+VLOOKUP("LDBOND"&amp;A329,'Main File'!A:O,11,0),0)</f>
        <v>0</v>
      </c>
      <c r="H329" s="26">
        <f>IFERROR(+VLOOKUP("LDBOND"&amp;A329,'Main File'!A:O,12,0),0)</f>
        <v>0</v>
      </c>
      <c r="I329" s="26">
        <f>IFERROR(+VLOOKUP("LDBOND"&amp;A329,'Main File'!A:O,13,0),0)</f>
        <v>0</v>
      </c>
      <c r="J329" s="26">
        <f>IFERROR(+VLOOKUP("LDBOND"&amp;A329,'Main File'!A:O,14,0),0)</f>
        <v>0</v>
      </c>
      <c r="K329" s="26">
        <f>IFERROR(+VLOOKUP("LDBOND"&amp;A329,'Main File'!A:O,15,0),0)</f>
        <v>0</v>
      </c>
    </row>
    <row r="330" spans="1:11" x14ac:dyDescent="0.25">
      <c r="A330" s="9">
        <f t="shared" si="5"/>
        <v>43517</v>
      </c>
      <c r="B330" s="26">
        <f>IFERROR(+VLOOKUP("LDBOND"&amp;A330,'Main File'!A:O,6,0),0)</f>
        <v>0</v>
      </c>
      <c r="C330" s="26">
        <f>IFERROR(+VLOOKUP("LDBOND"&amp;A330,'Main File'!A:O,7,0),0)</f>
        <v>0</v>
      </c>
      <c r="D330" s="26">
        <f>IFERROR(+VLOOKUP("LDBOND"&amp;A330,'Main File'!A:O,8,0),0)</f>
        <v>0</v>
      </c>
      <c r="E330" s="26">
        <f>IFERROR(+VLOOKUP("LDBOND"&amp;A330,'Main File'!A:O,9,0),0)</f>
        <v>0</v>
      </c>
      <c r="F330" s="26">
        <f>IFERROR(+VLOOKUP("LDBOND"&amp;A330,'Main File'!A:O,10,0),0)</f>
        <v>0</v>
      </c>
      <c r="G330" s="26">
        <f>IFERROR(+VLOOKUP("LDBOND"&amp;A330,'Main File'!A:O,11,0),0)</f>
        <v>0</v>
      </c>
      <c r="H330" s="26">
        <f>IFERROR(+VLOOKUP("LDBOND"&amp;A330,'Main File'!A:O,12,0),0)</f>
        <v>0</v>
      </c>
      <c r="I330" s="26">
        <f>IFERROR(+VLOOKUP("LDBOND"&amp;A330,'Main File'!A:O,13,0),0)</f>
        <v>0</v>
      </c>
      <c r="J330" s="26">
        <f>IFERROR(+VLOOKUP("LDBOND"&amp;A330,'Main File'!A:O,14,0),0)</f>
        <v>0</v>
      </c>
      <c r="K330" s="26">
        <f>IFERROR(+VLOOKUP("LDBOND"&amp;A330,'Main File'!A:O,15,0),0)</f>
        <v>0</v>
      </c>
    </row>
    <row r="331" spans="1:11" x14ac:dyDescent="0.25">
      <c r="A331" s="9">
        <f t="shared" si="5"/>
        <v>43518</v>
      </c>
      <c r="B331" s="26">
        <f>IFERROR(+VLOOKUP("LDBOND"&amp;A331,'Main File'!A:O,6,0),0)</f>
        <v>0</v>
      </c>
      <c r="C331" s="26">
        <f>IFERROR(+VLOOKUP("LDBOND"&amp;A331,'Main File'!A:O,7,0),0)</f>
        <v>0</v>
      </c>
      <c r="D331" s="26">
        <f>IFERROR(+VLOOKUP("LDBOND"&amp;A331,'Main File'!A:O,8,0),0)</f>
        <v>0</v>
      </c>
      <c r="E331" s="26">
        <f>IFERROR(+VLOOKUP("LDBOND"&amp;A331,'Main File'!A:O,9,0),0)</f>
        <v>0</v>
      </c>
      <c r="F331" s="26">
        <f>IFERROR(+VLOOKUP("LDBOND"&amp;A331,'Main File'!A:O,10,0),0)</f>
        <v>0</v>
      </c>
      <c r="G331" s="26">
        <f>IFERROR(+VLOOKUP("LDBOND"&amp;A331,'Main File'!A:O,11,0),0)</f>
        <v>0</v>
      </c>
      <c r="H331" s="26">
        <f>IFERROR(+VLOOKUP("LDBOND"&amp;A331,'Main File'!A:O,12,0),0)</f>
        <v>0</v>
      </c>
      <c r="I331" s="26">
        <f>IFERROR(+VLOOKUP("LDBOND"&amp;A331,'Main File'!A:O,13,0),0)</f>
        <v>0</v>
      </c>
      <c r="J331" s="26">
        <f>IFERROR(+VLOOKUP("LDBOND"&amp;A331,'Main File'!A:O,14,0),0)</f>
        <v>0</v>
      </c>
      <c r="K331" s="26">
        <f>IFERROR(+VLOOKUP("LDBOND"&amp;A331,'Main File'!A:O,15,0),0)</f>
        <v>0</v>
      </c>
    </row>
    <row r="332" spans="1:11" x14ac:dyDescent="0.25">
      <c r="A332" s="9">
        <f t="shared" si="5"/>
        <v>43519</v>
      </c>
      <c r="B332" s="26">
        <f>IFERROR(+VLOOKUP("LDBOND"&amp;A332,'Main File'!A:O,6,0),0)</f>
        <v>0</v>
      </c>
      <c r="C332" s="26">
        <f>IFERROR(+VLOOKUP("LDBOND"&amp;A332,'Main File'!A:O,7,0),0)</f>
        <v>0</v>
      </c>
      <c r="D332" s="26">
        <f>IFERROR(+VLOOKUP("LDBOND"&amp;A332,'Main File'!A:O,8,0),0)</f>
        <v>0</v>
      </c>
      <c r="E332" s="26">
        <f>IFERROR(+VLOOKUP("LDBOND"&amp;A332,'Main File'!A:O,9,0),0)</f>
        <v>0</v>
      </c>
      <c r="F332" s="26">
        <f>IFERROR(+VLOOKUP("LDBOND"&amp;A332,'Main File'!A:O,10,0),0)</f>
        <v>0</v>
      </c>
      <c r="G332" s="26">
        <f>IFERROR(+VLOOKUP("LDBOND"&amp;A332,'Main File'!A:O,11,0),0)</f>
        <v>0</v>
      </c>
      <c r="H332" s="26">
        <f>IFERROR(+VLOOKUP("LDBOND"&amp;A332,'Main File'!A:O,12,0),0)</f>
        <v>0</v>
      </c>
      <c r="I332" s="26">
        <f>IFERROR(+VLOOKUP("LDBOND"&amp;A332,'Main File'!A:O,13,0),0)</f>
        <v>0</v>
      </c>
      <c r="J332" s="26">
        <f>IFERROR(+VLOOKUP("LDBOND"&amp;A332,'Main File'!A:O,14,0),0)</f>
        <v>0</v>
      </c>
      <c r="K332" s="26">
        <f>IFERROR(+VLOOKUP("LDBOND"&amp;A332,'Main File'!A:O,15,0),0)</f>
        <v>0</v>
      </c>
    </row>
    <row r="333" spans="1:11" x14ac:dyDescent="0.25">
      <c r="A333" s="9">
        <f t="shared" si="5"/>
        <v>43520</v>
      </c>
      <c r="B333" s="26">
        <f>IFERROR(+VLOOKUP("LDBOND"&amp;A333,'Main File'!A:O,6,0),0)</f>
        <v>0</v>
      </c>
      <c r="C333" s="26">
        <f>IFERROR(+VLOOKUP("LDBOND"&amp;A333,'Main File'!A:O,7,0),0)</f>
        <v>0</v>
      </c>
      <c r="D333" s="26">
        <f>IFERROR(+VLOOKUP("LDBOND"&amp;A333,'Main File'!A:O,8,0),0)</f>
        <v>0</v>
      </c>
      <c r="E333" s="26">
        <f>IFERROR(+VLOOKUP("LDBOND"&amp;A333,'Main File'!A:O,9,0),0)</f>
        <v>0</v>
      </c>
      <c r="F333" s="26">
        <f>IFERROR(+VLOOKUP("LDBOND"&amp;A333,'Main File'!A:O,10,0),0)</f>
        <v>0</v>
      </c>
      <c r="G333" s="26">
        <f>IFERROR(+VLOOKUP("LDBOND"&amp;A333,'Main File'!A:O,11,0),0)</f>
        <v>0</v>
      </c>
      <c r="H333" s="26">
        <f>IFERROR(+VLOOKUP("LDBOND"&amp;A333,'Main File'!A:O,12,0),0)</f>
        <v>0</v>
      </c>
      <c r="I333" s="26">
        <f>IFERROR(+VLOOKUP("LDBOND"&amp;A333,'Main File'!A:O,13,0),0)</f>
        <v>0</v>
      </c>
      <c r="J333" s="26">
        <f>IFERROR(+VLOOKUP("LDBOND"&amp;A333,'Main File'!A:O,14,0),0)</f>
        <v>0</v>
      </c>
      <c r="K333" s="26">
        <f>IFERROR(+VLOOKUP("LDBOND"&amp;A333,'Main File'!A:O,15,0),0)</f>
        <v>0</v>
      </c>
    </row>
    <row r="334" spans="1:11" x14ac:dyDescent="0.25">
      <c r="A334" s="9">
        <f t="shared" si="5"/>
        <v>43521</v>
      </c>
      <c r="B334" s="26">
        <f>IFERROR(+VLOOKUP("LDBOND"&amp;A334,'Main File'!A:O,6,0),0)</f>
        <v>0</v>
      </c>
      <c r="C334" s="26">
        <f>IFERROR(+VLOOKUP("LDBOND"&amp;A334,'Main File'!A:O,7,0),0)</f>
        <v>0</v>
      </c>
      <c r="D334" s="26">
        <f>IFERROR(+VLOOKUP("LDBOND"&amp;A334,'Main File'!A:O,8,0),0)</f>
        <v>0</v>
      </c>
      <c r="E334" s="26">
        <f>IFERROR(+VLOOKUP("LDBOND"&amp;A334,'Main File'!A:O,9,0),0)</f>
        <v>0</v>
      </c>
      <c r="F334" s="26">
        <f>IFERROR(+VLOOKUP("LDBOND"&amp;A334,'Main File'!A:O,10,0),0)</f>
        <v>0</v>
      </c>
      <c r="G334" s="26">
        <f>IFERROR(+VLOOKUP("LDBOND"&amp;A334,'Main File'!A:O,11,0),0)</f>
        <v>0</v>
      </c>
      <c r="H334" s="26">
        <f>IFERROR(+VLOOKUP("LDBOND"&amp;A334,'Main File'!A:O,12,0),0)</f>
        <v>0</v>
      </c>
      <c r="I334" s="26">
        <f>IFERROR(+VLOOKUP("LDBOND"&amp;A334,'Main File'!A:O,13,0),0)</f>
        <v>0</v>
      </c>
      <c r="J334" s="26">
        <f>IFERROR(+VLOOKUP("LDBOND"&amp;A334,'Main File'!A:O,14,0),0)</f>
        <v>0</v>
      </c>
      <c r="K334" s="26">
        <f>IFERROR(+VLOOKUP("LDBOND"&amp;A334,'Main File'!A:O,15,0),0)</f>
        <v>0</v>
      </c>
    </row>
    <row r="335" spans="1:11" x14ac:dyDescent="0.25">
      <c r="A335" s="9">
        <f t="shared" si="5"/>
        <v>43522</v>
      </c>
      <c r="B335" s="26">
        <f>IFERROR(+VLOOKUP("LDBOND"&amp;A335,'Main File'!A:O,6,0),0)</f>
        <v>0</v>
      </c>
      <c r="C335" s="26">
        <f>IFERROR(+VLOOKUP("LDBOND"&amp;A335,'Main File'!A:O,7,0),0)</f>
        <v>0</v>
      </c>
      <c r="D335" s="26">
        <f>IFERROR(+VLOOKUP("LDBOND"&amp;A335,'Main File'!A:O,8,0),0)</f>
        <v>0</v>
      </c>
      <c r="E335" s="26">
        <f>IFERROR(+VLOOKUP("LDBOND"&amp;A335,'Main File'!A:O,9,0),0)</f>
        <v>0</v>
      </c>
      <c r="F335" s="26">
        <f>IFERROR(+VLOOKUP("LDBOND"&amp;A335,'Main File'!A:O,10,0),0)</f>
        <v>0</v>
      </c>
      <c r="G335" s="26">
        <f>IFERROR(+VLOOKUP("LDBOND"&amp;A335,'Main File'!A:O,11,0),0)</f>
        <v>0</v>
      </c>
      <c r="H335" s="26">
        <f>IFERROR(+VLOOKUP("LDBOND"&amp;A335,'Main File'!A:O,12,0),0)</f>
        <v>0</v>
      </c>
      <c r="I335" s="26">
        <f>IFERROR(+VLOOKUP("LDBOND"&amp;A335,'Main File'!A:O,13,0),0)</f>
        <v>0</v>
      </c>
      <c r="J335" s="26">
        <f>IFERROR(+VLOOKUP("LDBOND"&amp;A335,'Main File'!A:O,14,0),0)</f>
        <v>0</v>
      </c>
      <c r="K335" s="26">
        <f>IFERROR(+VLOOKUP("LDBOND"&amp;A335,'Main File'!A:O,15,0),0)</f>
        <v>0</v>
      </c>
    </row>
    <row r="336" spans="1:11" x14ac:dyDescent="0.25">
      <c r="A336" s="9">
        <f t="shared" si="5"/>
        <v>43523</v>
      </c>
      <c r="B336" s="26">
        <f>IFERROR(+VLOOKUP("LDBOND"&amp;A336,'Main File'!A:O,6,0),0)</f>
        <v>0</v>
      </c>
      <c r="C336" s="26">
        <f>IFERROR(+VLOOKUP("LDBOND"&amp;A336,'Main File'!A:O,7,0),0)</f>
        <v>0</v>
      </c>
      <c r="D336" s="26">
        <f>IFERROR(+VLOOKUP("LDBOND"&amp;A336,'Main File'!A:O,8,0),0)</f>
        <v>0</v>
      </c>
      <c r="E336" s="26">
        <f>IFERROR(+VLOOKUP("LDBOND"&amp;A336,'Main File'!A:O,9,0),0)</f>
        <v>0</v>
      </c>
      <c r="F336" s="26">
        <f>IFERROR(+VLOOKUP("LDBOND"&amp;A336,'Main File'!A:O,10,0),0)</f>
        <v>0</v>
      </c>
      <c r="G336" s="26">
        <f>IFERROR(+VLOOKUP("LDBOND"&amp;A336,'Main File'!A:O,11,0),0)</f>
        <v>0</v>
      </c>
      <c r="H336" s="26">
        <f>IFERROR(+VLOOKUP("LDBOND"&amp;A336,'Main File'!A:O,12,0),0)</f>
        <v>0</v>
      </c>
      <c r="I336" s="26">
        <f>IFERROR(+VLOOKUP("LDBOND"&amp;A336,'Main File'!A:O,13,0),0)</f>
        <v>0</v>
      </c>
      <c r="J336" s="26">
        <f>IFERROR(+VLOOKUP("LDBOND"&amp;A336,'Main File'!A:O,14,0),0)</f>
        <v>0</v>
      </c>
      <c r="K336" s="26">
        <f>IFERROR(+VLOOKUP("LDBOND"&amp;A336,'Main File'!A:O,15,0),0)</f>
        <v>0</v>
      </c>
    </row>
    <row r="337" spans="1:11" x14ac:dyDescent="0.25">
      <c r="A337" s="9">
        <f t="shared" si="5"/>
        <v>43524</v>
      </c>
      <c r="B337" s="26">
        <f>IFERROR(+VLOOKUP("LDBOND"&amp;A337,'Main File'!A:O,6,0),0)</f>
        <v>0</v>
      </c>
      <c r="C337" s="26">
        <f>IFERROR(+VLOOKUP("LDBOND"&amp;A337,'Main File'!A:O,7,0),0)</f>
        <v>0</v>
      </c>
      <c r="D337" s="26">
        <f>IFERROR(+VLOOKUP("LDBOND"&amp;A337,'Main File'!A:O,8,0),0)</f>
        <v>0</v>
      </c>
      <c r="E337" s="26">
        <f>IFERROR(+VLOOKUP("LDBOND"&amp;A337,'Main File'!A:O,9,0),0)</f>
        <v>0</v>
      </c>
      <c r="F337" s="26">
        <f>IFERROR(+VLOOKUP("LDBOND"&amp;A337,'Main File'!A:O,10,0),0)</f>
        <v>0</v>
      </c>
      <c r="G337" s="26">
        <f>IFERROR(+VLOOKUP("LDBOND"&amp;A337,'Main File'!A:O,11,0),0)</f>
        <v>0</v>
      </c>
      <c r="H337" s="26">
        <f>IFERROR(+VLOOKUP("LDBOND"&amp;A337,'Main File'!A:O,12,0),0)</f>
        <v>0</v>
      </c>
      <c r="I337" s="26">
        <f>IFERROR(+VLOOKUP("LDBOND"&amp;A337,'Main File'!A:O,13,0),0)</f>
        <v>0</v>
      </c>
      <c r="J337" s="26">
        <f>IFERROR(+VLOOKUP("LDBOND"&amp;A337,'Main File'!A:O,14,0),0)</f>
        <v>0</v>
      </c>
      <c r="K337" s="26">
        <f>IFERROR(+VLOOKUP("LDBOND"&amp;A337,'Main File'!A:O,15,0),0)</f>
        <v>0</v>
      </c>
    </row>
    <row r="338" spans="1:11" x14ac:dyDescent="0.25">
      <c r="A338" s="9">
        <f t="shared" si="5"/>
        <v>43525</v>
      </c>
      <c r="B338" s="26">
        <f>IFERROR(+VLOOKUP("LDBOND"&amp;A338,'Main File'!A:O,6,0),0)</f>
        <v>0</v>
      </c>
      <c r="C338" s="26">
        <f>IFERROR(+VLOOKUP("LDBOND"&amp;A338,'Main File'!A:O,7,0),0)</f>
        <v>0</v>
      </c>
      <c r="D338" s="26">
        <f>IFERROR(+VLOOKUP("LDBOND"&amp;A338,'Main File'!A:O,8,0),0)</f>
        <v>0</v>
      </c>
      <c r="E338" s="26">
        <f>IFERROR(+VLOOKUP("LDBOND"&amp;A338,'Main File'!A:O,9,0),0)</f>
        <v>0</v>
      </c>
      <c r="F338" s="26">
        <f>IFERROR(+VLOOKUP("LDBOND"&amp;A338,'Main File'!A:O,10,0),0)</f>
        <v>0</v>
      </c>
      <c r="G338" s="26">
        <f>IFERROR(+VLOOKUP("LDBOND"&amp;A338,'Main File'!A:O,11,0),0)</f>
        <v>0</v>
      </c>
      <c r="H338" s="26">
        <f>IFERROR(+VLOOKUP("LDBOND"&amp;A338,'Main File'!A:O,12,0),0)</f>
        <v>0</v>
      </c>
      <c r="I338" s="26">
        <f>IFERROR(+VLOOKUP("LDBOND"&amp;A338,'Main File'!A:O,13,0),0)</f>
        <v>0</v>
      </c>
      <c r="J338" s="26">
        <f>IFERROR(+VLOOKUP("LDBOND"&amp;A338,'Main File'!A:O,14,0),0)</f>
        <v>0</v>
      </c>
      <c r="K338" s="26">
        <f>IFERROR(+VLOOKUP("LDBOND"&amp;A338,'Main File'!A:O,15,0),0)</f>
        <v>0</v>
      </c>
    </row>
    <row r="339" spans="1:11" x14ac:dyDescent="0.25">
      <c r="A339" s="9">
        <f t="shared" si="5"/>
        <v>43526</v>
      </c>
      <c r="B339" s="26">
        <f>IFERROR(+VLOOKUP("LDBOND"&amp;A339,'Main File'!A:O,6,0),0)</f>
        <v>0</v>
      </c>
      <c r="C339" s="26">
        <f>IFERROR(+VLOOKUP("LDBOND"&amp;A339,'Main File'!A:O,7,0),0)</f>
        <v>0</v>
      </c>
      <c r="D339" s="26">
        <f>IFERROR(+VLOOKUP("LDBOND"&amp;A339,'Main File'!A:O,8,0),0)</f>
        <v>0</v>
      </c>
      <c r="E339" s="26">
        <f>IFERROR(+VLOOKUP("LDBOND"&amp;A339,'Main File'!A:O,9,0),0)</f>
        <v>0</v>
      </c>
      <c r="F339" s="26">
        <f>IFERROR(+VLOOKUP("LDBOND"&amp;A339,'Main File'!A:O,10,0),0)</f>
        <v>0</v>
      </c>
      <c r="G339" s="26">
        <f>IFERROR(+VLOOKUP("LDBOND"&amp;A339,'Main File'!A:O,11,0),0)</f>
        <v>0</v>
      </c>
      <c r="H339" s="26">
        <f>IFERROR(+VLOOKUP("LDBOND"&amp;A339,'Main File'!A:O,12,0),0)</f>
        <v>0</v>
      </c>
      <c r="I339" s="26">
        <f>IFERROR(+VLOOKUP("LDBOND"&amp;A339,'Main File'!A:O,13,0),0)</f>
        <v>0</v>
      </c>
      <c r="J339" s="26">
        <f>IFERROR(+VLOOKUP("LDBOND"&amp;A339,'Main File'!A:O,14,0),0)</f>
        <v>0</v>
      </c>
      <c r="K339" s="26">
        <f>IFERROR(+VLOOKUP("LDBOND"&amp;A339,'Main File'!A:O,15,0),0)</f>
        <v>0</v>
      </c>
    </row>
    <row r="340" spans="1:11" x14ac:dyDescent="0.25">
      <c r="A340" s="9">
        <f t="shared" si="5"/>
        <v>43527</v>
      </c>
      <c r="B340" s="26">
        <f>IFERROR(+VLOOKUP("LDBOND"&amp;A340,'Main File'!A:O,6,0),0)</f>
        <v>0</v>
      </c>
      <c r="C340" s="26">
        <f>IFERROR(+VLOOKUP("LDBOND"&amp;A340,'Main File'!A:O,7,0),0)</f>
        <v>0</v>
      </c>
      <c r="D340" s="26">
        <f>IFERROR(+VLOOKUP("LDBOND"&amp;A340,'Main File'!A:O,8,0),0)</f>
        <v>0</v>
      </c>
      <c r="E340" s="26">
        <f>IFERROR(+VLOOKUP("LDBOND"&amp;A340,'Main File'!A:O,9,0),0)</f>
        <v>0</v>
      </c>
      <c r="F340" s="26">
        <f>IFERROR(+VLOOKUP("LDBOND"&amp;A340,'Main File'!A:O,10,0),0)</f>
        <v>0</v>
      </c>
      <c r="G340" s="26">
        <f>IFERROR(+VLOOKUP("LDBOND"&amp;A340,'Main File'!A:O,11,0),0)</f>
        <v>0</v>
      </c>
      <c r="H340" s="26">
        <f>IFERROR(+VLOOKUP("LDBOND"&amp;A340,'Main File'!A:O,12,0),0)</f>
        <v>0</v>
      </c>
      <c r="I340" s="26">
        <f>IFERROR(+VLOOKUP("LDBOND"&amp;A340,'Main File'!A:O,13,0),0)</f>
        <v>0</v>
      </c>
      <c r="J340" s="26">
        <f>IFERROR(+VLOOKUP("LDBOND"&amp;A340,'Main File'!A:O,14,0),0)</f>
        <v>0</v>
      </c>
      <c r="K340" s="26">
        <f>IFERROR(+VLOOKUP("LDBOND"&amp;A340,'Main File'!A:O,15,0),0)</f>
        <v>0</v>
      </c>
    </row>
    <row r="341" spans="1:11" x14ac:dyDescent="0.25">
      <c r="A341" s="9">
        <f t="shared" si="5"/>
        <v>43528</v>
      </c>
      <c r="B341" s="26">
        <f>IFERROR(+VLOOKUP("LDBOND"&amp;A341,'Main File'!A:O,6,0),0)</f>
        <v>0</v>
      </c>
      <c r="C341" s="26">
        <f>IFERROR(+VLOOKUP("LDBOND"&amp;A341,'Main File'!A:O,7,0),0)</f>
        <v>0</v>
      </c>
      <c r="D341" s="26">
        <f>IFERROR(+VLOOKUP("LDBOND"&amp;A341,'Main File'!A:O,8,0),0)</f>
        <v>0</v>
      </c>
      <c r="E341" s="26">
        <f>IFERROR(+VLOOKUP("LDBOND"&amp;A341,'Main File'!A:O,9,0),0)</f>
        <v>0</v>
      </c>
      <c r="F341" s="26">
        <f>IFERROR(+VLOOKUP("LDBOND"&amp;A341,'Main File'!A:O,10,0),0)</f>
        <v>0</v>
      </c>
      <c r="G341" s="26">
        <f>IFERROR(+VLOOKUP("LDBOND"&amp;A341,'Main File'!A:O,11,0),0)</f>
        <v>0</v>
      </c>
      <c r="H341" s="26">
        <f>IFERROR(+VLOOKUP("LDBOND"&amp;A341,'Main File'!A:O,12,0),0)</f>
        <v>0</v>
      </c>
      <c r="I341" s="26">
        <f>IFERROR(+VLOOKUP("LDBOND"&amp;A341,'Main File'!A:O,13,0),0)</f>
        <v>0</v>
      </c>
      <c r="J341" s="26">
        <f>IFERROR(+VLOOKUP("LDBOND"&amp;A341,'Main File'!A:O,14,0),0)</f>
        <v>0</v>
      </c>
      <c r="K341" s="26">
        <f>IFERROR(+VLOOKUP("LDBOND"&amp;A341,'Main File'!A:O,15,0),0)</f>
        <v>0</v>
      </c>
    </row>
    <row r="342" spans="1:11" x14ac:dyDescent="0.25">
      <c r="A342" s="9">
        <f t="shared" si="5"/>
        <v>43529</v>
      </c>
      <c r="B342" s="26">
        <f>IFERROR(+VLOOKUP("LDBOND"&amp;A342,'Main File'!A:O,6,0),0)</f>
        <v>0</v>
      </c>
      <c r="C342" s="26">
        <f>IFERROR(+VLOOKUP("LDBOND"&amp;A342,'Main File'!A:O,7,0),0)</f>
        <v>0</v>
      </c>
      <c r="D342" s="26">
        <f>IFERROR(+VLOOKUP("LDBOND"&amp;A342,'Main File'!A:O,8,0),0)</f>
        <v>0</v>
      </c>
      <c r="E342" s="26">
        <f>IFERROR(+VLOOKUP("LDBOND"&amp;A342,'Main File'!A:O,9,0),0)</f>
        <v>0</v>
      </c>
      <c r="F342" s="26">
        <f>IFERROR(+VLOOKUP("LDBOND"&amp;A342,'Main File'!A:O,10,0),0)</f>
        <v>0</v>
      </c>
      <c r="G342" s="26">
        <f>IFERROR(+VLOOKUP("LDBOND"&amp;A342,'Main File'!A:O,11,0),0)</f>
        <v>0</v>
      </c>
      <c r="H342" s="26">
        <f>IFERROR(+VLOOKUP("LDBOND"&amp;A342,'Main File'!A:O,12,0),0)</f>
        <v>0</v>
      </c>
      <c r="I342" s="26">
        <f>IFERROR(+VLOOKUP("LDBOND"&amp;A342,'Main File'!A:O,13,0),0)</f>
        <v>0</v>
      </c>
      <c r="J342" s="26">
        <f>IFERROR(+VLOOKUP("LDBOND"&amp;A342,'Main File'!A:O,14,0),0)</f>
        <v>0</v>
      </c>
      <c r="K342" s="26">
        <f>IFERROR(+VLOOKUP("LDBOND"&amp;A342,'Main File'!A:O,15,0),0)</f>
        <v>0</v>
      </c>
    </row>
    <row r="343" spans="1:11" x14ac:dyDescent="0.25">
      <c r="A343" s="9">
        <f t="shared" si="5"/>
        <v>43530</v>
      </c>
      <c r="B343" s="26">
        <f>IFERROR(+VLOOKUP("LDBOND"&amp;A343,'Main File'!A:O,6,0),0)</f>
        <v>0</v>
      </c>
      <c r="C343" s="26">
        <f>IFERROR(+VLOOKUP("LDBOND"&amp;A343,'Main File'!A:O,7,0),0)</f>
        <v>0</v>
      </c>
      <c r="D343" s="26">
        <f>IFERROR(+VLOOKUP("LDBOND"&amp;A343,'Main File'!A:O,8,0),0)</f>
        <v>0</v>
      </c>
      <c r="E343" s="26">
        <f>IFERROR(+VLOOKUP("LDBOND"&amp;A343,'Main File'!A:O,9,0),0)</f>
        <v>0</v>
      </c>
      <c r="F343" s="26">
        <f>IFERROR(+VLOOKUP("LDBOND"&amp;A343,'Main File'!A:O,10,0),0)</f>
        <v>0</v>
      </c>
      <c r="G343" s="26">
        <f>IFERROR(+VLOOKUP("LDBOND"&amp;A343,'Main File'!A:O,11,0),0)</f>
        <v>0</v>
      </c>
      <c r="H343" s="26">
        <f>IFERROR(+VLOOKUP("LDBOND"&amp;A343,'Main File'!A:O,12,0),0)</f>
        <v>0</v>
      </c>
      <c r="I343" s="26">
        <f>IFERROR(+VLOOKUP("LDBOND"&amp;A343,'Main File'!A:O,13,0),0)</f>
        <v>0</v>
      </c>
      <c r="J343" s="26">
        <f>IFERROR(+VLOOKUP("LDBOND"&amp;A343,'Main File'!A:O,14,0),0)</f>
        <v>0</v>
      </c>
      <c r="K343" s="26">
        <f>IFERROR(+VLOOKUP("LDBOND"&amp;A343,'Main File'!A:O,15,0),0)</f>
        <v>0</v>
      </c>
    </row>
    <row r="344" spans="1:11" x14ac:dyDescent="0.25">
      <c r="A344" s="9">
        <f t="shared" si="5"/>
        <v>43531</v>
      </c>
      <c r="B344" s="26">
        <f>IFERROR(+VLOOKUP("LDBOND"&amp;A344,'Main File'!A:O,6,0),0)</f>
        <v>0</v>
      </c>
      <c r="C344" s="26">
        <f>IFERROR(+VLOOKUP("LDBOND"&amp;A344,'Main File'!A:O,7,0),0)</f>
        <v>0</v>
      </c>
      <c r="D344" s="26">
        <f>IFERROR(+VLOOKUP("LDBOND"&amp;A344,'Main File'!A:O,8,0),0)</f>
        <v>0</v>
      </c>
      <c r="E344" s="26">
        <f>IFERROR(+VLOOKUP("LDBOND"&amp;A344,'Main File'!A:O,9,0),0)</f>
        <v>0</v>
      </c>
      <c r="F344" s="26">
        <f>IFERROR(+VLOOKUP("LDBOND"&amp;A344,'Main File'!A:O,10,0),0)</f>
        <v>0</v>
      </c>
      <c r="G344" s="26">
        <f>IFERROR(+VLOOKUP("LDBOND"&amp;A344,'Main File'!A:O,11,0),0)</f>
        <v>0</v>
      </c>
      <c r="H344" s="26">
        <f>IFERROR(+VLOOKUP("LDBOND"&amp;A344,'Main File'!A:O,12,0),0)</f>
        <v>0</v>
      </c>
      <c r="I344" s="26">
        <f>IFERROR(+VLOOKUP("LDBOND"&amp;A344,'Main File'!A:O,13,0),0)</f>
        <v>0</v>
      </c>
      <c r="J344" s="26">
        <f>IFERROR(+VLOOKUP("LDBOND"&amp;A344,'Main File'!A:O,14,0),0)</f>
        <v>0</v>
      </c>
      <c r="K344" s="26">
        <f>IFERROR(+VLOOKUP("LDBOND"&amp;A344,'Main File'!A:O,15,0),0)</f>
        <v>0</v>
      </c>
    </row>
    <row r="345" spans="1:11" x14ac:dyDescent="0.25">
      <c r="A345" s="9">
        <f t="shared" si="5"/>
        <v>43532</v>
      </c>
      <c r="B345" s="26">
        <f>IFERROR(+VLOOKUP("LDBOND"&amp;A345,'Main File'!A:O,6,0),0)</f>
        <v>0</v>
      </c>
      <c r="C345" s="26">
        <f>IFERROR(+VLOOKUP("LDBOND"&amp;A345,'Main File'!A:O,7,0),0)</f>
        <v>0</v>
      </c>
      <c r="D345" s="26">
        <f>IFERROR(+VLOOKUP("LDBOND"&amp;A345,'Main File'!A:O,8,0),0)</f>
        <v>0</v>
      </c>
      <c r="E345" s="26">
        <f>IFERROR(+VLOOKUP("LDBOND"&amp;A345,'Main File'!A:O,9,0),0)</f>
        <v>0</v>
      </c>
      <c r="F345" s="26">
        <f>IFERROR(+VLOOKUP("LDBOND"&amp;A345,'Main File'!A:O,10,0),0)</f>
        <v>0</v>
      </c>
      <c r="G345" s="26">
        <f>IFERROR(+VLOOKUP("LDBOND"&amp;A345,'Main File'!A:O,11,0),0)</f>
        <v>0</v>
      </c>
      <c r="H345" s="26">
        <f>IFERROR(+VLOOKUP("LDBOND"&amp;A345,'Main File'!A:O,12,0),0)</f>
        <v>0</v>
      </c>
      <c r="I345" s="26">
        <f>IFERROR(+VLOOKUP("LDBOND"&amp;A345,'Main File'!A:O,13,0),0)</f>
        <v>0</v>
      </c>
      <c r="J345" s="26">
        <f>IFERROR(+VLOOKUP("LDBOND"&amp;A345,'Main File'!A:O,14,0),0)</f>
        <v>0</v>
      </c>
      <c r="K345" s="26">
        <f>IFERROR(+VLOOKUP("LDBOND"&amp;A345,'Main File'!A:O,15,0),0)</f>
        <v>0</v>
      </c>
    </row>
    <row r="346" spans="1:11" x14ac:dyDescent="0.25">
      <c r="A346" s="9">
        <f t="shared" si="5"/>
        <v>43533</v>
      </c>
      <c r="B346" s="26">
        <f>IFERROR(+VLOOKUP("LDBOND"&amp;A346,'Main File'!A:O,6,0),0)</f>
        <v>0</v>
      </c>
      <c r="C346" s="26">
        <f>IFERROR(+VLOOKUP("LDBOND"&amp;A346,'Main File'!A:O,7,0),0)</f>
        <v>0</v>
      </c>
      <c r="D346" s="26">
        <f>IFERROR(+VLOOKUP("LDBOND"&amp;A346,'Main File'!A:O,8,0),0)</f>
        <v>0</v>
      </c>
      <c r="E346" s="26">
        <f>IFERROR(+VLOOKUP("LDBOND"&amp;A346,'Main File'!A:O,9,0),0)</f>
        <v>0</v>
      </c>
      <c r="F346" s="26">
        <f>IFERROR(+VLOOKUP("LDBOND"&amp;A346,'Main File'!A:O,10,0),0)</f>
        <v>0</v>
      </c>
      <c r="G346" s="26">
        <f>IFERROR(+VLOOKUP("LDBOND"&amp;A346,'Main File'!A:O,11,0),0)</f>
        <v>0</v>
      </c>
      <c r="H346" s="26">
        <f>IFERROR(+VLOOKUP("LDBOND"&amp;A346,'Main File'!A:O,12,0),0)</f>
        <v>0</v>
      </c>
      <c r="I346" s="26">
        <f>IFERROR(+VLOOKUP("LDBOND"&amp;A346,'Main File'!A:O,13,0),0)</f>
        <v>0</v>
      </c>
      <c r="J346" s="26">
        <f>IFERROR(+VLOOKUP("LDBOND"&amp;A346,'Main File'!A:O,14,0),0)</f>
        <v>0</v>
      </c>
      <c r="K346" s="26">
        <f>IFERROR(+VLOOKUP("LDBOND"&amp;A346,'Main File'!A:O,15,0),0)</f>
        <v>0</v>
      </c>
    </row>
    <row r="347" spans="1:11" x14ac:dyDescent="0.25">
      <c r="A347" s="9">
        <f t="shared" si="5"/>
        <v>43534</v>
      </c>
      <c r="B347" s="26">
        <f>IFERROR(+VLOOKUP("LDBOND"&amp;A347,'Main File'!A:O,6,0),0)</f>
        <v>0</v>
      </c>
      <c r="C347" s="26">
        <f>IFERROR(+VLOOKUP("LDBOND"&amp;A347,'Main File'!A:O,7,0),0)</f>
        <v>0</v>
      </c>
      <c r="D347" s="26">
        <f>IFERROR(+VLOOKUP("LDBOND"&amp;A347,'Main File'!A:O,8,0),0)</f>
        <v>0</v>
      </c>
      <c r="E347" s="26">
        <f>IFERROR(+VLOOKUP("LDBOND"&amp;A347,'Main File'!A:O,9,0),0)</f>
        <v>0</v>
      </c>
      <c r="F347" s="26">
        <f>IFERROR(+VLOOKUP("LDBOND"&amp;A347,'Main File'!A:O,10,0),0)</f>
        <v>0</v>
      </c>
      <c r="G347" s="26">
        <f>IFERROR(+VLOOKUP("LDBOND"&amp;A347,'Main File'!A:O,11,0),0)</f>
        <v>0</v>
      </c>
      <c r="H347" s="26">
        <f>IFERROR(+VLOOKUP("LDBOND"&amp;A347,'Main File'!A:O,12,0),0)</f>
        <v>0</v>
      </c>
      <c r="I347" s="26">
        <f>IFERROR(+VLOOKUP("LDBOND"&amp;A347,'Main File'!A:O,13,0),0)</f>
        <v>0</v>
      </c>
      <c r="J347" s="26">
        <f>IFERROR(+VLOOKUP("LDBOND"&amp;A347,'Main File'!A:O,14,0),0)</f>
        <v>0</v>
      </c>
      <c r="K347" s="26">
        <f>IFERROR(+VLOOKUP("LDBOND"&amp;A347,'Main File'!A:O,15,0),0)</f>
        <v>0</v>
      </c>
    </row>
    <row r="348" spans="1:11" x14ac:dyDescent="0.25">
      <c r="A348" s="9">
        <f t="shared" si="5"/>
        <v>43535</v>
      </c>
      <c r="B348" s="26">
        <f>IFERROR(+VLOOKUP("LDBOND"&amp;A348,'Main File'!A:O,6,0),0)</f>
        <v>0</v>
      </c>
      <c r="C348" s="26">
        <f>IFERROR(+VLOOKUP("LDBOND"&amp;A348,'Main File'!A:O,7,0),0)</f>
        <v>0</v>
      </c>
      <c r="D348" s="26">
        <f>IFERROR(+VLOOKUP("LDBOND"&amp;A348,'Main File'!A:O,8,0),0)</f>
        <v>0</v>
      </c>
      <c r="E348" s="26">
        <f>IFERROR(+VLOOKUP("LDBOND"&amp;A348,'Main File'!A:O,9,0),0)</f>
        <v>0</v>
      </c>
      <c r="F348" s="26">
        <f>IFERROR(+VLOOKUP("LDBOND"&amp;A348,'Main File'!A:O,10,0),0)</f>
        <v>0</v>
      </c>
      <c r="G348" s="26">
        <f>IFERROR(+VLOOKUP("LDBOND"&amp;A348,'Main File'!A:O,11,0),0)</f>
        <v>0</v>
      </c>
      <c r="H348" s="26">
        <f>IFERROR(+VLOOKUP("LDBOND"&amp;A348,'Main File'!A:O,12,0),0)</f>
        <v>0</v>
      </c>
      <c r="I348" s="26">
        <f>IFERROR(+VLOOKUP("LDBOND"&amp;A348,'Main File'!A:O,13,0),0)</f>
        <v>0</v>
      </c>
      <c r="J348" s="26">
        <f>IFERROR(+VLOOKUP("LDBOND"&amp;A348,'Main File'!A:O,14,0),0)</f>
        <v>0</v>
      </c>
      <c r="K348" s="26">
        <f>IFERROR(+VLOOKUP("LDBOND"&amp;A348,'Main File'!A:O,15,0),0)</f>
        <v>0</v>
      </c>
    </row>
    <row r="349" spans="1:11" x14ac:dyDescent="0.25">
      <c r="A349" s="9">
        <f t="shared" si="5"/>
        <v>43536</v>
      </c>
      <c r="B349" s="26">
        <f>IFERROR(+VLOOKUP("LDBOND"&amp;A349,'Main File'!A:O,6,0),0)</f>
        <v>0</v>
      </c>
      <c r="C349" s="26">
        <f>IFERROR(+VLOOKUP("LDBOND"&amp;A349,'Main File'!A:O,7,0),0)</f>
        <v>0</v>
      </c>
      <c r="D349" s="26">
        <f>IFERROR(+VLOOKUP("LDBOND"&amp;A349,'Main File'!A:O,8,0),0)</f>
        <v>0</v>
      </c>
      <c r="E349" s="26">
        <f>IFERROR(+VLOOKUP("LDBOND"&amp;A349,'Main File'!A:O,9,0),0)</f>
        <v>0</v>
      </c>
      <c r="F349" s="26">
        <f>IFERROR(+VLOOKUP("LDBOND"&amp;A349,'Main File'!A:O,10,0),0)</f>
        <v>0</v>
      </c>
      <c r="G349" s="26">
        <f>IFERROR(+VLOOKUP("LDBOND"&amp;A349,'Main File'!A:O,11,0),0)</f>
        <v>0</v>
      </c>
      <c r="H349" s="26">
        <f>IFERROR(+VLOOKUP("LDBOND"&amp;A349,'Main File'!A:O,12,0),0)</f>
        <v>0</v>
      </c>
      <c r="I349" s="26">
        <f>IFERROR(+VLOOKUP("LDBOND"&amp;A349,'Main File'!A:O,13,0),0)</f>
        <v>0</v>
      </c>
      <c r="J349" s="26">
        <f>IFERROR(+VLOOKUP("LDBOND"&amp;A349,'Main File'!A:O,14,0),0)</f>
        <v>0</v>
      </c>
      <c r="K349" s="26">
        <f>IFERROR(+VLOOKUP("LDBOND"&amp;A349,'Main File'!A:O,15,0),0)</f>
        <v>0</v>
      </c>
    </row>
    <row r="350" spans="1:11" x14ac:dyDescent="0.25">
      <c r="A350" s="9">
        <f t="shared" si="5"/>
        <v>43537</v>
      </c>
      <c r="B350" s="26">
        <f>IFERROR(+VLOOKUP("LDBOND"&amp;A350,'Main File'!A:O,6,0),0)</f>
        <v>0</v>
      </c>
      <c r="C350" s="26">
        <f>IFERROR(+VLOOKUP("LDBOND"&amp;A350,'Main File'!A:O,7,0),0)</f>
        <v>0</v>
      </c>
      <c r="D350" s="26">
        <f>IFERROR(+VLOOKUP("LDBOND"&amp;A350,'Main File'!A:O,8,0),0)</f>
        <v>0</v>
      </c>
      <c r="E350" s="26">
        <f>IFERROR(+VLOOKUP("LDBOND"&amp;A350,'Main File'!A:O,9,0),0)</f>
        <v>0</v>
      </c>
      <c r="F350" s="26">
        <f>IFERROR(+VLOOKUP("LDBOND"&amp;A350,'Main File'!A:O,10,0),0)</f>
        <v>0</v>
      </c>
      <c r="G350" s="26">
        <f>IFERROR(+VLOOKUP("LDBOND"&amp;A350,'Main File'!A:O,11,0),0)</f>
        <v>0</v>
      </c>
      <c r="H350" s="26">
        <f>IFERROR(+VLOOKUP("LDBOND"&amp;A350,'Main File'!A:O,12,0),0)</f>
        <v>0</v>
      </c>
      <c r="I350" s="26">
        <f>IFERROR(+VLOOKUP("LDBOND"&amp;A350,'Main File'!A:O,13,0),0)</f>
        <v>0</v>
      </c>
      <c r="J350" s="26">
        <f>IFERROR(+VLOOKUP("LDBOND"&amp;A350,'Main File'!A:O,14,0),0)</f>
        <v>0</v>
      </c>
      <c r="K350" s="26">
        <f>IFERROR(+VLOOKUP("LDBOND"&amp;A350,'Main File'!A:O,15,0),0)</f>
        <v>0</v>
      </c>
    </row>
    <row r="351" spans="1:11" x14ac:dyDescent="0.25">
      <c r="A351" s="9">
        <f t="shared" si="5"/>
        <v>43538</v>
      </c>
      <c r="B351" s="26">
        <f>IFERROR(+VLOOKUP("LDBOND"&amp;A351,'Main File'!A:O,6,0),0)</f>
        <v>0</v>
      </c>
      <c r="C351" s="26">
        <f>IFERROR(+VLOOKUP("LDBOND"&amp;A351,'Main File'!A:O,7,0),0)</f>
        <v>0</v>
      </c>
      <c r="D351" s="26">
        <f>IFERROR(+VLOOKUP("LDBOND"&amp;A351,'Main File'!A:O,8,0),0)</f>
        <v>0</v>
      </c>
      <c r="E351" s="26">
        <f>IFERROR(+VLOOKUP("LDBOND"&amp;A351,'Main File'!A:O,9,0),0)</f>
        <v>0</v>
      </c>
      <c r="F351" s="26">
        <f>IFERROR(+VLOOKUP("LDBOND"&amp;A351,'Main File'!A:O,10,0),0)</f>
        <v>0</v>
      </c>
      <c r="G351" s="26">
        <f>IFERROR(+VLOOKUP("LDBOND"&amp;A351,'Main File'!A:O,11,0),0)</f>
        <v>0</v>
      </c>
      <c r="H351" s="26">
        <f>IFERROR(+VLOOKUP("LDBOND"&amp;A351,'Main File'!A:O,12,0),0)</f>
        <v>0</v>
      </c>
      <c r="I351" s="26">
        <f>IFERROR(+VLOOKUP("LDBOND"&amp;A351,'Main File'!A:O,13,0),0)</f>
        <v>0</v>
      </c>
      <c r="J351" s="26">
        <f>IFERROR(+VLOOKUP("LDBOND"&amp;A351,'Main File'!A:O,14,0),0)</f>
        <v>0</v>
      </c>
      <c r="K351" s="26">
        <f>IFERROR(+VLOOKUP("LDBOND"&amp;A351,'Main File'!A:O,15,0),0)</f>
        <v>0</v>
      </c>
    </row>
    <row r="352" spans="1:11" x14ac:dyDescent="0.25">
      <c r="A352" s="9">
        <f t="shared" si="5"/>
        <v>43539</v>
      </c>
      <c r="B352" s="26">
        <f>IFERROR(+VLOOKUP("LDBOND"&amp;A352,'Main File'!A:O,6,0),0)</f>
        <v>0</v>
      </c>
      <c r="C352" s="26">
        <f>IFERROR(+VLOOKUP("LDBOND"&amp;A352,'Main File'!A:O,7,0),0)</f>
        <v>0</v>
      </c>
      <c r="D352" s="26">
        <f>IFERROR(+VLOOKUP("LDBOND"&amp;A352,'Main File'!A:O,8,0),0)</f>
        <v>0</v>
      </c>
      <c r="E352" s="26">
        <f>IFERROR(+VLOOKUP("LDBOND"&amp;A352,'Main File'!A:O,9,0),0)</f>
        <v>0</v>
      </c>
      <c r="F352" s="26">
        <f>IFERROR(+VLOOKUP("LDBOND"&amp;A352,'Main File'!A:O,10,0),0)</f>
        <v>0</v>
      </c>
      <c r="G352" s="26">
        <f>IFERROR(+VLOOKUP("LDBOND"&amp;A352,'Main File'!A:O,11,0),0)</f>
        <v>0</v>
      </c>
      <c r="H352" s="26">
        <f>IFERROR(+VLOOKUP("LDBOND"&amp;A352,'Main File'!A:O,12,0),0)</f>
        <v>0</v>
      </c>
      <c r="I352" s="26">
        <f>IFERROR(+VLOOKUP("LDBOND"&amp;A352,'Main File'!A:O,13,0),0)</f>
        <v>0</v>
      </c>
      <c r="J352" s="26">
        <f>IFERROR(+VLOOKUP("LDBOND"&amp;A352,'Main File'!A:O,14,0),0)</f>
        <v>0</v>
      </c>
      <c r="K352" s="26">
        <f>IFERROR(+VLOOKUP("LDBOND"&amp;A352,'Main File'!A:O,15,0),0)</f>
        <v>0</v>
      </c>
    </row>
    <row r="353" spans="1:11" x14ac:dyDescent="0.25">
      <c r="A353" s="9">
        <f t="shared" si="5"/>
        <v>43540</v>
      </c>
      <c r="B353" s="26">
        <f>IFERROR(+VLOOKUP("LDBOND"&amp;A353,'Main File'!A:O,6,0),0)</f>
        <v>0</v>
      </c>
      <c r="C353" s="26">
        <f>IFERROR(+VLOOKUP("LDBOND"&amp;A353,'Main File'!A:O,7,0),0)</f>
        <v>0</v>
      </c>
      <c r="D353" s="26">
        <f>IFERROR(+VLOOKUP("LDBOND"&amp;A353,'Main File'!A:O,8,0),0)</f>
        <v>0</v>
      </c>
      <c r="E353" s="26">
        <f>IFERROR(+VLOOKUP("LDBOND"&amp;A353,'Main File'!A:O,9,0),0)</f>
        <v>0</v>
      </c>
      <c r="F353" s="26">
        <f>IFERROR(+VLOOKUP("LDBOND"&amp;A353,'Main File'!A:O,10,0),0)</f>
        <v>0</v>
      </c>
      <c r="G353" s="26">
        <f>IFERROR(+VLOOKUP("LDBOND"&amp;A353,'Main File'!A:O,11,0),0)</f>
        <v>0</v>
      </c>
      <c r="H353" s="26">
        <f>IFERROR(+VLOOKUP("LDBOND"&amp;A353,'Main File'!A:O,12,0),0)</f>
        <v>0</v>
      </c>
      <c r="I353" s="26">
        <f>IFERROR(+VLOOKUP("LDBOND"&amp;A353,'Main File'!A:O,13,0),0)</f>
        <v>0</v>
      </c>
      <c r="J353" s="26">
        <f>IFERROR(+VLOOKUP("LDBOND"&amp;A353,'Main File'!A:O,14,0),0)</f>
        <v>0</v>
      </c>
      <c r="K353" s="26">
        <f>IFERROR(+VLOOKUP("LDBOND"&amp;A353,'Main File'!A:O,15,0),0)</f>
        <v>0</v>
      </c>
    </row>
    <row r="354" spans="1:11" x14ac:dyDescent="0.25">
      <c r="A354" s="9">
        <f t="shared" si="5"/>
        <v>43541</v>
      </c>
      <c r="B354" s="26">
        <f>IFERROR(+VLOOKUP("LDBOND"&amp;A354,'Main File'!A:O,6,0),0)</f>
        <v>0</v>
      </c>
      <c r="C354" s="26">
        <f>IFERROR(+VLOOKUP("LDBOND"&amp;A354,'Main File'!A:O,7,0),0)</f>
        <v>0</v>
      </c>
      <c r="D354" s="26">
        <f>IFERROR(+VLOOKUP("LDBOND"&amp;A354,'Main File'!A:O,8,0),0)</f>
        <v>0</v>
      </c>
      <c r="E354" s="26">
        <f>IFERROR(+VLOOKUP("LDBOND"&amp;A354,'Main File'!A:O,9,0),0)</f>
        <v>0</v>
      </c>
      <c r="F354" s="26">
        <f>IFERROR(+VLOOKUP("LDBOND"&amp;A354,'Main File'!A:O,10,0),0)</f>
        <v>0</v>
      </c>
      <c r="G354" s="26">
        <f>IFERROR(+VLOOKUP("LDBOND"&amp;A354,'Main File'!A:O,11,0),0)</f>
        <v>0</v>
      </c>
      <c r="H354" s="26">
        <f>IFERROR(+VLOOKUP("LDBOND"&amp;A354,'Main File'!A:O,12,0),0)</f>
        <v>0</v>
      </c>
      <c r="I354" s="26">
        <f>IFERROR(+VLOOKUP("LDBOND"&amp;A354,'Main File'!A:O,13,0),0)</f>
        <v>0</v>
      </c>
      <c r="J354" s="26">
        <f>IFERROR(+VLOOKUP("LDBOND"&amp;A354,'Main File'!A:O,14,0),0)</f>
        <v>0</v>
      </c>
      <c r="K354" s="26">
        <f>IFERROR(+VLOOKUP("LDBOND"&amp;A354,'Main File'!A:O,15,0),0)</f>
        <v>0</v>
      </c>
    </row>
    <row r="355" spans="1:11" x14ac:dyDescent="0.25">
      <c r="A355" s="9">
        <f t="shared" si="5"/>
        <v>43542</v>
      </c>
      <c r="B355" s="26">
        <f>IFERROR(+VLOOKUP("LDBOND"&amp;A355,'Main File'!A:O,6,0),0)</f>
        <v>0</v>
      </c>
      <c r="C355" s="26">
        <f>IFERROR(+VLOOKUP("LDBOND"&amp;A355,'Main File'!A:O,7,0),0)</f>
        <v>0</v>
      </c>
      <c r="D355" s="26">
        <f>IFERROR(+VLOOKUP("LDBOND"&amp;A355,'Main File'!A:O,8,0),0)</f>
        <v>0</v>
      </c>
      <c r="E355" s="26">
        <f>IFERROR(+VLOOKUP("LDBOND"&amp;A355,'Main File'!A:O,9,0),0)</f>
        <v>0</v>
      </c>
      <c r="F355" s="26">
        <f>IFERROR(+VLOOKUP("LDBOND"&amp;A355,'Main File'!A:O,10,0),0)</f>
        <v>0</v>
      </c>
      <c r="G355" s="26">
        <f>IFERROR(+VLOOKUP("LDBOND"&amp;A355,'Main File'!A:O,11,0),0)</f>
        <v>0</v>
      </c>
      <c r="H355" s="26">
        <f>IFERROR(+VLOOKUP("LDBOND"&amp;A355,'Main File'!A:O,12,0),0)</f>
        <v>0</v>
      </c>
      <c r="I355" s="26">
        <f>IFERROR(+VLOOKUP("LDBOND"&amp;A355,'Main File'!A:O,13,0),0)</f>
        <v>0</v>
      </c>
      <c r="J355" s="26">
        <f>IFERROR(+VLOOKUP("LDBOND"&amp;A355,'Main File'!A:O,14,0),0)</f>
        <v>0</v>
      </c>
      <c r="K355" s="26">
        <f>IFERROR(+VLOOKUP("LDBOND"&amp;A355,'Main File'!A:O,15,0),0)</f>
        <v>0</v>
      </c>
    </row>
    <row r="356" spans="1:11" x14ac:dyDescent="0.25">
      <c r="A356" s="9">
        <f t="shared" si="5"/>
        <v>43543</v>
      </c>
      <c r="B356" s="26">
        <f>IFERROR(+VLOOKUP("LDBOND"&amp;A356,'Main File'!A:O,6,0),0)</f>
        <v>0</v>
      </c>
      <c r="C356" s="26">
        <f>IFERROR(+VLOOKUP("LDBOND"&amp;A356,'Main File'!A:O,7,0),0)</f>
        <v>0</v>
      </c>
      <c r="D356" s="26">
        <f>IFERROR(+VLOOKUP("LDBOND"&amp;A356,'Main File'!A:O,8,0),0)</f>
        <v>0</v>
      </c>
      <c r="E356" s="26">
        <f>IFERROR(+VLOOKUP("LDBOND"&amp;A356,'Main File'!A:O,9,0),0)</f>
        <v>0</v>
      </c>
      <c r="F356" s="26">
        <f>IFERROR(+VLOOKUP("LDBOND"&amp;A356,'Main File'!A:O,10,0),0)</f>
        <v>0</v>
      </c>
      <c r="G356" s="26">
        <f>IFERROR(+VLOOKUP("LDBOND"&amp;A356,'Main File'!A:O,11,0),0)</f>
        <v>0</v>
      </c>
      <c r="H356" s="26">
        <f>IFERROR(+VLOOKUP("LDBOND"&amp;A356,'Main File'!A:O,12,0),0)</f>
        <v>0</v>
      </c>
      <c r="I356" s="26">
        <f>IFERROR(+VLOOKUP("LDBOND"&amp;A356,'Main File'!A:O,13,0),0)</f>
        <v>0</v>
      </c>
      <c r="J356" s="26">
        <f>IFERROR(+VLOOKUP("LDBOND"&amp;A356,'Main File'!A:O,14,0),0)</f>
        <v>0</v>
      </c>
      <c r="K356" s="26">
        <f>IFERROR(+VLOOKUP("LDBOND"&amp;A356,'Main File'!A:O,15,0),0)</f>
        <v>0</v>
      </c>
    </row>
    <row r="357" spans="1:11" x14ac:dyDescent="0.25">
      <c r="A357" s="9">
        <f t="shared" si="5"/>
        <v>43544</v>
      </c>
      <c r="B357" s="26">
        <f>IFERROR(+VLOOKUP("LDBOND"&amp;A357,'Main File'!A:O,6,0),0)</f>
        <v>0</v>
      </c>
      <c r="C357" s="26">
        <f>IFERROR(+VLOOKUP("LDBOND"&amp;A357,'Main File'!A:O,7,0),0)</f>
        <v>0</v>
      </c>
      <c r="D357" s="26">
        <f>IFERROR(+VLOOKUP("LDBOND"&amp;A357,'Main File'!A:O,8,0),0)</f>
        <v>0</v>
      </c>
      <c r="E357" s="26">
        <f>IFERROR(+VLOOKUP("LDBOND"&amp;A357,'Main File'!A:O,9,0),0)</f>
        <v>0</v>
      </c>
      <c r="F357" s="26">
        <f>IFERROR(+VLOOKUP("LDBOND"&amp;A357,'Main File'!A:O,10,0),0)</f>
        <v>0</v>
      </c>
      <c r="G357" s="26">
        <f>IFERROR(+VLOOKUP("LDBOND"&amp;A357,'Main File'!A:O,11,0),0)</f>
        <v>0</v>
      </c>
      <c r="H357" s="26">
        <f>IFERROR(+VLOOKUP("LDBOND"&amp;A357,'Main File'!A:O,12,0),0)</f>
        <v>0</v>
      </c>
      <c r="I357" s="26">
        <f>IFERROR(+VLOOKUP("LDBOND"&amp;A357,'Main File'!A:O,13,0),0)</f>
        <v>0</v>
      </c>
      <c r="J357" s="26">
        <f>IFERROR(+VLOOKUP("LDBOND"&amp;A357,'Main File'!A:O,14,0),0)</f>
        <v>0</v>
      </c>
      <c r="K357" s="26">
        <f>IFERROR(+VLOOKUP("LDBOND"&amp;A357,'Main File'!A:O,15,0),0)</f>
        <v>0</v>
      </c>
    </row>
    <row r="358" spans="1:11" x14ac:dyDescent="0.25">
      <c r="A358" s="9">
        <f t="shared" si="5"/>
        <v>43545</v>
      </c>
      <c r="B358" s="26">
        <f>IFERROR(+VLOOKUP("LDBOND"&amp;A358,'Main File'!A:O,6,0),0)</f>
        <v>0</v>
      </c>
      <c r="C358" s="26">
        <f>IFERROR(+VLOOKUP("LDBOND"&amp;A358,'Main File'!A:O,7,0),0)</f>
        <v>0</v>
      </c>
      <c r="D358" s="26">
        <f>IFERROR(+VLOOKUP("LDBOND"&amp;A358,'Main File'!A:O,8,0),0)</f>
        <v>0</v>
      </c>
      <c r="E358" s="26">
        <f>IFERROR(+VLOOKUP("LDBOND"&amp;A358,'Main File'!A:O,9,0),0)</f>
        <v>0</v>
      </c>
      <c r="F358" s="26">
        <f>IFERROR(+VLOOKUP("LDBOND"&amp;A358,'Main File'!A:O,10,0),0)</f>
        <v>0</v>
      </c>
      <c r="G358" s="26">
        <f>IFERROR(+VLOOKUP("LDBOND"&amp;A358,'Main File'!A:O,11,0),0)</f>
        <v>0</v>
      </c>
      <c r="H358" s="26">
        <f>IFERROR(+VLOOKUP("LDBOND"&amp;A358,'Main File'!A:O,12,0),0)</f>
        <v>0</v>
      </c>
      <c r="I358" s="26">
        <f>IFERROR(+VLOOKUP("LDBOND"&amp;A358,'Main File'!A:O,13,0),0)</f>
        <v>0</v>
      </c>
      <c r="J358" s="26">
        <f>IFERROR(+VLOOKUP("LDBOND"&amp;A358,'Main File'!A:O,14,0),0)</f>
        <v>0</v>
      </c>
      <c r="K358" s="26">
        <f>IFERROR(+VLOOKUP("LDBOND"&amp;A358,'Main File'!A:O,15,0),0)</f>
        <v>0</v>
      </c>
    </row>
    <row r="359" spans="1:11" x14ac:dyDescent="0.25">
      <c r="A359" s="9">
        <f t="shared" si="5"/>
        <v>43546</v>
      </c>
      <c r="B359" s="26">
        <f>IFERROR(+VLOOKUP("LDBOND"&amp;A359,'Main File'!A:O,6,0),0)</f>
        <v>0</v>
      </c>
      <c r="C359" s="26">
        <f>IFERROR(+VLOOKUP("LDBOND"&amp;A359,'Main File'!A:O,7,0),0)</f>
        <v>0</v>
      </c>
      <c r="D359" s="26">
        <f>IFERROR(+VLOOKUP("LDBOND"&amp;A359,'Main File'!A:O,8,0),0)</f>
        <v>0</v>
      </c>
      <c r="E359" s="26">
        <f>IFERROR(+VLOOKUP("LDBOND"&amp;A359,'Main File'!A:O,9,0),0)</f>
        <v>0</v>
      </c>
      <c r="F359" s="26">
        <f>IFERROR(+VLOOKUP("LDBOND"&amp;A359,'Main File'!A:O,10,0),0)</f>
        <v>0</v>
      </c>
      <c r="G359" s="26">
        <f>IFERROR(+VLOOKUP("LDBOND"&amp;A359,'Main File'!A:O,11,0),0)</f>
        <v>0</v>
      </c>
      <c r="H359" s="26">
        <f>IFERROR(+VLOOKUP("LDBOND"&amp;A359,'Main File'!A:O,12,0),0)</f>
        <v>0</v>
      </c>
      <c r="I359" s="26">
        <f>IFERROR(+VLOOKUP("LDBOND"&amp;A359,'Main File'!A:O,13,0),0)</f>
        <v>0</v>
      </c>
      <c r="J359" s="26">
        <f>IFERROR(+VLOOKUP("LDBOND"&amp;A359,'Main File'!A:O,14,0),0)</f>
        <v>0</v>
      </c>
      <c r="K359" s="26">
        <f>IFERROR(+VLOOKUP("LDBOND"&amp;A359,'Main File'!A:O,15,0),0)</f>
        <v>0</v>
      </c>
    </row>
    <row r="360" spans="1:11" x14ac:dyDescent="0.25">
      <c r="A360" s="9">
        <f t="shared" si="5"/>
        <v>43547</v>
      </c>
      <c r="B360" s="26">
        <f>IFERROR(+VLOOKUP("LDBOND"&amp;A360,'Main File'!A:O,6,0),0)</f>
        <v>0</v>
      </c>
      <c r="C360" s="26">
        <f>IFERROR(+VLOOKUP("LDBOND"&amp;A360,'Main File'!A:O,7,0),0)</f>
        <v>0</v>
      </c>
      <c r="D360" s="26">
        <f>IFERROR(+VLOOKUP("LDBOND"&amp;A360,'Main File'!A:O,8,0),0)</f>
        <v>0</v>
      </c>
      <c r="E360" s="26">
        <f>IFERROR(+VLOOKUP("LDBOND"&amp;A360,'Main File'!A:O,9,0),0)</f>
        <v>0</v>
      </c>
      <c r="F360" s="26">
        <f>IFERROR(+VLOOKUP("LDBOND"&amp;A360,'Main File'!A:O,10,0),0)</f>
        <v>0</v>
      </c>
      <c r="G360" s="26">
        <f>IFERROR(+VLOOKUP("LDBOND"&amp;A360,'Main File'!A:O,11,0),0)</f>
        <v>0</v>
      </c>
      <c r="H360" s="26">
        <f>IFERROR(+VLOOKUP("LDBOND"&amp;A360,'Main File'!A:O,12,0),0)</f>
        <v>0</v>
      </c>
      <c r="I360" s="26">
        <f>IFERROR(+VLOOKUP("LDBOND"&amp;A360,'Main File'!A:O,13,0),0)</f>
        <v>0</v>
      </c>
      <c r="J360" s="26">
        <f>IFERROR(+VLOOKUP("LDBOND"&amp;A360,'Main File'!A:O,14,0),0)</f>
        <v>0</v>
      </c>
      <c r="K360" s="26">
        <f>IFERROR(+VLOOKUP("LDBOND"&amp;A360,'Main File'!A:O,15,0),0)</f>
        <v>0</v>
      </c>
    </row>
    <row r="361" spans="1:11" x14ac:dyDescent="0.25">
      <c r="A361" s="9">
        <f t="shared" si="5"/>
        <v>43548</v>
      </c>
      <c r="B361" s="26">
        <f>IFERROR(+VLOOKUP("LDBOND"&amp;A361,'Main File'!A:O,6,0),0)</f>
        <v>0</v>
      </c>
      <c r="C361" s="26">
        <f>IFERROR(+VLOOKUP("LDBOND"&amp;A361,'Main File'!A:O,7,0),0)</f>
        <v>0</v>
      </c>
      <c r="D361" s="26">
        <f>IFERROR(+VLOOKUP("LDBOND"&amp;A361,'Main File'!A:O,8,0),0)</f>
        <v>0</v>
      </c>
      <c r="E361" s="26">
        <f>IFERROR(+VLOOKUP("LDBOND"&amp;A361,'Main File'!A:O,9,0),0)</f>
        <v>0</v>
      </c>
      <c r="F361" s="26">
        <f>IFERROR(+VLOOKUP("LDBOND"&amp;A361,'Main File'!A:O,10,0),0)</f>
        <v>0</v>
      </c>
      <c r="G361" s="26">
        <f>IFERROR(+VLOOKUP("LDBOND"&amp;A361,'Main File'!A:O,11,0),0)</f>
        <v>0</v>
      </c>
      <c r="H361" s="26">
        <f>IFERROR(+VLOOKUP("LDBOND"&amp;A361,'Main File'!A:O,12,0),0)</f>
        <v>0</v>
      </c>
      <c r="I361" s="26">
        <f>IFERROR(+VLOOKUP("LDBOND"&amp;A361,'Main File'!A:O,13,0),0)</f>
        <v>0</v>
      </c>
      <c r="J361" s="26">
        <f>IFERROR(+VLOOKUP("LDBOND"&amp;A361,'Main File'!A:O,14,0),0)</f>
        <v>0</v>
      </c>
      <c r="K361" s="26">
        <f>IFERROR(+VLOOKUP("LDBOND"&amp;A361,'Main File'!A:O,15,0),0)</f>
        <v>0</v>
      </c>
    </row>
    <row r="362" spans="1:11" x14ac:dyDescent="0.25">
      <c r="A362" s="9">
        <f t="shared" si="5"/>
        <v>43549</v>
      </c>
      <c r="B362" s="26">
        <f>IFERROR(+VLOOKUP("LDBOND"&amp;A362,'Main File'!A:O,6,0),0)</f>
        <v>0</v>
      </c>
      <c r="C362" s="26">
        <f>IFERROR(+VLOOKUP("LDBOND"&amp;A362,'Main File'!A:O,7,0),0)</f>
        <v>0</v>
      </c>
      <c r="D362" s="26">
        <f>IFERROR(+VLOOKUP("LDBOND"&amp;A362,'Main File'!A:O,8,0),0)</f>
        <v>0</v>
      </c>
      <c r="E362" s="26">
        <f>IFERROR(+VLOOKUP("LDBOND"&amp;A362,'Main File'!A:O,9,0),0)</f>
        <v>0</v>
      </c>
      <c r="F362" s="26">
        <f>IFERROR(+VLOOKUP("LDBOND"&amp;A362,'Main File'!A:O,10,0),0)</f>
        <v>0</v>
      </c>
      <c r="G362" s="26">
        <f>IFERROR(+VLOOKUP("LDBOND"&amp;A362,'Main File'!A:O,11,0),0)</f>
        <v>0</v>
      </c>
      <c r="H362" s="26">
        <f>IFERROR(+VLOOKUP("LDBOND"&amp;A362,'Main File'!A:O,12,0),0)</f>
        <v>0</v>
      </c>
      <c r="I362" s="26">
        <f>IFERROR(+VLOOKUP("LDBOND"&amp;A362,'Main File'!A:O,13,0),0)</f>
        <v>0</v>
      </c>
      <c r="J362" s="26">
        <f>IFERROR(+VLOOKUP("LDBOND"&amp;A362,'Main File'!A:O,14,0),0)</f>
        <v>0</v>
      </c>
      <c r="K362" s="26">
        <f>IFERROR(+VLOOKUP("LDBOND"&amp;A362,'Main File'!A:O,15,0),0)</f>
        <v>0</v>
      </c>
    </row>
    <row r="363" spans="1:11" x14ac:dyDescent="0.25">
      <c r="A363" s="9">
        <f t="shared" si="5"/>
        <v>43550</v>
      </c>
      <c r="B363" s="26">
        <f>IFERROR(+VLOOKUP("LDBOND"&amp;A363,'Main File'!A:O,6,0),0)</f>
        <v>0</v>
      </c>
      <c r="C363" s="26">
        <f>IFERROR(+VLOOKUP("LDBOND"&amp;A363,'Main File'!A:O,7,0),0)</f>
        <v>0</v>
      </c>
      <c r="D363" s="26">
        <f>IFERROR(+VLOOKUP("LDBOND"&amp;A363,'Main File'!A:O,8,0),0)</f>
        <v>0</v>
      </c>
      <c r="E363" s="26">
        <f>IFERROR(+VLOOKUP("LDBOND"&amp;A363,'Main File'!A:O,9,0),0)</f>
        <v>0</v>
      </c>
      <c r="F363" s="26">
        <f>IFERROR(+VLOOKUP("LDBOND"&amp;A363,'Main File'!A:O,10,0),0)</f>
        <v>0</v>
      </c>
      <c r="G363" s="26">
        <f>IFERROR(+VLOOKUP("LDBOND"&amp;A363,'Main File'!A:O,11,0),0)</f>
        <v>0</v>
      </c>
      <c r="H363" s="26">
        <f>IFERROR(+VLOOKUP("LDBOND"&amp;A363,'Main File'!A:O,12,0),0)</f>
        <v>0</v>
      </c>
      <c r="I363" s="26">
        <f>IFERROR(+VLOOKUP("LDBOND"&amp;A363,'Main File'!A:O,13,0),0)</f>
        <v>0</v>
      </c>
      <c r="J363" s="26">
        <f>IFERROR(+VLOOKUP("LDBOND"&amp;A363,'Main File'!A:O,14,0),0)</f>
        <v>0</v>
      </c>
      <c r="K363" s="26">
        <f>IFERROR(+VLOOKUP("LDBOND"&amp;A363,'Main File'!A:O,15,0),0)</f>
        <v>0</v>
      </c>
    </row>
    <row r="364" spans="1:11" x14ac:dyDescent="0.25">
      <c r="A364" s="9">
        <f t="shared" si="5"/>
        <v>43551</v>
      </c>
      <c r="B364" s="26">
        <f>IFERROR(+VLOOKUP("LDBOND"&amp;A364,'Main File'!A:O,6,0),0)</f>
        <v>0</v>
      </c>
      <c r="C364" s="26">
        <f>IFERROR(+VLOOKUP("LDBOND"&amp;A364,'Main File'!A:O,7,0),0)</f>
        <v>0</v>
      </c>
      <c r="D364" s="26">
        <f>IFERROR(+VLOOKUP("LDBOND"&amp;A364,'Main File'!A:O,8,0),0)</f>
        <v>0</v>
      </c>
      <c r="E364" s="26">
        <f>IFERROR(+VLOOKUP("LDBOND"&amp;A364,'Main File'!A:O,9,0),0)</f>
        <v>0</v>
      </c>
      <c r="F364" s="26">
        <f>IFERROR(+VLOOKUP("LDBOND"&amp;A364,'Main File'!A:O,10,0),0)</f>
        <v>0</v>
      </c>
      <c r="G364" s="26">
        <f>IFERROR(+VLOOKUP("LDBOND"&amp;A364,'Main File'!A:O,11,0),0)</f>
        <v>0</v>
      </c>
      <c r="H364" s="26">
        <f>IFERROR(+VLOOKUP("LDBOND"&amp;A364,'Main File'!A:O,12,0),0)</f>
        <v>0</v>
      </c>
      <c r="I364" s="26">
        <f>IFERROR(+VLOOKUP("LDBOND"&amp;A364,'Main File'!A:O,13,0),0)</f>
        <v>0</v>
      </c>
      <c r="J364" s="26">
        <f>IFERROR(+VLOOKUP("LDBOND"&amp;A364,'Main File'!A:O,14,0),0)</f>
        <v>0</v>
      </c>
      <c r="K364" s="26">
        <f>IFERROR(+VLOOKUP("LDBOND"&amp;A364,'Main File'!A:O,15,0),0)</f>
        <v>0</v>
      </c>
    </row>
    <row r="365" spans="1:11" x14ac:dyDescent="0.25">
      <c r="A365" s="9">
        <f t="shared" si="5"/>
        <v>43552</v>
      </c>
      <c r="B365" s="26">
        <f>IFERROR(+VLOOKUP("LDBOND"&amp;A365,'Main File'!A:O,6,0),0)</f>
        <v>0</v>
      </c>
      <c r="C365" s="26">
        <f>IFERROR(+VLOOKUP("LDBOND"&amp;A365,'Main File'!A:O,7,0),0)</f>
        <v>0</v>
      </c>
      <c r="D365" s="26">
        <f>IFERROR(+VLOOKUP("LDBOND"&amp;A365,'Main File'!A:O,8,0),0)</f>
        <v>0</v>
      </c>
      <c r="E365" s="26">
        <f>IFERROR(+VLOOKUP("LDBOND"&amp;A365,'Main File'!A:O,9,0),0)</f>
        <v>0</v>
      </c>
      <c r="F365" s="26">
        <f>IFERROR(+VLOOKUP("LDBOND"&amp;A365,'Main File'!A:O,10,0),0)</f>
        <v>0</v>
      </c>
      <c r="G365" s="26">
        <f>IFERROR(+VLOOKUP("LDBOND"&amp;A365,'Main File'!A:O,11,0),0)</f>
        <v>0</v>
      </c>
      <c r="H365" s="26">
        <f>IFERROR(+VLOOKUP("LDBOND"&amp;A365,'Main File'!A:O,12,0),0)</f>
        <v>0</v>
      </c>
      <c r="I365" s="26">
        <f>IFERROR(+VLOOKUP("LDBOND"&amp;A365,'Main File'!A:O,13,0),0)</f>
        <v>0</v>
      </c>
      <c r="J365" s="26">
        <f>IFERROR(+VLOOKUP("LDBOND"&amp;A365,'Main File'!A:O,14,0),0)</f>
        <v>0</v>
      </c>
      <c r="K365" s="26">
        <f>IFERROR(+VLOOKUP("LDBOND"&amp;A365,'Main File'!A:O,15,0),0)</f>
        <v>0</v>
      </c>
    </row>
    <row r="366" spans="1:11" x14ac:dyDescent="0.25">
      <c r="A366" s="9">
        <f t="shared" si="5"/>
        <v>43553</v>
      </c>
      <c r="B366" s="26">
        <f>IFERROR(+VLOOKUP("LDBOND"&amp;A366,'Main File'!A:O,6,0),0)</f>
        <v>0</v>
      </c>
      <c r="C366" s="26">
        <f>IFERROR(+VLOOKUP("LDBOND"&amp;A366,'Main File'!A:O,7,0),0)</f>
        <v>0</v>
      </c>
      <c r="D366" s="26">
        <f>IFERROR(+VLOOKUP("LDBOND"&amp;A366,'Main File'!A:O,8,0),0)</f>
        <v>0</v>
      </c>
      <c r="E366" s="26">
        <f>IFERROR(+VLOOKUP("LDBOND"&amp;A366,'Main File'!A:O,9,0),0)</f>
        <v>0</v>
      </c>
      <c r="F366" s="26">
        <f>IFERROR(+VLOOKUP("LDBOND"&amp;A366,'Main File'!A:O,10,0),0)</f>
        <v>0</v>
      </c>
      <c r="G366" s="26">
        <f>IFERROR(+VLOOKUP("LDBOND"&amp;A366,'Main File'!A:O,11,0),0)</f>
        <v>0</v>
      </c>
      <c r="H366" s="26">
        <f>IFERROR(+VLOOKUP("LDBOND"&amp;A366,'Main File'!A:O,12,0),0)</f>
        <v>0</v>
      </c>
      <c r="I366" s="26">
        <f>IFERROR(+VLOOKUP("LDBOND"&amp;A366,'Main File'!A:O,13,0),0)</f>
        <v>0</v>
      </c>
      <c r="J366" s="26">
        <f>IFERROR(+VLOOKUP("LDBOND"&amp;A366,'Main File'!A:O,14,0),0)</f>
        <v>0</v>
      </c>
      <c r="K366" s="26">
        <f>IFERROR(+VLOOKUP("LDBOND"&amp;A366,'Main File'!A:O,15,0),0)</f>
        <v>0</v>
      </c>
    </row>
    <row r="367" spans="1:11" x14ac:dyDescent="0.25">
      <c r="A367" s="9">
        <f t="shared" si="5"/>
        <v>43554</v>
      </c>
      <c r="B367" s="26">
        <f>IFERROR(+VLOOKUP("LDBOND"&amp;A367,'Main File'!A:O,6,0),0)</f>
        <v>0</v>
      </c>
      <c r="C367" s="26">
        <f>IFERROR(+VLOOKUP("LDBOND"&amp;A367,'Main File'!A:O,7,0),0)</f>
        <v>0</v>
      </c>
      <c r="D367" s="26">
        <f>IFERROR(+VLOOKUP("LDBOND"&amp;A367,'Main File'!A:O,8,0),0)</f>
        <v>0</v>
      </c>
      <c r="E367" s="26">
        <f>IFERROR(+VLOOKUP("LDBOND"&amp;A367,'Main File'!A:O,9,0),0)</f>
        <v>0</v>
      </c>
      <c r="F367" s="26">
        <f>IFERROR(+VLOOKUP("LDBOND"&amp;A367,'Main File'!A:O,10,0),0)</f>
        <v>0</v>
      </c>
      <c r="G367" s="26">
        <f>IFERROR(+VLOOKUP("LDBOND"&amp;A367,'Main File'!A:O,11,0),0)</f>
        <v>0</v>
      </c>
      <c r="H367" s="26">
        <f>IFERROR(+VLOOKUP("LDBOND"&amp;A367,'Main File'!A:O,12,0),0)</f>
        <v>0</v>
      </c>
      <c r="I367" s="26">
        <f>IFERROR(+VLOOKUP("LDBOND"&amp;A367,'Main File'!A:O,13,0),0)</f>
        <v>0</v>
      </c>
      <c r="J367" s="26">
        <f>IFERROR(+VLOOKUP("LDBOND"&amp;A367,'Main File'!A:O,14,0),0)</f>
        <v>0</v>
      </c>
      <c r="K367" s="26">
        <f>IFERROR(+VLOOKUP("LDBOND"&amp;A367,'Main File'!A:O,15,0),0)</f>
        <v>0</v>
      </c>
    </row>
    <row r="368" spans="1:11" x14ac:dyDescent="0.25">
      <c r="A368" s="9">
        <f t="shared" si="5"/>
        <v>43555</v>
      </c>
      <c r="B368" s="26">
        <f>IFERROR(+VLOOKUP("LDBOND"&amp;A368,'Main File'!A:O,6,0),0)</f>
        <v>0</v>
      </c>
      <c r="C368" s="26">
        <f>IFERROR(+VLOOKUP("LDBOND"&amp;A368,'Main File'!A:O,7,0),0)</f>
        <v>0</v>
      </c>
      <c r="D368" s="26">
        <f>IFERROR(+VLOOKUP("LDBOND"&amp;A368,'Main File'!A:O,8,0),0)</f>
        <v>0</v>
      </c>
      <c r="E368" s="26">
        <f>IFERROR(+VLOOKUP("LDBOND"&amp;A368,'Main File'!A:O,9,0),0)</f>
        <v>0</v>
      </c>
      <c r="F368" s="26">
        <f>IFERROR(+VLOOKUP("LDBOND"&amp;A368,'Main File'!A:O,10,0),0)</f>
        <v>0</v>
      </c>
      <c r="G368" s="26">
        <f>IFERROR(+VLOOKUP("LDBOND"&amp;A368,'Main File'!A:O,11,0),0)</f>
        <v>0</v>
      </c>
      <c r="H368" s="26">
        <f>IFERROR(+VLOOKUP("LDBOND"&amp;A368,'Main File'!A:O,12,0),0)</f>
        <v>0</v>
      </c>
      <c r="I368" s="26">
        <f>IFERROR(+VLOOKUP("LDBOND"&amp;A368,'Main File'!A:O,13,0),0)</f>
        <v>0</v>
      </c>
      <c r="J368" s="26">
        <f>IFERROR(+VLOOKUP("LDBOND"&amp;A368,'Main File'!A:O,14,0),0)</f>
        <v>0</v>
      </c>
      <c r="K368" s="26">
        <f>IFERROR(+VLOOKUP("LDBOND"&amp;A368,'Main File'!A:O,15,0),0)</f>
        <v>0</v>
      </c>
    </row>
    <row r="369" spans="1:11" x14ac:dyDescent="0.25">
      <c r="A369" s="9"/>
      <c r="B369" s="14"/>
      <c r="C369" s="14"/>
      <c r="D369" s="14"/>
      <c r="E369" s="14"/>
      <c r="F369" s="14"/>
      <c r="G369" s="14"/>
      <c r="H369" s="14"/>
      <c r="I369" s="14"/>
      <c r="J369" s="14"/>
      <c r="K369" s="14"/>
    </row>
    <row r="370" spans="1:11" x14ac:dyDescent="0.25">
      <c r="A370" s="10" t="s">
        <v>84</v>
      </c>
      <c r="B370" s="16"/>
      <c r="C370" s="16"/>
      <c r="D370" s="16"/>
      <c r="E370" s="16"/>
      <c r="F370" s="16"/>
      <c r="G370" s="16"/>
      <c r="H370" s="16"/>
      <c r="I370" s="16"/>
      <c r="J370" s="16"/>
      <c r="K370" s="17"/>
    </row>
    <row r="371" spans="1:11" x14ac:dyDescent="0.25">
      <c r="A371" s="11" t="s">
        <v>85</v>
      </c>
      <c r="B371" s="18"/>
      <c r="C371" s="18"/>
      <c r="D371" s="18"/>
      <c r="E371" s="18"/>
      <c r="F371" s="18"/>
      <c r="G371" s="18"/>
      <c r="H371" s="18"/>
      <c r="I371" s="18"/>
      <c r="J371" s="18"/>
      <c r="K371" s="19"/>
    </row>
    <row r="372" spans="1:11" x14ac:dyDescent="0.25">
      <c r="A372" s="11" t="s">
        <v>86</v>
      </c>
      <c r="B372" s="18"/>
      <c r="C372" s="18"/>
      <c r="D372" s="18"/>
      <c r="E372" s="18"/>
      <c r="F372" s="18"/>
      <c r="G372" s="18"/>
      <c r="H372" s="18"/>
      <c r="I372" s="18"/>
      <c r="J372" s="18"/>
      <c r="K372" s="19"/>
    </row>
    <row r="373" spans="1:11" x14ac:dyDescent="0.25">
      <c r="A373" s="11" t="s">
        <v>87</v>
      </c>
      <c r="B373" s="18"/>
      <c r="C373" s="18"/>
      <c r="D373" s="18"/>
      <c r="E373" s="18"/>
      <c r="F373" s="18"/>
      <c r="G373" s="18"/>
      <c r="H373" s="18"/>
      <c r="I373" s="18"/>
      <c r="J373" s="18"/>
      <c r="K373" s="19"/>
    </row>
    <row r="374" spans="1:11" x14ac:dyDescent="0.25">
      <c r="A374" s="11" t="s">
        <v>88</v>
      </c>
      <c r="B374" s="18"/>
      <c r="C374" s="18"/>
      <c r="D374" s="18"/>
      <c r="E374" s="18"/>
      <c r="F374" s="18"/>
      <c r="G374" s="18"/>
      <c r="H374" s="18"/>
      <c r="I374" s="18"/>
      <c r="J374" s="18"/>
      <c r="K374" s="19"/>
    </row>
    <row r="375" spans="1:11" x14ac:dyDescent="0.25">
      <c r="A375" s="12" t="s">
        <v>89</v>
      </c>
      <c r="B375" s="20"/>
      <c r="C375" s="20"/>
      <c r="D375" s="20"/>
      <c r="E375" s="20"/>
      <c r="F375" s="20"/>
      <c r="G375" s="20"/>
      <c r="H375" s="20"/>
      <c r="I375" s="20"/>
      <c r="J375" s="20"/>
      <c r="K375" s="21"/>
    </row>
  </sheetData>
  <mergeCells count="3">
    <mergeCell ref="A1:K1"/>
    <mergeCell ref="B2:F2"/>
    <mergeCell ref="G2:K2"/>
  </mergeCells>
  <hyperlinks>
    <hyperlink ref="N1" location="index!A1" display="Go to Index" xr:uid="{C4311D58-830D-448C-AB89-2F51921E20F1}"/>
  </hyperlink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972211-04AF-4D94-85FF-E1E4ABC0E25E}">
  <dimension ref="A1:N15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A3" sqref="A3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Capital Protection Oriented Fund-Series 2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IFERROR(+VLOOKUP("LDCPO2"&amp;A4,'Main File'!A:O,6,0),0)</f>
        <v>2.2500769671066143</v>
      </c>
      <c r="C4" s="26">
        <f>IFERROR(+VLOOKUP("LDCPO2"&amp;A4,'Main File'!A:O,7,0),0)</f>
        <v>0</v>
      </c>
      <c r="D4" s="26">
        <f>IFERROR(+VLOOKUP("LDCPO2"&amp;A4,'Main File'!A:O,8,0),0)</f>
        <v>0</v>
      </c>
      <c r="E4" s="26">
        <f>IFERROR(+VLOOKUP("LDCPO2"&amp;A4,'Main File'!A:O,9,0),0)</f>
        <v>0.28801828917892147</v>
      </c>
      <c r="F4" s="26">
        <f>IFERROR(+VLOOKUP("LDCPO2"&amp;A4,'Main File'!A:O,10,0),0)</f>
        <v>2.5380952562855357</v>
      </c>
      <c r="G4" s="26">
        <f>IFERROR(+VLOOKUP("LDCPO2"&amp;A4,'Main File'!A:O,11,0),0)</f>
        <v>1.7500942626166069</v>
      </c>
      <c r="H4" s="26">
        <f>IFERROR(+VLOOKUP("LDCPO2"&amp;A4,'Main File'!A:O,12,0),0)</f>
        <v>0</v>
      </c>
      <c r="I4" s="26">
        <f>IFERROR(+VLOOKUP("LDCPO2"&amp;A4,'Main File'!A:O,13,0),0)</f>
        <v>0</v>
      </c>
      <c r="J4" s="26">
        <f>IFERROR(+VLOOKUP("LDCPO2"&amp;A4,'Main File'!A:O,14,0),0)</f>
        <v>0.28802383780956148</v>
      </c>
      <c r="K4" s="26">
        <f>IFERROR(+VLOOKUP("LDCPO2"&amp;A4,'Main File'!A:O,15,0),0)</f>
        <v>2.0381181004261686</v>
      </c>
    </row>
    <row r="5" spans="1:14" x14ac:dyDescent="0.25">
      <c r="A5" s="9">
        <f>A4+1</f>
        <v>43192</v>
      </c>
      <c r="B5" s="26">
        <f>IFERROR(+VLOOKUP("LDCPO2"&amp;A5,'Main File'!A:O,6,0),0)</f>
        <v>2.25007511541334</v>
      </c>
      <c r="C5" s="26">
        <f>IFERROR(+VLOOKUP("LDCPO2"&amp;A5,'Main File'!A:O,7,0),0)</f>
        <v>0</v>
      </c>
      <c r="D5" s="26">
        <f>IFERROR(+VLOOKUP("LDCPO2"&amp;A5,'Main File'!A:O,8,0),0)</f>
        <v>0</v>
      </c>
      <c r="E5" s="26">
        <f>IFERROR(+VLOOKUP("LDCPO2"&amp;A5,'Main File'!A:O,9,0),0)</f>
        <v>0.28801793031183709</v>
      </c>
      <c r="F5" s="26">
        <f>IFERROR(+VLOOKUP("LDCPO2"&amp;A5,'Main File'!A:O,10,0),0)</f>
        <v>2.5380930457251774</v>
      </c>
      <c r="G5" s="26">
        <f>IFERROR(+VLOOKUP("LDCPO2"&amp;A5,'Main File'!A:O,11,0),0)</f>
        <v>1.750151923055153</v>
      </c>
      <c r="H5" s="26">
        <f>IFERROR(+VLOOKUP("LDCPO2"&amp;A5,'Main File'!A:O,12,0),0)</f>
        <v>0</v>
      </c>
      <c r="I5" s="26">
        <f>IFERROR(+VLOOKUP("LDCPO2"&amp;A5,'Main File'!A:O,13,0),0)</f>
        <v>0</v>
      </c>
      <c r="J5" s="26">
        <f>IFERROR(+VLOOKUP("LDCPO2"&amp;A5,'Main File'!A:O,14,0),0)</f>
        <v>0.28806573251163742</v>
      </c>
      <c r="K5" s="26">
        <f>IFERROR(+VLOOKUP("LDCPO2"&amp;A5,'Main File'!A:O,15,0),0)</f>
        <v>2.0382176555667906</v>
      </c>
    </row>
    <row r="6" spans="1:14" x14ac:dyDescent="0.25">
      <c r="A6" s="9">
        <f>+A5+1</f>
        <v>43193</v>
      </c>
      <c r="B6" s="26">
        <f>IFERROR(+VLOOKUP("LDCPO2"&amp;A6,'Main File'!A:O,6,0),0)</f>
        <v>2.2690161328066871</v>
      </c>
      <c r="C6" s="26">
        <f>IFERROR(+VLOOKUP("LDCPO2"&amp;A6,'Main File'!A:O,7,0),0)</f>
        <v>0</v>
      </c>
      <c r="D6" s="26">
        <f>IFERROR(+VLOOKUP("LDCPO2"&amp;A6,'Main File'!A:O,8,0),0)</f>
        <v>0</v>
      </c>
      <c r="E6" s="26">
        <f>IFERROR(+VLOOKUP("LDCPO2"&amp;A6,'Main File'!A:O,9,0),0)</f>
        <v>0.29044285324110319</v>
      </c>
      <c r="F6" s="26">
        <f>IFERROR(+VLOOKUP("LDCPO2"&amp;A6,'Main File'!A:O,10,0),0)</f>
        <v>2.5594589860477903</v>
      </c>
      <c r="G6" s="26">
        <f>IFERROR(+VLOOKUP("LDCPO2"&amp;A6,'Main File'!A:O,11,0),0)</f>
        <v>1.7501205664023369</v>
      </c>
      <c r="H6" s="26">
        <f>IFERROR(+VLOOKUP("LDCPO2"&amp;A6,'Main File'!A:O,12,0),0)</f>
        <v>0</v>
      </c>
      <c r="I6" s="26">
        <f>IFERROR(+VLOOKUP("LDCPO2"&amp;A6,'Main File'!A:O,13,0),0)</f>
        <v>0</v>
      </c>
      <c r="J6" s="26">
        <f>IFERROR(+VLOOKUP("LDCPO2"&amp;A6,'Main File'!A:O,14,0),0)</f>
        <v>0.28802816678627813</v>
      </c>
      <c r="K6" s="26">
        <f>IFERROR(+VLOOKUP("LDCPO2"&amp;A6,'Main File'!A:O,15,0),0)</f>
        <v>2.0381487331886152</v>
      </c>
    </row>
    <row r="7" spans="1:14" x14ac:dyDescent="0.25">
      <c r="A7" s="9">
        <f t="shared" ref="A7:A8" si="0">+A6+1</f>
        <v>43194</v>
      </c>
      <c r="B7" s="26">
        <f>IFERROR(+VLOOKUP("LDCPO2"&amp;A7,'Main File'!A:O,6,0),0)</f>
        <v>2.2500772080150684</v>
      </c>
      <c r="C7" s="26">
        <f>IFERROR(+VLOOKUP("LDCPO2"&amp;A7,'Main File'!A:O,7,0),0)</f>
        <v>0</v>
      </c>
      <c r="D7" s="26">
        <f>IFERROR(+VLOOKUP("LDCPO2"&amp;A7,'Main File'!A:O,8,0),0)</f>
        <v>0</v>
      </c>
      <c r="E7" s="26">
        <f>IFERROR(+VLOOKUP("LDCPO2"&amp;A7,'Main File'!A:O,9,0),0)</f>
        <v>0.2880181111603356</v>
      </c>
      <c r="F7" s="26">
        <f>IFERROR(+VLOOKUP("LDCPO2"&amp;A7,'Main File'!A:O,10,0),0)</f>
        <v>2.5380953191754041</v>
      </c>
      <c r="G7" s="26">
        <f>IFERROR(+VLOOKUP("LDCPO2"&amp;A7,'Main File'!A:O,11,0),0)</f>
        <v>1.7501365011899781</v>
      </c>
      <c r="H7" s="26">
        <f>IFERROR(+VLOOKUP("LDCPO2"&amp;A7,'Main File'!A:O,12,0),0)</f>
        <v>0</v>
      </c>
      <c r="I7" s="26">
        <f>IFERROR(+VLOOKUP("LDCPO2"&amp;A7,'Main File'!A:O,13,0),0)</f>
        <v>0</v>
      </c>
      <c r="J7" s="26">
        <f>IFERROR(+VLOOKUP("LDCPO2"&amp;A7,'Main File'!A:O,14,0),0)</f>
        <v>0.28799839168111335</v>
      </c>
      <c r="K7" s="26">
        <f>IFERROR(+VLOOKUP("LDCPO2"&amp;A7,'Main File'!A:O,15,0),0)</f>
        <v>2.0381348928710916</v>
      </c>
    </row>
    <row r="8" spans="1:14" x14ac:dyDescent="0.25">
      <c r="A8" s="9">
        <f t="shared" si="0"/>
        <v>43195</v>
      </c>
      <c r="B8" s="26">
        <f>IFERROR(+VLOOKUP("LDCPO2"&amp;A8,'Main File'!A:O,6,0),0)</f>
        <v>2.2500762957417422</v>
      </c>
      <c r="C8" s="26">
        <f>IFERROR(+VLOOKUP("LDCPO2"&amp;A8,'Main File'!A:O,7,0),0)</f>
        <v>0</v>
      </c>
      <c r="D8" s="26">
        <f>IFERROR(+VLOOKUP("LDCPO2"&amp;A8,'Main File'!A:O,8,0),0)</f>
        <v>0</v>
      </c>
      <c r="E8" s="26">
        <f>IFERROR(+VLOOKUP("LDCPO2"&amp;A8,'Main File'!A:O,9,0),0)</f>
        <v>0.288019080329594</v>
      </c>
      <c r="F8" s="26">
        <f>IFERROR(+VLOOKUP("LDCPO2"&amp;A8,'Main File'!A:O,10,0),0)</f>
        <v>2.5380953760713361</v>
      </c>
      <c r="G8" s="26">
        <f>IFERROR(+VLOOKUP("LDCPO2"&amp;A8,'Main File'!A:O,11,0),0)</f>
        <v>1.7501501722651371</v>
      </c>
      <c r="H8" s="26">
        <f>IFERROR(+VLOOKUP("LDCPO2"&amp;A8,'Main File'!A:O,12,0),0)</f>
        <v>0</v>
      </c>
      <c r="I8" s="26">
        <f>IFERROR(+VLOOKUP("LDCPO2"&amp;A8,'Main File'!A:O,13,0),0)</f>
        <v>0</v>
      </c>
      <c r="J8" s="26">
        <f>IFERROR(+VLOOKUP("LDCPO2"&amp;A8,'Main File'!A:O,14,0),0)</f>
        <v>0.28796825080401456</v>
      </c>
      <c r="K8" s="26">
        <f>IFERROR(+VLOOKUP("LDCPO2"&amp;A8,'Main File'!A:O,15,0),0)</f>
        <v>2.0381184230691516</v>
      </c>
    </row>
    <row r="9" spans="1:14" x14ac:dyDescent="0.25">
      <c r="A9" s="9"/>
      <c r="B9" s="14"/>
      <c r="C9" s="14"/>
      <c r="D9" s="14"/>
      <c r="E9" s="14"/>
      <c r="F9" s="14"/>
      <c r="G9" s="14"/>
      <c r="H9" s="14"/>
      <c r="I9" s="14"/>
      <c r="J9" s="14"/>
      <c r="K9" s="14"/>
    </row>
    <row r="10" spans="1:14" x14ac:dyDescent="0.25">
      <c r="A10" s="10" t="s">
        <v>84</v>
      </c>
      <c r="B10" s="16"/>
      <c r="C10" s="16"/>
      <c r="D10" s="16"/>
      <c r="E10" s="16"/>
      <c r="F10" s="16"/>
      <c r="G10" s="16"/>
      <c r="H10" s="16"/>
      <c r="I10" s="16"/>
      <c r="J10" s="16"/>
      <c r="K10" s="17"/>
    </row>
    <row r="11" spans="1:14" x14ac:dyDescent="0.25">
      <c r="A11" s="11" t="s">
        <v>85</v>
      </c>
      <c r="B11" s="18"/>
      <c r="C11" s="18"/>
      <c r="D11" s="18"/>
      <c r="E11" s="18"/>
      <c r="F11" s="18"/>
      <c r="G11" s="18"/>
      <c r="H11" s="18"/>
      <c r="I11" s="18"/>
      <c r="J11" s="18"/>
      <c r="K11" s="19"/>
    </row>
    <row r="12" spans="1:14" x14ac:dyDescent="0.25">
      <c r="A12" s="11" t="s">
        <v>86</v>
      </c>
      <c r="B12" s="18"/>
      <c r="C12" s="18"/>
      <c r="D12" s="18"/>
      <c r="E12" s="18"/>
      <c r="F12" s="18"/>
      <c r="G12" s="18"/>
      <c r="H12" s="18"/>
      <c r="I12" s="18"/>
      <c r="J12" s="18"/>
      <c r="K12" s="19"/>
    </row>
    <row r="13" spans="1:14" x14ac:dyDescent="0.25">
      <c r="A13" s="11" t="s">
        <v>87</v>
      </c>
      <c r="B13" s="18"/>
      <c r="C13" s="18"/>
      <c r="D13" s="18"/>
      <c r="E13" s="18"/>
      <c r="F13" s="18"/>
      <c r="G13" s="18"/>
      <c r="H13" s="18"/>
      <c r="I13" s="18"/>
      <c r="J13" s="18"/>
      <c r="K13" s="19"/>
    </row>
    <row r="14" spans="1:14" x14ac:dyDescent="0.25">
      <c r="A14" s="11" t="s">
        <v>88</v>
      </c>
      <c r="B14" s="18"/>
      <c r="C14" s="18"/>
      <c r="D14" s="18"/>
      <c r="E14" s="18"/>
      <c r="F14" s="18"/>
      <c r="G14" s="18"/>
      <c r="H14" s="18"/>
      <c r="I14" s="18"/>
      <c r="J14" s="18"/>
      <c r="K14" s="19"/>
    </row>
    <row r="15" spans="1:14" x14ac:dyDescent="0.25">
      <c r="A15" s="12" t="s">
        <v>89</v>
      </c>
      <c r="B15" s="20"/>
      <c r="C15" s="20"/>
      <c r="D15" s="20"/>
      <c r="E15" s="20"/>
      <c r="F15" s="20"/>
      <c r="G15" s="20"/>
      <c r="H15" s="20"/>
      <c r="I15" s="20"/>
      <c r="J15" s="20"/>
      <c r="K15" s="21"/>
    </row>
  </sheetData>
  <mergeCells count="3">
    <mergeCell ref="A1:K1"/>
    <mergeCell ref="B2:F2"/>
    <mergeCell ref="G2:K2"/>
  </mergeCells>
  <hyperlinks>
    <hyperlink ref="N1" location="index!A1" display="Go to Index" xr:uid="{DCEDE7DC-A485-47EE-9B1A-3397A1227986}"/>
  </hyperlink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D1CD94-FF17-46D9-9E5C-EB77322EEE93}">
  <dimension ref="A1:N375"/>
  <sheetViews>
    <sheetView zoomScaleNormal="100" workbookViewId="0">
      <pane xSplit="1" ySplit="3" topLeftCell="B34" activePane="bottomRight" state="frozen"/>
      <selection pane="topRight" activeCell="B1" sqref="B1"/>
      <selection pane="bottomLeft" activeCell="A4" sqref="A4"/>
      <selection pane="bottomRight" activeCell="B47" sqref="B47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Dual Advantage Fixed Term Plan-Series 1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IFERROR(+VLOOKUP("LDDAF1"&amp;A4,'Main File'!A:O,6,0),0)</f>
        <v>2.2500856167537933</v>
      </c>
      <c r="C4" s="26">
        <f>IFERROR(+VLOOKUP("LDDAF1"&amp;A4,'Main File'!A:O,7,0),0)</f>
        <v>0</v>
      </c>
      <c r="D4" s="26">
        <f>IFERROR(+VLOOKUP("LDDAF1"&amp;A4,'Main File'!A:O,8,0),0)</f>
        <v>0</v>
      </c>
      <c r="E4" s="26">
        <f>IFERROR(+VLOOKUP("LDDAF1"&amp;A4,'Main File'!A:O,9,0),0)</f>
        <v>0.17461297537658249</v>
      </c>
      <c r="F4" s="26">
        <f>IFERROR(+VLOOKUP("LDDAF1"&amp;A4,'Main File'!A:O,10,0),0)</f>
        <v>2.4246985921303756</v>
      </c>
      <c r="G4" s="26">
        <f>IFERROR(+VLOOKUP("LDDAF1"&amp;A4,'Main File'!A:O,11,0),0)</f>
        <v>1.0800117883040337</v>
      </c>
      <c r="H4" s="26">
        <f>IFERROR(+VLOOKUP("LDDAF1"&amp;A4,'Main File'!A:O,12,0),0)</f>
        <v>0</v>
      </c>
      <c r="I4" s="26">
        <f>IFERROR(+VLOOKUP("LDDAF1"&amp;A4,'Main File'!A:O,13,0),0)</f>
        <v>0</v>
      </c>
      <c r="J4" s="26">
        <f>IFERROR(+VLOOKUP("LDDAF1"&amp;A4,'Main File'!A:O,14,0),0)</f>
        <v>0.17460304265359178</v>
      </c>
      <c r="K4" s="26">
        <f>IFERROR(+VLOOKUP("LDDAF1"&amp;A4,'Main File'!A:O,15,0),0)</f>
        <v>1.2546148309576255</v>
      </c>
    </row>
    <row r="5" spans="1:14" x14ac:dyDescent="0.25">
      <c r="A5" s="9">
        <f>A4+1</f>
        <v>43192</v>
      </c>
      <c r="B5" s="26">
        <f>IFERROR(+VLOOKUP("LDDAF1"&amp;A5,'Main File'!A:O,6,0),0)</f>
        <v>2.2500875468543899</v>
      </c>
      <c r="C5" s="26">
        <f>IFERROR(+VLOOKUP("LDDAF1"&amp;A5,'Main File'!A:O,7,0),0)</f>
        <v>0</v>
      </c>
      <c r="D5" s="26">
        <f>IFERROR(+VLOOKUP("LDDAF1"&amp;A5,'Main File'!A:O,8,0),0)</f>
        <v>0</v>
      </c>
      <c r="E5" s="26">
        <f>IFERROR(+VLOOKUP("LDDAF1"&amp;A5,'Main File'!A:O,9,0),0)</f>
        <v>0.17461240679847284</v>
      </c>
      <c r="F5" s="26">
        <f>IFERROR(+VLOOKUP("LDDAF1"&amp;A5,'Main File'!A:O,10,0),0)</f>
        <v>2.4246999536528628</v>
      </c>
      <c r="G5" s="26">
        <f>IFERROR(+VLOOKUP("LDDAF1"&amp;A5,'Main File'!A:O,11,0),0)</f>
        <v>1.0800105562022266</v>
      </c>
      <c r="H5" s="26">
        <f>IFERROR(+VLOOKUP("LDDAF1"&amp;A5,'Main File'!A:O,12,0),0)</f>
        <v>0</v>
      </c>
      <c r="I5" s="26">
        <f>IFERROR(+VLOOKUP("LDDAF1"&amp;A5,'Main File'!A:O,13,0),0)</f>
        <v>0</v>
      </c>
      <c r="J5" s="26">
        <f>IFERROR(+VLOOKUP("LDDAF1"&amp;A5,'Main File'!A:O,14,0),0)</f>
        <v>0.17460515938696178</v>
      </c>
      <c r="K5" s="26">
        <f>IFERROR(+VLOOKUP("LDDAF1"&amp;A5,'Main File'!A:O,15,0),0)</f>
        <v>1.2546157155891884</v>
      </c>
    </row>
    <row r="6" spans="1:14" x14ac:dyDescent="0.25">
      <c r="A6" s="9">
        <f>+A5+1</f>
        <v>43193</v>
      </c>
      <c r="B6" s="26">
        <f>IFERROR(+VLOOKUP("LDDAF1"&amp;A6,'Main File'!A:O,6,0),0)</f>
        <v>2.2500858145053377</v>
      </c>
      <c r="C6" s="26">
        <f>IFERROR(+VLOOKUP("LDDAF1"&amp;A6,'Main File'!A:O,7,0),0)</f>
        <v>0</v>
      </c>
      <c r="D6" s="26">
        <f>IFERROR(+VLOOKUP("LDDAF1"&amp;A6,'Main File'!A:O,8,0),0)</f>
        <v>0</v>
      </c>
      <c r="E6" s="26">
        <f>IFERROR(+VLOOKUP("LDDAF1"&amp;A6,'Main File'!A:O,9,0),0)</f>
        <v>0.17461141334397476</v>
      </c>
      <c r="F6" s="26">
        <f>IFERROR(+VLOOKUP("LDDAF1"&amp;A6,'Main File'!A:O,10,0),0)</f>
        <v>2.4246972278493124</v>
      </c>
      <c r="G6" s="26">
        <f>IFERROR(+VLOOKUP("LDDAF1"&amp;A6,'Main File'!A:O,11,0),0)</f>
        <v>1.0800130284443321</v>
      </c>
      <c r="H6" s="26">
        <f>IFERROR(+VLOOKUP("LDDAF1"&amp;A6,'Main File'!A:O,12,0),0)</f>
        <v>0</v>
      </c>
      <c r="I6" s="26">
        <f>IFERROR(+VLOOKUP("LDDAF1"&amp;A6,'Main File'!A:O,13,0),0)</f>
        <v>0</v>
      </c>
      <c r="J6" s="26">
        <f>IFERROR(+VLOOKUP("LDDAF1"&amp;A6,'Main File'!A:O,14,0),0)</f>
        <v>0.17460593795213289</v>
      </c>
      <c r="K6" s="26">
        <f>IFERROR(+VLOOKUP("LDDAF1"&amp;A6,'Main File'!A:O,15,0),0)</f>
        <v>1.2546189663964651</v>
      </c>
    </row>
    <row r="7" spans="1:14" x14ac:dyDescent="0.25">
      <c r="A7" s="9">
        <f t="shared" ref="A7:A225" si="0">+A6+1</f>
        <v>43194</v>
      </c>
      <c r="B7" s="26">
        <f>IFERROR(+VLOOKUP("LDDAF1"&amp;A7,'Main File'!A:O,6,0),0)</f>
        <v>2.2500855006355982</v>
      </c>
      <c r="C7" s="26">
        <f>IFERROR(+VLOOKUP("LDDAF1"&amp;A7,'Main File'!A:O,7,0),0)</f>
        <v>0</v>
      </c>
      <c r="D7" s="26">
        <f>IFERROR(+VLOOKUP("LDDAF1"&amp;A7,'Main File'!A:O,8,0),0)</f>
        <v>0</v>
      </c>
      <c r="E7" s="26">
        <f>IFERROR(+VLOOKUP("LDDAF1"&amp;A7,'Main File'!A:O,9,0),0)</f>
        <v>0.17461135877865289</v>
      </c>
      <c r="F7" s="26">
        <f>IFERROR(+VLOOKUP("LDDAF1"&amp;A7,'Main File'!A:O,10,0),0)</f>
        <v>2.4246968594142513</v>
      </c>
      <c r="G7" s="26">
        <f>IFERROR(+VLOOKUP("LDDAF1"&amp;A7,'Main File'!A:O,11,0),0)</f>
        <v>1.0800098307920443</v>
      </c>
      <c r="H7" s="26">
        <f>IFERROR(+VLOOKUP("LDDAF1"&amp;A7,'Main File'!A:O,12,0),0)</f>
        <v>0</v>
      </c>
      <c r="I7" s="26">
        <f>IFERROR(+VLOOKUP("LDDAF1"&amp;A7,'Main File'!A:O,13,0),0)</f>
        <v>0</v>
      </c>
      <c r="J7" s="26">
        <f>IFERROR(+VLOOKUP("LDDAF1"&amp;A7,'Main File'!A:O,14,0),0)</f>
        <v>0.174606633162492</v>
      </c>
      <c r="K7" s="26">
        <f>IFERROR(+VLOOKUP("LDDAF1"&amp;A7,'Main File'!A:O,15,0),0)</f>
        <v>1.2546164639545363</v>
      </c>
    </row>
    <row r="8" spans="1:14" x14ac:dyDescent="0.25">
      <c r="A8" s="9">
        <f t="shared" si="0"/>
        <v>43195</v>
      </c>
      <c r="B8" s="26">
        <f>IFERROR(+VLOOKUP("LDDAF1"&amp;A8,'Main File'!A:O,6,0),0)</f>
        <v>2.25008337735742</v>
      </c>
      <c r="C8" s="26">
        <f>IFERROR(+VLOOKUP("LDDAF1"&amp;A8,'Main File'!A:O,7,0),0)</f>
        <v>0</v>
      </c>
      <c r="D8" s="26">
        <f>IFERROR(+VLOOKUP("LDDAF1"&amp;A8,'Main File'!A:O,8,0),0)</f>
        <v>0</v>
      </c>
      <c r="E8" s="26">
        <f>IFERROR(+VLOOKUP("LDDAF1"&amp;A8,'Main File'!A:O,9,0),0)</f>
        <v>0.17461095862089532</v>
      </c>
      <c r="F8" s="26">
        <f>IFERROR(+VLOOKUP("LDDAF1"&amp;A8,'Main File'!A:O,10,0),0)</f>
        <v>2.4246943359783155</v>
      </c>
      <c r="G8" s="26">
        <f>IFERROR(+VLOOKUP("LDDAF1"&amp;A8,'Main File'!A:O,11,0),0)</f>
        <v>1.0800140210069951</v>
      </c>
      <c r="H8" s="26">
        <f>IFERROR(+VLOOKUP("LDDAF1"&amp;A8,'Main File'!A:O,12,0),0)</f>
        <v>0</v>
      </c>
      <c r="I8" s="26">
        <f>IFERROR(+VLOOKUP("LDDAF1"&amp;A8,'Main File'!A:O,13,0),0)</f>
        <v>0</v>
      </c>
      <c r="J8" s="26">
        <f>IFERROR(+VLOOKUP("LDDAF1"&amp;A8,'Main File'!A:O,14,0),0)</f>
        <v>0.17460837616507902</v>
      </c>
      <c r="K8" s="26">
        <f>IFERROR(+VLOOKUP("LDDAF1"&amp;A8,'Main File'!A:O,15,0),0)</f>
        <v>1.254622397172074</v>
      </c>
    </row>
    <row r="9" spans="1:14" x14ac:dyDescent="0.25">
      <c r="A9" s="9">
        <f t="shared" si="0"/>
        <v>43196</v>
      </c>
      <c r="B9" s="26">
        <f>IFERROR(+VLOOKUP("LDDAF1"&amp;A9,'Main File'!A:O,6,0),0)</f>
        <v>2.2500855240833855</v>
      </c>
      <c r="C9" s="26">
        <f>IFERROR(+VLOOKUP("LDDAF1"&amp;A9,'Main File'!A:O,7,0),0)</f>
        <v>0</v>
      </c>
      <c r="D9" s="26">
        <f>IFERROR(+VLOOKUP("LDDAF1"&amp;A9,'Main File'!A:O,8,0),0)</f>
        <v>0</v>
      </c>
      <c r="E9" s="26">
        <f>IFERROR(+VLOOKUP("LDDAF1"&amp;A9,'Main File'!A:O,9,0),0)</f>
        <v>0.17461121043614172</v>
      </c>
      <c r="F9" s="26">
        <f>IFERROR(+VLOOKUP("LDDAF1"&amp;A9,'Main File'!A:O,10,0),0)</f>
        <v>2.4246967345195274</v>
      </c>
      <c r="G9" s="26">
        <f>IFERROR(+VLOOKUP("LDDAF1"&amp;A9,'Main File'!A:O,11,0),0)</f>
        <v>1.0800109981414536</v>
      </c>
      <c r="H9" s="26">
        <f>IFERROR(+VLOOKUP("LDDAF1"&amp;A9,'Main File'!A:O,12,0),0)</f>
        <v>0</v>
      </c>
      <c r="I9" s="26">
        <f>IFERROR(+VLOOKUP("LDDAF1"&amp;A9,'Main File'!A:O,13,0),0)</f>
        <v>0</v>
      </c>
      <c r="J9" s="26">
        <f>IFERROR(+VLOOKUP("LDDAF1"&amp;A9,'Main File'!A:O,14,0),0)</f>
        <v>0.17460575253304012</v>
      </c>
      <c r="K9" s="26">
        <f>IFERROR(+VLOOKUP("LDDAF1"&amp;A9,'Main File'!A:O,15,0),0)</f>
        <v>1.2546167506744936</v>
      </c>
    </row>
    <row r="10" spans="1:14" x14ac:dyDescent="0.25">
      <c r="A10" s="9">
        <f t="shared" si="0"/>
        <v>43197</v>
      </c>
      <c r="B10" s="26">
        <f>IFERROR(+VLOOKUP("LDDAF1"&amp;A10,'Main File'!A:O,6,0),0)</f>
        <v>2.2500860754815473</v>
      </c>
      <c r="C10" s="26">
        <f>IFERROR(+VLOOKUP("LDDAF1"&amp;A10,'Main File'!A:O,7,0),0)</f>
        <v>0</v>
      </c>
      <c r="D10" s="26">
        <f>IFERROR(+VLOOKUP("LDDAF1"&amp;A10,'Main File'!A:O,8,0),0)</f>
        <v>0</v>
      </c>
      <c r="E10" s="26">
        <f>IFERROR(+VLOOKUP("LDDAF1"&amp;A10,'Main File'!A:O,9,0),0)</f>
        <v>0.17461074573500845</v>
      </c>
      <c r="F10" s="26">
        <f>IFERROR(+VLOOKUP("LDDAF1"&amp;A10,'Main File'!A:O,10,0),0)</f>
        <v>2.4246968212165556</v>
      </c>
      <c r="G10" s="26">
        <f>IFERROR(+VLOOKUP("LDDAF1"&amp;A10,'Main File'!A:O,11,0),0)</f>
        <v>1.0800114962418312</v>
      </c>
      <c r="H10" s="26">
        <f>IFERROR(+VLOOKUP("LDDAF1"&amp;A10,'Main File'!A:O,12,0),0)</f>
        <v>0</v>
      </c>
      <c r="I10" s="26">
        <f>IFERROR(+VLOOKUP("LDDAF1"&amp;A10,'Main File'!A:O,13,0),0)</f>
        <v>0</v>
      </c>
      <c r="J10" s="26">
        <f>IFERROR(+VLOOKUP("LDDAF1"&amp;A10,'Main File'!A:O,14,0),0)</f>
        <v>0.17460851964167012</v>
      </c>
      <c r="K10" s="26">
        <f>IFERROR(+VLOOKUP("LDDAF1"&amp;A10,'Main File'!A:O,15,0),0)</f>
        <v>1.2546200158835012</v>
      </c>
    </row>
    <row r="11" spans="1:14" x14ac:dyDescent="0.25">
      <c r="A11" s="9">
        <f t="shared" si="0"/>
        <v>43198</v>
      </c>
      <c r="B11" s="26">
        <f>IFERROR(+VLOOKUP("LDDAF1"&amp;A11,'Main File'!A:O,6,0),0)</f>
        <v>2.2500847836672491</v>
      </c>
      <c r="C11" s="26">
        <f>IFERROR(+VLOOKUP("LDDAF1"&amp;A11,'Main File'!A:O,7,0),0)</f>
        <v>0</v>
      </c>
      <c r="D11" s="26">
        <f>IFERROR(+VLOOKUP("LDDAF1"&amp;A11,'Main File'!A:O,8,0),0)</f>
        <v>0</v>
      </c>
      <c r="E11" s="26">
        <f>IFERROR(+VLOOKUP("LDDAF1"&amp;A11,'Main File'!A:O,9,0),0)</f>
        <v>0.17461021779872643</v>
      </c>
      <c r="F11" s="26">
        <f>IFERROR(+VLOOKUP("LDDAF1"&amp;A11,'Main File'!A:O,10,0),0)</f>
        <v>2.4246950014659756</v>
      </c>
      <c r="G11" s="26">
        <f>IFERROR(+VLOOKUP("LDDAF1"&amp;A11,'Main File'!A:O,11,0),0)</f>
        <v>1.0800115964955865</v>
      </c>
      <c r="H11" s="26">
        <f>IFERROR(+VLOOKUP("LDDAF1"&amp;A11,'Main File'!A:O,12,0),0)</f>
        <v>0</v>
      </c>
      <c r="I11" s="26">
        <f>IFERROR(+VLOOKUP("LDDAF1"&amp;A11,'Main File'!A:O,13,0),0)</f>
        <v>0</v>
      </c>
      <c r="J11" s="26">
        <f>IFERROR(+VLOOKUP("LDDAF1"&amp;A11,'Main File'!A:O,14,0),0)</f>
        <v>0.17460699081198022</v>
      </c>
      <c r="K11" s="26">
        <f>IFERROR(+VLOOKUP("LDDAF1"&amp;A11,'Main File'!A:O,15,0),0)</f>
        <v>1.2546185873075668</v>
      </c>
    </row>
    <row r="12" spans="1:14" x14ac:dyDescent="0.25">
      <c r="A12" s="9">
        <f t="shared" si="0"/>
        <v>43199</v>
      </c>
      <c r="B12" s="26">
        <f>IFERROR(+VLOOKUP("LDDAF1"&amp;A12,'Main File'!A:O,6,0),0)</f>
        <v>2.2500841805470206</v>
      </c>
      <c r="C12" s="26">
        <f>IFERROR(+VLOOKUP("LDDAF1"&amp;A12,'Main File'!A:O,7,0),0)</f>
        <v>0</v>
      </c>
      <c r="D12" s="26">
        <f>IFERROR(+VLOOKUP("LDDAF1"&amp;A12,'Main File'!A:O,8,0),0)</f>
        <v>0</v>
      </c>
      <c r="E12" s="26">
        <f>IFERROR(+VLOOKUP("LDDAF1"&amp;A12,'Main File'!A:O,9,0),0)</f>
        <v>0.17461226001077715</v>
      </c>
      <c r="F12" s="26">
        <f>IFERROR(+VLOOKUP("LDDAF1"&amp;A12,'Main File'!A:O,10,0),0)</f>
        <v>2.4246964405577978</v>
      </c>
      <c r="G12" s="26">
        <f>IFERROR(+VLOOKUP("LDDAF1"&amp;A12,'Main File'!A:O,11,0),0)</f>
        <v>1.0800140180400446</v>
      </c>
      <c r="H12" s="26">
        <f>IFERROR(+VLOOKUP("LDDAF1"&amp;A12,'Main File'!A:O,12,0),0)</f>
        <v>0</v>
      </c>
      <c r="I12" s="26">
        <f>IFERROR(+VLOOKUP("LDDAF1"&amp;A12,'Main File'!A:O,13,0),0)</f>
        <v>0</v>
      </c>
      <c r="J12" s="26">
        <f>IFERROR(+VLOOKUP("LDDAF1"&amp;A12,'Main File'!A:O,14,0),0)</f>
        <v>0.17460639640594397</v>
      </c>
      <c r="K12" s="26">
        <f>IFERROR(+VLOOKUP("LDDAF1"&amp;A12,'Main File'!A:O,15,0),0)</f>
        <v>1.2546204144459885</v>
      </c>
    </row>
    <row r="13" spans="1:14" x14ac:dyDescent="0.25">
      <c r="A13" s="9">
        <f t="shared" si="0"/>
        <v>43200</v>
      </c>
      <c r="B13" s="26">
        <f>IFERROR(+VLOOKUP("LDDAF1"&amp;A13,'Main File'!A:O,6,0),0)</f>
        <v>2.2500857774391756</v>
      </c>
      <c r="C13" s="26">
        <f>IFERROR(+VLOOKUP("LDDAF1"&amp;A13,'Main File'!A:O,7,0),0)</f>
        <v>0</v>
      </c>
      <c r="D13" s="26">
        <f>IFERROR(+VLOOKUP("LDDAF1"&amp;A13,'Main File'!A:O,8,0),0)</f>
        <v>0</v>
      </c>
      <c r="E13" s="26">
        <f>IFERROR(+VLOOKUP("LDDAF1"&amp;A13,'Main File'!A:O,9,0),0)</f>
        <v>0.17461303828776897</v>
      </c>
      <c r="F13" s="26">
        <f>IFERROR(+VLOOKUP("LDDAF1"&amp;A13,'Main File'!A:O,10,0),0)</f>
        <v>2.4246988157269445</v>
      </c>
      <c r="G13" s="26">
        <f>IFERROR(+VLOOKUP("LDDAF1"&amp;A13,'Main File'!A:O,11,0),0)</f>
        <v>1.0800099806740129</v>
      </c>
      <c r="H13" s="26">
        <f>IFERROR(+VLOOKUP("LDDAF1"&amp;A13,'Main File'!A:O,12,0),0)</f>
        <v>0</v>
      </c>
      <c r="I13" s="26">
        <f>IFERROR(+VLOOKUP("LDDAF1"&amp;A13,'Main File'!A:O,13,0),0)</f>
        <v>0</v>
      </c>
      <c r="J13" s="26">
        <f>IFERROR(+VLOOKUP("LDDAF1"&amp;A13,'Main File'!A:O,14,0),0)</f>
        <v>0.17460341612049166</v>
      </c>
      <c r="K13" s="26">
        <f>IFERROR(+VLOOKUP("LDDAF1"&amp;A13,'Main File'!A:O,15,0),0)</f>
        <v>1.2546133967945046</v>
      </c>
    </row>
    <row r="14" spans="1:14" x14ac:dyDescent="0.25">
      <c r="A14" s="9">
        <f t="shared" si="0"/>
        <v>43201</v>
      </c>
      <c r="B14" s="26">
        <f>IFERROR(+VLOOKUP("LDDAF1"&amp;A14,'Main File'!A:O,6,0),0)</f>
        <v>2.2500872380334562</v>
      </c>
      <c r="C14" s="26">
        <f>IFERROR(+VLOOKUP("LDDAF1"&amp;A14,'Main File'!A:O,7,0),0)</f>
        <v>0</v>
      </c>
      <c r="D14" s="26">
        <f>IFERROR(+VLOOKUP("LDDAF1"&amp;A14,'Main File'!A:O,8,0),0)</f>
        <v>0</v>
      </c>
      <c r="E14" s="26">
        <f>IFERROR(+VLOOKUP("LDDAF1"&amp;A14,'Main File'!A:O,9,0),0)</f>
        <v>0.17461332381247568</v>
      </c>
      <c r="F14" s="26">
        <f>IFERROR(+VLOOKUP("LDDAF1"&amp;A14,'Main File'!A:O,10,0),0)</f>
        <v>2.4247005618459321</v>
      </c>
      <c r="G14" s="26">
        <f>IFERROR(+VLOOKUP("LDDAF1"&amp;A14,'Main File'!A:O,11,0),0)</f>
        <v>1.0800103459623791</v>
      </c>
      <c r="H14" s="26">
        <f>IFERROR(+VLOOKUP("LDDAF1"&amp;A14,'Main File'!A:O,12,0),0)</f>
        <v>0</v>
      </c>
      <c r="I14" s="26">
        <f>IFERROR(+VLOOKUP("LDDAF1"&amp;A14,'Main File'!A:O,13,0),0)</f>
        <v>0</v>
      </c>
      <c r="J14" s="26">
        <f>IFERROR(+VLOOKUP("LDDAF1"&amp;A14,'Main File'!A:O,14,0),0)</f>
        <v>0.17460413482816081</v>
      </c>
      <c r="K14" s="26">
        <f>IFERROR(+VLOOKUP("LDDAF1"&amp;A14,'Main File'!A:O,15,0),0)</f>
        <v>1.2546144807905399</v>
      </c>
    </row>
    <row r="15" spans="1:14" x14ac:dyDescent="0.25">
      <c r="A15" s="9">
        <f t="shared" si="0"/>
        <v>43202</v>
      </c>
      <c r="B15" s="26">
        <f>IFERROR(+VLOOKUP("LDDAF1"&amp;A15,'Main File'!A:O,6,0),0)</f>
        <v>2.2500857794330322</v>
      </c>
      <c r="C15" s="26">
        <f>IFERROR(+VLOOKUP("LDDAF1"&amp;A15,'Main File'!A:O,7,0),0)</f>
        <v>0</v>
      </c>
      <c r="D15" s="26">
        <f>IFERROR(+VLOOKUP("LDDAF1"&amp;A15,'Main File'!A:O,8,0),0)</f>
        <v>0</v>
      </c>
      <c r="E15" s="26">
        <f>IFERROR(+VLOOKUP("LDDAF1"&amp;A15,'Main File'!A:O,9,0),0)</f>
        <v>0.17461289368261204</v>
      </c>
      <c r="F15" s="26">
        <f>IFERROR(+VLOOKUP("LDDAF1"&amp;A15,'Main File'!A:O,10,0),0)</f>
        <v>2.4246986731156444</v>
      </c>
      <c r="G15" s="26">
        <f>IFERROR(+VLOOKUP("LDDAF1"&amp;A15,'Main File'!A:O,11,0),0)</f>
        <v>1.0800113845372512</v>
      </c>
      <c r="H15" s="26">
        <f>IFERROR(+VLOOKUP("LDDAF1"&amp;A15,'Main File'!A:O,12,0),0)</f>
        <v>0</v>
      </c>
      <c r="I15" s="26">
        <f>IFERROR(+VLOOKUP("LDDAF1"&amp;A15,'Main File'!A:O,13,0),0)</f>
        <v>0</v>
      </c>
      <c r="J15" s="26">
        <f>IFERROR(+VLOOKUP("LDDAF1"&amp;A15,'Main File'!A:O,14,0),0)</f>
        <v>0.17460520969720011</v>
      </c>
      <c r="K15" s="26">
        <f>IFERROR(+VLOOKUP("LDDAF1"&amp;A15,'Main File'!A:O,15,0),0)</f>
        <v>1.2546165942344514</v>
      </c>
    </row>
    <row r="16" spans="1:14" x14ac:dyDescent="0.25">
      <c r="A16" s="9">
        <f t="shared" si="0"/>
        <v>43203</v>
      </c>
      <c r="B16" s="26">
        <f>IFERROR(+VLOOKUP("LDDAF1"&amp;A16,'Main File'!A:O,6,0),0)</f>
        <v>2.2500848815185983</v>
      </c>
      <c r="C16" s="26">
        <f>IFERROR(+VLOOKUP("LDDAF1"&amp;A16,'Main File'!A:O,7,0),0)</f>
        <v>0</v>
      </c>
      <c r="D16" s="26">
        <f>IFERROR(+VLOOKUP("LDDAF1"&amp;A16,'Main File'!A:O,8,0),0)</f>
        <v>0</v>
      </c>
      <c r="E16" s="26">
        <f>IFERROR(+VLOOKUP("LDDAF1"&amp;A16,'Main File'!A:O,9,0),0)</f>
        <v>0.1746133439712251</v>
      </c>
      <c r="F16" s="26">
        <f>IFERROR(+VLOOKUP("LDDAF1"&amp;A16,'Main File'!A:O,10,0),0)</f>
        <v>2.4246982254898235</v>
      </c>
      <c r="G16" s="26">
        <f>IFERROR(+VLOOKUP("LDDAF1"&amp;A16,'Main File'!A:O,11,0),0)</f>
        <v>1.0800111322768247</v>
      </c>
      <c r="H16" s="26">
        <f>IFERROR(+VLOOKUP("LDDAF1"&amp;A16,'Main File'!A:O,12,0),0)</f>
        <v>0</v>
      </c>
      <c r="I16" s="26">
        <f>IFERROR(+VLOOKUP("LDDAF1"&amp;A16,'Main File'!A:O,13,0),0)</f>
        <v>0</v>
      </c>
      <c r="J16" s="26">
        <f>IFERROR(+VLOOKUP("LDDAF1"&amp;A16,'Main File'!A:O,14,0),0)</f>
        <v>0.17460439937796757</v>
      </c>
      <c r="K16" s="26">
        <f>IFERROR(+VLOOKUP("LDDAF1"&amp;A16,'Main File'!A:O,15,0),0)</f>
        <v>1.2546155316547922</v>
      </c>
    </row>
    <row r="17" spans="1:11" x14ac:dyDescent="0.25">
      <c r="A17" s="9">
        <f t="shared" si="0"/>
        <v>43204</v>
      </c>
      <c r="B17" s="26">
        <f>IFERROR(+VLOOKUP("LDDAF1"&amp;A17,'Main File'!A:O,6,0),0)</f>
        <v>2.2500850564740804</v>
      </c>
      <c r="C17" s="26">
        <f>IFERROR(+VLOOKUP("LDDAF1"&amp;A17,'Main File'!A:O,7,0),0)</f>
        <v>0</v>
      </c>
      <c r="D17" s="26">
        <f>IFERROR(+VLOOKUP("LDDAF1"&amp;A17,'Main File'!A:O,8,0),0)</f>
        <v>0</v>
      </c>
      <c r="E17" s="26">
        <f>IFERROR(+VLOOKUP("LDDAF1"&amp;A17,'Main File'!A:O,9,0),0)</f>
        <v>0.17461285173623725</v>
      </c>
      <c r="F17" s="26">
        <f>IFERROR(+VLOOKUP("LDDAF1"&amp;A17,'Main File'!A:O,10,0),0)</f>
        <v>2.4246979082103177</v>
      </c>
      <c r="G17" s="26">
        <f>IFERROR(+VLOOKUP("LDDAF1"&amp;A17,'Main File'!A:O,11,0),0)</f>
        <v>1.0800134053476846</v>
      </c>
      <c r="H17" s="26">
        <f>IFERROR(+VLOOKUP("LDDAF1"&amp;A17,'Main File'!A:O,12,0),0)</f>
        <v>0</v>
      </c>
      <c r="I17" s="26">
        <f>IFERROR(+VLOOKUP("LDDAF1"&amp;A17,'Main File'!A:O,13,0),0)</f>
        <v>0</v>
      </c>
      <c r="J17" s="26">
        <f>IFERROR(+VLOOKUP("LDDAF1"&amp;A17,'Main File'!A:O,14,0),0)</f>
        <v>0.17460288729814233</v>
      </c>
      <c r="K17" s="26">
        <f>IFERROR(+VLOOKUP("LDDAF1"&amp;A17,'Main File'!A:O,15,0),0)</f>
        <v>1.2546162926458271</v>
      </c>
    </row>
    <row r="18" spans="1:11" x14ac:dyDescent="0.25">
      <c r="A18" s="9">
        <f t="shared" si="0"/>
        <v>43205</v>
      </c>
      <c r="B18" s="26">
        <f>IFERROR(+VLOOKUP("LDDAF1"&amp;A18,'Main File'!A:O,6,0),0)</f>
        <v>2.2500862704015754</v>
      </c>
      <c r="C18" s="26">
        <f>IFERROR(+VLOOKUP("LDDAF1"&amp;A18,'Main File'!A:O,7,0),0)</f>
        <v>0</v>
      </c>
      <c r="D18" s="26">
        <f>IFERROR(+VLOOKUP("LDDAF1"&amp;A18,'Main File'!A:O,8,0),0)</f>
        <v>0</v>
      </c>
      <c r="E18" s="26">
        <f>IFERROR(+VLOOKUP("LDDAF1"&amp;A18,'Main File'!A:O,9,0),0)</f>
        <v>0.17461236076327727</v>
      </c>
      <c r="F18" s="26">
        <f>IFERROR(+VLOOKUP("LDDAF1"&amp;A18,'Main File'!A:O,10,0),0)</f>
        <v>2.4246986311648526</v>
      </c>
      <c r="G18" s="26">
        <f>IFERROR(+VLOOKUP("LDDAF1"&amp;A18,'Main File'!A:O,11,0),0)</f>
        <v>1.080011464472135</v>
      </c>
      <c r="H18" s="26">
        <f>IFERROR(+VLOOKUP("LDDAF1"&amp;A18,'Main File'!A:O,12,0),0)</f>
        <v>0</v>
      </c>
      <c r="I18" s="26">
        <f>IFERROR(+VLOOKUP("LDDAF1"&amp;A18,'Main File'!A:O,13,0),0)</f>
        <v>0</v>
      </c>
      <c r="J18" s="26">
        <f>IFERROR(+VLOOKUP("LDDAF1"&amp;A18,'Main File'!A:O,14,0),0)</f>
        <v>0.17460559052577673</v>
      </c>
      <c r="K18" s="26">
        <f>IFERROR(+VLOOKUP("LDDAF1"&amp;A18,'Main File'!A:O,15,0),0)</f>
        <v>1.2546170549979117</v>
      </c>
    </row>
    <row r="19" spans="1:11" x14ac:dyDescent="0.25">
      <c r="A19" s="9">
        <f t="shared" si="0"/>
        <v>43206</v>
      </c>
      <c r="B19" s="26">
        <f>IFERROR(+VLOOKUP("LDDAF1"&amp;A19,'Main File'!A:O,6,0),0)</f>
        <v>2.2500861085898736</v>
      </c>
      <c r="C19" s="26">
        <f>IFERROR(+VLOOKUP("LDDAF1"&amp;A19,'Main File'!A:O,7,0),0)</f>
        <v>0</v>
      </c>
      <c r="D19" s="26">
        <f>IFERROR(+VLOOKUP("LDDAF1"&amp;A19,'Main File'!A:O,8,0),0)</f>
        <v>0</v>
      </c>
      <c r="E19" s="26">
        <f>IFERROR(+VLOOKUP("LDDAF1"&amp;A19,'Main File'!A:O,9,0),0)</f>
        <v>0.17461276590682182</v>
      </c>
      <c r="F19" s="26">
        <f>IFERROR(+VLOOKUP("LDDAF1"&amp;A19,'Main File'!A:O,10,0),0)</f>
        <v>2.4246988744966953</v>
      </c>
      <c r="G19" s="26">
        <f>IFERROR(+VLOOKUP("LDDAF1"&amp;A19,'Main File'!A:O,11,0),0)</f>
        <v>1.0800103095875444</v>
      </c>
      <c r="H19" s="26">
        <f>IFERROR(+VLOOKUP("LDDAF1"&amp;A19,'Main File'!A:O,12,0),0)</f>
        <v>0</v>
      </c>
      <c r="I19" s="26">
        <f>IFERROR(+VLOOKUP("LDDAF1"&amp;A19,'Main File'!A:O,13,0),0)</f>
        <v>0</v>
      </c>
      <c r="J19" s="26">
        <f>IFERROR(+VLOOKUP("LDDAF1"&amp;A19,'Main File'!A:O,14,0),0)</f>
        <v>0.17460244260580096</v>
      </c>
      <c r="K19" s="26">
        <f>IFERROR(+VLOOKUP("LDDAF1"&amp;A19,'Main File'!A:O,15,0),0)</f>
        <v>1.2546127521933454</v>
      </c>
    </row>
    <row r="20" spans="1:11" x14ac:dyDescent="0.25">
      <c r="A20" s="9">
        <f t="shared" si="0"/>
        <v>43207</v>
      </c>
      <c r="B20" s="26">
        <f>IFERROR(+VLOOKUP("LDDAF1"&amp;A20,'Main File'!A:O,6,0),0)</f>
        <v>2.2500843392002148</v>
      </c>
      <c r="C20" s="26">
        <f>IFERROR(+VLOOKUP("LDDAF1"&amp;A20,'Main File'!A:O,7,0),0)</f>
        <v>0</v>
      </c>
      <c r="D20" s="26">
        <f>IFERROR(+VLOOKUP("LDDAF1"&amp;A20,'Main File'!A:O,8,0),0)</f>
        <v>0</v>
      </c>
      <c r="E20" s="26">
        <f>IFERROR(+VLOOKUP("LDDAF1"&amp;A20,'Main File'!A:O,9,0),0)</f>
        <v>0.17461090968792059</v>
      </c>
      <c r="F20" s="26">
        <f>IFERROR(+VLOOKUP("LDDAF1"&amp;A20,'Main File'!A:O,10,0),0)</f>
        <v>2.4246952488881353</v>
      </c>
      <c r="G20" s="26">
        <f>IFERROR(+VLOOKUP("LDDAF1"&amp;A20,'Main File'!A:O,11,0),0)</f>
        <v>1.0800135803752091</v>
      </c>
      <c r="H20" s="26">
        <f>IFERROR(+VLOOKUP("LDDAF1"&amp;A20,'Main File'!A:O,12,0),0)</f>
        <v>0</v>
      </c>
      <c r="I20" s="26">
        <f>IFERROR(+VLOOKUP("LDDAF1"&amp;A20,'Main File'!A:O,13,0),0)</f>
        <v>0</v>
      </c>
      <c r="J20" s="26">
        <f>IFERROR(+VLOOKUP("LDDAF1"&amp;A20,'Main File'!A:O,14,0),0)</f>
        <v>0.17460701224399641</v>
      </c>
      <c r="K20" s="26">
        <f>IFERROR(+VLOOKUP("LDDAF1"&amp;A20,'Main File'!A:O,15,0),0)</f>
        <v>1.2546205926192056</v>
      </c>
    </row>
    <row r="21" spans="1:11" x14ac:dyDescent="0.25">
      <c r="A21" s="9">
        <f t="shared" si="0"/>
        <v>43208</v>
      </c>
      <c r="B21" s="26">
        <f>IFERROR(+VLOOKUP("LDDAF1"&amp;A21,'Main File'!A:O,6,0),0)</f>
        <v>2.2500857438435578</v>
      </c>
      <c r="C21" s="26">
        <f>IFERROR(+VLOOKUP("LDDAF1"&amp;A21,'Main File'!A:O,7,0),0)</f>
        <v>0</v>
      </c>
      <c r="D21" s="26">
        <f>IFERROR(+VLOOKUP("LDDAF1"&amp;A21,'Main File'!A:O,8,0),0)</f>
        <v>0</v>
      </c>
      <c r="E21" s="26">
        <f>IFERROR(+VLOOKUP("LDDAF1"&amp;A21,'Main File'!A:O,9,0),0)</f>
        <v>0.1746125550225659</v>
      </c>
      <c r="F21" s="26">
        <f>IFERROR(+VLOOKUP("LDDAF1"&amp;A21,'Main File'!A:O,10,0),0)</f>
        <v>2.4246982988661236</v>
      </c>
      <c r="G21" s="26">
        <f>IFERROR(+VLOOKUP("LDDAF1"&amp;A21,'Main File'!A:O,11,0),0)</f>
        <v>1.0800102149598716</v>
      </c>
      <c r="H21" s="26">
        <f>IFERROR(+VLOOKUP("LDDAF1"&amp;A21,'Main File'!A:O,12,0),0)</f>
        <v>0</v>
      </c>
      <c r="I21" s="26">
        <f>IFERROR(+VLOOKUP("LDDAF1"&amp;A21,'Main File'!A:O,13,0),0)</f>
        <v>0</v>
      </c>
      <c r="J21" s="26">
        <f>IFERROR(+VLOOKUP("LDDAF1"&amp;A21,'Main File'!A:O,14,0),0)</f>
        <v>0.17460296509956996</v>
      </c>
      <c r="K21" s="26">
        <f>IFERROR(+VLOOKUP("LDDAF1"&amp;A21,'Main File'!A:O,15,0),0)</f>
        <v>1.2546131800594416</v>
      </c>
    </row>
    <row r="22" spans="1:11" x14ac:dyDescent="0.25">
      <c r="A22" s="9">
        <f t="shared" si="0"/>
        <v>43209</v>
      </c>
      <c r="B22" s="26">
        <f>IFERROR(+VLOOKUP("LDDAF1"&amp;A22,'Main File'!A:O,6,0),0)</f>
        <v>2.2500842041489371</v>
      </c>
      <c r="C22" s="26">
        <f>IFERROR(+VLOOKUP("LDDAF1"&amp;A22,'Main File'!A:O,7,0),0)</f>
        <v>0</v>
      </c>
      <c r="D22" s="26">
        <f>IFERROR(+VLOOKUP("LDDAF1"&amp;A22,'Main File'!A:O,8,0),0)</f>
        <v>0</v>
      </c>
      <c r="E22" s="26">
        <f>IFERROR(+VLOOKUP("LDDAF1"&amp;A22,'Main File'!A:O,9,0),0)</f>
        <v>0.17460991808853776</v>
      </c>
      <c r="F22" s="26">
        <f>IFERROR(+VLOOKUP("LDDAF1"&amp;A22,'Main File'!A:O,10,0),0)</f>
        <v>2.4246941222374749</v>
      </c>
      <c r="G22" s="26">
        <f>IFERROR(+VLOOKUP("LDDAF1"&amp;A22,'Main File'!A:O,11,0),0)</f>
        <v>1.080011300836045</v>
      </c>
      <c r="H22" s="26">
        <f>IFERROR(+VLOOKUP("LDDAF1"&amp;A22,'Main File'!A:O,12,0),0)</f>
        <v>0</v>
      </c>
      <c r="I22" s="26">
        <f>IFERROR(+VLOOKUP("LDDAF1"&amp;A22,'Main File'!A:O,13,0),0)</f>
        <v>0</v>
      </c>
      <c r="J22" s="26">
        <f>IFERROR(+VLOOKUP("LDDAF1"&amp;A22,'Main File'!A:O,14,0),0)</f>
        <v>0.17460912812380436</v>
      </c>
      <c r="K22" s="26">
        <f>IFERROR(+VLOOKUP("LDDAF1"&amp;A22,'Main File'!A:O,15,0),0)</f>
        <v>1.2546204289598495</v>
      </c>
    </row>
    <row r="23" spans="1:11" x14ac:dyDescent="0.25">
      <c r="A23" s="9">
        <f t="shared" si="0"/>
        <v>43210</v>
      </c>
      <c r="B23" s="26">
        <f>IFERROR(+VLOOKUP("LDDAF1"&amp;A23,'Main File'!A:O,6,0),0)</f>
        <v>2.2500865885147414</v>
      </c>
      <c r="C23" s="26">
        <f>IFERROR(+VLOOKUP("LDDAF1"&amp;A23,'Main File'!A:O,7,0),0)</f>
        <v>0</v>
      </c>
      <c r="D23" s="26">
        <f>IFERROR(+VLOOKUP("LDDAF1"&amp;A23,'Main File'!A:O,8,0),0)</f>
        <v>0</v>
      </c>
      <c r="E23" s="26">
        <f>IFERROR(+VLOOKUP("LDDAF1"&amp;A23,'Main File'!A:O,9,0),0)</f>
        <v>0.1746115326179585</v>
      </c>
      <c r="F23" s="26">
        <f>IFERROR(+VLOOKUP("LDDAF1"&amp;A23,'Main File'!A:O,10,0),0)</f>
        <v>2.4246981211327001</v>
      </c>
      <c r="G23" s="26">
        <f>IFERROR(+VLOOKUP("LDDAF1"&amp;A23,'Main File'!A:O,11,0),0)</f>
        <v>1.0800119148664844</v>
      </c>
      <c r="H23" s="26">
        <f>IFERROR(+VLOOKUP("LDDAF1"&amp;A23,'Main File'!A:O,12,0),0)</f>
        <v>0</v>
      </c>
      <c r="I23" s="26">
        <f>IFERROR(+VLOOKUP("LDDAF1"&amp;A23,'Main File'!A:O,13,0),0)</f>
        <v>0</v>
      </c>
      <c r="J23" s="26">
        <f>IFERROR(+VLOOKUP("LDDAF1"&amp;A23,'Main File'!A:O,14,0),0)</f>
        <v>0.17460486489885832</v>
      </c>
      <c r="K23" s="26">
        <f>IFERROR(+VLOOKUP("LDDAF1"&amp;A23,'Main File'!A:O,15,0),0)</f>
        <v>1.2546167797653427</v>
      </c>
    </row>
    <row r="24" spans="1:11" x14ac:dyDescent="0.25">
      <c r="A24" s="9">
        <f t="shared" si="0"/>
        <v>43211</v>
      </c>
      <c r="B24" s="26">
        <f>IFERROR(+VLOOKUP("LDDAF1"&amp;A24,'Main File'!A:O,6,0),0)</f>
        <v>2.2500841817603381</v>
      </c>
      <c r="C24" s="26">
        <f>IFERROR(+VLOOKUP("LDDAF1"&amp;A24,'Main File'!A:O,7,0),0)</f>
        <v>0</v>
      </c>
      <c r="D24" s="26">
        <f>IFERROR(+VLOOKUP("LDDAF1"&amp;A24,'Main File'!A:O,8,0),0)</f>
        <v>0</v>
      </c>
      <c r="E24" s="26">
        <f>IFERROR(+VLOOKUP("LDDAF1"&amp;A24,'Main File'!A:O,9,0),0)</f>
        <v>0.17461044545124052</v>
      </c>
      <c r="F24" s="26">
        <f>IFERROR(+VLOOKUP("LDDAF1"&amp;A24,'Main File'!A:O,10,0),0)</f>
        <v>2.4246946272115788</v>
      </c>
      <c r="G24" s="26">
        <f>IFERROR(+VLOOKUP("LDDAF1"&amp;A24,'Main File'!A:O,11,0),0)</f>
        <v>1.0800124726978244</v>
      </c>
      <c r="H24" s="26">
        <f>IFERROR(+VLOOKUP("LDDAF1"&amp;A24,'Main File'!A:O,12,0),0)</f>
        <v>0</v>
      </c>
      <c r="I24" s="26">
        <f>IFERROR(+VLOOKUP("LDDAF1"&amp;A24,'Main File'!A:O,13,0),0)</f>
        <v>0</v>
      </c>
      <c r="J24" s="26">
        <f>IFERROR(+VLOOKUP("LDDAF1"&amp;A24,'Main File'!A:O,14,0),0)</f>
        <v>0.17460694401092874</v>
      </c>
      <c r="K24" s="26">
        <f>IFERROR(+VLOOKUP("LDDAF1"&amp;A24,'Main File'!A:O,15,0),0)</f>
        <v>1.2546194167087532</v>
      </c>
    </row>
    <row r="25" spans="1:11" x14ac:dyDescent="0.25">
      <c r="A25" s="9">
        <f t="shared" si="0"/>
        <v>43212</v>
      </c>
      <c r="B25" s="26">
        <f>IFERROR(+VLOOKUP("LDDAF1"&amp;A25,'Main File'!A:O,6,0),0)</f>
        <v>2.250086895899269</v>
      </c>
      <c r="C25" s="26">
        <f>IFERROR(+VLOOKUP("LDDAF1"&amp;A25,'Main File'!A:O,7,0),0)</f>
        <v>0</v>
      </c>
      <c r="D25" s="26">
        <f>IFERROR(+VLOOKUP("LDDAF1"&amp;A25,'Main File'!A:O,8,0),0)</f>
        <v>0</v>
      </c>
      <c r="E25" s="26">
        <f>IFERROR(+VLOOKUP("LDDAF1"&amp;A25,'Main File'!A:O,9,0),0)</f>
        <v>0.17461140138581913</v>
      </c>
      <c r="F25" s="26">
        <f>IFERROR(+VLOOKUP("LDDAF1"&amp;A25,'Main File'!A:O,10,0),0)</f>
        <v>2.4246982972850883</v>
      </c>
      <c r="G25" s="26">
        <f>IFERROR(+VLOOKUP("LDDAF1"&amp;A25,'Main File'!A:O,11,0),0)</f>
        <v>1.0800088294084751</v>
      </c>
      <c r="H25" s="26">
        <f>IFERROR(+VLOOKUP("LDDAF1"&amp;A25,'Main File'!A:O,12,0),0)</f>
        <v>0</v>
      </c>
      <c r="I25" s="26">
        <f>IFERROR(+VLOOKUP("LDDAF1"&amp;A25,'Main File'!A:O,13,0),0)</f>
        <v>0</v>
      </c>
      <c r="J25" s="26">
        <f>IFERROR(+VLOOKUP("LDDAF1"&amp;A25,'Main File'!A:O,14,0),0)</f>
        <v>0.17460482068215455</v>
      </c>
      <c r="K25" s="26">
        <f>IFERROR(+VLOOKUP("LDDAF1"&amp;A25,'Main File'!A:O,15,0),0)</f>
        <v>1.2546136500906298</v>
      </c>
    </row>
    <row r="26" spans="1:11" x14ac:dyDescent="0.25">
      <c r="A26" s="9">
        <f t="shared" si="0"/>
        <v>43213</v>
      </c>
      <c r="B26" s="26">
        <f>IFERROR(+VLOOKUP("LDDAF1"&amp;A26,'Main File'!A:O,6,0),0)</f>
        <v>2.2500869928429514</v>
      </c>
      <c r="C26" s="26">
        <f>IFERROR(+VLOOKUP("LDDAF1"&amp;A26,'Main File'!A:O,7,0),0)</f>
        <v>0</v>
      </c>
      <c r="D26" s="26">
        <f>IFERROR(+VLOOKUP("LDDAF1"&amp;A26,'Main File'!A:O,8,0),0)</f>
        <v>0</v>
      </c>
      <c r="E26" s="26">
        <f>IFERROR(+VLOOKUP("LDDAF1"&amp;A26,'Main File'!A:O,9,0),0)</f>
        <v>0.17461040364505875</v>
      </c>
      <c r="F26" s="26">
        <f>IFERROR(+VLOOKUP("LDDAF1"&amp;A26,'Main File'!A:O,10,0),0)</f>
        <v>2.4246973964880101</v>
      </c>
      <c r="G26" s="26">
        <f>IFERROR(+VLOOKUP("LDDAF1"&amp;A26,'Main File'!A:O,11,0),0)</f>
        <v>1.0800096649523403</v>
      </c>
      <c r="H26" s="26">
        <f>IFERROR(+VLOOKUP("LDDAF1"&amp;A26,'Main File'!A:O,12,0),0)</f>
        <v>0</v>
      </c>
      <c r="I26" s="26">
        <f>IFERROR(+VLOOKUP("LDDAF1"&amp;A26,'Main File'!A:O,13,0),0)</f>
        <v>0</v>
      </c>
      <c r="J26" s="26">
        <f>IFERROR(+VLOOKUP("LDDAF1"&amp;A26,'Main File'!A:O,14,0),0)</f>
        <v>0.17460703890386256</v>
      </c>
      <c r="K26" s="26">
        <f>IFERROR(+VLOOKUP("LDDAF1"&amp;A26,'Main File'!A:O,15,0),0)</f>
        <v>1.2546167038562028</v>
      </c>
    </row>
    <row r="27" spans="1:11" x14ac:dyDescent="0.25">
      <c r="A27" s="9">
        <f t="shared" si="0"/>
        <v>43214</v>
      </c>
      <c r="B27" s="26">
        <f>IFERROR(+VLOOKUP("LDDAF1"&amp;A27,'Main File'!A:O,6,0),0)</f>
        <v>2.2500858610404717</v>
      </c>
      <c r="C27" s="26">
        <f>IFERROR(+VLOOKUP("LDDAF1"&amp;A27,'Main File'!A:O,7,0),0)</f>
        <v>0</v>
      </c>
      <c r="D27" s="26">
        <f>IFERROR(+VLOOKUP("LDDAF1"&amp;A27,'Main File'!A:O,8,0),0)</f>
        <v>0</v>
      </c>
      <c r="E27" s="26">
        <f>IFERROR(+VLOOKUP("LDDAF1"&amp;A27,'Main File'!A:O,9,0),0)</f>
        <v>0.17461174513237232</v>
      </c>
      <c r="F27" s="26">
        <f>IFERROR(+VLOOKUP("LDDAF1"&amp;A27,'Main File'!A:O,10,0),0)</f>
        <v>2.424697606172844</v>
      </c>
      <c r="G27" s="26">
        <f>IFERROR(+VLOOKUP("LDDAF1"&amp;A27,'Main File'!A:O,11,0),0)</f>
        <v>1.0800101981422359</v>
      </c>
      <c r="H27" s="26">
        <f>IFERROR(+VLOOKUP("LDDAF1"&amp;A27,'Main File'!A:O,12,0),0)</f>
        <v>0</v>
      </c>
      <c r="I27" s="26">
        <f>IFERROR(+VLOOKUP("LDDAF1"&amp;A27,'Main File'!A:O,13,0),0)</f>
        <v>0</v>
      </c>
      <c r="J27" s="26">
        <f>IFERROR(+VLOOKUP("LDDAF1"&amp;A27,'Main File'!A:O,14,0),0)</f>
        <v>0.17460463073775986</v>
      </c>
      <c r="K27" s="26">
        <f>IFERROR(+VLOOKUP("LDDAF1"&amp;A27,'Main File'!A:O,15,0),0)</f>
        <v>1.2546148288799956</v>
      </c>
    </row>
    <row r="28" spans="1:11" x14ac:dyDescent="0.25">
      <c r="A28" s="9">
        <f t="shared" si="0"/>
        <v>43215</v>
      </c>
      <c r="B28" s="26">
        <f>IFERROR(+VLOOKUP("LDDAF1"&amp;A28,'Main File'!A:O,6,0),0)</f>
        <v>2.250085350958785</v>
      </c>
      <c r="C28" s="26">
        <f>IFERROR(+VLOOKUP("LDDAF1"&amp;A28,'Main File'!A:O,7,0),0)</f>
        <v>0</v>
      </c>
      <c r="D28" s="26">
        <f>IFERROR(+VLOOKUP("LDDAF1"&amp;A28,'Main File'!A:O,8,0),0)</f>
        <v>0</v>
      </c>
      <c r="E28" s="26">
        <f>IFERROR(+VLOOKUP("LDDAF1"&amp;A28,'Main File'!A:O,9,0),0)</f>
        <v>0.17461053033398041</v>
      </c>
      <c r="F28" s="26">
        <f>IFERROR(+VLOOKUP("LDDAF1"&amp;A28,'Main File'!A:O,10,0),0)</f>
        <v>2.4246958812927653</v>
      </c>
      <c r="G28" s="26">
        <f>IFERROR(+VLOOKUP("LDDAF1"&amp;A28,'Main File'!A:O,11,0),0)</f>
        <v>1.0800126136524573</v>
      </c>
      <c r="H28" s="26">
        <f>IFERROR(+VLOOKUP("LDDAF1"&amp;A28,'Main File'!A:O,12,0),0)</f>
        <v>0</v>
      </c>
      <c r="I28" s="26">
        <f>IFERROR(+VLOOKUP("LDDAF1"&amp;A28,'Main File'!A:O,13,0),0)</f>
        <v>0</v>
      </c>
      <c r="J28" s="26">
        <f>IFERROR(+VLOOKUP("LDDAF1"&amp;A28,'Main File'!A:O,14,0),0)</f>
        <v>0.17460889779997202</v>
      </c>
      <c r="K28" s="26">
        <f>IFERROR(+VLOOKUP("LDDAF1"&amp;A28,'Main File'!A:O,15,0),0)</f>
        <v>1.2546215114524293</v>
      </c>
    </row>
    <row r="29" spans="1:11" x14ac:dyDescent="0.25">
      <c r="A29" s="9">
        <f t="shared" si="0"/>
        <v>43216</v>
      </c>
      <c r="B29" s="26">
        <f>IFERROR(+VLOOKUP("LDDAF1"&amp;A29,'Main File'!A:O,6,0),0)</f>
        <v>2.2500864567983734</v>
      </c>
      <c r="C29" s="26">
        <f>IFERROR(+VLOOKUP("LDDAF1"&amp;A29,'Main File'!A:O,7,0),0)</f>
        <v>0</v>
      </c>
      <c r="D29" s="26">
        <f>IFERROR(+VLOOKUP("LDDAF1"&amp;A29,'Main File'!A:O,8,0),0)</f>
        <v>0</v>
      </c>
      <c r="E29" s="26">
        <f>IFERROR(+VLOOKUP("LDDAF1"&amp;A29,'Main File'!A:O,9,0),0)</f>
        <v>0.17461115678088976</v>
      </c>
      <c r="F29" s="26">
        <f>IFERROR(+VLOOKUP("LDDAF1"&amp;A29,'Main File'!A:O,10,0),0)</f>
        <v>2.4246976135792631</v>
      </c>
      <c r="G29" s="26">
        <f>IFERROR(+VLOOKUP("LDDAF1"&amp;A29,'Main File'!A:O,11,0),0)</f>
        <v>1.0800104982844916</v>
      </c>
      <c r="H29" s="26">
        <f>IFERROR(+VLOOKUP("LDDAF1"&amp;A29,'Main File'!A:O,12,0),0)</f>
        <v>0</v>
      </c>
      <c r="I29" s="26">
        <f>IFERROR(+VLOOKUP("LDDAF1"&amp;A29,'Main File'!A:O,13,0),0)</f>
        <v>0</v>
      </c>
      <c r="J29" s="26">
        <f>IFERROR(+VLOOKUP("LDDAF1"&amp;A29,'Main File'!A:O,14,0),0)</f>
        <v>0.17460606300543213</v>
      </c>
      <c r="K29" s="26">
        <f>IFERROR(+VLOOKUP("LDDAF1"&amp;A29,'Main File'!A:O,15,0),0)</f>
        <v>1.2546165612899238</v>
      </c>
    </row>
    <row r="30" spans="1:11" x14ac:dyDescent="0.25">
      <c r="A30" s="9">
        <f t="shared" si="0"/>
        <v>43217</v>
      </c>
      <c r="B30" s="26">
        <f>IFERROR(+VLOOKUP("LDDAF1"&amp;A30,'Main File'!A:O,6,0),0)</f>
        <v>2.250086298219899</v>
      </c>
      <c r="C30" s="26">
        <f>IFERROR(+VLOOKUP("LDDAF1"&amp;A30,'Main File'!A:O,7,0),0)</f>
        <v>0</v>
      </c>
      <c r="D30" s="26">
        <f>IFERROR(+VLOOKUP("LDDAF1"&amp;A30,'Main File'!A:O,8,0),0)</f>
        <v>0</v>
      </c>
      <c r="E30" s="26">
        <f>IFERROR(+VLOOKUP("LDDAF1"&amp;A30,'Main File'!A:O,9,0),0)</f>
        <v>0.1746111108427616</v>
      </c>
      <c r="F30" s="26">
        <f>IFERROR(+VLOOKUP("LDDAF1"&amp;A30,'Main File'!A:O,10,0),0)</f>
        <v>2.4246974090626607</v>
      </c>
      <c r="G30" s="26">
        <f>IFERROR(+VLOOKUP("LDDAF1"&amp;A30,'Main File'!A:O,11,0),0)</f>
        <v>1.0800115453794805</v>
      </c>
      <c r="H30" s="26">
        <f>IFERROR(+VLOOKUP("LDDAF1"&amp;A30,'Main File'!A:O,12,0),0)</f>
        <v>0</v>
      </c>
      <c r="I30" s="26">
        <f>IFERROR(+VLOOKUP("LDDAF1"&amp;A30,'Main File'!A:O,13,0),0)</f>
        <v>0</v>
      </c>
      <c r="J30" s="26">
        <f>IFERROR(+VLOOKUP("LDDAF1"&amp;A30,'Main File'!A:O,14,0),0)</f>
        <v>0.17460732101123827</v>
      </c>
      <c r="K30" s="26">
        <f>IFERROR(+VLOOKUP("LDDAF1"&amp;A30,'Main File'!A:O,15,0),0)</f>
        <v>1.2546188663907187</v>
      </c>
    </row>
    <row r="31" spans="1:11" x14ac:dyDescent="0.25">
      <c r="A31" s="9">
        <f t="shared" si="0"/>
        <v>43218</v>
      </c>
      <c r="B31" s="26">
        <f>IFERROR(+VLOOKUP("LDDAF1"&amp;A31,'Main File'!A:O,6,0),0)</f>
        <v>2.250085734269808</v>
      </c>
      <c r="C31" s="26">
        <f>IFERROR(+VLOOKUP("LDDAF1"&amp;A31,'Main File'!A:O,7,0),0)</f>
        <v>0</v>
      </c>
      <c r="D31" s="26">
        <f>IFERROR(+VLOOKUP("LDDAF1"&amp;A31,'Main File'!A:O,8,0),0)</f>
        <v>0</v>
      </c>
      <c r="E31" s="26">
        <f>IFERROR(+VLOOKUP("LDDAF1"&amp;A31,'Main File'!A:O,9,0),0)</f>
        <v>0.17461125791388371</v>
      </c>
      <c r="F31" s="26">
        <f>IFERROR(+VLOOKUP("LDDAF1"&amp;A31,'Main File'!A:O,10,0),0)</f>
        <v>2.4246969921836916</v>
      </c>
      <c r="G31" s="26">
        <f>IFERROR(+VLOOKUP("LDDAF1"&amp;A31,'Main File'!A:O,11,0),0)</f>
        <v>1.0800091950750854</v>
      </c>
      <c r="H31" s="26">
        <f>IFERROR(+VLOOKUP("LDDAF1"&amp;A31,'Main File'!A:O,12,0),0)</f>
        <v>0</v>
      </c>
      <c r="I31" s="26">
        <f>IFERROR(+VLOOKUP("LDDAF1"&amp;A31,'Main File'!A:O,13,0),0)</f>
        <v>0</v>
      </c>
      <c r="J31" s="26">
        <f>IFERROR(+VLOOKUP("LDDAF1"&amp;A31,'Main File'!A:O,14,0),0)</f>
        <v>0.17460859025686762</v>
      </c>
      <c r="K31" s="26">
        <f>IFERROR(+VLOOKUP("LDDAF1"&amp;A31,'Main File'!A:O,15,0),0)</f>
        <v>1.2546177853319531</v>
      </c>
    </row>
    <row r="32" spans="1:11" x14ac:dyDescent="0.25">
      <c r="A32" s="9">
        <f t="shared" si="0"/>
        <v>43219</v>
      </c>
      <c r="B32" s="26">
        <f>IFERROR(+VLOOKUP("LDDAF1"&amp;A32,'Main File'!A:O,6,0),0)</f>
        <v>2.2500858671144082</v>
      </c>
      <c r="C32" s="26">
        <f>IFERROR(+VLOOKUP("LDDAF1"&amp;A32,'Main File'!A:O,7,0),0)</f>
        <v>0</v>
      </c>
      <c r="D32" s="26">
        <f>IFERROR(+VLOOKUP("LDDAF1"&amp;A32,'Main File'!A:O,8,0),0)</f>
        <v>0</v>
      </c>
      <c r="E32" s="26">
        <f>IFERROR(+VLOOKUP("LDDAF1"&amp;A32,'Main File'!A:O,9,0),0)</f>
        <v>0.17461137977653499</v>
      </c>
      <c r="F32" s="26">
        <f>IFERROR(+VLOOKUP("LDDAF1"&amp;A32,'Main File'!A:O,10,0),0)</f>
        <v>2.4246972468909433</v>
      </c>
      <c r="G32" s="26">
        <f>IFERROR(+VLOOKUP("LDDAF1"&amp;A32,'Main File'!A:O,11,0),0)</f>
        <v>1.0800066826383055</v>
      </c>
      <c r="H32" s="26">
        <f>IFERROR(+VLOOKUP("LDDAF1"&amp;A32,'Main File'!A:O,12,0),0)</f>
        <v>0</v>
      </c>
      <c r="I32" s="26">
        <f>IFERROR(+VLOOKUP("LDDAF1"&amp;A32,'Main File'!A:O,13,0),0)</f>
        <v>0</v>
      </c>
      <c r="J32" s="26">
        <f>IFERROR(+VLOOKUP("LDDAF1"&amp;A32,'Main File'!A:O,14,0),0)</f>
        <v>0.17460563000829199</v>
      </c>
      <c r="K32" s="26">
        <f>IFERROR(+VLOOKUP("LDDAF1"&amp;A32,'Main File'!A:O,15,0),0)</f>
        <v>1.2546123126465973</v>
      </c>
    </row>
    <row r="33" spans="1:11" x14ac:dyDescent="0.25">
      <c r="A33" s="9">
        <f t="shared" si="0"/>
        <v>43220</v>
      </c>
      <c r="B33" s="26">
        <f>IFERROR(+VLOOKUP("LDDAF1"&amp;A33,'Main File'!A:O,6,0),0)</f>
        <v>2.2500848206318524</v>
      </c>
      <c r="C33" s="26">
        <f>IFERROR(+VLOOKUP("LDDAF1"&amp;A33,'Main File'!A:O,7,0),0)</f>
        <v>0</v>
      </c>
      <c r="D33" s="26">
        <f>IFERROR(+VLOOKUP("LDDAF1"&amp;A33,'Main File'!A:O,8,0),0)</f>
        <v>0</v>
      </c>
      <c r="E33" s="26">
        <f>IFERROR(+VLOOKUP("LDDAF1"&amp;A33,'Main File'!A:O,9,0),0)</f>
        <v>0.1746119187914314</v>
      </c>
      <c r="F33" s="26">
        <f>IFERROR(+VLOOKUP("LDDAF1"&amp;A33,'Main File'!A:O,10,0),0)</f>
        <v>2.4246967394232839</v>
      </c>
      <c r="G33" s="26">
        <f>IFERROR(+VLOOKUP("LDDAF1"&amp;A33,'Main File'!A:O,11,0),0)</f>
        <v>1.0800109704134517</v>
      </c>
      <c r="H33" s="26">
        <f>IFERROR(+VLOOKUP("LDDAF1"&amp;A33,'Main File'!A:O,12,0),0)</f>
        <v>0</v>
      </c>
      <c r="I33" s="26">
        <f>IFERROR(+VLOOKUP("LDDAF1"&amp;A33,'Main File'!A:O,13,0),0)</f>
        <v>0</v>
      </c>
      <c r="J33" s="26">
        <f>IFERROR(+VLOOKUP("LDDAF1"&amp;A33,'Main File'!A:O,14,0),0)</f>
        <v>0.17460330640778782</v>
      </c>
      <c r="K33" s="26">
        <f>IFERROR(+VLOOKUP("LDDAF1"&amp;A33,'Main File'!A:O,15,0),0)</f>
        <v>1.2546142768212396</v>
      </c>
    </row>
    <row r="34" spans="1:11" x14ac:dyDescent="0.25">
      <c r="A34" s="9">
        <f t="shared" si="0"/>
        <v>43221</v>
      </c>
      <c r="B34" s="26">
        <f>IFERROR(+VLOOKUP("LDDAF1"&amp;A34,'Main File'!A:O,6,0),0)</f>
        <v>2.2500841955896971</v>
      </c>
      <c r="C34" s="26">
        <f>IFERROR(+VLOOKUP("LDDAF1"&amp;A34,'Main File'!A:O,7,0),0)</f>
        <v>0</v>
      </c>
      <c r="D34" s="26">
        <f>IFERROR(+VLOOKUP("LDDAF1"&amp;A34,'Main File'!A:O,8,0),0)</f>
        <v>0</v>
      </c>
      <c r="E34" s="26">
        <f>IFERROR(+VLOOKUP("LDDAF1"&amp;A34,'Main File'!A:O,9,0),0)</f>
        <v>0.17461206043827163</v>
      </c>
      <c r="F34" s="26">
        <f>IFERROR(+VLOOKUP("LDDAF1"&amp;A34,'Main File'!A:O,10,0),0)</f>
        <v>2.4246962560279686</v>
      </c>
      <c r="G34" s="26">
        <f>IFERROR(+VLOOKUP("LDDAF1"&amp;A34,'Main File'!A:O,11,0),0)</f>
        <v>1.0800126650514781</v>
      </c>
      <c r="H34" s="26">
        <f>IFERROR(+VLOOKUP("LDDAF1"&amp;A34,'Main File'!A:O,12,0),0)</f>
        <v>0</v>
      </c>
      <c r="I34" s="26">
        <f>IFERROR(+VLOOKUP("LDDAF1"&amp;A34,'Main File'!A:O,13,0),0)</f>
        <v>0</v>
      </c>
      <c r="J34" s="26">
        <f>IFERROR(+VLOOKUP("LDDAF1"&amp;A34,'Main File'!A:O,14,0),0)</f>
        <v>0.1746045472938228</v>
      </c>
      <c r="K34" s="26">
        <f>IFERROR(+VLOOKUP("LDDAF1"&amp;A34,'Main File'!A:O,15,0),0)</f>
        <v>1.254617212345301</v>
      </c>
    </row>
    <row r="35" spans="1:11" x14ac:dyDescent="0.25">
      <c r="A35" s="9">
        <f t="shared" si="0"/>
        <v>43222</v>
      </c>
      <c r="B35" s="26">
        <f>IFERROR(+VLOOKUP("LDDAF1"&amp;A35,'Main File'!A:O,6,0),0)</f>
        <v>2.2500871848388138</v>
      </c>
      <c r="C35" s="26">
        <f>IFERROR(+VLOOKUP("LDDAF1"&amp;A35,'Main File'!A:O,7,0),0)</f>
        <v>0</v>
      </c>
      <c r="D35" s="26">
        <f>IFERROR(+VLOOKUP("LDDAF1"&amp;A35,'Main File'!A:O,8,0),0)</f>
        <v>0</v>
      </c>
      <c r="E35" s="26">
        <f>IFERROR(+VLOOKUP("LDDAF1"&amp;A35,'Main File'!A:O,9,0),0)</f>
        <v>0.1746116233705787</v>
      </c>
      <c r="F35" s="26">
        <f>IFERROR(+VLOOKUP("LDDAF1"&amp;A35,'Main File'!A:O,10,0),0)</f>
        <v>2.4246988082093925</v>
      </c>
      <c r="G35" s="26">
        <f>IFERROR(+VLOOKUP("LDDAF1"&amp;A35,'Main File'!A:O,11,0),0)</f>
        <v>1.0800104995154869</v>
      </c>
      <c r="H35" s="26">
        <f>IFERROR(+VLOOKUP("LDDAF1"&amp;A35,'Main File'!A:O,12,0),0)</f>
        <v>0</v>
      </c>
      <c r="I35" s="26">
        <f>IFERROR(+VLOOKUP("LDDAF1"&amp;A35,'Main File'!A:O,13,0),0)</f>
        <v>0</v>
      </c>
      <c r="J35" s="26">
        <f>IFERROR(+VLOOKUP("LDDAF1"&amp;A35,'Main File'!A:O,14,0),0)</f>
        <v>0.17460546406493604</v>
      </c>
      <c r="K35" s="26">
        <f>IFERROR(+VLOOKUP("LDDAF1"&amp;A35,'Main File'!A:O,15,0),0)</f>
        <v>1.2546159635804228</v>
      </c>
    </row>
    <row r="36" spans="1:11" x14ac:dyDescent="0.25">
      <c r="A36" s="9">
        <f t="shared" si="0"/>
        <v>43223</v>
      </c>
      <c r="B36" s="26">
        <f>IFERROR(+VLOOKUP("LDDAF1"&amp;A36,'Main File'!A:O,6,0),0)</f>
        <v>2.2500860407590482</v>
      </c>
      <c r="C36" s="26">
        <f>IFERROR(+VLOOKUP("LDDAF1"&amp;A36,'Main File'!A:O,7,0),0)</f>
        <v>0</v>
      </c>
      <c r="D36" s="26">
        <f>IFERROR(+VLOOKUP("LDDAF1"&amp;A36,'Main File'!A:O,8,0),0)</f>
        <v>0</v>
      </c>
      <c r="E36" s="26">
        <f>IFERROR(+VLOOKUP("LDDAF1"&amp;A36,'Main File'!A:O,9,0),0)</f>
        <v>0.17460987314742266</v>
      </c>
      <c r="F36" s="26">
        <f>IFERROR(+VLOOKUP("LDDAF1"&amp;A36,'Main File'!A:O,10,0),0)</f>
        <v>2.4246959139064708</v>
      </c>
      <c r="G36" s="26">
        <f>IFERROR(+VLOOKUP("LDDAF1"&amp;A36,'Main File'!A:O,11,0),0)</f>
        <v>1.0800107929557647</v>
      </c>
      <c r="H36" s="26">
        <f>IFERROR(+VLOOKUP("LDDAF1"&amp;A36,'Main File'!A:O,12,0),0)</f>
        <v>0</v>
      </c>
      <c r="I36" s="26">
        <f>IFERROR(+VLOOKUP("LDDAF1"&amp;A36,'Main File'!A:O,13,0),0)</f>
        <v>0</v>
      </c>
      <c r="J36" s="26">
        <f>IFERROR(+VLOOKUP("LDDAF1"&amp;A36,'Main File'!A:O,14,0),0)</f>
        <v>0.17460875332858505</v>
      </c>
      <c r="K36" s="26">
        <f>IFERROR(+VLOOKUP("LDDAF1"&amp;A36,'Main File'!A:O,15,0),0)</f>
        <v>1.2546195462843497</v>
      </c>
    </row>
    <row r="37" spans="1:11" x14ac:dyDescent="0.25">
      <c r="A37" s="9">
        <f t="shared" si="0"/>
        <v>43224</v>
      </c>
      <c r="B37" s="26">
        <f>IFERROR(+VLOOKUP("LDDAF1"&amp;A37,'Main File'!A:O,6,0),0)</f>
        <v>2.2500857694272023</v>
      </c>
      <c r="C37" s="26">
        <f>IFERROR(+VLOOKUP("LDDAF1"&amp;A37,'Main File'!A:O,7,0),0)</f>
        <v>0</v>
      </c>
      <c r="D37" s="26">
        <f>IFERROR(+VLOOKUP("LDDAF1"&amp;A37,'Main File'!A:O,8,0),0)</f>
        <v>0</v>
      </c>
      <c r="E37" s="26">
        <f>IFERROR(+VLOOKUP("LDDAF1"&amp;A37,'Main File'!A:O,9,0),0)</f>
        <v>0.17461082499187375</v>
      </c>
      <c r="F37" s="26">
        <f>IFERROR(+VLOOKUP("LDDAF1"&amp;A37,'Main File'!A:O,10,0),0)</f>
        <v>2.4246965944190761</v>
      </c>
      <c r="G37" s="26">
        <f>IFERROR(+VLOOKUP("LDDAF1"&amp;A37,'Main File'!A:O,11,0),0)</f>
        <v>1.0800114486594801</v>
      </c>
      <c r="H37" s="26">
        <f>IFERROR(+VLOOKUP("LDDAF1"&amp;A37,'Main File'!A:O,12,0),0)</f>
        <v>0</v>
      </c>
      <c r="I37" s="26">
        <f>IFERROR(+VLOOKUP("LDDAF1"&amp;A37,'Main File'!A:O,13,0),0)</f>
        <v>0</v>
      </c>
      <c r="J37" s="26">
        <f>IFERROR(+VLOOKUP("LDDAF1"&amp;A37,'Main File'!A:O,14,0),0)</f>
        <v>0.17460551783844025</v>
      </c>
      <c r="K37" s="26">
        <f>IFERROR(+VLOOKUP("LDDAF1"&amp;A37,'Main File'!A:O,15,0),0)</f>
        <v>1.2546169664979203</v>
      </c>
    </row>
    <row r="38" spans="1:11" x14ac:dyDescent="0.25">
      <c r="A38" s="9">
        <f t="shared" si="0"/>
        <v>43225</v>
      </c>
      <c r="B38" s="26">
        <f>IFERROR(+VLOOKUP("LDDAF1"&amp;A38,'Main File'!A:O,6,0),0)</f>
        <v>2.2500859425527624</v>
      </c>
      <c r="C38" s="26">
        <f>IFERROR(+VLOOKUP("LDDAF1"&amp;A38,'Main File'!A:O,7,0),0)</f>
        <v>0</v>
      </c>
      <c r="D38" s="26">
        <f>IFERROR(+VLOOKUP("LDDAF1"&amp;A38,'Main File'!A:O,8,0),0)</f>
        <v>0</v>
      </c>
      <c r="E38" s="26">
        <f>IFERROR(+VLOOKUP("LDDAF1"&amp;A38,'Main File'!A:O,9,0),0)</f>
        <v>0.17461284176623104</v>
      </c>
      <c r="F38" s="26">
        <f>IFERROR(+VLOOKUP("LDDAF1"&amp;A38,'Main File'!A:O,10,0),0)</f>
        <v>2.4246987843189935</v>
      </c>
      <c r="G38" s="26">
        <f>IFERROR(+VLOOKUP("LDDAF1"&amp;A38,'Main File'!A:O,11,0),0)</f>
        <v>1.0800101820560313</v>
      </c>
      <c r="H38" s="26">
        <f>IFERROR(+VLOOKUP("LDDAF1"&amp;A38,'Main File'!A:O,12,0),0)</f>
        <v>0</v>
      </c>
      <c r="I38" s="26">
        <f>IFERROR(+VLOOKUP("LDDAF1"&amp;A38,'Main File'!A:O,13,0),0)</f>
        <v>0</v>
      </c>
      <c r="J38" s="26">
        <f>IFERROR(+VLOOKUP("LDDAF1"&amp;A38,'Main File'!A:O,14,0),0)</f>
        <v>0.17460240893876885</v>
      </c>
      <c r="K38" s="26">
        <f>IFERROR(+VLOOKUP("LDDAF1"&amp;A38,'Main File'!A:O,15,0),0)</f>
        <v>1.2546125909948</v>
      </c>
    </row>
    <row r="39" spans="1:11" x14ac:dyDescent="0.25">
      <c r="A39" s="9">
        <f t="shared" si="0"/>
        <v>43226</v>
      </c>
      <c r="B39" s="26">
        <f>IFERROR(+VLOOKUP("LDDAF1"&amp;A39,'Main File'!A:O,6,0),0)</f>
        <v>2.2500831880435856</v>
      </c>
      <c r="C39" s="26">
        <f>IFERROR(+VLOOKUP("LDDAF1"&amp;A39,'Main File'!A:O,7,0),0)</f>
        <v>0</v>
      </c>
      <c r="D39" s="26">
        <f>IFERROR(+VLOOKUP("LDDAF1"&amp;A39,'Main File'!A:O,8,0),0)</f>
        <v>0</v>
      </c>
      <c r="E39" s="26">
        <f>IFERROR(+VLOOKUP("LDDAF1"&amp;A39,'Main File'!A:O,9,0),0)</f>
        <v>0.17461273985981277</v>
      </c>
      <c r="F39" s="26">
        <f>IFERROR(+VLOOKUP("LDDAF1"&amp;A39,'Main File'!A:O,10,0),0)</f>
        <v>2.4246959279033984</v>
      </c>
      <c r="G39" s="26">
        <f>IFERROR(+VLOOKUP("LDDAF1"&amp;A39,'Main File'!A:O,11,0),0)</f>
        <v>1.0800127059500584</v>
      </c>
      <c r="H39" s="26">
        <f>IFERROR(+VLOOKUP("LDDAF1"&amp;A39,'Main File'!A:O,12,0),0)</f>
        <v>0</v>
      </c>
      <c r="I39" s="26">
        <f>IFERROR(+VLOOKUP("LDDAF1"&amp;A39,'Main File'!A:O,13,0),0)</f>
        <v>0</v>
      </c>
      <c r="J39" s="26">
        <f>IFERROR(+VLOOKUP("LDDAF1"&amp;A39,'Main File'!A:O,14,0),0)</f>
        <v>0.17460344957831456</v>
      </c>
      <c r="K39" s="26">
        <f>IFERROR(+VLOOKUP("LDDAF1"&amp;A39,'Main File'!A:O,15,0),0)</f>
        <v>1.254616155528373</v>
      </c>
    </row>
    <row r="40" spans="1:11" x14ac:dyDescent="0.25">
      <c r="A40" s="9">
        <f t="shared" si="0"/>
        <v>43227</v>
      </c>
      <c r="B40" s="26">
        <f>IFERROR(+VLOOKUP("LDDAF1"&amp;A40,'Main File'!A:O,6,0),0)</f>
        <v>2.2500871408533527</v>
      </c>
      <c r="C40" s="26">
        <f>IFERROR(+VLOOKUP("LDDAF1"&amp;A40,'Main File'!A:O,7,0),0)</f>
        <v>0</v>
      </c>
      <c r="D40" s="26">
        <f>IFERROR(+VLOOKUP("LDDAF1"&amp;A40,'Main File'!A:O,8,0),0)</f>
        <v>0</v>
      </c>
      <c r="E40" s="26">
        <f>IFERROR(+VLOOKUP("LDDAF1"&amp;A40,'Main File'!A:O,9,0),0)</f>
        <v>0.17461022909152696</v>
      </c>
      <c r="F40" s="26">
        <f>IFERROR(+VLOOKUP("LDDAF1"&amp;A40,'Main File'!A:O,10,0),0)</f>
        <v>2.4246973699448797</v>
      </c>
      <c r="G40" s="26">
        <f>IFERROR(+VLOOKUP("LDDAF1"&amp;A40,'Main File'!A:O,11,0),0)</f>
        <v>1.0800078524033201</v>
      </c>
      <c r="H40" s="26">
        <f>IFERROR(+VLOOKUP("LDDAF1"&amp;A40,'Main File'!A:O,12,0),0)</f>
        <v>0</v>
      </c>
      <c r="I40" s="26">
        <f>IFERROR(+VLOOKUP("LDDAF1"&amp;A40,'Main File'!A:O,13,0),0)</f>
        <v>0</v>
      </c>
      <c r="J40" s="26">
        <f>IFERROR(+VLOOKUP("LDDAF1"&amp;A40,'Main File'!A:O,14,0),0)</f>
        <v>0.17460865863345013</v>
      </c>
      <c r="K40" s="26">
        <f>IFERROR(+VLOOKUP("LDDAF1"&amp;A40,'Main File'!A:O,15,0),0)</f>
        <v>1.2546165110367702</v>
      </c>
    </row>
    <row r="41" spans="1:11" x14ac:dyDescent="0.25">
      <c r="A41" s="9">
        <f t="shared" si="0"/>
        <v>43228</v>
      </c>
      <c r="B41" s="26">
        <f>IFERROR(+VLOOKUP("LDDAF1"&amp;A41,'Main File'!A:O,6,0),0)</f>
        <v>2.2500862275514422</v>
      </c>
      <c r="C41" s="26">
        <f>IFERROR(+VLOOKUP("LDDAF1"&amp;A41,'Main File'!A:O,7,0),0)</f>
        <v>0</v>
      </c>
      <c r="D41" s="26">
        <f>IFERROR(+VLOOKUP("LDDAF1"&amp;A41,'Main File'!A:O,8,0),0)</f>
        <v>0</v>
      </c>
      <c r="E41" s="26">
        <f>IFERROR(+VLOOKUP("LDDAF1"&amp;A41,'Main File'!A:O,9,0),0)</f>
        <v>0.17461172854724444</v>
      </c>
      <c r="F41" s="26">
        <f>IFERROR(+VLOOKUP("LDDAF1"&amp;A41,'Main File'!A:O,10,0),0)</f>
        <v>2.4246979560986865</v>
      </c>
      <c r="G41" s="26">
        <f>IFERROR(+VLOOKUP("LDDAF1"&amp;A41,'Main File'!A:O,11,0),0)</f>
        <v>1.0800084821359797</v>
      </c>
      <c r="H41" s="26">
        <f>IFERROR(+VLOOKUP("LDDAF1"&amp;A41,'Main File'!A:O,12,0),0)</f>
        <v>0</v>
      </c>
      <c r="I41" s="26">
        <f>IFERROR(+VLOOKUP("LDDAF1"&amp;A41,'Main File'!A:O,13,0),0)</f>
        <v>0</v>
      </c>
      <c r="J41" s="26">
        <f>IFERROR(+VLOOKUP("LDDAF1"&amp;A41,'Main File'!A:O,14,0),0)</f>
        <v>0.17460760796500663</v>
      </c>
      <c r="K41" s="26">
        <f>IFERROR(+VLOOKUP("LDDAF1"&amp;A41,'Main File'!A:O,15,0),0)</f>
        <v>1.2546160901009862</v>
      </c>
    </row>
    <row r="42" spans="1:11" x14ac:dyDescent="0.25">
      <c r="A42" s="9">
        <f t="shared" si="0"/>
        <v>43229</v>
      </c>
      <c r="B42" s="26">
        <f>IFERROR(+VLOOKUP("LDDAF1"&amp;A42,'Main File'!A:O,6,0),0)</f>
        <v>2.250085649244403</v>
      </c>
      <c r="C42" s="26">
        <f>IFERROR(+VLOOKUP("LDDAF1"&amp;A42,'Main File'!A:O,7,0),0)</f>
        <v>0</v>
      </c>
      <c r="D42" s="26">
        <f>IFERROR(+VLOOKUP("LDDAF1"&amp;A42,'Main File'!A:O,8,0),0)</f>
        <v>0</v>
      </c>
      <c r="E42" s="26">
        <f>IFERROR(+VLOOKUP("LDDAF1"&amp;A42,'Main File'!A:O,9,0),0)</f>
        <v>0.17461032622126549</v>
      </c>
      <c r="F42" s="26">
        <f>IFERROR(+VLOOKUP("LDDAF1"&amp;A42,'Main File'!A:O,10,0),0)</f>
        <v>2.4246959754656685</v>
      </c>
      <c r="G42" s="26">
        <f>IFERROR(+VLOOKUP("LDDAF1"&amp;A42,'Main File'!A:O,11,0),0)</f>
        <v>1.080010838592079</v>
      </c>
      <c r="H42" s="26">
        <f>IFERROR(+VLOOKUP("LDDAF1"&amp;A42,'Main File'!A:O,12,0),0)</f>
        <v>0</v>
      </c>
      <c r="I42" s="26">
        <f>IFERROR(+VLOOKUP("LDDAF1"&amp;A42,'Main File'!A:O,13,0),0)</f>
        <v>0</v>
      </c>
      <c r="J42" s="26">
        <f>IFERROR(+VLOOKUP("LDDAF1"&amp;A42,'Main File'!A:O,14,0),0)</f>
        <v>0.17460790677640117</v>
      </c>
      <c r="K42" s="26">
        <f>IFERROR(+VLOOKUP("LDDAF1"&amp;A42,'Main File'!A:O,15,0),0)</f>
        <v>1.2546187453684803</v>
      </c>
    </row>
    <row r="43" spans="1:11" x14ac:dyDescent="0.25">
      <c r="A43" s="9">
        <f t="shared" si="0"/>
        <v>43230</v>
      </c>
      <c r="B43" s="26">
        <f>IFERROR(+VLOOKUP("LDDAF1"&amp;A43,'Main File'!A:O,6,0),0)</f>
        <v>2.2500851194017821</v>
      </c>
      <c r="C43" s="26">
        <f>IFERROR(+VLOOKUP("LDDAF1"&amp;A43,'Main File'!A:O,7,0),0)</f>
        <v>0</v>
      </c>
      <c r="D43" s="26">
        <f>IFERROR(+VLOOKUP("LDDAF1"&amp;A43,'Main File'!A:O,8,0),0)</f>
        <v>0</v>
      </c>
      <c r="E43" s="26">
        <f>IFERROR(+VLOOKUP("LDDAF1"&amp;A43,'Main File'!A:O,9,0),0)</f>
        <v>0.17461375668223425</v>
      </c>
      <c r="F43" s="26">
        <f>IFERROR(+VLOOKUP("LDDAF1"&amp;A43,'Main File'!A:O,10,0),0)</f>
        <v>2.4246988760840162</v>
      </c>
      <c r="G43" s="26">
        <f>IFERROR(+VLOOKUP("LDDAF1"&amp;A43,'Main File'!A:O,11,0),0)</f>
        <v>1.0800126819272735</v>
      </c>
      <c r="H43" s="26">
        <f>IFERROR(+VLOOKUP("LDDAF1"&amp;A43,'Main File'!A:O,12,0),0)</f>
        <v>0</v>
      </c>
      <c r="I43" s="26">
        <f>IFERROR(+VLOOKUP("LDDAF1"&amp;A43,'Main File'!A:O,13,0),0)</f>
        <v>0</v>
      </c>
      <c r="J43" s="26">
        <f>IFERROR(+VLOOKUP("LDDAF1"&amp;A43,'Main File'!A:O,14,0),0)</f>
        <v>0.17460252417025887</v>
      </c>
      <c r="K43" s="26">
        <f>IFERROR(+VLOOKUP("LDDAF1"&amp;A43,'Main File'!A:O,15,0),0)</f>
        <v>1.2546152060975324</v>
      </c>
    </row>
    <row r="44" spans="1:11" x14ac:dyDescent="0.25">
      <c r="A44" s="9">
        <f t="shared" si="0"/>
        <v>43231</v>
      </c>
      <c r="B44" s="26">
        <f>IFERROR(+VLOOKUP("LDDAF1"&amp;A44,'Main File'!A:O,6,0),0)</f>
        <v>0</v>
      </c>
      <c r="C44" s="26">
        <f>IFERROR(+VLOOKUP("LDDAF1"&amp;A44,'Main File'!A:O,7,0),0)</f>
        <v>0</v>
      </c>
      <c r="D44" s="26">
        <f>IFERROR(+VLOOKUP("LDDAF1"&amp;A44,'Main File'!A:O,8,0),0)</f>
        <v>0</v>
      </c>
      <c r="E44" s="26">
        <f>IFERROR(+VLOOKUP("LDDAF1"&amp;A44,'Main File'!A:O,9,0),0)</f>
        <v>0</v>
      </c>
      <c r="F44" s="26">
        <f>IFERROR(+VLOOKUP("LDDAF1"&amp;A44,'Main File'!A:O,10,0),0)</f>
        <v>0</v>
      </c>
      <c r="G44" s="26">
        <f>IFERROR(+VLOOKUP("LDDAF1"&amp;A44,'Main File'!A:O,11,0),0)</f>
        <v>0</v>
      </c>
      <c r="H44" s="26">
        <f>IFERROR(+VLOOKUP("LDDAF1"&amp;A44,'Main File'!A:O,12,0),0)</f>
        <v>0</v>
      </c>
      <c r="I44" s="26">
        <f>IFERROR(+VLOOKUP("LDDAF1"&amp;A44,'Main File'!A:O,13,0),0)</f>
        <v>0</v>
      </c>
      <c r="J44" s="26">
        <f>IFERROR(+VLOOKUP("LDDAF1"&amp;A44,'Main File'!A:O,14,0),0)</f>
        <v>0</v>
      </c>
      <c r="K44" s="26">
        <f>IFERROR(+VLOOKUP("LDDAF1"&amp;A44,'Main File'!A:O,15,0),0)</f>
        <v>0</v>
      </c>
    </row>
    <row r="45" spans="1:11" x14ac:dyDescent="0.25">
      <c r="A45" s="9">
        <f t="shared" si="0"/>
        <v>43232</v>
      </c>
      <c r="B45" s="26">
        <f>IFERROR(+VLOOKUP("LDDAF1"&amp;A45,'Main File'!A:O,6,0),0)</f>
        <v>0</v>
      </c>
      <c r="C45" s="26">
        <f>IFERROR(+VLOOKUP("LDDAF1"&amp;A45,'Main File'!A:O,7,0),0)</f>
        <v>0</v>
      </c>
      <c r="D45" s="26">
        <f>IFERROR(+VLOOKUP("LDDAF1"&amp;A45,'Main File'!A:O,8,0),0)</f>
        <v>0</v>
      </c>
      <c r="E45" s="26">
        <f>IFERROR(+VLOOKUP("LDDAF1"&amp;A45,'Main File'!A:O,9,0),0)</f>
        <v>0</v>
      </c>
      <c r="F45" s="26">
        <f>IFERROR(+VLOOKUP("LDDAF1"&amp;A45,'Main File'!A:O,10,0),0)</f>
        <v>0</v>
      </c>
      <c r="G45" s="26">
        <f>IFERROR(+VLOOKUP("LDDAF1"&amp;A45,'Main File'!A:O,11,0),0)</f>
        <v>0</v>
      </c>
      <c r="H45" s="26">
        <f>IFERROR(+VLOOKUP("LDDAF1"&amp;A45,'Main File'!A:O,12,0),0)</f>
        <v>0</v>
      </c>
      <c r="I45" s="26">
        <f>IFERROR(+VLOOKUP("LDDAF1"&amp;A45,'Main File'!A:O,13,0),0)</f>
        <v>0</v>
      </c>
      <c r="J45" s="26">
        <f>IFERROR(+VLOOKUP("LDDAF1"&amp;A45,'Main File'!A:O,14,0),0)</f>
        <v>0</v>
      </c>
      <c r="K45" s="26">
        <f>IFERROR(+VLOOKUP("LDDAF1"&amp;A45,'Main File'!A:O,15,0),0)</f>
        <v>0</v>
      </c>
    </row>
    <row r="46" spans="1:11" x14ac:dyDescent="0.25">
      <c r="A46" s="9">
        <f t="shared" si="0"/>
        <v>43233</v>
      </c>
      <c r="B46" s="26">
        <f>IFERROR(+VLOOKUP("LDDAF1"&amp;A46,'Main File'!A:O,6,0),0)</f>
        <v>0</v>
      </c>
      <c r="C46" s="26">
        <f>IFERROR(+VLOOKUP("LDDAF1"&amp;A46,'Main File'!A:O,7,0),0)</f>
        <v>0</v>
      </c>
      <c r="D46" s="26">
        <f>IFERROR(+VLOOKUP("LDDAF1"&amp;A46,'Main File'!A:O,8,0),0)</f>
        <v>0</v>
      </c>
      <c r="E46" s="26">
        <f>IFERROR(+VLOOKUP("LDDAF1"&amp;A46,'Main File'!A:O,9,0),0)</f>
        <v>0</v>
      </c>
      <c r="F46" s="26">
        <f>IFERROR(+VLOOKUP("LDDAF1"&amp;A46,'Main File'!A:O,10,0),0)</f>
        <v>0</v>
      </c>
      <c r="G46" s="26">
        <f>IFERROR(+VLOOKUP("LDDAF1"&amp;A46,'Main File'!A:O,11,0),0)</f>
        <v>0</v>
      </c>
      <c r="H46" s="26">
        <f>IFERROR(+VLOOKUP("LDDAF1"&amp;A46,'Main File'!A:O,12,0),0)</f>
        <v>0</v>
      </c>
      <c r="I46" s="26">
        <f>IFERROR(+VLOOKUP("LDDAF1"&amp;A46,'Main File'!A:O,13,0),0)</f>
        <v>0</v>
      </c>
      <c r="J46" s="26">
        <f>IFERROR(+VLOOKUP("LDDAF1"&amp;A46,'Main File'!A:O,14,0),0)</f>
        <v>0</v>
      </c>
      <c r="K46" s="26">
        <f>IFERROR(+VLOOKUP("LDDAF1"&amp;A46,'Main File'!A:O,15,0),0)</f>
        <v>0</v>
      </c>
    </row>
    <row r="47" spans="1:11" x14ac:dyDescent="0.25">
      <c r="A47" s="9">
        <f t="shared" si="0"/>
        <v>43234</v>
      </c>
      <c r="B47" s="26">
        <f>IFERROR(+VLOOKUP("LDDAF1"&amp;A47,'Main File'!A:O,6,0),0)</f>
        <v>0</v>
      </c>
      <c r="C47" s="26">
        <f>IFERROR(+VLOOKUP("LDDAF1"&amp;A47,'Main File'!A:O,7,0),0)</f>
        <v>0</v>
      </c>
      <c r="D47" s="26">
        <f>IFERROR(+VLOOKUP("LDDAF1"&amp;A47,'Main File'!A:O,8,0),0)</f>
        <v>0</v>
      </c>
      <c r="E47" s="26">
        <f>IFERROR(+VLOOKUP("LDDAF1"&amp;A47,'Main File'!A:O,9,0),0)</f>
        <v>0</v>
      </c>
      <c r="F47" s="26">
        <f>IFERROR(+VLOOKUP("LDDAF1"&amp;A47,'Main File'!A:O,10,0),0)</f>
        <v>0</v>
      </c>
      <c r="G47" s="26">
        <f>IFERROR(+VLOOKUP("LDDAF1"&amp;A47,'Main File'!A:O,11,0),0)</f>
        <v>0</v>
      </c>
      <c r="H47" s="26">
        <f>IFERROR(+VLOOKUP("LDDAF1"&amp;A47,'Main File'!A:O,12,0),0)</f>
        <v>0</v>
      </c>
      <c r="I47" s="26">
        <f>IFERROR(+VLOOKUP("LDDAF1"&amp;A47,'Main File'!A:O,13,0),0)</f>
        <v>0</v>
      </c>
      <c r="J47" s="26">
        <f>IFERROR(+VLOOKUP("LDDAF1"&amp;A47,'Main File'!A:O,14,0),0)</f>
        <v>0</v>
      </c>
      <c r="K47" s="26">
        <f>IFERROR(+VLOOKUP("LDDAF1"&amp;A47,'Main File'!A:O,15,0),0)</f>
        <v>0</v>
      </c>
    </row>
    <row r="48" spans="1:11" x14ac:dyDescent="0.25">
      <c r="A48" s="9">
        <f t="shared" si="0"/>
        <v>43235</v>
      </c>
      <c r="B48" s="26">
        <f>IFERROR(+VLOOKUP("LDDAF1"&amp;A48,'Main File'!A:O,6,0),0)</f>
        <v>0</v>
      </c>
      <c r="C48" s="26">
        <f>IFERROR(+VLOOKUP("LDDAF1"&amp;A48,'Main File'!A:O,7,0),0)</f>
        <v>0</v>
      </c>
      <c r="D48" s="26">
        <f>IFERROR(+VLOOKUP("LDDAF1"&amp;A48,'Main File'!A:O,8,0),0)</f>
        <v>0</v>
      </c>
      <c r="E48" s="26">
        <f>IFERROR(+VLOOKUP("LDDAF1"&amp;A48,'Main File'!A:O,9,0),0)</f>
        <v>0</v>
      </c>
      <c r="F48" s="26">
        <f>IFERROR(+VLOOKUP("LDDAF1"&amp;A48,'Main File'!A:O,10,0),0)</f>
        <v>0</v>
      </c>
      <c r="G48" s="26">
        <f>IFERROR(+VLOOKUP("LDDAF1"&amp;A48,'Main File'!A:O,11,0),0)</f>
        <v>0</v>
      </c>
      <c r="H48" s="26">
        <f>IFERROR(+VLOOKUP("LDDAF1"&amp;A48,'Main File'!A:O,12,0),0)</f>
        <v>0</v>
      </c>
      <c r="I48" s="26">
        <f>IFERROR(+VLOOKUP("LDDAF1"&amp;A48,'Main File'!A:O,13,0),0)</f>
        <v>0</v>
      </c>
      <c r="J48" s="26">
        <f>IFERROR(+VLOOKUP("LDDAF1"&amp;A48,'Main File'!A:O,14,0),0)</f>
        <v>0</v>
      </c>
      <c r="K48" s="26">
        <f>IFERROR(+VLOOKUP("LDDAF1"&amp;A48,'Main File'!A:O,15,0),0)</f>
        <v>0</v>
      </c>
    </row>
    <row r="49" spans="1:11" x14ac:dyDescent="0.25">
      <c r="A49" s="9">
        <f t="shared" si="0"/>
        <v>43236</v>
      </c>
      <c r="B49" s="26">
        <f>IFERROR(+VLOOKUP("LDDAF1"&amp;A49,'Main File'!A:O,6,0),0)</f>
        <v>0</v>
      </c>
      <c r="C49" s="26">
        <f>IFERROR(+VLOOKUP("LDDAF1"&amp;A49,'Main File'!A:O,7,0),0)</f>
        <v>0</v>
      </c>
      <c r="D49" s="26">
        <f>IFERROR(+VLOOKUP("LDDAF1"&amp;A49,'Main File'!A:O,8,0),0)</f>
        <v>0</v>
      </c>
      <c r="E49" s="26">
        <f>IFERROR(+VLOOKUP("LDDAF1"&amp;A49,'Main File'!A:O,9,0),0)</f>
        <v>0</v>
      </c>
      <c r="F49" s="26">
        <f>IFERROR(+VLOOKUP("LDDAF1"&amp;A49,'Main File'!A:O,10,0),0)</f>
        <v>0</v>
      </c>
      <c r="G49" s="26">
        <f>IFERROR(+VLOOKUP("LDDAF1"&amp;A49,'Main File'!A:O,11,0),0)</f>
        <v>0</v>
      </c>
      <c r="H49" s="26">
        <f>IFERROR(+VLOOKUP("LDDAF1"&amp;A49,'Main File'!A:O,12,0),0)</f>
        <v>0</v>
      </c>
      <c r="I49" s="26">
        <f>IFERROR(+VLOOKUP("LDDAF1"&amp;A49,'Main File'!A:O,13,0),0)</f>
        <v>0</v>
      </c>
      <c r="J49" s="26">
        <f>IFERROR(+VLOOKUP("LDDAF1"&amp;A49,'Main File'!A:O,14,0),0)</f>
        <v>0</v>
      </c>
      <c r="K49" s="26">
        <f>IFERROR(+VLOOKUP("LDDAF1"&amp;A49,'Main File'!A:O,15,0),0)</f>
        <v>0</v>
      </c>
    </row>
    <row r="50" spans="1:11" x14ac:dyDescent="0.25">
      <c r="A50" s="9">
        <f t="shared" si="0"/>
        <v>43237</v>
      </c>
      <c r="B50" s="26">
        <f>IFERROR(+VLOOKUP("LDDAF1"&amp;A50,'Main File'!A:O,6,0),0)</f>
        <v>0</v>
      </c>
      <c r="C50" s="26">
        <f>IFERROR(+VLOOKUP("LDDAF1"&amp;A50,'Main File'!A:O,7,0),0)</f>
        <v>0</v>
      </c>
      <c r="D50" s="26">
        <f>IFERROR(+VLOOKUP("LDDAF1"&amp;A50,'Main File'!A:O,8,0),0)</f>
        <v>0</v>
      </c>
      <c r="E50" s="26">
        <f>IFERROR(+VLOOKUP("LDDAF1"&amp;A50,'Main File'!A:O,9,0),0)</f>
        <v>0</v>
      </c>
      <c r="F50" s="26">
        <f>IFERROR(+VLOOKUP("LDDAF1"&amp;A50,'Main File'!A:O,10,0),0)</f>
        <v>0</v>
      </c>
      <c r="G50" s="26">
        <f>IFERROR(+VLOOKUP("LDDAF1"&amp;A50,'Main File'!A:O,11,0),0)</f>
        <v>0</v>
      </c>
      <c r="H50" s="26">
        <f>IFERROR(+VLOOKUP("LDDAF1"&amp;A50,'Main File'!A:O,12,0),0)</f>
        <v>0</v>
      </c>
      <c r="I50" s="26">
        <f>IFERROR(+VLOOKUP("LDDAF1"&amp;A50,'Main File'!A:O,13,0),0)</f>
        <v>0</v>
      </c>
      <c r="J50" s="26">
        <f>IFERROR(+VLOOKUP("LDDAF1"&amp;A50,'Main File'!A:O,14,0),0)</f>
        <v>0</v>
      </c>
      <c r="K50" s="26">
        <f>IFERROR(+VLOOKUP("LDDAF1"&amp;A50,'Main File'!A:O,15,0),0)</f>
        <v>0</v>
      </c>
    </row>
    <row r="51" spans="1:11" x14ac:dyDescent="0.25">
      <c r="A51" s="9">
        <f t="shared" si="0"/>
        <v>43238</v>
      </c>
      <c r="B51" s="26">
        <f>IFERROR(+VLOOKUP("LDDAF1"&amp;A51,'Main File'!A:O,6,0),0)</f>
        <v>0</v>
      </c>
      <c r="C51" s="26">
        <f>IFERROR(+VLOOKUP("LDDAF1"&amp;A51,'Main File'!A:O,7,0),0)</f>
        <v>0</v>
      </c>
      <c r="D51" s="26">
        <f>IFERROR(+VLOOKUP("LDDAF1"&amp;A51,'Main File'!A:O,8,0),0)</f>
        <v>0</v>
      </c>
      <c r="E51" s="26">
        <f>IFERROR(+VLOOKUP("LDDAF1"&amp;A51,'Main File'!A:O,9,0),0)</f>
        <v>0</v>
      </c>
      <c r="F51" s="26">
        <f>IFERROR(+VLOOKUP("LDDAF1"&amp;A51,'Main File'!A:O,10,0),0)</f>
        <v>0</v>
      </c>
      <c r="G51" s="26">
        <f>IFERROR(+VLOOKUP("LDDAF1"&amp;A51,'Main File'!A:O,11,0),0)</f>
        <v>0</v>
      </c>
      <c r="H51" s="26">
        <f>IFERROR(+VLOOKUP("LDDAF1"&amp;A51,'Main File'!A:O,12,0),0)</f>
        <v>0</v>
      </c>
      <c r="I51" s="26">
        <f>IFERROR(+VLOOKUP("LDDAF1"&amp;A51,'Main File'!A:O,13,0),0)</f>
        <v>0</v>
      </c>
      <c r="J51" s="26">
        <f>IFERROR(+VLOOKUP("LDDAF1"&amp;A51,'Main File'!A:O,14,0),0)</f>
        <v>0</v>
      </c>
      <c r="K51" s="26">
        <f>IFERROR(+VLOOKUP("LDDAF1"&amp;A51,'Main File'!A:O,15,0),0)</f>
        <v>0</v>
      </c>
    </row>
    <row r="52" spans="1:11" x14ac:dyDescent="0.25">
      <c r="A52" s="9">
        <f t="shared" si="0"/>
        <v>43239</v>
      </c>
      <c r="B52" s="26">
        <f>IFERROR(+VLOOKUP("LDDAF1"&amp;A52,'Main File'!A:O,6,0),0)</f>
        <v>0</v>
      </c>
      <c r="C52" s="26">
        <f>IFERROR(+VLOOKUP("LDDAF1"&amp;A52,'Main File'!A:O,7,0),0)</f>
        <v>0</v>
      </c>
      <c r="D52" s="26">
        <f>IFERROR(+VLOOKUP("LDDAF1"&amp;A52,'Main File'!A:O,8,0),0)</f>
        <v>0</v>
      </c>
      <c r="E52" s="26">
        <f>IFERROR(+VLOOKUP("LDDAF1"&amp;A52,'Main File'!A:O,9,0),0)</f>
        <v>0</v>
      </c>
      <c r="F52" s="26">
        <f>IFERROR(+VLOOKUP("LDDAF1"&amp;A52,'Main File'!A:O,10,0),0)</f>
        <v>0</v>
      </c>
      <c r="G52" s="26">
        <f>IFERROR(+VLOOKUP("LDDAF1"&amp;A52,'Main File'!A:O,11,0),0)</f>
        <v>0</v>
      </c>
      <c r="H52" s="26">
        <f>IFERROR(+VLOOKUP("LDDAF1"&amp;A52,'Main File'!A:O,12,0),0)</f>
        <v>0</v>
      </c>
      <c r="I52" s="26">
        <f>IFERROR(+VLOOKUP("LDDAF1"&amp;A52,'Main File'!A:O,13,0),0)</f>
        <v>0</v>
      </c>
      <c r="J52" s="26">
        <f>IFERROR(+VLOOKUP("LDDAF1"&amp;A52,'Main File'!A:O,14,0),0)</f>
        <v>0</v>
      </c>
      <c r="K52" s="26">
        <f>IFERROR(+VLOOKUP("LDDAF1"&amp;A52,'Main File'!A:O,15,0),0)</f>
        <v>0</v>
      </c>
    </row>
    <row r="53" spans="1:11" x14ac:dyDescent="0.25">
      <c r="A53" s="9">
        <f t="shared" si="0"/>
        <v>43240</v>
      </c>
      <c r="B53" s="26">
        <f>IFERROR(+VLOOKUP("LDDAF1"&amp;A53,'Main File'!A:O,6,0),0)</f>
        <v>0</v>
      </c>
      <c r="C53" s="26">
        <f>IFERROR(+VLOOKUP("LDDAF1"&amp;A53,'Main File'!A:O,7,0),0)</f>
        <v>0</v>
      </c>
      <c r="D53" s="26">
        <f>IFERROR(+VLOOKUP("LDDAF1"&amp;A53,'Main File'!A:O,8,0),0)</f>
        <v>0</v>
      </c>
      <c r="E53" s="26">
        <f>IFERROR(+VLOOKUP("LDDAF1"&amp;A53,'Main File'!A:O,9,0),0)</f>
        <v>0</v>
      </c>
      <c r="F53" s="26">
        <f>IFERROR(+VLOOKUP("LDDAF1"&amp;A53,'Main File'!A:O,10,0),0)</f>
        <v>0</v>
      </c>
      <c r="G53" s="26">
        <f>IFERROR(+VLOOKUP("LDDAF1"&amp;A53,'Main File'!A:O,11,0),0)</f>
        <v>0</v>
      </c>
      <c r="H53" s="26">
        <f>IFERROR(+VLOOKUP("LDDAF1"&amp;A53,'Main File'!A:O,12,0),0)</f>
        <v>0</v>
      </c>
      <c r="I53" s="26">
        <f>IFERROR(+VLOOKUP("LDDAF1"&amp;A53,'Main File'!A:O,13,0),0)</f>
        <v>0</v>
      </c>
      <c r="J53" s="26">
        <f>IFERROR(+VLOOKUP("LDDAF1"&amp;A53,'Main File'!A:O,14,0),0)</f>
        <v>0</v>
      </c>
      <c r="K53" s="26">
        <f>IFERROR(+VLOOKUP("LDDAF1"&amp;A53,'Main File'!A:O,15,0),0)</f>
        <v>0</v>
      </c>
    </row>
    <row r="54" spans="1:11" x14ac:dyDescent="0.25">
      <c r="A54" s="9">
        <f t="shared" si="0"/>
        <v>43241</v>
      </c>
      <c r="B54" s="26">
        <f>IFERROR(+VLOOKUP("LDDAF1"&amp;A54,'Main File'!A:O,6,0),0)</f>
        <v>0</v>
      </c>
      <c r="C54" s="26">
        <f>IFERROR(+VLOOKUP("LDDAF1"&amp;A54,'Main File'!A:O,7,0),0)</f>
        <v>0</v>
      </c>
      <c r="D54" s="26">
        <f>IFERROR(+VLOOKUP("LDDAF1"&amp;A54,'Main File'!A:O,8,0),0)</f>
        <v>0</v>
      </c>
      <c r="E54" s="26">
        <f>IFERROR(+VLOOKUP("LDDAF1"&amp;A54,'Main File'!A:O,9,0),0)</f>
        <v>0</v>
      </c>
      <c r="F54" s="26">
        <f>IFERROR(+VLOOKUP("LDDAF1"&amp;A54,'Main File'!A:O,10,0),0)</f>
        <v>0</v>
      </c>
      <c r="G54" s="26">
        <f>IFERROR(+VLOOKUP("LDDAF1"&amp;A54,'Main File'!A:O,11,0),0)</f>
        <v>0</v>
      </c>
      <c r="H54" s="26">
        <f>IFERROR(+VLOOKUP("LDDAF1"&amp;A54,'Main File'!A:O,12,0),0)</f>
        <v>0</v>
      </c>
      <c r="I54" s="26">
        <f>IFERROR(+VLOOKUP("LDDAF1"&amp;A54,'Main File'!A:O,13,0),0)</f>
        <v>0</v>
      </c>
      <c r="J54" s="26">
        <f>IFERROR(+VLOOKUP("LDDAF1"&amp;A54,'Main File'!A:O,14,0),0)</f>
        <v>0</v>
      </c>
      <c r="K54" s="26">
        <f>IFERROR(+VLOOKUP("LDDAF1"&amp;A54,'Main File'!A:O,15,0),0)</f>
        <v>0</v>
      </c>
    </row>
    <row r="55" spans="1:11" x14ac:dyDescent="0.25">
      <c r="A55" s="9">
        <f t="shared" si="0"/>
        <v>43242</v>
      </c>
      <c r="B55" s="26">
        <f>IFERROR(+VLOOKUP("LDDAF1"&amp;A55,'Main File'!A:O,6,0),0)</f>
        <v>0</v>
      </c>
      <c r="C55" s="26">
        <f>IFERROR(+VLOOKUP("LDDAF1"&amp;A55,'Main File'!A:O,7,0),0)</f>
        <v>0</v>
      </c>
      <c r="D55" s="26">
        <f>IFERROR(+VLOOKUP("LDDAF1"&amp;A55,'Main File'!A:O,8,0),0)</f>
        <v>0</v>
      </c>
      <c r="E55" s="26">
        <f>IFERROR(+VLOOKUP("LDDAF1"&amp;A55,'Main File'!A:O,9,0),0)</f>
        <v>0</v>
      </c>
      <c r="F55" s="26">
        <f>IFERROR(+VLOOKUP("LDDAF1"&amp;A55,'Main File'!A:O,10,0),0)</f>
        <v>0</v>
      </c>
      <c r="G55" s="26">
        <f>IFERROR(+VLOOKUP("LDDAF1"&amp;A55,'Main File'!A:O,11,0),0)</f>
        <v>0</v>
      </c>
      <c r="H55" s="26">
        <f>IFERROR(+VLOOKUP("LDDAF1"&amp;A55,'Main File'!A:O,12,0),0)</f>
        <v>0</v>
      </c>
      <c r="I55" s="26">
        <f>IFERROR(+VLOOKUP("LDDAF1"&amp;A55,'Main File'!A:O,13,0),0)</f>
        <v>0</v>
      </c>
      <c r="J55" s="26">
        <f>IFERROR(+VLOOKUP("LDDAF1"&amp;A55,'Main File'!A:O,14,0),0)</f>
        <v>0</v>
      </c>
      <c r="K55" s="26">
        <f>IFERROR(+VLOOKUP("LDDAF1"&amp;A55,'Main File'!A:O,15,0),0)</f>
        <v>0</v>
      </c>
    </row>
    <row r="56" spans="1:11" x14ac:dyDescent="0.25">
      <c r="A56" s="9">
        <f t="shared" si="0"/>
        <v>43243</v>
      </c>
      <c r="B56" s="26">
        <f>IFERROR(+VLOOKUP("LDDAF1"&amp;A56,'Main File'!A:O,6,0),0)</f>
        <v>0</v>
      </c>
      <c r="C56" s="26">
        <f>IFERROR(+VLOOKUP("LDDAF1"&amp;A56,'Main File'!A:O,7,0),0)</f>
        <v>0</v>
      </c>
      <c r="D56" s="26">
        <f>IFERROR(+VLOOKUP("LDDAF1"&amp;A56,'Main File'!A:O,8,0),0)</f>
        <v>0</v>
      </c>
      <c r="E56" s="26">
        <f>IFERROR(+VLOOKUP("LDDAF1"&amp;A56,'Main File'!A:O,9,0),0)</f>
        <v>0</v>
      </c>
      <c r="F56" s="26">
        <f>IFERROR(+VLOOKUP("LDDAF1"&amp;A56,'Main File'!A:O,10,0),0)</f>
        <v>0</v>
      </c>
      <c r="G56" s="26">
        <f>IFERROR(+VLOOKUP("LDDAF1"&amp;A56,'Main File'!A:O,11,0),0)</f>
        <v>0</v>
      </c>
      <c r="H56" s="26">
        <f>IFERROR(+VLOOKUP("LDDAF1"&amp;A56,'Main File'!A:O,12,0),0)</f>
        <v>0</v>
      </c>
      <c r="I56" s="26">
        <f>IFERROR(+VLOOKUP("LDDAF1"&amp;A56,'Main File'!A:O,13,0),0)</f>
        <v>0</v>
      </c>
      <c r="J56" s="26">
        <f>IFERROR(+VLOOKUP("LDDAF1"&amp;A56,'Main File'!A:O,14,0),0)</f>
        <v>0</v>
      </c>
      <c r="K56" s="26">
        <f>IFERROR(+VLOOKUP("LDDAF1"&amp;A56,'Main File'!A:O,15,0),0)</f>
        <v>0</v>
      </c>
    </row>
    <row r="57" spans="1:11" x14ac:dyDescent="0.25">
      <c r="A57" s="9">
        <f t="shared" si="0"/>
        <v>43244</v>
      </c>
      <c r="B57" s="26">
        <f>IFERROR(+VLOOKUP("LDDAF1"&amp;A57,'Main File'!A:O,6,0),0)</f>
        <v>0</v>
      </c>
      <c r="C57" s="26">
        <f>IFERROR(+VLOOKUP("LDDAF1"&amp;A57,'Main File'!A:O,7,0),0)</f>
        <v>0</v>
      </c>
      <c r="D57" s="26">
        <f>IFERROR(+VLOOKUP("LDDAF1"&amp;A57,'Main File'!A:O,8,0),0)</f>
        <v>0</v>
      </c>
      <c r="E57" s="26">
        <f>IFERROR(+VLOOKUP("LDDAF1"&amp;A57,'Main File'!A:O,9,0),0)</f>
        <v>0</v>
      </c>
      <c r="F57" s="26">
        <f>IFERROR(+VLOOKUP("LDDAF1"&amp;A57,'Main File'!A:O,10,0),0)</f>
        <v>0</v>
      </c>
      <c r="G57" s="26">
        <f>IFERROR(+VLOOKUP("LDDAF1"&amp;A57,'Main File'!A:O,11,0),0)</f>
        <v>0</v>
      </c>
      <c r="H57" s="26">
        <f>IFERROR(+VLOOKUP("LDDAF1"&amp;A57,'Main File'!A:O,12,0),0)</f>
        <v>0</v>
      </c>
      <c r="I57" s="26">
        <f>IFERROR(+VLOOKUP("LDDAF1"&amp;A57,'Main File'!A:O,13,0),0)</f>
        <v>0</v>
      </c>
      <c r="J57" s="26">
        <f>IFERROR(+VLOOKUP("LDDAF1"&amp;A57,'Main File'!A:O,14,0),0)</f>
        <v>0</v>
      </c>
      <c r="K57" s="26">
        <f>IFERROR(+VLOOKUP("LDDAF1"&amp;A57,'Main File'!A:O,15,0),0)</f>
        <v>0</v>
      </c>
    </row>
    <row r="58" spans="1:11" x14ac:dyDescent="0.25">
      <c r="A58" s="9">
        <f t="shared" si="0"/>
        <v>43245</v>
      </c>
      <c r="B58" s="26">
        <f>IFERROR(+VLOOKUP("LDDAF1"&amp;A58,'Main File'!A:O,6,0),0)</f>
        <v>0</v>
      </c>
      <c r="C58" s="26">
        <f>IFERROR(+VLOOKUP("LDDAF1"&amp;A58,'Main File'!A:O,7,0),0)</f>
        <v>0</v>
      </c>
      <c r="D58" s="26">
        <f>IFERROR(+VLOOKUP("LDDAF1"&amp;A58,'Main File'!A:O,8,0),0)</f>
        <v>0</v>
      </c>
      <c r="E58" s="26">
        <f>IFERROR(+VLOOKUP("LDDAF1"&amp;A58,'Main File'!A:O,9,0),0)</f>
        <v>0</v>
      </c>
      <c r="F58" s="26">
        <f>IFERROR(+VLOOKUP("LDDAF1"&amp;A58,'Main File'!A:O,10,0),0)</f>
        <v>0</v>
      </c>
      <c r="G58" s="26">
        <f>IFERROR(+VLOOKUP("LDDAF1"&amp;A58,'Main File'!A:O,11,0),0)</f>
        <v>0</v>
      </c>
      <c r="H58" s="26">
        <f>IFERROR(+VLOOKUP("LDDAF1"&amp;A58,'Main File'!A:O,12,0),0)</f>
        <v>0</v>
      </c>
      <c r="I58" s="26">
        <f>IFERROR(+VLOOKUP("LDDAF1"&amp;A58,'Main File'!A:O,13,0),0)</f>
        <v>0</v>
      </c>
      <c r="J58" s="26">
        <f>IFERROR(+VLOOKUP("LDDAF1"&amp;A58,'Main File'!A:O,14,0),0)</f>
        <v>0</v>
      </c>
      <c r="K58" s="26">
        <f>IFERROR(+VLOOKUP("LDDAF1"&amp;A58,'Main File'!A:O,15,0),0)</f>
        <v>0</v>
      </c>
    </row>
    <row r="59" spans="1:11" x14ac:dyDescent="0.25">
      <c r="A59" s="9">
        <f t="shared" si="0"/>
        <v>43246</v>
      </c>
      <c r="B59" s="26">
        <f>IFERROR(+VLOOKUP("LDDAF1"&amp;A59,'Main File'!A:O,6,0),0)</f>
        <v>0</v>
      </c>
      <c r="C59" s="26">
        <f>IFERROR(+VLOOKUP("LDDAF1"&amp;A59,'Main File'!A:O,7,0),0)</f>
        <v>0</v>
      </c>
      <c r="D59" s="26">
        <f>IFERROR(+VLOOKUP("LDDAF1"&amp;A59,'Main File'!A:O,8,0),0)</f>
        <v>0</v>
      </c>
      <c r="E59" s="26">
        <f>IFERROR(+VLOOKUP("LDDAF1"&amp;A59,'Main File'!A:O,9,0),0)</f>
        <v>0</v>
      </c>
      <c r="F59" s="26">
        <f>IFERROR(+VLOOKUP("LDDAF1"&amp;A59,'Main File'!A:O,10,0),0)</f>
        <v>0</v>
      </c>
      <c r="G59" s="26">
        <f>IFERROR(+VLOOKUP("LDDAF1"&amp;A59,'Main File'!A:O,11,0),0)</f>
        <v>0</v>
      </c>
      <c r="H59" s="26">
        <f>IFERROR(+VLOOKUP("LDDAF1"&amp;A59,'Main File'!A:O,12,0),0)</f>
        <v>0</v>
      </c>
      <c r="I59" s="26">
        <f>IFERROR(+VLOOKUP("LDDAF1"&amp;A59,'Main File'!A:O,13,0),0)</f>
        <v>0</v>
      </c>
      <c r="J59" s="26">
        <f>IFERROR(+VLOOKUP("LDDAF1"&amp;A59,'Main File'!A:O,14,0),0)</f>
        <v>0</v>
      </c>
      <c r="K59" s="26">
        <f>IFERROR(+VLOOKUP("LDDAF1"&amp;A59,'Main File'!A:O,15,0),0)</f>
        <v>0</v>
      </c>
    </row>
    <row r="60" spans="1:11" x14ac:dyDescent="0.25">
      <c r="A60" s="9">
        <f t="shared" si="0"/>
        <v>43247</v>
      </c>
      <c r="B60" s="26">
        <f>IFERROR(+VLOOKUP("LDDAF1"&amp;A60,'Main File'!A:O,6,0),0)</f>
        <v>0</v>
      </c>
      <c r="C60" s="26">
        <f>IFERROR(+VLOOKUP("LDDAF1"&amp;A60,'Main File'!A:O,7,0),0)</f>
        <v>0</v>
      </c>
      <c r="D60" s="26">
        <f>IFERROR(+VLOOKUP("LDDAF1"&amp;A60,'Main File'!A:O,8,0),0)</f>
        <v>0</v>
      </c>
      <c r="E60" s="26">
        <f>IFERROR(+VLOOKUP("LDDAF1"&amp;A60,'Main File'!A:O,9,0),0)</f>
        <v>0</v>
      </c>
      <c r="F60" s="26">
        <f>IFERROR(+VLOOKUP("LDDAF1"&amp;A60,'Main File'!A:O,10,0),0)</f>
        <v>0</v>
      </c>
      <c r="G60" s="26">
        <f>IFERROR(+VLOOKUP("LDDAF1"&amp;A60,'Main File'!A:O,11,0),0)</f>
        <v>0</v>
      </c>
      <c r="H60" s="26">
        <f>IFERROR(+VLOOKUP("LDDAF1"&amp;A60,'Main File'!A:O,12,0),0)</f>
        <v>0</v>
      </c>
      <c r="I60" s="26">
        <f>IFERROR(+VLOOKUP("LDDAF1"&amp;A60,'Main File'!A:O,13,0),0)</f>
        <v>0</v>
      </c>
      <c r="J60" s="26">
        <f>IFERROR(+VLOOKUP("LDDAF1"&amp;A60,'Main File'!A:O,14,0),0)</f>
        <v>0</v>
      </c>
      <c r="K60" s="26">
        <f>IFERROR(+VLOOKUP("LDDAF1"&amp;A60,'Main File'!A:O,15,0),0)</f>
        <v>0</v>
      </c>
    </row>
    <row r="61" spans="1:11" x14ac:dyDescent="0.25">
      <c r="A61" s="9">
        <f t="shared" si="0"/>
        <v>43248</v>
      </c>
      <c r="B61" s="26">
        <f>IFERROR(+VLOOKUP("LDDAF1"&amp;A61,'Main File'!A:O,6,0),0)</f>
        <v>0</v>
      </c>
      <c r="C61" s="26">
        <f>IFERROR(+VLOOKUP("LDDAF1"&amp;A61,'Main File'!A:O,7,0),0)</f>
        <v>0</v>
      </c>
      <c r="D61" s="26">
        <f>IFERROR(+VLOOKUP("LDDAF1"&amp;A61,'Main File'!A:O,8,0),0)</f>
        <v>0</v>
      </c>
      <c r="E61" s="26">
        <f>IFERROR(+VLOOKUP("LDDAF1"&amp;A61,'Main File'!A:O,9,0),0)</f>
        <v>0</v>
      </c>
      <c r="F61" s="26">
        <f>IFERROR(+VLOOKUP("LDDAF1"&amp;A61,'Main File'!A:O,10,0),0)</f>
        <v>0</v>
      </c>
      <c r="G61" s="26">
        <f>IFERROR(+VLOOKUP("LDDAF1"&amp;A61,'Main File'!A:O,11,0),0)</f>
        <v>0</v>
      </c>
      <c r="H61" s="26">
        <f>IFERROR(+VLOOKUP("LDDAF1"&amp;A61,'Main File'!A:O,12,0),0)</f>
        <v>0</v>
      </c>
      <c r="I61" s="26">
        <f>IFERROR(+VLOOKUP("LDDAF1"&amp;A61,'Main File'!A:O,13,0),0)</f>
        <v>0</v>
      </c>
      <c r="J61" s="26">
        <f>IFERROR(+VLOOKUP("LDDAF1"&amp;A61,'Main File'!A:O,14,0),0)</f>
        <v>0</v>
      </c>
      <c r="K61" s="26">
        <f>IFERROR(+VLOOKUP("LDDAF1"&amp;A61,'Main File'!A:O,15,0),0)</f>
        <v>0</v>
      </c>
    </row>
    <row r="62" spans="1:11" x14ac:dyDescent="0.25">
      <c r="A62" s="9">
        <f t="shared" si="0"/>
        <v>43249</v>
      </c>
      <c r="B62" s="26">
        <f>IFERROR(+VLOOKUP("LDDAF1"&amp;A62,'Main File'!A:O,6,0),0)</f>
        <v>0</v>
      </c>
      <c r="C62" s="26">
        <f>IFERROR(+VLOOKUP("LDDAF1"&amp;A62,'Main File'!A:O,7,0),0)</f>
        <v>0</v>
      </c>
      <c r="D62" s="26">
        <f>IFERROR(+VLOOKUP("LDDAF1"&amp;A62,'Main File'!A:O,8,0),0)</f>
        <v>0</v>
      </c>
      <c r="E62" s="26">
        <f>IFERROR(+VLOOKUP("LDDAF1"&amp;A62,'Main File'!A:O,9,0),0)</f>
        <v>0</v>
      </c>
      <c r="F62" s="26">
        <f>IFERROR(+VLOOKUP("LDDAF1"&amp;A62,'Main File'!A:O,10,0),0)</f>
        <v>0</v>
      </c>
      <c r="G62" s="26">
        <f>IFERROR(+VLOOKUP("LDDAF1"&amp;A62,'Main File'!A:O,11,0),0)</f>
        <v>0</v>
      </c>
      <c r="H62" s="26">
        <f>IFERROR(+VLOOKUP("LDDAF1"&amp;A62,'Main File'!A:O,12,0),0)</f>
        <v>0</v>
      </c>
      <c r="I62" s="26">
        <f>IFERROR(+VLOOKUP("LDDAF1"&amp;A62,'Main File'!A:O,13,0),0)</f>
        <v>0</v>
      </c>
      <c r="J62" s="26">
        <f>IFERROR(+VLOOKUP("LDDAF1"&amp;A62,'Main File'!A:O,14,0),0)</f>
        <v>0</v>
      </c>
      <c r="K62" s="26">
        <f>IFERROR(+VLOOKUP("LDDAF1"&amp;A62,'Main File'!A:O,15,0),0)</f>
        <v>0</v>
      </c>
    </row>
    <row r="63" spans="1:11" x14ac:dyDescent="0.25">
      <c r="A63" s="9">
        <f t="shared" si="0"/>
        <v>43250</v>
      </c>
      <c r="B63" s="26">
        <f>IFERROR(+VLOOKUP("LDDAF1"&amp;A63,'Main File'!A:O,6,0),0)</f>
        <v>0</v>
      </c>
      <c r="C63" s="26">
        <f>IFERROR(+VLOOKUP("LDDAF1"&amp;A63,'Main File'!A:O,7,0),0)</f>
        <v>0</v>
      </c>
      <c r="D63" s="26">
        <f>IFERROR(+VLOOKUP("LDDAF1"&amp;A63,'Main File'!A:O,8,0),0)</f>
        <v>0</v>
      </c>
      <c r="E63" s="26">
        <f>IFERROR(+VLOOKUP("LDDAF1"&amp;A63,'Main File'!A:O,9,0),0)</f>
        <v>0</v>
      </c>
      <c r="F63" s="26">
        <f>IFERROR(+VLOOKUP("LDDAF1"&amp;A63,'Main File'!A:O,10,0),0)</f>
        <v>0</v>
      </c>
      <c r="G63" s="26">
        <f>IFERROR(+VLOOKUP("LDDAF1"&amp;A63,'Main File'!A:O,11,0),0)</f>
        <v>0</v>
      </c>
      <c r="H63" s="26">
        <f>IFERROR(+VLOOKUP("LDDAF1"&amp;A63,'Main File'!A:O,12,0),0)</f>
        <v>0</v>
      </c>
      <c r="I63" s="26">
        <f>IFERROR(+VLOOKUP("LDDAF1"&amp;A63,'Main File'!A:O,13,0),0)</f>
        <v>0</v>
      </c>
      <c r="J63" s="26">
        <f>IFERROR(+VLOOKUP("LDDAF1"&amp;A63,'Main File'!A:O,14,0),0)</f>
        <v>0</v>
      </c>
      <c r="K63" s="26">
        <f>IFERROR(+VLOOKUP("LDDAF1"&amp;A63,'Main File'!A:O,15,0),0)</f>
        <v>0</v>
      </c>
    </row>
    <row r="64" spans="1:11" x14ac:dyDescent="0.25">
      <c r="A64" s="9">
        <f t="shared" si="0"/>
        <v>43251</v>
      </c>
      <c r="B64" s="26">
        <f>IFERROR(+VLOOKUP("LDDAF1"&amp;A64,'Main File'!A:O,6,0),0)</f>
        <v>0</v>
      </c>
      <c r="C64" s="26">
        <f>IFERROR(+VLOOKUP("LDDAF1"&amp;A64,'Main File'!A:O,7,0),0)</f>
        <v>0</v>
      </c>
      <c r="D64" s="26">
        <f>IFERROR(+VLOOKUP("LDDAF1"&amp;A64,'Main File'!A:O,8,0),0)</f>
        <v>0</v>
      </c>
      <c r="E64" s="26">
        <f>IFERROR(+VLOOKUP("LDDAF1"&amp;A64,'Main File'!A:O,9,0),0)</f>
        <v>0</v>
      </c>
      <c r="F64" s="26">
        <f>IFERROR(+VLOOKUP("LDDAF1"&amp;A64,'Main File'!A:O,10,0),0)</f>
        <v>0</v>
      </c>
      <c r="G64" s="26">
        <f>IFERROR(+VLOOKUP("LDDAF1"&amp;A64,'Main File'!A:O,11,0),0)</f>
        <v>0</v>
      </c>
      <c r="H64" s="26">
        <f>IFERROR(+VLOOKUP("LDDAF1"&amp;A64,'Main File'!A:O,12,0),0)</f>
        <v>0</v>
      </c>
      <c r="I64" s="26">
        <f>IFERROR(+VLOOKUP("LDDAF1"&amp;A64,'Main File'!A:O,13,0),0)</f>
        <v>0</v>
      </c>
      <c r="J64" s="26">
        <f>IFERROR(+VLOOKUP("LDDAF1"&amp;A64,'Main File'!A:O,14,0),0)</f>
        <v>0</v>
      </c>
      <c r="K64" s="26">
        <f>IFERROR(+VLOOKUP("LDDAF1"&amp;A64,'Main File'!A:O,15,0),0)</f>
        <v>0</v>
      </c>
    </row>
    <row r="65" spans="1:11" x14ac:dyDescent="0.25">
      <c r="A65" s="9">
        <f t="shared" si="0"/>
        <v>43252</v>
      </c>
      <c r="B65" s="26">
        <f>IFERROR(+VLOOKUP("LDDAF1"&amp;A65,'Main File'!A:O,6,0),0)</f>
        <v>0</v>
      </c>
      <c r="C65" s="26">
        <f>IFERROR(+VLOOKUP("LDDAF1"&amp;A65,'Main File'!A:O,7,0),0)</f>
        <v>0</v>
      </c>
      <c r="D65" s="26">
        <f>IFERROR(+VLOOKUP("LDDAF1"&amp;A65,'Main File'!A:O,8,0),0)</f>
        <v>0</v>
      </c>
      <c r="E65" s="26">
        <f>IFERROR(+VLOOKUP("LDDAF1"&amp;A65,'Main File'!A:O,9,0),0)</f>
        <v>0</v>
      </c>
      <c r="F65" s="26">
        <f>IFERROR(+VLOOKUP("LDDAF1"&amp;A65,'Main File'!A:O,10,0),0)</f>
        <v>0</v>
      </c>
      <c r="G65" s="26">
        <f>IFERROR(+VLOOKUP("LDDAF1"&amp;A65,'Main File'!A:O,11,0),0)</f>
        <v>0</v>
      </c>
      <c r="H65" s="26">
        <f>IFERROR(+VLOOKUP("LDDAF1"&amp;A65,'Main File'!A:O,12,0),0)</f>
        <v>0</v>
      </c>
      <c r="I65" s="26">
        <f>IFERROR(+VLOOKUP("LDDAF1"&amp;A65,'Main File'!A:O,13,0),0)</f>
        <v>0</v>
      </c>
      <c r="J65" s="26">
        <f>IFERROR(+VLOOKUP("LDDAF1"&amp;A65,'Main File'!A:O,14,0),0)</f>
        <v>0</v>
      </c>
      <c r="K65" s="26">
        <f>IFERROR(+VLOOKUP("LDDAF1"&amp;A65,'Main File'!A:O,15,0),0)</f>
        <v>0</v>
      </c>
    </row>
    <row r="66" spans="1:11" x14ac:dyDescent="0.25">
      <c r="A66" s="9">
        <f t="shared" si="0"/>
        <v>43253</v>
      </c>
      <c r="B66" s="26">
        <f>IFERROR(+VLOOKUP("LDDAF1"&amp;A66,'Main File'!A:O,6,0),0)</f>
        <v>0</v>
      </c>
      <c r="C66" s="26">
        <f>IFERROR(+VLOOKUP("LDDAF1"&amp;A66,'Main File'!A:O,7,0),0)</f>
        <v>0</v>
      </c>
      <c r="D66" s="26">
        <f>IFERROR(+VLOOKUP("LDDAF1"&amp;A66,'Main File'!A:O,8,0),0)</f>
        <v>0</v>
      </c>
      <c r="E66" s="26">
        <f>IFERROR(+VLOOKUP("LDDAF1"&amp;A66,'Main File'!A:O,9,0),0)</f>
        <v>0</v>
      </c>
      <c r="F66" s="26">
        <f>IFERROR(+VLOOKUP("LDDAF1"&amp;A66,'Main File'!A:O,10,0),0)</f>
        <v>0</v>
      </c>
      <c r="G66" s="26">
        <f>IFERROR(+VLOOKUP("LDDAF1"&amp;A66,'Main File'!A:O,11,0),0)</f>
        <v>0</v>
      </c>
      <c r="H66" s="26">
        <f>IFERROR(+VLOOKUP("LDDAF1"&amp;A66,'Main File'!A:O,12,0),0)</f>
        <v>0</v>
      </c>
      <c r="I66" s="26">
        <f>IFERROR(+VLOOKUP("LDDAF1"&amp;A66,'Main File'!A:O,13,0),0)</f>
        <v>0</v>
      </c>
      <c r="J66" s="26">
        <f>IFERROR(+VLOOKUP("LDDAF1"&amp;A66,'Main File'!A:O,14,0),0)</f>
        <v>0</v>
      </c>
      <c r="K66" s="26">
        <f>IFERROR(+VLOOKUP("LDDAF1"&amp;A66,'Main File'!A:O,15,0),0)</f>
        <v>0</v>
      </c>
    </row>
    <row r="67" spans="1:11" x14ac:dyDescent="0.25">
      <c r="A67" s="9">
        <f t="shared" si="0"/>
        <v>43254</v>
      </c>
      <c r="B67" s="26">
        <f>IFERROR(+VLOOKUP("LDDAF1"&amp;A67,'Main File'!A:O,6,0),0)</f>
        <v>0</v>
      </c>
      <c r="C67" s="26">
        <f>IFERROR(+VLOOKUP("LDDAF1"&amp;A67,'Main File'!A:O,7,0),0)</f>
        <v>0</v>
      </c>
      <c r="D67" s="26">
        <f>IFERROR(+VLOOKUP("LDDAF1"&amp;A67,'Main File'!A:O,8,0),0)</f>
        <v>0</v>
      </c>
      <c r="E67" s="26">
        <f>IFERROR(+VLOOKUP("LDDAF1"&amp;A67,'Main File'!A:O,9,0),0)</f>
        <v>0</v>
      </c>
      <c r="F67" s="26">
        <f>IFERROR(+VLOOKUP("LDDAF1"&amp;A67,'Main File'!A:O,10,0),0)</f>
        <v>0</v>
      </c>
      <c r="G67" s="26">
        <f>IFERROR(+VLOOKUP("LDDAF1"&amp;A67,'Main File'!A:O,11,0),0)</f>
        <v>0</v>
      </c>
      <c r="H67" s="26">
        <f>IFERROR(+VLOOKUP("LDDAF1"&amp;A67,'Main File'!A:O,12,0),0)</f>
        <v>0</v>
      </c>
      <c r="I67" s="26">
        <f>IFERROR(+VLOOKUP("LDDAF1"&amp;A67,'Main File'!A:O,13,0),0)</f>
        <v>0</v>
      </c>
      <c r="J67" s="26">
        <f>IFERROR(+VLOOKUP("LDDAF1"&amp;A67,'Main File'!A:O,14,0),0)</f>
        <v>0</v>
      </c>
      <c r="K67" s="26">
        <f>IFERROR(+VLOOKUP("LDDAF1"&amp;A67,'Main File'!A:O,15,0),0)</f>
        <v>0</v>
      </c>
    </row>
    <row r="68" spans="1:11" x14ac:dyDescent="0.25">
      <c r="A68" s="9">
        <f t="shared" si="0"/>
        <v>43255</v>
      </c>
      <c r="B68" s="26">
        <f>IFERROR(+VLOOKUP("LDDAF1"&amp;A68,'Main File'!A:O,6,0),0)</f>
        <v>0</v>
      </c>
      <c r="C68" s="26">
        <f>IFERROR(+VLOOKUP("LDDAF1"&amp;A68,'Main File'!A:O,7,0),0)</f>
        <v>0</v>
      </c>
      <c r="D68" s="26">
        <f>IFERROR(+VLOOKUP("LDDAF1"&amp;A68,'Main File'!A:O,8,0),0)</f>
        <v>0</v>
      </c>
      <c r="E68" s="26">
        <f>IFERROR(+VLOOKUP("LDDAF1"&amp;A68,'Main File'!A:O,9,0),0)</f>
        <v>0</v>
      </c>
      <c r="F68" s="26">
        <f>IFERROR(+VLOOKUP("LDDAF1"&amp;A68,'Main File'!A:O,10,0),0)</f>
        <v>0</v>
      </c>
      <c r="G68" s="26">
        <f>IFERROR(+VLOOKUP("LDDAF1"&amp;A68,'Main File'!A:O,11,0),0)</f>
        <v>0</v>
      </c>
      <c r="H68" s="26">
        <f>IFERROR(+VLOOKUP("LDDAF1"&amp;A68,'Main File'!A:O,12,0),0)</f>
        <v>0</v>
      </c>
      <c r="I68" s="26">
        <f>IFERROR(+VLOOKUP("LDDAF1"&amp;A68,'Main File'!A:O,13,0),0)</f>
        <v>0</v>
      </c>
      <c r="J68" s="26">
        <f>IFERROR(+VLOOKUP("LDDAF1"&amp;A68,'Main File'!A:O,14,0),0)</f>
        <v>0</v>
      </c>
      <c r="K68" s="26">
        <f>IFERROR(+VLOOKUP("LDDAF1"&amp;A68,'Main File'!A:O,15,0),0)</f>
        <v>0</v>
      </c>
    </row>
    <row r="69" spans="1:11" x14ac:dyDescent="0.25">
      <c r="A69" s="9">
        <f t="shared" si="0"/>
        <v>43256</v>
      </c>
      <c r="B69" s="26">
        <f>IFERROR(+VLOOKUP("LDDAF1"&amp;A69,'Main File'!A:O,6,0),0)</f>
        <v>0</v>
      </c>
      <c r="C69" s="26">
        <f>IFERROR(+VLOOKUP("LDDAF1"&amp;A69,'Main File'!A:O,7,0),0)</f>
        <v>0</v>
      </c>
      <c r="D69" s="26">
        <f>IFERROR(+VLOOKUP("LDDAF1"&amp;A69,'Main File'!A:O,8,0),0)</f>
        <v>0</v>
      </c>
      <c r="E69" s="26">
        <f>IFERROR(+VLOOKUP("LDDAF1"&amp;A69,'Main File'!A:O,9,0),0)</f>
        <v>0</v>
      </c>
      <c r="F69" s="26">
        <f>IFERROR(+VLOOKUP("LDDAF1"&amp;A69,'Main File'!A:O,10,0),0)</f>
        <v>0</v>
      </c>
      <c r="G69" s="26">
        <f>IFERROR(+VLOOKUP("LDDAF1"&amp;A69,'Main File'!A:O,11,0),0)</f>
        <v>0</v>
      </c>
      <c r="H69" s="26">
        <f>IFERROR(+VLOOKUP("LDDAF1"&amp;A69,'Main File'!A:O,12,0),0)</f>
        <v>0</v>
      </c>
      <c r="I69" s="26">
        <f>IFERROR(+VLOOKUP("LDDAF1"&amp;A69,'Main File'!A:O,13,0),0)</f>
        <v>0</v>
      </c>
      <c r="J69" s="26">
        <f>IFERROR(+VLOOKUP("LDDAF1"&amp;A69,'Main File'!A:O,14,0),0)</f>
        <v>0</v>
      </c>
      <c r="K69" s="26">
        <f>IFERROR(+VLOOKUP("LDDAF1"&amp;A69,'Main File'!A:O,15,0),0)</f>
        <v>0</v>
      </c>
    </row>
    <row r="70" spans="1:11" x14ac:dyDescent="0.25">
      <c r="A70" s="9">
        <f t="shared" si="0"/>
        <v>43257</v>
      </c>
      <c r="B70" s="26">
        <f>IFERROR(+VLOOKUP("LDDAF1"&amp;A70,'Main File'!A:O,6,0),0)</f>
        <v>0</v>
      </c>
      <c r="C70" s="26">
        <f>IFERROR(+VLOOKUP("LDDAF1"&amp;A70,'Main File'!A:O,7,0),0)</f>
        <v>0</v>
      </c>
      <c r="D70" s="26">
        <f>IFERROR(+VLOOKUP("LDDAF1"&amp;A70,'Main File'!A:O,8,0),0)</f>
        <v>0</v>
      </c>
      <c r="E70" s="26">
        <f>IFERROR(+VLOOKUP("LDDAF1"&amp;A70,'Main File'!A:O,9,0),0)</f>
        <v>0</v>
      </c>
      <c r="F70" s="26">
        <f>IFERROR(+VLOOKUP("LDDAF1"&amp;A70,'Main File'!A:O,10,0),0)</f>
        <v>0</v>
      </c>
      <c r="G70" s="26">
        <f>IFERROR(+VLOOKUP("LDDAF1"&amp;A70,'Main File'!A:O,11,0),0)</f>
        <v>0</v>
      </c>
      <c r="H70" s="26">
        <f>IFERROR(+VLOOKUP("LDDAF1"&amp;A70,'Main File'!A:O,12,0),0)</f>
        <v>0</v>
      </c>
      <c r="I70" s="26">
        <f>IFERROR(+VLOOKUP("LDDAF1"&amp;A70,'Main File'!A:O,13,0),0)</f>
        <v>0</v>
      </c>
      <c r="J70" s="26">
        <f>IFERROR(+VLOOKUP("LDDAF1"&amp;A70,'Main File'!A:O,14,0),0)</f>
        <v>0</v>
      </c>
      <c r="K70" s="26">
        <f>IFERROR(+VLOOKUP("LDDAF1"&amp;A70,'Main File'!A:O,15,0),0)</f>
        <v>0</v>
      </c>
    </row>
    <row r="71" spans="1:11" x14ac:dyDescent="0.25">
      <c r="A71" s="9">
        <f t="shared" si="0"/>
        <v>43258</v>
      </c>
      <c r="B71" s="26">
        <f>IFERROR(+VLOOKUP("LDDAF1"&amp;A71,'Main File'!A:O,6,0),0)</f>
        <v>0</v>
      </c>
      <c r="C71" s="26">
        <f>IFERROR(+VLOOKUP("LDDAF1"&amp;A71,'Main File'!A:O,7,0),0)</f>
        <v>0</v>
      </c>
      <c r="D71" s="26">
        <f>IFERROR(+VLOOKUP("LDDAF1"&amp;A71,'Main File'!A:O,8,0),0)</f>
        <v>0</v>
      </c>
      <c r="E71" s="26">
        <f>IFERROR(+VLOOKUP("LDDAF1"&amp;A71,'Main File'!A:O,9,0),0)</f>
        <v>0</v>
      </c>
      <c r="F71" s="26">
        <f>IFERROR(+VLOOKUP("LDDAF1"&amp;A71,'Main File'!A:O,10,0),0)</f>
        <v>0</v>
      </c>
      <c r="G71" s="26">
        <f>IFERROR(+VLOOKUP("LDDAF1"&amp;A71,'Main File'!A:O,11,0),0)</f>
        <v>0</v>
      </c>
      <c r="H71" s="26">
        <f>IFERROR(+VLOOKUP("LDDAF1"&amp;A71,'Main File'!A:O,12,0),0)</f>
        <v>0</v>
      </c>
      <c r="I71" s="26">
        <f>IFERROR(+VLOOKUP("LDDAF1"&amp;A71,'Main File'!A:O,13,0),0)</f>
        <v>0</v>
      </c>
      <c r="J71" s="26">
        <f>IFERROR(+VLOOKUP("LDDAF1"&amp;A71,'Main File'!A:O,14,0),0)</f>
        <v>0</v>
      </c>
      <c r="K71" s="26">
        <f>IFERROR(+VLOOKUP("LDDAF1"&amp;A71,'Main File'!A:O,15,0),0)</f>
        <v>0</v>
      </c>
    </row>
    <row r="72" spans="1:11" x14ac:dyDescent="0.25">
      <c r="A72" s="9">
        <f t="shared" si="0"/>
        <v>43259</v>
      </c>
      <c r="B72" s="26">
        <f>IFERROR(+VLOOKUP("LDDAF1"&amp;A72,'Main File'!A:O,6,0),0)</f>
        <v>0</v>
      </c>
      <c r="C72" s="26">
        <f>IFERROR(+VLOOKUP("LDDAF1"&amp;A72,'Main File'!A:O,7,0),0)</f>
        <v>0</v>
      </c>
      <c r="D72" s="26">
        <f>IFERROR(+VLOOKUP("LDDAF1"&amp;A72,'Main File'!A:O,8,0),0)</f>
        <v>0</v>
      </c>
      <c r="E72" s="26">
        <f>IFERROR(+VLOOKUP("LDDAF1"&amp;A72,'Main File'!A:O,9,0),0)</f>
        <v>0</v>
      </c>
      <c r="F72" s="26">
        <f>IFERROR(+VLOOKUP("LDDAF1"&amp;A72,'Main File'!A:O,10,0),0)</f>
        <v>0</v>
      </c>
      <c r="G72" s="26">
        <f>IFERROR(+VLOOKUP("LDDAF1"&amp;A72,'Main File'!A:O,11,0),0)</f>
        <v>0</v>
      </c>
      <c r="H72" s="26">
        <f>IFERROR(+VLOOKUP("LDDAF1"&amp;A72,'Main File'!A:O,12,0),0)</f>
        <v>0</v>
      </c>
      <c r="I72" s="26">
        <f>IFERROR(+VLOOKUP("LDDAF1"&amp;A72,'Main File'!A:O,13,0),0)</f>
        <v>0</v>
      </c>
      <c r="J72" s="26">
        <f>IFERROR(+VLOOKUP("LDDAF1"&amp;A72,'Main File'!A:O,14,0),0)</f>
        <v>0</v>
      </c>
      <c r="K72" s="26">
        <f>IFERROR(+VLOOKUP("LDDAF1"&amp;A72,'Main File'!A:O,15,0),0)</f>
        <v>0</v>
      </c>
    </row>
    <row r="73" spans="1:11" x14ac:dyDescent="0.25">
      <c r="A73" s="9">
        <f t="shared" si="0"/>
        <v>43260</v>
      </c>
      <c r="B73" s="26">
        <f>IFERROR(+VLOOKUP("LDDAF1"&amp;A73,'Main File'!A:O,6,0),0)</f>
        <v>0</v>
      </c>
      <c r="C73" s="26">
        <f>IFERROR(+VLOOKUP("LDDAF1"&amp;A73,'Main File'!A:O,7,0),0)</f>
        <v>0</v>
      </c>
      <c r="D73" s="26">
        <f>IFERROR(+VLOOKUP("LDDAF1"&amp;A73,'Main File'!A:O,8,0),0)</f>
        <v>0</v>
      </c>
      <c r="E73" s="26">
        <f>IFERROR(+VLOOKUP("LDDAF1"&amp;A73,'Main File'!A:O,9,0),0)</f>
        <v>0</v>
      </c>
      <c r="F73" s="26">
        <f>IFERROR(+VLOOKUP("LDDAF1"&amp;A73,'Main File'!A:O,10,0),0)</f>
        <v>0</v>
      </c>
      <c r="G73" s="26">
        <f>IFERROR(+VLOOKUP("LDDAF1"&amp;A73,'Main File'!A:O,11,0),0)</f>
        <v>0</v>
      </c>
      <c r="H73" s="26">
        <f>IFERROR(+VLOOKUP("LDDAF1"&amp;A73,'Main File'!A:O,12,0),0)</f>
        <v>0</v>
      </c>
      <c r="I73" s="26">
        <f>IFERROR(+VLOOKUP("LDDAF1"&amp;A73,'Main File'!A:O,13,0),0)</f>
        <v>0</v>
      </c>
      <c r="J73" s="26">
        <f>IFERROR(+VLOOKUP("LDDAF1"&amp;A73,'Main File'!A:O,14,0),0)</f>
        <v>0</v>
      </c>
      <c r="K73" s="26">
        <f>IFERROR(+VLOOKUP("LDDAF1"&amp;A73,'Main File'!A:O,15,0),0)</f>
        <v>0</v>
      </c>
    </row>
    <row r="74" spans="1:11" x14ac:dyDescent="0.25">
      <c r="A74" s="9">
        <f t="shared" si="0"/>
        <v>43261</v>
      </c>
      <c r="B74" s="26">
        <f>IFERROR(+VLOOKUP("LDDAF1"&amp;A74,'Main File'!A:O,6,0),0)</f>
        <v>0</v>
      </c>
      <c r="C74" s="26">
        <f>IFERROR(+VLOOKUP("LDDAF1"&amp;A74,'Main File'!A:O,7,0),0)</f>
        <v>0</v>
      </c>
      <c r="D74" s="26">
        <f>IFERROR(+VLOOKUP("LDDAF1"&amp;A74,'Main File'!A:O,8,0),0)</f>
        <v>0</v>
      </c>
      <c r="E74" s="26">
        <f>IFERROR(+VLOOKUP("LDDAF1"&amp;A74,'Main File'!A:O,9,0),0)</f>
        <v>0</v>
      </c>
      <c r="F74" s="26">
        <f>IFERROR(+VLOOKUP("LDDAF1"&amp;A74,'Main File'!A:O,10,0),0)</f>
        <v>0</v>
      </c>
      <c r="G74" s="26">
        <f>IFERROR(+VLOOKUP("LDDAF1"&amp;A74,'Main File'!A:O,11,0),0)</f>
        <v>0</v>
      </c>
      <c r="H74" s="26">
        <f>IFERROR(+VLOOKUP("LDDAF1"&amp;A74,'Main File'!A:O,12,0),0)</f>
        <v>0</v>
      </c>
      <c r="I74" s="26">
        <f>IFERROR(+VLOOKUP("LDDAF1"&amp;A74,'Main File'!A:O,13,0),0)</f>
        <v>0</v>
      </c>
      <c r="J74" s="26">
        <f>IFERROR(+VLOOKUP("LDDAF1"&amp;A74,'Main File'!A:O,14,0),0)</f>
        <v>0</v>
      </c>
      <c r="K74" s="26">
        <f>IFERROR(+VLOOKUP("LDDAF1"&amp;A74,'Main File'!A:O,15,0),0)</f>
        <v>0</v>
      </c>
    </row>
    <row r="75" spans="1:11" x14ac:dyDescent="0.25">
      <c r="A75" s="9">
        <f t="shared" si="0"/>
        <v>43262</v>
      </c>
      <c r="B75" s="26">
        <f>IFERROR(+VLOOKUP("LDDAF1"&amp;A75,'Main File'!A:O,6,0),0)</f>
        <v>0</v>
      </c>
      <c r="C75" s="26">
        <f>IFERROR(+VLOOKUP("LDDAF1"&amp;A75,'Main File'!A:O,7,0),0)</f>
        <v>0</v>
      </c>
      <c r="D75" s="26">
        <f>IFERROR(+VLOOKUP("LDDAF1"&amp;A75,'Main File'!A:O,8,0),0)</f>
        <v>0</v>
      </c>
      <c r="E75" s="26">
        <f>IFERROR(+VLOOKUP("LDDAF1"&amp;A75,'Main File'!A:O,9,0),0)</f>
        <v>0</v>
      </c>
      <c r="F75" s="26">
        <f>IFERROR(+VLOOKUP("LDDAF1"&amp;A75,'Main File'!A:O,10,0),0)</f>
        <v>0</v>
      </c>
      <c r="G75" s="26">
        <f>IFERROR(+VLOOKUP("LDDAF1"&amp;A75,'Main File'!A:O,11,0),0)</f>
        <v>0</v>
      </c>
      <c r="H75" s="26">
        <f>IFERROR(+VLOOKUP("LDDAF1"&amp;A75,'Main File'!A:O,12,0),0)</f>
        <v>0</v>
      </c>
      <c r="I75" s="26">
        <f>IFERROR(+VLOOKUP("LDDAF1"&amp;A75,'Main File'!A:O,13,0),0)</f>
        <v>0</v>
      </c>
      <c r="J75" s="26">
        <f>IFERROR(+VLOOKUP("LDDAF1"&amp;A75,'Main File'!A:O,14,0),0)</f>
        <v>0</v>
      </c>
      <c r="K75" s="26">
        <f>IFERROR(+VLOOKUP("LDDAF1"&amp;A75,'Main File'!A:O,15,0),0)</f>
        <v>0</v>
      </c>
    </row>
    <row r="76" spans="1:11" x14ac:dyDescent="0.25">
      <c r="A76" s="9">
        <f t="shared" si="0"/>
        <v>43263</v>
      </c>
      <c r="B76" s="26">
        <f>IFERROR(+VLOOKUP("LDDAF1"&amp;A76,'Main File'!A:O,6,0),0)</f>
        <v>0</v>
      </c>
      <c r="C76" s="26">
        <f>IFERROR(+VLOOKUP("LDDAF1"&amp;A76,'Main File'!A:O,7,0),0)</f>
        <v>0</v>
      </c>
      <c r="D76" s="26">
        <f>IFERROR(+VLOOKUP("LDDAF1"&amp;A76,'Main File'!A:O,8,0),0)</f>
        <v>0</v>
      </c>
      <c r="E76" s="26">
        <f>IFERROR(+VLOOKUP("LDDAF1"&amp;A76,'Main File'!A:O,9,0),0)</f>
        <v>0</v>
      </c>
      <c r="F76" s="26">
        <f>IFERROR(+VLOOKUP("LDDAF1"&amp;A76,'Main File'!A:O,10,0),0)</f>
        <v>0</v>
      </c>
      <c r="G76" s="26">
        <f>IFERROR(+VLOOKUP("LDDAF1"&amp;A76,'Main File'!A:O,11,0),0)</f>
        <v>0</v>
      </c>
      <c r="H76" s="26">
        <f>IFERROR(+VLOOKUP("LDDAF1"&amp;A76,'Main File'!A:O,12,0),0)</f>
        <v>0</v>
      </c>
      <c r="I76" s="26">
        <f>IFERROR(+VLOOKUP("LDDAF1"&amp;A76,'Main File'!A:O,13,0),0)</f>
        <v>0</v>
      </c>
      <c r="J76" s="26">
        <f>IFERROR(+VLOOKUP("LDDAF1"&amp;A76,'Main File'!A:O,14,0),0)</f>
        <v>0</v>
      </c>
      <c r="K76" s="26">
        <f>IFERROR(+VLOOKUP("LDDAF1"&amp;A76,'Main File'!A:O,15,0),0)</f>
        <v>0</v>
      </c>
    </row>
    <row r="77" spans="1:11" x14ac:dyDescent="0.25">
      <c r="A77" s="9">
        <f t="shared" si="0"/>
        <v>43264</v>
      </c>
      <c r="B77" s="26">
        <f>IFERROR(+VLOOKUP("LDDAF1"&amp;A77,'Main File'!A:O,6,0),0)</f>
        <v>0</v>
      </c>
      <c r="C77" s="26">
        <f>IFERROR(+VLOOKUP("LDDAF1"&amp;A77,'Main File'!A:O,7,0),0)</f>
        <v>0</v>
      </c>
      <c r="D77" s="26">
        <f>IFERROR(+VLOOKUP("LDDAF1"&amp;A77,'Main File'!A:O,8,0),0)</f>
        <v>0</v>
      </c>
      <c r="E77" s="26">
        <f>IFERROR(+VLOOKUP("LDDAF1"&amp;A77,'Main File'!A:O,9,0),0)</f>
        <v>0</v>
      </c>
      <c r="F77" s="26">
        <f>IFERROR(+VLOOKUP("LDDAF1"&amp;A77,'Main File'!A:O,10,0),0)</f>
        <v>0</v>
      </c>
      <c r="G77" s="26">
        <f>IFERROR(+VLOOKUP("LDDAF1"&amp;A77,'Main File'!A:O,11,0),0)</f>
        <v>0</v>
      </c>
      <c r="H77" s="26">
        <f>IFERROR(+VLOOKUP("LDDAF1"&amp;A77,'Main File'!A:O,12,0),0)</f>
        <v>0</v>
      </c>
      <c r="I77" s="26">
        <f>IFERROR(+VLOOKUP("LDDAF1"&amp;A77,'Main File'!A:O,13,0),0)</f>
        <v>0</v>
      </c>
      <c r="J77" s="26">
        <f>IFERROR(+VLOOKUP("LDDAF1"&amp;A77,'Main File'!A:O,14,0),0)</f>
        <v>0</v>
      </c>
      <c r="K77" s="26">
        <f>IFERROR(+VLOOKUP("LDDAF1"&amp;A77,'Main File'!A:O,15,0),0)</f>
        <v>0</v>
      </c>
    </row>
    <row r="78" spans="1:11" x14ac:dyDescent="0.25">
      <c r="A78" s="9">
        <f t="shared" si="0"/>
        <v>43265</v>
      </c>
      <c r="B78" s="26">
        <f>IFERROR(+VLOOKUP("LDDAF1"&amp;A78,'Main File'!A:O,6,0),0)</f>
        <v>0</v>
      </c>
      <c r="C78" s="26">
        <f>IFERROR(+VLOOKUP("LDDAF1"&amp;A78,'Main File'!A:O,7,0),0)</f>
        <v>0</v>
      </c>
      <c r="D78" s="26">
        <f>IFERROR(+VLOOKUP("LDDAF1"&amp;A78,'Main File'!A:O,8,0),0)</f>
        <v>0</v>
      </c>
      <c r="E78" s="26">
        <f>IFERROR(+VLOOKUP("LDDAF1"&amp;A78,'Main File'!A:O,9,0),0)</f>
        <v>0</v>
      </c>
      <c r="F78" s="26">
        <f>IFERROR(+VLOOKUP("LDDAF1"&amp;A78,'Main File'!A:O,10,0),0)</f>
        <v>0</v>
      </c>
      <c r="G78" s="26">
        <f>IFERROR(+VLOOKUP("LDDAF1"&amp;A78,'Main File'!A:O,11,0),0)</f>
        <v>0</v>
      </c>
      <c r="H78" s="26">
        <f>IFERROR(+VLOOKUP("LDDAF1"&amp;A78,'Main File'!A:O,12,0),0)</f>
        <v>0</v>
      </c>
      <c r="I78" s="26">
        <f>IFERROR(+VLOOKUP("LDDAF1"&amp;A78,'Main File'!A:O,13,0),0)</f>
        <v>0</v>
      </c>
      <c r="J78" s="26">
        <f>IFERROR(+VLOOKUP("LDDAF1"&amp;A78,'Main File'!A:O,14,0),0)</f>
        <v>0</v>
      </c>
      <c r="K78" s="26">
        <f>IFERROR(+VLOOKUP("LDDAF1"&amp;A78,'Main File'!A:O,15,0),0)</f>
        <v>0</v>
      </c>
    </row>
    <row r="79" spans="1:11" x14ac:dyDescent="0.25">
      <c r="A79" s="9">
        <f t="shared" si="0"/>
        <v>43266</v>
      </c>
      <c r="B79" s="26">
        <f>IFERROR(+VLOOKUP("LDDAF1"&amp;A79,'Main File'!A:O,6,0),0)</f>
        <v>0</v>
      </c>
      <c r="C79" s="26">
        <f>IFERROR(+VLOOKUP("LDDAF1"&amp;A79,'Main File'!A:O,7,0),0)</f>
        <v>0</v>
      </c>
      <c r="D79" s="26">
        <f>IFERROR(+VLOOKUP("LDDAF1"&amp;A79,'Main File'!A:O,8,0),0)</f>
        <v>0</v>
      </c>
      <c r="E79" s="26">
        <f>IFERROR(+VLOOKUP("LDDAF1"&amp;A79,'Main File'!A:O,9,0),0)</f>
        <v>0</v>
      </c>
      <c r="F79" s="26">
        <f>IFERROR(+VLOOKUP("LDDAF1"&amp;A79,'Main File'!A:O,10,0),0)</f>
        <v>0</v>
      </c>
      <c r="G79" s="26">
        <f>IFERROR(+VLOOKUP("LDDAF1"&amp;A79,'Main File'!A:O,11,0),0)</f>
        <v>0</v>
      </c>
      <c r="H79" s="26">
        <f>IFERROR(+VLOOKUP("LDDAF1"&amp;A79,'Main File'!A:O,12,0),0)</f>
        <v>0</v>
      </c>
      <c r="I79" s="26">
        <f>IFERROR(+VLOOKUP("LDDAF1"&amp;A79,'Main File'!A:O,13,0),0)</f>
        <v>0</v>
      </c>
      <c r="J79" s="26">
        <f>IFERROR(+VLOOKUP("LDDAF1"&amp;A79,'Main File'!A:O,14,0),0)</f>
        <v>0</v>
      </c>
      <c r="K79" s="26">
        <f>IFERROR(+VLOOKUP("LDDAF1"&amp;A79,'Main File'!A:O,15,0),0)</f>
        <v>0</v>
      </c>
    </row>
    <row r="80" spans="1:11" x14ac:dyDescent="0.25">
      <c r="A80" s="9">
        <f t="shared" si="0"/>
        <v>43267</v>
      </c>
      <c r="B80" s="26">
        <f>IFERROR(+VLOOKUP("LDDAF1"&amp;A80,'Main File'!A:O,6,0),0)</f>
        <v>0</v>
      </c>
      <c r="C80" s="26">
        <f>IFERROR(+VLOOKUP("LDDAF1"&amp;A80,'Main File'!A:O,7,0),0)</f>
        <v>0</v>
      </c>
      <c r="D80" s="26">
        <f>IFERROR(+VLOOKUP("LDDAF1"&amp;A80,'Main File'!A:O,8,0),0)</f>
        <v>0</v>
      </c>
      <c r="E80" s="26">
        <f>IFERROR(+VLOOKUP("LDDAF1"&amp;A80,'Main File'!A:O,9,0),0)</f>
        <v>0</v>
      </c>
      <c r="F80" s="26">
        <f>IFERROR(+VLOOKUP("LDDAF1"&amp;A80,'Main File'!A:O,10,0),0)</f>
        <v>0</v>
      </c>
      <c r="G80" s="26">
        <f>IFERROR(+VLOOKUP("LDDAF1"&amp;A80,'Main File'!A:O,11,0),0)</f>
        <v>0</v>
      </c>
      <c r="H80" s="26">
        <f>IFERROR(+VLOOKUP("LDDAF1"&amp;A80,'Main File'!A:O,12,0),0)</f>
        <v>0</v>
      </c>
      <c r="I80" s="26">
        <f>IFERROR(+VLOOKUP("LDDAF1"&amp;A80,'Main File'!A:O,13,0),0)</f>
        <v>0</v>
      </c>
      <c r="J80" s="26">
        <f>IFERROR(+VLOOKUP("LDDAF1"&amp;A80,'Main File'!A:O,14,0),0)</f>
        <v>0</v>
      </c>
      <c r="K80" s="26">
        <f>IFERROR(+VLOOKUP("LDDAF1"&amp;A80,'Main File'!A:O,15,0),0)</f>
        <v>0</v>
      </c>
    </row>
    <row r="81" spans="1:11" x14ac:dyDescent="0.25">
      <c r="A81" s="9">
        <f t="shared" si="0"/>
        <v>43268</v>
      </c>
      <c r="B81" s="26">
        <f>IFERROR(+VLOOKUP("LDDAF1"&amp;A81,'Main File'!A:O,6,0),0)</f>
        <v>0</v>
      </c>
      <c r="C81" s="26">
        <f>IFERROR(+VLOOKUP("LDDAF1"&amp;A81,'Main File'!A:O,7,0),0)</f>
        <v>0</v>
      </c>
      <c r="D81" s="26">
        <f>IFERROR(+VLOOKUP("LDDAF1"&amp;A81,'Main File'!A:O,8,0),0)</f>
        <v>0</v>
      </c>
      <c r="E81" s="26">
        <f>IFERROR(+VLOOKUP("LDDAF1"&amp;A81,'Main File'!A:O,9,0),0)</f>
        <v>0</v>
      </c>
      <c r="F81" s="26">
        <f>IFERROR(+VLOOKUP("LDDAF1"&amp;A81,'Main File'!A:O,10,0),0)</f>
        <v>0</v>
      </c>
      <c r="G81" s="26">
        <f>IFERROR(+VLOOKUP("LDDAF1"&amp;A81,'Main File'!A:O,11,0),0)</f>
        <v>0</v>
      </c>
      <c r="H81" s="26">
        <f>IFERROR(+VLOOKUP("LDDAF1"&amp;A81,'Main File'!A:O,12,0),0)</f>
        <v>0</v>
      </c>
      <c r="I81" s="26">
        <f>IFERROR(+VLOOKUP("LDDAF1"&amp;A81,'Main File'!A:O,13,0),0)</f>
        <v>0</v>
      </c>
      <c r="J81" s="26">
        <f>IFERROR(+VLOOKUP("LDDAF1"&amp;A81,'Main File'!A:O,14,0),0)</f>
        <v>0</v>
      </c>
      <c r="K81" s="26">
        <f>IFERROR(+VLOOKUP("LDDAF1"&amp;A81,'Main File'!A:O,15,0),0)</f>
        <v>0</v>
      </c>
    </row>
    <row r="82" spans="1:11" x14ac:dyDescent="0.25">
      <c r="A82" s="9">
        <f t="shared" si="0"/>
        <v>43269</v>
      </c>
      <c r="B82" s="26">
        <f>IFERROR(+VLOOKUP("LDDAF1"&amp;A82,'Main File'!A:O,6,0),0)</f>
        <v>0</v>
      </c>
      <c r="C82" s="26">
        <f>IFERROR(+VLOOKUP("LDDAF1"&amp;A82,'Main File'!A:O,7,0),0)</f>
        <v>0</v>
      </c>
      <c r="D82" s="26">
        <f>IFERROR(+VLOOKUP("LDDAF1"&amp;A82,'Main File'!A:O,8,0),0)</f>
        <v>0</v>
      </c>
      <c r="E82" s="26">
        <f>IFERROR(+VLOOKUP("LDDAF1"&amp;A82,'Main File'!A:O,9,0),0)</f>
        <v>0</v>
      </c>
      <c r="F82" s="26">
        <f>IFERROR(+VLOOKUP("LDDAF1"&amp;A82,'Main File'!A:O,10,0),0)</f>
        <v>0</v>
      </c>
      <c r="G82" s="26">
        <f>IFERROR(+VLOOKUP("LDDAF1"&amp;A82,'Main File'!A:O,11,0),0)</f>
        <v>0</v>
      </c>
      <c r="H82" s="26">
        <f>IFERROR(+VLOOKUP("LDDAF1"&amp;A82,'Main File'!A:O,12,0),0)</f>
        <v>0</v>
      </c>
      <c r="I82" s="26">
        <f>IFERROR(+VLOOKUP("LDDAF1"&amp;A82,'Main File'!A:O,13,0),0)</f>
        <v>0</v>
      </c>
      <c r="J82" s="26">
        <f>IFERROR(+VLOOKUP("LDDAF1"&amp;A82,'Main File'!A:O,14,0),0)</f>
        <v>0</v>
      </c>
      <c r="K82" s="26">
        <f>IFERROR(+VLOOKUP("LDDAF1"&amp;A82,'Main File'!A:O,15,0),0)</f>
        <v>0</v>
      </c>
    </row>
    <row r="83" spans="1:11" x14ac:dyDescent="0.25">
      <c r="A83" s="9">
        <f t="shared" si="0"/>
        <v>43270</v>
      </c>
      <c r="B83" s="26">
        <f>IFERROR(+VLOOKUP("LDDAF1"&amp;A83,'Main File'!A:O,6,0),0)</f>
        <v>0</v>
      </c>
      <c r="C83" s="26">
        <f>IFERROR(+VLOOKUP("LDDAF1"&amp;A83,'Main File'!A:O,7,0),0)</f>
        <v>0</v>
      </c>
      <c r="D83" s="26">
        <f>IFERROR(+VLOOKUP("LDDAF1"&amp;A83,'Main File'!A:O,8,0),0)</f>
        <v>0</v>
      </c>
      <c r="E83" s="26">
        <f>IFERROR(+VLOOKUP("LDDAF1"&amp;A83,'Main File'!A:O,9,0),0)</f>
        <v>0</v>
      </c>
      <c r="F83" s="26">
        <f>IFERROR(+VLOOKUP("LDDAF1"&amp;A83,'Main File'!A:O,10,0),0)</f>
        <v>0</v>
      </c>
      <c r="G83" s="26">
        <f>IFERROR(+VLOOKUP("LDDAF1"&amp;A83,'Main File'!A:O,11,0),0)</f>
        <v>0</v>
      </c>
      <c r="H83" s="26">
        <f>IFERROR(+VLOOKUP("LDDAF1"&amp;A83,'Main File'!A:O,12,0),0)</f>
        <v>0</v>
      </c>
      <c r="I83" s="26">
        <f>IFERROR(+VLOOKUP("LDDAF1"&amp;A83,'Main File'!A:O,13,0),0)</f>
        <v>0</v>
      </c>
      <c r="J83" s="26">
        <f>IFERROR(+VLOOKUP("LDDAF1"&amp;A83,'Main File'!A:O,14,0),0)</f>
        <v>0</v>
      </c>
      <c r="K83" s="26">
        <f>IFERROR(+VLOOKUP("LDDAF1"&amp;A83,'Main File'!A:O,15,0),0)</f>
        <v>0</v>
      </c>
    </row>
    <row r="84" spans="1:11" x14ac:dyDescent="0.25">
      <c r="A84" s="9">
        <f t="shared" si="0"/>
        <v>43271</v>
      </c>
      <c r="B84" s="26">
        <f>IFERROR(+VLOOKUP("LDDAF1"&amp;A84,'Main File'!A:O,6,0),0)</f>
        <v>0</v>
      </c>
      <c r="C84" s="26">
        <f>IFERROR(+VLOOKUP("LDDAF1"&amp;A84,'Main File'!A:O,7,0),0)</f>
        <v>0</v>
      </c>
      <c r="D84" s="26">
        <f>IFERROR(+VLOOKUP("LDDAF1"&amp;A84,'Main File'!A:O,8,0),0)</f>
        <v>0</v>
      </c>
      <c r="E84" s="26">
        <f>IFERROR(+VLOOKUP("LDDAF1"&amp;A84,'Main File'!A:O,9,0),0)</f>
        <v>0</v>
      </c>
      <c r="F84" s="26">
        <f>IFERROR(+VLOOKUP("LDDAF1"&amp;A84,'Main File'!A:O,10,0),0)</f>
        <v>0</v>
      </c>
      <c r="G84" s="26">
        <f>IFERROR(+VLOOKUP("LDDAF1"&amp;A84,'Main File'!A:O,11,0),0)</f>
        <v>0</v>
      </c>
      <c r="H84" s="26">
        <f>IFERROR(+VLOOKUP("LDDAF1"&amp;A84,'Main File'!A:O,12,0),0)</f>
        <v>0</v>
      </c>
      <c r="I84" s="26">
        <f>IFERROR(+VLOOKUP("LDDAF1"&amp;A84,'Main File'!A:O,13,0),0)</f>
        <v>0</v>
      </c>
      <c r="J84" s="26">
        <f>IFERROR(+VLOOKUP("LDDAF1"&amp;A84,'Main File'!A:O,14,0),0)</f>
        <v>0</v>
      </c>
      <c r="K84" s="26">
        <f>IFERROR(+VLOOKUP("LDDAF1"&amp;A84,'Main File'!A:O,15,0),0)</f>
        <v>0</v>
      </c>
    </row>
    <row r="85" spans="1:11" x14ac:dyDescent="0.25">
      <c r="A85" s="9">
        <f t="shared" si="0"/>
        <v>43272</v>
      </c>
      <c r="B85" s="26">
        <f>IFERROR(+VLOOKUP("LDDAF1"&amp;A85,'Main File'!A:O,6,0),0)</f>
        <v>0</v>
      </c>
      <c r="C85" s="26">
        <f>IFERROR(+VLOOKUP("LDDAF1"&amp;A85,'Main File'!A:O,7,0),0)</f>
        <v>0</v>
      </c>
      <c r="D85" s="26">
        <f>IFERROR(+VLOOKUP("LDDAF1"&amp;A85,'Main File'!A:O,8,0),0)</f>
        <v>0</v>
      </c>
      <c r="E85" s="26">
        <f>IFERROR(+VLOOKUP("LDDAF1"&amp;A85,'Main File'!A:O,9,0),0)</f>
        <v>0</v>
      </c>
      <c r="F85" s="26">
        <f>IFERROR(+VLOOKUP("LDDAF1"&amp;A85,'Main File'!A:O,10,0),0)</f>
        <v>0</v>
      </c>
      <c r="G85" s="26">
        <f>IFERROR(+VLOOKUP("LDDAF1"&amp;A85,'Main File'!A:O,11,0),0)</f>
        <v>0</v>
      </c>
      <c r="H85" s="26">
        <f>IFERROR(+VLOOKUP("LDDAF1"&amp;A85,'Main File'!A:O,12,0),0)</f>
        <v>0</v>
      </c>
      <c r="I85" s="26">
        <f>IFERROR(+VLOOKUP("LDDAF1"&amp;A85,'Main File'!A:O,13,0),0)</f>
        <v>0</v>
      </c>
      <c r="J85" s="26">
        <f>IFERROR(+VLOOKUP("LDDAF1"&amp;A85,'Main File'!A:O,14,0),0)</f>
        <v>0</v>
      </c>
      <c r="K85" s="26">
        <f>IFERROR(+VLOOKUP("LDDAF1"&amp;A85,'Main File'!A:O,15,0),0)</f>
        <v>0</v>
      </c>
    </row>
    <row r="86" spans="1:11" x14ac:dyDescent="0.25">
      <c r="A86" s="9">
        <f t="shared" si="0"/>
        <v>43273</v>
      </c>
      <c r="B86" s="26">
        <f>IFERROR(+VLOOKUP("LDDAF1"&amp;A86,'Main File'!A:O,6,0),0)</f>
        <v>0</v>
      </c>
      <c r="C86" s="26">
        <f>IFERROR(+VLOOKUP("LDDAF1"&amp;A86,'Main File'!A:O,7,0),0)</f>
        <v>0</v>
      </c>
      <c r="D86" s="26">
        <f>IFERROR(+VLOOKUP("LDDAF1"&amp;A86,'Main File'!A:O,8,0),0)</f>
        <v>0</v>
      </c>
      <c r="E86" s="26">
        <f>IFERROR(+VLOOKUP("LDDAF1"&amp;A86,'Main File'!A:O,9,0),0)</f>
        <v>0</v>
      </c>
      <c r="F86" s="26">
        <f>IFERROR(+VLOOKUP("LDDAF1"&amp;A86,'Main File'!A:O,10,0),0)</f>
        <v>0</v>
      </c>
      <c r="G86" s="26">
        <f>IFERROR(+VLOOKUP("LDDAF1"&amp;A86,'Main File'!A:O,11,0),0)</f>
        <v>0</v>
      </c>
      <c r="H86" s="26">
        <f>IFERROR(+VLOOKUP("LDDAF1"&amp;A86,'Main File'!A:O,12,0),0)</f>
        <v>0</v>
      </c>
      <c r="I86" s="26">
        <f>IFERROR(+VLOOKUP("LDDAF1"&amp;A86,'Main File'!A:O,13,0),0)</f>
        <v>0</v>
      </c>
      <c r="J86" s="26">
        <f>IFERROR(+VLOOKUP("LDDAF1"&amp;A86,'Main File'!A:O,14,0),0)</f>
        <v>0</v>
      </c>
      <c r="K86" s="26">
        <f>IFERROR(+VLOOKUP("LDDAF1"&amp;A86,'Main File'!A:O,15,0),0)</f>
        <v>0</v>
      </c>
    </row>
    <row r="87" spans="1:11" x14ac:dyDescent="0.25">
      <c r="A87" s="9">
        <f t="shared" si="0"/>
        <v>43274</v>
      </c>
      <c r="B87" s="26">
        <f>IFERROR(+VLOOKUP("LDDAF1"&amp;A87,'Main File'!A:O,6,0),0)</f>
        <v>0</v>
      </c>
      <c r="C87" s="26">
        <f>IFERROR(+VLOOKUP("LDDAF1"&amp;A87,'Main File'!A:O,7,0),0)</f>
        <v>0</v>
      </c>
      <c r="D87" s="26">
        <f>IFERROR(+VLOOKUP("LDDAF1"&amp;A87,'Main File'!A:O,8,0),0)</f>
        <v>0</v>
      </c>
      <c r="E87" s="26">
        <f>IFERROR(+VLOOKUP("LDDAF1"&amp;A87,'Main File'!A:O,9,0),0)</f>
        <v>0</v>
      </c>
      <c r="F87" s="26">
        <f>IFERROR(+VLOOKUP("LDDAF1"&amp;A87,'Main File'!A:O,10,0),0)</f>
        <v>0</v>
      </c>
      <c r="G87" s="26">
        <f>IFERROR(+VLOOKUP("LDDAF1"&amp;A87,'Main File'!A:O,11,0),0)</f>
        <v>0</v>
      </c>
      <c r="H87" s="26">
        <f>IFERROR(+VLOOKUP("LDDAF1"&amp;A87,'Main File'!A:O,12,0),0)</f>
        <v>0</v>
      </c>
      <c r="I87" s="26">
        <f>IFERROR(+VLOOKUP("LDDAF1"&amp;A87,'Main File'!A:O,13,0),0)</f>
        <v>0</v>
      </c>
      <c r="J87" s="26">
        <f>IFERROR(+VLOOKUP("LDDAF1"&amp;A87,'Main File'!A:O,14,0),0)</f>
        <v>0</v>
      </c>
      <c r="K87" s="26">
        <f>IFERROR(+VLOOKUP("LDDAF1"&amp;A87,'Main File'!A:O,15,0),0)</f>
        <v>0</v>
      </c>
    </row>
    <row r="88" spans="1:11" x14ac:dyDescent="0.25">
      <c r="A88" s="9">
        <f t="shared" si="0"/>
        <v>43275</v>
      </c>
      <c r="B88" s="26">
        <f>IFERROR(+VLOOKUP("LDDAF1"&amp;A88,'Main File'!A:O,6,0),0)</f>
        <v>0</v>
      </c>
      <c r="C88" s="26">
        <f>IFERROR(+VLOOKUP("LDDAF1"&amp;A88,'Main File'!A:O,7,0),0)</f>
        <v>0</v>
      </c>
      <c r="D88" s="26">
        <f>IFERROR(+VLOOKUP("LDDAF1"&amp;A88,'Main File'!A:O,8,0),0)</f>
        <v>0</v>
      </c>
      <c r="E88" s="26">
        <f>IFERROR(+VLOOKUP("LDDAF1"&amp;A88,'Main File'!A:O,9,0),0)</f>
        <v>0</v>
      </c>
      <c r="F88" s="26">
        <f>IFERROR(+VLOOKUP("LDDAF1"&amp;A88,'Main File'!A:O,10,0),0)</f>
        <v>0</v>
      </c>
      <c r="G88" s="26">
        <f>IFERROR(+VLOOKUP("LDDAF1"&amp;A88,'Main File'!A:O,11,0),0)</f>
        <v>0</v>
      </c>
      <c r="H88" s="26">
        <f>IFERROR(+VLOOKUP("LDDAF1"&amp;A88,'Main File'!A:O,12,0),0)</f>
        <v>0</v>
      </c>
      <c r="I88" s="26">
        <f>IFERROR(+VLOOKUP("LDDAF1"&amp;A88,'Main File'!A:O,13,0),0)</f>
        <v>0</v>
      </c>
      <c r="J88" s="26">
        <f>IFERROR(+VLOOKUP("LDDAF1"&amp;A88,'Main File'!A:O,14,0),0)</f>
        <v>0</v>
      </c>
      <c r="K88" s="26">
        <f>IFERROR(+VLOOKUP("LDDAF1"&amp;A88,'Main File'!A:O,15,0),0)</f>
        <v>0</v>
      </c>
    </row>
    <row r="89" spans="1:11" x14ac:dyDescent="0.25">
      <c r="A89" s="9">
        <f t="shared" si="0"/>
        <v>43276</v>
      </c>
      <c r="B89" s="26">
        <f>IFERROR(+VLOOKUP("LDDAF1"&amp;A89,'Main File'!A:O,6,0),0)</f>
        <v>0</v>
      </c>
      <c r="C89" s="26">
        <f>IFERROR(+VLOOKUP("LDDAF1"&amp;A89,'Main File'!A:O,7,0),0)</f>
        <v>0</v>
      </c>
      <c r="D89" s="26">
        <f>IFERROR(+VLOOKUP("LDDAF1"&amp;A89,'Main File'!A:O,8,0),0)</f>
        <v>0</v>
      </c>
      <c r="E89" s="26">
        <f>IFERROR(+VLOOKUP("LDDAF1"&amp;A89,'Main File'!A:O,9,0),0)</f>
        <v>0</v>
      </c>
      <c r="F89" s="26">
        <f>IFERROR(+VLOOKUP("LDDAF1"&amp;A89,'Main File'!A:O,10,0),0)</f>
        <v>0</v>
      </c>
      <c r="G89" s="26">
        <f>IFERROR(+VLOOKUP("LDDAF1"&amp;A89,'Main File'!A:O,11,0),0)</f>
        <v>0</v>
      </c>
      <c r="H89" s="26">
        <f>IFERROR(+VLOOKUP("LDDAF1"&amp;A89,'Main File'!A:O,12,0),0)</f>
        <v>0</v>
      </c>
      <c r="I89" s="26">
        <f>IFERROR(+VLOOKUP("LDDAF1"&amp;A89,'Main File'!A:O,13,0),0)</f>
        <v>0</v>
      </c>
      <c r="J89" s="26">
        <f>IFERROR(+VLOOKUP("LDDAF1"&amp;A89,'Main File'!A:O,14,0),0)</f>
        <v>0</v>
      </c>
      <c r="K89" s="26">
        <f>IFERROR(+VLOOKUP("LDDAF1"&amp;A89,'Main File'!A:O,15,0),0)</f>
        <v>0</v>
      </c>
    </row>
    <row r="90" spans="1:11" x14ac:dyDescent="0.25">
      <c r="A90" s="9">
        <f t="shared" si="0"/>
        <v>43277</v>
      </c>
      <c r="B90" s="26">
        <f>IFERROR(+VLOOKUP("LDDAF1"&amp;A90,'Main File'!A:O,6,0),0)</f>
        <v>0</v>
      </c>
      <c r="C90" s="26">
        <f>IFERROR(+VLOOKUP("LDDAF1"&amp;A90,'Main File'!A:O,7,0),0)</f>
        <v>0</v>
      </c>
      <c r="D90" s="26">
        <f>IFERROR(+VLOOKUP("LDDAF1"&amp;A90,'Main File'!A:O,8,0),0)</f>
        <v>0</v>
      </c>
      <c r="E90" s="26">
        <f>IFERROR(+VLOOKUP("LDDAF1"&amp;A90,'Main File'!A:O,9,0),0)</f>
        <v>0</v>
      </c>
      <c r="F90" s="26">
        <f>IFERROR(+VLOOKUP("LDDAF1"&amp;A90,'Main File'!A:O,10,0),0)</f>
        <v>0</v>
      </c>
      <c r="G90" s="26">
        <f>IFERROR(+VLOOKUP("LDDAF1"&amp;A90,'Main File'!A:O,11,0),0)</f>
        <v>0</v>
      </c>
      <c r="H90" s="26">
        <f>IFERROR(+VLOOKUP("LDDAF1"&amp;A90,'Main File'!A:O,12,0),0)</f>
        <v>0</v>
      </c>
      <c r="I90" s="26">
        <f>IFERROR(+VLOOKUP("LDDAF1"&amp;A90,'Main File'!A:O,13,0),0)</f>
        <v>0</v>
      </c>
      <c r="J90" s="26">
        <f>IFERROR(+VLOOKUP("LDDAF1"&amp;A90,'Main File'!A:O,14,0),0)</f>
        <v>0</v>
      </c>
      <c r="K90" s="26">
        <f>IFERROR(+VLOOKUP("LDDAF1"&amp;A90,'Main File'!A:O,15,0),0)</f>
        <v>0</v>
      </c>
    </row>
    <row r="91" spans="1:11" x14ac:dyDescent="0.25">
      <c r="A91" s="9">
        <f t="shared" si="0"/>
        <v>43278</v>
      </c>
      <c r="B91" s="26">
        <f>IFERROR(+VLOOKUP("LDDAF1"&amp;A91,'Main File'!A:O,6,0),0)</f>
        <v>0</v>
      </c>
      <c r="C91" s="26">
        <f>IFERROR(+VLOOKUP("LDDAF1"&amp;A91,'Main File'!A:O,7,0),0)</f>
        <v>0</v>
      </c>
      <c r="D91" s="26">
        <f>IFERROR(+VLOOKUP("LDDAF1"&amp;A91,'Main File'!A:O,8,0),0)</f>
        <v>0</v>
      </c>
      <c r="E91" s="26">
        <f>IFERROR(+VLOOKUP("LDDAF1"&amp;A91,'Main File'!A:O,9,0),0)</f>
        <v>0</v>
      </c>
      <c r="F91" s="26">
        <f>IFERROR(+VLOOKUP("LDDAF1"&amp;A91,'Main File'!A:O,10,0),0)</f>
        <v>0</v>
      </c>
      <c r="G91" s="26">
        <f>IFERROR(+VLOOKUP("LDDAF1"&amp;A91,'Main File'!A:O,11,0),0)</f>
        <v>0</v>
      </c>
      <c r="H91" s="26">
        <f>IFERROR(+VLOOKUP("LDDAF1"&amp;A91,'Main File'!A:O,12,0),0)</f>
        <v>0</v>
      </c>
      <c r="I91" s="26">
        <f>IFERROR(+VLOOKUP("LDDAF1"&amp;A91,'Main File'!A:O,13,0),0)</f>
        <v>0</v>
      </c>
      <c r="J91" s="26">
        <f>IFERROR(+VLOOKUP("LDDAF1"&amp;A91,'Main File'!A:O,14,0),0)</f>
        <v>0</v>
      </c>
      <c r="K91" s="26">
        <f>IFERROR(+VLOOKUP("LDDAF1"&amp;A91,'Main File'!A:O,15,0),0)</f>
        <v>0</v>
      </c>
    </row>
    <row r="92" spans="1:11" x14ac:dyDescent="0.25">
      <c r="A92" s="9">
        <f t="shared" si="0"/>
        <v>43279</v>
      </c>
      <c r="B92" s="26">
        <f>IFERROR(+VLOOKUP("LDDAF1"&amp;A92,'Main File'!A:O,6,0),0)</f>
        <v>0</v>
      </c>
      <c r="C92" s="26">
        <f>IFERROR(+VLOOKUP("LDDAF1"&amp;A92,'Main File'!A:O,7,0),0)</f>
        <v>0</v>
      </c>
      <c r="D92" s="26">
        <f>IFERROR(+VLOOKUP("LDDAF1"&amp;A92,'Main File'!A:O,8,0),0)</f>
        <v>0</v>
      </c>
      <c r="E92" s="26">
        <f>IFERROR(+VLOOKUP("LDDAF1"&amp;A92,'Main File'!A:O,9,0),0)</f>
        <v>0</v>
      </c>
      <c r="F92" s="26">
        <f>IFERROR(+VLOOKUP("LDDAF1"&amp;A92,'Main File'!A:O,10,0),0)</f>
        <v>0</v>
      </c>
      <c r="G92" s="26">
        <f>IFERROR(+VLOOKUP("LDDAF1"&amp;A92,'Main File'!A:O,11,0),0)</f>
        <v>0</v>
      </c>
      <c r="H92" s="26">
        <f>IFERROR(+VLOOKUP("LDDAF1"&amp;A92,'Main File'!A:O,12,0),0)</f>
        <v>0</v>
      </c>
      <c r="I92" s="26">
        <f>IFERROR(+VLOOKUP("LDDAF1"&amp;A92,'Main File'!A:O,13,0),0)</f>
        <v>0</v>
      </c>
      <c r="J92" s="26">
        <f>IFERROR(+VLOOKUP("LDDAF1"&amp;A92,'Main File'!A:O,14,0),0)</f>
        <v>0</v>
      </c>
      <c r="K92" s="26">
        <f>IFERROR(+VLOOKUP("LDDAF1"&amp;A92,'Main File'!A:O,15,0),0)</f>
        <v>0</v>
      </c>
    </row>
    <row r="93" spans="1:11" x14ac:dyDescent="0.25">
      <c r="A93" s="9">
        <f t="shared" si="0"/>
        <v>43280</v>
      </c>
      <c r="B93" s="26">
        <f>IFERROR(+VLOOKUP("LDDAF1"&amp;A93,'Main File'!A:O,6,0),0)</f>
        <v>0</v>
      </c>
      <c r="C93" s="26">
        <f>IFERROR(+VLOOKUP("LDDAF1"&amp;A93,'Main File'!A:O,7,0),0)</f>
        <v>0</v>
      </c>
      <c r="D93" s="26">
        <f>IFERROR(+VLOOKUP("LDDAF1"&amp;A93,'Main File'!A:O,8,0),0)</f>
        <v>0</v>
      </c>
      <c r="E93" s="26">
        <f>IFERROR(+VLOOKUP("LDDAF1"&amp;A93,'Main File'!A:O,9,0),0)</f>
        <v>0</v>
      </c>
      <c r="F93" s="26">
        <f>IFERROR(+VLOOKUP("LDDAF1"&amp;A93,'Main File'!A:O,10,0),0)</f>
        <v>0</v>
      </c>
      <c r="G93" s="26">
        <f>IFERROR(+VLOOKUP("LDDAF1"&amp;A93,'Main File'!A:O,11,0),0)</f>
        <v>0</v>
      </c>
      <c r="H93" s="26">
        <f>IFERROR(+VLOOKUP("LDDAF1"&amp;A93,'Main File'!A:O,12,0),0)</f>
        <v>0</v>
      </c>
      <c r="I93" s="26">
        <f>IFERROR(+VLOOKUP("LDDAF1"&amp;A93,'Main File'!A:O,13,0),0)</f>
        <v>0</v>
      </c>
      <c r="J93" s="26">
        <f>IFERROR(+VLOOKUP("LDDAF1"&amp;A93,'Main File'!A:O,14,0),0)</f>
        <v>0</v>
      </c>
      <c r="K93" s="26">
        <f>IFERROR(+VLOOKUP("LDDAF1"&amp;A93,'Main File'!A:O,15,0),0)</f>
        <v>0</v>
      </c>
    </row>
    <row r="94" spans="1:11" x14ac:dyDescent="0.25">
      <c r="A94" s="9">
        <f t="shared" si="0"/>
        <v>43281</v>
      </c>
      <c r="B94" s="26">
        <f>IFERROR(+VLOOKUP("LDDAF1"&amp;A94,'Main File'!A:O,6,0),0)</f>
        <v>0</v>
      </c>
      <c r="C94" s="26">
        <f>IFERROR(+VLOOKUP("LDDAF1"&amp;A94,'Main File'!A:O,7,0),0)</f>
        <v>0</v>
      </c>
      <c r="D94" s="26">
        <f>IFERROR(+VLOOKUP("LDDAF1"&amp;A94,'Main File'!A:O,8,0),0)</f>
        <v>0</v>
      </c>
      <c r="E94" s="26">
        <f>IFERROR(+VLOOKUP("LDDAF1"&amp;A94,'Main File'!A:O,9,0),0)</f>
        <v>0</v>
      </c>
      <c r="F94" s="26">
        <f>IFERROR(+VLOOKUP("LDDAF1"&amp;A94,'Main File'!A:O,10,0),0)</f>
        <v>0</v>
      </c>
      <c r="G94" s="26">
        <f>IFERROR(+VLOOKUP("LDDAF1"&amp;A94,'Main File'!A:O,11,0),0)</f>
        <v>0</v>
      </c>
      <c r="H94" s="26">
        <f>IFERROR(+VLOOKUP("LDDAF1"&amp;A94,'Main File'!A:O,12,0),0)</f>
        <v>0</v>
      </c>
      <c r="I94" s="26">
        <f>IFERROR(+VLOOKUP("LDDAF1"&amp;A94,'Main File'!A:O,13,0),0)</f>
        <v>0</v>
      </c>
      <c r="J94" s="26">
        <f>IFERROR(+VLOOKUP("LDDAF1"&amp;A94,'Main File'!A:O,14,0),0)</f>
        <v>0</v>
      </c>
      <c r="K94" s="26">
        <f>IFERROR(+VLOOKUP("LDDAF1"&amp;A94,'Main File'!A:O,15,0),0)</f>
        <v>0</v>
      </c>
    </row>
    <row r="95" spans="1:11" x14ac:dyDescent="0.25">
      <c r="A95" s="9">
        <f t="shared" si="0"/>
        <v>43282</v>
      </c>
      <c r="B95" s="26">
        <f>IFERROR(+VLOOKUP("LDDAF1"&amp;A95,'Main File'!A:O,6,0),0)</f>
        <v>0</v>
      </c>
      <c r="C95" s="26">
        <f>IFERROR(+VLOOKUP("LDDAF1"&amp;A95,'Main File'!A:O,7,0),0)</f>
        <v>0</v>
      </c>
      <c r="D95" s="26">
        <f>IFERROR(+VLOOKUP("LDDAF1"&amp;A95,'Main File'!A:O,8,0),0)</f>
        <v>0</v>
      </c>
      <c r="E95" s="26">
        <f>IFERROR(+VLOOKUP("LDDAF1"&amp;A95,'Main File'!A:O,9,0),0)</f>
        <v>0</v>
      </c>
      <c r="F95" s="26">
        <f>IFERROR(+VLOOKUP("LDDAF1"&amp;A95,'Main File'!A:O,10,0),0)</f>
        <v>0</v>
      </c>
      <c r="G95" s="26">
        <f>IFERROR(+VLOOKUP("LDDAF1"&amp;A95,'Main File'!A:O,11,0),0)</f>
        <v>0</v>
      </c>
      <c r="H95" s="26">
        <f>IFERROR(+VLOOKUP("LDDAF1"&amp;A95,'Main File'!A:O,12,0),0)</f>
        <v>0</v>
      </c>
      <c r="I95" s="26">
        <f>IFERROR(+VLOOKUP("LDDAF1"&amp;A95,'Main File'!A:O,13,0),0)</f>
        <v>0</v>
      </c>
      <c r="J95" s="26">
        <f>IFERROR(+VLOOKUP("LDDAF1"&amp;A95,'Main File'!A:O,14,0),0)</f>
        <v>0</v>
      </c>
      <c r="K95" s="26">
        <f>IFERROR(+VLOOKUP("LDDAF1"&amp;A95,'Main File'!A:O,15,0),0)</f>
        <v>0</v>
      </c>
    </row>
    <row r="96" spans="1:11" x14ac:dyDescent="0.25">
      <c r="A96" s="9">
        <f t="shared" si="0"/>
        <v>43283</v>
      </c>
      <c r="B96" s="26">
        <f>IFERROR(+VLOOKUP("LDDAF1"&amp;A96,'Main File'!A:O,6,0),0)</f>
        <v>0</v>
      </c>
      <c r="C96" s="26">
        <f>IFERROR(+VLOOKUP("LDDAF1"&amp;A96,'Main File'!A:O,7,0),0)</f>
        <v>0</v>
      </c>
      <c r="D96" s="26">
        <f>IFERROR(+VLOOKUP("LDDAF1"&amp;A96,'Main File'!A:O,8,0),0)</f>
        <v>0</v>
      </c>
      <c r="E96" s="26">
        <f>IFERROR(+VLOOKUP("LDDAF1"&amp;A96,'Main File'!A:O,9,0),0)</f>
        <v>0</v>
      </c>
      <c r="F96" s="26">
        <f>IFERROR(+VLOOKUP("LDDAF1"&amp;A96,'Main File'!A:O,10,0),0)</f>
        <v>0</v>
      </c>
      <c r="G96" s="26">
        <f>IFERROR(+VLOOKUP("LDDAF1"&amp;A96,'Main File'!A:O,11,0),0)</f>
        <v>0</v>
      </c>
      <c r="H96" s="26">
        <f>IFERROR(+VLOOKUP("LDDAF1"&amp;A96,'Main File'!A:O,12,0),0)</f>
        <v>0</v>
      </c>
      <c r="I96" s="26">
        <f>IFERROR(+VLOOKUP("LDDAF1"&amp;A96,'Main File'!A:O,13,0),0)</f>
        <v>0</v>
      </c>
      <c r="J96" s="26">
        <f>IFERROR(+VLOOKUP("LDDAF1"&amp;A96,'Main File'!A:O,14,0),0)</f>
        <v>0</v>
      </c>
      <c r="K96" s="26">
        <f>IFERROR(+VLOOKUP("LDDAF1"&amp;A96,'Main File'!A:O,15,0),0)</f>
        <v>0</v>
      </c>
    </row>
    <row r="97" spans="1:11" x14ac:dyDescent="0.25">
      <c r="A97" s="9">
        <f t="shared" si="0"/>
        <v>43284</v>
      </c>
      <c r="B97" s="26">
        <f>IFERROR(+VLOOKUP("LDDAF1"&amp;A97,'Main File'!A:O,6,0),0)</f>
        <v>0</v>
      </c>
      <c r="C97" s="26">
        <f>IFERROR(+VLOOKUP("LDDAF1"&amp;A97,'Main File'!A:O,7,0),0)</f>
        <v>0</v>
      </c>
      <c r="D97" s="26">
        <f>IFERROR(+VLOOKUP("LDDAF1"&amp;A97,'Main File'!A:O,8,0),0)</f>
        <v>0</v>
      </c>
      <c r="E97" s="26">
        <f>IFERROR(+VLOOKUP("LDDAF1"&amp;A97,'Main File'!A:O,9,0),0)</f>
        <v>0</v>
      </c>
      <c r="F97" s="26">
        <f>IFERROR(+VLOOKUP("LDDAF1"&amp;A97,'Main File'!A:O,10,0),0)</f>
        <v>0</v>
      </c>
      <c r="G97" s="26">
        <f>IFERROR(+VLOOKUP("LDDAF1"&amp;A97,'Main File'!A:O,11,0),0)</f>
        <v>0</v>
      </c>
      <c r="H97" s="26">
        <f>IFERROR(+VLOOKUP("LDDAF1"&amp;A97,'Main File'!A:O,12,0),0)</f>
        <v>0</v>
      </c>
      <c r="I97" s="26">
        <f>IFERROR(+VLOOKUP("LDDAF1"&amp;A97,'Main File'!A:O,13,0),0)</f>
        <v>0</v>
      </c>
      <c r="J97" s="26">
        <f>IFERROR(+VLOOKUP("LDDAF1"&amp;A97,'Main File'!A:O,14,0),0)</f>
        <v>0</v>
      </c>
      <c r="K97" s="26">
        <f>IFERROR(+VLOOKUP("LDDAF1"&amp;A97,'Main File'!A:O,15,0),0)</f>
        <v>0</v>
      </c>
    </row>
    <row r="98" spans="1:11" x14ac:dyDescent="0.25">
      <c r="A98" s="9">
        <f t="shared" si="0"/>
        <v>43285</v>
      </c>
      <c r="B98" s="26">
        <f>IFERROR(+VLOOKUP("LDDAF1"&amp;A98,'Main File'!A:O,6,0),0)</f>
        <v>0</v>
      </c>
      <c r="C98" s="26">
        <f>IFERROR(+VLOOKUP("LDDAF1"&amp;A98,'Main File'!A:O,7,0),0)</f>
        <v>0</v>
      </c>
      <c r="D98" s="26">
        <f>IFERROR(+VLOOKUP("LDDAF1"&amp;A98,'Main File'!A:O,8,0),0)</f>
        <v>0</v>
      </c>
      <c r="E98" s="26">
        <f>IFERROR(+VLOOKUP("LDDAF1"&amp;A98,'Main File'!A:O,9,0),0)</f>
        <v>0</v>
      </c>
      <c r="F98" s="26">
        <f>IFERROR(+VLOOKUP("LDDAF1"&amp;A98,'Main File'!A:O,10,0),0)</f>
        <v>0</v>
      </c>
      <c r="G98" s="26">
        <f>IFERROR(+VLOOKUP("LDDAF1"&amp;A98,'Main File'!A:O,11,0),0)</f>
        <v>0</v>
      </c>
      <c r="H98" s="26">
        <f>IFERROR(+VLOOKUP("LDDAF1"&amp;A98,'Main File'!A:O,12,0),0)</f>
        <v>0</v>
      </c>
      <c r="I98" s="26">
        <f>IFERROR(+VLOOKUP("LDDAF1"&amp;A98,'Main File'!A:O,13,0),0)</f>
        <v>0</v>
      </c>
      <c r="J98" s="26">
        <f>IFERROR(+VLOOKUP("LDDAF1"&amp;A98,'Main File'!A:O,14,0),0)</f>
        <v>0</v>
      </c>
      <c r="K98" s="26">
        <f>IFERROR(+VLOOKUP("LDDAF1"&amp;A98,'Main File'!A:O,15,0),0)</f>
        <v>0</v>
      </c>
    </row>
    <row r="99" spans="1:11" x14ac:dyDescent="0.25">
      <c r="A99" s="9">
        <f t="shared" si="0"/>
        <v>43286</v>
      </c>
      <c r="B99" s="26">
        <f>IFERROR(+VLOOKUP("LDDAF1"&amp;A99,'Main File'!A:O,6,0),0)</f>
        <v>0</v>
      </c>
      <c r="C99" s="26">
        <f>IFERROR(+VLOOKUP("LDDAF1"&amp;A99,'Main File'!A:O,7,0),0)</f>
        <v>0</v>
      </c>
      <c r="D99" s="26">
        <f>IFERROR(+VLOOKUP("LDDAF1"&amp;A99,'Main File'!A:O,8,0),0)</f>
        <v>0</v>
      </c>
      <c r="E99" s="26">
        <f>IFERROR(+VLOOKUP("LDDAF1"&amp;A99,'Main File'!A:O,9,0),0)</f>
        <v>0</v>
      </c>
      <c r="F99" s="26">
        <f>IFERROR(+VLOOKUP("LDDAF1"&amp;A99,'Main File'!A:O,10,0),0)</f>
        <v>0</v>
      </c>
      <c r="G99" s="26">
        <f>IFERROR(+VLOOKUP("LDDAF1"&amp;A99,'Main File'!A:O,11,0),0)</f>
        <v>0</v>
      </c>
      <c r="H99" s="26">
        <f>IFERROR(+VLOOKUP("LDDAF1"&amp;A99,'Main File'!A:O,12,0),0)</f>
        <v>0</v>
      </c>
      <c r="I99" s="26">
        <f>IFERROR(+VLOOKUP("LDDAF1"&amp;A99,'Main File'!A:O,13,0),0)</f>
        <v>0</v>
      </c>
      <c r="J99" s="26">
        <f>IFERROR(+VLOOKUP("LDDAF1"&amp;A99,'Main File'!A:O,14,0),0)</f>
        <v>0</v>
      </c>
      <c r="K99" s="26">
        <f>IFERROR(+VLOOKUP("LDDAF1"&amp;A99,'Main File'!A:O,15,0),0)</f>
        <v>0</v>
      </c>
    </row>
    <row r="100" spans="1:11" x14ac:dyDescent="0.25">
      <c r="A100" s="9">
        <f t="shared" si="0"/>
        <v>43287</v>
      </c>
      <c r="B100" s="26">
        <f>IFERROR(+VLOOKUP("LDDAF1"&amp;A100,'Main File'!A:O,6,0),0)</f>
        <v>0</v>
      </c>
      <c r="C100" s="26">
        <f>IFERROR(+VLOOKUP("LDDAF1"&amp;A100,'Main File'!A:O,7,0),0)</f>
        <v>0</v>
      </c>
      <c r="D100" s="26">
        <f>IFERROR(+VLOOKUP("LDDAF1"&amp;A100,'Main File'!A:O,8,0),0)</f>
        <v>0</v>
      </c>
      <c r="E100" s="26">
        <f>IFERROR(+VLOOKUP("LDDAF1"&amp;A100,'Main File'!A:O,9,0),0)</f>
        <v>0</v>
      </c>
      <c r="F100" s="26">
        <f>IFERROR(+VLOOKUP("LDDAF1"&amp;A100,'Main File'!A:O,10,0),0)</f>
        <v>0</v>
      </c>
      <c r="G100" s="26">
        <f>IFERROR(+VLOOKUP("LDDAF1"&amp;A100,'Main File'!A:O,11,0),0)</f>
        <v>0</v>
      </c>
      <c r="H100" s="26">
        <f>IFERROR(+VLOOKUP("LDDAF1"&amp;A100,'Main File'!A:O,12,0),0)</f>
        <v>0</v>
      </c>
      <c r="I100" s="26">
        <f>IFERROR(+VLOOKUP("LDDAF1"&amp;A100,'Main File'!A:O,13,0),0)</f>
        <v>0</v>
      </c>
      <c r="J100" s="26">
        <f>IFERROR(+VLOOKUP("LDDAF1"&amp;A100,'Main File'!A:O,14,0),0)</f>
        <v>0</v>
      </c>
      <c r="K100" s="26">
        <f>IFERROR(+VLOOKUP("LDDAF1"&amp;A100,'Main File'!A:O,15,0),0)</f>
        <v>0</v>
      </c>
    </row>
    <row r="101" spans="1:11" x14ac:dyDescent="0.25">
      <c r="A101" s="9">
        <f t="shared" si="0"/>
        <v>43288</v>
      </c>
      <c r="B101" s="26">
        <f>IFERROR(+VLOOKUP("LDDAF1"&amp;A101,'Main File'!A:O,6,0),0)</f>
        <v>0</v>
      </c>
      <c r="C101" s="26">
        <f>IFERROR(+VLOOKUP("LDDAF1"&amp;A101,'Main File'!A:O,7,0),0)</f>
        <v>0</v>
      </c>
      <c r="D101" s="26">
        <f>IFERROR(+VLOOKUP("LDDAF1"&amp;A101,'Main File'!A:O,8,0),0)</f>
        <v>0</v>
      </c>
      <c r="E101" s="26">
        <f>IFERROR(+VLOOKUP("LDDAF1"&amp;A101,'Main File'!A:O,9,0),0)</f>
        <v>0</v>
      </c>
      <c r="F101" s="26">
        <f>IFERROR(+VLOOKUP("LDDAF1"&amp;A101,'Main File'!A:O,10,0),0)</f>
        <v>0</v>
      </c>
      <c r="G101" s="26">
        <f>IFERROR(+VLOOKUP("LDDAF1"&amp;A101,'Main File'!A:O,11,0),0)</f>
        <v>0</v>
      </c>
      <c r="H101" s="26">
        <f>IFERROR(+VLOOKUP("LDDAF1"&amp;A101,'Main File'!A:O,12,0),0)</f>
        <v>0</v>
      </c>
      <c r="I101" s="26">
        <f>IFERROR(+VLOOKUP("LDDAF1"&amp;A101,'Main File'!A:O,13,0),0)</f>
        <v>0</v>
      </c>
      <c r="J101" s="26">
        <f>IFERROR(+VLOOKUP("LDDAF1"&amp;A101,'Main File'!A:O,14,0),0)</f>
        <v>0</v>
      </c>
      <c r="K101" s="26">
        <f>IFERROR(+VLOOKUP("LDDAF1"&amp;A101,'Main File'!A:O,15,0),0)</f>
        <v>0</v>
      </c>
    </row>
    <row r="102" spans="1:11" x14ac:dyDescent="0.25">
      <c r="A102" s="9">
        <f t="shared" si="0"/>
        <v>43289</v>
      </c>
      <c r="B102" s="26">
        <f>IFERROR(+VLOOKUP("LDDAF1"&amp;A102,'Main File'!A:O,6,0),0)</f>
        <v>0</v>
      </c>
      <c r="C102" s="26">
        <f>IFERROR(+VLOOKUP("LDDAF1"&amp;A102,'Main File'!A:O,7,0),0)</f>
        <v>0</v>
      </c>
      <c r="D102" s="26">
        <f>IFERROR(+VLOOKUP("LDDAF1"&amp;A102,'Main File'!A:O,8,0),0)</f>
        <v>0</v>
      </c>
      <c r="E102" s="26">
        <f>IFERROR(+VLOOKUP("LDDAF1"&amp;A102,'Main File'!A:O,9,0),0)</f>
        <v>0</v>
      </c>
      <c r="F102" s="26">
        <f>IFERROR(+VLOOKUP("LDDAF1"&amp;A102,'Main File'!A:O,10,0),0)</f>
        <v>0</v>
      </c>
      <c r="G102" s="26">
        <f>IFERROR(+VLOOKUP("LDDAF1"&amp;A102,'Main File'!A:O,11,0),0)</f>
        <v>0</v>
      </c>
      <c r="H102" s="26">
        <f>IFERROR(+VLOOKUP("LDDAF1"&amp;A102,'Main File'!A:O,12,0),0)</f>
        <v>0</v>
      </c>
      <c r="I102" s="26">
        <f>IFERROR(+VLOOKUP("LDDAF1"&amp;A102,'Main File'!A:O,13,0),0)</f>
        <v>0</v>
      </c>
      <c r="J102" s="26">
        <f>IFERROR(+VLOOKUP("LDDAF1"&amp;A102,'Main File'!A:O,14,0),0)</f>
        <v>0</v>
      </c>
      <c r="K102" s="26">
        <f>IFERROR(+VLOOKUP("LDDAF1"&amp;A102,'Main File'!A:O,15,0),0)</f>
        <v>0</v>
      </c>
    </row>
    <row r="103" spans="1:11" x14ac:dyDescent="0.25">
      <c r="A103" s="9">
        <f t="shared" si="0"/>
        <v>43290</v>
      </c>
      <c r="B103" s="26">
        <f>IFERROR(+VLOOKUP("LDDAF1"&amp;A103,'Main File'!A:O,6,0),0)</f>
        <v>0</v>
      </c>
      <c r="C103" s="26">
        <f>IFERROR(+VLOOKUP("LDDAF1"&amp;A103,'Main File'!A:O,7,0),0)</f>
        <v>0</v>
      </c>
      <c r="D103" s="26">
        <f>IFERROR(+VLOOKUP("LDDAF1"&amp;A103,'Main File'!A:O,8,0),0)</f>
        <v>0</v>
      </c>
      <c r="E103" s="26">
        <f>IFERROR(+VLOOKUP("LDDAF1"&amp;A103,'Main File'!A:O,9,0),0)</f>
        <v>0</v>
      </c>
      <c r="F103" s="26">
        <f>IFERROR(+VLOOKUP("LDDAF1"&amp;A103,'Main File'!A:O,10,0),0)</f>
        <v>0</v>
      </c>
      <c r="G103" s="26">
        <f>IFERROR(+VLOOKUP("LDDAF1"&amp;A103,'Main File'!A:O,11,0),0)</f>
        <v>0</v>
      </c>
      <c r="H103" s="26">
        <f>IFERROR(+VLOOKUP("LDDAF1"&amp;A103,'Main File'!A:O,12,0),0)</f>
        <v>0</v>
      </c>
      <c r="I103" s="26">
        <f>IFERROR(+VLOOKUP("LDDAF1"&amp;A103,'Main File'!A:O,13,0),0)</f>
        <v>0</v>
      </c>
      <c r="J103" s="26">
        <f>IFERROR(+VLOOKUP("LDDAF1"&amp;A103,'Main File'!A:O,14,0),0)</f>
        <v>0</v>
      </c>
      <c r="K103" s="26">
        <f>IFERROR(+VLOOKUP("LDDAF1"&amp;A103,'Main File'!A:O,15,0),0)</f>
        <v>0</v>
      </c>
    </row>
    <row r="104" spans="1:11" x14ac:dyDescent="0.25">
      <c r="A104" s="9">
        <f t="shared" si="0"/>
        <v>43291</v>
      </c>
      <c r="B104" s="26">
        <f>IFERROR(+VLOOKUP("LDDAF1"&amp;A104,'Main File'!A:O,6,0),0)</f>
        <v>0</v>
      </c>
      <c r="C104" s="26">
        <f>IFERROR(+VLOOKUP("LDDAF1"&amp;A104,'Main File'!A:O,7,0),0)</f>
        <v>0</v>
      </c>
      <c r="D104" s="26">
        <f>IFERROR(+VLOOKUP("LDDAF1"&amp;A104,'Main File'!A:O,8,0),0)</f>
        <v>0</v>
      </c>
      <c r="E104" s="26">
        <f>IFERROR(+VLOOKUP("LDDAF1"&amp;A104,'Main File'!A:O,9,0),0)</f>
        <v>0</v>
      </c>
      <c r="F104" s="26">
        <f>IFERROR(+VLOOKUP("LDDAF1"&amp;A104,'Main File'!A:O,10,0),0)</f>
        <v>0</v>
      </c>
      <c r="G104" s="26">
        <f>IFERROR(+VLOOKUP("LDDAF1"&amp;A104,'Main File'!A:O,11,0),0)</f>
        <v>0</v>
      </c>
      <c r="H104" s="26">
        <f>IFERROR(+VLOOKUP("LDDAF1"&amp;A104,'Main File'!A:O,12,0),0)</f>
        <v>0</v>
      </c>
      <c r="I104" s="26">
        <f>IFERROR(+VLOOKUP("LDDAF1"&amp;A104,'Main File'!A:O,13,0),0)</f>
        <v>0</v>
      </c>
      <c r="J104" s="26">
        <f>IFERROR(+VLOOKUP("LDDAF1"&amp;A104,'Main File'!A:O,14,0),0)</f>
        <v>0</v>
      </c>
      <c r="K104" s="26">
        <f>IFERROR(+VLOOKUP("LDDAF1"&amp;A104,'Main File'!A:O,15,0),0)</f>
        <v>0</v>
      </c>
    </row>
    <row r="105" spans="1:11" x14ac:dyDescent="0.25">
      <c r="A105" s="9">
        <f t="shared" si="0"/>
        <v>43292</v>
      </c>
      <c r="B105" s="26">
        <f>IFERROR(+VLOOKUP("LDDAF1"&amp;A105,'Main File'!A:O,6,0),0)</f>
        <v>0</v>
      </c>
      <c r="C105" s="26">
        <f>IFERROR(+VLOOKUP("LDDAF1"&amp;A105,'Main File'!A:O,7,0),0)</f>
        <v>0</v>
      </c>
      <c r="D105" s="26">
        <f>IFERROR(+VLOOKUP("LDDAF1"&amp;A105,'Main File'!A:O,8,0),0)</f>
        <v>0</v>
      </c>
      <c r="E105" s="26">
        <f>IFERROR(+VLOOKUP("LDDAF1"&amp;A105,'Main File'!A:O,9,0),0)</f>
        <v>0</v>
      </c>
      <c r="F105" s="26">
        <f>IFERROR(+VLOOKUP("LDDAF1"&amp;A105,'Main File'!A:O,10,0),0)</f>
        <v>0</v>
      </c>
      <c r="G105" s="26">
        <f>IFERROR(+VLOOKUP("LDDAF1"&amp;A105,'Main File'!A:O,11,0),0)</f>
        <v>0</v>
      </c>
      <c r="H105" s="26">
        <f>IFERROR(+VLOOKUP("LDDAF1"&amp;A105,'Main File'!A:O,12,0),0)</f>
        <v>0</v>
      </c>
      <c r="I105" s="26">
        <f>IFERROR(+VLOOKUP("LDDAF1"&amp;A105,'Main File'!A:O,13,0),0)</f>
        <v>0</v>
      </c>
      <c r="J105" s="26">
        <f>IFERROR(+VLOOKUP("LDDAF1"&amp;A105,'Main File'!A:O,14,0),0)</f>
        <v>0</v>
      </c>
      <c r="K105" s="26">
        <f>IFERROR(+VLOOKUP("LDDAF1"&amp;A105,'Main File'!A:O,15,0),0)</f>
        <v>0</v>
      </c>
    </row>
    <row r="106" spans="1:11" x14ac:dyDescent="0.25">
      <c r="A106" s="9">
        <f t="shared" si="0"/>
        <v>43293</v>
      </c>
      <c r="B106" s="26">
        <f>IFERROR(+VLOOKUP("LDDAF1"&amp;A106,'Main File'!A:O,6,0),0)</f>
        <v>0</v>
      </c>
      <c r="C106" s="26">
        <f>IFERROR(+VLOOKUP("LDDAF1"&amp;A106,'Main File'!A:O,7,0),0)</f>
        <v>0</v>
      </c>
      <c r="D106" s="26">
        <f>IFERROR(+VLOOKUP("LDDAF1"&amp;A106,'Main File'!A:O,8,0),0)</f>
        <v>0</v>
      </c>
      <c r="E106" s="26">
        <f>IFERROR(+VLOOKUP("LDDAF1"&amp;A106,'Main File'!A:O,9,0),0)</f>
        <v>0</v>
      </c>
      <c r="F106" s="26">
        <f>IFERROR(+VLOOKUP("LDDAF1"&amp;A106,'Main File'!A:O,10,0),0)</f>
        <v>0</v>
      </c>
      <c r="G106" s="26">
        <f>IFERROR(+VLOOKUP("LDDAF1"&amp;A106,'Main File'!A:O,11,0),0)</f>
        <v>0</v>
      </c>
      <c r="H106" s="26">
        <f>IFERROR(+VLOOKUP("LDDAF1"&amp;A106,'Main File'!A:O,12,0),0)</f>
        <v>0</v>
      </c>
      <c r="I106" s="26">
        <f>IFERROR(+VLOOKUP("LDDAF1"&amp;A106,'Main File'!A:O,13,0),0)</f>
        <v>0</v>
      </c>
      <c r="J106" s="26">
        <f>IFERROR(+VLOOKUP("LDDAF1"&amp;A106,'Main File'!A:O,14,0),0)</f>
        <v>0</v>
      </c>
      <c r="K106" s="26">
        <f>IFERROR(+VLOOKUP("LDDAF1"&amp;A106,'Main File'!A:O,15,0),0)</f>
        <v>0</v>
      </c>
    </row>
    <row r="107" spans="1:11" x14ac:dyDescent="0.25">
      <c r="A107" s="9">
        <f t="shared" si="0"/>
        <v>43294</v>
      </c>
      <c r="B107" s="26">
        <f>IFERROR(+VLOOKUP("LDDAF1"&amp;A107,'Main File'!A:O,6,0),0)</f>
        <v>0</v>
      </c>
      <c r="C107" s="26">
        <f>IFERROR(+VLOOKUP("LDDAF1"&amp;A107,'Main File'!A:O,7,0),0)</f>
        <v>0</v>
      </c>
      <c r="D107" s="26">
        <f>IFERROR(+VLOOKUP("LDDAF1"&amp;A107,'Main File'!A:O,8,0),0)</f>
        <v>0</v>
      </c>
      <c r="E107" s="26">
        <f>IFERROR(+VLOOKUP("LDDAF1"&amp;A107,'Main File'!A:O,9,0),0)</f>
        <v>0</v>
      </c>
      <c r="F107" s="26">
        <f>IFERROR(+VLOOKUP("LDDAF1"&amp;A107,'Main File'!A:O,10,0),0)</f>
        <v>0</v>
      </c>
      <c r="G107" s="26">
        <f>IFERROR(+VLOOKUP("LDDAF1"&amp;A107,'Main File'!A:O,11,0),0)</f>
        <v>0</v>
      </c>
      <c r="H107" s="26">
        <f>IFERROR(+VLOOKUP("LDDAF1"&amp;A107,'Main File'!A:O,12,0),0)</f>
        <v>0</v>
      </c>
      <c r="I107" s="26">
        <f>IFERROR(+VLOOKUP("LDDAF1"&amp;A107,'Main File'!A:O,13,0),0)</f>
        <v>0</v>
      </c>
      <c r="J107" s="26">
        <f>IFERROR(+VLOOKUP("LDDAF1"&amp;A107,'Main File'!A:O,14,0),0)</f>
        <v>0</v>
      </c>
      <c r="K107" s="26">
        <f>IFERROR(+VLOOKUP("LDDAF1"&amp;A107,'Main File'!A:O,15,0),0)</f>
        <v>0</v>
      </c>
    </row>
    <row r="108" spans="1:11" x14ac:dyDescent="0.25">
      <c r="A108" s="9">
        <f t="shared" si="0"/>
        <v>43295</v>
      </c>
      <c r="B108" s="26">
        <f>IFERROR(+VLOOKUP("LDDAF1"&amp;A108,'Main File'!A:O,6,0),0)</f>
        <v>0</v>
      </c>
      <c r="C108" s="26">
        <f>IFERROR(+VLOOKUP("LDDAF1"&amp;A108,'Main File'!A:O,7,0),0)</f>
        <v>0</v>
      </c>
      <c r="D108" s="26">
        <f>IFERROR(+VLOOKUP("LDDAF1"&amp;A108,'Main File'!A:O,8,0),0)</f>
        <v>0</v>
      </c>
      <c r="E108" s="26">
        <f>IFERROR(+VLOOKUP("LDDAF1"&amp;A108,'Main File'!A:O,9,0),0)</f>
        <v>0</v>
      </c>
      <c r="F108" s="26">
        <f>IFERROR(+VLOOKUP("LDDAF1"&amp;A108,'Main File'!A:O,10,0),0)</f>
        <v>0</v>
      </c>
      <c r="G108" s="26">
        <f>IFERROR(+VLOOKUP("LDDAF1"&amp;A108,'Main File'!A:O,11,0),0)</f>
        <v>0</v>
      </c>
      <c r="H108" s="26">
        <f>IFERROR(+VLOOKUP("LDDAF1"&amp;A108,'Main File'!A:O,12,0),0)</f>
        <v>0</v>
      </c>
      <c r="I108" s="26">
        <f>IFERROR(+VLOOKUP("LDDAF1"&amp;A108,'Main File'!A:O,13,0),0)</f>
        <v>0</v>
      </c>
      <c r="J108" s="26">
        <f>IFERROR(+VLOOKUP("LDDAF1"&amp;A108,'Main File'!A:O,14,0),0)</f>
        <v>0</v>
      </c>
      <c r="K108" s="26">
        <f>IFERROR(+VLOOKUP("LDDAF1"&amp;A108,'Main File'!A:O,15,0),0)</f>
        <v>0</v>
      </c>
    </row>
    <row r="109" spans="1:11" x14ac:dyDescent="0.25">
      <c r="A109" s="9">
        <f t="shared" si="0"/>
        <v>43296</v>
      </c>
      <c r="B109" s="26">
        <f>IFERROR(+VLOOKUP("LDDAF1"&amp;A109,'Main File'!A:O,6,0),0)</f>
        <v>0</v>
      </c>
      <c r="C109" s="26">
        <f>IFERROR(+VLOOKUP("LDDAF1"&amp;A109,'Main File'!A:O,7,0),0)</f>
        <v>0</v>
      </c>
      <c r="D109" s="26">
        <f>IFERROR(+VLOOKUP("LDDAF1"&amp;A109,'Main File'!A:O,8,0),0)</f>
        <v>0</v>
      </c>
      <c r="E109" s="26">
        <f>IFERROR(+VLOOKUP("LDDAF1"&amp;A109,'Main File'!A:O,9,0),0)</f>
        <v>0</v>
      </c>
      <c r="F109" s="26">
        <f>IFERROR(+VLOOKUP("LDDAF1"&amp;A109,'Main File'!A:O,10,0),0)</f>
        <v>0</v>
      </c>
      <c r="G109" s="26">
        <f>IFERROR(+VLOOKUP("LDDAF1"&amp;A109,'Main File'!A:O,11,0),0)</f>
        <v>0</v>
      </c>
      <c r="H109" s="26">
        <f>IFERROR(+VLOOKUP("LDDAF1"&amp;A109,'Main File'!A:O,12,0),0)</f>
        <v>0</v>
      </c>
      <c r="I109" s="26">
        <f>IFERROR(+VLOOKUP("LDDAF1"&amp;A109,'Main File'!A:O,13,0),0)</f>
        <v>0</v>
      </c>
      <c r="J109" s="26">
        <f>IFERROR(+VLOOKUP("LDDAF1"&amp;A109,'Main File'!A:O,14,0),0)</f>
        <v>0</v>
      </c>
      <c r="K109" s="26">
        <f>IFERROR(+VLOOKUP("LDDAF1"&amp;A109,'Main File'!A:O,15,0),0)</f>
        <v>0</v>
      </c>
    </row>
    <row r="110" spans="1:11" x14ac:dyDescent="0.25">
      <c r="A110" s="9">
        <f t="shared" si="0"/>
        <v>43297</v>
      </c>
      <c r="B110" s="26">
        <f>IFERROR(+VLOOKUP("LDDAF1"&amp;A110,'Main File'!A:O,6,0),0)</f>
        <v>0</v>
      </c>
      <c r="C110" s="26">
        <f>IFERROR(+VLOOKUP("LDDAF1"&amp;A110,'Main File'!A:O,7,0),0)</f>
        <v>0</v>
      </c>
      <c r="D110" s="26">
        <f>IFERROR(+VLOOKUP("LDDAF1"&amp;A110,'Main File'!A:O,8,0),0)</f>
        <v>0</v>
      </c>
      <c r="E110" s="26">
        <f>IFERROR(+VLOOKUP("LDDAF1"&amp;A110,'Main File'!A:O,9,0),0)</f>
        <v>0</v>
      </c>
      <c r="F110" s="26">
        <f>IFERROR(+VLOOKUP("LDDAF1"&amp;A110,'Main File'!A:O,10,0),0)</f>
        <v>0</v>
      </c>
      <c r="G110" s="26">
        <f>IFERROR(+VLOOKUP("LDDAF1"&amp;A110,'Main File'!A:O,11,0),0)</f>
        <v>0</v>
      </c>
      <c r="H110" s="26">
        <f>IFERROR(+VLOOKUP("LDDAF1"&amp;A110,'Main File'!A:O,12,0),0)</f>
        <v>0</v>
      </c>
      <c r="I110" s="26">
        <f>IFERROR(+VLOOKUP("LDDAF1"&amp;A110,'Main File'!A:O,13,0),0)</f>
        <v>0</v>
      </c>
      <c r="J110" s="26">
        <f>IFERROR(+VLOOKUP("LDDAF1"&amp;A110,'Main File'!A:O,14,0),0)</f>
        <v>0</v>
      </c>
      <c r="K110" s="26">
        <f>IFERROR(+VLOOKUP("LDDAF1"&amp;A110,'Main File'!A:O,15,0),0)</f>
        <v>0</v>
      </c>
    </row>
    <row r="111" spans="1:11" x14ac:dyDescent="0.25">
      <c r="A111" s="9">
        <f t="shared" si="0"/>
        <v>43298</v>
      </c>
      <c r="B111" s="26">
        <f>IFERROR(+VLOOKUP("LDDAF1"&amp;A111,'Main File'!A:O,6,0),0)</f>
        <v>0</v>
      </c>
      <c r="C111" s="26">
        <f>IFERROR(+VLOOKUP("LDDAF1"&amp;A111,'Main File'!A:O,7,0),0)</f>
        <v>0</v>
      </c>
      <c r="D111" s="26">
        <f>IFERROR(+VLOOKUP("LDDAF1"&amp;A111,'Main File'!A:O,8,0),0)</f>
        <v>0</v>
      </c>
      <c r="E111" s="26">
        <f>IFERROR(+VLOOKUP("LDDAF1"&amp;A111,'Main File'!A:O,9,0),0)</f>
        <v>0</v>
      </c>
      <c r="F111" s="26">
        <f>IFERROR(+VLOOKUP("LDDAF1"&amp;A111,'Main File'!A:O,10,0),0)</f>
        <v>0</v>
      </c>
      <c r="G111" s="26">
        <f>IFERROR(+VLOOKUP("LDDAF1"&amp;A111,'Main File'!A:O,11,0),0)</f>
        <v>0</v>
      </c>
      <c r="H111" s="26">
        <f>IFERROR(+VLOOKUP("LDDAF1"&amp;A111,'Main File'!A:O,12,0),0)</f>
        <v>0</v>
      </c>
      <c r="I111" s="26">
        <f>IFERROR(+VLOOKUP("LDDAF1"&amp;A111,'Main File'!A:O,13,0),0)</f>
        <v>0</v>
      </c>
      <c r="J111" s="26">
        <f>IFERROR(+VLOOKUP("LDDAF1"&amp;A111,'Main File'!A:O,14,0),0)</f>
        <v>0</v>
      </c>
      <c r="K111" s="26">
        <f>IFERROR(+VLOOKUP("LDDAF1"&amp;A111,'Main File'!A:O,15,0),0)</f>
        <v>0</v>
      </c>
    </row>
    <row r="112" spans="1:11" x14ac:dyDescent="0.25">
      <c r="A112" s="9">
        <f t="shared" si="0"/>
        <v>43299</v>
      </c>
      <c r="B112" s="26">
        <f>IFERROR(+VLOOKUP("LDDAF1"&amp;A112,'Main File'!A:O,6,0),0)</f>
        <v>0</v>
      </c>
      <c r="C112" s="26">
        <f>IFERROR(+VLOOKUP("LDDAF1"&amp;A112,'Main File'!A:O,7,0),0)</f>
        <v>0</v>
      </c>
      <c r="D112" s="26">
        <f>IFERROR(+VLOOKUP("LDDAF1"&amp;A112,'Main File'!A:O,8,0),0)</f>
        <v>0</v>
      </c>
      <c r="E112" s="26">
        <f>IFERROR(+VLOOKUP("LDDAF1"&amp;A112,'Main File'!A:O,9,0),0)</f>
        <v>0</v>
      </c>
      <c r="F112" s="26">
        <f>IFERROR(+VLOOKUP("LDDAF1"&amp;A112,'Main File'!A:O,10,0),0)</f>
        <v>0</v>
      </c>
      <c r="G112" s="26">
        <f>IFERROR(+VLOOKUP("LDDAF1"&amp;A112,'Main File'!A:O,11,0),0)</f>
        <v>0</v>
      </c>
      <c r="H112" s="26">
        <f>IFERROR(+VLOOKUP("LDDAF1"&amp;A112,'Main File'!A:O,12,0),0)</f>
        <v>0</v>
      </c>
      <c r="I112" s="26">
        <f>IFERROR(+VLOOKUP("LDDAF1"&amp;A112,'Main File'!A:O,13,0),0)</f>
        <v>0</v>
      </c>
      <c r="J112" s="26">
        <f>IFERROR(+VLOOKUP("LDDAF1"&amp;A112,'Main File'!A:O,14,0),0)</f>
        <v>0</v>
      </c>
      <c r="K112" s="26">
        <f>IFERROR(+VLOOKUP("LDDAF1"&amp;A112,'Main File'!A:O,15,0),0)</f>
        <v>0</v>
      </c>
    </row>
    <row r="113" spans="1:11" x14ac:dyDescent="0.25">
      <c r="A113" s="9">
        <f t="shared" si="0"/>
        <v>43300</v>
      </c>
      <c r="B113" s="26">
        <f>IFERROR(+VLOOKUP("LDDAF1"&amp;A113,'Main File'!A:O,6,0),0)</f>
        <v>0</v>
      </c>
      <c r="C113" s="26">
        <f>IFERROR(+VLOOKUP("LDDAF1"&amp;A113,'Main File'!A:O,7,0),0)</f>
        <v>0</v>
      </c>
      <c r="D113" s="26">
        <f>IFERROR(+VLOOKUP("LDDAF1"&amp;A113,'Main File'!A:O,8,0),0)</f>
        <v>0</v>
      </c>
      <c r="E113" s="26">
        <f>IFERROR(+VLOOKUP("LDDAF1"&amp;A113,'Main File'!A:O,9,0),0)</f>
        <v>0</v>
      </c>
      <c r="F113" s="26">
        <f>IFERROR(+VLOOKUP("LDDAF1"&amp;A113,'Main File'!A:O,10,0),0)</f>
        <v>0</v>
      </c>
      <c r="G113" s="26">
        <f>IFERROR(+VLOOKUP("LDDAF1"&amp;A113,'Main File'!A:O,11,0),0)</f>
        <v>0</v>
      </c>
      <c r="H113" s="26">
        <f>IFERROR(+VLOOKUP("LDDAF1"&amp;A113,'Main File'!A:O,12,0),0)</f>
        <v>0</v>
      </c>
      <c r="I113" s="26">
        <f>IFERROR(+VLOOKUP("LDDAF1"&amp;A113,'Main File'!A:O,13,0),0)</f>
        <v>0</v>
      </c>
      <c r="J113" s="26">
        <f>IFERROR(+VLOOKUP("LDDAF1"&amp;A113,'Main File'!A:O,14,0),0)</f>
        <v>0</v>
      </c>
      <c r="K113" s="26">
        <f>IFERROR(+VLOOKUP("LDDAF1"&amp;A113,'Main File'!A:O,15,0),0)</f>
        <v>0</v>
      </c>
    </row>
    <row r="114" spans="1:11" x14ac:dyDescent="0.25">
      <c r="A114" s="9">
        <f t="shared" si="0"/>
        <v>43301</v>
      </c>
      <c r="B114" s="26">
        <f>IFERROR(+VLOOKUP("LDDAF1"&amp;A114,'Main File'!A:O,6,0),0)</f>
        <v>0</v>
      </c>
      <c r="C114" s="26">
        <f>IFERROR(+VLOOKUP("LDDAF1"&amp;A114,'Main File'!A:O,7,0),0)</f>
        <v>0</v>
      </c>
      <c r="D114" s="26">
        <f>IFERROR(+VLOOKUP("LDDAF1"&amp;A114,'Main File'!A:O,8,0),0)</f>
        <v>0</v>
      </c>
      <c r="E114" s="26">
        <f>IFERROR(+VLOOKUP("LDDAF1"&amp;A114,'Main File'!A:O,9,0),0)</f>
        <v>0</v>
      </c>
      <c r="F114" s="26">
        <f>IFERROR(+VLOOKUP("LDDAF1"&amp;A114,'Main File'!A:O,10,0),0)</f>
        <v>0</v>
      </c>
      <c r="G114" s="26">
        <f>IFERROR(+VLOOKUP("LDDAF1"&amp;A114,'Main File'!A:O,11,0),0)</f>
        <v>0</v>
      </c>
      <c r="H114" s="26">
        <f>IFERROR(+VLOOKUP("LDDAF1"&amp;A114,'Main File'!A:O,12,0),0)</f>
        <v>0</v>
      </c>
      <c r="I114" s="26">
        <f>IFERROR(+VLOOKUP("LDDAF1"&amp;A114,'Main File'!A:O,13,0),0)</f>
        <v>0</v>
      </c>
      <c r="J114" s="26">
        <f>IFERROR(+VLOOKUP("LDDAF1"&amp;A114,'Main File'!A:O,14,0),0)</f>
        <v>0</v>
      </c>
      <c r="K114" s="26">
        <f>IFERROR(+VLOOKUP("LDDAF1"&amp;A114,'Main File'!A:O,15,0),0)</f>
        <v>0</v>
      </c>
    </row>
    <row r="115" spans="1:11" x14ac:dyDescent="0.25">
      <c r="A115" s="9">
        <f t="shared" si="0"/>
        <v>43302</v>
      </c>
      <c r="B115" s="26">
        <f>IFERROR(+VLOOKUP("LDDAF1"&amp;A115,'Main File'!A:O,6,0),0)</f>
        <v>0</v>
      </c>
      <c r="C115" s="26">
        <f>IFERROR(+VLOOKUP("LDDAF1"&amp;A115,'Main File'!A:O,7,0),0)</f>
        <v>0</v>
      </c>
      <c r="D115" s="26">
        <f>IFERROR(+VLOOKUP("LDDAF1"&amp;A115,'Main File'!A:O,8,0),0)</f>
        <v>0</v>
      </c>
      <c r="E115" s="26">
        <f>IFERROR(+VLOOKUP("LDDAF1"&amp;A115,'Main File'!A:O,9,0),0)</f>
        <v>0</v>
      </c>
      <c r="F115" s="26">
        <f>IFERROR(+VLOOKUP("LDDAF1"&amp;A115,'Main File'!A:O,10,0),0)</f>
        <v>0</v>
      </c>
      <c r="G115" s="26">
        <f>IFERROR(+VLOOKUP("LDDAF1"&amp;A115,'Main File'!A:O,11,0),0)</f>
        <v>0</v>
      </c>
      <c r="H115" s="26">
        <f>IFERROR(+VLOOKUP("LDDAF1"&amp;A115,'Main File'!A:O,12,0),0)</f>
        <v>0</v>
      </c>
      <c r="I115" s="26">
        <f>IFERROR(+VLOOKUP("LDDAF1"&amp;A115,'Main File'!A:O,13,0),0)</f>
        <v>0</v>
      </c>
      <c r="J115" s="26">
        <f>IFERROR(+VLOOKUP("LDDAF1"&amp;A115,'Main File'!A:O,14,0),0)</f>
        <v>0</v>
      </c>
      <c r="K115" s="26">
        <f>IFERROR(+VLOOKUP("LDDAF1"&amp;A115,'Main File'!A:O,15,0),0)</f>
        <v>0</v>
      </c>
    </row>
    <row r="116" spans="1:11" x14ac:dyDescent="0.25">
      <c r="A116" s="9">
        <f t="shared" si="0"/>
        <v>43303</v>
      </c>
      <c r="B116" s="26">
        <f>IFERROR(+VLOOKUP("LDDAF1"&amp;A116,'Main File'!A:O,6,0),0)</f>
        <v>0</v>
      </c>
      <c r="C116" s="26">
        <f>IFERROR(+VLOOKUP("LDDAF1"&amp;A116,'Main File'!A:O,7,0),0)</f>
        <v>0</v>
      </c>
      <c r="D116" s="26">
        <f>IFERROR(+VLOOKUP("LDDAF1"&amp;A116,'Main File'!A:O,8,0),0)</f>
        <v>0</v>
      </c>
      <c r="E116" s="26">
        <f>IFERROR(+VLOOKUP("LDDAF1"&amp;A116,'Main File'!A:O,9,0),0)</f>
        <v>0</v>
      </c>
      <c r="F116" s="26">
        <f>IFERROR(+VLOOKUP("LDDAF1"&amp;A116,'Main File'!A:O,10,0),0)</f>
        <v>0</v>
      </c>
      <c r="G116" s="26">
        <f>IFERROR(+VLOOKUP("LDDAF1"&amp;A116,'Main File'!A:O,11,0),0)</f>
        <v>0</v>
      </c>
      <c r="H116" s="26">
        <f>IFERROR(+VLOOKUP("LDDAF1"&amp;A116,'Main File'!A:O,12,0),0)</f>
        <v>0</v>
      </c>
      <c r="I116" s="26">
        <f>IFERROR(+VLOOKUP("LDDAF1"&amp;A116,'Main File'!A:O,13,0),0)</f>
        <v>0</v>
      </c>
      <c r="J116" s="26">
        <f>IFERROR(+VLOOKUP("LDDAF1"&amp;A116,'Main File'!A:O,14,0),0)</f>
        <v>0</v>
      </c>
      <c r="K116" s="26">
        <f>IFERROR(+VLOOKUP("LDDAF1"&amp;A116,'Main File'!A:O,15,0),0)</f>
        <v>0</v>
      </c>
    </row>
    <row r="117" spans="1:11" x14ac:dyDescent="0.25">
      <c r="A117" s="9">
        <f t="shared" si="0"/>
        <v>43304</v>
      </c>
      <c r="B117" s="26">
        <f>IFERROR(+VLOOKUP("LDDAF1"&amp;A117,'Main File'!A:O,6,0),0)</f>
        <v>0</v>
      </c>
      <c r="C117" s="26">
        <f>IFERROR(+VLOOKUP("LDDAF1"&amp;A117,'Main File'!A:O,7,0),0)</f>
        <v>0</v>
      </c>
      <c r="D117" s="26">
        <f>IFERROR(+VLOOKUP("LDDAF1"&amp;A117,'Main File'!A:O,8,0),0)</f>
        <v>0</v>
      </c>
      <c r="E117" s="26">
        <f>IFERROR(+VLOOKUP("LDDAF1"&amp;A117,'Main File'!A:O,9,0),0)</f>
        <v>0</v>
      </c>
      <c r="F117" s="26">
        <f>IFERROR(+VLOOKUP("LDDAF1"&amp;A117,'Main File'!A:O,10,0),0)</f>
        <v>0</v>
      </c>
      <c r="G117" s="26">
        <f>IFERROR(+VLOOKUP("LDDAF1"&amp;A117,'Main File'!A:O,11,0),0)</f>
        <v>0</v>
      </c>
      <c r="H117" s="26">
        <f>IFERROR(+VLOOKUP("LDDAF1"&amp;A117,'Main File'!A:O,12,0),0)</f>
        <v>0</v>
      </c>
      <c r="I117" s="26">
        <f>IFERROR(+VLOOKUP("LDDAF1"&amp;A117,'Main File'!A:O,13,0),0)</f>
        <v>0</v>
      </c>
      <c r="J117" s="26">
        <f>IFERROR(+VLOOKUP("LDDAF1"&amp;A117,'Main File'!A:O,14,0),0)</f>
        <v>0</v>
      </c>
      <c r="K117" s="26">
        <f>IFERROR(+VLOOKUP("LDDAF1"&amp;A117,'Main File'!A:O,15,0),0)</f>
        <v>0</v>
      </c>
    </row>
    <row r="118" spans="1:11" x14ac:dyDescent="0.25">
      <c r="A118" s="9">
        <f t="shared" si="0"/>
        <v>43305</v>
      </c>
      <c r="B118" s="26">
        <f>IFERROR(+VLOOKUP("LDDAF1"&amp;A118,'Main File'!A:O,6,0),0)</f>
        <v>0</v>
      </c>
      <c r="C118" s="26">
        <f>IFERROR(+VLOOKUP("LDDAF1"&amp;A118,'Main File'!A:O,7,0),0)</f>
        <v>0</v>
      </c>
      <c r="D118" s="26">
        <f>IFERROR(+VLOOKUP("LDDAF1"&amp;A118,'Main File'!A:O,8,0),0)</f>
        <v>0</v>
      </c>
      <c r="E118" s="26">
        <f>IFERROR(+VLOOKUP("LDDAF1"&amp;A118,'Main File'!A:O,9,0),0)</f>
        <v>0</v>
      </c>
      <c r="F118" s="26">
        <f>IFERROR(+VLOOKUP("LDDAF1"&amp;A118,'Main File'!A:O,10,0),0)</f>
        <v>0</v>
      </c>
      <c r="G118" s="26">
        <f>IFERROR(+VLOOKUP("LDDAF1"&amp;A118,'Main File'!A:O,11,0),0)</f>
        <v>0</v>
      </c>
      <c r="H118" s="26">
        <f>IFERROR(+VLOOKUP("LDDAF1"&amp;A118,'Main File'!A:O,12,0),0)</f>
        <v>0</v>
      </c>
      <c r="I118" s="26">
        <f>IFERROR(+VLOOKUP("LDDAF1"&amp;A118,'Main File'!A:O,13,0),0)</f>
        <v>0</v>
      </c>
      <c r="J118" s="26">
        <f>IFERROR(+VLOOKUP("LDDAF1"&amp;A118,'Main File'!A:O,14,0),0)</f>
        <v>0</v>
      </c>
      <c r="K118" s="26">
        <f>IFERROR(+VLOOKUP("LDDAF1"&amp;A118,'Main File'!A:O,15,0),0)</f>
        <v>0</v>
      </c>
    </row>
    <row r="119" spans="1:11" x14ac:dyDescent="0.25">
      <c r="A119" s="9">
        <f t="shared" si="0"/>
        <v>43306</v>
      </c>
      <c r="B119" s="26">
        <f>IFERROR(+VLOOKUP("LDDAF1"&amp;A119,'Main File'!A:O,6,0),0)</f>
        <v>0</v>
      </c>
      <c r="C119" s="26">
        <f>IFERROR(+VLOOKUP("LDDAF1"&amp;A119,'Main File'!A:O,7,0),0)</f>
        <v>0</v>
      </c>
      <c r="D119" s="26">
        <f>IFERROR(+VLOOKUP("LDDAF1"&amp;A119,'Main File'!A:O,8,0),0)</f>
        <v>0</v>
      </c>
      <c r="E119" s="26">
        <f>IFERROR(+VLOOKUP("LDDAF1"&amp;A119,'Main File'!A:O,9,0),0)</f>
        <v>0</v>
      </c>
      <c r="F119" s="26">
        <f>IFERROR(+VLOOKUP("LDDAF1"&amp;A119,'Main File'!A:O,10,0),0)</f>
        <v>0</v>
      </c>
      <c r="G119" s="26">
        <f>IFERROR(+VLOOKUP("LDDAF1"&amp;A119,'Main File'!A:O,11,0),0)</f>
        <v>0</v>
      </c>
      <c r="H119" s="26">
        <f>IFERROR(+VLOOKUP("LDDAF1"&amp;A119,'Main File'!A:O,12,0),0)</f>
        <v>0</v>
      </c>
      <c r="I119" s="26">
        <f>IFERROR(+VLOOKUP("LDDAF1"&amp;A119,'Main File'!A:O,13,0),0)</f>
        <v>0</v>
      </c>
      <c r="J119" s="26">
        <f>IFERROR(+VLOOKUP("LDDAF1"&amp;A119,'Main File'!A:O,14,0),0)</f>
        <v>0</v>
      </c>
      <c r="K119" s="26">
        <f>IFERROR(+VLOOKUP("LDDAF1"&amp;A119,'Main File'!A:O,15,0),0)</f>
        <v>0</v>
      </c>
    </row>
    <row r="120" spans="1:11" x14ac:dyDescent="0.25">
      <c r="A120" s="9">
        <f t="shared" si="0"/>
        <v>43307</v>
      </c>
      <c r="B120" s="26">
        <f>IFERROR(+VLOOKUP("LDDAF1"&amp;A120,'Main File'!A:O,6,0),0)</f>
        <v>0</v>
      </c>
      <c r="C120" s="26">
        <f>IFERROR(+VLOOKUP("LDDAF1"&amp;A120,'Main File'!A:O,7,0),0)</f>
        <v>0</v>
      </c>
      <c r="D120" s="26">
        <f>IFERROR(+VLOOKUP("LDDAF1"&amp;A120,'Main File'!A:O,8,0),0)</f>
        <v>0</v>
      </c>
      <c r="E120" s="26">
        <f>IFERROR(+VLOOKUP("LDDAF1"&amp;A120,'Main File'!A:O,9,0),0)</f>
        <v>0</v>
      </c>
      <c r="F120" s="26">
        <f>IFERROR(+VLOOKUP("LDDAF1"&amp;A120,'Main File'!A:O,10,0),0)</f>
        <v>0</v>
      </c>
      <c r="G120" s="26">
        <f>IFERROR(+VLOOKUP("LDDAF1"&amp;A120,'Main File'!A:O,11,0),0)</f>
        <v>0</v>
      </c>
      <c r="H120" s="26">
        <f>IFERROR(+VLOOKUP("LDDAF1"&amp;A120,'Main File'!A:O,12,0),0)</f>
        <v>0</v>
      </c>
      <c r="I120" s="26">
        <f>IFERROR(+VLOOKUP("LDDAF1"&amp;A120,'Main File'!A:O,13,0),0)</f>
        <v>0</v>
      </c>
      <c r="J120" s="26">
        <f>IFERROR(+VLOOKUP("LDDAF1"&amp;A120,'Main File'!A:O,14,0),0)</f>
        <v>0</v>
      </c>
      <c r="K120" s="26">
        <f>IFERROR(+VLOOKUP("LDDAF1"&amp;A120,'Main File'!A:O,15,0),0)</f>
        <v>0</v>
      </c>
    </row>
    <row r="121" spans="1:11" x14ac:dyDescent="0.25">
      <c r="A121" s="9">
        <f t="shared" si="0"/>
        <v>43308</v>
      </c>
      <c r="B121" s="26">
        <f>IFERROR(+VLOOKUP("LDDAF1"&amp;A121,'Main File'!A:O,6,0),0)</f>
        <v>0</v>
      </c>
      <c r="C121" s="26">
        <f>IFERROR(+VLOOKUP("LDDAF1"&amp;A121,'Main File'!A:O,7,0),0)</f>
        <v>0</v>
      </c>
      <c r="D121" s="26">
        <f>IFERROR(+VLOOKUP("LDDAF1"&amp;A121,'Main File'!A:O,8,0),0)</f>
        <v>0</v>
      </c>
      <c r="E121" s="26">
        <f>IFERROR(+VLOOKUP("LDDAF1"&amp;A121,'Main File'!A:O,9,0),0)</f>
        <v>0</v>
      </c>
      <c r="F121" s="26">
        <f>IFERROR(+VLOOKUP("LDDAF1"&amp;A121,'Main File'!A:O,10,0),0)</f>
        <v>0</v>
      </c>
      <c r="G121" s="26">
        <f>IFERROR(+VLOOKUP("LDDAF1"&amp;A121,'Main File'!A:O,11,0),0)</f>
        <v>0</v>
      </c>
      <c r="H121" s="26">
        <f>IFERROR(+VLOOKUP("LDDAF1"&amp;A121,'Main File'!A:O,12,0),0)</f>
        <v>0</v>
      </c>
      <c r="I121" s="26">
        <f>IFERROR(+VLOOKUP("LDDAF1"&amp;A121,'Main File'!A:O,13,0),0)</f>
        <v>0</v>
      </c>
      <c r="J121" s="26">
        <f>IFERROR(+VLOOKUP("LDDAF1"&amp;A121,'Main File'!A:O,14,0),0)</f>
        <v>0</v>
      </c>
      <c r="K121" s="26">
        <f>IFERROR(+VLOOKUP("LDDAF1"&amp;A121,'Main File'!A:O,15,0),0)</f>
        <v>0</v>
      </c>
    </row>
    <row r="122" spans="1:11" x14ac:dyDescent="0.25">
      <c r="A122" s="9">
        <f t="shared" si="0"/>
        <v>43309</v>
      </c>
      <c r="B122" s="26">
        <f>IFERROR(+VLOOKUP("LDDAF1"&amp;A122,'Main File'!A:O,6,0),0)</f>
        <v>0</v>
      </c>
      <c r="C122" s="26">
        <f>IFERROR(+VLOOKUP("LDDAF1"&amp;A122,'Main File'!A:O,7,0),0)</f>
        <v>0</v>
      </c>
      <c r="D122" s="26">
        <f>IFERROR(+VLOOKUP("LDDAF1"&amp;A122,'Main File'!A:O,8,0),0)</f>
        <v>0</v>
      </c>
      <c r="E122" s="26">
        <f>IFERROR(+VLOOKUP("LDDAF1"&amp;A122,'Main File'!A:O,9,0),0)</f>
        <v>0</v>
      </c>
      <c r="F122" s="26">
        <f>IFERROR(+VLOOKUP("LDDAF1"&amp;A122,'Main File'!A:O,10,0),0)</f>
        <v>0</v>
      </c>
      <c r="G122" s="26">
        <f>IFERROR(+VLOOKUP("LDDAF1"&amp;A122,'Main File'!A:O,11,0),0)</f>
        <v>0</v>
      </c>
      <c r="H122" s="26">
        <f>IFERROR(+VLOOKUP("LDDAF1"&amp;A122,'Main File'!A:O,12,0),0)</f>
        <v>0</v>
      </c>
      <c r="I122" s="26">
        <f>IFERROR(+VLOOKUP("LDDAF1"&amp;A122,'Main File'!A:O,13,0),0)</f>
        <v>0</v>
      </c>
      <c r="J122" s="26">
        <f>IFERROR(+VLOOKUP("LDDAF1"&amp;A122,'Main File'!A:O,14,0),0)</f>
        <v>0</v>
      </c>
      <c r="K122" s="26">
        <f>IFERROR(+VLOOKUP("LDDAF1"&amp;A122,'Main File'!A:O,15,0),0)</f>
        <v>0</v>
      </c>
    </row>
    <row r="123" spans="1:11" x14ac:dyDescent="0.25">
      <c r="A123" s="9">
        <f t="shared" si="0"/>
        <v>43310</v>
      </c>
      <c r="B123" s="26">
        <f>IFERROR(+VLOOKUP("LDDAF1"&amp;A123,'Main File'!A:O,6,0),0)</f>
        <v>0</v>
      </c>
      <c r="C123" s="26">
        <f>IFERROR(+VLOOKUP("LDDAF1"&amp;A123,'Main File'!A:O,7,0),0)</f>
        <v>0</v>
      </c>
      <c r="D123" s="26">
        <f>IFERROR(+VLOOKUP("LDDAF1"&amp;A123,'Main File'!A:O,8,0),0)</f>
        <v>0</v>
      </c>
      <c r="E123" s="26">
        <f>IFERROR(+VLOOKUP("LDDAF1"&amp;A123,'Main File'!A:O,9,0),0)</f>
        <v>0</v>
      </c>
      <c r="F123" s="26">
        <f>IFERROR(+VLOOKUP("LDDAF1"&amp;A123,'Main File'!A:O,10,0),0)</f>
        <v>0</v>
      </c>
      <c r="G123" s="26">
        <f>IFERROR(+VLOOKUP("LDDAF1"&amp;A123,'Main File'!A:O,11,0),0)</f>
        <v>0</v>
      </c>
      <c r="H123" s="26">
        <f>IFERROR(+VLOOKUP("LDDAF1"&amp;A123,'Main File'!A:O,12,0),0)</f>
        <v>0</v>
      </c>
      <c r="I123" s="26">
        <f>IFERROR(+VLOOKUP("LDDAF1"&amp;A123,'Main File'!A:O,13,0),0)</f>
        <v>0</v>
      </c>
      <c r="J123" s="26">
        <f>IFERROR(+VLOOKUP("LDDAF1"&amp;A123,'Main File'!A:O,14,0),0)</f>
        <v>0</v>
      </c>
      <c r="K123" s="26">
        <f>IFERROR(+VLOOKUP("LDDAF1"&amp;A123,'Main File'!A:O,15,0),0)</f>
        <v>0</v>
      </c>
    </row>
    <row r="124" spans="1:11" x14ac:dyDescent="0.25">
      <c r="A124" s="9">
        <f t="shared" si="0"/>
        <v>43311</v>
      </c>
      <c r="B124" s="26">
        <f>IFERROR(+VLOOKUP("LDDAF1"&amp;A124,'Main File'!A:O,6,0),0)</f>
        <v>0</v>
      </c>
      <c r="C124" s="26">
        <f>IFERROR(+VLOOKUP("LDDAF1"&amp;A124,'Main File'!A:O,7,0),0)</f>
        <v>0</v>
      </c>
      <c r="D124" s="26">
        <f>IFERROR(+VLOOKUP("LDDAF1"&amp;A124,'Main File'!A:O,8,0),0)</f>
        <v>0</v>
      </c>
      <c r="E124" s="26">
        <f>IFERROR(+VLOOKUP("LDDAF1"&amp;A124,'Main File'!A:O,9,0),0)</f>
        <v>0</v>
      </c>
      <c r="F124" s="26">
        <f>IFERROR(+VLOOKUP("LDDAF1"&amp;A124,'Main File'!A:O,10,0),0)</f>
        <v>0</v>
      </c>
      <c r="G124" s="26">
        <f>IFERROR(+VLOOKUP("LDDAF1"&amp;A124,'Main File'!A:O,11,0),0)</f>
        <v>0</v>
      </c>
      <c r="H124" s="26">
        <f>IFERROR(+VLOOKUP("LDDAF1"&amp;A124,'Main File'!A:O,12,0),0)</f>
        <v>0</v>
      </c>
      <c r="I124" s="26">
        <f>IFERROR(+VLOOKUP("LDDAF1"&amp;A124,'Main File'!A:O,13,0),0)</f>
        <v>0</v>
      </c>
      <c r="J124" s="26">
        <f>IFERROR(+VLOOKUP("LDDAF1"&amp;A124,'Main File'!A:O,14,0),0)</f>
        <v>0</v>
      </c>
      <c r="K124" s="26">
        <f>IFERROR(+VLOOKUP("LDDAF1"&amp;A124,'Main File'!A:O,15,0),0)</f>
        <v>0</v>
      </c>
    </row>
    <row r="125" spans="1:11" x14ac:dyDescent="0.25">
      <c r="A125" s="9">
        <f t="shared" si="0"/>
        <v>43312</v>
      </c>
      <c r="B125" s="26">
        <f>IFERROR(+VLOOKUP("LDDAF1"&amp;A125,'Main File'!A:O,6,0),0)</f>
        <v>0</v>
      </c>
      <c r="C125" s="26">
        <f>IFERROR(+VLOOKUP("LDDAF1"&amp;A125,'Main File'!A:O,7,0),0)</f>
        <v>0</v>
      </c>
      <c r="D125" s="26">
        <f>IFERROR(+VLOOKUP("LDDAF1"&amp;A125,'Main File'!A:O,8,0),0)</f>
        <v>0</v>
      </c>
      <c r="E125" s="26">
        <f>IFERROR(+VLOOKUP("LDDAF1"&amp;A125,'Main File'!A:O,9,0),0)</f>
        <v>0</v>
      </c>
      <c r="F125" s="26">
        <f>IFERROR(+VLOOKUP("LDDAF1"&amp;A125,'Main File'!A:O,10,0),0)</f>
        <v>0</v>
      </c>
      <c r="G125" s="26">
        <f>IFERROR(+VLOOKUP("LDDAF1"&amp;A125,'Main File'!A:O,11,0),0)</f>
        <v>0</v>
      </c>
      <c r="H125" s="26">
        <f>IFERROR(+VLOOKUP("LDDAF1"&amp;A125,'Main File'!A:O,12,0),0)</f>
        <v>0</v>
      </c>
      <c r="I125" s="26">
        <f>IFERROR(+VLOOKUP("LDDAF1"&amp;A125,'Main File'!A:O,13,0),0)</f>
        <v>0</v>
      </c>
      <c r="J125" s="26">
        <f>IFERROR(+VLOOKUP("LDDAF1"&amp;A125,'Main File'!A:O,14,0),0)</f>
        <v>0</v>
      </c>
      <c r="K125" s="26">
        <f>IFERROR(+VLOOKUP("LDDAF1"&amp;A125,'Main File'!A:O,15,0),0)</f>
        <v>0</v>
      </c>
    </row>
    <row r="126" spans="1:11" x14ac:dyDescent="0.25">
      <c r="A126" s="9">
        <f t="shared" si="0"/>
        <v>43313</v>
      </c>
      <c r="B126" s="26">
        <f>IFERROR(+VLOOKUP("LDDAF1"&amp;A126,'Main File'!A:O,6,0),0)</f>
        <v>0</v>
      </c>
      <c r="C126" s="26">
        <f>IFERROR(+VLOOKUP("LDDAF1"&amp;A126,'Main File'!A:O,7,0),0)</f>
        <v>0</v>
      </c>
      <c r="D126" s="26">
        <f>IFERROR(+VLOOKUP("LDDAF1"&amp;A126,'Main File'!A:O,8,0),0)</f>
        <v>0</v>
      </c>
      <c r="E126" s="26">
        <f>IFERROR(+VLOOKUP("LDDAF1"&amp;A126,'Main File'!A:O,9,0),0)</f>
        <v>0</v>
      </c>
      <c r="F126" s="26">
        <f>IFERROR(+VLOOKUP("LDDAF1"&amp;A126,'Main File'!A:O,10,0),0)</f>
        <v>0</v>
      </c>
      <c r="G126" s="26">
        <f>IFERROR(+VLOOKUP("LDDAF1"&amp;A126,'Main File'!A:O,11,0),0)</f>
        <v>0</v>
      </c>
      <c r="H126" s="26">
        <f>IFERROR(+VLOOKUP("LDDAF1"&amp;A126,'Main File'!A:O,12,0),0)</f>
        <v>0</v>
      </c>
      <c r="I126" s="26">
        <f>IFERROR(+VLOOKUP("LDDAF1"&amp;A126,'Main File'!A:O,13,0),0)</f>
        <v>0</v>
      </c>
      <c r="J126" s="26">
        <f>IFERROR(+VLOOKUP("LDDAF1"&amp;A126,'Main File'!A:O,14,0),0)</f>
        <v>0</v>
      </c>
      <c r="K126" s="26">
        <f>IFERROR(+VLOOKUP("LDDAF1"&amp;A126,'Main File'!A:O,15,0),0)</f>
        <v>0</v>
      </c>
    </row>
    <row r="127" spans="1:11" x14ac:dyDescent="0.25">
      <c r="A127" s="9">
        <f t="shared" si="0"/>
        <v>43314</v>
      </c>
      <c r="B127" s="26">
        <f>IFERROR(+VLOOKUP("LDDAF1"&amp;A127,'Main File'!A:O,6,0),0)</f>
        <v>0</v>
      </c>
      <c r="C127" s="26">
        <f>IFERROR(+VLOOKUP("LDDAF1"&amp;A127,'Main File'!A:O,7,0),0)</f>
        <v>0</v>
      </c>
      <c r="D127" s="26">
        <f>IFERROR(+VLOOKUP("LDDAF1"&amp;A127,'Main File'!A:O,8,0),0)</f>
        <v>0</v>
      </c>
      <c r="E127" s="26">
        <f>IFERROR(+VLOOKUP("LDDAF1"&amp;A127,'Main File'!A:O,9,0),0)</f>
        <v>0</v>
      </c>
      <c r="F127" s="26">
        <f>IFERROR(+VLOOKUP("LDDAF1"&amp;A127,'Main File'!A:O,10,0),0)</f>
        <v>0</v>
      </c>
      <c r="G127" s="26">
        <f>IFERROR(+VLOOKUP("LDDAF1"&amp;A127,'Main File'!A:O,11,0),0)</f>
        <v>0</v>
      </c>
      <c r="H127" s="26">
        <f>IFERROR(+VLOOKUP("LDDAF1"&amp;A127,'Main File'!A:O,12,0),0)</f>
        <v>0</v>
      </c>
      <c r="I127" s="26">
        <f>IFERROR(+VLOOKUP("LDDAF1"&amp;A127,'Main File'!A:O,13,0),0)</f>
        <v>0</v>
      </c>
      <c r="J127" s="26">
        <f>IFERROR(+VLOOKUP("LDDAF1"&amp;A127,'Main File'!A:O,14,0),0)</f>
        <v>0</v>
      </c>
      <c r="K127" s="26">
        <f>IFERROR(+VLOOKUP("LDDAF1"&amp;A127,'Main File'!A:O,15,0),0)</f>
        <v>0</v>
      </c>
    </row>
    <row r="128" spans="1:11" x14ac:dyDescent="0.25">
      <c r="A128" s="9">
        <f t="shared" si="0"/>
        <v>43315</v>
      </c>
      <c r="B128" s="26">
        <f>IFERROR(+VLOOKUP("LDDAF1"&amp;A128,'Main File'!A:O,6,0),0)</f>
        <v>0</v>
      </c>
      <c r="C128" s="26">
        <f>IFERROR(+VLOOKUP("LDDAF1"&amp;A128,'Main File'!A:O,7,0),0)</f>
        <v>0</v>
      </c>
      <c r="D128" s="26">
        <f>IFERROR(+VLOOKUP("LDDAF1"&amp;A128,'Main File'!A:O,8,0),0)</f>
        <v>0</v>
      </c>
      <c r="E128" s="26">
        <f>IFERROR(+VLOOKUP("LDDAF1"&amp;A128,'Main File'!A:O,9,0),0)</f>
        <v>0</v>
      </c>
      <c r="F128" s="26">
        <f>IFERROR(+VLOOKUP("LDDAF1"&amp;A128,'Main File'!A:O,10,0),0)</f>
        <v>0</v>
      </c>
      <c r="G128" s="26">
        <f>IFERROR(+VLOOKUP("LDDAF1"&amp;A128,'Main File'!A:O,11,0),0)</f>
        <v>0</v>
      </c>
      <c r="H128" s="26">
        <f>IFERROR(+VLOOKUP("LDDAF1"&amp;A128,'Main File'!A:O,12,0),0)</f>
        <v>0</v>
      </c>
      <c r="I128" s="26">
        <f>IFERROR(+VLOOKUP("LDDAF1"&amp;A128,'Main File'!A:O,13,0),0)</f>
        <v>0</v>
      </c>
      <c r="J128" s="26">
        <f>IFERROR(+VLOOKUP("LDDAF1"&amp;A128,'Main File'!A:O,14,0),0)</f>
        <v>0</v>
      </c>
      <c r="K128" s="26">
        <f>IFERROR(+VLOOKUP("LDDAF1"&amp;A128,'Main File'!A:O,15,0),0)</f>
        <v>0</v>
      </c>
    </row>
    <row r="129" spans="1:11" x14ac:dyDescent="0.25">
      <c r="A129" s="9">
        <f t="shared" si="0"/>
        <v>43316</v>
      </c>
      <c r="B129" s="26">
        <f>IFERROR(+VLOOKUP("LDDAF1"&amp;A129,'Main File'!A:O,6,0),0)</f>
        <v>0</v>
      </c>
      <c r="C129" s="26">
        <f>IFERROR(+VLOOKUP("LDDAF1"&amp;A129,'Main File'!A:O,7,0),0)</f>
        <v>0</v>
      </c>
      <c r="D129" s="26">
        <f>IFERROR(+VLOOKUP("LDDAF1"&amp;A129,'Main File'!A:O,8,0),0)</f>
        <v>0</v>
      </c>
      <c r="E129" s="26">
        <f>IFERROR(+VLOOKUP("LDDAF1"&amp;A129,'Main File'!A:O,9,0),0)</f>
        <v>0</v>
      </c>
      <c r="F129" s="26">
        <f>IFERROR(+VLOOKUP("LDDAF1"&amp;A129,'Main File'!A:O,10,0),0)</f>
        <v>0</v>
      </c>
      <c r="G129" s="26">
        <f>IFERROR(+VLOOKUP("LDDAF1"&amp;A129,'Main File'!A:O,11,0),0)</f>
        <v>0</v>
      </c>
      <c r="H129" s="26">
        <f>IFERROR(+VLOOKUP("LDDAF1"&amp;A129,'Main File'!A:O,12,0),0)</f>
        <v>0</v>
      </c>
      <c r="I129" s="26">
        <f>IFERROR(+VLOOKUP("LDDAF1"&amp;A129,'Main File'!A:O,13,0),0)</f>
        <v>0</v>
      </c>
      <c r="J129" s="26">
        <f>IFERROR(+VLOOKUP("LDDAF1"&amp;A129,'Main File'!A:O,14,0),0)</f>
        <v>0</v>
      </c>
      <c r="K129" s="26">
        <f>IFERROR(+VLOOKUP("LDDAF1"&amp;A129,'Main File'!A:O,15,0),0)</f>
        <v>0</v>
      </c>
    </row>
    <row r="130" spans="1:11" x14ac:dyDescent="0.25">
      <c r="A130" s="9">
        <f t="shared" si="0"/>
        <v>43317</v>
      </c>
      <c r="B130" s="26">
        <f>IFERROR(+VLOOKUP("LDDAF1"&amp;A130,'Main File'!A:O,6,0),0)</f>
        <v>0</v>
      </c>
      <c r="C130" s="26">
        <f>IFERROR(+VLOOKUP("LDDAF1"&amp;A130,'Main File'!A:O,7,0),0)</f>
        <v>0</v>
      </c>
      <c r="D130" s="26">
        <f>IFERROR(+VLOOKUP("LDDAF1"&amp;A130,'Main File'!A:O,8,0),0)</f>
        <v>0</v>
      </c>
      <c r="E130" s="26">
        <f>IFERROR(+VLOOKUP("LDDAF1"&amp;A130,'Main File'!A:O,9,0),0)</f>
        <v>0</v>
      </c>
      <c r="F130" s="26">
        <f>IFERROR(+VLOOKUP("LDDAF1"&amp;A130,'Main File'!A:O,10,0),0)</f>
        <v>0</v>
      </c>
      <c r="G130" s="26">
        <f>IFERROR(+VLOOKUP("LDDAF1"&amp;A130,'Main File'!A:O,11,0),0)</f>
        <v>0</v>
      </c>
      <c r="H130" s="26">
        <f>IFERROR(+VLOOKUP("LDDAF1"&amp;A130,'Main File'!A:O,12,0),0)</f>
        <v>0</v>
      </c>
      <c r="I130" s="26">
        <f>IFERROR(+VLOOKUP("LDDAF1"&amp;A130,'Main File'!A:O,13,0),0)</f>
        <v>0</v>
      </c>
      <c r="J130" s="26">
        <f>IFERROR(+VLOOKUP("LDDAF1"&amp;A130,'Main File'!A:O,14,0),0)</f>
        <v>0</v>
      </c>
      <c r="K130" s="26">
        <f>IFERROR(+VLOOKUP("LDDAF1"&amp;A130,'Main File'!A:O,15,0),0)</f>
        <v>0</v>
      </c>
    </row>
    <row r="131" spans="1:11" x14ac:dyDescent="0.25">
      <c r="A131" s="9">
        <f t="shared" si="0"/>
        <v>43318</v>
      </c>
      <c r="B131" s="26">
        <f>IFERROR(+VLOOKUP("LDDAF1"&amp;A131,'Main File'!A:O,6,0),0)</f>
        <v>0</v>
      </c>
      <c r="C131" s="26">
        <f>IFERROR(+VLOOKUP("LDDAF1"&amp;A131,'Main File'!A:O,7,0),0)</f>
        <v>0</v>
      </c>
      <c r="D131" s="26">
        <f>IFERROR(+VLOOKUP("LDDAF1"&amp;A131,'Main File'!A:O,8,0),0)</f>
        <v>0</v>
      </c>
      <c r="E131" s="26">
        <f>IFERROR(+VLOOKUP("LDDAF1"&amp;A131,'Main File'!A:O,9,0),0)</f>
        <v>0</v>
      </c>
      <c r="F131" s="26">
        <f>IFERROR(+VLOOKUP("LDDAF1"&amp;A131,'Main File'!A:O,10,0),0)</f>
        <v>0</v>
      </c>
      <c r="G131" s="26">
        <f>IFERROR(+VLOOKUP("LDDAF1"&amp;A131,'Main File'!A:O,11,0),0)</f>
        <v>0</v>
      </c>
      <c r="H131" s="26">
        <f>IFERROR(+VLOOKUP("LDDAF1"&amp;A131,'Main File'!A:O,12,0),0)</f>
        <v>0</v>
      </c>
      <c r="I131" s="26">
        <f>IFERROR(+VLOOKUP("LDDAF1"&amp;A131,'Main File'!A:O,13,0),0)</f>
        <v>0</v>
      </c>
      <c r="J131" s="26">
        <f>IFERROR(+VLOOKUP("LDDAF1"&amp;A131,'Main File'!A:O,14,0),0)</f>
        <v>0</v>
      </c>
      <c r="K131" s="26">
        <f>IFERROR(+VLOOKUP("LDDAF1"&amp;A131,'Main File'!A:O,15,0),0)</f>
        <v>0</v>
      </c>
    </row>
    <row r="132" spans="1:11" x14ac:dyDescent="0.25">
      <c r="A132" s="9">
        <f t="shared" si="0"/>
        <v>43319</v>
      </c>
      <c r="B132" s="26">
        <f>IFERROR(+VLOOKUP("LDDAF1"&amp;A132,'Main File'!A:O,6,0),0)</f>
        <v>0</v>
      </c>
      <c r="C132" s="26">
        <f>IFERROR(+VLOOKUP("LDDAF1"&amp;A132,'Main File'!A:O,7,0),0)</f>
        <v>0</v>
      </c>
      <c r="D132" s="26">
        <f>IFERROR(+VLOOKUP("LDDAF1"&amp;A132,'Main File'!A:O,8,0),0)</f>
        <v>0</v>
      </c>
      <c r="E132" s="26">
        <f>IFERROR(+VLOOKUP("LDDAF1"&amp;A132,'Main File'!A:O,9,0),0)</f>
        <v>0</v>
      </c>
      <c r="F132" s="26">
        <f>IFERROR(+VLOOKUP("LDDAF1"&amp;A132,'Main File'!A:O,10,0),0)</f>
        <v>0</v>
      </c>
      <c r="G132" s="26">
        <f>IFERROR(+VLOOKUP("LDDAF1"&amp;A132,'Main File'!A:O,11,0),0)</f>
        <v>0</v>
      </c>
      <c r="H132" s="26">
        <f>IFERROR(+VLOOKUP("LDDAF1"&amp;A132,'Main File'!A:O,12,0),0)</f>
        <v>0</v>
      </c>
      <c r="I132" s="26">
        <f>IFERROR(+VLOOKUP("LDDAF1"&amp;A132,'Main File'!A:O,13,0),0)</f>
        <v>0</v>
      </c>
      <c r="J132" s="26">
        <f>IFERROR(+VLOOKUP("LDDAF1"&amp;A132,'Main File'!A:O,14,0),0)</f>
        <v>0</v>
      </c>
      <c r="K132" s="26">
        <f>IFERROR(+VLOOKUP("LDDAF1"&amp;A132,'Main File'!A:O,15,0),0)</f>
        <v>0</v>
      </c>
    </row>
    <row r="133" spans="1:11" x14ac:dyDescent="0.25">
      <c r="A133" s="9">
        <f t="shared" si="0"/>
        <v>43320</v>
      </c>
      <c r="B133" s="26">
        <f>IFERROR(+VLOOKUP("LDDAF1"&amp;A133,'Main File'!A:O,6,0),0)</f>
        <v>0</v>
      </c>
      <c r="C133" s="26">
        <f>IFERROR(+VLOOKUP("LDDAF1"&amp;A133,'Main File'!A:O,7,0),0)</f>
        <v>0</v>
      </c>
      <c r="D133" s="26">
        <f>IFERROR(+VLOOKUP("LDDAF1"&amp;A133,'Main File'!A:O,8,0),0)</f>
        <v>0</v>
      </c>
      <c r="E133" s="26">
        <f>IFERROR(+VLOOKUP("LDDAF1"&amp;A133,'Main File'!A:O,9,0),0)</f>
        <v>0</v>
      </c>
      <c r="F133" s="26">
        <f>IFERROR(+VLOOKUP("LDDAF1"&amp;A133,'Main File'!A:O,10,0),0)</f>
        <v>0</v>
      </c>
      <c r="G133" s="26">
        <f>IFERROR(+VLOOKUP("LDDAF1"&amp;A133,'Main File'!A:O,11,0),0)</f>
        <v>0</v>
      </c>
      <c r="H133" s="26">
        <f>IFERROR(+VLOOKUP("LDDAF1"&amp;A133,'Main File'!A:O,12,0),0)</f>
        <v>0</v>
      </c>
      <c r="I133" s="26">
        <f>IFERROR(+VLOOKUP("LDDAF1"&amp;A133,'Main File'!A:O,13,0),0)</f>
        <v>0</v>
      </c>
      <c r="J133" s="26">
        <f>IFERROR(+VLOOKUP("LDDAF1"&amp;A133,'Main File'!A:O,14,0),0)</f>
        <v>0</v>
      </c>
      <c r="K133" s="26">
        <f>IFERROR(+VLOOKUP("LDDAF1"&amp;A133,'Main File'!A:O,15,0),0)</f>
        <v>0</v>
      </c>
    </row>
    <row r="134" spans="1:11" x14ac:dyDescent="0.25">
      <c r="A134" s="9">
        <f t="shared" si="0"/>
        <v>43321</v>
      </c>
      <c r="B134" s="26">
        <f>IFERROR(+VLOOKUP("LDDAF1"&amp;A134,'Main File'!A:O,6,0),0)</f>
        <v>0</v>
      </c>
      <c r="C134" s="26">
        <f>IFERROR(+VLOOKUP("LDDAF1"&amp;A134,'Main File'!A:O,7,0),0)</f>
        <v>0</v>
      </c>
      <c r="D134" s="26">
        <f>IFERROR(+VLOOKUP("LDDAF1"&amp;A134,'Main File'!A:O,8,0),0)</f>
        <v>0</v>
      </c>
      <c r="E134" s="26">
        <f>IFERROR(+VLOOKUP("LDDAF1"&amp;A134,'Main File'!A:O,9,0),0)</f>
        <v>0</v>
      </c>
      <c r="F134" s="26">
        <f>IFERROR(+VLOOKUP("LDDAF1"&amp;A134,'Main File'!A:O,10,0),0)</f>
        <v>0</v>
      </c>
      <c r="G134" s="26">
        <f>IFERROR(+VLOOKUP("LDDAF1"&amp;A134,'Main File'!A:O,11,0),0)</f>
        <v>0</v>
      </c>
      <c r="H134" s="26">
        <f>IFERROR(+VLOOKUP("LDDAF1"&amp;A134,'Main File'!A:O,12,0),0)</f>
        <v>0</v>
      </c>
      <c r="I134" s="26">
        <f>IFERROR(+VLOOKUP("LDDAF1"&amp;A134,'Main File'!A:O,13,0),0)</f>
        <v>0</v>
      </c>
      <c r="J134" s="26">
        <f>IFERROR(+VLOOKUP("LDDAF1"&amp;A134,'Main File'!A:O,14,0),0)</f>
        <v>0</v>
      </c>
      <c r="K134" s="26">
        <f>IFERROR(+VLOOKUP("LDDAF1"&amp;A134,'Main File'!A:O,15,0),0)</f>
        <v>0</v>
      </c>
    </row>
    <row r="135" spans="1:11" x14ac:dyDescent="0.25">
      <c r="A135" s="9">
        <f t="shared" si="0"/>
        <v>43322</v>
      </c>
      <c r="B135" s="26">
        <f>IFERROR(+VLOOKUP("LDDAF1"&amp;A135,'Main File'!A:O,6,0),0)</f>
        <v>0</v>
      </c>
      <c r="C135" s="26">
        <f>IFERROR(+VLOOKUP("LDDAF1"&amp;A135,'Main File'!A:O,7,0),0)</f>
        <v>0</v>
      </c>
      <c r="D135" s="26">
        <f>IFERROR(+VLOOKUP("LDDAF1"&amp;A135,'Main File'!A:O,8,0),0)</f>
        <v>0</v>
      </c>
      <c r="E135" s="26">
        <f>IFERROR(+VLOOKUP("LDDAF1"&amp;A135,'Main File'!A:O,9,0),0)</f>
        <v>0</v>
      </c>
      <c r="F135" s="26">
        <f>IFERROR(+VLOOKUP("LDDAF1"&amp;A135,'Main File'!A:O,10,0),0)</f>
        <v>0</v>
      </c>
      <c r="G135" s="26">
        <f>IFERROR(+VLOOKUP("LDDAF1"&amp;A135,'Main File'!A:O,11,0),0)</f>
        <v>0</v>
      </c>
      <c r="H135" s="26">
        <f>IFERROR(+VLOOKUP("LDDAF1"&amp;A135,'Main File'!A:O,12,0),0)</f>
        <v>0</v>
      </c>
      <c r="I135" s="26">
        <f>IFERROR(+VLOOKUP("LDDAF1"&amp;A135,'Main File'!A:O,13,0),0)</f>
        <v>0</v>
      </c>
      <c r="J135" s="26">
        <f>IFERROR(+VLOOKUP("LDDAF1"&amp;A135,'Main File'!A:O,14,0),0)</f>
        <v>0</v>
      </c>
      <c r="K135" s="26">
        <f>IFERROR(+VLOOKUP("LDDAF1"&amp;A135,'Main File'!A:O,15,0),0)</f>
        <v>0</v>
      </c>
    </row>
    <row r="136" spans="1:11" x14ac:dyDescent="0.25">
      <c r="A136" s="9">
        <f t="shared" si="0"/>
        <v>43323</v>
      </c>
      <c r="B136" s="26">
        <f>IFERROR(+VLOOKUP("LDDAF1"&amp;A136,'Main File'!A:O,6,0),0)</f>
        <v>0</v>
      </c>
      <c r="C136" s="26">
        <f>IFERROR(+VLOOKUP("LDDAF1"&amp;A136,'Main File'!A:O,7,0),0)</f>
        <v>0</v>
      </c>
      <c r="D136" s="26">
        <f>IFERROR(+VLOOKUP("LDDAF1"&amp;A136,'Main File'!A:O,8,0),0)</f>
        <v>0</v>
      </c>
      <c r="E136" s="26">
        <f>IFERROR(+VLOOKUP("LDDAF1"&amp;A136,'Main File'!A:O,9,0),0)</f>
        <v>0</v>
      </c>
      <c r="F136" s="26">
        <f>IFERROR(+VLOOKUP("LDDAF1"&amp;A136,'Main File'!A:O,10,0),0)</f>
        <v>0</v>
      </c>
      <c r="G136" s="26">
        <f>IFERROR(+VLOOKUP("LDDAF1"&amp;A136,'Main File'!A:O,11,0),0)</f>
        <v>0</v>
      </c>
      <c r="H136" s="26">
        <f>IFERROR(+VLOOKUP("LDDAF1"&amp;A136,'Main File'!A:O,12,0),0)</f>
        <v>0</v>
      </c>
      <c r="I136" s="26">
        <f>IFERROR(+VLOOKUP("LDDAF1"&amp;A136,'Main File'!A:O,13,0),0)</f>
        <v>0</v>
      </c>
      <c r="J136" s="26">
        <f>IFERROR(+VLOOKUP("LDDAF1"&amp;A136,'Main File'!A:O,14,0),0)</f>
        <v>0</v>
      </c>
      <c r="K136" s="26">
        <f>IFERROR(+VLOOKUP("LDDAF1"&amp;A136,'Main File'!A:O,15,0),0)</f>
        <v>0</v>
      </c>
    </row>
    <row r="137" spans="1:11" x14ac:dyDescent="0.25">
      <c r="A137" s="9">
        <f t="shared" si="0"/>
        <v>43324</v>
      </c>
      <c r="B137" s="26">
        <f>IFERROR(+VLOOKUP("LDDAF1"&amp;A137,'Main File'!A:O,6,0),0)</f>
        <v>0</v>
      </c>
      <c r="C137" s="26">
        <f>IFERROR(+VLOOKUP("LDDAF1"&amp;A137,'Main File'!A:O,7,0),0)</f>
        <v>0</v>
      </c>
      <c r="D137" s="26">
        <f>IFERROR(+VLOOKUP("LDDAF1"&amp;A137,'Main File'!A:O,8,0),0)</f>
        <v>0</v>
      </c>
      <c r="E137" s="26">
        <f>IFERROR(+VLOOKUP("LDDAF1"&amp;A137,'Main File'!A:O,9,0),0)</f>
        <v>0</v>
      </c>
      <c r="F137" s="26">
        <f>IFERROR(+VLOOKUP("LDDAF1"&amp;A137,'Main File'!A:O,10,0),0)</f>
        <v>0</v>
      </c>
      <c r="G137" s="26">
        <f>IFERROR(+VLOOKUP("LDDAF1"&amp;A137,'Main File'!A:O,11,0),0)</f>
        <v>0</v>
      </c>
      <c r="H137" s="26">
        <f>IFERROR(+VLOOKUP("LDDAF1"&amp;A137,'Main File'!A:O,12,0),0)</f>
        <v>0</v>
      </c>
      <c r="I137" s="26">
        <f>IFERROR(+VLOOKUP("LDDAF1"&amp;A137,'Main File'!A:O,13,0),0)</f>
        <v>0</v>
      </c>
      <c r="J137" s="26">
        <f>IFERROR(+VLOOKUP("LDDAF1"&amp;A137,'Main File'!A:O,14,0),0)</f>
        <v>0</v>
      </c>
      <c r="K137" s="26">
        <f>IFERROR(+VLOOKUP("LDDAF1"&amp;A137,'Main File'!A:O,15,0),0)</f>
        <v>0</v>
      </c>
    </row>
    <row r="138" spans="1:11" x14ac:dyDescent="0.25">
      <c r="A138" s="9">
        <f t="shared" si="0"/>
        <v>43325</v>
      </c>
      <c r="B138" s="26">
        <f>IFERROR(+VLOOKUP("LDDAF1"&amp;A138,'Main File'!A:O,6,0),0)</f>
        <v>0</v>
      </c>
      <c r="C138" s="26">
        <f>IFERROR(+VLOOKUP("LDDAF1"&amp;A138,'Main File'!A:O,7,0),0)</f>
        <v>0</v>
      </c>
      <c r="D138" s="26">
        <f>IFERROR(+VLOOKUP("LDDAF1"&amp;A138,'Main File'!A:O,8,0),0)</f>
        <v>0</v>
      </c>
      <c r="E138" s="26">
        <f>IFERROR(+VLOOKUP("LDDAF1"&amp;A138,'Main File'!A:O,9,0),0)</f>
        <v>0</v>
      </c>
      <c r="F138" s="26">
        <f>IFERROR(+VLOOKUP("LDDAF1"&amp;A138,'Main File'!A:O,10,0),0)</f>
        <v>0</v>
      </c>
      <c r="G138" s="26">
        <f>IFERROR(+VLOOKUP("LDDAF1"&amp;A138,'Main File'!A:O,11,0),0)</f>
        <v>0</v>
      </c>
      <c r="H138" s="26">
        <f>IFERROR(+VLOOKUP("LDDAF1"&amp;A138,'Main File'!A:O,12,0),0)</f>
        <v>0</v>
      </c>
      <c r="I138" s="26">
        <f>IFERROR(+VLOOKUP("LDDAF1"&amp;A138,'Main File'!A:O,13,0),0)</f>
        <v>0</v>
      </c>
      <c r="J138" s="26">
        <f>IFERROR(+VLOOKUP("LDDAF1"&amp;A138,'Main File'!A:O,14,0),0)</f>
        <v>0</v>
      </c>
      <c r="K138" s="26">
        <f>IFERROR(+VLOOKUP("LDDAF1"&amp;A138,'Main File'!A:O,15,0),0)</f>
        <v>0</v>
      </c>
    </row>
    <row r="139" spans="1:11" x14ac:dyDescent="0.25">
      <c r="A139" s="9">
        <f t="shared" si="0"/>
        <v>43326</v>
      </c>
      <c r="B139" s="26">
        <f>IFERROR(+VLOOKUP("LDDAF1"&amp;A139,'Main File'!A:O,6,0),0)</f>
        <v>0</v>
      </c>
      <c r="C139" s="26">
        <f>IFERROR(+VLOOKUP("LDDAF1"&amp;A139,'Main File'!A:O,7,0),0)</f>
        <v>0</v>
      </c>
      <c r="D139" s="26">
        <f>IFERROR(+VLOOKUP("LDDAF1"&amp;A139,'Main File'!A:O,8,0),0)</f>
        <v>0</v>
      </c>
      <c r="E139" s="26">
        <f>IFERROR(+VLOOKUP("LDDAF1"&amp;A139,'Main File'!A:O,9,0),0)</f>
        <v>0</v>
      </c>
      <c r="F139" s="26">
        <f>IFERROR(+VLOOKUP("LDDAF1"&amp;A139,'Main File'!A:O,10,0),0)</f>
        <v>0</v>
      </c>
      <c r="G139" s="26">
        <f>IFERROR(+VLOOKUP("LDDAF1"&amp;A139,'Main File'!A:O,11,0),0)</f>
        <v>0</v>
      </c>
      <c r="H139" s="26">
        <f>IFERROR(+VLOOKUP("LDDAF1"&amp;A139,'Main File'!A:O,12,0),0)</f>
        <v>0</v>
      </c>
      <c r="I139" s="26">
        <f>IFERROR(+VLOOKUP("LDDAF1"&amp;A139,'Main File'!A:O,13,0),0)</f>
        <v>0</v>
      </c>
      <c r="J139" s="26">
        <f>IFERROR(+VLOOKUP("LDDAF1"&amp;A139,'Main File'!A:O,14,0),0)</f>
        <v>0</v>
      </c>
      <c r="K139" s="26">
        <f>IFERROR(+VLOOKUP("LDDAF1"&amp;A139,'Main File'!A:O,15,0),0)</f>
        <v>0</v>
      </c>
    </row>
    <row r="140" spans="1:11" x14ac:dyDescent="0.25">
      <c r="A140" s="9">
        <f t="shared" si="0"/>
        <v>43327</v>
      </c>
      <c r="B140" s="26">
        <f>IFERROR(+VLOOKUP("LDDAF1"&amp;A140,'Main File'!A:O,6,0),0)</f>
        <v>0</v>
      </c>
      <c r="C140" s="26">
        <f>IFERROR(+VLOOKUP("LDDAF1"&amp;A140,'Main File'!A:O,7,0),0)</f>
        <v>0</v>
      </c>
      <c r="D140" s="26">
        <f>IFERROR(+VLOOKUP("LDDAF1"&amp;A140,'Main File'!A:O,8,0),0)</f>
        <v>0</v>
      </c>
      <c r="E140" s="26">
        <f>IFERROR(+VLOOKUP("LDDAF1"&amp;A140,'Main File'!A:O,9,0),0)</f>
        <v>0</v>
      </c>
      <c r="F140" s="26">
        <f>IFERROR(+VLOOKUP("LDDAF1"&amp;A140,'Main File'!A:O,10,0),0)</f>
        <v>0</v>
      </c>
      <c r="G140" s="26">
        <f>IFERROR(+VLOOKUP("LDDAF1"&amp;A140,'Main File'!A:O,11,0),0)</f>
        <v>0</v>
      </c>
      <c r="H140" s="26">
        <f>IFERROR(+VLOOKUP("LDDAF1"&amp;A140,'Main File'!A:O,12,0),0)</f>
        <v>0</v>
      </c>
      <c r="I140" s="26">
        <f>IFERROR(+VLOOKUP("LDDAF1"&amp;A140,'Main File'!A:O,13,0),0)</f>
        <v>0</v>
      </c>
      <c r="J140" s="26">
        <f>IFERROR(+VLOOKUP("LDDAF1"&amp;A140,'Main File'!A:O,14,0),0)</f>
        <v>0</v>
      </c>
      <c r="K140" s="26">
        <f>IFERROR(+VLOOKUP("LDDAF1"&amp;A140,'Main File'!A:O,15,0),0)</f>
        <v>0</v>
      </c>
    </row>
    <row r="141" spans="1:11" x14ac:dyDescent="0.25">
      <c r="A141" s="9">
        <f t="shared" si="0"/>
        <v>43328</v>
      </c>
      <c r="B141" s="26">
        <f>IFERROR(+VLOOKUP("LDDAF1"&amp;A141,'Main File'!A:O,6,0),0)</f>
        <v>0</v>
      </c>
      <c r="C141" s="26">
        <f>IFERROR(+VLOOKUP("LDDAF1"&amp;A141,'Main File'!A:O,7,0),0)</f>
        <v>0</v>
      </c>
      <c r="D141" s="26">
        <f>IFERROR(+VLOOKUP("LDDAF1"&amp;A141,'Main File'!A:O,8,0),0)</f>
        <v>0</v>
      </c>
      <c r="E141" s="26">
        <f>IFERROR(+VLOOKUP("LDDAF1"&amp;A141,'Main File'!A:O,9,0),0)</f>
        <v>0</v>
      </c>
      <c r="F141" s="26">
        <f>IFERROR(+VLOOKUP("LDDAF1"&amp;A141,'Main File'!A:O,10,0),0)</f>
        <v>0</v>
      </c>
      <c r="G141" s="26">
        <f>IFERROR(+VLOOKUP("LDDAF1"&amp;A141,'Main File'!A:O,11,0),0)</f>
        <v>0</v>
      </c>
      <c r="H141" s="26">
        <f>IFERROR(+VLOOKUP("LDDAF1"&amp;A141,'Main File'!A:O,12,0),0)</f>
        <v>0</v>
      </c>
      <c r="I141" s="26">
        <f>IFERROR(+VLOOKUP("LDDAF1"&amp;A141,'Main File'!A:O,13,0),0)</f>
        <v>0</v>
      </c>
      <c r="J141" s="26">
        <f>IFERROR(+VLOOKUP("LDDAF1"&amp;A141,'Main File'!A:O,14,0),0)</f>
        <v>0</v>
      </c>
      <c r="K141" s="26">
        <f>IFERROR(+VLOOKUP("LDDAF1"&amp;A141,'Main File'!A:O,15,0),0)</f>
        <v>0</v>
      </c>
    </row>
    <row r="142" spans="1:11" x14ac:dyDescent="0.25">
      <c r="A142" s="9">
        <f t="shared" si="0"/>
        <v>43329</v>
      </c>
      <c r="B142" s="26">
        <f>IFERROR(+VLOOKUP("LDDAF1"&amp;A142,'Main File'!A:O,6,0),0)</f>
        <v>0</v>
      </c>
      <c r="C142" s="26">
        <f>IFERROR(+VLOOKUP("LDDAF1"&amp;A142,'Main File'!A:O,7,0),0)</f>
        <v>0</v>
      </c>
      <c r="D142" s="26">
        <f>IFERROR(+VLOOKUP("LDDAF1"&amp;A142,'Main File'!A:O,8,0),0)</f>
        <v>0</v>
      </c>
      <c r="E142" s="26">
        <f>IFERROR(+VLOOKUP("LDDAF1"&amp;A142,'Main File'!A:O,9,0),0)</f>
        <v>0</v>
      </c>
      <c r="F142" s="26">
        <f>IFERROR(+VLOOKUP("LDDAF1"&amp;A142,'Main File'!A:O,10,0),0)</f>
        <v>0</v>
      </c>
      <c r="G142" s="26">
        <f>IFERROR(+VLOOKUP("LDDAF1"&amp;A142,'Main File'!A:O,11,0),0)</f>
        <v>0</v>
      </c>
      <c r="H142" s="26">
        <f>IFERROR(+VLOOKUP("LDDAF1"&amp;A142,'Main File'!A:O,12,0),0)</f>
        <v>0</v>
      </c>
      <c r="I142" s="26">
        <f>IFERROR(+VLOOKUP("LDDAF1"&amp;A142,'Main File'!A:O,13,0),0)</f>
        <v>0</v>
      </c>
      <c r="J142" s="26">
        <f>IFERROR(+VLOOKUP("LDDAF1"&amp;A142,'Main File'!A:O,14,0),0)</f>
        <v>0</v>
      </c>
      <c r="K142" s="26">
        <f>IFERROR(+VLOOKUP("LDDAF1"&amp;A142,'Main File'!A:O,15,0),0)</f>
        <v>0</v>
      </c>
    </row>
    <row r="143" spans="1:11" x14ac:dyDescent="0.25">
      <c r="A143" s="9">
        <f t="shared" si="0"/>
        <v>43330</v>
      </c>
      <c r="B143" s="26">
        <f>IFERROR(+VLOOKUP("LDDAF1"&amp;A143,'Main File'!A:O,6,0),0)</f>
        <v>0</v>
      </c>
      <c r="C143" s="26">
        <f>IFERROR(+VLOOKUP("LDDAF1"&amp;A143,'Main File'!A:O,7,0),0)</f>
        <v>0</v>
      </c>
      <c r="D143" s="26">
        <f>IFERROR(+VLOOKUP("LDDAF1"&amp;A143,'Main File'!A:O,8,0),0)</f>
        <v>0</v>
      </c>
      <c r="E143" s="26">
        <f>IFERROR(+VLOOKUP("LDDAF1"&amp;A143,'Main File'!A:O,9,0),0)</f>
        <v>0</v>
      </c>
      <c r="F143" s="26">
        <f>IFERROR(+VLOOKUP("LDDAF1"&amp;A143,'Main File'!A:O,10,0),0)</f>
        <v>0</v>
      </c>
      <c r="G143" s="26">
        <f>IFERROR(+VLOOKUP("LDDAF1"&amp;A143,'Main File'!A:O,11,0),0)</f>
        <v>0</v>
      </c>
      <c r="H143" s="26">
        <f>IFERROR(+VLOOKUP("LDDAF1"&amp;A143,'Main File'!A:O,12,0),0)</f>
        <v>0</v>
      </c>
      <c r="I143" s="26">
        <f>IFERROR(+VLOOKUP("LDDAF1"&amp;A143,'Main File'!A:O,13,0),0)</f>
        <v>0</v>
      </c>
      <c r="J143" s="26">
        <f>IFERROR(+VLOOKUP("LDDAF1"&amp;A143,'Main File'!A:O,14,0),0)</f>
        <v>0</v>
      </c>
      <c r="K143" s="26">
        <f>IFERROR(+VLOOKUP("LDDAF1"&amp;A143,'Main File'!A:O,15,0),0)</f>
        <v>0</v>
      </c>
    </row>
    <row r="144" spans="1:11" x14ac:dyDescent="0.25">
      <c r="A144" s="9">
        <f t="shared" si="0"/>
        <v>43331</v>
      </c>
      <c r="B144" s="26">
        <f>IFERROR(+VLOOKUP("LDDAF1"&amp;A144,'Main File'!A:O,6,0),0)</f>
        <v>0</v>
      </c>
      <c r="C144" s="26">
        <f>IFERROR(+VLOOKUP("LDDAF1"&amp;A144,'Main File'!A:O,7,0),0)</f>
        <v>0</v>
      </c>
      <c r="D144" s="26">
        <f>IFERROR(+VLOOKUP("LDDAF1"&amp;A144,'Main File'!A:O,8,0),0)</f>
        <v>0</v>
      </c>
      <c r="E144" s="26">
        <f>IFERROR(+VLOOKUP("LDDAF1"&amp;A144,'Main File'!A:O,9,0),0)</f>
        <v>0</v>
      </c>
      <c r="F144" s="26">
        <f>IFERROR(+VLOOKUP("LDDAF1"&amp;A144,'Main File'!A:O,10,0),0)</f>
        <v>0</v>
      </c>
      <c r="G144" s="26">
        <f>IFERROR(+VLOOKUP("LDDAF1"&amp;A144,'Main File'!A:O,11,0),0)</f>
        <v>0</v>
      </c>
      <c r="H144" s="26">
        <f>IFERROR(+VLOOKUP("LDDAF1"&amp;A144,'Main File'!A:O,12,0),0)</f>
        <v>0</v>
      </c>
      <c r="I144" s="26">
        <f>IFERROR(+VLOOKUP("LDDAF1"&amp;A144,'Main File'!A:O,13,0),0)</f>
        <v>0</v>
      </c>
      <c r="J144" s="26">
        <f>IFERROR(+VLOOKUP("LDDAF1"&amp;A144,'Main File'!A:O,14,0),0)</f>
        <v>0</v>
      </c>
      <c r="K144" s="26">
        <f>IFERROR(+VLOOKUP("LDDAF1"&amp;A144,'Main File'!A:O,15,0),0)</f>
        <v>0</v>
      </c>
    </row>
    <row r="145" spans="1:11" x14ac:dyDescent="0.25">
      <c r="A145" s="9">
        <f t="shared" si="0"/>
        <v>43332</v>
      </c>
      <c r="B145" s="26">
        <f>IFERROR(+VLOOKUP("LDDAF1"&amp;A145,'Main File'!A:O,6,0),0)</f>
        <v>0</v>
      </c>
      <c r="C145" s="26">
        <f>IFERROR(+VLOOKUP("LDDAF1"&amp;A145,'Main File'!A:O,7,0),0)</f>
        <v>0</v>
      </c>
      <c r="D145" s="26">
        <f>IFERROR(+VLOOKUP("LDDAF1"&amp;A145,'Main File'!A:O,8,0),0)</f>
        <v>0</v>
      </c>
      <c r="E145" s="26">
        <f>IFERROR(+VLOOKUP("LDDAF1"&amp;A145,'Main File'!A:O,9,0),0)</f>
        <v>0</v>
      </c>
      <c r="F145" s="26">
        <f>IFERROR(+VLOOKUP("LDDAF1"&amp;A145,'Main File'!A:O,10,0),0)</f>
        <v>0</v>
      </c>
      <c r="G145" s="26">
        <f>IFERROR(+VLOOKUP("LDDAF1"&amp;A145,'Main File'!A:O,11,0),0)</f>
        <v>0</v>
      </c>
      <c r="H145" s="26">
        <f>IFERROR(+VLOOKUP("LDDAF1"&amp;A145,'Main File'!A:O,12,0),0)</f>
        <v>0</v>
      </c>
      <c r="I145" s="26">
        <f>IFERROR(+VLOOKUP("LDDAF1"&amp;A145,'Main File'!A:O,13,0),0)</f>
        <v>0</v>
      </c>
      <c r="J145" s="26">
        <f>IFERROR(+VLOOKUP("LDDAF1"&amp;A145,'Main File'!A:O,14,0),0)</f>
        <v>0</v>
      </c>
      <c r="K145" s="26">
        <f>IFERROR(+VLOOKUP("LDDAF1"&amp;A145,'Main File'!A:O,15,0),0)</f>
        <v>0</v>
      </c>
    </row>
    <row r="146" spans="1:11" x14ac:dyDescent="0.25">
      <c r="A146" s="9">
        <f t="shared" si="0"/>
        <v>43333</v>
      </c>
      <c r="B146" s="26">
        <f>IFERROR(+VLOOKUP("LDDAF1"&amp;A146,'Main File'!A:O,6,0),0)</f>
        <v>0</v>
      </c>
      <c r="C146" s="26">
        <f>IFERROR(+VLOOKUP("LDDAF1"&amp;A146,'Main File'!A:O,7,0),0)</f>
        <v>0</v>
      </c>
      <c r="D146" s="26">
        <f>IFERROR(+VLOOKUP("LDDAF1"&amp;A146,'Main File'!A:O,8,0),0)</f>
        <v>0</v>
      </c>
      <c r="E146" s="26">
        <f>IFERROR(+VLOOKUP("LDDAF1"&amp;A146,'Main File'!A:O,9,0),0)</f>
        <v>0</v>
      </c>
      <c r="F146" s="26">
        <f>IFERROR(+VLOOKUP("LDDAF1"&amp;A146,'Main File'!A:O,10,0),0)</f>
        <v>0</v>
      </c>
      <c r="G146" s="26">
        <f>IFERROR(+VLOOKUP("LDDAF1"&amp;A146,'Main File'!A:O,11,0),0)</f>
        <v>0</v>
      </c>
      <c r="H146" s="26">
        <f>IFERROR(+VLOOKUP("LDDAF1"&amp;A146,'Main File'!A:O,12,0),0)</f>
        <v>0</v>
      </c>
      <c r="I146" s="26">
        <f>IFERROR(+VLOOKUP("LDDAF1"&amp;A146,'Main File'!A:O,13,0),0)</f>
        <v>0</v>
      </c>
      <c r="J146" s="26">
        <f>IFERROR(+VLOOKUP("LDDAF1"&amp;A146,'Main File'!A:O,14,0),0)</f>
        <v>0</v>
      </c>
      <c r="K146" s="26">
        <f>IFERROR(+VLOOKUP("LDDAF1"&amp;A146,'Main File'!A:O,15,0),0)</f>
        <v>0</v>
      </c>
    </row>
    <row r="147" spans="1:11" x14ac:dyDescent="0.25">
      <c r="A147" s="9">
        <f t="shared" si="0"/>
        <v>43334</v>
      </c>
      <c r="B147" s="26">
        <f>IFERROR(+VLOOKUP("LDDAF1"&amp;A147,'Main File'!A:O,6,0),0)</f>
        <v>0</v>
      </c>
      <c r="C147" s="26">
        <f>IFERROR(+VLOOKUP("LDDAF1"&amp;A147,'Main File'!A:O,7,0),0)</f>
        <v>0</v>
      </c>
      <c r="D147" s="26">
        <f>IFERROR(+VLOOKUP("LDDAF1"&amp;A147,'Main File'!A:O,8,0),0)</f>
        <v>0</v>
      </c>
      <c r="E147" s="26">
        <f>IFERROR(+VLOOKUP("LDDAF1"&amp;A147,'Main File'!A:O,9,0),0)</f>
        <v>0</v>
      </c>
      <c r="F147" s="26">
        <f>IFERROR(+VLOOKUP("LDDAF1"&amp;A147,'Main File'!A:O,10,0),0)</f>
        <v>0</v>
      </c>
      <c r="G147" s="26">
        <f>IFERROR(+VLOOKUP("LDDAF1"&amp;A147,'Main File'!A:O,11,0),0)</f>
        <v>0</v>
      </c>
      <c r="H147" s="26">
        <f>IFERROR(+VLOOKUP("LDDAF1"&amp;A147,'Main File'!A:O,12,0),0)</f>
        <v>0</v>
      </c>
      <c r="I147" s="26">
        <f>IFERROR(+VLOOKUP("LDDAF1"&amp;A147,'Main File'!A:O,13,0),0)</f>
        <v>0</v>
      </c>
      <c r="J147" s="26">
        <f>IFERROR(+VLOOKUP("LDDAF1"&amp;A147,'Main File'!A:O,14,0),0)</f>
        <v>0</v>
      </c>
      <c r="K147" s="26">
        <f>IFERROR(+VLOOKUP("LDDAF1"&amp;A147,'Main File'!A:O,15,0),0)</f>
        <v>0</v>
      </c>
    </row>
    <row r="148" spans="1:11" x14ac:dyDescent="0.25">
      <c r="A148" s="9">
        <f t="shared" si="0"/>
        <v>43335</v>
      </c>
      <c r="B148" s="26">
        <f>IFERROR(+VLOOKUP("LDDAF1"&amp;A148,'Main File'!A:O,6,0),0)</f>
        <v>0</v>
      </c>
      <c r="C148" s="26">
        <f>IFERROR(+VLOOKUP("LDDAF1"&amp;A148,'Main File'!A:O,7,0),0)</f>
        <v>0</v>
      </c>
      <c r="D148" s="26">
        <f>IFERROR(+VLOOKUP("LDDAF1"&amp;A148,'Main File'!A:O,8,0),0)</f>
        <v>0</v>
      </c>
      <c r="E148" s="26">
        <f>IFERROR(+VLOOKUP("LDDAF1"&amp;A148,'Main File'!A:O,9,0),0)</f>
        <v>0</v>
      </c>
      <c r="F148" s="26">
        <f>IFERROR(+VLOOKUP("LDDAF1"&amp;A148,'Main File'!A:O,10,0),0)</f>
        <v>0</v>
      </c>
      <c r="G148" s="26">
        <f>IFERROR(+VLOOKUP("LDDAF1"&amp;A148,'Main File'!A:O,11,0),0)</f>
        <v>0</v>
      </c>
      <c r="H148" s="26">
        <f>IFERROR(+VLOOKUP("LDDAF1"&amp;A148,'Main File'!A:O,12,0),0)</f>
        <v>0</v>
      </c>
      <c r="I148" s="26">
        <f>IFERROR(+VLOOKUP("LDDAF1"&amp;A148,'Main File'!A:O,13,0),0)</f>
        <v>0</v>
      </c>
      <c r="J148" s="26">
        <f>IFERROR(+VLOOKUP("LDDAF1"&amp;A148,'Main File'!A:O,14,0),0)</f>
        <v>0</v>
      </c>
      <c r="K148" s="26">
        <f>IFERROR(+VLOOKUP("LDDAF1"&amp;A148,'Main File'!A:O,15,0),0)</f>
        <v>0</v>
      </c>
    </row>
    <row r="149" spans="1:11" x14ac:dyDescent="0.25">
      <c r="A149" s="9">
        <f t="shared" si="0"/>
        <v>43336</v>
      </c>
      <c r="B149" s="26">
        <f>IFERROR(+VLOOKUP("LDDAF1"&amp;A149,'Main File'!A:O,6,0),0)</f>
        <v>0</v>
      </c>
      <c r="C149" s="26">
        <f>IFERROR(+VLOOKUP("LDDAF1"&amp;A149,'Main File'!A:O,7,0),0)</f>
        <v>0</v>
      </c>
      <c r="D149" s="26">
        <f>IFERROR(+VLOOKUP("LDDAF1"&amp;A149,'Main File'!A:O,8,0),0)</f>
        <v>0</v>
      </c>
      <c r="E149" s="26">
        <f>IFERROR(+VLOOKUP("LDDAF1"&amp;A149,'Main File'!A:O,9,0),0)</f>
        <v>0</v>
      </c>
      <c r="F149" s="26">
        <f>IFERROR(+VLOOKUP("LDDAF1"&amp;A149,'Main File'!A:O,10,0),0)</f>
        <v>0</v>
      </c>
      <c r="G149" s="26">
        <f>IFERROR(+VLOOKUP("LDDAF1"&amp;A149,'Main File'!A:O,11,0),0)</f>
        <v>0</v>
      </c>
      <c r="H149" s="26">
        <f>IFERROR(+VLOOKUP("LDDAF1"&amp;A149,'Main File'!A:O,12,0),0)</f>
        <v>0</v>
      </c>
      <c r="I149" s="26">
        <f>IFERROR(+VLOOKUP("LDDAF1"&amp;A149,'Main File'!A:O,13,0),0)</f>
        <v>0</v>
      </c>
      <c r="J149" s="26">
        <f>IFERROR(+VLOOKUP("LDDAF1"&amp;A149,'Main File'!A:O,14,0),0)</f>
        <v>0</v>
      </c>
      <c r="K149" s="26">
        <f>IFERROR(+VLOOKUP("LDDAF1"&amp;A149,'Main File'!A:O,15,0),0)</f>
        <v>0</v>
      </c>
    </row>
    <row r="150" spans="1:11" x14ac:dyDescent="0.25">
      <c r="A150" s="9">
        <f t="shared" si="0"/>
        <v>43337</v>
      </c>
      <c r="B150" s="26">
        <f>IFERROR(+VLOOKUP("LDDAF1"&amp;A150,'Main File'!A:O,6,0),0)</f>
        <v>0</v>
      </c>
      <c r="C150" s="26">
        <f>IFERROR(+VLOOKUP("LDDAF1"&amp;A150,'Main File'!A:O,7,0),0)</f>
        <v>0</v>
      </c>
      <c r="D150" s="26">
        <f>IFERROR(+VLOOKUP("LDDAF1"&amp;A150,'Main File'!A:O,8,0),0)</f>
        <v>0</v>
      </c>
      <c r="E150" s="26">
        <f>IFERROR(+VLOOKUP("LDDAF1"&amp;A150,'Main File'!A:O,9,0),0)</f>
        <v>0</v>
      </c>
      <c r="F150" s="26">
        <f>IFERROR(+VLOOKUP("LDDAF1"&amp;A150,'Main File'!A:O,10,0),0)</f>
        <v>0</v>
      </c>
      <c r="G150" s="26">
        <f>IFERROR(+VLOOKUP("LDDAF1"&amp;A150,'Main File'!A:O,11,0),0)</f>
        <v>0</v>
      </c>
      <c r="H150" s="26">
        <f>IFERROR(+VLOOKUP("LDDAF1"&amp;A150,'Main File'!A:O,12,0),0)</f>
        <v>0</v>
      </c>
      <c r="I150" s="26">
        <f>IFERROR(+VLOOKUP("LDDAF1"&amp;A150,'Main File'!A:O,13,0),0)</f>
        <v>0</v>
      </c>
      <c r="J150" s="26">
        <f>IFERROR(+VLOOKUP("LDDAF1"&amp;A150,'Main File'!A:O,14,0),0)</f>
        <v>0</v>
      </c>
      <c r="K150" s="26">
        <f>IFERROR(+VLOOKUP("LDDAF1"&amp;A150,'Main File'!A:O,15,0),0)</f>
        <v>0</v>
      </c>
    </row>
    <row r="151" spans="1:11" x14ac:dyDescent="0.25">
      <c r="A151" s="9">
        <f t="shared" si="0"/>
        <v>43338</v>
      </c>
      <c r="B151" s="26">
        <f>IFERROR(+VLOOKUP("LDDAF1"&amp;A151,'Main File'!A:O,6,0),0)</f>
        <v>0</v>
      </c>
      <c r="C151" s="26">
        <f>IFERROR(+VLOOKUP("LDDAF1"&amp;A151,'Main File'!A:O,7,0),0)</f>
        <v>0</v>
      </c>
      <c r="D151" s="26">
        <f>IFERROR(+VLOOKUP("LDDAF1"&amp;A151,'Main File'!A:O,8,0),0)</f>
        <v>0</v>
      </c>
      <c r="E151" s="26">
        <f>IFERROR(+VLOOKUP("LDDAF1"&amp;A151,'Main File'!A:O,9,0),0)</f>
        <v>0</v>
      </c>
      <c r="F151" s="26">
        <f>IFERROR(+VLOOKUP("LDDAF1"&amp;A151,'Main File'!A:O,10,0),0)</f>
        <v>0</v>
      </c>
      <c r="G151" s="26">
        <f>IFERROR(+VLOOKUP("LDDAF1"&amp;A151,'Main File'!A:O,11,0),0)</f>
        <v>0</v>
      </c>
      <c r="H151" s="26">
        <f>IFERROR(+VLOOKUP("LDDAF1"&amp;A151,'Main File'!A:O,12,0),0)</f>
        <v>0</v>
      </c>
      <c r="I151" s="26">
        <f>IFERROR(+VLOOKUP("LDDAF1"&amp;A151,'Main File'!A:O,13,0),0)</f>
        <v>0</v>
      </c>
      <c r="J151" s="26">
        <f>IFERROR(+VLOOKUP("LDDAF1"&amp;A151,'Main File'!A:O,14,0),0)</f>
        <v>0</v>
      </c>
      <c r="K151" s="26">
        <f>IFERROR(+VLOOKUP("LDDAF1"&amp;A151,'Main File'!A:O,15,0),0)</f>
        <v>0</v>
      </c>
    </row>
    <row r="152" spans="1:11" x14ac:dyDescent="0.25">
      <c r="A152" s="9">
        <f t="shared" si="0"/>
        <v>43339</v>
      </c>
      <c r="B152" s="26">
        <f>IFERROR(+VLOOKUP("LDDAF1"&amp;A152,'Main File'!A:O,6,0),0)</f>
        <v>0</v>
      </c>
      <c r="C152" s="26">
        <f>IFERROR(+VLOOKUP("LDDAF1"&amp;A152,'Main File'!A:O,7,0),0)</f>
        <v>0</v>
      </c>
      <c r="D152" s="26">
        <f>IFERROR(+VLOOKUP("LDDAF1"&amp;A152,'Main File'!A:O,8,0),0)</f>
        <v>0</v>
      </c>
      <c r="E152" s="26">
        <f>IFERROR(+VLOOKUP("LDDAF1"&amp;A152,'Main File'!A:O,9,0),0)</f>
        <v>0</v>
      </c>
      <c r="F152" s="26">
        <f>IFERROR(+VLOOKUP("LDDAF1"&amp;A152,'Main File'!A:O,10,0),0)</f>
        <v>0</v>
      </c>
      <c r="G152" s="26">
        <f>IFERROR(+VLOOKUP("LDDAF1"&amp;A152,'Main File'!A:O,11,0),0)</f>
        <v>0</v>
      </c>
      <c r="H152" s="26">
        <f>IFERROR(+VLOOKUP("LDDAF1"&amp;A152,'Main File'!A:O,12,0),0)</f>
        <v>0</v>
      </c>
      <c r="I152" s="26">
        <f>IFERROR(+VLOOKUP("LDDAF1"&amp;A152,'Main File'!A:O,13,0),0)</f>
        <v>0</v>
      </c>
      <c r="J152" s="26">
        <f>IFERROR(+VLOOKUP("LDDAF1"&amp;A152,'Main File'!A:O,14,0),0)</f>
        <v>0</v>
      </c>
      <c r="K152" s="26">
        <f>IFERROR(+VLOOKUP("LDDAF1"&amp;A152,'Main File'!A:O,15,0),0)</f>
        <v>0</v>
      </c>
    </row>
    <row r="153" spans="1:11" x14ac:dyDescent="0.25">
      <c r="A153" s="9">
        <f t="shared" si="0"/>
        <v>43340</v>
      </c>
      <c r="B153" s="26">
        <f>IFERROR(+VLOOKUP("LDDAF1"&amp;A153,'Main File'!A:O,6,0),0)</f>
        <v>0</v>
      </c>
      <c r="C153" s="26">
        <f>IFERROR(+VLOOKUP("LDDAF1"&amp;A153,'Main File'!A:O,7,0),0)</f>
        <v>0</v>
      </c>
      <c r="D153" s="26">
        <f>IFERROR(+VLOOKUP("LDDAF1"&amp;A153,'Main File'!A:O,8,0),0)</f>
        <v>0</v>
      </c>
      <c r="E153" s="26">
        <f>IFERROR(+VLOOKUP("LDDAF1"&amp;A153,'Main File'!A:O,9,0),0)</f>
        <v>0</v>
      </c>
      <c r="F153" s="26">
        <f>IFERROR(+VLOOKUP("LDDAF1"&amp;A153,'Main File'!A:O,10,0),0)</f>
        <v>0</v>
      </c>
      <c r="G153" s="26">
        <f>IFERROR(+VLOOKUP("LDDAF1"&amp;A153,'Main File'!A:O,11,0),0)</f>
        <v>0</v>
      </c>
      <c r="H153" s="26">
        <f>IFERROR(+VLOOKUP("LDDAF1"&amp;A153,'Main File'!A:O,12,0),0)</f>
        <v>0</v>
      </c>
      <c r="I153" s="26">
        <f>IFERROR(+VLOOKUP("LDDAF1"&amp;A153,'Main File'!A:O,13,0),0)</f>
        <v>0</v>
      </c>
      <c r="J153" s="26">
        <f>IFERROR(+VLOOKUP("LDDAF1"&amp;A153,'Main File'!A:O,14,0),0)</f>
        <v>0</v>
      </c>
      <c r="K153" s="26">
        <f>IFERROR(+VLOOKUP("LDDAF1"&amp;A153,'Main File'!A:O,15,0),0)</f>
        <v>0</v>
      </c>
    </row>
    <row r="154" spans="1:11" x14ac:dyDescent="0.25">
      <c r="A154" s="9">
        <f t="shared" si="0"/>
        <v>43341</v>
      </c>
      <c r="B154" s="26">
        <f>IFERROR(+VLOOKUP("LDDAF1"&amp;A154,'Main File'!A:O,6,0),0)</f>
        <v>0</v>
      </c>
      <c r="C154" s="26">
        <f>IFERROR(+VLOOKUP("LDDAF1"&amp;A154,'Main File'!A:O,7,0),0)</f>
        <v>0</v>
      </c>
      <c r="D154" s="26">
        <f>IFERROR(+VLOOKUP("LDDAF1"&amp;A154,'Main File'!A:O,8,0),0)</f>
        <v>0</v>
      </c>
      <c r="E154" s="26">
        <f>IFERROR(+VLOOKUP("LDDAF1"&amp;A154,'Main File'!A:O,9,0),0)</f>
        <v>0</v>
      </c>
      <c r="F154" s="26">
        <f>IFERROR(+VLOOKUP("LDDAF1"&amp;A154,'Main File'!A:O,10,0),0)</f>
        <v>0</v>
      </c>
      <c r="G154" s="26">
        <f>IFERROR(+VLOOKUP("LDDAF1"&amp;A154,'Main File'!A:O,11,0),0)</f>
        <v>0</v>
      </c>
      <c r="H154" s="26">
        <f>IFERROR(+VLOOKUP("LDDAF1"&amp;A154,'Main File'!A:O,12,0),0)</f>
        <v>0</v>
      </c>
      <c r="I154" s="26">
        <f>IFERROR(+VLOOKUP("LDDAF1"&amp;A154,'Main File'!A:O,13,0),0)</f>
        <v>0</v>
      </c>
      <c r="J154" s="26">
        <f>IFERROR(+VLOOKUP("LDDAF1"&amp;A154,'Main File'!A:O,14,0),0)</f>
        <v>0</v>
      </c>
      <c r="K154" s="26">
        <f>IFERROR(+VLOOKUP("LDDAF1"&amp;A154,'Main File'!A:O,15,0),0)</f>
        <v>0</v>
      </c>
    </row>
    <row r="155" spans="1:11" x14ac:dyDescent="0.25">
      <c r="A155" s="9">
        <f t="shared" si="0"/>
        <v>43342</v>
      </c>
      <c r="B155" s="26">
        <f>IFERROR(+VLOOKUP("LDDAF1"&amp;A155,'Main File'!A:O,6,0),0)</f>
        <v>0</v>
      </c>
      <c r="C155" s="26">
        <f>IFERROR(+VLOOKUP("LDDAF1"&amp;A155,'Main File'!A:O,7,0),0)</f>
        <v>0</v>
      </c>
      <c r="D155" s="26">
        <f>IFERROR(+VLOOKUP("LDDAF1"&amp;A155,'Main File'!A:O,8,0),0)</f>
        <v>0</v>
      </c>
      <c r="E155" s="26">
        <f>IFERROR(+VLOOKUP("LDDAF1"&amp;A155,'Main File'!A:O,9,0),0)</f>
        <v>0</v>
      </c>
      <c r="F155" s="26">
        <f>IFERROR(+VLOOKUP("LDDAF1"&amp;A155,'Main File'!A:O,10,0),0)</f>
        <v>0</v>
      </c>
      <c r="G155" s="26">
        <f>IFERROR(+VLOOKUP("LDDAF1"&amp;A155,'Main File'!A:O,11,0),0)</f>
        <v>0</v>
      </c>
      <c r="H155" s="26">
        <f>IFERROR(+VLOOKUP("LDDAF1"&amp;A155,'Main File'!A:O,12,0),0)</f>
        <v>0</v>
      </c>
      <c r="I155" s="26">
        <f>IFERROR(+VLOOKUP("LDDAF1"&amp;A155,'Main File'!A:O,13,0),0)</f>
        <v>0</v>
      </c>
      <c r="J155" s="26">
        <f>IFERROR(+VLOOKUP("LDDAF1"&amp;A155,'Main File'!A:O,14,0),0)</f>
        <v>0</v>
      </c>
      <c r="K155" s="26">
        <f>IFERROR(+VLOOKUP("LDDAF1"&amp;A155,'Main File'!A:O,15,0),0)</f>
        <v>0</v>
      </c>
    </row>
    <row r="156" spans="1:11" x14ac:dyDescent="0.25">
      <c r="A156" s="9">
        <f t="shared" si="0"/>
        <v>43343</v>
      </c>
      <c r="B156" s="26">
        <f>IFERROR(+VLOOKUP("LDDAF1"&amp;A156,'Main File'!A:O,6,0),0)</f>
        <v>0</v>
      </c>
      <c r="C156" s="26">
        <f>IFERROR(+VLOOKUP("LDDAF1"&amp;A156,'Main File'!A:O,7,0),0)</f>
        <v>0</v>
      </c>
      <c r="D156" s="26">
        <f>IFERROR(+VLOOKUP("LDDAF1"&amp;A156,'Main File'!A:O,8,0),0)</f>
        <v>0</v>
      </c>
      <c r="E156" s="26">
        <f>IFERROR(+VLOOKUP("LDDAF1"&amp;A156,'Main File'!A:O,9,0),0)</f>
        <v>0</v>
      </c>
      <c r="F156" s="26">
        <f>IFERROR(+VLOOKUP("LDDAF1"&amp;A156,'Main File'!A:O,10,0),0)</f>
        <v>0</v>
      </c>
      <c r="G156" s="26">
        <f>IFERROR(+VLOOKUP("LDDAF1"&amp;A156,'Main File'!A:O,11,0),0)</f>
        <v>0</v>
      </c>
      <c r="H156" s="26">
        <f>IFERROR(+VLOOKUP("LDDAF1"&amp;A156,'Main File'!A:O,12,0),0)</f>
        <v>0</v>
      </c>
      <c r="I156" s="26">
        <f>IFERROR(+VLOOKUP("LDDAF1"&amp;A156,'Main File'!A:O,13,0),0)</f>
        <v>0</v>
      </c>
      <c r="J156" s="26">
        <f>IFERROR(+VLOOKUP("LDDAF1"&amp;A156,'Main File'!A:O,14,0),0)</f>
        <v>0</v>
      </c>
      <c r="K156" s="26">
        <f>IFERROR(+VLOOKUP("LDDAF1"&amp;A156,'Main File'!A:O,15,0),0)</f>
        <v>0</v>
      </c>
    </row>
    <row r="157" spans="1:11" x14ac:dyDescent="0.25">
      <c r="A157" s="9">
        <f t="shared" si="0"/>
        <v>43344</v>
      </c>
      <c r="B157" s="26">
        <f>IFERROR(+VLOOKUP("LDDAF1"&amp;A157,'Main File'!A:O,6,0),0)</f>
        <v>0</v>
      </c>
      <c r="C157" s="26">
        <f>IFERROR(+VLOOKUP("LDDAF1"&amp;A157,'Main File'!A:O,7,0),0)</f>
        <v>0</v>
      </c>
      <c r="D157" s="26">
        <f>IFERROR(+VLOOKUP("LDDAF1"&amp;A157,'Main File'!A:O,8,0),0)</f>
        <v>0</v>
      </c>
      <c r="E157" s="26">
        <f>IFERROR(+VLOOKUP("LDDAF1"&amp;A157,'Main File'!A:O,9,0),0)</f>
        <v>0</v>
      </c>
      <c r="F157" s="26">
        <f>IFERROR(+VLOOKUP("LDDAF1"&amp;A157,'Main File'!A:O,10,0),0)</f>
        <v>0</v>
      </c>
      <c r="G157" s="26">
        <f>IFERROR(+VLOOKUP("LDDAF1"&amp;A157,'Main File'!A:O,11,0),0)</f>
        <v>0</v>
      </c>
      <c r="H157" s="26">
        <f>IFERROR(+VLOOKUP("LDDAF1"&amp;A157,'Main File'!A:O,12,0),0)</f>
        <v>0</v>
      </c>
      <c r="I157" s="26">
        <f>IFERROR(+VLOOKUP("LDDAF1"&amp;A157,'Main File'!A:O,13,0),0)</f>
        <v>0</v>
      </c>
      <c r="J157" s="26">
        <f>IFERROR(+VLOOKUP("LDDAF1"&amp;A157,'Main File'!A:O,14,0),0)</f>
        <v>0</v>
      </c>
      <c r="K157" s="26">
        <f>IFERROR(+VLOOKUP("LDDAF1"&amp;A157,'Main File'!A:O,15,0),0)</f>
        <v>0</v>
      </c>
    </row>
    <row r="158" spans="1:11" x14ac:dyDescent="0.25">
      <c r="A158" s="9">
        <f t="shared" si="0"/>
        <v>43345</v>
      </c>
      <c r="B158" s="26">
        <f>IFERROR(+VLOOKUP("LDDAF1"&amp;A158,'Main File'!A:O,6,0),0)</f>
        <v>0</v>
      </c>
      <c r="C158" s="26">
        <f>IFERROR(+VLOOKUP("LDDAF1"&amp;A158,'Main File'!A:O,7,0),0)</f>
        <v>0</v>
      </c>
      <c r="D158" s="26">
        <f>IFERROR(+VLOOKUP("LDDAF1"&amp;A158,'Main File'!A:O,8,0),0)</f>
        <v>0</v>
      </c>
      <c r="E158" s="26">
        <f>IFERROR(+VLOOKUP("LDDAF1"&amp;A158,'Main File'!A:O,9,0),0)</f>
        <v>0</v>
      </c>
      <c r="F158" s="26">
        <f>IFERROR(+VLOOKUP("LDDAF1"&amp;A158,'Main File'!A:O,10,0),0)</f>
        <v>0</v>
      </c>
      <c r="G158" s="26">
        <f>IFERROR(+VLOOKUP("LDDAF1"&amp;A158,'Main File'!A:O,11,0),0)</f>
        <v>0</v>
      </c>
      <c r="H158" s="26">
        <f>IFERROR(+VLOOKUP("LDDAF1"&amp;A158,'Main File'!A:O,12,0),0)</f>
        <v>0</v>
      </c>
      <c r="I158" s="26">
        <f>IFERROR(+VLOOKUP("LDDAF1"&amp;A158,'Main File'!A:O,13,0),0)</f>
        <v>0</v>
      </c>
      <c r="J158" s="26">
        <f>IFERROR(+VLOOKUP("LDDAF1"&amp;A158,'Main File'!A:O,14,0),0)</f>
        <v>0</v>
      </c>
      <c r="K158" s="26">
        <f>IFERROR(+VLOOKUP("LDDAF1"&amp;A158,'Main File'!A:O,15,0),0)</f>
        <v>0</v>
      </c>
    </row>
    <row r="159" spans="1:11" x14ac:dyDescent="0.25">
      <c r="A159" s="9">
        <f t="shared" si="0"/>
        <v>43346</v>
      </c>
      <c r="B159" s="26">
        <f>IFERROR(+VLOOKUP("LDDAF1"&amp;A159,'Main File'!A:O,6,0),0)</f>
        <v>0</v>
      </c>
      <c r="C159" s="26">
        <f>IFERROR(+VLOOKUP("LDDAF1"&amp;A159,'Main File'!A:O,7,0),0)</f>
        <v>0</v>
      </c>
      <c r="D159" s="26">
        <f>IFERROR(+VLOOKUP("LDDAF1"&amp;A159,'Main File'!A:O,8,0),0)</f>
        <v>0</v>
      </c>
      <c r="E159" s="26">
        <f>IFERROR(+VLOOKUP("LDDAF1"&amp;A159,'Main File'!A:O,9,0),0)</f>
        <v>0</v>
      </c>
      <c r="F159" s="26">
        <f>IFERROR(+VLOOKUP("LDDAF1"&amp;A159,'Main File'!A:O,10,0),0)</f>
        <v>0</v>
      </c>
      <c r="G159" s="26">
        <f>IFERROR(+VLOOKUP("LDDAF1"&amp;A159,'Main File'!A:O,11,0),0)</f>
        <v>0</v>
      </c>
      <c r="H159" s="26">
        <f>IFERROR(+VLOOKUP("LDDAF1"&amp;A159,'Main File'!A:O,12,0),0)</f>
        <v>0</v>
      </c>
      <c r="I159" s="26">
        <f>IFERROR(+VLOOKUP("LDDAF1"&amp;A159,'Main File'!A:O,13,0),0)</f>
        <v>0</v>
      </c>
      <c r="J159" s="26">
        <f>IFERROR(+VLOOKUP("LDDAF1"&amp;A159,'Main File'!A:O,14,0),0)</f>
        <v>0</v>
      </c>
      <c r="K159" s="26">
        <f>IFERROR(+VLOOKUP("LDDAF1"&amp;A159,'Main File'!A:O,15,0),0)</f>
        <v>0</v>
      </c>
    </row>
    <row r="160" spans="1:11" x14ac:dyDescent="0.25">
      <c r="A160" s="9">
        <f t="shared" si="0"/>
        <v>43347</v>
      </c>
      <c r="B160" s="26">
        <f>IFERROR(+VLOOKUP("LDDAF1"&amp;A160,'Main File'!A:O,6,0),0)</f>
        <v>0</v>
      </c>
      <c r="C160" s="26">
        <f>IFERROR(+VLOOKUP("LDDAF1"&amp;A160,'Main File'!A:O,7,0),0)</f>
        <v>0</v>
      </c>
      <c r="D160" s="26">
        <f>IFERROR(+VLOOKUP("LDDAF1"&amp;A160,'Main File'!A:O,8,0),0)</f>
        <v>0</v>
      </c>
      <c r="E160" s="26">
        <f>IFERROR(+VLOOKUP("LDDAF1"&amp;A160,'Main File'!A:O,9,0),0)</f>
        <v>0</v>
      </c>
      <c r="F160" s="26">
        <f>IFERROR(+VLOOKUP("LDDAF1"&amp;A160,'Main File'!A:O,10,0),0)</f>
        <v>0</v>
      </c>
      <c r="G160" s="26">
        <f>IFERROR(+VLOOKUP("LDDAF1"&amp;A160,'Main File'!A:O,11,0),0)</f>
        <v>0</v>
      </c>
      <c r="H160" s="26">
        <f>IFERROR(+VLOOKUP("LDDAF1"&amp;A160,'Main File'!A:O,12,0),0)</f>
        <v>0</v>
      </c>
      <c r="I160" s="26">
        <f>IFERROR(+VLOOKUP("LDDAF1"&amp;A160,'Main File'!A:O,13,0),0)</f>
        <v>0</v>
      </c>
      <c r="J160" s="26">
        <f>IFERROR(+VLOOKUP("LDDAF1"&amp;A160,'Main File'!A:O,14,0),0)</f>
        <v>0</v>
      </c>
      <c r="K160" s="26">
        <f>IFERROR(+VLOOKUP("LDDAF1"&amp;A160,'Main File'!A:O,15,0),0)</f>
        <v>0</v>
      </c>
    </row>
    <row r="161" spans="1:11" x14ac:dyDescent="0.25">
      <c r="A161" s="9">
        <f t="shared" si="0"/>
        <v>43348</v>
      </c>
      <c r="B161" s="26">
        <f>IFERROR(+VLOOKUP("LDDAF1"&amp;A161,'Main File'!A:O,6,0),0)</f>
        <v>0</v>
      </c>
      <c r="C161" s="26">
        <f>IFERROR(+VLOOKUP("LDDAF1"&amp;A161,'Main File'!A:O,7,0),0)</f>
        <v>0</v>
      </c>
      <c r="D161" s="26">
        <f>IFERROR(+VLOOKUP("LDDAF1"&amp;A161,'Main File'!A:O,8,0),0)</f>
        <v>0</v>
      </c>
      <c r="E161" s="26">
        <f>IFERROR(+VLOOKUP("LDDAF1"&amp;A161,'Main File'!A:O,9,0),0)</f>
        <v>0</v>
      </c>
      <c r="F161" s="26">
        <f>IFERROR(+VLOOKUP("LDDAF1"&amp;A161,'Main File'!A:O,10,0),0)</f>
        <v>0</v>
      </c>
      <c r="G161" s="26">
        <f>IFERROR(+VLOOKUP("LDDAF1"&amp;A161,'Main File'!A:O,11,0),0)</f>
        <v>0</v>
      </c>
      <c r="H161" s="26">
        <f>IFERROR(+VLOOKUP("LDDAF1"&amp;A161,'Main File'!A:O,12,0),0)</f>
        <v>0</v>
      </c>
      <c r="I161" s="26">
        <f>IFERROR(+VLOOKUP("LDDAF1"&amp;A161,'Main File'!A:O,13,0),0)</f>
        <v>0</v>
      </c>
      <c r="J161" s="26">
        <f>IFERROR(+VLOOKUP("LDDAF1"&amp;A161,'Main File'!A:O,14,0),0)</f>
        <v>0</v>
      </c>
      <c r="K161" s="26">
        <f>IFERROR(+VLOOKUP("LDDAF1"&amp;A161,'Main File'!A:O,15,0),0)</f>
        <v>0</v>
      </c>
    </row>
    <row r="162" spans="1:11" x14ac:dyDescent="0.25">
      <c r="A162" s="9">
        <f t="shared" si="0"/>
        <v>43349</v>
      </c>
      <c r="B162" s="26">
        <f>IFERROR(+VLOOKUP("LDDAF1"&amp;A162,'Main File'!A:O,6,0),0)</f>
        <v>0</v>
      </c>
      <c r="C162" s="26">
        <f>IFERROR(+VLOOKUP("LDDAF1"&amp;A162,'Main File'!A:O,7,0),0)</f>
        <v>0</v>
      </c>
      <c r="D162" s="26">
        <f>IFERROR(+VLOOKUP("LDDAF1"&amp;A162,'Main File'!A:O,8,0),0)</f>
        <v>0</v>
      </c>
      <c r="E162" s="26">
        <f>IFERROR(+VLOOKUP("LDDAF1"&amp;A162,'Main File'!A:O,9,0),0)</f>
        <v>0</v>
      </c>
      <c r="F162" s="26">
        <f>IFERROR(+VLOOKUP("LDDAF1"&amp;A162,'Main File'!A:O,10,0),0)</f>
        <v>0</v>
      </c>
      <c r="G162" s="26">
        <f>IFERROR(+VLOOKUP("LDDAF1"&amp;A162,'Main File'!A:O,11,0),0)</f>
        <v>0</v>
      </c>
      <c r="H162" s="26">
        <f>IFERROR(+VLOOKUP("LDDAF1"&amp;A162,'Main File'!A:O,12,0),0)</f>
        <v>0</v>
      </c>
      <c r="I162" s="26">
        <f>IFERROR(+VLOOKUP("LDDAF1"&amp;A162,'Main File'!A:O,13,0),0)</f>
        <v>0</v>
      </c>
      <c r="J162" s="26">
        <f>IFERROR(+VLOOKUP("LDDAF1"&amp;A162,'Main File'!A:O,14,0),0)</f>
        <v>0</v>
      </c>
      <c r="K162" s="26">
        <f>IFERROR(+VLOOKUP("LDDAF1"&amp;A162,'Main File'!A:O,15,0),0)</f>
        <v>0</v>
      </c>
    </row>
    <row r="163" spans="1:11" x14ac:dyDescent="0.25">
      <c r="A163" s="9">
        <f t="shared" si="0"/>
        <v>43350</v>
      </c>
      <c r="B163" s="26">
        <f>IFERROR(+VLOOKUP("LDDAF1"&amp;A163,'Main File'!A:O,6,0),0)</f>
        <v>0</v>
      </c>
      <c r="C163" s="26">
        <f>IFERROR(+VLOOKUP("LDDAF1"&amp;A163,'Main File'!A:O,7,0),0)</f>
        <v>0</v>
      </c>
      <c r="D163" s="26">
        <f>IFERROR(+VLOOKUP("LDDAF1"&amp;A163,'Main File'!A:O,8,0),0)</f>
        <v>0</v>
      </c>
      <c r="E163" s="26">
        <f>IFERROR(+VLOOKUP("LDDAF1"&amp;A163,'Main File'!A:O,9,0),0)</f>
        <v>0</v>
      </c>
      <c r="F163" s="26">
        <f>IFERROR(+VLOOKUP("LDDAF1"&amp;A163,'Main File'!A:O,10,0),0)</f>
        <v>0</v>
      </c>
      <c r="G163" s="26">
        <f>IFERROR(+VLOOKUP("LDDAF1"&amp;A163,'Main File'!A:O,11,0),0)</f>
        <v>0</v>
      </c>
      <c r="H163" s="26">
        <f>IFERROR(+VLOOKUP("LDDAF1"&amp;A163,'Main File'!A:O,12,0),0)</f>
        <v>0</v>
      </c>
      <c r="I163" s="26">
        <f>IFERROR(+VLOOKUP("LDDAF1"&amp;A163,'Main File'!A:O,13,0),0)</f>
        <v>0</v>
      </c>
      <c r="J163" s="26">
        <f>IFERROR(+VLOOKUP("LDDAF1"&amp;A163,'Main File'!A:O,14,0),0)</f>
        <v>0</v>
      </c>
      <c r="K163" s="26">
        <f>IFERROR(+VLOOKUP("LDDAF1"&amp;A163,'Main File'!A:O,15,0),0)</f>
        <v>0</v>
      </c>
    </row>
    <row r="164" spans="1:11" x14ac:dyDescent="0.25">
      <c r="A164" s="9">
        <f t="shared" si="0"/>
        <v>43351</v>
      </c>
      <c r="B164" s="26">
        <f>IFERROR(+VLOOKUP("LDDAF1"&amp;A164,'Main File'!A:O,6,0),0)</f>
        <v>0</v>
      </c>
      <c r="C164" s="26">
        <f>IFERROR(+VLOOKUP("LDDAF1"&amp;A164,'Main File'!A:O,7,0),0)</f>
        <v>0</v>
      </c>
      <c r="D164" s="26">
        <f>IFERROR(+VLOOKUP("LDDAF1"&amp;A164,'Main File'!A:O,8,0),0)</f>
        <v>0</v>
      </c>
      <c r="E164" s="26">
        <f>IFERROR(+VLOOKUP("LDDAF1"&amp;A164,'Main File'!A:O,9,0),0)</f>
        <v>0</v>
      </c>
      <c r="F164" s="26">
        <f>IFERROR(+VLOOKUP("LDDAF1"&amp;A164,'Main File'!A:O,10,0),0)</f>
        <v>0</v>
      </c>
      <c r="G164" s="26">
        <f>IFERROR(+VLOOKUP("LDDAF1"&amp;A164,'Main File'!A:O,11,0),0)</f>
        <v>0</v>
      </c>
      <c r="H164" s="26">
        <f>IFERROR(+VLOOKUP("LDDAF1"&amp;A164,'Main File'!A:O,12,0),0)</f>
        <v>0</v>
      </c>
      <c r="I164" s="26">
        <f>IFERROR(+VLOOKUP("LDDAF1"&amp;A164,'Main File'!A:O,13,0),0)</f>
        <v>0</v>
      </c>
      <c r="J164" s="26">
        <f>IFERROR(+VLOOKUP("LDDAF1"&amp;A164,'Main File'!A:O,14,0),0)</f>
        <v>0</v>
      </c>
      <c r="K164" s="26">
        <f>IFERROR(+VLOOKUP("LDDAF1"&amp;A164,'Main File'!A:O,15,0),0)</f>
        <v>0</v>
      </c>
    </row>
    <row r="165" spans="1:11" x14ac:dyDescent="0.25">
      <c r="A165" s="9">
        <f t="shared" si="0"/>
        <v>43352</v>
      </c>
      <c r="B165" s="26">
        <f>IFERROR(+VLOOKUP("LDDAF1"&amp;A165,'Main File'!A:O,6,0),0)</f>
        <v>0</v>
      </c>
      <c r="C165" s="26">
        <f>IFERROR(+VLOOKUP("LDDAF1"&amp;A165,'Main File'!A:O,7,0),0)</f>
        <v>0</v>
      </c>
      <c r="D165" s="26">
        <f>IFERROR(+VLOOKUP("LDDAF1"&amp;A165,'Main File'!A:O,8,0),0)</f>
        <v>0</v>
      </c>
      <c r="E165" s="26">
        <f>IFERROR(+VLOOKUP("LDDAF1"&amp;A165,'Main File'!A:O,9,0),0)</f>
        <v>0</v>
      </c>
      <c r="F165" s="26">
        <f>IFERROR(+VLOOKUP("LDDAF1"&amp;A165,'Main File'!A:O,10,0),0)</f>
        <v>0</v>
      </c>
      <c r="G165" s="26">
        <f>IFERROR(+VLOOKUP("LDDAF1"&amp;A165,'Main File'!A:O,11,0),0)</f>
        <v>0</v>
      </c>
      <c r="H165" s="26">
        <f>IFERROR(+VLOOKUP("LDDAF1"&amp;A165,'Main File'!A:O,12,0),0)</f>
        <v>0</v>
      </c>
      <c r="I165" s="26">
        <f>IFERROR(+VLOOKUP("LDDAF1"&amp;A165,'Main File'!A:O,13,0),0)</f>
        <v>0</v>
      </c>
      <c r="J165" s="26">
        <f>IFERROR(+VLOOKUP("LDDAF1"&amp;A165,'Main File'!A:O,14,0),0)</f>
        <v>0</v>
      </c>
      <c r="K165" s="26">
        <f>IFERROR(+VLOOKUP("LDDAF1"&amp;A165,'Main File'!A:O,15,0),0)</f>
        <v>0</v>
      </c>
    </row>
    <row r="166" spans="1:11" x14ac:dyDescent="0.25">
      <c r="A166" s="9">
        <f t="shared" si="0"/>
        <v>43353</v>
      </c>
      <c r="B166" s="26">
        <f>IFERROR(+VLOOKUP("LDDAF1"&amp;A166,'Main File'!A:O,6,0),0)</f>
        <v>0</v>
      </c>
      <c r="C166" s="26">
        <f>IFERROR(+VLOOKUP("LDDAF1"&amp;A166,'Main File'!A:O,7,0),0)</f>
        <v>0</v>
      </c>
      <c r="D166" s="26">
        <f>IFERROR(+VLOOKUP("LDDAF1"&amp;A166,'Main File'!A:O,8,0),0)</f>
        <v>0</v>
      </c>
      <c r="E166" s="26">
        <f>IFERROR(+VLOOKUP("LDDAF1"&amp;A166,'Main File'!A:O,9,0),0)</f>
        <v>0</v>
      </c>
      <c r="F166" s="26">
        <f>IFERROR(+VLOOKUP("LDDAF1"&amp;A166,'Main File'!A:O,10,0),0)</f>
        <v>0</v>
      </c>
      <c r="G166" s="26">
        <f>IFERROR(+VLOOKUP("LDDAF1"&amp;A166,'Main File'!A:O,11,0),0)</f>
        <v>0</v>
      </c>
      <c r="H166" s="26">
        <f>IFERROR(+VLOOKUP("LDDAF1"&amp;A166,'Main File'!A:O,12,0),0)</f>
        <v>0</v>
      </c>
      <c r="I166" s="26">
        <f>IFERROR(+VLOOKUP("LDDAF1"&amp;A166,'Main File'!A:O,13,0),0)</f>
        <v>0</v>
      </c>
      <c r="J166" s="26">
        <f>IFERROR(+VLOOKUP("LDDAF1"&amp;A166,'Main File'!A:O,14,0),0)</f>
        <v>0</v>
      </c>
      <c r="K166" s="26">
        <f>IFERROR(+VLOOKUP("LDDAF1"&amp;A166,'Main File'!A:O,15,0),0)</f>
        <v>0</v>
      </c>
    </row>
    <row r="167" spans="1:11" x14ac:dyDescent="0.25">
      <c r="A167" s="9">
        <f t="shared" si="0"/>
        <v>43354</v>
      </c>
      <c r="B167" s="26">
        <f>IFERROR(+VLOOKUP("LDDAF1"&amp;A167,'Main File'!A:O,6,0),0)</f>
        <v>0</v>
      </c>
      <c r="C167" s="26">
        <f>IFERROR(+VLOOKUP("LDDAF1"&amp;A167,'Main File'!A:O,7,0),0)</f>
        <v>0</v>
      </c>
      <c r="D167" s="26">
        <f>IFERROR(+VLOOKUP("LDDAF1"&amp;A167,'Main File'!A:O,8,0),0)</f>
        <v>0</v>
      </c>
      <c r="E167" s="26">
        <f>IFERROR(+VLOOKUP("LDDAF1"&amp;A167,'Main File'!A:O,9,0),0)</f>
        <v>0</v>
      </c>
      <c r="F167" s="26">
        <f>IFERROR(+VLOOKUP("LDDAF1"&amp;A167,'Main File'!A:O,10,0),0)</f>
        <v>0</v>
      </c>
      <c r="G167" s="26">
        <f>IFERROR(+VLOOKUP("LDDAF1"&amp;A167,'Main File'!A:O,11,0),0)</f>
        <v>0</v>
      </c>
      <c r="H167" s="26">
        <f>IFERROR(+VLOOKUP("LDDAF1"&amp;A167,'Main File'!A:O,12,0),0)</f>
        <v>0</v>
      </c>
      <c r="I167" s="26">
        <f>IFERROR(+VLOOKUP("LDDAF1"&amp;A167,'Main File'!A:O,13,0),0)</f>
        <v>0</v>
      </c>
      <c r="J167" s="26">
        <f>IFERROR(+VLOOKUP("LDDAF1"&amp;A167,'Main File'!A:O,14,0),0)</f>
        <v>0</v>
      </c>
      <c r="K167" s="26">
        <f>IFERROR(+VLOOKUP("LDDAF1"&amp;A167,'Main File'!A:O,15,0),0)</f>
        <v>0</v>
      </c>
    </row>
    <row r="168" spans="1:11" x14ac:dyDescent="0.25">
      <c r="A168" s="9">
        <f t="shared" si="0"/>
        <v>43355</v>
      </c>
      <c r="B168" s="26">
        <f>IFERROR(+VLOOKUP("LDDAF1"&amp;A168,'Main File'!A:O,6,0),0)</f>
        <v>0</v>
      </c>
      <c r="C168" s="26">
        <f>IFERROR(+VLOOKUP("LDDAF1"&amp;A168,'Main File'!A:O,7,0),0)</f>
        <v>0</v>
      </c>
      <c r="D168" s="26">
        <f>IFERROR(+VLOOKUP("LDDAF1"&amp;A168,'Main File'!A:O,8,0),0)</f>
        <v>0</v>
      </c>
      <c r="E168" s="26">
        <f>IFERROR(+VLOOKUP("LDDAF1"&amp;A168,'Main File'!A:O,9,0),0)</f>
        <v>0</v>
      </c>
      <c r="F168" s="26">
        <f>IFERROR(+VLOOKUP("LDDAF1"&amp;A168,'Main File'!A:O,10,0),0)</f>
        <v>0</v>
      </c>
      <c r="G168" s="26">
        <f>IFERROR(+VLOOKUP("LDDAF1"&amp;A168,'Main File'!A:O,11,0),0)</f>
        <v>0</v>
      </c>
      <c r="H168" s="26">
        <f>IFERROR(+VLOOKUP("LDDAF1"&amp;A168,'Main File'!A:O,12,0),0)</f>
        <v>0</v>
      </c>
      <c r="I168" s="26">
        <f>IFERROR(+VLOOKUP("LDDAF1"&amp;A168,'Main File'!A:O,13,0),0)</f>
        <v>0</v>
      </c>
      <c r="J168" s="26">
        <f>IFERROR(+VLOOKUP("LDDAF1"&amp;A168,'Main File'!A:O,14,0),0)</f>
        <v>0</v>
      </c>
      <c r="K168" s="26">
        <f>IFERROR(+VLOOKUP("LDDAF1"&amp;A168,'Main File'!A:O,15,0),0)</f>
        <v>0</v>
      </c>
    </row>
    <row r="169" spans="1:11" x14ac:dyDescent="0.25">
      <c r="A169" s="9">
        <f t="shared" si="0"/>
        <v>43356</v>
      </c>
      <c r="B169" s="26">
        <f>IFERROR(+VLOOKUP("LDDAF1"&amp;A169,'Main File'!A:O,6,0),0)</f>
        <v>0</v>
      </c>
      <c r="C169" s="26">
        <f>IFERROR(+VLOOKUP("LDDAF1"&amp;A169,'Main File'!A:O,7,0),0)</f>
        <v>0</v>
      </c>
      <c r="D169" s="26">
        <f>IFERROR(+VLOOKUP("LDDAF1"&amp;A169,'Main File'!A:O,8,0),0)</f>
        <v>0</v>
      </c>
      <c r="E169" s="26">
        <f>IFERROR(+VLOOKUP("LDDAF1"&amp;A169,'Main File'!A:O,9,0),0)</f>
        <v>0</v>
      </c>
      <c r="F169" s="26">
        <f>IFERROR(+VLOOKUP("LDDAF1"&amp;A169,'Main File'!A:O,10,0),0)</f>
        <v>0</v>
      </c>
      <c r="G169" s="26">
        <f>IFERROR(+VLOOKUP("LDDAF1"&amp;A169,'Main File'!A:O,11,0),0)</f>
        <v>0</v>
      </c>
      <c r="H169" s="26">
        <f>IFERROR(+VLOOKUP("LDDAF1"&amp;A169,'Main File'!A:O,12,0),0)</f>
        <v>0</v>
      </c>
      <c r="I169" s="26">
        <f>IFERROR(+VLOOKUP("LDDAF1"&amp;A169,'Main File'!A:O,13,0),0)</f>
        <v>0</v>
      </c>
      <c r="J169" s="26">
        <f>IFERROR(+VLOOKUP("LDDAF1"&amp;A169,'Main File'!A:O,14,0),0)</f>
        <v>0</v>
      </c>
      <c r="K169" s="26">
        <f>IFERROR(+VLOOKUP("LDDAF1"&amp;A169,'Main File'!A:O,15,0),0)</f>
        <v>0</v>
      </c>
    </row>
    <row r="170" spans="1:11" x14ac:dyDescent="0.25">
      <c r="A170" s="9">
        <f t="shared" si="0"/>
        <v>43357</v>
      </c>
      <c r="B170" s="26">
        <f>IFERROR(+VLOOKUP("LDDAF1"&amp;A170,'Main File'!A:O,6,0),0)</f>
        <v>0</v>
      </c>
      <c r="C170" s="26">
        <f>IFERROR(+VLOOKUP("LDDAF1"&amp;A170,'Main File'!A:O,7,0),0)</f>
        <v>0</v>
      </c>
      <c r="D170" s="26">
        <f>IFERROR(+VLOOKUP("LDDAF1"&amp;A170,'Main File'!A:O,8,0),0)</f>
        <v>0</v>
      </c>
      <c r="E170" s="26">
        <f>IFERROR(+VLOOKUP("LDDAF1"&amp;A170,'Main File'!A:O,9,0),0)</f>
        <v>0</v>
      </c>
      <c r="F170" s="26">
        <f>IFERROR(+VLOOKUP("LDDAF1"&amp;A170,'Main File'!A:O,10,0),0)</f>
        <v>0</v>
      </c>
      <c r="G170" s="26">
        <f>IFERROR(+VLOOKUP("LDDAF1"&amp;A170,'Main File'!A:O,11,0),0)</f>
        <v>0</v>
      </c>
      <c r="H170" s="26">
        <f>IFERROR(+VLOOKUP("LDDAF1"&amp;A170,'Main File'!A:O,12,0),0)</f>
        <v>0</v>
      </c>
      <c r="I170" s="26">
        <f>IFERROR(+VLOOKUP("LDDAF1"&amp;A170,'Main File'!A:O,13,0),0)</f>
        <v>0</v>
      </c>
      <c r="J170" s="26">
        <f>IFERROR(+VLOOKUP("LDDAF1"&amp;A170,'Main File'!A:O,14,0),0)</f>
        <v>0</v>
      </c>
      <c r="K170" s="26">
        <f>IFERROR(+VLOOKUP("LDDAF1"&amp;A170,'Main File'!A:O,15,0),0)</f>
        <v>0</v>
      </c>
    </row>
    <row r="171" spans="1:11" x14ac:dyDescent="0.25">
      <c r="A171" s="9">
        <f t="shared" si="0"/>
        <v>43358</v>
      </c>
      <c r="B171" s="26">
        <f>IFERROR(+VLOOKUP("LDDAF1"&amp;A171,'Main File'!A:O,6,0),0)</f>
        <v>0</v>
      </c>
      <c r="C171" s="26">
        <f>IFERROR(+VLOOKUP("LDDAF1"&amp;A171,'Main File'!A:O,7,0),0)</f>
        <v>0</v>
      </c>
      <c r="D171" s="26">
        <f>IFERROR(+VLOOKUP("LDDAF1"&amp;A171,'Main File'!A:O,8,0),0)</f>
        <v>0</v>
      </c>
      <c r="E171" s="26">
        <f>IFERROR(+VLOOKUP("LDDAF1"&amp;A171,'Main File'!A:O,9,0),0)</f>
        <v>0</v>
      </c>
      <c r="F171" s="26">
        <f>IFERROR(+VLOOKUP("LDDAF1"&amp;A171,'Main File'!A:O,10,0),0)</f>
        <v>0</v>
      </c>
      <c r="G171" s="26">
        <f>IFERROR(+VLOOKUP("LDDAF1"&amp;A171,'Main File'!A:O,11,0),0)</f>
        <v>0</v>
      </c>
      <c r="H171" s="26">
        <f>IFERROR(+VLOOKUP("LDDAF1"&amp;A171,'Main File'!A:O,12,0),0)</f>
        <v>0</v>
      </c>
      <c r="I171" s="26">
        <f>IFERROR(+VLOOKUP("LDDAF1"&amp;A171,'Main File'!A:O,13,0),0)</f>
        <v>0</v>
      </c>
      <c r="J171" s="26">
        <f>IFERROR(+VLOOKUP("LDDAF1"&amp;A171,'Main File'!A:O,14,0),0)</f>
        <v>0</v>
      </c>
      <c r="K171" s="26">
        <f>IFERROR(+VLOOKUP("LDDAF1"&amp;A171,'Main File'!A:O,15,0),0)</f>
        <v>0</v>
      </c>
    </row>
    <row r="172" spans="1:11" x14ac:dyDescent="0.25">
      <c r="A172" s="9">
        <f t="shared" si="0"/>
        <v>43359</v>
      </c>
      <c r="B172" s="26">
        <f>IFERROR(+VLOOKUP("LDDAF1"&amp;A172,'Main File'!A:O,6,0),0)</f>
        <v>0</v>
      </c>
      <c r="C172" s="26">
        <f>IFERROR(+VLOOKUP("LDDAF1"&amp;A172,'Main File'!A:O,7,0),0)</f>
        <v>0</v>
      </c>
      <c r="D172" s="26">
        <f>IFERROR(+VLOOKUP("LDDAF1"&amp;A172,'Main File'!A:O,8,0),0)</f>
        <v>0</v>
      </c>
      <c r="E172" s="26">
        <f>IFERROR(+VLOOKUP("LDDAF1"&amp;A172,'Main File'!A:O,9,0),0)</f>
        <v>0</v>
      </c>
      <c r="F172" s="26">
        <f>IFERROR(+VLOOKUP("LDDAF1"&amp;A172,'Main File'!A:O,10,0),0)</f>
        <v>0</v>
      </c>
      <c r="G172" s="26">
        <f>IFERROR(+VLOOKUP("LDDAF1"&amp;A172,'Main File'!A:O,11,0),0)</f>
        <v>0</v>
      </c>
      <c r="H172" s="26">
        <f>IFERROR(+VLOOKUP("LDDAF1"&amp;A172,'Main File'!A:O,12,0),0)</f>
        <v>0</v>
      </c>
      <c r="I172" s="26">
        <f>IFERROR(+VLOOKUP("LDDAF1"&amp;A172,'Main File'!A:O,13,0),0)</f>
        <v>0</v>
      </c>
      <c r="J172" s="26">
        <f>IFERROR(+VLOOKUP("LDDAF1"&amp;A172,'Main File'!A:O,14,0),0)</f>
        <v>0</v>
      </c>
      <c r="K172" s="26">
        <f>IFERROR(+VLOOKUP("LDDAF1"&amp;A172,'Main File'!A:O,15,0),0)</f>
        <v>0</v>
      </c>
    </row>
    <row r="173" spans="1:11" x14ac:dyDescent="0.25">
      <c r="A173" s="9">
        <f t="shared" si="0"/>
        <v>43360</v>
      </c>
      <c r="B173" s="26">
        <f>IFERROR(+VLOOKUP("LDDAF1"&amp;A173,'Main File'!A:O,6,0),0)</f>
        <v>0</v>
      </c>
      <c r="C173" s="26">
        <f>IFERROR(+VLOOKUP("LDDAF1"&amp;A173,'Main File'!A:O,7,0),0)</f>
        <v>0</v>
      </c>
      <c r="D173" s="26">
        <f>IFERROR(+VLOOKUP("LDDAF1"&amp;A173,'Main File'!A:O,8,0),0)</f>
        <v>0</v>
      </c>
      <c r="E173" s="26">
        <f>IFERROR(+VLOOKUP("LDDAF1"&amp;A173,'Main File'!A:O,9,0),0)</f>
        <v>0</v>
      </c>
      <c r="F173" s="26">
        <f>IFERROR(+VLOOKUP("LDDAF1"&amp;A173,'Main File'!A:O,10,0),0)</f>
        <v>0</v>
      </c>
      <c r="G173" s="26">
        <f>IFERROR(+VLOOKUP("LDDAF1"&amp;A173,'Main File'!A:O,11,0),0)</f>
        <v>0</v>
      </c>
      <c r="H173" s="26">
        <f>IFERROR(+VLOOKUP("LDDAF1"&amp;A173,'Main File'!A:O,12,0),0)</f>
        <v>0</v>
      </c>
      <c r="I173" s="26">
        <f>IFERROR(+VLOOKUP("LDDAF1"&amp;A173,'Main File'!A:O,13,0),0)</f>
        <v>0</v>
      </c>
      <c r="J173" s="26">
        <f>IFERROR(+VLOOKUP("LDDAF1"&amp;A173,'Main File'!A:O,14,0),0)</f>
        <v>0</v>
      </c>
      <c r="K173" s="26">
        <f>IFERROR(+VLOOKUP("LDDAF1"&amp;A173,'Main File'!A:O,15,0),0)</f>
        <v>0</v>
      </c>
    </row>
    <row r="174" spans="1:11" x14ac:dyDescent="0.25">
      <c r="A174" s="9">
        <f t="shared" si="0"/>
        <v>43361</v>
      </c>
      <c r="B174" s="26">
        <f>IFERROR(+VLOOKUP("LDDAF1"&amp;A174,'Main File'!A:O,6,0),0)</f>
        <v>0</v>
      </c>
      <c r="C174" s="26">
        <f>IFERROR(+VLOOKUP("LDDAF1"&amp;A174,'Main File'!A:O,7,0),0)</f>
        <v>0</v>
      </c>
      <c r="D174" s="26">
        <f>IFERROR(+VLOOKUP("LDDAF1"&amp;A174,'Main File'!A:O,8,0),0)</f>
        <v>0</v>
      </c>
      <c r="E174" s="26">
        <f>IFERROR(+VLOOKUP("LDDAF1"&amp;A174,'Main File'!A:O,9,0),0)</f>
        <v>0</v>
      </c>
      <c r="F174" s="26">
        <f>IFERROR(+VLOOKUP("LDDAF1"&amp;A174,'Main File'!A:O,10,0),0)</f>
        <v>0</v>
      </c>
      <c r="G174" s="26">
        <f>IFERROR(+VLOOKUP("LDDAF1"&amp;A174,'Main File'!A:O,11,0),0)</f>
        <v>0</v>
      </c>
      <c r="H174" s="26">
        <f>IFERROR(+VLOOKUP("LDDAF1"&amp;A174,'Main File'!A:O,12,0),0)</f>
        <v>0</v>
      </c>
      <c r="I174" s="26">
        <f>IFERROR(+VLOOKUP("LDDAF1"&amp;A174,'Main File'!A:O,13,0),0)</f>
        <v>0</v>
      </c>
      <c r="J174" s="26">
        <f>IFERROR(+VLOOKUP("LDDAF1"&amp;A174,'Main File'!A:O,14,0),0)</f>
        <v>0</v>
      </c>
      <c r="K174" s="26">
        <f>IFERROR(+VLOOKUP("LDDAF1"&amp;A174,'Main File'!A:O,15,0),0)</f>
        <v>0</v>
      </c>
    </row>
    <row r="175" spans="1:11" x14ac:dyDescent="0.25">
      <c r="A175" s="9">
        <f t="shared" si="0"/>
        <v>43362</v>
      </c>
      <c r="B175" s="26">
        <f>IFERROR(+VLOOKUP("LDDAF1"&amp;A175,'Main File'!A:O,6,0),0)</f>
        <v>0</v>
      </c>
      <c r="C175" s="26">
        <f>IFERROR(+VLOOKUP("LDDAF1"&amp;A175,'Main File'!A:O,7,0),0)</f>
        <v>0</v>
      </c>
      <c r="D175" s="26">
        <f>IFERROR(+VLOOKUP("LDDAF1"&amp;A175,'Main File'!A:O,8,0),0)</f>
        <v>0</v>
      </c>
      <c r="E175" s="26">
        <f>IFERROR(+VLOOKUP("LDDAF1"&amp;A175,'Main File'!A:O,9,0),0)</f>
        <v>0</v>
      </c>
      <c r="F175" s="26">
        <f>IFERROR(+VLOOKUP("LDDAF1"&amp;A175,'Main File'!A:O,10,0),0)</f>
        <v>0</v>
      </c>
      <c r="G175" s="26">
        <f>IFERROR(+VLOOKUP("LDDAF1"&amp;A175,'Main File'!A:O,11,0),0)</f>
        <v>0</v>
      </c>
      <c r="H175" s="26">
        <f>IFERROR(+VLOOKUP("LDDAF1"&amp;A175,'Main File'!A:O,12,0),0)</f>
        <v>0</v>
      </c>
      <c r="I175" s="26">
        <f>IFERROR(+VLOOKUP("LDDAF1"&amp;A175,'Main File'!A:O,13,0),0)</f>
        <v>0</v>
      </c>
      <c r="J175" s="26">
        <f>IFERROR(+VLOOKUP("LDDAF1"&amp;A175,'Main File'!A:O,14,0),0)</f>
        <v>0</v>
      </c>
      <c r="K175" s="26">
        <f>IFERROR(+VLOOKUP("LDDAF1"&amp;A175,'Main File'!A:O,15,0),0)</f>
        <v>0</v>
      </c>
    </row>
    <row r="176" spans="1:11" x14ac:dyDescent="0.25">
      <c r="A176" s="9">
        <f t="shared" si="0"/>
        <v>43363</v>
      </c>
      <c r="B176" s="26">
        <f>IFERROR(+VLOOKUP("LDDAF1"&amp;A176,'Main File'!A:O,6,0),0)</f>
        <v>0</v>
      </c>
      <c r="C176" s="26">
        <f>IFERROR(+VLOOKUP("LDDAF1"&amp;A176,'Main File'!A:O,7,0),0)</f>
        <v>0</v>
      </c>
      <c r="D176" s="26">
        <f>IFERROR(+VLOOKUP("LDDAF1"&amp;A176,'Main File'!A:O,8,0),0)</f>
        <v>0</v>
      </c>
      <c r="E176" s="26">
        <f>IFERROR(+VLOOKUP("LDDAF1"&amp;A176,'Main File'!A:O,9,0),0)</f>
        <v>0</v>
      </c>
      <c r="F176" s="26">
        <f>IFERROR(+VLOOKUP("LDDAF1"&amp;A176,'Main File'!A:O,10,0),0)</f>
        <v>0</v>
      </c>
      <c r="G176" s="26">
        <f>IFERROR(+VLOOKUP("LDDAF1"&amp;A176,'Main File'!A:O,11,0),0)</f>
        <v>0</v>
      </c>
      <c r="H176" s="26">
        <f>IFERROR(+VLOOKUP("LDDAF1"&amp;A176,'Main File'!A:O,12,0),0)</f>
        <v>0</v>
      </c>
      <c r="I176" s="26">
        <f>IFERROR(+VLOOKUP("LDDAF1"&amp;A176,'Main File'!A:O,13,0),0)</f>
        <v>0</v>
      </c>
      <c r="J176" s="26">
        <f>IFERROR(+VLOOKUP("LDDAF1"&amp;A176,'Main File'!A:O,14,0),0)</f>
        <v>0</v>
      </c>
      <c r="K176" s="26">
        <f>IFERROR(+VLOOKUP("LDDAF1"&amp;A176,'Main File'!A:O,15,0),0)</f>
        <v>0</v>
      </c>
    </row>
    <row r="177" spans="1:11" x14ac:dyDescent="0.25">
      <c r="A177" s="9">
        <f t="shared" si="0"/>
        <v>43364</v>
      </c>
      <c r="B177" s="26">
        <f>IFERROR(+VLOOKUP("LDDAF1"&amp;A177,'Main File'!A:O,6,0),0)</f>
        <v>0</v>
      </c>
      <c r="C177" s="26">
        <f>IFERROR(+VLOOKUP("LDDAF1"&amp;A177,'Main File'!A:O,7,0),0)</f>
        <v>0</v>
      </c>
      <c r="D177" s="26">
        <f>IFERROR(+VLOOKUP("LDDAF1"&amp;A177,'Main File'!A:O,8,0),0)</f>
        <v>0</v>
      </c>
      <c r="E177" s="26">
        <f>IFERROR(+VLOOKUP("LDDAF1"&amp;A177,'Main File'!A:O,9,0),0)</f>
        <v>0</v>
      </c>
      <c r="F177" s="26">
        <f>IFERROR(+VLOOKUP("LDDAF1"&amp;A177,'Main File'!A:O,10,0),0)</f>
        <v>0</v>
      </c>
      <c r="G177" s="26">
        <f>IFERROR(+VLOOKUP("LDDAF1"&amp;A177,'Main File'!A:O,11,0),0)</f>
        <v>0</v>
      </c>
      <c r="H177" s="26">
        <f>IFERROR(+VLOOKUP("LDDAF1"&amp;A177,'Main File'!A:O,12,0),0)</f>
        <v>0</v>
      </c>
      <c r="I177" s="26">
        <f>IFERROR(+VLOOKUP("LDDAF1"&amp;A177,'Main File'!A:O,13,0),0)</f>
        <v>0</v>
      </c>
      <c r="J177" s="26">
        <f>IFERROR(+VLOOKUP("LDDAF1"&amp;A177,'Main File'!A:O,14,0),0)</f>
        <v>0</v>
      </c>
      <c r="K177" s="26">
        <f>IFERROR(+VLOOKUP("LDDAF1"&amp;A177,'Main File'!A:O,15,0),0)</f>
        <v>0</v>
      </c>
    </row>
    <row r="178" spans="1:11" x14ac:dyDescent="0.25">
      <c r="A178" s="9">
        <f t="shared" si="0"/>
        <v>43365</v>
      </c>
      <c r="B178" s="26">
        <f>IFERROR(+VLOOKUP("LDDAF1"&amp;A178,'Main File'!A:O,6,0),0)</f>
        <v>0</v>
      </c>
      <c r="C178" s="26">
        <f>IFERROR(+VLOOKUP("LDDAF1"&amp;A178,'Main File'!A:O,7,0),0)</f>
        <v>0</v>
      </c>
      <c r="D178" s="26">
        <f>IFERROR(+VLOOKUP("LDDAF1"&amp;A178,'Main File'!A:O,8,0),0)</f>
        <v>0</v>
      </c>
      <c r="E178" s="26">
        <f>IFERROR(+VLOOKUP("LDDAF1"&amp;A178,'Main File'!A:O,9,0),0)</f>
        <v>0</v>
      </c>
      <c r="F178" s="26">
        <f>IFERROR(+VLOOKUP("LDDAF1"&amp;A178,'Main File'!A:O,10,0),0)</f>
        <v>0</v>
      </c>
      <c r="G178" s="26">
        <f>IFERROR(+VLOOKUP("LDDAF1"&amp;A178,'Main File'!A:O,11,0),0)</f>
        <v>0</v>
      </c>
      <c r="H178" s="26">
        <f>IFERROR(+VLOOKUP("LDDAF1"&amp;A178,'Main File'!A:O,12,0),0)</f>
        <v>0</v>
      </c>
      <c r="I178" s="26">
        <f>IFERROR(+VLOOKUP("LDDAF1"&amp;A178,'Main File'!A:O,13,0),0)</f>
        <v>0</v>
      </c>
      <c r="J178" s="26">
        <f>IFERROR(+VLOOKUP("LDDAF1"&amp;A178,'Main File'!A:O,14,0),0)</f>
        <v>0</v>
      </c>
      <c r="K178" s="26">
        <f>IFERROR(+VLOOKUP("LDDAF1"&amp;A178,'Main File'!A:O,15,0),0)</f>
        <v>0</v>
      </c>
    </row>
    <row r="179" spans="1:11" x14ac:dyDescent="0.25">
      <c r="A179" s="9">
        <f t="shared" si="0"/>
        <v>43366</v>
      </c>
      <c r="B179" s="26">
        <f>IFERROR(+VLOOKUP("LDDAF1"&amp;A179,'Main File'!A:O,6,0),0)</f>
        <v>0</v>
      </c>
      <c r="C179" s="26">
        <f>IFERROR(+VLOOKUP("LDDAF1"&amp;A179,'Main File'!A:O,7,0),0)</f>
        <v>0</v>
      </c>
      <c r="D179" s="26">
        <f>IFERROR(+VLOOKUP("LDDAF1"&amp;A179,'Main File'!A:O,8,0),0)</f>
        <v>0</v>
      </c>
      <c r="E179" s="26">
        <f>IFERROR(+VLOOKUP("LDDAF1"&amp;A179,'Main File'!A:O,9,0),0)</f>
        <v>0</v>
      </c>
      <c r="F179" s="26">
        <f>IFERROR(+VLOOKUP("LDDAF1"&amp;A179,'Main File'!A:O,10,0),0)</f>
        <v>0</v>
      </c>
      <c r="G179" s="26">
        <f>IFERROR(+VLOOKUP("LDDAF1"&amp;A179,'Main File'!A:O,11,0),0)</f>
        <v>0</v>
      </c>
      <c r="H179" s="26">
        <f>IFERROR(+VLOOKUP("LDDAF1"&amp;A179,'Main File'!A:O,12,0),0)</f>
        <v>0</v>
      </c>
      <c r="I179" s="26">
        <f>IFERROR(+VLOOKUP("LDDAF1"&amp;A179,'Main File'!A:O,13,0),0)</f>
        <v>0</v>
      </c>
      <c r="J179" s="26">
        <f>IFERROR(+VLOOKUP("LDDAF1"&amp;A179,'Main File'!A:O,14,0),0)</f>
        <v>0</v>
      </c>
      <c r="K179" s="26">
        <f>IFERROR(+VLOOKUP("LDDAF1"&amp;A179,'Main File'!A:O,15,0),0)</f>
        <v>0</v>
      </c>
    </row>
    <row r="180" spans="1:11" x14ac:dyDescent="0.25">
      <c r="A180" s="9">
        <f t="shared" si="0"/>
        <v>43367</v>
      </c>
      <c r="B180" s="26">
        <f>IFERROR(+VLOOKUP("LDDAF1"&amp;A180,'Main File'!A:O,6,0),0)</f>
        <v>0</v>
      </c>
      <c r="C180" s="26">
        <f>IFERROR(+VLOOKUP("LDDAF1"&amp;A180,'Main File'!A:O,7,0),0)</f>
        <v>0</v>
      </c>
      <c r="D180" s="26">
        <f>IFERROR(+VLOOKUP("LDDAF1"&amp;A180,'Main File'!A:O,8,0),0)</f>
        <v>0</v>
      </c>
      <c r="E180" s="26">
        <f>IFERROR(+VLOOKUP("LDDAF1"&amp;A180,'Main File'!A:O,9,0),0)</f>
        <v>0</v>
      </c>
      <c r="F180" s="26">
        <f>IFERROR(+VLOOKUP("LDDAF1"&amp;A180,'Main File'!A:O,10,0),0)</f>
        <v>0</v>
      </c>
      <c r="G180" s="26">
        <f>IFERROR(+VLOOKUP("LDDAF1"&amp;A180,'Main File'!A:O,11,0),0)</f>
        <v>0</v>
      </c>
      <c r="H180" s="26">
        <f>IFERROR(+VLOOKUP("LDDAF1"&amp;A180,'Main File'!A:O,12,0),0)</f>
        <v>0</v>
      </c>
      <c r="I180" s="26">
        <f>IFERROR(+VLOOKUP("LDDAF1"&amp;A180,'Main File'!A:O,13,0),0)</f>
        <v>0</v>
      </c>
      <c r="J180" s="26">
        <f>IFERROR(+VLOOKUP("LDDAF1"&amp;A180,'Main File'!A:O,14,0),0)</f>
        <v>0</v>
      </c>
      <c r="K180" s="26">
        <f>IFERROR(+VLOOKUP("LDDAF1"&amp;A180,'Main File'!A:O,15,0),0)</f>
        <v>0</v>
      </c>
    </row>
    <row r="181" spans="1:11" x14ac:dyDescent="0.25">
      <c r="A181" s="9">
        <f t="shared" si="0"/>
        <v>43368</v>
      </c>
      <c r="B181" s="26">
        <f>IFERROR(+VLOOKUP("LDDAF1"&amp;A181,'Main File'!A:O,6,0),0)</f>
        <v>0</v>
      </c>
      <c r="C181" s="26">
        <f>IFERROR(+VLOOKUP("LDDAF1"&amp;A181,'Main File'!A:O,7,0),0)</f>
        <v>0</v>
      </c>
      <c r="D181" s="26">
        <f>IFERROR(+VLOOKUP("LDDAF1"&amp;A181,'Main File'!A:O,8,0),0)</f>
        <v>0</v>
      </c>
      <c r="E181" s="26">
        <f>IFERROR(+VLOOKUP("LDDAF1"&amp;A181,'Main File'!A:O,9,0),0)</f>
        <v>0</v>
      </c>
      <c r="F181" s="26">
        <f>IFERROR(+VLOOKUP("LDDAF1"&amp;A181,'Main File'!A:O,10,0),0)</f>
        <v>0</v>
      </c>
      <c r="G181" s="26">
        <f>IFERROR(+VLOOKUP("LDDAF1"&amp;A181,'Main File'!A:O,11,0),0)</f>
        <v>0</v>
      </c>
      <c r="H181" s="26">
        <f>IFERROR(+VLOOKUP("LDDAF1"&amp;A181,'Main File'!A:O,12,0),0)</f>
        <v>0</v>
      </c>
      <c r="I181" s="26">
        <f>IFERROR(+VLOOKUP("LDDAF1"&amp;A181,'Main File'!A:O,13,0),0)</f>
        <v>0</v>
      </c>
      <c r="J181" s="26">
        <f>IFERROR(+VLOOKUP("LDDAF1"&amp;A181,'Main File'!A:O,14,0),0)</f>
        <v>0</v>
      </c>
      <c r="K181" s="26">
        <f>IFERROR(+VLOOKUP("LDDAF1"&amp;A181,'Main File'!A:O,15,0),0)</f>
        <v>0</v>
      </c>
    </row>
    <row r="182" spans="1:11" x14ac:dyDescent="0.25">
      <c r="A182" s="9">
        <f t="shared" si="0"/>
        <v>43369</v>
      </c>
      <c r="B182" s="26">
        <f>IFERROR(+VLOOKUP("LDDAF1"&amp;A182,'Main File'!A:O,6,0),0)</f>
        <v>0</v>
      </c>
      <c r="C182" s="26">
        <f>IFERROR(+VLOOKUP("LDDAF1"&amp;A182,'Main File'!A:O,7,0),0)</f>
        <v>0</v>
      </c>
      <c r="D182" s="26">
        <f>IFERROR(+VLOOKUP("LDDAF1"&amp;A182,'Main File'!A:O,8,0),0)</f>
        <v>0</v>
      </c>
      <c r="E182" s="26">
        <f>IFERROR(+VLOOKUP("LDDAF1"&amp;A182,'Main File'!A:O,9,0),0)</f>
        <v>0</v>
      </c>
      <c r="F182" s="26">
        <f>IFERROR(+VLOOKUP("LDDAF1"&amp;A182,'Main File'!A:O,10,0),0)</f>
        <v>0</v>
      </c>
      <c r="G182" s="26">
        <f>IFERROR(+VLOOKUP("LDDAF1"&amp;A182,'Main File'!A:O,11,0),0)</f>
        <v>0</v>
      </c>
      <c r="H182" s="26">
        <f>IFERROR(+VLOOKUP("LDDAF1"&amp;A182,'Main File'!A:O,12,0),0)</f>
        <v>0</v>
      </c>
      <c r="I182" s="26">
        <f>IFERROR(+VLOOKUP("LDDAF1"&amp;A182,'Main File'!A:O,13,0),0)</f>
        <v>0</v>
      </c>
      <c r="J182" s="26">
        <f>IFERROR(+VLOOKUP("LDDAF1"&amp;A182,'Main File'!A:O,14,0),0)</f>
        <v>0</v>
      </c>
      <c r="K182" s="26">
        <f>IFERROR(+VLOOKUP("LDDAF1"&amp;A182,'Main File'!A:O,15,0),0)</f>
        <v>0</v>
      </c>
    </row>
    <row r="183" spans="1:11" x14ac:dyDescent="0.25">
      <c r="A183" s="9">
        <f t="shared" si="0"/>
        <v>43370</v>
      </c>
      <c r="B183" s="26">
        <f>IFERROR(+VLOOKUP("LDDAF1"&amp;A183,'Main File'!A:O,6,0),0)</f>
        <v>0</v>
      </c>
      <c r="C183" s="26">
        <f>IFERROR(+VLOOKUP("LDDAF1"&amp;A183,'Main File'!A:O,7,0),0)</f>
        <v>0</v>
      </c>
      <c r="D183" s="26">
        <f>IFERROR(+VLOOKUP("LDDAF1"&amp;A183,'Main File'!A:O,8,0),0)</f>
        <v>0</v>
      </c>
      <c r="E183" s="26">
        <f>IFERROR(+VLOOKUP("LDDAF1"&amp;A183,'Main File'!A:O,9,0),0)</f>
        <v>0</v>
      </c>
      <c r="F183" s="26">
        <f>IFERROR(+VLOOKUP("LDDAF1"&amp;A183,'Main File'!A:O,10,0),0)</f>
        <v>0</v>
      </c>
      <c r="G183" s="26">
        <f>IFERROR(+VLOOKUP("LDDAF1"&amp;A183,'Main File'!A:O,11,0),0)</f>
        <v>0</v>
      </c>
      <c r="H183" s="26">
        <f>IFERROR(+VLOOKUP("LDDAF1"&amp;A183,'Main File'!A:O,12,0),0)</f>
        <v>0</v>
      </c>
      <c r="I183" s="26">
        <f>IFERROR(+VLOOKUP("LDDAF1"&amp;A183,'Main File'!A:O,13,0),0)</f>
        <v>0</v>
      </c>
      <c r="J183" s="26">
        <f>IFERROR(+VLOOKUP("LDDAF1"&amp;A183,'Main File'!A:O,14,0),0)</f>
        <v>0</v>
      </c>
      <c r="K183" s="26">
        <f>IFERROR(+VLOOKUP("LDDAF1"&amp;A183,'Main File'!A:O,15,0),0)</f>
        <v>0</v>
      </c>
    </row>
    <row r="184" spans="1:11" x14ac:dyDescent="0.25">
      <c r="A184" s="9">
        <f t="shared" si="0"/>
        <v>43371</v>
      </c>
      <c r="B184" s="26">
        <f>IFERROR(+VLOOKUP("LDDAF1"&amp;A184,'Main File'!A:O,6,0),0)</f>
        <v>0</v>
      </c>
      <c r="C184" s="26">
        <f>IFERROR(+VLOOKUP("LDDAF1"&amp;A184,'Main File'!A:O,7,0),0)</f>
        <v>0</v>
      </c>
      <c r="D184" s="26">
        <f>IFERROR(+VLOOKUP("LDDAF1"&amp;A184,'Main File'!A:O,8,0),0)</f>
        <v>0</v>
      </c>
      <c r="E184" s="26">
        <f>IFERROR(+VLOOKUP("LDDAF1"&amp;A184,'Main File'!A:O,9,0),0)</f>
        <v>0</v>
      </c>
      <c r="F184" s="26">
        <f>IFERROR(+VLOOKUP("LDDAF1"&amp;A184,'Main File'!A:O,10,0),0)</f>
        <v>0</v>
      </c>
      <c r="G184" s="26">
        <f>IFERROR(+VLOOKUP("LDDAF1"&amp;A184,'Main File'!A:O,11,0),0)</f>
        <v>0</v>
      </c>
      <c r="H184" s="26">
        <f>IFERROR(+VLOOKUP("LDDAF1"&amp;A184,'Main File'!A:O,12,0),0)</f>
        <v>0</v>
      </c>
      <c r="I184" s="26">
        <f>IFERROR(+VLOOKUP("LDDAF1"&amp;A184,'Main File'!A:O,13,0),0)</f>
        <v>0</v>
      </c>
      <c r="J184" s="26">
        <f>IFERROR(+VLOOKUP("LDDAF1"&amp;A184,'Main File'!A:O,14,0),0)</f>
        <v>0</v>
      </c>
      <c r="K184" s="26">
        <f>IFERROR(+VLOOKUP("LDDAF1"&amp;A184,'Main File'!A:O,15,0),0)</f>
        <v>0</v>
      </c>
    </row>
    <row r="185" spans="1:11" x14ac:dyDescent="0.25">
      <c r="A185" s="9">
        <f t="shared" si="0"/>
        <v>43372</v>
      </c>
      <c r="B185" s="26">
        <f>IFERROR(+VLOOKUP("LDDAF1"&amp;A185,'Main File'!A:O,6,0),0)</f>
        <v>0</v>
      </c>
      <c r="C185" s="26">
        <f>IFERROR(+VLOOKUP("LDDAF1"&amp;A185,'Main File'!A:O,7,0),0)</f>
        <v>0</v>
      </c>
      <c r="D185" s="26">
        <f>IFERROR(+VLOOKUP("LDDAF1"&amp;A185,'Main File'!A:O,8,0),0)</f>
        <v>0</v>
      </c>
      <c r="E185" s="26">
        <f>IFERROR(+VLOOKUP("LDDAF1"&amp;A185,'Main File'!A:O,9,0),0)</f>
        <v>0</v>
      </c>
      <c r="F185" s="26">
        <f>IFERROR(+VLOOKUP("LDDAF1"&amp;A185,'Main File'!A:O,10,0),0)</f>
        <v>0</v>
      </c>
      <c r="G185" s="26">
        <f>IFERROR(+VLOOKUP("LDDAF1"&amp;A185,'Main File'!A:O,11,0),0)</f>
        <v>0</v>
      </c>
      <c r="H185" s="26">
        <f>IFERROR(+VLOOKUP("LDDAF1"&amp;A185,'Main File'!A:O,12,0),0)</f>
        <v>0</v>
      </c>
      <c r="I185" s="26">
        <f>IFERROR(+VLOOKUP("LDDAF1"&amp;A185,'Main File'!A:O,13,0),0)</f>
        <v>0</v>
      </c>
      <c r="J185" s="26">
        <f>IFERROR(+VLOOKUP("LDDAF1"&amp;A185,'Main File'!A:O,14,0),0)</f>
        <v>0</v>
      </c>
      <c r="K185" s="26">
        <f>IFERROR(+VLOOKUP("LDDAF1"&amp;A185,'Main File'!A:O,15,0),0)</f>
        <v>0</v>
      </c>
    </row>
    <row r="186" spans="1:11" x14ac:dyDescent="0.25">
      <c r="A186" s="9">
        <f t="shared" si="0"/>
        <v>43373</v>
      </c>
      <c r="B186" s="26">
        <f>IFERROR(+VLOOKUP("LDDAF1"&amp;A186,'Main File'!A:O,6,0),0)</f>
        <v>0</v>
      </c>
      <c r="C186" s="26">
        <f>IFERROR(+VLOOKUP("LDDAF1"&amp;A186,'Main File'!A:O,7,0),0)</f>
        <v>0</v>
      </c>
      <c r="D186" s="26">
        <f>IFERROR(+VLOOKUP("LDDAF1"&amp;A186,'Main File'!A:O,8,0),0)</f>
        <v>0</v>
      </c>
      <c r="E186" s="26">
        <f>IFERROR(+VLOOKUP("LDDAF1"&amp;A186,'Main File'!A:O,9,0),0)</f>
        <v>0</v>
      </c>
      <c r="F186" s="26">
        <f>IFERROR(+VLOOKUP("LDDAF1"&amp;A186,'Main File'!A:O,10,0),0)</f>
        <v>0</v>
      </c>
      <c r="G186" s="26">
        <f>IFERROR(+VLOOKUP("LDDAF1"&amp;A186,'Main File'!A:O,11,0),0)</f>
        <v>0</v>
      </c>
      <c r="H186" s="26">
        <f>IFERROR(+VLOOKUP("LDDAF1"&amp;A186,'Main File'!A:O,12,0),0)</f>
        <v>0</v>
      </c>
      <c r="I186" s="26">
        <f>IFERROR(+VLOOKUP("LDDAF1"&amp;A186,'Main File'!A:O,13,0),0)</f>
        <v>0</v>
      </c>
      <c r="J186" s="26">
        <f>IFERROR(+VLOOKUP("LDDAF1"&amp;A186,'Main File'!A:O,14,0),0)</f>
        <v>0</v>
      </c>
      <c r="K186" s="26">
        <f>IFERROR(+VLOOKUP("LDDAF1"&amp;A186,'Main File'!A:O,15,0),0)</f>
        <v>0</v>
      </c>
    </row>
    <row r="187" spans="1:11" x14ac:dyDescent="0.25">
      <c r="A187" s="9">
        <f t="shared" si="0"/>
        <v>43374</v>
      </c>
      <c r="B187" s="26">
        <f>IFERROR(+VLOOKUP("LDDAF1"&amp;A187,'Main File'!A:O,6,0),0)</f>
        <v>0</v>
      </c>
      <c r="C187" s="26">
        <f>IFERROR(+VLOOKUP("LDDAF1"&amp;A187,'Main File'!A:O,7,0),0)</f>
        <v>0</v>
      </c>
      <c r="D187" s="26">
        <f>IFERROR(+VLOOKUP("LDDAF1"&amp;A187,'Main File'!A:O,8,0),0)</f>
        <v>0</v>
      </c>
      <c r="E187" s="26">
        <f>IFERROR(+VLOOKUP("LDDAF1"&amp;A187,'Main File'!A:O,9,0),0)</f>
        <v>0</v>
      </c>
      <c r="F187" s="26">
        <f>IFERROR(+VLOOKUP("LDDAF1"&amp;A187,'Main File'!A:O,10,0),0)</f>
        <v>0</v>
      </c>
      <c r="G187" s="26">
        <f>IFERROR(+VLOOKUP("LDDAF1"&amp;A187,'Main File'!A:O,11,0),0)</f>
        <v>0</v>
      </c>
      <c r="H187" s="26">
        <f>IFERROR(+VLOOKUP("LDDAF1"&amp;A187,'Main File'!A:O,12,0),0)</f>
        <v>0</v>
      </c>
      <c r="I187" s="26">
        <f>IFERROR(+VLOOKUP("LDDAF1"&amp;A187,'Main File'!A:O,13,0),0)</f>
        <v>0</v>
      </c>
      <c r="J187" s="26">
        <f>IFERROR(+VLOOKUP("LDDAF1"&amp;A187,'Main File'!A:O,14,0),0)</f>
        <v>0</v>
      </c>
      <c r="K187" s="26">
        <f>IFERROR(+VLOOKUP("LDDAF1"&amp;A187,'Main File'!A:O,15,0),0)</f>
        <v>0</v>
      </c>
    </row>
    <row r="188" spans="1:11" x14ac:dyDescent="0.25">
      <c r="A188" s="9">
        <f t="shared" si="0"/>
        <v>43375</v>
      </c>
      <c r="B188" s="26">
        <f>IFERROR(+VLOOKUP("LDDAF1"&amp;A188,'Main File'!A:O,6,0),0)</f>
        <v>0</v>
      </c>
      <c r="C188" s="26">
        <f>IFERROR(+VLOOKUP("LDDAF1"&amp;A188,'Main File'!A:O,7,0),0)</f>
        <v>0</v>
      </c>
      <c r="D188" s="26">
        <f>IFERROR(+VLOOKUP("LDDAF1"&amp;A188,'Main File'!A:O,8,0),0)</f>
        <v>0</v>
      </c>
      <c r="E188" s="26">
        <f>IFERROR(+VLOOKUP("LDDAF1"&amp;A188,'Main File'!A:O,9,0),0)</f>
        <v>0</v>
      </c>
      <c r="F188" s="26">
        <f>IFERROR(+VLOOKUP("LDDAF1"&amp;A188,'Main File'!A:O,10,0),0)</f>
        <v>0</v>
      </c>
      <c r="G188" s="26">
        <f>IFERROR(+VLOOKUP("LDDAF1"&amp;A188,'Main File'!A:O,11,0),0)</f>
        <v>0</v>
      </c>
      <c r="H188" s="26">
        <f>IFERROR(+VLOOKUP("LDDAF1"&amp;A188,'Main File'!A:O,12,0),0)</f>
        <v>0</v>
      </c>
      <c r="I188" s="26">
        <f>IFERROR(+VLOOKUP("LDDAF1"&amp;A188,'Main File'!A:O,13,0),0)</f>
        <v>0</v>
      </c>
      <c r="J188" s="26">
        <f>IFERROR(+VLOOKUP("LDDAF1"&amp;A188,'Main File'!A:O,14,0),0)</f>
        <v>0</v>
      </c>
      <c r="K188" s="26">
        <f>IFERROR(+VLOOKUP("LDDAF1"&amp;A188,'Main File'!A:O,15,0),0)</f>
        <v>0</v>
      </c>
    </row>
    <row r="189" spans="1:11" x14ac:dyDescent="0.25">
      <c r="A189" s="9">
        <f t="shared" si="0"/>
        <v>43376</v>
      </c>
      <c r="B189" s="26">
        <f>IFERROR(+VLOOKUP("LDDAF1"&amp;A189,'Main File'!A:O,6,0),0)</f>
        <v>0</v>
      </c>
      <c r="C189" s="26">
        <f>IFERROR(+VLOOKUP("LDDAF1"&amp;A189,'Main File'!A:O,7,0),0)</f>
        <v>0</v>
      </c>
      <c r="D189" s="26">
        <f>IFERROR(+VLOOKUP("LDDAF1"&amp;A189,'Main File'!A:O,8,0),0)</f>
        <v>0</v>
      </c>
      <c r="E189" s="26">
        <f>IFERROR(+VLOOKUP("LDDAF1"&amp;A189,'Main File'!A:O,9,0),0)</f>
        <v>0</v>
      </c>
      <c r="F189" s="26">
        <f>IFERROR(+VLOOKUP("LDDAF1"&amp;A189,'Main File'!A:O,10,0),0)</f>
        <v>0</v>
      </c>
      <c r="G189" s="26">
        <f>IFERROR(+VLOOKUP("LDDAF1"&amp;A189,'Main File'!A:O,11,0),0)</f>
        <v>0</v>
      </c>
      <c r="H189" s="26">
        <f>IFERROR(+VLOOKUP("LDDAF1"&amp;A189,'Main File'!A:O,12,0),0)</f>
        <v>0</v>
      </c>
      <c r="I189" s="26">
        <f>IFERROR(+VLOOKUP("LDDAF1"&amp;A189,'Main File'!A:O,13,0),0)</f>
        <v>0</v>
      </c>
      <c r="J189" s="26">
        <f>IFERROR(+VLOOKUP("LDDAF1"&amp;A189,'Main File'!A:O,14,0),0)</f>
        <v>0</v>
      </c>
      <c r="K189" s="26">
        <f>IFERROR(+VLOOKUP("LDDAF1"&amp;A189,'Main File'!A:O,15,0),0)</f>
        <v>0</v>
      </c>
    </row>
    <row r="190" spans="1:11" x14ac:dyDescent="0.25">
      <c r="A190" s="9">
        <f t="shared" si="0"/>
        <v>43377</v>
      </c>
      <c r="B190" s="26">
        <f>IFERROR(+VLOOKUP("LDDAF1"&amp;A190,'Main File'!A:O,6,0),0)</f>
        <v>0</v>
      </c>
      <c r="C190" s="26">
        <f>IFERROR(+VLOOKUP("LDDAF1"&amp;A190,'Main File'!A:O,7,0),0)</f>
        <v>0</v>
      </c>
      <c r="D190" s="26">
        <f>IFERROR(+VLOOKUP("LDDAF1"&amp;A190,'Main File'!A:O,8,0),0)</f>
        <v>0</v>
      </c>
      <c r="E190" s="26">
        <f>IFERROR(+VLOOKUP("LDDAF1"&amp;A190,'Main File'!A:O,9,0),0)</f>
        <v>0</v>
      </c>
      <c r="F190" s="26">
        <f>IFERROR(+VLOOKUP("LDDAF1"&amp;A190,'Main File'!A:O,10,0),0)</f>
        <v>0</v>
      </c>
      <c r="G190" s="26">
        <f>IFERROR(+VLOOKUP("LDDAF1"&amp;A190,'Main File'!A:O,11,0),0)</f>
        <v>0</v>
      </c>
      <c r="H190" s="26">
        <f>IFERROR(+VLOOKUP("LDDAF1"&amp;A190,'Main File'!A:O,12,0),0)</f>
        <v>0</v>
      </c>
      <c r="I190" s="26">
        <f>IFERROR(+VLOOKUP("LDDAF1"&amp;A190,'Main File'!A:O,13,0),0)</f>
        <v>0</v>
      </c>
      <c r="J190" s="26">
        <f>IFERROR(+VLOOKUP("LDDAF1"&amp;A190,'Main File'!A:O,14,0),0)</f>
        <v>0</v>
      </c>
      <c r="K190" s="26">
        <f>IFERROR(+VLOOKUP("LDDAF1"&amp;A190,'Main File'!A:O,15,0),0)</f>
        <v>0</v>
      </c>
    </row>
    <row r="191" spans="1:11" x14ac:dyDescent="0.25">
      <c r="A191" s="9">
        <f t="shared" si="0"/>
        <v>43378</v>
      </c>
      <c r="B191" s="26">
        <f>IFERROR(+VLOOKUP("LDDAF1"&amp;A191,'Main File'!A:O,6,0),0)</f>
        <v>0</v>
      </c>
      <c r="C191" s="26">
        <f>IFERROR(+VLOOKUP("LDDAF1"&amp;A191,'Main File'!A:O,7,0),0)</f>
        <v>0</v>
      </c>
      <c r="D191" s="26">
        <f>IFERROR(+VLOOKUP("LDDAF1"&amp;A191,'Main File'!A:O,8,0),0)</f>
        <v>0</v>
      </c>
      <c r="E191" s="26">
        <f>IFERROR(+VLOOKUP("LDDAF1"&amp;A191,'Main File'!A:O,9,0),0)</f>
        <v>0</v>
      </c>
      <c r="F191" s="26">
        <f>IFERROR(+VLOOKUP("LDDAF1"&amp;A191,'Main File'!A:O,10,0),0)</f>
        <v>0</v>
      </c>
      <c r="G191" s="26">
        <f>IFERROR(+VLOOKUP("LDDAF1"&amp;A191,'Main File'!A:O,11,0),0)</f>
        <v>0</v>
      </c>
      <c r="H191" s="26">
        <f>IFERROR(+VLOOKUP("LDDAF1"&amp;A191,'Main File'!A:O,12,0),0)</f>
        <v>0</v>
      </c>
      <c r="I191" s="26">
        <f>IFERROR(+VLOOKUP("LDDAF1"&amp;A191,'Main File'!A:O,13,0),0)</f>
        <v>0</v>
      </c>
      <c r="J191" s="26">
        <f>IFERROR(+VLOOKUP("LDDAF1"&amp;A191,'Main File'!A:O,14,0),0)</f>
        <v>0</v>
      </c>
      <c r="K191" s="26">
        <f>IFERROR(+VLOOKUP("LDDAF1"&amp;A191,'Main File'!A:O,15,0),0)</f>
        <v>0</v>
      </c>
    </row>
    <row r="192" spans="1:11" x14ac:dyDescent="0.25">
      <c r="A192" s="9">
        <f t="shared" si="0"/>
        <v>43379</v>
      </c>
      <c r="B192" s="26">
        <f>IFERROR(+VLOOKUP("LDDAF1"&amp;A192,'Main File'!A:O,6,0),0)</f>
        <v>0</v>
      </c>
      <c r="C192" s="26">
        <f>IFERROR(+VLOOKUP("LDDAF1"&amp;A192,'Main File'!A:O,7,0),0)</f>
        <v>0</v>
      </c>
      <c r="D192" s="26">
        <f>IFERROR(+VLOOKUP("LDDAF1"&amp;A192,'Main File'!A:O,8,0),0)</f>
        <v>0</v>
      </c>
      <c r="E192" s="26">
        <f>IFERROR(+VLOOKUP("LDDAF1"&amp;A192,'Main File'!A:O,9,0),0)</f>
        <v>0</v>
      </c>
      <c r="F192" s="26">
        <f>IFERROR(+VLOOKUP("LDDAF1"&amp;A192,'Main File'!A:O,10,0),0)</f>
        <v>0</v>
      </c>
      <c r="G192" s="26">
        <f>IFERROR(+VLOOKUP("LDDAF1"&amp;A192,'Main File'!A:O,11,0),0)</f>
        <v>0</v>
      </c>
      <c r="H192" s="26">
        <f>IFERROR(+VLOOKUP("LDDAF1"&amp;A192,'Main File'!A:O,12,0),0)</f>
        <v>0</v>
      </c>
      <c r="I192" s="26">
        <f>IFERROR(+VLOOKUP("LDDAF1"&amp;A192,'Main File'!A:O,13,0),0)</f>
        <v>0</v>
      </c>
      <c r="J192" s="26">
        <f>IFERROR(+VLOOKUP("LDDAF1"&amp;A192,'Main File'!A:O,14,0),0)</f>
        <v>0</v>
      </c>
      <c r="K192" s="26">
        <f>IFERROR(+VLOOKUP("LDDAF1"&amp;A192,'Main File'!A:O,15,0),0)</f>
        <v>0</v>
      </c>
    </row>
    <row r="193" spans="1:11" x14ac:dyDescent="0.25">
      <c r="A193" s="9">
        <f t="shared" si="0"/>
        <v>43380</v>
      </c>
      <c r="B193" s="26">
        <f>IFERROR(+VLOOKUP("LDDAF1"&amp;A193,'Main File'!A:O,6,0),0)</f>
        <v>0</v>
      </c>
      <c r="C193" s="26">
        <f>IFERROR(+VLOOKUP("LDDAF1"&amp;A193,'Main File'!A:O,7,0),0)</f>
        <v>0</v>
      </c>
      <c r="D193" s="26">
        <f>IFERROR(+VLOOKUP("LDDAF1"&amp;A193,'Main File'!A:O,8,0),0)</f>
        <v>0</v>
      </c>
      <c r="E193" s="26">
        <f>IFERROR(+VLOOKUP("LDDAF1"&amp;A193,'Main File'!A:O,9,0),0)</f>
        <v>0</v>
      </c>
      <c r="F193" s="26">
        <f>IFERROR(+VLOOKUP("LDDAF1"&amp;A193,'Main File'!A:O,10,0),0)</f>
        <v>0</v>
      </c>
      <c r="G193" s="26">
        <f>IFERROR(+VLOOKUP("LDDAF1"&amp;A193,'Main File'!A:O,11,0),0)</f>
        <v>0</v>
      </c>
      <c r="H193" s="26">
        <f>IFERROR(+VLOOKUP("LDDAF1"&amp;A193,'Main File'!A:O,12,0),0)</f>
        <v>0</v>
      </c>
      <c r="I193" s="26">
        <f>IFERROR(+VLOOKUP("LDDAF1"&amp;A193,'Main File'!A:O,13,0),0)</f>
        <v>0</v>
      </c>
      <c r="J193" s="26">
        <f>IFERROR(+VLOOKUP("LDDAF1"&amp;A193,'Main File'!A:O,14,0),0)</f>
        <v>0</v>
      </c>
      <c r="K193" s="26">
        <f>IFERROR(+VLOOKUP("LDDAF1"&amp;A193,'Main File'!A:O,15,0),0)</f>
        <v>0</v>
      </c>
    </row>
    <row r="194" spans="1:11" x14ac:dyDescent="0.25">
      <c r="A194" s="9">
        <f t="shared" si="0"/>
        <v>43381</v>
      </c>
      <c r="B194" s="26">
        <f>IFERROR(+VLOOKUP("LDDAF1"&amp;A194,'Main File'!A:O,6,0),0)</f>
        <v>0</v>
      </c>
      <c r="C194" s="26">
        <f>IFERROR(+VLOOKUP("LDDAF1"&amp;A194,'Main File'!A:O,7,0),0)</f>
        <v>0</v>
      </c>
      <c r="D194" s="26">
        <f>IFERROR(+VLOOKUP("LDDAF1"&amp;A194,'Main File'!A:O,8,0),0)</f>
        <v>0</v>
      </c>
      <c r="E194" s="26">
        <f>IFERROR(+VLOOKUP("LDDAF1"&amp;A194,'Main File'!A:O,9,0),0)</f>
        <v>0</v>
      </c>
      <c r="F194" s="26">
        <f>IFERROR(+VLOOKUP("LDDAF1"&amp;A194,'Main File'!A:O,10,0),0)</f>
        <v>0</v>
      </c>
      <c r="G194" s="26">
        <f>IFERROR(+VLOOKUP("LDDAF1"&amp;A194,'Main File'!A:O,11,0),0)</f>
        <v>0</v>
      </c>
      <c r="H194" s="26">
        <f>IFERROR(+VLOOKUP("LDDAF1"&amp;A194,'Main File'!A:O,12,0),0)</f>
        <v>0</v>
      </c>
      <c r="I194" s="26">
        <f>IFERROR(+VLOOKUP("LDDAF1"&amp;A194,'Main File'!A:O,13,0),0)</f>
        <v>0</v>
      </c>
      <c r="J194" s="26">
        <f>IFERROR(+VLOOKUP("LDDAF1"&amp;A194,'Main File'!A:O,14,0),0)</f>
        <v>0</v>
      </c>
      <c r="K194" s="26">
        <f>IFERROR(+VLOOKUP("LDDAF1"&amp;A194,'Main File'!A:O,15,0),0)</f>
        <v>0</v>
      </c>
    </row>
    <row r="195" spans="1:11" x14ac:dyDescent="0.25">
      <c r="A195" s="9">
        <f t="shared" si="0"/>
        <v>43382</v>
      </c>
      <c r="B195" s="26">
        <f>IFERROR(+VLOOKUP("LDDAF1"&amp;A195,'Main File'!A:O,6,0),0)</f>
        <v>0</v>
      </c>
      <c r="C195" s="26">
        <f>IFERROR(+VLOOKUP("LDDAF1"&amp;A195,'Main File'!A:O,7,0),0)</f>
        <v>0</v>
      </c>
      <c r="D195" s="26">
        <f>IFERROR(+VLOOKUP("LDDAF1"&amp;A195,'Main File'!A:O,8,0),0)</f>
        <v>0</v>
      </c>
      <c r="E195" s="26">
        <f>IFERROR(+VLOOKUP("LDDAF1"&amp;A195,'Main File'!A:O,9,0),0)</f>
        <v>0</v>
      </c>
      <c r="F195" s="26">
        <f>IFERROR(+VLOOKUP("LDDAF1"&amp;A195,'Main File'!A:O,10,0),0)</f>
        <v>0</v>
      </c>
      <c r="G195" s="26">
        <f>IFERROR(+VLOOKUP("LDDAF1"&amp;A195,'Main File'!A:O,11,0),0)</f>
        <v>0</v>
      </c>
      <c r="H195" s="26">
        <f>IFERROR(+VLOOKUP("LDDAF1"&amp;A195,'Main File'!A:O,12,0),0)</f>
        <v>0</v>
      </c>
      <c r="I195" s="26">
        <f>IFERROR(+VLOOKUP("LDDAF1"&amp;A195,'Main File'!A:O,13,0),0)</f>
        <v>0</v>
      </c>
      <c r="J195" s="26">
        <f>IFERROR(+VLOOKUP("LDDAF1"&amp;A195,'Main File'!A:O,14,0),0)</f>
        <v>0</v>
      </c>
      <c r="K195" s="26">
        <f>IFERROR(+VLOOKUP("LDDAF1"&amp;A195,'Main File'!A:O,15,0),0)</f>
        <v>0</v>
      </c>
    </row>
    <row r="196" spans="1:11" x14ac:dyDescent="0.25">
      <c r="A196" s="9">
        <f t="shared" si="0"/>
        <v>43383</v>
      </c>
      <c r="B196" s="26">
        <f>IFERROR(+VLOOKUP("LDDAF1"&amp;A196,'Main File'!A:O,6,0),0)</f>
        <v>0</v>
      </c>
      <c r="C196" s="26">
        <f>IFERROR(+VLOOKUP("LDDAF1"&amp;A196,'Main File'!A:O,7,0),0)</f>
        <v>0</v>
      </c>
      <c r="D196" s="26">
        <f>IFERROR(+VLOOKUP("LDDAF1"&amp;A196,'Main File'!A:O,8,0),0)</f>
        <v>0</v>
      </c>
      <c r="E196" s="26">
        <f>IFERROR(+VLOOKUP("LDDAF1"&amp;A196,'Main File'!A:O,9,0),0)</f>
        <v>0</v>
      </c>
      <c r="F196" s="26">
        <f>IFERROR(+VLOOKUP("LDDAF1"&amp;A196,'Main File'!A:O,10,0),0)</f>
        <v>0</v>
      </c>
      <c r="G196" s="26">
        <f>IFERROR(+VLOOKUP("LDDAF1"&amp;A196,'Main File'!A:O,11,0),0)</f>
        <v>0</v>
      </c>
      <c r="H196" s="26">
        <f>IFERROR(+VLOOKUP("LDDAF1"&amp;A196,'Main File'!A:O,12,0),0)</f>
        <v>0</v>
      </c>
      <c r="I196" s="26">
        <f>IFERROR(+VLOOKUP("LDDAF1"&amp;A196,'Main File'!A:O,13,0),0)</f>
        <v>0</v>
      </c>
      <c r="J196" s="26">
        <f>IFERROR(+VLOOKUP("LDDAF1"&amp;A196,'Main File'!A:O,14,0),0)</f>
        <v>0</v>
      </c>
      <c r="K196" s="26">
        <f>IFERROR(+VLOOKUP("LDDAF1"&amp;A196,'Main File'!A:O,15,0),0)</f>
        <v>0</v>
      </c>
    </row>
    <row r="197" spans="1:11" x14ac:dyDescent="0.25">
      <c r="A197" s="9">
        <f t="shared" si="0"/>
        <v>43384</v>
      </c>
      <c r="B197" s="26">
        <f>IFERROR(+VLOOKUP("LDDAF1"&amp;A197,'Main File'!A:O,6,0),0)</f>
        <v>0</v>
      </c>
      <c r="C197" s="26">
        <f>IFERROR(+VLOOKUP("LDDAF1"&amp;A197,'Main File'!A:O,7,0),0)</f>
        <v>0</v>
      </c>
      <c r="D197" s="26">
        <f>IFERROR(+VLOOKUP("LDDAF1"&amp;A197,'Main File'!A:O,8,0),0)</f>
        <v>0</v>
      </c>
      <c r="E197" s="26">
        <f>IFERROR(+VLOOKUP("LDDAF1"&amp;A197,'Main File'!A:O,9,0),0)</f>
        <v>0</v>
      </c>
      <c r="F197" s="26">
        <f>IFERROR(+VLOOKUP("LDDAF1"&amp;A197,'Main File'!A:O,10,0),0)</f>
        <v>0</v>
      </c>
      <c r="G197" s="26">
        <f>IFERROR(+VLOOKUP("LDDAF1"&amp;A197,'Main File'!A:O,11,0),0)</f>
        <v>0</v>
      </c>
      <c r="H197" s="26">
        <f>IFERROR(+VLOOKUP("LDDAF1"&amp;A197,'Main File'!A:O,12,0),0)</f>
        <v>0</v>
      </c>
      <c r="I197" s="26">
        <f>IFERROR(+VLOOKUP("LDDAF1"&amp;A197,'Main File'!A:O,13,0),0)</f>
        <v>0</v>
      </c>
      <c r="J197" s="26">
        <f>IFERROR(+VLOOKUP("LDDAF1"&amp;A197,'Main File'!A:O,14,0),0)</f>
        <v>0</v>
      </c>
      <c r="K197" s="26">
        <f>IFERROR(+VLOOKUP("LDDAF1"&amp;A197,'Main File'!A:O,15,0),0)</f>
        <v>0</v>
      </c>
    </row>
    <row r="198" spans="1:11" x14ac:dyDescent="0.25">
      <c r="A198" s="9">
        <f t="shared" si="0"/>
        <v>43385</v>
      </c>
      <c r="B198" s="26">
        <f>IFERROR(+VLOOKUP("LDDAF1"&amp;A198,'Main File'!A:O,6,0),0)</f>
        <v>0</v>
      </c>
      <c r="C198" s="26">
        <f>IFERROR(+VLOOKUP("LDDAF1"&amp;A198,'Main File'!A:O,7,0),0)</f>
        <v>0</v>
      </c>
      <c r="D198" s="26">
        <f>IFERROR(+VLOOKUP("LDDAF1"&amp;A198,'Main File'!A:O,8,0),0)</f>
        <v>0</v>
      </c>
      <c r="E198" s="26">
        <f>IFERROR(+VLOOKUP("LDDAF1"&amp;A198,'Main File'!A:O,9,0),0)</f>
        <v>0</v>
      </c>
      <c r="F198" s="26">
        <f>IFERROR(+VLOOKUP("LDDAF1"&amp;A198,'Main File'!A:O,10,0),0)</f>
        <v>0</v>
      </c>
      <c r="G198" s="26">
        <f>IFERROR(+VLOOKUP("LDDAF1"&amp;A198,'Main File'!A:O,11,0),0)</f>
        <v>0</v>
      </c>
      <c r="H198" s="26">
        <f>IFERROR(+VLOOKUP("LDDAF1"&amp;A198,'Main File'!A:O,12,0),0)</f>
        <v>0</v>
      </c>
      <c r="I198" s="26">
        <f>IFERROR(+VLOOKUP("LDDAF1"&amp;A198,'Main File'!A:O,13,0),0)</f>
        <v>0</v>
      </c>
      <c r="J198" s="26">
        <f>IFERROR(+VLOOKUP("LDDAF1"&amp;A198,'Main File'!A:O,14,0),0)</f>
        <v>0</v>
      </c>
      <c r="K198" s="26">
        <f>IFERROR(+VLOOKUP("LDDAF1"&amp;A198,'Main File'!A:O,15,0),0)</f>
        <v>0</v>
      </c>
    </row>
    <row r="199" spans="1:11" x14ac:dyDescent="0.25">
      <c r="A199" s="9">
        <f t="shared" si="0"/>
        <v>43386</v>
      </c>
      <c r="B199" s="26">
        <f>IFERROR(+VLOOKUP("LDDAF1"&amp;A199,'Main File'!A:O,6,0),0)</f>
        <v>0</v>
      </c>
      <c r="C199" s="26">
        <f>IFERROR(+VLOOKUP("LDDAF1"&amp;A199,'Main File'!A:O,7,0),0)</f>
        <v>0</v>
      </c>
      <c r="D199" s="26">
        <f>IFERROR(+VLOOKUP("LDDAF1"&amp;A199,'Main File'!A:O,8,0),0)</f>
        <v>0</v>
      </c>
      <c r="E199" s="26">
        <f>IFERROR(+VLOOKUP("LDDAF1"&amp;A199,'Main File'!A:O,9,0),0)</f>
        <v>0</v>
      </c>
      <c r="F199" s="26">
        <f>IFERROR(+VLOOKUP("LDDAF1"&amp;A199,'Main File'!A:O,10,0),0)</f>
        <v>0</v>
      </c>
      <c r="G199" s="26">
        <f>IFERROR(+VLOOKUP("LDDAF1"&amp;A199,'Main File'!A:O,11,0),0)</f>
        <v>0</v>
      </c>
      <c r="H199" s="26">
        <f>IFERROR(+VLOOKUP("LDDAF1"&amp;A199,'Main File'!A:O,12,0),0)</f>
        <v>0</v>
      </c>
      <c r="I199" s="26">
        <f>IFERROR(+VLOOKUP("LDDAF1"&amp;A199,'Main File'!A:O,13,0),0)</f>
        <v>0</v>
      </c>
      <c r="J199" s="26">
        <f>IFERROR(+VLOOKUP("LDDAF1"&amp;A199,'Main File'!A:O,14,0),0)</f>
        <v>0</v>
      </c>
      <c r="K199" s="26">
        <f>IFERROR(+VLOOKUP("LDDAF1"&amp;A199,'Main File'!A:O,15,0),0)</f>
        <v>0</v>
      </c>
    </row>
    <row r="200" spans="1:11" x14ac:dyDescent="0.25">
      <c r="A200" s="9">
        <f t="shared" si="0"/>
        <v>43387</v>
      </c>
      <c r="B200" s="26">
        <f>IFERROR(+VLOOKUP("LDDAF1"&amp;A200,'Main File'!A:O,6,0),0)</f>
        <v>0</v>
      </c>
      <c r="C200" s="26">
        <f>IFERROR(+VLOOKUP("LDDAF1"&amp;A200,'Main File'!A:O,7,0),0)</f>
        <v>0</v>
      </c>
      <c r="D200" s="26">
        <f>IFERROR(+VLOOKUP("LDDAF1"&amp;A200,'Main File'!A:O,8,0),0)</f>
        <v>0</v>
      </c>
      <c r="E200" s="26">
        <f>IFERROR(+VLOOKUP("LDDAF1"&amp;A200,'Main File'!A:O,9,0),0)</f>
        <v>0</v>
      </c>
      <c r="F200" s="26">
        <f>IFERROR(+VLOOKUP("LDDAF1"&amp;A200,'Main File'!A:O,10,0),0)</f>
        <v>0</v>
      </c>
      <c r="G200" s="26">
        <f>IFERROR(+VLOOKUP("LDDAF1"&amp;A200,'Main File'!A:O,11,0),0)</f>
        <v>0</v>
      </c>
      <c r="H200" s="26">
        <f>IFERROR(+VLOOKUP("LDDAF1"&amp;A200,'Main File'!A:O,12,0),0)</f>
        <v>0</v>
      </c>
      <c r="I200" s="26">
        <f>IFERROR(+VLOOKUP("LDDAF1"&amp;A200,'Main File'!A:O,13,0),0)</f>
        <v>0</v>
      </c>
      <c r="J200" s="26">
        <f>IFERROR(+VLOOKUP("LDDAF1"&amp;A200,'Main File'!A:O,14,0),0)</f>
        <v>0</v>
      </c>
      <c r="K200" s="26">
        <f>IFERROR(+VLOOKUP("LDDAF1"&amp;A200,'Main File'!A:O,15,0),0)</f>
        <v>0</v>
      </c>
    </row>
    <row r="201" spans="1:11" x14ac:dyDescent="0.25">
      <c r="A201" s="9">
        <f t="shared" si="0"/>
        <v>43388</v>
      </c>
      <c r="B201" s="26">
        <f>IFERROR(+VLOOKUP("LDDAF1"&amp;A201,'Main File'!A:O,6,0),0)</f>
        <v>0</v>
      </c>
      <c r="C201" s="26">
        <f>IFERROR(+VLOOKUP("LDDAF1"&amp;A201,'Main File'!A:O,7,0),0)</f>
        <v>0</v>
      </c>
      <c r="D201" s="26">
        <f>IFERROR(+VLOOKUP("LDDAF1"&amp;A201,'Main File'!A:O,8,0),0)</f>
        <v>0</v>
      </c>
      <c r="E201" s="26">
        <f>IFERROR(+VLOOKUP("LDDAF1"&amp;A201,'Main File'!A:O,9,0),0)</f>
        <v>0</v>
      </c>
      <c r="F201" s="26">
        <f>IFERROR(+VLOOKUP("LDDAF1"&amp;A201,'Main File'!A:O,10,0),0)</f>
        <v>0</v>
      </c>
      <c r="G201" s="26">
        <f>IFERROR(+VLOOKUP("LDDAF1"&amp;A201,'Main File'!A:O,11,0),0)</f>
        <v>0</v>
      </c>
      <c r="H201" s="26">
        <f>IFERROR(+VLOOKUP("LDDAF1"&amp;A201,'Main File'!A:O,12,0),0)</f>
        <v>0</v>
      </c>
      <c r="I201" s="26">
        <f>IFERROR(+VLOOKUP("LDDAF1"&amp;A201,'Main File'!A:O,13,0),0)</f>
        <v>0</v>
      </c>
      <c r="J201" s="26">
        <f>IFERROR(+VLOOKUP("LDDAF1"&amp;A201,'Main File'!A:O,14,0),0)</f>
        <v>0</v>
      </c>
      <c r="K201" s="26">
        <f>IFERROR(+VLOOKUP("LDDAF1"&amp;A201,'Main File'!A:O,15,0),0)</f>
        <v>0</v>
      </c>
    </row>
    <row r="202" spans="1:11" x14ac:dyDescent="0.25">
      <c r="A202" s="9">
        <f t="shared" si="0"/>
        <v>43389</v>
      </c>
      <c r="B202" s="26">
        <f>IFERROR(+VLOOKUP("LDDAF1"&amp;A202,'Main File'!A:O,6,0),0)</f>
        <v>0</v>
      </c>
      <c r="C202" s="26">
        <f>IFERROR(+VLOOKUP("LDDAF1"&amp;A202,'Main File'!A:O,7,0),0)</f>
        <v>0</v>
      </c>
      <c r="D202" s="26">
        <f>IFERROR(+VLOOKUP("LDDAF1"&amp;A202,'Main File'!A:O,8,0),0)</f>
        <v>0</v>
      </c>
      <c r="E202" s="26">
        <f>IFERROR(+VLOOKUP("LDDAF1"&amp;A202,'Main File'!A:O,9,0),0)</f>
        <v>0</v>
      </c>
      <c r="F202" s="26">
        <f>IFERROR(+VLOOKUP("LDDAF1"&amp;A202,'Main File'!A:O,10,0),0)</f>
        <v>0</v>
      </c>
      <c r="G202" s="26">
        <f>IFERROR(+VLOOKUP("LDDAF1"&amp;A202,'Main File'!A:O,11,0),0)</f>
        <v>0</v>
      </c>
      <c r="H202" s="26">
        <f>IFERROR(+VLOOKUP("LDDAF1"&amp;A202,'Main File'!A:O,12,0),0)</f>
        <v>0</v>
      </c>
      <c r="I202" s="26">
        <f>IFERROR(+VLOOKUP("LDDAF1"&amp;A202,'Main File'!A:O,13,0),0)</f>
        <v>0</v>
      </c>
      <c r="J202" s="26">
        <f>IFERROR(+VLOOKUP("LDDAF1"&amp;A202,'Main File'!A:O,14,0),0)</f>
        <v>0</v>
      </c>
      <c r="K202" s="26">
        <f>IFERROR(+VLOOKUP("LDDAF1"&amp;A202,'Main File'!A:O,15,0),0)</f>
        <v>0</v>
      </c>
    </row>
    <row r="203" spans="1:11" x14ac:dyDescent="0.25">
      <c r="A203" s="9">
        <f t="shared" si="0"/>
        <v>43390</v>
      </c>
      <c r="B203" s="26">
        <f>IFERROR(+VLOOKUP("LDDAF1"&amp;A203,'Main File'!A:O,6,0),0)</f>
        <v>0</v>
      </c>
      <c r="C203" s="26">
        <f>IFERROR(+VLOOKUP("LDDAF1"&amp;A203,'Main File'!A:O,7,0),0)</f>
        <v>0</v>
      </c>
      <c r="D203" s="26">
        <f>IFERROR(+VLOOKUP("LDDAF1"&amp;A203,'Main File'!A:O,8,0),0)</f>
        <v>0</v>
      </c>
      <c r="E203" s="26">
        <f>IFERROR(+VLOOKUP("LDDAF1"&amp;A203,'Main File'!A:O,9,0),0)</f>
        <v>0</v>
      </c>
      <c r="F203" s="26">
        <f>IFERROR(+VLOOKUP("LDDAF1"&amp;A203,'Main File'!A:O,10,0),0)</f>
        <v>0</v>
      </c>
      <c r="G203" s="26">
        <f>IFERROR(+VLOOKUP("LDDAF1"&amp;A203,'Main File'!A:O,11,0),0)</f>
        <v>0</v>
      </c>
      <c r="H203" s="26">
        <f>IFERROR(+VLOOKUP("LDDAF1"&amp;A203,'Main File'!A:O,12,0),0)</f>
        <v>0</v>
      </c>
      <c r="I203" s="26">
        <f>IFERROR(+VLOOKUP("LDDAF1"&amp;A203,'Main File'!A:O,13,0),0)</f>
        <v>0</v>
      </c>
      <c r="J203" s="26">
        <f>IFERROR(+VLOOKUP("LDDAF1"&amp;A203,'Main File'!A:O,14,0),0)</f>
        <v>0</v>
      </c>
      <c r="K203" s="26">
        <f>IFERROR(+VLOOKUP("LDDAF1"&amp;A203,'Main File'!A:O,15,0),0)</f>
        <v>0</v>
      </c>
    </row>
    <row r="204" spans="1:11" x14ac:dyDescent="0.25">
      <c r="A204" s="9">
        <f t="shared" si="0"/>
        <v>43391</v>
      </c>
      <c r="B204" s="26">
        <f>IFERROR(+VLOOKUP("LDDAF1"&amp;A204,'Main File'!A:O,6,0),0)</f>
        <v>0</v>
      </c>
      <c r="C204" s="26">
        <f>IFERROR(+VLOOKUP("LDDAF1"&amp;A204,'Main File'!A:O,7,0),0)</f>
        <v>0</v>
      </c>
      <c r="D204" s="26">
        <f>IFERROR(+VLOOKUP("LDDAF1"&amp;A204,'Main File'!A:O,8,0),0)</f>
        <v>0</v>
      </c>
      <c r="E204" s="26">
        <f>IFERROR(+VLOOKUP("LDDAF1"&amp;A204,'Main File'!A:O,9,0),0)</f>
        <v>0</v>
      </c>
      <c r="F204" s="26">
        <f>IFERROR(+VLOOKUP("LDDAF1"&amp;A204,'Main File'!A:O,10,0),0)</f>
        <v>0</v>
      </c>
      <c r="G204" s="26">
        <f>IFERROR(+VLOOKUP("LDDAF1"&amp;A204,'Main File'!A:O,11,0),0)</f>
        <v>0</v>
      </c>
      <c r="H204" s="26">
        <f>IFERROR(+VLOOKUP("LDDAF1"&amp;A204,'Main File'!A:O,12,0),0)</f>
        <v>0</v>
      </c>
      <c r="I204" s="26">
        <f>IFERROR(+VLOOKUP("LDDAF1"&amp;A204,'Main File'!A:O,13,0),0)</f>
        <v>0</v>
      </c>
      <c r="J204" s="26">
        <f>IFERROR(+VLOOKUP("LDDAF1"&amp;A204,'Main File'!A:O,14,0),0)</f>
        <v>0</v>
      </c>
      <c r="K204" s="26">
        <f>IFERROR(+VLOOKUP("LDDAF1"&amp;A204,'Main File'!A:O,15,0),0)</f>
        <v>0</v>
      </c>
    </row>
    <row r="205" spans="1:11" x14ac:dyDescent="0.25">
      <c r="A205" s="9">
        <f t="shared" si="0"/>
        <v>43392</v>
      </c>
      <c r="B205" s="26">
        <f>IFERROR(+VLOOKUP("LDDAF1"&amp;A205,'Main File'!A:O,6,0),0)</f>
        <v>0</v>
      </c>
      <c r="C205" s="26">
        <f>IFERROR(+VLOOKUP("LDDAF1"&amp;A205,'Main File'!A:O,7,0),0)</f>
        <v>0</v>
      </c>
      <c r="D205" s="26">
        <f>IFERROR(+VLOOKUP("LDDAF1"&amp;A205,'Main File'!A:O,8,0),0)</f>
        <v>0</v>
      </c>
      <c r="E205" s="26">
        <f>IFERROR(+VLOOKUP("LDDAF1"&amp;A205,'Main File'!A:O,9,0),0)</f>
        <v>0</v>
      </c>
      <c r="F205" s="26">
        <f>IFERROR(+VLOOKUP("LDDAF1"&amp;A205,'Main File'!A:O,10,0),0)</f>
        <v>0</v>
      </c>
      <c r="G205" s="26">
        <f>IFERROR(+VLOOKUP("LDDAF1"&amp;A205,'Main File'!A:O,11,0),0)</f>
        <v>0</v>
      </c>
      <c r="H205" s="26">
        <f>IFERROR(+VLOOKUP("LDDAF1"&amp;A205,'Main File'!A:O,12,0),0)</f>
        <v>0</v>
      </c>
      <c r="I205" s="26">
        <f>IFERROR(+VLOOKUP("LDDAF1"&amp;A205,'Main File'!A:O,13,0),0)</f>
        <v>0</v>
      </c>
      <c r="J205" s="26">
        <f>IFERROR(+VLOOKUP("LDDAF1"&amp;A205,'Main File'!A:O,14,0),0)</f>
        <v>0</v>
      </c>
      <c r="K205" s="26">
        <f>IFERROR(+VLOOKUP("LDDAF1"&amp;A205,'Main File'!A:O,15,0),0)</f>
        <v>0</v>
      </c>
    </row>
    <row r="206" spans="1:11" x14ac:dyDescent="0.25">
      <c r="A206" s="9">
        <f t="shared" si="0"/>
        <v>43393</v>
      </c>
      <c r="B206" s="26">
        <f>IFERROR(+VLOOKUP("LDDAF1"&amp;A206,'Main File'!A:O,6,0),0)</f>
        <v>0</v>
      </c>
      <c r="C206" s="26">
        <f>IFERROR(+VLOOKUP("LDDAF1"&amp;A206,'Main File'!A:O,7,0),0)</f>
        <v>0</v>
      </c>
      <c r="D206" s="26">
        <f>IFERROR(+VLOOKUP("LDDAF1"&amp;A206,'Main File'!A:O,8,0),0)</f>
        <v>0</v>
      </c>
      <c r="E206" s="26">
        <f>IFERROR(+VLOOKUP("LDDAF1"&amp;A206,'Main File'!A:O,9,0),0)</f>
        <v>0</v>
      </c>
      <c r="F206" s="26">
        <f>IFERROR(+VLOOKUP("LDDAF1"&amp;A206,'Main File'!A:O,10,0),0)</f>
        <v>0</v>
      </c>
      <c r="G206" s="26">
        <f>IFERROR(+VLOOKUP("LDDAF1"&amp;A206,'Main File'!A:O,11,0),0)</f>
        <v>0</v>
      </c>
      <c r="H206" s="26">
        <f>IFERROR(+VLOOKUP("LDDAF1"&amp;A206,'Main File'!A:O,12,0),0)</f>
        <v>0</v>
      </c>
      <c r="I206" s="26">
        <f>IFERROR(+VLOOKUP("LDDAF1"&amp;A206,'Main File'!A:O,13,0),0)</f>
        <v>0</v>
      </c>
      <c r="J206" s="26">
        <f>IFERROR(+VLOOKUP("LDDAF1"&amp;A206,'Main File'!A:O,14,0),0)</f>
        <v>0</v>
      </c>
      <c r="K206" s="26">
        <f>IFERROR(+VLOOKUP("LDDAF1"&amp;A206,'Main File'!A:O,15,0),0)</f>
        <v>0</v>
      </c>
    </row>
    <row r="207" spans="1:11" x14ac:dyDescent="0.25">
      <c r="A207" s="9">
        <f t="shared" si="0"/>
        <v>43394</v>
      </c>
      <c r="B207" s="26">
        <f>IFERROR(+VLOOKUP("LDDAF1"&amp;A207,'Main File'!A:O,6,0),0)</f>
        <v>0</v>
      </c>
      <c r="C207" s="26">
        <f>IFERROR(+VLOOKUP("LDDAF1"&amp;A207,'Main File'!A:O,7,0),0)</f>
        <v>0</v>
      </c>
      <c r="D207" s="26">
        <f>IFERROR(+VLOOKUP("LDDAF1"&amp;A207,'Main File'!A:O,8,0),0)</f>
        <v>0</v>
      </c>
      <c r="E207" s="26">
        <f>IFERROR(+VLOOKUP("LDDAF1"&amp;A207,'Main File'!A:O,9,0),0)</f>
        <v>0</v>
      </c>
      <c r="F207" s="26">
        <f>IFERROR(+VLOOKUP("LDDAF1"&amp;A207,'Main File'!A:O,10,0),0)</f>
        <v>0</v>
      </c>
      <c r="G207" s="26">
        <f>IFERROR(+VLOOKUP("LDDAF1"&amp;A207,'Main File'!A:O,11,0),0)</f>
        <v>0</v>
      </c>
      <c r="H207" s="26">
        <f>IFERROR(+VLOOKUP("LDDAF1"&amp;A207,'Main File'!A:O,12,0),0)</f>
        <v>0</v>
      </c>
      <c r="I207" s="26">
        <f>IFERROR(+VLOOKUP("LDDAF1"&amp;A207,'Main File'!A:O,13,0),0)</f>
        <v>0</v>
      </c>
      <c r="J207" s="26">
        <f>IFERROR(+VLOOKUP("LDDAF1"&amp;A207,'Main File'!A:O,14,0),0)</f>
        <v>0</v>
      </c>
      <c r="K207" s="26">
        <f>IFERROR(+VLOOKUP("LDDAF1"&amp;A207,'Main File'!A:O,15,0),0)</f>
        <v>0</v>
      </c>
    </row>
    <row r="208" spans="1:11" x14ac:dyDescent="0.25">
      <c r="A208" s="9">
        <f t="shared" si="0"/>
        <v>43395</v>
      </c>
      <c r="B208" s="26">
        <f>IFERROR(+VLOOKUP("LDDAF1"&amp;A208,'Main File'!A:O,6,0),0)</f>
        <v>0</v>
      </c>
      <c r="C208" s="26">
        <f>IFERROR(+VLOOKUP("LDDAF1"&amp;A208,'Main File'!A:O,7,0),0)</f>
        <v>0</v>
      </c>
      <c r="D208" s="26">
        <f>IFERROR(+VLOOKUP("LDDAF1"&amp;A208,'Main File'!A:O,8,0),0)</f>
        <v>0</v>
      </c>
      <c r="E208" s="26">
        <f>IFERROR(+VLOOKUP("LDDAF1"&amp;A208,'Main File'!A:O,9,0),0)</f>
        <v>0</v>
      </c>
      <c r="F208" s="26">
        <f>IFERROR(+VLOOKUP("LDDAF1"&amp;A208,'Main File'!A:O,10,0),0)</f>
        <v>0</v>
      </c>
      <c r="G208" s="26">
        <f>IFERROR(+VLOOKUP("LDDAF1"&amp;A208,'Main File'!A:O,11,0),0)</f>
        <v>0</v>
      </c>
      <c r="H208" s="26">
        <f>IFERROR(+VLOOKUP("LDDAF1"&amp;A208,'Main File'!A:O,12,0),0)</f>
        <v>0</v>
      </c>
      <c r="I208" s="26">
        <f>IFERROR(+VLOOKUP("LDDAF1"&amp;A208,'Main File'!A:O,13,0),0)</f>
        <v>0</v>
      </c>
      <c r="J208" s="26">
        <f>IFERROR(+VLOOKUP("LDDAF1"&amp;A208,'Main File'!A:O,14,0),0)</f>
        <v>0</v>
      </c>
      <c r="K208" s="26">
        <f>IFERROR(+VLOOKUP("LDDAF1"&amp;A208,'Main File'!A:O,15,0),0)</f>
        <v>0</v>
      </c>
    </row>
    <row r="209" spans="1:11" x14ac:dyDescent="0.25">
      <c r="A209" s="9">
        <f t="shared" si="0"/>
        <v>43396</v>
      </c>
      <c r="B209" s="26">
        <f>IFERROR(+VLOOKUP("LDDAF1"&amp;A209,'Main File'!A:O,6,0),0)</f>
        <v>0</v>
      </c>
      <c r="C209" s="26">
        <f>IFERROR(+VLOOKUP("LDDAF1"&amp;A209,'Main File'!A:O,7,0),0)</f>
        <v>0</v>
      </c>
      <c r="D209" s="26">
        <f>IFERROR(+VLOOKUP("LDDAF1"&amp;A209,'Main File'!A:O,8,0),0)</f>
        <v>0</v>
      </c>
      <c r="E209" s="26">
        <f>IFERROR(+VLOOKUP("LDDAF1"&amp;A209,'Main File'!A:O,9,0),0)</f>
        <v>0</v>
      </c>
      <c r="F209" s="26">
        <f>IFERROR(+VLOOKUP("LDDAF1"&amp;A209,'Main File'!A:O,10,0),0)</f>
        <v>0</v>
      </c>
      <c r="G209" s="26">
        <f>IFERROR(+VLOOKUP("LDDAF1"&amp;A209,'Main File'!A:O,11,0),0)</f>
        <v>0</v>
      </c>
      <c r="H209" s="26">
        <f>IFERROR(+VLOOKUP("LDDAF1"&amp;A209,'Main File'!A:O,12,0),0)</f>
        <v>0</v>
      </c>
      <c r="I209" s="26">
        <f>IFERROR(+VLOOKUP("LDDAF1"&amp;A209,'Main File'!A:O,13,0),0)</f>
        <v>0</v>
      </c>
      <c r="J209" s="26">
        <f>IFERROR(+VLOOKUP("LDDAF1"&amp;A209,'Main File'!A:O,14,0),0)</f>
        <v>0</v>
      </c>
      <c r="K209" s="26">
        <f>IFERROR(+VLOOKUP("LDDAF1"&amp;A209,'Main File'!A:O,15,0),0)</f>
        <v>0</v>
      </c>
    </row>
    <row r="210" spans="1:11" x14ac:dyDescent="0.25">
      <c r="A210" s="9">
        <f t="shared" si="0"/>
        <v>43397</v>
      </c>
      <c r="B210" s="26">
        <f>IFERROR(+VLOOKUP("LDDAF1"&amp;A210,'Main File'!A:O,6,0),0)</f>
        <v>0</v>
      </c>
      <c r="C210" s="26">
        <f>IFERROR(+VLOOKUP("LDDAF1"&amp;A210,'Main File'!A:O,7,0),0)</f>
        <v>0</v>
      </c>
      <c r="D210" s="26">
        <f>IFERROR(+VLOOKUP("LDDAF1"&amp;A210,'Main File'!A:O,8,0),0)</f>
        <v>0</v>
      </c>
      <c r="E210" s="26">
        <f>IFERROR(+VLOOKUP("LDDAF1"&amp;A210,'Main File'!A:O,9,0),0)</f>
        <v>0</v>
      </c>
      <c r="F210" s="26">
        <f>IFERROR(+VLOOKUP("LDDAF1"&amp;A210,'Main File'!A:O,10,0),0)</f>
        <v>0</v>
      </c>
      <c r="G210" s="26">
        <f>IFERROR(+VLOOKUP("LDDAF1"&amp;A210,'Main File'!A:O,11,0),0)</f>
        <v>0</v>
      </c>
      <c r="H210" s="26">
        <f>IFERROR(+VLOOKUP("LDDAF1"&amp;A210,'Main File'!A:O,12,0),0)</f>
        <v>0</v>
      </c>
      <c r="I210" s="26">
        <f>IFERROR(+VLOOKUP("LDDAF1"&amp;A210,'Main File'!A:O,13,0),0)</f>
        <v>0</v>
      </c>
      <c r="J210" s="26">
        <f>IFERROR(+VLOOKUP("LDDAF1"&amp;A210,'Main File'!A:O,14,0),0)</f>
        <v>0</v>
      </c>
      <c r="K210" s="26">
        <f>IFERROR(+VLOOKUP("LDDAF1"&amp;A210,'Main File'!A:O,15,0),0)</f>
        <v>0</v>
      </c>
    </row>
    <row r="211" spans="1:11" x14ac:dyDescent="0.25">
      <c r="A211" s="9">
        <f t="shared" si="0"/>
        <v>43398</v>
      </c>
      <c r="B211" s="26">
        <f>IFERROR(+VLOOKUP("LDDAF1"&amp;A211,'Main File'!A:O,6,0),0)</f>
        <v>0</v>
      </c>
      <c r="C211" s="26">
        <f>IFERROR(+VLOOKUP("LDDAF1"&amp;A211,'Main File'!A:O,7,0),0)</f>
        <v>0</v>
      </c>
      <c r="D211" s="26">
        <f>IFERROR(+VLOOKUP("LDDAF1"&amp;A211,'Main File'!A:O,8,0),0)</f>
        <v>0</v>
      </c>
      <c r="E211" s="26">
        <f>IFERROR(+VLOOKUP("LDDAF1"&amp;A211,'Main File'!A:O,9,0),0)</f>
        <v>0</v>
      </c>
      <c r="F211" s="26">
        <f>IFERROR(+VLOOKUP("LDDAF1"&amp;A211,'Main File'!A:O,10,0),0)</f>
        <v>0</v>
      </c>
      <c r="G211" s="26">
        <f>IFERROR(+VLOOKUP("LDDAF1"&amp;A211,'Main File'!A:O,11,0),0)</f>
        <v>0</v>
      </c>
      <c r="H211" s="26">
        <f>IFERROR(+VLOOKUP("LDDAF1"&amp;A211,'Main File'!A:O,12,0),0)</f>
        <v>0</v>
      </c>
      <c r="I211" s="26">
        <f>IFERROR(+VLOOKUP("LDDAF1"&amp;A211,'Main File'!A:O,13,0),0)</f>
        <v>0</v>
      </c>
      <c r="J211" s="26">
        <f>IFERROR(+VLOOKUP("LDDAF1"&amp;A211,'Main File'!A:O,14,0),0)</f>
        <v>0</v>
      </c>
      <c r="K211" s="26">
        <f>IFERROR(+VLOOKUP("LDDAF1"&amp;A211,'Main File'!A:O,15,0),0)</f>
        <v>0</v>
      </c>
    </row>
    <row r="212" spans="1:11" x14ac:dyDescent="0.25">
      <c r="A212" s="9">
        <f t="shared" si="0"/>
        <v>43399</v>
      </c>
      <c r="B212" s="26">
        <f>IFERROR(+VLOOKUP("LDDAF1"&amp;A212,'Main File'!A:O,6,0),0)</f>
        <v>0</v>
      </c>
      <c r="C212" s="26">
        <f>IFERROR(+VLOOKUP("LDDAF1"&amp;A212,'Main File'!A:O,7,0),0)</f>
        <v>0</v>
      </c>
      <c r="D212" s="26">
        <f>IFERROR(+VLOOKUP("LDDAF1"&amp;A212,'Main File'!A:O,8,0),0)</f>
        <v>0</v>
      </c>
      <c r="E212" s="26">
        <f>IFERROR(+VLOOKUP("LDDAF1"&amp;A212,'Main File'!A:O,9,0),0)</f>
        <v>0</v>
      </c>
      <c r="F212" s="26">
        <f>IFERROR(+VLOOKUP("LDDAF1"&amp;A212,'Main File'!A:O,10,0),0)</f>
        <v>0</v>
      </c>
      <c r="G212" s="26">
        <f>IFERROR(+VLOOKUP("LDDAF1"&amp;A212,'Main File'!A:O,11,0),0)</f>
        <v>0</v>
      </c>
      <c r="H212" s="26">
        <f>IFERROR(+VLOOKUP("LDDAF1"&amp;A212,'Main File'!A:O,12,0),0)</f>
        <v>0</v>
      </c>
      <c r="I212" s="26">
        <f>IFERROR(+VLOOKUP("LDDAF1"&amp;A212,'Main File'!A:O,13,0),0)</f>
        <v>0</v>
      </c>
      <c r="J212" s="26">
        <f>IFERROR(+VLOOKUP("LDDAF1"&amp;A212,'Main File'!A:O,14,0),0)</f>
        <v>0</v>
      </c>
      <c r="K212" s="26">
        <f>IFERROR(+VLOOKUP("LDDAF1"&amp;A212,'Main File'!A:O,15,0),0)</f>
        <v>0</v>
      </c>
    </row>
    <row r="213" spans="1:11" x14ac:dyDescent="0.25">
      <c r="A213" s="9">
        <f t="shared" si="0"/>
        <v>43400</v>
      </c>
      <c r="B213" s="26">
        <f>IFERROR(+VLOOKUP("LDDAF1"&amp;A213,'Main File'!A:O,6,0),0)</f>
        <v>0</v>
      </c>
      <c r="C213" s="26">
        <f>IFERROR(+VLOOKUP("LDDAF1"&amp;A213,'Main File'!A:O,7,0),0)</f>
        <v>0</v>
      </c>
      <c r="D213" s="26">
        <f>IFERROR(+VLOOKUP("LDDAF1"&amp;A213,'Main File'!A:O,8,0),0)</f>
        <v>0</v>
      </c>
      <c r="E213" s="26">
        <f>IFERROR(+VLOOKUP("LDDAF1"&amp;A213,'Main File'!A:O,9,0),0)</f>
        <v>0</v>
      </c>
      <c r="F213" s="26">
        <f>IFERROR(+VLOOKUP("LDDAF1"&amp;A213,'Main File'!A:O,10,0),0)</f>
        <v>0</v>
      </c>
      <c r="G213" s="26">
        <f>IFERROR(+VLOOKUP("LDDAF1"&amp;A213,'Main File'!A:O,11,0),0)</f>
        <v>0</v>
      </c>
      <c r="H213" s="26">
        <f>IFERROR(+VLOOKUP("LDDAF1"&amp;A213,'Main File'!A:O,12,0),0)</f>
        <v>0</v>
      </c>
      <c r="I213" s="26">
        <f>IFERROR(+VLOOKUP("LDDAF1"&amp;A213,'Main File'!A:O,13,0),0)</f>
        <v>0</v>
      </c>
      <c r="J213" s="26">
        <f>IFERROR(+VLOOKUP("LDDAF1"&amp;A213,'Main File'!A:O,14,0),0)</f>
        <v>0</v>
      </c>
      <c r="K213" s="26">
        <f>IFERROR(+VLOOKUP("LDDAF1"&amp;A213,'Main File'!A:O,15,0),0)</f>
        <v>0</v>
      </c>
    </row>
    <row r="214" spans="1:11" x14ac:dyDescent="0.25">
      <c r="A214" s="9">
        <f t="shared" si="0"/>
        <v>43401</v>
      </c>
      <c r="B214" s="26">
        <f>IFERROR(+VLOOKUP("LDDAF1"&amp;A214,'Main File'!A:O,6,0),0)</f>
        <v>0</v>
      </c>
      <c r="C214" s="26">
        <f>IFERROR(+VLOOKUP("LDDAF1"&amp;A214,'Main File'!A:O,7,0),0)</f>
        <v>0</v>
      </c>
      <c r="D214" s="26">
        <f>IFERROR(+VLOOKUP("LDDAF1"&amp;A214,'Main File'!A:O,8,0),0)</f>
        <v>0</v>
      </c>
      <c r="E214" s="26">
        <f>IFERROR(+VLOOKUP("LDDAF1"&amp;A214,'Main File'!A:O,9,0),0)</f>
        <v>0</v>
      </c>
      <c r="F214" s="26">
        <f>IFERROR(+VLOOKUP("LDDAF1"&amp;A214,'Main File'!A:O,10,0),0)</f>
        <v>0</v>
      </c>
      <c r="G214" s="26">
        <f>IFERROR(+VLOOKUP("LDDAF1"&amp;A214,'Main File'!A:O,11,0),0)</f>
        <v>0</v>
      </c>
      <c r="H214" s="26">
        <f>IFERROR(+VLOOKUP("LDDAF1"&amp;A214,'Main File'!A:O,12,0),0)</f>
        <v>0</v>
      </c>
      <c r="I214" s="26">
        <f>IFERROR(+VLOOKUP("LDDAF1"&amp;A214,'Main File'!A:O,13,0),0)</f>
        <v>0</v>
      </c>
      <c r="J214" s="26">
        <f>IFERROR(+VLOOKUP("LDDAF1"&amp;A214,'Main File'!A:O,14,0),0)</f>
        <v>0</v>
      </c>
      <c r="K214" s="26">
        <f>IFERROR(+VLOOKUP("LDDAF1"&amp;A214,'Main File'!A:O,15,0),0)</f>
        <v>0</v>
      </c>
    </row>
    <row r="215" spans="1:11" x14ac:dyDescent="0.25">
      <c r="A215" s="9">
        <f t="shared" si="0"/>
        <v>43402</v>
      </c>
      <c r="B215" s="26">
        <f>IFERROR(+VLOOKUP("LDDAF1"&amp;A215,'Main File'!A:O,6,0),0)</f>
        <v>0</v>
      </c>
      <c r="C215" s="26">
        <f>IFERROR(+VLOOKUP("LDDAF1"&amp;A215,'Main File'!A:O,7,0),0)</f>
        <v>0</v>
      </c>
      <c r="D215" s="26">
        <f>IFERROR(+VLOOKUP("LDDAF1"&amp;A215,'Main File'!A:O,8,0),0)</f>
        <v>0</v>
      </c>
      <c r="E215" s="26">
        <f>IFERROR(+VLOOKUP("LDDAF1"&amp;A215,'Main File'!A:O,9,0),0)</f>
        <v>0</v>
      </c>
      <c r="F215" s="26">
        <f>IFERROR(+VLOOKUP("LDDAF1"&amp;A215,'Main File'!A:O,10,0),0)</f>
        <v>0</v>
      </c>
      <c r="G215" s="26">
        <f>IFERROR(+VLOOKUP("LDDAF1"&amp;A215,'Main File'!A:O,11,0),0)</f>
        <v>0</v>
      </c>
      <c r="H215" s="26">
        <f>IFERROR(+VLOOKUP("LDDAF1"&amp;A215,'Main File'!A:O,12,0),0)</f>
        <v>0</v>
      </c>
      <c r="I215" s="26">
        <f>IFERROR(+VLOOKUP("LDDAF1"&amp;A215,'Main File'!A:O,13,0),0)</f>
        <v>0</v>
      </c>
      <c r="J215" s="26">
        <f>IFERROR(+VLOOKUP("LDDAF1"&amp;A215,'Main File'!A:O,14,0),0)</f>
        <v>0</v>
      </c>
      <c r="K215" s="26">
        <f>IFERROR(+VLOOKUP("LDDAF1"&amp;A215,'Main File'!A:O,15,0),0)</f>
        <v>0</v>
      </c>
    </row>
    <row r="216" spans="1:11" x14ac:dyDescent="0.25">
      <c r="A216" s="9">
        <f t="shared" si="0"/>
        <v>43403</v>
      </c>
      <c r="B216" s="26">
        <f>IFERROR(+VLOOKUP("LDDAF1"&amp;A216,'Main File'!A:O,6,0),0)</f>
        <v>0</v>
      </c>
      <c r="C216" s="26">
        <f>IFERROR(+VLOOKUP("LDDAF1"&amp;A216,'Main File'!A:O,7,0),0)</f>
        <v>0</v>
      </c>
      <c r="D216" s="26">
        <f>IFERROR(+VLOOKUP("LDDAF1"&amp;A216,'Main File'!A:O,8,0),0)</f>
        <v>0</v>
      </c>
      <c r="E216" s="26">
        <f>IFERROR(+VLOOKUP("LDDAF1"&amp;A216,'Main File'!A:O,9,0),0)</f>
        <v>0</v>
      </c>
      <c r="F216" s="26">
        <f>IFERROR(+VLOOKUP("LDDAF1"&amp;A216,'Main File'!A:O,10,0),0)</f>
        <v>0</v>
      </c>
      <c r="G216" s="26">
        <f>IFERROR(+VLOOKUP("LDDAF1"&amp;A216,'Main File'!A:O,11,0),0)</f>
        <v>0</v>
      </c>
      <c r="H216" s="26">
        <f>IFERROR(+VLOOKUP("LDDAF1"&amp;A216,'Main File'!A:O,12,0),0)</f>
        <v>0</v>
      </c>
      <c r="I216" s="26">
        <f>IFERROR(+VLOOKUP("LDDAF1"&amp;A216,'Main File'!A:O,13,0),0)</f>
        <v>0</v>
      </c>
      <c r="J216" s="26">
        <f>IFERROR(+VLOOKUP("LDDAF1"&amp;A216,'Main File'!A:O,14,0),0)</f>
        <v>0</v>
      </c>
      <c r="K216" s="26">
        <f>IFERROR(+VLOOKUP("LDDAF1"&amp;A216,'Main File'!A:O,15,0),0)</f>
        <v>0</v>
      </c>
    </row>
    <row r="217" spans="1:11" x14ac:dyDescent="0.25">
      <c r="A217" s="9">
        <f t="shared" si="0"/>
        <v>43404</v>
      </c>
      <c r="B217" s="26">
        <f>IFERROR(+VLOOKUP("LDDAF1"&amp;A217,'Main File'!A:O,6,0),0)</f>
        <v>0</v>
      </c>
      <c r="C217" s="26">
        <f>IFERROR(+VLOOKUP("LDDAF1"&amp;A217,'Main File'!A:O,7,0),0)</f>
        <v>0</v>
      </c>
      <c r="D217" s="26">
        <f>IFERROR(+VLOOKUP("LDDAF1"&amp;A217,'Main File'!A:O,8,0),0)</f>
        <v>0</v>
      </c>
      <c r="E217" s="26">
        <f>IFERROR(+VLOOKUP("LDDAF1"&amp;A217,'Main File'!A:O,9,0),0)</f>
        <v>0</v>
      </c>
      <c r="F217" s="26">
        <f>IFERROR(+VLOOKUP("LDDAF1"&amp;A217,'Main File'!A:O,10,0),0)</f>
        <v>0</v>
      </c>
      <c r="G217" s="26">
        <f>IFERROR(+VLOOKUP("LDDAF1"&amp;A217,'Main File'!A:O,11,0),0)</f>
        <v>0</v>
      </c>
      <c r="H217" s="26">
        <f>IFERROR(+VLOOKUP("LDDAF1"&amp;A217,'Main File'!A:O,12,0),0)</f>
        <v>0</v>
      </c>
      <c r="I217" s="26">
        <f>IFERROR(+VLOOKUP("LDDAF1"&amp;A217,'Main File'!A:O,13,0),0)</f>
        <v>0</v>
      </c>
      <c r="J217" s="26">
        <f>IFERROR(+VLOOKUP("LDDAF1"&amp;A217,'Main File'!A:O,14,0),0)</f>
        <v>0</v>
      </c>
      <c r="K217" s="26">
        <f>IFERROR(+VLOOKUP("LDDAF1"&amp;A217,'Main File'!A:O,15,0),0)</f>
        <v>0</v>
      </c>
    </row>
    <row r="218" spans="1:11" x14ac:dyDescent="0.25">
      <c r="A218" s="9">
        <f t="shared" si="0"/>
        <v>43405</v>
      </c>
      <c r="B218" s="26">
        <f>IFERROR(+VLOOKUP("LDDAF1"&amp;A218,'Main File'!A:O,6,0),0)</f>
        <v>0</v>
      </c>
      <c r="C218" s="26">
        <f>IFERROR(+VLOOKUP("LDDAF1"&amp;A218,'Main File'!A:O,7,0),0)</f>
        <v>0</v>
      </c>
      <c r="D218" s="26">
        <f>IFERROR(+VLOOKUP("LDDAF1"&amp;A218,'Main File'!A:O,8,0),0)</f>
        <v>0</v>
      </c>
      <c r="E218" s="26">
        <f>IFERROR(+VLOOKUP("LDDAF1"&amp;A218,'Main File'!A:O,9,0),0)</f>
        <v>0</v>
      </c>
      <c r="F218" s="26">
        <f>IFERROR(+VLOOKUP("LDDAF1"&amp;A218,'Main File'!A:O,10,0),0)</f>
        <v>0</v>
      </c>
      <c r="G218" s="26">
        <f>IFERROR(+VLOOKUP("LDDAF1"&amp;A218,'Main File'!A:O,11,0),0)</f>
        <v>0</v>
      </c>
      <c r="H218" s="26">
        <f>IFERROR(+VLOOKUP("LDDAF1"&amp;A218,'Main File'!A:O,12,0),0)</f>
        <v>0</v>
      </c>
      <c r="I218" s="26">
        <f>IFERROR(+VLOOKUP("LDDAF1"&amp;A218,'Main File'!A:O,13,0),0)</f>
        <v>0</v>
      </c>
      <c r="J218" s="26">
        <f>IFERROR(+VLOOKUP("LDDAF1"&amp;A218,'Main File'!A:O,14,0),0)</f>
        <v>0</v>
      </c>
      <c r="K218" s="26">
        <f>IFERROR(+VLOOKUP("LDDAF1"&amp;A218,'Main File'!A:O,15,0),0)</f>
        <v>0</v>
      </c>
    </row>
    <row r="219" spans="1:11" x14ac:dyDescent="0.25">
      <c r="A219" s="9">
        <f t="shared" si="0"/>
        <v>43406</v>
      </c>
      <c r="B219" s="26">
        <f>IFERROR(+VLOOKUP("LDDAF1"&amp;A219,'Main File'!A:O,6,0),0)</f>
        <v>0</v>
      </c>
      <c r="C219" s="26">
        <f>IFERROR(+VLOOKUP("LDDAF1"&amp;A219,'Main File'!A:O,7,0),0)</f>
        <v>0</v>
      </c>
      <c r="D219" s="26">
        <f>IFERROR(+VLOOKUP("LDDAF1"&amp;A219,'Main File'!A:O,8,0),0)</f>
        <v>0</v>
      </c>
      <c r="E219" s="26">
        <f>IFERROR(+VLOOKUP("LDDAF1"&amp;A219,'Main File'!A:O,9,0),0)</f>
        <v>0</v>
      </c>
      <c r="F219" s="26">
        <f>IFERROR(+VLOOKUP("LDDAF1"&amp;A219,'Main File'!A:O,10,0),0)</f>
        <v>0</v>
      </c>
      <c r="G219" s="26">
        <f>IFERROR(+VLOOKUP("LDDAF1"&amp;A219,'Main File'!A:O,11,0),0)</f>
        <v>0</v>
      </c>
      <c r="H219" s="26">
        <f>IFERROR(+VLOOKUP("LDDAF1"&amp;A219,'Main File'!A:O,12,0),0)</f>
        <v>0</v>
      </c>
      <c r="I219" s="26">
        <f>IFERROR(+VLOOKUP("LDDAF1"&amp;A219,'Main File'!A:O,13,0),0)</f>
        <v>0</v>
      </c>
      <c r="J219" s="26">
        <f>IFERROR(+VLOOKUP("LDDAF1"&amp;A219,'Main File'!A:O,14,0),0)</f>
        <v>0</v>
      </c>
      <c r="K219" s="26">
        <f>IFERROR(+VLOOKUP("LDDAF1"&amp;A219,'Main File'!A:O,15,0),0)</f>
        <v>0</v>
      </c>
    </row>
    <row r="220" spans="1:11" x14ac:dyDescent="0.25">
      <c r="A220" s="9">
        <f t="shared" si="0"/>
        <v>43407</v>
      </c>
      <c r="B220" s="26">
        <f>IFERROR(+VLOOKUP("LDDAF1"&amp;A220,'Main File'!A:O,6,0),0)</f>
        <v>0</v>
      </c>
      <c r="C220" s="26">
        <f>IFERROR(+VLOOKUP("LDDAF1"&amp;A220,'Main File'!A:O,7,0),0)</f>
        <v>0</v>
      </c>
      <c r="D220" s="26">
        <f>IFERROR(+VLOOKUP("LDDAF1"&amp;A220,'Main File'!A:O,8,0),0)</f>
        <v>0</v>
      </c>
      <c r="E220" s="26">
        <f>IFERROR(+VLOOKUP("LDDAF1"&amp;A220,'Main File'!A:O,9,0),0)</f>
        <v>0</v>
      </c>
      <c r="F220" s="26">
        <f>IFERROR(+VLOOKUP("LDDAF1"&amp;A220,'Main File'!A:O,10,0),0)</f>
        <v>0</v>
      </c>
      <c r="G220" s="26">
        <f>IFERROR(+VLOOKUP("LDDAF1"&amp;A220,'Main File'!A:O,11,0),0)</f>
        <v>0</v>
      </c>
      <c r="H220" s="26">
        <f>IFERROR(+VLOOKUP("LDDAF1"&amp;A220,'Main File'!A:O,12,0),0)</f>
        <v>0</v>
      </c>
      <c r="I220" s="26">
        <f>IFERROR(+VLOOKUP("LDDAF1"&amp;A220,'Main File'!A:O,13,0),0)</f>
        <v>0</v>
      </c>
      <c r="J220" s="26">
        <f>IFERROR(+VLOOKUP("LDDAF1"&amp;A220,'Main File'!A:O,14,0),0)</f>
        <v>0</v>
      </c>
      <c r="K220" s="26">
        <f>IFERROR(+VLOOKUP("LDDAF1"&amp;A220,'Main File'!A:O,15,0),0)</f>
        <v>0</v>
      </c>
    </row>
    <row r="221" spans="1:11" x14ac:dyDescent="0.25">
      <c r="A221" s="9">
        <f t="shared" si="0"/>
        <v>43408</v>
      </c>
      <c r="B221" s="26">
        <f>IFERROR(+VLOOKUP("LDDAF1"&amp;A221,'Main File'!A:O,6,0),0)</f>
        <v>0</v>
      </c>
      <c r="C221" s="26">
        <f>IFERROR(+VLOOKUP("LDDAF1"&amp;A221,'Main File'!A:O,7,0),0)</f>
        <v>0</v>
      </c>
      <c r="D221" s="26">
        <f>IFERROR(+VLOOKUP("LDDAF1"&amp;A221,'Main File'!A:O,8,0),0)</f>
        <v>0</v>
      </c>
      <c r="E221" s="26">
        <f>IFERROR(+VLOOKUP("LDDAF1"&amp;A221,'Main File'!A:O,9,0),0)</f>
        <v>0</v>
      </c>
      <c r="F221" s="26">
        <f>IFERROR(+VLOOKUP("LDDAF1"&amp;A221,'Main File'!A:O,10,0),0)</f>
        <v>0</v>
      </c>
      <c r="G221" s="26">
        <f>IFERROR(+VLOOKUP("LDDAF1"&amp;A221,'Main File'!A:O,11,0),0)</f>
        <v>0</v>
      </c>
      <c r="H221" s="26">
        <f>IFERROR(+VLOOKUP("LDDAF1"&amp;A221,'Main File'!A:O,12,0),0)</f>
        <v>0</v>
      </c>
      <c r="I221" s="26">
        <f>IFERROR(+VLOOKUP("LDDAF1"&amp;A221,'Main File'!A:O,13,0),0)</f>
        <v>0</v>
      </c>
      <c r="J221" s="26">
        <f>IFERROR(+VLOOKUP("LDDAF1"&amp;A221,'Main File'!A:O,14,0),0)</f>
        <v>0</v>
      </c>
      <c r="K221" s="26">
        <f>IFERROR(+VLOOKUP("LDDAF1"&amp;A221,'Main File'!A:O,15,0),0)</f>
        <v>0</v>
      </c>
    </row>
    <row r="222" spans="1:11" x14ac:dyDescent="0.25">
      <c r="A222" s="9">
        <f t="shared" si="0"/>
        <v>43409</v>
      </c>
      <c r="B222" s="26">
        <f>IFERROR(+VLOOKUP("LDDAF1"&amp;A222,'Main File'!A:O,6,0),0)</f>
        <v>0</v>
      </c>
      <c r="C222" s="26">
        <f>IFERROR(+VLOOKUP("LDDAF1"&amp;A222,'Main File'!A:O,7,0),0)</f>
        <v>0</v>
      </c>
      <c r="D222" s="26">
        <f>IFERROR(+VLOOKUP("LDDAF1"&amp;A222,'Main File'!A:O,8,0),0)</f>
        <v>0</v>
      </c>
      <c r="E222" s="26">
        <f>IFERROR(+VLOOKUP("LDDAF1"&amp;A222,'Main File'!A:O,9,0),0)</f>
        <v>0</v>
      </c>
      <c r="F222" s="26">
        <f>IFERROR(+VLOOKUP("LDDAF1"&amp;A222,'Main File'!A:O,10,0),0)</f>
        <v>0</v>
      </c>
      <c r="G222" s="26">
        <f>IFERROR(+VLOOKUP("LDDAF1"&amp;A222,'Main File'!A:O,11,0),0)</f>
        <v>0</v>
      </c>
      <c r="H222" s="26">
        <f>IFERROR(+VLOOKUP("LDDAF1"&amp;A222,'Main File'!A:O,12,0),0)</f>
        <v>0</v>
      </c>
      <c r="I222" s="26">
        <f>IFERROR(+VLOOKUP("LDDAF1"&amp;A222,'Main File'!A:O,13,0),0)</f>
        <v>0</v>
      </c>
      <c r="J222" s="26">
        <f>IFERROR(+VLOOKUP("LDDAF1"&amp;A222,'Main File'!A:O,14,0),0)</f>
        <v>0</v>
      </c>
      <c r="K222" s="26">
        <f>IFERROR(+VLOOKUP("LDDAF1"&amp;A222,'Main File'!A:O,15,0),0)</f>
        <v>0</v>
      </c>
    </row>
    <row r="223" spans="1:11" x14ac:dyDescent="0.25">
      <c r="A223" s="9">
        <f t="shared" si="0"/>
        <v>43410</v>
      </c>
      <c r="B223" s="26">
        <f>IFERROR(+VLOOKUP("LDDAF1"&amp;A223,'Main File'!A:O,6,0),0)</f>
        <v>0</v>
      </c>
      <c r="C223" s="26">
        <f>IFERROR(+VLOOKUP("LDDAF1"&amp;A223,'Main File'!A:O,7,0),0)</f>
        <v>0</v>
      </c>
      <c r="D223" s="26">
        <f>IFERROR(+VLOOKUP("LDDAF1"&amp;A223,'Main File'!A:O,8,0),0)</f>
        <v>0</v>
      </c>
      <c r="E223" s="26">
        <f>IFERROR(+VLOOKUP("LDDAF1"&amp;A223,'Main File'!A:O,9,0),0)</f>
        <v>0</v>
      </c>
      <c r="F223" s="26">
        <f>IFERROR(+VLOOKUP("LDDAF1"&amp;A223,'Main File'!A:O,10,0),0)</f>
        <v>0</v>
      </c>
      <c r="G223" s="26">
        <f>IFERROR(+VLOOKUP("LDDAF1"&amp;A223,'Main File'!A:O,11,0),0)</f>
        <v>0</v>
      </c>
      <c r="H223" s="26">
        <f>IFERROR(+VLOOKUP("LDDAF1"&amp;A223,'Main File'!A:O,12,0),0)</f>
        <v>0</v>
      </c>
      <c r="I223" s="26">
        <f>IFERROR(+VLOOKUP("LDDAF1"&amp;A223,'Main File'!A:O,13,0),0)</f>
        <v>0</v>
      </c>
      <c r="J223" s="26">
        <f>IFERROR(+VLOOKUP("LDDAF1"&amp;A223,'Main File'!A:O,14,0),0)</f>
        <v>0</v>
      </c>
      <c r="K223" s="26">
        <f>IFERROR(+VLOOKUP("LDDAF1"&amp;A223,'Main File'!A:O,15,0),0)</f>
        <v>0</v>
      </c>
    </row>
    <row r="224" spans="1:11" x14ac:dyDescent="0.25">
      <c r="A224" s="9">
        <f t="shared" si="0"/>
        <v>43411</v>
      </c>
      <c r="B224" s="26">
        <f>IFERROR(+VLOOKUP("LDDAF1"&amp;A224,'Main File'!A:O,6,0),0)</f>
        <v>0</v>
      </c>
      <c r="C224" s="26">
        <f>IFERROR(+VLOOKUP("LDDAF1"&amp;A224,'Main File'!A:O,7,0),0)</f>
        <v>0</v>
      </c>
      <c r="D224" s="26">
        <f>IFERROR(+VLOOKUP("LDDAF1"&amp;A224,'Main File'!A:O,8,0),0)</f>
        <v>0</v>
      </c>
      <c r="E224" s="26">
        <f>IFERROR(+VLOOKUP("LDDAF1"&amp;A224,'Main File'!A:O,9,0),0)</f>
        <v>0</v>
      </c>
      <c r="F224" s="26">
        <f>IFERROR(+VLOOKUP("LDDAF1"&amp;A224,'Main File'!A:O,10,0),0)</f>
        <v>0</v>
      </c>
      <c r="G224" s="26">
        <f>IFERROR(+VLOOKUP("LDDAF1"&amp;A224,'Main File'!A:O,11,0),0)</f>
        <v>0</v>
      </c>
      <c r="H224" s="26">
        <f>IFERROR(+VLOOKUP("LDDAF1"&amp;A224,'Main File'!A:O,12,0),0)</f>
        <v>0</v>
      </c>
      <c r="I224" s="26">
        <f>IFERROR(+VLOOKUP("LDDAF1"&amp;A224,'Main File'!A:O,13,0),0)</f>
        <v>0</v>
      </c>
      <c r="J224" s="26">
        <f>IFERROR(+VLOOKUP("LDDAF1"&amp;A224,'Main File'!A:O,14,0),0)</f>
        <v>0</v>
      </c>
      <c r="K224" s="26">
        <f>IFERROR(+VLOOKUP("LDDAF1"&amp;A224,'Main File'!A:O,15,0),0)</f>
        <v>0</v>
      </c>
    </row>
    <row r="225" spans="1:11" x14ac:dyDescent="0.25">
      <c r="A225" s="9">
        <f t="shared" si="0"/>
        <v>43412</v>
      </c>
      <c r="B225" s="26">
        <f>IFERROR(+VLOOKUP("LDDAF1"&amp;A225,'Main File'!A:O,6,0),0)</f>
        <v>0</v>
      </c>
      <c r="C225" s="26">
        <f>IFERROR(+VLOOKUP("LDDAF1"&amp;A225,'Main File'!A:O,7,0),0)</f>
        <v>0</v>
      </c>
      <c r="D225" s="26">
        <f>IFERROR(+VLOOKUP("LDDAF1"&amp;A225,'Main File'!A:O,8,0),0)</f>
        <v>0</v>
      </c>
      <c r="E225" s="26">
        <f>IFERROR(+VLOOKUP("LDDAF1"&amp;A225,'Main File'!A:O,9,0),0)</f>
        <v>0</v>
      </c>
      <c r="F225" s="26">
        <f>IFERROR(+VLOOKUP("LDDAF1"&amp;A225,'Main File'!A:O,10,0),0)</f>
        <v>0</v>
      </c>
      <c r="G225" s="26">
        <f>IFERROR(+VLOOKUP("LDDAF1"&amp;A225,'Main File'!A:O,11,0),0)</f>
        <v>0</v>
      </c>
      <c r="H225" s="26">
        <f>IFERROR(+VLOOKUP("LDDAF1"&amp;A225,'Main File'!A:O,12,0),0)</f>
        <v>0</v>
      </c>
      <c r="I225" s="26">
        <f>IFERROR(+VLOOKUP("LDDAF1"&amp;A225,'Main File'!A:O,13,0),0)</f>
        <v>0</v>
      </c>
      <c r="J225" s="26">
        <f>IFERROR(+VLOOKUP("LDDAF1"&amp;A225,'Main File'!A:O,14,0),0)</f>
        <v>0</v>
      </c>
      <c r="K225" s="26">
        <f>IFERROR(+VLOOKUP("LDDAF1"&amp;A225,'Main File'!A:O,15,0),0)</f>
        <v>0</v>
      </c>
    </row>
    <row r="226" spans="1:11" x14ac:dyDescent="0.25">
      <c r="A226" s="9">
        <f t="shared" ref="A226:A289" si="1">+A225+1</f>
        <v>43413</v>
      </c>
      <c r="B226" s="26">
        <f>IFERROR(+VLOOKUP("LDDAF1"&amp;A226,'Main File'!A:O,6,0),0)</f>
        <v>0</v>
      </c>
      <c r="C226" s="26">
        <f>IFERROR(+VLOOKUP("LDDAF1"&amp;A226,'Main File'!A:O,7,0),0)</f>
        <v>0</v>
      </c>
      <c r="D226" s="26">
        <f>IFERROR(+VLOOKUP("LDDAF1"&amp;A226,'Main File'!A:O,8,0),0)</f>
        <v>0</v>
      </c>
      <c r="E226" s="26">
        <f>IFERROR(+VLOOKUP("LDDAF1"&amp;A226,'Main File'!A:O,9,0),0)</f>
        <v>0</v>
      </c>
      <c r="F226" s="26">
        <f>IFERROR(+VLOOKUP("LDDAF1"&amp;A226,'Main File'!A:O,10,0),0)</f>
        <v>0</v>
      </c>
      <c r="G226" s="26">
        <f>IFERROR(+VLOOKUP("LDDAF1"&amp;A226,'Main File'!A:O,11,0),0)</f>
        <v>0</v>
      </c>
      <c r="H226" s="26">
        <f>IFERROR(+VLOOKUP("LDDAF1"&amp;A226,'Main File'!A:O,12,0),0)</f>
        <v>0</v>
      </c>
      <c r="I226" s="26">
        <f>IFERROR(+VLOOKUP("LDDAF1"&amp;A226,'Main File'!A:O,13,0),0)</f>
        <v>0</v>
      </c>
      <c r="J226" s="26">
        <f>IFERROR(+VLOOKUP("LDDAF1"&amp;A226,'Main File'!A:O,14,0),0)</f>
        <v>0</v>
      </c>
      <c r="K226" s="26">
        <f>IFERROR(+VLOOKUP("LDDAF1"&amp;A226,'Main File'!A:O,15,0),0)</f>
        <v>0</v>
      </c>
    </row>
    <row r="227" spans="1:11" x14ac:dyDescent="0.25">
      <c r="A227" s="9">
        <f t="shared" si="1"/>
        <v>43414</v>
      </c>
      <c r="B227" s="26">
        <f>IFERROR(+VLOOKUP("LDDAF1"&amp;A227,'Main File'!A:O,6,0),0)</f>
        <v>0</v>
      </c>
      <c r="C227" s="26">
        <f>IFERROR(+VLOOKUP("LDDAF1"&amp;A227,'Main File'!A:O,7,0),0)</f>
        <v>0</v>
      </c>
      <c r="D227" s="26">
        <f>IFERROR(+VLOOKUP("LDDAF1"&amp;A227,'Main File'!A:O,8,0),0)</f>
        <v>0</v>
      </c>
      <c r="E227" s="26">
        <f>IFERROR(+VLOOKUP("LDDAF1"&amp;A227,'Main File'!A:O,9,0),0)</f>
        <v>0</v>
      </c>
      <c r="F227" s="26">
        <f>IFERROR(+VLOOKUP("LDDAF1"&amp;A227,'Main File'!A:O,10,0),0)</f>
        <v>0</v>
      </c>
      <c r="G227" s="26">
        <f>IFERROR(+VLOOKUP("LDDAF1"&amp;A227,'Main File'!A:O,11,0),0)</f>
        <v>0</v>
      </c>
      <c r="H227" s="26">
        <f>IFERROR(+VLOOKUP("LDDAF1"&amp;A227,'Main File'!A:O,12,0),0)</f>
        <v>0</v>
      </c>
      <c r="I227" s="26">
        <f>IFERROR(+VLOOKUP("LDDAF1"&amp;A227,'Main File'!A:O,13,0),0)</f>
        <v>0</v>
      </c>
      <c r="J227" s="26">
        <f>IFERROR(+VLOOKUP("LDDAF1"&amp;A227,'Main File'!A:O,14,0),0)</f>
        <v>0</v>
      </c>
      <c r="K227" s="26">
        <f>IFERROR(+VLOOKUP("LDDAF1"&amp;A227,'Main File'!A:O,15,0),0)</f>
        <v>0</v>
      </c>
    </row>
    <row r="228" spans="1:11" x14ac:dyDescent="0.25">
      <c r="A228" s="9">
        <f t="shared" si="1"/>
        <v>43415</v>
      </c>
      <c r="B228" s="26">
        <f>IFERROR(+VLOOKUP("LDDAF1"&amp;A228,'Main File'!A:O,6,0),0)</f>
        <v>0</v>
      </c>
      <c r="C228" s="26">
        <f>IFERROR(+VLOOKUP("LDDAF1"&amp;A228,'Main File'!A:O,7,0),0)</f>
        <v>0</v>
      </c>
      <c r="D228" s="26">
        <f>IFERROR(+VLOOKUP("LDDAF1"&amp;A228,'Main File'!A:O,8,0),0)</f>
        <v>0</v>
      </c>
      <c r="E228" s="26">
        <f>IFERROR(+VLOOKUP("LDDAF1"&amp;A228,'Main File'!A:O,9,0),0)</f>
        <v>0</v>
      </c>
      <c r="F228" s="26">
        <f>IFERROR(+VLOOKUP("LDDAF1"&amp;A228,'Main File'!A:O,10,0),0)</f>
        <v>0</v>
      </c>
      <c r="G228" s="26">
        <f>IFERROR(+VLOOKUP("LDDAF1"&amp;A228,'Main File'!A:O,11,0),0)</f>
        <v>0</v>
      </c>
      <c r="H228" s="26">
        <f>IFERROR(+VLOOKUP("LDDAF1"&amp;A228,'Main File'!A:O,12,0),0)</f>
        <v>0</v>
      </c>
      <c r="I228" s="26">
        <f>IFERROR(+VLOOKUP("LDDAF1"&amp;A228,'Main File'!A:O,13,0),0)</f>
        <v>0</v>
      </c>
      <c r="J228" s="26">
        <f>IFERROR(+VLOOKUP("LDDAF1"&amp;A228,'Main File'!A:O,14,0),0)</f>
        <v>0</v>
      </c>
      <c r="K228" s="26">
        <f>IFERROR(+VLOOKUP("LDDAF1"&amp;A228,'Main File'!A:O,15,0),0)</f>
        <v>0</v>
      </c>
    </row>
    <row r="229" spans="1:11" x14ac:dyDescent="0.25">
      <c r="A229" s="9">
        <f t="shared" si="1"/>
        <v>43416</v>
      </c>
      <c r="B229" s="26">
        <f>IFERROR(+VLOOKUP("LDDAF1"&amp;A229,'Main File'!A:O,6,0),0)</f>
        <v>0</v>
      </c>
      <c r="C229" s="26">
        <f>IFERROR(+VLOOKUP("LDDAF1"&amp;A229,'Main File'!A:O,7,0),0)</f>
        <v>0</v>
      </c>
      <c r="D229" s="26">
        <f>IFERROR(+VLOOKUP("LDDAF1"&amp;A229,'Main File'!A:O,8,0),0)</f>
        <v>0</v>
      </c>
      <c r="E229" s="26">
        <f>IFERROR(+VLOOKUP("LDDAF1"&amp;A229,'Main File'!A:O,9,0),0)</f>
        <v>0</v>
      </c>
      <c r="F229" s="26">
        <f>IFERROR(+VLOOKUP("LDDAF1"&amp;A229,'Main File'!A:O,10,0),0)</f>
        <v>0</v>
      </c>
      <c r="G229" s="26">
        <f>IFERROR(+VLOOKUP("LDDAF1"&amp;A229,'Main File'!A:O,11,0),0)</f>
        <v>0</v>
      </c>
      <c r="H229" s="26">
        <f>IFERROR(+VLOOKUP("LDDAF1"&amp;A229,'Main File'!A:O,12,0),0)</f>
        <v>0</v>
      </c>
      <c r="I229" s="26">
        <f>IFERROR(+VLOOKUP("LDDAF1"&amp;A229,'Main File'!A:O,13,0),0)</f>
        <v>0</v>
      </c>
      <c r="J229" s="26">
        <f>IFERROR(+VLOOKUP("LDDAF1"&amp;A229,'Main File'!A:O,14,0),0)</f>
        <v>0</v>
      </c>
      <c r="K229" s="26">
        <f>IFERROR(+VLOOKUP("LDDAF1"&amp;A229,'Main File'!A:O,15,0),0)</f>
        <v>0</v>
      </c>
    </row>
    <row r="230" spans="1:11" x14ac:dyDescent="0.25">
      <c r="A230" s="9">
        <f t="shared" si="1"/>
        <v>43417</v>
      </c>
      <c r="B230" s="26">
        <f>IFERROR(+VLOOKUP("LDDAF1"&amp;A230,'Main File'!A:O,6,0),0)</f>
        <v>0</v>
      </c>
      <c r="C230" s="26">
        <f>IFERROR(+VLOOKUP("LDDAF1"&amp;A230,'Main File'!A:O,7,0),0)</f>
        <v>0</v>
      </c>
      <c r="D230" s="26">
        <f>IFERROR(+VLOOKUP("LDDAF1"&amp;A230,'Main File'!A:O,8,0),0)</f>
        <v>0</v>
      </c>
      <c r="E230" s="26">
        <f>IFERROR(+VLOOKUP("LDDAF1"&amp;A230,'Main File'!A:O,9,0),0)</f>
        <v>0</v>
      </c>
      <c r="F230" s="26">
        <f>IFERROR(+VLOOKUP("LDDAF1"&amp;A230,'Main File'!A:O,10,0),0)</f>
        <v>0</v>
      </c>
      <c r="G230" s="26">
        <f>IFERROR(+VLOOKUP("LDDAF1"&amp;A230,'Main File'!A:O,11,0),0)</f>
        <v>0</v>
      </c>
      <c r="H230" s="26">
        <f>IFERROR(+VLOOKUP("LDDAF1"&amp;A230,'Main File'!A:O,12,0),0)</f>
        <v>0</v>
      </c>
      <c r="I230" s="26">
        <f>IFERROR(+VLOOKUP("LDDAF1"&amp;A230,'Main File'!A:O,13,0),0)</f>
        <v>0</v>
      </c>
      <c r="J230" s="26">
        <f>IFERROR(+VLOOKUP("LDDAF1"&amp;A230,'Main File'!A:O,14,0),0)</f>
        <v>0</v>
      </c>
      <c r="K230" s="26">
        <f>IFERROR(+VLOOKUP("LDDAF1"&amp;A230,'Main File'!A:O,15,0),0)</f>
        <v>0</v>
      </c>
    </row>
    <row r="231" spans="1:11" x14ac:dyDescent="0.25">
      <c r="A231" s="9">
        <f t="shared" si="1"/>
        <v>43418</v>
      </c>
      <c r="B231" s="26">
        <f>IFERROR(+VLOOKUP("LDDAF1"&amp;A231,'Main File'!A:O,6,0),0)</f>
        <v>0</v>
      </c>
      <c r="C231" s="26">
        <f>IFERROR(+VLOOKUP("LDDAF1"&amp;A231,'Main File'!A:O,7,0),0)</f>
        <v>0</v>
      </c>
      <c r="D231" s="26">
        <f>IFERROR(+VLOOKUP("LDDAF1"&amp;A231,'Main File'!A:O,8,0),0)</f>
        <v>0</v>
      </c>
      <c r="E231" s="26">
        <f>IFERROR(+VLOOKUP("LDDAF1"&amp;A231,'Main File'!A:O,9,0),0)</f>
        <v>0</v>
      </c>
      <c r="F231" s="26">
        <f>IFERROR(+VLOOKUP("LDDAF1"&amp;A231,'Main File'!A:O,10,0),0)</f>
        <v>0</v>
      </c>
      <c r="G231" s="26">
        <f>IFERROR(+VLOOKUP("LDDAF1"&amp;A231,'Main File'!A:O,11,0),0)</f>
        <v>0</v>
      </c>
      <c r="H231" s="26">
        <f>IFERROR(+VLOOKUP("LDDAF1"&amp;A231,'Main File'!A:O,12,0),0)</f>
        <v>0</v>
      </c>
      <c r="I231" s="26">
        <f>IFERROR(+VLOOKUP("LDDAF1"&amp;A231,'Main File'!A:O,13,0),0)</f>
        <v>0</v>
      </c>
      <c r="J231" s="26">
        <f>IFERROR(+VLOOKUP("LDDAF1"&amp;A231,'Main File'!A:O,14,0),0)</f>
        <v>0</v>
      </c>
      <c r="K231" s="26">
        <f>IFERROR(+VLOOKUP("LDDAF1"&amp;A231,'Main File'!A:O,15,0),0)</f>
        <v>0</v>
      </c>
    </row>
    <row r="232" spans="1:11" x14ac:dyDescent="0.25">
      <c r="A232" s="9">
        <f t="shared" si="1"/>
        <v>43419</v>
      </c>
      <c r="B232" s="26">
        <f>IFERROR(+VLOOKUP("LDDAF1"&amp;A232,'Main File'!A:O,6,0),0)</f>
        <v>0</v>
      </c>
      <c r="C232" s="26">
        <f>IFERROR(+VLOOKUP("LDDAF1"&amp;A232,'Main File'!A:O,7,0),0)</f>
        <v>0</v>
      </c>
      <c r="D232" s="26">
        <f>IFERROR(+VLOOKUP("LDDAF1"&amp;A232,'Main File'!A:O,8,0),0)</f>
        <v>0</v>
      </c>
      <c r="E232" s="26">
        <f>IFERROR(+VLOOKUP("LDDAF1"&amp;A232,'Main File'!A:O,9,0),0)</f>
        <v>0</v>
      </c>
      <c r="F232" s="26">
        <f>IFERROR(+VLOOKUP("LDDAF1"&amp;A232,'Main File'!A:O,10,0),0)</f>
        <v>0</v>
      </c>
      <c r="G232" s="26">
        <f>IFERROR(+VLOOKUP("LDDAF1"&amp;A232,'Main File'!A:O,11,0),0)</f>
        <v>0</v>
      </c>
      <c r="H232" s="26">
        <f>IFERROR(+VLOOKUP("LDDAF1"&amp;A232,'Main File'!A:O,12,0),0)</f>
        <v>0</v>
      </c>
      <c r="I232" s="26">
        <f>IFERROR(+VLOOKUP("LDDAF1"&amp;A232,'Main File'!A:O,13,0),0)</f>
        <v>0</v>
      </c>
      <c r="J232" s="26">
        <f>IFERROR(+VLOOKUP("LDDAF1"&amp;A232,'Main File'!A:O,14,0),0)</f>
        <v>0</v>
      </c>
      <c r="K232" s="26">
        <f>IFERROR(+VLOOKUP("LDDAF1"&amp;A232,'Main File'!A:O,15,0),0)</f>
        <v>0</v>
      </c>
    </row>
    <row r="233" spans="1:11" x14ac:dyDescent="0.25">
      <c r="A233" s="9">
        <f t="shared" si="1"/>
        <v>43420</v>
      </c>
      <c r="B233" s="26">
        <f>IFERROR(+VLOOKUP("LDDAF1"&amp;A233,'Main File'!A:O,6,0),0)</f>
        <v>0</v>
      </c>
      <c r="C233" s="26">
        <f>IFERROR(+VLOOKUP("LDDAF1"&amp;A233,'Main File'!A:O,7,0),0)</f>
        <v>0</v>
      </c>
      <c r="D233" s="26">
        <f>IFERROR(+VLOOKUP("LDDAF1"&amp;A233,'Main File'!A:O,8,0),0)</f>
        <v>0</v>
      </c>
      <c r="E233" s="26">
        <f>IFERROR(+VLOOKUP("LDDAF1"&amp;A233,'Main File'!A:O,9,0),0)</f>
        <v>0</v>
      </c>
      <c r="F233" s="26">
        <f>IFERROR(+VLOOKUP("LDDAF1"&amp;A233,'Main File'!A:O,10,0),0)</f>
        <v>0</v>
      </c>
      <c r="G233" s="26">
        <f>IFERROR(+VLOOKUP("LDDAF1"&amp;A233,'Main File'!A:O,11,0),0)</f>
        <v>0</v>
      </c>
      <c r="H233" s="26">
        <f>IFERROR(+VLOOKUP("LDDAF1"&amp;A233,'Main File'!A:O,12,0),0)</f>
        <v>0</v>
      </c>
      <c r="I233" s="26">
        <f>IFERROR(+VLOOKUP("LDDAF1"&amp;A233,'Main File'!A:O,13,0),0)</f>
        <v>0</v>
      </c>
      <c r="J233" s="26">
        <f>IFERROR(+VLOOKUP("LDDAF1"&amp;A233,'Main File'!A:O,14,0),0)</f>
        <v>0</v>
      </c>
      <c r="K233" s="26">
        <f>IFERROR(+VLOOKUP("LDDAF1"&amp;A233,'Main File'!A:O,15,0),0)</f>
        <v>0</v>
      </c>
    </row>
    <row r="234" spans="1:11" x14ac:dyDescent="0.25">
      <c r="A234" s="9">
        <f t="shared" si="1"/>
        <v>43421</v>
      </c>
      <c r="B234" s="26">
        <f>IFERROR(+VLOOKUP("LDDAF1"&amp;A234,'Main File'!A:O,6,0),0)</f>
        <v>0</v>
      </c>
      <c r="C234" s="26">
        <f>IFERROR(+VLOOKUP("LDDAF1"&amp;A234,'Main File'!A:O,7,0),0)</f>
        <v>0</v>
      </c>
      <c r="D234" s="26">
        <f>IFERROR(+VLOOKUP("LDDAF1"&amp;A234,'Main File'!A:O,8,0),0)</f>
        <v>0</v>
      </c>
      <c r="E234" s="26">
        <f>IFERROR(+VLOOKUP("LDDAF1"&amp;A234,'Main File'!A:O,9,0),0)</f>
        <v>0</v>
      </c>
      <c r="F234" s="26">
        <f>IFERROR(+VLOOKUP("LDDAF1"&amp;A234,'Main File'!A:O,10,0),0)</f>
        <v>0</v>
      </c>
      <c r="G234" s="26">
        <f>IFERROR(+VLOOKUP("LDDAF1"&amp;A234,'Main File'!A:O,11,0),0)</f>
        <v>0</v>
      </c>
      <c r="H234" s="26">
        <f>IFERROR(+VLOOKUP("LDDAF1"&amp;A234,'Main File'!A:O,12,0),0)</f>
        <v>0</v>
      </c>
      <c r="I234" s="26">
        <f>IFERROR(+VLOOKUP("LDDAF1"&amp;A234,'Main File'!A:O,13,0),0)</f>
        <v>0</v>
      </c>
      <c r="J234" s="26">
        <f>IFERROR(+VLOOKUP("LDDAF1"&amp;A234,'Main File'!A:O,14,0),0)</f>
        <v>0</v>
      </c>
      <c r="K234" s="26">
        <f>IFERROR(+VLOOKUP("LDDAF1"&amp;A234,'Main File'!A:O,15,0),0)</f>
        <v>0</v>
      </c>
    </row>
    <row r="235" spans="1:11" x14ac:dyDescent="0.25">
      <c r="A235" s="9">
        <f t="shared" si="1"/>
        <v>43422</v>
      </c>
      <c r="B235" s="26">
        <f>IFERROR(+VLOOKUP("LDDAF1"&amp;A235,'Main File'!A:O,6,0),0)</f>
        <v>0</v>
      </c>
      <c r="C235" s="26">
        <f>IFERROR(+VLOOKUP("LDDAF1"&amp;A235,'Main File'!A:O,7,0),0)</f>
        <v>0</v>
      </c>
      <c r="D235" s="26">
        <f>IFERROR(+VLOOKUP("LDDAF1"&amp;A235,'Main File'!A:O,8,0),0)</f>
        <v>0</v>
      </c>
      <c r="E235" s="26">
        <f>IFERROR(+VLOOKUP("LDDAF1"&amp;A235,'Main File'!A:O,9,0),0)</f>
        <v>0</v>
      </c>
      <c r="F235" s="26">
        <f>IFERROR(+VLOOKUP("LDDAF1"&amp;A235,'Main File'!A:O,10,0),0)</f>
        <v>0</v>
      </c>
      <c r="G235" s="26">
        <f>IFERROR(+VLOOKUP("LDDAF1"&amp;A235,'Main File'!A:O,11,0),0)</f>
        <v>0</v>
      </c>
      <c r="H235" s="26">
        <f>IFERROR(+VLOOKUP("LDDAF1"&amp;A235,'Main File'!A:O,12,0),0)</f>
        <v>0</v>
      </c>
      <c r="I235" s="26">
        <f>IFERROR(+VLOOKUP("LDDAF1"&amp;A235,'Main File'!A:O,13,0),0)</f>
        <v>0</v>
      </c>
      <c r="J235" s="26">
        <f>IFERROR(+VLOOKUP("LDDAF1"&amp;A235,'Main File'!A:O,14,0),0)</f>
        <v>0</v>
      </c>
      <c r="K235" s="26">
        <f>IFERROR(+VLOOKUP("LDDAF1"&amp;A235,'Main File'!A:O,15,0),0)</f>
        <v>0</v>
      </c>
    </row>
    <row r="236" spans="1:11" x14ac:dyDescent="0.25">
      <c r="A236" s="9">
        <f t="shared" si="1"/>
        <v>43423</v>
      </c>
      <c r="B236" s="26">
        <f>IFERROR(+VLOOKUP("LDDAF1"&amp;A236,'Main File'!A:O,6,0),0)</f>
        <v>0</v>
      </c>
      <c r="C236" s="26">
        <f>IFERROR(+VLOOKUP("LDDAF1"&amp;A236,'Main File'!A:O,7,0),0)</f>
        <v>0</v>
      </c>
      <c r="D236" s="26">
        <f>IFERROR(+VLOOKUP("LDDAF1"&amp;A236,'Main File'!A:O,8,0),0)</f>
        <v>0</v>
      </c>
      <c r="E236" s="26">
        <f>IFERROR(+VLOOKUP("LDDAF1"&amp;A236,'Main File'!A:O,9,0),0)</f>
        <v>0</v>
      </c>
      <c r="F236" s="26">
        <f>IFERROR(+VLOOKUP("LDDAF1"&amp;A236,'Main File'!A:O,10,0),0)</f>
        <v>0</v>
      </c>
      <c r="G236" s="26">
        <f>IFERROR(+VLOOKUP("LDDAF1"&amp;A236,'Main File'!A:O,11,0),0)</f>
        <v>0</v>
      </c>
      <c r="H236" s="26">
        <f>IFERROR(+VLOOKUP("LDDAF1"&amp;A236,'Main File'!A:O,12,0),0)</f>
        <v>0</v>
      </c>
      <c r="I236" s="26">
        <f>IFERROR(+VLOOKUP("LDDAF1"&amp;A236,'Main File'!A:O,13,0),0)</f>
        <v>0</v>
      </c>
      <c r="J236" s="26">
        <f>IFERROR(+VLOOKUP("LDDAF1"&amp;A236,'Main File'!A:O,14,0),0)</f>
        <v>0</v>
      </c>
      <c r="K236" s="26">
        <f>IFERROR(+VLOOKUP("LDDAF1"&amp;A236,'Main File'!A:O,15,0),0)</f>
        <v>0</v>
      </c>
    </row>
    <row r="237" spans="1:11" x14ac:dyDescent="0.25">
      <c r="A237" s="9">
        <f t="shared" si="1"/>
        <v>43424</v>
      </c>
      <c r="B237" s="26">
        <f>IFERROR(+VLOOKUP("LDDAF1"&amp;A237,'Main File'!A:O,6,0),0)</f>
        <v>0</v>
      </c>
      <c r="C237" s="26">
        <f>IFERROR(+VLOOKUP("LDDAF1"&amp;A237,'Main File'!A:O,7,0),0)</f>
        <v>0</v>
      </c>
      <c r="D237" s="26">
        <f>IFERROR(+VLOOKUP("LDDAF1"&amp;A237,'Main File'!A:O,8,0),0)</f>
        <v>0</v>
      </c>
      <c r="E237" s="26">
        <f>IFERROR(+VLOOKUP("LDDAF1"&amp;A237,'Main File'!A:O,9,0),0)</f>
        <v>0</v>
      </c>
      <c r="F237" s="26">
        <f>IFERROR(+VLOOKUP("LDDAF1"&amp;A237,'Main File'!A:O,10,0),0)</f>
        <v>0</v>
      </c>
      <c r="G237" s="26">
        <f>IFERROR(+VLOOKUP("LDDAF1"&amp;A237,'Main File'!A:O,11,0),0)</f>
        <v>0</v>
      </c>
      <c r="H237" s="26">
        <f>IFERROR(+VLOOKUP("LDDAF1"&amp;A237,'Main File'!A:O,12,0),0)</f>
        <v>0</v>
      </c>
      <c r="I237" s="26">
        <f>IFERROR(+VLOOKUP("LDDAF1"&amp;A237,'Main File'!A:O,13,0),0)</f>
        <v>0</v>
      </c>
      <c r="J237" s="26">
        <f>IFERROR(+VLOOKUP("LDDAF1"&amp;A237,'Main File'!A:O,14,0),0)</f>
        <v>0</v>
      </c>
      <c r="K237" s="26">
        <f>IFERROR(+VLOOKUP("LDDAF1"&amp;A237,'Main File'!A:O,15,0),0)</f>
        <v>0</v>
      </c>
    </row>
    <row r="238" spans="1:11" x14ac:dyDescent="0.25">
      <c r="A238" s="9">
        <f t="shared" si="1"/>
        <v>43425</v>
      </c>
      <c r="B238" s="26">
        <f>IFERROR(+VLOOKUP("LDDAF1"&amp;A238,'Main File'!A:O,6,0),0)</f>
        <v>0</v>
      </c>
      <c r="C238" s="26">
        <f>IFERROR(+VLOOKUP("LDDAF1"&amp;A238,'Main File'!A:O,7,0),0)</f>
        <v>0</v>
      </c>
      <c r="D238" s="26">
        <f>IFERROR(+VLOOKUP("LDDAF1"&amp;A238,'Main File'!A:O,8,0),0)</f>
        <v>0</v>
      </c>
      <c r="E238" s="26">
        <f>IFERROR(+VLOOKUP("LDDAF1"&amp;A238,'Main File'!A:O,9,0),0)</f>
        <v>0</v>
      </c>
      <c r="F238" s="26">
        <f>IFERROR(+VLOOKUP("LDDAF1"&amp;A238,'Main File'!A:O,10,0),0)</f>
        <v>0</v>
      </c>
      <c r="G238" s="26">
        <f>IFERROR(+VLOOKUP("LDDAF1"&amp;A238,'Main File'!A:O,11,0),0)</f>
        <v>0</v>
      </c>
      <c r="H238" s="26">
        <f>IFERROR(+VLOOKUP("LDDAF1"&amp;A238,'Main File'!A:O,12,0),0)</f>
        <v>0</v>
      </c>
      <c r="I238" s="26">
        <f>IFERROR(+VLOOKUP("LDDAF1"&amp;A238,'Main File'!A:O,13,0),0)</f>
        <v>0</v>
      </c>
      <c r="J238" s="26">
        <f>IFERROR(+VLOOKUP("LDDAF1"&amp;A238,'Main File'!A:O,14,0),0)</f>
        <v>0</v>
      </c>
      <c r="K238" s="26">
        <f>IFERROR(+VLOOKUP("LDDAF1"&amp;A238,'Main File'!A:O,15,0),0)</f>
        <v>0</v>
      </c>
    </row>
    <row r="239" spans="1:11" x14ac:dyDescent="0.25">
      <c r="A239" s="9">
        <f t="shared" si="1"/>
        <v>43426</v>
      </c>
      <c r="B239" s="26">
        <f>IFERROR(+VLOOKUP("LDDAF1"&amp;A239,'Main File'!A:O,6,0),0)</f>
        <v>0</v>
      </c>
      <c r="C239" s="26">
        <f>IFERROR(+VLOOKUP("LDDAF1"&amp;A239,'Main File'!A:O,7,0),0)</f>
        <v>0</v>
      </c>
      <c r="D239" s="26">
        <f>IFERROR(+VLOOKUP("LDDAF1"&amp;A239,'Main File'!A:O,8,0),0)</f>
        <v>0</v>
      </c>
      <c r="E239" s="26">
        <f>IFERROR(+VLOOKUP("LDDAF1"&amp;A239,'Main File'!A:O,9,0),0)</f>
        <v>0</v>
      </c>
      <c r="F239" s="26">
        <f>IFERROR(+VLOOKUP("LDDAF1"&amp;A239,'Main File'!A:O,10,0),0)</f>
        <v>0</v>
      </c>
      <c r="G239" s="26">
        <f>IFERROR(+VLOOKUP("LDDAF1"&amp;A239,'Main File'!A:O,11,0),0)</f>
        <v>0</v>
      </c>
      <c r="H239" s="26">
        <f>IFERROR(+VLOOKUP("LDDAF1"&amp;A239,'Main File'!A:O,12,0),0)</f>
        <v>0</v>
      </c>
      <c r="I239" s="26">
        <f>IFERROR(+VLOOKUP("LDDAF1"&amp;A239,'Main File'!A:O,13,0),0)</f>
        <v>0</v>
      </c>
      <c r="J239" s="26">
        <f>IFERROR(+VLOOKUP("LDDAF1"&amp;A239,'Main File'!A:O,14,0),0)</f>
        <v>0</v>
      </c>
      <c r="K239" s="26">
        <f>IFERROR(+VLOOKUP("LDDAF1"&amp;A239,'Main File'!A:O,15,0),0)</f>
        <v>0</v>
      </c>
    </row>
    <row r="240" spans="1:11" x14ac:dyDescent="0.25">
      <c r="A240" s="9">
        <f t="shared" si="1"/>
        <v>43427</v>
      </c>
      <c r="B240" s="26">
        <f>IFERROR(+VLOOKUP("LDDAF1"&amp;A240,'Main File'!A:O,6,0),0)</f>
        <v>0</v>
      </c>
      <c r="C240" s="26">
        <f>IFERROR(+VLOOKUP("LDDAF1"&amp;A240,'Main File'!A:O,7,0),0)</f>
        <v>0</v>
      </c>
      <c r="D240" s="26">
        <f>IFERROR(+VLOOKUP("LDDAF1"&amp;A240,'Main File'!A:O,8,0),0)</f>
        <v>0</v>
      </c>
      <c r="E240" s="26">
        <f>IFERROR(+VLOOKUP("LDDAF1"&amp;A240,'Main File'!A:O,9,0),0)</f>
        <v>0</v>
      </c>
      <c r="F240" s="26">
        <f>IFERROR(+VLOOKUP("LDDAF1"&amp;A240,'Main File'!A:O,10,0),0)</f>
        <v>0</v>
      </c>
      <c r="G240" s="26">
        <f>IFERROR(+VLOOKUP("LDDAF1"&amp;A240,'Main File'!A:O,11,0),0)</f>
        <v>0</v>
      </c>
      <c r="H240" s="26">
        <f>IFERROR(+VLOOKUP("LDDAF1"&amp;A240,'Main File'!A:O,12,0),0)</f>
        <v>0</v>
      </c>
      <c r="I240" s="26">
        <f>IFERROR(+VLOOKUP("LDDAF1"&amp;A240,'Main File'!A:O,13,0),0)</f>
        <v>0</v>
      </c>
      <c r="J240" s="26">
        <f>IFERROR(+VLOOKUP("LDDAF1"&amp;A240,'Main File'!A:O,14,0),0)</f>
        <v>0</v>
      </c>
      <c r="K240" s="26">
        <f>IFERROR(+VLOOKUP("LDDAF1"&amp;A240,'Main File'!A:O,15,0),0)</f>
        <v>0</v>
      </c>
    </row>
    <row r="241" spans="1:11" x14ac:dyDescent="0.25">
      <c r="A241" s="9">
        <f t="shared" si="1"/>
        <v>43428</v>
      </c>
      <c r="B241" s="26">
        <f>IFERROR(+VLOOKUP("LDDAF1"&amp;A241,'Main File'!A:O,6,0),0)</f>
        <v>0</v>
      </c>
      <c r="C241" s="26">
        <f>IFERROR(+VLOOKUP("LDDAF1"&amp;A241,'Main File'!A:O,7,0),0)</f>
        <v>0</v>
      </c>
      <c r="D241" s="26">
        <f>IFERROR(+VLOOKUP("LDDAF1"&amp;A241,'Main File'!A:O,8,0),0)</f>
        <v>0</v>
      </c>
      <c r="E241" s="26">
        <f>IFERROR(+VLOOKUP("LDDAF1"&amp;A241,'Main File'!A:O,9,0),0)</f>
        <v>0</v>
      </c>
      <c r="F241" s="26">
        <f>IFERROR(+VLOOKUP("LDDAF1"&amp;A241,'Main File'!A:O,10,0),0)</f>
        <v>0</v>
      </c>
      <c r="G241" s="26">
        <f>IFERROR(+VLOOKUP("LDDAF1"&amp;A241,'Main File'!A:O,11,0),0)</f>
        <v>0</v>
      </c>
      <c r="H241" s="26">
        <f>IFERROR(+VLOOKUP("LDDAF1"&amp;A241,'Main File'!A:O,12,0),0)</f>
        <v>0</v>
      </c>
      <c r="I241" s="26">
        <f>IFERROR(+VLOOKUP("LDDAF1"&amp;A241,'Main File'!A:O,13,0),0)</f>
        <v>0</v>
      </c>
      <c r="J241" s="26">
        <f>IFERROR(+VLOOKUP("LDDAF1"&amp;A241,'Main File'!A:O,14,0),0)</f>
        <v>0</v>
      </c>
      <c r="K241" s="26">
        <f>IFERROR(+VLOOKUP("LDDAF1"&amp;A241,'Main File'!A:O,15,0),0)</f>
        <v>0</v>
      </c>
    </row>
    <row r="242" spans="1:11" x14ac:dyDescent="0.25">
      <c r="A242" s="9">
        <f t="shared" si="1"/>
        <v>43429</v>
      </c>
      <c r="B242" s="26">
        <f>IFERROR(+VLOOKUP("LDDAF1"&amp;A242,'Main File'!A:O,6,0),0)</f>
        <v>0</v>
      </c>
      <c r="C242" s="26">
        <f>IFERROR(+VLOOKUP("LDDAF1"&amp;A242,'Main File'!A:O,7,0),0)</f>
        <v>0</v>
      </c>
      <c r="D242" s="26">
        <f>IFERROR(+VLOOKUP("LDDAF1"&amp;A242,'Main File'!A:O,8,0),0)</f>
        <v>0</v>
      </c>
      <c r="E242" s="26">
        <f>IFERROR(+VLOOKUP("LDDAF1"&amp;A242,'Main File'!A:O,9,0),0)</f>
        <v>0</v>
      </c>
      <c r="F242" s="26">
        <f>IFERROR(+VLOOKUP("LDDAF1"&amp;A242,'Main File'!A:O,10,0),0)</f>
        <v>0</v>
      </c>
      <c r="G242" s="26">
        <f>IFERROR(+VLOOKUP("LDDAF1"&amp;A242,'Main File'!A:O,11,0),0)</f>
        <v>0</v>
      </c>
      <c r="H242" s="26">
        <f>IFERROR(+VLOOKUP("LDDAF1"&amp;A242,'Main File'!A:O,12,0),0)</f>
        <v>0</v>
      </c>
      <c r="I242" s="26">
        <f>IFERROR(+VLOOKUP("LDDAF1"&amp;A242,'Main File'!A:O,13,0),0)</f>
        <v>0</v>
      </c>
      <c r="J242" s="26">
        <f>IFERROR(+VLOOKUP("LDDAF1"&amp;A242,'Main File'!A:O,14,0),0)</f>
        <v>0</v>
      </c>
      <c r="K242" s="26">
        <f>IFERROR(+VLOOKUP("LDDAF1"&amp;A242,'Main File'!A:O,15,0),0)</f>
        <v>0</v>
      </c>
    </row>
    <row r="243" spans="1:11" x14ac:dyDescent="0.25">
      <c r="A243" s="9">
        <f t="shared" si="1"/>
        <v>43430</v>
      </c>
      <c r="B243" s="26">
        <f>IFERROR(+VLOOKUP("LDDAF1"&amp;A243,'Main File'!A:O,6,0),0)</f>
        <v>0</v>
      </c>
      <c r="C243" s="26">
        <f>IFERROR(+VLOOKUP("LDDAF1"&amp;A243,'Main File'!A:O,7,0),0)</f>
        <v>0</v>
      </c>
      <c r="D243" s="26">
        <f>IFERROR(+VLOOKUP("LDDAF1"&amp;A243,'Main File'!A:O,8,0),0)</f>
        <v>0</v>
      </c>
      <c r="E243" s="26">
        <f>IFERROR(+VLOOKUP("LDDAF1"&amp;A243,'Main File'!A:O,9,0),0)</f>
        <v>0</v>
      </c>
      <c r="F243" s="26">
        <f>IFERROR(+VLOOKUP("LDDAF1"&amp;A243,'Main File'!A:O,10,0),0)</f>
        <v>0</v>
      </c>
      <c r="G243" s="26">
        <f>IFERROR(+VLOOKUP("LDDAF1"&amp;A243,'Main File'!A:O,11,0),0)</f>
        <v>0</v>
      </c>
      <c r="H243" s="26">
        <f>IFERROR(+VLOOKUP("LDDAF1"&amp;A243,'Main File'!A:O,12,0),0)</f>
        <v>0</v>
      </c>
      <c r="I243" s="26">
        <f>IFERROR(+VLOOKUP("LDDAF1"&amp;A243,'Main File'!A:O,13,0),0)</f>
        <v>0</v>
      </c>
      <c r="J243" s="26">
        <f>IFERROR(+VLOOKUP("LDDAF1"&amp;A243,'Main File'!A:O,14,0),0)</f>
        <v>0</v>
      </c>
      <c r="K243" s="26">
        <f>IFERROR(+VLOOKUP("LDDAF1"&amp;A243,'Main File'!A:O,15,0),0)</f>
        <v>0</v>
      </c>
    </row>
    <row r="244" spans="1:11" x14ac:dyDescent="0.25">
      <c r="A244" s="9">
        <f t="shared" si="1"/>
        <v>43431</v>
      </c>
      <c r="B244" s="26">
        <f>IFERROR(+VLOOKUP("LDDAF1"&amp;A244,'Main File'!A:O,6,0),0)</f>
        <v>0</v>
      </c>
      <c r="C244" s="26">
        <f>IFERROR(+VLOOKUP("LDDAF1"&amp;A244,'Main File'!A:O,7,0),0)</f>
        <v>0</v>
      </c>
      <c r="D244" s="26">
        <f>IFERROR(+VLOOKUP("LDDAF1"&amp;A244,'Main File'!A:O,8,0),0)</f>
        <v>0</v>
      </c>
      <c r="E244" s="26">
        <f>IFERROR(+VLOOKUP("LDDAF1"&amp;A244,'Main File'!A:O,9,0),0)</f>
        <v>0</v>
      </c>
      <c r="F244" s="26">
        <f>IFERROR(+VLOOKUP("LDDAF1"&amp;A244,'Main File'!A:O,10,0),0)</f>
        <v>0</v>
      </c>
      <c r="G244" s="26">
        <f>IFERROR(+VLOOKUP("LDDAF1"&amp;A244,'Main File'!A:O,11,0),0)</f>
        <v>0</v>
      </c>
      <c r="H244" s="26">
        <f>IFERROR(+VLOOKUP("LDDAF1"&amp;A244,'Main File'!A:O,12,0),0)</f>
        <v>0</v>
      </c>
      <c r="I244" s="26">
        <f>IFERROR(+VLOOKUP("LDDAF1"&amp;A244,'Main File'!A:O,13,0),0)</f>
        <v>0</v>
      </c>
      <c r="J244" s="26">
        <f>IFERROR(+VLOOKUP("LDDAF1"&amp;A244,'Main File'!A:O,14,0),0)</f>
        <v>0</v>
      </c>
      <c r="K244" s="26">
        <f>IFERROR(+VLOOKUP("LDDAF1"&amp;A244,'Main File'!A:O,15,0),0)</f>
        <v>0</v>
      </c>
    </row>
    <row r="245" spans="1:11" x14ac:dyDescent="0.25">
      <c r="A245" s="9">
        <f t="shared" si="1"/>
        <v>43432</v>
      </c>
      <c r="B245" s="26">
        <f>IFERROR(+VLOOKUP("LDDAF1"&amp;A245,'Main File'!A:O,6,0),0)</f>
        <v>0</v>
      </c>
      <c r="C245" s="26">
        <f>IFERROR(+VLOOKUP("LDDAF1"&amp;A245,'Main File'!A:O,7,0),0)</f>
        <v>0</v>
      </c>
      <c r="D245" s="26">
        <f>IFERROR(+VLOOKUP("LDDAF1"&amp;A245,'Main File'!A:O,8,0),0)</f>
        <v>0</v>
      </c>
      <c r="E245" s="26">
        <f>IFERROR(+VLOOKUP("LDDAF1"&amp;A245,'Main File'!A:O,9,0),0)</f>
        <v>0</v>
      </c>
      <c r="F245" s="26">
        <f>IFERROR(+VLOOKUP("LDDAF1"&amp;A245,'Main File'!A:O,10,0),0)</f>
        <v>0</v>
      </c>
      <c r="G245" s="26">
        <f>IFERROR(+VLOOKUP("LDDAF1"&amp;A245,'Main File'!A:O,11,0),0)</f>
        <v>0</v>
      </c>
      <c r="H245" s="26">
        <f>IFERROR(+VLOOKUP("LDDAF1"&amp;A245,'Main File'!A:O,12,0),0)</f>
        <v>0</v>
      </c>
      <c r="I245" s="26">
        <f>IFERROR(+VLOOKUP("LDDAF1"&amp;A245,'Main File'!A:O,13,0),0)</f>
        <v>0</v>
      </c>
      <c r="J245" s="26">
        <f>IFERROR(+VLOOKUP("LDDAF1"&amp;A245,'Main File'!A:O,14,0),0)</f>
        <v>0</v>
      </c>
      <c r="K245" s="26">
        <f>IFERROR(+VLOOKUP("LDDAF1"&amp;A245,'Main File'!A:O,15,0),0)</f>
        <v>0</v>
      </c>
    </row>
    <row r="246" spans="1:11" x14ac:dyDescent="0.25">
      <c r="A246" s="9">
        <f t="shared" si="1"/>
        <v>43433</v>
      </c>
      <c r="B246" s="26">
        <f>IFERROR(+VLOOKUP("LDDAF1"&amp;A246,'Main File'!A:O,6,0),0)</f>
        <v>0</v>
      </c>
      <c r="C246" s="26">
        <f>IFERROR(+VLOOKUP("LDDAF1"&amp;A246,'Main File'!A:O,7,0),0)</f>
        <v>0</v>
      </c>
      <c r="D246" s="26">
        <f>IFERROR(+VLOOKUP("LDDAF1"&amp;A246,'Main File'!A:O,8,0),0)</f>
        <v>0</v>
      </c>
      <c r="E246" s="26">
        <f>IFERROR(+VLOOKUP("LDDAF1"&amp;A246,'Main File'!A:O,9,0),0)</f>
        <v>0</v>
      </c>
      <c r="F246" s="26">
        <f>IFERROR(+VLOOKUP("LDDAF1"&amp;A246,'Main File'!A:O,10,0),0)</f>
        <v>0</v>
      </c>
      <c r="G246" s="26">
        <f>IFERROR(+VLOOKUP("LDDAF1"&amp;A246,'Main File'!A:O,11,0),0)</f>
        <v>0</v>
      </c>
      <c r="H246" s="26">
        <f>IFERROR(+VLOOKUP("LDDAF1"&amp;A246,'Main File'!A:O,12,0),0)</f>
        <v>0</v>
      </c>
      <c r="I246" s="26">
        <f>IFERROR(+VLOOKUP("LDDAF1"&amp;A246,'Main File'!A:O,13,0),0)</f>
        <v>0</v>
      </c>
      <c r="J246" s="26">
        <f>IFERROR(+VLOOKUP("LDDAF1"&amp;A246,'Main File'!A:O,14,0),0)</f>
        <v>0</v>
      </c>
      <c r="K246" s="26">
        <f>IFERROR(+VLOOKUP("LDDAF1"&amp;A246,'Main File'!A:O,15,0),0)</f>
        <v>0</v>
      </c>
    </row>
    <row r="247" spans="1:11" x14ac:dyDescent="0.25">
      <c r="A247" s="9">
        <f t="shared" si="1"/>
        <v>43434</v>
      </c>
      <c r="B247" s="26">
        <f>IFERROR(+VLOOKUP("LDDAF1"&amp;A247,'Main File'!A:O,6,0),0)</f>
        <v>0</v>
      </c>
      <c r="C247" s="26">
        <f>IFERROR(+VLOOKUP("LDDAF1"&amp;A247,'Main File'!A:O,7,0),0)</f>
        <v>0</v>
      </c>
      <c r="D247" s="26">
        <f>IFERROR(+VLOOKUP("LDDAF1"&amp;A247,'Main File'!A:O,8,0),0)</f>
        <v>0</v>
      </c>
      <c r="E247" s="26">
        <f>IFERROR(+VLOOKUP("LDDAF1"&amp;A247,'Main File'!A:O,9,0),0)</f>
        <v>0</v>
      </c>
      <c r="F247" s="26">
        <f>IFERROR(+VLOOKUP("LDDAF1"&amp;A247,'Main File'!A:O,10,0),0)</f>
        <v>0</v>
      </c>
      <c r="G247" s="26">
        <f>IFERROR(+VLOOKUP("LDDAF1"&amp;A247,'Main File'!A:O,11,0),0)</f>
        <v>0</v>
      </c>
      <c r="H247" s="26">
        <f>IFERROR(+VLOOKUP("LDDAF1"&amp;A247,'Main File'!A:O,12,0),0)</f>
        <v>0</v>
      </c>
      <c r="I247" s="26">
        <f>IFERROR(+VLOOKUP("LDDAF1"&amp;A247,'Main File'!A:O,13,0),0)</f>
        <v>0</v>
      </c>
      <c r="J247" s="26">
        <f>IFERROR(+VLOOKUP("LDDAF1"&amp;A247,'Main File'!A:O,14,0),0)</f>
        <v>0</v>
      </c>
      <c r="K247" s="26">
        <f>IFERROR(+VLOOKUP("LDDAF1"&amp;A247,'Main File'!A:O,15,0),0)</f>
        <v>0</v>
      </c>
    </row>
    <row r="248" spans="1:11" x14ac:dyDescent="0.25">
      <c r="A248" s="9">
        <f t="shared" si="1"/>
        <v>43435</v>
      </c>
      <c r="B248" s="26">
        <f>IFERROR(+VLOOKUP("LDDAF1"&amp;A248,'Main File'!A:O,6,0),0)</f>
        <v>0</v>
      </c>
      <c r="C248" s="26">
        <f>IFERROR(+VLOOKUP("LDDAF1"&amp;A248,'Main File'!A:O,7,0),0)</f>
        <v>0</v>
      </c>
      <c r="D248" s="26">
        <f>IFERROR(+VLOOKUP("LDDAF1"&amp;A248,'Main File'!A:O,8,0),0)</f>
        <v>0</v>
      </c>
      <c r="E248" s="26">
        <f>IFERROR(+VLOOKUP("LDDAF1"&amp;A248,'Main File'!A:O,9,0),0)</f>
        <v>0</v>
      </c>
      <c r="F248" s="26">
        <f>IFERROR(+VLOOKUP("LDDAF1"&amp;A248,'Main File'!A:O,10,0),0)</f>
        <v>0</v>
      </c>
      <c r="G248" s="26">
        <f>IFERROR(+VLOOKUP("LDDAF1"&amp;A248,'Main File'!A:O,11,0),0)</f>
        <v>0</v>
      </c>
      <c r="H248" s="26">
        <f>IFERROR(+VLOOKUP("LDDAF1"&amp;A248,'Main File'!A:O,12,0),0)</f>
        <v>0</v>
      </c>
      <c r="I248" s="26">
        <f>IFERROR(+VLOOKUP("LDDAF1"&amp;A248,'Main File'!A:O,13,0),0)</f>
        <v>0</v>
      </c>
      <c r="J248" s="26">
        <f>IFERROR(+VLOOKUP("LDDAF1"&amp;A248,'Main File'!A:O,14,0),0)</f>
        <v>0</v>
      </c>
      <c r="K248" s="26">
        <f>IFERROR(+VLOOKUP("LDDAF1"&amp;A248,'Main File'!A:O,15,0),0)</f>
        <v>0</v>
      </c>
    </row>
    <row r="249" spans="1:11" x14ac:dyDescent="0.25">
      <c r="A249" s="9">
        <f t="shared" si="1"/>
        <v>43436</v>
      </c>
      <c r="B249" s="26">
        <f>IFERROR(+VLOOKUP("LDDAF1"&amp;A249,'Main File'!A:O,6,0),0)</f>
        <v>0</v>
      </c>
      <c r="C249" s="26">
        <f>IFERROR(+VLOOKUP("LDDAF1"&amp;A249,'Main File'!A:O,7,0),0)</f>
        <v>0</v>
      </c>
      <c r="D249" s="26">
        <f>IFERROR(+VLOOKUP("LDDAF1"&amp;A249,'Main File'!A:O,8,0),0)</f>
        <v>0</v>
      </c>
      <c r="E249" s="26">
        <f>IFERROR(+VLOOKUP("LDDAF1"&amp;A249,'Main File'!A:O,9,0),0)</f>
        <v>0</v>
      </c>
      <c r="F249" s="26">
        <f>IFERROR(+VLOOKUP("LDDAF1"&amp;A249,'Main File'!A:O,10,0),0)</f>
        <v>0</v>
      </c>
      <c r="G249" s="26">
        <f>IFERROR(+VLOOKUP("LDDAF1"&amp;A249,'Main File'!A:O,11,0),0)</f>
        <v>0</v>
      </c>
      <c r="H249" s="26">
        <f>IFERROR(+VLOOKUP("LDDAF1"&amp;A249,'Main File'!A:O,12,0),0)</f>
        <v>0</v>
      </c>
      <c r="I249" s="26">
        <f>IFERROR(+VLOOKUP("LDDAF1"&amp;A249,'Main File'!A:O,13,0),0)</f>
        <v>0</v>
      </c>
      <c r="J249" s="26">
        <f>IFERROR(+VLOOKUP("LDDAF1"&amp;A249,'Main File'!A:O,14,0),0)</f>
        <v>0</v>
      </c>
      <c r="K249" s="26">
        <f>IFERROR(+VLOOKUP("LDDAF1"&amp;A249,'Main File'!A:O,15,0),0)</f>
        <v>0</v>
      </c>
    </row>
    <row r="250" spans="1:11" x14ac:dyDescent="0.25">
      <c r="A250" s="9">
        <f t="shared" si="1"/>
        <v>43437</v>
      </c>
      <c r="B250" s="26">
        <f>IFERROR(+VLOOKUP("LDDAF1"&amp;A250,'Main File'!A:O,6,0),0)</f>
        <v>0</v>
      </c>
      <c r="C250" s="26">
        <f>IFERROR(+VLOOKUP("LDDAF1"&amp;A250,'Main File'!A:O,7,0),0)</f>
        <v>0</v>
      </c>
      <c r="D250" s="26">
        <f>IFERROR(+VLOOKUP("LDDAF1"&amp;A250,'Main File'!A:O,8,0),0)</f>
        <v>0</v>
      </c>
      <c r="E250" s="26">
        <f>IFERROR(+VLOOKUP("LDDAF1"&amp;A250,'Main File'!A:O,9,0),0)</f>
        <v>0</v>
      </c>
      <c r="F250" s="26">
        <f>IFERROR(+VLOOKUP("LDDAF1"&amp;A250,'Main File'!A:O,10,0),0)</f>
        <v>0</v>
      </c>
      <c r="G250" s="26">
        <f>IFERROR(+VLOOKUP("LDDAF1"&amp;A250,'Main File'!A:O,11,0),0)</f>
        <v>0</v>
      </c>
      <c r="H250" s="26">
        <f>IFERROR(+VLOOKUP("LDDAF1"&amp;A250,'Main File'!A:O,12,0),0)</f>
        <v>0</v>
      </c>
      <c r="I250" s="26">
        <f>IFERROR(+VLOOKUP("LDDAF1"&amp;A250,'Main File'!A:O,13,0),0)</f>
        <v>0</v>
      </c>
      <c r="J250" s="26">
        <f>IFERROR(+VLOOKUP("LDDAF1"&amp;A250,'Main File'!A:O,14,0),0)</f>
        <v>0</v>
      </c>
      <c r="K250" s="26">
        <f>IFERROR(+VLOOKUP("LDDAF1"&amp;A250,'Main File'!A:O,15,0),0)</f>
        <v>0</v>
      </c>
    </row>
    <row r="251" spans="1:11" x14ac:dyDescent="0.25">
      <c r="A251" s="9">
        <f t="shared" si="1"/>
        <v>43438</v>
      </c>
      <c r="B251" s="26">
        <f>IFERROR(+VLOOKUP("LDDAF1"&amp;A251,'Main File'!A:O,6,0),0)</f>
        <v>0</v>
      </c>
      <c r="C251" s="26">
        <f>IFERROR(+VLOOKUP("LDDAF1"&amp;A251,'Main File'!A:O,7,0),0)</f>
        <v>0</v>
      </c>
      <c r="D251" s="26">
        <f>IFERROR(+VLOOKUP("LDDAF1"&amp;A251,'Main File'!A:O,8,0),0)</f>
        <v>0</v>
      </c>
      <c r="E251" s="26">
        <f>IFERROR(+VLOOKUP("LDDAF1"&amp;A251,'Main File'!A:O,9,0),0)</f>
        <v>0</v>
      </c>
      <c r="F251" s="26">
        <f>IFERROR(+VLOOKUP("LDDAF1"&amp;A251,'Main File'!A:O,10,0),0)</f>
        <v>0</v>
      </c>
      <c r="G251" s="26">
        <f>IFERROR(+VLOOKUP("LDDAF1"&amp;A251,'Main File'!A:O,11,0),0)</f>
        <v>0</v>
      </c>
      <c r="H251" s="26">
        <f>IFERROR(+VLOOKUP("LDDAF1"&amp;A251,'Main File'!A:O,12,0),0)</f>
        <v>0</v>
      </c>
      <c r="I251" s="26">
        <f>IFERROR(+VLOOKUP("LDDAF1"&amp;A251,'Main File'!A:O,13,0),0)</f>
        <v>0</v>
      </c>
      <c r="J251" s="26">
        <f>IFERROR(+VLOOKUP("LDDAF1"&amp;A251,'Main File'!A:O,14,0),0)</f>
        <v>0</v>
      </c>
      <c r="K251" s="26">
        <f>IFERROR(+VLOOKUP("LDDAF1"&amp;A251,'Main File'!A:O,15,0),0)</f>
        <v>0</v>
      </c>
    </row>
    <row r="252" spans="1:11" x14ac:dyDescent="0.25">
      <c r="A252" s="9">
        <f t="shared" si="1"/>
        <v>43439</v>
      </c>
      <c r="B252" s="26">
        <f>IFERROR(+VLOOKUP("LDDAF1"&amp;A252,'Main File'!A:O,6,0),0)</f>
        <v>0</v>
      </c>
      <c r="C252" s="26">
        <f>IFERROR(+VLOOKUP("LDDAF1"&amp;A252,'Main File'!A:O,7,0),0)</f>
        <v>0</v>
      </c>
      <c r="D252" s="26">
        <f>IFERROR(+VLOOKUP("LDDAF1"&amp;A252,'Main File'!A:O,8,0),0)</f>
        <v>0</v>
      </c>
      <c r="E252" s="26">
        <f>IFERROR(+VLOOKUP("LDDAF1"&amp;A252,'Main File'!A:O,9,0),0)</f>
        <v>0</v>
      </c>
      <c r="F252" s="26">
        <f>IFERROR(+VLOOKUP("LDDAF1"&amp;A252,'Main File'!A:O,10,0),0)</f>
        <v>0</v>
      </c>
      <c r="G252" s="26">
        <f>IFERROR(+VLOOKUP("LDDAF1"&amp;A252,'Main File'!A:O,11,0),0)</f>
        <v>0</v>
      </c>
      <c r="H252" s="26">
        <f>IFERROR(+VLOOKUP("LDDAF1"&amp;A252,'Main File'!A:O,12,0),0)</f>
        <v>0</v>
      </c>
      <c r="I252" s="26">
        <f>IFERROR(+VLOOKUP("LDDAF1"&amp;A252,'Main File'!A:O,13,0),0)</f>
        <v>0</v>
      </c>
      <c r="J252" s="26">
        <f>IFERROR(+VLOOKUP("LDDAF1"&amp;A252,'Main File'!A:O,14,0),0)</f>
        <v>0</v>
      </c>
      <c r="K252" s="26">
        <f>IFERROR(+VLOOKUP("LDDAF1"&amp;A252,'Main File'!A:O,15,0),0)</f>
        <v>0</v>
      </c>
    </row>
    <row r="253" spans="1:11" x14ac:dyDescent="0.25">
      <c r="A253" s="9">
        <f t="shared" si="1"/>
        <v>43440</v>
      </c>
      <c r="B253" s="26">
        <f>IFERROR(+VLOOKUP("LDDAF1"&amp;A253,'Main File'!A:O,6,0),0)</f>
        <v>0</v>
      </c>
      <c r="C253" s="26">
        <f>IFERROR(+VLOOKUP("LDDAF1"&amp;A253,'Main File'!A:O,7,0),0)</f>
        <v>0</v>
      </c>
      <c r="D253" s="26">
        <f>IFERROR(+VLOOKUP("LDDAF1"&amp;A253,'Main File'!A:O,8,0),0)</f>
        <v>0</v>
      </c>
      <c r="E253" s="26">
        <f>IFERROR(+VLOOKUP("LDDAF1"&amp;A253,'Main File'!A:O,9,0),0)</f>
        <v>0</v>
      </c>
      <c r="F253" s="26">
        <f>IFERROR(+VLOOKUP("LDDAF1"&amp;A253,'Main File'!A:O,10,0),0)</f>
        <v>0</v>
      </c>
      <c r="G253" s="26">
        <f>IFERROR(+VLOOKUP("LDDAF1"&amp;A253,'Main File'!A:O,11,0),0)</f>
        <v>0</v>
      </c>
      <c r="H253" s="26">
        <f>IFERROR(+VLOOKUP("LDDAF1"&amp;A253,'Main File'!A:O,12,0),0)</f>
        <v>0</v>
      </c>
      <c r="I253" s="26">
        <f>IFERROR(+VLOOKUP("LDDAF1"&amp;A253,'Main File'!A:O,13,0),0)</f>
        <v>0</v>
      </c>
      <c r="J253" s="26">
        <f>IFERROR(+VLOOKUP("LDDAF1"&amp;A253,'Main File'!A:O,14,0),0)</f>
        <v>0</v>
      </c>
      <c r="K253" s="26">
        <f>IFERROR(+VLOOKUP("LDDAF1"&amp;A253,'Main File'!A:O,15,0),0)</f>
        <v>0</v>
      </c>
    </row>
    <row r="254" spans="1:11" x14ac:dyDescent="0.25">
      <c r="A254" s="9">
        <f t="shared" si="1"/>
        <v>43441</v>
      </c>
      <c r="B254" s="26">
        <f>IFERROR(+VLOOKUP("LDDAF1"&amp;A254,'Main File'!A:O,6,0),0)</f>
        <v>0</v>
      </c>
      <c r="C254" s="26">
        <f>IFERROR(+VLOOKUP("LDDAF1"&amp;A254,'Main File'!A:O,7,0),0)</f>
        <v>0</v>
      </c>
      <c r="D254" s="26">
        <f>IFERROR(+VLOOKUP("LDDAF1"&amp;A254,'Main File'!A:O,8,0),0)</f>
        <v>0</v>
      </c>
      <c r="E254" s="26">
        <f>IFERROR(+VLOOKUP("LDDAF1"&amp;A254,'Main File'!A:O,9,0),0)</f>
        <v>0</v>
      </c>
      <c r="F254" s="26">
        <f>IFERROR(+VLOOKUP("LDDAF1"&amp;A254,'Main File'!A:O,10,0),0)</f>
        <v>0</v>
      </c>
      <c r="G254" s="26">
        <f>IFERROR(+VLOOKUP("LDDAF1"&amp;A254,'Main File'!A:O,11,0),0)</f>
        <v>0</v>
      </c>
      <c r="H254" s="26">
        <f>IFERROR(+VLOOKUP("LDDAF1"&amp;A254,'Main File'!A:O,12,0),0)</f>
        <v>0</v>
      </c>
      <c r="I254" s="26">
        <f>IFERROR(+VLOOKUP("LDDAF1"&amp;A254,'Main File'!A:O,13,0),0)</f>
        <v>0</v>
      </c>
      <c r="J254" s="26">
        <f>IFERROR(+VLOOKUP("LDDAF1"&amp;A254,'Main File'!A:O,14,0),0)</f>
        <v>0</v>
      </c>
      <c r="K254" s="26">
        <f>IFERROR(+VLOOKUP("LDDAF1"&amp;A254,'Main File'!A:O,15,0),0)</f>
        <v>0</v>
      </c>
    </row>
    <row r="255" spans="1:11" x14ac:dyDescent="0.25">
      <c r="A255" s="9">
        <f t="shared" si="1"/>
        <v>43442</v>
      </c>
      <c r="B255" s="26">
        <f>IFERROR(+VLOOKUP("LDDAF1"&amp;A255,'Main File'!A:O,6,0),0)</f>
        <v>0</v>
      </c>
      <c r="C255" s="26">
        <f>IFERROR(+VLOOKUP("LDDAF1"&amp;A255,'Main File'!A:O,7,0),0)</f>
        <v>0</v>
      </c>
      <c r="D255" s="26">
        <f>IFERROR(+VLOOKUP("LDDAF1"&amp;A255,'Main File'!A:O,8,0),0)</f>
        <v>0</v>
      </c>
      <c r="E255" s="26">
        <f>IFERROR(+VLOOKUP("LDDAF1"&amp;A255,'Main File'!A:O,9,0),0)</f>
        <v>0</v>
      </c>
      <c r="F255" s="26">
        <f>IFERROR(+VLOOKUP("LDDAF1"&amp;A255,'Main File'!A:O,10,0),0)</f>
        <v>0</v>
      </c>
      <c r="G255" s="26">
        <f>IFERROR(+VLOOKUP("LDDAF1"&amp;A255,'Main File'!A:O,11,0),0)</f>
        <v>0</v>
      </c>
      <c r="H255" s="26">
        <f>IFERROR(+VLOOKUP("LDDAF1"&amp;A255,'Main File'!A:O,12,0),0)</f>
        <v>0</v>
      </c>
      <c r="I255" s="26">
        <f>IFERROR(+VLOOKUP("LDDAF1"&amp;A255,'Main File'!A:O,13,0),0)</f>
        <v>0</v>
      </c>
      <c r="J255" s="26">
        <f>IFERROR(+VLOOKUP("LDDAF1"&amp;A255,'Main File'!A:O,14,0),0)</f>
        <v>0</v>
      </c>
      <c r="K255" s="26">
        <f>IFERROR(+VLOOKUP("LDDAF1"&amp;A255,'Main File'!A:O,15,0),0)</f>
        <v>0</v>
      </c>
    </row>
    <row r="256" spans="1:11" x14ac:dyDescent="0.25">
      <c r="A256" s="9">
        <f t="shared" si="1"/>
        <v>43443</v>
      </c>
      <c r="B256" s="26">
        <f>IFERROR(+VLOOKUP("LDDAF1"&amp;A256,'Main File'!A:O,6,0),0)</f>
        <v>0</v>
      </c>
      <c r="C256" s="26">
        <f>IFERROR(+VLOOKUP("LDDAF1"&amp;A256,'Main File'!A:O,7,0),0)</f>
        <v>0</v>
      </c>
      <c r="D256" s="26">
        <f>IFERROR(+VLOOKUP("LDDAF1"&amp;A256,'Main File'!A:O,8,0),0)</f>
        <v>0</v>
      </c>
      <c r="E256" s="26">
        <f>IFERROR(+VLOOKUP("LDDAF1"&amp;A256,'Main File'!A:O,9,0),0)</f>
        <v>0</v>
      </c>
      <c r="F256" s="26">
        <f>IFERROR(+VLOOKUP("LDDAF1"&amp;A256,'Main File'!A:O,10,0),0)</f>
        <v>0</v>
      </c>
      <c r="G256" s="26">
        <f>IFERROR(+VLOOKUP("LDDAF1"&amp;A256,'Main File'!A:O,11,0),0)</f>
        <v>0</v>
      </c>
      <c r="H256" s="26">
        <f>IFERROR(+VLOOKUP("LDDAF1"&amp;A256,'Main File'!A:O,12,0),0)</f>
        <v>0</v>
      </c>
      <c r="I256" s="26">
        <f>IFERROR(+VLOOKUP("LDDAF1"&amp;A256,'Main File'!A:O,13,0),0)</f>
        <v>0</v>
      </c>
      <c r="J256" s="26">
        <f>IFERROR(+VLOOKUP("LDDAF1"&amp;A256,'Main File'!A:O,14,0),0)</f>
        <v>0</v>
      </c>
      <c r="K256" s="26">
        <f>IFERROR(+VLOOKUP("LDDAF1"&amp;A256,'Main File'!A:O,15,0),0)</f>
        <v>0</v>
      </c>
    </row>
    <row r="257" spans="1:11" x14ac:dyDescent="0.25">
      <c r="A257" s="9">
        <f t="shared" si="1"/>
        <v>43444</v>
      </c>
      <c r="B257" s="26">
        <f>IFERROR(+VLOOKUP("LDDAF1"&amp;A257,'Main File'!A:O,6,0),0)</f>
        <v>0</v>
      </c>
      <c r="C257" s="26">
        <f>IFERROR(+VLOOKUP("LDDAF1"&amp;A257,'Main File'!A:O,7,0),0)</f>
        <v>0</v>
      </c>
      <c r="D257" s="26">
        <f>IFERROR(+VLOOKUP("LDDAF1"&amp;A257,'Main File'!A:O,8,0),0)</f>
        <v>0</v>
      </c>
      <c r="E257" s="26">
        <f>IFERROR(+VLOOKUP("LDDAF1"&amp;A257,'Main File'!A:O,9,0),0)</f>
        <v>0</v>
      </c>
      <c r="F257" s="26">
        <f>IFERROR(+VLOOKUP("LDDAF1"&amp;A257,'Main File'!A:O,10,0),0)</f>
        <v>0</v>
      </c>
      <c r="G257" s="26">
        <f>IFERROR(+VLOOKUP("LDDAF1"&amp;A257,'Main File'!A:O,11,0),0)</f>
        <v>0</v>
      </c>
      <c r="H257" s="26">
        <f>IFERROR(+VLOOKUP("LDDAF1"&amp;A257,'Main File'!A:O,12,0),0)</f>
        <v>0</v>
      </c>
      <c r="I257" s="26">
        <f>IFERROR(+VLOOKUP("LDDAF1"&amp;A257,'Main File'!A:O,13,0),0)</f>
        <v>0</v>
      </c>
      <c r="J257" s="26">
        <f>IFERROR(+VLOOKUP("LDDAF1"&amp;A257,'Main File'!A:O,14,0),0)</f>
        <v>0</v>
      </c>
      <c r="K257" s="26">
        <f>IFERROR(+VLOOKUP("LDDAF1"&amp;A257,'Main File'!A:O,15,0),0)</f>
        <v>0</v>
      </c>
    </row>
    <row r="258" spans="1:11" x14ac:dyDescent="0.25">
      <c r="A258" s="9">
        <f t="shared" si="1"/>
        <v>43445</v>
      </c>
      <c r="B258" s="26">
        <f>IFERROR(+VLOOKUP("LDDAF1"&amp;A258,'Main File'!A:O,6,0),0)</f>
        <v>0</v>
      </c>
      <c r="C258" s="26">
        <f>IFERROR(+VLOOKUP("LDDAF1"&amp;A258,'Main File'!A:O,7,0),0)</f>
        <v>0</v>
      </c>
      <c r="D258" s="26">
        <f>IFERROR(+VLOOKUP("LDDAF1"&amp;A258,'Main File'!A:O,8,0),0)</f>
        <v>0</v>
      </c>
      <c r="E258" s="26">
        <f>IFERROR(+VLOOKUP("LDDAF1"&amp;A258,'Main File'!A:O,9,0),0)</f>
        <v>0</v>
      </c>
      <c r="F258" s="26">
        <f>IFERROR(+VLOOKUP("LDDAF1"&amp;A258,'Main File'!A:O,10,0),0)</f>
        <v>0</v>
      </c>
      <c r="G258" s="26">
        <f>IFERROR(+VLOOKUP("LDDAF1"&amp;A258,'Main File'!A:O,11,0),0)</f>
        <v>0</v>
      </c>
      <c r="H258" s="26">
        <f>IFERROR(+VLOOKUP("LDDAF1"&amp;A258,'Main File'!A:O,12,0),0)</f>
        <v>0</v>
      </c>
      <c r="I258" s="26">
        <f>IFERROR(+VLOOKUP("LDDAF1"&amp;A258,'Main File'!A:O,13,0),0)</f>
        <v>0</v>
      </c>
      <c r="J258" s="26">
        <f>IFERROR(+VLOOKUP("LDDAF1"&amp;A258,'Main File'!A:O,14,0),0)</f>
        <v>0</v>
      </c>
      <c r="K258" s="26">
        <f>IFERROR(+VLOOKUP("LDDAF1"&amp;A258,'Main File'!A:O,15,0),0)</f>
        <v>0</v>
      </c>
    </row>
    <row r="259" spans="1:11" x14ac:dyDescent="0.25">
      <c r="A259" s="9">
        <f t="shared" si="1"/>
        <v>43446</v>
      </c>
      <c r="B259" s="26">
        <f>IFERROR(+VLOOKUP("LDDAF1"&amp;A259,'Main File'!A:O,6,0),0)</f>
        <v>0</v>
      </c>
      <c r="C259" s="26">
        <f>IFERROR(+VLOOKUP("LDDAF1"&amp;A259,'Main File'!A:O,7,0),0)</f>
        <v>0</v>
      </c>
      <c r="D259" s="26">
        <f>IFERROR(+VLOOKUP("LDDAF1"&amp;A259,'Main File'!A:O,8,0),0)</f>
        <v>0</v>
      </c>
      <c r="E259" s="26">
        <f>IFERROR(+VLOOKUP("LDDAF1"&amp;A259,'Main File'!A:O,9,0),0)</f>
        <v>0</v>
      </c>
      <c r="F259" s="26">
        <f>IFERROR(+VLOOKUP("LDDAF1"&amp;A259,'Main File'!A:O,10,0),0)</f>
        <v>0</v>
      </c>
      <c r="G259" s="26">
        <f>IFERROR(+VLOOKUP("LDDAF1"&amp;A259,'Main File'!A:O,11,0),0)</f>
        <v>0</v>
      </c>
      <c r="H259" s="26">
        <f>IFERROR(+VLOOKUP("LDDAF1"&amp;A259,'Main File'!A:O,12,0),0)</f>
        <v>0</v>
      </c>
      <c r="I259" s="26">
        <f>IFERROR(+VLOOKUP("LDDAF1"&amp;A259,'Main File'!A:O,13,0),0)</f>
        <v>0</v>
      </c>
      <c r="J259" s="26">
        <f>IFERROR(+VLOOKUP("LDDAF1"&amp;A259,'Main File'!A:O,14,0),0)</f>
        <v>0</v>
      </c>
      <c r="K259" s="26">
        <f>IFERROR(+VLOOKUP("LDDAF1"&amp;A259,'Main File'!A:O,15,0),0)</f>
        <v>0</v>
      </c>
    </row>
    <row r="260" spans="1:11" x14ac:dyDescent="0.25">
      <c r="A260" s="9">
        <f t="shared" si="1"/>
        <v>43447</v>
      </c>
      <c r="B260" s="26">
        <f>IFERROR(+VLOOKUP("LDDAF1"&amp;A260,'Main File'!A:O,6,0),0)</f>
        <v>0</v>
      </c>
      <c r="C260" s="26">
        <f>IFERROR(+VLOOKUP("LDDAF1"&amp;A260,'Main File'!A:O,7,0),0)</f>
        <v>0</v>
      </c>
      <c r="D260" s="26">
        <f>IFERROR(+VLOOKUP("LDDAF1"&amp;A260,'Main File'!A:O,8,0),0)</f>
        <v>0</v>
      </c>
      <c r="E260" s="26">
        <f>IFERROR(+VLOOKUP("LDDAF1"&amp;A260,'Main File'!A:O,9,0),0)</f>
        <v>0</v>
      </c>
      <c r="F260" s="26">
        <f>IFERROR(+VLOOKUP("LDDAF1"&amp;A260,'Main File'!A:O,10,0),0)</f>
        <v>0</v>
      </c>
      <c r="G260" s="26">
        <f>IFERROR(+VLOOKUP("LDDAF1"&amp;A260,'Main File'!A:O,11,0),0)</f>
        <v>0</v>
      </c>
      <c r="H260" s="26">
        <f>IFERROR(+VLOOKUP("LDDAF1"&amp;A260,'Main File'!A:O,12,0),0)</f>
        <v>0</v>
      </c>
      <c r="I260" s="26">
        <f>IFERROR(+VLOOKUP("LDDAF1"&amp;A260,'Main File'!A:O,13,0),0)</f>
        <v>0</v>
      </c>
      <c r="J260" s="26">
        <f>IFERROR(+VLOOKUP("LDDAF1"&amp;A260,'Main File'!A:O,14,0),0)</f>
        <v>0</v>
      </c>
      <c r="K260" s="26">
        <f>IFERROR(+VLOOKUP("LDDAF1"&amp;A260,'Main File'!A:O,15,0),0)</f>
        <v>0</v>
      </c>
    </row>
    <row r="261" spans="1:11" x14ac:dyDescent="0.25">
      <c r="A261" s="9">
        <f t="shared" si="1"/>
        <v>43448</v>
      </c>
      <c r="B261" s="26">
        <f>IFERROR(+VLOOKUP("LDDAF1"&amp;A261,'Main File'!A:O,6,0),0)</f>
        <v>0</v>
      </c>
      <c r="C261" s="26">
        <f>IFERROR(+VLOOKUP("LDDAF1"&amp;A261,'Main File'!A:O,7,0),0)</f>
        <v>0</v>
      </c>
      <c r="D261" s="26">
        <f>IFERROR(+VLOOKUP("LDDAF1"&amp;A261,'Main File'!A:O,8,0),0)</f>
        <v>0</v>
      </c>
      <c r="E261" s="26">
        <f>IFERROR(+VLOOKUP("LDDAF1"&amp;A261,'Main File'!A:O,9,0),0)</f>
        <v>0</v>
      </c>
      <c r="F261" s="26">
        <f>IFERROR(+VLOOKUP("LDDAF1"&amp;A261,'Main File'!A:O,10,0),0)</f>
        <v>0</v>
      </c>
      <c r="G261" s="26">
        <f>IFERROR(+VLOOKUP("LDDAF1"&amp;A261,'Main File'!A:O,11,0),0)</f>
        <v>0</v>
      </c>
      <c r="H261" s="26">
        <f>IFERROR(+VLOOKUP("LDDAF1"&amp;A261,'Main File'!A:O,12,0),0)</f>
        <v>0</v>
      </c>
      <c r="I261" s="26">
        <f>IFERROR(+VLOOKUP("LDDAF1"&amp;A261,'Main File'!A:O,13,0),0)</f>
        <v>0</v>
      </c>
      <c r="J261" s="26">
        <f>IFERROR(+VLOOKUP("LDDAF1"&amp;A261,'Main File'!A:O,14,0),0)</f>
        <v>0</v>
      </c>
      <c r="K261" s="26">
        <f>IFERROR(+VLOOKUP("LDDAF1"&amp;A261,'Main File'!A:O,15,0),0)</f>
        <v>0</v>
      </c>
    </row>
    <row r="262" spans="1:11" x14ac:dyDescent="0.25">
      <c r="A262" s="9">
        <f t="shared" si="1"/>
        <v>43449</v>
      </c>
      <c r="B262" s="26">
        <f>IFERROR(+VLOOKUP("LDDAF1"&amp;A262,'Main File'!A:O,6,0),0)</f>
        <v>0</v>
      </c>
      <c r="C262" s="26">
        <f>IFERROR(+VLOOKUP("LDDAF1"&amp;A262,'Main File'!A:O,7,0),0)</f>
        <v>0</v>
      </c>
      <c r="D262" s="26">
        <f>IFERROR(+VLOOKUP("LDDAF1"&amp;A262,'Main File'!A:O,8,0),0)</f>
        <v>0</v>
      </c>
      <c r="E262" s="26">
        <f>IFERROR(+VLOOKUP("LDDAF1"&amp;A262,'Main File'!A:O,9,0),0)</f>
        <v>0</v>
      </c>
      <c r="F262" s="26">
        <f>IFERROR(+VLOOKUP("LDDAF1"&amp;A262,'Main File'!A:O,10,0),0)</f>
        <v>0</v>
      </c>
      <c r="G262" s="26">
        <f>IFERROR(+VLOOKUP("LDDAF1"&amp;A262,'Main File'!A:O,11,0),0)</f>
        <v>0</v>
      </c>
      <c r="H262" s="26">
        <f>IFERROR(+VLOOKUP("LDDAF1"&amp;A262,'Main File'!A:O,12,0),0)</f>
        <v>0</v>
      </c>
      <c r="I262" s="26">
        <f>IFERROR(+VLOOKUP("LDDAF1"&amp;A262,'Main File'!A:O,13,0),0)</f>
        <v>0</v>
      </c>
      <c r="J262" s="26">
        <f>IFERROR(+VLOOKUP("LDDAF1"&amp;A262,'Main File'!A:O,14,0),0)</f>
        <v>0</v>
      </c>
      <c r="K262" s="26">
        <f>IFERROR(+VLOOKUP("LDDAF1"&amp;A262,'Main File'!A:O,15,0),0)</f>
        <v>0</v>
      </c>
    </row>
    <row r="263" spans="1:11" x14ac:dyDescent="0.25">
      <c r="A263" s="9">
        <f t="shared" si="1"/>
        <v>43450</v>
      </c>
      <c r="B263" s="26">
        <f>IFERROR(+VLOOKUP("LDDAF1"&amp;A263,'Main File'!A:O,6,0),0)</f>
        <v>0</v>
      </c>
      <c r="C263" s="26">
        <f>IFERROR(+VLOOKUP("LDDAF1"&amp;A263,'Main File'!A:O,7,0),0)</f>
        <v>0</v>
      </c>
      <c r="D263" s="26">
        <f>IFERROR(+VLOOKUP("LDDAF1"&amp;A263,'Main File'!A:O,8,0),0)</f>
        <v>0</v>
      </c>
      <c r="E263" s="26">
        <f>IFERROR(+VLOOKUP("LDDAF1"&amp;A263,'Main File'!A:O,9,0),0)</f>
        <v>0</v>
      </c>
      <c r="F263" s="26">
        <f>IFERROR(+VLOOKUP("LDDAF1"&amp;A263,'Main File'!A:O,10,0),0)</f>
        <v>0</v>
      </c>
      <c r="G263" s="26">
        <f>IFERROR(+VLOOKUP("LDDAF1"&amp;A263,'Main File'!A:O,11,0),0)</f>
        <v>0</v>
      </c>
      <c r="H263" s="26">
        <f>IFERROR(+VLOOKUP("LDDAF1"&amp;A263,'Main File'!A:O,12,0),0)</f>
        <v>0</v>
      </c>
      <c r="I263" s="26">
        <f>IFERROR(+VLOOKUP("LDDAF1"&amp;A263,'Main File'!A:O,13,0),0)</f>
        <v>0</v>
      </c>
      <c r="J263" s="26">
        <f>IFERROR(+VLOOKUP("LDDAF1"&amp;A263,'Main File'!A:O,14,0),0)</f>
        <v>0</v>
      </c>
      <c r="K263" s="26">
        <f>IFERROR(+VLOOKUP("LDDAF1"&amp;A263,'Main File'!A:O,15,0),0)</f>
        <v>0</v>
      </c>
    </row>
    <row r="264" spans="1:11" x14ac:dyDescent="0.25">
      <c r="A264" s="9">
        <f t="shared" si="1"/>
        <v>43451</v>
      </c>
      <c r="B264" s="26">
        <f>IFERROR(+VLOOKUP("LDDAF1"&amp;A264,'Main File'!A:O,6,0),0)</f>
        <v>0</v>
      </c>
      <c r="C264" s="26">
        <f>IFERROR(+VLOOKUP("LDDAF1"&amp;A264,'Main File'!A:O,7,0),0)</f>
        <v>0</v>
      </c>
      <c r="D264" s="26">
        <f>IFERROR(+VLOOKUP("LDDAF1"&amp;A264,'Main File'!A:O,8,0),0)</f>
        <v>0</v>
      </c>
      <c r="E264" s="26">
        <f>IFERROR(+VLOOKUP("LDDAF1"&amp;A264,'Main File'!A:O,9,0),0)</f>
        <v>0</v>
      </c>
      <c r="F264" s="26">
        <f>IFERROR(+VLOOKUP("LDDAF1"&amp;A264,'Main File'!A:O,10,0),0)</f>
        <v>0</v>
      </c>
      <c r="G264" s="26">
        <f>IFERROR(+VLOOKUP("LDDAF1"&amp;A264,'Main File'!A:O,11,0),0)</f>
        <v>0</v>
      </c>
      <c r="H264" s="26">
        <f>IFERROR(+VLOOKUP("LDDAF1"&amp;A264,'Main File'!A:O,12,0),0)</f>
        <v>0</v>
      </c>
      <c r="I264" s="26">
        <f>IFERROR(+VLOOKUP("LDDAF1"&amp;A264,'Main File'!A:O,13,0),0)</f>
        <v>0</v>
      </c>
      <c r="J264" s="26">
        <f>IFERROR(+VLOOKUP("LDDAF1"&amp;A264,'Main File'!A:O,14,0),0)</f>
        <v>0</v>
      </c>
      <c r="K264" s="26">
        <f>IFERROR(+VLOOKUP("LDDAF1"&amp;A264,'Main File'!A:O,15,0),0)</f>
        <v>0</v>
      </c>
    </row>
    <row r="265" spans="1:11" x14ac:dyDescent="0.25">
      <c r="A265" s="9">
        <f t="shared" si="1"/>
        <v>43452</v>
      </c>
      <c r="B265" s="26">
        <f>IFERROR(+VLOOKUP("LDDAF1"&amp;A265,'Main File'!A:O,6,0),0)</f>
        <v>0</v>
      </c>
      <c r="C265" s="26">
        <f>IFERROR(+VLOOKUP("LDDAF1"&amp;A265,'Main File'!A:O,7,0),0)</f>
        <v>0</v>
      </c>
      <c r="D265" s="26">
        <f>IFERROR(+VLOOKUP("LDDAF1"&amp;A265,'Main File'!A:O,8,0),0)</f>
        <v>0</v>
      </c>
      <c r="E265" s="26">
        <f>IFERROR(+VLOOKUP("LDDAF1"&amp;A265,'Main File'!A:O,9,0),0)</f>
        <v>0</v>
      </c>
      <c r="F265" s="26">
        <f>IFERROR(+VLOOKUP("LDDAF1"&amp;A265,'Main File'!A:O,10,0),0)</f>
        <v>0</v>
      </c>
      <c r="G265" s="26">
        <f>IFERROR(+VLOOKUP("LDDAF1"&amp;A265,'Main File'!A:O,11,0),0)</f>
        <v>0</v>
      </c>
      <c r="H265" s="26">
        <f>IFERROR(+VLOOKUP("LDDAF1"&amp;A265,'Main File'!A:O,12,0),0)</f>
        <v>0</v>
      </c>
      <c r="I265" s="26">
        <f>IFERROR(+VLOOKUP("LDDAF1"&amp;A265,'Main File'!A:O,13,0),0)</f>
        <v>0</v>
      </c>
      <c r="J265" s="26">
        <f>IFERROR(+VLOOKUP("LDDAF1"&amp;A265,'Main File'!A:O,14,0),0)</f>
        <v>0</v>
      </c>
      <c r="K265" s="26">
        <f>IFERROR(+VLOOKUP("LDDAF1"&amp;A265,'Main File'!A:O,15,0),0)</f>
        <v>0</v>
      </c>
    </row>
    <row r="266" spans="1:11" x14ac:dyDescent="0.25">
      <c r="A266" s="9">
        <f t="shared" si="1"/>
        <v>43453</v>
      </c>
      <c r="B266" s="26">
        <f>IFERROR(+VLOOKUP("LDDAF1"&amp;A266,'Main File'!A:O,6,0),0)</f>
        <v>0</v>
      </c>
      <c r="C266" s="26">
        <f>IFERROR(+VLOOKUP("LDDAF1"&amp;A266,'Main File'!A:O,7,0),0)</f>
        <v>0</v>
      </c>
      <c r="D266" s="26">
        <f>IFERROR(+VLOOKUP("LDDAF1"&amp;A266,'Main File'!A:O,8,0),0)</f>
        <v>0</v>
      </c>
      <c r="E266" s="26">
        <f>IFERROR(+VLOOKUP("LDDAF1"&amp;A266,'Main File'!A:O,9,0),0)</f>
        <v>0</v>
      </c>
      <c r="F266" s="26">
        <f>IFERROR(+VLOOKUP("LDDAF1"&amp;A266,'Main File'!A:O,10,0),0)</f>
        <v>0</v>
      </c>
      <c r="G266" s="26">
        <f>IFERROR(+VLOOKUP("LDDAF1"&amp;A266,'Main File'!A:O,11,0),0)</f>
        <v>0</v>
      </c>
      <c r="H266" s="26">
        <f>IFERROR(+VLOOKUP("LDDAF1"&amp;A266,'Main File'!A:O,12,0),0)</f>
        <v>0</v>
      </c>
      <c r="I266" s="26">
        <f>IFERROR(+VLOOKUP("LDDAF1"&amp;A266,'Main File'!A:O,13,0),0)</f>
        <v>0</v>
      </c>
      <c r="J266" s="26">
        <f>IFERROR(+VLOOKUP("LDDAF1"&amp;A266,'Main File'!A:O,14,0),0)</f>
        <v>0</v>
      </c>
      <c r="K266" s="26">
        <f>IFERROR(+VLOOKUP("LDDAF1"&amp;A266,'Main File'!A:O,15,0),0)</f>
        <v>0</v>
      </c>
    </row>
    <row r="267" spans="1:11" x14ac:dyDescent="0.25">
      <c r="A267" s="9">
        <f t="shared" si="1"/>
        <v>43454</v>
      </c>
      <c r="B267" s="26">
        <f>IFERROR(+VLOOKUP("LDDAF1"&amp;A267,'Main File'!A:O,6,0),0)</f>
        <v>0</v>
      </c>
      <c r="C267" s="26">
        <f>IFERROR(+VLOOKUP("LDDAF1"&amp;A267,'Main File'!A:O,7,0),0)</f>
        <v>0</v>
      </c>
      <c r="D267" s="26">
        <f>IFERROR(+VLOOKUP("LDDAF1"&amp;A267,'Main File'!A:O,8,0),0)</f>
        <v>0</v>
      </c>
      <c r="E267" s="26">
        <f>IFERROR(+VLOOKUP("LDDAF1"&amp;A267,'Main File'!A:O,9,0),0)</f>
        <v>0</v>
      </c>
      <c r="F267" s="26">
        <f>IFERROR(+VLOOKUP("LDDAF1"&amp;A267,'Main File'!A:O,10,0),0)</f>
        <v>0</v>
      </c>
      <c r="G267" s="26">
        <f>IFERROR(+VLOOKUP("LDDAF1"&amp;A267,'Main File'!A:O,11,0),0)</f>
        <v>0</v>
      </c>
      <c r="H267" s="26">
        <f>IFERROR(+VLOOKUP("LDDAF1"&amp;A267,'Main File'!A:O,12,0),0)</f>
        <v>0</v>
      </c>
      <c r="I267" s="26">
        <f>IFERROR(+VLOOKUP("LDDAF1"&amp;A267,'Main File'!A:O,13,0),0)</f>
        <v>0</v>
      </c>
      <c r="J267" s="26">
        <f>IFERROR(+VLOOKUP("LDDAF1"&amp;A267,'Main File'!A:O,14,0),0)</f>
        <v>0</v>
      </c>
      <c r="K267" s="26">
        <f>IFERROR(+VLOOKUP("LDDAF1"&amp;A267,'Main File'!A:O,15,0),0)</f>
        <v>0</v>
      </c>
    </row>
    <row r="268" spans="1:11" x14ac:dyDescent="0.25">
      <c r="A268" s="9">
        <f t="shared" si="1"/>
        <v>43455</v>
      </c>
      <c r="B268" s="26">
        <f>IFERROR(+VLOOKUP("LDDAF1"&amp;A268,'Main File'!A:O,6,0),0)</f>
        <v>0</v>
      </c>
      <c r="C268" s="26">
        <f>IFERROR(+VLOOKUP("LDDAF1"&amp;A268,'Main File'!A:O,7,0),0)</f>
        <v>0</v>
      </c>
      <c r="D268" s="26">
        <f>IFERROR(+VLOOKUP("LDDAF1"&amp;A268,'Main File'!A:O,8,0),0)</f>
        <v>0</v>
      </c>
      <c r="E268" s="26">
        <f>IFERROR(+VLOOKUP("LDDAF1"&amp;A268,'Main File'!A:O,9,0),0)</f>
        <v>0</v>
      </c>
      <c r="F268" s="26">
        <f>IFERROR(+VLOOKUP("LDDAF1"&amp;A268,'Main File'!A:O,10,0),0)</f>
        <v>0</v>
      </c>
      <c r="G268" s="26">
        <f>IFERROR(+VLOOKUP("LDDAF1"&amp;A268,'Main File'!A:O,11,0),0)</f>
        <v>0</v>
      </c>
      <c r="H268" s="26">
        <f>IFERROR(+VLOOKUP("LDDAF1"&amp;A268,'Main File'!A:O,12,0),0)</f>
        <v>0</v>
      </c>
      <c r="I268" s="26">
        <f>IFERROR(+VLOOKUP("LDDAF1"&amp;A268,'Main File'!A:O,13,0),0)</f>
        <v>0</v>
      </c>
      <c r="J268" s="26">
        <f>IFERROR(+VLOOKUP("LDDAF1"&amp;A268,'Main File'!A:O,14,0),0)</f>
        <v>0</v>
      </c>
      <c r="K268" s="26">
        <f>IFERROR(+VLOOKUP("LDDAF1"&amp;A268,'Main File'!A:O,15,0),0)</f>
        <v>0</v>
      </c>
    </row>
    <row r="269" spans="1:11" x14ac:dyDescent="0.25">
      <c r="A269" s="9">
        <f t="shared" si="1"/>
        <v>43456</v>
      </c>
      <c r="B269" s="26">
        <f>IFERROR(+VLOOKUP("LDDAF1"&amp;A269,'Main File'!A:O,6,0),0)</f>
        <v>0</v>
      </c>
      <c r="C269" s="26">
        <f>IFERROR(+VLOOKUP("LDDAF1"&amp;A269,'Main File'!A:O,7,0),0)</f>
        <v>0</v>
      </c>
      <c r="D269" s="26">
        <f>IFERROR(+VLOOKUP("LDDAF1"&amp;A269,'Main File'!A:O,8,0),0)</f>
        <v>0</v>
      </c>
      <c r="E269" s="26">
        <f>IFERROR(+VLOOKUP("LDDAF1"&amp;A269,'Main File'!A:O,9,0),0)</f>
        <v>0</v>
      </c>
      <c r="F269" s="26">
        <f>IFERROR(+VLOOKUP("LDDAF1"&amp;A269,'Main File'!A:O,10,0),0)</f>
        <v>0</v>
      </c>
      <c r="G269" s="26">
        <f>IFERROR(+VLOOKUP("LDDAF1"&amp;A269,'Main File'!A:O,11,0),0)</f>
        <v>0</v>
      </c>
      <c r="H269" s="26">
        <f>IFERROR(+VLOOKUP("LDDAF1"&amp;A269,'Main File'!A:O,12,0),0)</f>
        <v>0</v>
      </c>
      <c r="I269" s="26">
        <f>IFERROR(+VLOOKUP("LDDAF1"&amp;A269,'Main File'!A:O,13,0),0)</f>
        <v>0</v>
      </c>
      <c r="J269" s="26">
        <f>IFERROR(+VLOOKUP("LDDAF1"&amp;A269,'Main File'!A:O,14,0),0)</f>
        <v>0</v>
      </c>
      <c r="K269" s="26">
        <f>IFERROR(+VLOOKUP("LDDAF1"&amp;A269,'Main File'!A:O,15,0),0)</f>
        <v>0</v>
      </c>
    </row>
    <row r="270" spans="1:11" x14ac:dyDescent="0.25">
      <c r="A270" s="9">
        <f t="shared" si="1"/>
        <v>43457</v>
      </c>
      <c r="B270" s="26">
        <f>IFERROR(+VLOOKUP("LDDAF1"&amp;A270,'Main File'!A:O,6,0),0)</f>
        <v>0</v>
      </c>
      <c r="C270" s="26">
        <f>IFERROR(+VLOOKUP("LDDAF1"&amp;A270,'Main File'!A:O,7,0),0)</f>
        <v>0</v>
      </c>
      <c r="D270" s="26">
        <f>IFERROR(+VLOOKUP("LDDAF1"&amp;A270,'Main File'!A:O,8,0),0)</f>
        <v>0</v>
      </c>
      <c r="E270" s="26">
        <f>IFERROR(+VLOOKUP("LDDAF1"&amp;A270,'Main File'!A:O,9,0),0)</f>
        <v>0</v>
      </c>
      <c r="F270" s="26">
        <f>IFERROR(+VLOOKUP("LDDAF1"&amp;A270,'Main File'!A:O,10,0),0)</f>
        <v>0</v>
      </c>
      <c r="G270" s="26">
        <f>IFERROR(+VLOOKUP("LDDAF1"&amp;A270,'Main File'!A:O,11,0),0)</f>
        <v>0</v>
      </c>
      <c r="H270" s="26">
        <f>IFERROR(+VLOOKUP("LDDAF1"&amp;A270,'Main File'!A:O,12,0),0)</f>
        <v>0</v>
      </c>
      <c r="I270" s="26">
        <f>IFERROR(+VLOOKUP("LDDAF1"&amp;A270,'Main File'!A:O,13,0),0)</f>
        <v>0</v>
      </c>
      <c r="J270" s="26">
        <f>IFERROR(+VLOOKUP("LDDAF1"&amp;A270,'Main File'!A:O,14,0),0)</f>
        <v>0</v>
      </c>
      <c r="K270" s="26">
        <f>IFERROR(+VLOOKUP("LDDAF1"&amp;A270,'Main File'!A:O,15,0),0)</f>
        <v>0</v>
      </c>
    </row>
    <row r="271" spans="1:11" x14ac:dyDescent="0.25">
      <c r="A271" s="9">
        <f t="shared" si="1"/>
        <v>43458</v>
      </c>
      <c r="B271" s="26">
        <f>IFERROR(+VLOOKUP("LDDAF1"&amp;A271,'Main File'!A:O,6,0),0)</f>
        <v>0</v>
      </c>
      <c r="C271" s="26">
        <f>IFERROR(+VLOOKUP("LDDAF1"&amp;A271,'Main File'!A:O,7,0),0)</f>
        <v>0</v>
      </c>
      <c r="D271" s="26">
        <f>IFERROR(+VLOOKUP("LDDAF1"&amp;A271,'Main File'!A:O,8,0),0)</f>
        <v>0</v>
      </c>
      <c r="E271" s="26">
        <f>IFERROR(+VLOOKUP("LDDAF1"&amp;A271,'Main File'!A:O,9,0),0)</f>
        <v>0</v>
      </c>
      <c r="F271" s="26">
        <f>IFERROR(+VLOOKUP("LDDAF1"&amp;A271,'Main File'!A:O,10,0),0)</f>
        <v>0</v>
      </c>
      <c r="G271" s="26">
        <f>IFERROR(+VLOOKUP("LDDAF1"&amp;A271,'Main File'!A:O,11,0),0)</f>
        <v>0</v>
      </c>
      <c r="H271" s="26">
        <f>IFERROR(+VLOOKUP("LDDAF1"&amp;A271,'Main File'!A:O,12,0),0)</f>
        <v>0</v>
      </c>
      <c r="I271" s="26">
        <f>IFERROR(+VLOOKUP("LDDAF1"&amp;A271,'Main File'!A:O,13,0),0)</f>
        <v>0</v>
      </c>
      <c r="J271" s="26">
        <f>IFERROR(+VLOOKUP("LDDAF1"&amp;A271,'Main File'!A:O,14,0),0)</f>
        <v>0</v>
      </c>
      <c r="K271" s="26">
        <f>IFERROR(+VLOOKUP("LDDAF1"&amp;A271,'Main File'!A:O,15,0),0)</f>
        <v>0</v>
      </c>
    </row>
    <row r="272" spans="1:11" x14ac:dyDescent="0.25">
      <c r="A272" s="9">
        <f t="shared" si="1"/>
        <v>43459</v>
      </c>
      <c r="B272" s="26">
        <f>IFERROR(+VLOOKUP("LDDAF1"&amp;A272,'Main File'!A:O,6,0),0)</f>
        <v>0</v>
      </c>
      <c r="C272" s="26">
        <f>IFERROR(+VLOOKUP("LDDAF1"&amp;A272,'Main File'!A:O,7,0),0)</f>
        <v>0</v>
      </c>
      <c r="D272" s="26">
        <f>IFERROR(+VLOOKUP("LDDAF1"&amp;A272,'Main File'!A:O,8,0),0)</f>
        <v>0</v>
      </c>
      <c r="E272" s="26">
        <f>IFERROR(+VLOOKUP("LDDAF1"&amp;A272,'Main File'!A:O,9,0),0)</f>
        <v>0</v>
      </c>
      <c r="F272" s="26">
        <f>IFERROR(+VLOOKUP("LDDAF1"&amp;A272,'Main File'!A:O,10,0),0)</f>
        <v>0</v>
      </c>
      <c r="G272" s="26">
        <f>IFERROR(+VLOOKUP("LDDAF1"&amp;A272,'Main File'!A:O,11,0),0)</f>
        <v>0</v>
      </c>
      <c r="H272" s="26">
        <f>IFERROR(+VLOOKUP("LDDAF1"&amp;A272,'Main File'!A:O,12,0),0)</f>
        <v>0</v>
      </c>
      <c r="I272" s="26">
        <f>IFERROR(+VLOOKUP("LDDAF1"&amp;A272,'Main File'!A:O,13,0),0)</f>
        <v>0</v>
      </c>
      <c r="J272" s="26">
        <f>IFERROR(+VLOOKUP("LDDAF1"&amp;A272,'Main File'!A:O,14,0),0)</f>
        <v>0</v>
      </c>
      <c r="K272" s="26">
        <f>IFERROR(+VLOOKUP("LDDAF1"&amp;A272,'Main File'!A:O,15,0),0)</f>
        <v>0</v>
      </c>
    </row>
    <row r="273" spans="1:11" x14ac:dyDescent="0.25">
      <c r="A273" s="9">
        <f t="shared" si="1"/>
        <v>43460</v>
      </c>
      <c r="B273" s="26">
        <f>IFERROR(+VLOOKUP("LDDAF1"&amp;A273,'Main File'!A:O,6,0),0)</f>
        <v>0</v>
      </c>
      <c r="C273" s="26">
        <f>IFERROR(+VLOOKUP("LDDAF1"&amp;A273,'Main File'!A:O,7,0),0)</f>
        <v>0</v>
      </c>
      <c r="D273" s="26">
        <f>IFERROR(+VLOOKUP("LDDAF1"&amp;A273,'Main File'!A:O,8,0),0)</f>
        <v>0</v>
      </c>
      <c r="E273" s="26">
        <f>IFERROR(+VLOOKUP("LDDAF1"&amp;A273,'Main File'!A:O,9,0),0)</f>
        <v>0</v>
      </c>
      <c r="F273" s="26">
        <f>IFERROR(+VLOOKUP("LDDAF1"&amp;A273,'Main File'!A:O,10,0),0)</f>
        <v>0</v>
      </c>
      <c r="G273" s="26">
        <f>IFERROR(+VLOOKUP("LDDAF1"&amp;A273,'Main File'!A:O,11,0),0)</f>
        <v>0</v>
      </c>
      <c r="H273" s="26">
        <f>IFERROR(+VLOOKUP("LDDAF1"&amp;A273,'Main File'!A:O,12,0),0)</f>
        <v>0</v>
      </c>
      <c r="I273" s="26">
        <f>IFERROR(+VLOOKUP("LDDAF1"&amp;A273,'Main File'!A:O,13,0),0)</f>
        <v>0</v>
      </c>
      <c r="J273" s="26">
        <f>IFERROR(+VLOOKUP("LDDAF1"&amp;A273,'Main File'!A:O,14,0),0)</f>
        <v>0</v>
      </c>
      <c r="K273" s="26">
        <f>IFERROR(+VLOOKUP("LDDAF1"&amp;A273,'Main File'!A:O,15,0),0)</f>
        <v>0</v>
      </c>
    </row>
    <row r="274" spans="1:11" x14ac:dyDescent="0.25">
      <c r="A274" s="9">
        <f t="shared" si="1"/>
        <v>43461</v>
      </c>
      <c r="B274" s="26">
        <f>IFERROR(+VLOOKUP("LDDAF1"&amp;A274,'Main File'!A:O,6,0),0)</f>
        <v>0</v>
      </c>
      <c r="C274" s="26">
        <f>IFERROR(+VLOOKUP("LDDAF1"&amp;A274,'Main File'!A:O,7,0),0)</f>
        <v>0</v>
      </c>
      <c r="D274" s="26">
        <f>IFERROR(+VLOOKUP("LDDAF1"&amp;A274,'Main File'!A:O,8,0),0)</f>
        <v>0</v>
      </c>
      <c r="E274" s="26">
        <f>IFERROR(+VLOOKUP("LDDAF1"&amp;A274,'Main File'!A:O,9,0),0)</f>
        <v>0</v>
      </c>
      <c r="F274" s="26">
        <f>IFERROR(+VLOOKUP("LDDAF1"&amp;A274,'Main File'!A:O,10,0),0)</f>
        <v>0</v>
      </c>
      <c r="G274" s="26">
        <f>IFERROR(+VLOOKUP("LDDAF1"&amp;A274,'Main File'!A:O,11,0),0)</f>
        <v>0</v>
      </c>
      <c r="H274" s="26">
        <f>IFERROR(+VLOOKUP("LDDAF1"&amp;A274,'Main File'!A:O,12,0),0)</f>
        <v>0</v>
      </c>
      <c r="I274" s="26">
        <f>IFERROR(+VLOOKUP("LDDAF1"&amp;A274,'Main File'!A:O,13,0),0)</f>
        <v>0</v>
      </c>
      <c r="J274" s="26">
        <f>IFERROR(+VLOOKUP("LDDAF1"&amp;A274,'Main File'!A:O,14,0),0)</f>
        <v>0</v>
      </c>
      <c r="K274" s="26">
        <f>IFERROR(+VLOOKUP("LDDAF1"&amp;A274,'Main File'!A:O,15,0),0)</f>
        <v>0</v>
      </c>
    </row>
    <row r="275" spans="1:11" x14ac:dyDescent="0.25">
      <c r="A275" s="9">
        <f t="shared" si="1"/>
        <v>43462</v>
      </c>
      <c r="B275" s="26">
        <f>IFERROR(+VLOOKUP("LDDAF1"&amp;A275,'Main File'!A:O,6,0),0)</f>
        <v>0</v>
      </c>
      <c r="C275" s="26">
        <f>IFERROR(+VLOOKUP("LDDAF1"&amp;A275,'Main File'!A:O,7,0),0)</f>
        <v>0</v>
      </c>
      <c r="D275" s="26">
        <f>IFERROR(+VLOOKUP("LDDAF1"&amp;A275,'Main File'!A:O,8,0),0)</f>
        <v>0</v>
      </c>
      <c r="E275" s="26">
        <f>IFERROR(+VLOOKUP("LDDAF1"&amp;A275,'Main File'!A:O,9,0),0)</f>
        <v>0</v>
      </c>
      <c r="F275" s="26">
        <f>IFERROR(+VLOOKUP("LDDAF1"&amp;A275,'Main File'!A:O,10,0),0)</f>
        <v>0</v>
      </c>
      <c r="G275" s="26">
        <f>IFERROR(+VLOOKUP("LDDAF1"&amp;A275,'Main File'!A:O,11,0),0)</f>
        <v>0</v>
      </c>
      <c r="H275" s="26">
        <f>IFERROR(+VLOOKUP("LDDAF1"&amp;A275,'Main File'!A:O,12,0),0)</f>
        <v>0</v>
      </c>
      <c r="I275" s="26">
        <f>IFERROR(+VLOOKUP("LDDAF1"&amp;A275,'Main File'!A:O,13,0),0)</f>
        <v>0</v>
      </c>
      <c r="J275" s="26">
        <f>IFERROR(+VLOOKUP("LDDAF1"&amp;A275,'Main File'!A:O,14,0),0)</f>
        <v>0</v>
      </c>
      <c r="K275" s="26">
        <f>IFERROR(+VLOOKUP("LDDAF1"&amp;A275,'Main File'!A:O,15,0),0)</f>
        <v>0</v>
      </c>
    </row>
    <row r="276" spans="1:11" x14ac:dyDescent="0.25">
      <c r="A276" s="9">
        <f t="shared" si="1"/>
        <v>43463</v>
      </c>
      <c r="B276" s="26">
        <f>IFERROR(+VLOOKUP("LDDAF1"&amp;A276,'Main File'!A:O,6,0),0)</f>
        <v>0</v>
      </c>
      <c r="C276" s="26">
        <f>IFERROR(+VLOOKUP("LDDAF1"&amp;A276,'Main File'!A:O,7,0),0)</f>
        <v>0</v>
      </c>
      <c r="D276" s="26">
        <f>IFERROR(+VLOOKUP("LDDAF1"&amp;A276,'Main File'!A:O,8,0),0)</f>
        <v>0</v>
      </c>
      <c r="E276" s="26">
        <f>IFERROR(+VLOOKUP("LDDAF1"&amp;A276,'Main File'!A:O,9,0),0)</f>
        <v>0</v>
      </c>
      <c r="F276" s="26">
        <f>IFERROR(+VLOOKUP("LDDAF1"&amp;A276,'Main File'!A:O,10,0),0)</f>
        <v>0</v>
      </c>
      <c r="G276" s="26">
        <f>IFERROR(+VLOOKUP("LDDAF1"&amp;A276,'Main File'!A:O,11,0),0)</f>
        <v>0</v>
      </c>
      <c r="H276" s="26">
        <f>IFERROR(+VLOOKUP("LDDAF1"&amp;A276,'Main File'!A:O,12,0),0)</f>
        <v>0</v>
      </c>
      <c r="I276" s="26">
        <f>IFERROR(+VLOOKUP("LDDAF1"&amp;A276,'Main File'!A:O,13,0),0)</f>
        <v>0</v>
      </c>
      <c r="J276" s="26">
        <f>IFERROR(+VLOOKUP("LDDAF1"&amp;A276,'Main File'!A:O,14,0),0)</f>
        <v>0</v>
      </c>
      <c r="K276" s="26">
        <f>IFERROR(+VLOOKUP("LDDAF1"&amp;A276,'Main File'!A:O,15,0),0)</f>
        <v>0</v>
      </c>
    </row>
    <row r="277" spans="1:11" x14ac:dyDescent="0.25">
      <c r="A277" s="9">
        <f t="shared" si="1"/>
        <v>43464</v>
      </c>
      <c r="B277" s="26">
        <f>IFERROR(+VLOOKUP("LDDAF1"&amp;A277,'Main File'!A:O,6,0),0)</f>
        <v>0</v>
      </c>
      <c r="C277" s="26">
        <f>IFERROR(+VLOOKUP("LDDAF1"&amp;A277,'Main File'!A:O,7,0),0)</f>
        <v>0</v>
      </c>
      <c r="D277" s="26">
        <f>IFERROR(+VLOOKUP("LDDAF1"&amp;A277,'Main File'!A:O,8,0),0)</f>
        <v>0</v>
      </c>
      <c r="E277" s="26">
        <f>IFERROR(+VLOOKUP("LDDAF1"&amp;A277,'Main File'!A:O,9,0),0)</f>
        <v>0</v>
      </c>
      <c r="F277" s="26">
        <f>IFERROR(+VLOOKUP("LDDAF1"&amp;A277,'Main File'!A:O,10,0),0)</f>
        <v>0</v>
      </c>
      <c r="G277" s="26">
        <f>IFERROR(+VLOOKUP("LDDAF1"&amp;A277,'Main File'!A:O,11,0),0)</f>
        <v>0</v>
      </c>
      <c r="H277" s="26">
        <f>IFERROR(+VLOOKUP("LDDAF1"&amp;A277,'Main File'!A:O,12,0),0)</f>
        <v>0</v>
      </c>
      <c r="I277" s="26">
        <f>IFERROR(+VLOOKUP("LDDAF1"&amp;A277,'Main File'!A:O,13,0),0)</f>
        <v>0</v>
      </c>
      <c r="J277" s="26">
        <f>IFERROR(+VLOOKUP("LDDAF1"&amp;A277,'Main File'!A:O,14,0),0)</f>
        <v>0</v>
      </c>
      <c r="K277" s="26">
        <f>IFERROR(+VLOOKUP("LDDAF1"&amp;A277,'Main File'!A:O,15,0),0)</f>
        <v>0</v>
      </c>
    </row>
    <row r="278" spans="1:11" x14ac:dyDescent="0.25">
      <c r="A278" s="9">
        <f t="shared" si="1"/>
        <v>43465</v>
      </c>
      <c r="B278" s="26">
        <f>IFERROR(+VLOOKUP("LDDAF1"&amp;A278,'Main File'!A:O,6,0),0)</f>
        <v>0</v>
      </c>
      <c r="C278" s="26">
        <f>IFERROR(+VLOOKUP("LDDAF1"&amp;A278,'Main File'!A:O,7,0),0)</f>
        <v>0</v>
      </c>
      <c r="D278" s="26">
        <f>IFERROR(+VLOOKUP("LDDAF1"&amp;A278,'Main File'!A:O,8,0),0)</f>
        <v>0</v>
      </c>
      <c r="E278" s="26">
        <f>IFERROR(+VLOOKUP("LDDAF1"&amp;A278,'Main File'!A:O,9,0),0)</f>
        <v>0</v>
      </c>
      <c r="F278" s="26">
        <f>IFERROR(+VLOOKUP("LDDAF1"&amp;A278,'Main File'!A:O,10,0),0)</f>
        <v>0</v>
      </c>
      <c r="G278" s="26">
        <f>IFERROR(+VLOOKUP("LDDAF1"&amp;A278,'Main File'!A:O,11,0),0)</f>
        <v>0</v>
      </c>
      <c r="H278" s="26">
        <f>IFERROR(+VLOOKUP("LDDAF1"&amp;A278,'Main File'!A:O,12,0),0)</f>
        <v>0</v>
      </c>
      <c r="I278" s="26">
        <f>IFERROR(+VLOOKUP("LDDAF1"&amp;A278,'Main File'!A:O,13,0),0)</f>
        <v>0</v>
      </c>
      <c r="J278" s="26">
        <f>IFERROR(+VLOOKUP("LDDAF1"&amp;A278,'Main File'!A:O,14,0),0)</f>
        <v>0</v>
      </c>
      <c r="K278" s="26">
        <f>IFERROR(+VLOOKUP("LDDAF1"&amp;A278,'Main File'!A:O,15,0),0)</f>
        <v>0</v>
      </c>
    </row>
    <row r="279" spans="1:11" x14ac:dyDescent="0.25">
      <c r="A279" s="9">
        <f t="shared" si="1"/>
        <v>43466</v>
      </c>
      <c r="B279" s="26">
        <f>IFERROR(+VLOOKUP("LDDAF1"&amp;A279,'Main File'!A:O,6,0),0)</f>
        <v>0</v>
      </c>
      <c r="C279" s="26">
        <f>IFERROR(+VLOOKUP("LDDAF1"&amp;A279,'Main File'!A:O,7,0),0)</f>
        <v>0</v>
      </c>
      <c r="D279" s="26">
        <f>IFERROR(+VLOOKUP("LDDAF1"&amp;A279,'Main File'!A:O,8,0),0)</f>
        <v>0</v>
      </c>
      <c r="E279" s="26">
        <f>IFERROR(+VLOOKUP("LDDAF1"&amp;A279,'Main File'!A:O,9,0),0)</f>
        <v>0</v>
      </c>
      <c r="F279" s="26">
        <f>IFERROR(+VLOOKUP("LDDAF1"&amp;A279,'Main File'!A:O,10,0),0)</f>
        <v>0</v>
      </c>
      <c r="G279" s="26">
        <f>IFERROR(+VLOOKUP("LDDAF1"&amp;A279,'Main File'!A:O,11,0),0)</f>
        <v>0</v>
      </c>
      <c r="H279" s="26">
        <f>IFERROR(+VLOOKUP("LDDAF1"&amp;A279,'Main File'!A:O,12,0),0)</f>
        <v>0</v>
      </c>
      <c r="I279" s="26">
        <f>IFERROR(+VLOOKUP("LDDAF1"&amp;A279,'Main File'!A:O,13,0),0)</f>
        <v>0</v>
      </c>
      <c r="J279" s="26">
        <f>IFERROR(+VLOOKUP("LDDAF1"&amp;A279,'Main File'!A:O,14,0),0)</f>
        <v>0</v>
      </c>
      <c r="K279" s="26">
        <f>IFERROR(+VLOOKUP("LDDAF1"&amp;A279,'Main File'!A:O,15,0),0)</f>
        <v>0</v>
      </c>
    </row>
    <row r="280" spans="1:11" x14ac:dyDescent="0.25">
      <c r="A280" s="9">
        <f t="shared" si="1"/>
        <v>43467</v>
      </c>
      <c r="B280" s="26">
        <f>IFERROR(+VLOOKUP("LDDAF1"&amp;A280,'Main File'!A:O,6,0),0)</f>
        <v>0</v>
      </c>
      <c r="C280" s="26">
        <f>IFERROR(+VLOOKUP("LDDAF1"&amp;A280,'Main File'!A:O,7,0),0)</f>
        <v>0</v>
      </c>
      <c r="D280" s="26">
        <f>IFERROR(+VLOOKUP("LDDAF1"&amp;A280,'Main File'!A:O,8,0),0)</f>
        <v>0</v>
      </c>
      <c r="E280" s="26">
        <f>IFERROR(+VLOOKUP("LDDAF1"&amp;A280,'Main File'!A:O,9,0),0)</f>
        <v>0</v>
      </c>
      <c r="F280" s="26">
        <f>IFERROR(+VLOOKUP("LDDAF1"&amp;A280,'Main File'!A:O,10,0),0)</f>
        <v>0</v>
      </c>
      <c r="G280" s="26">
        <f>IFERROR(+VLOOKUP("LDDAF1"&amp;A280,'Main File'!A:O,11,0),0)</f>
        <v>0</v>
      </c>
      <c r="H280" s="26">
        <f>IFERROR(+VLOOKUP("LDDAF1"&amp;A280,'Main File'!A:O,12,0),0)</f>
        <v>0</v>
      </c>
      <c r="I280" s="26">
        <f>IFERROR(+VLOOKUP("LDDAF1"&amp;A280,'Main File'!A:O,13,0),0)</f>
        <v>0</v>
      </c>
      <c r="J280" s="26">
        <f>IFERROR(+VLOOKUP("LDDAF1"&amp;A280,'Main File'!A:O,14,0),0)</f>
        <v>0</v>
      </c>
      <c r="K280" s="26">
        <f>IFERROR(+VLOOKUP("LDDAF1"&amp;A280,'Main File'!A:O,15,0),0)</f>
        <v>0</v>
      </c>
    </row>
    <row r="281" spans="1:11" x14ac:dyDescent="0.25">
      <c r="A281" s="9">
        <f t="shared" si="1"/>
        <v>43468</v>
      </c>
      <c r="B281" s="26">
        <f>IFERROR(+VLOOKUP("LDDAF1"&amp;A281,'Main File'!A:O,6,0),0)</f>
        <v>0</v>
      </c>
      <c r="C281" s="26">
        <f>IFERROR(+VLOOKUP("LDDAF1"&amp;A281,'Main File'!A:O,7,0),0)</f>
        <v>0</v>
      </c>
      <c r="D281" s="26">
        <f>IFERROR(+VLOOKUP("LDDAF1"&amp;A281,'Main File'!A:O,8,0),0)</f>
        <v>0</v>
      </c>
      <c r="E281" s="26">
        <f>IFERROR(+VLOOKUP("LDDAF1"&amp;A281,'Main File'!A:O,9,0),0)</f>
        <v>0</v>
      </c>
      <c r="F281" s="26">
        <f>IFERROR(+VLOOKUP("LDDAF1"&amp;A281,'Main File'!A:O,10,0),0)</f>
        <v>0</v>
      </c>
      <c r="G281" s="26">
        <f>IFERROR(+VLOOKUP("LDDAF1"&amp;A281,'Main File'!A:O,11,0),0)</f>
        <v>0</v>
      </c>
      <c r="H281" s="26">
        <f>IFERROR(+VLOOKUP("LDDAF1"&amp;A281,'Main File'!A:O,12,0),0)</f>
        <v>0</v>
      </c>
      <c r="I281" s="26">
        <f>IFERROR(+VLOOKUP("LDDAF1"&amp;A281,'Main File'!A:O,13,0),0)</f>
        <v>0</v>
      </c>
      <c r="J281" s="26">
        <f>IFERROR(+VLOOKUP("LDDAF1"&amp;A281,'Main File'!A:O,14,0),0)</f>
        <v>0</v>
      </c>
      <c r="K281" s="26">
        <f>IFERROR(+VLOOKUP("LDDAF1"&amp;A281,'Main File'!A:O,15,0),0)</f>
        <v>0</v>
      </c>
    </row>
    <row r="282" spans="1:11" x14ac:dyDescent="0.25">
      <c r="A282" s="9">
        <f t="shared" si="1"/>
        <v>43469</v>
      </c>
      <c r="B282" s="26">
        <f>IFERROR(+VLOOKUP("LDDAF1"&amp;A282,'Main File'!A:O,6,0),0)</f>
        <v>0</v>
      </c>
      <c r="C282" s="26">
        <f>IFERROR(+VLOOKUP("LDDAF1"&amp;A282,'Main File'!A:O,7,0),0)</f>
        <v>0</v>
      </c>
      <c r="D282" s="26">
        <f>IFERROR(+VLOOKUP("LDDAF1"&amp;A282,'Main File'!A:O,8,0),0)</f>
        <v>0</v>
      </c>
      <c r="E282" s="26">
        <f>IFERROR(+VLOOKUP("LDDAF1"&amp;A282,'Main File'!A:O,9,0),0)</f>
        <v>0</v>
      </c>
      <c r="F282" s="26">
        <f>IFERROR(+VLOOKUP("LDDAF1"&amp;A282,'Main File'!A:O,10,0),0)</f>
        <v>0</v>
      </c>
      <c r="G282" s="26">
        <f>IFERROR(+VLOOKUP("LDDAF1"&amp;A282,'Main File'!A:O,11,0),0)</f>
        <v>0</v>
      </c>
      <c r="H282" s="26">
        <f>IFERROR(+VLOOKUP("LDDAF1"&amp;A282,'Main File'!A:O,12,0),0)</f>
        <v>0</v>
      </c>
      <c r="I282" s="26">
        <f>IFERROR(+VLOOKUP("LDDAF1"&amp;A282,'Main File'!A:O,13,0),0)</f>
        <v>0</v>
      </c>
      <c r="J282" s="26">
        <f>IFERROR(+VLOOKUP("LDDAF1"&amp;A282,'Main File'!A:O,14,0),0)</f>
        <v>0</v>
      </c>
      <c r="K282" s="26">
        <f>IFERROR(+VLOOKUP("LDDAF1"&amp;A282,'Main File'!A:O,15,0),0)</f>
        <v>0</v>
      </c>
    </row>
    <row r="283" spans="1:11" x14ac:dyDescent="0.25">
      <c r="A283" s="9">
        <f t="shared" si="1"/>
        <v>43470</v>
      </c>
      <c r="B283" s="26">
        <f>IFERROR(+VLOOKUP("LDDAF1"&amp;A283,'Main File'!A:O,6,0),0)</f>
        <v>0</v>
      </c>
      <c r="C283" s="26">
        <f>IFERROR(+VLOOKUP("LDDAF1"&amp;A283,'Main File'!A:O,7,0),0)</f>
        <v>0</v>
      </c>
      <c r="D283" s="26">
        <f>IFERROR(+VLOOKUP("LDDAF1"&amp;A283,'Main File'!A:O,8,0),0)</f>
        <v>0</v>
      </c>
      <c r="E283" s="26">
        <f>IFERROR(+VLOOKUP("LDDAF1"&amp;A283,'Main File'!A:O,9,0),0)</f>
        <v>0</v>
      </c>
      <c r="F283" s="26">
        <f>IFERROR(+VLOOKUP("LDDAF1"&amp;A283,'Main File'!A:O,10,0),0)</f>
        <v>0</v>
      </c>
      <c r="G283" s="26">
        <f>IFERROR(+VLOOKUP("LDDAF1"&amp;A283,'Main File'!A:O,11,0),0)</f>
        <v>0</v>
      </c>
      <c r="H283" s="26">
        <f>IFERROR(+VLOOKUP("LDDAF1"&amp;A283,'Main File'!A:O,12,0),0)</f>
        <v>0</v>
      </c>
      <c r="I283" s="26">
        <f>IFERROR(+VLOOKUP("LDDAF1"&amp;A283,'Main File'!A:O,13,0),0)</f>
        <v>0</v>
      </c>
      <c r="J283" s="26">
        <f>IFERROR(+VLOOKUP("LDDAF1"&amp;A283,'Main File'!A:O,14,0),0)</f>
        <v>0</v>
      </c>
      <c r="K283" s="26">
        <f>IFERROR(+VLOOKUP("LDDAF1"&amp;A283,'Main File'!A:O,15,0),0)</f>
        <v>0</v>
      </c>
    </row>
    <row r="284" spans="1:11" x14ac:dyDescent="0.25">
      <c r="A284" s="9">
        <f t="shared" si="1"/>
        <v>43471</v>
      </c>
      <c r="B284" s="26">
        <f>IFERROR(+VLOOKUP("LDDAF1"&amp;A284,'Main File'!A:O,6,0),0)</f>
        <v>0</v>
      </c>
      <c r="C284" s="26">
        <f>IFERROR(+VLOOKUP("LDDAF1"&amp;A284,'Main File'!A:O,7,0),0)</f>
        <v>0</v>
      </c>
      <c r="D284" s="26">
        <f>IFERROR(+VLOOKUP("LDDAF1"&amp;A284,'Main File'!A:O,8,0),0)</f>
        <v>0</v>
      </c>
      <c r="E284" s="26">
        <f>IFERROR(+VLOOKUP("LDDAF1"&amp;A284,'Main File'!A:O,9,0),0)</f>
        <v>0</v>
      </c>
      <c r="F284" s="26">
        <f>IFERROR(+VLOOKUP("LDDAF1"&amp;A284,'Main File'!A:O,10,0),0)</f>
        <v>0</v>
      </c>
      <c r="G284" s="26">
        <f>IFERROR(+VLOOKUP("LDDAF1"&amp;A284,'Main File'!A:O,11,0),0)</f>
        <v>0</v>
      </c>
      <c r="H284" s="26">
        <f>IFERROR(+VLOOKUP("LDDAF1"&amp;A284,'Main File'!A:O,12,0),0)</f>
        <v>0</v>
      </c>
      <c r="I284" s="26">
        <f>IFERROR(+VLOOKUP("LDDAF1"&amp;A284,'Main File'!A:O,13,0),0)</f>
        <v>0</v>
      </c>
      <c r="J284" s="26">
        <f>IFERROR(+VLOOKUP("LDDAF1"&amp;A284,'Main File'!A:O,14,0),0)</f>
        <v>0</v>
      </c>
      <c r="K284" s="26">
        <f>IFERROR(+VLOOKUP("LDDAF1"&amp;A284,'Main File'!A:O,15,0),0)</f>
        <v>0</v>
      </c>
    </row>
    <row r="285" spans="1:11" x14ac:dyDescent="0.25">
      <c r="A285" s="9">
        <f t="shared" si="1"/>
        <v>43472</v>
      </c>
      <c r="B285" s="26">
        <f>IFERROR(+VLOOKUP("LDDAF1"&amp;A285,'Main File'!A:O,6,0),0)</f>
        <v>0</v>
      </c>
      <c r="C285" s="26">
        <f>IFERROR(+VLOOKUP("LDDAF1"&amp;A285,'Main File'!A:O,7,0),0)</f>
        <v>0</v>
      </c>
      <c r="D285" s="26">
        <f>IFERROR(+VLOOKUP("LDDAF1"&amp;A285,'Main File'!A:O,8,0),0)</f>
        <v>0</v>
      </c>
      <c r="E285" s="26">
        <f>IFERROR(+VLOOKUP("LDDAF1"&amp;A285,'Main File'!A:O,9,0),0)</f>
        <v>0</v>
      </c>
      <c r="F285" s="26">
        <f>IFERROR(+VLOOKUP("LDDAF1"&amp;A285,'Main File'!A:O,10,0),0)</f>
        <v>0</v>
      </c>
      <c r="G285" s="26">
        <f>IFERROR(+VLOOKUP("LDDAF1"&amp;A285,'Main File'!A:O,11,0),0)</f>
        <v>0</v>
      </c>
      <c r="H285" s="26">
        <f>IFERROR(+VLOOKUP("LDDAF1"&amp;A285,'Main File'!A:O,12,0),0)</f>
        <v>0</v>
      </c>
      <c r="I285" s="26">
        <f>IFERROR(+VLOOKUP("LDDAF1"&amp;A285,'Main File'!A:O,13,0),0)</f>
        <v>0</v>
      </c>
      <c r="J285" s="26">
        <f>IFERROR(+VLOOKUP("LDDAF1"&amp;A285,'Main File'!A:O,14,0),0)</f>
        <v>0</v>
      </c>
      <c r="K285" s="26">
        <f>IFERROR(+VLOOKUP("LDDAF1"&amp;A285,'Main File'!A:O,15,0),0)</f>
        <v>0</v>
      </c>
    </row>
    <row r="286" spans="1:11" x14ac:dyDescent="0.25">
      <c r="A286" s="9">
        <f t="shared" si="1"/>
        <v>43473</v>
      </c>
      <c r="B286" s="26">
        <f>IFERROR(+VLOOKUP("LDDAF1"&amp;A286,'Main File'!A:O,6,0),0)</f>
        <v>0</v>
      </c>
      <c r="C286" s="26">
        <f>IFERROR(+VLOOKUP("LDDAF1"&amp;A286,'Main File'!A:O,7,0),0)</f>
        <v>0</v>
      </c>
      <c r="D286" s="26">
        <f>IFERROR(+VLOOKUP("LDDAF1"&amp;A286,'Main File'!A:O,8,0),0)</f>
        <v>0</v>
      </c>
      <c r="E286" s="26">
        <f>IFERROR(+VLOOKUP("LDDAF1"&amp;A286,'Main File'!A:O,9,0),0)</f>
        <v>0</v>
      </c>
      <c r="F286" s="26">
        <f>IFERROR(+VLOOKUP("LDDAF1"&amp;A286,'Main File'!A:O,10,0),0)</f>
        <v>0</v>
      </c>
      <c r="G286" s="26">
        <f>IFERROR(+VLOOKUP("LDDAF1"&amp;A286,'Main File'!A:O,11,0),0)</f>
        <v>0</v>
      </c>
      <c r="H286" s="26">
        <f>IFERROR(+VLOOKUP("LDDAF1"&amp;A286,'Main File'!A:O,12,0),0)</f>
        <v>0</v>
      </c>
      <c r="I286" s="26">
        <f>IFERROR(+VLOOKUP("LDDAF1"&amp;A286,'Main File'!A:O,13,0),0)</f>
        <v>0</v>
      </c>
      <c r="J286" s="26">
        <f>IFERROR(+VLOOKUP("LDDAF1"&amp;A286,'Main File'!A:O,14,0),0)</f>
        <v>0</v>
      </c>
      <c r="K286" s="26">
        <f>IFERROR(+VLOOKUP("LDDAF1"&amp;A286,'Main File'!A:O,15,0),0)</f>
        <v>0</v>
      </c>
    </row>
    <row r="287" spans="1:11" x14ac:dyDescent="0.25">
      <c r="A287" s="9">
        <f t="shared" si="1"/>
        <v>43474</v>
      </c>
      <c r="B287" s="26">
        <f>IFERROR(+VLOOKUP("LDDAF1"&amp;A287,'Main File'!A:O,6,0),0)</f>
        <v>0</v>
      </c>
      <c r="C287" s="26">
        <f>IFERROR(+VLOOKUP("LDDAF1"&amp;A287,'Main File'!A:O,7,0),0)</f>
        <v>0</v>
      </c>
      <c r="D287" s="26">
        <f>IFERROR(+VLOOKUP("LDDAF1"&amp;A287,'Main File'!A:O,8,0),0)</f>
        <v>0</v>
      </c>
      <c r="E287" s="26">
        <f>IFERROR(+VLOOKUP("LDDAF1"&amp;A287,'Main File'!A:O,9,0),0)</f>
        <v>0</v>
      </c>
      <c r="F287" s="26">
        <f>IFERROR(+VLOOKUP("LDDAF1"&amp;A287,'Main File'!A:O,10,0),0)</f>
        <v>0</v>
      </c>
      <c r="G287" s="26">
        <f>IFERROR(+VLOOKUP("LDDAF1"&amp;A287,'Main File'!A:O,11,0),0)</f>
        <v>0</v>
      </c>
      <c r="H287" s="26">
        <f>IFERROR(+VLOOKUP("LDDAF1"&amp;A287,'Main File'!A:O,12,0),0)</f>
        <v>0</v>
      </c>
      <c r="I287" s="26">
        <f>IFERROR(+VLOOKUP("LDDAF1"&amp;A287,'Main File'!A:O,13,0),0)</f>
        <v>0</v>
      </c>
      <c r="J287" s="26">
        <f>IFERROR(+VLOOKUP("LDDAF1"&amp;A287,'Main File'!A:O,14,0),0)</f>
        <v>0</v>
      </c>
      <c r="K287" s="26">
        <f>IFERROR(+VLOOKUP("LDDAF1"&amp;A287,'Main File'!A:O,15,0),0)</f>
        <v>0</v>
      </c>
    </row>
    <row r="288" spans="1:11" x14ac:dyDescent="0.25">
      <c r="A288" s="9">
        <f t="shared" si="1"/>
        <v>43475</v>
      </c>
      <c r="B288" s="26">
        <f>IFERROR(+VLOOKUP("LDDAF1"&amp;A288,'Main File'!A:O,6,0),0)</f>
        <v>0</v>
      </c>
      <c r="C288" s="26">
        <f>IFERROR(+VLOOKUP("LDDAF1"&amp;A288,'Main File'!A:O,7,0),0)</f>
        <v>0</v>
      </c>
      <c r="D288" s="26">
        <f>IFERROR(+VLOOKUP("LDDAF1"&amp;A288,'Main File'!A:O,8,0),0)</f>
        <v>0</v>
      </c>
      <c r="E288" s="26">
        <f>IFERROR(+VLOOKUP("LDDAF1"&amp;A288,'Main File'!A:O,9,0),0)</f>
        <v>0</v>
      </c>
      <c r="F288" s="26">
        <f>IFERROR(+VLOOKUP("LDDAF1"&amp;A288,'Main File'!A:O,10,0),0)</f>
        <v>0</v>
      </c>
      <c r="G288" s="26">
        <f>IFERROR(+VLOOKUP("LDDAF1"&amp;A288,'Main File'!A:O,11,0),0)</f>
        <v>0</v>
      </c>
      <c r="H288" s="26">
        <f>IFERROR(+VLOOKUP("LDDAF1"&amp;A288,'Main File'!A:O,12,0),0)</f>
        <v>0</v>
      </c>
      <c r="I288" s="26">
        <f>IFERROR(+VLOOKUP("LDDAF1"&amp;A288,'Main File'!A:O,13,0),0)</f>
        <v>0</v>
      </c>
      <c r="J288" s="26">
        <f>IFERROR(+VLOOKUP("LDDAF1"&amp;A288,'Main File'!A:O,14,0),0)</f>
        <v>0</v>
      </c>
      <c r="K288" s="26">
        <f>IFERROR(+VLOOKUP("LDDAF1"&amp;A288,'Main File'!A:O,15,0),0)</f>
        <v>0</v>
      </c>
    </row>
    <row r="289" spans="1:11" x14ac:dyDescent="0.25">
      <c r="A289" s="9">
        <f t="shared" si="1"/>
        <v>43476</v>
      </c>
      <c r="B289" s="26">
        <f>IFERROR(+VLOOKUP("LDDAF1"&amp;A289,'Main File'!A:O,6,0),0)</f>
        <v>0</v>
      </c>
      <c r="C289" s="26">
        <f>IFERROR(+VLOOKUP("LDDAF1"&amp;A289,'Main File'!A:O,7,0),0)</f>
        <v>0</v>
      </c>
      <c r="D289" s="26">
        <f>IFERROR(+VLOOKUP("LDDAF1"&amp;A289,'Main File'!A:O,8,0),0)</f>
        <v>0</v>
      </c>
      <c r="E289" s="26">
        <f>IFERROR(+VLOOKUP("LDDAF1"&amp;A289,'Main File'!A:O,9,0),0)</f>
        <v>0</v>
      </c>
      <c r="F289" s="26">
        <f>IFERROR(+VLOOKUP("LDDAF1"&amp;A289,'Main File'!A:O,10,0),0)</f>
        <v>0</v>
      </c>
      <c r="G289" s="26">
        <f>IFERROR(+VLOOKUP("LDDAF1"&amp;A289,'Main File'!A:O,11,0),0)</f>
        <v>0</v>
      </c>
      <c r="H289" s="26">
        <f>IFERROR(+VLOOKUP("LDDAF1"&amp;A289,'Main File'!A:O,12,0),0)</f>
        <v>0</v>
      </c>
      <c r="I289" s="26">
        <f>IFERROR(+VLOOKUP("LDDAF1"&amp;A289,'Main File'!A:O,13,0),0)</f>
        <v>0</v>
      </c>
      <c r="J289" s="26">
        <f>IFERROR(+VLOOKUP("LDDAF1"&amp;A289,'Main File'!A:O,14,0),0)</f>
        <v>0</v>
      </c>
      <c r="K289" s="26">
        <f>IFERROR(+VLOOKUP("LDDAF1"&amp;A289,'Main File'!A:O,15,0),0)</f>
        <v>0</v>
      </c>
    </row>
    <row r="290" spans="1:11" x14ac:dyDescent="0.25">
      <c r="A290" s="9">
        <f t="shared" ref="A290:A353" si="2">+A289+1</f>
        <v>43477</v>
      </c>
      <c r="B290" s="26">
        <f>IFERROR(+VLOOKUP("LDDAF1"&amp;A290,'Main File'!A:O,6,0),0)</f>
        <v>0</v>
      </c>
      <c r="C290" s="26">
        <f>IFERROR(+VLOOKUP("LDDAF1"&amp;A290,'Main File'!A:O,7,0),0)</f>
        <v>0</v>
      </c>
      <c r="D290" s="26">
        <f>IFERROR(+VLOOKUP("LDDAF1"&amp;A290,'Main File'!A:O,8,0),0)</f>
        <v>0</v>
      </c>
      <c r="E290" s="26">
        <f>IFERROR(+VLOOKUP("LDDAF1"&amp;A290,'Main File'!A:O,9,0),0)</f>
        <v>0</v>
      </c>
      <c r="F290" s="26">
        <f>IFERROR(+VLOOKUP("LDDAF1"&amp;A290,'Main File'!A:O,10,0),0)</f>
        <v>0</v>
      </c>
      <c r="G290" s="26">
        <f>IFERROR(+VLOOKUP("LDDAF1"&amp;A290,'Main File'!A:O,11,0),0)</f>
        <v>0</v>
      </c>
      <c r="H290" s="26">
        <f>IFERROR(+VLOOKUP("LDDAF1"&amp;A290,'Main File'!A:O,12,0),0)</f>
        <v>0</v>
      </c>
      <c r="I290" s="26">
        <f>IFERROR(+VLOOKUP("LDDAF1"&amp;A290,'Main File'!A:O,13,0),0)</f>
        <v>0</v>
      </c>
      <c r="J290" s="26">
        <f>IFERROR(+VLOOKUP("LDDAF1"&amp;A290,'Main File'!A:O,14,0),0)</f>
        <v>0</v>
      </c>
      <c r="K290" s="26">
        <f>IFERROR(+VLOOKUP("LDDAF1"&amp;A290,'Main File'!A:O,15,0),0)</f>
        <v>0</v>
      </c>
    </row>
    <row r="291" spans="1:11" x14ac:dyDescent="0.25">
      <c r="A291" s="9">
        <f t="shared" si="2"/>
        <v>43478</v>
      </c>
      <c r="B291" s="26">
        <f>IFERROR(+VLOOKUP("LDDAF1"&amp;A291,'Main File'!A:O,6,0),0)</f>
        <v>0</v>
      </c>
      <c r="C291" s="26">
        <f>IFERROR(+VLOOKUP("LDDAF1"&amp;A291,'Main File'!A:O,7,0),0)</f>
        <v>0</v>
      </c>
      <c r="D291" s="26">
        <f>IFERROR(+VLOOKUP("LDDAF1"&amp;A291,'Main File'!A:O,8,0),0)</f>
        <v>0</v>
      </c>
      <c r="E291" s="26">
        <f>IFERROR(+VLOOKUP("LDDAF1"&amp;A291,'Main File'!A:O,9,0),0)</f>
        <v>0</v>
      </c>
      <c r="F291" s="26">
        <f>IFERROR(+VLOOKUP("LDDAF1"&amp;A291,'Main File'!A:O,10,0),0)</f>
        <v>0</v>
      </c>
      <c r="G291" s="26">
        <f>IFERROR(+VLOOKUP("LDDAF1"&amp;A291,'Main File'!A:O,11,0),0)</f>
        <v>0</v>
      </c>
      <c r="H291" s="26">
        <f>IFERROR(+VLOOKUP("LDDAF1"&amp;A291,'Main File'!A:O,12,0),0)</f>
        <v>0</v>
      </c>
      <c r="I291" s="26">
        <f>IFERROR(+VLOOKUP("LDDAF1"&amp;A291,'Main File'!A:O,13,0),0)</f>
        <v>0</v>
      </c>
      <c r="J291" s="26">
        <f>IFERROR(+VLOOKUP("LDDAF1"&amp;A291,'Main File'!A:O,14,0),0)</f>
        <v>0</v>
      </c>
      <c r="K291" s="26">
        <f>IFERROR(+VLOOKUP("LDDAF1"&amp;A291,'Main File'!A:O,15,0),0)</f>
        <v>0</v>
      </c>
    </row>
    <row r="292" spans="1:11" x14ac:dyDescent="0.25">
      <c r="A292" s="9">
        <f t="shared" si="2"/>
        <v>43479</v>
      </c>
      <c r="B292" s="26">
        <f>IFERROR(+VLOOKUP("LDDAF1"&amp;A292,'Main File'!A:O,6,0),0)</f>
        <v>0</v>
      </c>
      <c r="C292" s="26">
        <f>IFERROR(+VLOOKUP("LDDAF1"&amp;A292,'Main File'!A:O,7,0),0)</f>
        <v>0</v>
      </c>
      <c r="D292" s="26">
        <f>IFERROR(+VLOOKUP("LDDAF1"&amp;A292,'Main File'!A:O,8,0),0)</f>
        <v>0</v>
      </c>
      <c r="E292" s="26">
        <f>IFERROR(+VLOOKUP("LDDAF1"&amp;A292,'Main File'!A:O,9,0),0)</f>
        <v>0</v>
      </c>
      <c r="F292" s="26">
        <f>IFERROR(+VLOOKUP("LDDAF1"&amp;A292,'Main File'!A:O,10,0),0)</f>
        <v>0</v>
      </c>
      <c r="G292" s="26">
        <f>IFERROR(+VLOOKUP("LDDAF1"&amp;A292,'Main File'!A:O,11,0),0)</f>
        <v>0</v>
      </c>
      <c r="H292" s="26">
        <f>IFERROR(+VLOOKUP("LDDAF1"&amp;A292,'Main File'!A:O,12,0),0)</f>
        <v>0</v>
      </c>
      <c r="I292" s="26">
        <f>IFERROR(+VLOOKUP("LDDAF1"&amp;A292,'Main File'!A:O,13,0),0)</f>
        <v>0</v>
      </c>
      <c r="J292" s="26">
        <f>IFERROR(+VLOOKUP("LDDAF1"&amp;A292,'Main File'!A:O,14,0),0)</f>
        <v>0</v>
      </c>
      <c r="K292" s="26">
        <f>IFERROR(+VLOOKUP("LDDAF1"&amp;A292,'Main File'!A:O,15,0),0)</f>
        <v>0</v>
      </c>
    </row>
    <row r="293" spans="1:11" x14ac:dyDescent="0.25">
      <c r="A293" s="9">
        <f t="shared" si="2"/>
        <v>43480</v>
      </c>
      <c r="B293" s="26">
        <f>IFERROR(+VLOOKUP("LDDAF1"&amp;A293,'Main File'!A:O,6,0),0)</f>
        <v>0</v>
      </c>
      <c r="C293" s="26">
        <f>IFERROR(+VLOOKUP("LDDAF1"&amp;A293,'Main File'!A:O,7,0),0)</f>
        <v>0</v>
      </c>
      <c r="D293" s="26">
        <f>IFERROR(+VLOOKUP("LDDAF1"&amp;A293,'Main File'!A:O,8,0),0)</f>
        <v>0</v>
      </c>
      <c r="E293" s="26">
        <f>IFERROR(+VLOOKUP("LDDAF1"&amp;A293,'Main File'!A:O,9,0),0)</f>
        <v>0</v>
      </c>
      <c r="F293" s="26">
        <f>IFERROR(+VLOOKUP("LDDAF1"&amp;A293,'Main File'!A:O,10,0),0)</f>
        <v>0</v>
      </c>
      <c r="G293" s="26">
        <f>IFERROR(+VLOOKUP("LDDAF1"&amp;A293,'Main File'!A:O,11,0),0)</f>
        <v>0</v>
      </c>
      <c r="H293" s="26">
        <f>IFERROR(+VLOOKUP("LDDAF1"&amp;A293,'Main File'!A:O,12,0),0)</f>
        <v>0</v>
      </c>
      <c r="I293" s="26">
        <f>IFERROR(+VLOOKUP("LDDAF1"&amp;A293,'Main File'!A:O,13,0),0)</f>
        <v>0</v>
      </c>
      <c r="J293" s="26">
        <f>IFERROR(+VLOOKUP("LDDAF1"&amp;A293,'Main File'!A:O,14,0),0)</f>
        <v>0</v>
      </c>
      <c r="K293" s="26">
        <f>IFERROR(+VLOOKUP("LDDAF1"&amp;A293,'Main File'!A:O,15,0),0)</f>
        <v>0</v>
      </c>
    </row>
    <row r="294" spans="1:11" x14ac:dyDescent="0.25">
      <c r="A294" s="9">
        <f t="shared" si="2"/>
        <v>43481</v>
      </c>
      <c r="B294" s="26">
        <f>IFERROR(+VLOOKUP("LDDAF1"&amp;A294,'Main File'!A:O,6,0),0)</f>
        <v>0</v>
      </c>
      <c r="C294" s="26">
        <f>IFERROR(+VLOOKUP("LDDAF1"&amp;A294,'Main File'!A:O,7,0),0)</f>
        <v>0</v>
      </c>
      <c r="D294" s="26">
        <f>IFERROR(+VLOOKUP("LDDAF1"&amp;A294,'Main File'!A:O,8,0),0)</f>
        <v>0</v>
      </c>
      <c r="E294" s="26">
        <f>IFERROR(+VLOOKUP("LDDAF1"&amp;A294,'Main File'!A:O,9,0),0)</f>
        <v>0</v>
      </c>
      <c r="F294" s="26">
        <f>IFERROR(+VLOOKUP("LDDAF1"&amp;A294,'Main File'!A:O,10,0),0)</f>
        <v>0</v>
      </c>
      <c r="G294" s="26">
        <f>IFERROR(+VLOOKUP("LDDAF1"&amp;A294,'Main File'!A:O,11,0),0)</f>
        <v>0</v>
      </c>
      <c r="H294" s="26">
        <f>IFERROR(+VLOOKUP("LDDAF1"&amp;A294,'Main File'!A:O,12,0),0)</f>
        <v>0</v>
      </c>
      <c r="I294" s="26">
        <f>IFERROR(+VLOOKUP("LDDAF1"&amp;A294,'Main File'!A:O,13,0),0)</f>
        <v>0</v>
      </c>
      <c r="J294" s="26">
        <f>IFERROR(+VLOOKUP("LDDAF1"&amp;A294,'Main File'!A:O,14,0),0)</f>
        <v>0</v>
      </c>
      <c r="K294" s="26">
        <f>IFERROR(+VLOOKUP("LDDAF1"&amp;A294,'Main File'!A:O,15,0),0)</f>
        <v>0</v>
      </c>
    </row>
    <row r="295" spans="1:11" x14ac:dyDescent="0.25">
      <c r="A295" s="9">
        <f t="shared" si="2"/>
        <v>43482</v>
      </c>
      <c r="B295" s="26">
        <f>IFERROR(+VLOOKUP("LDDAF1"&amp;A295,'Main File'!A:O,6,0),0)</f>
        <v>0</v>
      </c>
      <c r="C295" s="26">
        <f>IFERROR(+VLOOKUP("LDDAF1"&amp;A295,'Main File'!A:O,7,0),0)</f>
        <v>0</v>
      </c>
      <c r="D295" s="26">
        <f>IFERROR(+VLOOKUP("LDDAF1"&amp;A295,'Main File'!A:O,8,0),0)</f>
        <v>0</v>
      </c>
      <c r="E295" s="26">
        <f>IFERROR(+VLOOKUP("LDDAF1"&amp;A295,'Main File'!A:O,9,0),0)</f>
        <v>0</v>
      </c>
      <c r="F295" s="26">
        <f>IFERROR(+VLOOKUP("LDDAF1"&amp;A295,'Main File'!A:O,10,0),0)</f>
        <v>0</v>
      </c>
      <c r="G295" s="26">
        <f>IFERROR(+VLOOKUP("LDDAF1"&amp;A295,'Main File'!A:O,11,0),0)</f>
        <v>0</v>
      </c>
      <c r="H295" s="26">
        <f>IFERROR(+VLOOKUP("LDDAF1"&amp;A295,'Main File'!A:O,12,0),0)</f>
        <v>0</v>
      </c>
      <c r="I295" s="26">
        <f>IFERROR(+VLOOKUP("LDDAF1"&amp;A295,'Main File'!A:O,13,0),0)</f>
        <v>0</v>
      </c>
      <c r="J295" s="26">
        <f>IFERROR(+VLOOKUP("LDDAF1"&amp;A295,'Main File'!A:O,14,0),0)</f>
        <v>0</v>
      </c>
      <c r="K295" s="26">
        <f>IFERROR(+VLOOKUP("LDDAF1"&amp;A295,'Main File'!A:O,15,0),0)</f>
        <v>0</v>
      </c>
    </row>
    <row r="296" spans="1:11" x14ac:dyDescent="0.25">
      <c r="A296" s="9">
        <f t="shared" si="2"/>
        <v>43483</v>
      </c>
      <c r="B296" s="26">
        <f>IFERROR(+VLOOKUP("LDDAF1"&amp;A296,'Main File'!A:O,6,0),0)</f>
        <v>0</v>
      </c>
      <c r="C296" s="26">
        <f>IFERROR(+VLOOKUP("LDDAF1"&amp;A296,'Main File'!A:O,7,0),0)</f>
        <v>0</v>
      </c>
      <c r="D296" s="26">
        <f>IFERROR(+VLOOKUP("LDDAF1"&amp;A296,'Main File'!A:O,8,0),0)</f>
        <v>0</v>
      </c>
      <c r="E296" s="26">
        <f>IFERROR(+VLOOKUP("LDDAF1"&amp;A296,'Main File'!A:O,9,0),0)</f>
        <v>0</v>
      </c>
      <c r="F296" s="26">
        <f>IFERROR(+VLOOKUP("LDDAF1"&amp;A296,'Main File'!A:O,10,0),0)</f>
        <v>0</v>
      </c>
      <c r="G296" s="26">
        <f>IFERROR(+VLOOKUP("LDDAF1"&amp;A296,'Main File'!A:O,11,0),0)</f>
        <v>0</v>
      </c>
      <c r="H296" s="26">
        <f>IFERROR(+VLOOKUP("LDDAF1"&amp;A296,'Main File'!A:O,12,0),0)</f>
        <v>0</v>
      </c>
      <c r="I296" s="26">
        <f>IFERROR(+VLOOKUP("LDDAF1"&amp;A296,'Main File'!A:O,13,0),0)</f>
        <v>0</v>
      </c>
      <c r="J296" s="26">
        <f>IFERROR(+VLOOKUP("LDDAF1"&amp;A296,'Main File'!A:O,14,0),0)</f>
        <v>0</v>
      </c>
      <c r="K296" s="26">
        <f>IFERROR(+VLOOKUP("LDDAF1"&amp;A296,'Main File'!A:O,15,0),0)</f>
        <v>0</v>
      </c>
    </row>
    <row r="297" spans="1:11" x14ac:dyDescent="0.25">
      <c r="A297" s="9">
        <f t="shared" si="2"/>
        <v>43484</v>
      </c>
      <c r="B297" s="26">
        <f>IFERROR(+VLOOKUP("LDDAF1"&amp;A297,'Main File'!A:O,6,0),0)</f>
        <v>0</v>
      </c>
      <c r="C297" s="26">
        <f>IFERROR(+VLOOKUP("LDDAF1"&amp;A297,'Main File'!A:O,7,0),0)</f>
        <v>0</v>
      </c>
      <c r="D297" s="26">
        <f>IFERROR(+VLOOKUP("LDDAF1"&amp;A297,'Main File'!A:O,8,0),0)</f>
        <v>0</v>
      </c>
      <c r="E297" s="26">
        <f>IFERROR(+VLOOKUP("LDDAF1"&amp;A297,'Main File'!A:O,9,0),0)</f>
        <v>0</v>
      </c>
      <c r="F297" s="26">
        <f>IFERROR(+VLOOKUP("LDDAF1"&amp;A297,'Main File'!A:O,10,0),0)</f>
        <v>0</v>
      </c>
      <c r="G297" s="26">
        <f>IFERROR(+VLOOKUP("LDDAF1"&amp;A297,'Main File'!A:O,11,0),0)</f>
        <v>0</v>
      </c>
      <c r="H297" s="26">
        <f>IFERROR(+VLOOKUP("LDDAF1"&amp;A297,'Main File'!A:O,12,0),0)</f>
        <v>0</v>
      </c>
      <c r="I297" s="26">
        <f>IFERROR(+VLOOKUP("LDDAF1"&amp;A297,'Main File'!A:O,13,0),0)</f>
        <v>0</v>
      </c>
      <c r="J297" s="26">
        <f>IFERROR(+VLOOKUP("LDDAF1"&amp;A297,'Main File'!A:O,14,0),0)</f>
        <v>0</v>
      </c>
      <c r="K297" s="26">
        <f>IFERROR(+VLOOKUP("LDDAF1"&amp;A297,'Main File'!A:O,15,0),0)</f>
        <v>0</v>
      </c>
    </row>
    <row r="298" spans="1:11" x14ac:dyDescent="0.25">
      <c r="A298" s="9">
        <f t="shared" si="2"/>
        <v>43485</v>
      </c>
      <c r="B298" s="26">
        <f>IFERROR(+VLOOKUP("LDDAF1"&amp;A298,'Main File'!A:O,6,0),0)</f>
        <v>0</v>
      </c>
      <c r="C298" s="26">
        <f>IFERROR(+VLOOKUP("LDDAF1"&amp;A298,'Main File'!A:O,7,0),0)</f>
        <v>0</v>
      </c>
      <c r="D298" s="26">
        <f>IFERROR(+VLOOKUP("LDDAF1"&amp;A298,'Main File'!A:O,8,0),0)</f>
        <v>0</v>
      </c>
      <c r="E298" s="26">
        <f>IFERROR(+VLOOKUP("LDDAF1"&amp;A298,'Main File'!A:O,9,0),0)</f>
        <v>0</v>
      </c>
      <c r="F298" s="26">
        <f>IFERROR(+VLOOKUP("LDDAF1"&amp;A298,'Main File'!A:O,10,0),0)</f>
        <v>0</v>
      </c>
      <c r="G298" s="26">
        <f>IFERROR(+VLOOKUP("LDDAF1"&amp;A298,'Main File'!A:O,11,0),0)</f>
        <v>0</v>
      </c>
      <c r="H298" s="26">
        <f>IFERROR(+VLOOKUP("LDDAF1"&amp;A298,'Main File'!A:O,12,0),0)</f>
        <v>0</v>
      </c>
      <c r="I298" s="26">
        <f>IFERROR(+VLOOKUP("LDDAF1"&amp;A298,'Main File'!A:O,13,0),0)</f>
        <v>0</v>
      </c>
      <c r="J298" s="26">
        <f>IFERROR(+VLOOKUP("LDDAF1"&amp;A298,'Main File'!A:O,14,0),0)</f>
        <v>0</v>
      </c>
      <c r="K298" s="26">
        <f>IFERROR(+VLOOKUP("LDDAF1"&amp;A298,'Main File'!A:O,15,0),0)</f>
        <v>0</v>
      </c>
    </row>
    <row r="299" spans="1:11" x14ac:dyDescent="0.25">
      <c r="A299" s="9">
        <f t="shared" si="2"/>
        <v>43486</v>
      </c>
      <c r="B299" s="26">
        <f>IFERROR(+VLOOKUP("LDDAF1"&amp;A299,'Main File'!A:O,6,0),0)</f>
        <v>0</v>
      </c>
      <c r="C299" s="26">
        <f>IFERROR(+VLOOKUP("LDDAF1"&amp;A299,'Main File'!A:O,7,0),0)</f>
        <v>0</v>
      </c>
      <c r="D299" s="26">
        <f>IFERROR(+VLOOKUP("LDDAF1"&amp;A299,'Main File'!A:O,8,0),0)</f>
        <v>0</v>
      </c>
      <c r="E299" s="26">
        <f>IFERROR(+VLOOKUP("LDDAF1"&amp;A299,'Main File'!A:O,9,0),0)</f>
        <v>0</v>
      </c>
      <c r="F299" s="26">
        <f>IFERROR(+VLOOKUP("LDDAF1"&amp;A299,'Main File'!A:O,10,0),0)</f>
        <v>0</v>
      </c>
      <c r="G299" s="26">
        <f>IFERROR(+VLOOKUP("LDDAF1"&amp;A299,'Main File'!A:O,11,0),0)</f>
        <v>0</v>
      </c>
      <c r="H299" s="26">
        <f>IFERROR(+VLOOKUP("LDDAF1"&amp;A299,'Main File'!A:O,12,0),0)</f>
        <v>0</v>
      </c>
      <c r="I299" s="26">
        <f>IFERROR(+VLOOKUP("LDDAF1"&amp;A299,'Main File'!A:O,13,0),0)</f>
        <v>0</v>
      </c>
      <c r="J299" s="26">
        <f>IFERROR(+VLOOKUP("LDDAF1"&amp;A299,'Main File'!A:O,14,0),0)</f>
        <v>0</v>
      </c>
      <c r="K299" s="26">
        <f>IFERROR(+VLOOKUP("LDDAF1"&amp;A299,'Main File'!A:O,15,0),0)</f>
        <v>0</v>
      </c>
    </row>
    <row r="300" spans="1:11" x14ac:dyDescent="0.25">
      <c r="A300" s="9">
        <f t="shared" si="2"/>
        <v>43487</v>
      </c>
      <c r="B300" s="26">
        <f>IFERROR(+VLOOKUP("LDDAF1"&amp;A300,'Main File'!A:O,6,0),0)</f>
        <v>0</v>
      </c>
      <c r="C300" s="26">
        <f>IFERROR(+VLOOKUP("LDDAF1"&amp;A300,'Main File'!A:O,7,0),0)</f>
        <v>0</v>
      </c>
      <c r="D300" s="26">
        <f>IFERROR(+VLOOKUP("LDDAF1"&amp;A300,'Main File'!A:O,8,0),0)</f>
        <v>0</v>
      </c>
      <c r="E300" s="26">
        <f>IFERROR(+VLOOKUP("LDDAF1"&amp;A300,'Main File'!A:O,9,0),0)</f>
        <v>0</v>
      </c>
      <c r="F300" s="26">
        <f>IFERROR(+VLOOKUP("LDDAF1"&amp;A300,'Main File'!A:O,10,0),0)</f>
        <v>0</v>
      </c>
      <c r="G300" s="26">
        <f>IFERROR(+VLOOKUP("LDDAF1"&amp;A300,'Main File'!A:O,11,0),0)</f>
        <v>0</v>
      </c>
      <c r="H300" s="26">
        <f>IFERROR(+VLOOKUP("LDDAF1"&amp;A300,'Main File'!A:O,12,0),0)</f>
        <v>0</v>
      </c>
      <c r="I300" s="26">
        <f>IFERROR(+VLOOKUP("LDDAF1"&amp;A300,'Main File'!A:O,13,0),0)</f>
        <v>0</v>
      </c>
      <c r="J300" s="26">
        <f>IFERROR(+VLOOKUP("LDDAF1"&amp;A300,'Main File'!A:O,14,0),0)</f>
        <v>0</v>
      </c>
      <c r="K300" s="26">
        <f>IFERROR(+VLOOKUP("LDDAF1"&amp;A300,'Main File'!A:O,15,0),0)</f>
        <v>0</v>
      </c>
    </row>
    <row r="301" spans="1:11" x14ac:dyDescent="0.25">
      <c r="A301" s="9">
        <f t="shared" si="2"/>
        <v>43488</v>
      </c>
      <c r="B301" s="26">
        <f>IFERROR(+VLOOKUP("LDDAF1"&amp;A301,'Main File'!A:O,6,0),0)</f>
        <v>0</v>
      </c>
      <c r="C301" s="26">
        <f>IFERROR(+VLOOKUP("LDDAF1"&amp;A301,'Main File'!A:O,7,0),0)</f>
        <v>0</v>
      </c>
      <c r="D301" s="26">
        <f>IFERROR(+VLOOKUP("LDDAF1"&amp;A301,'Main File'!A:O,8,0),0)</f>
        <v>0</v>
      </c>
      <c r="E301" s="26">
        <f>IFERROR(+VLOOKUP("LDDAF1"&amp;A301,'Main File'!A:O,9,0),0)</f>
        <v>0</v>
      </c>
      <c r="F301" s="26">
        <f>IFERROR(+VLOOKUP("LDDAF1"&amp;A301,'Main File'!A:O,10,0),0)</f>
        <v>0</v>
      </c>
      <c r="G301" s="26">
        <f>IFERROR(+VLOOKUP("LDDAF1"&amp;A301,'Main File'!A:O,11,0),0)</f>
        <v>0</v>
      </c>
      <c r="H301" s="26">
        <f>IFERROR(+VLOOKUP("LDDAF1"&amp;A301,'Main File'!A:O,12,0),0)</f>
        <v>0</v>
      </c>
      <c r="I301" s="26">
        <f>IFERROR(+VLOOKUP("LDDAF1"&amp;A301,'Main File'!A:O,13,0),0)</f>
        <v>0</v>
      </c>
      <c r="J301" s="26">
        <f>IFERROR(+VLOOKUP("LDDAF1"&amp;A301,'Main File'!A:O,14,0),0)</f>
        <v>0</v>
      </c>
      <c r="K301" s="26">
        <f>IFERROR(+VLOOKUP("LDDAF1"&amp;A301,'Main File'!A:O,15,0),0)</f>
        <v>0</v>
      </c>
    </row>
    <row r="302" spans="1:11" x14ac:dyDescent="0.25">
      <c r="A302" s="9">
        <f t="shared" si="2"/>
        <v>43489</v>
      </c>
      <c r="B302" s="26">
        <f>IFERROR(+VLOOKUP("LDDAF1"&amp;A302,'Main File'!A:O,6,0),0)</f>
        <v>0</v>
      </c>
      <c r="C302" s="26">
        <f>IFERROR(+VLOOKUP("LDDAF1"&amp;A302,'Main File'!A:O,7,0),0)</f>
        <v>0</v>
      </c>
      <c r="D302" s="26">
        <f>IFERROR(+VLOOKUP("LDDAF1"&amp;A302,'Main File'!A:O,8,0),0)</f>
        <v>0</v>
      </c>
      <c r="E302" s="26">
        <f>IFERROR(+VLOOKUP("LDDAF1"&amp;A302,'Main File'!A:O,9,0),0)</f>
        <v>0</v>
      </c>
      <c r="F302" s="26">
        <f>IFERROR(+VLOOKUP("LDDAF1"&amp;A302,'Main File'!A:O,10,0),0)</f>
        <v>0</v>
      </c>
      <c r="G302" s="26">
        <f>IFERROR(+VLOOKUP("LDDAF1"&amp;A302,'Main File'!A:O,11,0),0)</f>
        <v>0</v>
      </c>
      <c r="H302" s="26">
        <f>IFERROR(+VLOOKUP("LDDAF1"&amp;A302,'Main File'!A:O,12,0),0)</f>
        <v>0</v>
      </c>
      <c r="I302" s="26">
        <f>IFERROR(+VLOOKUP("LDDAF1"&amp;A302,'Main File'!A:O,13,0),0)</f>
        <v>0</v>
      </c>
      <c r="J302" s="26">
        <f>IFERROR(+VLOOKUP("LDDAF1"&amp;A302,'Main File'!A:O,14,0),0)</f>
        <v>0</v>
      </c>
      <c r="K302" s="26">
        <f>IFERROR(+VLOOKUP("LDDAF1"&amp;A302,'Main File'!A:O,15,0),0)</f>
        <v>0</v>
      </c>
    </row>
    <row r="303" spans="1:11" x14ac:dyDescent="0.25">
      <c r="A303" s="9">
        <f t="shared" si="2"/>
        <v>43490</v>
      </c>
      <c r="B303" s="26">
        <f>IFERROR(+VLOOKUP("LDDAF1"&amp;A303,'Main File'!A:O,6,0),0)</f>
        <v>0</v>
      </c>
      <c r="C303" s="26">
        <f>IFERROR(+VLOOKUP("LDDAF1"&amp;A303,'Main File'!A:O,7,0),0)</f>
        <v>0</v>
      </c>
      <c r="D303" s="26">
        <f>IFERROR(+VLOOKUP("LDDAF1"&amp;A303,'Main File'!A:O,8,0),0)</f>
        <v>0</v>
      </c>
      <c r="E303" s="26">
        <f>IFERROR(+VLOOKUP("LDDAF1"&amp;A303,'Main File'!A:O,9,0),0)</f>
        <v>0</v>
      </c>
      <c r="F303" s="26">
        <f>IFERROR(+VLOOKUP("LDDAF1"&amp;A303,'Main File'!A:O,10,0),0)</f>
        <v>0</v>
      </c>
      <c r="G303" s="26">
        <f>IFERROR(+VLOOKUP("LDDAF1"&amp;A303,'Main File'!A:O,11,0),0)</f>
        <v>0</v>
      </c>
      <c r="H303" s="26">
        <f>IFERROR(+VLOOKUP("LDDAF1"&amp;A303,'Main File'!A:O,12,0),0)</f>
        <v>0</v>
      </c>
      <c r="I303" s="26">
        <f>IFERROR(+VLOOKUP("LDDAF1"&amp;A303,'Main File'!A:O,13,0),0)</f>
        <v>0</v>
      </c>
      <c r="J303" s="26">
        <f>IFERROR(+VLOOKUP("LDDAF1"&amp;A303,'Main File'!A:O,14,0),0)</f>
        <v>0</v>
      </c>
      <c r="K303" s="26">
        <f>IFERROR(+VLOOKUP("LDDAF1"&amp;A303,'Main File'!A:O,15,0),0)</f>
        <v>0</v>
      </c>
    </row>
    <row r="304" spans="1:11" x14ac:dyDescent="0.25">
      <c r="A304" s="9">
        <f t="shared" si="2"/>
        <v>43491</v>
      </c>
      <c r="B304" s="26">
        <f>IFERROR(+VLOOKUP("LDDAF1"&amp;A304,'Main File'!A:O,6,0),0)</f>
        <v>0</v>
      </c>
      <c r="C304" s="26">
        <f>IFERROR(+VLOOKUP("LDDAF1"&amp;A304,'Main File'!A:O,7,0),0)</f>
        <v>0</v>
      </c>
      <c r="D304" s="26">
        <f>IFERROR(+VLOOKUP("LDDAF1"&amp;A304,'Main File'!A:O,8,0),0)</f>
        <v>0</v>
      </c>
      <c r="E304" s="26">
        <f>IFERROR(+VLOOKUP("LDDAF1"&amp;A304,'Main File'!A:O,9,0),0)</f>
        <v>0</v>
      </c>
      <c r="F304" s="26">
        <f>IFERROR(+VLOOKUP("LDDAF1"&amp;A304,'Main File'!A:O,10,0),0)</f>
        <v>0</v>
      </c>
      <c r="G304" s="26">
        <f>IFERROR(+VLOOKUP("LDDAF1"&amp;A304,'Main File'!A:O,11,0),0)</f>
        <v>0</v>
      </c>
      <c r="H304" s="26">
        <f>IFERROR(+VLOOKUP("LDDAF1"&amp;A304,'Main File'!A:O,12,0),0)</f>
        <v>0</v>
      </c>
      <c r="I304" s="26">
        <f>IFERROR(+VLOOKUP("LDDAF1"&amp;A304,'Main File'!A:O,13,0),0)</f>
        <v>0</v>
      </c>
      <c r="J304" s="26">
        <f>IFERROR(+VLOOKUP("LDDAF1"&amp;A304,'Main File'!A:O,14,0),0)</f>
        <v>0</v>
      </c>
      <c r="K304" s="26">
        <f>IFERROR(+VLOOKUP("LDDAF1"&amp;A304,'Main File'!A:O,15,0),0)</f>
        <v>0</v>
      </c>
    </row>
    <row r="305" spans="1:11" x14ac:dyDescent="0.25">
      <c r="A305" s="9">
        <f t="shared" si="2"/>
        <v>43492</v>
      </c>
      <c r="B305" s="26">
        <f>IFERROR(+VLOOKUP("LDDAF1"&amp;A305,'Main File'!A:O,6,0),0)</f>
        <v>0</v>
      </c>
      <c r="C305" s="26">
        <f>IFERROR(+VLOOKUP("LDDAF1"&amp;A305,'Main File'!A:O,7,0),0)</f>
        <v>0</v>
      </c>
      <c r="D305" s="26">
        <f>IFERROR(+VLOOKUP("LDDAF1"&amp;A305,'Main File'!A:O,8,0),0)</f>
        <v>0</v>
      </c>
      <c r="E305" s="26">
        <f>IFERROR(+VLOOKUP("LDDAF1"&amp;A305,'Main File'!A:O,9,0),0)</f>
        <v>0</v>
      </c>
      <c r="F305" s="26">
        <f>IFERROR(+VLOOKUP("LDDAF1"&amp;A305,'Main File'!A:O,10,0),0)</f>
        <v>0</v>
      </c>
      <c r="G305" s="26">
        <f>IFERROR(+VLOOKUP("LDDAF1"&amp;A305,'Main File'!A:O,11,0),0)</f>
        <v>0</v>
      </c>
      <c r="H305" s="26">
        <f>IFERROR(+VLOOKUP("LDDAF1"&amp;A305,'Main File'!A:O,12,0),0)</f>
        <v>0</v>
      </c>
      <c r="I305" s="26">
        <f>IFERROR(+VLOOKUP("LDDAF1"&amp;A305,'Main File'!A:O,13,0),0)</f>
        <v>0</v>
      </c>
      <c r="J305" s="26">
        <f>IFERROR(+VLOOKUP("LDDAF1"&amp;A305,'Main File'!A:O,14,0),0)</f>
        <v>0</v>
      </c>
      <c r="K305" s="26">
        <f>IFERROR(+VLOOKUP("LDDAF1"&amp;A305,'Main File'!A:O,15,0),0)</f>
        <v>0</v>
      </c>
    </row>
    <row r="306" spans="1:11" x14ac:dyDescent="0.25">
      <c r="A306" s="9">
        <f t="shared" si="2"/>
        <v>43493</v>
      </c>
      <c r="B306" s="26">
        <f>IFERROR(+VLOOKUP("LDDAF1"&amp;A306,'Main File'!A:O,6,0),0)</f>
        <v>0</v>
      </c>
      <c r="C306" s="26">
        <f>IFERROR(+VLOOKUP("LDDAF1"&amp;A306,'Main File'!A:O,7,0),0)</f>
        <v>0</v>
      </c>
      <c r="D306" s="26">
        <f>IFERROR(+VLOOKUP("LDDAF1"&amp;A306,'Main File'!A:O,8,0),0)</f>
        <v>0</v>
      </c>
      <c r="E306" s="26">
        <f>IFERROR(+VLOOKUP("LDDAF1"&amp;A306,'Main File'!A:O,9,0),0)</f>
        <v>0</v>
      </c>
      <c r="F306" s="26">
        <f>IFERROR(+VLOOKUP("LDDAF1"&amp;A306,'Main File'!A:O,10,0),0)</f>
        <v>0</v>
      </c>
      <c r="G306" s="26">
        <f>IFERROR(+VLOOKUP("LDDAF1"&amp;A306,'Main File'!A:O,11,0),0)</f>
        <v>0</v>
      </c>
      <c r="H306" s="26">
        <f>IFERROR(+VLOOKUP("LDDAF1"&amp;A306,'Main File'!A:O,12,0),0)</f>
        <v>0</v>
      </c>
      <c r="I306" s="26">
        <f>IFERROR(+VLOOKUP("LDDAF1"&amp;A306,'Main File'!A:O,13,0),0)</f>
        <v>0</v>
      </c>
      <c r="J306" s="26">
        <f>IFERROR(+VLOOKUP("LDDAF1"&amp;A306,'Main File'!A:O,14,0),0)</f>
        <v>0</v>
      </c>
      <c r="K306" s="26">
        <f>IFERROR(+VLOOKUP("LDDAF1"&amp;A306,'Main File'!A:O,15,0),0)</f>
        <v>0</v>
      </c>
    </row>
    <row r="307" spans="1:11" x14ac:dyDescent="0.25">
      <c r="A307" s="9">
        <f t="shared" si="2"/>
        <v>43494</v>
      </c>
      <c r="B307" s="26">
        <f>IFERROR(+VLOOKUP("LDDAF1"&amp;A307,'Main File'!A:O,6,0),0)</f>
        <v>0</v>
      </c>
      <c r="C307" s="26">
        <f>IFERROR(+VLOOKUP("LDDAF1"&amp;A307,'Main File'!A:O,7,0),0)</f>
        <v>0</v>
      </c>
      <c r="D307" s="26">
        <f>IFERROR(+VLOOKUP("LDDAF1"&amp;A307,'Main File'!A:O,8,0),0)</f>
        <v>0</v>
      </c>
      <c r="E307" s="26">
        <f>IFERROR(+VLOOKUP("LDDAF1"&amp;A307,'Main File'!A:O,9,0),0)</f>
        <v>0</v>
      </c>
      <c r="F307" s="26">
        <f>IFERROR(+VLOOKUP("LDDAF1"&amp;A307,'Main File'!A:O,10,0),0)</f>
        <v>0</v>
      </c>
      <c r="G307" s="26">
        <f>IFERROR(+VLOOKUP("LDDAF1"&amp;A307,'Main File'!A:O,11,0),0)</f>
        <v>0</v>
      </c>
      <c r="H307" s="26">
        <f>IFERROR(+VLOOKUP("LDDAF1"&amp;A307,'Main File'!A:O,12,0),0)</f>
        <v>0</v>
      </c>
      <c r="I307" s="26">
        <f>IFERROR(+VLOOKUP("LDDAF1"&amp;A307,'Main File'!A:O,13,0),0)</f>
        <v>0</v>
      </c>
      <c r="J307" s="26">
        <f>IFERROR(+VLOOKUP("LDDAF1"&amp;A307,'Main File'!A:O,14,0),0)</f>
        <v>0</v>
      </c>
      <c r="K307" s="26">
        <f>IFERROR(+VLOOKUP("LDDAF1"&amp;A307,'Main File'!A:O,15,0),0)</f>
        <v>0</v>
      </c>
    </row>
    <row r="308" spans="1:11" x14ac:dyDescent="0.25">
      <c r="A308" s="9">
        <f t="shared" si="2"/>
        <v>43495</v>
      </c>
      <c r="B308" s="26">
        <f>IFERROR(+VLOOKUP("LDDAF1"&amp;A308,'Main File'!A:O,6,0),0)</f>
        <v>0</v>
      </c>
      <c r="C308" s="26">
        <f>IFERROR(+VLOOKUP("LDDAF1"&amp;A308,'Main File'!A:O,7,0),0)</f>
        <v>0</v>
      </c>
      <c r="D308" s="26">
        <f>IFERROR(+VLOOKUP("LDDAF1"&amp;A308,'Main File'!A:O,8,0),0)</f>
        <v>0</v>
      </c>
      <c r="E308" s="26">
        <f>IFERROR(+VLOOKUP("LDDAF1"&amp;A308,'Main File'!A:O,9,0),0)</f>
        <v>0</v>
      </c>
      <c r="F308" s="26">
        <f>IFERROR(+VLOOKUP("LDDAF1"&amp;A308,'Main File'!A:O,10,0),0)</f>
        <v>0</v>
      </c>
      <c r="G308" s="26">
        <f>IFERROR(+VLOOKUP("LDDAF1"&amp;A308,'Main File'!A:O,11,0),0)</f>
        <v>0</v>
      </c>
      <c r="H308" s="26">
        <f>IFERROR(+VLOOKUP("LDDAF1"&amp;A308,'Main File'!A:O,12,0),0)</f>
        <v>0</v>
      </c>
      <c r="I308" s="26">
        <f>IFERROR(+VLOOKUP("LDDAF1"&amp;A308,'Main File'!A:O,13,0),0)</f>
        <v>0</v>
      </c>
      <c r="J308" s="26">
        <f>IFERROR(+VLOOKUP("LDDAF1"&amp;A308,'Main File'!A:O,14,0),0)</f>
        <v>0</v>
      </c>
      <c r="K308" s="26">
        <f>IFERROR(+VLOOKUP("LDDAF1"&amp;A308,'Main File'!A:O,15,0),0)</f>
        <v>0</v>
      </c>
    </row>
    <row r="309" spans="1:11" x14ac:dyDescent="0.25">
      <c r="A309" s="9">
        <f t="shared" si="2"/>
        <v>43496</v>
      </c>
      <c r="B309" s="26">
        <f>IFERROR(+VLOOKUP("LDDAF1"&amp;A309,'Main File'!A:O,6,0),0)</f>
        <v>0</v>
      </c>
      <c r="C309" s="26">
        <f>IFERROR(+VLOOKUP("LDDAF1"&amp;A309,'Main File'!A:O,7,0),0)</f>
        <v>0</v>
      </c>
      <c r="D309" s="26">
        <f>IFERROR(+VLOOKUP("LDDAF1"&amp;A309,'Main File'!A:O,8,0),0)</f>
        <v>0</v>
      </c>
      <c r="E309" s="26">
        <f>IFERROR(+VLOOKUP("LDDAF1"&amp;A309,'Main File'!A:O,9,0),0)</f>
        <v>0</v>
      </c>
      <c r="F309" s="26">
        <f>IFERROR(+VLOOKUP("LDDAF1"&amp;A309,'Main File'!A:O,10,0),0)</f>
        <v>0</v>
      </c>
      <c r="G309" s="26">
        <f>IFERROR(+VLOOKUP("LDDAF1"&amp;A309,'Main File'!A:O,11,0),0)</f>
        <v>0</v>
      </c>
      <c r="H309" s="26">
        <f>IFERROR(+VLOOKUP("LDDAF1"&amp;A309,'Main File'!A:O,12,0),0)</f>
        <v>0</v>
      </c>
      <c r="I309" s="26">
        <f>IFERROR(+VLOOKUP("LDDAF1"&amp;A309,'Main File'!A:O,13,0),0)</f>
        <v>0</v>
      </c>
      <c r="J309" s="26">
        <f>IFERROR(+VLOOKUP("LDDAF1"&amp;A309,'Main File'!A:O,14,0),0)</f>
        <v>0</v>
      </c>
      <c r="K309" s="26">
        <f>IFERROR(+VLOOKUP("LDDAF1"&amp;A309,'Main File'!A:O,15,0),0)</f>
        <v>0</v>
      </c>
    </row>
    <row r="310" spans="1:11" x14ac:dyDescent="0.25">
      <c r="A310" s="9">
        <f t="shared" si="2"/>
        <v>43497</v>
      </c>
      <c r="B310" s="26">
        <f>IFERROR(+VLOOKUP("LDDAF1"&amp;A310,'Main File'!A:O,6,0),0)</f>
        <v>0</v>
      </c>
      <c r="C310" s="26">
        <f>IFERROR(+VLOOKUP("LDDAF1"&amp;A310,'Main File'!A:O,7,0),0)</f>
        <v>0</v>
      </c>
      <c r="D310" s="26">
        <f>IFERROR(+VLOOKUP("LDDAF1"&amp;A310,'Main File'!A:O,8,0),0)</f>
        <v>0</v>
      </c>
      <c r="E310" s="26">
        <f>IFERROR(+VLOOKUP("LDDAF1"&amp;A310,'Main File'!A:O,9,0),0)</f>
        <v>0</v>
      </c>
      <c r="F310" s="26">
        <f>IFERROR(+VLOOKUP("LDDAF1"&amp;A310,'Main File'!A:O,10,0),0)</f>
        <v>0</v>
      </c>
      <c r="G310" s="26">
        <f>IFERROR(+VLOOKUP("LDDAF1"&amp;A310,'Main File'!A:O,11,0),0)</f>
        <v>0</v>
      </c>
      <c r="H310" s="26">
        <f>IFERROR(+VLOOKUP("LDDAF1"&amp;A310,'Main File'!A:O,12,0),0)</f>
        <v>0</v>
      </c>
      <c r="I310" s="26">
        <f>IFERROR(+VLOOKUP("LDDAF1"&amp;A310,'Main File'!A:O,13,0),0)</f>
        <v>0</v>
      </c>
      <c r="J310" s="26">
        <f>IFERROR(+VLOOKUP("LDDAF1"&amp;A310,'Main File'!A:O,14,0),0)</f>
        <v>0</v>
      </c>
      <c r="K310" s="26">
        <f>IFERROR(+VLOOKUP("LDDAF1"&amp;A310,'Main File'!A:O,15,0),0)</f>
        <v>0</v>
      </c>
    </row>
    <row r="311" spans="1:11" x14ac:dyDescent="0.25">
      <c r="A311" s="9">
        <f t="shared" si="2"/>
        <v>43498</v>
      </c>
      <c r="B311" s="26">
        <f>IFERROR(+VLOOKUP("LDDAF1"&amp;A311,'Main File'!A:O,6,0),0)</f>
        <v>0</v>
      </c>
      <c r="C311" s="26">
        <f>IFERROR(+VLOOKUP("LDDAF1"&amp;A311,'Main File'!A:O,7,0),0)</f>
        <v>0</v>
      </c>
      <c r="D311" s="26">
        <f>IFERROR(+VLOOKUP("LDDAF1"&amp;A311,'Main File'!A:O,8,0),0)</f>
        <v>0</v>
      </c>
      <c r="E311" s="26">
        <f>IFERROR(+VLOOKUP("LDDAF1"&amp;A311,'Main File'!A:O,9,0),0)</f>
        <v>0</v>
      </c>
      <c r="F311" s="26">
        <f>IFERROR(+VLOOKUP("LDDAF1"&amp;A311,'Main File'!A:O,10,0),0)</f>
        <v>0</v>
      </c>
      <c r="G311" s="26">
        <f>IFERROR(+VLOOKUP("LDDAF1"&amp;A311,'Main File'!A:O,11,0),0)</f>
        <v>0</v>
      </c>
      <c r="H311" s="26">
        <f>IFERROR(+VLOOKUP("LDDAF1"&amp;A311,'Main File'!A:O,12,0),0)</f>
        <v>0</v>
      </c>
      <c r="I311" s="26">
        <f>IFERROR(+VLOOKUP("LDDAF1"&amp;A311,'Main File'!A:O,13,0),0)</f>
        <v>0</v>
      </c>
      <c r="J311" s="26">
        <f>IFERROR(+VLOOKUP("LDDAF1"&amp;A311,'Main File'!A:O,14,0),0)</f>
        <v>0</v>
      </c>
      <c r="K311" s="26">
        <f>IFERROR(+VLOOKUP("LDDAF1"&amp;A311,'Main File'!A:O,15,0),0)</f>
        <v>0</v>
      </c>
    </row>
    <row r="312" spans="1:11" x14ac:dyDescent="0.25">
      <c r="A312" s="9">
        <f t="shared" si="2"/>
        <v>43499</v>
      </c>
      <c r="B312" s="26">
        <f>IFERROR(+VLOOKUP("LDDAF1"&amp;A312,'Main File'!A:O,6,0),0)</f>
        <v>0</v>
      </c>
      <c r="C312" s="26">
        <f>IFERROR(+VLOOKUP("LDDAF1"&amp;A312,'Main File'!A:O,7,0),0)</f>
        <v>0</v>
      </c>
      <c r="D312" s="26">
        <f>IFERROR(+VLOOKUP("LDDAF1"&amp;A312,'Main File'!A:O,8,0),0)</f>
        <v>0</v>
      </c>
      <c r="E312" s="26">
        <f>IFERROR(+VLOOKUP("LDDAF1"&amp;A312,'Main File'!A:O,9,0),0)</f>
        <v>0</v>
      </c>
      <c r="F312" s="26">
        <f>IFERROR(+VLOOKUP("LDDAF1"&amp;A312,'Main File'!A:O,10,0),0)</f>
        <v>0</v>
      </c>
      <c r="G312" s="26">
        <f>IFERROR(+VLOOKUP("LDDAF1"&amp;A312,'Main File'!A:O,11,0),0)</f>
        <v>0</v>
      </c>
      <c r="H312" s="26">
        <f>IFERROR(+VLOOKUP("LDDAF1"&amp;A312,'Main File'!A:O,12,0),0)</f>
        <v>0</v>
      </c>
      <c r="I312" s="26">
        <f>IFERROR(+VLOOKUP("LDDAF1"&amp;A312,'Main File'!A:O,13,0),0)</f>
        <v>0</v>
      </c>
      <c r="J312" s="26">
        <f>IFERROR(+VLOOKUP("LDDAF1"&amp;A312,'Main File'!A:O,14,0),0)</f>
        <v>0</v>
      </c>
      <c r="K312" s="26">
        <f>IFERROR(+VLOOKUP("LDDAF1"&amp;A312,'Main File'!A:O,15,0),0)</f>
        <v>0</v>
      </c>
    </row>
    <row r="313" spans="1:11" x14ac:dyDescent="0.25">
      <c r="A313" s="9">
        <f t="shared" si="2"/>
        <v>43500</v>
      </c>
      <c r="B313" s="26">
        <f>IFERROR(+VLOOKUP("LDDAF1"&amp;A313,'Main File'!A:O,6,0),0)</f>
        <v>0</v>
      </c>
      <c r="C313" s="26">
        <f>IFERROR(+VLOOKUP("LDDAF1"&amp;A313,'Main File'!A:O,7,0),0)</f>
        <v>0</v>
      </c>
      <c r="D313" s="26">
        <f>IFERROR(+VLOOKUP("LDDAF1"&amp;A313,'Main File'!A:O,8,0),0)</f>
        <v>0</v>
      </c>
      <c r="E313" s="26">
        <f>IFERROR(+VLOOKUP("LDDAF1"&amp;A313,'Main File'!A:O,9,0),0)</f>
        <v>0</v>
      </c>
      <c r="F313" s="26">
        <f>IFERROR(+VLOOKUP("LDDAF1"&amp;A313,'Main File'!A:O,10,0),0)</f>
        <v>0</v>
      </c>
      <c r="G313" s="26">
        <f>IFERROR(+VLOOKUP("LDDAF1"&amp;A313,'Main File'!A:O,11,0),0)</f>
        <v>0</v>
      </c>
      <c r="H313" s="26">
        <f>IFERROR(+VLOOKUP("LDDAF1"&amp;A313,'Main File'!A:O,12,0),0)</f>
        <v>0</v>
      </c>
      <c r="I313" s="26">
        <f>IFERROR(+VLOOKUP("LDDAF1"&amp;A313,'Main File'!A:O,13,0),0)</f>
        <v>0</v>
      </c>
      <c r="J313" s="26">
        <f>IFERROR(+VLOOKUP("LDDAF1"&amp;A313,'Main File'!A:O,14,0),0)</f>
        <v>0</v>
      </c>
      <c r="K313" s="26">
        <f>IFERROR(+VLOOKUP("LDDAF1"&amp;A313,'Main File'!A:O,15,0),0)</f>
        <v>0</v>
      </c>
    </row>
    <row r="314" spans="1:11" x14ac:dyDescent="0.25">
      <c r="A314" s="9">
        <f t="shared" si="2"/>
        <v>43501</v>
      </c>
      <c r="B314" s="26">
        <f>IFERROR(+VLOOKUP("LDDAF1"&amp;A314,'Main File'!A:O,6,0),0)</f>
        <v>0</v>
      </c>
      <c r="C314" s="26">
        <f>IFERROR(+VLOOKUP("LDDAF1"&amp;A314,'Main File'!A:O,7,0),0)</f>
        <v>0</v>
      </c>
      <c r="D314" s="26">
        <f>IFERROR(+VLOOKUP("LDDAF1"&amp;A314,'Main File'!A:O,8,0),0)</f>
        <v>0</v>
      </c>
      <c r="E314" s="26">
        <f>IFERROR(+VLOOKUP("LDDAF1"&amp;A314,'Main File'!A:O,9,0),0)</f>
        <v>0</v>
      </c>
      <c r="F314" s="26">
        <f>IFERROR(+VLOOKUP("LDDAF1"&amp;A314,'Main File'!A:O,10,0),0)</f>
        <v>0</v>
      </c>
      <c r="G314" s="26">
        <f>IFERROR(+VLOOKUP("LDDAF1"&amp;A314,'Main File'!A:O,11,0),0)</f>
        <v>0</v>
      </c>
      <c r="H314" s="26">
        <f>IFERROR(+VLOOKUP("LDDAF1"&amp;A314,'Main File'!A:O,12,0),0)</f>
        <v>0</v>
      </c>
      <c r="I314" s="26">
        <f>IFERROR(+VLOOKUP("LDDAF1"&amp;A314,'Main File'!A:O,13,0),0)</f>
        <v>0</v>
      </c>
      <c r="J314" s="26">
        <f>IFERROR(+VLOOKUP("LDDAF1"&amp;A314,'Main File'!A:O,14,0),0)</f>
        <v>0</v>
      </c>
      <c r="K314" s="26">
        <f>IFERROR(+VLOOKUP("LDDAF1"&amp;A314,'Main File'!A:O,15,0),0)</f>
        <v>0</v>
      </c>
    </row>
    <row r="315" spans="1:11" x14ac:dyDescent="0.25">
      <c r="A315" s="9">
        <f t="shared" si="2"/>
        <v>43502</v>
      </c>
      <c r="B315" s="26">
        <f>IFERROR(+VLOOKUP("LDDAF1"&amp;A315,'Main File'!A:O,6,0),0)</f>
        <v>0</v>
      </c>
      <c r="C315" s="26">
        <f>IFERROR(+VLOOKUP("LDDAF1"&amp;A315,'Main File'!A:O,7,0),0)</f>
        <v>0</v>
      </c>
      <c r="D315" s="26">
        <f>IFERROR(+VLOOKUP("LDDAF1"&amp;A315,'Main File'!A:O,8,0),0)</f>
        <v>0</v>
      </c>
      <c r="E315" s="26">
        <f>IFERROR(+VLOOKUP("LDDAF1"&amp;A315,'Main File'!A:O,9,0),0)</f>
        <v>0</v>
      </c>
      <c r="F315" s="26">
        <f>IFERROR(+VLOOKUP("LDDAF1"&amp;A315,'Main File'!A:O,10,0),0)</f>
        <v>0</v>
      </c>
      <c r="G315" s="26">
        <f>IFERROR(+VLOOKUP("LDDAF1"&amp;A315,'Main File'!A:O,11,0),0)</f>
        <v>0</v>
      </c>
      <c r="H315" s="26">
        <f>IFERROR(+VLOOKUP("LDDAF1"&amp;A315,'Main File'!A:O,12,0),0)</f>
        <v>0</v>
      </c>
      <c r="I315" s="26">
        <f>IFERROR(+VLOOKUP("LDDAF1"&amp;A315,'Main File'!A:O,13,0),0)</f>
        <v>0</v>
      </c>
      <c r="J315" s="26">
        <f>IFERROR(+VLOOKUP("LDDAF1"&amp;A315,'Main File'!A:O,14,0),0)</f>
        <v>0</v>
      </c>
      <c r="K315" s="26">
        <f>IFERROR(+VLOOKUP("LDDAF1"&amp;A315,'Main File'!A:O,15,0),0)</f>
        <v>0</v>
      </c>
    </row>
    <row r="316" spans="1:11" x14ac:dyDescent="0.25">
      <c r="A316" s="9">
        <f t="shared" si="2"/>
        <v>43503</v>
      </c>
      <c r="B316" s="26">
        <f>IFERROR(+VLOOKUP("LDDAF1"&amp;A316,'Main File'!A:O,6,0),0)</f>
        <v>0</v>
      </c>
      <c r="C316" s="26">
        <f>IFERROR(+VLOOKUP("LDDAF1"&amp;A316,'Main File'!A:O,7,0),0)</f>
        <v>0</v>
      </c>
      <c r="D316" s="26">
        <f>IFERROR(+VLOOKUP("LDDAF1"&amp;A316,'Main File'!A:O,8,0),0)</f>
        <v>0</v>
      </c>
      <c r="E316" s="26">
        <f>IFERROR(+VLOOKUP("LDDAF1"&amp;A316,'Main File'!A:O,9,0),0)</f>
        <v>0</v>
      </c>
      <c r="F316" s="26">
        <f>IFERROR(+VLOOKUP("LDDAF1"&amp;A316,'Main File'!A:O,10,0),0)</f>
        <v>0</v>
      </c>
      <c r="G316" s="26">
        <f>IFERROR(+VLOOKUP("LDDAF1"&amp;A316,'Main File'!A:O,11,0),0)</f>
        <v>0</v>
      </c>
      <c r="H316" s="26">
        <f>IFERROR(+VLOOKUP("LDDAF1"&amp;A316,'Main File'!A:O,12,0),0)</f>
        <v>0</v>
      </c>
      <c r="I316" s="26">
        <f>IFERROR(+VLOOKUP("LDDAF1"&amp;A316,'Main File'!A:O,13,0),0)</f>
        <v>0</v>
      </c>
      <c r="J316" s="26">
        <f>IFERROR(+VLOOKUP("LDDAF1"&amp;A316,'Main File'!A:O,14,0),0)</f>
        <v>0</v>
      </c>
      <c r="K316" s="26">
        <f>IFERROR(+VLOOKUP("LDDAF1"&amp;A316,'Main File'!A:O,15,0),0)</f>
        <v>0</v>
      </c>
    </row>
    <row r="317" spans="1:11" x14ac:dyDescent="0.25">
      <c r="A317" s="9">
        <f t="shared" si="2"/>
        <v>43504</v>
      </c>
      <c r="B317" s="26">
        <f>IFERROR(+VLOOKUP("LDDAF1"&amp;A317,'Main File'!A:O,6,0),0)</f>
        <v>0</v>
      </c>
      <c r="C317" s="26">
        <f>IFERROR(+VLOOKUP("LDDAF1"&amp;A317,'Main File'!A:O,7,0),0)</f>
        <v>0</v>
      </c>
      <c r="D317" s="26">
        <f>IFERROR(+VLOOKUP("LDDAF1"&amp;A317,'Main File'!A:O,8,0),0)</f>
        <v>0</v>
      </c>
      <c r="E317" s="26">
        <f>IFERROR(+VLOOKUP("LDDAF1"&amp;A317,'Main File'!A:O,9,0),0)</f>
        <v>0</v>
      </c>
      <c r="F317" s="26">
        <f>IFERROR(+VLOOKUP("LDDAF1"&amp;A317,'Main File'!A:O,10,0),0)</f>
        <v>0</v>
      </c>
      <c r="G317" s="26">
        <f>IFERROR(+VLOOKUP("LDDAF1"&amp;A317,'Main File'!A:O,11,0),0)</f>
        <v>0</v>
      </c>
      <c r="H317" s="26">
        <f>IFERROR(+VLOOKUP("LDDAF1"&amp;A317,'Main File'!A:O,12,0),0)</f>
        <v>0</v>
      </c>
      <c r="I317" s="26">
        <f>IFERROR(+VLOOKUP("LDDAF1"&amp;A317,'Main File'!A:O,13,0),0)</f>
        <v>0</v>
      </c>
      <c r="J317" s="26">
        <f>IFERROR(+VLOOKUP("LDDAF1"&amp;A317,'Main File'!A:O,14,0),0)</f>
        <v>0</v>
      </c>
      <c r="K317" s="26">
        <f>IFERROR(+VLOOKUP("LDDAF1"&amp;A317,'Main File'!A:O,15,0),0)</f>
        <v>0</v>
      </c>
    </row>
    <row r="318" spans="1:11" x14ac:dyDescent="0.25">
      <c r="A318" s="9">
        <f t="shared" si="2"/>
        <v>43505</v>
      </c>
      <c r="B318" s="26">
        <f>IFERROR(+VLOOKUP("LDDAF1"&amp;A318,'Main File'!A:O,6,0),0)</f>
        <v>0</v>
      </c>
      <c r="C318" s="26">
        <f>IFERROR(+VLOOKUP("LDDAF1"&amp;A318,'Main File'!A:O,7,0),0)</f>
        <v>0</v>
      </c>
      <c r="D318" s="26">
        <f>IFERROR(+VLOOKUP("LDDAF1"&amp;A318,'Main File'!A:O,8,0),0)</f>
        <v>0</v>
      </c>
      <c r="E318" s="26">
        <f>IFERROR(+VLOOKUP("LDDAF1"&amp;A318,'Main File'!A:O,9,0),0)</f>
        <v>0</v>
      </c>
      <c r="F318" s="26">
        <f>IFERROR(+VLOOKUP("LDDAF1"&amp;A318,'Main File'!A:O,10,0),0)</f>
        <v>0</v>
      </c>
      <c r="G318" s="26">
        <f>IFERROR(+VLOOKUP("LDDAF1"&amp;A318,'Main File'!A:O,11,0),0)</f>
        <v>0</v>
      </c>
      <c r="H318" s="26">
        <f>IFERROR(+VLOOKUP("LDDAF1"&amp;A318,'Main File'!A:O,12,0),0)</f>
        <v>0</v>
      </c>
      <c r="I318" s="26">
        <f>IFERROR(+VLOOKUP("LDDAF1"&amp;A318,'Main File'!A:O,13,0),0)</f>
        <v>0</v>
      </c>
      <c r="J318" s="26">
        <f>IFERROR(+VLOOKUP("LDDAF1"&amp;A318,'Main File'!A:O,14,0),0)</f>
        <v>0</v>
      </c>
      <c r="K318" s="26">
        <f>IFERROR(+VLOOKUP("LDDAF1"&amp;A318,'Main File'!A:O,15,0),0)</f>
        <v>0</v>
      </c>
    </row>
    <row r="319" spans="1:11" x14ac:dyDescent="0.25">
      <c r="A319" s="9">
        <f t="shared" si="2"/>
        <v>43506</v>
      </c>
      <c r="B319" s="26">
        <f>IFERROR(+VLOOKUP("LDDAF1"&amp;A319,'Main File'!A:O,6,0),0)</f>
        <v>0</v>
      </c>
      <c r="C319" s="26">
        <f>IFERROR(+VLOOKUP("LDDAF1"&amp;A319,'Main File'!A:O,7,0),0)</f>
        <v>0</v>
      </c>
      <c r="D319" s="26">
        <f>IFERROR(+VLOOKUP("LDDAF1"&amp;A319,'Main File'!A:O,8,0),0)</f>
        <v>0</v>
      </c>
      <c r="E319" s="26">
        <f>IFERROR(+VLOOKUP("LDDAF1"&amp;A319,'Main File'!A:O,9,0),0)</f>
        <v>0</v>
      </c>
      <c r="F319" s="26">
        <f>IFERROR(+VLOOKUP("LDDAF1"&amp;A319,'Main File'!A:O,10,0),0)</f>
        <v>0</v>
      </c>
      <c r="G319" s="26">
        <f>IFERROR(+VLOOKUP("LDDAF1"&amp;A319,'Main File'!A:O,11,0),0)</f>
        <v>0</v>
      </c>
      <c r="H319" s="26">
        <f>IFERROR(+VLOOKUP("LDDAF1"&amp;A319,'Main File'!A:O,12,0),0)</f>
        <v>0</v>
      </c>
      <c r="I319" s="26">
        <f>IFERROR(+VLOOKUP("LDDAF1"&amp;A319,'Main File'!A:O,13,0),0)</f>
        <v>0</v>
      </c>
      <c r="J319" s="26">
        <f>IFERROR(+VLOOKUP("LDDAF1"&amp;A319,'Main File'!A:O,14,0),0)</f>
        <v>0</v>
      </c>
      <c r="K319" s="26">
        <f>IFERROR(+VLOOKUP("LDDAF1"&amp;A319,'Main File'!A:O,15,0),0)</f>
        <v>0</v>
      </c>
    </row>
    <row r="320" spans="1:11" x14ac:dyDescent="0.25">
      <c r="A320" s="9">
        <f t="shared" si="2"/>
        <v>43507</v>
      </c>
      <c r="B320" s="26">
        <f>IFERROR(+VLOOKUP("LDDAF1"&amp;A320,'Main File'!A:O,6,0),0)</f>
        <v>0</v>
      </c>
      <c r="C320" s="26">
        <f>IFERROR(+VLOOKUP("LDDAF1"&amp;A320,'Main File'!A:O,7,0),0)</f>
        <v>0</v>
      </c>
      <c r="D320" s="26">
        <f>IFERROR(+VLOOKUP("LDDAF1"&amp;A320,'Main File'!A:O,8,0),0)</f>
        <v>0</v>
      </c>
      <c r="E320" s="26">
        <f>IFERROR(+VLOOKUP("LDDAF1"&amp;A320,'Main File'!A:O,9,0),0)</f>
        <v>0</v>
      </c>
      <c r="F320" s="26">
        <f>IFERROR(+VLOOKUP("LDDAF1"&amp;A320,'Main File'!A:O,10,0),0)</f>
        <v>0</v>
      </c>
      <c r="G320" s="26">
        <f>IFERROR(+VLOOKUP("LDDAF1"&amp;A320,'Main File'!A:O,11,0),0)</f>
        <v>0</v>
      </c>
      <c r="H320" s="26">
        <f>IFERROR(+VLOOKUP("LDDAF1"&amp;A320,'Main File'!A:O,12,0),0)</f>
        <v>0</v>
      </c>
      <c r="I320" s="26">
        <f>IFERROR(+VLOOKUP("LDDAF1"&amp;A320,'Main File'!A:O,13,0),0)</f>
        <v>0</v>
      </c>
      <c r="J320" s="26">
        <f>IFERROR(+VLOOKUP("LDDAF1"&amp;A320,'Main File'!A:O,14,0),0)</f>
        <v>0</v>
      </c>
      <c r="K320" s="26">
        <f>IFERROR(+VLOOKUP("LDDAF1"&amp;A320,'Main File'!A:O,15,0),0)</f>
        <v>0</v>
      </c>
    </row>
    <row r="321" spans="1:11" x14ac:dyDescent="0.25">
      <c r="A321" s="9">
        <f t="shared" si="2"/>
        <v>43508</v>
      </c>
      <c r="B321" s="26">
        <f>IFERROR(+VLOOKUP("LDDAF1"&amp;A321,'Main File'!A:O,6,0),0)</f>
        <v>0</v>
      </c>
      <c r="C321" s="26">
        <f>IFERROR(+VLOOKUP("LDDAF1"&amp;A321,'Main File'!A:O,7,0),0)</f>
        <v>0</v>
      </c>
      <c r="D321" s="26">
        <f>IFERROR(+VLOOKUP("LDDAF1"&amp;A321,'Main File'!A:O,8,0),0)</f>
        <v>0</v>
      </c>
      <c r="E321" s="26">
        <f>IFERROR(+VLOOKUP("LDDAF1"&amp;A321,'Main File'!A:O,9,0),0)</f>
        <v>0</v>
      </c>
      <c r="F321" s="26">
        <f>IFERROR(+VLOOKUP("LDDAF1"&amp;A321,'Main File'!A:O,10,0),0)</f>
        <v>0</v>
      </c>
      <c r="G321" s="26">
        <f>IFERROR(+VLOOKUP("LDDAF1"&amp;A321,'Main File'!A:O,11,0),0)</f>
        <v>0</v>
      </c>
      <c r="H321" s="26">
        <f>IFERROR(+VLOOKUP("LDDAF1"&amp;A321,'Main File'!A:O,12,0),0)</f>
        <v>0</v>
      </c>
      <c r="I321" s="26">
        <f>IFERROR(+VLOOKUP("LDDAF1"&amp;A321,'Main File'!A:O,13,0),0)</f>
        <v>0</v>
      </c>
      <c r="J321" s="26">
        <f>IFERROR(+VLOOKUP("LDDAF1"&amp;A321,'Main File'!A:O,14,0),0)</f>
        <v>0</v>
      </c>
      <c r="K321" s="26">
        <f>IFERROR(+VLOOKUP("LDDAF1"&amp;A321,'Main File'!A:O,15,0),0)</f>
        <v>0</v>
      </c>
    </row>
    <row r="322" spans="1:11" x14ac:dyDescent="0.25">
      <c r="A322" s="9">
        <f t="shared" si="2"/>
        <v>43509</v>
      </c>
      <c r="B322" s="26">
        <f>IFERROR(+VLOOKUP("LDDAF1"&amp;A322,'Main File'!A:O,6,0),0)</f>
        <v>0</v>
      </c>
      <c r="C322" s="26">
        <f>IFERROR(+VLOOKUP("LDDAF1"&amp;A322,'Main File'!A:O,7,0),0)</f>
        <v>0</v>
      </c>
      <c r="D322" s="26">
        <f>IFERROR(+VLOOKUP("LDDAF1"&amp;A322,'Main File'!A:O,8,0),0)</f>
        <v>0</v>
      </c>
      <c r="E322" s="26">
        <f>IFERROR(+VLOOKUP("LDDAF1"&amp;A322,'Main File'!A:O,9,0),0)</f>
        <v>0</v>
      </c>
      <c r="F322" s="26">
        <f>IFERROR(+VLOOKUP("LDDAF1"&amp;A322,'Main File'!A:O,10,0),0)</f>
        <v>0</v>
      </c>
      <c r="G322" s="26">
        <f>IFERROR(+VLOOKUP("LDDAF1"&amp;A322,'Main File'!A:O,11,0),0)</f>
        <v>0</v>
      </c>
      <c r="H322" s="26">
        <f>IFERROR(+VLOOKUP("LDDAF1"&amp;A322,'Main File'!A:O,12,0),0)</f>
        <v>0</v>
      </c>
      <c r="I322" s="26">
        <f>IFERROR(+VLOOKUP("LDDAF1"&amp;A322,'Main File'!A:O,13,0),0)</f>
        <v>0</v>
      </c>
      <c r="J322" s="26">
        <f>IFERROR(+VLOOKUP("LDDAF1"&amp;A322,'Main File'!A:O,14,0),0)</f>
        <v>0</v>
      </c>
      <c r="K322" s="26">
        <f>IFERROR(+VLOOKUP("LDDAF1"&amp;A322,'Main File'!A:O,15,0),0)</f>
        <v>0</v>
      </c>
    </row>
    <row r="323" spans="1:11" x14ac:dyDescent="0.25">
      <c r="A323" s="9">
        <f t="shared" si="2"/>
        <v>43510</v>
      </c>
      <c r="B323" s="26">
        <f>IFERROR(+VLOOKUP("LDDAF1"&amp;A323,'Main File'!A:O,6,0),0)</f>
        <v>0</v>
      </c>
      <c r="C323" s="26">
        <f>IFERROR(+VLOOKUP("LDDAF1"&amp;A323,'Main File'!A:O,7,0),0)</f>
        <v>0</v>
      </c>
      <c r="D323" s="26">
        <f>IFERROR(+VLOOKUP("LDDAF1"&amp;A323,'Main File'!A:O,8,0),0)</f>
        <v>0</v>
      </c>
      <c r="E323" s="26">
        <f>IFERROR(+VLOOKUP("LDDAF1"&amp;A323,'Main File'!A:O,9,0),0)</f>
        <v>0</v>
      </c>
      <c r="F323" s="26">
        <f>IFERROR(+VLOOKUP("LDDAF1"&amp;A323,'Main File'!A:O,10,0),0)</f>
        <v>0</v>
      </c>
      <c r="G323" s="26">
        <f>IFERROR(+VLOOKUP("LDDAF1"&amp;A323,'Main File'!A:O,11,0),0)</f>
        <v>0</v>
      </c>
      <c r="H323" s="26">
        <f>IFERROR(+VLOOKUP("LDDAF1"&amp;A323,'Main File'!A:O,12,0),0)</f>
        <v>0</v>
      </c>
      <c r="I323" s="26">
        <f>IFERROR(+VLOOKUP("LDDAF1"&amp;A323,'Main File'!A:O,13,0),0)</f>
        <v>0</v>
      </c>
      <c r="J323" s="26">
        <f>IFERROR(+VLOOKUP("LDDAF1"&amp;A323,'Main File'!A:O,14,0),0)</f>
        <v>0</v>
      </c>
      <c r="K323" s="26">
        <f>IFERROR(+VLOOKUP("LDDAF1"&amp;A323,'Main File'!A:O,15,0),0)</f>
        <v>0</v>
      </c>
    </row>
    <row r="324" spans="1:11" x14ac:dyDescent="0.25">
      <c r="A324" s="9">
        <f t="shared" si="2"/>
        <v>43511</v>
      </c>
      <c r="B324" s="26">
        <f>IFERROR(+VLOOKUP("LDDAF1"&amp;A324,'Main File'!A:O,6,0),0)</f>
        <v>0</v>
      </c>
      <c r="C324" s="26">
        <f>IFERROR(+VLOOKUP("LDDAF1"&amp;A324,'Main File'!A:O,7,0),0)</f>
        <v>0</v>
      </c>
      <c r="D324" s="26">
        <f>IFERROR(+VLOOKUP("LDDAF1"&amp;A324,'Main File'!A:O,8,0),0)</f>
        <v>0</v>
      </c>
      <c r="E324" s="26">
        <f>IFERROR(+VLOOKUP("LDDAF1"&amp;A324,'Main File'!A:O,9,0),0)</f>
        <v>0</v>
      </c>
      <c r="F324" s="26">
        <f>IFERROR(+VLOOKUP("LDDAF1"&amp;A324,'Main File'!A:O,10,0),0)</f>
        <v>0</v>
      </c>
      <c r="G324" s="26">
        <f>IFERROR(+VLOOKUP("LDDAF1"&amp;A324,'Main File'!A:O,11,0),0)</f>
        <v>0</v>
      </c>
      <c r="H324" s="26">
        <f>IFERROR(+VLOOKUP("LDDAF1"&amp;A324,'Main File'!A:O,12,0),0)</f>
        <v>0</v>
      </c>
      <c r="I324" s="26">
        <f>IFERROR(+VLOOKUP("LDDAF1"&amp;A324,'Main File'!A:O,13,0),0)</f>
        <v>0</v>
      </c>
      <c r="J324" s="26">
        <f>IFERROR(+VLOOKUP("LDDAF1"&amp;A324,'Main File'!A:O,14,0),0)</f>
        <v>0</v>
      </c>
      <c r="K324" s="26">
        <f>IFERROR(+VLOOKUP("LDDAF1"&amp;A324,'Main File'!A:O,15,0),0)</f>
        <v>0</v>
      </c>
    </row>
    <row r="325" spans="1:11" x14ac:dyDescent="0.25">
      <c r="A325" s="9">
        <f t="shared" si="2"/>
        <v>43512</v>
      </c>
      <c r="B325" s="26">
        <f>IFERROR(+VLOOKUP("LDDAF1"&amp;A325,'Main File'!A:O,6,0),0)</f>
        <v>0</v>
      </c>
      <c r="C325" s="26">
        <f>IFERROR(+VLOOKUP("LDDAF1"&amp;A325,'Main File'!A:O,7,0),0)</f>
        <v>0</v>
      </c>
      <c r="D325" s="26">
        <f>IFERROR(+VLOOKUP("LDDAF1"&amp;A325,'Main File'!A:O,8,0),0)</f>
        <v>0</v>
      </c>
      <c r="E325" s="26">
        <f>IFERROR(+VLOOKUP("LDDAF1"&amp;A325,'Main File'!A:O,9,0),0)</f>
        <v>0</v>
      </c>
      <c r="F325" s="26">
        <f>IFERROR(+VLOOKUP("LDDAF1"&amp;A325,'Main File'!A:O,10,0),0)</f>
        <v>0</v>
      </c>
      <c r="G325" s="26">
        <f>IFERROR(+VLOOKUP("LDDAF1"&amp;A325,'Main File'!A:O,11,0),0)</f>
        <v>0</v>
      </c>
      <c r="H325" s="26">
        <f>IFERROR(+VLOOKUP("LDDAF1"&amp;A325,'Main File'!A:O,12,0),0)</f>
        <v>0</v>
      </c>
      <c r="I325" s="26">
        <f>IFERROR(+VLOOKUP("LDDAF1"&amp;A325,'Main File'!A:O,13,0),0)</f>
        <v>0</v>
      </c>
      <c r="J325" s="26">
        <f>IFERROR(+VLOOKUP("LDDAF1"&amp;A325,'Main File'!A:O,14,0),0)</f>
        <v>0</v>
      </c>
      <c r="K325" s="26">
        <f>IFERROR(+VLOOKUP("LDDAF1"&amp;A325,'Main File'!A:O,15,0),0)</f>
        <v>0</v>
      </c>
    </row>
    <row r="326" spans="1:11" x14ac:dyDescent="0.25">
      <c r="A326" s="9">
        <f t="shared" si="2"/>
        <v>43513</v>
      </c>
      <c r="B326" s="26">
        <f>IFERROR(+VLOOKUP("LDDAF1"&amp;A326,'Main File'!A:O,6,0),0)</f>
        <v>0</v>
      </c>
      <c r="C326" s="26">
        <f>IFERROR(+VLOOKUP("LDDAF1"&amp;A326,'Main File'!A:O,7,0),0)</f>
        <v>0</v>
      </c>
      <c r="D326" s="26">
        <f>IFERROR(+VLOOKUP("LDDAF1"&amp;A326,'Main File'!A:O,8,0),0)</f>
        <v>0</v>
      </c>
      <c r="E326" s="26">
        <f>IFERROR(+VLOOKUP("LDDAF1"&amp;A326,'Main File'!A:O,9,0),0)</f>
        <v>0</v>
      </c>
      <c r="F326" s="26">
        <f>IFERROR(+VLOOKUP("LDDAF1"&amp;A326,'Main File'!A:O,10,0),0)</f>
        <v>0</v>
      </c>
      <c r="G326" s="26">
        <f>IFERROR(+VLOOKUP("LDDAF1"&amp;A326,'Main File'!A:O,11,0),0)</f>
        <v>0</v>
      </c>
      <c r="H326" s="26">
        <f>IFERROR(+VLOOKUP("LDDAF1"&amp;A326,'Main File'!A:O,12,0),0)</f>
        <v>0</v>
      </c>
      <c r="I326" s="26">
        <f>IFERROR(+VLOOKUP("LDDAF1"&amp;A326,'Main File'!A:O,13,0),0)</f>
        <v>0</v>
      </c>
      <c r="J326" s="26">
        <f>IFERROR(+VLOOKUP("LDDAF1"&amp;A326,'Main File'!A:O,14,0),0)</f>
        <v>0</v>
      </c>
      <c r="K326" s="26">
        <f>IFERROR(+VLOOKUP("LDDAF1"&amp;A326,'Main File'!A:O,15,0),0)</f>
        <v>0</v>
      </c>
    </row>
    <row r="327" spans="1:11" x14ac:dyDescent="0.25">
      <c r="A327" s="9">
        <f t="shared" si="2"/>
        <v>43514</v>
      </c>
      <c r="B327" s="26">
        <f>IFERROR(+VLOOKUP("LDDAF1"&amp;A327,'Main File'!A:O,6,0),0)</f>
        <v>0</v>
      </c>
      <c r="C327" s="26">
        <f>IFERROR(+VLOOKUP("LDDAF1"&amp;A327,'Main File'!A:O,7,0),0)</f>
        <v>0</v>
      </c>
      <c r="D327" s="26">
        <f>IFERROR(+VLOOKUP("LDDAF1"&amp;A327,'Main File'!A:O,8,0),0)</f>
        <v>0</v>
      </c>
      <c r="E327" s="26">
        <f>IFERROR(+VLOOKUP("LDDAF1"&amp;A327,'Main File'!A:O,9,0),0)</f>
        <v>0</v>
      </c>
      <c r="F327" s="26">
        <f>IFERROR(+VLOOKUP("LDDAF1"&amp;A327,'Main File'!A:O,10,0),0)</f>
        <v>0</v>
      </c>
      <c r="G327" s="26">
        <f>IFERROR(+VLOOKUP("LDDAF1"&amp;A327,'Main File'!A:O,11,0),0)</f>
        <v>0</v>
      </c>
      <c r="H327" s="26">
        <f>IFERROR(+VLOOKUP("LDDAF1"&amp;A327,'Main File'!A:O,12,0),0)</f>
        <v>0</v>
      </c>
      <c r="I327" s="26">
        <f>IFERROR(+VLOOKUP("LDDAF1"&amp;A327,'Main File'!A:O,13,0),0)</f>
        <v>0</v>
      </c>
      <c r="J327" s="26">
        <f>IFERROR(+VLOOKUP("LDDAF1"&amp;A327,'Main File'!A:O,14,0),0)</f>
        <v>0</v>
      </c>
      <c r="K327" s="26">
        <f>IFERROR(+VLOOKUP("LDDAF1"&amp;A327,'Main File'!A:O,15,0),0)</f>
        <v>0</v>
      </c>
    </row>
    <row r="328" spans="1:11" x14ac:dyDescent="0.25">
      <c r="A328" s="9">
        <f t="shared" si="2"/>
        <v>43515</v>
      </c>
      <c r="B328" s="26">
        <f>IFERROR(+VLOOKUP("LDDAF1"&amp;A328,'Main File'!A:O,6,0),0)</f>
        <v>0</v>
      </c>
      <c r="C328" s="26">
        <f>IFERROR(+VLOOKUP("LDDAF1"&amp;A328,'Main File'!A:O,7,0),0)</f>
        <v>0</v>
      </c>
      <c r="D328" s="26">
        <f>IFERROR(+VLOOKUP("LDDAF1"&amp;A328,'Main File'!A:O,8,0),0)</f>
        <v>0</v>
      </c>
      <c r="E328" s="26">
        <f>IFERROR(+VLOOKUP("LDDAF1"&amp;A328,'Main File'!A:O,9,0),0)</f>
        <v>0</v>
      </c>
      <c r="F328" s="26">
        <f>IFERROR(+VLOOKUP("LDDAF1"&amp;A328,'Main File'!A:O,10,0),0)</f>
        <v>0</v>
      </c>
      <c r="G328" s="26">
        <f>IFERROR(+VLOOKUP("LDDAF1"&amp;A328,'Main File'!A:O,11,0),0)</f>
        <v>0</v>
      </c>
      <c r="H328" s="26">
        <f>IFERROR(+VLOOKUP("LDDAF1"&amp;A328,'Main File'!A:O,12,0),0)</f>
        <v>0</v>
      </c>
      <c r="I328" s="26">
        <f>IFERROR(+VLOOKUP("LDDAF1"&amp;A328,'Main File'!A:O,13,0),0)</f>
        <v>0</v>
      </c>
      <c r="J328" s="26">
        <f>IFERROR(+VLOOKUP("LDDAF1"&amp;A328,'Main File'!A:O,14,0),0)</f>
        <v>0</v>
      </c>
      <c r="K328" s="26">
        <f>IFERROR(+VLOOKUP("LDDAF1"&amp;A328,'Main File'!A:O,15,0),0)</f>
        <v>0</v>
      </c>
    </row>
    <row r="329" spans="1:11" x14ac:dyDescent="0.25">
      <c r="A329" s="9">
        <f t="shared" si="2"/>
        <v>43516</v>
      </c>
      <c r="B329" s="26">
        <f>IFERROR(+VLOOKUP("LDDAF1"&amp;A329,'Main File'!A:O,6,0),0)</f>
        <v>0</v>
      </c>
      <c r="C329" s="26">
        <f>IFERROR(+VLOOKUP("LDDAF1"&amp;A329,'Main File'!A:O,7,0),0)</f>
        <v>0</v>
      </c>
      <c r="D329" s="26">
        <f>IFERROR(+VLOOKUP("LDDAF1"&amp;A329,'Main File'!A:O,8,0),0)</f>
        <v>0</v>
      </c>
      <c r="E329" s="26">
        <f>IFERROR(+VLOOKUP("LDDAF1"&amp;A329,'Main File'!A:O,9,0),0)</f>
        <v>0</v>
      </c>
      <c r="F329" s="26">
        <f>IFERROR(+VLOOKUP("LDDAF1"&amp;A329,'Main File'!A:O,10,0),0)</f>
        <v>0</v>
      </c>
      <c r="G329" s="26">
        <f>IFERROR(+VLOOKUP("LDDAF1"&amp;A329,'Main File'!A:O,11,0),0)</f>
        <v>0</v>
      </c>
      <c r="H329" s="26">
        <f>IFERROR(+VLOOKUP("LDDAF1"&amp;A329,'Main File'!A:O,12,0),0)</f>
        <v>0</v>
      </c>
      <c r="I329" s="26">
        <f>IFERROR(+VLOOKUP("LDDAF1"&amp;A329,'Main File'!A:O,13,0),0)</f>
        <v>0</v>
      </c>
      <c r="J329" s="26">
        <f>IFERROR(+VLOOKUP("LDDAF1"&amp;A329,'Main File'!A:O,14,0),0)</f>
        <v>0</v>
      </c>
      <c r="K329" s="26">
        <f>IFERROR(+VLOOKUP("LDDAF1"&amp;A329,'Main File'!A:O,15,0),0)</f>
        <v>0</v>
      </c>
    </row>
    <row r="330" spans="1:11" x14ac:dyDescent="0.25">
      <c r="A330" s="9">
        <f t="shared" si="2"/>
        <v>43517</v>
      </c>
      <c r="B330" s="26">
        <f>IFERROR(+VLOOKUP("LDDAF1"&amp;A330,'Main File'!A:O,6,0),0)</f>
        <v>0</v>
      </c>
      <c r="C330" s="26">
        <f>IFERROR(+VLOOKUP("LDDAF1"&amp;A330,'Main File'!A:O,7,0),0)</f>
        <v>0</v>
      </c>
      <c r="D330" s="26">
        <f>IFERROR(+VLOOKUP("LDDAF1"&amp;A330,'Main File'!A:O,8,0),0)</f>
        <v>0</v>
      </c>
      <c r="E330" s="26">
        <f>IFERROR(+VLOOKUP("LDDAF1"&amp;A330,'Main File'!A:O,9,0),0)</f>
        <v>0</v>
      </c>
      <c r="F330" s="26">
        <f>IFERROR(+VLOOKUP("LDDAF1"&amp;A330,'Main File'!A:O,10,0),0)</f>
        <v>0</v>
      </c>
      <c r="G330" s="26">
        <f>IFERROR(+VLOOKUP("LDDAF1"&amp;A330,'Main File'!A:O,11,0),0)</f>
        <v>0</v>
      </c>
      <c r="H330" s="26">
        <f>IFERROR(+VLOOKUP("LDDAF1"&amp;A330,'Main File'!A:O,12,0),0)</f>
        <v>0</v>
      </c>
      <c r="I330" s="26">
        <f>IFERROR(+VLOOKUP("LDDAF1"&amp;A330,'Main File'!A:O,13,0),0)</f>
        <v>0</v>
      </c>
      <c r="J330" s="26">
        <f>IFERROR(+VLOOKUP("LDDAF1"&amp;A330,'Main File'!A:O,14,0),0)</f>
        <v>0</v>
      </c>
      <c r="K330" s="26">
        <f>IFERROR(+VLOOKUP("LDDAF1"&amp;A330,'Main File'!A:O,15,0),0)</f>
        <v>0</v>
      </c>
    </row>
    <row r="331" spans="1:11" x14ac:dyDescent="0.25">
      <c r="A331" s="9">
        <f t="shared" si="2"/>
        <v>43518</v>
      </c>
      <c r="B331" s="26">
        <f>IFERROR(+VLOOKUP("LDDAF1"&amp;A331,'Main File'!A:O,6,0),0)</f>
        <v>0</v>
      </c>
      <c r="C331" s="26">
        <f>IFERROR(+VLOOKUP("LDDAF1"&amp;A331,'Main File'!A:O,7,0),0)</f>
        <v>0</v>
      </c>
      <c r="D331" s="26">
        <f>IFERROR(+VLOOKUP("LDDAF1"&amp;A331,'Main File'!A:O,8,0),0)</f>
        <v>0</v>
      </c>
      <c r="E331" s="26">
        <f>IFERROR(+VLOOKUP("LDDAF1"&amp;A331,'Main File'!A:O,9,0),0)</f>
        <v>0</v>
      </c>
      <c r="F331" s="26">
        <f>IFERROR(+VLOOKUP("LDDAF1"&amp;A331,'Main File'!A:O,10,0),0)</f>
        <v>0</v>
      </c>
      <c r="G331" s="26">
        <f>IFERROR(+VLOOKUP("LDDAF1"&amp;A331,'Main File'!A:O,11,0),0)</f>
        <v>0</v>
      </c>
      <c r="H331" s="26">
        <f>IFERROR(+VLOOKUP("LDDAF1"&amp;A331,'Main File'!A:O,12,0),0)</f>
        <v>0</v>
      </c>
      <c r="I331" s="26">
        <f>IFERROR(+VLOOKUP("LDDAF1"&amp;A331,'Main File'!A:O,13,0),0)</f>
        <v>0</v>
      </c>
      <c r="J331" s="26">
        <f>IFERROR(+VLOOKUP("LDDAF1"&amp;A331,'Main File'!A:O,14,0),0)</f>
        <v>0</v>
      </c>
      <c r="K331" s="26">
        <f>IFERROR(+VLOOKUP("LDDAF1"&amp;A331,'Main File'!A:O,15,0),0)</f>
        <v>0</v>
      </c>
    </row>
    <row r="332" spans="1:11" x14ac:dyDescent="0.25">
      <c r="A332" s="9">
        <f t="shared" si="2"/>
        <v>43519</v>
      </c>
      <c r="B332" s="26">
        <f>IFERROR(+VLOOKUP("LDDAF1"&amp;A332,'Main File'!A:O,6,0),0)</f>
        <v>0</v>
      </c>
      <c r="C332" s="26">
        <f>IFERROR(+VLOOKUP("LDDAF1"&amp;A332,'Main File'!A:O,7,0),0)</f>
        <v>0</v>
      </c>
      <c r="D332" s="26">
        <f>IFERROR(+VLOOKUP("LDDAF1"&amp;A332,'Main File'!A:O,8,0),0)</f>
        <v>0</v>
      </c>
      <c r="E332" s="26">
        <f>IFERROR(+VLOOKUP("LDDAF1"&amp;A332,'Main File'!A:O,9,0),0)</f>
        <v>0</v>
      </c>
      <c r="F332" s="26">
        <f>IFERROR(+VLOOKUP("LDDAF1"&amp;A332,'Main File'!A:O,10,0),0)</f>
        <v>0</v>
      </c>
      <c r="G332" s="26">
        <f>IFERROR(+VLOOKUP("LDDAF1"&amp;A332,'Main File'!A:O,11,0),0)</f>
        <v>0</v>
      </c>
      <c r="H332" s="26">
        <f>IFERROR(+VLOOKUP("LDDAF1"&amp;A332,'Main File'!A:O,12,0),0)</f>
        <v>0</v>
      </c>
      <c r="I332" s="26">
        <f>IFERROR(+VLOOKUP("LDDAF1"&amp;A332,'Main File'!A:O,13,0),0)</f>
        <v>0</v>
      </c>
      <c r="J332" s="26">
        <f>IFERROR(+VLOOKUP("LDDAF1"&amp;A332,'Main File'!A:O,14,0),0)</f>
        <v>0</v>
      </c>
      <c r="K332" s="26">
        <f>IFERROR(+VLOOKUP("LDDAF1"&amp;A332,'Main File'!A:O,15,0),0)</f>
        <v>0</v>
      </c>
    </row>
    <row r="333" spans="1:11" x14ac:dyDescent="0.25">
      <c r="A333" s="9">
        <f t="shared" si="2"/>
        <v>43520</v>
      </c>
      <c r="B333" s="26">
        <f>IFERROR(+VLOOKUP("LDDAF1"&amp;A333,'Main File'!A:O,6,0),0)</f>
        <v>0</v>
      </c>
      <c r="C333" s="26">
        <f>IFERROR(+VLOOKUP("LDDAF1"&amp;A333,'Main File'!A:O,7,0),0)</f>
        <v>0</v>
      </c>
      <c r="D333" s="26">
        <f>IFERROR(+VLOOKUP("LDDAF1"&amp;A333,'Main File'!A:O,8,0),0)</f>
        <v>0</v>
      </c>
      <c r="E333" s="26">
        <f>IFERROR(+VLOOKUP("LDDAF1"&amp;A333,'Main File'!A:O,9,0),0)</f>
        <v>0</v>
      </c>
      <c r="F333" s="26">
        <f>IFERROR(+VLOOKUP("LDDAF1"&amp;A333,'Main File'!A:O,10,0),0)</f>
        <v>0</v>
      </c>
      <c r="G333" s="26">
        <f>IFERROR(+VLOOKUP("LDDAF1"&amp;A333,'Main File'!A:O,11,0),0)</f>
        <v>0</v>
      </c>
      <c r="H333" s="26">
        <f>IFERROR(+VLOOKUP("LDDAF1"&amp;A333,'Main File'!A:O,12,0),0)</f>
        <v>0</v>
      </c>
      <c r="I333" s="26">
        <f>IFERROR(+VLOOKUP("LDDAF1"&amp;A333,'Main File'!A:O,13,0),0)</f>
        <v>0</v>
      </c>
      <c r="J333" s="26">
        <f>IFERROR(+VLOOKUP("LDDAF1"&amp;A333,'Main File'!A:O,14,0),0)</f>
        <v>0</v>
      </c>
      <c r="K333" s="26">
        <f>IFERROR(+VLOOKUP("LDDAF1"&amp;A333,'Main File'!A:O,15,0),0)</f>
        <v>0</v>
      </c>
    </row>
    <row r="334" spans="1:11" x14ac:dyDescent="0.25">
      <c r="A334" s="9">
        <f t="shared" si="2"/>
        <v>43521</v>
      </c>
      <c r="B334" s="26">
        <f>IFERROR(+VLOOKUP("LDDAF1"&amp;A334,'Main File'!A:O,6,0),0)</f>
        <v>0</v>
      </c>
      <c r="C334" s="26">
        <f>IFERROR(+VLOOKUP("LDDAF1"&amp;A334,'Main File'!A:O,7,0),0)</f>
        <v>0</v>
      </c>
      <c r="D334" s="26">
        <f>IFERROR(+VLOOKUP("LDDAF1"&amp;A334,'Main File'!A:O,8,0),0)</f>
        <v>0</v>
      </c>
      <c r="E334" s="26">
        <f>IFERROR(+VLOOKUP("LDDAF1"&amp;A334,'Main File'!A:O,9,0),0)</f>
        <v>0</v>
      </c>
      <c r="F334" s="26">
        <f>IFERROR(+VLOOKUP("LDDAF1"&amp;A334,'Main File'!A:O,10,0),0)</f>
        <v>0</v>
      </c>
      <c r="G334" s="26">
        <f>IFERROR(+VLOOKUP("LDDAF1"&amp;A334,'Main File'!A:O,11,0),0)</f>
        <v>0</v>
      </c>
      <c r="H334" s="26">
        <f>IFERROR(+VLOOKUP("LDDAF1"&amp;A334,'Main File'!A:O,12,0),0)</f>
        <v>0</v>
      </c>
      <c r="I334" s="26">
        <f>IFERROR(+VLOOKUP("LDDAF1"&amp;A334,'Main File'!A:O,13,0),0)</f>
        <v>0</v>
      </c>
      <c r="J334" s="26">
        <f>IFERROR(+VLOOKUP("LDDAF1"&amp;A334,'Main File'!A:O,14,0),0)</f>
        <v>0</v>
      </c>
      <c r="K334" s="26">
        <f>IFERROR(+VLOOKUP("LDDAF1"&amp;A334,'Main File'!A:O,15,0),0)</f>
        <v>0</v>
      </c>
    </row>
    <row r="335" spans="1:11" x14ac:dyDescent="0.25">
      <c r="A335" s="9">
        <f t="shared" si="2"/>
        <v>43522</v>
      </c>
      <c r="B335" s="26">
        <f>IFERROR(+VLOOKUP("LDDAF1"&amp;A335,'Main File'!A:O,6,0),0)</f>
        <v>0</v>
      </c>
      <c r="C335" s="26">
        <f>IFERROR(+VLOOKUP("LDDAF1"&amp;A335,'Main File'!A:O,7,0),0)</f>
        <v>0</v>
      </c>
      <c r="D335" s="26">
        <f>IFERROR(+VLOOKUP("LDDAF1"&amp;A335,'Main File'!A:O,8,0),0)</f>
        <v>0</v>
      </c>
      <c r="E335" s="26">
        <f>IFERROR(+VLOOKUP("LDDAF1"&amp;A335,'Main File'!A:O,9,0),0)</f>
        <v>0</v>
      </c>
      <c r="F335" s="26">
        <f>IFERROR(+VLOOKUP("LDDAF1"&amp;A335,'Main File'!A:O,10,0),0)</f>
        <v>0</v>
      </c>
      <c r="G335" s="26">
        <f>IFERROR(+VLOOKUP("LDDAF1"&amp;A335,'Main File'!A:O,11,0),0)</f>
        <v>0</v>
      </c>
      <c r="H335" s="26">
        <f>IFERROR(+VLOOKUP("LDDAF1"&amp;A335,'Main File'!A:O,12,0),0)</f>
        <v>0</v>
      </c>
      <c r="I335" s="26">
        <f>IFERROR(+VLOOKUP("LDDAF1"&amp;A335,'Main File'!A:O,13,0),0)</f>
        <v>0</v>
      </c>
      <c r="J335" s="26">
        <f>IFERROR(+VLOOKUP("LDDAF1"&amp;A335,'Main File'!A:O,14,0),0)</f>
        <v>0</v>
      </c>
      <c r="K335" s="26">
        <f>IFERROR(+VLOOKUP("LDDAF1"&amp;A335,'Main File'!A:O,15,0),0)</f>
        <v>0</v>
      </c>
    </row>
    <row r="336" spans="1:11" x14ac:dyDescent="0.25">
      <c r="A336" s="9">
        <f t="shared" si="2"/>
        <v>43523</v>
      </c>
      <c r="B336" s="26">
        <f>IFERROR(+VLOOKUP("LDDAF1"&amp;A336,'Main File'!A:O,6,0),0)</f>
        <v>0</v>
      </c>
      <c r="C336" s="26">
        <f>IFERROR(+VLOOKUP("LDDAF1"&amp;A336,'Main File'!A:O,7,0),0)</f>
        <v>0</v>
      </c>
      <c r="D336" s="26">
        <f>IFERROR(+VLOOKUP("LDDAF1"&amp;A336,'Main File'!A:O,8,0),0)</f>
        <v>0</v>
      </c>
      <c r="E336" s="26">
        <f>IFERROR(+VLOOKUP("LDDAF1"&amp;A336,'Main File'!A:O,9,0),0)</f>
        <v>0</v>
      </c>
      <c r="F336" s="26">
        <f>IFERROR(+VLOOKUP("LDDAF1"&amp;A336,'Main File'!A:O,10,0),0)</f>
        <v>0</v>
      </c>
      <c r="G336" s="26">
        <f>IFERROR(+VLOOKUP("LDDAF1"&amp;A336,'Main File'!A:O,11,0),0)</f>
        <v>0</v>
      </c>
      <c r="H336" s="26">
        <f>IFERROR(+VLOOKUP("LDDAF1"&amp;A336,'Main File'!A:O,12,0),0)</f>
        <v>0</v>
      </c>
      <c r="I336" s="26">
        <f>IFERROR(+VLOOKUP("LDDAF1"&amp;A336,'Main File'!A:O,13,0),0)</f>
        <v>0</v>
      </c>
      <c r="J336" s="26">
        <f>IFERROR(+VLOOKUP("LDDAF1"&amp;A336,'Main File'!A:O,14,0),0)</f>
        <v>0</v>
      </c>
      <c r="K336" s="26">
        <f>IFERROR(+VLOOKUP("LDDAF1"&amp;A336,'Main File'!A:O,15,0),0)</f>
        <v>0</v>
      </c>
    </row>
    <row r="337" spans="1:11" x14ac:dyDescent="0.25">
      <c r="A337" s="9">
        <f t="shared" si="2"/>
        <v>43524</v>
      </c>
      <c r="B337" s="26">
        <f>IFERROR(+VLOOKUP("LDDAF1"&amp;A337,'Main File'!A:O,6,0),0)</f>
        <v>0</v>
      </c>
      <c r="C337" s="26">
        <f>IFERROR(+VLOOKUP("LDDAF1"&amp;A337,'Main File'!A:O,7,0),0)</f>
        <v>0</v>
      </c>
      <c r="D337" s="26">
        <f>IFERROR(+VLOOKUP("LDDAF1"&amp;A337,'Main File'!A:O,8,0),0)</f>
        <v>0</v>
      </c>
      <c r="E337" s="26">
        <f>IFERROR(+VLOOKUP("LDDAF1"&amp;A337,'Main File'!A:O,9,0),0)</f>
        <v>0</v>
      </c>
      <c r="F337" s="26">
        <f>IFERROR(+VLOOKUP("LDDAF1"&amp;A337,'Main File'!A:O,10,0),0)</f>
        <v>0</v>
      </c>
      <c r="G337" s="26">
        <f>IFERROR(+VLOOKUP("LDDAF1"&amp;A337,'Main File'!A:O,11,0),0)</f>
        <v>0</v>
      </c>
      <c r="H337" s="26">
        <f>IFERROR(+VLOOKUP("LDDAF1"&amp;A337,'Main File'!A:O,12,0),0)</f>
        <v>0</v>
      </c>
      <c r="I337" s="26">
        <f>IFERROR(+VLOOKUP("LDDAF1"&amp;A337,'Main File'!A:O,13,0),0)</f>
        <v>0</v>
      </c>
      <c r="J337" s="26">
        <f>IFERROR(+VLOOKUP("LDDAF1"&amp;A337,'Main File'!A:O,14,0),0)</f>
        <v>0</v>
      </c>
      <c r="K337" s="26">
        <f>IFERROR(+VLOOKUP("LDDAF1"&amp;A337,'Main File'!A:O,15,0),0)</f>
        <v>0</v>
      </c>
    </row>
    <row r="338" spans="1:11" x14ac:dyDescent="0.25">
      <c r="A338" s="9">
        <f t="shared" si="2"/>
        <v>43525</v>
      </c>
      <c r="B338" s="26">
        <f>IFERROR(+VLOOKUP("LDDAF1"&amp;A338,'Main File'!A:O,6,0),0)</f>
        <v>0</v>
      </c>
      <c r="C338" s="26">
        <f>IFERROR(+VLOOKUP("LDDAF1"&amp;A338,'Main File'!A:O,7,0),0)</f>
        <v>0</v>
      </c>
      <c r="D338" s="26">
        <f>IFERROR(+VLOOKUP("LDDAF1"&amp;A338,'Main File'!A:O,8,0),0)</f>
        <v>0</v>
      </c>
      <c r="E338" s="26">
        <f>IFERROR(+VLOOKUP("LDDAF1"&amp;A338,'Main File'!A:O,9,0),0)</f>
        <v>0</v>
      </c>
      <c r="F338" s="26">
        <f>IFERROR(+VLOOKUP("LDDAF1"&amp;A338,'Main File'!A:O,10,0),0)</f>
        <v>0</v>
      </c>
      <c r="G338" s="26">
        <f>IFERROR(+VLOOKUP("LDDAF1"&amp;A338,'Main File'!A:O,11,0),0)</f>
        <v>0</v>
      </c>
      <c r="H338" s="26">
        <f>IFERROR(+VLOOKUP("LDDAF1"&amp;A338,'Main File'!A:O,12,0),0)</f>
        <v>0</v>
      </c>
      <c r="I338" s="26">
        <f>IFERROR(+VLOOKUP("LDDAF1"&amp;A338,'Main File'!A:O,13,0),0)</f>
        <v>0</v>
      </c>
      <c r="J338" s="26">
        <f>IFERROR(+VLOOKUP("LDDAF1"&amp;A338,'Main File'!A:O,14,0),0)</f>
        <v>0</v>
      </c>
      <c r="K338" s="26">
        <f>IFERROR(+VLOOKUP("LDDAF1"&amp;A338,'Main File'!A:O,15,0),0)</f>
        <v>0</v>
      </c>
    </row>
    <row r="339" spans="1:11" x14ac:dyDescent="0.25">
      <c r="A339" s="9">
        <f t="shared" si="2"/>
        <v>43526</v>
      </c>
      <c r="B339" s="26">
        <f>IFERROR(+VLOOKUP("LDDAF1"&amp;A339,'Main File'!A:O,6,0),0)</f>
        <v>0</v>
      </c>
      <c r="C339" s="26">
        <f>IFERROR(+VLOOKUP("LDDAF1"&amp;A339,'Main File'!A:O,7,0),0)</f>
        <v>0</v>
      </c>
      <c r="D339" s="26">
        <f>IFERROR(+VLOOKUP("LDDAF1"&amp;A339,'Main File'!A:O,8,0),0)</f>
        <v>0</v>
      </c>
      <c r="E339" s="26">
        <f>IFERROR(+VLOOKUP("LDDAF1"&amp;A339,'Main File'!A:O,9,0),0)</f>
        <v>0</v>
      </c>
      <c r="F339" s="26">
        <f>IFERROR(+VLOOKUP("LDDAF1"&amp;A339,'Main File'!A:O,10,0),0)</f>
        <v>0</v>
      </c>
      <c r="G339" s="26">
        <f>IFERROR(+VLOOKUP("LDDAF1"&amp;A339,'Main File'!A:O,11,0),0)</f>
        <v>0</v>
      </c>
      <c r="H339" s="26">
        <f>IFERROR(+VLOOKUP("LDDAF1"&amp;A339,'Main File'!A:O,12,0),0)</f>
        <v>0</v>
      </c>
      <c r="I339" s="26">
        <f>IFERROR(+VLOOKUP("LDDAF1"&amp;A339,'Main File'!A:O,13,0),0)</f>
        <v>0</v>
      </c>
      <c r="J339" s="26">
        <f>IFERROR(+VLOOKUP("LDDAF1"&amp;A339,'Main File'!A:O,14,0),0)</f>
        <v>0</v>
      </c>
      <c r="K339" s="26">
        <f>IFERROR(+VLOOKUP("LDDAF1"&amp;A339,'Main File'!A:O,15,0),0)</f>
        <v>0</v>
      </c>
    </row>
    <row r="340" spans="1:11" x14ac:dyDescent="0.25">
      <c r="A340" s="9">
        <f t="shared" si="2"/>
        <v>43527</v>
      </c>
      <c r="B340" s="26">
        <f>IFERROR(+VLOOKUP("LDDAF1"&amp;A340,'Main File'!A:O,6,0),0)</f>
        <v>0</v>
      </c>
      <c r="C340" s="26">
        <f>IFERROR(+VLOOKUP("LDDAF1"&amp;A340,'Main File'!A:O,7,0),0)</f>
        <v>0</v>
      </c>
      <c r="D340" s="26">
        <f>IFERROR(+VLOOKUP("LDDAF1"&amp;A340,'Main File'!A:O,8,0),0)</f>
        <v>0</v>
      </c>
      <c r="E340" s="26">
        <f>IFERROR(+VLOOKUP("LDDAF1"&amp;A340,'Main File'!A:O,9,0),0)</f>
        <v>0</v>
      </c>
      <c r="F340" s="26">
        <f>IFERROR(+VLOOKUP("LDDAF1"&amp;A340,'Main File'!A:O,10,0),0)</f>
        <v>0</v>
      </c>
      <c r="G340" s="26">
        <f>IFERROR(+VLOOKUP("LDDAF1"&amp;A340,'Main File'!A:O,11,0),0)</f>
        <v>0</v>
      </c>
      <c r="H340" s="26">
        <f>IFERROR(+VLOOKUP("LDDAF1"&amp;A340,'Main File'!A:O,12,0),0)</f>
        <v>0</v>
      </c>
      <c r="I340" s="26">
        <f>IFERROR(+VLOOKUP("LDDAF1"&amp;A340,'Main File'!A:O,13,0),0)</f>
        <v>0</v>
      </c>
      <c r="J340" s="26">
        <f>IFERROR(+VLOOKUP("LDDAF1"&amp;A340,'Main File'!A:O,14,0),0)</f>
        <v>0</v>
      </c>
      <c r="K340" s="26">
        <f>IFERROR(+VLOOKUP("LDDAF1"&amp;A340,'Main File'!A:O,15,0),0)</f>
        <v>0</v>
      </c>
    </row>
    <row r="341" spans="1:11" x14ac:dyDescent="0.25">
      <c r="A341" s="9">
        <f t="shared" si="2"/>
        <v>43528</v>
      </c>
      <c r="B341" s="26">
        <f>IFERROR(+VLOOKUP("LDDAF1"&amp;A341,'Main File'!A:O,6,0),0)</f>
        <v>0</v>
      </c>
      <c r="C341" s="26">
        <f>IFERROR(+VLOOKUP("LDDAF1"&amp;A341,'Main File'!A:O,7,0),0)</f>
        <v>0</v>
      </c>
      <c r="D341" s="26">
        <f>IFERROR(+VLOOKUP("LDDAF1"&amp;A341,'Main File'!A:O,8,0),0)</f>
        <v>0</v>
      </c>
      <c r="E341" s="26">
        <f>IFERROR(+VLOOKUP("LDDAF1"&amp;A341,'Main File'!A:O,9,0),0)</f>
        <v>0</v>
      </c>
      <c r="F341" s="26">
        <f>IFERROR(+VLOOKUP("LDDAF1"&amp;A341,'Main File'!A:O,10,0),0)</f>
        <v>0</v>
      </c>
      <c r="G341" s="26">
        <f>IFERROR(+VLOOKUP("LDDAF1"&amp;A341,'Main File'!A:O,11,0),0)</f>
        <v>0</v>
      </c>
      <c r="H341" s="26">
        <f>IFERROR(+VLOOKUP("LDDAF1"&amp;A341,'Main File'!A:O,12,0),0)</f>
        <v>0</v>
      </c>
      <c r="I341" s="26">
        <f>IFERROR(+VLOOKUP("LDDAF1"&amp;A341,'Main File'!A:O,13,0),0)</f>
        <v>0</v>
      </c>
      <c r="J341" s="26">
        <f>IFERROR(+VLOOKUP("LDDAF1"&amp;A341,'Main File'!A:O,14,0),0)</f>
        <v>0</v>
      </c>
      <c r="K341" s="26">
        <f>IFERROR(+VLOOKUP("LDDAF1"&amp;A341,'Main File'!A:O,15,0),0)</f>
        <v>0</v>
      </c>
    </row>
    <row r="342" spans="1:11" x14ac:dyDescent="0.25">
      <c r="A342" s="9">
        <f t="shared" si="2"/>
        <v>43529</v>
      </c>
      <c r="B342" s="26">
        <f>IFERROR(+VLOOKUP("LDDAF1"&amp;A342,'Main File'!A:O,6,0),0)</f>
        <v>0</v>
      </c>
      <c r="C342" s="26">
        <f>IFERROR(+VLOOKUP("LDDAF1"&amp;A342,'Main File'!A:O,7,0),0)</f>
        <v>0</v>
      </c>
      <c r="D342" s="26">
        <f>IFERROR(+VLOOKUP("LDDAF1"&amp;A342,'Main File'!A:O,8,0),0)</f>
        <v>0</v>
      </c>
      <c r="E342" s="26">
        <f>IFERROR(+VLOOKUP("LDDAF1"&amp;A342,'Main File'!A:O,9,0),0)</f>
        <v>0</v>
      </c>
      <c r="F342" s="26">
        <f>IFERROR(+VLOOKUP("LDDAF1"&amp;A342,'Main File'!A:O,10,0),0)</f>
        <v>0</v>
      </c>
      <c r="G342" s="26">
        <f>IFERROR(+VLOOKUP("LDDAF1"&amp;A342,'Main File'!A:O,11,0),0)</f>
        <v>0</v>
      </c>
      <c r="H342" s="26">
        <f>IFERROR(+VLOOKUP("LDDAF1"&amp;A342,'Main File'!A:O,12,0),0)</f>
        <v>0</v>
      </c>
      <c r="I342" s="26">
        <f>IFERROR(+VLOOKUP("LDDAF1"&amp;A342,'Main File'!A:O,13,0),0)</f>
        <v>0</v>
      </c>
      <c r="J342" s="26">
        <f>IFERROR(+VLOOKUP("LDDAF1"&amp;A342,'Main File'!A:O,14,0),0)</f>
        <v>0</v>
      </c>
      <c r="K342" s="26">
        <f>IFERROR(+VLOOKUP("LDDAF1"&amp;A342,'Main File'!A:O,15,0),0)</f>
        <v>0</v>
      </c>
    </row>
    <row r="343" spans="1:11" x14ac:dyDescent="0.25">
      <c r="A343" s="9">
        <f t="shared" si="2"/>
        <v>43530</v>
      </c>
      <c r="B343" s="26">
        <f>IFERROR(+VLOOKUP("LDDAF1"&amp;A343,'Main File'!A:O,6,0),0)</f>
        <v>0</v>
      </c>
      <c r="C343" s="26">
        <f>IFERROR(+VLOOKUP("LDDAF1"&amp;A343,'Main File'!A:O,7,0),0)</f>
        <v>0</v>
      </c>
      <c r="D343" s="26">
        <f>IFERROR(+VLOOKUP("LDDAF1"&amp;A343,'Main File'!A:O,8,0),0)</f>
        <v>0</v>
      </c>
      <c r="E343" s="26">
        <f>IFERROR(+VLOOKUP("LDDAF1"&amp;A343,'Main File'!A:O,9,0),0)</f>
        <v>0</v>
      </c>
      <c r="F343" s="26">
        <f>IFERROR(+VLOOKUP("LDDAF1"&amp;A343,'Main File'!A:O,10,0),0)</f>
        <v>0</v>
      </c>
      <c r="G343" s="26">
        <f>IFERROR(+VLOOKUP("LDDAF1"&amp;A343,'Main File'!A:O,11,0),0)</f>
        <v>0</v>
      </c>
      <c r="H343" s="26">
        <f>IFERROR(+VLOOKUP("LDDAF1"&amp;A343,'Main File'!A:O,12,0),0)</f>
        <v>0</v>
      </c>
      <c r="I343" s="26">
        <f>IFERROR(+VLOOKUP("LDDAF1"&amp;A343,'Main File'!A:O,13,0),0)</f>
        <v>0</v>
      </c>
      <c r="J343" s="26">
        <f>IFERROR(+VLOOKUP("LDDAF1"&amp;A343,'Main File'!A:O,14,0),0)</f>
        <v>0</v>
      </c>
      <c r="K343" s="26">
        <f>IFERROR(+VLOOKUP("LDDAF1"&amp;A343,'Main File'!A:O,15,0),0)</f>
        <v>0</v>
      </c>
    </row>
    <row r="344" spans="1:11" x14ac:dyDescent="0.25">
      <c r="A344" s="9">
        <f t="shared" si="2"/>
        <v>43531</v>
      </c>
      <c r="B344" s="26">
        <f>IFERROR(+VLOOKUP("LDDAF1"&amp;A344,'Main File'!A:O,6,0),0)</f>
        <v>0</v>
      </c>
      <c r="C344" s="26">
        <f>IFERROR(+VLOOKUP("LDDAF1"&amp;A344,'Main File'!A:O,7,0),0)</f>
        <v>0</v>
      </c>
      <c r="D344" s="26">
        <f>IFERROR(+VLOOKUP("LDDAF1"&amp;A344,'Main File'!A:O,8,0),0)</f>
        <v>0</v>
      </c>
      <c r="E344" s="26">
        <f>IFERROR(+VLOOKUP("LDDAF1"&amp;A344,'Main File'!A:O,9,0),0)</f>
        <v>0</v>
      </c>
      <c r="F344" s="26">
        <f>IFERROR(+VLOOKUP("LDDAF1"&amp;A344,'Main File'!A:O,10,0),0)</f>
        <v>0</v>
      </c>
      <c r="G344" s="26">
        <f>IFERROR(+VLOOKUP("LDDAF1"&amp;A344,'Main File'!A:O,11,0),0)</f>
        <v>0</v>
      </c>
      <c r="H344" s="26">
        <f>IFERROR(+VLOOKUP("LDDAF1"&amp;A344,'Main File'!A:O,12,0),0)</f>
        <v>0</v>
      </c>
      <c r="I344" s="26">
        <f>IFERROR(+VLOOKUP("LDDAF1"&amp;A344,'Main File'!A:O,13,0),0)</f>
        <v>0</v>
      </c>
      <c r="J344" s="26">
        <f>IFERROR(+VLOOKUP("LDDAF1"&amp;A344,'Main File'!A:O,14,0),0)</f>
        <v>0</v>
      </c>
      <c r="K344" s="26">
        <f>IFERROR(+VLOOKUP("LDDAF1"&amp;A344,'Main File'!A:O,15,0),0)</f>
        <v>0</v>
      </c>
    </row>
    <row r="345" spans="1:11" x14ac:dyDescent="0.25">
      <c r="A345" s="9">
        <f t="shared" si="2"/>
        <v>43532</v>
      </c>
      <c r="B345" s="26">
        <f>IFERROR(+VLOOKUP("LDDAF1"&amp;A345,'Main File'!A:O,6,0),0)</f>
        <v>0</v>
      </c>
      <c r="C345" s="26">
        <f>IFERROR(+VLOOKUP("LDDAF1"&amp;A345,'Main File'!A:O,7,0),0)</f>
        <v>0</v>
      </c>
      <c r="D345" s="26">
        <f>IFERROR(+VLOOKUP("LDDAF1"&amp;A345,'Main File'!A:O,8,0),0)</f>
        <v>0</v>
      </c>
      <c r="E345" s="26">
        <f>IFERROR(+VLOOKUP("LDDAF1"&amp;A345,'Main File'!A:O,9,0),0)</f>
        <v>0</v>
      </c>
      <c r="F345" s="26">
        <f>IFERROR(+VLOOKUP("LDDAF1"&amp;A345,'Main File'!A:O,10,0),0)</f>
        <v>0</v>
      </c>
      <c r="G345" s="26">
        <f>IFERROR(+VLOOKUP("LDDAF1"&amp;A345,'Main File'!A:O,11,0),0)</f>
        <v>0</v>
      </c>
      <c r="H345" s="26">
        <f>IFERROR(+VLOOKUP("LDDAF1"&amp;A345,'Main File'!A:O,12,0),0)</f>
        <v>0</v>
      </c>
      <c r="I345" s="26">
        <f>IFERROR(+VLOOKUP("LDDAF1"&amp;A345,'Main File'!A:O,13,0),0)</f>
        <v>0</v>
      </c>
      <c r="J345" s="26">
        <f>IFERROR(+VLOOKUP("LDDAF1"&amp;A345,'Main File'!A:O,14,0),0)</f>
        <v>0</v>
      </c>
      <c r="K345" s="26">
        <f>IFERROR(+VLOOKUP("LDDAF1"&amp;A345,'Main File'!A:O,15,0),0)</f>
        <v>0</v>
      </c>
    </row>
    <row r="346" spans="1:11" x14ac:dyDescent="0.25">
      <c r="A346" s="9">
        <f t="shared" si="2"/>
        <v>43533</v>
      </c>
      <c r="B346" s="26">
        <f>IFERROR(+VLOOKUP("LDDAF1"&amp;A346,'Main File'!A:O,6,0),0)</f>
        <v>0</v>
      </c>
      <c r="C346" s="26">
        <f>IFERROR(+VLOOKUP("LDDAF1"&amp;A346,'Main File'!A:O,7,0),0)</f>
        <v>0</v>
      </c>
      <c r="D346" s="26">
        <f>IFERROR(+VLOOKUP("LDDAF1"&amp;A346,'Main File'!A:O,8,0),0)</f>
        <v>0</v>
      </c>
      <c r="E346" s="26">
        <f>IFERROR(+VLOOKUP("LDDAF1"&amp;A346,'Main File'!A:O,9,0),0)</f>
        <v>0</v>
      </c>
      <c r="F346" s="26">
        <f>IFERROR(+VLOOKUP("LDDAF1"&amp;A346,'Main File'!A:O,10,0),0)</f>
        <v>0</v>
      </c>
      <c r="G346" s="26">
        <f>IFERROR(+VLOOKUP("LDDAF1"&amp;A346,'Main File'!A:O,11,0),0)</f>
        <v>0</v>
      </c>
      <c r="H346" s="26">
        <f>IFERROR(+VLOOKUP("LDDAF1"&amp;A346,'Main File'!A:O,12,0),0)</f>
        <v>0</v>
      </c>
      <c r="I346" s="26">
        <f>IFERROR(+VLOOKUP("LDDAF1"&amp;A346,'Main File'!A:O,13,0),0)</f>
        <v>0</v>
      </c>
      <c r="J346" s="26">
        <f>IFERROR(+VLOOKUP("LDDAF1"&amp;A346,'Main File'!A:O,14,0),0)</f>
        <v>0</v>
      </c>
      <c r="K346" s="26">
        <f>IFERROR(+VLOOKUP("LDDAF1"&amp;A346,'Main File'!A:O,15,0),0)</f>
        <v>0</v>
      </c>
    </row>
    <row r="347" spans="1:11" x14ac:dyDescent="0.25">
      <c r="A347" s="9">
        <f t="shared" si="2"/>
        <v>43534</v>
      </c>
      <c r="B347" s="26">
        <f>IFERROR(+VLOOKUP("LDDAF1"&amp;A347,'Main File'!A:O,6,0),0)</f>
        <v>0</v>
      </c>
      <c r="C347" s="26">
        <f>IFERROR(+VLOOKUP("LDDAF1"&amp;A347,'Main File'!A:O,7,0),0)</f>
        <v>0</v>
      </c>
      <c r="D347" s="26">
        <f>IFERROR(+VLOOKUP("LDDAF1"&amp;A347,'Main File'!A:O,8,0),0)</f>
        <v>0</v>
      </c>
      <c r="E347" s="26">
        <f>IFERROR(+VLOOKUP("LDDAF1"&amp;A347,'Main File'!A:O,9,0),0)</f>
        <v>0</v>
      </c>
      <c r="F347" s="26">
        <f>IFERROR(+VLOOKUP("LDDAF1"&amp;A347,'Main File'!A:O,10,0),0)</f>
        <v>0</v>
      </c>
      <c r="G347" s="26">
        <f>IFERROR(+VLOOKUP("LDDAF1"&amp;A347,'Main File'!A:O,11,0),0)</f>
        <v>0</v>
      </c>
      <c r="H347" s="26">
        <f>IFERROR(+VLOOKUP("LDDAF1"&amp;A347,'Main File'!A:O,12,0),0)</f>
        <v>0</v>
      </c>
      <c r="I347" s="26">
        <f>IFERROR(+VLOOKUP("LDDAF1"&amp;A347,'Main File'!A:O,13,0),0)</f>
        <v>0</v>
      </c>
      <c r="J347" s="26">
        <f>IFERROR(+VLOOKUP("LDDAF1"&amp;A347,'Main File'!A:O,14,0),0)</f>
        <v>0</v>
      </c>
      <c r="K347" s="26">
        <f>IFERROR(+VLOOKUP("LDDAF1"&amp;A347,'Main File'!A:O,15,0),0)</f>
        <v>0</v>
      </c>
    </row>
    <row r="348" spans="1:11" x14ac:dyDescent="0.25">
      <c r="A348" s="9">
        <f t="shared" si="2"/>
        <v>43535</v>
      </c>
      <c r="B348" s="26">
        <f>IFERROR(+VLOOKUP("LDDAF1"&amp;A348,'Main File'!A:O,6,0),0)</f>
        <v>0</v>
      </c>
      <c r="C348" s="26">
        <f>IFERROR(+VLOOKUP("LDDAF1"&amp;A348,'Main File'!A:O,7,0),0)</f>
        <v>0</v>
      </c>
      <c r="D348" s="26">
        <f>IFERROR(+VLOOKUP("LDDAF1"&amp;A348,'Main File'!A:O,8,0),0)</f>
        <v>0</v>
      </c>
      <c r="E348" s="26">
        <f>IFERROR(+VLOOKUP("LDDAF1"&amp;A348,'Main File'!A:O,9,0),0)</f>
        <v>0</v>
      </c>
      <c r="F348" s="26">
        <f>IFERROR(+VLOOKUP("LDDAF1"&amp;A348,'Main File'!A:O,10,0),0)</f>
        <v>0</v>
      </c>
      <c r="G348" s="26">
        <f>IFERROR(+VLOOKUP("LDDAF1"&amp;A348,'Main File'!A:O,11,0),0)</f>
        <v>0</v>
      </c>
      <c r="H348" s="26">
        <f>IFERROR(+VLOOKUP("LDDAF1"&amp;A348,'Main File'!A:O,12,0),0)</f>
        <v>0</v>
      </c>
      <c r="I348" s="26">
        <f>IFERROR(+VLOOKUP("LDDAF1"&amp;A348,'Main File'!A:O,13,0),0)</f>
        <v>0</v>
      </c>
      <c r="J348" s="26">
        <f>IFERROR(+VLOOKUP("LDDAF1"&amp;A348,'Main File'!A:O,14,0),0)</f>
        <v>0</v>
      </c>
      <c r="K348" s="26">
        <f>IFERROR(+VLOOKUP("LDDAF1"&amp;A348,'Main File'!A:O,15,0),0)</f>
        <v>0</v>
      </c>
    </row>
    <row r="349" spans="1:11" x14ac:dyDescent="0.25">
      <c r="A349" s="9">
        <f t="shared" si="2"/>
        <v>43536</v>
      </c>
      <c r="B349" s="26">
        <f>IFERROR(+VLOOKUP("LDDAF1"&amp;A349,'Main File'!A:O,6,0),0)</f>
        <v>0</v>
      </c>
      <c r="C349" s="26">
        <f>IFERROR(+VLOOKUP("LDDAF1"&amp;A349,'Main File'!A:O,7,0),0)</f>
        <v>0</v>
      </c>
      <c r="D349" s="26">
        <f>IFERROR(+VLOOKUP("LDDAF1"&amp;A349,'Main File'!A:O,8,0),0)</f>
        <v>0</v>
      </c>
      <c r="E349" s="26">
        <f>IFERROR(+VLOOKUP("LDDAF1"&amp;A349,'Main File'!A:O,9,0),0)</f>
        <v>0</v>
      </c>
      <c r="F349" s="26">
        <f>IFERROR(+VLOOKUP("LDDAF1"&amp;A349,'Main File'!A:O,10,0),0)</f>
        <v>0</v>
      </c>
      <c r="G349" s="26">
        <f>IFERROR(+VLOOKUP("LDDAF1"&amp;A349,'Main File'!A:O,11,0),0)</f>
        <v>0</v>
      </c>
      <c r="H349" s="26">
        <f>IFERROR(+VLOOKUP("LDDAF1"&amp;A349,'Main File'!A:O,12,0),0)</f>
        <v>0</v>
      </c>
      <c r="I349" s="26">
        <f>IFERROR(+VLOOKUP("LDDAF1"&amp;A349,'Main File'!A:O,13,0),0)</f>
        <v>0</v>
      </c>
      <c r="J349" s="26">
        <f>IFERROR(+VLOOKUP("LDDAF1"&amp;A349,'Main File'!A:O,14,0),0)</f>
        <v>0</v>
      </c>
      <c r="K349" s="26">
        <f>IFERROR(+VLOOKUP("LDDAF1"&amp;A349,'Main File'!A:O,15,0),0)</f>
        <v>0</v>
      </c>
    </row>
    <row r="350" spans="1:11" x14ac:dyDescent="0.25">
      <c r="A350" s="9">
        <f t="shared" si="2"/>
        <v>43537</v>
      </c>
      <c r="B350" s="26">
        <f>IFERROR(+VLOOKUP("LDDAF1"&amp;A350,'Main File'!A:O,6,0),0)</f>
        <v>0</v>
      </c>
      <c r="C350" s="26">
        <f>IFERROR(+VLOOKUP("LDDAF1"&amp;A350,'Main File'!A:O,7,0),0)</f>
        <v>0</v>
      </c>
      <c r="D350" s="26">
        <f>IFERROR(+VLOOKUP("LDDAF1"&amp;A350,'Main File'!A:O,8,0),0)</f>
        <v>0</v>
      </c>
      <c r="E350" s="26">
        <f>IFERROR(+VLOOKUP("LDDAF1"&amp;A350,'Main File'!A:O,9,0),0)</f>
        <v>0</v>
      </c>
      <c r="F350" s="26">
        <f>IFERROR(+VLOOKUP("LDDAF1"&amp;A350,'Main File'!A:O,10,0),0)</f>
        <v>0</v>
      </c>
      <c r="G350" s="26">
        <f>IFERROR(+VLOOKUP("LDDAF1"&amp;A350,'Main File'!A:O,11,0),0)</f>
        <v>0</v>
      </c>
      <c r="H350" s="26">
        <f>IFERROR(+VLOOKUP("LDDAF1"&amp;A350,'Main File'!A:O,12,0),0)</f>
        <v>0</v>
      </c>
      <c r="I350" s="26">
        <f>IFERROR(+VLOOKUP("LDDAF1"&amp;A350,'Main File'!A:O,13,0),0)</f>
        <v>0</v>
      </c>
      <c r="J350" s="26">
        <f>IFERROR(+VLOOKUP("LDDAF1"&amp;A350,'Main File'!A:O,14,0),0)</f>
        <v>0</v>
      </c>
      <c r="K350" s="26">
        <f>IFERROR(+VLOOKUP("LDDAF1"&amp;A350,'Main File'!A:O,15,0),0)</f>
        <v>0</v>
      </c>
    </row>
    <row r="351" spans="1:11" x14ac:dyDescent="0.25">
      <c r="A351" s="9">
        <f t="shared" si="2"/>
        <v>43538</v>
      </c>
      <c r="B351" s="26">
        <f>IFERROR(+VLOOKUP("LDDAF1"&amp;A351,'Main File'!A:O,6,0),0)</f>
        <v>0</v>
      </c>
      <c r="C351" s="26">
        <f>IFERROR(+VLOOKUP("LDDAF1"&amp;A351,'Main File'!A:O,7,0),0)</f>
        <v>0</v>
      </c>
      <c r="D351" s="26">
        <f>IFERROR(+VLOOKUP("LDDAF1"&amp;A351,'Main File'!A:O,8,0),0)</f>
        <v>0</v>
      </c>
      <c r="E351" s="26">
        <f>IFERROR(+VLOOKUP("LDDAF1"&amp;A351,'Main File'!A:O,9,0),0)</f>
        <v>0</v>
      </c>
      <c r="F351" s="26">
        <f>IFERROR(+VLOOKUP("LDDAF1"&amp;A351,'Main File'!A:O,10,0),0)</f>
        <v>0</v>
      </c>
      <c r="G351" s="26">
        <f>IFERROR(+VLOOKUP("LDDAF1"&amp;A351,'Main File'!A:O,11,0),0)</f>
        <v>0</v>
      </c>
      <c r="H351" s="26">
        <f>IFERROR(+VLOOKUP("LDDAF1"&amp;A351,'Main File'!A:O,12,0),0)</f>
        <v>0</v>
      </c>
      <c r="I351" s="26">
        <f>IFERROR(+VLOOKUP("LDDAF1"&amp;A351,'Main File'!A:O,13,0),0)</f>
        <v>0</v>
      </c>
      <c r="J351" s="26">
        <f>IFERROR(+VLOOKUP("LDDAF1"&amp;A351,'Main File'!A:O,14,0),0)</f>
        <v>0</v>
      </c>
      <c r="K351" s="26">
        <f>IFERROR(+VLOOKUP("LDDAF1"&amp;A351,'Main File'!A:O,15,0),0)</f>
        <v>0</v>
      </c>
    </row>
    <row r="352" spans="1:11" x14ac:dyDescent="0.25">
      <c r="A352" s="9">
        <f t="shared" si="2"/>
        <v>43539</v>
      </c>
      <c r="B352" s="26">
        <f>IFERROR(+VLOOKUP("LDDAF1"&amp;A352,'Main File'!A:O,6,0),0)</f>
        <v>0</v>
      </c>
      <c r="C352" s="26">
        <f>IFERROR(+VLOOKUP("LDDAF1"&amp;A352,'Main File'!A:O,7,0),0)</f>
        <v>0</v>
      </c>
      <c r="D352" s="26">
        <f>IFERROR(+VLOOKUP("LDDAF1"&amp;A352,'Main File'!A:O,8,0),0)</f>
        <v>0</v>
      </c>
      <c r="E352" s="26">
        <f>IFERROR(+VLOOKUP("LDDAF1"&amp;A352,'Main File'!A:O,9,0),0)</f>
        <v>0</v>
      </c>
      <c r="F352" s="26">
        <f>IFERROR(+VLOOKUP("LDDAF1"&amp;A352,'Main File'!A:O,10,0),0)</f>
        <v>0</v>
      </c>
      <c r="G352" s="26">
        <f>IFERROR(+VLOOKUP("LDDAF1"&amp;A352,'Main File'!A:O,11,0),0)</f>
        <v>0</v>
      </c>
      <c r="H352" s="26">
        <f>IFERROR(+VLOOKUP("LDDAF1"&amp;A352,'Main File'!A:O,12,0),0)</f>
        <v>0</v>
      </c>
      <c r="I352" s="26">
        <f>IFERROR(+VLOOKUP("LDDAF1"&amp;A352,'Main File'!A:O,13,0),0)</f>
        <v>0</v>
      </c>
      <c r="J352" s="26">
        <f>IFERROR(+VLOOKUP("LDDAF1"&amp;A352,'Main File'!A:O,14,0),0)</f>
        <v>0</v>
      </c>
      <c r="K352" s="26">
        <f>IFERROR(+VLOOKUP("LDDAF1"&amp;A352,'Main File'!A:O,15,0),0)</f>
        <v>0</v>
      </c>
    </row>
    <row r="353" spans="1:11" x14ac:dyDescent="0.25">
      <c r="A353" s="9">
        <f t="shared" si="2"/>
        <v>43540</v>
      </c>
      <c r="B353" s="26">
        <f>IFERROR(+VLOOKUP("LDDAF1"&amp;A353,'Main File'!A:O,6,0),0)</f>
        <v>0</v>
      </c>
      <c r="C353" s="26">
        <f>IFERROR(+VLOOKUP("LDDAF1"&amp;A353,'Main File'!A:O,7,0),0)</f>
        <v>0</v>
      </c>
      <c r="D353" s="26">
        <f>IFERROR(+VLOOKUP("LDDAF1"&amp;A353,'Main File'!A:O,8,0),0)</f>
        <v>0</v>
      </c>
      <c r="E353" s="26">
        <f>IFERROR(+VLOOKUP("LDDAF1"&amp;A353,'Main File'!A:O,9,0),0)</f>
        <v>0</v>
      </c>
      <c r="F353" s="26">
        <f>IFERROR(+VLOOKUP("LDDAF1"&amp;A353,'Main File'!A:O,10,0),0)</f>
        <v>0</v>
      </c>
      <c r="G353" s="26">
        <f>IFERROR(+VLOOKUP("LDDAF1"&amp;A353,'Main File'!A:O,11,0),0)</f>
        <v>0</v>
      </c>
      <c r="H353" s="26">
        <f>IFERROR(+VLOOKUP("LDDAF1"&amp;A353,'Main File'!A:O,12,0),0)</f>
        <v>0</v>
      </c>
      <c r="I353" s="26">
        <f>IFERROR(+VLOOKUP("LDDAF1"&amp;A353,'Main File'!A:O,13,0),0)</f>
        <v>0</v>
      </c>
      <c r="J353" s="26">
        <f>IFERROR(+VLOOKUP("LDDAF1"&amp;A353,'Main File'!A:O,14,0),0)</f>
        <v>0</v>
      </c>
      <c r="K353" s="26">
        <f>IFERROR(+VLOOKUP("LDDAF1"&amp;A353,'Main File'!A:O,15,0),0)</f>
        <v>0</v>
      </c>
    </row>
    <row r="354" spans="1:11" x14ac:dyDescent="0.25">
      <c r="A354" s="9">
        <f t="shared" ref="A354:A368" si="3">+A353+1</f>
        <v>43541</v>
      </c>
      <c r="B354" s="26">
        <f>IFERROR(+VLOOKUP("LDDAF1"&amp;A354,'Main File'!A:O,6,0),0)</f>
        <v>0</v>
      </c>
      <c r="C354" s="26">
        <f>IFERROR(+VLOOKUP("LDDAF1"&amp;A354,'Main File'!A:O,7,0),0)</f>
        <v>0</v>
      </c>
      <c r="D354" s="26">
        <f>IFERROR(+VLOOKUP("LDDAF1"&amp;A354,'Main File'!A:O,8,0),0)</f>
        <v>0</v>
      </c>
      <c r="E354" s="26">
        <f>IFERROR(+VLOOKUP("LDDAF1"&amp;A354,'Main File'!A:O,9,0),0)</f>
        <v>0</v>
      </c>
      <c r="F354" s="26">
        <f>IFERROR(+VLOOKUP("LDDAF1"&amp;A354,'Main File'!A:O,10,0),0)</f>
        <v>0</v>
      </c>
      <c r="G354" s="26">
        <f>IFERROR(+VLOOKUP("LDDAF1"&amp;A354,'Main File'!A:O,11,0),0)</f>
        <v>0</v>
      </c>
      <c r="H354" s="26">
        <f>IFERROR(+VLOOKUP("LDDAF1"&amp;A354,'Main File'!A:O,12,0),0)</f>
        <v>0</v>
      </c>
      <c r="I354" s="26">
        <f>IFERROR(+VLOOKUP("LDDAF1"&amp;A354,'Main File'!A:O,13,0),0)</f>
        <v>0</v>
      </c>
      <c r="J354" s="26">
        <f>IFERROR(+VLOOKUP("LDDAF1"&amp;A354,'Main File'!A:O,14,0),0)</f>
        <v>0</v>
      </c>
      <c r="K354" s="26">
        <f>IFERROR(+VLOOKUP("LDDAF1"&amp;A354,'Main File'!A:O,15,0),0)</f>
        <v>0</v>
      </c>
    </row>
    <row r="355" spans="1:11" x14ac:dyDescent="0.25">
      <c r="A355" s="9">
        <f t="shared" si="3"/>
        <v>43542</v>
      </c>
      <c r="B355" s="26">
        <f>IFERROR(+VLOOKUP("LDDAF1"&amp;A355,'Main File'!A:O,6,0),0)</f>
        <v>0</v>
      </c>
      <c r="C355" s="26">
        <f>IFERROR(+VLOOKUP("LDDAF1"&amp;A355,'Main File'!A:O,7,0),0)</f>
        <v>0</v>
      </c>
      <c r="D355" s="26">
        <f>IFERROR(+VLOOKUP("LDDAF1"&amp;A355,'Main File'!A:O,8,0),0)</f>
        <v>0</v>
      </c>
      <c r="E355" s="26">
        <f>IFERROR(+VLOOKUP("LDDAF1"&amp;A355,'Main File'!A:O,9,0),0)</f>
        <v>0</v>
      </c>
      <c r="F355" s="26">
        <f>IFERROR(+VLOOKUP("LDDAF1"&amp;A355,'Main File'!A:O,10,0),0)</f>
        <v>0</v>
      </c>
      <c r="G355" s="26">
        <f>IFERROR(+VLOOKUP("LDDAF1"&amp;A355,'Main File'!A:O,11,0),0)</f>
        <v>0</v>
      </c>
      <c r="H355" s="26">
        <f>IFERROR(+VLOOKUP("LDDAF1"&amp;A355,'Main File'!A:O,12,0),0)</f>
        <v>0</v>
      </c>
      <c r="I355" s="26">
        <f>IFERROR(+VLOOKUP("LDDAF1"&amp;A355,'Main File'!A:O,13,0),0)</f>
        <v>0</v>
      </c>
      <c r="J355" s="26">
        <f>IFERROR(+VLOOKUP("LDDAF1"&amp;A355,'Main File'!A:O,14,0),0)</f>
        <v>0</v>
      </c>
      <c r="K355" s="26">
        <f>IFERROR(+VLOOKUP("LDDAF1"&amp;A355,'Main File'!A:O,15,0),0)</f>
        <v>0</v>
      </c>
    </row>
    <row r="356" spans="1:11" x14ac:dyDescent="0.25">
      <c r="A356" s="9">
        <f t="shared" si="3"/>
        <v>43543</v>
      </c>
      <c r="B356" s="26">
        <f>IFERROR(+VLOOKUP("LDDAF1"&amp;A356,'Main File'!A:O,6,0),0)</f>
        <v>0</v>
      </c>
      <c r="C356" s="26">
        <f>IFERROR(+VLOOKUP("LDDAF1"&amp;A356,'Main File'!A:O,7,0),0)</f>
        <v>0</v>
      </c>
      <c r="D356" s="26">
        <f>IFERROR(+VLOOKUP("LDDAF1"&amp;A356,'Main File'!A:O,8,0),0)</f>
        <v>0</v>
      </c>
      <c r="E356" s="26">
        <f>IFERROR(+VLOOKUP("LDDAF1"&amp;A356,'Main File'!A:O,9,0),0)</f>
        <v>0</v>
      </c>
      <c r="F356" s="26">
        <f>IFERROR(+VLOOKUP("LDDAF1"&amp;A356,'Main File'!A:O,10,0),0)</f>
        <v>0</v>
      </c>
      <c r="G356" s="26">
        <f>IFERROR(+VLOOKUP("LDDAF1"&amp;A356,'Main File'!A:O,11,0),0)</f>
        <v>0</v>
      </c>
      <c r="H356" s="26">
        <f>IFERROR(+VLOOKUP("LDDAF1"&amp;A356,'Main File'!A:O,12,0),0)</f>
        <v>0</v>
      </c>
      <c r="I356" s="26">
        <f>IFERROR(+VLOOKUP("LDDAF1"&amp;A356,'Main File'!A:O,13,0),0)</f>
        <v>0</v>
      </c>
      <c r="J356" s="26">
        <f>IFERROR(+VLOOKUP("LDDAF1"&amp;A356,'Main File'!A:O,14,0),0)</f>
        <v>0</v>
      </c>
      <c r="K356" s="26">
        <f>IFERROR(+VLOOKUP("LDDAF1"&amp;A356,'Main File'!A:O,15,0),0)</f>
        <v>0</v>
      </c>
    </row>
    <row r="357" spans="1:11" x14ac:dyDescent="0.25">
      <c r="A357" s="9">
        <f t="shared" si="3"/>
        <v>43544</v>
      </c>
      <c r="B357" s="26">
        <f>IFERROR(+VLOOKUP("LDDAF1"&amp;A357,'Main File'!A:O,6,0),0)</f>
        <v>0</v>
      </c>
      <c r="C357" s="26">
        <f>IFERROR(+VLOOKUP("LDDAF1"&amp;A357,'Main File'!A:O,7,0),0)</f>
        <v>0</v>
      </c>
      <c r="D357" s="26">
        <f>IFERROR(+VLOOKUP("LDDAF1"&amp;A357,'Main File'!A:O,8,0),0)</f>
        <v>0</v>
      </c>
      <c r="E357" s="26">
        <f>IFERROR(+VLOOKUP("LDDAF1"&amp;A357,'Main File'!A:O,9,0),0)</f>
        <v>0</v>
      </c>
      <c r="F357" s="26">
        <f>IFERROR(+VLOOKUP("LDDAF1"&amp;A357,'Main File'!A:O,10,0),0)</f>
        <v>0</v>
      </c>
      <c r="G357" s="26">
        <f>IFERROR(+VLOOKUP("LDDAF1"&amp;A357,'Main File'!A:O,11,0),0)</f>
        <v>0</v>
      </c>
      <c r="H357" s="26">
        <f>IFERROR(+VLOOKUP("LDDAF1"&amp;A357,'Main File'!A:O,12,0),0)</f>
        <v>0</v>
      </c>
      <c r="I357" s="26">
        <f>IFERROR(+VLOOKUP("LDDAF1"&amp;A357,'Main File'!A:O,13,0),0)</f>
        <v>0</v>
      </c>
      <c r="J357" s="26">
        <f>IFERROR(+VLOOKUP("LDDAF1"&amp;A357,'Main File'!A:O,14,0),0)</f>
        <v>0</v>
      </c>
      <c r="K357" s="26">
        <f>IFERROR(+VLOOKUP("LDDAF1"&amp;A357,'Main File'!A:O,15,0),0)</f>
        <v>0</v>
      </c>
    </row>
    <row r="358" spans="1:11" x14ac:dyDescent="0.25">
      <c r="A358" s="9">
        <f t="shared" si="3"/>
        <v>43545</v>
      </c>
      <c r="B358" s="26">
        <f>IFERROR(+VLOOKUP("LDDAF1"&amp;A358,'Main File'!A:O,6,0),0)</f>
        <v>0</v>
      </c>
      <c r="C358" s="26">
        <f>IFERROR(+VLOOKUP("LDDAF1"&amp;A358,'Main File'!A:O,7,0),0)</f>
        <v>0</v>
      </c>
      <c r="D358" s="26">
        <f>IFERROR(+VLOOKUP("LDDAF1"&amp;A358,'Main File'!A:O,8,0),0)</f>
        <v>0</v>
      </c>
      <c r="E358" s="26">
        <f>IFERROR(+VLOOKUP("LDDAF1"&amp;A358,'Main File'!A:O,9,0),0)</f>
        <v>0</v>
      </c>
      <c r="F358" s="26">
        <f>IFERROR(+VLOOKUP("LDDAF1"&amp;A358,'Main File'!A:O,10,0),0)</f>
        <v>0</v>
      </c>
      <c r="G358" s="26">
        <f>IFERROR(+VLOOKUP("LDDAF1"&amp;A358,'Main File'!A:O,11,0),0)</f>
        <v>0</v>
      </c>
      <c r="H358" s="26">
        <f>IFERROR(+VLOOKUP("LDDAF1"&amp;A358,'Main File'!A:O,12,0),0)</f>
        <v>0</v>
      </c>
      <c r="I358" s="26">
        <f>IFERROR(+VLOOKUP("LDDAF1"&amp;A358,'Main File'!A:O,13,0),0)</f>
        <v>0</v>
      </c>
      <c r="J358" s="26">
        <f>IFERROR(+VLOOKUP("LDDAF1"&amp;A358,'Main File'!A:O,14,0),0)</f>
        <v>0</v>
      </c>
      <c r="K358" s="26">
        <f>IFERROR(+VLOOKUP("LDDAF1"&amp;A358,'Main File'!A:O,15,0),0)</f>
        <v>0</v>
      </c>
    </row>
    <row r="359" spans="1:11" x14ac:dyDescent="0.25">
      <c r="A359" s="9">
        <f t="shared" si="3"/>
        <v>43546</v>
      </c>
      <c r="B359" s="26">
        <f>IFERROR(+VLOOKUP("LDDAF1"&amp;A359,'Main File'!A:O,6,0),0)</f>
        <v>0</v>
      </c>
      <c r="C359" s="26">
        <f>IFERROR(+VLOOKUP("LDDAF1"&amp;A359,'Main File'!A:O,7,0),0)</f>
        <v>0</v>
      </c>
      <c r="D359" s="26">
        <f>IFERROR(+VLOOKUP("LDDAF1"&amp;A359,'Main File'!A:O,8,0),0)</f>
        <v>0</v>
      </c>
      <c r="E359" s="26">
        <f>IFERROR(+VLOOKUP("LDDAF1"&amp;A359,'Main File'!A:O,9,0),0)</f>
        <v>0</v>
      </c>
      <c r="F359" s="26">
        <f>IFERROR(+VLOOKUP("LDDAF1"&amp;A359,'Main File'!A:O,10,0),0)</f>
        <v>0</v>
      </c>
      <c r="G359" s="26">
        <f>IFERROR(+VLOOKUP("LDDAF1"&amp;A359,'Main File'!A:O,11,0),0)</f>
        <v>0</v>
      </c>
      <c r="H359" s="26">
        <f>IFERROR(+VLOOKUP("LDDAF1"&amp;A359,'Main File'!A:O,12,0),0)</f>
        <v>0</v>
      </c>
      <c r="I359" s="26">
        <f>IFERROR(+VLOOKUP("LDDAF1"&amp;A359,'Main File'!A:O,13,0),0)</f>
        <v>0</v>
      </c>
      <c r="J359" s="26">
        <f>IFERROR(+VLOOKUP("LDDAF1"&amp;A359,'Main File'!A:O,14,0),0)</f>
        <v>0</v>
      </c>
      <c r="K359" s="26">
        <f>IFERROR(+VLOOKUP("LDDAF1"&amp;A359,'Main File'!A:O,15,0),0)</f>
        <v>0</v>
      </c>
    </row>
    <row r="360" spans="1:11" x14ac:dyDescent="0.25">
      <c r="A360" s="9">
        <f t="shared" si="3"/>
        <v>43547</v>
      </c>
      <c r="B360" s="26">
        <f>IFERROR(+VLOOKUP("LDDAF1"&amp;A360,'Main File'!A:O,6,0),0)</f>
        <v>0</v>
      </c>
      <c r="C360" s="26">
        <f>IFERROR(+VLOOKUP("LDDAF1"&amp;A360,'Main File'!A:O,7,0),0)</f>
        <v>0</v>
      </c>
      <c r="D360" s="26">
        <f>IFERROR(+VLOOKUP("LDDAF1"&amp;A360,'Main File'!A:O,8,0),0)</f>
        <v>0</v>
      </c>
      <c r="E360" s="26">
        <f>IFERROR(+VLOOKUP("LDDAF1"&amp;A360,'Main File'!A:O,9,0),0)</f>
        <v>0</v>
      </c>
      <c r="F360" s="26">
        <f>IFERROR(+VLOOKUP("LDDAF1"&amp;A360,'Main File'!A:O,10,0),0)</f>
        <v>0</v>
      </c>
      <c r="G360" s="26">
        <f>IFERROR(+VLOOKUP("LDDAF1"&amp;A360,'Main File'!A:O,11,0),0)</f>
        <v>0</v>
      </c>
      <c r="H360" s="26">
        <f>IFERROR(+VLOOKUP("LDDAF1"&amp;A360,'Main File'!A:O,12,0),0)</f>
        <v>0</v>
      </c>
      <c r="I360" s="26">
        <f>IFERROR(+VLOOKUP("LDDAF1"&amp;A360,'Main File'!A:O,13,0),0)</f>
        <v>0</v>
      </c>
      <c r="J360" s="26">
        <f>IFERROR(+VLOOKUP("LDDAF1"&amp;A360,'Main File'!A:O,14,0),0)</f>
        <v>0</v>
      </c>
      <c r="K360" s="26">
        <f>IFERROR(+VLOOKUP("LDDAF1"&amp;A360,'Main File'!A:O,15,0),0)</f>
        <v>0</v>
      </c>
    </row>
    <row r="361" spans="1:11" x14ac:dyDescent="0.25">
      <c r="A361" s="9">
        <f t="shared" si="3"/>
        <v>43548</v>
      </c>
      <c r="B361" s="26">
        <f>IFERROR(+VLOOKUP("LDDAF1"&amp;A361,'Main File'!A:O,6,0),0)</f>
        <v>0</v>
      </c>
      <c r="C361" s="26">
        <f>IFERROR(+VLOOKUP("LDDAF1"&amp;A361,'Main File'!A:O,7,0),0)</f>
        <v>0</v>
      </c>
      <c r="D361" s="26">
        <f>IFERROR(+VLOOKUP("LDDAF1"&amp;A361,'Main File'!A:O,8,0),0)</f>
        <v>0</v>
      </c>
      <c r="E361" s="26">
        <f>IFERROR(+VLOOKUP("LDDAF1"&amp;A361,'Main File'!A:O,9,0),0)</f>
        <v>0</v>
      </c>
      <c r="F361" s="26">
        <f>IFERROR(+VLOOKUP("LDDAF1"&amp;A361,'Main File'!A:O,10,0),0)</f>
        <v>0</v>
      </c>
      <c r="G361" s="26">
        <f>IFERROR(+VLOOKUP("LDDAF1"&amp;A361,'Main File'!A:O,11,0),0)</f>
        <v>0</v>
      </c>
      <c r="H361" s="26">
        <f>IFERROR(+VLOOKUP("LDDAF1"&amp;A361,'Main File'!A:O,12,0),0)</f>
        <v>0</v>
      </c>
      <c r="I361" s="26">
        <f>IFERROR(+VLOOKUP("LDDAF1"&amp;A361,'Main File'!A:O,13,0),0)</f>
        <v>0</v>
      </c>
      <c r="J361" s="26">
        <f>IFERROR(+VLOOKUP("LDDAF1"&amp;A361,'Main File'!A:O,14,0),0)</f>
        <v>0</v>
      </c>
      <c r="K361" s="26">
        <f>IFERROR(+VLOOKUP("LDDAF1"&amp;A361,'Main File'!A:O,15,0),0)</f>
        <v>0</v>
      </c>
    </row>
    <row r="362" spans="1:11" x14ac:dyDescent="0.25">
      <c r="A362" s="9">
        <f t="shared" si="3"/>
        <v>43549</v>
      </c>
      <c r="B362" s="26">
        <f>IFERROR(+VLOOKUP("LDDAF1"&amp;A362,'Main File'!A:O,6,0),0)</f>
        <v>0</v>
      </c>
      <c r="C362" s="26">
        <f>IFERROR(+VLOOKUP("LDDAF1"&amp;A362,'Main File'!A:O,7,0),0)</f>
        <v>0</v>
      </c>
      <c r="D362" s="26">
        <f>IFERROR(+VLOOKUP("LDDAF1"&amp;A362,'Main File'!A:O,8,0),0)</f>
        <v>0</v>
      </c>
      <c r="E362" s="26">
        <f>IFERROR(+VLOOKUP("LDDAF1"&amp;A362,'Main File'!A:O,9,0),0)</f>
        <v>0</v>
      </c>
      <c r="F362" s="26">
        <f>IFERROR(+VLOOKUP("LDDAF1"&amp;A362,'Main File'!A:O,10,0),0)</f>
        <v>0</v>
      </c>
      <c r="G362" s="26">
        <f>IFERROR(+VLOOKUP("LDDAF1"&amp;A362,'Main File'!A:O,11,0),0)</f>
        <v>0</v>
      </c>
      <c r="H362" s="26">
        <f>IFERROR(+VLOOKUP("LDDAF1"&amp;A362,'Main File'!A:O,12,0),0)</f>
        <v>0</v>
      </c>
      <c r="I362" s="26">
        <f>IFERROR(+VLOOKUP("LDDAF1"&amp;A362,'Main File'!A:O,13,0),0)</f>
        <v>0</v>
      </c>
      <c r="J362" s="26">
        <f>IFERROR(+VLOOKUP("LDDAF1"&amp;A362,'Main File'!A:O,14,0),0)</f>
        <v>0</v>
      </c>
      <c r="K362" s="26">
        <f>IFERROR(+VLOOKUP("LDDAF1"&amp;A362,'Main File'!A:O,15,0),0)</f>
        <v>0</v>
      </c>
    </row>
    <row r="363" spans="1:11" x14ac:dyDescent="0.25">
      <c r="A363" s="9">
        <f t="shared" si="3"/>
        <v>43550</v>
      </c>
      <c r="B363" s="26">
        <f>IFERROR(+VLOOKUP("LDDAF1"&amp;A363,'Main File'!A:O,6,0),0)</f>
        <v>0</v>
      </c>
      <c r="C363" s="26">
        <f>IFERROR(+VLOOKUP("LDDAF1"&amp;A363,'Main File'!A:O,7,0),0)</f>
        <v>0</v>
      </c>
      <c r="D363" s="26">
        <f>IFERROR(+VLOOKUP("LDDAF1"&amp;A363,'Main File'!A:O,8,0),0)</f>
        <v>0</v>
      </c>
      <c r="E363" s="26">
        <f>IFERROR(+VLOOKUP("LDDAF1"&amp;A363,'Main File'!A:O,9,0),0)</f>
        <v>0</v>
      </c>
      <c r="F363" s="26">
        <f>IFERROR(+VLOOKUP("LDDAF1"&amp;A363,'Main File'!A:O,10,0),0)</f>
        <v>0</v>
      </c>
      <c r="G363" s="26">
        <f>IFERROR(+VLOOKUP("LDDAF1"&amp;A363,'Main File'!A:O,11,0),0)</f>
        <v>0</v>
      </c>
      <c r="H363" s="26">
        <f>IFERROR(+VLOOKUP("LDDAF1"&amp;A363,'Main File'!A:O,12,0),0)</f>
        <v>0</v>
      </c>
      <c r="I363" s="26">
        <f>IFERROR(+VLOOKUP("LDDAF1"&amp;A363,'Main File'!A:O,13,0),0)</f>
        <v>0</v>
      </c>
      <c r="J363" s="26">
        <f>IFERROR(+VLOOKUP("LDDAF1"&amp;A363,'Main File'!A:O,14,0),0)</f>
        <v>0</v>
      </c>
      <c r="K363" s="26">
        <f>IFERROR(+VLOOKUP("LDDAF1"&amp;A363,'Main File'!A:O,15,0),0)</f>
        <v>0</v>
      </c>
    </row>
    <row r="364" spans="1:11" x14ac:dyDescent="0.25">
      <c r="A364" s="9">
        <f t="shared" si="3"/>
        <v>43551</v>
      </c>
      <c r="B364" s="26">
        <f>IFERROR(+VLOOKUP("LDDAF1"&amp;A364,'Main File'!A:O,6,0),0)</f>
        <v>0</v>
      </c>
      <c r="C364" s="26">
        <f>IFERROR(+VLOOKUP("LDDAF1"&amp;A364,'Main File'!A:O,7,0),0)</f>
        <v>0</v>
      </c>
      <c r="D364" s="26">
        <f>IFERROR(+VLOOKUP("LDDAF1"&amp;A364,'Main File'!A:O,8,0),0)</f>
        <v>0</v>
      </c>
      <c r="E364" s="26">
        <f>IFERROR(+VLOOKUP("LDDAF1"&amp;A364,'Main File'!A:O,9,0),0)</f>
        <v>0</v>
      </c>
      <c r="F364" s="26">
        <f>IFERROR(+VLOOKUP("LDDAF1"&amp;A364,'Main File'!A:O,10,0),0)</f>
        <v>0</v>
      </c>
      <c r="G364" s="26">
        <f>IFERROR(+VLOOKUP("LDDAF1"&amp;A364,'Main File'!A:O,11,0),0)</f>
        <v>0</v>
      </c>
      <c r="H364" s="26">
        <f>IFERROR(+VLOOKUP("LDDAF1"&amp;A364,'Main File'!A:O,12,0),0)</f>
        <v>0</v>
      </c>
      <c r="I364" s="26">
        <f>IFERROR(+VLOOKUP("LDDAF1"&amp;A364,'Main File'!A:O,13,0),0)</f>
        <v>0</v>
      </c>
      <c r="J364" s="26">
        <f>IFERROR(+VLOOKUP("LDDAF1"&amp;A364,'Main File'!A:O,14,0),0)</f>
        <v>0</v>
      </c>
      <c r="K364" s="26">
        <f>IFERROR(+VLOOKUP("LDDAF1"&amp;A364,'Main File'!A:O,15,0),0)</f>
        <v>0</v>
      </c>
    </row>
    <row r="365" spans="1:11" x14ac:dyDescent="0.25">
      <c r="A365" s="9">
        <f t="shared" si="3"/>
        <v>43552</v>
      </c>
      <c r="B365" s="26">
        <f>IFERROR(+VLOOKUP("LDDAF1"&amp;A365,'Main File'!A:O,6,0),0)</f>
        <v>0</v>
      </c>
      <c r="C365" s="26">
        <f>IFERROR(+VLOOKUP("LDDAF1"&amp;A365,'Main File'!A:O,7,0),0)</f>
        <v>0</v>
      </c>
      <c r="D365" s="26">
        <f>IFERROR(+VLOOKUP("LDDAF1"&amp;A365,'Main File'!A:O,8,0),0)</f>
        <v>0</v>
      </c>
      <c r="E365" s="26">
        <f>IFERROR(+VLOOKUP("LDDAF1"&amp;A365,'Main File'!A:O,9,0),0)</f>
        <v>0</v>
      </c>
      <c r="F365" s="26">
        <f>IFERROR(+VLOOKUP("LDDAF1"&amp;A365,'Main File'!A:O,10,0),0)</f>
        <v>0</v>
      </c>
      <c r="G365" s="26">
        <f>IFERROR(+VLOOKUP("LDDAF1"&amp;A365,'Main File'!A:O,11,0),0)</f>
        <v>0</v>
      </c>
      <c r="H365" s="26">
        <f>IFERROR(+VLOOKUP("LDDAF1"&amp;A365,'Main File'!A:O,12,0),0)</f>
        <v>0</v>
      </c>
      <c r="I365" s="26">
        <f>IFERROR(+VLOOKUP("LDDAF1"&amp;A365,'Main File'!A:O,13,0),0)</f>
        <v>0</v>
      </c>
      <c r="J365" s="26">
        <f>IFERROR(+VLOOKUP("LDDAF1"&amp;A365,'Main File'!A:O,14,0),0)</f>
        <v>0</v>
      </c>
      <c r="K365" s="26">
        <f>IFERROR(+VLOOKUP("LDDAF1"&amp;A365,'Main File'!A:O,15,0),0)</f>
        <v>0</v>
      </c>
    </row>
    <row r="366" spans="1:11" x14ac:dyDescent="0.25">
      <c r="A366" s="9">
        <f t="shared" si="3"/>
        <v>43553</v>
      </c>
      <c r="B366" s="26">
        <f>IFERROR(+VLOOKUP("LDDAF1"&amp;A366,'Main File'!A:O,6,0),0)</f>
        <v>0</v>
      </c>
      <c r="C366" s="26">
        <f>IFERROR(+VLOOKUP("LDDAF1"&amp;A366,'Main File'!A:O,7,0),0)</f>
        <v>0</v>
      </c>
      <c r="D366" s="26">
        <f>IFERROR(+VLOOKUP("LDDAF1"&amp;A366,'Main File'!A:O,8,0),0)</f>
        <v>0</v>
      </c>
      <c r="E366" s="26">
        <f>IFERROR(+VLOOKUP("LDDAF1"&amp;A366,'Main File'!A:O,9,0),0)</f>
        <v>0</v>
      </c>
      <c r="F366" s="26">
        <f>IFERROR(+VLOOKUP("LDDAF1"&amp;A366,'Main File'!A:O,10,0),0)</f>
        <v>0</v>
      </c>
      <c r="G366" s="26">
        <f>IFERROR(+VLOOKUP("LDDAF1"&amp;A366,'Main File'!A:O,11,0),0)</f>
        <v>0</v>
      </c>
      <c r="H366" s="26">
        <f>IFERROR(+VLOOKUP("LDDAF1"&amp;A366,'Main File'!A:O,12,0),0)</f>
        <v>0</v>
      </c>
      <c r="I366" s="26">
        <f>IFERROR(+VLOOKUP("LDDAF1"&amp;A366,'Main File'!A:O,13,0),0)</f>
        <v>0</v>
      </c>
      <c r="J366" s="26">
        <f>IFERROR(+VLOOKUP("LDDAF1"&amp;A366,'Main File'!A:O,14,0),0)</f>
        <v>0</v>
      </c>
      <c r="K366" s="26">
        <f>IFERROR(+VLOOKUP("LDDAF1"&amp;A366,'Main File'!A:O,15,0),0)</f>
        <v>0</v>
      </c>
    </row>
    <row r="367" spans="1:11" x14ac:dyDescent="0.25">
      <c r="A367" s="9">
        <f t="shared" si="3"/>
        <v>43554</v>
      </c>
      <c r="B367" s="26">
        <f>IFERROR(+VLOOKUP("LDDAF1"&amp;A367,'Main File'!A:O,6,0),0)</f>
        <v>0</v>
      </c>
      <c r="C367" s="26">
        <f>IFERROR(+VLOOKUP("LDDAF1"&amp;A367,'Main File'!A:O,7,0),0)</f>
        <v>0</v>
      </c>
      <c r="D367" s="26">
        <f>IFERROR(+VLOOKUP("LDDAF1"&amp;A367,'Main File'!A:O,8,0),0)</f>
        <v>0</v>
      </c>
      <c r="E367" s="26">
        <f>IFERROR(+VLOOKUP("LDDAF1"&amp;A367,'Main File'!A:O,9,0),0)</f>
        <v>0</v>
      </c>
      <c r="F367" s="26">
        <f>IFERROR(+VLOOKUP("LDDAF1"&amp;A367,'Main File'!A:O,10,0),0)</f>
        <v>0</v>
      </c>
      <c r="G367" s="26">
        <f>IFERROR(+VLOOKUP("LDDAF1"&amp;A367,'Main File'!A:O,11,0),0)</f>
        <v>0</v>
      </c>
      <c r="H367" s="26">
        <f>IFERROR(+VLOOKUP("LDDAF1"&amp;A367,'Main File'!A:O,12,0),0)</f>
        <v>0</v>
      </c>
      <c r="I367" s="26">
        <f>IFERROR(+VLOOKUP("LDDAF1"&amp;A367,'Main File'!A:O,13,0),0)</f>
        <v>0</v>
      </c>
      <c r="J367" s="26">
        <f>IFERROR(+VLOOKUP("LDDAF1"&amp;A367,'Main File'!A:O,14,0),0)</f>
        <v>0</v>
      </c>
      <c r="K367" s="26">
        <f>IFERROR(+VLOOKUP("LDDAF1"&amp;A367,'Main File'!A:O,15,0),0)</f>
        <v>0</v>
      </c>
    </row>
    <row r="368" spans="1:11" x14ac:dyDescent="0.25">
      <c r="A368" s="9">
        <f t="shared" si="3"/>
        <v>43555</v>
      </c>
      <c r="B368" s="26">
        <f>IFERROR(+VLOOKUP("LDDAF1"&amp;A368,'Main File'!A:O,6,0),0)</f>
        <v>0</v>
      </c>
      <c r="C368" s="26">
        <f>IFERROR(+VLOOKUP("LDDAF1"&amp;A368,'Main File'!A:O,7,0),0)</f>
        <v>0</v>
      </c>
      <c r="D368" s="26">
        <f>IFERROR(+VLOOKUP("LDDAF1"&amp;A368,'Main File'!A:O,8,0),0)</f>
        <v>0</v>
      </c>
      <c r="E368" s="26">
        <f>IFERROR(+VLOOKUP("LDDAF1"&amp;A368,'Main File'!A:O,9,0),0)</f>
        <v>0</v>
      </c>
      <c r="F368" s="26">
        <f>IFERROR(+VLOOKUP("LDDAF1"&amp;A368,'Main File'!A:O,10,0),0)</f>
        <v>0</v>
      </c>
      <c r="G368" s="26">
        <f>IFERROR(+VLOOKUP("LDDAF1"&amp;A368,'Main File'!A:O,11,0),0)</f>
        <v>0</v>
      </c>
      <c r="H368" s="26">
        <f>IFERROR(+VLOOKUP("LDDAF1"&amp;A368,'Main File'!A:O,12,0),0)</f>
        <v>0</v>
      </c>
      <c r="I368" s="26">
        <f>IFERROR(+VLOOKUP("LDDAF1"&amp;A368,'Main File'!A:O,13,0),0)</f>
        <v>0</v>
      </c>
      <c r="J368" s="26">
        <f>IFERROR(+VLOOKUP("LDDAF1"&amp;A368,'Main File'!A:O,14,0),0)</f>
        <v>0</v>
      </c>
      <c r="K368" s="26">
        <f>IFERROR(+VLOOKUP("LDDAF1"&amp;A368,'Main File'!A:O,15,0),0)</f>
        <v>0</v>
      </c>
    </row>
    <row r="369" spans="1:11" x14ac:dyDescent="0.25">
      <c r="A369" s="9"/>
      <c r="B369" s="14"/>
      <c r="C369" s="14"/>
      <c r="D369" s="14"/>
      <c r="E369" s="14"/>
      <c r="F369" s="14"/>
      <c r="G369" s="14"/>
      <c r="H369" s="14"/>
      <c r="I369" s="14"/>
      <c r="J369" s="14"/>
      <c r="K369" s="14"/>
    </row>
    <row r="370" spans="1:11" x14ac:dyDescent="0.25">
      <c r="A370" s="10" t="s">
        <v>84</v>
      </c>
      <c r="B370" s="16"/>
      <c r="C370" s="16"/>
      <c r="D370" s="16"/>
      <c r="E370" s="16"/>
      <c r="F370" s="16"/>
      <c r="G370" s="16"/>
      <c r="H370" s="16"/>
      <c r="I370" s="16"/>
      <c r="J370" s="16"/>
      <c r="K370" s="17"/>
    </row>
    <row r="371" spans="1:11" x14ac:dyDescent="0.25">
      <c r="A371" s="11" t="s">
        <v>85</v>
      </c>
      <c r="B371" s="18"/>
      <c r="C371" s="18"/>
      <c r="D371" s="18"/>
      <c r="E371" s="18"/>
      <c r="F371" s="18"/>
      <c r="G371" s="18"/>
      <c r="H371" s="18"/>
      <c r="I371" s="18"/>
      <c r="J371" s="18"/>
      <c r="K371" s="19"/>
    </row>
    <row r="372" spans="1:11" x14ac:dyDescent="0.25">
      <c r="A372" s="11" t="s">
        <v>86</v>
      </c>
      <c r="B372" s="18"/>
      <c r="C372" s="18"/>
      <c r="D372" s="18"/>
      <c r="E372" s="18"/>
      <c r="F372" s="18"/>
      <c r="G372" s="18"/>
      <c r="H372" s="18"/>
      <c r="I372" s="18"/>
      <c r="J372" s="18"/>
      <c r="K372" s="19"/>
    </row>
    <row r="373" spans="1:11" x14ac:dyDescent="0.25">
      <c r="A373" s="11" t="s">
        <v>87</v>
      </c>
      <c r="B373" s="18"/>
      <c r="C373" s="18"/>
      <c r="D373" s="18"/>
      <c r="E373" s="18"/>
      <c r="F373" s="18"/>
      <c r="G373" s="18"/>
      <c r="H373" s="18"/>
      <c r="I373" s="18"/>
      <c r="J373" s="18"/>
      <c r="K373" s="19"/>
    </row>
    <row r="374" spans="1:11" x14ac:dyDescent="0.25">
      <c r="A374" s="11" t="s">
        <v>88</v>
      </c>
      <c r="B374" s="18"/>
      <c r="C374" s="18"/>
      <c r="D374" s="18"/>
      <c r="E374" s="18"/>
      <c r="F374" s="18"/>
      <c r="G374" s="18"/>
      <c r="H374" s="18"/>
      <c r="I374" s="18"/>
      <c r="J374" s="18"/>
      <c r="K374" s="19"/>
    </row>
    <row r="375" spans="1:11" x14ac:dyDescent="0.25">
      <c r="A375" s="12" t="s">
        <v>89</v>
      </c>
      <c r="B375" s="20"/>
      <c r="C375" s="20"/>
      <c r="D375" s="20"/>
      <c r="E375" s="20"/>
      <c r="F375" s="20"/>
      <c r="G375" s="20"/>
      <c r="H375" s="20"/>
      <c r="I375" s="20"/>
      <c r="J375" s="20"/>
      <c r="K375" s="21"/>
    </row>
  </sheetData>
  <mergeCells count="3">
    <mergeCell ref="A1:K1"/>
    <mergeCell ref="B2:F2"/>
    <mergeCell ref="G2:K2"/>
  </mergeCells>
  <hyperlinks>
    <hyperlink ref="N1" location="index!A1" display="Go to Index" xr:uid="{D55B7D8E-E29B-40AB-A960-7ED571270ECF}"/>
  </hyperlinks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654B8E-4C34-4494-8ADE-BF92B8BE6EDF}">
  <dimension ref="A1:N375"/>
  <sheetViews>
    <sheetView workbookViewId="0">
      <pane xSplit="1" ySplit="3" topLeftCell="B34" activePane="bottomRight" state="frozen"/>
      <selection pane="topRight" activeCell="B1" sqref="B1"/>
      <selection pane="bottomLeft" activeCell="A4" sqref="A4"/>
      <selection pane="bottomRight" activeCell="B368" sqref="B34:K368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Dual Advantage Fixed Term Plan-Series 2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IFERROR(+VLOOKUP("LDDAF2"&amp;A4,'Main File'!A:O,6,0),0)</f>
        <v>2.2500891297473467</v>
      </c>
      <c r="C4" s="26">
        <f>IFERROR(+VLOOKUP("LDDAF2"&amp;A4,'Main File'!A:O,7,0),0)</f>
        <v>0</v>
      </c>
      <c r="D4" s="26">
        <f>IFERROR(+VLOOKUP("LDDAF2"&amp;A4,'Main File'!A:O,8,0),0)</f>
        <v>0</v>
      </c>
      <c r="E4" s="26">
        <f>IFERROR(+VLOOKUP("LDDAF2"&amp;A4,'Main File'!A:O,9,0),0)</f>
        <v>0.19801288278929779</v>
      </c>
      <c r="F4" s="26">
        <f>IFERROR(+VLOOKUP("LDDAF2"&amp;A4,'Main File'!A:O,10,0),0)</f>
        <v>2.4481020125366446</v>
      </c>
      <c r="G4" s="26">
        <f>IFERROR(+VLOOKUP("LDDAF2"&amp;A4,'Main File'!A:O,11,0),0)</f>
        <v>1.220009292925379</v>
      </c>
      <c r="H4" s="26">
        <f>IFERROR(+VLOOKUP("LDDAF2"&amp;A4,'Main File'!A:O,12,0),0)</f>
        <v>0</v>
      </c>
      <c r="I4" s="26">
        <f>IFERROR(+VLOOKUP("LDDAF2"&amp;A4,'Main File'!A:O,13,0),0)</f>
        <v>0</v>
      </c>
      <c r="J4" s="26">
        <f>IFERROR(+VLOOKUP("LDDAF2"&amp;A4,'Main File'!A:O,14,0),0)</f>
        <v>0.19800613572953418</v>
      </c>
      <c r="K4" s="26">
        <f>IFERROR(+VLOOKUP("LDDAF2"&amp;A4,'Main File'!A:O,15,0),0)</f>
        <v>1.4180154286549131</v>
      </c>
    </row>
    <row r="5" spans="1:14" x14ac:dyDescent="0.25">
      <c r="A5" s="9">
        <f>A4+1</f>
        <v>43192</v>
      </c>
      <c r="B5" s="26">
        <f>IFERROR(+VLOOKUP("LDDAF2"&amp;A5,'Main File'!A:O,6,0),0)</f>
        <v>2.2500899619386829</v>
      </c>
      <c r="C5" s="26">
        <f>IFERROR(+VLOOKUP("LDDAF2"&amp;A5,'Main File'!A:O,7,0),0)</f>
        <v>0</v>
      </c>
      <c r="D5" s="26">
        <f>IFERROR(+VLOOKUP("LDDAF2"&amp;A5,'Main File'!A:O,8,0),0)</f>
        <v>0</v>
      </c>
      <c r="E5" s="26">
        <f>IFERROR(+VLOOKUP("LDDAF2"&amp;A5,'Main File'!A:O,9,0),0)</f>
        <v>0.1980098583361746</v>
      </c>
      <c r="F5" s="26">
        <f>IFERROR(+VLOOKUP("LDDAF2"&amp;A5,'Main File'!A:O,10,0),0)</f>
        <v>2.4480998202748574</v>
      </c>
      <c r="G5" s="26">
        <f>IFERROR(+VLOOKUP("LDDAF2"&amp;A5,'Main File'!A:O,11,0),0)</f>
        <v>1.220015442329436</v>
      </c>
      <c r="H5" s="26">
        <f>IFERROR(+VLOOKUP("LDDAF2"&amp;A5,'Main File'!A:O,12,0),0)</f>
        <v>0</v>
      </c>
      <c r="I5" s="26">
        <f>IFERROR(+VLOOKUP("LDDAF2"&amp;A5,'Main File'!A:O,13,0),0)</f>
        <v>0</v>
      </c>
      <c r="J5" s="26">
        <f>IFERROR(+VLOOKUP("LDDAF2"&amp;A5,'Main File'!A:O,14,0),0)</f>
        <v>0.19801200061949015</v>
      </c>
      <c r="K5" s="26">
        <f>IFERROR(+VLOOKUP("LDDAF2"&amp;A5,'Main File'!A:O,15,0),0)</f>
        <v>1.4180274429489261</v>
      </c>
    </row>
    <row r="6" spans="1:14" x14ac:dyDescent="0.25">
      <c r="A6" s="9">
        <f>+A5+1</f>
        <v>43193</v>
      </c>
      <c r="B6" s="26">
        <f>IFERROR(+VLOOKUP("LDDAF2"&amp;A6,'Main File'!A:O,6,0),0)</f>
        <v>2.2500890311767945</v>
      </c>
      <c r="C6" s="26">
        <f>IFERROR(+VLOOKUP("LDDAF2"&amp;A6,'Main File'!A:O,7,0),0)</f>
        <v>0</v>
      </c>
      <c r="D6" s="26">
        <f>IFERROR(+VLOOKUP("LDDAF2"&amp;A6,'Main File'!A:O,8,0),0)</f>
        <v>0</v>
      </c>
      <c r="E6" s="26">
        <f>IFERROR(+VLOOKUP("LDDAF2"&amp;A6,'Main File'!A:O,9,0),0)</f>
        <v>0.19801173232014357</v>
      </c>
      <c r="F6" s="26">
        <f>IFERROR(+VLOOKUP("LDDAF2"&amp;A6,'Main File'!A:O,10,0),0)</f>
        <v>2.4481007634969378</v>
      </c>
      <c r="G6" s="26">
        <f>IFERROR(+VLOOKUP("LDDAF2"&amp;A6,'Main File'!A:O,11,0),0)</f>
        <v>1.2200089406794297</v>
      </c>
      <c r="H6" s="26">
        <f>IFERROR(+VLOOKUP("LDDAF2"&amp;A6,'Main File'!A:O,12,0),0)</f>
        <v>0</v>
      </c>
      <c r="I6" s="26">
        <f>IFERROR(+VLOOKUP("LDDAF2"&amp;A6,'Main File'!A:O,13,0),0)</f>
        <v>0</v>
      </c>
      <c r="J6" s="26">
        <f>IFERROR(+VLOOKUP("LDDAF2"&amp;A6,'Main File'!A:O,14,0),0)</f>
        <v>0.19800849463442152</v>
      </c>
      <c r="K6" s="26">
        <f>IFERROR(+VLOOKUP("LDDAF2"&amp;A6,'Main File'!A:O,15,0),0)</f>
        <v>1.4180174353138513</v>
      </c>
    </row>
    <row r="7" spans="1:14" x14ac:dyDescent="0.25">
      <c r="A7" s="9">
        <f t="shared" ref="A7:A70" si="0">+A6+1</f>
        <v>43194</v>
      </c>
      <c r="B7" s="26">
        <f>IFERROR(+VLOOKUP("LDDAF2"&amp;A7,'Main File'!A:O,6,0),0)</f>
        <v>2.2500910025072871</v>
      </c>
      <c r="C7" s="26">
        <f>IFERROR(+VLOOKUP("LDDAF2"&amp;A7,'Main File'!A:O,7,0),0)</f>
        <v>0</v>
      </c>
      <c r="D7" s="26">
        <f>IFERROR(+VLOOKUP("LDDAF2"&amp;A7,'Main File'!A:O,8,0),0)</f>
        <v>0</v>
      </c>
      <c r="E7" s="26">
        <f>IFERROR(+VLOOKUP("LDDAF2"&amp;A7,'Main File'!A:O,9,0),0)</f>
        <v>0.19801161518975169</v>
      </c>
      <c r="F7" s="26">
        <f>IFERROR(+VLOOKUP("LDDAF2"&amp;A7,'Main File'!A:O,10,0),0)</f>
        <v>2.4481026176970389</v>
      </c>
      <c r="G7" s="26">
        <f>IFERROR(+VLOOKUP("LDDAF2"&amp;A7,'Main File'!A:O,11,0),0)</f>
        <v>1.2200096677495378</v>
      </c>
      <c r="H7" s="26">
        <f>IFERROR(+VLOOKUP("LDDAF2"&amp;A7,'Main File'!A:O,12,0),0)</f>
        <v>0</v>
      </c>
      <c r="I7" s="26">
        <f>IFERROR(+VLOOKUP("LDDAF2"&amp;A7,'Main File'!A:O,13,0),0)</f>
        <v>0</v>
      </c>
      <c r="J7" s="26">
        <f>IFERROR(+VLOOKUP("LDDAF2"&amp;A7,'Main File'!A:O,14,0),0)</f>
        <v>0.19800851299731806</v>
      </c>
      <c r="K7" s="26">
        <f>IFERROR(+VLOOKUP("LDDAF2"&amp;A7,'Main File'!A:O,15,0),0)</f>
        <v>1.4180181807468559</v>
      </c>
    </row>
    <row r="8" spans="1:14" x14ac:dyDescent="0.25">
      <c r="A8" s="9">
        <f t="shared" si="0"/>
        <v>43195</v>
      </c>
      <c r="B8" s="26">
        <f>IFERROR(+VLOOKUP("LDDAF2"&amp;A8,'Main File'!A:O,6,0),0)</f>
        <v>2.2500912858798126</v>
      </c>
      <c r="C8" s="26">
        <f>IFERROR(+VLOOKUP("LDDAF2"&amp;A8,'Main File'!A:O,7,0),0)</f>
        <v>0</v>
      </c>
      <c r="D8" s="26">
        <f>IFERROR(+VLOOKUP("LDDAF2"&amp;A8,'Main File'!A:O,8,0),0)</f>
        <v>0</v>
      </c>
      <c r="E8" s="26">
        <f>IFERROR(+VLOOKUP("LDDAF2"&amp;A8,'Main File'!A:O,9,0),0)</f>
        <v>0.1980128586592429</v>
      </c>
      <c r="F8" s="26">
        <f>IFERROR(+VLOOKUP("LDDAF2"&amp;A8,'Main File'!A:O,10,0),0)</f>
        <v>2.4481041445390552</v>
      </c>
      <c r="G8" s="26">
        <f>IFERROR(+VLOOKUP("LDDAF2"&amp;A8,'Main File'!A:O,11,0),0)</f>
        <v>1.2200084984008202</v>
      </c>
      <c r="H8" s="26">
        <f>IFERROR(+VLOOKUP("LDDAF2"&amp;A8,'Main File'!A:O,12,0),0)</f>
        <v>0</v>
      </c>
      <c r="I8" s="26">
        <f>IFERROR(+VLOOKUP("LDDAF2"&amp;A8,'Main File'!A:O,13,0),0)</f>
        <v>0</v>
      </c>
      <c r="J8" s="26">
        <f>IFERROR(+VLOOKUP("LDDAF2"&amp;A8,'Main File'!A:O,14,0),0)</f>
        <v>0.19800830238280204</v>
      </c>
      <c r="K8" s="26">
        <f>IFERROR(+VLOOKUP("LDDAF2"&amp;A8,'Main File'!A:O,15,0),0)</f>
        <v>1.4180168007836222</v>
      </c>
    </row>
    <row r="9" spans="1:14" x14ac:dyDescent="0.25">
      <c r="A9" s="9">
        <f t="shared" si="0"/>
        <v>43196</v>
      </c>
      <c r="B9" s="26">
        <f>IFERROR(+VLOOKUP("LDDAF2"&amp;A9,'Main File'!A:O,6,0),0)</f>
        <v>2.2500916920899652</v>
      </c>
      <c r="C9" s="26">
        <f>IFERROR(+VLOOKUP("LDDAF2"&amp;A9,'Main File'!A:O,7,0),0)</f>
        <v>0</v>
      </c>
      <c r="D9" s="26">
        <f>IFERROR(+VLOOKUP("LDDAF2"&amp;A9,'Main File'!A:O,8,0),0)</f>
        <v>0</v>
      </c>
      <c r="E9" s="26">
        <f>IFERROR(+VLOOKUP("LDDAF2"&amp;A9,'Main File'!A:O,9,0),0)</f>
        <v>0.19801458372506872</v>
      </c>
      <c r="F9" s="26">
        <f>IFERROR(+VLOOKUP("LDDAF2"&amp;A9,'Main File'!A:O,10,0),0)</f>
        <v>2.448106275815034</v>
      </c>
      <c r="G9" s="26">
        <f>IFERROR(+VLOOKUP("LDDAF2"&amp;A9,'Main File'!A:O,11,0),0)</f>
        <v>1.2200095750578523</v>
      </c>
      <c r="H9" s="26">
        <f>IFERROR(+VLOOKUP("LDDAF2"&amp;A9,'Main File'!A:O,12,0),0)</f>
        <v>0</v>
      </c>
      <c r="I9" s="26">
        <f>IFERROR(+VLOOKUP("LDDAF2"&amp;A9,'Main File'!A:O,13,0),0)</f>
        <v>0</v>
      </c>
      <c r="J9" s="26">
        <f>IFERROR(+VLOOKUP("LDDAF2"&amp;A9,'Main File'!A:O,14,0),0)</f>
        <v>0.19800669211118768</v>
      </c>
      <c r="K9" s="26">
        <f>IFERROR(+VLOOKUP("LDDAF2"&amp;A9,'Main File'!A:O,15,0),0)</f>
        <v>1.4180162671690399</v>
      </c>
    </row>
    <row r="10" spans="1:14" x14ac:dyDescent="0.25">
      <c r="A10" s="9">
        <f t="shared" si="0"/>
        <v>43197</v>
      </c>
      <c r="B10" s="26">
        <f>IFERROR(+VLOOKUP("LDDAF2"&amp;A10,'Main File'!A:O,6,0),0)</f>
        <v>2.2500902304399713</v>
      </c>
      <c r="C10" s="26">
        <f>IFERROR(+VLOOKUP("LDDAF2"&amp;A10,'Main File'!A:O,7,0),0)</f>
        <v>0</v>
      </c>
      <c r="D10" s="26">
        <f>IFERROR(+VLOOKUP("LDDAF2"&amp;A10,'Main File'!A:O,8,0),0)</f>
        <v>0</v>
      </c>
      <c r="E10" s="26">
        <f>IFERROR(+VLOOKUP("LDDAF2"&amp;A10,'Main File'!A:O,9,0),0)</f>
        <v>0.19801260438717205</v>
      </c>
      <c r="F10" s="26">
        <f>IFERROR(+VLOOKUP("LDDAF2"&amp;A10,'Main File'!A:O,10,0),0)</f>
        <v>2.4481028348271434</v>
      </c>
      <c r="G10" s="26">
        <f>IFERROR(+VLOOKUP("LDDAF2"&amp;A10,'Main File'!A:O,11,0),0)</f>
        <v>1.2200155583350956</v>
      </c>
      <c r="H10" s="26">
        <f>IFERROR(+VLOOKUP("LDDAF2"&amp;A10,'Main File'!A:O,12,0),0)</f>
        <v>0</v>
      </c>
      <c r="I10" s="26">
        <f>IFERROR(+VLOOKUP("LDDAF2"&amp;A10,'Main File'!A:O,13,0),0)</f>
        <v>0</v>
      </c>
      <c r="J10" s="26">
        <f>IFERROR(+VLOOKUP("LDDAF2"&amp;A10,'Main File'!A:O,14,0),0)</f>
        <v>0.19800764512337754</v>
      </c>
      <c r="K10" s="26">
        <f>IFERROR(+VLOOKUP("LDDAF2"&amp;A10,'Main File'!A:O,15,0),0)</f>
        <v>1.418023203458473</v>
      </c>
    </row>
    <row r="11" spans="1:14" x14ac:dyDescent="0.25">
      <c r="A11" s="9">
        <f t="shared" si="0"/>
        <v>43198</v>
      </c>
      <c r="B11" s="26">
        <f>IFERROR(+VLOOKUP("LDDAF2"&amp;A11,'Main File'!A:O,6,0),0)</f>
        <v>2.2500901523297325</v>
      </c>
      <c r="C11" s="26">
        <f>IFERROR(+VLOOKUP("LDDAF2"&amp;A11,'Main File'!A:O,7,0),0)</f>
        <v>0</v>
      </c>
      <c r="D11" s="26">
        <f>IFERROR(+VLOOKUP("LDDAF2"&amp;A11,'Main File'!A:O,8,0),0)</f>
        <v>0</v>
      </c>
      <c r="E11" s="26">
        <f>IFERROR(+VLOOKUP("LDDAF2"&amp;A11,'Main File'!A:O,9,0),0)</f>
        <v>0.19801381770669269</v>
      </c>
      <c r="F11" s="26">
        <f>IFERROR(+VLOOKUP("LDDAF2"&amp;A11,'Main File'!A:O,10,0),0)</f>
        <v>2.4481039700364251</v>
      </c>
      <c r="G11" s="26">
        <f>IFERROR(+VLOOKUP("LDDAF2"&amp;A11,'Main File'!A:O,11,0),0)</f>
        <v>1.2200142915372278</v>
      </c>
      <c r="H11" s="26">
        <f>IFERROR(+VLOOKUP("LDDAF2"&amp;A11,'Main File'!A:O,12,0),0)</f>
        <v>0</v>
      </c>
      <c r="I11" s="26">
        <f>IFERROR(+VLOOKUP("LDDAF2"&amp;A11,'Main File'!A:O,13,0),0)</f>
        <v>0</v>
      </c>
      <c r="J11" s="26">
        <f>IFERROR(+VLOOKUP("LDDAF2"&amp;A11,'Main File'!A:O,14,0),0)</f>
        <v>0.19800857732717794</v>
      </c>
      <c r="K11" s="26">
        <f>IFERROR(+VLOOKUP("LDDAF2"&amp;A11,'Main File'!A:O,15,0),0)</f>
        <v>1.4180228688644059</v>
      </c>
    </row>
    <row r="12" spans="1:14" x14ac:dyDescent="0.25">
      <c r="A12" s="9">
        <f t="shared" si="0"/>
        <v>43199</v>
      </c>
      <c r="B12" s="26">
        <f>IFERROR(+VLOOKUP("LDDAF2"&amp;A12,'Main File'!A:O,6,0),0)</f>
        <v>2.2500904210433572</v>
      </c>
      <c r="C12" s="26">
        <f>IFERROR(+VLOOKUP("LDDAF2"&amp;A12,'Main File'!A:O,7,0),0)</f>
        <v>0</v>
      </c>
      <c r="D12" s="26">
        <f>IFERROR(+VLOOKUP("LDDAF2"&amp;A12,'Main File'!A:O,8,0),0)</f>
        <v>0</v>
      </c>
      <c r="E12" s="26">
        <f>IFERROR(+VLOOKUP("LDDAF2"&amp;A12,'Main File'!A:O,9,0),0)</f>
        <v>0.19801172577372761</v>
      </c>
      <c r="F12" s="26">
        <f>IFERROR(+VLOOKUP("LDDAF2"&amp;A12,'Main File'!A:O,10,0),0)</f>
        <v>2.4481021468170847</v>
      </c>
      <c r="G12" s="26">
        <f>IFERROR(+VLOOKUP("LDDAF2"&amp;A12,'Main File'!A:O,11,0),0)</f>
        <v>1.2200114295787685</v>
      </c>
      <c r="H12" s="26">
        <f>IFERROR(+VLOOKUP("LDDAF2"&amp;A12,'Main File'!A:O,12,0),0)</f>
        <v>0</v>
      </c>
      <c r="I12" s="26">
        <f>IFERROR(+VLOOKUP("LDDAF2"&amp;A12,'Main File'!A:O,13,0),0)</f>
        <v>0</v>
      </c>
      <c r="J12" s="26">
        <f>IFERROR(+VLOOKUP("LDDAF2"&amp;A12,'Main File'!A:O,14,0),0)</f>
        <v>0.1980102243646365</v>
      </c>
      <c r="K12" s="26">
        <f>IFERROR(+VLOOKUP("LDDAF2"&amp;A12,'Main File'!A:O,15,0),0)</f>
        <v>1.418021653943405</v>
      </c>
    </row>
    <row r="13" spans="1:14" x14ac:dyDescent="0.25">
      <c r="A13" s="9">
        <f t="shared" si="0"/>
        <v>43200</v>
      </c>
      <c r="B13" s="26">
        <f>IFERROR(+VLOOKUP("LDDAF2"&amp;A13,'Main File'!A:O,6,0),0)</f>
        <v>2.250088901086484</v>
      </c>
      <c r="C13" s="26">
        <f>IFERROR(+VLOOKUP("LDDAF2"&amp;A13,'Main File'!A:O,7,0),0)</f>
        <v>0</v>
      </c>
      <c r="D13" s="26">
        <f>IFERROR(+VLOOKUP("LDDAF2"&amp;A13,'Main File'!A:O,8,0),0)</f>
        <v>0</v>
      </c>
      <c r="E13" s="26">
        <f>IFERROR(+VLOOKUP("LDDAF2"&amp;A13,'Main File'!A:O,9,0),0)</f>
        <v>0.19801417408968416</v>
      </c>
      <c r="F13" s="26">
        <f>IFERROR(+VLOOKUP("LDDAF2"&amp;A13,'Main File'!A:O,10,0),0)</f>
        <v>2.4481030751761681</v>
      </c>
      <c r="G13" s="26">
        <f>IFERROR(+VLOOKUP("LDDAF2"&amp;A13,'Main File'!A:O,11,0),0)</f>
        <v>1.220016386610717</v>
      </c>
      <c r="H13" s="26">
        <f>IFERROR(+VLOOKUP("LDDAF2"&amp;A13,'Main File'!A:O,12,0),0)</f>
        <v>0</v>
      </c>
      <c r="I13" s="26">
        <f>IFERROR(+VLOOKUP("LDDAF2"&amp;A13,'Main File'!A:O,13,0),0)</f>
        <v>0</v>
      </c>
      <c r="J13" s="26">
        <f>IFERROR(+VLOOKUP("LDDAF2"&amp;A13,'Main File'!A:O,14,0),0)</f>
        <v>0.19800372985801443</v>
      </c>
      <c r="K13" s="26">
        <f>IFERROR(+VLOOKUP("LDDAF2"&amp;A13,'Main File'!A:O,15,0),0)</f>
        <v>1.4180201164687314</v>
      </c>
    </row>
    <row r="14" spans="1:14" x14ac:dyDescent="0.25">
      <c r="A14" s="9">
        <f t="shared" si="0"/>
        <v>43201</v>
      </c>
      <c r="B14" s="26">
        <f>IFERROR(+VLOOKUP("LDDAF2"&amp;A14,'Main File'!A:O,6,0),0)</f>
        <v>2.2500887577956661</v>
      </c>
      <c r="C14" s="26">
        <f>IFERROR(+VLOOKUP("LDDAF2"&amp;A14,'Main File'!A:O,7,0),0)</f>
        <v>0</v>
      </c>
      <c r="D14" s="26">
        <f>IFERROR(+VLOOKUP("LDDAF2"&amp;A14,'Main File'!A:O,8,0),0)</f>
        <v>0</v>
      </c>
      <c r="E14" s="26">
        <f>IFERROR(+VLOOKUP("LDDAF2"&amp;A14,'Main File'!A:O,9,0),0)</f>
        <v>0.19801353323200158</v>
      </c>
      <c r="F14" s="26">
        <f>IFERROR(+VLOOKUP("LDDAF2"&amp;A14,'Main File'!A:O,10,0),0)</f>
        <v>2.4481022910276677</v>
      </c>
      <c r="G14" s="26">
        <f>IFERROR(+VLOOKUP("LDDAF2"&amp;A14,'Main File'!A:O,11,0),0)</f>
        <v>1.2200134187424221</v>
      </c>
      <c r="H14" s="26">
        <f>IFERROR(+VLOOKUP("LDDAF2"&amp;A14,'Main File'!A:O,12,0),0)</f>
        <v>0</v>
      </c>
      <c r="I14" s="26">
        <f>IFERROR(+VLOOKUP("LDDAF2"&amp;A14,'Main File'!A:O,13,0),0)</f>
        <v>0</v>
      </c>
      <c r="J14" s="26">
        <f>IFERROR(+VLOOKUP("LDDAF2"&amp;A14,'Main File'!A:O,14,0),0)</f>
        <v>0.19800417860891831</v>
      </c>
      <c r="K14" s="26">
        <f>IFERROR(+VLOOKUP("LDDAF2"&amp;A14,'Main File'!A:O,15,0),0)</f>
        <v>1.4180175973513405</v>
      </c>
    </row>
    <row r="15" spans="1:14" x14ac:dyDescent="0.25">
      <c r="A15" s="9">
        <f t="shared" si="0"/>
        <v>43202</v>
      </c>
      <c r="B15" s="26">
        <f>IFERROR(+VLOOKUP("LDDAF2"&amp;A15,'Main File'!A:O,6,0),0)</f>
        <v>2.2500889103320896</v>
      </c>
      <c r="C15" s="26">
        <f>IFERROR(+VLOOKUP("LDDAF2"&amp;A15,'Main File'!A:O,7,0),0)</f>
        <v>0</v>
      </c>
      <c r="D15" s="26">
        <f>IFERROR(+VLOOKUP("LDDAF2"&amp;A15,'Main File'!A:O,8,0),0)</f>
        <v>0</v>
      </c>
      <c r="E15" s="26">
        <f>IFERROR(+VLOOKUP("LDDAF2"&amp;A15,'Main File'!A:O,9,0),0)</f>
        <v>0.1980118052109093</v>
      </c>
      <c r="F15" s="26">
        <f>IFERROR(+VLOOKUP("LDDAF2"&amp;A15,'Main File'!A:O,10,0),0)</f>
        <v>2.4481007155429988</v>
      </c>
      <c r="G15" s="26">
        <f>IFERROR(+VLOOKUP("LDDAF2"&amp;A15,'Main File'!A:O,11,0),0)</f>
        <v>1.2200152080437991</v>
      </c>
      <c r="H15" s="26">
        <f>IFERROR(+VLOOKUP("LDDAF2"&amp;A15,'Main File'!A:O,12,0),0)</f>
        <v>0</v>
      </c>
      <c r="I15" s="26">
        <f>IFERROR(+VLOOKUP("LDDAF2"&amp;A15,'Main File'!A:O,13,0),0)</f>
        <v>0</v>
      </c>
      <c r="J15" s="26">
        <f>IFERROR(+VLOOKUP("LDDAF2"&amp;A15,'Main File'!A:O,14,0),0)</f>
        <v>0.19800924340202286</v>
      </c>
      <c r="K15" s="26">
        <f>IFERROR(+VLOOKUP("LDDAF2"&amp;A15,'Main File'!A:O,15,0),0)</f>
        <v>1.418024451445822</v>
      </c>
    </row>
    <row r="16" spans="1:14" x14ac:dyDescent="0.25">
      <c r="A16" s="9">
        <f t="shared" si="0"/>
        <v>43203</v>
      </c>
      <c r="B16" s="26">
        <f>IFERROR(+VLOOKUP("LDDAF2"&amp;A16,'Main File'!A:O,6,0),0)</f>
        <v>2.2500891897361717</v>
      </c>
      <c r="C16" s="26">
        <f>IFERROR(+VLOOKUP("LDDAF2"&amp;A16,'Main File'!A:O,7,0),0)</f>
        <v>0</v>
      </c>
      <c r="D16" s="26">
        <f>IFERROR(+VLOOKUP("LDDAF2"&amp;A16,'Main File'!A:O,8,0),0)</f>
        <v>0</v>
      </c>
      <c r="E16" s="26">
        <f>IFERROR(+VLOOKUP("LDDAF2"&amp;A16,'Main File'!A:O,9,0),0)</f>
        <v>0.19801214989972243</v>
      </c>
      <c r="F16" s="26">
        <f>IFERROR(+VLOOKUP("LDDAF2"&amp;A16,'Main File'!A:O,10,0),0)</f>
        <v>2.4481013396358939</v>
      </c>
      <c r="G16" s="26">
        <f>IFERROR(+VLOOKUP("LDDAF2"&amp;A16,'Main File'!A:O,11,0),0)</f>
        <v>1.2200132635231404</v>
      </c>
      <c r="H16" s="26">
        <f>IFERROR(+VLOOKUP("LDDAF2"&amp;A16,'Main File'!A:O,12,0),0)</f>
        <v>0</v>
      </c>
      <c r="I16" s="26">
        <f>IFERROR(+VLOOKUP("LDDAF2"&amp;A16,'Main File'!A:O,13,0),0)</f>
        <v>0</v>
      </c>
      <c r="J16" s="26">
        <f>IFERROR(+VLOOKUP("LDDAF2"&amp;A16,'Main File'!A:O,14,0),0)</f>
        <v>0.19800720052109169</v>
      </c>
      <c r="K16" s="26">
        <f>IFERROR(+VLOOKUP("LDDAF2"&amp;A16,'Main File'!A:O,15,0),0)</f>
        <v>1.4180204640442322</v>
      </c>
    </row>
    <row r="17" spans="1:11" x14ac:dyDescent="0.25">
      <c r="A17" s="9">
        <f t="shared" si="0"/>
        <v>43204</v>
      </c>
      <c r="B17" s="26">
        <f>IFERROR(+VLOOKUP("LDDAF2"&amp;A17,'Main File'!A:O,6,0),0)</f>
        <v>2.2500917116874199</v>
      </c>
      <c r="C17" s="26">
        <f>IFERROR(+VLOOKUP("LDDAF2"&amp;A17,'Main File'!A:O,7,0),0)</f>
        <v>0</v>
      </c>
      <c r="D17" s="26">
        <f>IFERROR(+VLOOKUP("LDDAF2"&amp;A17,'Main File'!A:O,8,0),0)</f>
        <v>0</v>
      </c>
      <c r="E17" s="26">
        <f>IFERROR(+VLOOKUP("LDDAF2"&amp;A17,'Main File'!A:O,9,0),0)</f>
        <v>0.19801372834644954</v>
      </c>
      <c r="F17" s="26">
        <f>IFERROR(+VLOOKUP("LDDAF2"&amp;A17,'Main File'!A:O,10,0),0)</f>
        <v>2.4481054400338693</v>
      </c>
      <c r="G17" s="26">
        <f>IFERROR(+VLOOKUP("LDDAF2"&amp;A17,'Main File'!A:O,11,0),0)</f>
        <v>1.2200141300738534</v>
      </c>
      <c r="H17" s="26">
        <f>IFERROR(+VLOOKUP("LDDAF2"&amp;A17,'Main File'!A:O,12,0),0)</f>
        <v>0</v>
      </c>
      <c r="I17" s="26">
        <f>IFERROR(+VLOOKUP("LDDAF2"&amp;A17,'Main File'!A:O,13,0),0)</f>
        <v>0</v>
      </c>
      <c r="J17" s="26">
        <f>IFERROR(+VLOOKUP("LDDAF2"&amp;A17,'Main File'!A:O,14,0),0)</f>
        <v>0.1980084745698637</v>
      </c>
      <c r="K17" s="26">
        <f>IFERROR(+VLOOKUP("LDDAF2"&amp;A17,'Main File'!A:O,15,0),0)</f>
        <v>1.418022604643717</v>
      </c>
    </row>
    <row r="18" spans="1:11" x14ac:dyDescent="0.25">
      <c r="A18" s="9">
        <f t="shared" si="0"/>
        <v>43205</v>
      </c>
      <c r="B18" s="26">
        <f>IFERROR(+VLOOKUP("LDDAF2"&amp;A18,'Main File'!A:O,6,0),0)</f>
        <v>2.250089367274863</v>
      </c>
      <c r="C18" s="26">
        <f>IFERROR(+VLOOKUP("LDDAF2"&amp;A18,'Main File'!A:O,7,0),0)</f>
        <v>0</v>
      </c>
      <c r="D18" s="26">
        <f>IFERROR(+VLOOKUP("LDDAF2"&amp;A18,'Main File'!A:O,8,0),0)</f>
        <v>0</v>
      </c>
      <c r="E18" s="26">
        <f>IFERROR(+VLOOKUP("LDDAF2"&amp;A18,'Main File'!A:O,9,0),0)</f>
        <v>0.1980142128576998</v>
      </c>
      <c r="F18" s="26">
        <f>IFERROR(+VLOOKUP("LDDAF2"&amp;A18,'Main File'!A:O,10,0),0)</f>
        <v>2.4481035801325626</v>
      </c>
      <c r="G18" s="26">
        <f>IFERROR(+VLOOKUP("LDDAF2"&amp;A18,'Main File'!A:O,11,0),0)</f>
        <v>1.2200137796649038</v>
      </c>
      <c r="H18" s="26">
        <f>IFERROR(+VLOOKUP("LDDAF2"&amp;A18,'Main File'!A:O,12,0),0)</f>
        <v>0</v>
      </c>
      <c r="I18" s="26">
        <f>IFERROR(+VLOOKUP("LDDAF2"&amp;A18,'Main File'!A:O,13,0),0)</f>
        <v>0</v>
      </c>
      <c r="J18" s="26">
        <f>IFERROR(+VLOOKUP("LDDAF2"&amp;A18,'Main File'!A:O,14,0),0)</f>
        <v>0.19800475984688642</v>
      </c>
      <c r="K18" s="26">
        <f>IFERROR(+VLOOKUP("LDDAF2"&amp;A18,'Main File'!A:O,15,0),0)</f>
        <v>1.4180185395117901</v>
      </c>
    </row>
    <row r="19" spans="1:11" x14ac:dyDescent="0.25">
      <c r="A19" s="9">
        <f t="shared" si="0"/>
        <v>43206</v>
      </c>
      <c r="B19" s="26">
        <f>IFERROR(+VLOOKUP("LDDAF2"&amp;A19,'Main File'!A:O,6,0),0)</f>
        <v>2.2500898113493362</v>
      </c>
      <c r="C19" s="26">
        <f>IFERROR(+VLOOKUP("LDDAF2"&amp;A19,'Main File'!A:O,7,0),0)</f>
        <v>0</v>
      </c>
      <c r="D19" s="26">
        <f>IFERROR(+VLOOKUP("LDDAF2"&amp;A19,'Main File'!A:O,8,0),0)</f>
        <v>0</v>
      </c>
      <c r="E19" s="26">
        <f>IFERROR(+VLOOKUP("LDDAF2"&amp;A19,'Main File'!A:O,9,0),0)</f>
        <v>0.19801394288637783</v>
      </c>
      <c r="F19" s="26">
        <f>IFERROR(+VLOOKUP("LDDAF2"&amp;A19,'Main File'!A:O,10,0),0)</f>
        <v>2.448103754235714</v>
      </c>
      <c r="G19" s="26">
        <f>IFERROR(+VLOOKUP("LDDAF2"&amp;A19,'Main File'!A:O,11,0),0)</f>
        <v>1.2200109732740119</v>
      </c>
      <c r="H19" s="26">
        <f>IFERROR(+VLOOKUP("LDDAF2"&amp;A19,'Main File'!A:O,12,0),0)</f>
        <v>0</v>
      </c>
      <c r="I19" s="26">
        <f>IFERROR(+VLOOKUP("LDDAF2"&amp;A19,'Main File'!A:O,13,0),0)</f>
        <v>0</v>
      </c>
      <c r="J19" s="26">
        <f>IFERROR(+VLOOKUP("LDDAF2"&amp;A19,'Main File'!A:O,14,0),0)</f>
        <v>0.1980090407233607</v>
      </c>
      <c r="K19" s="26">
        <f>IFERROR(+VLOOKUP("LDDAF2"&amp;A19,'Main File'!A:O,15,0),0)</f>
        <v>1.4180200139973727</v>
      </c>
    </row>
    <row r="20" spans="1:11" x14ac:dyDescent="0.25">
      <c r="A20" s="9">
        <f t="shared" si="0"/>
        <v>43207</v>
      </c>
      <c r="B20" s="26">
        <f>IFERROR(+VLOOKUP("LDDAF2"&amp;A20,'Main File'!A:O,6,0),0)</f>
        <v>2.2500892639294618</v>
      </c>
      <c r="C20" s="26">
        <f>IFERROR(+VLOOKUP("LDDAF2"&amp;A20,'Main File'!A:O,7,0),0)</f>
        <v>0</v>
      </c>
      <c r="D20" s="26">
        <f>IFERROR(+VLOOKUP("LDDAF2"&amp;A20,'Main File'!A:O,8,0),0)</f>
        <v>0</v>
      </c>
      <c r="E20" s="26">
        <f>IFERROR(+VLOOKUP("LDDAF2"&amp;A20,'Main File'!A:O,9,0),0)</f>
        <v>0.19801450354732703</v>
      </c>
      <c r="F20" s="26">
        <f>IFERROR(+VLOOKUP("LDDAF2"&amp;A20,'Main File'!A:O,10,0),0)</f>
        <v>2.4481037674767889</v>
      </c>
      <c r="G20" s="26">
        <f>IFERROR(+VLOOKUP("LDDAF2"&amp;A20,'Main File'!A:O,11,0),0)</f>
        <v>1.2200121140933542</v>
      </c>
      <c r="H20" s="26">
        <f>IFERROR(+VLOOKUP("LDDAF2"&amp;A20,'Main File'!A:O,12,0),0)</f>
        <v>0</v>
      </c>
      <c r="I20" s="26">
        <f>IFERROR(+VLOOKUP("LDDAF2"&amp;A20,'Main File'!A:O,13,0),0)</f>
        <v>0</v>
      </c>
      <c r="J20" s="26">
        <f>IFERROR(+VLOOKUP("LDDAF2"&amp;A20,'Main File'!A:O,14,0),0)</f>
        <v>0.19800716972409738</v>
      </c>
      <c r="K20" s="26">
        <f>IFERROR(+VLOOKUP("LDDAF2"&amp;A20,'Main File'!A:O,15,0),0)</f>
        <v>1.4180192838174515</v>
      </c>
    </row>
    <row r="21" spans="1:11" x14ac:dyDescent="0.25">
      <c r="A21" s="9">
        <f t="shared" si="0"/>
        <v>43208</v>
      </c>
      <c r="B21" s="26">
        <f>IFERROR(+VLOOKUP("LDDAF2"&amp;A21,'Main File'!A:O,6,0),0)</f>
        <v>2.2500910857449146</v>
      </c>
      <c r="C21" s="26">
        <f>IFERROR(+VLOOKUP("LDDAF2"&amp;A21,'Main File'!A:O,7,0),0)</f>
        <v>0</v>
      </c>
      <c r="D21" s="26">
        <f>IFERROR(+VLOOKUP("LDDAF2"&amp;A21,'Main File'!A:O,8,0),0)</f>
        <v>0</v>
      </c>
      <c r="E21" s="26">
        <f>IFERROR(+VLOOKUP("LDDAF2"&amp;A21,'Main File'!A:O,9,0),0)</f>
        <v>0.19801194652620674</v>
      </c>
      <c r="F21" s="26">
        <f>IFERROR(+VLOOKUP("LDDAF2"&amp;A21,'Main File'!A:O,10,0),0)</f>
        <v>2.4481030322711215</v>
      </c>
      <c r="G21" s="26">
        <f>IFERROR(+VLOOKUP("LDDAF2"&amp;A21,'Main File'!A:O,11,0),0)</f>
        <v>1.2200099403014115</v>
      </c>
      <c r="H21" s="26">
        <f>IFERROR(+VLOOKUP("LDDAF2"&amp;A21,'Main File'!A:O,12,0),0)</f>
        <v>0</v>
      </c>
      <c r="I21" s="26">
        <f>IFERROR(+VLOOKUP("LDDAF2"&amp;A21,'Main File'!A:O,13,0),0)</f>
        <v>0</v>
      </c>
      <c r="J21" s="26">
        <f>IFERROR(+VLOOKUP("LDDAF2"&amp;A21,'Main File'!A:O,14,0),0)</f>
        <v>0.19800898245025475</v>
      </c>
      <c r="K21" s="26">
        <f>IFERROR(+VLOOKUP("LDDAF2"&amp;A21,'Main File'!A:O,15,0),0)</f>
        <v>1.4180189227516662</v>
      </c>
    </row>
    <row r="22" spans="1:11" x14ac:dyDescent="0.25">
      <c r="A22" s="9">
        <f t="shared" si="0"/>
        <v>43209</v>
      </c>
      <c r="B22" s="26">
        <f>IFERROR(+VLOOKUP("LDDAF2"&amp;A22,'Main File'!A:O,6,0),0)</f>
        <v>2.2500906096559619</v>
      </c>
      <c r="C22" s="26">
        <f>IFERROR(+VLOOKUP("LDDAF2"&amp;A22,'Main File'!A:O,7,0),0)</f>
        <v>0</v>
      </c>
      <c r="D22" s="26">
        <f>IFERROR(+VLOOKUP("LDDAF2"&amp;A22,'Main File'!A:O,8,0),0)</f>
        <v>0</v>
      </c>
      <c r="E22" s="26">
        <f>IFERROR(+VLOOKUP("LDDAF2"&amp;A22,'Main File'!A:O,9,0),0)</f>
        <v>0.19801423961962497</v>
      </c>
      <c r="F22" s="26">
        <f>IFERROR(+VLOOKUP("LDDAF2"&amp;A22,'Main File'!A:O,10,0),0)</f>
        <v>2.448104849275587</v>
      </c>
      <c r="G22" s="26">
        <f>IFERROR(+VLOOKUP("LDDAF2"&amp;A22,'Main File'!A:O,11,0),0)</f>
        <v>1.22001499799993</v>
      </c>
      <c r="H22" s="26">
        <f>IFERROR(+VLOOKUP("LDDAF2"&amp;A22,'Main File'!A:O,12,0),0)</f>
        <v>0</v>
      </c>
      <c r="I22" s="26">
        <f>IFERROR(+VLOOKUP("LDDAF2"&amp;A22,'Main File'!A:O,13,0),0)</f>
        <v>0</v>
      </c>
      <c r="J22" s="26">
        <f>IFERROR(+VLOOKUP("LDDAF2"&amp;A22,'Main File'!A:O,14,0),0)</f>
        <v>0.19800574491978065</v>
      </c>
      <c r="K22" s="26">
        <f>IFERROR(+VLOOKUP("LDDAF2"&amp;A22,'Main File'!A:O,15,0),0)</f>
        <v>1.4180207429197107</v>
      </c>
    </row>
    <row r="23" spans="1:11" x14ac:dyDescent="0.25">
      <c r="A23" s="9">
        <f t="shared" si="0"/>
        <v>43210</v>
      </c>
      <c r="B23" s="26">
        <f>IFERROR(+VLOOKUP("LDDAF2"&amp;A23,'Main File'!A:O,6,0),0)</f>
        <v>2.2500880889465131</v>
      </c>
      <c r="C23" s="26">
        <f>IFERROR(+VLOOKUP("LDDAF2"&amp;A23,'Main File'!A:O,7,0),0)</f>
        <v>0</v>
      </c>
      <c r="D23" s="26">
        <f>IFERROR(+VLOOKUP("LDDAF2"&amp;A23,'Main File'!A:O,8,0),0)</f>
        <v>0</v>
      </c>
      <c r="E23" s="26">
        <f>IFERROR(+VLOOKUP("LDDAF2"&amp;A23,'Main File'!A:O,9,0),0)</f>
        <v>0.19801267052386401</v>
      </c>
      <c r="F23" s="26">
        <f>IFERROR(+VLOOKUP("LDDAF2"&amp;A23,'Main File'!A:O,10,0),0)</f>
        <v>2.448100759470377</v>
      </c>
      <c r="G23" s="26">
        <f>IFERROR(+VLOOKUP("LDDAF2"&amp;A23,'Main File'!A:O,11,0),0)</f>
        <v>1.2200138287649649</v>
      </c>
      <c r="H23" s="26">
        <f>IFERROR(+VLOOKUP("LDDAF2"&amp;A23,'Main File'!A:O,12,0),0)</f>
        <v>0</v>
      </c>
      <c r="I23" s="26">
        <f>IFERROR(+VLOOKUP("LDDAF2"&amp;A23,'Main File'!A:O,13,0),0)</f>
        <v>0</v>
      </c>
      <c r="J23" s="26">
        <f>IFERROR(+VLOOKUP("LDDAF2"&amp;A23,'Main File'!A:O,14,0),0)</f>
        <v>0.19800769326625625</v>
      </c>
      <c r="K23" s="26">
        <f>IFERROR(+VLOOKUP("LDDAF2"&amp;A23,'Main File'!A:O,15,0),0)</f>
        <v>1.4180215220312211</v>
      </c>
    </row>
    <row r="24" spans="1:11" x14ac:dyDescent="0.25">
      <c r="A24" s="9">
        <f t="shared" si="0"/>
        <v>43211</v>
      </c>
      <c r="B24" s="26">
        <f>IFERROR(+VLOOKUP("LDDAF2"&amp;A24,'Main File'!A:O,6,0),0)</f>
        <v>2.2500891069323226</v>
      </c>
      <c r="C24" s="26">
        <f>IFERROR(+VLOOKUP("LDDAF2"&amp;A24,'Main File'!A:O,7,0),0)</f>
        <v>0</v>
      </c>
      <c r="D24" s="26">
        <f>IFERROR(+VLOOKUP("LDDAF2"&amp;A24,'Main File'!A:O,8,0),0)</f>
        <v>0</v>
      </c>
      <c r="E24" s="26">
        <f>IFERROR(+VLOOKUP("LDDAF2"&amp;A24,'Main File'!A:O,9,0),0)</f>
        <v>0.19801313019157368</v>
      </c>
      <c r="F24" s="26">
        <f>IFERROR(+VLOOKUP("LDDAF2"&amp;A24,'Main File'!A:O,10,0),0)</f>
        <v>2.4481022371238961</v>
      </c>
      <c r="G24" s="26">
        <f>IFERROR(+VLOOKUP("LDDAF2"&amp;A24,'Main File'!A:O,11,0),0)</f>
        <v>1.2200112665258536</v>
      </c>
      <c r="H24" s="26">
        <f>IFERROR(+VLOOKUP("LDDAF2"&amp;A24,'Main File'!A:O,12,0),0)</f>
        <v>0</v>
      </c>
      <c r="I24" s="26">
        <f>IFERROR(+VLOOKUP("LDDAF2"&amp;A24,'Main File'!A:O,13,0),0)</f>
        <v>0</v>
      </c>
      <c r="J24" s="26">
        <f>IFERROR(+VLOOKUP("LDDAF2"&amp;A24,'Main File'!A:O,14,0),0)</f>
        <v>0.19800783386623638</v>
      </c>
      <c r="K24" s="26">
        <f>IFERROR(+VLOOKUP("LDDAF2"&amp;A24,'Main File'!A:O,15,0),0)</f>
        <v>1.4180191003920899</v>
      </c>
    </row>
    <row r="25" spans="1:11" x14ac:dyDescent="0.25">
      <c r="A25" s="9">
        <f t="shared" si="0"/>
        <v>43212</v>
      </c>
      <c r="B25" s="26">
        <f>IFERROR(+VLOOKUP("LDDAF2"&amp;A25,'Main File'!A:O,6,0),0)</f>
        <v>2.2500914668430254</v>
      </c>
      <c r="C25" s="26">
        <f>IFERROR(+VLOOKUP("LDDAF2"&amp;A25,'Main File'!A:O,7,0),0)</f>
        <v>0</v>
      </c>
      <c r="D25" s="26">
        <f>IFERROR(+VLOOKUP("LDDAF2"&amp;A25,'Main File'!A:O,8,0),0)</f>
        <v>0</v>
      </c>
      <c r="E25" s="26">
        <f>IFERROR(+VLOOKUP("LDDAF2"&amp;A25,'Main File'!A:O,9,0),0)</f>
        <v>0.19801356737790649</v>
      </c>
      <c r="F25" s="26">
        <f>IFERROR(+VLOOKUP("LDDAF2"&amp;A25,'Main File'!A:O,10,0),0)</f>
        <v>2.4481050342209318</v>
      </c>
      <c r="G25" s="26">
        <f>IFERROR(+VLOOKUP("LDDAF2"&amp;A25,'Main File'!A:O,11,0),0)</f>
        <v>1.220008560399036</v>
      </c>
      <c r="H25" s="26">
        <f>IFERROR(+VLOOKUP("LDDAF2"&amp;A25,'Main File'!A:O,12,0),0)</f>
        <v>0</v>
      </c>
      <c r="I25" s="26">
        <f>IFERROR(+VLOOKUP("LDDAF2"&amp;A25,'Main File'!A:O,13,0),0)</f>
        <v>0</v>
      </c>
      <c r="J25" s="26">
        <f>IFERROR(+VLOOKUP("LDDAF2"&amp;A25,'Main File'!A:O,14,0),0)</f>
        <v>0.19800795099461915</v>
      </c>
      <c r="K25" s="26">
        <f>IFERROR(+VLOOKUP("LDDAF2"&amp;A25,'Main File'!A:O,15,0),0)</f>
        <v>1.4180165113936551</v>
      </c>
    </row>
    <row r="26" spans="1:11" x14ac:dyDescent="0.25">
      <c r="A26" s="9">
        <f t="shared" si="0"/>
        <v>43213</v>
      </c>
      <c r="B26" s="26">
        <f>IFERROR(+VLOOKUP("LDDAF2"&amp;A26,'Main File'!A:O,6,0),0)</f>
        <v>2.2500914784857948</v>
      </c>
      <c r="C26" s="26">
        <f>IFERROR(+VLOOKUP("LDDAF2"&amp;A26,'Main File'!A:O,7,0),0)</f>
        <v>0</v>
      </c>
      <c r="D26" s="26">
        <f>IFERROR(+VLOOKUP("LDDAF2"&amp;A26,'Main File'!A:O,8,0),0)</f>
        <v>0</v>
      </c>
      <c r="E26" s="26">
        <f>IFERROR(+VLOOKUP("LDDAF2"&amp;A26,'Main File'!A:O,9,0),0)</f>
        <v>0.19801354649783917</v>
      </c>
      <c r="F26" s="26">
        <f>IFERROR(+VLOOKUP("LDDAF2"&amp;A26,'Main File'!A:O,10,0),0)</f>
        <v>2.4481050249836338</v>
      </c>
      <c r="G26" s="26">
        <f>IFERROR(+VLOOKUP("LDDAF2"&amp;A26,'Main File'!A:O,11,0),0)</f>
        <v>1.2200070625125772</v>
      </c>
      <c r="H26" s="26">
        <f>IFERROR(+VLOOKUP("LDDAF2"&amp;A26,'Main File'!A:O,12,0),0)</f>
        <v>0</v>
      </c>
      <c r="I26" s="26">
        <f>IFERROR(+VLOOKUP("LDDAF2"&amp;A26,'Main File'!A:O,13,0),0)</f>
        <v>0</v>
      </c>
      <c r="J26" s="26">
        <f>IFERROR(+VLOOKUP("LDDAF2"&amp;A26,'Main File'!A:O,14,0),0)</f>
        <v>0.1980060866849927</v>
      </c>
      <c r="K26" s="26">
        <f>IFERROR(+VLOOKUP("LDDAF2"&amp;A26,'Main File'!A:O,15,0),0)</f>
        <v>1.4180131491975698</v>
      </c>
    </row>
    <row r="27" spans="1:11" x14ac:dyDescent="0.25">
      <c r="A27" s="9">
        <f t="shared" si="0"/>
        <v>43214</v>
      </c>
      <c r="B27" s="26">
        <f>IFERROR(+VLOOKUP("LDDAF2"&amp;A27,'Main File'!A:O,6,0),0)</f>
        <v>2.2500884647034027</v>
      </c>
      <c r="C27" s="26">
        <f>IFERROR(+VLOOKUP("LDDAF2"&amp;A27,'Main File'!A:O,7,0),0)</f>
        <v>0</v>
      </c>
      <c r="D27" s="26">
        <f>IFERROR(+VLOOKUP("LDDAF2"&amp;A27,'Main File'!A:O,8,0),0)</f>
        <v>0</v>
      </c>
      <c r="E27" s="26">
        <f>IFERROR(+VLOOKUP("LDDAF2"&amp;A27,'Main File'!A:O,9,0),0)</f>
        <v>0.19801508369549584</v>
      </c>
      <c r="F27" s="26">
        <f>IFERROR(+VLOOKUP("LDDAF2"&amp;A27,'Main File'!A:O,10,0),0)</f>
        <v>2.4481035483988984</v>
      </c>
      <c r="G27" s="26">
        <f>IFERROR(+VLOOKUP("LDDAF2"&amp;A27,'Main File'!A:O,11,0),0)</f>
        <v>1.2200179939467863</v>
      </c>
      <c r="H27" s="26">
        <f>IFERROR(+VLOOKUP("LDDAF2"&amp;A27,'Main File'!A:O,12,0),0)</f>
        <v>0</v>
      </c>
      <c r="I27" s="26">
        <f>IFERROR(+VLOOKUP("LDDAF2"&amp;A27,'Main File'!A:O,13,0),0)</f>
        <v>0</v>
      </c>
      <c r="J27" s="26">
        <f>IFERROR(+VLOOKUP("LDDAF2"&amp;A27,'Main File'!A:O,14,0),0)</f>
        <v>0.19800374903135223</v>
      </c>
      <c r="K27" s="26">
        <f>IFERROR(+VLOOKUP("LDDAF2"&amp;A27,'Main File'!A:O,15,0),0)</f>
        <v>1.4180217429781385</v>
      </c>
    </row>
    <row r="28" spans="1:11" x14ac:dyDescent="0.25">
      <c r="A28" s="9">
        <f t="shared" si="0"/>
        <v>43215</v>
      </c>
      <c r="B28" s="26">
        <f>IFERROR(+VLOOKUP("LDDAF2"&amp;A28,'Main File'!A:O,6,0),0)</f>
        <v>2.2500853717448948</v>
      </c>
      <c r="C28" s="26">
        <f>IFERROR(+VLOOKUP("LDDAF2"&amp;A28,'Main File'!A:O,7,0),0)</f>
        <v>0</v>
      </c>
      <c r="D28" s="26">
        <f>IFERROR(+VLOOKUP("LDDAF2"&amp;A28,'Main File'!A:O,8,0),0)</f>
        <v>0</v>
      </c>
      <c r="E28" s="26">
        <f>IFERROR(+VLOOKUP("LDDAF2"&amp;A28,'Main File'!A:O,9,0),0)</f>
        <v>0.19801543102821256</v>
      </c>
      <c r="F28" s="26">
        <f>IFERROR(+VLOOKUP("LDDAF2"&amp;A28,'Main File'!A:O,10,0),0)</f>
        <v>2.4481008027731073</v>
      </c>
      <c r="G28" s="26">
        <f>IFERROR(+VLOOKUP("LDDAF2"&amp;A28,'Main File'!A:O,11,0),0)</f>
        <v>1.2200168657481563</v>
      </c>
      <c r="H28" s="26">
        <f>IFERROR(+VLOOKUP("LDDAF2"&amp;A28,'Main File'!A:O,12,0),0)</f>
        <v>0</v>
      </c>
      <c r="I28" s="26">
        <f>IFERROR(+VLOOKUP("LDDAF2"&amp;A28,'Main File'!A:O,13,0),0)</f>
        <v>0</v>
      </c>
      <c r="J28" s="26">
        <f>IFERROR(+VLOOKUP("LDDAF2"&amp;A28,'Main File'!A:O,14,0),0)</f>
        <v>0.19800511911236082</v>
      </c>
      <c r="K28" s="26">
        <f>IFERROR(+VLOOKUP("LDDAF2"&amp;A28,'Main File'!A:O,15,0),0)</f>
        <v>1.4180219848605171</v>
      </c>
    </row>
    <row r="29" spans="1:11" x14ac:dyDescent="0.25">
      <c r="A29" s="9">
        <f t="shared" si="0"/>
        <v>43216</v>
      </c>
      <c r="B29" s="26">
        <f>IFERROR(+VLOOKUP("LDDAF2"&amp;A29,'Main File'!A:O,6,0),0)</f>
        <v>2.250088050720604</v>
      </c>
      <c r="C29" s="26">
        <f>IFERROR(+VLOOKUP("LDDAF2"&amp;A29,'Main File'!A:O,7,0),0)</f>
        <v>0</v>
      </c>
      <c r="D29" s="26">
        <f>IFERROR(+VLOOKUP("LDDAF2"&amp;A29,'Main File'!A:O,8,0),0)</f>
        <v>0</v>
      </c>
      <c r="E29" s="26">
        <f>IFERROR(+VLOOKUP("LDDAF2"&amp;A29,'Main File'!A:O,9,0),0)</f>
        <v>0.19801555127578882</v>
      </c>
      <c r="F29" s="26">
        <f>IFERROR(+VLOOKUP("LDDAF2"&amp;A29,'Main File'!A:O,10,0),0)</f>
        <v>2.4481036019963929</v>
      </c>
      <c r="G29" s="26">
        <f>IFERROR(+VLOOKUP("LDDAF2"&amp;A29,'Main File'!A:O,11,0),0)</f>
        <v>1.2200162029571446</v>
      </c>
      <c r="H29" s="26">
        <f>IFERROR(+VLOOKUP("LDDAF2"&amp;A29,'Main File'!A:O,12,0),0)</f>
        <v>0</v>
      </c>
      <c r="I29" s="26">
        <f>IFERROR(+VLOOKUP("LDDAF2"&amp;A29,'Main File'!A:O,13,0),0)</f>
        <v>0</v>
      </c>
      <c r="J29" s="26">
        <f>IFERROR(+VLOOKUP("LDDAF2"&amp;A29,'Main File'!A:O,14,0),0)</f>
        <v>0.19800423295315461</v>
      </c>
      <c r="K29" s="26">
        <f>IFERROR(+VLOOKUP("LDDAF2"&amp;A29,'Main File'!A:O,15,0),0)</f>
        <v>1.4180204359102992</v>
      </c>
    </row>
    <row r="30" spans="1:11" x14ac:dyDescent="0.25">
      <c r="A30" s="9">
        <f t="shared" si="0"/>
        <v>43217</v>
      </c>
      <c r="B30" s="26">
        <f>IFERROR(+VLOOKUP("LDDAF2"&amp;A30,'Main File'!A:O,6,0),0)</f>
        <v>2.2500900743685661</v>
      </c>
      <c r="C30" s="26">
        <f>IFERROR(+VLOOKUP("LDDAF2"&amp;A30,'Main File'!A:O,7,0),0)</f>
        <v>0</v>
      </c>
      <c r="D30" s="26">
        <f>IFERROR(+VLOOKUP("LDDAF2"&amp;A30,'Main File'!A:O,8,0),0)</f>
        <v>0</v>
      </c>
      <c r="E30" s="26">
        <f>IFERROR(+VLOOKUP("LDDAF2"&amp;A30,'Main File'!A:O,9,0),0)</f>
        <v>0.19801421331841201</v>
      </c>
      <c r="F30" s="26">
        <f>IFERROR(+VLOOKUP("LDDAF2"&amp;A30,'Main File'!A:O,10,0),0)</f>
        <v>2.4481042876869781</v>
      </c>
      <c r="G30" s="26">
        <f>IFERROR(+VLOOKUP("LDDAF2"&amp;A30,'Main File'!A:O,11,0),0)</f>
        <v>1.2200109953013072</v>
      </c>
      <c r="H30" s="26">
        <f>IFERROR(+VLOOKUP("LDDAF2"&amp;A30,'Main File'!A:O,12,0),0)</f>
        <v>0</v>
      </c>
      <c r="I30" s="26">
        <f>IFERROR(+VLOOKUP("LDDAF2"&amp;A30,'Main File'!A:O,13,0),0)</f>
        <v>0</v>
      </c>
      <c r="J30" s="26">
        <f>IFERROR(+VLOOKUP("LDDAF2"&amp;A30,'Main File'!A:O,14,0),0)</f>
        <v>0.19800914235483169</v>
      </c>
      <c r="K30" s="26">
        <f>IFERROR(+VLOOKUP("LDDAF2"&amp;A30,'Main File'!A:O,15,0),0)</f>
        <v>1.4180201376561388</v>
      </c>
    </row>
    <row r="31" spans="1:11" x14ac:dyDescent="0.25">
      <c r="A31" s="9">
        <f t="shared" si="0"/>
        <v>43218</v>
      </c>
      <c r="B31" s="26">
        <f>IFERROR(+VLOOKUP("LDDAF2"&amp;A31,'Main File'!A:O,6,0),0)</f>
        <v>2.2500897227115129</v>
      </c>
      <c r="C31" s="26">
        <f>IFERROR(+VLOOKUP("LDDAF2"&amp;A31,'Main File'!A:O,7,0),0)</f>
        <v>0</v>
      </c>
      <c r="D31" s="26">
        <f>IFERROR(+VLOOKUP("LDDAF2"&amp;A31,'Main File'!A:O,8,0),0)</f>
        <v>0</v>
      </c>
      <c r="E31" s="26">
        <f>IFERROR(+VLOOKUP("LDDAF2"&amp;A31,'Main File'!A:O,9,0),0)</f>
        <v>0.19801413075505878</v>
      </c>
      <c r="F31" s="26">
        <f>IFERROR(+VLOOKUP("LDDAF2"&amp;A31,'Main File'!A:O,10,0),0)</f>
        <v>2.4481038534665718</v>
      </c>
      <c r="G31" s="26">
        <f>IFERROR(+VLOOKUP("LDDAF2"&amp;A31,'Main File'!A:O,11,0),0)</f>
        <v>1.2200086124044474</v>
      </c>
      <c r="H31" s="26">
        <f>IFERROR(+VLOOKUP("LDDAF2"&amp;A31,'Main File'!A:O,12,0),0)</f>
        <v>0</v>
      </c>
      <c r="I31" s="26">
        <f>IFERROR(+VLOOKUP("LDDAF2"&amp;A31,'Main File'!A:O,13,0),0)</f>
        <v>0</v>
      </c>
      <c r="J31" s="26">
        <f>IFERROR(+VLOOKUP("LDDAF2"&amp;A31,'Main File'!A:O,14,0),0)</f>
        <v>0.19800873741192965</v>
      </c>
      <c r="K31" s="26">
        <f>IFERROR(+VLOOKUP("LDDAF2"&amp;A31,'Main File'!A:O,15,0),0)</f>
        <v>1.4180173498163771</v>
      </c>
    </row>
    <row r="32" spans="1:11" x14ac:dyDescent="0.25">
      <c r="A32" s="9">
        <f t="shared" si="0"/>
        <v>43219</v>
      </c>
      <c r="B32" s="26">
        <f>IFERROR(+VLOOKUP("LDDAF2"&amp;A32,'Main File'!A:O,6,0),0)</f>
        <v>2.2500912186537052</v>
      </c>
      <c r="C32" s="26">
        <f>IFERROR(+VLOOKUP("LDDAF2"&amp;A32,'Main File'!A:O,7,0),0)</f>
        <v>0</v>
      </c>
      <c r="D32" s="26">
        <f>IFERROR(+VLOOKUP("LDDAF2"&amp;A32,'Main File'!A:O,8,0),0)</f>
        <v>0</v>
      </c>
      <c r="E32" s="26">
        <f>IFERROR(+VLOOKUP("LDDAF2"&amp;A32,'Main File'!A:O,9,0),0)</f>
        <v>0.19801407025431594</v>
      </c>
      <c r="F32" s="26">
        <f>IFERROR(+VLOOKUP("LDDAF2"&amp;A32,'Main File'!A:O,10,0),0)</f>
        <v>2.448105288908021</v>
      </c>
      <c r="G32" s="26">
        <f>IFERROR(+VLOOKUP("LDDAF2"&amp;A32,'Main File'!A:O,11,0),0)</f>
        <v>1.2200063593160999</v>
      </c>
      <c r="H32" s="26">
        <f>IFERROR(+VLOOKUP("LDDAF2"&amp;A32,'Main File'!A:O,12,0),0)</f>
        <v>0</v>
      </c>
      <c r="I32" s="26">
        <f>IFERROR(+VLOOKUP("LDDAF2"&amp;A32,'Main File'!A:O,13,0),0)</f>
        <v>0</v>
      </c>
      <c r="J32" s="26">
        <f>IFERROR(+VLOOKUP("LDDAF2"&amp;A32,'Main File'!A:O,14,0),0)</f>
        <v>0.19800835354106669</v>
      </c>
      <c r="K32" s="26">
        <f>IFERROR(+VLOOKUP("LDDAF2"&amp;A32,'Main File'!A:O,15,0),0)</f>
        <v>1.4180147128571665</v>
      </c>
    </row>
    <row r="33" spans="1:11" x14ac:dyDescent="0.25">
      <c r="A33" s="9">
        <f t="shared" si="0"/>
        <v>43220</v>
      </c>
      <c r="B33" s="26">
        <f>IFERROR(+VLOOKUP("LDDAF2"&amp;A33,'Main File'!A:O,6,0),0)</f>
        <v>2.2500880450553318</v>
      </c>
      <c r="C33" s="26">
        <f>IFERROR(+VLOOKUP("LDDAF2"&amp;A33,'Main File'!A:O,7,0),0)</f>
        <v>0</v>
      </c>
      <c r="D33" s="26">
        <f>IFERROR(+VLOOKUP("LDDAF2"&amp;A33,'Main File'!A:O,8,0),0)</f>
        <v>0</v>
      </c>
      <c r="E33" s="26">
        <f>IFERROR(+VLOOKUP("LDDAF2"&amp;A33,'Main File'!A:O,9,0),0)</f>
        <v>0.19801434642617929</v>
      </c>
      <c r="F33" s="26">
        <f>IFERROR(+VLOOKUP("LDDAF2"&amp;A33,'Main File'!A:O,10,0),0)</f>
        <v>2.4481023914815112</v>
      </c>
      <c r="G33" s="26">
        <f>IFERROR(+VLOOKUP("LDDAF2"&amp;A33,'Main File'!A:O,11,0),0)</f>
        <v>1.2200138192544603</v>
      </c>
      <c r="H33" s="26">
        <f>IFERROR(+VLOOKUP("LDDAF2"&amp;A33,'Main File'!A:O,12,0),0)</f>
        <v>0</v>
      </c>
      <c r="I33" s="26">
        <f>IFERROR(+VLOOKUP("LDDAF2"&amp;A33,'Main File'!A:O,13,0),0)</f>
        <v>0</v>
      </c>
      <c r="J33" s="26">
        <f>IFERROR(+VLOOKUP("LDDAF2"&amp;A33,'Main File'!A:O,14,0),0)</f>
        <v>0.19800600833766221</v>
      </c>
      <c r="K33" s="26">
        <f>IFERROR(+VLOOKUP("LDDAF2"&amp;A33,'Main File'!A:O,15,0),0)</f>
        <v>1.4180198275921225</v>
      </c>
    </row>
    <row r="34" spans="1:11" x14ac:dyDescent="0.25">
      <c r="A34" s="9">
        <f t="shared" si="0"/>
        <v>43221</v>
      </c>
      <c r="B34" s="26">
        <f>IFERROR(+VLOOKUP("LDDAF2"&amp;A34,'Main File'!A:O,6,0),0)</f>
        <v>2.2500911512527684</v>
      </c>
      <c r="C34" s="26">
        <f>IFERROR(+VLOOKUP("LDDAF2"&amp;A34,'Main File'!A:O,7,0),0)</f>
        <v>0</v>
      </c>
      <c r="D34" s="26">
        <f>IFERROR(+VLOOKUP("LDDAF2"&amp;A34,'Main File'!A:O,8,0),0)</f>
        <v>0</v>
      </c>
      <c r="E34" s="26">
        <f>IFERROR(+VLOOKUP("LDDAF2"&amp;A34,'Main File'!A:O,9,0),0)</f>
        <v>0.19801428806887794</v>
      </c>
      <c r="F34" s="26">
        <f>IFERROR(+VLOOKUP("LDDAF2"&amp;A34,'Main File'!A:O,10,0),0)</f>
        <v>2.4481054393216461</v>
      </c>
      <c r="G34" s="26">
        <f>IFERROR(+VLOOKUP("LDDAF2"&amp;A34,'Main File'!A:O,11,0),0)</f>
        <v>1.2200114730079226</v>
      </c>
      <c r="H34" s="26">
        <f>IFERROR(+VLOOKUP("LDDAF2"&amp;A34,'Main File'!A:O,12,0),0)</f>
        <v>0</v>
      </c>
      <c r="I34" s="26">
        <f>IFERROR(+VLOOKUP("LDDAF2"&amp;A34,'Main File'!A:O,13,0),0)</f>
        <v>0</v>
      </c>
      <c r="J34" s="26">
        <f>IFERROR(+VLOOKUP("LDDAF2"&amp;A34,'Main File'!A:O,14,0),0)</f>
        <v>0.19800560979241844</v>
      </c>
      <c r="K34" s="26">
        <f>IFERROR(+VLOOKUP("LDDAF2"&amp;A34,'Main File'!A:O,15,0),0)</f>
        <v>1.4180170828003411</v>
      </c>
    </row>
    <row r="35" spans="1:11" x14ac:dyDescent="0.25">
      <c r="A35" s="9">
        <f t="shared" si="0"/>
        <v>43222</v>
      </c>
      <c r="B35" s="26">
        <f>IFERROR(+VLOOKUP("LDDAF2"&amp;A35,'Main File'!A:O,6,0),0)</f>
        <v>2.2500924994316147</v>
      </c>
      <c r="C35" s="26">
        <f>IFERROR(+VLOOKUP("LDDAF2"&amp;A35,'Main File'!A:O,7,0),0)</f>
        <v>0</v>
      </c>
      <c r="D35" s="26">
        <f>IFERROR(+VLOOKUP("LDDAF2"&amp;A35,'Main File'!A:O,8,0),0)</f>
        <v>0</v>
      </c>
      <c r="E35" s="26">
        <f>IFERROR(+VLOOKUP("LDDAF2"&amp;A35,'Main File'!A:O,9,0),0)</f>
        <v>0.19801330406946077</v>
      </c>
      <c r="F35" s="26">
        <f>IFERROR(+VLOOKUP("LDDAF2"&amp;A35,'Main File'!A:O,10,0),0)</f>
        <v>2.4481058035010754</v>
      </c>
      <c r="G35" s="26">
        <f>IFERROR(+VLOOKUP("LDDAF2"&amp;A35,'Main File'!A:O,11,0),0)</f>
        <v>1.2200079080131927</v>
      </c>
      <c r="H35" s="26">
        <f>IFERROR(+VLOOKUP("LDDAF2"&amp;A35,'Main File'!A:O,12,0),0)</f>
        <v>0</v>
      </c>
      <c r="I35" s="26">
        <f>IFERROR(+VLOOKUP("LDDAF2"&amp;A35,'Main File'!A:O,13,0),0)</f>
        <v>0</v>
      </c>
      <c r="J35" s="26">
        <f>IFERROR(+VLOOKUP("LDDAF2"&amp;A35,'Main File'!A:O,14,0),0)</f>
        <v>0.1980081030756739</v>
      </c>
      <c r="K35" s="26">
        <f>IFERROR(+VLOOKUP("LDDAF2"&amp;A35,'Main File'!A:O,15,0),0)</f>
        <v>1.4180160110888667</v>
      </c>
    </row>
    <row r="36" spans="1:11" x14ac:dyDescent="0.25">
      <c r="A36" s="9">
        <f t="shared" si="0"/>
        <v>43223</v>
      </c>
      <c r="B36" s="26">
        <f>IFERROR(+VLOOKUP("LDDAF2"&amp;A36,'Main File'!A:O,6,0),0)</f>
        <v>2.2500888918769846</v>
      </c>
      <c r="C36" s="26">
        <f>IFERROR(+VLOOKUP("LDDAF2"&amp;A36,'Main File'!A:O,7,0),0)</f>
        <v>0</v>
      </c>
      <c r="D36" s="26">
        <f>IFERROR(+VLOOKUP("LDDAF2"&amp;A36,'Main File'!A:O,8,0),0)</f>
        <v>0</v>
      </c>
      <c r="E36" s="26">
        <f>IFERROR(+VLOOKUP("LDDAF2"&amp;A36,'Main File'!A:O,9,0),0)</f>
        <v>0.19801486551791581</v>
      </c>
      <c r="F36" s="26">
        <f>IFERROR(+VLOOKUP("LDDAF2"&amp;A36,'Main File'!A:O,10,0),0)</f>
        <v>2.4481037573949003</v>
      </c>
      <c r="G36" s="26">
        <f>IFERROR(+VLOOKUP("LDDAF2"&amp;A36,'Main File'!A:O,11,0),0)</f>
        <v>1.2200125185880373</v>
      </c>
      <c r="H36" s="26">
        <f>IFERROR(+VLOOKUP("LDDAF2"&amp;A36,'Main File'!A:O,12,0),0)</f>
        <v>0</v>
      </c>
      <c r="I36" s="26">
        <f>IFERROR(+VLOOKUP("LDDAF2"&amp;A36,'Main File'!A:O,13,0),0)</f>
        <v>0</v>
      </c>
      <c r="J36" s="26">
        <f>IFERROR(+VLOOKUP("LDDAF2"&amp;A36,'Main File'!A:O,14,0),0)</f>
        <v>0.19800474114566566</v>
      </c>
      <c r="K36" s="26">
        <f>IFERROR(+VLOOKUP("LDDAF2"&amp;A36,'Main File'!A:O,15,0),0)</f>
        <v>1.4180172597337029</v>
      </c>
    </row>
    <row r="37" spans="1:11" x14ac:dyDescent="0.25">
      <c r="A37" s="9">
        <f t="shared" si="0"/>
        <v>43224</v>
      </c>
      <c r="B37" s="26">
        <f>IFERROR(+VLOOKUP("LDDAF2"&amp;A37,'Main File'!A:O,6,0),0)</f>
        <v>2.2500891450240288</v>
      </c>
      <c r="C37" s="26">
        <f>IFERROR(+VLOOKUP("LDDAF2"&amp;A37,'Main File'!A:O,7,0),0)</f>
        <v>0</v>
      </c>
      <c r="D37" s="26">
        <f>IFERROR(+VLOOKUP("LDDAF2"&amp;A37,'Main File'!A:O,8,0),0)</f>
        <v>0</v>
      </c>
      <c r="E37" s="26">
        <f>IFERROR(+VLOOKUP("LDDAF2"&amp;A37,'Main File'!A:O,9,0),0)</f>
        <v>0.19801333586667272</v>
      </c>
      <c r="F37" s="26">
        <f>IFERROR(+VLOOKUP("LDDAF2"&amp;A37,'Main File'!A:O,10,0),0)</f>
        <v>2.4481024808907015</v>
      </c>
      <c r="G37" s="26">
        <f>IFERROR(+VLOOKUP("LDDAF2"&amp;A37,'Main File'!A:O,11,0),0)</f>
        <v>1.2200137135119105</v>
      </c>
      <c r="H37" s="26">
        <f>IFERROR(+VLOOKUP("LDDAF2"&amp;A37,'Main File'!A:O,12,0),0)</f>
        <v>0</v>
      </c>
      <c r="I37" s="26">
        <f>IFERROR(+VLOOKUP("LDDAF2"&amp;A37,'Main File'!A:O,13,0),0)</f>
        <v>0</v>
      </c>
      <c r="J37" s="26">
        <f>IFERROR(+VLOOKUP("LDDAF2"&amp;A37,'Main File'!A:O,14,0),0)</f>
        <v>0.19801042731911858</v>
      </c>
      <c r="K37" s="26">
        <f>IFERROR(+VLOOKUP("LDDAF2"&amp;A37,'Main File'!A:O,15,0),0)</f>
        <v>1.418024140831029</v>
      </c>
    </row>
    <row r="38" spans="1:11" x14ac:dyDescent="0.25">
      <c r="A38" s="9">
        <f t="shared" si="0"/>
        <v>43225</v>
      </c>
      <c r="B38" s="26">
        <f>IFERROR(+VLOOKUP("LDDAF2"&amp;A38,'Main File'!A:O,6,0),0)</f>
        <v>2.2500886013872119</v>
      </c>
      <c r="C38" s="26">
        <f>IFERROR(+VLOOKUP("LDDAF2"&amp;A38,'Main File'!A:O,7,0),0)</f>
        <v>0</v>
      </c>
      <c r="D38" s="26">
        <f>IFERROR(+VLOOKUP("LDDAF2"&amp;A38,'Main File'!A:O,8,0),0)</f>
        <v>0</v>
      </c>
      <c r="E38" s="26">
        <f>IFERROR(+VLOOKUP("LDDAF2"&amp;A38,'Main File'!A:O,9,0),0)</f>
        <v>0.19801309514583487</v>
      </c>
      <c r="F38" s="26">
        <f>IFERROR(+VLOOKUP("LDDAF2"&amp;A38,'Main File'!A:O,10,0),0)</f>
        <v>2.4481016965330467</v>
      </c>
      <c r="G38" s="26">
        <f>IFERROR(+VLOOKUP("LDDAF2"&amp;A38,'Main File'!A:O,11,0),0)</f>
        <v>1.2200140141377571</v>
      </c>
      <c r="H38" s="26">
        <f>IFERROR(+VLOOKUP("LDDAF2"&amp;A38,'Main File'!A:O,12,0),0)</f>
        <v>0</v>
      </c>
      <c r="I38" s="26">
        <f>IFERROR(+VLOOKUP("LDDAF2"&amp;A38,'Main File'!A:O,13,0),0)</f>
        <v>0</v>
      </c>
      <c r="J38" s="26">
        <f>IFERROR(+VLOOKUP("LDDAF2"&amp;A38,'Main File'!A:O,14,0),0)</f>
        <v>0.19800988111316559</v>
      </c>
      <c r="K38" s="26">
        <f>IFERROR(+VLOOKUP("LDDAF2"&amp;A38,'Main File'!A:O,15,0),0)</f>
        <v>1.4180238952509228</v>
      </c>
    </row>
    <row r="39" spans="1:11" x14ac:dyDescent="0.25">
      <c r="A39" s="9">
        <f t="shared" si="0"/>
        <v>43226</v>
      </c>
      <c r="B39" s="26">
        <f>IFERROR(+VLOOKUP("LDDAF2"&amp;A39,'Main File'!A:O,6,0),0)</f>
        <v>2.2500877681842431</v>
      </c>
      <c r="C39" s="26">
        <f>IFERROR(+VLOOKUP("LDDAF2"&amp;A39,'Main File'!A:O,7,0),0)</f>
        <v>0</v>
      </c>
      <c r="D39" s="26">
        <f>IFERROR(+VLOOKUP("LDDAF2"&amp;A39,'Main File'!A:O,8,0),0)</f>
        <v>0</v>
      </c>
      <c r="E39" s="26">
        <f>IFERROR(+VLOOKUP("LDDAF2"&amp;A39,'Main File'!A:O,9,0),0)</f>
        <v>0.19801339340359395</v>
      </c>
      <c r="F39" s="26">
        <f>IFERROR(+VLOOKUP("LDDAF2"&amp;A39,'Main File'!A:O,10,0),0)</f>
        <v>2.4481011615878372</v>
      </c>
      <c r="G39" s="26">
        <f>IFERROR(+VLOOKUP("LDDAF2"&amp;A39,'Main File'!A:O,11,0),0)</f>
        <v>1.2200176288106044</v>
      </c>
      <c r="H39" s="26">
        <f>IFERROR(+VLOOKUP("LDDAF2"&amp;A39,'Main File'!A:O,12,0),0)</f>
        <v>0</v>
      </c>
      <c r="I39" s="26">
        <f>IFERROR(+VLOOKUP("LDDAF2"&amp;A39,'Main File'!A:O,13,0),0)</f>
        <v>0</v>
      </c>
      <c r="J39" s="26">
        <f>IFERROR(+VLOOKUP("LDDAF2"&amp;A39,'Main File'!A:O,14,0),0)</f>
        <v>0.1980098729111695</v>
      </c>
      <c r="K39" s="26">
        <f>IFERROR(+VLOOKUP("LDDAF2"&amp;A39,'Main File'!A:O,15,0),0)</f>
        <v>1.4180275017217738</v>
      </c>
    </row>
    <row r="40" spans="1:11" x14ac:dyDescent="0.25">
      <c r="A40" s="9">
        <f t="shared" si="0"/>
        <v>43227</v>
      </c>
      <c r="B40" s="26">
        <f>IFERROR(+VLOOKUP("LDDAF2"&amp;A40,'Main File'!A:O,6,0),0)</f>
        <v>2.2500934926379017</v>
      </c>
      <c r="C40" s="26">
        <f>IFERROR(+VLOOKUP("LDDAF2"&amp;A40,'Main File'!A:O,7,0),0)</f>
        <v>0</v>
      </c>
      <c r="D40" s="26">
        <f>IFERROR(+VLOOKUP("LDDAF2"&amp;A40,'Main File'!A:O,8,0),0)</f>
        <v>0</v>
      </c>
      <c r="E40" s="26">
        <f>IFERROR(+VLOOKUP("LDDAF2"&amp;A40,'Main File'!A:O,9,0),0)</f>
        <v>0.19801424261828371</v>
      </c>
      <c r="F40" s="26">
        <f>IFERROR(+VLOOKUP("LDDAF2"&amp;A40,'Main File'!A:O,10,0),0)</f>
        <v>2.4481077352561855</v>
      </c>
      <c r="G40" s="26">
        <f>IFERROR(+VLOOKUP("LDDAF2"&amp;A40,'Main File'!A:O,11,0),0)</f>
        <v>1.2200088996443554</v>
      </c>
      <c r="H40" s="26">
        <f>IFERROR(+VLOOKUP("LDDAF2"&amp;A40,'Main File'!A:O,12,0),0)</f>
        <v>0</v>
      </c>
      <c r="I40" s="26">
        <f>IFERROR(+VLOOKUP("LDDAF2"&amp;A40,'Main File'!A:O,13,0),0)</f>
        <v>0</v>
      </c>
      <c r="J40" s="26">
        <f>IFERROR(+VLOOKUP("LDDAF2"&amp;A40,'Main File'!A:O,14,0),0)</f>
        <v>0.19800768471802876</v>
      </c>
      <c r="K40" s="26">
        <f>IFERROR(+VLOOKUP("LDDAF2"&amp;A40,'Main File'!A:O,15,0),0)</f>
        <v>1.4180165843623842</v>
      </c>
    </row>
    <row r="41" spans="1:11" x14ac:dyDescent="0.25">
      <c r="A41" s="9">
        <f t="shared" si="0"/>
        <v>43228</v>
      </c>
      <c r="B41" s="26">
        <f>IFERROR(+VLOOKUP("LDDAF2"&amp;A41,'Main File'!A:O,6,0),0)</f>
        <v>2.2500889507759272</v>
      </c>
      <c r="C41" s="26">
        <f>IFERROR(+VLOOKUP("LDDAF2"&amp;A41,'Main File'!A:O,7,0),0)</f>
        <v>0</v>
      </c>
      <c r="D41" s="26">
        <f>IFERROR(+VLOOKUP("LDDAF2"&amp;A41,'Main File'!A:O,8,0),0)</f>
        <v>0</v>
      </c>
      <c r="E41" s="26">
        <f>IFERROR(+VLOOKUP("LDDAF2"&amp;A41,'Main File'!A:O,9,0),0)</f>
        <v>0.19801400023029464</v>
      </c>
      <c r="F41" s="26">
        <f>IFERROR(+VLOOKUP("LDDAF2"&amp;A41,'Main File'!A:O,10,0),0)</f>
        <v>2.4481029510062218</v>
      </c>
      <c r="G41" s="26">
        <f>IFERROR(+VLOOKUP("LDDAF2"&amp;A41,'Main File'!A:O,11,0),0)</f>
        <v>1.2200114127621648</v>
      </c>
      <c r="H41" s="26">
        <f>IFERROR(+VLOOKUP("LDDAF2"&amp;A41,'Main File'!A:O,12,0),0)</f>
        <v>0</v>
      </c>
      <c r="I41" s="26">
        <f>IFERROR(+VLOOKUP("LDDAF2"&amp;A41,'Main File'!A:O,13,0),0)</f>
        <v>0</v>
      </c>
      <c r="J41" s="26">
        <f>IFERROR(+VLOOKUP("LDDAF2"&amp;A41,'Main File'!A:O,14,0),0)</f>
        <v>0.19800841393446808</v>
      </c>
      <c r="K41" s="26">
        <f>IFERROR(+VLOOKUP("LDDAF2"&amp;A41,'Main File'!A:O,15,0),0)</f>
        <v>1.4180198266966328</v>
      </c>
    </row>
    <row r="42" spans="1:11" x14ac:dyDescent="0.25">
      <c r="A42" s="9">
        <f t="shared" si="0"/>
        <v>43229</v>
      </c>
      <c r="B42" s="26">
        <f>IFERROR(+VLOOKUP("LDDAF2"&amp;A42,'Main File'!A:O,6,0),0)</f>
        <v>2.2500901119363501</v>
      </c>
      <c r="C42" s="26">
        <f>IFERROR(+VLOOKUP("LDDAF2"&amp;A42,'Main File'!A:O,7,0),0)</f>
        <v>0</v>
      </c>
      <c r="D42" s="26">
        <f>IFERROR(+VLOOKUP("LDDAF2"&amp;A42,'Main File'!A:O,8,0),0)</f>
        <v>0</v>
      </c>
      <c r="E42" s="26">
        <f>IFERROR(+VLOOKUP("LDDAF2"&amp;A42,'Main File'!A:O,9,0),0)</f>
        <v>0.19801372940230336</v>
      </c>
      <c r="F42" s="26">
        <f>IFERROR(+VLOOKUP("LDDAF2"&amp;A42,'Main File'!A:O,10,0),0)</f>
        <v>2.4481038413386536</v>
      </c>
      <c r="G42" s="26">
        <f>IFERROR(+VLOOKUP("LDDAF2"&amp;A42,'Main File'!A:O,11,0),0)</f>
        <v>1.2200086367961358</v>
      </c>
      <c r="H42" s="26">
        <f>IFERROR(+VLOOKUP("LDDAF2"&amp;A42,'Main File'!A:O,12,0),0)</f>
        <v>0</v>
      </c>
      <c r="I42" s="26">
        <f>IFERROR(+VLOOKUP("LDDAF2"&amp;A42,'Main File'!A:O,13,0),0)</f>
        <v>0</v>
      </c>
      <c r="J42" s="26">
        <f>IFERROR(+VLOOKUP("LDDAF2"&amp;A42,'Main File'!A:O,14,0),0)</f>
        <v>0.19800327895858222</v>
      </c>
      <c r="K42" s="26">
        <f>IFERROR(+VLOOKUP("LDDAF2"&amp;A42,'Main File'!A:O,15,0),0)</f>
        <v>1.418011915754718</v>
      </c>
    </row>
    <row r="43" spans="1:11" x14ac:dyDescent="0.25">
      <c r="A43" s="9">
        <f t="shared" si="0"/>
        <v>43230</v>
      </c>
      <c r="B43" s="26">
        <f>IFERROR(+VLOOKUP("LDDAF2"&amp;A43,'Main File'!A:O,6,0),0)</f>
        <v>2.2500888911138097</v>
      </c>
      <c r="C43" s="26">
        <f>IFERROR(+VLOOKUP("LDDAF2"&amp;A43,'Main File'!A:O,7,0),0)</f>
        <v>0</v>
      </c>
      <c r="D43" s="26">
        <f>IFERROR(+VLOOKUP("LDDAF2"&amp;A43,'Main File'!A:O,8,0),0)</f>
        <v>0</v>
      </c>
      <c r="E43" s="26">
        <f>IFERROR(+VLOOKUP("LDDAF2"&amp;A43,'Main File'!A:O,9,0),0)</f>
        <v>0.19801365454869799</v>
      </c>
      <c r="F43" s="26">
        <f>IFERROR(+VLOOKUP("LDDAF2"&amp;A43,'Main File'!A:O,10,0),0)</f>
        <v>2.4481025456625076</v>
      </c>
      <c r="G43" s="26">
        <f>IFERROR(+VLOOKUP("LDDAF2"&amp;A43,'Main File'!A:O,11,0),0)</f>
        <v>1.2200149577037749</v>
      </c>
      <c r="H43" s="26">
        <f>IFERROR(+VLOOKUP("LDDAF2"&amp;A43,'Main File'!A:O,12,0),0)</f>
        <v>0</v>
      </c>
      <c r="I43" s="26">
        <f>IFERROR(+VLOOKUP("LDDAF2"&amp;A43,'Main File'!A:O,13,0),0)</f>
        <v>0</v>
      </c>
      <c r="J43" s="26">
        <f>IFERROR(+VLOOKUP("LDDAF2"&amp;A43,'Main File'!A:O,14,0),0)</f>
        <v>0.19800756548285325</v>
      </c>
      <c r="K43" s="26">
        <f>IFERROR(+VLOOKUP("LDDAF2"&amp;A43,'Main File'!A:O,15,0),0)</f>
        <v>1.4180225231866281</v>
      </c>
    </row>
    <row r="44" spans="1:11" x14ac:dyDescent="0.25">
      <c r="A44" s="9">
        <f t="shared" si="0"/>
        <v>43231</v>
      </c>
      <c r="B44" s="26">
        <f>IFERROR(+VLOOKUP("LDDAF2"&amp;A44,'Main File'!A:O,6,0),0)</f>
        <v>0</v>
      </c>
      <c r="C44" s="26">
        <f>IFERROR(+VLOOKUP("LDDAF2"&amp;A44,'Main File'!A:O,7,0),0)</f>
        <v>0</v>
      </c>
      <c r="D44" s="26">
        <f>IFERROR(+VLOOKUP("LDDAF2"&amp;A44,'Main File'!A:O,8,0),0)</f>
        <v>0</v>
      </c>
      <c r="E44" s="26">
        <f>IFERROR(+VLOOKUP("LDDAF2"&amp;A44,'Main File'!A:O,9,0),0)</f>
        <v>0</v>
      </c>
      <c r="F44" s="26">
        <f>IFERROR(+VLOOKUP("LDDAF2"&amp;A44,'Main File'!A:O,10,0),0)</f>
        <v>0</v>
      </c>
      <c r="G44" s="26">
        <f>IFERROR(+VLOOKUP("LDDAF2"&amp;A44,'Main File'!A:O,11,0),0)</f>
        <v>0</v>
      </c>
      <c r="H44" s="26">
        <f>IFERROR(+VLOOKUP("LDDAF2"&amp;A44,'Main File'!A:O,12,0),0)</f>
        <v>0</v>
      </c>
      <c r="I44" s="26">
        <f>IFERROR(+VLOOKUP("LDDAF2"&amp;A44,'Main File'!A:O,13,0),0)</f>
        <v>0</v>
      </c>
      <c r="J44" s="26">
        <f>IFERROR(+VLOOKUP("LDDAF2"&amp;A44,'Main File'!A:O,14,0),0)</f>
        <v>0</v>
      </c>
      <c r="K44" s="26">
        <f>IFERROR(+VLOOKUP("LDDAF2"&amp;A44,'Main File'!A:O,15,0),0)</f>
        <v>0</v>
      </c>
    </row>
    <row r="45" spans="1:11" x14ac:dyDescent="0.25">
      <c r="A45" s="9">
        <f t="shared" si="0"/>
        <v>43232</v>
      </c>
      <c r="B45" s="26">
        <f>IFERROR(+VLOOKUP("LDDAF2"&amp;A45,'Main File'!A:O,6,0),0)</f>
        <v>0</v>
      </c>
      <c r="C45" s="26">
        <f>IFERROR(+VLOOKUP("LDDAF2"&amp;A45,'Main File'!A:O,7,0),0)</f>
        <v>0</v>
      </c>
      <c r="D45" s="26">
        <f>IFERROR(+VLOOKUP("LDDAF2"&amp;A45,'Main File'!A:O,8,0),0)</f>
        <v>0</v>
      </c>
      <c r="E45" s="26">
        <f>IFERROR(+VLOOKUP("LDDAF2"&amp;A45,'Main File'!A:O,9,0),0)</f>
        <v>0</v>
      </c>
      <c r="F45" s="26">
        <f>IFERROR(+VLOOKUP("LDDAF2"&amp;A45,'Main File'!A:O,10,0),0)</f>
        <v>0</v>
      </c>
      <c r="G45" s="26">
        <f>IFERROR(+VLOOKUP("LDDAF2"&amp;A45,'Main File'!A:O,11,0),0)</f>
        <v>0</v>
      </c>
      <c r="H45" s="26">
        <f>IFERROR(+VLOOKUP("LDDAF2"&amp;A45,'Main File'!A:O,12,0),0)</f>
        <v>0</v>
      </c>
      <c r="I45" s="26">
        <f>IFERROR(+VLOOKUP("LDDAF2"&amp;A45,'Main File'!A:O,13,0),0)</f>
        <v>0</v>
      </c>
      <c r="J45" s="26">
        <f>IFERROR(+VLOOKUP("LDDAF2"&amp;A45,'Main File'!A:O,14,0),0)</f>
        <v>0</v>
      </c>
      <c r="K45" s="26">
        <f>IFERROR(+VLOOKUP("LDDAF2"&amp;A45,'Main File'!A:O,15,0),0)</f>
        <v>0</v>
      </c>
    </row>
    <row r="46" spans="1:11" x14ac:dyDescent="0.25">
      <c r="A46" s="9">
        <f t="shared" si="0"/>
        <v>43233</v>
      </c>
      <c r="B46" s="26">
        <f>IFERROR(+VLOOKUP("LDDAF2"&amp;A46,'Main File'!A:O,6,0),0)</f>
        <v>0</v>
      </c>
      <c r="C46" s="26">
        <f>IFERROR(+VLOOKUP("LDDAF2"&amp;A46,'Main File'!A:O,7,0),0)</f>
        <v>0</v>
      </c>
      <c r="D46" s="26">
        <f>IFERROR(+VLOOKUP("LDDAF2"&amp;A46,'Main File'!A:O,8,0),0)</f>
        <v>0</v>
      </c>
      <c r="E46" s="26">
        <f>IFERROR(+VLOOKUP("LDDAF2"&amp;A46,'Main File'!A:O,9,0),0)</f>
        <v>0</v>
      </c>
      <c r="F46" s="26">
        <f>IFERROR(+VLOOKUP("LDDAF2"&amp;A46,'Main File'!A:O,10,0),0)</f>
        <v>0</v>
      </c>
      <c r="G46" s="26">
        <f>IFERROR(+VLOOKUP("LDDAF2"&amp;A46,'Main File'!A:O,11,0),0)</f>
        <v>0</v>
      </c>
      <c r="H46" s="26">
        <f>IFERROR(+VLOOKUP("LDDAF2"&amp;A46,'Main File'!A:O,12,0),0)</f>
        <v>0</v>
      </c>
      <c r="I46" s="26">
        <f>IFERROR(+VLOOKUP("LDDAF2"&amp;A46,'Main File'!A:O,13,0),0)</f>
        <v>0</v>
      </c>
      <c r="J46" s="26">
        <f>IFERROR(+VLOOKUP("LDDAF2"&amp;A46,'Main File'!A:O,14,0),0)</f>
        <v>0</v>
      </c>
      <c r="K46" s="26">
        <f>IFERROR(+VLOOKUP("LDDAF2"&amp;A46,'Main File'!A:O,15,0),0)</f>
        <v>0</v>
      </c>
    </row>
    <row r="47" spans="1:11" x14ac:dyDescent="0.25">
      <c r="A47" s="9">
        <f t="shared" si="0"/>
        <v>43234</v>
      </c>
      <c r="B47" s="26">
        <f>IFERROR(+VLOOKUP("LDDAF2"&amp;A47,'Main File'!A:O,6,0),0)</f>
        <v>0</v>
      </c>
      <c r="C47" s="26">
        <f>IFERROR(+VLOOKUP("LDDAF2"&amp;A47,'Main File'!A:O,7,0),0)</f>
        <v>0</v>
      </c>
      <c r="D47" s="26">
        <f>IFERROR(+VLOOKUP("LDDAF2"&amp;A47,'Main File'!A:O,8,0),0)</f>
        <v>0</v>
      </c>
      <c r="E47" s="26">
        <f>IFERROR(+VLOOKUP("LDDAF2"&amp;A47,'Main File'!A:O,9,0),0)</f>
        <v>0</v>
      </c>
      <c r="F47" s="26">
        <f>IFERROR(+VLOOKUP("LDDAF2"&amp;A47,'Main File'!A:O,10,0),0)</f>
        <v>0</v>
      </c>
      <c r="G47" s="26">
        <f>IFERROR(+VLOOKUP("LDDAF2"&amp;A47,'Main File'!A:O,11,0),0)</f>
        <v>0</v>
      </c>
      <c r="H47" s="26">
        <f>IFERROR(+VLOOKUP("LDDAF2"&amp;A47,'Main File'!A:O,12,0),0)</f>
        <v>0</v>
      </c>
      <c r="I47" s="26">
        <f>IFERROR(+VLOOKUP("LDDAF2"&amp;A47,'Main File'!A:O,13,0),0)</f>
        <v>0</v>
      </c>
      <c r="J47" s="26">
        <f>IFERROR(+VLOOKUP("LDDAF2"&amp;A47,'Main File'!A:O,14,0),0)</f>
        <v>0</v>
      </c>
      <c r="K47" s="26">
        <f>IFERROR(+VLOOKUP("LDDAF2"&amp;A47,'Main File'!A:O,15,0),0)</f>
        <v>0</v>
      </c>
    </row>
    <row r="48" spans="1:11" x14ac:dyDescent="0.25">
      <c r="A48" s="9">
        <f t="shared" si="0"/>
        <v>43235</v>
      </c>
      <c r="B48" s="26">
        <f>IFERROR(+VLOOKUP("LDDAF2"&amp;A48,'Main File'!A:O,6,0),0)</f>
        <v>0</v>
      </c>
      <c r="C48" s="26">
        <f>IFERROR(+VLOOKUP("LDDAF2"&amp;A48,'Main File'!A:O,7,0),0)</f>
        <v>0</v>
      </c>
      <c r="D48" s="26">
        <f>IFERROR(+VLOOKUP("LDDAF2"&amp;A48,'Main File'!A:O,8,0),0)</f>
        <v>0</v>
      </c>
      <c r="E48" s="26">
        <f>IFERROR(+VLOOKUP("LDDAF2"&amp;A48,'Main File'!A:O,9,0),0)</f>
        <v>0</v>
      </c>
      <c r="F48" s="26">
        <f>IFERROR(+VLOOKUP("LDDAF2"&amp;A48,'Main File'!A:O,10,0),0)</f>
        <v>0</v>
      </c>
      <c r="G48" s="26">
        <f>IFERROR(+VLOOKUP("LDDAF2"&amp;A48,'Main File'!A:O,11,0),0)</f>
        <v>0</v>
      </c>
      <c r="H48" s="26">
        <f>IFERROR(+VLOOKUP("LDDAF2"&amp;A48,'Main File'!A:O,12,0),0)</f>
        <v>0</v>
      </c>
      <c r="I48" s="26">
        <f>IFERROR(+VLOOKUP("LDDAF2"&amp;A48,'Main File'!A:O,13,0),0)</f>
        <v>0</v>
      </c>
      <c r="J48" s="26">
        <f>IFERROR(+VLOOKUP("LDDAF2"&amp;A48,'Main File'!A:O,14,0),0)</f>
        <v>0</v>
      </c>
      <c r="K48" s="26">
        <f>IFERROR(+VLOOKUP("LDDAF2"&amp;A48,'Main File'!A:O,15,0),0)</f>
        <v>0</v>
      </c>
    </row>
    <row r="49" spans="1:11" x14ac:dyDescent="0.25">
      <c r="A49" s="9">
        <f t="shared" si="0"/>
        <v>43236</v>
      </c>
      <c r="B49" s="26">
        <f>IFERROR(+VLOOKUP("LDDAF2"&amp;A49,'Main File'!A:O,6,0),0)</f>
        <v>0</v>
      </c>
      <c r="C49" s="26">
        <f>IFERROR(+VLOOKUP("LDDAF2"&amp;A49,'Main File'!A:O,7,0),0)</f>
        <v>0</v>
      </c>
      <c r="D49" s="26">
        <f>IFERROR(+VLOOKUP("LDDAF2"&amp;A49,'Main File'!A:O,8,0),0)</f>
        <v>0</v>
      </c>
      <c r="E49" s="26">
        <f>IFERROR(+VLOOKUP("LDDAF2"&amp;A49,'Main File'!A:O,9,0),0)</f>
        <v>0</v>
      </c>
      <c r="F49" s="26">
        <f>IFERROR(+VLOOKUP("LDDAF2"&amp;A49,'Main File'!A:O,10,0),0)</f>
        <v>0</v>
      </c>
      <c r="G49" s="26">
        <f>IFERROR(+VLOOKUP("LDDAF2"&amp;A49,'Main File'!A:O,11,0),0)</f>
        <v>0</v>
      </c>
      <c r="H49" s="26">
        <f>IFERROR(+VLOOKUP("LDDAF2"&amp;A49,'Main File'!A:O,12,0),0)</f>
        <v>0</v>
      </c>
      <c r="I49" s="26">
        <f>IFERROR(+VLOOKUP("LDDAF2"&amp;A49,'Main File'!A:O,13,0),0)</f>
        <v>0</v>
      </c>
      <c r="J49" s="26">
        <f>IFERROR(+VLOOKUP("LDDAF2"&amp;A49,'Main File'!A:O,14,0),0)</f>
        <v>0</v>
      </c>
      <c r="K49" s="26">
        <f>IFERROR(+VLOOKUP("LDDAF2"&amp;A49,'Main File'!A:O,15,0),0)</f>
        <v>0</v>
      </c>
    </row>
    <row r="50" spans="1:11" x14ac:dyDescent="0.25">
      <c r="A50" s="9">
        <f t="shared" si="0"/>
        <v>43237</v>
      </c>
      <c r="B50" s="26">
        <f>IFERROR(+VLOOKUP("LDDAF2"&amp;A50,'Main File'!A:O,6,0),0)</f>
        <v>0</v>
      </c>
      <c r="C50" s="26">
        <f>IFERROR(+VLOOKUP("LDDAF2"&amp;A50,'Main File'!A:O,7,0),0)</f>
        <v>0</v>
      </c>
      <c r="D50" s="26">
        <f>IFERROR(+VLOOKUP("LDDAF2"&amp;A50,'Main File'!A:O,8,0),0)</f>
        <v>0</v>
      </c>
      <c r="E50" s="26">
        <f>IFERROR(+VLOOKUP("LDDAF2"&amp;A50,'Main File'!A:O,9,0),0)</f>
        <v>0</v>
      </c>
      <c r="F50" s="26">
        <f>IFERROR(+VLOOKUP("LDDAF2"&amp;A50,'Main File'!A:O,10,0),0)</f>
        <v>0</v>
      </c>
      <c r="G50" s="26">
        <f>IFERROR(+VLOOKUP("LDDAF2"&amp;A50,'Main File'!A:O,11,0),0)</f>
        <v>0</v>
      </c>
      <c r="H50" s="26">
        <f>IFERROR(+VLOOKUP("LDDAF2"&amp;A50,'Main File'!A:O,12,0),0)</f>
        <v>0</v>
      </c>
      <c r="I50" s="26">
        <f>IFERROR(+VLOOKUP("LDDAF2"&amp;A50,'Main File'!A:O,13,0),0)</f>
        <v>0</v>
      </c>
      <c r="J50" s="26">
        <f>IFERROR(+VLOOKUP("LDDAF2"&amp;A50,'Main File'!A:O,14,0),0)</f>
        <v>0</v>
      </c>
      <c r="K50" s="26">
        <f>IFERROR(+VLOOKUP("LDDAF2"&amp;A50,'Main File'!A:O,15,0),0)</f>
        <v>0</v>
      </c>
    </row>
    <row r="51" spans="1:11" x14ac:dyDescent="0.25">
      <c r="A51" s="9">
        <f t="shared" si="0"/>
        <v>43238</v>
      </c>
      <c r="B51" s="26">
        <f>IFERROR(+VLOOKUP("LDDAF2"&amp;A51,'Main File'!A:O,6,0),0)</f>
        <v>0</v>
      </c>
      <c r="C51" s="26">
        <f>IFERROR(+VLOOKUP("LDDAF2"&amp;A51,'Main File'!A:O,7,0),0)</f>
        <v>0</v>
      </c>
      <c r="D51" s="26">
        <f>IFERROR(+VLOOKUP("LDDAF2"&amp;A51,'Main File'!A:O,8,0),0)</f>
        <v>0</v>
      </c>
      <c r="E51" s="26">
        <f>IFERROR(+VLOOKUP("LDDAF2"&amp;A51,'Main File'!A:O,9,0),0)</f>
        <v>0</v>
      </c>
      <c r="F51" s="26">
        <f>IFERROR(+VLOOKUP("LDDAF2"&amp;A51,'Main File'!A:O,10,0),0)</f>
        <v>0</v>
      </c>
      <c r="G51" s="26">
        <f>IFERROR(+VLOOKUP("LDDAF2"&amp;A51,'Main File'!A:O,11,0),0)</f>
        <v>0</v>
      </c>
      <c r="H51" s="26">
        <f>IFERROR(+VLOOKUP("LDDAF2"&amp;A51,'Main File'!A:O,12,0),0)</f>
        <v>0</v>
      </c>
      <c r="I51" s="26">
        <f>IFERROR(+VLOOKUP("LDDAF2"&amp;A51,'Main File'!A:O,13,0),0)</f>
        <v>0</v>
      </c>
      <c r="J51" s="26">
        <f>IFERROR(+VLOOKUP("LDDAF2"&amp;A51,'Main File'!A:O,14,0),0)</f>
        <v>0</v>
      </c>
      <c r="K51" s="26">
        <f>IFERROR(+VLOOKUP("LDDAF2"&amp;A51,'Main File'!A:O,15,0),0)</f>
        <v>0</v>
      </c>
    </row>
    <row r="52" spans="1:11" x14ac:dyDescent="0.25">
      <c r="A52" s="9">
        <f t="shared" si="0"/>
        <v>43239</v>
      </c>
      <c r="B52" s="26">
        <f>IFERROR(+VLOOKUP("LDDAF2"&amp;A52,'Main File'!A:O,6,0),0)</f>
        <v>0</v>
      </c>
      <c r="C52" s="26">
        <f>IFERROR(+VLOOKUP("LDDAF2"&amp;A52,'Main File'!A:O,7,0),0)</f>
        <v>0</v>
      </c>
      <c r="D52" s="26">
        <f>IFERROR(+VLOOKUP("LDDAF2"&amp;A52,'Main File'!A:O,8,0),0)</f>
        <v>0</v>
      </c>
      <c r="E52" s="26">
        <f>IFERROR(+VLOOKUP("LDDAF2"&amp;A52,'Main File'!A:O,9,0),0)</f>
        <v>0</v>
      </c>
      <c r="F52" s="26">
        <f>IFERROR(+VLOOKUP("LDDAF2"&amp;A52,'Main File'!A:O,10,0),0)</f>
        <v>0</v>
      </c>
      <c r="G52" s="26">
        <f>IFERROR(+VLOOKUP("LDDAF2"&amp;A52,'Main File'!A:O,11,0),0)</f>
        <v>0</v>
      </c>
      <c r="H52" s="26">
        <f>IFERROR(+VLOOKUP("LDDAF2"&amp;A52,'Main File'!A:O,12,0),0)</f>
        <v>0</v>
      </c>
      <c r="I52" s="26">
        <f>IFERROR(+VLOOKUP("LDDAF2"&amp;A52,'Main File'!A:O,13,0),0)</f>
        <v>0</v>
      </c>
      <c r="J52" s="26">
        <f>IFERROR(+VLOOKUP("LDDAF2"&amp;A52,'Main File'!A:O,14,0),0)</f>
        <v>0</v>
      </c>
      <c r="K52" s="26">
        <f>IFERROR(+VLOOKUP("LDDAF2"&amp;A52,'Main File'!A:O,15,0),0)</f>
        <v>0</v>
      </c>
    </row>
    <row r="53" spans="1:11" x14ac:dyDescent="0.25">
      <c r="A53" s="9">
        <f t="shared" si="0"/>
        <v>43240</v>
      </c>
      <c r="B53" s="26">
        <f>IFERROR(+VLOOKUP("LDDAF2"&amp;A53,'Main File'!A:O,6,0),0)</f>
        <v>0</v>
      </c>
      <c r="C53" s="26">
        <f>IFERROR(+VLOOKUP("LDDAF2"&amp;A53,'Main File'!A:O,7,0),0)</f>
        <v>0</v>
      </c>
      <c r="D53" s="26">
        <f>IFERROR(+VLOOKUP("LDDAF2"&amp;A53,'Main File'!A:O,8,0),0)</f>
        <v>0</v>
      </c>
      <c r="E53" s="26">
        <f>IFERROR(+VLOOKUP("LDDAF2"&amp;A53,'Main File'!A:O,9,0),0)</f>
        <v>0</v>
      </c>
      <c r="F53" s="26">
        <f>IFERROR(+VLOOKUP("LDDAF2"&amp;A53,'Main File'!A:O,10,0),0)</f>
        <v>0</v>
      </c>
      <c r="G53" s="26">
        <f>IFERROR(+VLOOKUP("LDDAF2"&amp;A53,'Main File'!A:O,11,0),0)</f>
        <v>0</v>
      </c>
      <c r="H53" s="26">
        <f>IFERROR(+VLOOKUP("LDDAF2"&amp;A53,'Main File'!A:O,12,0),0)</f>
        <v>0</v>
      </c>
      <c r="I53" s="26">
        <f>IFERROR(+VLOOKUP("LDDAF2"&amp;A53,'Main File'!A:O,13,0),0)</f>
        <v>0</v>
      </c>
      <c r="J53" s="26">
        <f>IFERROR(+VLOOKUP("LDDAF2"&amp;A53,'Main File'!A:O,14,0),0)</f>
        <v>0</v>
      </c>
      <c r="K53" s="26">
        <f>IFERROR(+VLOOKUP("LDDAF2"&amp;A53,'Main File'!A:O,15,0),0)</f>
        <v>0</v>
      </c>
    </row>
    <row r="54" spans="1:11" x14ac:dyDescent="0.25">
      <c r="A54" s="9">
        <f t="shared" si="0"/>
        <v>43241</v>
      </c>
      <c r="B54" s="26">
        <f>IFERROR(+VLOOKUP("LDDAF2"&amp;A54,'Main File'!A:O,6,0),0)</f>
        <v>0</v>
      </c>
      <c r="C54" s="26">
        <f>IFERROR(+VLOOKUP("LDDAF2"&amp;A54,'Main File'!A:O,7,0),0)</f>
        <v>0</v>
      </c>
      <c r="D54" s="26">
        <f>IFERROR(+VLOOKUP("LDDAF2"&amp;A54,'Main File'!A:O,8,0),0)</f>
        <v>0</v>
      </c>
      <c r="E54" s="26">
        <f>IFERROR(+VLOOKUP("LDDAF2"&amp;A54,'Main File'!A:O,9,0),0)</f>
        <v>0</v>
      </c>
      <c r="F54" s="26">
        <f>IFERROR(+VLOOKUP("LDDAF2"&amp;A54,'Main File'!A:O,10,0),0)</f>
        <v>0</v>
      </c>
      <c r="G54" s="26">
        <f>IFERROR(+VLOOKUP("LDDAF2"&amp;A54,'Main File'!A:O,11,0),0)</f>
        <v>0</v>
      </c>
      <c r="H54" s="26">
        <f>IFERROR(+VLOOKUP("LDDAF2"&amp;A54,'Main File'!A:O,12,0),0)</f>
        <v>0</v>
      </c>
      <c r="I54" s="26">
        <f>IFERROR(+VLOOKUP("LDDAF2"&amp;A54,'Main File'!A:O,13,0),0)</f>
        <v>0</v>
      </c>
      <c r="J54" s="26">
        <f>IFERROR(+VLOOKUP("LDDAF2"&amp;A54,'Main File'!A:O,14,0),0)</f>
        <v>0</v>
      </c>
      <c r="K54" s="26">
        <f>IFERROR(+VLOOKUP("LDDAF2"&amp;A54,'Main File'!A:O,15,0),0)</f>
        <v>0</v>
      </c>
    </row>
    <row r="55" spans="1:11" x14ac:dyDescent="0.25">
      <c r="A55" s="9">
        <f t="shared" si="0"/>
        <v>43242</v>
      </c>
      <c r="B55" s="26">
        <f>IFERROR(+VLOOKUP("LDDAF2"&amp;A55,'Main File'!A:O,6,0),0)</f>
        <v>0</v>
      </c>
      <c r="C55" s="26">
        <f>IFERROR(+VLOOKUP("LDDAF2"&amp;A55,'Main File'!A:O,7,0),0)</f>
        <v>0</v>
      </c>
      <c r="D55" s="26">
        <f>IFERROR(+VLOOKUP("LDDAF2"&amp;A55,'Main File'!A:O,8,0),0)</f>
        <v>0</v>
      </c>
      <c r="E55" s="26">
        <f>IFERROR(+VLOOKUP("LDDAF2"&amp;A55,'Main File'!A:O,9,0),0)</f>
        <v>0</v>
      </c>
      <c r="F55" s="26">
        <f>IFERROR(+VLOOKUP("LDDAF2"&amp;A55,'Main File'!A:O,10,0),0)</f>
        <v>0</v>
      </c>
      <c r="G55" s="26">
        <f>IFERROR(+VLOOKUP("LDDAF2"&amp;A55,'Main File'!A:O,11,0),0)</f>
        <v>0</v>
      </c>
      <c r="H55" s="26">
        <f>IFERROR(+VLOOKUP("LDDAF2"&amp;A55,'Main File'!A:O,12,0),0)</f>
        <v>0</v>
      </c>
      <c r="I55" s="26">
        <f>IFERROR(+VLOOKUP("LDDAF2"&amp;A55,'Main File'!A:O,13,0),0)</f>
        <v>0</v>
      </c>
      <c r="J55" s="26">
        <f>IFERROR(+VLOOKUP("LDDAF2"&amp;A55,'Main File'!A:O,14,0),0)</f>
        <v>0</v>
      </c>
      <c r="K55" s="26">
        <f>IFERROR(+VLOOKUP("LDDAF2"&amp;A55,'Main File'!A:O,15,0),0)</f>
        <v>0</v>
      </c>
    </row>
    <row r="56" spans="1:11" x14ac:dyDescent="0.25">
      <c r="A56" s="9">
        <f t="shared" si="0"/>
        <v>43243</v>
      </c>
      <c r="B56" s="26">
        <f>IFERROR(+VLOOKUP("LDDAF2"&amp;A56,'Main File'!A:O,6,0),0)</f>
        <v>0</v>
      </c>
      <c r="C56" s="26">
        <f>IFERROR(+VLOOKUP("LDDAF2"&amp;A56,'Main File'!A:O,7,0),0)</f>
        <v>0</v>
      </c>
      <c r="D56" s="26">
        <f>IFERROR(+VLOOKUP("LDDAF2"&amp;A56,'Main File'!A:O,8,0),0)</f>
        <v>0</v>
      </c>
      <c r="E56" s="26">
        <f>IFERROR(+VLOOKUP("LDDAF2"&amp;A56,'Main File'!A:O,9,0),0)</f>
        <v>0</v>
      </c>
      <c r="F56" s="26">
        <f>IFERROR(+VLOOKUP("LDDAF2"&amp;A56,'Main File'!A:O,10,0),0)</f>
        <v>0</v>
      </c>
      <c r="G56" s="26">
        <f>IFERROR(+VLOOKUP("LDDAF2"&amp;A56,'Main File'!A:O,11,0),0)</f>
        <v>0</v>
      </c>
      <c r="H56" s="26">
        <f>IFERROR(+VLOOKUP("LDDAF2"&amp;A56,'Main File'!A:O,12,0),0)</f>
        <v>0</v>
      </c>
      <c r="I56" s="26">
        <f>IFERROR(+VLOOKUP("LDDAF2"&amp;A56,'Main File'!A:O,13,0),0)</f>
        <v>0</v>
      </c>
      <c r="J56" s="26">
        <f>IFERROR(+VLOOKUP("LDDAF2"&amp;A56,'Main File'!A:O,14,0),0)</f>
        <v>0</v>
      </c>
      <c r="K56" s="26">
        <f>IFERROR(+VLOOKUP("LDDAF2"&amp;A56,'Main File'!A:O,15,0),0)</f>
        <v>0</v>
      </c>
    </row>
    <row r="57" spans="1:11" x14ac:dyDescent="0.25">
      <c r="A57" s="9">
        <f t="shared" si="0"/>
        <v>43244</v>
      </c>
      <c r="B57" s="26">
        <f>IFERROR(+VLOOKUP("LDDAF2"&amp;A57,'Main File'!A:O,6,0),0)</f>
        <v>0</v>
      </c>
      <c r="C57" s="26">
        <f>IFERROR(+VLOOKUP("LDDAF2"&amp;A57,'Main File'!A:O,7,0),0)</f>
        <v>0</v>
      </c>
      <c r="D57" s="26">
        <f>IFERROR(+VLOOKUP("LDDAF2"&amp;A57,'Main File'!A:O,8,0),0)</f>
        <v>0</v>
      </c>
      <c r="E57" s="26">
        <f>IFERROR(+VLOOKUP("LDDAF2"&amp;A57,'Main File'!A:O,9,0),0)</f>
        <v>0</v>
      </c>
      <c r="F57" s="26">
        <f>IFERROR(+VLOOKUP("LDDAF2"&amp;A57,'Main File'!A:O,10,0),0)</f>
        <v>0</v>
      </c>
      <c r="G57" s="26">
        <f>IFERROR(+VLOOKUP("LDDAF2"&amp;A57,'Main File'!A:O,11,0),0)</f>
        <v>0</v>
      </c>
      <c r="H57" s="26">
        <f>IFERROR(+VLOOKUP("LDDAF2"&amp;A57,'Main File'!A:O,12,0),0)</f>
        <v>0</v>
      </c>
      <c r="I57" s="26">
        <f>IFERROR(+VLOOKUP("LDDAF2"&amp;A57,'Main File'!A:O,13,0),0)</f>
        <v>0</v>
      </c>
      <c r="J57" s="26">
        <f>IFERROR(+VLOOKUP("LDDAF2"&amp;A57,'Main File'!A:O,14,0),0)</f>
        <v>0</v>
      </c>
      <c r="K57" s="26">
        <f>IFERROR(+VLOOKUP("LDDAF2"&amp;A57,'Main File'!A:O,15,0),0)</f>
        <v>0</v>
      </c>
    </row>
    <row r="58" spans="1:11" x14ac:dyDescent="0.25">
      <c r="A58" s="9">
        <f t="shared" si="0"/>
        <v>43245</v>
      </c>
      <c r="B58" s="26">
        <f>IFERROR(+VLOOKUP("LDDAF2"&amp;A58,'Main File'!A:O,6,0),0)</f>
        <v>0</v>
      </c>
      <c r="C58" s="26">
        <f>IFERROR(+VLOOKUP("LDDAF2"&amp;A58,'Main File'!A:O,7,0),0)</f>
        <v>0</v>
      </c>
      <c r="D58" s="26">
        <f>IFERROR(+VLOOKUP("LDDAF2"&amp;A58,'Main File'!A:O,8,0),0)</f>
        <v>0</v>
      </c>
      <c r="E58" s="26">
        <f>IFERROR(+VLOOKUP("LDDAF2"&amp;A58,'Main File'!A:O,9,0),0)</f>
        <v>0</v>
      </c>
      <c r="F58" s="26">
        <f>IFERROR(+VLOOKUP("LDDAF2"&amp;A58,'Main File'!A:O,10,0),0)</f>
        <v>0</v>
      </c>
      <c r="G58" s="26">
        <f>IFERROR(+VLOOKUP("LDDAF2"&amp;A58,'Main File'!A:O,11,0),0)</f>
        <v>0</v>
      </c>
      <c r="H58" s="26">
        <f>IFERROR(+VLOOKUP("LDDAF2"&amp;A58,'Main File'!A:O,12,0),0)</f>
        <v>0</v>
      </c>
      <c r="I58" s="26">
        <f>IFERROR(+VLOOKUP("LDDAF2"&amp;A58,'Main File'!A:O,13,0),0)</f>
        <v>0</v>
      </c>
      <c r="J58" s="26">
        <f>IFERROR(+VLOOKUP("LDDAF2"&amp;A58,'Main File'!A:O,14,0),0)</f>
        <v>0</v>
      </c>
      <c r="K58" s="26">
        <f>IFERROR(+VLOOKUP("LDDAF2"&amp;A58,'Main File'!A:O,15,0),0)</f>
        <v>0</v>
      </c>
    </row>
    <row r="59" spans="1:11" x14ac:dyDescent="0.25">
      <c r="A59" s="9">
        <f t="shared" si="0"/>
        <v>43246</v>
      </c>
      <c r="B59" s="26">
        <f>IFERROR(+VLOOKUP("LDDAF2"&amp;A59,'Main File'!A:O,6,0),0)</f>
        <v>0</v>
      </c>
      <c r="C59" s="26">
        <f>IFERROR(+VLOOKUP("LDDAF2"&amp;A59,'Main File'!A:O,7,0),0)</f>
        <v>0</v>
      </c>
      <c r="D59" s="26">
        <f>IFERROR(+VLOOKUP("LDDAF2"&amp;A59,'Main File'!A:O,8,0),0)</f>
        <v>0</v>
      </c>
      <c r="E59" s="26">
        <f>IFERROR(+VLOOKUP("LDDAF2"&amp;A59,'Main File'!A:O,9,0),0)</f>
        <v>0</v>
      </c>
      <c r="F59" s="26">
        <f>IFERROR(+VLOOKUP("LDDAF2"&amp;A59,'Main File'!A:O,10,0),0)</f>
        <v>0</v>
      </c>
      <c r="G59" s="26">
        <f>IFERROR(+VLOOKUP("LDDAF2"&amp;A59,'Main File'!A:O,11,0),0)</f>
        <v>0</v>
      </c>
      <c r="H59" s="26">
        <f>IFERROR(+VLOOKUP("LDDAF2"&amp;A59,'Main File'!A:O,12,0),0)</f>
        <v>0</v>
      </c>
      <c r="I59" s="26">
        <f>IFERROR(+VLOOKUP("LDDAF2"&amp;A59,'Main File'!A:O,13,0),0)</f>
        <v>0</v>
      </c>
      <c r="J59" s="26">
        <f>IFERROR(+VLOOKUP("LDDAF2"&amp;A59,'Main File'!A:O,14,0),0)</f>
        <v>0</v>
      </c>
      <c r="K59" s="26">
        <f>IFERROR(+VLOOKUP("LDDAF2"&amp;A59,'Main File'!A:O,15,0),0)</f>
        <v>0</v>
      </c>
    </row>
    <row r="60" spans="1:11" x14ac:dyDescent="0.25">
      <c r="A60" s="9">
        <f t="shared" si="0"/>
        <v>43247</v>
      </c>
      <c r="B60" s="26">
        <f>IFERROR(+VLOOKUP("LDDAF2"&amp;A60,'Main File'!A:O,6,0),0)</f>
        <v>0</v>
      </c>
      <c r="C60" s="26">
        <f>IFERROR(+VLOOKUP("LDDAF2"&amp;A60,'Main File'!A:O,7,0),0)</f>
        <v>0</v>
      </c>
      <c r="D60" s="26">
        <f>IFERROR(+VLOOKUP("LDDAF2"&amp;A60,'Main File'!A:O,8,0),0)</f>
        <v>0</v>
      </c>
      <c r="E60" s="26">
        <f>IFERROR(+VLOOKUP("LDDAF2"&amp;A60,'Main File'!A:O,9,0),0)</f>
        <v>0</v>
      </c>
      <c r="F60" s="26">
        <f>IFERROR(+VLOOKUP("LDDAF2"&amp;A60,'Main File'!A:O,10,0),0)</f>
        <v>0</v>
      </c>
      <c r="G60" s="26">
        <f>IFERROR(+VLOOKUP("LDDAF2"&amp;A60,'Main File'!A:O,11,0),0)</f>
        <v>0</v>
      </c>
      <c r="H60" s="26">
        <f>IFERROR(+VLOOKUP("LDDAF2"&amp;A60,'Main File'!A:O,12,0),0)</f>
        <v>0</v>
      </c>
      <c r="I60" s="26">
        <f>IFERROR(+VLOOKUP("LDDAF2"&amp;A60,'Main File'!A:O,13,0),0)</f>
        <v>0</v>
      </c>
      <c r="J60" s="26">
        <f>IFERROR(+VLOOKUP("LDDAF2"&amp;A60,'Main File'!A:O,14,0),0)</f>
        <v>0</v>
      </c>
      <c r="K60" s="26">
        <f>IFERROR(+VLOOKUP("LDDAF2"&amp;A60,'Main File'!A:O,15,0),0)</f>
        <v>0</v>
      </c>
    </row>
    <row r="61" spans="1:11" x14ac:dyDescent="0.25">
      <c r="A61" s="9">
        <f t="shared" si="0"/>
        <v>43248</v>
      </c>
      <c r="B61" s="26">
        <f>IFERROR(+VLOOKUP("LDDAF2"&amp;A61,'Main File'!A:O,6,0),0)</f>
        <v>0</v>
      </c>
      <c r="C61" s="26">
        <f>IFERROR(+VLOOKUP("LDDAF2"&amp;A61,'Main File'!A:O,7,0),0)</f>
        <v>0</v>
      </c>
      <c r="D61" s="26">
        <f>IFERROR(+VLOOKUP("LDDAF2"&amp;A61,'Main File'!A:O,8,0),0)</f>
        <v>0</v>
      </c>
      <c r="E61" s="26">
        <f>IFERROR(+VLOOKUP("LDDAF2"&amp;A61,'Main File'!A:O,9,0),0)</f>
        <v>0</v>
      </c>
      <c r="F61" s="26">
        <f>IFERROR(+VLOOKUP("LDDAF2"&amp;A61,'Main File'!A:O,10,0),0)</f>
        <v>0</v>
      </c>
      <c r="G61" s="26">
        <f>IFERROR(+VLOOKUP("LDDAF2"&amp;A61,'Main File'!A:O,11,0),0)</f>
        <v>0</v>
      </c>
      <c r="H61" s="26">
        <f>IFERROR(+VLOOKUP("LDDAF2"&amp;A61,'Main File'!A:O,12,0),0)</f>
        <v>0</v>
      </c>
      <c r="I61" s="26">
        <f>IFERROR(+VLOOKUP("LDDAF2"&amp;A61,'Main File'!A:O,13,0),0)</f>
        <v>0</v>
      </c>
      <c r="J61" s="26">
        <f>IFERROR(+VLOOKUP("LDDAF2"&amp;A61,'Main File'!A:O,14,0),0)</f>
        <v>0</v>
      </c>
      <c r="K61" s="26">
        <f>IFERROR(+VLOOKUP("LDDAF2"&amp;A61,'Main File'!A:O,15,0),0)</f>
        <v>0</v>
      </c>
    </row>
    <row r="62" spans="1:11" x14ac:dyDescent="0.25">
      <c r="A62" s="9">
        <f t="shared" si="0"/>
        <v>43249</v>
      </c>
      <c r="B62" s="26">
        <f>IFERROR(+VLOOKUP("LDDAF2"&amp;A62,'Main File'!A:O,6,0),0)</f>
        <v>0</v>
      </c>
      <c r="C62" s="26">
        <f>IFERROR(+VLOOKUP("LDDAF2"&amp;A62,'Main File'!A:O,7,0),0)</f>
        <v>0</v>
      </c>
      <c r="D62" s="26">
        <f>IFERROR(+VLOOKUP("LDDAF2"&amp;A62,'Main File'!A:O,8,0),0)</f>
        <v>0</v>
      </c>
      <c r="E62" s="26">
        <f>IFERROR(+VLOOKUP("LDDAF2"&amp;A62,'Main File'!A:O,9,0),0)</f>
        <v>0</v>
      </c>
      <c r="F62" s="26">
        <f>IFERROR(+VLOOKUP("LDDAF2"&amp;A62,'Main File'!A:O,10,0),0)</f>
        <v>0</v>
      </c>
      <c r="G62" s="26">
        <f>IFERROR(+VLOOKUP("LDDAF2"&amp;A62,'Main File'!A:O,11,0),0)</f>
        <v>0</v>
      </c>
      <c r="H62" s="26">
        <f>IFERROR(+VLOOKUP("LDDAF2"&amp;A62,'Main File'!A:O,12,0),0)</f>
        <v>0</v>
      </c>
      <c r="I62" s="26">
        <f>IFERROR(+VLOOKUP("LDDAF2"&amp;A62,'Main File'!A:O,13,0),0)</f>
        <v>0</v>
      </c>
      <c r="J62" s="26">
        <f>IFERROR(+VLOOKUP("LDDAF2"&amp;A62,'Main File'!A:O,14,0),0)</f>
        <v>0</v>
      </c>
      <c r="K62" s="26">
        <f>IFERROR(+VLOOKUP("LDDAF2"&amp;A62,'Main File'!A:O,15,0),0)</f>
        <v>0</v>
      </c>
    </row>
    <row r="63" spans="1:11" x14ac:dyDescent="0.25">
      <c r="A63" s="9">
        <f t="shared" si="0"/>
        <v>43250</v>
      </c>
      <c r="B63" s="26">
        <f>IFERROR(+VLOOKUP("LDDAF2"&amp;A63,'Main File'!A:O,6,0),0)</f>
        <v>0</v>
      </c>
      <c r="C63" s="26">
        <f>IFERROR(+VLOOKUP("LDDAF2"&amp;A63,'Main File'!A:O,7,0),0)</f>
        <v>0</v>
      </c>
      <c r="D63" s="26">
        <f>IFERROR(+VLOOKUP("LDDAF2"&amp;A63,'Main File'!A:O,8,0),0)</f>
        <v>0</v>
      </c>
      <c r="E63" s="26">
        <f>IFERROR(+VLOOKUP("LDDAF2"&amp;A63,'Main File'!A:O,9,0),0)</f>
        <v>0</v>
      </c>
      <c r="F63" s="26">
        <f>IFERROR(+VLOOKUP("LDDAF2"&amp;A63,'Main File'!A:O,10,0),0)</f>
        <v>0</v>
      </c>
      <c r="G63" s="26">
        <f>IFERROR(+VLOOKUP("LDDAF2"&amp;A63,'Main File'!A:O,11,0),0)</f>
        <v>0</v>
      </c>
      <c r="H63" s="26">
        <f>IFERROR(+VLOOKUP("LDDAF2"&amp;A63,'Main File'!A:O,12,0),0)</f>
        <v>0</v>
      </c>
      <c r="I63" s="26">
        <f>IFERROR(+VLOOKUP("LDDAF2"&amp;A63,'Main File'!A:O,13,0),0)</f>
        <v>0</v>
      </c>
      <c r="J63" s="26">
        <f>IFERROR(+VLOOKUP("LDDAF2"&amp;A63,'Main File'!A:O,14,0),0)</f>
        <v>0</v>
      </c>
      <c r="K63" s="26">
        <f>IFERROR(+VLOOKUP("LDDAF2"&amp;A63,'Main File'!A:O,15,0),0)</f>
        <v>0</v>
      </c>
    </row>
    <row r="64" spans="1:11" x14ac:dyDescent="0.25">
      <c r="A64" s="9">
        <f t="shared" si="0"/>
        <v>43251</v>
      </c>
      <c r="B64" s="26">
        <f>IFERROR(+VLOOKUP("LDDAF2"&amp;A64,'Main File'!A:O,6,0),0)</f>
        <v>0</v>
      </c>
      <c r="C64" s="26">
        <f>IFERROR(+VLOOKUP("LDDAF2"&amp;A64,'Main File'!A:O,7,0),0)</f>
        <v>0</v>
      </c>
      <c r="D64" s="26">
        <f>IFERROR(+VLOOKUP("LDDAF2"&amp;A64,'Main File'!A:O,8,0),0)</f>
        <v>0</v>
      </c>
      <c r="E64" s="26">
        <f>IFERROR(+VLOOKUP("LDDAF2"&amp;A64,'Main File'!A:O,9,0),0)</f>
        <v>0</v>
      </c>
      <c r="F64" s="26">
        <f>IFERROR(+VLOOKUP("LDDAF2"&amp;A64,'Main File'!A:O,10,0),0)</f>
        <v>0</v>
      </c>
      <c r="G64" s="26">
        <f>IFERROR(+VLOOKUP("LDDAF2"&amp;A64,'Main File'!A:O,11,0),0)</f>
        <v>0</v>
      </c>
      <c r="H64" s="26">
        <f>IFERROR(+VLOOKUP("LDDAF2"&amp;A64,'Main File'!A:O,12,0),0)</f>
        <v>0</v>
      </c>
      <c r="I64" s="26">
        <f>IFERROR(+VLOOKUP("LDDAF2"&amp;A64,'Main File'!A:O,13,0),0)</f>
        <v>0</v>
      </c>
      <c r="J64" s="26">
        <f>IFERROR(+VLOOKUP("LDDAF2"&amp;A64,'Main File'!A:O,14,0),0)</f>
        <v>0</v>
      </c>
      <c r="K64" s="26">
        <f>IFERROR(+VLOOKUP("LDDAF2"&amp;A64,'Main File'!A:O,15,0),0)</f>
        <v>0</v>
      </c>
    </row>
    <row r="65" spans="1:11" x14ac:dyDescent="0.25">
      <c r="A65" s="9">
        <f t="shared" si="0"/>
        <v>43252</v>
      </c>
      <c r="B65" s="26">
        <f>IFERROR(+VLOOKUP("LDDAF2"&amp;A65,'Main File'!A:O,6,0),0)</f>
        <v>0</v>
      </c>
      <c r="C65" s="26">
        <f>IFERROR(+VLOOKUP("LDDAF2"&amp;A65,'Main File'!A:O,7,0),0)</f>
        <v>0</v>
      </c>
      <c r="D65" s="26">
        <f>IFERROR(+VLOOKUP("LDDAF2"&amp;A65,'Main File'!A:O,8,0),0)</f>
        <v>0</v>
      </c>
      <c r="E65" s="26">
        <f>IFERROR(+VLOOKUP("LDDAF2"&amp;A65,'Main File'!A:O,9,0),0)</f>
        <v>0</v>
      </c>
      <c r="F65" s="26">
        <f>IFERROR(+VLOOKUP("LDDAF2"&amp;A65,'Main File'!A:O,10,0),0)</f>
        <v>0</v>
      </c>
      <c r="G65" s="26">
        <f>IFERROR(+VLOOKUP("LDDAF2"&amp;A65,'Main File'!A:O,11,0),0)</f>
        <v>0</v>
      </c>
      <c r="H65" s="26">
        <f>IFERROR(+VLOOKUP("LDDAF2"&amp;A65,'Main File'!A:O,12,0),0)</f>
        <v>0</v>
      </c>
      <c r="I65" s="26">
        <f>IFERROR(+VLOOKUP("LDDAF2"&amp;A65,'Main File'!A:O,13,0),0)</f>
        <v>0</v>
      </c>
      <c r="J65" s="26">
        <f>IFERROR(+VLOOKUP("LDDAF2"&amp;A65,'Main File'!A:O,14,0),0)</f>
        <v>0</v>
      </c>
      <c r="K65" s="26">
        <f>IFERROR(+VLOOKUP("LDDAF2"&amp;A65,'Main File'!A:O,15,0),0)</f>
        <v>0</v>
      </c>
    </row>
    <row r="66" spans="1:11" x14ac:dyDescent="0.25">
      <c r="A66" s="9">
        <f t="shared" si="0"/>
        <v>43253</v>
      </c>
      <c r="B66" s="26">
        <f>IFERROR(+VLOOKUP("LDDAF2"&amp;A66,'Main File'!A:O,6,0),0)</f>
        <v>0</v>
      </c>
      <c r="C66" s="26">
        <f>IFERROR(+VLOOKUP("LDDAF2"&amp;A66,'Main File'!A:O,7,0),0)</f>
        <v>0</v>
      </c>
      <c r="D66" s="26">
        <f>IFERROR(+VLOOKUP("LDDAF2"&amp;A66,'Main File'!A:O,8,0),0)</f>
        <v>0</v>
      </c>
      <c r="E66" s="26">
        <f>IFERROR(+VLOOKUP("LDDAF2"&amp;A66,'Main File'!A:O,9,0),0)</f>
        <v>0</v>
      </c>
      <c r="F66" s="26">
        <f>IFERROR(+VLOOKUP("LDDAF2"&amp;A66,'Main File'!A:O,10,0),0)</f>
        <v>0</v>
      </c>
      <c r="G66" s="26">
        <f>IFERROR(+VLOOKUP("LDDAF2"&amp;A66,'Main File'!A:O,11,0),0)</f>
        <v>0</v>
      </c>
      <c r="H66" s="26">
        <f>IFERROR(+VLOOKUP("LDDAF2"&amp;A66,'Main File'!A:O,12,0),0)</f>
        <v>0</v>
      </c>
      <c r="I66" s="26">
        <f>IFERROR(+VLOOKUP("LDDAF2"&amp;A66,'Main File'!A:O,13,0),0)</f>
        <v>0</v>
      </c>
      <c r="J66" s="26">
        <f>IFERROR(+VLOOKUP("LDDAF2"&amp;A66,'Main File'!A:O,14,0),0)</f>
        <v>0</v>
      </c>
      <c r="K66" s="26">
        <f>IFERROR(+VLOOKUP("LDDAF2"&amp;A66,'Main File'!A:O,15,0),0)</f>
        <v>0</v>
      </c>
    </row>
    <row r="67" spans="1:11" x14ac:dyDescent="0.25">
      <c r="A67" s="9">
        <f t="shared" si="0"/>
        <v>43254</v>
      </c>
      <c r="B67" s="26">
        <f>IFERROR(+VLOOKUP("LDDAF2"&amp;A67,'Main File'!A:O,6,0),0)</f>
        <v>0</v>
      </c>
      <c r="C67" s="26">
        <f>IFERROR(+VLOOKUP("LDDAF2"&amp;A67,'Main File'!A:O,7,0),0)</f>
        <v>0</v>
      </c>
      <c r="D67" s="26">
        <f>IFERROR(+VLOOKUP("LDDAF2"&amp;A67,'Main File'!A:O,8,0),0)</f>
        <v>0</v>
      </c>
      <c r="E67" s="26">
        <f>IFERROR(+VLOOKUP("LDDAF2"&amp;A67,'Main File'!A:O,9,0),0)</f>
        <v>0</v>
      </c>
      <c r="F67" s="26">
        <f>IFERROR(+VLOOKUP("LDDAF2"&amp;A67,'Main File'!A:O,10,0),0)</f>
        <v>0</v>
      </c>
      <c r="G67" s="26">
        <f>IFERROR(+VLOOKUP("LDDAF2"&amp;A67,'Main File'!A:O,11,0),0)</f>
        <v>0</v>
      </c>
      <c r="H67" s="26">
        <f>IFERROR(+VLOOKUP("LDDAF2"&amp;A67,'Main File'!A:O,12,0),0)</f>
        <v>0</v>
      </c>
      <c r="I67" s="26">
        <f>IFERROR(+VLOOKUP("LDDAF2"&amp;A67,'Main File'!A:O,13,0),0)</f>
        <v>0</v>
      </c>
      <c r="J67" s="26">
        <f>IFERROR(+VLOOKUP("LDDAF2"&amp;A67,'Main File'!A:O,14,0),0)</f>
        <v>0</v>
      </c>
      <c r="K67" s="26">
        <f>IFERROR(+VLOOKUP("LDDAF2"&amp;A67,'Main File'!A:O,15,0),0)</f>
        <v>0</v>
      </c>
    </row>
    <row r="68" spans="1:11" x14ac:dyDescent="0.25">
      <c r="A68" s="9">
        <f t="shared" si="0"/>
        <v>43255</v>
      </c>
      <c r="B68" s="26">
        <f>IFERROR(+VLOOKUP("LDDAF2"&amp;A68,'Main File'!A:O,6,0),0)</f>
        <v>0</v>
      </c>
      <c r="C68" s="26">
        <f>IFERROR(+VLOOKUP("LDDAF2"&amp;A68,'Main File'!A:O,7,0),0)</f>
        <v>0</v>
      </c>
      <c r="D68" s="26">
        <f>IFERROR(+VLOOKUP("LDDAF2"&amp;A68,'Main File'!A:O,8,0),0)</f>
        <v>0</v>
      </c>
      <c r="E68" s="26">
        <f>IFERROR(+VLOOKUP("LDDAF2"&amp;A68,'Main File'!A:O,9,0),0)</f>
        <v>0</v>
      </c>
      <c r="F68" s="26">
        <f>IFERROR(+VLOOKUP("LDDAF2"&amp;A68,'Main File'!A:O,10,0),0)</f>
        <v>0</v>
      </c>
      <c r="G68" s="26">
        <f>IFERROR(+VLOOKUP("LDDAF2"&amp;A68,'Main File'!A:O,11,0),0)</f>
        <v>0</v>
      </c>
      <c r="H68" s="26">
        <f>IFERROR(+VLOOKUP("LDDAF2"&amp;A68,'Main File'!A:O,12,0),0)</f>
        <v>0</v>
      </c>
      <c r="I68" s="26">
        <f>IFERROR(+VLOOKUP("LDDAF2"&amp;A68,'Main File'!A:O,13,0),0)</f>
        <v>0</v>
      </c>
      <c r="J68" s="26">
        <f>IFERROR(+VLOOKUP("LDDAF2"&amp;A68,'Main File'!A:O,14,0),0)</f>
        <v>0</v>
      </c>
      <c r="K68" s="26">
        <f>IFERROR(+VLOOKUP("LDDAF2"&amp;A68,'Main File'!A:O,15,0),0)</f>
        <v>0</v>
      </c>
    </row>
    <row r="69" spans="1:11" x14ac:dyDescent="0.25">
      <c r="A69" s="9">
        <f t="shared" si="0"/>
        <v>43256</v>
      </c>
      <c r="B69" s="26">
        <f>IFERROR(+VLOOKUP("LDDAF2"&amp;A69,'Main File'!A:O,6,0),0)</f>
        <v>0</v>
      </c>
      <c r="C69" s="26">
        <f>IFERROR(+VLOOKUP("LDDAF2"&amp;A69,'Main File'!A:O,7,0),0)</f>
        <v>0</v>
      </c>
      <c r="D69" s="26">
        <f>IFERROR(+VLOOKUP("LDDAF2"&amp;A69,'Main File'!A:O,8,0),0)</f>
        <v>0</v>
      </c>
      <c r="E69" s="26">
        <f>IFERROR(+VLOOKUP("LDDAF2"&amp;A69,'Main File'!A:O,9,0),0)</f>
        <v>0</v>
      </c>
      <c r="F69" s="26">
        <f>IFERROR(+VLOOKUP("LDDAF2"&amp;A69,'Main File'!A:O,10,0),0)</f>
        <v>0</v>
      </c>
      <c r="G69" s="26">
        <f>IFERROR(+VLOOKUP("LDDAF2"&amp;A69,'Main File'!A:O,11,0),0)</f>
        <v>0</v>
      </c>
      <c r="H69" s="26">
        <f>IFERROR(+VLOOKUP("LDDAF2"&amp;A69,'Main File'!A:O,12,0),0)</f>
        <v>0</v>
      </c>
      <c r="I69" s="26">
        <f>IFERROR(+VLOOKUP("LDDAF2"&amp;A69,'Main File'!A:O,13,0),0)</f>
        <v>0</v>
      </c>
      <c r="J69" s="26">
        <f>IFERROR(+VLOOKUP("LDDAF2"&amp;A69,'Main File'!A:O,14,0),0)</f>
        <v>0</v>
      </c>
      <c r="K69" s="26">
        <f>IFERROR(+VLOOKUP("LDDAF2"&amp;A69,'Main File'!A:O,15,0),0)</f>
        <v>0</v>
      </c>
    </row>
    <row r="70" spans="1:11" x14ac:dyDescent="0.25">
      <c r="A70" s="9">
        <f t="shared" si="0"/>
        <v>43257</v>
      </c>
      <c r="B70" s="26">
        <f>IFERROR(+VLOOKUP("LDDAF2"&amp;A70,'Main File'!A:O,6,0),0)</f>
        <v>0</v>
      </c>
      <c r="C70" s="26">
        <f>IFERROR(+VLOOKUP("LDDAF2"&amp;A70,'Main File'!A:O,7,0),0)</f>
        <v>0</v>
      </c>
      <c r="D70" s="26">
        <f>IFERROR(+VLOOKUP("LDDAF2"&amp;A70,'Main File'!A:O,8,0),0)</f>
        <v>0</v>
      </c>
      <c r="E70" s="26">
        <f>IFERROR(+VLOOKUP("LDDAF2"&amp;A70,'Main File'!A:O,9,0),0)</f>
        <v>0</v>
      </c>
      <c r="F70" s="26">
        <f>IFERROR(+VLOOKUP("LDDAF2"&amp;A70,'Main File'!A:O,10,0),0)</f>
        <v>0</v>
      </c>
      <c r="G70" s="26">
        <f>IFERROR(+VLOOKUP("LDDAF2"&amp;A70,'Main File'!A:O,11,0),0)</f>
        <v>0</v>
      </c>
      <c r="H70" s="26">
        <f>IFERROR(+VLOOKUP("LDDAF2"&amp;A70,'Main File'!A:O,12,0),0)</f>
        <v>0</v>
      </c>
      <c r="I70" s="26">
        <f>IFERROR(+VLOOKUP("LDDAF2"&amp;A70,'Main File'!A:O,13,0),0)</f>
        <v>0</v>
      </c>
      <c r="J70" s="26">
        <f>IFERROR(+VLOOKUP("LDDAF2"&amp;A70,'Main File'!A:O,14,0),0)</f>
        <v>0</v>
      </c>
      <c r="K70" s="26">
        <f>IFERROR(+VLOOKUP("LDDAF2"&amp;A70,'Main File'!A:O,15,0),0)</f>
        <v>0</v>
      </c>
    </row>
    <row r="71" spans="1:11" x14ac:dyDescent="0.25">
      <c r="A71" s="9">
        <f t="shared" ref="A71:A134" si="1">+A70+1</f>
        <v>43258</v>
      </c>
      <c r="B71" s="26">
        <f>IFERROR(+VLOOKUP("LDDAF2"&amp;A71,'Main File'!A:O,6,0),0)</f>
        <v>0</v>
      </c>
      <c r="C71" s="26">
        <f>IFERROR(+VLOOKUP("LDDAF2"&amp;A71,'Main File'!A:O,7,0),0)</f>
        <v>0</v>
      </c>
      <c r="D71" s="26">
        <f>IFERROR(+VLOOKUP("LDDAF2"&amp;A71,'Main File'!A:O,8,0),0)</f>
        <v>0</v>
      </c>
      <c r="E71" s="26">
        <f>IFERROR(+VLOOKUP("LDDAF2"&amp;A71,'Main File'!A:O,9,0),0)</f>
        <v>0</v>
      </c>
      <c r="F71" s="26">
        <f>IFERROR(+VLOOKUP("LDDAF2"&amp;A71,'Main File'!A:O,10,0),0)</f>
        <v>0</v>
      </c>
      <c r="G71" s="26">
        <f>IFERROR(+VLOOKUP("LDDAF2"&amp;A71,'Main File'!A:O,11,0),0)</f>
        <v>0</v>
      </c>
      <c r="H71" s="26">
        <f>IFERROR(+VLOOKUP("LDDAF2"&amp;A71,'Main File'!A:O,12,0),0)</f>
        <v>0</v>
      </c>
      <c r="I71" s="26">
        <f>IFERROR(+VLOOKUP("LDDAF2"&amp;A71,'Main File'!A:O,13,0),0)</f>
        <v>0</v>
      </c>
      <c r="J71" s="26">
        <f>IFERROR(+VLOOKUP("LDDAF2"&amp;A71,'Main File'!A:O,14,0),0)</f>
        <v>0</v>
      </c>
      <c r="K71" s="26">
        <f>IFERROR(+VLOOKUP("LDDAF2"&amp;A71,'Main File'!A:O,15,0),0)</f>
        <v>0</v>
      </c>
    </row>
    <row r="72" spans="1:11" x14ac:dyDescent="0.25">
      <c r="A72" s="9">
        <f t="shared" si="1"/>
        <v>43259</v>
      </c>
      <c r="B72" s="26">
        <f>IFERROR(+VLOOKUP("LDDAF2"&amp;A72,'Main File'!A:O,6,0),0)</f>
        <v>0</v>
      </c>
      <c r="C72" s="26">
        <f>IFERROR(+VLOOKUP("LDDAF2"&amp;A72,'Main File'!A:O,7,0),0)</f>
        <v>0</v>
      </c>
      <c r="D72" s="26">
        <f>IFERROR(+VLOOKUP("LDDAF2"&amp;A72,'Main File'!A:O,8,0),0)</f>
        <v>0</v>
      </c>
      <c r="E72" s="26">
        <f>IFERROR(+VLOOKUP("LDDAF2"&amp;A72,'Main File'!A:O,9,0),0)</f>
        <v>0</v>
      </c>
      <c r="F72" s="26">
        <f>IFERROR(+VLOOKUP("LDDAF2"&amp;A72,'Main File'!A:O,10,0),0)</f>
        <v>0</v>
      </c>
      <c r="G72" s="26">
        <f>IFERROR(+VLOOKUP("LDDAF2"&amp;A72,'Main File'!A:O,11,0),0)</f>
        <v>0</v>
      </c>
      <c r="H72" s="26">
        <f>IFERROR(+VLOOKUP("LDDAF2"&amp;A72,'Main File'!A:O,12,0),0)</f>
        <v>0</v>
      </c>
      <c r="I72" s="26">
        <f>IFERROR(+VLOOKUP("LDDAF2"&amp;A72,'Main File'!A:O,13,0),0)</f>
        <v>0</v>
      </c>
      <c r="J72" s="26">
        <f>IFERROR(+VLOOKUP("LDDAF2"&amp;A72,'Main File'!A:O,14,0),0)</f>
        <v>0</v>
      </c>
      <c r="K72" s="26">
        <f>IFERROR(+VLOOKUP("LDDAF2"&amp;A72,'Main File'!A:O,15,0),0)</f>
        <v>0</v>
      </c>
    </row>
    <row r="73" spans="1:11" x14ac:dyDescent="0.25">
      <c r="A73" s="9">
        <f t="shared" si="1"/>
        <v>43260</v>
      </c>
      <c r="B73" s="26">
        <f>IFERROR(+VLOOKUP("LDDAF2"&amp;A73,'Main File'!A:O,6,0),0)</f>
        <v>0</v>
      </c>
      <c r="C73" s="26">
        <f>IFERROR(+VLOOKUP("LDDAF2"&amp;A73,'Main File'!A:O,7,0),0)</f>
        <v>0</v>
      </c>
      <c r="D73" s="26">
        <f>IFERROR(+VLOOKUP("LDDAF2"&amp;A73,'Main File'!A:O,8,0),0)</f>
        <v>0</v>
      </c>
      <c r="E73" s="26">
        <f>IFERROR(+VLOOKUP("LDDAF2"&amp;A73,'Main File'!A:O,9,0),0)</f>
        <v>0</v>
      </c>
      <c r="F73" s="26">
        <f>IFERROR(+VLOOKUP("LDDAF2"&amp;A73,'Main File'!A:O,10,0),0)</f>
        <v>0</v>
      </c>
      <c r="G73" s="26">
        <f>IFERROR(+VLOOKUP("LDDAF2"&amp;A73,'Main File'!A:O,11,0),0)</f>
        <v>0</v>
      </c>
      <c r="H73" s="26">
        <f>IFERROR(+VLOOKUP("LDDAF2"&amp;A73,'Main File'!A:O,12,0),0)</f>
        <v>0</v>
      </c>
      <c r="I73" s="26">
        <f>IFERROR(+VLOOKUP("LDDAF2"&amp;A73,'Main File'!A:O,13,0),0)</f>
        <v>0</v>
      </c>
      <c r="J73" s="26">
        <f>IFERROR(+VLOOKUP("LDDAF2"&amp;A73,'Main File'!A:O,14,0),0)</f>
        <v>0</v>
      </c>
      <c r="K73" s="26">
        <f>IFERROR(+VLOOKUP("LDDAF2"&amp;A73,'Main File'!A:O,15,0),0)</f>
        <v>0</v>
      </c>
    </row>
    <row r="74" spans="1:11" x14ac:dyDescent="0.25">
      <c r="A74" s="9">
        <f t="shared" si="1"/>
        <v>43261</v>
      </c>
      <c r="B74" s="26">
        <f>IFERROR(+VLOOKUP("LDDAF2"&amp;A74,'Main File'!A:O,6,0),0)</f>
        <v>0</v>
      </c>
      <c r="C74" s="26">
        <f>IFERROR(+VLOOKUP("LDDAF2"&amp;A74,'Main File'!A:O,7,0),0)</f>
        <v>0</v>
      </c>
      <c r="D74" s="26">
        <f>IFERROR(+VLOOKUP("LDDAF2"&amp;A74,'Main File'!A:O,8,0),0)</f>
        <v>0</v>
      </c>
      <c r="E74" s="26">
        <f>IFERROR(+VLOOKUP("LDDAF2"&amp;A74,'Main File'!A:O,9,0),0)</f>
        <v>0</v>
      </c>
      <c r="F74" s="26">
        <f>IFERROR(+VLOOKUP("LDDAF2"&amp;A74,'Main File'!A:O,10,0),0)</f>
        <v>0</v>
      </c>
      <c r="G74" s="26">
        <f>IFERROR(+VLOOKUP("LDDAF2"&amp;A74,'Main File'!A:O,11,0),0)</f>
        <v>0</v>
      </c>
      <c r="H74" s="26">
        <f>IFERROR(+VLOOKUP("LDDAF2"&amp;A74,'Main File'!A:O,12,0),0)</f>
        <v>0</v>
      </c>
      <c r="I74" s="26">
        <f>IFERROR(+VLOOKUP("LDDAF2"&amp;A74,'Main File'!A:O,13,0),0)</f>
        <v>0</v>
      </c>
      <c r="J74" s="26">
        <f>IFERROR(+VLOOKUP("LDDAF2"&amp;A74,'Main File'!A:O,14,0),0)</f>
        <v>0</v>
      </c>
      <c r="K74" s="26">
        <f>IFERROR(+VLOOKUP("LDDAF2"&amp;A74,'Main File'!A:O,15,0),0)</f>
        <v>0</v>
      </c>
    </row>
    <row r="75" spans="1:11" x14ac:dyDescent="0.25">
      <c r="A75" s="9">
        <f t="shared" si="1"/>
        <v>43262</v>
      </c>
      <c r="B75" s="26">
        <f>IFERROR(+VLOOKUP("LDDAF2"&amp;A75,'Main File'!A:O,6,0),0)</f>
        <v>0</v>
      </c>
      <c r="C75" s="26">
        <f>IFERROR(+VLOOKUP("LDDAF2"&amp;A75,'Main File'!A:O,7,0),0)</f>
        <v>0</v>
      </c>
      <c r="D75" s="26">
        <f>IFERROR(+VLOOKUP("LDDAF2"&amp;A75,'Main File'!A:O,8,0),0)</f>
        <v>0</v>
      </c>
      <c r="E75" s="26">
        <f>IFERROR(+VLOOKUP("LDDAF2"&amp;A75,'Main File'!A:O,9,0),0)</f>
        <v>0</v>
      </c>
      <c r="F75" s="26">
        <f>IFERROR(+VLOOKUP("LDDAF2"&amp;A75,'Main File'!A:O,10,0),0)</f>
        <v>0</v>
      </c>
      <c r="G75" s="26">
        <f>IFERROR(+VLOOKUP("LDDAF2"&amp;A75,'Main File'!A:O,11,0),0)</f>
        <v>0</v>
      </c>
      <c r="H75" s="26">
        <f>IFERROR(+VLOOKUP("LDDAF2"&amp;A75,'Main File'!A:O,12,0),0)</f>
        <v>0</v>
      </c>
      <c r="I75" s="26">
        <f>IFERROR(+VLOOKUP("LDDAF2"&amp;A75,'Main File'!A:O,13,0),0)</f>
        <v>0</v>
      </c>
      <c r="J75" s="26">
        <f>IFERROR(+VLOOKUP("LDDAF2"&amp;A75,'Main File'!A:O,14,0),0)</f>
        <v>0</v>
      </c>
      <c r="K75" s="26">
        <f>IFERROR(+VLOOKUP("LDDAF2"&amp;A75,'Main File'!A:O,15,0),0)</f>
        <v>0</v>
      </c>
    </row>
    <row r="76" spans="1:11" x14ac:dyDescent="0.25">
      <c r="A76" s="9">
        <f t="shared" si="1"/>
        <v>43263</v>
      </c>
      <c r="B76" s="26">
        <f>IFERROR(+VLOOKUP("LDDAF2"&amp;A76,'Main File'!A:O,6,0),0)</f>
        <v>0</v>
      </c>
      <c r="C76" s="26">
        <f>IFERROR(+VLOOKUP("LDDAF2"&amp;A76,'Main File'!A:O,7,0),0)</f>
        <v>0</v>
      </c>
      <c r="D76" s="26">
        <f>IFERROR(+VLOOKUP("LDDAF2"&amp;A76,'Main File'!A:O,8,0),0)</f>
        <v>0</v>
      </c>
      <c r="E76" s="26">
        <f>IFERROR(+VLOOKUP("LDDAF2"&amp;A76,'Main File'!A:O,9,0),0)</f>
        <v>0</v>
      </c>
      <c r="F76" s="26">
        <f>IFERROR(+VLOOKUP("LDDAF2"&amp;A76,'Main File'!A:O,10,0),0)</f>
        <v>0</v>
      </c>
      <c r="G76" s="26">
        <f>IFERROR(+VLOOKUP("LDDAF2"&amp;A76,'Main File'!A:O,11,0),0)</f>
        <v>0</v>
      </c>
      <c r="H76" s="26">
        <f>IFERROR(+VLOOKUP("LDDAF2"&amp;A76,'Main File'!A:O,12,0),0)</f>
        <v>0</v>
      </c>
      <c r="I76" s="26">
        <f>IFERROR(+VLOOKUP("LDDAF2"&amp;A76,'Main File'!A:O,13,0),0)</f>
        <v>0</v>
      </c>
      <c r="J76" s="26">
        <f>IFERROR(+VLOOKUP("LDDAF2"&amp;A76,'Main File'!A:O,14,0),0)</f>
        <v>0</v>
      </c>
      <c r="K76" s="26">
        <f>IFERROR(+VLOOKUP("LDDAF2"&amp;A76,'Main File'!A:O,15,0),0)</f>
        <v>0</v>
      </c>
    </row>
    <row r="77" spans="1:11" x14ac:dyDescent="0.25">
      <c r="A77" s="9">
        <f t="shared" si="1"/>
        <v>43264</v>
      </c>
      <c r="B77" s="26">
        <f>IFERROR(+VLOOKUP("LDDAF2"&amp;A77,'Main File'!A:O,6,0),0)</f>
        <v>0</v>
      </c>
      <c r="C77" s="26">
        <f>IFERROR(+VLOOKUP("LDDAF2"&amp;A77,'Main File'!A:O,7,0),0)</f>
        <v>0</v>
      </c>
      <c r="D77" s="26">
        <f>IFERROR(+VLOOKUP("LDDAF2"&amp;A77,'Main File'!A:O,8,0),0)</f>
        <v>0</v>
      </c>
      <c r="E77" s="26">
        <f>IFERROR(+VLOOKUP("LDDAF2"&amp;A77,'Main File'!A:O,9,0),0)</f>
        <v>0</v>
      </c>
      <c r="F77" s="26">
        <f>IFERROR(+VLOOKUP("LDDAF2"&amp;A77,'Main File'!A:O,10,0),0)</f>
        <v>0</v>
      </c>
      <c r="G77" s="26">
        <f>IFERROR(+VLOOKUP("LDDAF2"&amp;A77,'Main File'!A:O,11,0),0)</f>
        <v>0</v>
      </c>
      <c r="H77" s="26">
        <f>IFERROR(+VLOOKUP("LDDAF2"&amp;A77,'Main File'!A:O,12,0),0)</f>
        <v>0</v>
      </c>
      <c r="I77" s="26">
        <f>IFERROR(+VLOOKUP("LDDAF2"&amp;A77,'Main File'!A:O,13,0),0)</f>
        <v>0</v>
      </c>
      <c r="J77" s="26">
        <f>IFERROR(+VLOOKUP("LDDAF2"&amp;A77,'Main File'!A:O,14,0),0)</f>
        <v>0</v>
      </c>
      <c r="K77" s="26">
        <f>IFERROR(+VLOOKUP("LDDAF2"&amp;A77,'Main File'!A:O,15,0),0)</f>
        <v>0</v>
      </c>
    </row>
    <row r="78" spans="1:11" x14ac:dyDescent="0.25">
      <c r="A78" s="9">
        <f t="shared" si="1"/>
        <v>43265</v>
      </c>
      <c r="B78" s="26">
        <f>IFERROR(+VLOOKUP("LDDAF2"&amp;A78,'Main File'!A:O,6,0),0)</f>
        <v>0</v>
      </c>
      <c r="C78" s="26">
        <f>IFERROR(+VLOOKUP("LDDAF2"&amp;A78,'Main File'!A:O,7,0),0)</f>
        <v>0</v>
      </c>
      <c r="D78" s="26">
        <f>IFERROR(+VLOOKUP("LDDAF2"&amp;A78,'Main File'!A:O,8,0),0)</f>
        <v>0</v>
      </c>
      <c r="E78" s="26">
        <f>IFERROR(+VLOOKUP("LDDAF2"&amp;A78,'Main File'!A:O,9,0),0)</f>
        <v>0</v>
      </c>
      <c r="F78" s="26">
        <f>IFERROR(+VLOOKUP("LDDAF2"&amp;A78,'Main File'!A:O,10,0),0)</f>
        <v>0</v>
      </c>
      <c r="G78" s="26">
        <f>IFERROR(+VLOOKUP("LDDAF2"&amp;A78,'Main File'!A:O,11,0),0)</f>
        <v>0</v>
      </c>
      <c r="H78" s="26">
        <f>IFERROR(+VLOOKUP("LDDAF2"&amp;A78,'Main File'!A:O,12,0),0)</f>
        <v>0</v>
      </c>
      <c r="I78" s="26">
        <f>IFERROR(+VLOOKUP("LDDAF2"&amp;A78,'Main File'!A:O,13,0),0)</f>
        <v>0</v>
      </c>
      <c r="J78" s="26">
        <f>IFERROR(+VLOOKUP("LDDAF2"&amp;A78,'Main File'!A:O,14,0),0)</f>
        <v>0</v>
      </c>
      <c r="K78" s="26">
        <f>IFERROR(+VLOOKUP("LDDAF2"&amp;A78,'Main File'!A:O,15,0),0)</f>
        <v>0</v>
      </c>
    </row>
    <row r="79" spans="1:11" x14ac:dyDescent="0.25">
      <c r="A79" s="9">
        <f t="shared" si="1"/>
        <v>43266</v>
      </c>
      <c r="B79" s="26">
        <f>IFERROR(+VLOOKUP("LDDAF2"&amp;A79,'Main File'!A:O,6,0),0)</f>
        <v>0</v>
      </c>
      <c r="C79" s="26">
        <f>IFERROR(+VLOOKUP("LDDAF2"&amp;A79,'Main File'!A:O,7,0),0)</f>
        <v>0</v>
      </c>
      <c r="D79" s="26">
        <f>IFERROR(+VLOOKUP("LDDAF2"&amp;A79,'Main File'!A:O,8,0),0)</f>
        <v>0</v>
      </c>
      <c r="E79" s="26">
        <f>IFERROR(+VLOOKUP("LDDAF2"&amp;A79,'Main File'!A:O,9,0),0)</f>
        <v>0</v>
      </c>
      <c r="F79" s="26">
        <f>IFERROR(+VLOOKUP("LDDAF2"&amp;A79,'Main File'!A:O,10,0),0)</f>
        <v>0</v>
      </c>
      <c r="G79" s="26">
        <f>IFERROR(+VLOOKUP("LDDAF2"&amp;A79,'Main File'!A:O,11,0),0)</f>
        <v>0</v>
      </c>
      <c r="H79" s="26">
        <f>IFERROR(+VLOOKUP("LDDAF2"&amp;A79,'Main File'!A:O,12,0),0)</f>
        <v>0</v>
      </c>
      <c r="I79" s="26">
        <f>IFERROR(+VLOOKUP("LDDAF2"&amp;A79,'Main File'!A:O,13,0),0)</f>
        <v>0</v>
      </c>
      <c r="J79" s="26">
        <f>IFERROR(+VLOOKUP("LDDAF2"&amp;A79,'Main File'!A:O,14,0),0)</f>
        <v>0</v>
      </c>
      <c r="K79" s="26">
        <f>IFERROR(+VLOOKUP("LDDAF2"&amp;A79,'Main File'!A:O,15,0),0)</f>
        <v>0</v>
      </c>
    </row>
    <row r="80" spans="1:11" x14ac:dyDescent="0.25">
      <c r="A80" s="9">
        <f t="shared" si="1"/>
        <v>43267</v>
      </c>
      <c r="B80" s="26">
        <f>IFERROR(+VLOOKUP("LDDAF2"&amp;A80,'Main File'!A:O,6,0),0)</f>
        <v>0</v>
      </c>
      <c r="C80" s="26">
        <f>IFERROR(+VLOOKUP("LDDAF2"&amp;A80,'Main File'!A:O,7,0),0)</f>
        <v>0</v>
      </c>
      <c r="D80" s="26">
        <f>IFERROR(+VLOOKUP("LDDAF2"&amp;A80,'Main File'!A:O,8,0),0)</f>
        <v>0</v>
      </c>
      <c r="E80" s="26">
        <f>IFERROR(+VLOOKUP("LDDAF2"&amp;A80,'Main File'!A:O,9,0),0)</f>
        <v>0</v>
      </c>
      <c r="F80" s="26">
        <f>IFERROR(+VLOOKUP("LDDAF2"&amp;A80,'Main File'!A:O,10,0),0)</f>
        <v>0</v>
      </c>
      <c r="G80" s="26">
        <f>IFERROR(+VLOOKUP("LDDAF2"&amp;A80,'Main File'!A:O,11,0),0)</f>
        <v>0</v>
      </c>
      <c r="H80" s="26">
        <f>IFERROR(+VLOOKUP("LDDAF2"&amp;A80,'Main File'!A:O,12,0),0)</f>
        <v>0</v>
      </c>
      <c r="I80" s="26">
        <f>IFERROR(+VLOOKUP("LDDAF2"&amp;A80,'Main File'!A:O,13,0),0)</f>
        <v>0</v>
      </c>
      <c r="J80" s="26">
        <f>IFERROR(+VLOOKUP("LDDAF2"&amp;A80,'Main File'!A:O,14,0),0)</f>
        <v>0</v>
      </c>
      <c r="K80" s="26">
        <f>IFERROR(+VLOOKUP("LDDAF2"&amp;A80,'Main File'!A:O,15,0),0)</f>
        <v>0</v>
      </c>
    </row>
    <row r="81" spans="1:11" x14ac:dyDescent="0.25">
      <c r="A81" s="9">
        <f t="shared" si="1"/>
        <v>43268</v>
      </c>
      <c r="B81" s="26">
        <f>IFERROR(+VLOOKUP("LDDAF2"&amp;A81,'Main File'!A:O,6,0),0)</f>
        <v>0</v>
      </c>
      <c r="C81" s="26">
        <f>IFERROR(+VLOOKUP("LDDAF2"&amp;A81,'Main File'!A:O,7,0),0)</f>
        <v>0</v>
      </c>
      <c r="D81" s="26">
        <f>IFERROR(+VLOOKUP("LDDAF2"&amp;A81,'Main File'!A:O,8,0),0)</f>
        <v>0</v>
      </c>
      <c r="E81" s="26">
        <f>IFERROR(+VLOOKUP("LDDAF2"&amp;A81,'Main File'!A:O,9,0),0)</f>
        <v>0</v>
      </c>
      <c r="F81" s="26">
        <f>IFERROR(+VLOOKUP("LDDAF2"&amp;A81,'Main File'!A:O,10,0),0)</f>
        <v>0</v>
      </c>
      <c r="G81" s="26">
        <f>IFERROR(+VLOOKUP("LDDAF2"&amp;A81,'Main File'!A:O,11,0),0)</f>
        <v>0</v>
      </c>
      <c r="H81" s="26">
        <f>IFERROR(+VLOOKUP("LDDAF2"&amp;A81,'Main File'!A:O,12,0),0)</f>
        <v>0</v>
      </c>
      <c r="I81" s="26">
        <f>IFERROR(+VLOOKUP("LDDAF2"&amp;A81,'Main File'!A:O,13,0),0)</f>
        <v>0</v>
      </c>
      <c r="J81" s="26">
        <f>IFERROR(+VLOOKUP("LDDAF2"&amp;A81,'Main File'!A:O,14,0),0)</f>
        <v>0</v>
      </c>
      <c r="K81" s="26">
        <f>IFERROR(+VLOOKUP("LDDAF2"&amp;A81,'Main File'!A:O,15,0),0)</f>
        <v>0</v>
      </c>
    </row>
    <row r="82" spans="1:11" x14ac:dyDescent="0.25">
      <c r="A82" s="9">
        <f t="shared" si="1"/>
        <v>43269</v>
      </c>
      <c r="B82" s="26">
        <f>IFERROR(+VLOOKUP("LDDAF2"&amp;A82,'Main File'!A:O,6,0),0)</f>
        <v>0</v>
      </c>
      <c r="C82" s="26">
        <f>IFERROR(+VLOOKUP("LDDAF2"&amp;A82,'Main File'!A:O,7,0),0)</f>
        <v>0</v>
      </c>
      <c r="D82" s="26">
        <f>IFERROR(+VLOOKUP("LDDAF2"&amp;A82,'Main File'!A:O,8,0),0)</f>
        <v>0</v>
      </c>
      <c r="E82" s="26">
        <f>IFERROR(+VLOOKUP("LDDAF2"&amp;A82,'Main File'!A:O,9,0),0)</f>
        <v>0</v>
      </c>
      <c r="F82" s="26">
        <f>IFERROR(+VLOOKUP("LDDAF2"&amp;A82,'Main File'!A:O,10,0),0)</f>
        <v>0</v>
      </c>
      <c r="G82" s="26">
        <f>IFERROR(+VLOOKUP("LDDAF2"&amp;A82,'Main File'!A:O,11,0),0)</f>
        <v>0</v>
      </c>
      <c r="H82" s="26">
        <f>IFERROR(+VLOOKUP("LDDAF2"&amp;A82,'Main File'!A:O,12,0),0)</f>
        <v>0</v>
      </c>
      <c r="I82" s="26">
        <f>IFERROR(+VLOOKUP("LDDAF2"&amp;A82,'Main File'!A:O,13,0),0)</f>
        <v>0</v>
      </c>
      <c r="J82" s="26">
        <f>IFERROR(+VLOOKUP("LDDAF2"&amp;A82,'Main File'!A:O,14,0),0)</f>
        <v>0</v>
      </c>
      <c r="K82" s="26">
        <f>IFERROR(+VLOOKUP("LDDAF2"&amp;A82,'Main File'!A:O,15,0),0)</f>
        <v>0</v>
      </c>
    </row>
    <row r="83" spans="1:11" x14ac:dyDescent="0.25">
      <c r="A83" s="9">
        <f t="shared" si="1"/>
        <v>43270</v>
      </c>
      <c r="B83" s="26">
        <f>IFERROR(+VLOOKUP("LDDAF2"&amp;A83,'Main File'!A:O,6,0),0)</f>
        <v>0</v>
      </c>
      <c r="C83" s="26">
        <f>IFERROR(+VLOOKUP("LDDAF2"&amp;A83,'Main File'!A:O,7,0),0)</f>
        <v>0</v>
      </c>
      <c r="D83" s="26">
        <f>IFERROR(+VLOOKUP("LDDAF2"&amp;A83,'Main File'!A:O,8,0),0)</f>
        <v>0</v>
      </c>
      <c r="E83" s="26">
        <f>IFERROR(+VLOOKUP("LDDAF2"&amp;A83,'Main File'!A:O,9,0),0)</f>
        <v>0</v>
      </c>
      <c r="F83" s="26">
        <f>IFERROR(+VLOOKUP("LDDAF2"&amp;A83,'Main File'!A:O,10,0),0)</f>
        <v>0</v>
      </c>
      <c r="G83" s="26">
        <f>IFERROR(+VLOOKUP("LDDAF2"&amp;A83,'Main File'!A:O,11,0),0)</f>
        <v>0</v>
      </c>
      <c r="H83" s="26">
        <f>IFERROR(+VLOOKUP("LDDAF2"&amp;A83,'Main File'!A:O,12,0),0)</f>
        <v>0</v>
      </c>
      <c r="I83" s="26">
        <f>IFERROR(+VLOOKUP("LDDAF2"&amp;A83,'Main File'!A:O,13,0),0)</f>
        <v>0</v>
      </c>
      <c r="J83" s="26">
        <f>IFERROR(+VLOOKUP("LDDAF2"&amp;A83,'Main File'!A:O,14,0),0)</f>
        <v>0</v>
      </c>
      <c r="K83" s="26">
        <f>IFERROR(+VLOOKUP("LDDAF2"&amp;A83,'Main File'!A:O,15,0),0)</f>
        <v>0</v>
      </c>
    </row>
    <row r="84" spans="1:11" x14ac:dyDescent="0.25">
      <c r="A84" s="9">
        <f t="shared" si="1"/>
        <v>43271</v>
      </c>
      <c r="B84" s="26">
        <f>IFERROR(+VLOOKUP("LDDAF2"&amp;A84,'Main File'!A:O,6,0),0)</f>
        <v>0</v>
      </c>
      <c r="C84" s="26">
        <f>IFERROR(+VLOOKUP("LDDAF2"&amp;A84,'Main File'!A:O,7,0),0)</f>
        <v>0</v>
      </c>
      <c r="D84" s="26">
        <f>IFERROR(+VLOOKUP("LDDAF2"&amp;A84,'Main File'!A:O,8,0),0)</f>
        <v>0</v>
      </c>
      <c r="E84" s="26">
        <f>IFERROR(+VLOOKUP("LDDAF2"&amp;A84,'Main File'!A:O,9,0),0)</f>
        <v>0</v>
      </c>
      <c r="F84" s="26">
        <f>IFERROR(+VLOOKUP("LDDAF2"&amp;A84,'Main File'!A:O,10,0),0)</f>
        <v>0</v>
      </c>
      <c r="G84" s="26">
        <f>IFERROR(+VLOOKUP("LDDAF2"&amp;A84,'Main File'!A:O,11,0),0)</f>
        <v>0</v>
      </c>
      <c r="H84" s="26">
        <f>IFERROR(+VLOOKUP("LDDAF2"&amp;A84,'Main File'!A:O,12,0),0)</f>
        <v>0</v>
      </c>
      <c r="I84" s="26">
        <f>IFERROR(+VLOOKUP("LDDAF2"&amp;A84,'Main File'!A:O,13,0),0)</f>
        <v>0</v>
      </c>
      <c r="J84" s="26">
        <f>IFERROR(+VLOOKUP("LDDAF2"&amp;A84,'Main File'!A:O,14,0),0)</f>
        <v>0</v>
      </c>
      <c r="K84" s="26">
        <f>IFERROR(+VLOOKUP("LDDAF2"&amp;A84,'Main File'!A:O,15,0),0)</f>
        <v>0</v>
      </c>
    </row>
    <row r="85" spans="1:11" x14ac:dyDescent="0.25">
      <c r="A85" s="9">
        <f t="shared" si="1"/>
        <v>43272</v>
      </c>
      <c r="B85" s="26">
        <f>IFERROR(+VLOOKUP("LDDAF2"&amp;A85,'Main File'!A:O,6,0),0)</f>
        <v>0</v>
      </c>
      <c r="C85" s="26">
        <f>IFERROR(+VLOOKUP("LDDAF2"&amp;A85,'Main File'!A:O,7,0),0)</f>
        <v>0</v>
      </c>
      <c r="D85" s="26">
        <f>IFERROR(+VLOOKUP("LDDAF2"&amp;A85,'Main File'!A:O,8,0),0)</f>
        <v>0</v>
      </c>
      <c r="E85" s="26">
        <f>IFERROR(+VLOOKUP("LDDAF2"&amp;A85,'Main File'!A:O,9,0),0)</f>
        <v>0</v>
      </c>
      <c r="F85" s="26">
        <f>IFERROR(+VLOOKUP("LDDAF2"&amp;A85,'Main File'!A:O,10,0),0)</f>
        <v>0</v>
      </c>
      <c r="G85" s="26">
        <f>IFERROR(+VLOOKUP("LDDAF2"&amp;A85,'Main File'!A:O,11,0),0)</f>
        <v>0</v>
      </c>
      <c r="H85" s="26">
        <f>IFERROR(+VLOOKUP("LDDAF2"&amp;A85,'Main File'!A:O,12,0),0)</f>
        <v>0</v>
      </c>
      <c r="I85" s="26">
        <f>IFERROR(+VLOOKUP("LDDAF2"&amp;A85,'Main File'!A:O,13,0),0)</f>
        <v>0</v>
      </c>
      <c r="J85" s="26">
        <f>IFERROR(+VLOOKUP("LDDAF2"&amp;A85,'Main File'!A:O,14,0),0)</f>
        <v>0</v>
      </c>
      <c r="K85" s="26">
        <f>IFERROR(+VLOOKUP("LDDAF2"&amp;A85,'Main File'!A:O,15,0),0)</f>
        <v>0</v>
      </c>
    </row>
    <row r="86" spans="1:11" x14ac:dyDescent="0.25">
      <c r="A86" s="9">
        <f t="shared" si="1"/>
        <v>43273</v>
      </c>
      <c r="B86" s="26">
        <f>IFERROR(+VLOOKUP("LDDAF2"&amp;A86,'Main File'!A:O,6,0),0)</f>
        <v>0</v>
      </c>
      <c r="C86" s="26">
        <f>IFERROR(+VLOOKUP("LDDAF2"&amp;A86,'Main File'!A:O,7,0),0)</f>
        <v>0</v>
      </c>
      <c r="D86" s="26">
        <f>IFERROR(+VLOOKUP("LDDAF2"&amp;A86,'Main File'!A:O,8,0),0)</f>
        <v>0</v>
      </c>
      <c r="E86" s="26">
        <f>IFERROR(+VLOOKUP("LDDAF2"&amp;A86,'Main File'!A:O,9,0),0)</f>
        <v>0</v>
      </c>
      <c r="F86" s="26">
        <f>IFERROR(+VLOOKUP("LDDAF2"&amp;A86,'Main File'!A:O,10,0),0)</f>
        <v>0</v>
      </c>
      <c r="G86" s="26">
        <f>IFERROR(+VLOOKUP("LDDAF2"&amp;A86,'Main File'!A:O,11,0),0)</f>
        <v>0</v>
      </c>
      <c r="H86" s="26">
        <f>IFERROR(+VLOOKUP("LDDAF2"&amp;A86,'Main File'!A:O,12,0),0)</f>
        <v>0</v>
      </c>
      <c r="I86" s="26">
        <f>IFERROR(+VLOOKUP("LDDAF2"&amp;A86,'Main File'!A:O,13,0),0)</f>
        <v>0</v>
      </c>
      <c r="J86" s="26">
        <f>IFERROR(+VLOOKUP("LDDAF2"&amp;A86,'Main File'!A:O,14,0),0)</f>
        <v>0</v>
      </c>
      <c r="K86" s="26">
        <f>IFERROR(+VLOOKUP("LDDAF2"&amp;A86,'Main File'!A:O,15,0),0)</f>
        <v>0</v>
      </c>
    </row>
    <row r="87" spans="1:11" x14ac:dyDescent="0.25">
      <c r="A87" s="9">
        <f t="shared" si="1"/>
        <v>43274</v>
      </c>
      <c r="B87" s="26">
        <f>IFERROR(+VLOOKUP("LDDAF2"&amp;A87,'Main File'!A:O,6,0),0)</f>
        <v>0</v>
      </c>
      <c r="C87" s="26">
        <f>IFERROR(+VLOOKUP("LDDAF2"&amp;A87,'Main File'!A:O,7,0),0)</f>
        <v>0</v>
      </c>
      <c r="D87" s="26">
        <f>IFERROR(+VLOOKUP("LDDAF2"&amp;A87,'Main File'!A:O,8,0),0)</f>
        <v>0</v>
      </c>
      <c r="E87" s="26">
        <f>IFERROR(+VLOOKUP("LDDAF2"&amp;A87,'Main File'!A:O,9,0),0)</f>
        <v>0</v>
      </c>
      <c r="F87" s="26">
        <f>IFERROR(+VLOOKUP("LDDAF2"&amp;A87,'Main File'!A:O,10,0),0)</f>
        <v>0</v>
      </c>
      <c r="G87" s="26">
        <f>IFERROR(+VLOOKUP("LDDAF2"&amp;A87,'Main File'!A:O,11,0),0)</f>
        <v>0</v>
      </c>
      <c r="H87" s="26">
        <f>IFERROR(+VLOOKUP("LDDAF2"&amp;A87,'Main File'!A:O,12,0),0)</f>
        <v>0</v>
      </c>
      <c r="I87" s="26">
        <f>IFERROR(+VLOOKUP("LDDAF2"&amp;A87,'Main File'!A:O,13,0),0)</f>
        <v>0</v>
      </c>
      <c r="J87" s="26">
        <f>IFERROR(+VLOOKUP("LDDAF2"&amp;A87,'Main File'!A:O,14,0),0)</f>
        <v>0</v>
      </c>
      <c r="K87" s="26">
        <f>IFERROR(+VLOOKUP("LDDAF2"&amp;A87,'Main File'!A:O,15,0),0)</f>
        <v>0</v>
      </c>
    </row>
    <row r="88" spans="1:11" x14ac:dyDescent="0.25">
      <c r="A88" s="9">
        <f t="shared" si="1"/>
        <v>43275</v>
      </c>
      <c r="B88" s="26">
        <f>IFERROR(+VLOOKUP("LDDAF2"&amp;A88,'Main File'!A:O,6,0),0)</f>
        <v>0</v>
      </c>
      <c r="C88" s="26">
        <f>IFERROR(+VLOOKUP("LDDAF2"&amp;A88,'Main File'!A:O,7,0),0)</f>
        <v>0</v>
      </c>
      <c r="D88" s="26">
        <f>IFERROR(+VLOOKUP("LDDAF2"&amp;A88,'Main File'!A:O,8,0),0)</f>
        <v>0</v>
      </c>
      <c r="E88" s="26">
        <f>IFERROR(+VLOOKUP("LDDAF2"&amp;A88,'Main File'!A:O,9,0),0)</f>
        <v>0</v>
      </c>
      <c r="F88" s="26">
        <f>IFERROR(+VLOOKUP("LDDAF2"&amp;A88,'Main File'!A:O,10,0),0)</f>
        <v>0</v>
      </c>
      <c r="G88" s="26">
        <f>IFERROR(+VLOOKUP("LDDAF2"&amp;A88,'Main File'!A:O,11,0),0)</f>
        <v>0</v>
      </c>
      <c r="H88" s="26">
        <f>IFERROR(+VLOOKUP("LDDAF2"&amp;A88,'Main File'!A:O,12,0),0)</f>
        <v>0</v>
      </c>
      <c r="I88" s="26">
        <f>IFERROR(+VLOOKUP("LDDAF2"&amp;A88,'Main File'!A:O,13,0),0)</f>
        <v>0</v>
      </c>
      <c r="J88" s="26">
        <f>IFERROR(+VLOOKUP("LDDAF2"&amp;A88,'Main File'!A:O,14,0),0)</f>
        <v>0</v>
      </c>
      <c r="K88" s="26">
        <f>IFERROR(+VLOOKUP("LDDAF2"&amp;A88,'Main File'!A:O,15,0),0)</f>
        <v>0</v>
      </c>
    </row>
    <row r="89" spans="1:11" x14ac:dyDescent="0.25">
      <c r="A89" s="9">
        <f t="shared" si="1"/>
        <v>43276</v>
      </c>
      <c r="B89" s="26">
        <f>IFERROR(+VLOOKUP("LDDAF2"&amp;A89,'Main File'!A:O,6,0),0)</f>
        <v>0</v>
      </c>
      <c r="C89" s="26">
        <f>IFERROR(+VLOOKUP("LDDAF2"&amp;A89,'Main File'!A:O,7,0),0)</f>
        <v>0</v>
      </c>
      <c r="D89" s="26">
        <f>IFERROR(+VLOOKUP("LDDAF2"&amp;A89,'Main File'!A:O,8,0),0)</f>
        <v>0</v>
      </c>
      <c r="E89" s="26">
        <f>IFERROR(+VLOOKUP("LDDAF2"&amp;A89,'Main File'!A:O,9,0),0)</f>
        <v>0</v>
      </c>
      <c r="F89" s="26">
        <f>IFERROR(+VLOOKUP("LDDAF2"&amp;A89,'Main File'!A:O,10,0),0)</f>
        <v>0</v>
      </c>
      <c r="G89" s="26">
        <f>IFERROR(+VLOOKUP("LDDAF2"&amp;A89,'Main File'!A:O,11,0),0)</f>
        <v>0</v>
      </c>
      <c r="H89" s="26">
        <f>IFERROR(+VLOOKUP("LDDAF2"&amp;A89,'Main File'!A:O,12,0),0)</f>
        <v>0</v>
      </c>
      <c r="I89" s="26">
        <f>IFERROR(+VLOOKUP("LDDAF2"&amp;A89,'Main File'!A:O,13,0),0)</f>
        <v>0</v>
      </c>
      <c r="J89" s="26">
        <f>IFERROR(+VLOOKUP("LDDAF2"&amp;A89,'Main File'!A:O,14,0),0)</f>
        <v>0</v>
      </c>
      <c r="K89" s="26">
        <f>IFERROR(+VLOOKUP("LDDAF2"&amp;A89,'Main File'!A:O,15,0),0)</f>
        <v>0</v>
      </c>
    </row>
    <row r="90" spans="1:11" x14ac:dyDescent="0.25">
      <c r="A90" s="9">
        <f t="shared" si="1"/>
        <v>43277</v>
      </c>
      <c r="B90" s="26">
        <f>IFERROR(+VLOOKUP("LDDAF2"&amp;A90,'Main File'!A:O,6,0),0)</f>
        <v>0</v>
      </c>
      <c r="C90" s="26">
        <f>IFERROR(+VLOOKUP("LDDAF2"&amp;A90,'Main File'!A:O,7,0),0)</f>
        <v>0</v>
      </c>
      <c r="D90" s="26">
        <f>IFERROR(+VLOOKUP("LDDAF2"&amp;A90,'Main File'!A:O,8,0),0)</f>
        <v>0</v>
      </c>
      <c r="E90" s="26">
        <f>IFERROR(+VLOOKUP("LDDAF2"&amp;A90,'Main File'!A:O,9,0),0)</f>
        <v>0</v>
      </c>
      <c r="F90" s="26">
        <f>IFERROR(+VLOOKUP("LDDAF2"&amp;A90,'Main File'!A:O,10,0),0)</f>
        <v>0</v>
      </c>
      <c r="G90" s="26">
        <f>IFERROR(+VLOOKUP("LDDAF2"&amp;A90,'Main File'!A:O,11,0),0)</f>
        <v>0</v>
      </c>
      <c r="H90" s="26">
        <f>IFERROR(+VLOOKUP("LDDAF2"&amp;A90,'Main File'!A:O,12,0),0)</f>
        <v>0</v>
      </c>
      <c r="I90" s="26">
        <f>IFERROR(+VLOOKUP("LDDAF2"&amp;A90,'Main File'!A:O,13,0),0)</f>
        <v>0</v>
      </c>
      <c r="J90" s="26">
        <f>IFERROR(+VLOOKUP("LDDAF2"&amp;A90,'Main File'!A:O,14,0),0)</f>
        <v>0</v>
      </c>
      <c r="K90" s="26">
        <f>IFERROR(+VLOOKUP("LDDAF2"&amp;A90,'Main File'!A:O,15,0),0)</f>
        <v>0</v>
      </c>
    </row>
    <row r="91" spans="1:11" x14ac:dyDescent="0.25">
      <c r="A91" s="9">
        <f t="shared" si="1"/>
        <v>43278</v>
      </c>
      <c r="B91" s="26">
        <f>IFERROR(+VLOOKUP("LDDAF2"&amp;A91,'Main File'!A:O,6,0),0)</f>
        <v>0</v>
      </c>
      <c r="C91" s="26">
        <f>IFERROR(+VLOOKUP("LDDAF2"&amp;A91,'Main File'!A:O,7,0),0)</f>
        <v>0</v>
      </c>
      <c r="D91" s="26">
        <f>IFERROR(+VLOOKUP("LDDAF2"&amp;A91,'Main File'!A:O,8,0),0)</f>
        <v>0</v>
      </c>
      <c r="E91" s="26">
        <f>IFERROR(+VLOOKUP("LDDAF2"&amp;A91,'Main File'!A:O,9,0),0)</f>
        <v>0</v>
      </c>
      <c r="F91" s="26">
        <f>IFERROR(+VLOOKUP("LDDAF2"&amp;A91,'Main File'!A:O,10,0),0)</f>
        <v>0</v>
      </c>
      <c r="G91" s="26">
        <f>IFERROR(+VLOOKUP("LDDAF2"&amp;A91,'Main File'!A:O,11,0),0)</f>
        <v>0</v>
      </c>
      <c r="H91" s="26">
        <f>IFERROR(+VLOOKUP("LDDAF2"&amp;A91,'Main File'!A:O,12,0),0)</f>
        <v>0</v>
      </c>
      <c r="I91" s="26">
        <f>IFERROR(+VLOOKUP("LDDAF2"&amp;A91,'Main File'!A:O,13,0),0)</f>
        <v>0</v>
      </c>
      <c r="J91" s="26">
        <f>IFERROR(+VLOOKUP("LDDAF2"&amp;A91,'Main File'!A:O,14,0),0)</f>
        <v>0</v>
      </c>
      <c r="K91" s="26">
        <f>IFERROR(+VLOOKUP("LDDAF2"&amp;A91,'Main File'!A:O,15,0),0)</f>
        <v>0</v>
      </c>
    </row>
    <row r="92" spans="1:11" x14ac:dyDescent="0.25">
      <c r="A92" s="9">
        <f t="shared" si="1"/>
        <v>43279</v>
      </c>
      <c r="B92" s="26">
        <f>IFERROR(+VLOOKUP("LDDAF2"&amp;A92,'Main File'!A:O,6,0),0)</f>
        <v>0</v>
      </c>
      <c r="C92" s="26">
        <f>IFERROR(+VLOOKUP("LDDAF2"&amp;A92,'Main File'!A:O,7,0),0)</f>
        <v>0</v>
      </c>
      <c r="D92" s="26">
        <f>IFERROR(+VLOOKUP("LDDAF2"&amp;A92,'Main File'!A:O,8,0),0)</f>
        <v>0</v>
      </c>
      <c r="E92" s="26">
        <f>IFERROR(+VLOOKUP("LDDAF2"&amp;A92,'Main File'!A:O,9,0),0)</f>
        <v>0</v>
      </c>
      <c r="F92" s="26">
        <f>IFERROR(+VLOOKUP("LDDAF2"&amp;A92,'Main File'!A:O,10,0),0)</f>
        <v>0</v>
      </c>
      <c r="G92" s="26">
        <f>IFERROR(+VLOOKUP("LDDAF2"&amp;A92,'Main File'!A:O,11,0),0)</f>
        <v>0</v>
      </c>
      <c r="H92" s="26">
        <f>IFERROR(+VLOOKUP("LDDAF2"&amp;A92,'Main File'!A:O,12,0),0)</f>
        <v>0</v>
      </c>
      <c r="I92" s="26">
        <f>IFERROR(+VLOOKUP("LDDAF2"&amp;A92,'Main File'!A:O,13,0),0)</f>
        <v>0</v>
      </c>
      <c r="J92" s="26">
        <f>IFERROR(+VLOOKUP("LDDAF2"&amp;A92,'Main File'!A:O,14,0),0)</f>
        <v>0</v>
      </c>
      <c r="K92" s="26">
        <f>IFERROR(+VLOOKUP("LDDAF2"&amp;A92,'Main File'!A:O,15,0),0)</f>
        <v>0</v>
      </c>
    </row>
    <row r="93" spans="1:11" x14ac:dyDescent="0.25">
      <c r="A93" s="9">
        <f t="shared" si="1"/>
        <v>43280</v>
      </c>
      <c r="B93" s="26">
        <f>IFERROR(+VLOOKUP("LDDAF2"&amp;A93,'Main File'!A:O,6,0),0)</f>
        <v>0</v>
      </c>
      <c r="C93" s="26">
        <f>IFERROR(+VLOOKUP("LDDAF2"&amp;A93,'Main File'!A:O,7,0),0)</f>
        <v>0</v>
      </c>
      <c r="D93" s="26">
        <f>IFERROR(+VLOOKUP("LDDAF2"&amp;A93,'Main File'!A:O,8,0),0)</f>
        <v>0</v>
      </c>
      <c r="E93" s="26">
        <f>IFERROR(+VLOOKUP("LDDAF2"&amp;A93,'Main File'!A:O,9,0),0)</f>
        <v>0</v>
      </c>
      <c r="F93" s="26">
        <f>IFERROR(+VLOOKUP("LDDAF2"&amp;A93,'Main File'!A:O,10,0),0)</f>
        <v>0</v>
      </c>
      <c r="G93" s="26">
        <f>IFERROR(+VLOOKUP("LDDAF2"&amp;A93,'Main File'!A:O,11,0),0)</f>
        <v>0</v>
      </c>
      <c r="H93" s="26">
        <f>IFERROR(+VLOOKUP("LDDAF2"&amp;A93,'Main File'!A:O,12,0),0)</f>
        <v>0</v>
      </c>
      <c r="I93" s="26">
        <f>IFERROR(+VLOOKUP("LDDAF2"&amp;A93,'Main File'!A:O,13,0),0)</f>
        <v>0</v>
      </c>
      <c r="J93" s="26">
        <f>IFERROR(+VLOOKUP("LDDAF2"&amp;A93,'Main File'!A:O,14,0),0)</f>
        <v>0</v>
      </c>
      <c r="K93" s="26">
        <f>IFERROR(+VLOOKUP("LDDAF2"&amp;A93,'Main File'!A:O,15,0),0)</f>
        <v>0</v>
      </c>
    </row>
    <row r="94" spans="1:11" x14ac:dyDescent="0.25">
      <c r="A94" s="9">
        <f t="shared" si="1"/>
        <v>43281</v>
      </c>
      <c r="B94" s="26">
        <f>IFERROR(+VLOOKUP("LDDAF2"&amp;A94,'Main File'!A:O,6,0),0)</f>
        <v>0</v>
      </c>
      <c r="C94" s="26">
        <f>IFERROR(+VLOOKUP("LDDAF2"&amp;A94,'Main File'!A:O,7,0),0)</f>
        <v>0</v>
      </c>
      <c r="D94" s="26">
        <f>IFERROR(+VLOOKUP("LDDAF2"&amp;A94,'Main File'!A:O,8,0),0)</f>
        <v>0</v>
      </c>
      <c r="E94" s="26">
        <f>IFERROR(+VLOOKUP("LDDAF2"&amp;A94,'Main File'!A:O,9,0),0)</f>
        <v>0</v>
      </c>
      <c r="F94" s="26">
        <f>IFERROR(+VLOOKUP("LDDAF2"&amp;A94,'Main File'!A:O,10,0),0)</f>
        <v>0</v>
      </c>
      <c r="G94" s="26">
        <f>IFERROR(+VLOOKUP("LDDAF2"&amp;A94,'Main File'!A:O,11,0),0)</f>
        <v>0</v>
      </c>
      <c r="H94" s="26">
        <f>IFERROR(+VLOOKUP("LDDAF2"&amp;A94,'Main File'!A:O,12,0),0)</f>
        <v>0</v>
      </c>
      <c r="I94" s="26">
        <f>IFERROR(+VLOOKUP("LDDAF2"&amp;A94,'Main File'!A:O,13,0),0)</f>
        <v>0</v>
      </c>
      <c r="J94" s="26">
        <f>IFERROR(+VLOOKUP("LDDAF2"&amp;A94,'Main File'!A:O,14,0),0)</f>
        <v>0</v>
      </c>
      <c r="K94" s="26">
        <f>IFERROR(+VLOOKUP("LDDAF2"&amp;A94,'Main File'!A:O,15,0),0)</f>
        <v>0</v>
      </c>
    </row>
    <row r="95" spans="1:11" x14ac:dyDescent="0.25">
      <c r="A95" s="9">
        <f t="shared" si="1"/>
        <v>43282</v>
      </c>
      <c r="B95" s="26">
        <f>IFERROR(+VLOOKUP("LDDAF2"&amp;A95,'Main File'!A:O,6,0),0)</f>
        <v>0</v>
      </c>
      <c r="C95" s="26">
        <f>IFERROR(+VLOOKUP("LDDAF2"&amp;A95,'Main File'!A:O,7,0),0)</f>
        <v>0</v>
      </c>
      <c r="D95" s="26">
        <f>IFERROR(+VLOOKUP("LDDAF2"&amp;A95,'Main File'!A:O,8,0),0)</f>
        <v>0</v>
      </c>
      <c r="E95" s="26">
        <f>IFERROR(+VLOOKUP("LDDAF2"&amp;A95,'Main File'!A:O,9,0),0)</f>
        <v>0</v>
      </c>
      <c r="F95" s="26">
        <f>IFERROR(+VLOOKUP("LDDAF2"&amp;A95,'Main File'!A:O,10,0),0)</f>
        <v>0</v>
      </c>
      <c r="G95" s="26">
        <f>IFERROR(+VLOOKUP("LDDAF2"&amp;A95,'Main File'!A:O,11,0),0)</f>
        <v>0</v>
      </c>
      <c r="H95" s="26">
        <f>IFERROR(+VLOOKUP("LDDAF2"&amp;A95,'Main File'!A:O,12,0),0)</f>
        <v>0</v>
      </c>
      <c r="I95" s="26">
        <f>IFERROR(+VLOOKUP("LDDAF2"&amp;A95,'Main File'!A:O,13,0),0)</f>
        <v>0</v>
      </c>
      <c r="J95" s="26">
        <f>IFERROR(+VLOOKUP("LDDAF2"&amp;A95,'Main File'!A:O,14,0),0)</f>
        <v>0</v>
      </c>
      <c r="K95" s="26">
        <f>IFERROR(+VLOOKUP("LDDAF2"&amp;A95,'Main File'!A:O,15,0),0)</f>
        <v>0</v>
      </c>
    </row>
    <row r="96" spans="1:11" x14ac:dyDescent="0.25">
      <c r="A96" s="9">
        <f t="shared" si="1"/>
        <v>43283</v>
      </c>
      <c r="B96" s="26">
        <f>IFERROR(+VLOOKUP("LDDAF2"&amp;A96,'Main File'!A:O,6,0),0)</f>
        <v>0</v>
      </c>
      <c r="C96" s="26">
        <f>IFERROR(+VLOOKUP("LDDAF2"&amp;A96,'Main File'!A:O,7,0),0)</f>
        <v>0</v>
      </c>
      <c r="D96" s="26">
        <f>IFERROR(+VLOOKUP("LDDAF2"&amp;A96,'Main File'!A:O,8,0),0)</f>
        <v>0</v>
      </c>
      <c r="E96" s="26">
        <f>IFERROR(+VLOOKUP("LDDAF2"&amp;A96,'Main File'!A:O,9,0),0)</f>
        <v>0</v>
      </c>
      <c r="F96" s="26">
        <f>IFERROR(+VLOOKUP("LDDAF2"&amp;A96,'Main File'!A:O,10,0),0)</f>
        <v>0</v>
      </c>
      <c r="G96" s="26">
        <f>IFERROR(+VLOOKUP("LDDAF2"&amp;A96,'Main File'!A:O,11,0),0)</f>
        <v>0</v>
      </c>
      <c r="H96" s="26">
        <f>IFERROR(+VLOOKUP("LDDAF2"&amp;A96,'Main File'!A:O,12,0),0)</f>
        <v>0</v>
      </c>
      <c r="I96" s="26">
        <f>IFERROR(+VLOOKUP("LDDAF2"&amp;A96,'Main File'!A:O,13,0),0)</f>
        <v>0</v>
      </c>
      <c r="J96" s="26">
        <f>IFERROR(+VLOOKUP("LDDAF2"&amp;A96,'Main File'!A:O,14,0),0)</f>
        <v>0</v>
      </c>
      <c r="K96" s="26">
        <f>IFERROR(+VLOOKUP("LDDAF2"&amp;A96,'Main File'!A:O,15,0),0)</f>
        <v>0</v>
      </c>
    </row>
    <row r="97" spans="1:11" x14ac:dyDescent="0.25">
      <c r="A97" s="9">
        <f t="shared" si="1"/>
        <v>43284</v>
      </c>
      <c r="B97" s="26">
        <f>IFERROR(+VLOOKUP("LDDAF2"&amp;A97,'Main File'!A:O,6,0),0)</f>
        <v>0</v>
      </c>
      <c r="C97" s="26">
        <f>IFERROR(+VLOOKUP("LDDAF2"&amp;A97,'Main File'!A:O,7,0),0)</f>
        <v>0</v>
      </c>
      <c r="D97" s="26">
        <f>IFERROR(+VLOOKUP("LDDAF2"&amp;A97,'Main File'!A:O,8,0),0)</f>
        <v>0</v>
      </c>
      <c r="E97" s="26">
        <f>IFERROR(+VLOOKUP("LDDAF2"&amp;A97,'Main File'!A:O,9,0),0)</f>
        <v>0</v>
      </c>
      <c r="F97" s="26">
        <f>IFERROR(+VLOOKUP("LDDAF2"&amp;A97,'Main File'!A:O,10,0),0)</f>
        <v>0</v>
      </c>
      <c r="G97" s="26">
        <f>IFERROR(+VLOOKUP("LDDAF2"&amp;A97,'Main File'!A:O,11,0),0)</f>
        <v>0</v>
      </c>
      <c r="H97" s="26">
        <f>IFERROR(+VLOOKUP("LDDAF2"&amp;A97,'Main File'!A:O,12,0),0)</f>
        <v>0</v>
      </c>
      <c r="I97" s="26">
        <f>IFERROR(+VLOOKUP("LDDAF2"&amp;A97,'Main File'!A:O,13,0),0)</f>
        <v>0</v>
      </c>
      <c r="J97" s="26">
        <f>IFERROR(+VLOOKUP("LDDAF2"&amp;A97,'Main File'!A:O,14,0),0)</f>
        <v>0</v>
      </c>
      <c r="K97" s="26">
        <f>IFERROR(+VLOOKUP("LDDAF2"&amp;A97,'Main File'!A:O,15,0),0)</f>
        <v>0</v>
      </c>
    </row>
    <row r="98" spans="1:11" x14ac:dyDescent="0.25">
      <c r="A98" s="9">
        <f t="shared" si="1"/>
        <v>43285</v>
      </c>
      <c r="B98" s="26">
        <f>IFERROR(+VLOOKUP("LDDAF2"&amp;A98,'Main File'!A:O,6,0),0)</f>
        <v>0</v>
      </c>
      <c r="C98" s="26">
        <f>IFERROR(+VLOOKUP("LDDAF2"&amp;A98,'Main File'!A:O,7,0),0)</f>
        <v>0</v>
      </c>
      <c r="D98" s="26">
        <f>IFERROR(+VLOOKUP("LDDAF2"&amp;A98,'Main File'!A:O,8,0),0)</f>
        <v>0</v>
      </c>
      <c r="E98" s="26">
        <f>IFERROR(+VLOOKUP("LDDAF2"&amp;A98,'Main File'!A:O,9,0),0)</f>
        <v>0</v>
      </c>
      <c r="F98" s="26">
        <f>IFERROR(+VLOOKUP("LDDAF2"&amp;A98,'Main File'!A:O,10,0),0)</f>
        <v>0</v>
      </c>
      <c r="G98" s="26">
        <f>IFERROR(+VLOOKUP("LDDAF2"&amp;A98,'Main File'!A:O,11,0),0)</f>
        <v>0</v>
      </c>
      <c r="H98" s="26">
        <f>IFERROR(+VLOOKUP("LDDAF2"&amp;A98,'Main File'!A:O,12,0),0)</f>
        <v>0</v>
      </c>
      <c r="I98" s="26">
        <f>IFERROR(+VLOOKUP("LDDAF2"&amp;A98,'Main File'!A:O,13,0),0)</f>
        <v>0</v>
      </c>
      <c r="J98" s="26">
        <f>IFERROR(+VLOOKUP("LDDAF2"&amp;A98,'Main File'!A:O,14,0),0)</f>
        <v>0</v>
      </c>
      <c r="K98" s="26">
        <f>IFERROR(+VLOOKUP("LDDAF2"&amp;A98,'Main File'!A:O,15,0),0)</f>
        <v>0</v>
      </c>
    </row>
    <row r="99" spans="1:11" x14ac:dyDescent="0.25">
      <c r="A99" s="9">
        <f t="shared" si="1"/>
        <v>43286</v>
      </c>
      <c r="B99" s="26">
        <f>IFERROR(+VLOOKUP("LDDAF2"&amp;A99,'Main File'!A:O,6,0),0)</f>
        <v>0</v>
      </c>
      <c r="C99" s="26">
        <f>IFERROR(+VLOOKUP("LDDAF2"&amp;A99,'Main File'!A:O,7,0),0)</f>
        <v>0</v>
      </c>
      <c r="D99" s="26">
        <f>IFERROR(+VLOOKUP("LDDAF2"&amp;A99,'Main File'!A:O,8,0),0)</f>
        <v>0</v>
      </c>
      <c r="E99" s="26">
        <f>IFERROR(+VLOOKUP("LDDAF2"&amp;A99,'Main File'!A:O,9,0),0)</f>
        <v>0</v>
      </c>
      <c r="F99" s="26">
        <f>IFERROR(+VLOOKUP("LDDAF2"&amp;A99,'Main File'!A:O,10,0),0)</f>
        <v>0</v>
      </c>
      <c r="G99" s="26">
        <f>IFERROR(+VLOOKUP("LDDAF2"&amp;A99,'Main File'!A:O,11,0),0)</f>
        <v>0</v>
      </c>
      <c r="H99" s="26">
        <f>IFERROR(+VLOOKUP("LDDAF2"&amp;A99,'Main File'!A:O,12,0),0)</f>
        <v>0</v>
      </c>
      <c r="I99" s="26">
        <f>IFERROR(+VLOOKUP("LDDAF2"&amp;A99,'Main File'!A:O,13,0),0)</f>
        <v>0</v>
      </c>
      <c r="J99" s="26">
        <f>IFERROR(+VLOOKUP("LDDAF2"&amp;A99,'Main File'!A:O,14,0),0)</f>
        <v>0</v>
      </c>
      <c r="K99" s="26">
        <f>IFERROR(+VLOOKUP("LDDAF2"&amp;A99,'Main File'!A:O,15,0),0)</f>
        <v>0</v>
      </c>
    </row>
    <row r="100" spans="1:11" x14ac:dyDescent="0.25">
      <c r="A100" s="9">
        <f t="shared" si="1"/>
        <v>43287</v>
      </c>
      <c r="B100" s="26">
        <f>IFERROR(+VLOOKUP("LDDAF2"&amp;A100,'Main File'!A:O,6,0),0)</f>
        <v>0</v>
      </c>
      <c r="C100" s="26">
        <f>IFERROR(+VLOOKUP("LDDAF2"&amp;A100,'Main File'!A:O,7,0),0)</f>
        <v>0</v>
      </c>
      <c r="D100" s="26">
        <f>IFERROR(+VLOOKUP("LDDAF2"&amp;A100,'Main File'!A:O,8,0),0)</f>
        <v>0</v>
      </c>
      <c r="E100" s="26">
        <f>IFERROR(+VLOOKUP("LDDAF2"&amp;A100,'Main File'!A:O,9,0),0)</f>
        <v>0</v>
      </c>
      <c r="F100" s="26">
        <f>IFERROR(+VLOOKUP("LDDAF2"&amp;A100,'Main File'!A:O,10,0),0)</f>
        <v>0</v>
      </c>
      <c r="G100" s="26">
        <f>IFERROR(+VLOOKUP("LDDAF2"&amp;A100,'Main File'!A:O,11,0),0)</f>
        <v>0</v>
      </c>
      <c r="H100" s="26">
        <f>IFERROR(+VLOOKUP("LDDAF2"&amp;A100,'Main File'!A:O,12,0),0)</f>
        <v>0</v>
      </c>
      <c r="I100" s="26">
        <f>IFERROR(+VLOOKUP("LDDAF2"&amp;A100,'Main File'!A:O,13,0),0)</f>
        <v>0</v>
      </c>
      <c r="J100" s="26">
        <f>IFERROR(+VLOOKUP("LDDAF2"&amp;A100,'Main File'!A:O,14,0),0)</f>
        <v>0</v>
      </c>
      <c r="K100" s="26">
        <f>IFERROR(+VLOOKUP("LDDAF2"&amp;A100,'Main File'!A:O,15,0),0)</f>
        <v>0</v>
      </c>
    </row>
    <row r="101" spans="1:11" x14ac:dyDescent="0.25">
      <c r="A101" s="9">
        <f t="shared" si="1"/>
        <v>43288</v>
      </c>
      <c r="B101" s="26">
        <f>IFERROR(+VLOOKUP("LDDAF2"&amp;A101,'Main File'!A:O,6,0),0)</f>
        <v>0</v>
      </c>
      <c r="C101" s="26">
        <f>IFERROR(+VLOOKUP("LDDAF2"&amp;A101,'Main File'!A:O,7,0),0)</f>
        <v>0</v>
      </c>
      <c r="D101" s="26">
        <f>IFERROR(+VLOOKUP("LDDAF2"&amp;A101,'Main File'!A:O,8,0),0)</f>
        <v>0</v>
      </c>
      <c r="E101" s="26">
        <f>IFERROR(+VLOOKUP("LDDAF2"&amp;A101,'Main File'!A:O,9,0),0)</f>
        <v>0</v>
      </c>
      <c r="F101" s="26">
        <f>IFERROR(+VLOOKUP("LDDAF2"&amp;A101,'Main File'!A:O,10,0),0)</f>
        <v>0</v>
      </c>
      <c r="G101" s="26">
        <f>IFERROR(+VLOOKUP("LDDAF2"&amp;A101,'Main File'!A:O,11,0),0)</f>
        <v>0</v>
      </c>
      <c r="H101" s="26">
        <f>IFERROR(+VLOOKUP("LDDAF2"&amp;A101,'Main File'!A:O,12,0),0)</f>
        <v>0</v>
      </c>
      <c r="I101" s="26">
        <f>IFERROR(+VLOOKUP("LDDAF2"&amp;A101,'Main File'!A:O,13,0),0)</f>
        <v>0</v>
      </c>
      <c r="J101" s="26">
        <f>IFERROR(+VLOOKUP("LDDAF2"&amp;A101,'Main File'!A:O,14,0),0)</f>
        <v>0</v>
      </c>
      <c r="K101" s="26">
        <f>IFERROR(+VLOOKUP("LDDAF2"&amp;A101,'Main File'!A:O,15,0),0)</f>
        <v>0</v>
      </c>
    </row>
    <row r="102" spans="1:11" x14ac:dyDescent="0.25">
      <c r="A102" s="9">
        <f t="shared" si="1"/>
        <v>43289</v>
      </c>
      <c r="B102" s="26">
        <f>IFERROR(+VLOOKUP("LDDAF2"&amp;A102,'Main File'!A:O,6,0),0)</f>
        <v>0</v>
      </c>
      <c r="C102" s="26">
        <f>IFERROR(+VLOOKUP("LDDAF2"&amp;A102,'Main File'!A:O,7,0),0)</f>
        <v>0</v>
      </c>
      <c r="D102" s="26">
        <f>IFERROR(+VLOOKUP("LDDAF2"&amp;A102,'Main File'!A:O,8,0),0)</f>
        <v>0</v>
      </c>
      <c r="E102" s="26">
        <f>IFERROR(+VLOOKUP("LDDAF2"&amp;A102,'Main File'!A:O,9,0),0)</f>
        <v>0</v>
      </c>
      <c r="F102" s="26">
        <f>IFERROR(+VLOOKUP("LDDAF2"&amp;A102,'Main File'!A:O,10,0),0)</f>
        <v>0</v>
      </c>
      <c r="G102" s="26">
        <f>IFERROR(+VLOOKUP("LDDAF2"&amp;A102,'Main File'!A:O,11,0),0)</f>
        <v>0</v>
      </c>
      <c r="H102" s="26">
        <f>IFERROR(+VLOOKUP("LDDAF2"&amp;A102,'Main File'!A:O,12,0),0)</f>
        <v>0</v>
      </c>
      <c r="I102" s="26">
        <f>IFERROR(+VLOOKUP("LDDAF2"&amp;A102,'Main File'!A:O,13,0),0)</f>
        <v>0</v>
      </c>
      <c r="J102" s="26">
        <f>IFERROR(+VLOOKUP("LDDAF2"&amp;A102,'Main File'!A:O,14,0),0)</f>
        <v>0</v>
      </c>
      <c r="K102" s="26">
        <f>IFERROR(+VLOOKUP("LDDAF2"&amp;A102,'Main File'!A:O,15,0),0)</f>
        <v>0</v>
      </c>
    </row>
    <row r="103" spans="1:11" x14ac:dyDescent="0.25">
      <c r="A103" s="9">
        <f t="shared" si="1"/>
        <v>43290</v>
      </c>
      <c r="B103" s="26">
        <f>IFERROR(+VLOOKUP("LDDAF2"&amp;A103,'Main File'!A:O,6,0),0)</f>
        <v>0</v>
      </c>
      <c r="C103" s="26">
        <f>IFERROR(+VLOOKUP("LDDAF2"&amp;A103,'Main File'!A:O,7,0),0)</f>
        <v>0</v>
      </c>
      <c r="D103" s="26">
        <f>IFERROR(+VLOOKUP("LDDAF2"&amp;A103,'Main File'!A:O,8,0),0)</f>
        <v>0</v>
      </c>
      <c r="E103" s="26">
        <f>IFERROR(+VLOOKUP("LDDAF2"&amp;A103,'Main File'!A:O,9,0),0)</f>
        <v>0</v>
      </c>
      <c r="F103" s="26">
        <f>IFERROR(+VLOOKUP("LDDAF2"&amp;A103,'Main File'!A:O,10,0),0)</f>
        <v>0</v>
      </c>
      <c r="G103" s="26">
        <f>IFERROR(+VLOOKUP("LDDAF2"&amp;A103,'Main File'!A:O,11,0),0)</f>
        <v>0</v>
      </c>
      <c r="H103" s="26">
        <f>IFERROR(+VLOOKUP("LDDAF2"&amp;A103,'Main File'!A:O,12,0),0)</f>
        <v>0</v>
      </c>
      <c r="I103" s="26">
        <f>IFERROR(+VLOOKUP("LDDAF2"&amp;A103,'Main File'!A:O,13,0),0)</f>
        <v>0</v>
      </c>
      <c r="J103" s="26">
        <f>IFERROR(+VLOOKUP("LDDAF2"&amp;A103,'Main File'!A:O,14,0),0)</f>
        <v>0</v>
      </c>
      <c r="K103" s="26">
        <f>IFERROR(+VLOOKUP("LDDAF2"&amp;A103,'Main File'!A:O,15,0),0)</f>
        <v>0</v>
      </c>
    </row>
    <row r="104" spans="1:11" x14ac:dyDescent="0.25">
      <c r="A104" s="9">
        <f t="shared" si="1"/>
        <v>43291</v>
      </c>
      <c r="B104" s="26">
        <f>IFERROR(+VLOOKUP("LDDAF2"&amp;A104,'Main File'!A:O,6,0),0)</f>
        <v>0</v>
      </c>
      <c r="C104" s="26">
        <f>IFERROR(+VLOOKUP("LDDAF2"&amp;A104,'Main File'!A:O,7,0),0)</f>
        <v>0</v>
      </c>
      <c r="D104" s="26">
        <f>IFERROR(+VLOOKUP("LDDAF2"&amp;A104,'Main File'!A:O,8,0),0)</f>
        <v>0</v>
      </c>
      <c r="E104" s="26">
        <f>IFERROR(+VLOOKUP("LDDAF2"&amp;A104,'Main File'!A:O,9,0),0)</f>
        <v>0</v>
      </c>
      <c r="F104" s="26">
        <f>IFERROR(+VLOOKUP("LDDAF2"&amp;A104,'Main File'!A:O,10,0),0)</f>
        <v>0</v>
      </c>
      <c r="G104" s="26">
        <f>IFERROR(+VLOOKUP("LDDAF2"&amp;A104,'Main File'!A:O,11,0),0)</f>
        <v>0</v>
      </c>
      <c r="H104" s="26">
        <f>IFERROR(+VLOOKUP("LDDAF2"&amp;A104,'Main File'!A:O,12,0),0)</f>
        <v>0</v>
      </c>
      <c r="I104" s="26">
        <f>IFERROR(+VLOOKUP("LDDAF2"&amp;A104,'Main File'!A:O,13,0),0)</f>
        <v>0</v>
      </c>
      <c r="J104" s="26">
        <f>IFERROR(+VLOOKUP("LDDAF2"&amp;A104,'Main File'!A:O,14,0),0)</f>
        <v>0</v>
      </c>
      <c r="K104" s="26">
        <f>IFERROR(+VLOOKUP("LDDAF2"&amp;A104,'Main File'!A:O,15,0),0)</f>
        <v>0</v>
      </c>
    </row>
    <row r="105" spans="1:11" x14ac:dyDescent="0.25">
      <c r="A105" s="9">
        <f t="shared" si="1"/>
        <v>43292</v>
      </c>
      <c r="B105" s="26">
        <f>IFERROR(+VLOOKUP("LDDAF2"&amp;A105,'Main File'!A:O,6,0),0)</f>
        <v>0</v>
      </c>
      <c r="C105" s="26">
        <f>IFERROR(+VLOOKUP("LDDAF2"&amp;A105,'Main File'!A:O,7,0),0)</f>
        <v>0</v>
      </c>
      <c r="D105" s="26">
        <f>IFERROR(+VLOOKUP("LDDAF2"&amp;A105,'Main File'!A:O,8,0),0)</f>
        <v>0</v>
      </c>
      <c r="E105" s="26">
        <f>IFERROR(+VLOOKUP("LDDAF2"&amp;A105,'Main File'!A:O,9,0),0)</f>
        <v>0</v>
      </c>
      <c r="F105" s="26">
        <f>IFERROR(+VLOOKUP("LDDAF2"&amp;A105,'Main File'!A:O,10,0),0)</f>
        <v>0</v>
      </c>
      <c r="G105" s="26">
        <f>IFERROR(+VLOOKUP("LDDAF2"&amp;A105,'Main File'!A:O,11,0),0)</f>
        <v>0</v>
      </c>
      <c r="H105" s="26">
        <f>IFERROR(+VLOOKUP("LDDAF2"&amp;A105,'Main File'!A:O,12,0),0)</f>
        <v>0</v>
      </c>
      <c r="I105" s="26">
        <f>IFERROR(+VLOOKUP("LDDAF2"&amp;A105,'Main File'!A:O,13,0),0)</f>
        <v>0</v>
      </c>
      <c r="J105" s="26">
        <f>IFERROR(+VLOOKUP("LDDAF2"&amp;A105,'Main File'!A:O,14,0),0)</f>
        <v>0</v>
      </c>
      <c r="K105" s="26">
        <f>IFERROR(+VLOOKUP("LDDAF2"&amp;A105,'Main File'!A:O,15,0),0)</f>
        <v>0</v>
      </c>
    </row>
    <row r="106" spans="1:11" x14ac:dyDescent="0.25">
      <c r="A106" s="9">
        <f t="shared" si="1"/>
        <v>43293</v>
      </c>
      <c r="B106" s="26">
        <f>IFERROR(+VLOOKUP("LDDAF2"&amp;A106,'Main File'!A:O,6,0),0)</f>
        <v>0</v>
      </c>
      <c r="C106" s="26">
        <f>IFERROR(+VLOOKUP("LDDAF2"&amp;A106,'Main File'!A:O,7,0),0)</f>
        <v>0</v>
      </c>
      <c r="D106" s="26">
        <f>IFERROR(+VLOOKUP("LDDAF2"&amp;A106,'Main File'!A:O,8,0),0)</f>
        <v>0</v>
      </c>
      <c r="E106" s="26">
        <f>IFERROR(+VLOOKUP("LDDAF2"&amp;A106,'Main File'!A:O,9,0),0)</f>
        <v>0</v>
      </c>
      <c r="F106" s="26">
        <f>IFERROR(+VLOOKUP("LDDAF2"&amp;A106,'Main File'!A:O,10,0),0)</f>
        <v>0</v>
      </c>
      <c r="G106" s="26">
        <f>IFERROR(+VLOOKUP("LDDAF2"&amp;A106,'Main File'!A:O,11,0),0)</f>
        <v>0</v>
      </c>
      <c r="H106" s="26">
        <f>IFERROR(+VLOOKUP("LDDAF2"&amp;A106,'Main File'!A:O,12,0),0)</f>
        <v>0</v>
      </c>
      <c r="I106" s="26">
        <f>IFERROR(+VLOOKUP("LDDAF2"&amp;A106,'Main File'!A:O,13,0),0)</f>
        <v>0</v>
      </c>
      <c r="J106" s="26">
        <f>IFERROR(+VLOOKUP("LDDAF2"&amp;A106,'Main File'!A:O,14,0),0)</f>
        <v>0</v>
      </c>
      <c r="K106" s="26">
        <f>IFERROR(+VLOOKUP("LDDAF2"&amp;A106,'Main File'!A:O,15,0),0)</f>
        <v>0</v>
      </c>
    </row>
    <row r="107" spans="1:11" x14ac:dyDescent="0.25">
      <c r="A107" s="9">
        <f t="shared" si="1"/>
        <v>43294</v>
      </c>
      <c r="B107" s="26">
        <f>IFERROR(+VLOOKUP("LDDAF2"&amp;A107,'Main File'!A:O,6,0),0)</f>
        <v>0</v>
      </c>
      <c r="C107" s="26">
        <f>IFERROR(+VLOOKUP("LDDAF2"&amp;A107,'Main File'!A:O,7,0),0)</f>
        <v>0</v>
      </c>
      <c r="D107" s="26">
        <f>IFERROR(+VLOOKUP("LDDAF2"&amp;A107,'Main File'!A:O,8,0),0)</f>
        <v>0</v>
      </c>
      <c r="E107" s="26">
        <f>IFERROR(+VLOOKUP("LDDAF2"&amp;A107,'Main File'!A:O,9,0),0)</f>
        <v>0</v>
      </c>
      <c r="F107" s="26">
        <f>IFERROR(+VLOOKUP("LDDAF2"&amp;A107,'Main File'!A:O,10,0),0)</f>
        <v>0</v>
      </c>
      <c r="G107" s="26">
        <f>IFERROR(+VLOOKUP("LDDAF2"&amp;A107,'Main File'!A:O,11,0),0)</f>
        <v>0</v>
      </c>
      <c r="H107" s="26">
        <f>IFERROR(+VLOOKUP("LDDAF2"&amp;A107,'Main File'!A:O,12,0),0)</f>
        <v>0</v>
      </c>
      <c r="I107" s="26">
        <f>IFERROR(+VLOOKUP("LDDAF2"&amp;A107,'Main File'!A:O,13,0),0)</f>
        <v>0</v>
      </c>
      <c r="J107" s="26">
        <f>IFERROR(+VLOOKUP("LDDAF2"&amp;A107,'Main File'!A:O,14,0),0)</f>
        <v>0</v>
      </c>
      <c r="K107" s="26">
        <f>IFERROR(+VLOOKUP("LDDAF2"&amp;A107,'Main File'!A:O,15,0),0)</f>
        <v>0</v>
      </c>
    </row>
    <row r="108" spans="1:11" x14ac:dyDescent="0.25">
      <c r="A108" s="9">
        <f t="shared" si="1"/>
        <v>43295</v>
      </c>
      <c r="B108" s="26">
        <f>IFERROR(+VLOOKUP("LDDAF2"&amp;A108,'Main File'!A:O,6,0),0)</f>
        <v>0</v>
      </c>
      <c r="C108" s="26">
        <f>IFERROR(+VLOOKUP("LDDAF2"&amp;A108,'Main File'!A:O,7,0),0)</f>
        <v>0</v>
      </c>
      <c r="D108" s="26">
        <f>IFERROR(+VLOOKUP("LDDAF2"&amp;A108,'Main File'!A:O,8,0),0)</f>
        <v>0</v>
      </c>
      <c r="E108" s="26">
        <f>IFERROR(+VLOOKUP("LDDAF2"&amp;A108,'Main File'!A:O,9,0),0)</f>
        <v>0</v>
      </c>
      <c r="F108" s="26">
        <f>IFERROR(+VLOOKUP("LDDAF2"&amp;A108,'Main File'!A:O,10,0),0)</f>
        <v>0</v>
      </c>
      <c r="G108" s="26">
        <f>IFERROR(+VLOOKUP("LDDAF2"&amp;A108,'Main File'!A:O,11,0),0)</f>
        <v>0</v>
      </c>
      <c r="H108" s="26">
        <f>IFERROR(+VLOOKUP("LDDAF2"&amp;A108,'Main File'!A:O,12,0),0)</f>
        <v>0</v>
      </c>
      <c r="I108" s="26">
        <f>IFERROR(+VLOOKUP("LDDAF2"&amp;A108,'Main File'!A:O,13,0),0)</f>
        <v>0</v>
      </c>
      <c r="J108" s="26">
        <f>IFERROR(+VLOOKUP("LDDAF2"&amp;A108,'Main File'!A:O,14,0),0)</f>
        <v>0</v>
      </c>
      <c r="K108" s="26">
        <f>IFERROR(+VLOOKUP("LDDAF2"&amp;A108,'Main File'!A:O,15,0),0)</f>
        <v>0</v>
      </c>
    </row>
    <row r="109" spans="1:11" x14ac:dyDescent="0.25">
      <c r="A109" s="9">
        <f t="shared" si="1"/>
        <v>43296</v>
      </c>
      <c r="B109" s="26">
        <f>IFERROR(+VLOOKUP("LDDAF2"&amp;A109,'Main File'!A:O,6,0),0)</f>
        <v>0</v>
      </c>
      <c r="C109" s="26">
        <f>IFERROR(+VLOOKUP("LDDAF2"&amp;A109,'Main File'!A:O,7,0),0)</f>
        <v>0</v>
      </c>
      <c r="D109" s="26">
        <f>IFERROR(+VLOOKUP("LDDAF2"&amp;A109,'Main File'!A:O,8,0),0)</f>
        <v>0</v>
      </c>
      <c r="E109" s="26">
        <f>IFERROR(+VLOOKUP("LDDAF2"&amp;A109,'Main File'!A:O,9,0),0)</f>
        <v>0</v>
      </c>
      <c r="F109" s="26">
        <f>IFERROR(+VLOOKUP("LDDAF2"&amp;A109,'Main File'!A:O,10,0),0)</f>
        <v>0</v>
      </c>
      <c r="G109" s="26">
        <f>IFERROR(+VLOOKUP("LDDAF2"&amp;A109,'Main File'!A:O,11,0),0)</f>
        <v>0</v>
      </c>
      <c r="H109" s="26">
        <f>IFERROR(+VLOOKUP("LDDAF2"&amp;A109,'Main File'!A:O,12,0),0)</f>
        <v>0</v>
      </c>
      <c r="I109" s="26">
        <f>IFERROR(+VLOOKUP("LDDAF2"&amp;A109,'Main File'!A:O,13,0),0)</f>
        <v>0</v>
      </c>
      <c r="J109" s="26">
        <f>IFERROR(+VLOOKUP("LDDAF2"&amp;A109,'Main File'!A:O,14,0),0)</f>
        <v>0</v>
      </c>
      <c r="K109" s="26">
        <f>IFERROR(+VLOOKUP("LDDAF2"&amp;A109,'Main File'!A:O,15,0),0)</f>
        <v>0</v>
      </c>
    </row>
    <row r="110" spans="1:11" x14ac:dyDescent="0.25">
      <c r="A110" s="9">
        <f t="shared" si="1"/>
        <v>43297</v>
      </c>
      <c r="B110" s="26">
        <f>IFERROR(+VLOOKUP("LDDAF2"&amp;A110,'Main File'!A:O,6,0),0)</f>
        <v>0</v>
      </c>
      <c r="C110" s="26">
        <f>IFERROR(+VLOOKUP("LDDAF2"&amp;A110,'Main File'!A:O,7,0),0)</f>
        <v>0</v>
      </c>
      <c r="D110" s="26">
        <f>IFERROR(+VLOOKUP("LDDAF2"&amp;A110,'Main File'!A:O,8,0),0)</f>
        <v>0</v>
      </c>
      <c r="E110" s="26">
        <f>IFERROR(+VLOOKUP("LDDAF2"&amp;A110,'Main File'!A:O,9,0),0)</f>
        <v>0</v>
      </c>
      <c r="F110" s="26">
        <f>IFERROR(+VLOOKUP("LDDAF2"&amp;A110,'Main File'!A:O,10,0),0)</f>
        <v>0</v>
      </c>
      <c r="G110" s="26">
        <f>IFERROR(+VLOOKUP("LDDAF2"&amp;A110,'Main File'!A:O,11,0),0)</f>
        <v>0</v>
      </c>
      <c r="H110" s="26">
        <f>IFERROR(+VLOOKUP("LDDAF2"&amp;A110,'Main File'!A:O,12,0),0)</f>
        <v>0</v>
      </c>
      <c r="I110" s="26">
        <f>IFERROR(+VLOOKUP("LDDAF2"&amp;A110,'Main File'!A:O,13,0),0)</f>
        <v>0</v>
      </c>
      <c r="J110" s="26">
        <f>IFERROR(+VLOOKUP("LDDAF2"&amp;A110,'Main File'!A:O,14,0),0)</f>
        <v>0</v>
      </c>
      <c r="K110" s="26">
        <f>IFERROR(+VLOOKUP("LDDAF2"&amp;A110,'Main File'!A:O,15,0),0)</f>
        <v>0</v>
      </c>
    </row>
    <row r="111" spans="1:11" x14ac:dyDescent="0.25">
      <c r="A111" s="9">
        <f t="shared" si="1"/>
        <v>43298</v>
      </c>
      <c r="B111" s="26">
        <f>IFERROR(+VLOOKUP("LDDAF2"&amp;A111,'Main File'!A:O,6,0),0)</f>
        <v>0</v>
      </c>
      <c r="C111" s="26">
        <f>IFERROR(+VLOOKUP("LDDAF2"&amp;A111,'Main File'!A:O,7,0),0)</f>
        <v>0</v>
      </c>
      <c r="D111" s="26">
        <f>IFERROR(+VLOOKUP("LDDAF2"&amp;A111,'Main File'!A:O,8,0),0)</f>
        <v>0</v>
      </c>
      <c r="E111" s="26">
        <f>IFERROR(+VLOOKUP("LDDAF2"&amp;A111,'Main File'!A:O,9,0),0)</f>
        <v>0</v>
      </c>
      <c r="F111" s="26">
        <f>IFERROR(+VLOOKUP("LDDAF2"&amp;A111,'Main File'!A:O,10,0),0)</f>
        <v>0</v>
      </c>
      <c r="G111" s="26">
        <f>IFERROR(+VLOOKUP("LDDAF2"&amp;A111,'Main File'!A:O,11,0),0)</f>
        <v>0</v>
      </c>
      <c r="H111" s="26">
        <f>IFERROR(+VLOOKUP("LDDAF2"&amp;A111,'Main File'!A:O,12,0),0)</f>
        <v>0</v>
      </c>
      <c r="I111" s="26">
        <f>IFERROR(+VLOOKUP("LDDAF2"&amp;A111,'Main File'!A:O,13,0),0)</f>
        <v>0</v>
      </c>
      <c r="J111" s="26">
        <f>IFERROR(+VLOOKUP("LDDAF2"&amp;A111,'Main File'!A:O,14,0),0)</f>
        <v>0</v>
      </c>
      <c r="K111" s="26">
        <f>IFERROR(+VLOOKUP("LDDAF2"&amp;A111,'Main File'!A:O,15,0),0)</f>
        <v>0</v>
      </c>
    </row>
    <row r="112" spans="1:11" x14ac:dyDescent="0.25">
      <c r="A112" s="9">
        <f t="shared" si="1"/>
        <v>43299</v>
      </c>
      <c r="B112" s="26">
        <f>IFERROR(+VLOOKUP("LDDAF2"&amp;A112,'Main File'!A:O,6,0),0)</f>
        <v>0</v>
      </c>
      <c r="C112" s="26">
        <f>IFERROR(+VLOOKUP("LDDAF2"&amp;A112,'Main File'!A:O,7,0),0)</f>
        <v>0</v>
      </c>
      <c r="D112" s="26">
        <f>IFERROR(+VLOOKUP("LDDAF2"&amp;A112,'Main File'!A:O,8,0),0)</f>
        <v>0</v>
      </c>
      <c r="E112" s="26">
        <f>IFERROR(+VLOOKUP("LDDAF2"&amp;A112,'Main File'!A:O,9,0),0)</f>
        <v>0</v>
      </c>
      <c r="F112" s="26">
        <f>IFERROR(+VLOOKUP("LDDAF2"&amp;A112,'Main File'!A:O,10,0),0)</f>
        <v>0</v>
      </c>
      <c r="G112" s="26">
        <f>IFERROR(+VLOOKUP("LDDAF2"&amp;A112,'Main File'!A:O,11,0),0)</f>
        <v>0</v>
      </c>
      <c r="H112" s="26">
        <f>IFERROR(+VLOOKUP("LDDAF2"&amp;A112,'Main File'!A:O,12,0),0)</f>
        <v>0</v>
      </c>
      <c r="I112" s="26">
        <f>IFERROR(+VLOOKUP("LDDAF2"&amp;A112,'Main File'!A:O,13,0),0)</f>
        <v>0</v>
      </c>
      <c r="J112" s="26">
        <f>IFERROR(+VLOOKUP("LDDAF2"&amp;A112,'Main File'!A:O,14,0),0)</f>
        <v>0</v>
      </c>
      <c r="K112" s="26">
        <f>IFERROR(+VLOOKUP("LDDAF2"&amp;A112,'Main File'!A:O,15,0),0)</f>
        <v>0</v>
      </c>
    </row>
    <row r="113" spans="1:11" x14ac:dyDescent="0.25">
      <c r="A113" s="9">
        <f t="shared" si="1"/>
        <v>43300</v>
      </c>
      <c r="B113" s="26">
        <f>IFERROR(+VLOOKUP("LDDAF2"&amp;A113,'Main File'!A:O,6,0),0)</f>
        <v>0</v>
      </c>
      <c r="C113" s="26">
        <f>IFERROR(+VLOOKUP("LDDAF2"&amp;A113,'Main File'!A:O,7,0),0)</f>
        <v>0</v>
      </c>
      <c r="D113" s="26">
        <f>IFERROR(+VLOOKUP("LDDAF2"&amp;A113,'Main File'!A:O,8,0),0)</f>
        <v>0</v>
      </c>
      <c r="E113" s="26">
        <f>IFERROR(+VLOOKUP("LDDAF2"&amp;A113,'Main File'!A:O,9,0),0)</f>
        <v>0</v>
      </c>
      <c r="F113" s="26">
        <f>IFERROR(+VLOOKUP("LDDAF2"&amp;A113,'Main File'!A:O,10,0),0)</f>
        <v>0</v>
      </c>
      <c r="G113" s="26">
        <f>IFERROR(+VLOOKUP("LDDAF2"&amp;A113,'Main File'!A:O,11,0),0)</f>
        <v>0</v>
      </c>
      <c r="H113" s="26">
        <f>IFERROR(+VLOOKUP("LDDAF2"&amp;A113,'Main File'!A:O,12,0),0)</f>
        <v>0</v>
      </c>
      <c r="I113" s="26">
        <f>IFERROR(+VLOOKUP("LDDAF2"&amp;A113,'Main File'!A:O,13,0),0)</f>
        <v>0</v>
      </c>
      <c r="J113" s="26">
        <f>IFERROR(+VLOOKUP("LDDAF2"&amp;A113,'Main File'!A:O,14,0),0)</f>
        <v>0</v>
      </c>
      <c r="K113" s="26">
        <f>IFERROR(+VLOOKUP("LDDAF2"&amp;A113,'Main File'!A:O,15,0),0)</f>
        <v>0</v>
      </c>
    </row>
    <row r="114" spans="1:11" x14ac:dyDescent="0.25">
      <c r="A114" s="9">
        <f t="shared" si="1"/>
        <v>43301</v>
      </c>
      <c r="B114" s="26">
        <f>IFERROR(+VLOOKUP("LDDAF2"&amp;A114,'Main File'!A:O,6,0),0)</f>
        <v>0</v>
      </c>
      <c r="C114" s="26">
        <f>IFERROR(+VLOOKUP("LDDAF2"&amp;A114,'Main File'!A:O,7,0),0)</f>
        <v>0</v>
      </c>
      <c r="D114" s="26">
        <f>IFERROR(+VLOOKUP("LDDAF2"&amp;A114,'Main File'!A:O,8,0),0)</f>
        <v>0</v>
      </c>
      <c r="E114" s="26">
        <f>IFERROR(+VLOOKUP("LDDAF2"&amp;A114,'Main File'!A:O,9,0),0)</f>
        <v>0</v>
      </c>
      <c r="F114" s="26">
        <f>IFERROR(+VLOOKUP("LDDAF2"&amp;A114,'Main File'!A:O,10,0),0)</f>
        <v>0</v>
      </c>
      <c r="G114" s="26">
        <f>IFERROR(+VLOOKUP("LDDAF2"&amp;A114,'Main File'!A:O,11,0),0)</f>
        <v>0</v>
      </c>
      <c r="H114" s="26">
        <f>IFERROR(+VLOOKUP("LDDAF2"&amp;A114,'Main File'!A:O,12,0),0)</f>
        <v>0</v>
      </c>
      <c r="I114" s="26">
        <f>IFERROR(+VLOOKUP("LDDAF2"&amp;A114,'Main File'!A:O,13,0),0)</f>
        <v>0</v>
      </c>
      <c r="J114" s="26">
        <f>IFERROR(+VLOOKUP("LDDAF2"&amp;A114,'Main File'!A:O,14,0),0)</f>
        <v>0</v>
      </c>
      <c r="K114" s="26">
        <f>IFERROR(+VLOOKUP("LDDAF2"&amp;A114,'Main File'!A:O,15,0),0)</f>
        <v>0</v>
      </c>
    </row>
    <row r="115" spans="1:11" x14ac:dyDescent="0.25">
      <c r="A115" s="9">
        <f t="shared" si="1"/>
        <v>43302</v>
      </c>
      <c r="B115" s="26">
        <f>IFERROR(+VLOOKUP("LDDAF2"&amp;A115,'Main File'!A:O,6,0),0)</f>
        <v>0</v>
      </c>
      <c r="C115" s="26">
        <f>IFERROR(+VLOOKUP("LDDAF2"&amp;A115,'Main File'!A:O,7,0),0)</f>
        <v>0</v>
      </c>
      <c r="D115" s="26">
        <f>IFERROR(+VLOOKUP("LDDAF2"&amp;A115,'Main File'!A:O,8,0),0)</f>
        <v>0</v>
      </c>
      <c r="E115" s="26">
        <f>IFERROR(+VLOOKUP("LDDAF2"&amp;A115,'Main File'!A:O,9,0),0)</f>
        <v>0</v>
      </c>
      <c r="F115" s="26">
        <f>IFERROR(+VLOOKUP("LDDAF2"&amp;A115,'Main File'!A:O,10,0),0)</f>
        <v>0</v>
      </c>
      <c r="G115" s="26">
        <f>IFERROR(+VLOOKUP("LDDAF2"&amp;A115,'Main File'!A:O,11,0),0)</f>
        <v>0</v>
      </c>
      <c r="H115" s="26">
        <f>IFERROR(+VLOOKUP("LDDAF2"&amp;A115,'Main File'!A:O,12,0),0)</f>
        <v>0</v>
      </c>
      <c r="I115" s="26">
        <f>IFERROR(+VLOOKUP("LDDAF2"&amp;A115,'Main File'!A:O,13,0),0)</f>
        <v>0</v>
      </c>
      <c r="J115" s="26">
        <f>IFERROR(+VLOOKUP("LDDAF2"&amp;A115,'Main File'!A:O,14,0),0)</f>
        <v>0</v>
      </c>
      <c r="K115" s="26">
        <f>IFERROR(+VLOOKUP("LDDAF2"&amp;A115,'Main File'!A:O,15,0),0)</f>
        <v>0</v>
      </c>
    </row>
    <row r="116" spans="1:11" x14ac:dyDescent="0.25">
      <c r="A116" s="9">
        <f t="shared" si="1"/>
        <v>43303</v>
      </c>
      <c r="B116" s="26">
        <f>IFERROR(+VLOOKUP("LDDAF2"&amp;A116,'Main File'!A:O,6,0),0)</f>
        <v>0</v>
      </c>
      <c r="C116" s="26">
        <f>IFERROR(+VLOOKUP("LDDAF2"&amp;A116,'Main File'!A:O,7,0),0)</f>
        <v>0</v>
      </c>
      <c r="D116" s="26">
        <f>IFERROR(+VLOOKUP("LDDAF2"&amp;A116,'Main File'!A:O,8,0),0)</f>
        <v>0</v>
      </c>
      <c r="E116" s="26">
        <f>IFERROR(+VLOOKUP("LDDAF2"&amp;A116,'Main File'!A:O,9,0),0)</f>
        <v>0</v>
      </c>
      <c r="F116" s="26">
        <f>IFERROR(+VLOOKUP("LDDAF2"&amp;A116,'Main File'!A:O,10,0),0)</f>
        <v>0</v>
      </c>
      <c r="G116" s="26">
        <f>IFERROR(+VLOOKUP("LDDAF2"&amp;A116,'Main File'!A:O,11,0),0)</f>
        <v>0</v>
      </c>
      <c r="H116" s="26">
        <f>IFERROR(+VLOOKUP("LDDAF2"&amp;A116,'Main File'!A:O,12,0),0)</f>
        <v>0</v>
      </c>
      <c r="I116" s="26">
        <f>IFERROR(+VLOOKUP("LDDAF2"&amp;A116,'Main File'!A:O,13,0),0)</f>
        <v>0</v>
      </c>
      <c r="J116" s="26">
        <f>IFERROR(+VLOOKUP("LDDAF2"&amp;A116,'Main File'!A:O,14,0),0)</f>
        <v>0</v>
      </c>
      <c r="K116" s="26">
        <f>IFERROR(+VLOOKUP("LDDAF2"&amp;A116,'Main File'!A:O,15,0),0)</f>
        <v>0</v>
      </c>
    </row>
    <row r="117" spans="1:11" x14ac:dyDescent="0.25">
      <c r="A117" s="9">
        <f t="shared" si="1"/>
        <v>43304</v>
      </c>
      <c r="B117" s="26">
        <f>IFERROR(+VLOOKUP("LDDAF2"&amp;A117,'Main File'!A:O,6,0),0)</f>
        <v>0</v>
      </c>
      <c r="C117" s="26">
        <f>IFERROR(+VLOOKUP("LDDAF2"&amp;A117,'Main File'!A:O,7,0),0)</f>
        <v>0</v>
      </c>
      <c r="D117" s="26">
        <f>IFERROR(+VLOOKUP("LDDAF2"&amp;A117,'Main File'!A:O,8,0),0)</f>
        <v>0</v>
      </c>
      <c r="E117" s="26">
        <f>IFERROR(+VLOOKUP("LDDAF2"&amp;A117,'Main File'!A:O,9,0),0)</f>
        <v>0</v>
      </c>
      <c r="F117" s="26">
        <f>IFERROR(+VLOOKUP("LDDAF2"&amp;A117,'Main File'!A:O,10,0),0)</f>
        <v>0</v>
      </c>
      <c r="G117" s="26">
        <f>IFERROR(+VLOOKUP("LDDAF2"&amp;A117,'Main File'!A:O,11,0),0)</f>
        <v>0</v>
      </c>
      <c r="H117" s="26">
        <f>IFERROR(+VLOOKUP("LDDAF2"&amp;A117,'Main File'!A:O,12,0),0)</f>
        <v>0</v>
      </c>
      <c r="I117" s="26">
        <f>IFERROR(+VLOOKUP("LDDAF2"&amp;A117,'Main File'!A:O,13,0),0)</f>
        <v>0</v>
      </c>
      <c r="J117" s="26">
        <f>IFERROR(+VLOOKUP("LDDAF2"&amp;A117,'Main File'!A:O,14,0),0)</f>
        <v>0</v>
      </c>
      <c r="K117" s="26">
        <f>IFERROR(+VLOOKUP("LDDAF2"&amp;A117,'Main File'!A:O,15,0),0)</f>
        <v>0</v>
      </c>
    </row>
    <row r="118" spans="1:11" x14ac:dyDescent="0.25">
      <c r="A118" s="9">
        <f t="shared" si="1"/>
        <v>43305</v>
      </c>
      <c r="B118" s="26">
        <f>IFERROR(+VLOOKUP("LDDAF2"&amp;A118,'Main File'!A:O,6,0),0)</f>
        <v>0</v>
      </c>
      <c r="C118" s="26">
        <f>IFERROR(+VLOOKUP("LDDAF2"&amp;A118,'Main File'!A:O,7,0),0)</f>
        <v>0</v>
      </c>
      <c r="D118" s="26">
        <f>IFERROR(+VLOOKUP("LDDAF2"&amp;A118,'Main File'!A:O,8,0),0)</f>
        <v>0</v>
      </c>
      <c r="E118" s="26">
        <f>IFERROR(+VLOOKUP("LDDAF2"&amp;A118,'Main File'!A:O,9,0),0)</f>
        <v>0</v>
      </c>
      <c r="F118" s="26">
        <f>IFERROR(+VLOOKUP("LDDAF2"&amp;A118,'Main File'!A:O,10,0),0)</f>
        <v>0</v>
      </c>
      <c r="G118" s="26">
        <f>IFERROR(+VLOOKUP("LDDAF2"&amp;A118,'Main File'!A:O,11,0),0)</f>
        <v>0</v>
      </c>
      <c r="H118" s="26">
        <f>IFERROR(+VLOOKUP("LDDAF2"&amp;A118,'Main File'!A:O,12,0),0)</f>
        <v>0</v>
      </c>
      <c r="I118" s="26">
        <f>IFERROR(+VLOOKUP("LDDAF2"&amp;A118,'Main File'!A:O,13,0),0)</f>
        <v>0</v>
      </c>
      <c r="J118" s="26">
        <f>IFERROR(+VLOOKUP("LDDAF2"&amp;A118,'Main File'!A:O,14,0),0)</f>
        <v>0</v>
      </c>
      <c r="K118" s="26">
        <f>IFERROR(+VLOOKUP("LDDAF2"&amp;A118,'Main File'!A:O,15,0),0)</f>
        <v>0</v>
      </c>
    </row>
    <row r="119" spans="1:11" x14ac:dyDescent="0.25">
      <c r="A119" s="9">
        <f t="shared" si="1"/>
        <v>43306</v>
      </c>
      <c r="B119" s="26">
        <f>IFERROR(+VLOOKUP("LDDAF2"&amp;A119,'Main File'!A:O,6,0),0)</f>
        <v>0</v>
      </c>
      <c r="C119" s="26">
        <f>IFERROR(+VLOOKUP("LDDAF2"&amp;A119,'Main File'!A:O,7,0),0)</f>
        <v>0</v>
      </c>
      <c r="D119" s="26">
        <f>IFERROR(+VLOOKUP("LDDAF2"&amp;A119,'Main File'!A:O,8,0),0)</f>
        <v>0</v>
      </c>
      <c r="E119" s="26">
        <f>IFERROR(+VLOOKUP("LDDAF2"&amp;A119,'Main File'!A:O,9,0),0)</f>
        <v>0</v>
      </c>
      <c r="F119" s="26">
        <f>IFERROR(+VLOOKUP("LDDAF2"&amp;A119,'Main File'!A:O,10,0),0)</f>
        <v>0</v>
      </c>
      <c r="G119" s="26">
        <f>IFERROR(+VLOOKUP("LDDAF2"&amp;A119,'Main File'!A:O,11,0),0)</f>
        <v>0</v>
      </c>
      <c r="H119" s="26">
        <f>IFERROR(+VLOOKUP("LDDAF2"&amp;A119,'Main File'!A:O,12,0),0)</f>
        <v>0</v>
      </c>
      <c r="I119" s="26">
        <f>IFERROR(+VLOOKUP("LDDAF2"&amp;A119,'Main File'!A:O,13,0),0)</f>
        <v>0</v>
      </c>
      <c r="J119" s="26">
        <f>IFERROR(+VLOOKUP("LDDAF2"&amp;A119,'Main File'!A:O,14,0),0)</f>
        <v>0</v>
      </c>
      <c r="K119" s="26">
        <f>IFERROR(+VLOOKUP("LDDAF2"&amp;A119,'Main File'!A:O,15,0),0)</f>
        <v>0</v>
      </c>
    </row>
    <row r="120" spans="1:11" x14ac:dyDescent="0.25">
      <c r="A120" s="9">
        <f t="shared" si="1"/>
        <v>43307</v>
      </c>
      <c r="B120" s="26">
        <f>IFERROR(+VLOOKUP("LDDAF2"&amp;A120,'Main File'!A:O,6,0),0)</f>
        <v>0</v>
      </c>
      <c r="C120" s="26">
        <f>IFERROR(+VLOOKUP("LDDAF2"&amp;A120,'Main File'!A:O,7,0),0)</f>
        <v>0</v>
      </c>
      <c r="D120" s="26">
        <f>IFERROR(+VLOOKUP("LDDAF2"&amp;A120,'Main File'!A:O,8,0),0)</f>
        <v>0</v>
      </c>
      <c r="E120" s="26">
        <f>IFERROR(+VLOOKUP("LDDAF2"&amp;A120,'Main File'!A:O,9,0),0)</f>
        <v>0</v>
      </c>
      <c r="F120" s="26">
        <f>IFERROR(+VLOOKUP("LDDAF2"&amp;A120,'Main File'!A:O,10,0),0)</f>
        <v>0</v>
      </c>
      <c r="G120" s="26">
        <f>IFERROR(+VLOOKUP("LDDAF2"&amp;A120,'Main File'!A:O,11,0),0)</f>
        <v>0</v>
      </c>
      <c r="H120" s="26">
        <f>IFERROR(+VLOOKUP("LDDAF2"&amp;A120,'Main File'!A:O,12,0),0)</f>
        <v>0</v>
      </c>
      <c r="I120" s="26">
        <f>IFERROR(+VLOOKUP("LDDAF2"&amp;A120,'Main File'!A:O,13,0),0)</f>
        <v>0</v>
      </c>
      <c r="J120" s="26">
        <f>IFERROR(+VLOOKUP("LDDAF2"&amp;A120,'Main File'!A:O,14,0),0)</f>
        <v>0</v>
      </c>
      <c r="K120" s="26">
        <f>IFERROR(+VLOOKUP("LDDAF2"&amp;A120,'Main File'!A:O,15,0),0)</f>
        <v>0</v>
      </c>
    </row>
    <row r="121" spans="1:11" x14ac:dyDescent="0.25">
      <c r="A121" s="9">
        <f t="shared" si="1"/>
        <v>43308</v>
      </c>
      <c r="B121" s="26">
        <f>IFERROR(+VLOOKUP("LDDAF2"&amp;A121,'Main File'!A:O,6,0),0)</f>
        <v>0</v>
      </c>
      <c r="C121" s="26">
        <f>IFERROR(+VLOOKUP("LDDAF2"&amp;A121,'Main File'!A:O,7,0),0)</f>
        <v>0</v>
      </c>
      <c r="D121" s="26">
        <f>IFERROR(+VLOOKUP("LDDAF2"&amp;A121,'Main File'!A:O,8,0),0)</f>
        <v>0</v>
      </c>
      <c r="E121" s="26">
        <f>IFERROR(+VLOOKUP("LDDAF2"&amp;A121,'Main File'!A:O,9,0),0)</f>
        <v>0</v>
      </c>
      <c r="F121" s="26">
        <f>IFERROR(+VLOOKUP("LDDAF2"&amp;A121,'Main File'!A:O,10,0),0)</f>
        <v>0</v>
      </c>
      <c r="G121" s="26">
        <f>IFERROR(+VLOOKUP("LDDAF2"&amp;A121,'Main File'!A:O,11,0),0)</f>
        <v>0</v>
      </c>
      <c r="H121" s="26">
        <f>IFERROR(+VLOOKUP("LDDAF2"&amp;A121,'Main File'!A:O,12,0),0)</f>
        <v>0</v>
      </c>
      <c r="I121" s="26">
        <f>IFERROR(+VLOOKUP("LDDAF2"&amp;A121,'Main File'!A:O,13,0),0)</f>
        <v>0</v>
      </c>
      <c r="J121" s="26">
        <f>IFERROR(+VLOOKUP("LDDAF2"&amp;A121,'Main File'!A:O,14,0),0)</f>
        <v>0</v>
      </c>
      <c r="K121" s="26">
        <f>IFERROR(+VLOOKUP("LDDAF2"&amp;A121,'Main File'!A:O,15,0),0)</f>
        <v>0</v>
      </c>
    </row>
    <row r="122" spans="1:11" x14ac:dyDescent="0.25">
      <c r="A122" s="9">
        <f t="shared" si="1"/>
        <v>43309</v>
      </c>
      <c r="B122" s="26">
        <f>IFERROR(+VLOOKUP("LDDAF2"&amp;A122,'Main File'!A:O,6,0),0)</f>
        <v>0</v>
      </c>
      <c r="C122" s="26">
        <f>IFERROR(+VLOOKUP("LDDAF2"&amp;A122,'Main File'!A:O,7,0),0)</f>
        <v>0</v>
      </c>
      <c r="D122" s="26">
        <f>IFERROR(+VLOOKUP("LDDAF2"&amp;A122,'Main File'!A:O,8,0),0)</f>
        <v>0</v>
      </c>
      <c r="E122" s="26">
        <f>IFERROR(+VLOOKUP("LDDAF2"&amp;A122,'Main File'!A:O,9,0),0)</f>
        <v>0</v>
      </c>
      <c r="F122" s="26">
        <f>IFERROR(+VLOOKUP("LDDAF2"&amp;A122,'Main File'!A:O,10,0),0)</f>
        <v>0</v>
      </c>
      <c r="G122" s="26">
        <f>IFERROR(+VLOOKUP("LDDAF2"&amp;A122,'Main File'!A:O,11,0),0)</f>
        <v>0</v>
      </c>
      <c r="H122" s="26">
        <f>IFERROR(+VLOOKUP("LDDAF2"&amp;A122,'Main File'!A:O,12,0),0)</f>
        <v>0</v>
      </c>
      <c r="I122" s="26">
        <f>IFERROR(+VLOOKUP("LDDAF2"&amp;A122,'Main File'!A:O,13,0),0)</f>
        <v>0</v>
      </c>
      <c r="J122" s="26">
        <f>IFERROR(+VLOOKUP("LDDAF2"&amp;A122,'Main File'!A:O,14,0),0)</f>
        <v>0</v>
      </c>
      <c r="K122" s="26">
        <f>IFERROR(+VLOOKUP("LDDAF2"&amp;A122,'Main File'!A:O,15,0),0)</f>
        <v>0</v>
      </c>
    </row>
    <row r="123" spans="1:11" x14ac:dyDescent="0.25">
      <c r="A123" s="9">
        <f t="shared" si="1"/>
        <v>43310</v>
      </c>
      <c r="B123" s="26">
        <f>IFERROR(+VLOOKUP("LDDAF2"&amp;A123,'Main File'!A:O,6,0),0)</f>
        <v>0</v>
      </c>
      <c r="C123" s="26">
        <f>IFERROR(+VLOOKUP("LDDAF2"&amp;A123,'Main File'!A:O,7,0),0)</f>
        <v>0</v>
      </c>
      <c r="D123" s="26">
        <f>IFERROR(+VLOOKUP("LDDAF2"&amp;A123,'Main File'!A:O,8,0),0)</f>
        <v>0</v>
      </c>
      <c r="E123" s="26">
        <f>IFERROR(+VLOOKUP("LDDAF2"&amp;A123,'Main File'!A:O,9,0),0)</f>
        <v>0</v>
      </c>
      <c r="F123" s="26">
        <f>IFERROR(+VLOOKUP("LDDAF2"&amp;A123,'Main File'!A:O,10,0),0)</f>
        <v>0</v>
      </c>
      <c r="G123" s="26">
        <f>IFERROR(+VLOOKUP("LDDAF2"&amp;A123,'Main File'!A:O,11,0),0)</f>
        <v>0</v>
      </c>
      <c r="H123" s="26">
        <f>IFERROR(+VLOOKUP("LDDAF2"&amp;A123,'Main File'!A:O,12,0),0)</f>
        <v>0</v>
      </c>
      <c r="I123" s="26">
        <f>IFERROR(+VLOOKUP("LDDAF2"&amp;A123,'Main File'!A:O,13,0),0)</f>
        <v>0</v>
      </c>
      <c r="J123" s="26">
        <f>IFERROR(+VLOOKUP("LDDAF2"&amp;A123,'Main File'!A:O,14,0),0)</f>
        <v>0</v>
      </c>
      <c r="K123" s="26">
        <f>IFERROR(+VLOOKUP("LDDAF2"&amp;A123,'Main File'!A:O,15,0),0)</f>
        <v>0</v>
      </c>
    </row>
    <row r="124" spans="1:11" x14ac:dyDescent="0.25">
      <c r="A124" s="9">
        <f t="shared" si="1"/>
        <v>43311</v>
      </c>
      <c r="B124" s="26">
        <f>IFERROR(+VLOOKUP("LDDAF2"&amp;A124,'Main File'!A:O,6,0),0)</f>
        <v>0</v>
      </c>
      <c r="C124" s="26">
        <f>IFERROR(+VLOOKUP("LDDAF2"&amp;A124,'Main File'!A:O,7,0),0)</f>
        <v>0</v>
      </c>
      <c r="D124" s="26">
        <f>IFERROR(+VLOOKUP("LDDAF2"&amp;A124,'Main File'!A:O,8,0),0)</f>
        <v>0</v>
      </c>
      <c r="E124" s="26">
        <f>IFERROR(+VLOOKUP("LDDAF2"&amp;A124,'Main File'!A:O,9,0),0)</f>
        <v>0</v>
      </c>
      <c r="F124" s="26">
        <f>IFERROR(+VLOOKUP("LDDAF2"&amp;A124,'Main File'!A:O,10,0),0)</f>
        <v>0</v>
      </c>
      <c r="G124" s="26">
        <f>IFERROR(+VLOOKUP("LDDAF2"&amp;A124,'Main File'!A:O,11,0),0)</f>
        <v>0</v>
      </c>
      <c r="H124" s="26">
        <f>IFERROR(+VLOOKUP("LDDAF2"&amp;A124,'Main File'!A:O,12,0),0)</f>
        <v>0</v>
      </c>
      <c r="I124" s="26">
        <f>IFERROR(+VLOOKUP("LDDAF2"&amp;A124,'Main File'!A:O,13,0),0)</f>
        <v>0</v>
      </c>
      <c r="J124" s="26">
        <f>IFERROR(+VLOOKUP("LDDAF2"&amp;A124,'Main File'!A:O,14,0),0)</f>
        <v>0</v>
      </c>
      <c r="K124" s="26">
        <f>IFERROR(+VLOOKUP("LDDAF2"&amp;A124,'Main File'!A:O,15,0),0)</f>
        <v>0</v>
      </c>
    </row>
    <row r="125" spans="1:11" x14ac:dyDescent="0.25">
      <c r="A125" s="9">
        <f t="shared" si="1"/>
        <v>43312</v>
      </c>
      <c r="B125" s="26">
        <f>IFERROR(+VLOOKUP("LDDAF2"&amp;A125,'Main File'!A:O,6,0),0)</f>
        <v>0</v>
      </c>
      <c r="C125" s="26">
        <f>IFERROR(+VLOOKUP("LDDAF2"&amp;A125,'Main File'!A:O,7,0),0)</f>
        <v>0</v>
      </c>
      <c r="D125" s="26">
        <f>IFERROR(+VLOOKUP("LDDAF2"&amp;A125,'Main File'!A:O,8,0),0)</f>
        <v>0</v>
      </c>
      <c r="E125" s="26">
        <f>IFERROR(+VLOOKUP("LDDAF2"&amp;A125,'Main File'!A:O,9,0),0)</f>
        <v>0</v>
      </c>
      <c r="F125" s="26">
        <f>IFERROR(+VLOOKUP("LDDAF2"&amp;A125,'Main File'!A:O,10,0),0)</f>
        <v>0</v>
      </c>
      <c r="G125" s="26">
        <f>IFERROR(+VLOOKUP("LDDAF2"&amp;A125,'Main File'!A:O,11,0),0)</f>
        <v>0</v>
      </c>
      <c r="H125" s="26">
        <f>IFERROR(+VLOOKUP("LDDAF2"&amp;A125,'Main File'!A:O,12,0),0)</f>
        <v>0</v>
      </c>
      <c r="I125" s="26">
        <f>IFERROR(+VLOOKUP("LDDAF2"&amp;A125,'Main File'!A:O,13,0),0)</f>
        <v>0</v>
      </c>
      <c r="J125" s="26">
        <f>IFERROR(+VLOOKUP("LDDAF2"&amp;A125,'Main File'!A:O,14,0),0)</f>
        <v>0</v>
      </c>
      <c r="K125" s="26">
        <f>IFERROR(+VLOOKUP("LDDAF2"&amp;A125,'Main File'!A:O,15,0),0)</f>
        <v>0</v>
      </c>
    </row>
    <row r="126" spans="1:11" x14ac:dyDescent="0.25">
      <c r="A126" s="9">
        <f t="shared" si="1"/>
        <v>43313</v>
      </c>
      <c r="B126" s="26">
        <f>IFERROR(+VLOOKUP("LDDAF2"&amp;A126,'Main File'!A:O,6,0),0)</f>
        <v>0</v>
      </c>
      <c r="C126" s="26">
        <f>IFERROR(+VLOOKUP("LDDAF2"&amp;A126,'Main File'!A:O,7,0),0)</f>
        <v>0</v>
      </c>
      <c r="D126" s="26">
        <f>IFERROR(+VLOOKUP("LDDAF2"&amp;A126,'Main File'!A:O,8,0),0)</f>
        <v>0</v>
      </c>
      <c r="E126" s="26">
        <f>IFERROR(+VLOOKUP("LDDAF2"&amp;A126,'Main File'!A:O,9,0),0)</f>
        <v>0</v>
      </c>
      <c r="F126" s="26">
        <f>IFERROR(+VLOOKUP("LDDAF2"&amp;A126,'Main File'!A:O,10,0),0)</f>
        <v>0</v>
      </c>
      <c r="G126" s="26">
        <f>IFERROR(+VLOOKUP("LDDAF2"&amp;A126,'Main File'!A:O,11,0),0)</f>
        <v>0</v>
      </c>
      <c r="H126" s="26">
        <f>IFERROR(+VLOOKUP("LDDAF2"&amp;A126,'Main File'!A:O,12,0),0)</f>
        <v>0</v>
      </c>
      <c r="I126" s="26">
        <f>IFERROR(+VLOOKUP("LDDAF2"&amp;A126,'Main File'!A:O,13,0),0)</f>
        <v>0</v>
      </c>
      <c r="J126" s="26">
        <f>IFERROR(+VLOOKUP("LDDAF2"&amp;A126,'Main File'!A:O,14,0),0)</f>
        <v>0</v>
      </c>
      <c r="K126" s="26">
        <f>IFERROR(+VLOOKUP("LDDAF2"&amp;A126,'Main File'!A:O,15,0),0)</f>
        <v>0</v>
      </c>
    </row>
    <row r="127" spans="1:11" x14ac:dyDescent="0.25">
      <c r="A127" s="9">
        <f t="shared" si="1"/>
        <v>43314</v>
      </c>
      <c r="B127" s="26">
        <f>IFERROR(+VLOOKUP("LDDAF2"&amp;A127,'Main File'!A:O,6,0),0)</f>
        <v>0</v>
      </c>
      <c r="C127" s="26">
        <f>IFERROR(+VLOOKUP("LDDAF2"&amp;A127,'Main File'!A:O,7,0),0)</f>
        <v>0</v>
      </c>
      <c r="D127" s="26">
        <f>IFERROR(+VLOOKUP("LDDAF2"&amp;A127,'Main File'!A:O,8,0),0)</f>
        <v>0</v>
      </c>
      <c r="E127" s="26">
        <f>IFERROR(+VLOOKUP("LDDAF2"&amp;A127,'Main File'!A:O,9,0),0)</f>
        <v>0</v>
      </c>
      <c r="F127" s="26">
        <f>IFERROR(+VLOOKUP("LDDAF2"&amp;A127,'Main File'!A:O,10,0),0)</f>
        <v>0</v>
      </c>
      <c r="G127" s="26">
        <f>IFERROR(+VLOOKUP("LDDAF2"&amp;A127,'Main File'!A:O,11,0),0)</f>
        <v>0</v>
      </c>
      <c r="H127" s="26">
        <f>IFERROR(+VLOOKUP("LDDAF2"&amp;A127,'Main File'!A:O,12,0),0)</f>
        <v>0</v>
      </c>
      <c r="I127" s="26">
        <f>IFERROR(+VLOOKUP("LDDAF2"&amp;A127,'Main File'!A:O,13,0),0)</f>
        <v>0</v>
      </c>
      <c r="J127" s="26">
        <f>IFERROR(+VLOOKUP("LDDAF2"&amp;A127,'Main File'!A:O,14,0),0)</f>
        <v>0</v>
      </c>
      <c r="K127" s="26">
        <f>IFERROR(+VLOOKUP("LDDAF2"&amp;A127,'Main File'!A:O,15,0),0)</f>
        <v>0</v>
      </c>
    </row>
    <row r="128" spans="1:11" x14ac:dyDescent="0.25">
      <c r="A128" s="9">
        <f t="shared" si="1"/>
        <v>43315</v>
      </c>
      <c r="B128" s="26">
        <f>IFERROR(+VLOOKUP("LDDAF2"&amp;A128,'Main File'!A:O,6,0),0)</f>
        <v>0</v>
      </c>
      <c r="C128" s="26">
        <f>IFERROR(+VLOOKUP("LDDAF2"&amp;A128,'Main File'!A:O,7,0),0)</f>
        <v>0</v>
      </c>
      <c r="D128" s="26">
        <f>IFERROR(+VLOOKUP("LDDAF2"&amp;A128,'Main File'!A:O,8,0),0)</f>
        <v>0</v>
      </c>
      <c r="E128" s="26">
        <f>IFERROR(+VLOOKUP("LDDAF2"&amp;A128,'Main File'!A:O,9,0),0)</f>
        <v>0</v>
      </c>
      <c r="F128" s="26">
        <f>IFERROR(+VLOOKUP("LDDAF2"&amp;A128,'Main File'!A:O,10,0),0)</f>
        <v>0</v>
      </c>
      <c r="G128" s="26">
        <f>IFERROR(+VLOOKUP("LDDAF2"&amp;A128,'Main File'!A:O,11,0),0)</f>
        <v>0</v>
      </c>
      <c r="H128" s="26">
        <f>IFERROR(+VLOOKUP("LDDAF2"&amp;A128,'Main File'!A:O,12,0),0)</f>
        <v>0</v>
      </c>
      <c r="I128" s="26">
        <f>IFERROR(+VLOOKUP("LDDAF2"&amp;A128,'Main File'!A:O,13,0),0)</f>
        <v>0</v>
      </c>
      <c r="J128" s="26">
        <f>IFERROR(+VLOOKUP("LDDAF2"&amp;A128,'Main File'!A:O,14,0),0)</f>
        <v>0</v>
      </c>
      <c r="K128" s="26">
        <f>IFERROR(+VLOOKUP("LDDAF2"&amp;A128,'Main File'!A:O,15,0),0)</f>
        <v>0</v>
      </c>
    </row>
    <row r="129" spans="1:11" x14ac:dyDescent="0.25">
      <c r="A129" s="9">
        <f t="shared" si="1"/>
        <v>43316</v>
      </c>
      <c r="B129" s="26">
        <f>IFERROR(+VLOOKUP("LDDAF2"&amp;A129,'Main File'!A:O,6,0),0)</f>
        <v>0</v>
      </c>
      <c r="C129" s="26">
        <f>IFERROR(+VLOOKUP("LDDAF2"&amp;A129,'Main File'!A:O,7,0),0)</f>
        <v>0</v>
      </c>
      <c r="D129" s="26">
        <f>IFERROR(+VLOOKUP("LDDAF2"&amp;A129,'Main File'!A:O,8,0),0)</f>
        <v>0</v>
      </c>
      <c r="E129" s="26">
        <f>IFERROR(+VLOOKUP("LDDAF2"&amp;A129,'Main File'!A:O,9,0),0)</f>
        <v>0</v>
      </c>
      <c r="F129" s="26">
        <f>IFERROR(+VLOOKUP("LDDAF2"&amp;A129,'Main File'!A:O,10,0),0)</f>
        <v>0</v>
      </c>
      <c r="G129" s="26">
        <f>IFERROR(+VLOOKUP("LDDAF2"&amp;A129,'Main File'!A:O,11,0),0)</f>
        <v>0</v>
      </c>
      <c r="H129" s="26">
        <f>IFERROR(+VLOOKUP("LDDAF2"&amp;A129,'Main File'!A:O,12,0),0)</f>
        <v>0</v>
      </c>
      <c r="I129" s="26">
        <f>IFERROR(+VLOOKUP("LDDAF2"&amp;A129,'Main File'!A:O,13,0),0)</f>
        <v>0</v>
      </c>
      <c r="J129" s="26">
        <f>IFERROR(+VLOOKUP("LDDAF2"&amp;A129,'Main File'!A:O,14,0),0)</f>
        <v>0</v>
      </c>
      <c r="K129" s="26">
        <f>IFERROR(+VLOOKUP("LDDAF2"&amp;A129,'Main File'!A:O,15,0),0)</f>
        <v>0</v>
      </c>
    </row>
    <row r="130" spans="1:11" x14ac:dyDescent="0.25">
      <c r="A130" s="9">
        <f t="shared" si="1"/>
        <v>43317</v>
      </c>
      <c r="B130" s="26">
        <f>IFERROR(+VLOOKUP("LDDAF2"&amp;A130,'Main File'!A:O,6,0),0)</f>
        <v>0</v>
      </c>
      <c r="C130" s="26">
        <f>IFERROR(+VLOOKUP("LDDAF2"&amp;A130,'Main File'!A:O,7,0),0)</f>
        <v>0</v>
      </c>
      <c r="D130" s="26">
        <f>IFERROR(+VLOOKUP("LDDAF2"&amp;A130,'Main File'!A:O,8,0),0)</f>
        <v>0</v>
      </c>
      <c r="E130" s="26">
        <f>IFERROR(+VLOOKUP("LDDAF2"&amp;A130,'Main File'!A:O,9,0),0)</f>
        <v>0</v>
      </c>
      <c r="F130" s="26">
        <f>IFERROR(+VLOOKUP("LDDAF2"&amp;A130,'Main File'!A:O,10,0),0)</f>
        <v>0</v>
      </c>
      <c r="G130" s="26">
        <f>IFERROR(+VLOOKUP("LDDAF2"&amp;A130,'Main File'!A:O,11,0),0)</f>
        <v>0</v>
      </c>
      <c r="H130" s="26">
        <f>IFERROR(+VLOOKUP("LDDAF2"&amp;A130,'Main File'!A:O,12,0),0)</f>
        <v>0</v>
      </c>
      <c r="I130" s="26">
        <f>IFERROR(+VLOOKUP("LDDAF2"&amp;A130,'Main File'!A:O,13,0),0)</f>
        <v>0</v>
      </c>
      <c r="J130" s="26">
        <f>IFERROR(+VLOOKUP("LDDAF2"&amp;A130,'Main File'!A:O,14,0),0)</f>
        <v>0</v>
      </c>
      <c r="K130" s="26">
        <f>IFERROR(+VLOOKUP("LDDAF2"&amp;A130,'Main File'!A:O,15,0),0)</f>
        <v>0</v>
      </c>
    </row>
    <row r="131" spans="1:11" x14ac:dyDescent="0.25">
      <c r="A131" s="9">
        <f t="shared" si="1"/>
        <v>43318</v>
      </c>
      <c r="B131" s="26">
        <f>IFERROR(+VLOOKUP("LDDAF2"&amp;A131,'Main File'!A:O,6,0),0)</f>
        <v>0</v>
      </c>
      <c r="C131" s="26">
        <f>IFERROR(+VLOOKUP("LDDAF2"&amp;A131,'Main File'!A:O,7,0),0)</f>
        <v>0</v>
      </c>
      <c r="D131" s="26">
        <f>IFERROR(+VLOOKUP("LDDAF2"&amp;A131,'Main File'!A:O,8,0),0)</f>
        <v>0</v>
      </c>
      <c r="E131" s="26">
        <f>IFERROR(+VLOOKUP("LDDAF2"&amp;A131,'Main File'!A:O,9,0),0)</f>
        <v>0</v>
      </c>
      <c r="F131" s="26">
        <f>IFERROR(+VLOOKUP("LDDAF2"&amp;A131,'Main File'!A:O,10,0),0)</f>
        <v>0</v>
      </c>
      <c r="G131" s="26">
        <f>IFERROR(+VLOOKUP("LDDAF2"&amp;A131,'Main File'!A:O,11,0),0)</f>
        <v>0</v>
      </c>
      <c r="H131" s="26">
        <f>IFERROR(+VLOOKUP("LDDAF2"&amp;A131,'Main File'!A:O,12,0),0)</f>
        <v>0</v>
      </c>
      <c r="I131" s="26">
        <f>IFERROR(+VLOOKUP("LDDAF2"&amp;A131,'Main File'!A:O,13,0),0)</f>
        <v>0</v>
      </c>
      <c r="J131" s="26">
        <f>IFERROR(+VLOOKUP("LDDAF2"&amp;A131,'Main File'!A:O,14,0),0)</f>
        <v>0</v>
      </c>
      <c r="K131" s="26">
        <f>IFERROR(+VLOOKUP("LDDAF2"&amp;A131,'Main File'!A:O,15,0),0)</f>
        <v>0</v>
      </c>
    </row>
    <row r="132" spans="1:11" x14ac:dyDescent="0.25">
      <c r="A132" s="9">
        <f t="shared" si="1"/>
        <v>43319</v>
      </c>
      <c r="B132" s="26">
        <f>IFERROR(+VLOOKUP("LDDAF2"&amp;A132,'Main File'!A:O,6,0),0)</f>
        <v>0</v>
      </c>
      <c r="C132" s="26">
        <f>IFERROR(+VLOOKUP("LDDAF2"&amp;A132,'Main File'!A:O,7,0),0)</f>
        <v>0</v>
      </c>
      <c r="D132" s="26">
        <f>IFERROR(+VLOOKUP("LDDAF2"&amp;A132,'Main File'!A:O,8,0),0)</f>
        <v>0</v>
      </c>
      <c r="E132" s="26">
        <f>IFERROR(+VLOOKUP("LDDAF2"&amp;A132,'Main File'!A:O,9,0),0)</f>
        <v>0</v>
      </c>
      <c r="F132" s="26">
        <f>IFERROR(+VLOOKUP("LDDAF2"&amp;A132,'Main File'!A:O,10,0),0)</f>
        <v>0</v>
      </c>
      <c r="G132" s="26">
        <f>IFERROR(+VLOOKUP("LDDAF2"&amp;A132,'Main File'!A:O,11,0),0)</f>
        <v>0</v>
      </c>
      <c r="H132" s="26">
        <f>IFERROR(+VLOOKUP("LDDAF2"&amp;A132,'Main File'!A:O,12,0),0)</f>
        <v>0</v>
      </c>
      <c r="I132" s="26">
        <f>IFERROR(+VLOOKUP("LDDAF2"&amp;A132,'Main File'!A:O,13,0),0)</f>
        <v>0</v>
      </c>
      <c r="J132" s="26">
        <f>IFERROR(+VLOOKUP("LDDAF2"&amp;A132,'Main File'!A:O,14,0),0)</f>
        <v>0</v>
      </c>
      <c r="K132" s="26">
        <f>IFERROR(+VLOOKUP("LDDAF2"&amp;A132,'Main File'!A:O,15,0),0)</f>
        <v>0</v>
      </c>
    </row>
    <row r="133" spans="1:11" x14ac:dyDescent="0.25">
      <c r="A133" s="9">
        <f t="shared" si="1"/>
        <v>43320</v>
      </c>
      <c r="B133" s="26">
        <f>IFERROR(+VLOOKUP("LDDAF2"&amp;A133,'Main File'!A:O,6,0),0)</f>
        <v>0</v>
      </c>
      <c r="C133" s="26">
        <f>IFERROR(+VLOOKUP("LDDAF2"&amp;A133,'Main File'!A:O,7,0),0)</f>
        <v>0</v>
      </c>
      <c r="D133" s="26">
        <f>IFERROR(+VLOOKUP("LDDAF2"&amp;A133,'Main File'!A:O,8,0),0)</f>
        <v>0</v>
      </c>
      <c r="E133" s="26">
        <f>IFERROR(+VLOOKUP("LDDAF2"&amp;A133,'Main File'!A:O,9,0),0)</f>
        <v>0</v>
      </c>
      <c r="F133" s="26">
        <f>IFERROR(+VLOOKUP("LDDAF2"&amp;A133,'Main File'!A:O,10,0),0)</f>
        <v>0</v>
      </c>
      <c r="G133" s="26">
        <f>IFERROR(+VLOOKUP("LDDAF2"&amp;A133,'Main File'!A:O,11,0),0)</f>
        <v>0</v>
      </c>
      <c r="H133" s="26">
        <f>IFERROR(+VLOOKUP("LDDAF2"&amp;A133,'Main File'!A:O,12,0),0)</f>
        <v>0</v>
      </c>
      <c r="I133" s="26">
        <f>IFERROR(+VLOOKUP("LDDAF2"&amp;A133,'Main File'!A:O,13,0),0)</f>
        <v>0</v>
      </c>
      <c r="J133" s="26">
        <f>IFERROR(+VLOOKUP("LDDAF2"&amp;A133,'Main File'!A:O,14,0),0)</f>
        <v>0</v>
      </c>
      <c r="K133" s="26">
        <f>IFERROR(+VLOOKUP("LDDAF2"&amp;A133,'Main File'!A:O,15,0),0)</f>
        <v>0</v>
      </c>
    </row>
    <row r="134" spans="1:11" x14ac:dyDescent="0.25">
      <c r="A134" s="9">
        <f t="shared" si="1"/>
        <v>43321</v>
      </c>
      <c r="B134" s="26">
        <f>IFERROR(+VLOOKUP("LDDAF2"&amp;A134,'Main File'!A:O,6,0),0)</f>
        <v>0</v>
      </c>
      <c r="C134" s="26">
        <f>IFERROR(+VLOOKUP("LDDAF2"&amp;A134,'Main File'!A:O,7,0),0)</f>
        <v>0</v>
      </c>
      <c r="D134" s="26">
        <f>IFERROR(+VLOOKUP("LDDAF2"&amp;A134,'Main File'!A:O,8,0),0)</f>
        <v>0</v>
      </c>
      <c r="E134" s="26">
        <f>IFERROR(+VLOOKUP("LDDAF2"&amp;A134,'Main File'!A:O,9,0),0)</f>
        <v>0</v>
      </c>
      <c r="F134" s="26">
        <f>IFERROR(+VLOOKUP("LDDAF2"&amp;A134,'Main File'!A:O,10,0),0)</f>
        <v>0</v>
      </c>
      <c r="G134" s="26">
        <f>IFERROR(+VLOOKUP("LDDAF2"&amp;A134,'Main File'!A:O,11,0),0)</f>
        <v>0</v>
      </c>
      <c r="H134" s="26">
        <f>IFERROR(+VLOOKUP("LDDAF2"&amp;A134,'Main File'!A:O,12,0),0)</f>
        <v>0</v>
      </c>
      <c r="I134" s="26">
        <f>IFERROR(+VLOOKUP("LDDAF2"&amp;A134,'Main File'!A:O,13,0),0)</f>
        <v>0</v>
      </c>
      <c r="J134" s="26">
        <f>IFERROR(+VLOOKUP("LDDAF2"&amp;A134,'Main File'!A:O,14,0),0)</f>
        <v>0</v>
      </c>
      <c r="K134" s="26">
        <f>IFERROR(+VLOOKUP("LDDAF2"&amp;A134,'Main File'!A:O,15,0),0)</f>
        <v>0</v>
      </c>
    </row>
    <row r="135" spans="1:11" x14ac:dyDescent="0.25">
      <c r="A135" s="9">
        <f t="shared" ref="A135:A198" si="2">+A134+1</f>
        <v>43322</v>
      </c>
      <c r="B135" s="26">
        <f>IFERROR(+VLOOKUP("LDDAF2"&amp;A135,'Main File'!A:O,6,0),0)</f>
        <v>0</v>
      </c>
      <c r="C135" s="26">
        <f>IFERROR(+VLOOKUP("LDDAF2"&amp;A135,'Main File'!A:O,7,0),0)</f>
        <v>0</v>
      </c>
      <c r="D135" s="26">
        <f>IFERROR(+VLOOKUP("LDDAF2"&amp;A135,'Main File'!A:O,8,0),0)</f>
        <v>0</v>
      </c>
      <c r="E135" s="26">
        <f>IFERROR(+VLOOKUP("LDDAF2"&amp;A135,'Main File'!A:O,9,0),0)</f>
        <v>0</v>
      </c>
      <c r="F135" s="26">
        <f>IFERROR(+VLOOKUP("LDDAF2"&amp;A135,'Main File'!A:O,10,0),0)</f>
        <v>0</v>
      </c>
      <c r="G135" s="26">
        <f>IFERROR(+VLOOKUP("LDDAF2"&amp;A135,'Main File'!A:O,11,0),0)</f>
        <v>0</v>
      </c>
      <c r="H135" s="26">
        <f>IFERROR(+VLOOKUP("LDDAF2"&amp;A135,'Main File'!A:O,12,0),0)</f>
        <v>0</v>
      </c>
      <c r="I135" s="26">
        <f>IFERROR(+VLOOKUP("LDDAF2"&amp;A135,'Main File'!A:O,13,0),0)</f>
        <v>0</v>
      </c>
      <c r="J135" s="26">
        <f>IFERROR(+VLOOKUP("LDDAF2"&amp;A135,'Main File'!A:O,14,0),0)</f>
        <v>0</v>
      </c>
      <c r="K135" s="26">
        <f>IFERROR(+VLOOKUP("LDDAF2"&amp;A135,'Main File'!A:O,15,0),0)</f>
        <v>0</v>
      </c>
    </row>
    <row r="136" spans="1:11" x14ac:dyDescent="0.25">
      <c r="A136" s="9">
        <f t="shared" si="2"/>
        <v>43323</v>
      </c>
      <c r="B136" s="26">
        <f>IFERROR(+VLOOKUP("LDDAF2"&amp;A136,'Main File'!A:O,6,0),0)</f>
        <v>0</v>
      </c>
      <c r="C136" s="26">
        <f>IFERROR(+VLOOKUP("LDDAF2"&amp;A136,'Main File'!A:O,7,0),0)</f>
        <v>0</v>
      </c>
      <c r="D136" s="26">
        <f>IFERROR(+VLOOKUP("LDDAF2"&amp;A136,'Main File'!A:O,8,0),0)</f>
        <v>0</v>
      </c>
      <c r="E136" s="26">
        <f>IFERROR(+VLOOKUP("LDDAF2"&amp;A136,'Main File'!A:O,9,0),0)</f>
        <v>0</v>
      </c>
      <c r="F136" s="26">
        <f>IFERROR(+VLOOKUP("LDDAF2"&amp;A136,'Main File'!A:O,10,0),0)</f>
        <v>0</v>
      </c>
      <c r="G136" s="26">
        <f>IFERROR(+VLOOKUP("LDDAF2"&amp;A136,'Main File'!A:O,11,0),0)</f>
        <v>0</v>
      </c>
      <c r="H136" s="26">
        <f>IFERROR(+VLOOKUP("LDDAF2"&amp;A136,'Main File'!A:O,12,0),0)</f>
        <v>0</v>
      </c>
      <c r="I136" s="26">
        <f>IFERROR(+VLOOKUP("LDDAF2"&amp;A136,'Main File'!A:O,13,0),0)</f>
        <v>0</v>
      </c>
      <c r="J136" s="26">
        <f>IFERROR(+VLOOKUP("LDDAF2"&amp;A136,'Main File'!A:O,14,0),0)</f>
        <v>0</v>
      </c>
      <c r="K136" s="26">
        <f>IFERROR(+VLOOKUP("LDDAF2"&amp;A136,'Main File'!A:O,15,0),0)</f>
        <v>0</v>
      </c>
    </row>
    <row r="137" spans="1:11" x14ac:dyDescent="0.25">
      <c r="A137" s="9">
        <f t="shared" si="2"/>
        <v>43324</v>
      </c>
      <c r="B137" s="26">
        <f>IFERROR(+VLOOKUP("LDDAF2"&amp;A137,'Main File'!A:O,6,0),0)</f>
        <v>0</v>
      </c>
      <c r="C137" s="26">
        <f>IFERROR(+VLOOKUP("LDDAF2"&amp;A137,'Main File'!A:O,7,0),0)</f>
        <v>0</v>
      </c>
      <c r="D137" s="26">
        <f>IFERROR(+VLOOKUP("LDDAF2"&amp;A137,'Main File'!A:O,8,0),0)</f>
        <v>0</v>
      </c>
      <c r="E137" s="26">
        <f>IFERROR(+VLOOKUP("LDDAF2"&amp;A137,'Main File'!A:O,9,0),0)</f>
        <v>0</v>
      </c>
      <c r="F137" s="26">
        <f>IFERROR(+VLOOKUP("LDDAF2"&amp;A137,'Main File'!A:O,10,0),0)</f>
        <v>0</v>
      </c>
      <c r="G137" s="26">
        <f>IFERROR(+VLOOKUP("LDDAF2"&amp;A137,'Main File'!A:O,11,0),0)</f>
        <v>0</v>
      </c>
      <c r="H137" s="26">
        <f>IFERROR(+VLOOKUP("LDDAF2"&amp;A137,'Main File'!A:O,12,0),0)</f>
        <v>0</v>
      </c>
      <c r="I137" s="26">
        <f>IFERROR(+VLOOKUP("LDDAF2"&amp;A137,'Main File'!A:O,13,0),0)</f>
        <v>0</v>
      </c>
      <c r="J137" s="26">
        <f>IFERROR(+VLOOKUP("LDDAF2"&amp;A137,'Main File'!A:O,14,0),0)</f>
        <v>0</v>
      </c>
      <c r="K137" s="26">
        <f>IFERROR(+VLOOKUP("LDDAF2"&amp;A137,'Main File'!A:O,15,0),0)</f>
        <v>0</v>
      </c>
    </row>
    <row r="138" spans="1:11" x14ac:dyDescent="0.25">
      <c r="A138" s="9">
        <f t="shared" si="2"/>
        <v>43325</v>
      </c>
      <c r="B138" s="26">
        <f>IFERROR(+VLOOKUP("LDDAF2"&amp;A138,'Main File'!A:O,6,0),0)</f>
        <v>0</v>
      </c>
      <c r="C138" s="26">
        <f>IFERROR(+VLOOKUP("LDDAF2"&amp;A138,'Main File'!A:O,7,0),0)</f>
        <v>0</v>
      </c>
      <c r="D138" s="26">
        <f>IFERROR(+VLOOKUP("LDDAF2"&amp;A138,'Main File'!A:O,8,0),0)</f>
        <v>0</v>
      </c>
      <c r="E138" s="26">
        <f>IFERROR(+VLOOKUP("LDDAF2"&amp;A138,'Main File'!A:O,9,0),0)</f>
        <v>0</v>
      </c>
      <c r="F138" s="26">
        <f>IFERROR(+VLOOKUP("LDDAF2"&amp;A138,'Main File'!A:O,10,0),0)</f>
        <v>0</v>
      </c>
      <c r="G138" s="26">
        <f>IFERROR(+VLOOKUP("LDDAF2"&amp;A138,'Main File'!A:O,11,0),0)</f>
        <v>0</v>
      </c>
      <c r="H138" s="26">
        <f>IFERROR(+VLOOKUP("LDDAF2"&amp;A138,'Main File'!A:O,12,0),0)</f>
        <v>0</v>
      </c>
      <c r="I138" s="26">
        <f>IFERROR(+VLOOKUP("LDDAF2"&amp;A138,'Main File'!A:O,13,0),0)</f>
        <v>0</v>
      </c>
      <c r="J138" s="26">
        <f>IFERROR(+VLOOKUP("LDDAF2"&amp;A138,'Main File'!A:O,14,0),0)</f>
        <v>0</v>
      </c>
      <c r="K138" s="26">
        <f>IFERROR(+VLOOKUP("LDDAF2"&amp;A138,'Main File'!A:O,15,0),0)</f>
        <v>0</v>
      </c>
    </row>
    <row r="139" spans="1:11" x14ac:dyDescent="0.25">
      <c r="A139" s="9">
        <f t="shared" si="2"/>
        <v>43326</v>
      </c>
      <c r="B139" s="26">
        <f>IFERROR(+VLOOKUP("LDDAF2"&amp;A139,'Main File'!A:O,6,0),0)</f>
        <v>0</v>
      </c>
      <c r="C139" s="26">
        <f>IFERROR(+VLOOKUP("LDDAF2"&amp;A139,'Main File'!A:O,7,0),0)</f>
        <v>0</v>
      </c>
      <c r="D139" s="26">
        <f>IFERROR(+VLOOKUP("LDDAF2"&amp;A139,'Main File'!A:O,8,0),0)</f>
        <v>0</v>
      </c>
      <c r="E139" s="26">
        <f>IFERROR(+VLOOKUP("LDDAF2"&amp;A139,'Main File'!A:O,9,0),0)</f>
        <v>0</v>
      </c>
      <c r="F139" s="26">
        <f>IFERROR(+VLOOKUP("LDDAF2"&amp;A139,'Main File'!A:O,10,0),0)</f>
        <v>0</v>
      </c>
      <c r="G139" s="26">
        <f>IFERROR(+VLOOKUP("LDDAF2"&amp;A139,'Main File'!A:O,11,0),0)</f>
        <v>0</v>
      </c>
      <c r="H139" s="26">
        <f>IFERROR(+VLOOKUP("LDDAF2"&amp;A139,'Main File'!A:O,12,0),0)</f>
        <v>0</v>
      </c>
      <c r="I139" s="26">
        <f>IFERROR(+VLOOKUP("LDDAF2"&amp;A139,'Main File'!A:O,13,0),0)</f>
        <v>0</v>
      </c>
      <c r="J139" s="26">
        <f>IFERROR(+VLOOKUP("LDDAF2"&amp;A139,'Main File'!A:O,14,0),0)</f>
        <v>0</v>
      </c>
      <c r="K139" s="26">
        <f>IFERROR(+VLOOKUP("LDDAF2"&amp;A139,'Main File'!A:O,15,0),0)</f>
        <v>0</v>
      </c>
    </row>
    <row r="140" spans="1:11" x14ac:dyDescent="0.25">
      <c r="A140" s="9">
        <f t="shared" si="2"/>
        <v>43327</v>
      </c>
      <c r="B140" s="26">
        <f>IFERROR(+VLOOKUP("LDDAF2"&amp;A140,'Main File'!A:O,6,0),0)</f>
        <v>0</v>
      </c>
      <c r="C140" s="26">
        <f>IFERROR(+VLOOKUP("LDDAF2"&amp;A140,'Main File'!A:O,7,0),0)</f>
        <v>0</v>
      </c>
      <c r="D140" s="26">
        <f>IFERROR(+VLOOKUP("LDDAF2"&amp;A140,'Main File'!A:O,8,0),0)</f>
        <v>0</v>
      </c>
      <c r="E140" s="26">
        <f>IFERROR(+VLOOKUP("LDDAF2"&amp;A140,'Main File'!A:O,9,0),0)</f>
        <v>0</v>
      </c>
      <c r="F140" s="26">
        <f>IFERROR(+VLOOKUP("LDDAF2"&amp;A140,'Main File'!A:O,10,0),0)</f>
        <v>0</v>
      </c>
      <c r="G140" s="26">
        <f>IFERROR(+VLOOKUP("LDDAF2"&amp;A140,'Main File'!A:O,11,0),0)</f>
        <v>0</v>
      </c>
      <c r="H140" s="26">
        <f>IFERROR(+VLOOKUP("LDDAF2"&amp;A140,'Main File'!A:O,12,0),0)</f>
        <v>0</v>
      </c>
      <c r="I140" s="26">
        <f>IFERROR(+VLOOKUP("LDDAF2"&amp;A140,'Main File'!A:O,13,0),0)</f>
        <v>0</v>
      </c>
      <c r="J140" s="26">
        <f>IFERROR(+VLOOKUP("LDDAF2"&amp;A140,'Main File'!A:O,14,0),0)</f>
        <v>0</v>
      </c>
      <c r="K140" s="26">
        <f>IFERROR(+VLOOKUP("LDDAF2"&amp;A140,'Main File'!A:O,15,0),0)</f>
        <v>0</v>
      </c>
    </row>
    <row r="141" spans="1:11" x14ac:dyDescent="0.25">
      <c r="A141" s="9">
        <f t="shared" si="2"/>
        <v>43328</v>
      </c>
      <c r="B141" s="26">
        <f>IFERROR(+VLOOKUP("LDDAF2"&amp;A141,'Main File'!A:O,6,0),0)</f>
        <v>0</v>
      </c>
      <c r="C141" s="26">
        <f>IFERROR(+VLOOKUP("LDDAF2"&amp;A141,'Main File'!A:O,7,0),0)</f>
        <v>0</v>
      </c>
      <c r="D141" s="26">
        <f>IFERROR(+VLOOKUP("LDDAF2"&amp;A141,'Main File'!A:O,8,0),0)</f>
        <v>0</v>
      </c>
      <c r="E141" s="26">
        <f>IFERROR(+VLOOKUP("LDDAF2"&amp;A141,'Main File'!A:O,9,0),0)</f>
        <v>0</v>
      </c>
      <c r="F141" s="26">
        <f>IFERROR(+VLOOKUP("LDDAF2"&amp;A141,'Main File'!A:O,10,0),0)</f>
        <v>0</v>
      </c>
      <c r="G141" s="26">
        <f>IFERROR(+VLOOKUP("LDDAF2"&amp;A141,'Main File'!A:O,11,0),0)</f>
        <v>0</v>
      </c>
      <c r="H141" s="26">
        <f>IFERROR(+VLOOKUP("LDDAF2"&amp;A141,'Main File'!A:O,12,0),0)</f>
        <v>0</v>
      </c>
      <c r="I141" s="26">
        <f>IFERROR(+VLOOKUP("LDDAF2"&amp;A141,'Main File'!A:O,13,0),0)</f>
        <v>0</v>
      </c>
      <c r="J141" s="26">
        <f>IFERROR(+VLOOKUP("LDDAF2"&amp;A141,'Main File'!A:O,14,0),0)</f>
        <v>0</v>
      </c>
      <c r="K141" s="26">
        <f>IFERROR(+VLOOKUP("LDDAF2"&amp;A141,'Main File'!A:O,15,0),0)</f>
        <v>0</v>
      </c>
    </row>
    <row r="142" spans="1:11" x14ac:dyDescent="0.25">
      <c r="A142" s="9">
        <f t="shared" si="2"/>
        <v>43329</v>
      </c>
      <c r="B142" s="26">
        <f>IFERROR(+VLOOKUP("LDDAF2"&amp;A142,'Main File'!A:O,6,0),0)</f>
        <v>0</v>
      </c>
      <c r="C142" s="26">
        <f>IFERROR(+VLOOKUP("LDDAF2"&amp;A142,'Main File'!A:O,7,0),0)</f>
        <v>0</v>
      </c>
      <c r="D142" s="26">
        <f>IFERROR(+VLOOKUP("LDDAF2"&amp;A142,'Main File'!A:O,8,0),0)</f>
        <v>0</v>
      </c>
      <c r="E142" s="26">
        <f>IFERROR(+VLOOKUP("LDDAF2"&amp;A142,'Main File'!A:O,9,0),0)</f>
        <v>0</v>
      </c>
      <c r="F142" s="26">
        <f>IFERROR(+VLOOKUP("LDDAF2"&amp;A142,'Main File'!A:O,10,0),0)</f>
        <v>0</v>
      </c>
      <c r="G142" s="26">
        <f>IFERROR(+VLOOKUP("LDDAF2"&amp;A142,'Main File'!A:O,11,0),0)</f>
        <v>0</v>
      </c>
      <c r="H142" s="26">
        <f>IFERROR(+VLOOKUP("LDDAF2"&amp;A142,'Main File'!A:O,12,0),0)</f>
        <v>0</v>
      </c>
      <c r="I142" s="26">
        <f>IFERROR(+VLOOKUP("LDDAF2"&amp;A142,'Main File'!A:O,13,0),0)</f>
        <v>0</v>
      </c>
      <c r="J142" s="26">
        <f>IFERROR(+VLOOKUP("LDDAF2"&amp;A142,'Main File'!A:O,14,0),0)</f>
        <v>0</v>
      </c>
      <c r="K142" s="26">
        <f>IFERROR(+VLOOKUP("LDDAF2"&amp;A142,'Main File'!A:O,15,0),0)</f>
        <v>0</v>
      </c>
    </row>
    <row r="143" spans="1:11" x14ac:dyDescent="0.25">
      <c r="A143" s="9">
        <f t="shared" si="2"/>
        <v>43330</v>
      </c>
      <c r="B143" s="26">
        <f>IFERROR(+VLOOKUP("LDDAF2"&amp;A143,'Main File'!A:O,6,0),0)</f>
        <v>0</v>
      </c>
      <c r="C143" s="26">
        <f>IFERROR(+VLOOKUP("LDDAF2"&amp;A143,'Main File'!A:O,7,0),0)</f>
        <v>0</v>
      </c>
      <c r="D143" s="26">
        <f>IFERROR(+VLOOKUP("LDDAF2"&amp;A143,'Main File'!A:O,8,0),0)</f>
        <v>0</v>
      </c>
      <c r="E143" s="26">
        <f>IFERROR(+VLOOKUP("LDDAF2"&amp;A143,'Main File'!A:O,9,0),0)</f>
        <v>0</v>
      </c>
      <c r="F143" s="26">
        <f>IFERROR(+VLOOKUP("LDDAF2"&amp;A143,'Main File'!A:O,10,0),0)</f>
        <v>0</v>
      </c>
      <c r="G143" s="26">
        <f>IFERROR(+VLOOKUP("LDDAF2"&amp;A143,'Main File'!A:O,11,0),0)</f>
        <v>0</v>
      </c>
      <c r="H143" s="26">
        <f>IFERROR(+VLOOKUP("LDDAF2"&amp;A143,'Main File'!A:O,12,0),0)</f>
        <v>0</v>
      </c>
      <c r="I143" s="26">
        <f>IFERROR(+VLOOKUP("LDDAF2"&amp;A143,'Main File'!A:O,13,0),0)</f>
        <v>0</v>
      </c>
      <c r="J143" s="26">
        <f>IFERROR(+VLOOKUP("LDDAF2"&amp;A143,'Main File'!A:O,14,0),0)</f>
        <v>0</v>
      </c>
      <c r="K143" s="26">
        <f>IFERROR(+VLOOKUP("LDDAF2"&amp;A143,'Main File'!A:O,15,0),0)</f>
        <v>0</v>
      </c>
    </row>
    <row r="144" spans="1:11" x14ac:dyDescent="0.25">
      <c r="A144" s="9">
        <f t="shared" si="2"/>
        <v>43331</v>
      </c>
      <c r="B144" s="26">
        <f>IFERROR(+VLOOKUP("LDDAF2"&amp;A144,'Main File'!A:O,6,0),0)</f>
        <v>0</v>
      </c>
      <c r="C144" s="26">
        <f>IFERROR(+VLOOKUP("LDDAF2"&amp;A144,'Main File'!A:O,7,0),0)</f>
        <v>0</v>
      </c>
      <c r="D144" s="26">
        <f>IFERROR(+VLOOKUP("LDDAF2"&amp;A144,'Main File'!A:O,8,0),0)</f>
        <v>0</v>
      </c>
      <c r="E144" s="26">
        <f>IFERROR(+VLOOKUP("LDDAF2"&amp;A144,'Main File'!A:O,9,0),0)</f>
        <v>0</v>
      </c>
      <c r="F144" s="26">
        <f>IFERROR(+VLOOKUP("LDDAF2"&amp;A144,'Main File'!A:O,10,0),0)</f>
        <v>0</v>
      </c>
      <c r="G144" s="26">
        <f>IFERROR(+VLOOKUP("LDDAF2"&amp;A144,'Main File'!A:O,11,0),0)</f>
        <v>0</v>
      </c>
      <c r="H144" s="26">
        <f>IFERROR(+VLOOKUP("LDDAF2"&amp;A144,'Main File'!A:O,12,0),0)</f>
        <v>0</v>
      </c>
      <c r="I144" s="26">
        <f>IFERROR(+VLOOKUP("LDDAF2"&amp;A144,'Main File'!A:O,13,0),0)</f>
        <v>0</v>
      </c>
      <c r="J144" s="26">
        <f>IFERROR(+VLOOKUP("LDDAF2"&amp;A144,'Main File'!A:O,14,0),0)</f>
        <v>0</v>
      </c>
      <c r="K144" s="26">
        <f>IFERROR(+VLOOKUP("LDDAF2"&amp;A144,'Main File'!A:O,15,0),0)</f>
        <v>0</v>
      </c>
    </row>
    <row r="145" spans="1:11" x14ac:dyDescent="0.25">
      <c r="A145" s="9">
        <f t="shared" si="2"/>
        <v>43332</v>
      </c>
      <c r="B145" s="26">
        <f>IFERROR(+VLOOKUP("LDDAF2"&amp;A145,'Main File'!A:O,6,0),0)</f>
        <v>0</v>
      </c>
      <c r="C145" s="26">
        <f>IFERROR(+VLOOKUP("LDDAF2"&amp;A145,'Main File'!A:O,7,0),0)</f>
        <v>0</v>
      </c>
      <c r="D145" s="26">
        <f>IFERROR(+VLOOKUP("LDDAF2"&amp;A145,'Main File'!A:O,8,0),0)</f>
        <v>0</v>
      </c>
      <c r="E145" s="26">
        <f>IFERROR(+VLOOKUP("LDDAF2"&amp;A145,'Main File'!A:O,9,0),0)</f>
        <v>0</v>
      </c>
      <c r="F145" s="26">
        <f>IFERROR(+VLOOKUP("LDDAF2"&amp;A145,'Main File'!A:O,10,0),0)</f>
        <v>0</v>
      </c>
      <c r="G145" s="26">
        <f>IFERROR(+VLOOKUP("LDDAF2"&amp;A145,'Main File'!A:O,11,0),0)</f>
        <v>0</v>
      </c>
      <c r="H145" s="26">
        <f>IFERROR(+VLOOKUP("LDDAF2"&amp;A145,'Main File'!A:O,12,0),0)</f>
        <v>0</v>
      </c>
      <c r="I145" s="26">
        <f>IFERROR(+VLOOKUP("LDDAF2"&amp;A145,'Main File'!A:O,13,0),0)</f>
        <v>0</v>
      </c>
      <c r="J145" s="26">
        <f>IFERROR(+VLOOKUP("LDDAF2"&amp;A145,'Main File'!A:O,14,0),0)</f>
        <v>0</v>
      </c>
      <c r="K145" s="26">
        <f>IFERROR(+VLOOKUP("LDDAF2"&amp;A145,'Main File'!A:O,15,0),0)</f>
        <v>0</v>
      </c>
    </row>
    <row r="146" spans="1:11" x14ac:dyDescent="0.25">
      <c r="A146" s="9">
        <f t="shared" si="2"/>
        <v>43333</v>
      </c>
      <c r="B146" s="26">
        <f>IFERROR(+VLOOKUP("LDDAF2"&amp;A146,'Main File'!A:O,6,0),0)</f>
        <v>0</v>
      </c>
      <c r="C146" s="26">
        <f>IFERROR(+VLOOKUP("LDDAF2"&amp;A146,'Main File'!A:O,7,0),0)</f>
        <v>0</v>
      </c>
      <c r="D146" s="26">
        <f>IFERROR(+VLOOKUP("LDDAF2"&amp;A146,'Main File'!A:O,8,0),0)</f>
        <v>0</v>
      </c>
      <c r="E146" s="26">
        <f>IFERROR(+VLOOKUP("LDDAF2"&amp;A146,'Main File'!A:O,9,0),0)</f>
        <v>0</v>
      </c>
      <c r="F146" s="26">
        <f>IFERROR(+VLOOKUP("LDDAF2"&amp;A146,'Main File'!A:O,10,0),0)</f>
        <v>0</v>
      </c>
      <c r="G146" s="26">
        <f>IFERROR(+VLOOKUP("LDDAF2"&amp;A146,'Main File'!A:O,11,0),0)</f>
        <v>0</v>
      </c>
      <c r="H146" s="26">
        <f>IFERROR(+VLOOKUP("LDDAF2"&amp;A146,'Main File'!A:O,12,0),0)</f>
        <v>0</v>
      </c>
      <c r="I146" s="26">
        <f>IFERROR(+VLOOKUP("LDDAF2"&amp;A146,'Main File'!A:O,13,0),0)</f>
        <v>0</v>
      </c>
      <c r="J146" s="26">
        <f>IFERROR(+VLOOKUP("LDDAF2"&amp;A146,'Main File'!A:O,14,0),0)</f>
        <v>0</v>
      </c>
      <c r="K146" s="26">
        <f>IFERROR(+VLOOKUP("LDDAF2"&amp;A146,'Main File'!A:O,15,0),0)</f>
        <v>0</v>
      </c>
    </row>
    <row r="147" spans="1:11" x14ac:dyDescent="0.25">
      <c r="A147" s="9">
        <f t="shared" si="2"/>
        <v>43334</v>
      </c>
      <c r="B147" s="26">
        <f>IFERROR(+VLOOKUP("LDDAF2"&amp;A147,'Main File'!A:O,6,0),0)</f>
        <v>0</v>
      </c>
      <c r="C147" s="26">
        <f>IFERROR(+VLOOKUP("LDDAF2"&amp;A147,'Main File'!A:O,7,0),0)</f>
        <v>0</v>
      </c>
      <c r="D147" s="26">
        <f>IFERROR(+VLOOKUP("LDDAF2"&amp;A147,'Main File'!A:O,8,0),0)</f>
        <v>0</v>
      </c>
      <c r="E147" s="26">
        <f>IFERROR(+VLOOKUP("LDDAF2"&amp;A147,'Main File'!A:O,9,0),0)</f>
        <v>0</v>
      </c>
      <c r="F147" s="26">
        <f>IFERROR(+VLOOKUP("LDDAF2"&amp;A147,'Main File'!A:O,10,0),0)</f>
        <v>0</v>
      </c>
      <c r="G147" s="26">
        <f>IFERROR(+VLOOKUP("LDDAF2"&amp;A147,'Main File'!A:O,11,0),0)</f>
        <v>0</v>
      </c>
      <c r="H147" s="26">
        <f>IFERROR(+VLOOKUP("LDDAF2"&amp;A147,'Main File'!A:O,12,0),0)</f>
        <v>0</v>
      </c>
      <c r="I147" s="26">
        <f>IFERROR(+VLOOKUP("LDDAF2"&amp;A147,'Main File'!A:O,13,0),0)</f>
        <v>0</v>
      </c>
      <c r="J147" s="26">
        <f>IFERROR(+VLOOKUP("LDDAF2"&amp;A147,'Main File'!A:O,14,0),0)</f>
        <v>0</v>
      </c>
      <c r="K147" s="26">
        <f>IFERROR(+VLOOKUP("LDDAF2"&amp;A147,'Main File'!A:O,15,0),0)</f>
        <v>0</v>
      </c>
    </row>
    <row r="148" spans="1:11" x14ac:dyDescent="0.25">
      <c r="A148" s="9">
        <f t="shared" si="2"/>
        <v>43335</v>
      </c>
      <c r="B148" s="26">
        <f>IFERROR(+VLOOKUP("LDDAF2"&amp;A148,'Main File'!A:O,6,0),0)</f>
        <v>0</v>
      </c>
      <c r="C148" s="26">
        <f>IFERROR(+VLOOKUP("LDDAF2"&amp;A148,'Main File'!A:O,7,0),0)</f>
        <v>0</v>
      </c>
      <c r="D148" s="26">
        <f>IFERROR(+VLOOKUP("LDDAF2"&amp;A148,'Main File'!A:O,8,0),0)</f>
        <v>0</v>
      </c>
      <c r="E148" s="26">
        <f>IFERROR(+VLOOKUP("LDDAF2"&amp;A148,'Main File'!A:O,9,0),0)</f>
        <v>0</v>
      </c>
      <c r="F148" s="26">
        <f>IFERROR(+VLOOKUP("LDDAF2"&amp;A148,'Main File'!A:O,10,0),0)</f>
        <v>0</v>
      </c>
      <c r="G148" s="26">
        <f>IFERROR(+VLOOKUP("LDDAF2"&amp;A148,'Main File'!A:O,11,0),0)</f>
        <v>0</v>
      </c>
      <c r="H148" s="26">
        <f>IFERROR(+VLOOKUP("LDDAF2"&amp;A148,'Main File'!A:O,12,0),0)</f>
        <v>0</v>
      </c>
      <c r="I148" s="26">
        <f>IFERROR(+VLOOKUP("LDDAF2"&amp;A148,'Main File'!A:O,13,0),0)</f>
        <v>0</v>
      </c>
      <c r="J148" s="26">
        <f>IFERROR(+VLOOKUP("LDDAF2"&amp;A148,'Main File'!A:O,14,0),0)</f>
        <v>0</v>
      </c>
      <c r="K148" s="26">
        <f>IFERROR(+VLOOKUP("LDDAF2"&amp;A148,'Main File'!A:O,15,0),0)</f>
        <v>0</v>
      </c>
    </row>
    <row r="149" spans="1:11" x14ac:dyDescent="0.25">
      <c r="A149" s="9">
        <f t="shared" si="2"/>
        <v>43336</v>
      </c>
      <c r="B149" s="26">
        <f>IFERROR(+VLOOKUP("LDDAF2"&amp;A149,'Main File'!A:O,6,0),0)</f>
        <v>0</v>
      </c>
      <c r="C149" s="26">
        <f>IFERROR(+VLOOKUP("LDDAF2"&amp;A149,'Main File'!A:O,7,0),0)</f>
        <v>0</v>
      </c>
      <c r="D149" s="26">
        <f>IFERROR(+VLOOKUP("LDDAF2"&amp;A149,'Main File'!A:O,8,0),0)</f>
        <v>0</v>
      </c>
      <c r="E149" s="26">
        <f>IFERROR(+VLOOKUP("LDDAF2"&amp;A149,'Main File'!A:O,9,0),0)</f>
        <v>0</v>
      </c>
      <c r="F149" s="26">
        <f>IFERROR(+VLOOKUP("LDDAF2"&amp;A149,'Main File'!A:O,10,0),0)</f>
        <v>0</v>
      </c>
      <c r="G149" s="26">
        <f>IFERROR(+VLOOKUP("LDDAF2"&amp;A149,'Main File'!A:O,11,0),0)</f>
        <v>0</v>
      </c>
      <c r="H149" s="26">
        <f>IFERROR(+VLOOKUP("LDDAF2"&amp;A149,'Main File'!A:O,12,0),0)</f>
        <v>0</v>
      </c>
      <c r="I149" s="26">
        <f>IFERROR(+VLOOKUP("LDDAF2"&amp;A149,'Main File'!A:O,13,0),0)</f>
        <v>0</v>
      </c>
      <c r="J149" s="26">
        <f>IFERROR(+VLOOKUP("LDDAF2"&amp;A149,'Main File'!A:O,14,0),0)</f>
        <v>0</v>
      </c>
      <c r="K149" s="26">
        <f>IFERROR(+VLOOKUP("LDDAF2"&amp;A149,'Main File'!A:O,15,0),0)</f>
        <v>0</v>
      </c>
    </row>
    <row r="150" spans="1:11" x14ac:dyDescent="0.25">
      <c r="A150" s="9">
        <f t="shared" si="2"/>
        <v>43337</v>
      </c>
      <c r="B150" s="26">
        <f>IFERROR(+VLOOKUP("LDDAF2"&amp;A150,'Main File'!A:O,6,0),0)</f>
        <v>0</v>
      </c>
      <c r="C150" s="26">
        <f>IFERROR(+VLOOKUP("LDDAF2"&amp;A150,'Main File'!A:O,7,0),0)</f>
        <v>0</v>
      </c>
      <c r="D150" s="26">
        <f>IFERROR(+VLOOKUP("LDDAF2"&amp;A150,'Main File'!A:O,8,0),0)</f>
        <v>0</v>
      </c>
      <c r="E150" s="26">
        <f>IFERROR(+VLOOKUP("LDDAF2"&amp;A150,'Main File'!A:O,9,0),0)</f>
        <v>0</v>
      </c>
      <c r="F150" s="26">
        <f>IFERROR(+VLOOKUP("LDDAF2"&amp;A150,'Main File'!A:O,10,0),0)</f>
        <v>0</v>
      </c>
      <c r="G150" s="26">
        <f>IFERROR(+VLOOKUP("LDDAF2"&amp;A150,'Main File'!A:O,11,0),0)</f>
        <v>0</v>
      </c>
      <c r="H150" s="26">
        <f>IFERROR(+VLOOKUP("LDDAF2"&amp;A150,'Main File'!A:O,12,0),0)</f>
        <v>0</v>
      </c>
      <c r="I150" s="26">
        <f>IFERROR(+VLOOKUP("LDDAF2"&amp;A150,'Main File'!A:O,13,0),0)</f>
        <v>0</v>
      </c>
      <c r="J150" s="26">
        <f>IFERROR(+VLOOKUP("LDDAF2"&amp;A150,'Main File'!A:O,14,0),0)</f>
        <v>0</v>
      </c>
      <c r="K150" s="26">
        <f>IFERROR(+VLOOKUP("LDDAF2"&amp;A150,'Main File'!A:O,15,0),0)</f>
        <v>0</v>
      </c>
    </row>
    <row r="151" spans="1:11" x14ac:dyDescent="0.25">
      <c r="A151" s="9">
        <f t="shared" si="2"/>
        <v>43338</v>
      </c>
      <c r="B151" s="26">
        <f>IFERROR(+VLOOKUP("LDDAF2"&amp;A151,'Main File'!A:O,6,0),0)</f>
        <v>0</v>
      </c>
      <c r="C151" s="26">
        <f>IFERROR(+VLOOKUP("LDDAF2"&amp;A151,'Main File'!A:O,7,0),0)</f>
        <v>0</v>
      </c>
      <c r="D151" s="26">
        <f>IFERROR(+VLOOKUP("LDDAF2"&amp;A151,'Main File'!A:O,8,0),0)</f>
        <v>0</v>
      </c>
      <c r="E151" s="26">
        <f>IFERROR(+VLOOKUP("LDDAF2"&amp;A151,'Main File'!A:O,9,0),0)</f>
        <v>0</v>
      </c>
      <c r="F151" s="26">
        <f>IFERROR(+VLOOKUP("LDDAF2"&amp;A151,'Main File'!A:O,10,0),0)</f>
        <v>0</v>
      </c>
      <c r="G151" s="26">
        <f>IFERROR(+VLOOKUP("LDDAF2"&amp;A151,'Main File'!A:O,11,0),0)</f>
        <v>0</v>
      </c>
      <c r="H151" s="26">
        <f>IFERROR(+VLOOKUP("LDDAF2"&amp;A151,'Main File'!A:O,12,0),0)</f>
        <v>0</v>
      </c>
      <c r="I151" s="26">
        <f>IFERROR(+VLOOKUP("LDDAF2"&amp;A151,'Main File'!A:O,13,0),0)</f>
        <v>0</v>
      </c>
      <c r="J151" s="26">
        <f>IFERROR(+VLOOKUP("LDDAF2"&amp;A151,'Main File'!A:O,14,0),0)</f>
        <v>0</v>
      </c>
      <c r="K151" s="26">
        <f>IFERROR(+VLOOKUP("LDDAF2"&amp;A151,'Main File'!A:O,15,0),0)</f>
        <v>0</v>
      </c>
    </row>
    <row r="152" spans="1:11" x14ac:dyDescent="0.25">
      <c r="A152" s="9">
        <f t="shared" si="2"/>
        <v>43339</v>
      </c>
      <c r="B152" s="26">
        <f>IFERROR(+VLOOKUP("LDDAF2"&amp;A152,'Main File'!A:O,6,0),0)</f>
        <v>0</v>
      </c>
      <c r="C152" s="26">
        <f>IFERROR(+VLOOKUP("LDDAF2"&amp;A152,'Main File'!A:O,7,0),0)</f>
        <v>0</v>
      </c>
      <c r="D152" s="26">
        <f>IFERROR(+VLOOKUP("LDDAF2"&amp;A152,'Main File'!A:O,8,0),0)</f>
        <v>0</v>
      </c>
      <c r="E152" s="26">
        <f>IFERROR(+VLOOKUP("LDDAF2"&amp;A152,'Main File'!A:O,9,0),0)</f>
        <v>0</v>
      </c>
      <c r="F152" s="26">
        <f>IFERROR(+VLOOKUP("LDDAF2"&amp;A152,'Main File'!A:O,10,0),0)</f>
        <v>0</v>
      </c>
      <c r="G152" s="26">
        <f>IFERROR(+VLOOKUP("LDDAF2"&amp;A152,'Main File'!A:O,11,0),0)</f>
        <v>0</v>
      </c>
      <c r="H152" s="26">
        <f>IFERROR(+VLOOKUP("LDDAF2"&amp;A152,'Main File'!A:O,12,0),0)</f>
        <v>0</v>
      </c>
      <c r="I152" s="26">
        <f>IFERROR(+VLOOKUP("LDDAF2"&amp;A152,'Main File'!A:O,13,0),0)</f>
        <v>0</v>
      </c>
      <c r="J152" s="26">
        <f>IFERROR(+VLOOKUP("LDDAF2"&amp;A152,'Main File'!A:O,14,0),0)</f>
        <v>0</v>
      </c>
      <c r="K152" s="26">
        <f>IFERROR(+VLOOKUP("LDDAF2"&amp;A152,'Main File'!A:O,15,0),0)</f>
        <v>0</v>
      </c>
    </row>
    <row r="153" spans="1:11" x14ac:dyDescent="0.25">
      <c r="A153" s="9">
        <f t="shared" si="2"/>
        <v>43340</v>
      </c>
      <c r="B153" s="26">
        <f>IFERROR(+VLOOKUP("LDDAF2"&amp;A153,'Main File'!A:O,6,0),0)</f>
        <v>0</v>
      </c>
      <c r="C153" s="26">
        <f>IFERROR(+VLOOKUP("LDDAF2"&amp;A153,'Main File'!A:O,7,0),0)</f>
        <v>0</v>
      </c>
      <c r="D153" s="26">
        <f>IFERROR(+VLOOKUP("LDDAF2"&amp;A153,'Main File'!A:O,8,0),0)</f>
        <v>0</v>
      </c>
      <c r="E153" s="26">
        <f>IFERROR(+VLOOKUP("LDDAF2"&amp;A153,'Main File'!A:O,9,0),0)</f>
        <v>0</v>
      </c>
      <c r="F153" s="26">
        <f>IFERROR(+VLOOKUP("LDDAF2"&amp;A153,'Main File'!A:O,10,0),0)</f>
        <v>0</v>
      </c>
      <c r="G153" s="26">
        <f>IFERROR(+VLOOKUP("LDDAF2"&amp;A153,'Main File'!A:O,11,0),0)</f>
        <v>0</v>
      </c>
      <c r="H153" s="26">
        <f>IFERROR(+VLOOKUP("LDDAF2"&amp;A153,'Main File'!A:O,12,0),0)</f>
        <v>0</v>
      </c>
      <c r="I153" s="26">
        <f>IFERROR(+VLOOKUP("LDDAF2"&amp;A153,'Main File'!A:O,13,0),0)</f>
        <v>0</v>
      </c>
      <c r="J153" s="26">
        <f>IFERROR(+VLOOKUP("LDDAF2"&amp;A153,'Main File'!A:O,14,0),0)</f>
        <v>0</v>
      </c>
      <c r="K153" s="26">
        <f>IFERROR(+VLOOKUP("LDDAF2"&amp;A153,'Main File'!A:O,15,0),0)</f>
        <v>0</v>
      </c>
    </row>
    <row r="154" spans="1:11" x14ac:dyDescent="0.25">
      <c r="A154" s="9">
        <f t="shared" si="2"/>
        <v>43341</v>
      </c>
      <c r="B154" s="26">
        <f>IFERROR(+VLOOKUP("LDDAF2"&amp;A154,'Main File'!A:O,6,0),0)</f>
        <v>0</v>
      </c>
      <c r="C154" s="26">
        <f>IFERROR(+VLOOKUP("LDDAF2"&amp;A154,'Main File'!A:O,7,0),0)</f>
        <v>0</v>
      </c>
      <c r="D154" s="26">
        <f>IFERROR(+VLOOKUP("LDDAF2"&amp;A154,'Main File'!A:O,8,0),0)</f>
        <v>0</v>
      </c>
      <c r="E154" s="26">
        <f>IFERROR(+VLOOKUP("LDDAF2"&amp;A154,'Main File'!A:O,9,0),0)</f>
        <v>0</v>
      </c>
      <c r="F154" s="26">
        <f>IFERROR(+VLOOKUP("LDDAF2"&amp;A154,'Main File'!A:O,10,0),0)</f>
        <v>0</v>
      </c>
      <c r="G154" s="26">
        <f>IFERROR(+VLOOKUP("LDDAF2"&amp;A154,'Main File'!A:O,11,0),0)</f>
        <v>0</v>
      </c>
      <c r="H154" s="26">
        <f>IFERROR(+VLOOKUP("LDDAF2"&amp;A154,'Main File'!A:O,12,0),0)</f>
        <v>0</v>
      </c>
      <c r="I154" s="26">
        <f>IFERROR(+VLOOKUP("LDDAF2"&amp;A154,'Main File'!A:O,13,0),0)</f>
        <v>0</v>
      </c>
      <c r="J154" s="26">
        <f>IFERROR(+VLOOKUP("LDDAF2"&amp;A154,'Main File'!A:O,14,0),0)</f>
        <v>0</v>
      </c>
      <c r="K154" s="26">
        <f>IFERROR(+VLOOKUP("LDDAF2"&amp;A154,'Main File'!A:O,15,0),0)</f>
        <v>0</v>
      </c>
    </row>
    <row r="155" spans="1:11" x14ac:dyDescent="0.25">
      <c r="A155" s="9">
        <f t="shared" si="2"/>
        <v>43342</v>
      </c>
      <c r="B155" s="26">
        <f>IFERROR(+VLOOKUP("LDDAF2"&amp;A155,'Main File'!A:O,6,0),0)</f>
        <v>0</v>
      </c>
      <c r="C155" s="26">
        <f>IFERROR(+VLOOKUP("LDDAF2"&amp;A155,'Main File'!A:O,7,0),0)</f>
        <v>0</v>
      </c>
      <c r="D155" s="26">
        <f>IFERROR(+VLOOKUP("LDDAF2"&amp;A155,'Main File'!A:O,8,0),0)</f>
        <v>0</v>
      </c>
      <c r="E155" s="26">
        <f>IFERROR(+VLOOKUP("LDDAF2"&amp;A155,'Main File'!A:O,9,0),0)</f>
        <v>0</v>
      </c>
      <c r="F155" s="26">
        <f>IFERROR(+VLOOKUP("LDDAF2"&amp;A155,'Main File'!A:O,10,0),0)</f>
        <v>0</v>
      </c>
      <c r="G155" s="26">
        <f>IFERROR(+VLOOKUP("LDDAF2"&amp;A155,'Main File'!A:O,11,0),0)</f>
        <v>0</v>
      </c>
      <c r="H155" s="26">
        <f>IFERROR(+VLOOKUP("LDDAF2"&amp;A155,'Main File'!A:O,12,0),0)</f>
        <v>0</v>
      </c>
      <c r="I155" s="26">
        <f>IFERROR(+VLOOKUP("LDDAF2"&amp;A155,'Main File'!A:O,13,0),0)</f>
        <v>0</v>
      </c>
      <c r="J155" s="26">
        <f>IFERROR(+VLOOKUP("LDDAF2"&amp;A155,'Main File'!A:O,14,0),0)</f>
        <v>0</v>
      </c>
      <c r="K155" s="26">
        <f>IFERROR(+VLOOKUP("LDDAF2"&amp;A155,'Main File'!A:O,15,0),0)</f>
        <v>0</v>
      </c>
    </row>
    <row r="156" spans="1:11" x14ac:dyDescent="0.25">
      <c r="A156" s="9">
        <f t="shared" si="2"/>
        <v>43343</v>
      </c>
      <c r="B156" s="26">
        <f>IFERROR(+VLOOKUP("LDDAF2"&amp;A156,'Main File'!A:O,6,0),0)</f>
        <v>0</v>
      </c>
      <c r="C156" s="26">
        <f>IFERROR(+VLOOKUP("LDDAF2"&amp;A156,'Main File'!A:O,7,0),0)</f>
        <v>0</v>
      </c>
      <c r="D156" s="26">
        <f>IFERROR(+VLOOKUP("LDDAF2"&amp;A156,'Main File'!A:O,8,0),0)</f>
        <v>0</v>
      </c>
      <c r="E156" s="26">
        <f>IFERROR(+VLOOKUP("LDDAF2"&amp;A156,'Main File'!A:O,9,0),0)</f>
        <v>0</v>
      </c>
      <c r="F156" s="26">
        <f>IFERROR(+VLOOKUP("LDDAF2"&amp;A156,'Main File'!A:O,10,0),0)</f>
        <v>0</v>
      </c>
      <c r="G156" s="26">
        <f>IFERROR(+VLOOKUP("LDDAF2"&amp;A156,'Main File'!A:O,11,0),0)</f>
        <v>0</v>
      </c>
      <c r="H156" s="26">
        <f>IFERROR(+VLOOKUP("LDDAF2"&amp;A156,'Main File'!A:O,12,0),0)</f>
        <v>0</v>
      </c>
      <c r="I156" s="26">
        <f>IFERROR(+VLOOKUP("LDDAF2"&amp;A156,'Main File'!A:O,13,0),0)</f>
        <v>0</v>
      </c>
      <c r="J156" s="26">
        <f>IFERROR(+VLOOKUP("LDDAF2"&amp;A156,'Main File'!A:O,14,0),0)</f>
        <v>0</v>
      </c>
      <c r="K156" s="26">
        <f>IFERROR(+VLOOKUP("LDDAF2"&amp;A156,'Main File'!A:O,15,0),0)</f>
        <v>0</v>
      </c>
    </row>
    <row r="157" spans="1:11" x14ac:dyDescent="0.25">
      <c r="A157" s="9">
        <f t="shared" si="2"/>
        <v>43344</v>
      </c>
      <c r="B157" s="26">
        <f>IFERROR(+VLOOKUP("LDDAF2"&amp;A157,'Main File'!A:O,6,0),0)</f>
        <v>0</v>
      </c>
      <c r="C157" s="26">
        <f>IFERROR(+VLOOKUP("LDDAF2"&amp;A157,'Main File'!A:O,7,0),0)</f>
        <v>0</v>
      </c>
      <c r="D157" s="26">
        <f>IFERROR(+VLOOKUP("LDDAF2"&amp;A157,'Main File'!A:O,8,0),0)</f>
        <v>0</v>
      </c>
      <c r="E157" s="26">
        <f>IFERROR(+VLOOKUP("LDDAF2"&amp;A157,'Main File'!A:O,9,0),0)</f>
        <v>0</v>
      </c>
      <c r="F157" s="26">
        <f>IFERROR(+VLOOKUP("LDDAF2"&amp;A157,'Main File'!A:O,10,0),0)</f>
        <v>0</v>
      </c>
      <c r="G157" s="26">
        <f>IFERROR(+VLOOKUP("LDDAF2"&amp;A157,'Main File'!A:O,11,0),0)</f>
        <v>0</v>
      </c>
      <c r="H157" s="26">
        <f>IFERROR(+VLOOKUP("LDDAF2"&amp;A157,'Main File'!A:O,12,0),0)</f>
        <v>0</v>
      </c>
      <c r="I157" s="26">
        <f>IFERROR(+VLOOKUP("LDDAF2"&amp;A157,'Main File'!A:O,13,0),0)</f>
        <v>0</v>
      </c>
      <c r="J157" s="26">
        <f>IFERROR(+VLOOKUP("LDDAF2"&amp;A157,'Main File'!A:O,14,0),0)</f>
        <v>0</v>
      </c>
      <c r="K157" s="26">
        <f>IFERROR(+VLOOKUP("LDDAF2"&amp;A157,'Main File'!A:O,15,0),0)</f>
        <v>0</v>
      </c>
    </row>
    <row r="158" spans="1:11" x14ac:dyDescent="0.25">
      <c r="A158" s="9">
        <f t="shared" si="2"/>
        <v>43345</v>
      </c>
      <c r="B158" s="26">
        <f>IFERROR(+VLOOKUP("LDDAF2"&amp;A158,'Main File'!A:O,6,0),0)</f>
        <v>0</v>
      </c>
      <c r="C158" s="26">
        <f>IFERROR(+VLOOKUP("LDDAF2"&amp;A158,'Main File'!A:O,7,0),0)</f>
        <v>0</v>
      </c>
      <c r="D158" s="26">
        <f>IFERROR(+VLOOKUP("LDDAF2"&amp;A158,'Main File'!A:O,8,0),0)</f>
        <v>0</v>
      </c>
      <c r="E158" s="26">
        <f>IFERROR(+VLOOKUP("LDDAF2"&amp;A158,'Main File'!A:O,9,0),0)</f>
        <v>0</v>
      </c>
      <c r="F158" s="26">
        <f>IFERROR(+VLOOKUP("LDDAF2"&amp;A158,'Main File'!A:O,10,0),0)</f>
        <v>0</v>
      </c>
      <c r="G158" s="26">
        <f>IFERROR(+VLOOKUP("LDDAF2"&amp;A158,'Main File'!A:O,11,0),0)</f>
        <v>0</v>
      </c>
      <c r="H158" s="26">
        <f>IFERROR(+VLOOKUP("LDDAF2"&amp;A158,'Main File'!A:O,12,0),0)</f>
        <v>0</v>
      </c>
      <c r="I158" s="26">
        <f>IFERROR(+VLOOKUP("LDDAF2"&amp;A158,'Main File'!A:O,13,0),0)</f>
        <v>0</v>
      </c>
      <c r="J158" s="26">
        <f>IFERROR(+VLOOKUP("LDDAF2"&amp;A158,'Main File'!A:O,14,0),0)</f>
        <v>0</v>
      </c>
      <c r="K158" s="26">
        <f>IFERROR(+VLOOKUP("LDDAF2"&amp;A158,'Main File'!A:O,15,0),0)</f>
        <v>0</v>
      </c>
    </row>
    <row r="159" spans="1:11" x14ac:dyDescent="0.25">
      <c r="A159" s="9">
        <f t="shared" si="2"/>
        <v>43346</v>
      </c>
      <c r="B159" s="26">
        <f>IFERROR(+VLOOKUP("LDDAF2"&amp;A159,'Main File'!A:O,6,0),0)</f>
        <v>0</v>
      </c>
      <c r="C159" s="26">
        <f>IFERROR(+VLOOKUP("LDDAF2"&amp;A159,'Main File'!A:O,7,0),0)</f>
        <v>0</v>
      </c>
      <c r="D159" s="26">
        <f>IFERROR(+VLOOKUP("LDDAF2"&amp;A159,'Main File'!A:O,8,0),0)</f>
        <v>0</v>
      </c>
      <c r="E159" s="26">
        <f>IFERROR(+VLOOKUP("LDDAF2"&amp;A159,'Main File'!A:O,9,0),0)</f>
        <v>0</v>
      </c>
      <c r="F159" s="26">
        <f>IFERROR(+VLOOKUP("LDDAF2"&amp;A159,'Main File'!A:O,10,0),0)</f>
        <v>0</v>
      </c>
      <c r="G159" s="26">
        <f>IFERROR(+VLOOKUP("LDDAF2"&amp;A159,'Main File'!A:O,11,0),0)</f>
        <v>0</v>
      </c>
      <c r="H159" s="26">
        <f>IFERROR(+VLOOKUP("LDDAF2"&amp;A159,'Main File'!A:O,12,0),0)</f>
        <v>0</v>
      </c>
      <c r="I159" s="26">
        <f>IFERROR(+VLOOKUP("LDDAF2"&amp;A159,'Main File'!A:O,13,0),0)</f>
        <v>0</v>
      </c>
      <c r="J159" s="26">
        <f>IFERROR(+VLOOKUP("LDDAF2"&amp;A159,'Main File'!A:O,14,0),0)</f>
        <v>0</v>
      </c>
      <c r="K159" s="26">
        <f>IFERROR(+VLOOKUP("LDDAF2"&amp;A159,'Main File'!A:O,15,0),0)</f>
        <v>0</v>
      </c>
    </row>
    <row r="160" spans="1:11" x14ac:dyDescent="0.25">
      <c r="A160" s="9">
        <f t="shared" si="2"/>
        <v>43347</v>
      </c>
      <c r="B160" s="26">
        <f>IFERROR(+VLOOKUP("LDDAF2"&amp;A160,'Main File'!A:O,6,0),0)</f>
        <v>0</v>
      </c>
      <c r="C160" s="26">
        <f>IFERROR(+VLOOKUP("LDDAF2"&amp;A160,'Main File'!A:O,7,0),0)</f>
        <v>0</v>
      </c>
      <c r="D160" s="26">
        <f>IFERROR(+VLOOKUP("LDDAF2"&amp;A160,'Main File'!A:O,8,0),0)</f>
        <v>0</v>
      </c>
      <c r="E160" s="26">
        <f>IFERROR(+VLOOKUP("LDDAF2"&amp;A160,'Main File'!A:O,9,0),0)</f>
        <v>0</v>
      </c>
      <c r="F160" s="26">
        <f>IFERROR(+VLOOKUP("LDDAF2"&amp;A160,'Main File'!A:O,10,0),0)</f>
        <v>0</v>
      </c>
      <c r="G160" s="26">
        <f>IFERROR(+VLOOKUP("LDDAF2"&amp;A160,'Main File'!A:O,11,0),0)</f>
        <v>0</v>
      </c>
      <c r="H160" s="26">
        <f>IFERROR(+VLOOKUP("LDDAF2"&amp;A160,'Main File'!A:O,12,0),0)</f>
        <v>0</v>
      </c>
      <c r="I160" s="26">
        <f>IFERROR(+VLOOKUP("LDDAF2"&amp;A160,'Main File'!A:O,13,0),0)</f>
        <v>0</v>
      </c>
      <c r="J160" s="26">
        <f>IFERROR(+VLOOKUP("LDDAF2"&amp;A160,'Main File'!A:O,14,0),0)</f>
        <v>0</v>
      </c>
      <c r="K160" s="26">
        <f>IFERROR(+VLOOKUP("LDDAF2"&amp;A160,'Main File'!A:O,15,0),0)</f>
        <v>0</v>
      </c>
    </row>
    <row r="161" spans="1:11" x14ac:dyDescent="0.25">
      <c r="A161" s="9">
        <f t="shared" si="2"/>
        <v>43348</v>
      </c>
      <c r="B161" s="26">
        <f>IFERROR(+VLOOKUP("LDDAF2"&amp;A161,'Main File'!A:O,6,0),0)</f>
        <v>0</v>
      </c>
      <c r="C161" s="26">
        <f>IFERROR(+VLOOKUP("LDDAF2"&amp;A161,'Main File'!A:O,7,0),0)</f>
        <v>0</v>
      </c>
      <c r="D161" s="26">
        <f>IFERROR(+VLOOKUP("LDDAF2"&amp;A161,'Main File'!A:O,8,0),0)</f>
        <v>0</v>
      </c>
      <c r="E161" s="26">
        <f>IFERROR(+VLOOKUP("LDDAF2"&amp;A161,'Main File'!A:O,9,0),0)</f>
        <v>0</v>
      </c>
      <c r="F161" s="26">
        <f>IFERROR(+VLOOKUP("LDDAF2"&amp;A161,'Main File'!A:O,10,0),0)</f>
        <v>0</v>
      </c>
      <c r="G161" s="26">
        <f>IFERROR(+VLOOKUP("LDDAF2"&amp;A161,'Main File'!A:O,11,0),0)</f>
        <v>0</v>
      </c>
      <c r="H161" s="26">
        <f>IFERROR(+VLOOKUP("LDDAF2"&amp;A161,'Main File'!A:O,12,0),0)</f>
        <v>0</v>
      </c>
      <c r="I161" s="26">
        <f>IFERROR(+VLOOKUP("LDDAF2"&amp;A161,'Main File'!A:O,13,0),0)</f>
        <v>0</v>
      </c>
      <c r="J161" s="26">
        <f>IFERROR(+VLOOKUP("LDDAF2"&amp;A161,'Main File'!A:O,14,0),0)</f>
        <v>0</v>
      </c>
      <c r="K161" s="26">
        <f>IFERROR(+VLOOKUP("LDDAF2"&amp;A161,'Main File'!A:O,15,0),0)</f>
        <v>0</v>
      </c>
    </row>
    <row r="162" spans="1:11" x14ac:dyDescent="0.25">
      <c r="A162" s="9">
        <f t="shared" si="2"/>
        <v>43349</v>
      </c>
      <c r="B162" s="26">
        <f>IFERROR(+VLOOKUP("LDDAF2"&amp;A162,'Main File'!A:O,6,0),0)</f>
        <v>0</v>
      </c>
      <c r="C162" s="26">
        <f>IFERROR(+VLOOKUP("LDDAF2"&amp;A162,'Main File'!A:O,7,0),0)</f>
        <v>0</v>
      </c>
      <c r="D162" s="26">
        <f>IFERROR(+VLOOKUP("LDDAF2"&amp;A162,'Main File'!A:O,8,0),0)</f>
        <v>0</v>
      </c>
      <c r="E162" s="26">
        <f>IFERROR(+VLOOKUP("LDDAF2"&amp;A162,'Main File'!A:O,9,0),0)</f>
        <v>0</v>
      </c>
      <c r="F162" s="26">
        <f>IFERROR(+VLOOKUP("LDDAF2"&amp;A162,'Main File'!A:O,10,0),0)</f>
        <v>0</v>
      </c>
      <c r="G162" s="26">
        <f>IFERROR(+VLOOKUP("LDDAF2"&amp;A162,'Main File'!A:O,11,0),0)</f>
        <v>0</v>
      </c>
      <c r="H162" s="26">
        <f>IFERROR(+VLOOKUP("LDDAF2"&amp;A162,'Main File'!A:O,12,0),0)</f>
        <v>0</v>
      </c>
      <c r="I162" s="26">
        <f>IFERROR(+VLOOKUP("LDDAF2"&amp;A162,'Main File'!A:O,13,0),0)</f>
        <v>0</v>
      </c>
      <c r="J162" s="26">
        <f>IFERROR(+VLOOKUP("LDDAF2"&amp;A162,'Main File'!A:O,14,0),0)</f>
        <v>0</v>
      </c>
      <c r="K162" s="26">
        <f>IFERROR(+VLOOKUP("LDDAF2"&amp;A162,'Main File'!A:O,15,0),0)</f>
        <v>0</v>
      </c>
    </row>
    <row r="163" spans="1:11" x14ac:dyDescent="0.25">
      <c r="A163" s="9">
        <f t="shared" si="2"/>
        <v>43350</v>
      </c>
      <c r="B163" s="26">
        <f>IFERROR(+VLOOKUP("LDDAF2"&amp;A163,'Main File'!A:O,6,0),0)</f>
        <v>0</v>
      </c>
      <c r="C163" s="26">
        <f>IFERROR(+VLOOKUP("LDDAF2"&amp;A163,'Main File'!A:O,7,0),0)</f>
        <v>0</v>
      </c>
      <c r="D163" s="26">
        <f>IFERROR(+VLOOKUP("LDDAF2"&amp;A163,'Main File'!A:O,8,0),0)</f>
        <v>0</v>
      </c>
      <c r="E163" s="26">
        <f>IFERROR(+VLOOKUP("LDDAF2"&amp;A163,'Main File'!A:O,9,0),0)</f>
        <v>0</v>
      </c>
      <c r="F163" s="26">
        <f>IFERROR(+VLOOKUP("LDDAF2"&amp;A163,'Main File'!A:O,10,0),0)</f>
        <v>0</v>
      </c>
      <c r="G163" s="26">
        <f>IFERROR(+VLOOKUP("LDDAF2"&amp;A163,'Main File'!A:O,11,0),0)</f>
        <v>0</v>
      </c>
      <c r="H163" s="26">
        <f>IFERROR(+VLOOKUP("LDDAF2"&amp;A163,'Main File'!A:O,12,0),0)</f>
        <v>0</v>
      </c>
      <c r="I163" s="26">
        <f>IFERROR(+VLOOKUP("LDDAF2"&amp;A163,'Main File'!A:O,13,0),0)</f>
        <v>0</v>
      </c>
      <c r="J163" s="26">
        <f>IFERROR(+VLOOKUP("LDDAF2"&amp;A163,'Main File'!A:O,14,0),0)</f>
        <v>0</v>
      </c>
      <c r="K163" s="26">
        <f>IFERROR(+VLOOKUP("LDDAF2"&amp;A163,'Main File'!A:O,15,0),0)</f>
        <v>0</v>
      </c>
    </row>
    <row r="164" spans="1:11" x14ac:dyDescent="0.25">
      <c r="A164" s="9">
        <f t="shared" si="2"/>
        <v>43351</v>
      </c>
      <c r="B164" s="26">
        <f>IFERROR(+VLOOKUP("LDDAF2"&amp;A164,'Main File'!A:O,6,0),0)</f>
        <v>0</v>
      </c>
      <c r="C164" s="26">
        <f>IFERROR(+VLOOKUP("LDDAF2"&amp;A164,'Main File'!A:O,7,0),0)</f>
        <v>0</v>
      </c>
      <c r="D164" s="26">
        <f>IFERROR(+VLOOKUP("LDDAF2"&amp;A164,'Main File'!A:O,8,0),0)</f>
        <v>0</v>
      </c>
      <c r="E164" s="26">
        <f>IFERROR(+VLOOKUP("LDDAF2"&amp;A164,'Main File'!A:O,9,0),0)</f>
        <v>0</v>
      </c>
      <c r="F164" s="26">
        <f>IFERROR(+VLOOKUP("LDDAF2"&amp;A164,'Main File'!A:O,10,0),0)</f>
        <v>0</v>
      </c>
      <c r="G164" s="26">
        <f>IFERROR(+VLOOKUP("LDDAF2"&amp;A164,'Main File'!A:O,11,0),0)</f>
        <v>0</v>
      </c>
      <c r="H164" s="26">
        <f>IFERROR(+VLOOKUP("LDDAF2"&amp;A164,'Main File'!A:O,12,0),0)</f>
        <v>0</v>
      </c>
      <c r="I164" s="26">
        <f>IFERROR(+VLOOKUP("LDDAF2"&amp;A164,'Main File'!A:O,13,0),0)</f>
        <v>0</v>
      </c>
      <c r="J164" s="26">
        <f>IFERROR(+VLOOKUP("LDDAF2"&amp;A164,'Main File'!A:O,14,0),0)</f>
        <v>0</v>
      </c>
      <c r="K164" s="26">
        <f>IFERROR(+VLOOKUP("LDDAF2"&amp;A164,'Main File'!A:O,15,0),0)</f>
        <v>0</v>
      </c>
    </row>
    <row r="165" spans="1:11" x14ac:dyDescent="0.25">
      <c r="A165" s="9">
        <f t="shared" si="2"/>
        <v>43352</v>
      </c>
      <c r="B165" s="26">
        <f>IFERROR(+VLOOKUP("LDDAF2"&amp;A165,'Main File'!A:O,6,0),0)</f>
        <v>0</v>
      </c>
      <c r="C165" s="26">
        <f>IFERROR(+VLOOKUP("LDDAF2"&amp;A165,'Main File'!A:O,7,0),0)</f>
        <v>0</v>
      </c>
      <c r="D165" s="26">
        <f>IFERROR(+VLOOKUP("LDDAF2"&amp;A165,'Main File'!A:O,8,0),0)</f>
        <v>0</v>
      </c>
      <c r="E165" s="26">
        <f>IFERROR(+VLOOKUP("LDDAF2"&amp;A165,'Main File'!A:O,9,0),0)</f>
        <v>0</v>
      </c>
      <c r="F165" s="26">
        <f>IFERROR(+VLOOKUP("LDDAF2"&amp;A165,'Main File'!A:O,10,0),0)</f>
        <v>0</v>
      </c>
      <c r="G165" s="26">
        <f>IFERROR(+VLOOKUP("LDDAF2"&amp;A165,'Main File'!A:O,11,0),0)</f>
        <v>0</v>
      </c>
      <c r="H165" s="26">
        <f>IFERROR(+VLOOKUP("LDDAF2"&amp;A165,'Main File'!A:O,12,0),0)</f>
        <v>0</v>
      </c>
      <c r="I165" s="26">
        <f>IFERROR(+VLOOKUP("LDDAF2"&amp;A165,'Main File'!A:O,13,0),0)</f>
        <v>0</v>
      </c>
      <c r="J165" s="26">
        <f>IFERROR(+VLOOKUP("LDDAF2"&amp;A165,'Main File'!A:O,14,0),0)</f>
        <v>0</v>
      </c>
      <c r="K165" s="26">
        <f>IFERROR(+VLOOKUP("LDDAF2"&amp;A165,'Main File'!A:O,15,0),0)</f>
        <v>0</v>
      </c>
    </row>
    <row r="166" spans="1:11" x14ac:dyDescent="0.25">
      <c r="A166" s="9">
        <f t="shared" si="2"/>
        <v>43353</v>
      </c>
      <c r="B166" s="26">
        <f>IFERROR(+VLOOKUP("LDDAF2"&amp;A166,'Main File'!A:O,6,0),0)</f>
        <v>0</v>
      </c>
      <c r="C166" s="26">
        <f>IFERROR(+VLOOKUP("LDDAF2"&amp;A166,'Main File'!A:O,7,0),0)</f>
        <v>0</v>
      </c>
      <c r="D166" s="26">
        <f>IFERROR(+VLOOKUP("LDDAF2"&amp;A166,'Main File'!A:O,8,0),0)</f>
        <v>0</v>
      </c>
      <c r="E166" s="26">
        <f>IFERROR(+VLOOKUP("LDDAF2"&amp;A166,'Main File'!A:O,9,0),0)</f>
        <v>0</v>
      </c>
      <c r="F166" s="26">
        <f>IFERROR(+VLOOKUP("LDDAF2"&amp;A166,'Main File'!A:O,10,0),0)</f>
        <v>0</v>
      </c>
      <c r="G166" s="26">
        <f>IFERROR(+VLOOKUP("LDDAF2"&amp;A166,'Main File'!A:O,11,0),0)</f>
        <v>0</v>
      </c>
      <c r="H166" s="26">
        <f>IFERROR(+VLOOKUP("LDDAF2"&amp;A166,'Main File'!A:O,12,0),0)</f>
        <v>0</v>
      </c>
      <c r="I166" s="26">
        <f>IFERROR(+VLOOKUP("LDDAF2"&amp;A166,'Main File'!A:O,13,0),0)</f>
        <v>0</v>
      </c>
      <c r="J166" s="26">
        <f>IFERROR(+VLOOKUP("LDDAF2"&amp;A166,'Main File'!A:O,14,0),0)</f>
        <v>0</v>
      </c>
      <c r="K166" s="26">
        <f>IFERROR(+VLOOKUP("LDDAF2"&amp;A166,'Main File'!A:O,15,0),0)</f>
        <v>0</v>
      </c>
    </row>
    <row r="167" spans="1:11" x14ac:dyDescent="0.25">
      <c r="A167" s="9">
        <f t="shared" si="2"/>
        <v>43354</v>
      </c>
      <c r="B167" s="26">
        <f>IFERROR(+VLOOKUP("LDDAF2"&amp;A167,'Main File'!A:O,6,0),0)</f>
        <v>0</v>
      </c>
      <c r="C167" s="26">
        <f>IFERROR(+VLOOKUP("LDDAF2"&amp;A167,'Main File'!A:O,7,0),0)</f>
        <v>0</v>
      </c>
      <c r="D167" s="26">
        <f>IFERROR(+VLOOKUP("LDDAF2"&amp;A167,'Main File'!A:O,8,0),0)</f>
        <v>0</v>
      </c>
      <c r="E167" s="26">
        <f>IFERROR(+VLOOKUP("LDDAF2"&amp;A167,'Main File'!A:O,9,0),0)</f>
        <v>0</v>
      </c>
      <c r="F167" s="26">
        <f>IFERROR(+VLOOKUP("LDDAF2"&amp;A167,'Main File'!A:O,10,0),0)</f>
        <v>0</v>
      </c>
      <c r="G167" s="26">
        <f>IFERROR(+VLOOKUP("LDDAF2"&amp;A167,'Main File'!A:O,11,0),0)</f>
        <v>0</v>
      </c>
      <c r="H167" s="26">
        <f>IFERROR(+VLOOKUP("LDDAF2"&amp;A167,'Main File'!A:O,12,0),0)</f>
        <v>0</v>
      </c>
      <c r="I167" s="26">
        <f>IFERROR(+VLOOKUP("LDDAF2"&amp;A167,'Main File'!A:O,13,0),0)</f>
        <v>0</v>
      </c>
      <c r="J167" s="26">
        <f>IFERROR(+VLOOKUP("LDDAF2"&amp;A167,'Main File'!A:O,14,0),0)</f>
        <v>0</v>
      </c>
      <c r="K167" s="26">
        <f>IFERROR(+VLOOKUP("LDDAF2"&amp;A167,'Main File'!A:O,15,0),0)</f>
        <v>0</v>
      </c>
    </row>
    <row r="168" spans="1:11" x14ac:dyDescent="0.25">
      <c r="A168" s="9">
        <f t="shared" si="2"/>
        <v>43355</v>
      </c>
      <c r="B168" s="26">
        <f>IFERROR(+VLOOKUP("LDDAF2"&amp;A168,'Main File'!A:O,6,0),0)</f>
        <v>0</v>
      </c>
      <c r="C168" s="26">
        <f>IFERROR(+VLOOKUP("LDDAF2"&amp;A168,'Main File'!A:O,7,0),0)</f>
        <v>0</v>
      </c>
      <c r="D168" s="26">
        <f>IFERROR(+VLOOKUP("LDDAF2"&amp;A168,'Main File'!A:O,8,0),0)</f>
        <v>0</v>
      </c>
      <c r="E168" s="26">
        <f>IFERROR(+VLOOKUP("LDDAF2"&amp;A168,'Main File'!A:O,9,0),0)</f>
        <v>0</v>
      </c>
      <c r="F168" s="26">
        <f>IFERROR(+VLOOKUP("LDDAF2"&amp;A168,'Main File'!A:O,10,0),0)</f>
        <v>0</v>
      </c>
      <c r="G168" s="26">
        <f>IFERROR(+VLOOKUP("LDDAF2"&amp;A168,'Main File'!A:O,11,0),0)</f>
        <v>0</v>
      </c>
      <c r="H168" s="26">
        <f>IFERROR(+VLOOKUP("LDDAF2"&amp;A168,'Main File'!A:O,12,0),0)</f>
        <v>0</v>
      </c>
      <c r="I168" s="26">
        <f>IFERROR(+VLOOKUP("LDDAF2"&amp;A168,'Main File'!A:O,13,0),0)</f>
        <v>0</v>
      </c>
      <c r="J168" s="26">
        <f>IFERROR(+VLOOKUP("LDDAF2"&amp;A168,'Main File'!A:O,14,0),0)</f>
        <v>0</v>
      </c>
      <c r="K168" s="26">
        <f>IFERROR(+VLOOKUP("LDDAF2"&amp;A168,'Main File'!A:O,15,0),0)</f>
        <v>0</v>
      </c>
    </row>
    <row r="169" spans="1:11" x14ac:dyDescent="0.25">
      <c r="A169" s="9">
        <f t="shared" si="2"/>
        <v>43356</v>
      </c>
      <c r="B169" s="26">
        <f>IFERROR(+VLOOKUP("LDDAF2"&amp;A169,'Main File'!A:O,6,0),0)</f>
        <v>0</v>
      </c>
      <c r="C169" s="26">
        <f>IFERROR(+VLOOKUP("LDDAF2"&amp;A169,'Main File'!A:O,7,0),0)</f>
        <v>0</v>
      </c>
      <c r="D169" s="26">
        <f>IFERROR(+VLOOKUP("LDDAF2"&amp;A169,'Main File'!A:O,8,0),0)</f>
        <v>0</v>
      </c>
      <c r="E169" s="26">
        <f>IFERROR(+VLOOKUP("LDDAF2"&amp;A169,'Main File'!A:O,9,0),0)</f>
        <v>0</v>
      </c>
      <c r="F169" s="26">
        <f>IFERROR(+VLOOKUP("LDDAF2"&amp;A169,'Main File'!A:O,10,0),0)</f>
        <v>0</v>
      </c>
      <c r="G169" s="26">
        <f>IFERROR(+VLOOKUP("LDDAF2"&amp;A169,'Main File'!A:O,11,0),0)</f>
        <v>0</v>
      </c>
      <c r="H169" s="26">
        <f>IFERROR(+VLOOKUP("LDDAF2"&amp;A169,'Main File'!A:O,12,0),0)</f>
        <v>0</v>
      </c>
      <c r="I169" s="26">
        <f>IFERROR(+VLOOKUP("LDDAF2"&amp;A169,'Main File'!A:O,13,0),0)</f>
        <v>0</v>
      </c>
      <c r="J169" s="26">
        <f>IFERROR(+VLOOKUP("LDDAF2"&amp;A169,'Main File'!A:O,14,0),0)</f>
        <v>0</v>
      </c>
      <c r="K169" s="26">
        <f>IFERROR(+VLOOKUP("LDDAF2"&amp;A169,'Main File'!A:O,15,0),0)</f>
        <v>0</v>
      </c>
    </row>
    <row r="170" spans="1:11" x14ac:dyDescent="0.25">
      <c r="A170" s="9">
        <f t="shared" si="2"/>
        <v>43357</v>
      </c>
      <c r="B170" s="26">
        <f>IFERROR(+VLOOKUP("LDDAF2"&amp;A170,'Main File'!A:O,6,0),0)</f>
        <v>0</v>
      </c>
      <c r="C170" s="26">
        <f>IFERROR(+VLOOKUP("LDDAF2"&amp;A170,'Main File'!A:O,7,0),0)</f>
        <v>0</v>
      </c>
      <c r="D170" s="26">
        <f>IFERROR(+VLOOKUP("LDDAF2"&amp;A170,'Main File'!A:O,8,0),0)</f>
        <v>0</v>
      </c>
      <c r="E170" s="26">
        <f>IFERROR(+VLOOKUP("LDDAF2"&amp;A170,'Main File'!A:O,9,0),0)</f>
        <v>0</v>
      </c>
      <c r="F170" s="26">
        <f>IFERROR(+VLOOKUP("LDDAF2"&amp;A170,'Main File'!A:O,10,0),0)</f>
        <v>0</v>
      </c>
      <c r="G170" s="26">
        <f>IFERROR(+VLOOKUP("LDDAF2"&amp;A170,'Main File'!A:O,11,0),0)</f>
        <v>0</v>
      </c>
      <c r="H170" s="26">
        <f>IFERROR(+VLOOKUP("LDDAF2"&amp;A170,'Main File'!A:O,12,0),0)</f>
        <v>0</v>
      </c>
      <c r="I170" s="26">
        <f>IFERROR(+VLOOKUP("LDDAF2"&amp;A170,'Main File'!A:O,13,0),0)</f>
        <v>0</v>
      </c>
      <c r="J170" s="26">
        <f>IFERROR(+VLOOKUP("LDDAF2"&amp;A170,'Main File'!A:O,14,0),0)</f>
        <v>0</v>
      </c>
      <c r="K170" s="26">
        <f>IFERROR(+VLOOKUP("LDDAF2"&amp;A170,'Main File'!A:O,15,0),0)</f>
        <v>0</v>
      </c>
    </row>
    <row r="171" spans="1:11" x14ac:dyDescent="0.25">
      <c r="A171" s="9">
        <f t="shared" si="2"/>
        <v>43358</v>
      </c>
      <c r="B171" s="26">
        <f>IFERROR(+VLOOKUP("LDDAF2"&amp;A171,'Main File'!A:O,6,0),0)</f>
        <v>0</v>
      </c>
      <c r="C171" s="26">
        <f>IFERROR(+VLOOKUP("LDDAF2"&amp;A171,'Main File'!A:O,7,0),0)</f>
        <v>0</v>
      </c>
      <c r="D171" s="26">
        <f>IFERROR(+VLOOKUP("LDDAF2"&amp;A171,'Main File'!A:O,8,0),0)</f>
        <v>0</v>
      </c>
      <c r="E171" s="26">
        <f>IFERROR(+VLOOKUP("LDDAF2"&amp;A171,'Main File'!A:O,9,0),0)</f>
        <v>0</v>
      </c>
      <c r="F171" s="26">
        <f>IFERROR(+VLOOKUP("LDDAF2"&amp;A171,'Main File'!A:O,10,0),0)</f>
        <v>0</v>
      </c>
      <c r="G171" s="26">
        <f>IFERROR(+VLOOKUP("LDDAF2"&amp;A171,'Main File'!A:O,11,0),0)</f>
        <v>0</v>
      </c>
      <c r="H171" s="26">
        <f>IFERROR(+VLOOKUP("LDDAF2"&amp;A171,'Main File'!A:O,12,0),0)</f>
        <v>0</v>
      </c>
      <c r="I171" s="26">
        <f>IFERROR(+VLOOKUP("LDDAF2"&amp;A171,'Main File'!A:O,13,0),0)</f>
        <v>0</v>
      </c>
      <c r="J171" s="26">
        <f>IFERROR(+VLOOKUP("LDDAF2"&amp;A171,'Main File'!A:O,14,0),0)</f>
        <v>0</v>
      </c>
      <c r="K171" s="26">
        <f>IFERROR(+VLOOKUP("LDDAF2"&amp;A171,'Main File'!A:O,15,0),0)</f>
        <v>0</v>
      </c>
    </row>
    <row r="172" spans="1:11" x14ac:dyDescent="0.25">
      <c r="A172" s="9">
        <f t="shared" si="2"/>
        <v>43359</v>
      </c>
      <c r="B172" s="26">
        <f>IFERROR(+VLOOKUP("LDDAF2"&amp;A172,'Main File'!A:O,6,0),0)</f>
        <v>0</v>
      </c>
      <c r="C172" s="26">
        <f>IFERROR(+VLOOKUP("LDDAF2"&amp;A172,'Main File'!A:O,7,0),0)</f>
        <v>0</v>
      </c>
      <c r="D172" s="26">
        <f>IFERROR(+VLOOKUP("LDDAF2"&amp;A172,'Main File'!A:O,8,0),0)</f>
        <v>0</v>
      </c>
      <c r="E172" s="26">
        <f>IFERROR(+VLOOKUP("LDDAF2"&amp;A172,'Main File'!A:O,9,0),0)</f>
        <v>0</v>
      </c>
      <c r="F172" s="26">
        <f>IFERROR(+VLOOKUP("LDDAF2"&amp;A172,'Main File'!A:O,10,0),0)</f>
        <v>0</v>
      </c>
      <c r="G172" s="26">
        <f>IFERROR(+VLOOKUP("LDDAF2"&amp;A172,'Main File'!A:O,11,0),0)</f>
        <v>0</v>
      </c>
      <c r="H172" s="26">
        <f>IFERROR(+VLOOKUP("LDDAF2"&amp;A172,'Main File'!A:O,12,0),0)</f>
        <v>0</v>
      </c>
      <c r="I172" s="26">
        <f>IFERROR(+VLOOKUP("LDDAF2"&amp;A172,'Main File'!A:O,13,0),0)</f>
        <v>0</v>
      </c>
      <c r="J172" s="26">
        <f>IFERROR(+VLOOKUP("LDDAF2"&amp;A172,'Main File'!A:O,14,0),0)</f>
        <v>0</v>
      </c>
      <c r="K172" s="26">
        <f>IFERROR(+VLOOKUP("LDDAF2"&amp;A172,'Main File'!A:O,15,0),0)</f>
        <v>0</v>
      </c>
    </row>
    <row r="173" spans="1:11" x14ac:dyDescent="0.25">
      <c r="A173" s="9">
        <f t="shared" si="2"/>
        <v>43360</v>
      </c>
      <c r="B173" s="26">
        <f>IFERROR(+VLOOKUP("LDDAF2"&amp;A173,'Main File'!A:O,6,0),0)</f>
        <v>0</v>
      </c>
      <c r="C173" s="26">
        <f>IFERROR(+VLOOKUP("LDDAF2"&amp;A173,'Main File'!A:O,7,0),0)</f>
        <v>0</v>
      </c>
      <c r="D173" s="26">
        <f>IFERROR(+VLOOKUP("LDDAF2"&amp;A173,'Main File'!A:O,8,0),0)</f>
        <v>0</v>
      </c>
      <c r="E173" s="26">
        <f>IFERROR(+VLOOKUP("LDDAF2"&amp;A173,'Main File'!A:O,9,0),0)</f>
        <v>0</v>
      </c>
      <c r="F173" s="26">
        <f>IFERROR(+VLOOKUP("LDDAF2"&amp;A173,'Main File'!A:O,10,0),0)</f>
        <v>0</v>
      </c>
      <c r="G173" s="26">
        <f>IFERROR(+VLOOKUP("LDDAF2"&amp;A173,'Main File'!A:O,11,0),0)</f>
        <v>0</v>
      </c>
      <c r="H173" s="26">
        <f>IFERROR(+VLOOKUP("LDDAF2"&amp;A173,'Main File'!A:O,12,0),0)</f>
        <v>0</v>
      </c>
      <c r="I173" s="26">
        <f>IFERROR(+VLOOKUP("LDDAF2"&amp;A173,'Main File'!A:O,13,0),0)</f>
        <v>0</v>
      </c>
      <c r="J173" s="26">
        <f>IFERROR(+VLOOKUP("LDDAF2"&amp;A173,'Main File'!A:O,14,0),0)</f>
        <v>0</v>
      </c>
      <c r="K173" s="26">
        <f>IFERROR(+VLOOKUP("LDDAF2"&amp;A173,'Main File'!A:O,15,0),0)</f>
        <v>0</v>
      </c>
    </row>
    <row r="174" spans="1:11" x14ac:dyDescent="0.25">
      <c r="A174" s="9">
        <f t="shared" si="2"/>
        <v>43361</v>
      </c>
      <c r="B174" s="26">
        <f>IFERROR(+VLOOKUP("LDDAF2"&amp;A174,'Main File'!A:O,6,0),0)</f>
        <v>0</v>
      </c>
      <c r="C174" s="26">
        <f>IFERROR(+VLOOKUP("LDDAF2"&amp;A174,'Main File'!A:O,7,0),0)</f>
        <v>0</v>
      </c>
      <c r="D174" s="26">
        <f>IFERROR(+VLOOKUP("LDDAF2"&amp;A174,'Main File'!A:O,8,0),0)</f>
        <v>0</v>
      </c>
      <c r="E174" s="26">
        <f>IFERROR(+VLOOKUP("LDDAF2"&amp;A174,'Main File'!A:O,9,0),0)</f>
        <v>0</v>
      </c>
      <c r="F174" s="26">
        <f>IFERROR(+VLOOKUP("LDDAF2"&amp;A174,'Main File'!A:O,10,0),0)</f>
        <v>0</v>
      </c>
      <c r="G174" s="26">
        <f>IFERROR(+VLOOKUP("LDDAF2"&amp;A174,'Main File'!A:O,11,0),0)</f>
        <v>0</v>
      </c>
      <c r="H174" s="26">
        <f>IFERROR(+VLOOKUP("LDDAF2"&amp;A174,'Main File'!A:O,12,0),0)</f>
        <v>0</v>
      </c>
      <c r="I174" s="26">
        <f>IFERROR(+VLOOKUP("LDDAF2"&amp;A174,'Main File'!A:O,13,0),0)</f>
        <v>0</v>
      </c>
      <c r="J174" s="26">
        <f>IFERROR(+VLOOKUP("LDDAF2"&amp;A174,'Main File'!A:O,14,0),0)</f>
        <v>0</v>
      </c>
      <c r="K174" s="26">
        <f>IFERROR(+VLOOKUP("LDDAF2"&amp;A174,'Main File'!A:O,15,0),0)</f>
        <v>0</v>
      </c>
    </row>
    <row r="175" spans="1:11" x14ac:dyDescent="0.25">
      <c r="A175" s="9">
        <f t="shared" si="2"/>
        <v>43362</v>
      </c>
      <c r="B175" s="26">
        <f>IFERROR(+VLOOKUP("LDDAF2"&amp;A175,'Main File'!A:O,6,0),0)</f>
        <v>0</v>
      </c>
      <c r="C175" s="26">
        <f>IFERROR(+VLOOKUP("LDDAF2"&amp;A175,'Main File'!A:O,7,0),0)</f>
        <v>0</v>
      </c>
      <c r="D175" s="26">
        <f>IFERROR(+VLOOKUP("LDDAF2"&amp;A175,'Main File'!A:O,8,0),0)</f>
        <v>0</v>
      </c>
      <c r="E175" s="26">
        <f>IFERROR(+VLOOKUP("LDDAF2"&amp;A175,'Main File'!A:O,9,0),0)</f>
        <v>0</v>
      </c>
      <c r="F175" s="26">
        <f>IFERROR(+VLOOKUP("LDDAF2"&amp;A175,'Main File'!A:O,10,0),0)</f>
        <v>0</v>
      </c>
      <c r="G175" s="26">
        <f>IFERROR(+VLOOKUP("LDDAF2"&amp;A175,'Main File'!A:O,11,0),0)</f>
        <v>0</v>
      </c>
      <c r="H175" s="26">
        <f>IFERROR(+VLOOKUP("LDDAF2"&amp;A175,'Main File'!A:O,12,0),0)</f>
        <v>0</v>
      </c>
      <c r="I175" s="26">
        <f>IFERROR(+VLOOKUP("LDDAF2"&amp;A175,'Main File'!A:O,13,0),0)</f>
        <v>0</v>
      </c>
      <c r="J175" s="26">
        <f>IFERROR(+VLOOKUP("LDDAF2"&amp;A175,'Main File'!A:O,14,0),0)</f>
        <v>0</v>
      </c>
      <c r="K175" s="26">
        <f>IFERROR(+VLOOKUP("LDDAF2"&amp;A175,'Main File'!A:O,15,0),0)</f>
        <v>0</v>
      </c>
    </row>
    <row r="176" spans="1:11" x14ac:dyDescent="0.25">
      <c r="A176" s="9">
        <f t="shared" si="2"/>
        <v>43363</v>
      </c>
      <c r="B176" s="26">
        <f>IFERROR(+VLOOKUP("LDDAF2"&amp;A176,'Main File'!A:O,6,0),0)</f>
        <v>0</v>
      </c>
      <c r="C176" s="26">
        <f>IFERROR(+VLOOKUP("LDDAF2"&amp;A176,'Main File'!A:O,7,0),0)</f>
        <v>0</v>
      </c>
      <c r="D176" s="26">
        <f>IFERROR(+VLOOKUP("LDDAF2"&amp;A176,'Main File'!A:O,8,0),0)</f>
        <v>0</v>
      </c>
      <c r="E176" s="26">
        <f>IFERROR(+VLOOKUP("LDDAF2"&amp;A176,'Main File'!A:O,9,0),0)</f>
        <v>0</v>
      </c>
      <c r="F176" s="26">
        <f>IFERROR(+VLOOKUP("LDDAF2"&amp;A176,'Main File'!A:O,10,0),0)</f>
        <v>0</v>
      </c>
      <c r="G176" s="26">
        <f>IFERROR(+VLOOKUP("LDDAF2"&amp;A176,'Main File'!A:O,11,0),0)</f>
        <v>0</v>
      </c>
      <c r="H176" s="26">
        <f>IFERROR(+VLOOKUP("LDDAF2"&amp;A176,'Main File'!A:O,12,0),0)</f>
        <v>0</v>
      </c>
      <c r="I176" s="26">
        <f>IFERROR(+VLOOKUP("LDDAF2"&amp;A176,'Main File'!A:O,13,0),0)</f>
        <v>0</v>
      </c>
      <c r="J176" s="26">
        <f>IFERROR(+VLOOKUP("LDDAF2"&amp;A176,'Main File'!A:O,14,0),0)</f>
        <v>0</v>
      </c>
      <c r="K176" s="26">
        <f>IFERROR(+VLOOKUP("LDDAF2"&amp;A176,'Main File'!A:O,15,0),0)</f>
        <v>0</v>
      </c>
    </row>
    <row r="177" spans="1:11" x14ac:dyDescent="0.25">
      <c r="A177" s="9">
        <f t="shared" si="2"/>
        <v>43364</v>
      </c>
      <c r="B177" s="26">
        <f>IFERROR(+VLOOKUP("LDDAF2"&amp;A177,'Main File'!A:O,6,0),0)</f>
        <v>0</v>
      </c>
      <c r="C177" s="26">
        <f>IFERROR(+VLOOKUP("LDDAF2"&amp;A177,'Main File'!A:O,7,0),0)</f>
        <v>0</v>
      </c>
      <c r="D177" s="26">
        <f>IFERROR(+VLOOKUP("LDDAF2"&amp;A177,'Main File'!A:O,8,0),0)</f>
        <v>0</v>
      </c>
      <c r="E177" s="26">
        <f>IFERROR(+VLOOKUP("LDDAF2"&amp;A177,'Main File'!A:O,9,0),0)</f>
        <v>0</v>
      </c>
      <c r="F177" s="26">
        <f>IFERROR(+VLOOKUP("LDDAF2"&amp;A177,'Main File'!A:O,10,0),0)</f>
        <v>0</v>
      </c>
      <c r="G177" s="26">
        <f>IFERROR(+VLOOKUP("LDDAF2"&amp;A177,'Main File'!A:O,11,0),0)</f>
        <v>0</v>
      </c>
      <c r="H177" s="26">
        <f>IFERROR(+VLOOKUP("LDDAF2"&amp;A177,'Main File'!A:O,12,0),0)</f>
        <v>0</v>
      </c>
      <c r="I177" s="26">
        <f>IFERROR(+VLOOKUP("LDDAF2"&amp;A177,'Main File'!A:O,13,0),0)</f>
        <v>0</v>
      </c>
      <c r="J177" s="26">
        <f>IFERROR(+VLOOKUP("LDDAF2"&amp;A177,'Main File'!A:O,14,0),0)</f>
        <v>0</v>
      </c>
      <c r="K177" s="26">
        <f>IFERROR(+VLOOKUP("LDDAF2"&amp;A177,'Main File'!A:O,15,0),0)</f>
        <v>0</v>
      </c>
    </row>
    <row r="178" spans="1:11" x14ac:dyDescent="0.25">
      <c r="A178" s="9">
        <f t="shared" si="2"/>
        <v>43365</v>
      </c>
      <c r="B178" s="26">
        <f>IFERROR(+VLOOKUP("LDDAF2"&amp;A178,'Main File'!A:O,6,0),0)</f>
        <v>0</v>
      </c>
      <c r="C178" s="26">
        <f>IFERROR(+VLOOKUP("LDDAF2"&amp;A178,'Main File'!A:O,7,0),0)</f>
        <v>0</v>
      </c>
      <c r="D178" s="26">
        <f>IFERROR(+VLOOKUP("LDDAF2"&amp;A178,'Main File'!A:O,8,0),0)</f>
        <v>0</v>
      </c>
      <c r="E178" s="26">
        <f>IFERROR(+VLOOKUP("LDDAF2"&amp;A178,'Main File'!A:O,9,0),0)</f>
        <v>0</v>
      </c>
      <c r="F178" s="26">
        <f>IFERROR(+VLOOKUP("LDDAF2"&amp;A178,'Main File'!A:O,10,0),0)</f>
        <v>0</v>
      </c>
      <c r="G178" s="26">
        <f>IFERROR(+VLOOKUP("LDDAF2"&amp;A178,'Main File'!A:O,11,0),0)</f>
        <v>0</v>
      </c>
      <c r="H178" s="26">
        <f>IFERROR(+VLOOKUP("LDDAF2"&amp;A178,'Main File'!A:O,12,0),0)</f>
        <v>0</v>
      </c>
      <c r="I178" s="26">
        <f>IFERROR(+VLOOKUP("LDDAF2"&amp;A178,'Main File'!A:O,13,0),0)</f>
        <v>0</v>
      </c>
      <c r="J178" s="26">
        <f>IFERROR(+VLOOKUP("LDDAF2"&amp;A178,'Main File'!A:O,14,0),0)</f>
        <v>0</v>
      </c>
      <c r="K178" s="26">
        <f>IFERROR(+VLOOKUP("LDDAF2"&amp;A178,'Main File'!A:O,15,0),0)</f>
        <v>0</v>
      </c>
    </row>
    <row r="179" spans="1:11" x14ac:dyDescent="0.25">
      <c r="A179" s="9">
        <f t="shared" si="2"/>
        <v>43366</v>
      </c>
      <c r="B179" s="26">
        <f>IFERROR(+VLOOKUP("LDDAF2"&amp;A179,'Main File'!A:O,6,0),0)</f>
        <v>0</v>
      </c>
      <c r="C179" s="26">
        <f>IFERROR(+VLOOKUP("LDDAF2"&amp;A179,'Main File'!A:O,7,0),0)</f>
        <v>0</v>
      </c>
      <c r="D179" s="26">
        <f>IFERROR(+VLOOKUP("LDDAF2"&amp;A179,'Main File'!A:O,8,0),0)</f>
        <v>0</v>
      </c>
      <c r="E179" s="26">
        <f>IFERROR(+VLOOKUP("LDDAF2"&amp;A179,'Main File'!A:O,9,0),0)</f>
        <v>0</v>
      </c>
      <c r="F179" s="26">
        <f>IFERROR(+VLOOKUP("LDDAF2"&amp;A179,'Main File'!A:O,10,0),0)</f>
        <v>0</v>
      </c>
      <c r="G179" s="26">
        <f>IFERROR(+VLOOKUP("LDDAF2"&amp;A179,'Main File'!A:O,11,0),0)</f>
        <v>0</v>
      </c>
      <c r="H179" s="26">
        <f>IFERROR(+VLOOKUP("LDDAF2"&amp;A179,'Main File'!A:O,12,0),0)</f>
        <v>0</v>
      </c>
      <c r="I179" s="26">
        <f>IFERROR(+VLOOKUP("LDDAF2"&amp;A179,'Main File'!A:O,13,0),0)</f>
        <v>0</v>
      </c>
      <c r="J179" s="26">
        <f>IFERROR(+VLOOKUP("LDDAF2"&amp;A179,'Main File'!A:O,14,0),0)</f>
        <v>0</v>
      </c>
      <c r="K179" s="26">
        <f>IFERROR(+VLOOKUP("LDDAF2"&amp;A179,'Main File'!A:O,15,0),0)</f>
        <v>0</v>
      </c>
    </row>
    <row r="180" spans="1:11" x14ac:dyDescent="0.25">
      <c r="A180" s="9">
        <f t="shared" si="2"/>
        <v>43367</v>
      </c>
      <c r="B180" s="26">
        <f>IFERROR(+VLOOKUP("LDDAF2"&amp;A180,'Main File'!A:O,6,0),0)</f>
        <v>0</v>
      </c>
      <c r="C180" s="26">
        <f>IFERROR(+VLOOKUP("LDDAF2"&amp;A180,'Main File'!A:O,7,0),0)</f>
        <v>0</v>
      </c>
      <c r="D180" s="26">
        <f>IFERROR(+VLOOKUP("LDDAF2"&amp;A180,'Main File'!A:O,8,0),0)</f>
        <v>0</v>
      </c>
      <c r="E180" s="26">
        <f>IFERROR(+VLOOKUP("LDDAF2"&amp;A180,'Main File'!A:O,9,0),0)</f>
        <v>0</v>
      </c>
      <c r="F180" s="26">
        <f>IFERROR(+VLOOKUP("LDDAF2"&amp;A180,'Main File'!A:O,10,0),0)</f>
        <v>0</v>
      </c>
      <c r="G180" s="26">
        <f>IFERROR(+VLOOKUP("LDDAF2"&amp;A180,'Main File'!A:O,11,0),0)</f>
        <v>0</v>
      </c>
      <c r="H180" s="26">
        <f>IFERROR(+VLOOKUP("LDDAF2"&amp;A180,'Main File'!A:O,12,0),0)</f>
        <v>0</v>
      </c>
      <c r="I180" s="26">
        <f>IFERROR(+VLOOKUP("LDDAF2"&amp;A180,'Main File'!A:O,13,0),0)</f>
        <v>0</v>
      </c>
      <c r="J180" s="26">
        <f>IFERROR(+VLOOKUP("LDDAF2"&amp;A180,'Main File'!A:O,14,0),0)</f>
        <v>0</v>
      </c>
      <c r="K180" s="26">
        <f>IFERROR(+VLOOKUP("LDDAF2"&amp;A180,'Main File'!A:O,15,0),0)</f>
        <v>0</v>
      </c>
    </row>
    <row r="181" spans="1:11" x14ac:dyDescent="0.25">
      <c r="A181" s="9">
        <f t="shared" si="2"/>
        <v>43368</v>
      </c>
      <c r="B181" s="26">
        <f>IFERROR(+VLOOKUP("LDDAF2"&amp;A181,'Main File'!A:O,6,0),0)</f>
        <v>0</v>
      </c>
      <c r="C181" s="26">
        <f>IFERROR(+VLOOKUP("LDDAF2"&amp;A181,'Main File'!A:O,7,0),0)</f>
        <v>0</v>
      </c>
      <c r="D181" s="26">
        <f>IFERROR(+VLOOKUP("LDDAF2"&amp;A181,'Main File'!A:O,8,0),0)</f>
        <v>0</v>
      </c>
      <c r="E181" s="26">
        <f>IFERROR(+VLOOKUP("LDDAF2"&amp;A181,'Main File'!A:O,9,0),0)</f>
        <v>0</v>
      </c>
      <c r="F181" s="26">
        <f>IFERROR(+VLOOKUP("LDDAF2"&amp;A181,'Main File'!A:O,10,0),0)</f>
        <v>0</v>
      </c>
      <c r="G181" s="26">
        <f>IFERROR(+VLOOKUP("LDDAF2"&amp;A181,'Main File'!A:O,11,0),0)</f>
        <v>0</v>
      </c>
      <c r="H181" s="26">
        <f>IFERROR(+VLOOKUP("LDDAF2"&amp;A181,'Main File'!A:O,12,0),0)</f>
        <v>0</v>
      </c>
      <c r="I181" s="26">
        <f>IFERROR(+VLOOKUP("LDDAF2"&amp;A181,'Main File'!A:O,13,0),0)</f>
        <v>0</v>
      </c>
      <c r="J181" s="26">
        <f>IFERROR(+VLOOKUP("LDDAF2"&amp;A181,'Main File'!A:O,14,0),0)</f>
        <v>0</v>
      </c>
      <c r="K181" s="26">
        <f>IFERROR(+VLOOKUP("LDDAF2"&amp;A181,'Main File'!A:O,15,0),0)</f>
        <v>0</v>
      </c>
    </row>
    <row r="182" spans="1:11" x14ac:dyDescent="0.25">
      <c r="A182" s="9">
        <f t="shared" si="2"/>
        <v>43369</v>
      </c>
      <c r="B182" s="26">
        <f>IFERROR(+VLOOKUP("LDDAF2"&amp;A182,'Main File'!A:O,6,0),0)</f>
        <v>0</v>
      </c>
      <c r="C182" s="26">
        <f>IFERROR(+VLOOKUP("LDDAF2"&amp;A182,'Main File'!A:O,7,0),0)</f>
        <v>0</v>
      </c>
      <c r="D182" s="26">
        <f>IFERROR(+VLOOKUP("LDDAF2"&amp;A182,'Main File'!A:O,8,0),0)</f>
        <v>0</v>
      </c>
      <c r="E182" s="26">
        <f>IFERROR(+VLOOKUP("LDDAF2"&amp;A182,'Main File'!A:O,9,0),0)</f>
        <v>0</v>
      </c>
      <c r="F182" s="26">
        <f>IFERROR(+VLOOKUP("LDDAF2"&amp;A182,'Main File'!A:O,10,0),0)</f>
        <v>0</v>
      </c>
      <c r="G182" s="26">
        <f>IFERROR(+VLOOKUP("LDDAF2"&amp;A182,'Main File'!A:O,11,0),0)</f>
        <v>0</v>
      </c>
      <c r="H182" s="26">
        <f>IFERROR(+VLOOKUP("LDDAF2"&amp;A182,'Main File'!A:O,12,0),0)</f>
        <v>0</v>
      </c>
      <c r="I182" s="26">
        <f>IFERROR(+VLOOKUP("LDDAF2"&amp;A182,'Main File'!A:O,13,0),0)</f>
        <v>0</v>
      </c>
      <c r="J182" s="26">
        <f>IFERROR(+VLOOKUP("LDDAF2"&amp;A182,'Main File'!A:O,14,0),0)</f>
        <v>0</v>
      </c>
      <c r="K182" s="26">
        <f>IFERROR(+VLOOKUP("LDDAF2"&amp;A182,'Main File'!A:O,15,0),0)</f>
        <v>0</v>
      </c>
    </row>
    <row r="183" spans="1:11" x14ac:dyDescent="0.25">
      <c r="A183" s="9">
        <f t="shared" si="2"/>
        <v>43370</v>
      </c>
      <c r="B183" s="26">
        <f>IFERROR(+VLOOKUP("LDDAF2"&amp;A183,'Main File'!A:O,6,0),0)</f>
        <v>0</v>
      </c>
      <c r="C183" s="26">
        <f>IFERROR(+VLOOKUP("LDDAF2"&amp;A183,'Main File'!A:O,7,0),0)</f>
        <v>0</v>
      </c>
      <c r="D183" s="26">
        <f>IFERROR(+VLOOKUP("LDDAF2"&amp;A183,'Main File'!A:O,8,0),0)</f>
        <v>0</v>
      </c>
      <c r="E183" s="26">
        <f>IFERROR(+VLOOKUP("LDDAF2"&amp;A183,'Main File'!A:O,9,0),0)</f>
        <v>0</v>
      </c>
      <c r="F183" s="26">
        <f>IFERROR(+VLOOKUP("LDDAF2"&amp;A183,'Main File'!A:O,10,0),0)</f>
        <v>0</v>
      </c>
      <c r="G183" s="26">
        <f>IFERROR(+VLOOKUP("LDDAF2"&amp;A183,'Main File'!A:O,11,0),0)</f>
        <v>0</v>
      </c>
      <c r="H183" s="26">
        <f>IFERROR(+VLOOKUP("LDDAF2"&amp;A183,'Main File'!A:O,12,0),0)</f>
        <v>0</v>
      </c>
      <c r="I183" s="26">
        <f>IFERROR(+VLOOKUP("LDDAF2"&amp;A183,'Main File'!A:O,13,0),0)</f>
        <v>0</v>
      </c>
      <c r="J183" s="26">
        <f>IFERROR(+VLOOKUP("LDDAF2"&amp;A183,'Main File'!A:O,14,0),0)</f>
        <v>0</v>
      </c>
      <c r="K183" s="26">
        <f>IFERROR(+VLOOKUP("LDDAF2"&amp;A183,'Main File'!A:O,15,0),0)</f>
        <v>0</v>
      </c>
    </row>
    <row r="184" spans="1:11" x14ac:dyDescent="0.25">
      <c r="A184" s="9">
        <f t="shared" si="2"/>
        <v>43371</v>
      </c>
      <c r="B184" s="26">
        <f>IFERROR(+VLOOKUP("LDDAF2"&amp;A184,'Main File'!A:O,6,0),0)</f>
        <v>0</v>
      </c>
      <c r="C184" s="26">
        <f>IFERROR(+VLOOKUP("LDDAF2"&amp;A184,'Main File'!A:O,7,0),0)</f>
        <v>0</v>
      </c>
      <c r="D184" s="26">
        <f>IFERROR(+VLOOKUP("LDDAF2"&amp;A184,'Main File'!A:O,8,0),0)</f>
        <v>0</v>
      </c>
      <c r="E184" s="26">
        <f>IFERROR(+VLOOKUP("LDDAF2"&amp;A184,'Main File'!A:O,9,0),0)</f>
        <v>0</v>
      </c>
      <c r="F184" s="26">
        <f>IFERROR(+VLOOKUP("LDDAF2"&amp;A184,'Main File'!A:O,10,0),0)</f>
        <v>0</v>
      </c>
      <c r="G184" s="26">
        <f>IFERROR(+VLOOKUP("LDDAF2"&amp;A184,'Main File'!A:O,11,0),0)</f>
        <v>0</v>
      </c>
      <c r="H184" s="26">
        <f>IFERROR(+VLOOKUP("LDDAF2"&amp;A184,'Main File'!A:O,12,0),0)</f>
        <v>0</v>
      </c>
      <c r="I184" s="26">
        <f>IFERROR(+VLOOKUP("LDDAF2"&amp;A184,'Main File'!A:O,13,0),0)</f>
        <v>0</v>
      </c>
      <c r="J184" s="26">
        <f>IFERROR(+VLOOKUP("LDDAF2"&amp;A184,'Main File'!A:O,14,0),0)</f>
        <v>0</v>
      </c>
      <c r="K184" s="26">
        <f>IFERROR(+VLOOKUP("LDDAF2"&amp;A184,'Main File'!A:O,15,0),0)</f>
        <v>0</v>
      </c>
    </row>
    <row r="185" spans="1:11" x14ac:dyDescent="0.25">
      <c r="A185" s="9">
        <f t="shared" si="2"/>
        <v>43372</v>
      </c>
      <c r="B185" s="26">
        <f>IFERROR(+VLOOKUP("LDDAF2"&amp;A185,'Main File'!A:O,6,0),0)</f>
        <v>0</v>
      </c>
      <c r="C185" s="26">
        <f>IFERROR(+VLOOKUP("LDDAF2"&amp;A185,'Main File'!A:O,7,0),0)</f>
        <v>0</v>
      </c>
      <c r="D185" s="26">
        <f>IFERROR(+VLOOKUP("LDDAF2"&amp;A185,'Main File'!A:O,8,0),0)</f>
        <v>0</v>
      </c>
      <c r="E185" s="26">
        <f>IFERROR(+VLOOKUP("LDDAF2"&amp;A185,'Main File'!A:O,9,0),0)</f>
        <v>0</v>
      </c>
      <c r="F185" s="26">
        <f>IFERROR(+VLOOKUP("LDDAF2"&amp;A185,'Main File'!A:O,10,0),0)</f>
        <v>0</v>
      </c>
      <c r="G185" s="26">
        <f>IFERROR(+VLOOKUP("LDDAF2"&amp;A185,'Main File'!A:O,11,0),0)</f>
        <v>0</v>
      </c>
      <c r="H185" s="26">
        <f>IFERROR(+VLOOKUP("LDDAF2"&amp;A185,'Main File'!A:O,12,0),0)</f>
        <v>0</v>
      </c>
      <c r="I185" s="26">
        <f>IFERROR(+VLOOKUP("LDDAF2"&amp;A185,'Main File'!A:O,13,0),0)</f>
        <v>0</v>
      </c>
      <c r="J185" s="26">
        <f>IFERROR(+VLOOKUP("LDDAF2"&amp;A185,'Main File'!A:O,14,0),0)</f>
        <v>0</v>
      </c>
      <c r="K185" s="26">
        <f>IFERROR(+VLOOKUP("LDDAF2"&amp;A185,'Main File'!A:O,15,0),0)</f>
        <v>0</v>
      </c>
    </row>
    <row r="186" spans="1:11" x14ac:dyDescent="0.25">
      <c r="A186" s="9">
        <f t="shared" si="2"/>
        <v>43373</v>
      </c>
      <c r="B186" s="26">
        <f>IFERROR(+VLOOKUP("LDDAF2"&amp;A186,'Main File'!A:O,6,0),0)</f>
        <v>0</v>
      </c>
      <c r="C186" s="26">
        <f>IFERROR(+VLOOKUP("LDDAF2"&amp;A186,'Main File'!A:O,7,0),0)</f>
        <v>0</v>
      </c>
      <c r="D186" s="26">
        <f>IFERROR(+VLOOKUP("LDDAF2"&amp;A186,'Main File'!A:O,8,0),0)</f>
        <v>0</v>
      </c>
      <c r="E186" s="26">
        <f>IFERROR(+VLOOKUP("LDDAF2"&amp;A186,'Main File'!A:O,9,0),0)</f>
        <v>0</v>
      </c>
      <c r="F186" s="26">
        <f>IFERROR(+VLOOKUP("LDDAF2"&amp;A186,'Main File'!A:O,10,0),0)</f>
        <v>0</v>
      </c>
      <c r="G186" s="26">
        <f>IFERROR(+VLOOKUP("LDDAF2"&amp;A186,'Main File'!A:O,11,0),0)</f>
        <v>0</v>
      </c>
      <c r="H186" s="26">
        <f>IFERROR(+VLOOKUP("LDDAF2"&amp;A186,'Main File'!A:O,12,0),0)</f>
        <v>0</v>
      </c>
      <c r="I186" s="26">
        <f>IFERROR(+VLOOKUP("LDDAF2"&amp;A186,'Main File'!A:O,13,0),0)</f>
        <v>0</v>
      </c>
      <c r="J186" s="26">
        <f>IFERROR(+VLOOKUP("LDDAF2"&amp;A186,'Main File'!A:O,14,0),0)</f>
        <v>0</v>
      </c>
      <c r="K186" s="26">
        <f>IFERROR(+VLOOKUP("LDDAF2"&amp;A186,'Main File'!A:O,15,0),0)</f>
        <v>0</v>
      </c>
    </row>
    <row r="187" spans="1:11" x14ac:dyDescent="0.25">
      <c r="A187" s="9">
        <f t="shared" si="2"/>
        <v>43374</v>
      </c>
      <c r="B187" s="26">
        <f>IFERROR(+VLOOKUP("LDDAF2"&amp;A187,'Main File'!A:O,6,0),0)</f>
        <v>0</v>
      </c>
      <c r="C187" s="26">
        <f>IFERROR(+VLOOKUP("LDDAF2"&amp;A187,'Main File'!A:O,7,0),0)</f>
        <v>0</v>
      </c>
      <c r="D187" s="26">
        <f>IFERROR(+VLOOKUP("LDDAF2"&amp;A187,'Main File'!A:O,8,0),0)</f>
        <v>0</v>
      </c>
      <c r="E187" s="26">
        <f>IFERROR(+VLOOKUP("LDDAF2"&amp;A187,'Main File'!A:O,9,0),0)</f>
        <v>0</v>
      </c>
      <c r="F187" s="26">
        <f>IFERROR(+VLOOKUP("LDDAF2"&amp;A187,'Main File'!A:O,10,0),0)</f>
        <v>0</v>
      </c>
      <c r="G187" s="26">
        <f>IFERROR(+VLOOKUP("LDDAF2"&amp;A187,'Main File'!A:O,11,0),0)</f>
        <v>0</v>
      </c>
      <c r="H187" s="26">
        <f>IFERROR(+VLOOKUP("LDDAF2"&amp;A187,'Main File'!A:O,12,0),0)</f>
        <v>0</v>
      </c>
      <c r="I187" s="26">
        <f>IFERROR(+VLOOKUP("LDDAF2"&amp;A187,'Main File'!A:O,13,0),0)</f>
        <v>0</v>
      </c>
      <c r="J187" s="26">
        <f>IFERROR(+VLOOKUP("LDDAF2"&amp;A187,'Main File'!A:O,14,0),0)</f>
        <v>0</v>
      </c>
      <c r="K187" s="26">
        <f>IFERROR(+VLOOKUP("LDDAF2"&amp;A187,'Main File'!A:O,15,0),0)</f>
        <v>0</v>
      </c>
    </row>
    <row r="188" spans="1:11" x14ac:dyDescent="0.25">
      <c r="A188" s="9">
        <f t="shared" si="2"/>
        <v>43375</v>
      </c>
      <c r="B188" s="26">
        <f>IFERROR(+VLOOKUP("LDDAF2"&amp;A188,'Main File'!A:O,6,0),0)</f>
        <v>0</v>
      </c>
      <c r="C188" s="26">
        <f>IFERROR(+VLOOKUP("LDDAF2"&amp;A188,'Main File'!A:O,7,0),0)</f>
        <v>0</v>
      </c>
      <c r="D188" s="26">
        <f>IFERROR(+VLOOKUP("LDDAF2"&amp;A188,'Main File'!A:O,8,0),0)</f>
        <v>0</v>
      </c>
      <c r="E188" s="26">
        <f>IFERROR(+VLOOKUP("LDDAF2"&amp;A188,'Main File'!A:O,9,0),0)</f>
        <v>0</v>
      </c>
      <c r="F188" s="26">
        <f>IFERROR(+VLOOKUP("LDDAF2"&amp;A188,'Main File'!A:O,10,0),0)</f>
        <v>0</v>
      </c>
      <c r="G188" s="26">
        <f>IFERROR(+VLOOKUP("LDDAF2"&amp;A188,'Main File'!A:O,11,0),0)</f>
        <v>0</v>
      </c>
      <c r="H188" s="26">
        <f>IFERROR(+VLOOKUP("LDDAF2"&amp;A188,'Main File'!A:O,12,0),0)</f>
        <v>0</v>
      </c>
      <c r="I188" s="26">
        <f>IFERROR(+VLOOKUP("LDDAF2"&amp;A188,'Main File'!A:O,13,0),0)</f>
        <v>0</v>
      </c>
      <c r="J188" s="26">
        <f>IFERROR(+VLOOKUP("LDDAF2"&amp;A188,'Main File'!A:O,14,0),0)</f>
        <v>0</v>
      </c>
      <c r="K188" s="26">
        <f>IFERROR(+VLOOKUP("LDDAF2"&amp;A188,'Main File'!A:O,15,0),0)</f>
        <v>0</v>
      </c>
    </row>
    <row r="189" spans="1:11" x14ac:dyDescent="0.25">
      <c r="A189" s="9">
        <f t="shared" si="2"/>
        <v>43376</v>
      </c>
      <c r="B189" s="26">
        <f>IFERROR(+VLOOKUP("LDDAF2"&amp;A189,'Main File'!A:O,6,0),0)</f>
        <v>0</v>
      </c>
      <c r="C189" s="26">
        <f>IFERROR(+VLOOKUP("LDDAF2"&amp;A189,'Main File'!A:O,7,0),0)</f>
        <v>0</v>
      </c>
      <c r="D189" s="26">
        <f>IFERROR(+VLOOKUP("LDDAF2"&amp;A189,'Main File'!A:O,8,0),0)</f>
        <v>0</v>
      </c>
      <c r="E189" s="26">
        <f>IFERROR(+VLOOKUP("LDDAF2"&amp;A189,'Main File'!A:O,9,0),0)</f>
        <v>0</v>
      </c>
      <c r="F189" s="26">
        <f>IFERROR(+VLOOKUP("LDDAF2"&amp;A189,'Main File'!A:O,10,0),0)</f>
        <v>0</v>
      </c>
      <c r="G189" s="26">
        <f>IFERROR(+VLOOKUP("LDDAF2"&amp;A189,'Main File'!A:O,11,0),0)</f>
        <v>0</v>
      </c>
      <c r="H189" s="26">
        <f>IFERROR(+VLOOKUP("LDDAF2"&amp;A189,'Main File'!A:O,12,0),0)</f>
        <v>0</v>
      </c>
      <c r="I189" s="26">
        <f>IFERROR(+VLOOKUP("LDDAF2"&amp;A189,'Main File'!A:O,13,0),0)</f>
        <v>0</v>
      </c>
      <c r="J189" s="26">
        <f>IFERROR(+VLOOKUP("LDDAF2"&amp;A189,'Main File'!A:O,14,0),0)</f>
        <v>0</v>
      </c>
      <c r="K189" s="26">
        <f>IFERROR(+VLOOKUP("LDDAF2"&amp;A189,'Main File'!A:O,15,0),0)</f>
        <v>0</v>
      </c>
    </row>
    <row r="190" spans="1:11" x14ac:dyDescent="0.25">
      <c r="A190" s="9">
        <f t="shared" si="2"/>
        <v>43377</v>
      </c>
      <c r="B190" s="26">
        <f>IFERROR(+VLOOKUP("LDDAF2"&amp;A190,'Main File'!A:O,6,0),0)</f>
        <v>0</v>
      </c>
      <c r="C190" s="26">
        <f>IFERROR(+VLOOKUP("LDDAF2"&amp;A190,'Main File'!A:O,7,0),0)</f>
        <v>0</v>
      </c>
      <c r="D190" s="26">
        <f>IFERROR(+VLOOKUP("LDDAF2"&amp;A190,'Main File'!A:O,8,0),0)</f>
        <v>0</v>
      </c>
      <c r="E190" s="26">
        <f>IFERROR(+VLOOKUP("LDDAF2"&amp;A190,'Main File'!A:O,9,0),0)</f>
        <v>0</v>
      </c>
      <c r="F190" s="26">
        <f>IFERROR(+VLOOKUP("LDDAF2"&amp;A190,'Main File'!A:O,10,0),0)</f>
        <v>0</v>
      </c>
      <c r="G190" s="26">
        <f>IFERROR(+VLOOKUP("LDDAF2"&amp;A190,'Main File'!A:O,11,0),0)</f>
        <v>0</v>
      </c>
      <c r="H190" s="26">
        <f>IFERROR(+VLOOKUP("LDDAF2"&amp;A190,'Main File'!A:O,12,0),0)</f>
        <v>0</v>
      </c>
      <c r="I190" s="26">
        <f>IFERROR(+VLOOKUP("LDDAF2"&amp;A190,'Main File'!A:O,13,0),0)</f>
        <v>0</v>
      </c>
      <c r="J190" s="26">
        <f>IFERROR(+VLOOKUP("LDDAF2"&amp;A190,'Main File'!A:O,14,0),0)</f>
        <v>0</v>
      </c>
      <c r="K190" s="26">
        <f>IFERROR(+VLOOKUP("LDDAF2"&amp;A190,'Main File'!A:O,15,0),0)</f>
        <v>0</v>
      </c>
    </row>
    <row r="191" spans="1:11" x14ac:dyDescent="0.25">
      <c r="A191" s="9">
        <f t="shared" si="2"/>
        <v>43378</v>
      </c>
      <c r="B191" s="26">
        <f>IFERROR(+VLOOKUP("LDDAF2"&amp;A191,'Main File'!A:O,6,0),0)</f>
        <v>0</v>
      </c>
      <c r="C191" s="26">
        <f>IFERROR(+VLOOKUP("LDDAF2"&amp;A191,'Main File'!A:O,7,0),0)</f>
        <v>0</v>
      </c>
      <c r="D191" s="26">
        <f>IFERROR(+VLOOKUP("LDDAF2"&amp;A191,'Main File'!A:O,8,0),0)</f>
        <v>0</v>
      </c>
      <c r="E191" s="26">
        <f>IFERROR(+VLOOKUP("LDDAF2"&amp;A191,'Main File'!A:O,9,0),0)</f>
        <v>0</v>
      </c>
      <c r="F191" s="26">
        <f>IFERROR(+VLOOKUP("LDDAF2"&amp;A191,'Main File'!A:O,10,0),0)</f>
        <v>0</v>
      </c>
      <c r="G191" s="26">
        <f>IFERROR(+VLOOKUP("LDDAF2"&amp;A191,'Main File'!A:O,11,0),0)</f>
        <v>0</v>
      </c>
      <c r="H191" s="26">
        <f>IFERROR(+VLOOKUP("LDDAF2"&amp;A191,'Main File'!A:O,12,0),0)</f>
        <v>0</v>
      </c>
      <c r="I191" s="26">
        <f>IFERROR(+VLOOKUP("LDDAF2"&amp;A191,'Main File'!A:O,13,0),0)</f>
        <v>0</v>
      </c>
      <c r="J191" s="26">
        <f>IFERROR(+VLOOKUP("LDDAF2"&amp;A191,'Main File'!A:O,14,0),0)</f>
        <v>0</v>
      </c>
      <c r="K191" s="26">
        <f>IFERROR(+VLOOKUP("LDDAF2"&amp;A191,'Main File'!A:O,15,0),0)</f>
        <v>0</v>
      </c>
    </row>
    <row r="192" spans="1:11" x14ac:dyDescent="0.25">
      <c r="A192" s="9">
        <f t="shared" si="2"/>
        <v>43379</v>
      </c>
      <c r="B192" s="26">
        <f>IFERROR(+VLOOKUP("LDDAF2"&amp;A192,'Main File'!A:O,6,0),0)</f>
        <v>0</v>
      </c>
      <c r="C192" s="26">
        <f>IFERROR(+VLOOKUP("LDDAF2"&amp;A192,'Main File'!A:O,7,0),0)</f>
        <v>0</v>
      </c>
      <c r="D192" s="26">
        <f>IFERROR(+VLOOKUP("LDDAF2"&amp;A192,'Main File'!A:O,8,0),0)</f>
        <v>0</v>
      </c>
      <c r="E192" s="26">
        <f>IFERROR(+VLOOKUP("LDDAF2"&amp;A192,'Main File'!A:O,9,0),0)</f>
        <v>0</v>
      </c>
      <c r="F192" s="26">
        <f>IFERROR(+VLOOKUP("LDDAF2"&amp;A192,'Main File'!A:O,10,0),0)</f>
        <v>0</v>
      </c>
      <c r="G192" s="26">
        <f>IFERROR(+VLOOKUP("LDDAF2"&amp;A192,'Main File'!A:O,11,0),0)</f>
        <v>0</v>
      </c>
      <c r="H192" s="26">
        <f>IFERROR(+VLOOKUP("LDDAF2"&amp;A192,'Main File'!A:O,12,0),0)</f>
        <v>0</v>
      </c>
      <c r="I192" s="26">
        <f>IFERROR(+VLOOKUP("LDDAF2"&amp;A192,'Main File'!A:O,13,0),0)</f>
        <v>0</v>
      </c>
      <c r="J192" s="26">
        <f>IFERROR(+VLOOKUP("LDDAF2"&amp;A192,'Main File'!A:O,14,0),0)</f>
        <v>0</v>
      </c>
      <c r="K192" s="26">
        <f>IFERROR(+VLOOKUP("LDDAF2"&amp;A192,'Main File'!A:O,15,0),0)</f>
        <v>0</v>
      </c>
    </row>
    <row r="193" spans="1:11" x14ac:dyDescent="0.25">
      <c r="A193" s="9">
        <f t="shared" si="2"/>
        <v>43380</v>
      </c>
      <c r="B193" s="26">
        <f>IFERROR(+VLOOKUP("LDDAF2"&amp;A193,'Main File'!A:O,6,0),0)</f>
        <v>0</v>
      </c>
      <c r="C193" s="26">
        <f>IFERROR(+VLOOKUP("LDDAF2"&amp;A193,'Main File'!A:O,7,0),0)</f>
        <v>0</v>
      </c>
      <c r="D193" s="26">
        <f>IFERROR(+VLOOKUP("LDDAF2"&amp;A193,'Main File'!A:O,8,0),0)</f>
        <v>0</v>
      </c>
      <c r="E193" s="26">
        <f>IFERROR(+VLOOKUP("LDDAF2"&amp;A193,'Main File'!A:O,9,0),0)</f>
        <v>0</v>
      </c>
      <c r="F193" s="26">
        <f>IFERROR(+VLOOKUP("LDDAF2"&amp;A193,'Main File'!A:O,10,0),0)</f>
        <v>0</v>
      </c>
      <c r="G193" s="26">
        <f>IFERROR(+VLOOKUP("LDDAF2"&amp;A193,'Main File'!A:O,11,0),0)</f>
        <v>0</v>
      </c>
      <c r="H193" s="26">
        <f>IFERROR(+VLOOKUP("LDDAF2"&amp;A193,'Main File'!A:O,12,0),0)</f>
        <v>0</v>
      </c>
      <c r="I193" s="26">
        <f>IFERROR(+VLOOKUP("LDDAF2"&amp;A193,'Main File'!A:O,13,0),0)</f>
        <v>0</v>
      </c>
      <c r="J193" s="26">
        <f>IFERROR(+VLOOKUP("LDDAF2"&amp;A193,'Main File'!A:O,14,0),0)</f>
        <v>0</v>
      </c>
      <c r="K193" s="26">
        <f>IFERROR(+VLOOKUP("LDDAF2"&amp;A193,'Main File'!A:O,15,0),0)</f>
        <v>0</v>
      </c>
    </row>
    <row r="194" spans="1:11" x14ac:dyDescent="0.25">
      <c r="A194" s="9">
        <f t="shared" si="2"/>
        <v>43381</v>
      </c>
      <c r="B194" s="26">
        <f>IFERROR(+VLOOKUP("LDDAF2"&amp;A194,'Main File'!A:O,6,0),0)</f>
        <v>0</v>
      </c>
      <c r="C194" s="26">
        <f>IFERROR(+VLOOKUP("LDDAF2"&amp;A194,'Main File'!A:O,7,0),0)</f>
        <v>0</v>
      </c>
      <c r="D194" s="26">
        <f>IFERROR(+VLOOKUP("LDDAF2"&amp;A194,'Main File'!A:O,8,0),0)</f>
        <v>0</v>
      </c>
      <c r="E194" s="26">
        <f>IFERROR(+VLOOKUP("LDDAF2"&amp;A194,'Main File'!A:O,9,0),0)</f>
        <v>0</v>
      </c>
      <c r="F194" s="26">
        <f>IFERROR(+VLOOKUP("LDDAF2"&amp;A194,'Main File'!A:O,10,0),0)</f>
        <v>0</v>
      </c>
      <c r="G194" s="26">
        <f>IFERROR(+VLOOKUP("LDDAF2"&amp;A194,'Main File'!A:O,11,0),0)</f>
        <v>0</v>
      </c>
      <c r="H194" s="26">
        <f>IFERROR(+VLOOKUP("LDDAF2"&amp;A194,'Main File'!A:O,12,0),0)</f>
        <v>0</v>
      </c>
      <c r="I194" s="26">
        <f>IFERROR(+VLOOKUP("LDDAF2"&amp;A194,'Main File'!A:O,13,0),0)</f>
        <v>0</v>
      </c>
      <c r="J194" s="26">
        <f>IFERROR(+VLOOKUP("LDDAF2"&amp;A194,'Main File'!A:O,14,0),0)</f>
        <v>0</v>
      </c>
      <c r="K194" s="26">
        <f>IFERROR(+VLOOKUP("LDDAF2"&amp;A194,'Main File'!A:O,15,0),0)</f>
        <v>0</v>
      </c>
    </row>
    <row r="195" spans="1:11" x14ac:dyDescent="0.25">
      <c r="A195" s="9">
        <f t="shared" si="2"/>
        <v>43382</v>
      </c>
      <c r="B195" s="26">
        <f>IFERROR(+VLOOKUP("LDDAF2"&amp;A195,'Main File'!A:O,6,0),0)</f>
        <v>0</v>
      </c>
      <c r="C195" s="26">
        <f>IFERROR(+VLOOKUP("LDDAF2"&amp;A195,'Main File'!A:O,7,0),0)</f>
        <v>0</v>
      </c>
      <c r="D195" s="26">
        <f>IFERROR(+VLOOKUP("LDDAF2"&amp;A195,'Main File'!A:O,8,0),0)</f>
        <v>0</v>
      </c>
      <c r="E195" s="26">
        <f>IFERROR(+VLOOKUP("LDDAF2"&amp;A195,'Main File'!A:O,9,0),0)</f>
        <v>0</v>
      </c>
      <c r="F195" s="26">
        <f>IFERROR(+VLOOKUP("LDDAF2"&amp;A195,'Main File'!A:O,10,0),0)</f>
        <v>0</v>
      </c>
      <c r="G195" s="26">
        <f>IFERROR(+VLOOKUP("LDDAF2"&amp;A195,'Main File'!A:O,11,0),0)</f>
        <v>0</v>
      </c>
      <c r="H195" s="26">
        <f>IFERROR(+VLOOKUP("LDDAF2"&amp;A195,'Main File'!A:O,12,0),0)</f>
        <v>0</v>
      </c>
      <c r="I195" s="26">
        <f>IFERROR(+VLOOKUP("LDDAF2"&amp;A195,'Main File'!A:O,13,0),0)</f>
        <v>0</v>
      </c>
      <c r="J195" s="26">
        <f>IFERROR(+VLOOKUP("LDDAF2"&amp;A195,'Main File'!A:O,14,0),0)</f>
        <v>0</v>
      </c>
      <c r="K195" s="26">
        <f>IFERROR(+VLOOKUP("LDDAF2"&amp;A195,'Main File'!A:O,15,0),0)</f>
        <v>0</v>
      </c>
    </row>
    <row r="196" spans="1:11" x14ac:dyDescent="0.25">
      <c r="A196" s="9">
        <f t="shared" si="2"/>
        <v>43383</v>
      </c>
      <c r="B196" s="26">
        <f>IFERROR(+VLOOKUP("LDDAF2"&amp;A196,'Main File'!A:O,6,0),0)</f>
        <v>0</v>
      </c>
      <c r="C196" s="26">
        <f>IFERROR(+VLOOKUP("LDDAF2"&amp;A196,'Main File'!A:O,7,0),0)</f>
        <v>0</v>
      </c>
      <c r="D196" s="26">
        <f>IFERROR(+VLOOKUP("LDDAF2"&amp;A196,'Main File'!A:O,8,0),0)</f>
        <v>0</v>
      </c>
      <c r="E196" s="26">
        <f>IFERROR(+VLOOKUP("LDDAF2"&amp;A196,'Main File'!A:O,9,0),0)</f>
        <v>0</v>
      </c>
      <c r="F196" s="26">
        <f>IFERROR(+VLOOKUP("LDDAF2"&amp;A196,'Main File'!A:O,10,0),0)</f>
        <v>0</v>
      </c>
      <c r="G196" s="26">
        <f>IFERROR(+VLOOKUP("LDDAF2"&amp;A196,'Main File'!A:O,11,0),0)</f>
        <v>0</v>
      </c>
      <c r="H196" s="26">
        <f>IFERROR(+VLOOKUP("LDDAF2"&amp;A196,'Main File'!A:O,12,0),0)</f>
        <v>0</v>
      </c>
      <c r="I196" s="26">
        <f>IFERROR(+VLOOKUP("LDDAF2"&amp;A196,'Main File'!A:O,13,0),0)</f>
        <v>0</v>
      </c>
      <c r="J196" s="26">
        <f>IFERROR(+VLOOKUP("LDDAF2"&amp;A196,'Main File'!A:O,14,0),0)</f>
        <v>0</v>
      </c>
      <c r="K196" s="26">
        <f>IFERROR(+VLOOKUP("LDDAF2"&amp;A196,'Main File'!A:O,15,0),0)</f>
        <v>0</v>
      </c>
    </row>
    <row r="197" spans="1:11" x14ac:dyDescent="0.25">
      <c r="A197" s="9">
        <f t="shared" si="2"/>
        <v>43384</v>
      </c>
      <c r="B197" s="26">
        <f>IFERROR(+VLOOKUP("LDDAF2"&amp;A197,'Main File'!A:O,6,0),0)</f>
        <v>0</v>
      </c>
      <c r="C197" s="26">
        <f>IFERROR(+VLOOKUP("LDDAF2"&amp;A197,'Main File'!A:O,7,0),0)</f>
        <v>0</v>
      </c>
      <c r="D197" s="26">
        <f>IFERROR(+VLOOKUP("LDDAF2"&amp;A197,'Main File'!A:O,8,0),0)</f>
        <v>0</v>
      </c>
      <c r="E197" s="26">
        <f>IFERROR(+VLOOKUP("LDDAF2"&amp;A197,'Main File'!A:O,9,0),0)</f>
        <v>0</v>
      </c>
      <c r="F197" s="26">
        <f>IFERROR(+VLOOKUP("LDDAF2"&amp;A197,'Main File'!A:O,10,0),0)</f>
        <v>0</v>
      </c>
      <c r="G197" s="26">
        <f>IFERROR(+VLOOKUP("LDDAF2"&amp;A197,'Main File'!A:O,11,0),0)</f>
        <v>0</v>
      </c>
      <c r="H197" s="26">
        <f>IFERROR(+VLOOKUP("LDDAF2"&amp;A197,'Main File'!A:O,12,0),0)</f>
        <v>0</v>
      </c>
      <c r="I197" s="26">
        <f>IFERROR(+VLOOKUP("LDDAF2"&amp;A197,'Main File'!A:O,13,0),0)</f>
        <v>0</v>
      </c>
      <c r="J197" s="26">
        <f>IFERROR(+VLOOKUP("LDDAF2"&amp;A197,'Main File'!A:O,14,0),0)</f>
        <v>0</v>
      </c>
      <c r="K197" s="26">
        <f>IFERROR(+VLOOKUP("LDDAF2"&amp;A197,'Main File'!A:O,15,0),0)</f>
        <v>0</v>
      </c>
    </row>
    <row r="198" spans="1:11" x14ac:dyDescent="0.25">
      <c r="A198" s="9">
        <f t="shared" si="2"/>
        <v>43385</v>
      </c>
      <c r="B198" s="26">
        <f>IFERROR(+VLOOKUP("LDDAF2"&amp;A198,'Main File'!A:O,6,0),0)</f>
        <v>0</v>
      </c>
      <c r="C198" s="26">
        <f>IFERROR(+VLOOKUP("LDDAF2"&amp;A198,'Main File'!A:O,7,0),0)</f>
        <v>0</v>
      </c>
      <c r="D198" s="26">
        <f>IFERROR(+VLOOKUP("LDDAF2"&amp;A198,'Main File'!A:O,8,0),0)</f>
        <v>0</v>
      </c>
      <c r="E198" s="26">
        <f>IFERROR(+VLOOKUP("LDDAF2"&amp;A198,'Main File'!A:O,9,0),0)</f>
        <v>0</v>
      </c>
      <c r="F198" s="26">
        <f>IFERROR(+VLOOKUP("LDDAF2"&amp;A198,'Main File'!A:O,10,0),0)</f>
        <v>0</v>
      </c>
      <c r="G198" s="26">
        <f>IFERROR(+VLOOKUP("LDDAF2"&amp;A198,'Main File'!A:O,11,0),0)</f>
        <v>0</v>
      </c>
      <c r="H198" s="26">
        <f>IFERROR(+VLOOKUP("LDDAF2"&amp;A198,'Main File'!A:O,12,0),0)</f>
        <v>0</v>
      </c>
      <c r="I198" s="26">
        <f>IFERROR(+VLOOKUP("LDDAF2"&amp;A198,'Main File'!A:O,13,0),0)</f>
        <v>0</v>
      </c>
      <c r="J198" s="26">
        <f>IFERROR(+VLOOKUP("LDDAF2"&amp;A198,'Main File'!A:O,14,0),0)</f>
        <v>0</v>
      </c>
      <c r="K198" s="26">
        <f>IFERROR(+VLOOKUP("LDDAF2"&amp;A198,'Main File'!A:O,15,0),0)</f>
        <v>0</v>
      </c>
    </row>
    <row r="199" spans="1:11" x14ac:dyDescent="0.25">
      <c r="A199" s="9">
        <f t="shared" ref="A199:A262" si="3">+A198+1</f>
        <v>43386</v>
      </c>
      <c r="B199" s="26">
        <f>IFERROR(+VLOOKUP("LDDAF2"&amp;A199,'Main File'!A:O,6,0),0)</f>
        <v>0</v>
      </c>
      <c r="C199" s="26">
        <f>IFERROR(+VLOOKUP("LDDAF2"&amp;A199,'Main File'!A:O,7,0),0)</f>
        <v>0</v>
      </c>
      <c r="D199" s="26">
        <f>IFERROR(+VLOOKUP("LDDAF2"&amp;A199,'Main File'!A:O,8,0),0)</f>
        <v>0</v>
      </c>
      <c r="E199" s="26">
        <f>IFERROR(+VLOOKUP("LDDAF2"&amp;A199,'Main File'!A:O,9,0),0)</f>
        <v>0</v>
      </c>
      <c r="F199" s="26">
        <f>IFERROR(+VLOOKUP("LDDAF2"&amp;A199,'Main File'!A:O,10,0),0)</f>
        <v>0</v>
      </c>
      <c r="G199" s="26">
        <f>IFERROR(+VLOOKUP("LDDAF2"&amp;A199,'Main File'!A:O,11,0),0)</f>
        <v>0</v>
      </c>
      <c r="H199" s="26">
        <f>IFERROR(+VLOOKUP("LDDAF2"&amp;A199,'Main File'!A:O,12,0),0)</f>
        <v>0</v>
      </c>
      <c r="I199" s="26">
        <f>IFERROR(+VLOOKUP("LDDAF2"&amp;A199,'Main File'!A:O,13,0),0)</f>
        <v>0</v>
      </c>
      <c r="J199" s="26">
        <f>IFERROR(+VLOOKUP("LDDAF2"&amp;A199,'Main File'!A:O,14,0),0)</f>
        <v>0</v>
      </c>
      <c r="K199" s="26">
        <f>IFERROR(+VLOOKUP("LDDAF2"&amp;A199,'Main File'!A:O,15,0),0)</f>
        <v>0</v>
      </c>
    </row>
    <row r="200" spans="1:11" x14ac:dyDescent="0.25">
      <c r="A200" s="9">
        <f t="shared" si="3"/>
        <v>43387</v>
      </c>
      <c r="B200" s="26">
        <f>IFERROR(+VLOOKUP("LDDAF2"&amp;A200,'Main File'!A:O,6,0),0)</f>
        <v>0</v>
      </c>
      <c r="C200" s="26">
        <f>IFERROR(+VLOOKUP("LDDAF2"&amp;A200,'Main File'!A:O,7,0),0)</f>
        <v>0</v>
      </c>
      <c r="D200" s="26">
        <f>IFERROR(+VLOOKUP("LDDAF2"&amp;A200,'Main File'!A:O,8,0),0)</f>
        <v>0</v>
      </c>
      <c r="E200" s="26">
        <f>IFERROR(+VLOOKUP("LDDAF2"&amp;A200,'Main File'!A:O,9,0),0)</f>
        <v>0</v>
      </c>
      <c r="F200" s="26">
        <f>IFERROR(+VLOOKUP("LDDAF2"&amp;A200,'Main File'!A:O,10,0),0)</f>
        <v>0</v>
      </c>
      <c r="G200" s="26">
        <f>IFERROR(+VLOOKUP("LDDAF2"&amp;A200,'Main File'!A:O,11,0),0)</f>
        <v>0</v>
      </c>
      <c r="H200" s="26">
        <f>IFERROR(+VLOOKUP("LDDAF2"&amp;A200,'Main File'!A:O,12,0),0)</f>
        <v>0</v>
      </c>
      <c r="I200" s="26">
        <f>IFERROR(+VLOOKUP("LDDAF2"&amp;A200,'Main File'!A:O,13,0),0)</f>
        <v>0</v>
      </c>
      <c r="J200" s="26">
        <f>IFERROR(+VLOOKUP("LDDAF2"&amp;A200,'Main File'!A:O,14,0),0)</f>
        <v>0</v>
      </c>
      <c r="K200" s="26">
        <f>IFERROR(+VLOOKUP("LDDAF2"&amp;A200,'Main File'!A:O,15,0),0)</f>
        <v>0</v>
      </c>
    </row>
    <row r="201" spans="1:11" x14ac:dyDescent="0.25">
      <c r="A201" s="9">
        <f t="shared" si="3"/>
        <v>43388</v>
      </c>
      <c r="B201" s="26">
        <f>IFERROR(+VLOOKUP("LDDAF2"&amp;A201,'Main File'!A:O,6,0),0)</f>
        <v>0</v>
      </c>
      <c r="C201" s="26">
        <f>IFERROR(+VLOOKUP("LDDAF2"&amp;A201,'Main File'!A:O,7,0),0)</f>
        <v>0</v>
      </c>
      <c r="D201" s="26">
        <f>IFERROR(+VLOOKUP("LDDAF2"&amp;A201,'Main File'!A:O,8,0),0)</f>
        <v>0</v>
      </c>
      <c r="E201" s="26">
        <f>IFERROR(+VLOOKUP("LDDAF2"&amp;A201,'Main File'!A:O,9,0),0)</f>
        <v>0</v>
      </c>
      <c r="F201" s="26">
        <f>IFERROR(+VLOOKUP("LDDAF2"&amp;A201,'Main File'!A:O,10,0),0)</f>
        <v>0</v>
      </c>
      <c r="G201" s="26">
        <f>IFERROR(+VLOOKUP("LDDAF2"&amp;A201,'Main File'!A:O,11,0),0)</f>
        <v>0</v>
      </c>
      <c r="H201" s="26">
        <f>IFERROR(+VLOOKUP("LDDAF2"&amp;A201,'Main File'!A:O,12,0),0)</f>
        <v>0</v>
      </c>
      <c r="I201" s="26">
        <f>IFERROR(+VLOOKUP("LDDAF2"&amp;A201,'Main File'!A:O,13,0),0)</f>
        <v>0</v>
      </c>
      <c r="J201" s="26">
        <f>IFERROR(+VLOOKUP("LDDAF2"&amp;A201,'Main File'!A:O,14,0),0)</f>
        <v>0</v>
      </c>
      <c r="K201" s="26">
        <f>IFERROR(+VLOOKUP("LDDAF2"&amp;A201,'Main File'!A:O,15,0),0)</f>
        <v>0</v>
      </c>
    </row>
    <row r="202" spans="1:11" x14ac:dyDescent="0.25">
      <c r="A202" s="9">
        <f t="shared" si="3"/>
        <v>43389</v>
      </c>
      <c r="B202" s="26">
        <f>IFERROR(+VLOOKUP("LDDAF2"&amp;A202,'Main File'!A:O,6,0),0)</f>
        <v>0</v>
      </c>
      <c r="C202" s="26">
        <f>IFERROR(+VLOOKUP("LDDAF2"&amp;A202,'Main File'!A:O,7,0),0)</f>
        <v>0</v>
      </c>
      <c r="D202" s="26">
        <f>IFERROR(+VLOOKUP("LDDAF2"&amp;A202,'Main File'!A:O,8,0),0)</f>
        <v>0</v>
      </c>
      <c r="E202" s="26">
        <f>IFERROR(+VLOOKUP("LDDAF2"&amp;A202,'Main File'!A:O,9,0),0)</f>
        <v>0</v>
      </c>
      <c r="F202" s="26">
        <f>IFERROR(+VLOOKUP("LDDAF2"&amp;A202,'Main File'!A:O,10,0),0)</f>
        <v>0</v>
      </c>
      <c r="G202" s="26">
        <f>IFERROR(+VLOOKUP("LDDAF2"&amp;A202,'Main File'!A:O,11,0),0)</f>
        <v>0</v>
      </c>
      <c r="H202" s="26">
        <f>IFERROR(+VLOOKUP("LDDAF2"&amp;A202,'Main File'!A:O,12,0),0)</f>
        <v>0</v>
      </c>
      <c r="I202" s="26">
        <f>IFERROR(+VLOOKUP("LDDAF2"&amp;A202,'Main File'!A:O,13,0),0)</f>
        <v>0</v>
      </c>
      <c r="J202" s="26">
        <f>IFERROR(+VLOOKUP("LDDAF2"&amp;A202,'Main File'!A:O,14,0),0)</f>
        <v>0</v>
      </c>
      <c r="K202" s="26">
        <f>IFERROR(+VLOOKUP("LDDAF2"&amp;A202,'Main File'!A:O,15,0),0)</f>
        <v>0</v>
      </c>
    </row>
    <row r="203" spans="1:11" x14ac:dyDescent="0.25">
      <c r="A203" s="9">
        <f t="shared" si="3"/>
        <v>43390</v>
      </c>
      <c r="B203" s="26">
        <f>IFERROR(+VLOOKUP("LDDAF2"&amp;A203,'Main File'!A:O,6,0),0)</f>
        <v>0</v>
      </c>
      <c r="C203" s="26">
        <f>IFERROR(+VLOOKUP("LDDAF2"&amp;A203,'Main File'!A:O,7,0),0)</f>
        <v>0</v>
      </c>
      <c r="D203" s="26">
        <f>IFERROR(+VLOOKUP("LDDAF2"&amp;A203,'Main File'!A:O,8,0),0)</f>
        <v>0</v>
      </c>
      <c r="E203" s="26">
        <f>IFERROR(+VLOOKUP("LDDAF2"&amp;A203,'Main File'!A:O,9,0),0)</f>
        <v>0</v>
      </c>
      <c r="F203" s="26">
        <f>IFERROR(+VLOOKUP("LDDAF2"&amp;A203,'Main File'!A:O,10,0),0)</f>
        <v>0</v>
      </c>
      <c r="G203" s="26">
        <f>IFERROR(+VLOOKUP("LDDAF2"&amp;A203,'Main File'!A:O,11,0),0)</f>
        <v>0</v>
      </c>
      <c r="H203" s="26">
        <f>IFERROR(+VLOOKUP("LDDAF2"&amp;A203,'Main File'!A:O,12,0),0)</f>
        <v>0</v>
      </c>
      <c r="I203" s="26">
        <f>IFERROR(+VLOOKUP("LDDAF2"&amp;A203,'Main File'!A:O,13,0),0)</f>
        <v>0</v>
      </c>
      <c r="J203" s="26">
        <f>IFERROR(+VLOOKUP("LDDAF2"&amp;A203,'Main File'!A:O,14,0),0)</f>
        <v>0</v>
      </c>
      <c r="K203" s="26">
        <f>IFERROR(+VLOOKUP("LDDAF2"&amp;A203,'Main File'!A:O,15,0),0)</f>
        <v>0</v>
      </c>
    </row>
    <row r="204" spans="1:11" x14ac:dyDescent="0.25">
      <c r="A204" s="9">
        <f t="shared" si="3"/>
        <v>43391</v>
      </c>
      <c r="B204" s="26">
        <f>IFERROR(+VLOOKUP("LDDAF2"&amp;A204,'Main File'!A:O,6,0),0)</f>
        <v>0</v>
      </c>
      <c r="C204" s="26">
        <f>IFERROR(+VLOOKUP("LDDAF2"&amp;A204,'Main File'!A:O,7,0),0)</f>
        <v>0</v>
      </c>
      <c r="D204" s="26">
        <f>IFERROR(+VLOOKUP("LDDAF2"&amp;A204,'Main File'!A:O,8,0),0)</f>
        <v>0</v>
      </c>
      <c r="E204" s="26">
        <f>IFERROR(+VLOOKUP("LDDAF2"&amp;A204,'Main File'!A:O,9,0),0)</f>
        <v>0</v>
      </c>
      <c r="F204" s="26">
        <f>IFERROR(+VLOOKUP("LDDAF2"&amp;A204,'Main File'!A:O,10,0),0)</f>
        <v>0</v>
      </c>
      <c r="G204" s="26">
        <f>IFERROR(+VLOOKUP("LDDAF2"&amp;A204,'Main File'!A:O,11,0),0)</f>
        <v>0</v>
      </c>
      <c r="H204" s="26">
        <f>IFERROR(+VLOOKUP("LDDAF2"&amp;A204,'Main File'!A:O,12,0),0)</f>
        <v>0</v>
      </c>
      <c r="I204" s="26">
        <f>IFERROR(+VLOOKUP("LDDAF2"&amp;A204,'Main File'!A:O,13,0),0)</f>
        <v>0</v>
      </c>
      <c r="J204" s="26">
        <f>IFERROR(+VLOOKUP("LDDAF2"&amp;A204,'Main File'!A:O,14,0),0)</f>
        <v>0</v>
      </c>
      <c r="K204" s="26">
        <f>IFERROR(+VLOOKUP("LDDAF2"&amp;A204,'Main File'!A:O,15,0),0)</f>
        <v>0</v>
      </c>
    </row>
    <row r="205" spans="1:11" x14ac:dyDescent="0.25">
      <c r="A205" s="9">
        <f t="shared" si="3"/>
        <v>43392</v>
      </c>
      <c r="B205" s="26">
        <f>IFERROR(+VLOOKUP("LDDAF2"&amp;A205,'Main File'!A:O,6,0),0)</f>
        <v>0</v>
      </c>
      <c r="C205" s="26">
        <f>IFERROR(+VLOOKUP("LDDAF2"&amp;A205,'Main File'!A:O,7,0),0)</f>
        <v>0</v>
      </c>
      <c r="D205" s="26">
        <f>IFERROR(+VLOOKUP("LDDAF2"&amp;A205,'Main File'!A:O,8,0),0)</f>
        <v>0</v>
      </c>
      <c r="E205" s="26">
        <f>IFERROR(+VLOOKUP("LDDAF2"&amp;A205,'Main File'!A:O,9,0),0)</f>
        <v>0</v>
      </c>
      <c r="F205" s="26">
        <f>IFERROR(+VLOOKUP("LDDAF2"&amp;A205,'Main File'!A:O,10,0),0)</f>
        <v>0</v>
      </c>
      <c r="G205" s="26">
        <f>IFERROR(+VLOOKUP("LDDAF2"&amp;A205,'Main File'!A:O,11,0),0)</f>
        <v>0</v>
      </c>
      <c r="H205" s="26">
        <f>IFERROR(+VLOOKUP("LDDAF2"&amp;A205,'Main File'!A:O,12,0),0)</f>
        <v>0</v>
      </c>
      <c r="I205" s="26">
        <f>IFERROR(+VLOOKUP("LDDAF2"&amp;A205,'Main File'!A:O,13,0),0)</f>
        <v>0</v>
      </c>
      <c r="J205" s="26">
        <f>IFERROR(+VLOOKUP("LDDAF2"&amp;A205,'Main File'!A:O,14,0),0)</f>
        <v>0</v>
      </c>
      <c r="K205" s="26">
        <f>IFERROR(+VLOOKUP("LDDAF2"&amp;A205,'Main File'!A:O,15,0),0)</f>
        <v>0</v>
      </c>
    </row>
    <row r="206" spans="1:11" x14ac:dyDescent="0.25">
      <c r="A206" s="9">
        <f t="shared" si="3"/>
        <v>43393</v>
      </c>
      <c r="B206" s="26">
        <f>IFERROR(+VLOOKUP("LDDAF2"&amp;A206,'Main File'!A:O,6,0),0)</f>
        <v>0</v>
      </c>
      <c r="C206" s="26">
        <f>IFERROR(+VLOOKUP("LDDAF2"&amp;A206,'Main File'!A:O,7,0),0)</f>
        <v>0</v>
      </c>
      <c r="D206" s="26">
        <f>IFERROR(+VLOOKUP("LDDAF2"&amp;A206,'Main File'!A:O,8,0),0)</f>
        <v>0</v>
      </c>
      <c r="E206" s="26">
        <f>IFERROR(+VLOOKUP("LDDAF2"&amp;A206,'Main File'!A:O,9,0),0)</f>
        <v>0</v>
      </c>
      <c r="F206" s="26">
        <f>IFERROR(+VLOOKUP("LDDAF2"&amp;A206,'Main File'!A:O,10,0),0)</f>
        <v>0</v>
      </c>
      <c r="G206" s="26">
        <f>IFERROR(+VLOOKUP("LDDAF2"&amp;A206,'Main File'!A:O,11,0),0)</f>
        <v>0</v>
      </c>
      <c r="H206" s="26">
        <f>IFERROR(+VLOOKUP("LDDAF2"&amp;A206,'Main File'!A:O,12,0),0)</f>
        <v>0</v>
      </c>
      <c r="I206" s="26">
        <f>IFERROR(+VLOOKUP("LDDAF2"&amp;A206,'Main File'!A:O,13,0),0)</f>
        <v>0</v>
      </c>
      <c r="J206" s="26">
        <f>IFERROR(+VLOOKUP("LDDAF2"&amp;A206,'Main File'!A:O,14,0),0)</f>
        <v>0</v>
      </c>
      <c r="K206" s="26">
        <f>IFERROR(+VLOOKUP("LDDAF2"&amp;A206,'Main File'!A:O,15,0),0)</f>
        <v>0</v>
      </c>
    </row>
    <row r="207" spans="1:11" x14ac:dyDescent="0.25">
      <c r="A207" s="9">
        <f t="shared" si="3"/>
        <v>43394</v>
      </c>
      <c r="B207" s="26">
        <f>IFERROR(+VLOOKUP("LDDAF2"&amp;A207,'Main File'!A:O,6,0),0)</f>
        <v>0</v>
      </c>
      <c r="C207" s="26">
        <f>IFERROR(+VLOOKUP("LDDAF2"&amp;A207,'Main File'!A:O,7,0),0)</f>
        <v>0</v>
      </c>
      <c r="D207" s="26">
        <f>IFERROR(+VLOOKUP("LDDAF2"&amp;A207,'Main File'!A:O,8,0),0)</f>
        <v>0</v>
      </c>
      <c r="E207" s="26">
        <f>IFERROR(+VLOOKUP("LDDAF2"&amp;A207,'Main File'!A:O,9,0),0)</f>
        <v>0</v>
      </c>
      <c r="F207" s="26">
        <f>IFERROR(+VLOOKUP("LDDAF2"&amp;A207,'Main File'!A:O,10,0),0)</f>
        <v>0</v>
      </c>
      <c r="G207" s="26">
        <f>IFERROR(+VLOOKUP("LDDAF2"&amp;A207,'Main File'!A:O,11,0),0)</f>
        <v>0</v>
      </c>
      <c r="H207" s="26">
        <f>IFERROR(+VLOOKUP("LDDAF2"&amp;A207,'Main File'!A:O,12,0),0)</f>
        <v>0</v>
      </c>
      <c r="I207" s="26">
        <f>IFERROR(+VLOOKUP("LDDAF2"&amp;A207,'Main File'!A:O,13,0),0)</f>
        <v>0</v>
      </c>
      <c r="J207" s="26">
        <f>IFERROR(+VLOOKUP("LDDAF2"&amp;A207,'Main File'!A:O,14,0),0)</f>
        <v>0</v>
      </c>
      <c r="K207" s="26">
        <f>IFERROR(+VLOOKUP("LDDAF2"&amp;A207,'Main File'!A:O,15,0),0)</f>
        <v>0</v>
      </c>
    </row>
    <row r="208" spans="1:11" x14ac:dyDescent="0.25">
      <c r="A208" s="9">
        <f t="shared" si="3"/>
        <v>43395</v>
      </c>
      <c r="B208" s="26">
        <f>IFERROR(+VLOOKUP("LDDAF2"&amp;A208,'Main File'!A:O,6,0),0)</f>
        <v>0</v>
      </c>
      <c r="C208" s="26">
        <f>IFERROR(+VLOOKUP("LDDAF2"&amp;A208,'Main File'!A:O,7,0),0)</f>
        <v>0</v>
      </c>
      <c r="D208" s="26">
        <f>IFERROR(+VLOOKUP("LDDAF2"&amp;A208,'Main File'!A:O,8,0),0)</f>
        <v>0</v>
      </c>
      <c r="E208" s="26">
        <f>IFERROR(+VLOOKUP("LDDAF2"&amp;A208,'Main File'!A:O,9,0),0)</f>
        <v>0</v>
      </c>
      <c r="F208" s="26">
        <f>IFERROR(+VLOOKUP("LDDAF2"&amp;A208,'Main File'!A:O,10,0),0)</f>
        <v>0</v>
      </c>
      <c r="G208" s="26">
        <f>IFERROR(+VLOOKUP("LDDAF2"&amp;A208,'Main File'!A:O,11,0),0)</f>
        <v>0</v>
      </c>
      <c r="H208" s="26">
        <f>IFERROR(+VLOOKUP("LDDAF2"&amp;A208,'Main File'!A:O,12,0),0)</f>
        <v>0</v>
      </c>
      <c r="I208" s="26">
        <f>IFERROR(+VLOOKUP("LDDAF2"&amp;A208,'Main File'!A:O,13,0),0)</f>
        <v>0</v>
      </c>
      <c r="J208" s="26">
        <f>IFERROR(+VLOOKUP("LDDAF2"&amp;A208,'Main File'!A:O,14,0),0)</f>
        <v>0</v>
      </c>
      <c r="K208" s="26">
        <f>IFERROR(+VLOOKUP("LDDAF2"&amp;A208,'Main File'!A:O,15,0),0)</f>
        <v>0</v>
      </c>
    </row>
    <row r="209" spans="1:11" x14ac:dyDescent="0.25">
      <c r="A209" s="9">
        <f t="shared" si="3"/>
        <v>43396</v>
      </c>
      <c r="B209" s="26">
        <f>IFERROR(+VLOOKUP("LDDAF2"&amp;A209,'Main File'!A:O,6,0),0)</f>
        <v>0</v>
      </c>
      <c r="C209" s="26">
        <f>IFERROR(+VLOOKUP("LDDAF2"&amp;A209,'Main File'!A:O,7,0),0)</f>
        <v>0</v>
      </c>
      <c r="D209" s="26">
        <f>IFERROR(+VLOOKUP("LDDAF2"&amp;A209,'Main File'!A:O,8,0),0)</f>
        <v>0</v>
      </c>
      <c r="E209" s="26">
        <f>IFERROR(+VLOOKUP("LDDAF2"&amp;A209,'Main File'!A:O,9,0),0)</f>
        <v>0</v>
      </c>
      <c r="F209" s="26">
        <f>IFERROR(+VLOOKUP("LDDAF2"&amp;A209,'Main File'!A:O,10,0),0)</f>
        <v>0</v>
      </c>
      <c r="G209" s="26">
        <f>IFERROR(+VLOOKUP("LDDAF2"&amp;A209,'Main File'!A:O,11,0),0)</f>
        <v>0</v>
      </c>
      <c r="H209" s="26">
        <f>IFERROR(+VLOOKUP("LDDAF2"&amp;A209,'Main File'!A:O,12,0),0)</f>
        <v>0</v>
      </c>
      <c r="I209" s="26">
        <f>IFERROR(+VLOOKUP("LDDAF2"&amp;A209,'Main File'!A:O,13,0),0)</f>
        <v>0</v>
      </c>
      <c r="J209" s="26">
        <f>IFERROR(+VLOOKUP("LDDAF2"&amp;A209,'Main File'!A:O,14,0),0)</f>
        <v>0</v>
      </c>
      <c r="K209" s="26">
        <f>IFERROR(+VLOOKUP("LDDAF2"&amp;A209,'Main File'!A:O,15,0),0)</f>
        <v>0</v>
      </c>
    </row>
    <row r="210" spans="1:11" x14ac:dyDescent="0.25">
      <c r="A210" s="9">
        <f t="shared" si="3"/>
        <v>43397</v>
      </c>
      <c r="B210" s="26">
        <f>IFERROR(+VLOOKUP("LDDAF2"&amp;A210,'Main File'!A:O,6,0),0)</f>
        <v>0</v>
      </c>
      <c r="C210" s="26">
        <f>IFERROR(+VLOOKUP("LDDAF2"&amp;A210,'Main File'!A:O,7,0),0)</f>
        <v>0</v>
      </c>
      <c r="D210" s="26">
        <f>IFERROR(+VLOOKUP("LDDAF2"&amp;A210,'Main File'!A:O,8,0),0)</f>
        <v>0</v>
      </c>
      <c r="E210" s="26">
        <f>IFERROR(+VLOOKUP("LDDAF2"&amp;A210,'Main File'!A:O,9,0),0)</f>
        <v>0</v>
      </c>
      <c r="F210" s="26">
        <f>IFERROR(+VLOOKUP("LDDAF2"&amp;A210,'Main File'!A:O,10,0),0)</f>
        <v>0</v>
      </c>
      <c r="G210" s="26">
        <f>IFERROR(+VLOOKUP("LDDAF2"&amp;A210,'Main File'!A:O,11,0),0)</f>
        <v>0</v>
      </c>
      <c r="H210" s="26">
        <f>IFERROR(+VLOOKUP("LDDAF2"&amp;A210,'Main File'!A:O,12,0),0)</f>
        <v>0</v>
      </c>
      <c r="I210" s="26">
        <f>IFERROR(+VLOOKUP("LDDAF2"&amp;A210,'Main File'!A:O,13,0),0)</f>
        <v>0</v>
      </c>
      <c r="J210" s="26">
        <f>IFERROR(+VLOOKUP("LDDAF2"&amp;A210,'Main File'!A:O,14,0),0)</f>
        <v>0</v>
      </c>
      <c r="K210" s="26">
        <f>IFERROR(+VLOOKUP("LDDAF2"&amp;A210,'Main File'!A:O,15,0),0)</f>
        <v>0</v>
      </c>
    </row>
    <row r="211" spans="1:11" x14ac:dyDescent="0.25">
      <c r="A211" s="9">
        <f t="shared" si="3"/>
        <v>43398</v>
      </c>
      <c r="B211" s="26">
        <f>IFERROR(+VLOOKUP("LDDAF2"&amp;A211,'Main File'!A:O,6,0),0)</f>
        <v>0</v>
      </c>
      <c r="C211" s="26">
        <f>IFERROR(+VLOOKUP("LDDAF2"&amp;A211,'Main File'!A:O,7,0),0)</f>
        <v>0</v>
      </c>
      <c r="D211" s="26">
        <f>IFERROR(+VLOOKUP("LDDAF2"&amp;A211,'Main File'!A:O,8,0),0)</f>
        <v>0</v>
      </c>
      <c r="E211" s="26">
        <f>IFERROR(+VLOOKUP("LDDAF2"&amp;A211,'Main File'!A:O,9,0),0)</f>
        <v>0</v>
      </c>
      <c r="F211" s="26">
        <f>IFERROR(+VLOOKUP("LDDAF2"&amp;A211,'Main File'!A:O,10,0),0)</f>
        <v>0</v>
      </c>
      <c r="G211" s="26">
        <f>IFERROR(+VLOOKUP("LDDAF2"&amp;A211,'Main File'!A:O,11,0),0)</f>
        <v>0</v>
      </c>
      <c r="H211" s="26">
        <f>IFERROR(+VLOOKUP("LDDAF2"&amp;A211,'Main File'!A:O,12,0),0)</f>
        <v>0</v>
      </c>
      <c r="I211" s="26">
        <f>IFERROR(+VLOOKUP("LDDAF2"&amp;A211,'Main File'!A:O,13,0),0)</f>
        <v>0</v>
      </c>
      <c r="J211" s="26">
        <f>IFERROR(+VLOOKUP("LDDAF2"&amp;A211,'Main File'!A:O,14,0),0)</f>
        <v>0</v>
      </c>
      <c r="K211" s="26">
        <f>IFERROR(+VLOOKUP("LDDAF2"&amp;A211,'Main File'!A:O,15,0),0)</f>
        <v>0</v>
      </c>
    </row>
    <row r="212" spans="1:11" x14ac:dyDescent="0.25">
      <c r="A212" s="9">
        <f t="shared" si="3"/>
        <v>43399</v>
      </c>
      <c r="B212" s="26">
        <f>IFERROR(+VLOOKUP("LDDAF2"&amp;A212,'Main File'!A:O,6,0),0)</f>
        <v>0</v>
      </c>
      <c r="C212" s="26">
        <f>IFERROR(+VLOOKUP("LDDAF2"&amp;A212,'Main File'!A:O,7,0),0)</f>
        <v>0</v>
      </c>
      <c r="D212" s="26">
        <f>IFERROR(+VLOOKUP("LDDAF2"&amp;A212,'Main File'!A:O,8,0),0)</f>
        <v>0</v>
      </c>
      <c r="E212" s="26">
        <f>IFERROR(+VLOOKUP("LDDAF2"&amp;A212,'Main File'!A:O,9,0),0)</f>
        <v>0</v>
      </c>
      <c r="F212" s="26">
        <f>IFERROR(+VLOOKUP("LDDAF2"&amp;A212,'Main File'!A:O,10,0),0)</f>
        <v>0</v>
      </c>
      <c r="G212" s="26">
        <f>IFERROR(+VLOOKUP("LDDAF2"&amp;A212,'Main File'!A:O,11,0),0)</f>
        <v>0</v>
      </c>
      <c r="H212" s="26">
        <f>IFERROR(+VLOOKUP("LDDAF2"&amp;A212,'Main File'!A:O,12,0),0)</f>
        <v>0</v>
      </c>
      <c r="I212" s="26">
        <f>IFERROR(+VLOOKUP("LDDAF2"&amp;A212,'Main File'!A:O,13,0),0)</f>
        <v>0</v>
      </c>
      <c r="J212" s="26">
        <f>IFERROR(+VLOOKUP("LDDAF2"&amp;A212,'Main File'!A:O,14,0),0)</f>
        <v>0</v>
      </c>
      <c r="K212" s="26">
        <f>IFERROR(+VLOOKUP("LDDAF2"&amp;A212,'Main File'!A:O,15,0),0)</f>
        <v>0</v>
      </c>
    </row>
    <row r="213" spans="1:11" x14ac:dyDescent="0.25">
      <c r="A213" s="9">
        <f t="shared" si="3"/>
        <v>43400</v>
      </c>
      <c r="B213" s="26">
        <f>IFERROR(+VLOOKUP("LDDAF2"&amp;A213,'Main File'!A:O,6,0),0)</f>
        <v>0</v>
      </c>
      <c r="C213" s="26">
        <f>IFERROR(+VLOOKUP("LDDAF2"&amp;A213,'Main File'!A:O,7,0),0)</f>
        <v>0</v>
      </c>
      <c r="D213" s="26">
        <f>IFERROR(+VLOOKUP("LDDAF2"&amp;A213,'Main File'!A:O,8,0),0)</f>
        <v>0</v>
      </c>
      <c r="E213" s="26">
        <f>IFERROR(+VLOOKUP("LDDAF2"&amp;A213,'Main File'!A:O,9,0),0)</f>
        <v>0</v>
      </c>
      <c r="F213" s="26">
        <f>IFERROR(+VLOOKUP("LDDAF2"&amp;A213,'Main File'!A:O,10,0),0)</f>
        <v>0</v>
      </c>
      <c r="G213" s="26">
        <f>IFERROR(+VLOOKUP("LDDAF2"&amp;A213,'Main File'!A:O,11,0),0)</f>
        <v>0</v>
      </c>
      <c r="H213" s="26">
        <f>IFERROR(+VLOOKUP("LDDAF2"&amp;A213,'Main File'!A:O,12,0),0)</f>
        <v>0</v>
      </c>
      <c r="I213" s="26">
        <f>IFERROR(+VLOOKUP("LDDAF2"&amp;A213,'Main File'!A:O,13,0),0)</f>
        <v>0</v>
      </c>
      <c r="J213" s="26">
        <f>IFERROR(+VLOOKUP("LDDAF2"&amp;A213,'Main File'!A:O,14,0),0)</f>
        <v>0</v>
      </c>
      <c r="K213" s="26">
        <f>IFERROR(+VLOOKUP("LDDAF2"&amp;A213,'Main File'!A:O,15,0),0)</f>
        <v>0</v>
      </c>
    </row>
    <row r="214" spans="1:11" x14ac:dyDescent="0.25">
      <c r="A214" s="9">
        <f t="shared" si="3"/>
        <v>43401</v>
      </c>
      <c r="B214" s="26">
        <f>IFERROR(+VLOOKUP("LDDAF2"&amp;A214,'Main File'!A:O,6,0),0)</f>
        <v>0</v>
      </c>
      <c r="C214" s="26">
        <f>IFERROR(+VLOOKUP("LDDAF2"&amp;A214,'Main File'!A:O,7,0),0)</f>
        <v>0</v>
      </c>
      <c r="D214" s="26">
        <f>IFERROR(+VLOOKUP("LDDAF2"&amp;A214,'Main File'!A:O,8,0),0)</f>
        <v>0</v>
      </c>
      <c r="E214" s="26">
        <f>IFERROR(+VLOOKUP("LDDAF2"&amp;A214,'Main File'!A:O,9,0),0)</f>
        <v>0</v>
      </c>
      <c r="F214" s="26">
        <f>IFERROR(+VLOOKUP("LDDAF2"&amp;A214,'Main File'!A:O,10,0),0)</f>
        <v>0</v>
      </c>
      <c r="G214" s="26">
        <f>IFERROR(+VLOOKUP("LDDAF2"&amp;A214,'Main File'!A:O,11,0),0)</f>
        <v>0</v>
      </c>
      <c r="H214" s="26">
        <f>IFERROR(+VLOOKUP("LDDAF2"&amp;A214,'Main File'!A:O,12,0),0)</f>
        <v>0</v>
      </c>
      <c r="I214" s="26">
        <f>IFERROR(+VLOOKUP("LDDAF2"&amp;A214,'Main File'!A:O,13,0),0)</f>
        <v>0</v>
      </c>
      <c r="J214" s="26">
        <f>IFERROR(+VLOOKUP("LDDAF2"&amp;A214,'Main File'!A:O,14,0),0)</f>
        <v>0</v>
      </c>
      <c r="K214" s="26">
        <f>IFERROR(+VLOOKUP("LDDAF2"&amp;A214,'Main File'!A:O,15,0),0)</f>
        <v>0</v>
      </c>
    </row>
    <row r="215" spans="1:11" x14ac:dyDescent="0.25">
      <c r="A215" s="9">
        <f t="shared" si="3"/>
        <v>43402</v>
      </c>
      <c r="B215" s="26">
        <f>IFERROR(+VLOOKUP("LDDAF2"&amp;A215,'Main File'!A:O,6,0),0)</f>
        <v>0</v>
      </c>
      <c r="C215" s="26">
        <f>IFERROR(+VLOOKUP("LDDAF2"&amp;A215,'Main File'!A:O,7,0),0)</f>
        <v>0</v>
      </c>
      <c r="D215" s="26">
        <f>IFERROR(+VLOOKUP("LDDAF2"&amp;A215,'Main File'!A:O,8,0),0)</f>
        <v>0</v>
      </c>
      <c r="E215" s="26">
        <f>IFERROR(+VLOOKUP("LDDAF2"&amp;A215,'Main File'!A:O,9,0),0)</f>
        <v>0</v>
      </c>
      <c r="F215" s="26">
        <f>IFERROR(+VLOOKUP("LDDAF2"&amp;A215,'Main File'!A:O,10,0),0)</f>
        <v>0</v>
      </c>
      <c r="G215" s="26">
        <f>IFERROR(+VLOOKUP("LDDAF2"&amp;A215,'Main File'!A:O,11,0),0)</f>
        <v>0</v>
      </c>
      <c r="H215" s="26">
        <f>IFERROR(+VLOOKUP("LDDAF2"&amp;A215,'Main File'!A:O,12,0),0)</f>
        <v>0</v>
      </c>
      <c r="I215" s="26">
        <f>IFERROR(+VLOOKUP("LDDAF2"&amp;A215,'Main File'!A:O,13,0),0)</f>
        <v>0</v>
      </c>
      <c r="J215" s="26">
        <f>IFERROR(+VLOOKUP("LDDAF2"&amp;A215,'Main File'!A:O,14,0),0)</f>
        <v>0</v>
      </c>
      <c r="K215" s="26">
        <f>IFERROR(+VLOOKUP("LDDAF2"&amp;A215,'Main File'!A:O,15,0),0)</f>
        <v>0</v>
      </c>
    </row>
    <row r="216" spans="1:11" x14ac:dyDescent="0.25">
      <c r="A216" s="9">
        <f t="shared" si="3"/>
        <v>43403</v>
      </c>
      <c r="B216" s="26">
        <f>IFERROR(+VLOOKUP("LDDAF2"&amp;A216,'Main File'!A:O,6,0),0)</f>
        <v>0</v>
      </c>
      <c r="C216" s="26">
        <f>IFERROR(+VLOOKUP("LDDAF2"&amp;A216,'Main File'!A:O,7,0),0)</f>
        <v>0</v>
      </c>
      <c r="D216" s="26">
        <f>IFERROR(+VLOOKUP("LDDAF2"&amp;A216,'Main File'!A:O,8,0),0)</f>
        <v>0</v>
      </c>
      <c r="E216" s="26">
        <f>IFERROR(+VLOOKUP("LDDAF2"&amp;A216,'Main File'!A:O,9,0),0)</f>
        <v>0</v>
      </c>
      <c r="F216" s="26">
        <f>IFERROR(+VLOOKUP("LDDAF2"&amp;A216,'Main File'!A:O,10,0),0)</f>
        <v>0</v>
      </c>
      <c r="G216" s="26">
        <f>IFERROR(+VLOOKUP("LDDAF2"&amp;A216,'Main File'!A:O,11,0),0)</f>
        <v>0</v>
      </c>
      <c r="H216" s="26">
        <f>IFERROR(+VLOOKUP("LDDAF2"&amp;A216,'Main File'!A:O,12,0),0)</f>
        <v>0</v>
      </c>
      <c r="I216" s="26">
        <f>IFERROR(+VLOOKUP("LDDAF2"&amp;A216,'Main File'!A:O,13,0),0)</f>
        <v>0</v>
      </c>
      <c r="J216" s="26">
        <f>IFERROR(+VLOOKUP("LDDAF2"&amp;A216,'Main File'!A:O,14,0),0)</f>
        <v>0</v>
      </c>
      <c r="K216" s="26">
        <f>IFERROR(+VLOOKUP("LDDAF2"&amp;A216,'Main File'!A:O,15,0),0)</f>
        <v>0</v>
      </c>
    </row>
    <row r="217" spans="1:11" x14ac:dyDescent="0.25">
      <c r="A217" s="9">
        <f t="shared" si="3"/>
        <v>43404</v>
      </c>
      <c r="B217" s="26">
        <f>IFERROR(+VLOOKUP("LDDAF2"&amp;A217,'Main File'!A:O,6,0),0)</f>
        <v>0</v>
      </c>
      <c r="C217" s="26">
        <f>IFERROR(+VLOOKUP("LDDAF2"&amp;A217,'Main File'!A:O,7,0),0)</f>
        <v>0</v>
      </c>
      <c r="D217" s="26">
        <f>IFERROR(+VLOOKUP("LDDAF2"&amp;A217,'Main File'!A:O,8,0),0)</f>
        <v>0</v>
      </c>
      <c r="E217" s="26">
        <f>IFERROR(+VLOOKUP("LDDAF2"&amp;A217,'Main File'!A:O,9,0),0)</f>
        <v>0</v>
      </c>
      <c r="F217" s="26">
        <f>IFERROR(+VLOOKUP("LDDAF2"&amp;A217,'Main File'!A:O,10,0),0)</f>
        <v>0</v>
      </c>
      <c r="G217" s="26">
        <f>IFERROR(+VLOOKUP("LDDAF2"&amp;A217,'Main File'!A:O,11,0),0)</f>
        <v>0</v>
      </c>
      <c r="H217" s="26">
        <f>IFERROR(+VLOOKUP("LDDAF2"&amp;A217,'Main File'!A:O,12,0),0)</f>
        <v>0</v>
      </c>
      <c r="I217" s="26">
        <f>IFERROR(+VLOOKUP("LDDAF2"&amp;A217,'Main File'!A:O,13,0),0)</f>
        <v>0</v>
      </c>
      <c r="J217" s="26">
        <f>IFERROR(+VLOOKUP("LDDAF2"&amp;A217,'Main File'!A:O,14,0),0)</f>
        <v>0</v>
      </c>
      <c r="K217" s="26">
        <f>IFERROR(+VLOOKUP("LDDAF2"&amp;A217,'Main File'!A:O,15,0),0)</f>
        <v>0</v>
      </c>
    </row>
    <row r="218" spans="1:11" x14ac:dyDescent="0.25">
      <c r="A218" s="9">
        <f t="shared" si="3"/>
        <v>43405</v>
      </c>
      <c r="B218" s="26">
        <f>IFERROR(+VLOOKUP("LDDAF2"&amp;A218,'Main File'!A:O,6,0),0)</f>
        <v>0</v>
      </c>
      <c r="C218" s="26">
        <f>IFERROR(+VLOOKUP("LDDAF2"&amp;A218,'Main File'!A:O,7,0),0)</f>
        <v>0</v>
      </c>
      <c r="D218" s="26">
        <f>IFERROR(+VLOOKUP("LDDAF2"&amp;A218,'Main File'!A:O,8,0),0)</f>
        <v>0</v>
      </c>
      <c r="E218" s="26">
        <f>IFERROR(+VLOOKUP("LDDAF2"&amp;A218,'Main File'!A:O,9,0),0)</f>
        <v>0</v>
      </c>
      <c r="F218" s="26">
        <f>IFERROR(+VLOOKUP("LDDAF2"&amp;A218,'Main File'!A:O,10,0),0)</f>
        <v>0</v>
      </c>
      <c r="G218" s="26">
        <f>IFERROR(+VLOOKUP("LDDAF2"&amp;A218,'Main File'!A:O,11,0),0)</f>
        <v>0</v>
      </c>
      <c r="H218" s="26">
        <f>IFERROR(+VLOOKUP("LDDAF2"&amp;A218,'Main File'!A:O,12,0),0)</f>
        <v>0</v>
      </c>
      <c r="I218" s="26">
        <f>IFERROR(+VLOOKUP("LDDAF2"&amp;A218,'Main File'!A:O,13,0),0)</f>
        <v>0</v>
      </c>
      <c r="J218" s="26">
        <f>IFERROR(+VLOOKUP("LDDAF2"&amp;A218,'Main File'!A:O,14,0),0)</f>
        <v>0</v>
      </c>
      <c r="K218" s="26">
        <f>IFERROR(+VLOOKUP("LDDAF2"&amp;A218,'Main File'!A:O,15,0),0)</f>
        <v>0</v>
      </c>
    </row>
    <row r="219" spans="1:11" x14ac:dyDescent="0.25">
      <c r="A219" s="9">
        <f t="shared" si="3"/>
        <v>43406</v>
      </c>
      <c r="B219" s="26">
        <f>IFERROR(+VLOOKUP("LDDAF2"&amp;A219,'Main File'!A:O,6,0),0)</f>
        <v>0</v>
      </c>
      <c r="C219" s="26">
        <f>IFERROR(+VLOOKUP("LDDAF2"&amp;A219,'Main File'!A:O,7,0),0)</f>
        <v>0</v>
      </c>
      <c r="D219" s="26">
        <f>IFERROR(+VLOOKUP("LDDAF2"&amp;A219,'Main File'!A:O,8,0),0)</f>
        <v>0</v>
      </c>
      <c r="E219" s="26">
        <f>IFERROR(+VLOOKUP("LDDAF2"&amp;A219,'Main File'!A:O,9,0),0)</f>
        <v>0</v>
      </c>
      <c r="F219" s="26">
        <f>IFERROR(+VLOOKUP("LDDAF2"&amp;A219,'Main File'!A:O,10,0),0)</f>
        <v>0</v>
      </c>
      <c r="G219" s="26">
        <f>IFERROR(+VLOOKUP("LDDAF2"&amp;A219,'Main File'!A:O,11,0),0)</f>
        <v>0</v>
      </c>
      <c r="H219" s="26">
        <f>IFERROR(+VLOOKUP("LDDAF2"&amp;A219,'Main File'!A:O,12,0),0)</f>
        <v>0</v>
      </c>
      <c r="I219" s="26">
        <f>IFERROR(+VLOOKUP("LDDAF2"&amp;A219,'Main File'!A:O,13,0),0)</f>
        <v>0</v>
      </c>
      <c r="J219" s="26">
        <f>IFERROR(+VLOOKUP("LDDAF2"&amp;A219,'Main File'!A:O,14,0),0)</f>
        <v>0</v>
      </c>
      <c r="K219" s="26">
        <f>IFERROR(+VLOOKUP("LDDAF2"&amp;A219,'Main File'!A:O,15,0),0)</f>
        <v>0</v>
      </c>
    </row>
    <row r="220" spans="1:11" x14ac:dyDescent="0.25">
      <c r="A220" s="9">
        <f t="shared" si="3"/>
        <v>43407</v>
      </c>
      <c r="B220" s="26">
        <f>IFERROR(+VLOOKUP("LDDAF2"&amp;A220,'Main File'!A:O,6,0),0)</f>
        <v>0</v>
      </c>
      <c r="C220" s="26">
        <f>IFERROR(+VLOOKUP("LDDAF2"&amp;A220,'Main File'!A:O,7,0),0)</f>
        <v>0</v>
      </c>
      <c r="D220" s="26">
        <f>IFERROR(+VLOOKUP("LDDAF2"&amp;A220,'Main File'!A:O,8,0),0)</f>
        <v>0</v>
      </c>
      <c r="E220" s="26">
        <f>IFERROR(+VLOOKUP("LDDAF2"&amp;A220,'Main File'!A:O,9,0),0)</f>
        <v>0</v>
      </c>
      <c r="F220" s="26">
        <f>IFERROR(+VLOOKUP("LDDAF2"&amp;A220,'Main File'!A:O,10,0),0)</f>
        <v>0</v>
      </c>
      <c r="G220" s="26">
        <f>IFERROR(+VLOOKUP("LDDAF2"&amp;A220,'Main File'!A:O,11,0),0)</f>
        <v>0</v>
      </c>
      <c r="H220" s="26">
        <f>IFERROR(+VLOOKUP("LDDAF2"&amp;A220,'Main File'!A:O,12,0),0)</f>
        <v>0</v>
      </c>
      <c r="I220" s="26">
        <f>IFERROR(+VLOOKUP("LDDAF2"&amp;A220,'Main File'!A:O,13,0),0)</f>
        <v>0</v>
      </c>
      <c r="J220" s="26">
        <f>IFERROR(+VLOOKUP("LDDAF2"&amp;A220,'Main File'!A:O,14,0),0)</f>
        <v>0</v>
      </c>
      <c r="K220" s="26">
        <f>IFERROR(+VLOOKUP("LDDAF2"&amp;A220,'Main File'!A:O,15,0),0)</f>
        <v>0</v>
      </c>
    </row>
    <row r="221" spans="1:11" x14ac:dyDescent="0.25">
      <c r="A221" s="9">
        <f t="shared" si="3"/>
        <v>43408</v>
      </c>
      <c r="B221" s="26">
        <f>IFERROR(+VLOOKUP("LDDAF2"&amp;A221,'Main File'!A:O,6,0),0)</f>
        <v>0</v>
      </c>
      <c r="C221" s="26">
        <f>IFERROR(+VLOOKUP("LDDAF2"&amp;A221,'Main File'!A:O,7,0),0)</f>
        <v>0</v>
      </c>
      <c r="D221" s="26">
        <f>IFERROR(+VLOOKUP("LDDAF2"&amp;A221,'Main File'!A:O,8,0),0)</f>
        <v>0</v>
      </c>
      <c r="E221" s="26">
        <f>IFERROR(+VLOOKUP("LDDAF2"&amp;A221,'Main File'!A:O,9,0),0)</f>
        <v>0</v>
      </c>
      <c r="F221" s="26">
        <f>IFERROR(+VLOOKUP("LDDAF2"&amp;A221,'Main File'!A:O,10,0),0)</f>
        <v>0</v>
      </c>
      <c r="G221" s="26">
        <f>IFERROR(+VLOOKUP("LDDAF2"&amp;A221,'Main File'!A:O,11,0),0)</f>
        <v>0</v>
      </c>
      <c r="H221" s="26">
        <f>IFERROR(+VLOOKUP("LDDAF2"&amp;A221,'Main File'!A:O,12,0),0)</f>
        <v>0</v>
      </c>
      <c r="I221" s="26">
        <f>IFERROR(+VLOOKUP("LDDAF2"&amp;A221,'Main File'!A:O,13,0),0)</f>
        <v>0</v>
      </c>
      <c r="J221" s="26">
        <f>IFERROR(+VLOOKUP("LDDAF2"&amp;A221,'Main File'!A:O,14,0),0)</f>
        <v>0</v>
      </c>
      <c r="K221" s="26">
        <f>IFERROR(+VLOOKUP("LDDAF2"&amp;A221,'Main File'!A:O,15,0),0)</f>
        <v>0</v>
      </c>
    </row>
    <row r="222" spans="1:11" x14ac:dyDescent="0.25">
      <c r="A222" s="9">
        <f t="shared" si="3"/>
        <v>43409</v>
      </c>
      <c r="B222" s="26">
        <f>IFERROR(+VLOOKUP("LDDAF2"&amp;A222,'Main File'!A:O,6,0),0)</f>
        <v>0</v>
      </c>
      <c r="C222" s="26">
        <f>IFERROR(+VLOOKUP("LDDAF2"&amp;A222,'Main File'!A:O,7,0),0)</f>
        <v>0</v>
      </c>
      <c r="D222" s="26">
        <f>IFERROR(+VLOOKUP("LDDAF2"&amp;A222,'Main File'!A:O,8,0),0)</f>
        <v>0</v>
      </c>
      <c r="E222" s="26">
        <f>IFERROR(+VLOOKUP("LDDAF2"&amp;A222,'Main File'!A:O,9,0),0)</f>
        <v>0</v>
      </c>
      <c r="F222" s="26">
        <f>IFERROR(+VLOOKUP("LDDAF2"&amp;A222,'Main File'!A:O,10,0),0)</f>
        <v>0</v>
      </c>
      <c r="G222" s="26">
        <f>IFERROR(+VLOOKUP("LDDAF2"&amp;A222,'Main File'!A:O,11,0),0)</f>
        <v>0</v>
      </c>
      <c r="H222" s="26">
        <f>IFERROR(+VLOOKUP("LDDAF2"&amp;A222,'Main File'!A:O,12,0),0)</f>
        <v>0</v>
      </c>
      <c r="I222" s="26">
        <f>IFERROR(+VLOOKUP("LDDAF2"&amp;A222,'Main File'!A:O,13,0),0)</f>
        <v>0</v>
      </c>
      <c r="J222" s="26">
        <f>IFERROR(+VLOOKUP("LDDAF2"&amp;A222,'Main File'!A:O,14,0),0)</f>
        <v>0</v>
      </c>
      <c r="K222" s="26">
        <f>IFERROR(+VLOOKUP("LDDAF2"&amp;A222,'Main File'!A:O,15,0),0)</f>
        <v>0</v>
      </c>
    </row>
    <row r="223" spans="1:11" x14ac:dyDescent="0.25">
      <c r="A223" s="9">
        <f t="shared" si="3"/>
        <v>43410</v>
      </c>
      <c r="B223" s="26">
        <f>IFERROR(+VLOOKUP("LDDAF2"&amp;A223,'Main File'!A:O,6,0),0)</f>
        <v>0</v>
      </c>
      <c r="C223" s="26">
        <f>IFERROR(+VLOOKUP("LDDAF2"&amp;A223,'Main File'!A:O,7,0),0)</f>
        <v>0</v>
      </c>
      <c r="D223" s="26">
        <f>IFERROR(+VLOOKUP("LDDAF2"&amp;A223,'Main File'!A:O,8,0),0)</f>
        <v>0</v>
      </c>
      <c r="E223" s="26">
        <f>IFERROR(+VLOOKUP("LDDAF2"&amp;A223,'Main File'!A:O,9,0),0)</f>
        <v>0</v>
      </c>
      <c r="F223" s="26">
        <f>IFERROR(+VLOOKUP("LDDAF2"&amp;A223,'Main File'!A:O,10,0),0)</f>
        <v>0</v>
      </c>
      <c r="G223" s="26">
        <f>IFERROR(+VLOOKUP("LDDAF2"&amp;A223,'Main File'!A:O,11,0),0)</f>
        <v>0</v>
      </c>
      <c r="H223" s="26">
        <f>IFERROR(+VLOOKUP("LDDAF2"&amp;A223,'Main File'!A:O,12,0),0)</f>
        <v>0</v>
      </c>
      <c r="I223" s="26">
        <f>IFERROR(+VLOOKUP("LDDAF2"&amp;A223,'Main File'!A:O,13,0),0)</f>
        <v>0</v>
      </c>
      <c r="J223" s="26">
        <f>IFERROR(+VLOOKUP("LDDAF2"&amp;A223,'Main File'!A:O,14,0),0)</f>
        <v>0</v>
      </c>
      <c r="K223" s="26">
        <f>IFERROR(+VLOOKUP("LDDAF2"&amp;A223,'Main File'!A:O,15,0),0)</f>
        <v>0</v>
      </c>
    </row>
    <row r="224" spans="1:11" x14ac:dyDescent="0.25">
      <c r="A224" s="9">
        <f t="shared" si="3"/>
        <v>43411</v>
      </c>
      <c r="B224" s="26">
        <f>IFERROR(+VLOOKUP("LDDAF2"&amp;A224,'Main File'!A:O,6,0),0)</f>
        <v>0</v>
      </c>
      <c r="C224" s="26">
        <f>IFERROR(+VLOOKUP("LDDAF2"&amp;A224,'Main File'!A:O,7,0),0)</f>
        <v>0</v>
      </c>
      <c r="D224" s="26">
        <f>IFERROR(+VLOOKUP("LDDAF2"&amp;A224,'Main File'!A:O,8,0),0)</f>
        <v>0</v>
      </c>
      <c r="E224" s="26">
        <f>IFERROR(+VLOOKUP("LDDAF2"&amp;A224,'Main File'!A:O,9,0),0)</f>
        <v>0</v>
      </c>
      <c r="F224" s="26">
        <f>IFERROR(+VLOOKUP("LDDAF2"&amp;A224,'Main File'!A:O,10,0),0)</f>
        <v>0</v>
      </c>
      <c r="G224" s="26">
        <f>IFERROR(+VLOOKUP("LDDAF2"&amp;A224,'Main File'!A:O,11,0),0)</f>
        <v>0</v>
      </c>
      <c r="H224" s="26">
        <f>IFERROR(+VLOOKUP("LDDAF2"&amp;A224,'Main File'!A:O,12,0),0)</f>
        <v>0</v>
      </c>
      <c r="I224" s="26">
        <f>IFERROR(+VLOOKUP("LDDAF2"&amp;A224,'Main File'!A:O,13,0),0)</f>
        <v>0</v>
      </c>
      <c r="J224" s="26">
        <f>IFERROR(+VLOOKUP("LDDAF2"&amp;A224,'Main File'!A:O,14,0),0)</f>
        <v>0</v>
      </c>
      <c r="K224" s="26">
        <f>IFERROR(+VLOOKUP("LDDAF2"&amp;A224,'Main File'!A:O,15,0),0)</f>
        <v>0</v>
      </c>
    </row>
    <row r="225" spans="1:11" x14ac:dyDescent="0.25">
      <c r="A225" s="9">
        <f t="shared" si="3"/>
        <v>43412</v>
      </c>
      <c r="B225" s="26">
        <f>IFERROR(+VLOOKUP("LDDAF2"&amp;A225,'Main File'!A:O,6,0),0)</f>
        <v>0</v>
      </c>
      <c r="C225" s="26">
        <f>IFERROR(+VLOOKUP("LDDAF2"&amp;A225,'Main File'!A:O,7,0),0)</f>
        <v>0</v>
      </c>
      <c r="D225" s="26">
        <f>IFERROR(+VLOOKUP("LDDAF2"&amp;A225,'Main File'!A:O,8,0),0)</f>
        <v>0</v>
      </c>
      <c r="E225" s="26">
        <f>IFERROR(+VLOOKUP("LDDAF2"&amp;A225,'Main File'!A:O,9,0),0)</f>
        <v>0</v>
      </c>
      <c r="F225" s="26">
        <f>IFERROR(+VLOOKUP("LDDAF2"&amp;A225,'Main File'!A:O,10,0),0)</f>
        <v>0</v>
      </c>
      <c r="G225" s="26">
        <f>IFERROR(+VLOOKUP("LDDAF2"&amp;A225,'Main File'!A:O,11,0),0)</f>
        <v>0</v>
      </c>
      <c r="H225" s="26">
        <f>IFERROR(+VLOOKUP("LDDAF2"&amp;A225,'Main File'!A:O,12,0),0)</f>
        <v>0</v>
      </c>
      <c r="I225" s="26">
        <f>IFERROR(+VLOOKUP("LDDAF2"&amp;A225,'Main File'!A:O,13,0),0)</f>
        <v>0</v>
      </c>
      <c r="J225" s="26">
        <f>IFERROR(+VLOOKUP("LDDAF2"&amp;A225,'Main File'!A:O,14,0),0)</f>
        <v>0</v>
      </c>
      <c r="K225" s="26">
        <f>IFERROR(+VLOOKUP("LDDAF2"&amp;A225,'Main File'!A:O,15,0),0)</f>
        <v>0</v>
      </c>
    </row>
    <row r="226" spans="1:11" x14ac:dyDescent="0.25">
      <c r="A226" s="9">
        <f t="shared" si="3"/>
        <v>43413</v>
      </c>
      <c r="B226" s="26">
        <f>IFERROR(+VLOOKUP("LDDAF2"&amp;A226,'Main File'!A:O,6,0),0)</f>
        <v>0</v>
      </c>
      <c r="C226" s="26">
        <f>IFERROR(+VLOOKUP("LDDAF2"&amp;A226,'Main File'!A:O,7,0),0)</f>
        <v>0</v>
      </c>
      <c r="D226" s="26">
        <f>IFERROR(+VLOOKUP("LDDAF2"&amp;A226,'Main File'!A:O,8,0),0)</f>
        <v>0</v>
      </c>
      <c r="E226" s="26">
        <f>IFERROR(+VLOOKUP("LDDAF2"&amp;A226,'Main File'!A:O,9,0),0)</f>
        <v>0</v>
      </c>
      <c r="F226" s="26">
        <f>IFERROR(+VLOOKUP("LDDAF2"&amp;A226,'Main File'!A:O,10,0),0)</f>
        <v>0</v>
      </c>
      <c r="G226" s="26">
        <f>IFERROR(+VLOOKUP("LDDAF2"&amp;A226,'Main File'!A:O,11,0),0)</f>
        <v>0</v>
      </c>
      <c r="H226" s="26">
        <f>IFERROR(+VLOOKUP("LDDAF2"&amp;A226,'Main File'!A:O,12,0),0)</f>
        <v>0</v>
      </c>
      <c r="I226" s="26">
        <f>IFERROR(+VLOOKUP("LDDAF2"&amp;A226,'Main File'!A:O,13,0),0)</f>
        <v>0</v>
      </c>
      <c r="J226" s="26">
        <f>IFERROR(+VLOOKUP("LDDAF2"&amp;A226,'Main File'!A:O,14,0),0)</f>
        <v>0</v>
      </c>
      <c r="K226" s="26">
        <f>IFERROR(+VLOOKUP("LDDAF2"&amp;A226,'Main File'!A:O,15,0),0)</f>
        <v>0</v>
      </c>
    </row>
    <row r="227" spans="1:11" x14ac:dyDescent="0.25">
      <c r="A227" s="9">
        <f t="shared" si="3"/>
        <v>43414</v>
      </c>
      <c r="B227" s="26">
        <f>IFERROR(+VLOOKUP("LDDAF2"&amp;A227,'Main File'!A:O,6,0),0)</f>
        <v>0</v>
      </c>
      <c r="C227" s="26">
        <f>IFERROR(+VLOOKUP("LDDAF2"&amp;A227,'Main File'!A:O,7,0),0)</f>
        <v>0</v>
      </c>
      <c r="D227" s="26">
        <f>IFERROR(+VLOOKUP("LDDAF2"&amp;A227,'Main File'!A:O,8,0),0)</f>
        <v>0</v>
      </c>
      <c r="E227" s="26">
        <f>IFERROR(+VLOOKUP("LDDAF2"&amp;A227,'Main File'!A:O,9,0),0)</f>
        <v>0</v>
      </c>
      <c r="F227" s="26">
        <f>IFERROR(+VLOOKUP("LDDAF2"&amp;A227,'Main File'!A:O,10,0),0)</f>
        <v>0</v>
      </c>
      <c r="G227" s="26">
        <f>IFERROR(+VLOOKUP("LDDAF2"&amp;A227,'Main File'!A:O,11,0),0)</f>
        <v>0</v>
      </c>
      <c r="H227" s="26">
        <f>IFERROR(+VLOOKUP("LDDAF2"&amp;A227,'Main File'!A:O,12,0),0)</f>
        <v>0</v>
      </c>
      <c r="I227" s="26">
        <f>IFERROR(+VLOOKUP("LDDAF2"&amp;A227,'Main File'!A:O,13,0),0)</f>
        <v>0</v>
      </c>
      <c r="J227" s="26">
        <f>IFERROR(+VLOOKUP("LDDAF2"&amp;A227,'Main File'!A:O,14,0),0)</f>
        <v>0</v>
      </c>
      <c r="K227" s="26">
        <f>IFERROR(+VLOOKUP("LDDAF2"&amp;A227,'Main File'!A:O,15,0),0)</f>
        <v>0</v>
      </c>
    </row>
    <row r="228" spans="1:11" x14ac:dyDescent="0.25">
      <c r="A228" s="9">
        <f t="shared" si="3"/>
        <v>43415</v>
      </c>
      <c r="B228" s="26">
        <f>IFERROR(+VLOOKUP("LDDAF2"&amp;A228,'Main File'!A:O,6,0),0)</f>
        <v>0</v>
      </c>
      <c r="C228" s="26">
        <f>IFERROR(+VLOOKUP("LDDAF2"&amp;A228,'Main File'!A:O,7,0),0)</f>
        <v>0</v>
      </c>
      <c r="D228" s="26">
        <f>IFERROR(+VLOOKUP("LDDAF2"&amp;A228,'Main File'!A:O,8,0),0)</f>
        <v>0</v>
      </c>
      <c r="E228" s="26">
        <f>IFERROR(+VLOOKUP("LDDAF2"&amp;A228,'Main File'!A:O,9,0),0)</f>
        <v>0</v>
      </c>
      <c r="F228" s="26">
        <f>IFERROR(+VLOOKUP("LDDAF2"&amp;A228,'Main File'!A:O,10,0),0)</f>
        <v>0</v>
      </c>
      <c r="G228" s="26">
        <f>IFERROR(+VLOOKUP("LDDAF2"&amp;A228,'Main File'!A:O,11,0),0)</f>
        <v>0</v>
      </c>
      <c r="H228" s="26">
        <f>IFERROR(+VLOOKUP("LDDAF2"&amp;A228,'Main File'!A:O,12,0),0)</f>
        <v>0</v>
      </c>
      <c r="I228" s="26">
        <f>IFERROR(+VLOOKUP("LDDAF2"&amp;A228,'Main File'!A:O,13,0),0)</f>
        <v>0</v>
      </c>
      <c r="J228" s="26">
        <f>IFERROR(+VLOOKUP("LDDAF2"&amp;A228,'Main File'!A:O,14,0),0)</f>
        <v>0</v>
      </c>
      <c r="K228" s="26">
        <f>IFERROR(+VLOOKUP("LDDAF2"&amp;A228,'Main File'!A:O,15,0),0)</f>
        <v>0</v>
      </c>
    </row>
    <row r="229" spans="1:11" x14ac:dyDescent="0.25">
      <c r="A229" s="9">
        <f t="shared" si="3"/>
        <v>43416</v>
      </c>
      <c r="B229" s="26">
        <f>IFERROR(+VLOOKUP("LDDAF2"&amp;A229,'Main File'!A:O,6,0),0)</f>
        <v>0</v>
      </c>
      <c r="C229" s="26">
        <f>IFERROR(+VLOOKUP("LDDAF2"&amp;A229,'Main File'!A:O,7,0),0)</f>
        <v>0</v>
      </c>
      <c r="D229" s="26">
        <f>IFERROR(+VLOOKUP("LDDAF2"&amp;A229,'Main File'!A:O,8,0),0)</f>
        <v>0</v>
      </c>
      <c r="E229" s="26">
        <f>IFERROR(+VLOOKUP("LDDAF2"&amp;A229,'Main File'!A:O,9,0),0)</f>
        <v>0</v>
      </c>
      <c r="F229" s="26">
        <f>IFERROR(+VLOOKUP("LDDAF2"&amp;A229,'Main File'!A:O,10,0),0)</f>
        <v>0</v>
      </c>
      <c r="G229" s="26">
        <f>IFERROR(+VLOOKUP("LDDAF2"&amp;A229,'Main File'!A:O,11,0),0)</f>
        <v>0</v>
      </c>
      <c r="H229" s="26">
        <f>IFERROR(+VLOOKUP("LDDAF2"&amp;A229,'Main File'!A:O,12,0),0)</f>
        <v>0</v>
      </c>
      <c r="I229" s="26">
        <f>IFERROR(+VLOOKUP("LDDAF2"&amp;A229,'Main File'!A:O,13,0),0)</f>
        <v>0</v>
      </c>
      <c r="J229" s="26">
        <f>IFERROR(+VLOOKUP("LDDAF2"&amp;A229,'Main File'!A:O,14,0),0)</f>
        <v>0</v>
      </c>
      <c r="K229" s="26">
        <f>IFERROR(+VLOOKUP("LDDAF2"&amp;A229,'Main File'!A:O,15,0),0)</f>
        <v>0</v>
      </c>
    </row>
    <row r="230" spans="1:11" x14ac:dyDescent="0.25">
      <c r="A230" s="9">
        <f t="shared" si="3"/>
        <v>43417</v>
      </c>
      <c r="B230" s="26">
        <f>IFERROR(+VLOOKUP("LDDAF2"&amp;A230,'Main File'!A:O,6,0),0)</f>
        <v>0</v>
      </c>
      <c r="C230" s="26">
        <f>IFERROR(+VLOOKUP("LDDAF2"&amp;A230,'Main File'!A:O,7,0),0)</f>
        <v>0</v>
      </c>
      <c r="D230" s="26">
        <f>IFERROR(+VLOOKUP("LDDAF2"&amp;A230,'Main File'!A:O,8,0),0)</f>
        <v>0</v>
      </c>
      <c r="E230" s="26">
        <f>IFERROR(+VLOOKUP("LDDAF2"&amp;A230,'Main File'!A:O,9,0),0)</f>
        <v>0</v>
      </c>
      <c r="F230" s="26">
        <f>IFERROR(+VLOOKUP("LDDAF2"&amp;A230,'Main File'!A:O,10,0),0)</f>
        <v>0</v>
      </c>
      <c r="G230" s="26">
        <f>IFERROR(+VLOOKUP("LDDAF2"&amp;A230,'Main File'!A:O,11,0),0)</f>
        <v>0</v>
      </c>
      <c r="H230" s="26">
        <f>IFERROR(+VLOOKUP("LDDAF2"&amp;A230,'Main File'!A:O,12,0),0)</f>
        <v>0</v>
      </c>
      <c r="I230" s="26">
        <f>IFERROR(+VLOOKUP("LDDAF2"&amp;A230,'Main File'!A:O,13,0),0)</f>
        <v>0</v>
      </c>
      <c r="J230" s="26">
        <f>IFERROR(+VLOOKUP("LDDAF2"&amp;A230,'Main File'!A:O,14,0),0)</f>
        <v>0</v>
      </c>
      <c r="K230" s="26">
        <f>IFERROR(+VLOOKUP("LDDAF2"&amp;A230,'Main File'!A:O,15,0),0)</f>
        <v>0</v>
      </c>
    </row>
    <row r="231" spans="1:11" x14ac:dyDescent="0.25">
      <c r="A231" s="9">
        <f t="shared" si="3"/>
        <v>43418</v>
      </c>
      <c r="B231" s="26">
        <f>IFERROR(+VLOOKUP("LDDAF2"&amp;A231,'Main File'!A:O,6,0),0)</f>
        <v>0</v>
      </c>
      <c r="C231" s="26">
        <f>IFERROR(+VLOOKUP("LDDAF2"&amp;A231,'Main File'!A:O,7,0),0)</f>
        <v>0</v>
      </c>
      <c r="D231" s="26">
        <f>IFERROR(+VLOOKUP("LDDAF2"&amp;A231,'Main File'!A:O,8,0),0)</f>
        <v>0</v>
      </c>
      <c r="E231" s="26">
        <f>IFERROR(+VLOOKUP("LDDAF2"&amp;A231,'Main File'!A:O,9,0),0)</f>
        <v>0</v>
      </c>
      <c r="F231" s="26">
        <f>IFERROR(+VLOOKUP("LDDAF2"&amp;A231,'Main File'!A:O,10,0),0)</f>
        <v>0</v>
      </c>
      <c r="G231" s="26">
        <f>IFERROR(+VLOOKUP("LDDAF2"&amp;A231,'Main File'!A:O,11,0),0)</f>
        <v>0</v>
      </c>
      <c r="H231" s="26">
        <f>IFERROR(+VLOOKUP("LDDAF2"&amp;A231,'Main File'!A:O,12,0),0)</f>
        <v>0</v>
      </c>
      <c r="I231" s="26">
        <f>IFERROR(+VLOOKUP("LDDAF2"&amp;A231,'Main File'!A:O,13,0),0)</f>
        <v>0</v>
      </c>
      <c r="J231" s="26">
        <f>IFERROR(+VLOOKUP("LDDAF2"&amp;A231,'Main File'!A:O,14,0),0)</f>
        <v>0</v>
      </c>
      <c r="K231" s="26">
        <f>IFERROR(+VLOOKUP("LDDAF2"&amp;A231,'Main File'!A:O,15,0),0)</f>
        <v>0</v>
      </c>
    </row>
    <row r="232" spans="1:11" x14ac:dyDescent="0.25">
      <c r="A232" s="9">
        <f t="shared" si="3"/>
        <v>43419</v>
      </c>
      <c r="B232" s="26">
        <f>IFERROR(+VLOOKUP("LDDAF2"&amp;A232,'Main File'!A:O,6,0),0)</f>
        <v>0</v>
      </c>
      <c r="C232" s="26">
        <f>IFERROR(+VLOOKUP("LDDAF2"&amp;A232,'Main File'!A:O,7,0),0)</f>
        <v>0</v>
      </c>
      <c r="D232" s="26">
        <f>IFERROR(+VLOOKUP("LDDAF2"&amp;A232,'Main File'!A:O,8,0),0)</f>
        <v>0</v>
      </c>
      <c r="E232" s="26">
        <f>IFERROR(+VLOOKUP("LDDAF2"&amp;A232,'Main File'!A:O,9,0),0)</f>
        <v>0</v>
      </c>
      <c r="F232" s="26">
        <f>IFERROR(+VLOOKUP("LDDAF2"&amp;A232,'Main File'!A:O,10,0),0)</f>
        <v>0</v>
      </c>
      <c r="G232" s="26">
        <f>IFERROR(+VLOOKUP("LDDAF2"&amp;A232,'Main File'!A:O,11,0),0)</f>
        <v>0</v>
      </c>
      <c r="H232" s="26">
        <f>IFERROR(+VLOOKUP("LDDAF2"&amp;A232,'Main File'!A:O,12,0),0)</f>
        <v>0</v>
      </c>
      <c r="I232" s="26">
        <f>IFERROR(+VLOOKUP("LDDAF2"&amp;A232,'Main File'!A:O,13,0),0)</f>
        <v>0</v>
      </c>
      <c r="J232" s="26">
        <f>IFERROR(+VLOOKUP("LDDAF2"&amp;A232,'Main File'!A:O,14,0),0)</f>
        <v>0</v>
      </c>
      <c r="K232" s="26">
        <f>IFERROR(+VLOOKUP("LDDAF2"&amp;A232,'Main File'!A:O,15,0),0)</f>
        <v>0</v>
      </c>
    </row>
    <row r="233" spans="1:11" x14ac:dyDescent="0.25">
      <c r="A233" s="9">
        <f t="shared" si="3"/>
        <v>43420</v>
      </c>
      <c r="B233" s="26">
        <f>IFERROR(+VLOOKUP("LDDAF2"&amp;A233,'Main File'!A:O,6,0),0)</f>
        <v>0</v>
      </c>
      <c r="C233" s="26">
        <f>IFERROR(+VLOOKUP("LDDAF2"&amp;A233,'Main File'!A:O,7,0),0)</f>
        <v>0</v>
      </c>
      <c r="D233" s="26">
        <f>IFERROR(+VLOOKUP("LDDAF2"&amp;A233,'Main File'!A:O,8,0),0)</f>
        <v>0</v>
      </c>
      <c r="E233" s="26">
        <f>IFERROR(+VLOOKUP("LDDAF2"&amp;A233,'Main File'!A:O,9,0),0)</f>
        <v>0</v>
      </c>
      <c r="F233" s="26">
        <f>IFERROR(+VLOOKUP("LDDAF2"&amp;A233,'Main File'!A:O,10,0),0)</f>
        <v>0</v>
      </c>
      <c r="G233" s="26">
        <f>IFERROR(+VLOOKUP("LDDAF2"&amp;A233,'Main File'!A:O,11,0),0)</f>
        <v>0</v>
      </c>
      <c r="H233" s="26">
        <f>IFERROR(+VLOOKUP("LDDAF2"&amp;A233,'Main File'!A:O,12,0),0)</f>
        <v>0</v>
      </c>
      <c r="I233" s="26">
        <f>IFERROR(+VLOOKUP("LDDAF2"&amp;A233,'Main File'!A:O,13,0),0)</f>
        <v>0</v>
      </c>
      <c r="J233" s="26">
        <f>IFERROR(+VLOOKUP("LDDAF2"&amp;A233,'Main File'!A:O,14,0),0)</f>
        <v>0</v>
      </c>
      <c r="K233" s="26">
        <f>IFERROR(+VLOOKUP("LDDAF2"&amp;A233,'Main File'!A:O,15,0),0)</f>
        <v>0</v>
      </c>
    </row>
    <row r="234" spans="1:11" x14ac:dyDescent="0.25">
      <c r="A234" s="9">
        <f t="shared" si="3"/>
        <v>43421</v>
      </c>
      <c r="B234" s="26">
        <f>IFERROR(+VLOOKUP("LDDAF2"&amp;A234,'Main File'!A:O,6,0),0)</f>
        <v>0</v>
      </c>
      <c r="C234" s="26">
        <f>IFERROR(+VLOOKUP("LDDAF2"&amp;A234,'Main File'!A:O,7,0),0)</f>
        <v>0</v>
      </c>
      <c r="D234" s="26">
        <f>IFERROR(+VLOOKUP("LDDAF2"&amp;A234,'Main File'!A:O,8,0),0)</f>
        <v>0</v>
      </c>
      <c r="E234" s="26">
        <f>IFERROR(+VLOOKUP("LDDAF2"&amp;A234,'Main File'!A:O,9,0),0)</f>
        <v>0</v>
      </c>
      <c r="F234" s="26">
        <f>IFERROR(+VLOOKUP("LDDAF2"&amp;A234,'Main File'!A:O,10,0),0)</f>
        <v>0</v>
      </c>
      <c r="G234" s="26">
        <f>IFERROR(+VLOOKUP("LDDAF2"&amp;A234,'Main File'!A:O,11,0),0)</f>
        <v>0</v>
      </c>
      <c r="H234" s="26">
        <f>IFERROR(+VLOOKUP("LDDAF2"&amp;A234,'Main File'!A:O,12,0),0)</f>
        <v>0</v>
      </c>
      <c r="I234" s="26">
        <f>IFERROR(+VLOOKUP("LDDAF2"&amp;A234,'Main File'!A:O,13,0),0)</f>
        <v>0</v>
      </c>
      <c r="J234" s="26">
        <f>IFERROR(+VLOOKUP("LDDAF2"&amp;A234,'Main File'!A:O,14,0),0)</f>
        <v>0</v>
      </c>
      <c r="K234" s="26">
        <f>IFERROR(+VLOOKUP("LDDAF2"&amp;A234,'Main File'!A:O,15,0),0)</f>
        <v>0</v>
      </c>
    </row>
    <row r="235" spans="1:11" x14ac:dyDescent="0.25">
      <c r="A235" s="9">
        <f t="shared" si="3"/>
        <v>43422</v>
      </c>
      <c r="B235" s="26">
        <f>IFERROR(+VLOOKUP("LDDAF2"&amp;A235,'Main File'!A:O,6,0),0)</f>
        <v>0</v>
      </c>
      <c r="C235" s="26">
        <f>IFERROR(+VLOOKUP("LDDAF2"&amp;A235,'Main File'!A:O,7,0),0)</f>
        <v>0</v>
      </c>
      <c r="D235" s="26">
        <f>IFERROR(+VLOOKUP("LDDAF2"&amp;A235,'Main File'!A:O,8,0),0)</f>
        <v>0</v>
      </c>
      <c r="E235" s="26">
        <f>IFERROR(+VLOOKUP("LDDAF2"&amp;A235,'Main File'!A:O,9,0),0)</f>
        <v>0</v>
      </c>
      <c r="F235" s="26">
        <f>IFERROR(+VLOOKUP("LDDAF2"&amp;A235,'Main File'!A:O,10,0),0)</f>
        <v>0</v>
      </c>
      <c r="G235" s="26">
        <f>IFERROR(+VLOOKUP("LDDAF2"&amp;A235,'Main File'!A:O,11,0),0)</f>
        <v>0</v>
      </c>
      <c r="H235" s="26">
        <f>IFERROR(+VLOOKUP("LDDAF2"&amp;A235,'Main File'!A:O,12,0),0)</f>
        <v>0</v>
      </c>
      <c r="I235" s="26">
        <f>IFERROR(+VLOOKUP("LDDAF2"&amp;A235,'Main File'!A:O,13,0),0)</f>
        <v>0</v>
      </c>
      <c r="J235" s="26">
        <f>IFERROR(+VLOOKUP("LDDAF2"&amp;A235,'Main File'!A:O,14,0),0)</f>
        <v>0</v>
      </c>
      <c r="K235" s="26">
        <f>IFERROR(+VLOOKUP("LDDAF2"&amp;A235,'Main File'!A:O,15,0),0)</f>
        <v>0</v>
      </c>
    </row>
    <row r="236" spans="1:11" x14ac:dyDescent="0.25">
      <c r="A236" s="9">
        <f t="shared" si="3"/>
        <v>43423</v>
      </c>
      <c r="B236" s="26">
        <f>IFERROR(+VLOOKUP("LDDAF2"&amp;A236,'Main File'!A:O,6,0),0)</f>
        <v>0</v>
      </c>
      <c r="C236" s="26">
        <f>IFERROR(+VLOOKUP("LDDAF2"&amp;A236,'Main File'!A:O,7,0),0)</f>
        <v>0</v>
      </c>
      <c r="D236" s="26">
        <f>IFERROR(+VLOOKUP("LDDAF2"&amp;A236,'Main File'!A:O,8,0),0)</f>
        <v>0</v>
      </c>
      <c r="E236" s="26">
        <f>IFERROR(+VLOOKUP("LDDAF2"&amp;A236,'Main File'!A:O,9,0),0)</f>
        <v>0</v>
      </c>
      <c r="F236" s="26">
        <f>IFERROR(+VLOOKUP("LDDAF2"&amp;A236,'Main File'!A:O,10,0),0)</f>
        <v>0</v>
      </c>
      <c r="G236" s="26">
        <f>IFERROR(+VLOOKUP("LDDAF2"&amp;A236,'Main File'!A:O,11,0),0)</f>
        <v>0</v>
      </c>
      <c r="H236" s="26">
        <f>IFERROR(+VLOOKUP("LDDAF2"&amp;A236,'Main File'!A:O,12,0),0)</f>
        <v>0</v>
      </c>
      <c r="I236" s="26">
        <f>IFERROR(+VLOOKUP("LDDAF2"&amp;A236,'Main File'!A:O,13,0),0)</f>
        <v>0</v>
      </c>
      <c r="J236" s="26">
        <f>IFERROR(+VLOOKUP("LDDAF2"&amp;A236,'Main File'!A:O,14,0),0)</f>
        <v>0</v>
      </c>
      <c r="K236" s="26">
        <f>IFERROR(+VLOOKUP("LDDAF2"&amp;A236,'Main File'!A:O,15,0),0)</f>
        <v>0</v>
      </c>
    </row>
    <row r="237" spans="1:11" x14ac:dyDescent="0.25">
      <c r="A237" s="9">
        <f t="shared" si="3"/>
        <v>43424</v>
      </c>
      <c r="B237" s="26">
        <f>IFERROR(+VLOOKUP("LDDAF2"&amp;A237,'Main File'!A:O,6,0),0)</f>
        <v>0</v>
      </c>
      <c r="C237" s="26">
        <f>IFERROR(+VLOOKUP("LDDAF2"&amp;A237,'Main File'!A:O,7,0),0)</f>
        <v>0</v>
      </c>
      <c r="D237" s="26">
        <f>IFERROR(+VLOOKUP("LDDAF2"&amp;A237,'Main File'!A:O,8,0),0)</f>
        <v>0</v>
      </c>
      <c r="E237" s="26">
        <f>IFERROR(+VLOOKUP("LDDAF2"&amp;A237,'Main File'!A:O,9,0),0)</f>
        <v>0</v>
      </c>
      <c r="F237" s="26">
        <f>IFERROR(+VLOOKUP("LDDAF2"&amp;A237,'Main File'!A:O,10,0),0)</f>
        <v>0</v>
      </c>
      <c r="G237" s="26">
        <f>IFERROR(+VLOOKUP("LDDAF2"&amp;A237,'Main File'!A:O,11,0),0)</f>
        <v>0</v>
      </c>
      <c r="H237" s="26">
        <f>IFERROR(+VLOOKUP("LDDAF2"&amp;A237,'Main File'!A:O,12,0),0)</f>
        <v>0</v>
      </c>
      <c r="I237" s="26">
        <f>IFERROR(+VLOOKUP("LDDAF2"&amp;A237,'Main File'!A:O,13,0),0)</f>
        <v>0</v>
      </c>
      <c r="J237" s="26">
        <f>IFERROR(+VLOOKUP("LDDAF2"&amp;A237,'Main File'!A:O,14,0),0)</f>
        <v>0</v>
      </c>
      <c r="K237" s="26">
        <f>IFERROR(+VLOOKUP("LDDAF2"&amp;A237,'Main File'!A:O,15,0),0)</f>
        <v>0</v>
      </c>
    </row>
    <row r="238" spans="1:11" x14ac:dyDescent="0.25">
      <c r="A238" s="9">
        <f t="shared" si="3"/>
        <v>43425</v>
      </c>
      <c r="B238" s="26">
        <f>IFERROR(+VLOOKUP("LDDAF2"&amp;A238,'Main File'!A:O,6,0),0)</f>
        <v>0</v>
      </c>
      <c r="C238" s="26">
        <f>IFERROR(+VLOOKUP("LDDAF2"&amp;A238,'Main File'!A:O,7,0),0)</f>
        <v>0</v>
      </c>
      <c r="D238" s="26">
        <f>IFERROR(+VLOOKUP("LDDAF2"&amp;A238,'Main File'!A:O,8,0),0)</f>
        <v>0</v>
      </c>
      <c r="E238" s="26">
        <f>IFERROR(+VLOOKUP("LDDAF2"&amp;A238,'Main File'!A:O,9,0),0)</f>
        <v>0</v>
      </c>
      <c r="F238" s="26">
        <f>IFERROR(+VLOOKUP("LDDAF2"&amp;A238,'Main File'!A:O,10,0),0)</f>
        <v>0</v>
      </c>
      <c r="G238" s="26">
        <f>IFERROR(+VLOOKUP("LDDAF2"&amp;A238,'Main File'!A:O,11,0),0)</f>
        <v>0</v>
      </c>
      <c r="H238" s="26">
        <f>IFERROR(+VLOOKUP("LDDAF2"&amp;A238,'Main File'!A:O,12,0),0)</f>
        <v>0</v>
      </c>
      <c r="I238" s="26">
        <f>IFERROR(+VLOOKUP("LDDAF2"&amp;A238,'Main File'!A:O,13,0),0)</f>
        <v>0</v>
      </c>
      <c r="J238" s="26">
        <f>IFERROR(+VLOOKUP("LDDAF2"&amp;A238,'Main File'!A:O,14,0),0)</f>
        <v>0</v>
      </c>
      <c r="K238" s="26">
        <f>IFERROR(+VLOOKUP("LDDAF2"&amp;A238,'Main File'!A:O,15,0),0)</f>
        <v>0</v>
      </c>
    </row>
    <row r="239" spans="1:11" x14ac:dyDescent="0.25">
      <c r="A239" s="9">
        <f t="shared" si="3"/>
        <v>43426</v>
      </c>
      <c r="B239" s="26">
        <f>IFERROR(+VLOOKUP("LDDAF2"&amp;A239,'Main File'!A:O,6,0),0)</f>
        <v>0</v>
      </c>
      <c r="C239" s="26">
        <f>IFERROR(+VLOOKUP("LDDAF2"&amp;A239,'Main File'!A:O,7,0),0)</f>
        <v>0</v>
      </c>
      <c r="D239" s="26">
        <f>IFERROR(+VLOOKUP("LDDAF2"&amp;A239,'Main File'!A:O,8,0),0)</f>
        <v>0</v>
      </c>
      <c r="E239" s="26">
        <f>IFERROR(+VLOOKUP("LDDAF2"&amp;A239,'Main File'!A:O,9,0),0)</f>
        <v>0</v>
      </c>
      <c r="F239" s="26">
        <f>IFERROR(+VLOOKUP("LDDAF2"&amp;A239,'Main File'!A:O,10,0),0)</f>
        <v>0</v>
      </c>
      <c r="G239" s="26">
        <f>IFERROR(+VLOOKUP("LDDAF2"&amp;A239,'Main File'!A:O,11,0),0)</f>
        <v>0</v>
      </c>
      <c r="H239" s="26">
        <f>IFERROR(+VLOOKUP("LDDAF2"&amp;A239,'Main File'!A:O,12,0),0)</f>
        <v>0</v>
      </c>
      <c r="I239" s="26">
        <f>IFERROR(+VLOOKUP("LDDAF2"&amp;A239,'Main File'!A:O,13,0),0)</f>
        <v>0</v>
      </c>
      <c r="J239" s="26">
        <f>IFERROR(+VLOOKUP("LDDAF2"&amp;A239,'Main File'!A:O,14,0),0)</f>
        <v>0</v>
      </c>
      <c r="K239" s="26">
        <f>IFERROR(+VLOOKUP("LDDAF2"&amp;A239,'Main File'!A:O,15,0),0)</f>
        <v>0</v>
      </c>
    </row>
    <row r="240" spans="1:11" x14ac:dyDescent="0.25">
      <c r="A240" s="9">
        <f t="shared" si="3"/>
        <v>43427</v>
      </c>
      <c r="B240" s="26">
        <f>IFERROR(+VLOOKUP("LDDAF2"&amp;A240,'Main File'!A:O,6,0),0)</f>
        <v>0</v>
      </c>
      <c r="C240" s="26">
        <f>IFERROR(+VLOOKUP("LDDAF2"&amp;A240,'Main File'!A:O,7,0),0)</f>
        <v>0</v>
      </c>
      <c r="D240" s="26">
        <f>IFERROR(+VLOOKUP("LDDAF2"&amp;A240,'Main File'!A:O,8,0),0)</f>
        <v>0</v>
      </c>
      <c r="E240" s="26">
        <f>IFERROR(+VLOOKUP("LDDAF2"&amp;A240,'Main File'!A:O,9,0),0)</f>
        <v>0</v>
      </c>
      <c r="F240" s="26">
        <f>IFERROR(+VLOOKUP("LDDAF2"&amp;A240,'Main File'!A:O,10,0),0)</f>
        <v>0</v>
      </c>
      <c r="G240" s="26">
        <f>IFERROR(+VLOOKUP("LDDAF2"&amp;A240,'Main File'!A:O,11,0),0)</f>
        <v>0</v>
      </c>
      <c r="H240" s="26">
        <f>IFERROR(+VLOOKUP("LDDAF2"&amp;A240,'Main File'!A:O,12,0),0)</f>
        <v>0</v>
      </c>
      <c r="I240" s="26">
        <f>IFERROR(+VLOOKUP("LDDAF2"&amp;A240,'Main File'!A:O,13,0),0)</f>
        <v>0</v>
      </c>
      <c r="J240" s="26">
        <f>IFERROR(+VLOOKUP("LDDAF2"&amp;A240,'Main File'!A:O,14,0),0)</f>
        <v>0</v>
      </c>
      <c r="K240" s="26">
        <f>IFERROR(+VLOOKUP("LDDAF2"&amp;A240,'Main File'!A:O,15,0),0)</f>
        <v>0</v>
      </c>
    </row>
    <row r="241" spans="1:11" x14ac:dyDescent="0.25">
      <c r="A241" s="9">
        <f t="shared" si="3"/>
        <v>43428</v>
      </c>
      <c r="B241" s="26">
        <f>IFERROR(+VLOOKUP("LDDAF2"&amp;A241,'Main File'!A:O,6,0),0)</f>
        <v>0</v>
      </c>
      <c r="C241" s="26">
        <f>IFERROR(+VLOOKUP("LDDAF2"&amp;A241,'Main File'!A:O,7,0),0)</f>
        <v>0</v>
      </c>
      <c r="D241" s="26">
        <f>IFERROR(+VLOOKUP("LDDAF2"&amp;A241,'Main File'!A:O,8,0),0)</f>
        <v>0</v>
      </c>
      <c r="E241" s="26">
        <f>IFERROR(+VLOOKUP("LDDAF2"&amp;A241,'Main File'!A:O,9,0),0)</f>
        <v>0</v>
      </c>
      <c r="F241" s="26">
        <f>IFERROR(+VLOOKUP("LDDAF2"&amp;A241,'Main File'!A:O,10,0),0)</f>
        <v>0</v>
      </c>
      <c r="G241" s="26">
        <f>IFERROR(+VLOOKUP("LDDAF2"&amp;A241,'Main File'!A:O,11,0),0)</f>
        <v>0</v>
      </c>
      <c r="H241" s="26">
        <f>IFERROR(+VLOOKUP("LDDAF2"&amp;A241,'Main File'!A:O,12,0),0)</f>
        <v>0</v>
      </c>
      <c r="I241" s="26">
        <f>IFERROR(+VLOOKUP("LDDAF2"&amp;A241,'Main File'!A:O,13,0),0)</f>
        <v>0</v>
      </c>
      <c r="J241" s="26">
        <f>IFERROR(+VLOOKUP("LDDAF2"&amp;A241,'Main File'!A:O,14,0),0)</f>
        <v>0</v>
      </c>
      <c r="K241" s="26">
        <f>IFERROR(+VLOOKUP("LDDAF2"&amp;A241,'Main File'!A:O,15,0),0)</f>
        <v>0</v>
      </c>
    </row>
    <row r="242" spans="1:11" x14ac:dyDescent="0.25">
      <c r="A242" s="9">
        <f t="shared" si="3"/>
        <v>43429</v>
      </c>
      <c r="B242" s="26">
        <f>IFERROR(+VLOOKUP("LDDAF2"&amp;A242,'Main File'!A:O,6,0),0)</f>
        <v>0</v>
      </c>
      <c r="C242" s="26">
        <f>IFERROR(+VLOOKUP("LDDAF2"&amp;A242,'Main File'!A:O,7,0),0)</f>
        <v>0</v>
      </c>
      <c r="D242" s="26">
        <f>IFERROR(+VLOOKUP("LDDAF2"&amp;A242,'Main File'!A:O,8,0),0)</f>
        <v>0</v>
      </c>
      <c r="E242" s="26">
        <f>IFERROR(+VLOOKUP("LDDAF2"&amp;A242,'Main File'!A:O,9,0),0)</f>
        <v>0</v>
      </c>
      <c r="F242" s="26">
        <f>IFERROR(+VLOOKUP("LDDAF2"&amp;A242,'Main File'!A:O,10,0),0)</f>
        <v>0</v>
      </c>
      <c r="G242" s="26">
        <f>IFERROR(+VLOOKUP("LDDAF2"&amp;A242,'Main File'!A:O,11,0),0)</f>
        <v>0</v>
      </c>
      <c r="H242" s="26">
        <f>IFERROR(+VLOOKUP("LDDAF2"&amp;A242,'Main File'!A:O,12,0),0)</f>
        <v>0</v>
      </c>
      <c r="I242" s="26">
        <f>IFERROR(+VLOOKUP("LDDAF2"&amp;A242,'Main File'!A:O,13,0),0)</f>
        <v>0</v>
      </c>
      <c r="J242" s="26">
        <f>IFERROR(+VLOOKUP("LDDAF2"&amp;A242,'Main File'!A:O,14,0),0)</f>
        <v>0</v>
      </c>
      <c r="K242" s="26">
        <f>IFERROR(+VLOOKUP("LDDAF2"&amp;A242,'Main File'!A:O,15,0),0)</f>
        <v>0</v>
      </c>
    </row>
    <row r="243" spans="1:11" x14ac:dyDescent="0.25">
      <c r="A243" s="9">
        <f t="shared" si="3"/>
        <v>43430</v>
      </c>
      <c r="B243" s="26">
        <f>IFERROR(+VLOOKUP("LDDAF2"&amp;A243,'Main File'!A:O,6,0),0)</f>
        <v>0</v>
      </c>
      <c r="C243" s="26">
        <f>IFERROR(+VLOOKUP("LDDAF2"&amp;A243,'Main File'!A:O,7,0),0)</f>
        <v>0</v>
      </c>
      <c r="D243" s="26">
        <f>IFERROR(+VLOOKUP("LDDAF2"&amp;A243,'Main File'!A:O,8,0),0)</f>
        <v>0</v>
      </c>
      <c r="E243" s="26">
        <f>IFERROR(+VLOOKUP("LDDAF2"&amp;A243,'Main File'!A:O,9,0),0)</f>
        <v>0</v>
      </c>
      <c r="F243" s="26">
        <f>IFERROR(+VLOOKUP("LDDAF2"&amp;A243,'Main File'!A:O,10,0),0)</f>
        <v>0</v>
      </c>
      <c r="G243" s="26">
        <f>IFERROR(+VLOOKUP("LDDAF2"&amp;A243,'Main File'!A:O,11,0),0)</f>
        <v>0</v>
      </c>
      <c r="H243" s="26">
        <f>IFERROR(+VLOOKUP("LDDAF2"&amp;A243,'Main File'!A:O,12,0),0)</f>
        <v>0</v>
      </c>
      <c r="I243" s="26">
        <f>IFERROR(+VLOOKUP("LDDAF2"&amp;A243,'Main File'!A:O,13,0),0)</f>
        <v>0</v>
      </c>
      <c r="J243" s="26">
        <f>IFERROR(+VLOOKUP("LDDAF2"&amp;A243,'Main File'!A:O,14,0),0)</f>
        <v>0</v>
      </c>
      <c r="K243" s="26">
        <f>IFERROR(+VLOOKUP("LDDAF2"&amp;A243,'Main File'!A:O,15,0),0)</f>
        <v>0</v>
      </c>
    </row>
    <row r="244" spans="1:11" x14ac:dyDescent="0.25">
      <c r="A244" s="9">
        <f t="shared" si="3"/>
        <v>43431</v>
      </c>
      <c r="B244" s="26">
        <f>IFERROR(+VLOOKUP("LDDAF2"&amp;A244,'Main File'!A:O,6,0),0)</f>
        <v>0</v>
      </c>
      <c r="C244" s="26">
        <f>IFERROR(+VLOOKUP("LDDAF2"&amp;A244,'Main File'!A:O,7,0),0)</f>
        <v>0</v>
      </c>
      <c r="D244" s="26">
        <f>IFERROR(+VLOOKUP("LDDAF2"&amp;A244,'Main File'!A:O,8,0),0)</f>
        <v>0</v>
      </c>
      <c r="E244" s="26">
        <f>IFERROR(+VLOOKUP("LDDAF2"&amp;A244,'Main File'!A:O,9,0),0)</f>
        <v>0</v>
      </c>
      <c r="F244" s="26">
        <f>IFERROR(+VLOOKUP("LDDAF2"&amp;A244,'Main File'!A:O,10,0),0)</f>
        <v>0</v>
      </c>
      <c r="G244" s="26">
        <f>IFERROR(+VLOOKUP("LDDAF2"&amp;A244,'Main File'!A:O,11,0),0)</f>
        <v>0</v>
      </c>
      <c r="H244" s="26">
        <f>IFERROR(+VLOOKUP("LDDAF2"&amp;A244,'Main File'!A:O,12,0),0)</f>
        <v>0</v>
      </c>
      <c r="I244" s="26">
        <f>IFERROR(+VLOOKUP("LDDAF2"&amp;A244,'Main File'!A:O,13,0),0)</f>
        <v>0</v>
      </c>
      <c r="J244" s="26">
        <f>IFERROR(+VLOOKUP("LDDAF2"&amp;A244,'Main File'!A:O,14,0),0)</f>
        <v>0</v>
      </c>
      <c r="K244" s="26">
        <f>IFERROR(+VLOOKUP("LDDAF2"&amp;A244,'Main File'!A:O,15,0),0)</f>
        <v>0</v>
      </c>
    </row>
    <row r="245" spans="1:11" x14ac:dyDescent="0.25">
      <c r="A245" s="9">
        <f t="shared" si="3"/>
        <v>43432</v>
      </c>
      <c r="B245" s="26">
        <f>IFERROR(+VLOOKUP("LDDAF2"&amp;A245,'Main File'!A:O,6,0),0)</f>
        <v>0</v>
      </c>
      <c r="C245" s="26">
        <f>IFERROR(+VLOOKUP("LDDAF2"&amp;A245,'Main File'!A:O,7,0),0)</f>
        <v>0</v>
      </c>
      <c r="D245" s="26">
        <f>IFERROR(+VLOOKUP("LDDAF2"&amp;A245,'Main File'!A:O,8,0),0)</f>
        <v>0</v>
      </c>
      <c r="E245" s="26">
        <f>IFERROR(+VLOOKUP("LDDAF2"&amp;A245,'Main File'!A:O,9,0),0)</f>
        <v>0</v>
      </c>
      <c r="F245" s="26">
        <f>IFERROR(+VLOOKUP("LDDAF2"&amp;A245,'Main File'!A:O,10,0),0)</f>
        <v>0</v>
      </c>
      <c r="G245" s="26">
        <f>IFERROR(+VLOOKUP("LDDAF2"&amp;A245,'Main File'!A:O,11,0),0)</f>
        <v>0</v>
      </c>
      <c r="H245" s="26">
        <f>IFERROR(+VLOOKUP("LDDAF2"&amp;A245,'Main File'!A:O,12,0),0)</f>
        <v>0</v>
      </c>
      <c r="I245" s="26">
        <f>IFERROR(+VLOOKUP("LDDAF2"&amp;A245,'Main File'!A:O,13,0),0)</f>
        <v>0</v>
      </c>
      <c r="J245" s="26">
        <f>IFERROR(+VLOOKUP("LDDAF2"&amp;A245,'Main File'!A:O,14,0),0)</f>
        <v>0</v>
      </c>
      <c r="K245" s="26">
        <f>IFERROR(+VLOOKUP("LDDAF2"&amp;A245,'Main File'!A:O,15,0),0)</f>
        <v>0</v>
      </c>
    </row>
    <row r="246" spans="1:11" x14ac:dyDescent="0.25">
      <c r="A246" s="9">
        <f t="shared" si="3"/>
        <v>43433</v>
      </c>
      <c r="B246" s="26">
        <f>IFERROR(+VLOOKUP("LDDAF2"&amp;A246,'Main File'!A:O,6,0),0)</f>
        <v>0</v>
      </c>
      <c r="C246" s="26">
        <f>IFERROR(+VLOOKUP("LDDAF2"&amp;A246,'Main File'!A:O,7,0),0)</f>
        <v>0</v>
      </c>
      <c r="D246" s="26">
        <f>IFERROR(+VLOOKUP("LDDAF2"&amp;A246,'Main File'!A:O,8,0),0)</f>
        <v>0</v>
      </c>
      <c r="E246" s="26">
        <f>IFERROR(+VLOOKUP("LDDAF2"&amp;A246,'Main File'!A:O,9,0),0)</f>
        <v>0</v>
      </c>
      <c r="F246" s="26">
        <f>IFERROR(+VLOOKUP("LDDAF2"&amp;A246,'Main File'!A:O,10,0),0)</f>
        <v>0</v>
      </c>
      <c r="G246" s="26">
        <f>IFERROR(+VLOOKUP("LDDAF2"&amp;A246,'Main File'!A:O,11,0),0)</f>
        <v>0</v>
      </c>
      <c r="H246" s="26">
        <f>IFERROR(+VLOOKUP("LDDAF2"&amp;A246,'Main File'!A:O,12,0),0)</f>
        <v>0</v>
      </c>
      <c r="I246" s="26">
        <f>IFERROR(+VLOOKUP("LDDAF2"&amp;A246,'Main File'!A:O,13,0),0)</f>
        <v>0</v>
      </c>
      <c r="J246" s="26">
        <f>IFERROR(+VLOOKUP("LDDAF2"&amp;A246,'Main File'!A:O,14,0),0)</f>
        <v>0</v>
      </c>
      <c r="K246" s="26">
        <f>IFERROR(+VLOOKUP("LDDAF2"&amp;A246,'Main File'!A:O,15,0),0)</f>
        <v>0</v>
      </c>
    </row>
    <row r="247" spans="1:11" x14ac:dyDescent="0.25">
      <c r="A247" s="9">
        <f t="shared" si="3"/>
        <v>43434</v>
      </c>
      <c r="B247" s="26">
        <f>IFERROR(+VLOOKUP("LDDAF2"&amp;A247,'Main File'!A:O,6,0),0)</f>
        <v>0</v>
      </c>
      <c r="C247" s="26">
        <f>IFERROR(+VLOOKUP("LDDAF2"&amp;A247,'Main File'!A:O,7,0),0)</f>
        <v>0</v>
      </c>
      <c r="D247" s="26">
        <f>IFERROR(+VLOOKUP("LDDAF2"&amp;A247,'Main File'!A:O,8,0),0)</f>
        <v>0</v>
      </c>
      <c r="E247" s="26">
        <f>IFERROR(+VLOOKUP("LDDAF2"&amp;A247,'Main File'!A:O,9,0),0)</f>
        <v>0</v>
      </c>
      <c r="F247" s="26">
        <f>IFERROR(+VLOOKUP("LDDAF2"&amp;A247,'Main File'!A:O,10,0),0)</f>
        <v>0</v>
      </c>
      <c r="G247" s="26">
        <f>IFERROR(+VLOOKUP("LDDAF2"&amp;A247,'Main File'!A:O,11,0),0)</f>
        <v>0</v>
      </c>
      <c r="H247" s="26">
        <f>IFERROR(+VLOOKUP("LDDAF2"&amp;A247,'Main File'!A:O,12,0),0)</f>
        <v>0</v>
      </c>
      <c r="I247" s="26">
        <f>IFERROR(+VLOOKUP("LDDAF2"&amp;A247,'Main File'!A:O,13,0),0)</f>
        <v>0</v>
      </c>
      <c r="J247" s="26">
        <f>IFERROR(+VLOOKUP("LDDAF2"&amp;A247,'Main File'!A:O,14,0),0)</f>
        <v>0</v>
      </c>
      <c r="K247" s="26">
        <f>IFERROR(+VLOOKUP("LDDAF2"&amp;A247,'Main File'!A:O,15,0),0)</f>
        <v>0</v>
      </c>
    </row>
    <row r="248" spans="1:11" x14ac:dyDescent="0.25">
      <c r="A248" s="9">
        <f t="shared" si="3"/>
        <v>43435</v>
      </c>
      <c r="B248" s="26">
        <f>IFERROR(+VLOOKUP("LDDAF2"&amp;A248,'Main File'!A:O,6,0),0)</f>
        <v>0</v>
      </c>
      <c r="C248" s="26">
        <f>IFERROR(+VLOOKUP("LDDAF2"&amp;A248,'Main File'!A:O,7,0),0)</f>
        <v>0</v>
      </c>
      <c r="D248" s="26">
        <f>IFERROR(+VLOOKUP("LDDAF2"&amp;A248,'Main File'!A:O,8,0),0)</f>
        <v>0</v>
      </c>
      <c r="E248" s="26">
        <f>IFERROR(+VLOOKUP("LDDAF2"&amp;A248,'Main File'!A:O,9,0),0)</f>
        <v>0</v>
      </c>
      <c r="F248" s="26">
        <f>IFERROR(+VLOOKUP("LDDAF2"&amp;A248,'Main File'!A:O,10,0),0)</f>
        <v>0</v>
      </c>
      <c r="G248" s="26">
        <f>IFERROR(+VLOOKUP("LDDAF2"&amp;A248,'Main File'!A:O,11,0),0)</f>
        <v>0</v>
      </c>
      <c r="H248" s="26">
        <f>IFERROR(+VLOOKUP("LDDAF2"&amp;A248,'Main File'!A:O,12,0),0)</f>
        <v>0</v>
      </c>
      <c r="I248" s="26">
        <f>IFERROR(+VLOOKUP("LDDAF2"&amp;A248,'Main File'!A:O,13,0),0)</f>
        <v>0</v>
      </c>
      <c r="J248" s="26">
        <f>IFERROR(+VLOOKUP("LDDAF2"&amp;A248,'Main File'!A:O,14,0),0)</f>
        <v>0</v>
      </c>
      <c r="K248" s="26">
        <f>IFERROR(+VLOOKUP("LDDAF2"&amp;A248,'Main File'!A:O,15,0),0)</f>
        <v>0</v>
      </c>
    </row>
    <row r="249" spans="1:11" x14ac:dyDescent="0.25">
      <c r="A249" s="9">
        <f t="shared" si="3"/>
        <v>43436</v>
      </c>
      <c r="B249" s="26">
        <f>IFERROR(+VLOOKUP("LDDAF2"&amp;A249,'Main File'!A:O,6,0),0)</f>
        <v>0</v>
      </c>
      <c r="C249" s="26">
        <f>IFERROR(+VLOOKUP("LDDAF2"&amp;A249,'Main File'!A:O,7,0),0)</f>
        <v>0</v>
      </c>
      <c r="D249" s="26">
        <f>IFERROR(+VLOOKUP("LDDAF2"&amp;A249,'Main File'!A:O,8,0),0)</f>
        <v>0</v>
      </c>
      <c r="E249" s="26">
        <f>IFERROR(+VLOOKUP("LDDAF2"&amp;A249,'Main File'!A:O,9,0),0)</f>
        <v>0</v>
      </c>
      <c r="F249" s="26">
        <f>IFERROR(+VLOOKUP("LDDAF2"&amp;A249,'Main File'!A:O,10,0),0)</f>
        <v>0</v>
      </c>
      <c r="G249" s="26">
        <f>IFERROR(+VLOOKUP("LDDAF2"&amp;A249,'Main File'!A:O,11,0),0)</f>
        <v>0</v>
      </c>
      <c r="H249" s="26">
        <f>IFERROR(+VLOOKUP("LDDAF2"&amp;A249,'Main File'!A:O,12,0),0)</f>
        <v>0</v>
      </c>
      <c r="I249" s="26">
        <f>IFERROR(+VLOOKUP("LDDAF2"&amp;A249,'Main File'!A:O,13,0),0)</f>
        <v>0</v>
      </c>
      <c r="J249" s="26">
        <f>IFERROR(+VLOOKUP("LDDAF2"&amp;A249,'Main File'!A:O,14,0),0)</f>
        <v>0</v>
      </c>
      <c r="K249" s="26">
        <f>IFERROR(+VLOOKUP("LDDAF2"&amp;A249,'Main File'!A:O,15,0),0)</f>
        <v>0</v>
      </c>
    </row>
    <row r="250" spans="1:11" x14ac:dyDescent="0.25">
      <c r="A250" s="9">
        <f t="shared" si="3"/>
        <v>43437</v>
      </c>
      <c r="B250" s="26">
        <f>IFERROR(+VLOOKUP("LDDAF2"&amp;A250,'Main File'!A:O,6,0),0)</f>
        <v>0</v>
      </c>
      <c r="C250" s="26">
        <f>IFERROR(+VLOOKUP("LDDAF2"&amp;A250,'Main File'!A:O,7,0),0)</f>
        <v>0</v>
      </c>
      <c r="D250" s="26">
        <f>IFERROR(+VLOOKUP("LDDAF2"&amp;A250,'Main File'!A:O,8,0),0)</f>
        <v>0</v>
      </c>
      <c r="E250" s="26">
        <f>IFERROR(+VLOOKUP("LDDAF2"&amp;A250,'Main File'!A:O,9,0),0)</f>
        <v>0</v>
      </c>
      <c r="F250" s="26">
        <f>IFERROR(+VLOOKUP("LDDAF2"&amp;A250,'Main File'!A:O,10,0),0)</f>
        <v>0</v>
      </c>
      <c r="G250" s="26">
        <f>IFERROR(+VLOOKUP("LDDAF2"&amp;A250,'Main File'!A:O,11,0),0)</f>
        <v>0</v>
      </c>
      <c r="H250" s="26">
        <f>IFERROR(+VLOOKUP("LDDAF2"&amp;A250,'Main File'!A:O,12,0),0)</f>
        <v>0</v>
      </c>
      <c r="I250" s="26">
        <f>IFERROR(+VLOOKUP("LDDAF2"&amp;A250,'Main File'!A:O,13,0),0)</f>
        <v>0</v>
      </c>
      <c r="J250" s="26">
        <f>IFERROR(+VLOOKUP("LDDAF2"&amp;A250,'Main File'!A:O,14,0),0)</f>
        <v>0</v>
      </c>
      <c r="K250" s="26">
        <f>IFERROR(+VLOOKUP("LDDAF2"&amp;A250,'Main File'!A:O,15,0),0)</f>
        <v>0</v>
      </c>
    </row>
    <row r="251" spans="1:11" x14ac:dyDescent="0.25">
      <c r="A251" s="9">
        <f t="shared" si="3"/>
        <v>43438</v>
      </c>
      <c r="B251" s="26">
        <f>IFERROR(+VLOOKUP("LDDAF2"&amp;A251,'Main File'!A:O,6,0),0)</f>
        <v>0</v>
      </c>
      <c r="C251" s="26">
        <f>IFERROR(+VLOOKUP("LDDAF2"&amp;A251,'Main File'!A:O,7,0),0)</f>
        <v>0</v>
      </c>
      <c r="D251" s="26">
        <f>IFERROR(+VLOOKUP("LDDAF2"&amp;A251,'Main File'!A:O,8,0),0)</f>
        <v>0</v>
      </c>
      <c r="E251" s="26">
        <f>IFERROR(+VLOOKUP("LDDAF2"&amp;A251,'Main File'!A:O,9,0),0)</f>
        <v>0</v>
      </c>
      <c r="F251" s="26">
        <f>IFERROR(+VLOOKUP("LDDAF2"&amp;A251,'Main File'!A:O,10,0),0)</f>
        <v>0</v>
      </c>
      <c r="G251" s="26">
        <f>IFERROR(+VLOOKUP("LDDAF2"&amp;A251,'Main File'!A:O,11,0),0)</f>
        <v>0</v>
      </c>
      <c r="H251" s="26">
        <f>IFERROR(+VLOOKUP("LDDAF2"&amp;A251,'Main File'!A:O,12,0),0)</f>
        <v>0</v>
      </c>
      <c r="I251" s="26">
        <f>IFERROR(+VLOOKUP("LDDAF2"&amp;A251,'Main File'!A:O,13,0),0)</f>
        <v>0</v>
      </c>
      <c r="J251" s="26">
        <f>IFERROR(+VLOOKUP("LDDAF2"&amp;A251,'Main File'!A:O,14,0),0)</f>
        <v>0</v>
      </c>
      <c r="K251" s="26">
        <f>IFERROR(+VLOOKUP("LDDAF2"&amp;A251,'Main File'!A:O,15,0),0)</f>
        <v>0</v>
      </c>
    </row>
    <row r="252" spans="1:11" x14ac:dyDescent="0.25">
      <c r="A252" s="9">
        <f t="shared" si="3"/>
        <v>43439</v>
      </c>
      <c r="B252" s="26">
        <f>IFERROR(+VLOOKUP("LDDAF2"&amp;A252,'Main File'!A:O,6,0),0)</f>
        <v>0</v>
      </c>
      <c r="C252" s="26">
        <f>IFERROR(+VLOOKUP("LDDAF2"&amp;A252,'Main File'!A:O,7,0),0)</f>
        <v>0</v>
      </c>
      <c r="D252" s="26">
        <f>IFERROR(+VLOOKUP("LDDAF2"&amp;A252,'Main File'!A:O,8,0),0)</f>
        <v>0</v>
      </c>
      <c r="E252" s="26">
        <f>IFERROR(+VLOOKUP("LDDAF2"&amp;A252,'Main File'!A:O,9,0),0)</f>
        <v>0</v>
      </c>
      <c r="F252" s="26">
        <f>IFERROR(+VLOOKUP("LDDAF2"&amp;A252,'Main File'!A:O,10,0),0)</f>
        <v>0</v>
      </c>
      <c r="G252" s="26">
        <f>IFERROR(+VLOOKUP("LDDAF2"&amp;A252,'Main File'!A:O,11,0),0)</f>
        <v>0</v>
      </c>
      <c r="H252" s="26">
        <f>IFERROR(+VLOOKUP("LDDAF2"&amp;A252,'Main File'!A:O,12,0),0)</f>
        <v>0</v>
      </c>
      <c r="I252" s="26">
        <f>IFERROR(+VLOOKUP("LDDAF2"&amp;A252,'Main File'!A:O,13,0),0)</f>
        <v>0</v>
      </c>
      <c r="J252" s="26">
        <f>IFERROR(+VLOOKUP("LDDAF2"&amp;A252,'Main File'!A:O,14,0),0)</f>
        <v>0</v>
      </c>
      <c r="K252" s="26">
        <f>IFERROR(+VLOOKUP("LDDAF2"&amp;A252,'Main File'!A:O,15,0),0)</f>
        <v>0</v>
      </c>
    </row>
    <row r="253" spans="1:11" x14ac:dyDescent="0.25">
      <c r="A253" s="9">
        <f t="shared" si="3"/>
        <v>43440</v>
      </c>
      <c r="B253" s="26">
        <f>IFERROR(+VLOOKUP("LDDAF2"&amp;A253,'Main File'!A:O,6,0),0)</f>
        <v>0</v>
      </c>
      <c r="C253" s="26">
        <f>IFERROR(+VLOOKUP("LDDAF2"&amp;A253,'Main File'!A:O,7,0),0)</f>
        <v>0</v>
      </c>
      <c r="D253" s="26">
        <f>IFERROR(+VLOOKUP("LDDAF2"&amp;A253,'Main File'!A:O,8,0),0)</f>
        <v>0</v>
      </c>
      <c r="E253" s="26">
        <f>IFERROR(+VLOOKUP("LDDAF2"&amp;A253,'Main File'!A:O,9,0),0)</f>
        <v>0</v>
      </c>
      <c r="F253" s="26">
        <f>IFERROR(+VLOOKUP("LDDAF2"&amp;A253,'Main File'!A:O,10,0),0)</f>
        <v>0</v>
      </c>
      <c r="G253" s="26">
        <f>IFERROR(+VLOOKUP("LDDAF2"&amp;A253,'Main File'!A:O,11,0),0)</f>
        <v>0</v>
      </c>
      <c r="H253" s="26">
        <f>IFERROR(+VLOOKUP("LDDAF2"&amp;A253,'Main File'!A:O,12,0),0)</f>
        <v>0</v>
      </c>
      <c r="I253" s="26">
        <f>IFERROR(+VLOOKUP("LDDAF2"&amp;A253,'Main File'!A:O,13,0),0)</f>
        <v>0</v>
      </c>
      <c r="J253" s="26">
        <f>IFERROR(+VLOOKUP("LDDAF2"&amp;A253,'Main File'!A:O,14,0),0)</f>
        <v>0</v>
      </c>
      <c r="K253" s="26">
        <f>IFERROR(+VLOOKUP("LDDAF2"&amp;A253,'Main File'!A:O,15,0),0)</f>
        <v>0</v>
      </c>
    </row>
    <row r="254" spans="1:11" x14ac:dyDescent="0.25">
      <c r="A254" s="9">
        <f t="shared" si="3"/>
        <v>43441</v>
      </c>
      <c r="B254" s="26">
        <f>IFERROR(+VLOOKUP("LDDAF2"&amp;A254,'Main File'!A:O,6,0),0)</f>
        <v>0</v>
      </c>
      <c r="C254" s="26">
        <f>IFERROR(+VLOOKUP("LDDAF2"&amp;A254,'Main File'!A:O,7,0),0)</f>
        <v>0</v>
      </c>
      <c r="D254" s="26">
        <f>IFERROR(+VLOOKUP("LDDAF2"&amp;A254,'Main File'!A:O,8,0),0)</f>
        <v>0</v>
      </c>
      <c r="E254" s="26">
        <f>IFERROR(+VLOOKUP("LDDAF2"&amp;A254,'Main File'!A:O,9,0),0)</f>
        <v>0</v>
      </c>
      <c r="F254" s="26">
        <f>IFERROR(+VLOOKUP("LDDAF2"&amp;A254,'Main File'!A:O,10,0),0)</f>
        <v>0</v>
      </c>
      <c r="G254" s="26">
        <f>IFERROR(+VLOOKUP("LDDAF2"&amp;A254,'Main File'!A:O,11,0),0)</f>
        <v>0</v>
      </c>
      <c r="H254" s="26">
        <f>IFERROR(+VLOOKUP("LDDAF2"&amp;A254,'Main File'!A:O,12,0),0)</f>
        <v>0</v>
      </c>
      <c r="I254" s="26">
        <f>IFERROR(+VLOOKUP("LDDAF2"&amp;A254,'Main File'!A:O,13,0),0)</f>
        <v>0</v>
      </c>
      <c r="J254" s="26">
        <f>IFERROR(+VLOOKUP("LDDAF2"&amp;A254,'Main File'!A:O,14,0),0)</f>
        <v>0</v>
      </c>
      <c r="K254" s="26">
        <f>IFERROR(+VLOOKUP("LDDAF2"&amp;A254,'Main File'!A:O,15,0),0)</f>
        <v>0</v>
      </c>
    </row>
    <row r="255" spans="1:11" x14ac:dyDescent="0.25">
      <c r="A255" s="9">
        <f t="shared" si="3"/>
        <v>43442</v>
      </c>
      <c r="B255" s="26">
        <f>IFERROR(+VLOOKUP("LDDAF2"&amp;A255,'Main File'!A:O,6,0),0)</f>
        <v>0</v>
      </c>
      <c r="C255" s="26">
        <f>IFERROR(+VLOOKUP("LDDAF2"&amp;A255,'Main File'!A:O,7,0),0)</f>
        <v>0</v>
      </c>
      <c r="D255" s="26">
        <f>IFERROR(+VLOOKUP("LDDAF2"&amp;A255,'Main File'!A:O,8,0),0)</f>
        <v>0</v>
      </c>
      <c r="E255" s="26">
        <f>IFERROR(+VLOOKUP("LDDAF2"&amp;A255,'Main File'!A:O,9,0),0)</f>
        <v>0</v>
      </c>
      <c r="F255" s="26">
        <f>IFERROR(+VLOOKUP("LDDAF2"&amp;A255,'Main File'!A:O,10,0),0)</f>
        <v>0</v>
      </c>
      <c r="G255" s="26">
        <f>IFERROR(+VLOOKUP("LDDAF2"&amp;A255,'Main File'!A:O,11,0),0)</f>
        <v>0</v>
      </c>
      <c r="H255" s="26">
        <f>IFERROR(+VLOOKUP("LDDAF2"&amp;A255,'Main File'!A:O,12,0),0)</f>
        <v>0</v>
      </c>
      <c r="I255" s="26">
        <f>IFERROR(+VLOOKUP("LDDAF2"&amp;A255,'Main File'!A:O,13,0),0)</f>
        <v>0</v>
      </c>
      <c r="J255" s="26">
        <f>IFERROR(+VLOOKUP("LDDAF2"&amp;A255,'Main File'!A:O,14,0),0)</f>
        <v>0</v>
      </c>
      <c r="K255" s="26">
        <f>IFERROR(+VLOOKUP("LDDAF2"&amp;A255,'Main File'!A:O,15,0),0)</f>
        <v>0</v>
      </c>
    </row>
    <row r="256" spans="1:11" x14ac:dyDescent="0.25">
      <c r="A256" s="9">
        <f t="shared" si="3"/>
        <v>43443</v>
      </c>
      <c r="B256" s="26">
        <f>IFERROR(+VLOOKUP("LDDAF2"&amp;A256,'Main File'!A:O,6,0),0)</f>
        <v>0</v>
      </c>
      <c r="C256" s="26">
        <f>IFERROR(+VLOOKUP("LDDAF2"&amp;A256,'Main File'!A:O,7,0),0)</f>
        <v>0</v>
      </c>
      <c r="D256" s="26">
        <f>IFERROR(+VLOOKUP("LDDAF2"&amp;A256,'Main File'!A:O,8,0),0)</f>
        <v>0</v>
      </c>
      <c r="E256" s="26">
        <f>IFERROR(+VLOOKUP("LDDAF2"&amp;A256,'Main File'!A:O,9,0),0)</f>
        <v>0</v>
      </c>
      <c r="F256" s="26">
        <f>IFERROR(+VLOOKUP("LDDAF2"&amp;A256,'Main File'!A:O,10,0),0)</f>
        <v>0</v>
      </c>
      <c r="G256" s="26">
        <f>IFERROR(+VLOOKUP("LDDAF2"&amp;A256,'Main File'!A:O,11,0),0)</f>
        <v>0</v>
      </c>
      <c r="H256" s="26">
        <f>IFERROR(+VLOOKUP("LDDAF2"&amp;A256,'Main File'!A:O,12,0),0)</f>
        <v>0</v>
      </c>
      <c r="I256" s="26">
        <f>IFERROR(+VLOOKUP("LDDAF2"&amp;A256,'Main File'!A:O,13,0),0)</f>
        <v>0</v>
      </c>
      <c r="J256" s="26">
        <f>IFERROR(+VLOOKUP("LDDAF2"&amp;A256,'Main File'!A:O,14,0),0)</f>
        <v>0</v>
      </c>
      <c r="K256" s="26">
        <f>IFERROR(+VLOOKUP("LDDAF2"&amp;A256,'Main File'!A:O,15,0),0)</f>
        <v>0</v>
      </c>
    </row>
    <row r="257" spans="1:11" x14ac:dyDescent="0.25">
      <c r="A257" s="9">
        <f t="shared" si="3"/>
        <v>43444</v>
      </c>
      <c r="B257" s="26">
        <f>IFERROR(+VLOOKUP("LDDAF2"&amp;A257,'Main File'!A:O,6,0),0)</f>
        <v>0</v>
      </c>
      <c r="C257" s="26">
        <f>IFERROR(+VLOOKUP("LDDAF2"&amp;A257,'Main File'!A:O,7,0),0)</f>
        <v>0</v>
      </c>
      <c r="D257" s="26">
        <f>IFERROR(+VLOOKUP("LDDAF2"&amp;A257,'Main File'!A:O,8,0),0)</f>
        <v>0</v>
      </c>
      <c r="E257" s="26">
        <f>IFERROR(+VLOOKUP("LDDAF2"&amp;A257,'Main File'!A:O,9,0),0)</f>
        <v>0</v>
      </c>
      <c r="F257" s="26">
        <f>IFERROR(+VLOOKUP("LDDAF2"&amp;A257,'Main File'!A:O,10,0),0)</f>
        <v>0</v>
      </c>
      <c r="G257" s="26">
        <f>IFERROR(+VLOOKUP("LDDAF2"&amp;A257,'Main File'!A:O,11,0),0)</f>
        <v>0</v>
      </c>
      <c r="H257" s="26">
        <f>IFERROR(+VLOOKUP("LDDAF2"&amp;A257,'Main File'!A:O,12,0),0)</f>
        <v>0</v>
      </c>
      <c r="I257" s="26">
        <f>IFERROR(+VLOOKUP("LDDAF2"&amp;A257,'Main File'!A:O,13,0),0)</f>
        <v>0</v>
      </c>
      <c r="J257" s="26">
        <f>IFERROR(+VLOOKUP("LDDAF2"&amp;A257,'Main File'!A:O,14,0),0)</f>
        <v>0</v>
      </c>
      <c r="K257" s="26">
        <f>IFERROR(+VLOOKUP("LDDAF2"&amp;A257,'Main File'!A:O,15,0),0)</f>
        <v>0</v>
      </c>
    </row>
    <row r="258" spans="1:11" x14ac:dyDescent="0.25">
      <c r="A258" s="9">
        <f t="shared" si="3"/>
        <v>43445</v>
      </c>
      <c r="B258" s="26">
        <f>IFERROR(+VLOOKUP("LDDAF2"&amp;A258,'Main File'!A:O,6,0),0)</f>
        <v>0</v>
      </c>
      <c r="C258" s="26">
        <f>IFERROR(+VLOOKUP("LDDAF2"&amp;A258,'Main File'!A:O,7,0),0)</f>
        <v>0</v>
      </c>
      <c r="D258" s="26">
        <f>IFERROR(+VLOOKUP("LDDAF2"&amp;A258,'Main File'!A:O,8,0),0)</f>
        <v>0</v>
      </c>
      <c r="E258" s="26">
        <f>IFERROR(+VLOOKUP("LDDAF2"&amp;A258,'Main File'!A:O,9,0),0)</f>
        <v>0</v>
      </c>
      <c r="F258" s="26">
        <f>IFERROR(+VLOOKUP("LDDAF2"&amp;A258,'Main File'!A:O,10,0),0)</f>
        <v>0</v>
      </c>
      <c r="G258" s="26">
        <f>IFERROR(+VLOOKUP("LDDAF2"&amp;A258,'Main File'!A:O,11,0),0)</f>
        <v>0</v>
      </c>
      <c r="H258" s="26">
        <f>IFERROR(+VLOOKUP("LDDAF2"&amp;A258,'Main File'!A:O,12,0),0)</f>
        <v>0</v>
      </c>
      <c r="I258" s="26">
        <f>IFERROR(+VLOOKUP("LDDAF2"&amp;A258,'Main File'!A:O,13,0),0)</f>
        <v>0</v>
      </c>
      <c r="J258" s="26">
        <f>IFERROR(+VLOOKUP("LDDAF2"&amp;A258,'Main File'!A:O,14,0),0)</f>
        <v>0</v>
      </c>
      <c r="K258" s="26">
        <f>IFERROR(+VLOOKUP("LDDAF2"&amp;A258,'Main File'!A:O,15,0),0)</f>
        <v>0</v>
      </c>
    </row>
    <row r="259" spans="1:11" x14ac:dyDescent="0.25">
      <c r="A259" s="9">
        <f t="shared" si="3"/>
        <v>43446</v>
      </c>
      <c r="B259" s="26">
        <f>IFERROR(+VLOOKUP("LDDAF2"&amp;A259,'Main File'!A:O,6,0),0)</f>
        <v>0</v>
      </c>
      <c r="C259" s="26">
        <f>IFERROR(+VLOOKUP("LDDAF2"&amp;A259,'Main File'!A:O,7,0),0)</f>
        <v>0</v>
      </c>
      <c r="D259" s="26">
        <f>IFERROR(+VLOOKUP("LDDAF2"&amp;A259,'Main File'!A:O,8,0),0)</f>
        <v>0</v>
      </c>
      <c r="E259" s="26">
        <f>IFERROR(+VLOOKUP("LDDAF2"&amp;A259,'Main File'!A:O,9,0),0)</f>
        <v>0</v>
      </c>
      <c r="F259" s="26">
        <f>IFERROR(+VLOOKUP("LDDAF2"&amp;A259,'Main File'!A:O,10,0),0)</f>
        <v>0</v>
      </c>
      <c r="G259" s="26">
        <f>IFERROR(+VLOOKUP("LDDAF2"&amp;A259,'Main File'!A:O,11,0),0)</f>
        <v>0</v>
      </c>
      <c r="H259" s="26">
        <f>IFERROR(+VLOOKUP("LDDAF2"&amp;A259,'Main File'!A:O,12,0),0)</f>
        <v>0</v>
      </c>
      <c r="I259" s="26">
        <f>IFERROR(+VLOOKUP("LDDAF2"&amp;A259,'Main File'!A:O,13,0),0)</f>
        <v>0</v>
      </c>
      <c r="J259" s="26">
        <f>IFERROR(+VLOOKUP("LDDAF2"&amp;A259,'Main File'!A:O,14,0),0)</f>
        <v>0</v>
      </c>
      <c r="K259" s="26">
        <f>IFERROR(+VLOOKUP("LDDAF2"&amp;A259,'Main File'!A:O,15,0),0)</f>
        <v>0</v>
      </c>
    </row>
    <row r="260" spans="1:11" x14ac:dyDescent="0.25">
      <c r="A260" s="9">
        <f t="shared" si="3"/>
        <v>43447</v>
      </c>
      <c r="B260" s="26">
        <f>IFERROR(+VLOOKUP("LDDAF2"&amp;A260,'Main File'!A:O,6,0),0)</f>
        <v>0</v>
      </c>
      <c r="C260" s="26">
        <f>IFERROR(+VLOOKUP("LDDAF2"&amp;A260,'Main File'!A:O,7,0),0)</f>
        <v>0</v>
      </c>
      <c r="D260" s="26">
        <f>IFERROR(+VLOOKUP("LDDAF2"&amp;A260,'Main File'!A:O,8,0),0)</f>
        <v>0</v>
      </c>
      <c r="E260" s="26">
        <f>IFERROR(+VLOOKUP("LDDAF2"&amp;A260,'Main File'!A:O,9,0),0)</f>
        <v>0</v>
      </c>
      <c r="F260" s="26">
        <f>IFERROR(+VLOOKUP("LDDAF2"&amp;A260,'Main File'!A:O,10,0),0)</f>
        <v>0</v>
      </c>
      <c r="G260" s="26">
        <f>IFERROR(+VLOOKUP("LDDAF2"&amp;A260,'Main File'!A:O,11,0),0)</f>
        <v>0</v>
      </c>
      <c r="H260" s="26">
        <f>IFERROR(+VLOOKUP("LDDAF2"&amp;A260,'Main File'!A:O,12,0),0)</f>
        <v>0</v>
      </c>
      <c r="I260" s="26">
        <f>IFERROR(+VLOOKUP("LDDAF2"&amp;A260,'Main File'!A:O,13,0),0)</f>
        <v>0</v>
      </c>
      <c r="J260" s="26">
        <f>IFERROR(+VLOOKUP("LDDAF2"&amp;A260,'Main File'!A:O,14,0),0)</f>
        <v>0</v>
      </c>
      <c r="K260" s="26">
        <f>IFERROR(+VLOOKUP("LDDAF2"&amp;A260,'Main File'!A:O,15,0),0)</f>
        <v>0</v>
      </c>
    </row>
    <row r="261" spans="1:11" x14ac:dyDescent="0.25">
      <c r="A261" s="9">
        <f t="shared" si="3"/>
        <v>43448</v>
      </c>
      <c r="B261" s="26">
        <f>IFERROR(+VLOOKUP("LDDAF2"&amp;A261,'Main File'!A:O,6,0),0)</f>
        <v>0</v>
      </c>
      <c r="C261" s="26">
        <f>IFERROR(+VLOOKUP("LDDAF2"&amp;A261,'Main File'!A:O,7,0),0)</f>
        <v>0</v>
      </c>
      <c r="D261" s="26">
        <f>IFERROR(+VLOOKUP("LDDAF2"&amp;A261,'Main File'!A:O,8,0),0)</f>
        <v>0</v>
      </c>
      <c r="E261" s="26">
        <f>IFERROR(+VLOOKUP("LDDAF2"&amp;A261,'Main File'!A:O,9,0),0)</f>
        <v>0</v>
      </c>
      <c r="F261" s="26">
        <f>IFERROR(+VLOOKUP("LDDAF2"&amp;A261,'Main File'!A:O,10,0),0)</f>
        <v>0</v>
      </c>
      <c r="G261" s="26">
        <f>IFERROR(+VLOOKUP("LDDAF2"&amp;A261,'Main File'!A:O,11,0),0)</f>
        <v>0</v>
      </c>
      <c r="H261" s="26">
        <f>IFERROR(+VLOOKUP("LDDAF2"&amp;A261,'Main File'!A:O,12,0),0)</f>
        <v>0</v>
      </c>
      <c r="I261" s="26">
        <f>IFERROR(+VLOOKUP("LDDAF2"&amp;A261,'Main File'!A:O,13,0),0)</f>
        <v>0</v>
      </c>
      <c r="J261" s="26">
        <f>IFERROR(+VLOOKUP("LDDAF2"&amp;A261,'Main File'!A:O,14,0),0)</f>
        <v>0</v>
      </c>
      <c r="K261" s="26">
        <f>IFERROR(+VLOOKUP("LDDAF2"&amp;A261,'Main File'!A:O,15,0),0)</f>
        <v>0</v>
      </c>
    </row>
    <row r="262" spans="1:11" x14ac:dyDescent="0.25">
      <c r="A262" s="9">
        <f t="shared" si="3"/>
        <v>43449</v>
      </c>
      <c r="B262" s="26">
        <f>IFERROR(+VLOOKUP("LDDAF2"&amp;A262,'Main File'!A:O,6,0),0)</f>
        <v>0</v>
      </c>
      <c r="C262" s="26">
        <f>IFERROR(+VLOOKUP("LDDAF2"&amp;A262,'Main File'!A:O,7,0),0)</f>
        <v>0</v>
      </c>
      <c r="D262" s="26">
        <f>IFERROR(+VLOOKUP("LDDAF2"&amp;A262,'Main File'!A:O,8,0),0)</f>
        <v>0</v>
      </c>
      <c r="E262" s="26">
        <f>IFERROR(+VLOOKUP("LDDAF2"&amp;A262,'Main File'!A:O,9,0),0)</f>
        <v>0</v>
      </c>
      <c r="F262" s="26">
        <f>IFERROR(+VLOOKUP("LDDAF2"&amp;A262,'Main File'!A:O,10,0),0)</f>
        <v>0</v>
      </c>
      <c r="G262" s="26">
        <f>IFERROR(+VLOOKUP("LDDAF2"&amp;A262,'Main File'!A:O,11,0),0)</f>
        <v>0</v>
      </c>
      <c r="H262" s="26">
        <f>IFERROR(+VLOOKUP("LDDAF2"&amp;A262,'Main File'!A:O,12,0),0)</f>
        <v>0</v>
      </c>
      <c r="I262" s="26">
        <f>IFERROR(+VLOOKUP("LDDAF2"&amp;A262,'Main File'!A:O,13,0),0)</f>
        <v>0</v>
      </c>
      <c r="J262" s="26">
        <f>IFERROR(+VLOOKUP("LDDAF2"&amp;A262,'Main File'!A:O,14,0),0)</f>
        <v>0</v>
      </c>
      <c r="K262" s="26">
        <f>IFERROR(+VLOOKUP("LDDAF2"&amp;A262,'Main File'!A:O,15,0),0)</f>
        <v>0</v>
      </c>
    </row>
    <row r="263" spans="1:11" x14ac:dyDescent="0.25">
      <c r="A263" s="9">
        <f t="shared" ref="A263:A326" si="4">+A262+1</f>
        <v>43450</v>
      </c>
      <c r="B263" s="26">
        <f>IFERROR(+VLOOKUP("LDDAF2"&amp;A263,'Main File'!A:O,6,0),0)</f>
        <v>0</v>
      </c>
      <c r="C263" s="26">
        <f>IFERROR(+VLOOKUP("LDDAF2"&amp;A263,'Main File'!A:O,7,0),0)</f>
        <v>0</v>
      </c>
      <c r="D263" s="26">
        <f>IFERROR(+VLOOKUP("LDDAF2"&amp;A263,'Main File'!A:O,8,0),0)</f>
        <v>0</v>
      </c>
      <c r="E263" s="26">
        <f>IFERROR(+VLOOKUP("LDDAF2"&amp;A263,'Main File'!A:O,9,0),0)</f>
        <v>0</v>
      </c>
      <c r="F263" s="26">
        <f>IFERROR(+VLOOKUP("LDDAF2"&amp;A263,'Main File'!A:O,10,0),0)</f>
        <v>0</v>
      </c>
      <c r="G263" s="26">
        <f>IFERROR(+VLOOKUP("LDDAF2"&amp;A263,'Main File'!A:O,11,0),0)</f>
        <v>0</v>
      </c>
      <c r="H263" s="26">
        <f>IFERROR(+VLOOKUP("LDDAF2"&amp;A263,'Main File'!A:O,12,0),0)</f>
        <v>0</v>
      </c>
      <c r="I263" s="26">
        <f>IFERROR(+VLOOKUP("LDDAF2"&amp;A263,'Main File'!A:O,13,0),0)</f>
        <v>0</v>
      </c>
      <c r="J263" s="26">
        <f>IFERROR(+VLOOKUP("LDDAF2"&amp;A263,'Main File'!A:O,14,0),0)</f>
        <v>0</v>
      </c>
      <c r="K263" s="26">
        <f>IFERROR(+VLOOKUP("LDDAF2"&amp;A263,'Main File'!A:O,15,0),0)</f>
        <v>0</v>
      </c>
    </row>
    <row r="264" spans="1:11" x14ac:dyDescent="0.25">
      <c r="A264" s="9">
        <f t="shared" si="4"/>
        <v>43451</v>
      </c>
      <c r="B264" s="26">
        <f>IFERROR(+VLOOKUP("LDDAF2"&amp;A264,'Main File'!A:O,6,0),0)</f>
        <v>0</v>
      </c>
      <c r="C264" s="26">
        <f>IFERROR(+VLOOKUP("LDDAF2"&amp;A264,'Main File'!A:O,7,0),0)</f>
        <v>0</v>
      </c>
      <c r="D264" s="26">
        <f>IFERROR(+VLOOKUP("LDDAF2"&amp;A264,'Main File'!A:O,8,0),0)</f>
        <v>0</v>
      </c>
      <c r="E264" s="26">
        <f>IFERROR(+VLOOKUP("LDDAF2"&amp;A264,'Main File'!A:O,9,0),0)</f>
        <v>0</v>
      </c>
      <c r="F264" s="26">
        <f>IFERROR(+VLOOKUP("LDDAF2"&amp;A264,'Main File'!A:O,10,0),0)</f>
        <v>0</v>
      </c>
      <c r="G264" s="26">
        <f>IFERROR(+VLOOKUP("LDDAF2"&amp;A264,'Main File'!A:O,11,0),0)</f>
        <v>0</v>
      </c>
      <c r="H264" s="26">
        <f>IFERROR(+VLOOKUP("LDDAF2"&amp;A264,'Main File'!A:O,12,0),0)</f>
        <v>0</v>
      </c>
      <c r="I264" s="26">
        <f>IFERROR(+VLOOKUP("LDDAF2"&amp;A264,'Main File'!A:O,13,0),0)</f>
        <v>0</v>
      </c>
      <c r="J264" s="26">
        <f>IFERROR(+VLOOKUP("LDDAF2"&amp;A264,'Main File'!A:O,14,0),0)</f>
        <v>0</v>
      </c>
      <c r="K264" s="26">
        <f>IFERROR(+VLOOKUP("LDDAF2"&amp;A264,'Main File'!A:O,15,0),0)</f>
        <v>0</v>
      </c>
    </row>
    <row r="265" spans="1:11" x14ac:dyDescent="0.25">
      <c r="A265" s="9">
        <f t="shared" si="4"/>
        <v>43452</v>
      </c>
      <c r="B265" s="26">
        <f>IFERROR(+VLOOKUP("LDDAF2"&amp;A265,'Main File'!A:O,6,0),0)</f>
        <v>0</v>
      </c>
      <c r="C265" s="26">
        <f>IFERROR(+VLOOKUP("LDDAF2"&amp;A265,'Main File'!A:O,7,0),0)</f>
        <v>0</v>
      </c>
      <c r="D265" s="26">
        <f>IFERROR(+VLOOKUP("LDDAF2"&amp;A265,'Main File'!A:O,8,0),0)</f>
        <v>0</v>
      </c>
      <c r="E265" s="26">
        <f>IFERROR(+VLOOKUP("LDDAF2"&amp;A265,'Main File'!A:O,9,0),0)</f>
        <v>0</v>
      </c>
      <c r="F265" s="26">
        <f>IFERROR(+VLOOKUP("LDDAF2"&amp;A265,'Main File'!A:O,10,0),0)</f>
        <v>0</v>
      </c>
      <c r="G265" s="26">
        <f>IFERROR(+VLOOKUP("LDDAF2"&amp;A265,'Main File'!A:O,11,0),0)</f>
        <v>0</v>
      </c>
      <c r="H265" s="26">
        <f>IFERROR(+VLOOKUP("LDDAF2"&amp;A265,'Main File'!A:O,12,0),0)</f>
        <v>0</v>
      </c>
      <c r="I265" s="26">
        <f>IFERROR(+VLOOKUP("LDDAF2"&amp;A265,'Main File'!A:O,13,0),0)</f>
        <v>0</v>
      </c>
      <c r="J265" s="26">
        <f>IFERROR(+VLOOKUP("LDDAF2"&amp;A265,'Main File'!A:O,14,0),0)</f>
        <v>0</v>
      </c>
      <c r="K265" s="26">
        <f>IFERROR(+VLOOKUP("LDDAF2"&amp;A265,'Main File'!A:O,15,0),0)</f>
        <v>0</v>
      </c>
    </row>
    <row r="266" spans="1:11" x14ac:dyDescent="0.25">
      <c r="A266" s="9">
        <f t="shared" si="4"/>
        <v>43453</v>
      </c>
      <c r="B266" s="26">
        <f>IFERROR(+VLOOKUP("LDDAF2"&amp;A266,'Main File'!A:O,6,0),0)</f>
        <v>0</v>
      </c>
      <c r="C266" s="26">
        <f>IFERROR(+VLOOKUP("LDDAF2"&amp;A266,'Main File'!A:O,7,0),0)</f>
        <v>0</v>
      </c>
      <c r="D266" s="26">
        <f>IFERROR(+VLOOKUP("LDDAF2"&amp;A266,'Main File'!A:O,8,0),0)</f>
        <v>0</v>
      </c>
      <c r="E266" s="26">
        <f>IFERROR(+VLOOKUP("LDDAF2"&amp;A266,'Main File'!A:O,9,0),0)</f>
        <v>0</v>
      </c>
      <c r="F266" s="26">
        <f>IFERROR(+VLOOKUP("LDDAF2"&amp;A266,'Main File'!A:O,10,0),0)</f>
        <v>0</v>
      </c>
      <c r="G266" s="26">
        <f>IFERROR(+VLOOKUP("LDDAF2"&amp;A266,'Main File'!A:O,11,0),0)</f>
        <v>0</v>
      </c>
      <c r="H266" s="26">
        <f>IFERROR(+VLOOKUP("LDDAF2"&amp;A266,'Main File'!A:O,12,0),0)</f>
        <v>0</v>
      </c>
      <c r="I266" s="26">
        <f>IFERROR(+VLOOKUP("LDDAF2"&amp;A266,'Main File'!A:O,13,0),0)</f>
        <v>0</v>
      </c>
      <c r="J266" s="26">
        <f>IFERROR(+VLOOKUP("LDDAF2"&amp;A266,'Main File'!A:O,14,0),0)</f>
        <v>0</v>
      </c>
      <c r="K266" s="26">
        <f>IFERROR(+VLOOKUP("LDDAF2"&amp;A266,'Main File'!A:O,15,0),0)</f>
        <v>0</v>
      </c>
    </row>
    <row r="267" spans="1:11" x14ac:dyDescent="0.25">
      <c r="A267" s="9">
        <f t="shared" si="4"/>
        <v>43454</v>
      </c>
      <c r="B267" s="26">
        <f>IFERROR(+VLOOKUP("LDDAF2"&amp;A267,'Main File'!A:O,6,0),0)</f>
        <v>0</v>
      </c>
      <c r="C267" s="26">
        <f>IFERROR(+VLOOKUP("LDDAF2"&amp;A267,'Main File'!A:O,7,0),0)</f>
        <v>0</v>
      </c>
      <c r="D267" s="26">
        <f>IFERROR(+VLOOKUP("LDDAF2"&amp;A267,'Main File'!A:O,8,0),0)</f>
        <v>0</v>
      </c>
      <c r="E267" s="26">
        <f>IFERROR(+VLOOKUP("LDDAF2"&amp;A267,'Main File'!A:O,9,0),0)</f>
        <v>0</v>
      </c>
      <c r="F267" s="26">
        <f>IFERROR(+VLOOKUP("LDDAF2"&amp;A267,'Main File'!A:O,10,0),0)</f>
        <v>0</v>
      </c>
      <c r="G267" s="26">
        <f>IFERROR(+VLOOKUP("LDDAF2"&amp;A267,'Main File'!A:O,11,0),0)</f>
        <v>0</v>
      </c>
      <c r="H267" s="26">
        <f>IFERROR(+VLOOKUP("LDDAF2"&amp;A267,'Main File'!A:O,12,0),0)</f>
        <v>0</v>
      </c>
      <c r="I267" s="26">
        <f>IFERROR(+VLOOKUP("LDDAF2"&amp;A267,'Main File'!A:O,13,0),0)</f>
        <v>0</v>
      </c>
      <c r="J267" s="26">
        <f>IFERROR(+VLOOKUP("LDDAF2"&amp;A267,'Main File'!A:O,14,0),0)</f>
        <v>0</v>
      </c>
      <c r="K267" s="26">
        <f>IFERROR(+VLOOKUP("LDDAF2"&amp;A267,'Main File'!A:O,15,0),0)</f>
        <v>0</v>
      </c>
    </row>
    <row r="268" spans="1:11" x14ac:dyDescent="0.25">
      <c r="A268" s="9">
        <f t="shared" si="4"/>
        <v>43455</v>
      </c>
      <c r="B268" s="26">
        <f>IFERROR(+VLOOKUP("LDDAF2"&amp;A268,'Main File'!A:O,6,0),0)</f>
        <v>0</v>
      </c>
      <c r="C268" s="26">
        <f>IFERROR(+VLOOKUP("LDDAF2"&amp;A268,'Main File'!A:O,7,0),0)</f>
        <v>0</v>
      </c>
      <c r="D268" s="26">
        <f>IFERROR(+VLOOKUP("LDDAF2"&amp;A268,'Main File'!A:O,8,0),0)</f>
        <v>0</v>
      </c>
      <c r="E268" s="26">
        <f>IFERROR(+VLOOKUP("LDDAF2"&amp;A268,'Main File'!A:O,9,0),0)</f>
        <v>0</v>
      </c>
      <c r="F268" s="26">
        <f>IFERROR(+VLOOKUP("LDDAF2"&amp;A268,'Main File'!A:O,10,0),0)</f>
        <v>0</v>
      </c>
      <c r="G268" s="26">
        <f>IFERROR(+VLOOKUP("LDDAF2"&amp;A268,'Main File'!A:O,11,0),0)</f>
        <v>0</v>
      </c>
      <c r="H268" s="26">
        <f>IFERROR(+VLOOKUP("LDDAF2"&amp;A268,'Main File'!A:O,12,0),0)</f>
        <v>0</v>
      </c>
      <c r="I268" s="26">
        <f>IFERROR(+VLOOKUP("LDDAF2"&amp;A268,'Main File'!A:O,13,0),0)</f>
        <v>0</v>
      </c>
      <c r="J268" s="26">
        <f>IFERROR(+VLOOKUP("LDDAF2"&amp;A268,'Main File'!A:O,14,0),0)</f>
        <v>0</v>
      </c>
      <c r="K268" s="26">
        <f>IFERROR(+VLOOKUP("LDDAF2"&amp;A268,'Main File'!A:O,15,0),0)</f>
        <v>0</v>
      </c>
    </row>
    <row r="269" spans="1:11" x14ac:dyDescent="0.25">
      <c r="A269" s="9">
        <f t="shared" si="4"/>
        <v>43456</v>
      </c>
      <c r="B269" s="26">
        <f>IFERROR(+VLOOKUP("LDDAF2"&amp;A269,'Main File'!A:O,6,0),0)</f>
        <v>0</v>
      </c>
      <c r="C269" s="26">
        <f>IFERROR(+VLOOKUP("LDDAF2"&amp;A269,'Main File'!A:O,7,0),0)</f>
        <v>0</v>
      </c>
      <c r="D269" s="26">
        <f>IFERROR(+VLOOKUP("LDDAF2"&amp;A269,'Main File'!A:O,8,0),0)</f>
        <v>0</v>
      </c>
      <c r="E269" s="26">
        <f>IFERROR(+VLOOKUP("LDDAF2"&amp;A269,'Main File'!A:O,9,0),0)</f>
        <v>0</v>
      </c>
      <c r="F269" s="26">
        <f>IFERROR(+VLOOKUP("LDDAF2"&amp;A269,'Main File'!A:O,10,0),0)</f>
        <v>0</v>
      </c>
      <c r="G269" s="26">
        <f>IFERROR(+VLOOKUP("LDDAF2"&amp;A269,'Main File'!A:O,11,0),0)</f>
        <v>0</v>
      </c>
      <c r="H269" s="26">
        <f>IFERROR(+VLOOKUP("LDDAF2"&amp;A269,'Main File'!A:O,12,0),0)</f>
        <v>0</v>
      </c>
      <c r="I269" s="26">
        <f>IFERROR(+VLOOKUP("LDDAF2"&amp;A269,'Main File'!A:O,13,0),0)</f>
        <v>0</v>
      </c>
      <c r="J269" s="26">
        <f>IFERROR(+VLOOKUP("LDDAF2"&amp;A269,'Main File'!A:O,14,0),0)</f>
        <v>0</v>
      </c>
      <c r="K269" s="26">
        <f>IFERROR(+VLOOKUP("LDDAF2"&amp;A269,'Main File'!A:O,15,0),0)</f>
        <v>0</v>
      </c>
    </row>
    <row r="270" spans="1:11" x14ac:dyDescent="0.25">
      <c r="A270" s="9">
        <f t="shared" si="4"/>
        <v>43457</v>
      </c>
      <c r="B270" s="26">
        <f>IFERROR(+VLOOKUP("LDDAF2"&amp;A270,'Main File'!A:O,6,0),0)</f>
        <v>0</v>
      </c>
      <c r="C270" s="26">
        <f>IFERROR(+VLOOKUP("LDDAF2"&amp;A270,'Main File'!A:O,7,0),0)</f>
        <v>0</v>
      </c>
      <c r="D270" s="26">
        <f>IFERROR(+VLOOKUP("LDDAF2"&amp;A270,'Main File'!A:O,8,0),0)</f>
        <v>0</v>
      </c>
      <c r="E270" s="26">
        <f>IFERROR(+VLOOKUP("LDDAF2"&amp;A270,'Main File'!A:O,9,0),0)</f>
        <v>0</v>
      </c>
      <c r="F270" s="26">
        <f>IFERROR(+VLOOKUP("LDDAF2"&amp;A270,'Main File'!A:O,10,0),0)</f>
        <v>0</v>
      </c>
      <c r="G270" s="26">
        <f>IFERROR(+VLOOKUP("LDDAF2"&amp;A270,'Main File'!A:O,11,0),0)</f>
        <v>0</v>
      </c>
      <c r="H270" s="26">
        <f>IFERROR(+VLOOKUP("LDDAF2"&amp;A270,'Main File'!A:O,12,0),0)</f>
        <v>0</v>
      </c>
      <c r="I270" s="26">
        <f>IFERROR(+VLOOKUP("LDDAF2"&amp;A270,'Main File'!A:O,13,0),0)</f>
        <v>0</v>
      </c>
      <c r="J270" s="26">
        <f>IFERROR(+VLOOKUP("LDDAF2"&amp;A270,'Main File'!A:O,14,0),0)</f>
        <v>0</v>
      </c>
      <c r="K270" s="26">
        <f>IFERROR(+VLOOKUP("LDDAF2"&amp;A270,'Main File'!A:O,15,0),0)</f>
        <v>0</v>
      </c>
    </row>
    <row r="271" spans="1:11" x14ac:dyDescent="0.25">
      <c r="A271" s="9">
        <f t="shared" si="4"/>
        <v>43458</v>
      </c>
      <c r="B271" s="26">
        <f>IFERROR(+VLOOKUP("LDDAF2"&amp;A271,'Main File'!A:O,6,0),0)</f>
        <v>0</v>
      </c>
      <c r="C271" s="26">
        <f>IFERROR(+VLOOKUP("LDDAF2"&amp;A271,'Main File'!A:O,7,0),0)</f>
        <v>0</v>
      </c>
      <c r="D271" s="26">
        <f>IFERROR(+VLOOKUP("LDDAF2"&amp;A271,'Main File'!A:O,8,0),0)</f>
        <v>0</v>
      </c>
      <c r="E271" s="26">
        <f>IFERROR(+VLOOKUP("LDDAF2"&amp;A271,'Main File'!A:O,9,0),0)</f>
        <v>0</v>
      </c>
      <c r="F271" s="26">
        <f>IFERROR(+VLOOKUP("LDDAF2"&amp;A271,'Main File'!A:O,10,0),0)</f>
        <v>0</v>
      </c>
      <c r="G271" s="26">
        <f>IFERROR(+VLOOKUP("LDDAF2"&amp;A271,'Main File'!A:O,11,0),0)</f>
        <v>0</v>
      </c>
      <c r="H271" s="26">
        <f>IFERROR(+VLOOKUP("LDDAF2"&amp;A271,'Main File'!A:O,12,0),0)</f>
        <v>0</v>
      </c>
      <c r="I271" s="26">
        <f>IFERROR(+VLOOKUP("LDDAF2"&amp;A271,'Main File'!A:O,13,0),0)</f>
        <v>0</v>
      </c>
      <c r="J271" s="26">
        <f>IFERROR(+VLOOKUP("LDDAF2"&amp;A271,'Main File'!A:O,14,0),0)</f>
        <v>0</v>
      </c>
      <c r="K271" s="26">
        <f>IFERROR(+VLOOKUP("LDDAF2"&amp;A271,'Main File'!A:O,15,0),0)</f>
        <v>0</v>
      </c>
    </row>
    <row r="272" spans="1:11" x14ac:dyDescent="0.25">
      <c r="A272" s="9">
        <f t="shared" si="4"/>
        <v>43459</v>
      </c>
      <c r="B272" s="26">
        <f>IFERROR(+VLOOKUP("LDDAF2"&amp;A272,'Main File'!A:O,6,0),0)</f>
        <v>0</v>
      </c>
      <c r="C272" s="26">
        <f>IFERROR(+VLOOKUP("LDDAF2"&amp;A272,'Main File'!A:O,7,0),0)</f>
        <v>0</v>
      </c>
      <c r="D272" s="26">
        <f>IFERROR(+VLOOKUP("LDDAF2"&amp;A272,'Main File'!A:O,8,0),0)</f>
        <v>0</v>
      </c>
      <c r="E272" s="26">
        <f>IFERROR(+VLOOKUP("LDDAF2"&amp;A272,'Main File'!A:O,9,0),0)</f>
        <v>0</v>
      </c>
      <c r="F272" s="26">
        <f>IFERROR(+VLOOKUP("LDDAF2"&amp;A272,'Main File'!A:O,10,0),0)</f>
        <v>0</v>
      </c>
      <c r="G272" s="26">
        <f>IFERROR(+VLOOKUP("LDDAF2"&amp;A272,'Main File'!A:O,11,0),0)</f>
        <v>0</v>
      </c>
      <c r="H272" s="26">
        <f>IFERROR(+VLOOKUP("LDDAF2"&amp;A272,'Main File'!A:O,12,0),0)</f>
        <v>0</v>
      </c>
      <c r="I272" s="26">
        <f>IFERROR(+VLOOKUP("LDDAF2"&amp;A272,'Main File'!A:O,13,0),0)</f>
        <v>0</v>
      </c>
      <c r="J272" s="26">
        <f>IFERROR(+VLOOKUP("LDDAF2"&amp;A272,'Main File'!A:O,14,0),0)</f>
        <v>0</v>
      </c>
      <c r="K272" s="26">
        <f>IFERROR(+VLOOKUP("LDDAF2"&amp;A272,'Main File'!A:O,15,0),0)</f>
        <v>0</v>
      </c>
    </row>
    <row r="273" spans="1:11" x14ac:dyDescent="0.25">
      <c r="A273" s="9">
        <f t="shared" si="4"/>
        <v>43460</v>
      </c>
      <c r="B273" s="26">
        <f>IFERROR(+VLOOKUP("LDDAF2"&amp;A273,'Main File'!A:O,6,0),0)</f>
        <v>0</v>
      </c>
      <c r="C273" s="26">
        <f>IFERROR(+VLOOKUP("LDDAF2"&amp;A273,'Main File'!A:O,7,0),0)</f>
        <v>0</v>
      </c>
      <c r="D273" s="26">
        <f>IFERROR(+VLOOKUP("LDDAF2"&amp;A273,'Main File'!A:O,8,0),0)</f>
        <v>0</v>
      </c>
      <c r="E273" s="26">
        <f>IFERROR(+VLOOKUP("LDDAF2"&amp;A273,'Main File'!A:O,9,0),0)</f>
        <v>0</v>
      </c>
      <c r="F273" s="26">
        <f>IFERROR(+VLOOKUP("LDDAF2"&amp;A273,'Main File'!A:O,10,0),0)</f>
        <v>0</v>
      </c>
      <c r="G273" s="26">
        <f>IFERROR(+VLOOKUP("LDDAF2"&amp;A273,'Main File'!A:O,11,0),0)</f>
        <v>0</v>
      </c>
      <c r="H273" s="26">
        <f>IFERROR(+VLOOKUP("LDDAF2"&amp;A273,'Main File'!A:O,12,0),0)</f>
        <v>0</v>
      </c>
      <c r="I273" s="26">
        <f>IFERROR(+VLOOKUP("LDDAF2"&amp;A273,'Main File'!A:O,13,0),0)</f>
        <v>0</v>
      </c>
      <c r="J273" s="26">
        <f>IFERROR(+VLOOKUP("LDDAF2"&amp;A273,'Main File'!A:O,14,0),0)</f>
        <v>0</v>
      </c>
      <c r="K273" s="26">
        <f>IFERROR(+VLOOKUP("LDDAF2"&amp;A273,'Main File'!A:O,15,0),0)</f>
        <v>0</v>
      </c>
    </row>
    <row r="274" spans="1:11" x14ac:dyDescent="0.25">
      <c r="A274" s="9">
        <f t="shared" si="4"/>
        <v>43461</v>
      </c>
      <c r="B274" s="26">
        <f>IFERROR(+VLOOKUP("LDDAF2"&amp;A274,'Main File'!A:O,6,0),0)</f>
        <v>0</v>
      </c>
      <c r="C274" s="26">
        <f>IFERROR(+VLOOKUP("LDDAF2"&amp;A274,'Main File'!A:O,7,0),0)</f>
        <v>0</v>
      </c>
      <c r="D274" s="26">
        <f>IFERROR(+VLOOKUP("LDDAF2"&amp;A274,'Main File'!A:O,8,0),0)</f>
        <v>0</v>
      </c>
      <c r="E274" s="26">
        <f>IFERROR(+VLOOKUP("LDDAF2"&amp;A274,'Main File'!A:O,9,0),0)</f>
        <v>0</v>
      </c>
      <c r="F274" s="26">
        <f>IFERROR(+VLOOKUP("LDDAF2"&amp;A274,'Main File'!A:O,10,0),0)</f>
        <v>0</v>
      </c>
      <c r="G274" s="26">
        <f>IFERROR(+VLOOKUP("LDDAF2"&amp;A274,'Main File'!A:O,11,0),0)</f>
        <v>0</v>
      </c>
      <c r="H274" s="26">
        <f>IFERROR(+VLOOKUP("LDDAF2"&amp;A274,'Main File'!A:O,12,0),0)</f>
        <v>0</v>
      </c>
      <c r="I274" s="26">
        <f>IFERROR(+VLOOKUP("LDDAF2"&amp;A274,'Main File'!A:O,13,0),0)</f>
        <v>0</v>
      </c>
      <c r="J274" s="26">
        <f>IFERROR(+VLOOKUP("LDDAF2"&amp;A274,'Main File'!A:O,14,0),0)</f>
        <v>0</v>
      </c>
      <c r="K274" s="26">
        <f>IFERROR(+VLOOKUP("LDDAF2"&amp;A274,'Main File'!A:O,15,0),0)</f>
        <v>0</v>
      </c>
    </row>
    <row r="275" spans="1:11" x14ac:dyDescent="0.25">
      <c r="A275" s="9">
        <f t="shared" si="4"/>
        <v>43462</v>
      </c>
      <c r="B275" s="26">
        <f>IFERROR(+VLOOKUP("LDDAF2"&amp;A275,'Main File'!A:O,6,0),0)</f>
        <v>0</v>
      </c>
      <c r="C275" s="26">
        <f>IFERROR(+VLOOKUP("LDDAF2"&amp;A275,'Main File'!A:O,7,0),0)</f>
        <v>0</v>
      </c>
      <c r="D275" s="26">
        <f>IFERROR(+VLOOKUP("LDDAF2"&amp;A275,'Main File'!A:O,8,0),0)</f>
        <v>0</v>
      </c>
      <c r="E275" s="26">
        <f>IFERROR(+VLOOKUP("LDDAF2"&amp;A275,'Main File'!A:O,9,0),0)</f>
        <v>0</v>
      </c>
      <c r="F275" s="26">
        <f>IFERROR(+VLOOKUP("LDDAF2"&amp;A275,'Main File'!A:O,10,0),0)</f>
        <v>0</v>
      </c>
      <c r="G275" s="26">
        <f>IFERROR(+VLOOKUP("LDDAF2"&amp;A275,'Main File'!A:O,11,0),0)</f>
        <v>0</v>
      </c>
      <c r="H275" s="26">
        <f>IFERROR(+VLOOKUP("LDDAF2"&amp;A275,'Main File'!A:O,12,0),0)</f>
        <v>0</v>
      </c>
      <c r="I275" s="26">
        <f>IFERROR(+VLOOKUP("LDDAF2"&amp;A275,'Main File'!A:O,13,0),0)</f>
        <v>0</v>
      </c>
      <c r="J275" s="26">
        <f>IFERROR(+VLOOKUP("LDDAF2"&amp;A275,'Main File'!A:O,14,0),0)</f>
        <v>0</v>
      </c>
      <c r="K275" s="26">
        <f>IFERROR(+VLOOKUP("LDDAF2"&amp;A275,'Main File'!A:O,15,0),0)</f>
        <v>0</v>
      </c>
    </row>
    <row r="276" spans="1:11" x14ac:dyDescent="0.25">
      <c r="A276" s="9">
        <f t="shared" si="4"/>
        <v>43463</v>
      </c>
      <c r="B276" s="26">
        <f>IFERROR(+VLOOKUP("LDDAF2"&amp;A276,'Main File'!A:O,6,0),0)</f>
        <v>0</v>
      </c>
      <c r="C276" s="26">
        <f>IFERROR(+VLOOKUP("LDDAF2"&amp;A276,'Main File'!A:O,7,0),0)</f>
        <v>0</v>
      </c>
      <c r="D276" s="26">
        <f>IFERROR(+VLOOKUP("LDDAF2"&amp;A276,'Main File'!A:O,8,0),0)</f>
        <v>0</v>
      </c>
      <c r="E276" s="26">
        <f>IFERROR(+VLOOKUP("LDDAF2"&amp;A276,'Main File'!A:O,9,0),0)</f>
        <v>0</v>
      </c>
      <c r="F276" s="26">
        <f>IFERROR(+VLOOKUP("LDDAF2"&amp;A276,'Main File'!A:O,10,0),0)</f>
        <v>0</v>
      </c>
      <c r="G276" s="26">
        <f>IFERROR(+VLOOKUP("LDDAF2"&amp;A276,'Main File'!A:O,11,0),0)</f>
        <v>0</v>
      </c>
      <c r="H276" s="26">
        <f>IFERROR(+VLOOKUP("LDDAF2"&amp;A276,'Main File'!A:O,12,0),0)</f>
        <v>0</v>
      </c>
      <c r="I276" s="26">
        <f>IFERROR(+VLOOKUP("LDDAF2"&amp;A276,'Main File'!A:O,13,0),0)</f>
        <v>0</v>
      </c>
      <c r="J276" s="26">
        <f>IFERROR(+VLOOKUP("LDDAF2"&amp;A276,'Main File'!A:O,14,0),0)</f>
        <v>0</v>
      </c>
      <c r="K276" s="26">
        <f>IFERROR(+VLOOKUP("LDDAF2"&amp;A276,'Main File'!A:O,15,0),0)</f>
        <v>0</v>
      </c>
    </row>
    <row r="277" spans="1:11" x14ac:dyDescent="0.25">
      <c r="A277" s="9">
        <f t="shared" si="4"/>
        <v>43464</v>
      </c>
      <c r="B277" s="26">
        <f>IFERROR(+VLOOKUP("LDDAF2"&amp;A277,'Main File'!A:O,6,0),0)</f>
        <v>0</v>
      </c>
      <c r="C277" s="26">
        <f>IFERROR(+VLOOKUP("LDDAF2"&amp;A277,'Main File'!A:O,7,0),0)</f>
        <v>0</v>
      </c>
      <c r="D277" s="26">
        <f>IFERROR(+VLOOKUP("LDDAF2"&amp;A277,'Main File'!A:O,8,0),0)</f>
        <v>0</v>
      </c>
      <c r="E277" s="26">
        <f>IFERROR(+VLOOKUP("LDDAF2"&amp;A277,'Main File'!A:O,9,0),0)</f>
        <v>0</v>
      </c>
      <c r="F277" s="26">
        <f>IFERROR(+VLOOKUP("LDDAF2"&amp;A277,'Main File'!A:O,10,0),0)</f>
        <v>0</v>
      </c>
      <c r="G277" s="26">
        <f>IFERROR(+VLOOKUP("LDDAF2"&amp;A277,'Main File'!A:O,11,0),0)</f>
        <v>0</v>
      </c>
      <c r="H277" s="26">
        <f>IFERROR(+VLOOKUP("LDDAF2"&amp;A277,'Main File'!A:O,12,0),0)</f>
        <v>0</v>
      </c>
      <c r="I277" s="26">
        <f>IFERROR(+VLOOKUP("LDDAF2"&amp;A277,'Main File'!A:O,13,0),0)</f>
        <v>0</v>
      </c>
      <c r="J277" s="26">
        <f>IFERROR(+VLOOKUP("LDDAF2"&amp;A277,'Main File'!A:O,14,0),0)</f>
        <v>0</v>
      </c>
      <c r="K277" s="26">
        <f>IFERROR(+VLOOKUP("LDDAF2"&amp;A277,'Main File'!A:O,15,0),0)</f>
        <v>0</v>
      </c>
    </row>
    <row r="278" spans="1:11" x14ac:dyDescent="0.25">
      <c r="A278" s="9">
        <f t="shared" si="4"/>
        <v>43465</v>
      </c>
      <c r="B278" s="26">
        <f>IFERROR(+VLOOKUP("LDDAF2"&amp;A278,'Main File'!A:O,6,0),0)</f>
        <v>0</v>
      </c>
      <c r="C278" s="26">
        <f>IFERROR(+VLOOKUP("LDDAF2"&amp;A278,'Main File'!A:O,7,0),0)</f>
        <v>0</v>
      </c>
      <c r="D278" s="26">
        <f>IFERROR(+VLOOKUP("LDDAF2"&amp;A278,'Main File'!A:O,8,0),0)</f>
        <v>0</v>
      </c>
      <c r="E278" s="26">
        <f>IFERROR(+VLOOKUP("LDDAF2"&amp;A278,'Main File'!A:O,9,0),0)</f>
        <v>0</v>
      </c>
      <c r="F278" s="26">
        <f>IFERROR(+VLOOKUP("LDDAF2"&amp;A278,'Main File'!A:O,10,0),0)</f>
        <v>0</v>
      </c>
      <c r="G278" s="26">
        <f>IFERROR(+VLOOKUP("LDDAF2"&amp;A278,'Main File'!A:O,11,0),0)</f>
        <v>0</v>
      </c>
      <c r="H278" s="26">
        <f>IFERROR(+VLOOKUP("LDDAF2"&amp;A278,'Main File'!A:O,12,0),0)</f>
        <v>0</v>
      </c>
      <c r="I278" s="26">
        <f>IFERROR(+VLOOKUP("LDDAF2"&amp;A278,'Main File'!A:O,13,0),0)</f>
        <v>0</v>
      </c>
      <c r="J278" s="26">
        <f>IFERROR(+VLOOKUP("LDDAF2"&amp;A278,'Main File'!A:O,14,0),0)</f>
        <v>0</v>
      </c>
      <c r="K278" s="26">
        <f>IFERROR(+VLOOKUP("LDDAF2"&amp;A278,'Main File'!A:O,15,0),0)</f>
        <v>0</v>
      </c>
    </row>
    <row r="279" spans="1:11" x14ac:dyDescent="0.25">
      <c r="A279" s="9">
        <f t="shared" si="4"/>
        <v>43466</v>
      </c>
      <c r="B279" s="26">
        <f>IFERROR(+VLOOKUP("LDDAF2"&amp;A279,'Main File'!A:O,6,0),0)</f>
        <v>0</v>
      </c>
      <c r="C279" s="26">
        <f>IFERROR(+VLOOKUP("LDDAF2"&amp;A279,'Main File'!A:O,7,0),0)</f>
        <v>0</v>
      </c>
      <c r="D279" s="26">
        <f>IFERROR(+VLOOKUP("LDDAF2"&amp;A279,'Main File'!A:O,8,0),0)</f>
        <v>0</v>
      </c>
      <c r="E279" s="26">
        <f>IFERROR(+VLOOKUP("LDDAF2"&amp;A279,'Main File'!A:O,9,0),0)</f>
        <v>0</v>
      </c>
      <c r="F279" s="26">
        <f>IFERROR(+VLOOKUP("LDDAF2"&amp;A279,'Main File'!A:O,10,0),0)</f>
        <v>0</v>
      </c>
      <c r="G279" s="26">
        <f>IFERROR(+VLOOKUP("LDDAF2"&amp;A279,'Main File'!A:O,11,0),0)</f>
        <v>0</v>
      </c>
      <c r="H279" s="26">
        <f>IFERROR(+VLOOKUP("LDDAF2"&amp;A279,'Main File'!A:O,12,0),0)</f>
        <v>0</v>
      </c>
      <c r="I279" s="26">
        <f>IFERROR(+VLOOKUP("LDDAF2"&amp;A279,'Main File'!A:O,13,0),0)</f>
        <v>0</v>
      </c>
      <c r="J279" s="26">
        <f>IFERROR(+VLOOKUP("LDDAF2"&amp;A279,'Main File'!A:O,14,0),0)</f>
        <v>0</v>
      </c>
      <c r="K279" s="26">
        <f>IFERROR(+VLOOKUP("LDDAF2"&amp;A279,'Main File'!A:O,15,0),0)</f>
        <v>0</v>
      </c>
    </row>
    <row r="280" spans="1:11" x14ac:dyDescent="0.25">
      <c r="A280" s="9">
        <f t="shared" si="4"/>
        <v>43467</v>
      </c>
      <c r="B280" s="26">
        <f>IFERROR(+VLOOKUP("LDDAF2"&amp;A280,'Main File'!A:O,6,0),0)</f>
        <v>0</v>
      </c>
      <c r="C280" s="26">
        <f>IFERROR(+VLOOKUP("LDDAF2"&amp;A280,'Main File'!A:O,7,0),0)</f>
        <v>0</v>
      </c>
      <c r="D280" s="26">
        <f>IFERROR(+VLOOKUP("LDDAF2"&amp;A280,'Main File'!A:O,8,0),0)</f>
        <v>0</v>
      </c>
      <c r="E280" s="26">
        <f>IFERROR(+VLOOKUP("LDDAF2"&amp;A280,'Main File'!A:O,9,0),0)</f>
        <v>0</v>
      </c>
      <c r="F280" s="26">
        <f>IFERROR(+VLOOKUP("LDDAF2"&amp;A280,'Main File'!A:O,10,0),0)</f>
        <v>0</v>
      </c>
      <c r="G280" s="26">
        <f>IFERROR(+VLOOKUP("LDDAF2"&amp;A280,'Main File'!A:O,11,0),0)</f>
        <v>0</v>
      </c>
      <c r="H280" s="26">
        <f>IFERROR(+VLOOKUP("LDDAF2"&amp;A280,'Main File'!A:O,12,0),0)</f>
        <v>0</v>
      </c>
      <c r="I280" s="26">
        <f>IFERROR(+VLOOKUP("LDDAF2"&amp;A280,'Main File'!A:O,13,0),0)</f>
        <v>0</v>
      </c>
      <c r="J280" s="26">
        <f>IFERROR(+VLOOKUP("LDDAF2"&amp;A280,'Main File'!A:O,14,0),0)</f>
        <v>0</v>
      </c>
      <c r="K280" s="26">
        <f>IFERROR(+VLOOKUP("LDDAF2"&amp;A280,'Main File'!A:O,15,0),0)</f>
        <v>0</v>
      </c>
    </row>
    <row r="281" spans="1:11" x14ac:dyDescent="0.25">
      <c r="A281" s="9">
        <f t="shared" si="4"/>
        <v>43468</v>
      </c>
      <c r="B281" s="26">
        <f>IFERROR(+VLOOKUP("LDDAF2"&amp;A281,'Main File'!A:O,6,0),0)</f>
        <v>0</v>
      </c>
      <c r="C281" s="26">
        <f>IFERROR(+VLOOKUP("LDDAF2"&amp;A281,'Main File'!A:O,7,0),0)</f>
        <v>0</v>
      </c>
      <c r="D281" s="26">
        <f>IFERROR(+VLOOKUP("LDDAF2"&amp;A281,'Main File'!A:O,8,0),0)</f>
        <v>0</v>
      </c>
      <c r="E281" s="26">
        <f>IFERROR(+VLOOKUP("LDDAF2"&amp;A281,'Main File'!A:O,9,0),0)</f>
        <v>0</v>
      </c>
      <c r="F281" s="26">
        <f>IFERROR(+VLOOKUP("LDDAF2"&amp;A281,'Main File'!A:O,10,0),0)</f>
        <v>0</v>
      </c>
      <c r="G281" s="26">
        <f>IFERROR(+VLOOKUP("LDDAF2"&amp;A281,'Main File'!A:O,11,0),0)</f>
        <v>0</v>
      </c>
      <c r="H281" s="26">
        <f>IFERROR(+VLOOKUP("LDDAF2"&amp;A281,'Main File'!A:O,12,0),0)</f>
        <v>0</v>
      </c>
      <c r="I281" s="26">
        <f>IFERROR(+VLOOKUP("LDDAF2"&amp;A281,'Main File'!A:O,13,0),0)</f>
        <v>0</v>
      </c>
      <c r="J281" s="26">
        <f>IFERROR(+VLOOKUP("LDDAF2"&amp;A281,'Main File'!A:O,14,0),0)</f>
        <v>0</v>
      </c>
      <c r="K281" s="26">
        <f>IFERROR(+VLOOKUP("LDDAF2"&amp;A281,'Main File'!A:O,15,0),0)</f>
        <v>0</v>
      </c>
    </row>
    <row r="282" spans="1:11" x14ac:dyDescent="0.25">
      <c r="A282" s="9">
        <f t="shared" si="4"/>
        <v>43469</v>
      </c>
      <c r="B282" s="26">
        <f>IFERROR(+VLOOKUP("LDDAF2"&amp;A282,'Main File'!A:O,6,0),0)</f>
        <v>0</v>
      </c>
      <c r="C282" s="26">
        <f>IFERROR(+VLOOKUP("LDDAF2"&amp;A282,'Main File'!A:O,7,0),0)</f>
        <v>0</v>
      </c>
      <c r="D282" s="26">
        <f>IFERROR(+VLOOKUP("LDDAF2"&amp;A282,'Main File'!A:O,8,0),0)</f>
        <v>0</v>
      </c>
      <c r="E282" s="26">
        <f>IFERROR(+VLOOKUP("LDDAF2"&amp;A282,'Main File'!A:O,9,0),0)</f>
        <v>0</v>
      </c>
      <c r="F282" s="26">
        <f>IFERROR(+VLOOKUP("LDDAF2"&amp;A282,'Main File'!A:O,10,0),0)</f>
        <v>0</v>
      </c>
      <c r="G282" s="26">
        <f>IFERROR(+VLOOKUP("LDDAF2"&amp;A282,'Main File'!A:O,11,0),0)</f>
        <v>0</v>
      </c>
      <c r="H282" s="26">
        <f>IFERROR(+VLOOKUP("LDDAF2"&amp;A282,'Main File'!A:O,12,0),0)</f>
        <v>0</v>
      </c>
      <c r="I282" s="26">
        <f>IFERROR(+VLOOKUP("LDDAF2"&amp;A282,'Main File'!A:O,13,0),0)</f>
        <v>0</v>
      </c>
      <c r="J282" s="26">
        <f>IFERROR(+VLOOKUP("LDDAF2"&amp;A282,'Main File'!A:O,14,0),0)</f>
        <v>0</v>
      </c>
      <c r="K282" s="26">
        <f>IFERROR(+VLOOKUP("LDDAF2"&amp;A282,'Main File'!A:O,15,0),0)</f>
        <v>0</v>
      </c>
    </row>
    <row r="283" spans="1:11" x14ac:dyDescent="0.25">
      <c r="A283" s="9">
        <f t="shared" si="4"/>
        <v>43470</v>
      </c>
      <c r="B283" s="26">
        <f>IFERROR(+VLOOKUP("LDDAF2"&amp;A283,'Main File'!A:O,6,0),0)</f>
        <v>0</v>
      </c>
      <c r="C283" s="26">
        <f>IFERROR(+VLOOKUP("LDDAF2"&amp;A283,'Main File'!A:O,7,0),0)</f>
        <v>0</v>
      </c>
      <c r="D283" s="26">
        <f>IFERROR(+VLOOKUP("LDDAF2"&amp;A283,'Main File'!A:O,8,0),0)</f>
        <v>0</v>
      </c>
      <c r="E283" s="26">
        <f>IFERROR(+VLOOKUP("LDDAF2"&amp;A283,'Main File'!A:O,9,0),0)</f>
        <v>0</v>
      </c>
      <c r="F283" s="26">
        <f>IFERROR(+VLOOKUP("LDDAF2"&amp;A283,'Main File'!A:O,10,0),0)</f>
        <v>0</v>
      </c>
      <c r="G283" s="26">
        <f>IFERROR(+VLOOKUP("LDDAF2"&amp;A283,'Main File'!A:O,11,0),0)</f>
        <v>0</v>
      </c>
      <c r="H283" s="26">
        <f>IFERROR(+VLOOKUP("LDDAF2"&amp;A283,'Main File'!A:O,12,0),0)</f>
        <v>0</v>
      </c>
      <c r="I283" s="26">
        <f>IFERROR(+VLOOKUP("LDDAF2"&amp;A283,'Main File'!A:O,13,0),0)</f>
        <v>0</v>
      </c>
      <c r="J283" s="26">
        <f>IFERROR(+VLOOKUP("LDDAF2"&amp;A283,'Main File'!A:O,14,0),0)</f>
        <v>0</v>
      </c>
      <c r="K283" s="26">
        <f>IFERROR(+VLOOKUP("LDDAF2"&amp;A283,'Main File'!A:O,15,0),0)</f>
        <v>0</v>
      </c>
    </row>
    <row r="284" spans="1:11" x14ac:dyDescent="0.25">
      <c r="A284" s="9">
        <f t="shared" si="4"/>
        <v>43471</v>
      </c>
      <c r="B284" s="26">
        <f>IFERROR(+VLOOKUP("LDDAF2"&amp;A284,'Main File'!A:O,6,0),0)</f>
        <v>0</v>
      </c>
      <c r="C284" s="26">
        <f>IFERROR(+VLOOKUP("LDDAF2"&amp;A284,'Main File'!A:O,7,0),0)</f>
        <v>0</v>
      </c>
      <c r="D284" s="26">
        <f>IFERROR(+VLOOKUP("LDDAF2"&amp;A284,'Main File'!A:O,8,0),0)</f>
        <v>0</v>
      </c>
      <c r="E284" s="26">
        <f>IFERROR(+VLOOKUP("LDDAF2"&amp;A284,'Main File'!A:O,9,0),0)</f>
        <v>0</v>
      </c>
      <c r="F284" s="26">
        <f>IFERROR(+VLOOKUP("LDDAF2"&amp;A284,'Main File'!A:O,10,0),0)</f>
        <v>0</v>
      </c>
      <c r="G284" s="26">
        <f>IFERROR(+VLOOKUP("LDDAF2"&amp;A284,'Main File'!A:O,11,0),0)</f>
        <v>0</v>
      </c>
      <c r="H284" s="26">
        <f>IFERROR(+VLOOKUP("LDDAF2"&amp;A284,'Main File'!A:O,12,0),0)</f>
        <v>0</v>
      </c>
      <c r="I284" s="26">
        <f>IFERROR(+VLOOKUP("LDDAF2"&amp;A284,'Main File'!A:O,13,0),0)</f>
        <v>0</v>
      </c>
      <c r="J284" s="26">
        <f>IFERROR(+VLOOKUP("LDDAF2"&amp;A284,'Main File'!A:O,14,0),0)</f>
        <v>0</v>
      </c>
      <c r="K284" s="26">
        <f>IFERROR(+VLOOKUP("LDDAF2"&amp;A284,'Main File'!A:O,15,0),0)</f>
        <v>0</v>
      </c>
    </row>
    <row r="285" spans="1:11" x14ac:dyDescent="0.25">
      <c r="A285" s="9">
        <f t="shared" si="4"/>
        <v>43472</v>
      </c>
      <c r="B285" s="26">
        <f>IFERROR(+VLOOKUP("LDDAF2"&amp;A285,'Main File'!A:O,6,0),0)</f>
        <v>0</v>
      </c>
      <c r="C285" s="26">
        <f>IFERROR(+VLOOKUP("LDDAF2"&amp;A285,'Main File'!A:O,7,0),0)</f>
        <v>0</v>
      </c>
      <c r="D285" s="26">
        <f>IFERROR(+VLOOKUP("LDDAF2"&amp;A285,'Main File'!A:O,8,0),0)</f>
        <v>0</v>
      </c>
      <c r="E285" s="26">
        <f>IFERROR(+VLOOKUP("LDDAF2"&amp;A285,'Main File'!A:O,9,0),0)</f>
        <v>0</v>
      </c>
      <c r="F285" s="26">
        <f>IFERROR(+VLOOKUP("LDDAF2"&amp;A285,'Main File'!A:O,10,0),0)</f>
        <v>0</v>
      </c>
      <c r="G285" s="26">
        <f>IFERROR(+VLOOKUP("LDDAF2"&amp;A285,'Main File'!A:O,11,0),0)</f>
        <v>0</v>
      </c>
      <c r="H285" s="26">
        <f>IFERROR(+VLOOKUP("LDDAF2"&amp;A285,'Main File'!A:O,12,0),0)</f>
        <v>0</v>
      </c>
      <c r="I285" s="26">
        <f>IFERROR(+VLOOKUP("LDDAF2"&amp;A285,'Main File'!A:O,13,0),0)</f>
        <v>0</v>
      </c>
      <c r="J285" s="26">
        <f>IFERROR(+VLOOKUP("LDDAF2"&amp;A285,'Main File'!A:O,14,0),0)</f>
        <v>0</v>
      </c>
      <c r="K285" s="26">
        <f>IFERROR(+VLOOKUP("LDDAF2"&amp;A285,'Main File'!A:O,15,0),0)</f>
        <v>0</v>
      </c>
    </row>
    <row r="286" spans="1:11" x14ac:dyDescent="0.25">
      <c r="A286" s="9">
        <f t="shared" si="4"/>
        <v>43473</v>
      </c>
      <c r="B286" s="26">
        <f>IFERROR(+VLOOKUP("LDDAF2"&amp;A286,'Main File'!A:O,6,0),0)</f>
        <v>0</v>
      </c>
      <c r="C286" s="26">
        <f>IFERROR(+VLOOKUP("LDDAF2"&amp;A286,'Main File'!A:O,7,0),0)</f>
        <v>0</v>
      </c>
      <c r="D286" s="26">
        <f>IFERROR(+VLOOKUP("LDDAF2"&amp;A286,'Main File'!A:O,8,0),0)</f>
        <v>0</v>
      </c>
      <c r="E286" s="26">
        <f>IFERROR(+VLOOKUP("LDDAF2"&amp;A286,'Main File'!A:O,9,0),0)</f>
        <v>0</v>
      </c>
      <c r="F286" s="26">
        <f>IFERROR(+VLOOKUP("LDDAF2"&amp;A286,'Main File'!A:O,10,0),0)</f>
        <v>0</v>
      </c>
      <c r="G286" s="26">
        <f>IFERROR(+VLOOKUP("LDDAF2"&amp;A286,'Main File'!A:O,11,0),0)</f>
        <v>0</v>
      </c>
      <c r="H286" s="26">
        <f>IFERROR(+VLOOKUP("LDDAF2"&amp;A286,'Main File'!A:O,12,0),0)</f>
        <v>0</v>
      </c>
      <c r="I286" s="26">
        <f>IFERROR(+VLOOKUP("LDDAF2"&amp;A286,'Main File'!A:O,13,0),0)</f>
        <v>0</v>
      </c>
      <c r="J286" s="26">
        <f>IFERROR(+VLOOKUP("LDDAF2"&amp;A286,'Main File'!A:O,14,0),0)</f>
        <v>0</v>
      </c>
      <c r="K286" s="26">
        <f>IFERROR(+VLOOKUP("LDDAF2"&amp;A286,'Main File'!A:O,15,0),0)</f>
        <v>0</v>
      </c>
    </row>
    <row r="287" spans="1:11" x14ac:dyDescent="0.25">
      <c r="A287" s="9">
        <f t="shared" si="4"/>
        <v>43474</v>
      </c>
      <c r="B287" s="26">
        <f>IFERROR(+VLOOKUP("LDDAF2"&amp;A287,'Main File'!A:O,6,0),0)</f>
        <v>0</v>
      </c>
      <c r="C287" s="26">
        <f>IFERROR(+VLOOKUP("LDDAF2"&amp;A287,'Main File'!A:O,7,0),0)</f>
        <v>0</v>
      </c>
      <c r="D287" s="26">
        <f>IFERROR(+VLOOKUP("LDDAF2"&amp;A287,'Main File'!A:O,8,0),0)</f>
        <v>0</v>
      </c>
      <c r="E287" s="26">
        <f>IFERROR(+VLOOKUP("LDDAF2"&amp;A287,'Main File'!A:O,9,0),0)</f>
        <v>0</v>
      </c>
      <c r="F287" s="26">
        <f>IFERROR(+VLOOKUP("LDDAF2"&amp;A287,'Main File'!A:O,10,0),0)</f>
        <v>0</v>
      </c>
      <c r="G287" s="26">
        <f>IFERROR(+VLOOKUP("LDDAF2"&amp;A287,'Main File'!A:O,11,0),0)</f>
        <v>0</v>
      </c>
      <c r="H287" s="26">
        <f>IFERROR(+VLOOKUP("LDDAF2"&amp;A287,'Main File'!A:O,12,0),0)</f>
        <v>0</v>
      </c>
      <c r="I287" s="26">
        <f>IFERROR(+VLOOKUP("LDDAF2"&amp;A287,'Main File'!A:O,13,0),0)</f>
        <v>0</v>
      </c>
      <c r="J287" s="26">
        <f>IFERROR(+VLOOKUP("LDDAF2"&amp;A287,'Main File'!A:O,14,0),0)</f>
        <v>0</v>
      </c>
      <c r="K287" s="26">
        <f>IFERROR(+VLOOKUP("LDDAF2"&amp;A287,'Main File'!A:O,15,0),0)</f>
        <v>0</v>
      </c>
    </row>
    <row r="288" spans="1:11" x14ac:dyDescent="0.25">
      <c r="A288" s="9">
        <f t="shared" si="4"/>
        <v>43475</v>
      </c>
      <c r="B288" s="26">
        <f>IFERROR(+VLOOKUP("LDDAF2"&amp;A288,'Main File'!A:O,6,0),0)</f>
        <v>0</v>
      </c>
      <c r="C288" s="26">
        <f>IFERROR(+VLOOKUP("LDDAF2"&amp;A288,'Main File'!A:O,7,0),0)</f>
        <v>0</v>
      </c>
      <c r="D288" s="26">
        <f>IFERROR(+VLOOKUP("LDDAF2"&amp;A288,'Main File'!A:O,8,0),0)</f>
        <v>0</v>
      </c>
      <c r="E288" s="26">
        <f>IFERROR(+VLOOKUP("LDDAF2"&amp;A288,'Main File'!A:O,9,0),0)</f>
        <v>0</v>
      </c>
      <c r="F288" s="26">
        <f>IFERROR(+VLOOKUP("LDDAF2"&amp;A288,'Main File'!A:O,10,0),0)</f>
        <v>0</v>
      </c>
      <c r="G288" s="26">
        <f>IFERROR(+VLOOKUP("LDDAF2"&amp;A288,'Main File'!A:O,11,0),0)</f>
        <v>0</v>
      </c>
      <c r="H288" s="26">
        <f>IFERROR(+VLOOKUP("LDDAF2"&amp;A288,'Main File'!A:O,12,0),0)</f>
        <v>0</v>
      </c>
      <c r="I288" s="26">
        <f>IFERROR(+VLOOKUP("LDDAF2"&amp;A288,'Main File'!A:O,13,0),0)</f>
        <v>0</v>
      </c>
      <c r="J288" s="26">
        <f>IFERROR(+VLOOKUP("LDDAF2"&amp;A288,'Main File'!A:O,14,0),0)</f>
        <v>0</v>
      </c>
      <c r="K288" s="26">
        <f>IFERROR(+VLOOKUP("LDDAF2"&amp;A288,'Main File'!A:O,15,0),0)</f>
        <v>0</v>
      </c>
    </row>
    <row r="289" spans="1:11" x14ac:dyDescent="0.25">
      <c r="A289" s="9">
        <f t="shared" si="4"/>
        <v>43476</v>
      </c>
      <c r="B289" s="26">
        <f>IFERROR(+VLOOKUP("LDDAF2"&amp;A289,'Main File'!A:O,6,0),0)</f>
        <v>0</v>
      </c>
      <c r="C289" s="26">
        <f>IFERROR(+VLOOKUP("LDDAF2"&amp;A289,'Main File'!A:O,7,0),0)</f>
        <v>0</v>
      </c>
      <c r="D289" s="26">
        <f>IFERROR(+VLOOKUP("LDDAF2"&amp;A289,'Main File'!A:O,8,0),0)</f>
        <v>0</v>
      </c>
      <c r="E289" s="26">
        <f>IFERROR(+VLOOKUP("LDDAF2"&amp;A289,'Main File'!A:O,9,0),0)</f>
        <v>0</v>
      </c>
      <c r="F289" s="26">
        <f>IFERROR(+VLOOKUP("LDDAF2"&amp;A289,'Main File'!A:O,10,0),0)</f>
        <v>0</v>
      </c>
      <c r="G289" s="26">
        <f>IFERROR(+VLOOKUP("LDDAF2"&amp;A289,'Main File'!A:O,11,0),0)</f>
        <v>0</v>
      </c>
      <c r="H289" s="26">
        <f>IFERROR(+VLOOKUP("LDDAF2"&amp;A289,'Main File'!A:O,12,0),0)</f>
        <v>0</v>
      </c>
      <c r="I289" s="26">
        <f>IFERROR(+VLOOKUP("LDDAF2"&amp;A289,'Main File'!A:O,13,0),0)</f>
        <v>0</v>
      </c>
      <c r="J289" s="26">
        <f>IFERROR(+VLOOKUP("LDDAF2"&amp;A289,'Main File'!A:O,14,0),0)</f>
        <v>0</v>
      </c>
      <c r="K289" s="26">
        <f>IFERROR(+VLOOKUP("LDDAF2"&amp;A289,'Main File'!A:O,15,0),0)</f>
        <v>0</v>
      </c>
    </row>
    <row r="290" spans="1:11" x14ac:dyDescent="0.25">
      <c r="A290" s="9">
        <f t="shared" si="4"/>
        <v>43477</v>
      </c>
      <c r="B290" s="26">
        <f>IFERROR(+VLOOKUP("LDDAF2"&amp;A290,'Main File'!A:O,6,0),0)</f>
        <v>0</v>
      </c>
      <c r="C290" s="26">
        <f>IFERROR(+VLOOKUP("LDDAF2"&amp;A290,'Main File'!A:O,7,0),0)</f>
        <v>0</v>
      </c>
      <c r="D290" s="26">
        <f>IFERROR(+VLOOKUP("LDDAF2"&amp;A290,'Main File'!A:O,8,0),0)</f>
        <v>0</v>
      </c>
      <c r="E290" s="26">
        <f>IFERROR(+VLOOKUP("LDDAF2"&amp;A290,'Main File'!A:O,9,0),0)</f>
        <v>0</v>
      </c>
      <c r="F290" s="26">
        <f>IFERROR(+VLOOKUP("LDDAF2"&amp;A290,'Main File'!A:O,10,0),0)</f>
        <v>0</v>
      </c>
      <c r="G290" s="26">
        <f>IFERROR(+VLOOKUP("LDDAF2"&amp;A290,'Main File'!A:O,11,0),0)</f>
        <v>0</v>
      </c>
      <c r="H290" s="26">
        <f>IFERROR(+VLOOKUP("LDDAF2"&amp;A290,'Main File'!A:O,12,0),0)</f>
        <v>0</v>
      </c>
      <c r="I290" s="26">
        <f>IFERROR(+VLOOKUP("LDDAF2"&amp;A290,'Main File'!A:O,13,0),0)</f>
        <v>0</v>
      </c>
      <c r="J290" s="26">
        <f>IFERROR(+VLOOKUP("LDDAF2"&amp;A290,'Main File'!A:O,14,0),0)</f>
        <v>0</v>
      </c>
      <c r="K290" s="26">
        <f>IFERROR(+VLOOKUP("LDDAF2"&amp;A290,'Main File'!A:O,15,0),0)</f>
        <v>0</v>
      </c>
    </row>
    <row r="291" spans="1:11" x14ac:dyDescent="0.25">
      <c r="A291" s="9">
        <f t="shared" si="4"/>
        <v>43478</v>
      </c>
      <c r="B291" s="26">
        <f>IFERROR(+VLOOKUP("LDDAF2"&amp;A291,'Main File'!A:O,6,0),0)</f>
        <v>0</v>
      </c>
      <c r="C291" s="26">
        <f>IFERROR(+VLOOKUP("LDDAF2"&amp;A291,'Main File'!A:O,7,0),0)</f>
        <v>0</v>
      </c>
      <c r="D291" s="26">
        <f>IFERROR(+VLOOKUP("LDDAF2"&amp;A291,'Main File'!A:O,8,0),0)</f>
        <v>0</v>
      </c>
      <c r="E291" s="26">
        <f>IFERROR(+VLOOKUP("LDDAF2"&amp;A291,'Main File'!A:O,9,0),0)</f>
        <v>0</v>
      </c>
      <c r="F291" s="26">
        <f>IFERROR(+VLOOKUP("LDDAF2"&amp;A291,'Main File'!A:O,10,0),0)</f>
        <v>0</v>
      </c>
      <c r="G291" s="26">
        <f>IFERROR(+VLOOKUP("LDDAF2"&amp;A291,'Main File'!A:O,11,0),0)</f>
        <v>0</v>
      </c>
      <c r="H291" s="26">
        <f>IFERROR(+VLOOKUP("LDDAF2"&amp;A291,'Main File'!A:O,12,0),0)</f>
        <v>0</v>
      </c>
      <c r="I291" s="26">
        <f>IFERROR(+VLOOKUP("LDDAF2"&amp;A291,'Main File'!A:O,13,0),0)</f>
        <v>0</v>
      </c>
      <c r="J291" s="26">
        <f>IFERROR(+VLOOKUP("LDDAF2"&amp;A291,'Main File'!A:O,14,0),0)</f>
        <v>0</v>
      </c>
      <c r="K291" s="26">
        <f>IFERROR(+VLOOKUP("LDDAF2"&amp;A291,'Main File'!A:O,15,0),0)</f>
        <v>0</v>
      </c>
    </row>
    <row r="292" spans="1:11" x14ac:dyDescent="0.25">
      <c r="A292" s="9">
        <f t="shared" si="4"/>
        <v>43479</v>
      </c>
      <c r="B292" s="26">
        <f>IFERROR(+VLOOKUP("LDDAF2"&amp;A292,'Main File'!A:O,6,0),0)</f>
        <v>0</v>
      </c>
      <c r="C292" s="26">
        <f>IFERROR(+VLOOKUP("LDDAF2"&amp;A292,'Main File'!A:O,7,0),0)</f>
        <v>0</v>
      </c>
      <c r="D292" s="26">
        <f>IFERROR(+VLOOKUP("LDDAF2"&amp;A292,'Main File'!A:O,8,0),0)</f>
        <v>0</v>
      </c>
      <c r="E292" s="26">
        <f>IFERROR(+VLOOKUP("LDDAF2"&amp;A292,'Main File'!A:O,9,0),0)</f>
        <v>0</v>
      </c>
      <c r="F292" s="26">
        <f>IFERROR(+VLOOKUP("LDDAF2"&amp;A292,'Main File'!A:O,10,0),0)</f>
        <v>0</v>
      </c>
      <c r="G292" s="26">
        <f>IFERROR(+VLOOKUP("LDDAF2"&amp;A292,'Main File'!A:O,11,0),0)</f>
        <v>0</v>
      </c>
      <c r="H292" s="26">
        <f>IFERROR(+VLOOKUP("LDDAF2"&amp;A292,'Main File'!A:O,12,0),0)</f>
        <v>0</v>
      </c>
      <c r="I292" s="26">
        <f>IFERROR(+VLOOKUP("LDDAF2"&amp;A292,'Main File'!A:O,13,0),0)</f>
        <v>0</v>
      </c>
      <c r="J292" s="26">
        <f>IFERROR(+VLOOKUP("LDDAF2"&amp;A292,'Main File'!A:O,14,0),0)</f>
        <v>0</v>
      </c>
      <c r="K292" s="26">
        <f>IFERROR(+VLOOKUP("LDDAF2"&amp;A292,'Main File'!A:O,15,0),0)</f>
        <v>0</v>
      </c>
    </row>
    <row r="293" spans="1:11" x14ac:dyDescent="0.25">
      <c r="A293" s="9">
        <f t="shared" si="4"/>
        <v>43480</v>
      </c>
      <c r="B293" s="26">
        <f>IFERROR(+VLOOKUP("LDDAF2"&amp;A293,'Main File'!A:O,6,0),0)</f>
        <v>0</v>
      </c>
      <c r="C293" s="26">
        <f>IFERROR(+VLOOKUP("LDDAF2"&amp;A293,'Main File'!A:O,7,0),0)</f>
        <v>0</v>
      </c>
      <c r="D293" s="26">
        <f>IFERROR(+VLOOKUP("LDDAF2"&amp;A293,'Main File'!A:O,8,0),0)</f>
        <v>0</v>
      </c>
      <c r="E293" s="26">
        <f>IFERROR(+VLOOKUP("LDDAF2"&amp;A293,'Main File'!A:O,9,0),0)</f>
        <v>0</v>
      </c>
      <c r="F293" s="26">
        <f>IFERROR(+VLOOKUP("LDDAF2"&amp;A293,'Main File'!A:O,10,0),0)</f>
        <v>0</v>
      </c>
      <c r="G293" s="26">
        <f>IFERROR(+VLOOKUP("LDDAF2"&amp;A293,'Main File'!A:O,11,0),0)</f>
        <v>0</v>
      </c>
      <c r="H293" s="26">
        <f>IFERROR(+VLOOKUP("LDDAF2"&amp;A293,'Main File'!A:O,12,0),0)</f>
        <v>0</v>
      </c>
      <c r="I293" s="26">
        <f>IFERROR(+VLOOKUP("LDDAF2"&amp;A293,'Main File'!A:O,13,0),0)</f>
        <v>0</v>
      </c>
      <c r="J293" s="26">
        <f>IFERROR(+VLOOKUP("LDDAF2"&amp;A293,'Main File'!A:O,14,0),0)</f>
        <v>0</v>
      </c>
      <c r="K293" s="26">
        <f>IFERROR(+VLOOKUP("LDDAF2"&amp;A293,'Main File'!A:O,15,0),0)</f>
        <v>0</v>
      </c>
    </row>
    <row r="294" spans="1:11" x14ac:dyDescent="0.25">
      <c r="A294" s="9">
        <f t="shared" si="4"/>
        <v>43481</v>
      </c>
      <c r="B294" s="26">
        <f>IFERROR(+VLOOKUP("LDDAF2"&amp;A294,'Main File'!A:O,6,0),0)</f>
        <v>0</v>
      </c>
      <c r="C294" s="26">
        <f>IFERROR(+VLOOKUP("LDDAF2"&amp;A294,'Main File'!A:O,7,0),0)</f>
        <v>0</v>
      </c>
      <c r="D294" s="26">
        <f>IFERROR(+VLOOKUP("LDDAF2"&amp;A294,'Main File'!A:O,8,0),0)</f>
        <v>0</v>
      </c>
      <c r="E294" s="26">
        <f>IFERROR(+VLOOKUP("LDDAF2"&amp;A294,'Main File'!A:O,9,0),0)</f>
        <v>0</v>
      </c>
      <c r="F294" s="26">
        <f>IFERROR(+VLOOKUP("LDDAF2"&amp;A294,'Main File'!A:O,10,0),0)</f>
        <v>0</v>
      </c>
      <c r="G294" s="26">
        <f>IFERROR(+VLOOKUP("LDDAF2"&amp;A294,'Main File'!A:O,11,0),0)</f>
        <v>0</v>
      </c>
      <c r="H294" s="26">
        <f>IFERROR(+VLOOKUP("LDDAF2"&amp;A294,'Main File'!A:O,12,0),0)</f>
        <v>0</v>
      </c>
      <c r="I294" s="26">
        <f>IFERROR(+VLOOKUP("LDDAF2"&amp;A294,'Main File'!A:O,13,0),0)</f>
        <v>0</v>
      </c>
      <c r="J294" s="26">
        <f>IFERROR(+VLOOKUP("LDDAF2"&amp;A294,'Main File'!A:O,14,0),0)</f>
        <v>0</v>
      </c>
      <c r="K294" s="26">
        <f>IFERROR(+VLOOKUP("LDDAF2"&amp;A294,'Main File'!A:O,15,0),0)</f>
        <v>0</v>
      </c>
    </row>
    <row r="295" spans="1:11" x14ac:dyDescent="0.25">
      <c r="A295" s="9">
        <f t="shared" si="4"/>
        <v>43482</v>
      </c>
      <c r="B295" s="26">
        <f>IFERROR(+VLOOKUP("LDDAF2"&amp;A295,'Main File'!A:O,6,0),0)</f>
        <v>0</v>
      </c>
      <c r="C295" s="26">
        <f>IFERROR(+VLOOKUP("LDDAF2"&amp;A295,'Main File'!A:O,7,0),0)</f>
        <v>0</v>
      </c>
      <c r="D295" s="26">
        <f>IFERROR(+VLOOKUP("LDDAF2"&amp;A295,'Main File'!A:O,8,0),0)</f>
        <v>0</v>
      </c>
      <c r="E295" s="26">
        <f>IFERROR(+VLOOKUP("LDDAF2"&amp;A295,'Main File'!A:O,9,0),0)</f>
        <v>0</v>
      </c>
      <c r="F295" s="26">
        <f>IFERROR(+VLOOKUP("LDDAF2"&amp;A295,'Main File'!A:O,10,0),0)</f>
        <v>0</v>
      </c>
      <c r="G295" s="26">
        <f>IFERROR(+VLOOKUP("LDDAF2"&amp;A295,'Main File'!A:O,11,0),0)</f>
        <v>0</v>
      </c>
      <c r="H295" s="26">
        <f>IFERROR(+VLOOKUP("LDDAF2"&amp;A295,'Main File'!A:O,12,0),0)</f>
        <v>0</v>
      </c>
      <c r="I295" s="26">
        <f>IFERROR(+VLOOKUP("LDDAF2"&amp;A295,'Main File'!A:O,13,0),0)</f>
        <v>0</v>
      </c>
      <c r="J295" s="26">
        <f>IFERROR(+VLOOKUP("LDDAF2"&amp;A295,'Main File'!A:O,14,0),0)</f>
        <v>0</v>
      </c>
      <c r="K295" s="26">
        <f>IFERROR(+VLOOKUP("LDDAF2"&amp;A295,'Main File'!A:O,15,0),0)</f>
        <v>0</v>
      </c>
    </row>
    <row r="296" spans="1:11" x14ac:dyDescent="0.25">
      <c r="A296" s="9">
        <f t="shared" si="4"/>
        <v>43483</v>
      </c>
      <c r="B296" s="26">
        <f>IFERROR(+VLOOKUP("LDDAF2"&amp;A296,'Main File'!A:O,6,0),0)</f>
        <v>0</v>
      </c>
      <c r="C296" s="26">
        <f>IFERROR(+VLOOKUP("LDDAF2"&amp;A296,'Main File'!A:O,7,0),0)</f>
        <v>0</v>
      </c>
      <c r="D296" s="26">
        <f>IFERROR(+VLOOKUP("LDDAF2"&amp;A296,'Main File'!A:O,8,0),0)</f>
        <v>0</v>
      </c>
      <c r="E296" s="26">
        <f>IFERROR(+VLOOKUP("LDDAF2"&amp;A296,'Main File'!A:O,9,0),0)</f>
        <v>0</v>
      </c>
      <c r="F296" s="26">
        <f>IFERROR(+VLOOKUP("LDDAF2"&amp;A296,'Main File'!A:O,10,0),0)</f>
        <v>0</v>
      </c>
      <c r="G296" s="26">
        <f>IFERROR(+VLOOKUP("LDDAF2"&amp;A296,'Main File'!A:O,11,0),0)</f>
        <v>0</v>
      </c>
      <c r="H296" s="26">
        <f>IFERROR(+VLOOKUP("LDDAF2"&amp;A296,'Main File'!A:O,12,0),0)</f>
        <v>0</v>
      </c>
      <c r="I296" s="26">
        <f>IFERROR(+VLOOKUP("LDDAF2"&amp;A296,'Main File'!A:O,13,0),0)</f>
        <v>0</v>
      </c>
      <c r="J296" s="26">
        <f>IFERROR(+VLOOKUP("LDDAF2"&amp;A296,'Main File'!A:O,14,0),0)</f>
        <v>0</v>
      </c>
      <c r="K296" s="26">
        <f>IFERROR(+VLOOKUP("LDDAF2"&amp;A296,'Main File'!A:O,15,0),0)</f>
        <v>0</v>
      </c>
    </row>
    <row r="297" spans="1:11" x14ac:dyDescent="0.25">
      <c r="A297" s="9">
        <f t="shared" si="4"/>
        <v>43484</v>
      </c>
      <c r="B297" s="26">
        <f>IFERROR(+VLOOKUP("LDDAF2"&amp;A297,'Main File'!A:O,6,0),0)</f>
        <v>0</v>
      </c>
      <c r="C297" s="26">
        <f>IFERROR(+VLOOKUP("LDDAF2"&amp;A297,'Main File'!A:O,7,0),0)</f>
        <v>0</v>
      </c>
      <c r="D297" s="26">
        <f>IFERROR(+VLOOKUP("LDDAF2"&amp;A297,'Main File'!A:O,8,0),0)</f>
        <v>0</v>
      </c>
      <c r="E297" s="26">
        <f>IFERROR(+VLOOKUP("LDDAF2"&amp;A297,'Main File'!A:O,9,0),0)</f>
        <v>0</v>
      </c>
      <c r="F297" s="26">
        <f>IFERROR(+VLOOKUP("LDDAF2"&amp;A297,'Main File'!A:O,10,0),0)</f>
        <v>0</v>
      </c>
      <c r="G297" s="26">
        <f>IFERROR(+VLOOKUP("LDDAF2"&amp;A297,'Main File'!A:O,11,0),0)</f>
        <v>0</v>
      </c>
      <c r="H297" s="26">
        <f>IFERROR(+VLOOKUP("LDDAF2"&amp;A297,'Main File'!A:O,12,0),0)</f>
        <v>0</v>
      </c>
      <c r="I297" s="26">
        <f>IFERROR(+VLOOKUP("LDDAF2"&amp;A297,'Main File'!A:O,13,0),0)</f>
        <v>0</v>
      </c>
      <c r="J297" s="26">
        <f>IFERROR(+VLOOKUP("LDDAF2"&amp;A297,'Main File'!A:O,14,0),0)</f>
        <v>0</v>
      </c>
      <c r="K297" s="26">
        <f>IFERROR(+VLOOKUP("LDDAF2"&amp;A297,'Main File'!A:O,15,0),0)</f>
        <v>0</v>
      </c>
    </row>
    <row r="298" spans="1:11" x14ac:dyDescent="0.25">
      <c r="A298" s="9">
        <f t="shared" si="4"/>
        <v>43485</v>
      </c>
      <c r="B298" s="26">
        <f>IFERROR(+VLOOKUP("LDDAF2"&amp;A298,'Main File'!A:O,6,0),0)</f>
        <v>0</v>
      </c>
      <c r="C298" s="26">
        <f>IFERROR(+VLOOKUP("LDDAF2"&amp;A298,'Main File'!A:O,7,0),0)</f>
        <v>0</v>
      </c>
      <c r="D298" s="26">
        <f>IFERROR(+VLOOKUP("LDDAF2"&amp;A298,'Main File'!A:O,8,0),0)</f>
        <v>0</v>
      </c>
      <c r="E298" s="26">
        <f>IFERROR(+VLOOKUP("LDDAF2"&amp;A298,'Main File'!A:O,9,0),0)</f>
        <v>0</v>
      </c>
      <c r="F298" s="26">
        <f>IFERROR(+VLOOKUP("LDDAF2"&amp;A298,'Main File'!A:O,10,0),0)</f>
        <v>0</v>
      </c>
      <c r="G298" s="26">
        <f>IFERROR(+VLOOKUP("LDDAF2"&amp;A298,'Main File'!A:O,11,0),0)</f>
        <v>0</v>
      </c>
      <c r="H298" s="26">
        <f>IFERROR(+VLOOKUP("LDDAF2"&amp;A298,'Main File'!A:O,12,0),0)</f>
        <v>0</v>
      </c>
      <c r="I298" s="26">
        <f>IFERROR(+VLOOKUP("LDDAF2"&amp;A298,'Main File'!A:O,13,0),0)</f>
        <v>0</v>
      </c>
      <c r="J298" s="26">
        <f>IFERROR(+VLOOKUP("LDDAF2"&amp;A298,'Main File'!A:O,14,0),0)</f>
        <v>0</v>
      </c>
      <c r="K298" s="26">
        <f>IFERROR(+VLOOKUP("LDDAF2"&amp;A298,'Main File'!A:O,15,0),0)</f>
        <v>0</v>
      </c>
    </row>
    <row r="299" spans="1:11" x14ac:dyDescent="0.25">
      <c r="A299" s="9">
        <f t="shared" si="4"/>
        <v>43486</v>
      </c>
      <c r="B299" s="26">
        <f>IFERROR(+VLOOKUP("LDDAF2"&amp;A299,'Main File'!A:O,6,0),0)</f>
        <v>0</v>
      </c>
      <c r="C299" s="26">
        <f>IFERROR(+VLOOKUP("LDDAF2"&amp;A299,'Main File'!A:O,7,0),0)</f>
        <v>0</v>
      </c>
      <c r="D299" s="26">
        <f>IFERROR(+VLOOKUP("LDDAF2"&amp;A299,'Main File'!A:O,8,0),0)</f>
        <v>0</v>
      </c>
      <c r="E299" s="26">
        <f>IFERROR(+VLOOKUP("LDDAF2"&amp;A299,'Main File'!A:O,9,0),0)</f>
        <v>0</v>
      </c>
      <c r="F299" s="26">
        <f>IFERROR(+VLOOKUP("LDDAF2"&amp;A299,'Main File'!A:O,10,0),0)</f>
        <v>0</v>
      </c>
      <c r="G299" s="26">
        <f>IFERROR(+VLOOKUP("LDDAF2"&amp;A299,'Main File'!A:O,11,0),0)</f>
        <v>0</v>
      </c>
      <c r="H299" s="26">
        <f>IFERROR(+VLOOKUP("LDDAF2"&amp;A299,'Main File'!A:O,12,0),0)</f>
        <v>0</v>
      </c>
      <c r="I299" s="26">
        <f>IFERROR(+VLOOKUP("LDDAF2"&amp;A299,'Main File'!A:O,13,0),0)</f>
        <v>0</v>
      </c>
      <c r="J299" s="26">
        <f>IFERROR(+VLOOKUP("LDDAF2"&amp;A299,'Main File'!A:O,14,0),0)</f>
        <v>0</v>
      </c>
      <c r="K299" s="26">
        <f>IFERROR(+VLOOKUP("LDDAF2"&amp;A299,'Main File'!A:O,15,0),0)</f>
        <v>0</v>
      </c>
    </row>
    <row r="300" spans="1:11" x14ac:dyDescent="0.25">
      <c r="A300" s="9">
        <f t="shared" si="4"/>
        <v>43487</v>
      </c>
      <c r="B300" s="26">
        <f>IFERROR(+VLOOKUP("LDDAF2"&amp;A300,'Main File'!A:O,6,0),0)</f>
        <v>0</v>
      </c>
      <c r="C300" s="26">
        <f>IFERROR(+VLOOKUP("LDDAF2"&amp;A300,'Main File'!A:O,7,0),0)</f>
        <v>0</v>
      </c>
      <c r="D300" s="26">
        <f>IFERROR(+VLOOKUP("LDDAF2"&amp;A300,'Main File'!A:O,8,0),0)</f>
        <v>0</v>
      </c>
      <c r="E300" s="26">
        <f>IFERROR(+VLOOKUP("LDDAF2"&amp;A300,'Main File'!A:O,9,0),0)</f>
        <v>0</v>
      </c>
      <c r="F300" s="26">
        <f>IFERROR(+VLOOKUP("LDDAF2"&amp;A300,'Main File'!A:O,10,0),0)</f>
        <v>0</v>
      </c>
      <c r="G300" s="26">
        <f>IFERROR(+VLOOKUP("LDDAF2"&amp;A300,'Main File'!A:O,11,0),0)</f>
        <v>0</v>
      </c>
      <c r="H300" s="26">
        <f>IFERROR(+VLOOKUP("LDDAF2"&amp;A300,'Main File'!A:O,12,0),0)</f>
        <v>0</v>
      </c>
      <c r="I300" s="26">
        <f>IFERROR(+VLOOKUP("LDDAF2"&amp;A300,'Main File'!A:O,13,0),0)</f>
        <v>0</v>
      </c>
      <c r="J300" s="26">
        <f>IFERROR(+VLOOKUP("LDDAF2"&amp;A300,'Main File'!A:O,14,0),0)</f>
        <v>0</v>
      </c>
      <c r="K300" s="26">
        <f>IFERROR(+VLOOKUP("LDDAF2"&amp;A300,'Main File'!A:O,15,0),0)</f>
        <v>0</v>
      </c>
    </row>
    <row r="301" spans="1:11" x14ac:dyDescent="0.25">
      <c r="A301" s="9">
        <f t="shared" si="4"/>
        <v>43488</v>
      </c>
      <c r="B301" s="26">
        <f>IFERROR(+VLOOKUP("LDDAF2"&amp;A301,'Main File'!A:O,6,0),0)</f>
        <v>0</v>
      </c>
      <c r="C301" s="26">
        <f>IFERROR(+VLOOKUP("LDDAF2"&amp;A301,'Main File'!A:O,7,0),0)</f>
        <v>0</v>
      </c>
      <c r="D301" s="26">
        <f>IFERROR(+VLOOKUP("LDDAF2"&amp;A301,'Main File'!A:O,8,0),0)</f>
        <v>0</v>
      </c>
      <c r="E301" s="26">
        <f>IFERROR(+VLOOKUP("LDDAF2"&amp;A301,'Main File'!A:O,9,0),0)</f>
        <v>0</v>
      </c>
      <c r="F301" s="26">
        <f>IFERROR(+VLOOKUP("LDDAF2"&amp;A301,'Main File'!A:O,10,0),0)</f>
        <v>0</v>
      </c>
      <c r="G301" s="26">
        <f>IFERROR(+VLOOKUP("LDDAF2"&amp;A301,'Main File'!A:O,11,0),0)</f>
        <v>0</v>
      </c>
      <c r="H301" s="26">
        <f>IFERROR(+VLOOKUP("LDDAF2"&amp;A301,'Main File'!A:O,12,0),0)</f>
        <v>0</v>
      </c>
      <c r="I301" s="26">
        <f>IFERROR(+VLOOKUP("LDDAF2"&amp;A301,'Main File'!A:O,13,0),0)</f>
        <v>0</v>
      </c>
      <c r="J301" s="26">
        <f>IFERROR(+VLOOKUP("LDDAF2"&amp;A301,'Main File'!A:O,14,0),0)</f>
        <v>0</v>
      </c>
      <c r="K301" s="26">
        <f>IFERROR(+VLOOKUP("LDDAF2"&amp;A301,'Main File'!A:O,15,0),0)</f>
        <v>0</v>
      </c>
    </row>
    <row r="302" spans="1:11" x14ac:dyDescent="0.25">
      <c r="A302" s="9">
        <f t="shared" si="4"/>
        <v>43489</v>
      </c>
      <c r="B302" s="26">
        <f>IFERROR(+VLOOKUP("LDDAF2"&amp;A302,'Main File'!A:O,6,0),0)</f>
        <v>0</v>
      </c>
      <c r="C302" s="26">
        <f>IFERROR(+VLOOKUP("LDDAF2"&amp;A302,'Main File'!A:O,7,0),0)</f>
        <v>0</v>
      </c>
      <c r="D302" s="26">
        <f>IFERROR(+VLOOKUP("LDDAF2"&amp;A302,'Main File'!A:O,8,0),0)</f>
        <v>0</v>
      </c>
      <c r="E302" s="26">
        <f>IFERROR(+VLOOKUP("LDDAF2"&amp;A302,'Main File'!A:O,9,0),0)</f>
        <v>0</v>
      </c>
      <c r="F302" s="26">
        <f>IFERROR(+VLOOKUP("LDDAF2"&amp;A302,'Main File'!A:O,10,0),0)</f>
        <v>0</v>
      </c>
      <c r="G302" s="26">
        <f>IFERROR(+VLOOKUP("LDDAF2"&amp;A302,'Main File'!A:O,11,0),0)</f>
        <v>0</v>
      </c>
      <c r="H302" s="26">
        <f>IFERROR(+VLOOKUP("LDDAF2"&amp;A302,'Main File'!A:O,12,0),0)</f>
        <v>0</v>
      </c>
      <c r="I302" s="26">
        <f>IFERROR(+VLOOKUP("LDDAF2"&amp;A302,'Main File'!A:O,13,0),0)</f>
        <v>0</v>
      </c>
      <c r="J302" s="26">
        <f>IFERROR(+VLOOKUP("LDDAF2"&amp;A302,'Main File'!A:O,14,0),0)</f>
        <v>0</v>
      </c>
      <c r="K302" s="26">
        <f>IFERROR(+VLOOKUP("LDDAF2"&amp;A302,'Main File'!A:O,15,0),0)</f>
        <v>0</v>
      </c>
    </row>
    <row r="303" spans="1:11" x14ac:dyDescent="0.25">
      <c r="A303" s="9">
        <f t="shared" si="4"/>
        <v>43490</v>
      </c>
      <c r="B303" s="26">
        <f>IFERROR(+VLOOKUP("LDDAF2"&amp;A303,'Main File'!A:O,6,0),0)</f>
        <v>0</v>
      </c>
      <c r="C303" s="26">
        <f>IFERROR(+VLOOKUP("LDDAF2"&amp;A303,'Main File'!A:O,7,0),0)</f>
        <v>0</v>
      </c>
      <c r="D303" s="26">
        <f>IFERROR(+VLOOKUP("LDDAF2"&amp;A303,'Main File'!A:O,8,0),0)</f>
        <v>0</v>
      </c>
      <c r="E303" s="26">
        <f>IFERROR(+VLOOKUP("LDDAF2"&amp;A303,'Main File'!A:O,9,0),0)</f>
        <v>0</v>
      </c>
      <c r="F303" s="26">
        <f>IFERROR(+VLOOKUP("LDDAF2"&amp;A303,'Main File'!A:O,10,0),0)</f>
        <v>0</v>
      </c>
      <c r="G303" s="26">
        <f>IFERROR(+VLOOKUP("LDDAF2"&amp;A303,'Main File'!A:O,11,0),0)</f>
        <v>0</v>
      </c>
      <c r="H303" s="26">
        <f>IFERROR(+VLOOKUP("LDDAF2"&amp;A303,'Main File'!A:O,12,0),0)</f>
        <v>0</v>
      </c>
      <c r="I303" s="26">
        <f>IFERROR(+VLOOKUP("LDDAF2"&amp;A303,'Main File'!A:O,13,0),0)</f>
        <v>0</v>
      </c>
      <c r="J303" s="26">
        <f>IFERROR(+VLOOKUP("LDDAF2"&amp;A303,'Main File'!A:O,14,0),0)</f>
        <v>0</v>
      </c>
      <c r="K303" s="26">
        <f>IFERROR(+VLOOKUP("LDDAF2"&amp;A303,'Main File'!A:O,15,0),0)</f>
        <v>0</v>
      </c>
    </row>
    <row r="304" spans="1:11" x14ac:dyDescent="0.25">
      <c r="A304" s="9">
        <f t="shared" si="4"/>
        <v>43491</v>
      </c>
      <c r="B304" s="26">
        <f>IFERROR(+VLOOKUP("LDDAF2"&amp;A304,'Main File'!A:O,6,0),0)</f>
        <v>0</v>
      </c>
      <c r="C304" s="26">
        <f>IFERROR(+VLOOKUP("LDDAF2"&amp;A304,'Main File'!A:O,7,0),0)</f>
        <v>0</v>
      </c>
      <c r="D304" s="26">
        <f>IFERROR(+VLOOKUP("LDDAF2"&amp;A304,'Main File'!A:O,8,0),0)</f>
        <v>0</v>
      </c>
      <c r="E304" s="26">
        <f>IFERROR(+VLOOKUP("LDDAF2"&amp;A304,'Main File'!A:O,9,0),0)</f>
        <v>0</v>
      </c>
      <c r="F304" s="26">
        <f>IFERROR(+VLOOKUP("LDDAF2"&amp;A304,'Main File'!A:O,10,0),0)</f>
        <v>0</v>
      </c>
      <c r="G304" s="26">
        <f>IFERROR(+VLOOKUP("LDDAF2"&amp;A304,'Main File'!A:O,11,0),0)</f>
        <v>0</v>
      </c>
      <c r="H304" s="26">
        <f>IFERROR(+VLOOKUP("LDDAF2"&amp;A304,'Main File'!A:O,12,0),0)</f>
        <v>0</v>
      </c>
      <c r="I304" s="26">
        <f>IFERROR(+VLOOKUP("LDDAF2"&amp;A304,'Main File'!A:O,13,0),0)</f>
        <v>0</v>
      </c>
      <c r="J304" s="26">
        <f>IFERROR(+VLOOKUP("LDDAF2"&amp;A304,'Main File'!A:O,14,0),0)</f>
        <v>0</v>
      </c>
      <c r="K304" s="26">
        <f>IFERROR(+VLOOKUP("LDDAF2"&amp;A304,'Main File'!A:O,15,0),0)</f>
        <v>0</v>
      </c>
    </row>
    <row r="305" spans="1:11" x14ac:dyDescent="0.25">
      <c r="A305" s="9">
        <f t="shared" si="4"/>
        <v>43492</v>
      </c>
      <c r="B305" s="26">
        <f>IFERROR(+VLOOKUP("LDDAF2"&amp;A305,'Main File'!A:O,6,0),0)</f>
        <v>0</v>
      </c>
      <c r="C305" s="26">
        <f>IFERROR(+VLOOKUP("LDDAF2"&amp;A305,'Main File'!A:O,7,0),0)</f>
        <v>0</v>
      </c>
      <c r="D305" s="26">
        <f>IFERROR(+VLOOKUP("LDDAF2"&amp;A305,'Main File'!A:O,8,0),0)</f>
        <v>0</v>
      </c>
      <c r="E305" s="26">
        <f>IFERROR(+VLOOKUP("LDDAF2"&amp;A305,'Main File'!A:O,9,0),0)</f>
        <v>0</v>
      </c>
      <c r="F305" s="26">
        <f>IFERROR(+VLOOKUP("LDDAF2"&amp;A305,'Main File'!A:O,10,0),0)</f>
        <v>0</v>
      </c>
      <c r="G305" s="26">
        <f>IFERROR(+VLOOKUP("LDDAF2"&amp;A305,'Main File'!A:O,11,0),0)</f>
        <v>0</v>
      </c>
      <c r="H305" s="26">
        <f>IFERROR(+VLOOKUP("LDDAF2"&amp;A305,'Main File'!A:O,12,0),0)</f>
        <v>0</v>
      </c>
      <c r="I305" s="26">
        <f>IFERROR(+VLOOKUP("LDDAF2"&amp;A305,'Main File'!A:O,13,0),0)</f>
        <v>0</v>
      </c>
      <c r="J305" s="26">
        <f>IFERROR(+VLOOKUP("LDDAF2"&amp;A305,'Main File'!A:O,14,0),0)</f>
        <v>0</v>
      </c>
      <c r="K305" s="26">
        <f>IFERROR(+VLOOKUP("LDDAF2"&amp;A305,'Main File'!A:O,15,0),0)</f>
        <v>0</v>
      </c>
    </row>
    <row r="306" spans="1:11" x14ac:dyDescent="0.25">
      <c r="A306" s="9">
        <f t="shared" si="4"/>
        <v>43493</v>
      </c>
      <c r="B306" s="26">
        <f>IFERROR(+VLOOKUP("LDDAF2"&amp;A306,'Main File'!A:O,6,0),0)</f>
        <v>0</v>
      </c>
      <c r="C306" s="26">
        <f>IFERROR(+VLOOKUP("LDDAF2"&amp;A306,'Main File'!A:O,7,0),0)</f>
        <v>0</v>
      </c>
      <c r="D306" s="26">
        <f>IFERROR(+VLOOKUP("LDDAF2"&amp;A306,'Main File'!A:O,8,0),0)</f>
        <v>0</v>
      </c>
      <c r="E306" s="26">
        <f>IFERROR(+VLOOKUP("LDDAF2"&amp;A306,'Main File'!A:O,9,0),0)</f>
        <v>0</v>
      </c>
      <c r="F306" s="26">
        <f>IFERROR(+VLOOKUP("LDDAF2"&amp;A306,'Main File'!A:O,10,0),0)</f>
        <v>0</v>
      </c>
      <c r="G306" s="26">
        <f>IFERROR(+VLOOKUP("LDDAF2"&amp;A306,'Main File'!A:O,11,0),0)</f>
        <v>0</v>
      </c>
      <c r="H306" s="26">
        <f>IFERROR(+VLOOKUP("LDDAF2"&amp;A306,'Main File'!A:O,12,0),0)</f>
        <v>0</v>
      </c>
      <c r="I306" s="26">
        <f>IFERROR(+VLOOKUP("LDDAF2"&amp;A306,'Main File'!A:O,13,0),0)</f>
        <v>0</v>
      </c>
      <c r="J306" s="26">
        <f>IFERROR(+VLOOKUP("LDDAF2"&amp;A306,'Main File'!A:O,14,0),0)</f>
        <v>0</v>
      </c>
      <c r="K306" s="26">
        <f>IFERROR(+VLOOKUP("LDDAF2"&amp;A306,'Main File'!A:O,15,0),0)</f>
        <v>0</v>
      </c>
    </row>
    <row r="307" spans="1:11" x14ac:dyDescent="0.25">
      <c r="A307" s="9">
        <f t="shared" si="4"/>
        <v>43494</v>
      </c>
      <c r="B307" s="26">
        <f>IFERROR(+VLOOKUP("LDDAF2"&amp;A307,'Main File'!A:O,6,0),0)</f>
        <v>0</v>
      </c>
      <c r="C307" s="26">
        <f>IFERROR(+VLOOKUP("LDDAF2"&amp;A307,'Main File'!A:O,7,0),0)</f>
        <v>0</v>
      </c>
      <c r="D307" s="26">
        <f>IFERROR(+VLOOKUP("LDDAF2"&amp;A307,'Main File'!A:O,8,0),0)</f>
        <v>0</v>
      </c>
      <c r="E307" s="26">
        <f>IFERROR(+VLOOKUP("LDDAF2"&amp;A307,'Main File'!A:O,9,0),0)</f>
        <v>0</v>
      </c>
      <c r="F307" s="26">
        <f>IFERROR(+VLOOKUP("LDDAF2"&amp;A307,'Main File'!A:O,10,0),0)</f>
        <v>0</v>
      </c>
      <c r="G307" s="26">
        <f>IFERROR(+VLOOKUP("LDDAF2"&amp;A307,'Main File'!A:O,11,0),0)</f>
        <v>0</v>
      </c>
      <c r="H307" s="26">
        <f>IFERROR(+VLOOKUP("LDDAF2"&amp;A307,'Main File'!A:O,12,0),0)</f>
        <v>0</v>
      </c>
      <c r="I307" s="26">
        <f>IFERROR(+VLOOKUP("LDDAF2"&amp;A307,'Main File'!A:O,13,0),0)</f>
        <v>0</v>
      </c>
      <c r="J307" s="26">
        <f>IFERROR(+VLOOKUP("LDDAF2"&amp;A307,'Main File'!A:O,14,0),0)</f>
        <v>0</v>
      </c>
      <c r="K307" s="26">
        <f>IFERROR(+VLOOKUP("LDDAF2"&amp;A307,'Main File'!A:O,15,0),0)</f>
        <v>0</v>
      </c>
    </row>
    <row r="308" spans="1:11" x14ac:dyDescent="0.25">
      <c r="A308" s="9">
        <f t="shared" si="4"/>
        <v>43495</v>
      </c>
      <c r="B308" s="26">
        <f>IFERROR(+VLOOKUP("LDDAF2"&amp;A308,'Main File'!A:O,6,0),0)</f>
        <v>0</v>
      </c>
      <c r="C308" s="26">
        <f>IFERROR(+VLOOKUP("LDDAF2"&amp;A308,'Main File'!A:O,7,0),0)</f>
        <v>0</v>
      </c>
      <c r="D308" s="26">
        <f>IFERROR(+VLOOKUP("LDDAF2"&amp;A308,'Main File'!A:O,8,0),0)</f>
        <v>0</v>
      </c>
      <c r="E308" s="26">
        <f>IFERROR(+VLOOKUP("LDDAF2"&amp;A308,'Main File'!A:O,9,0),0)</f>
        <v>0</v>
      </c>
      <c r="F308" s="26">
        <f>IFERROR(+VLOOKUP("LDDAF2"&amp;A308,'Main File'!A:O,10,0),0)</f>
        <v>0</v>
      </c>
      <c r="G308" s="26">
        <f>IFERROR(+VLOOKUP("LDDAF2"&amp;A308,'Main File'!A:O,11,0),0)</f>
        <v>0</v>
      </c>
      <c r="H308" s="26">
        <f>IFERROR(+VLOOKUP("LDDAF2"&amp;A308,'Main File'!A:O,12,0),0)</f>
        <v>0</v>
      </c>
      <c r="I308" s="26">
        <f>IFERROR(+VLOOKUP("LDDAF2"&amp;A308,'Main File'!A:O,13,0),0)</f>
        <v>0</v>
      </c>
      <c r="J308" s="26">
        <f>IFERROR(+VLOOKUP("LDDAF2"&amp;A308,'Main File'!A:O,14,0),0)</f>
        <v>0</v>
      </c>
      <c r="K308" s="26">
        <f>IFERROR(+VLOOKUP("LDDAF2"&amp;A308,'Main File'!A:O,15,0),0)</f>
        <v>0</v>
      </c>
    </row>
    <row r="309" spans="1:11" x14ac:dyDescent="0.25">
      <c r="A309" s="9">
        <f t="shared" si="4"/>
        <v>43496</v>
      </c>
      <c r="B309" s="26">
        <f>IFERROR(+VLOOKUP("LDDAF2"&amp;A309,'Main File'!A:O,6,0),0)</f>
        <v>0</v>
      </c>
      <c r="C309" s="26">
        <f>IFERROR(+VLOOKUP("LDDAF2"&amp;A309,'Main File'!A:O,7,0),0)</f>
        <v>0</v>
      </c>
      <c r="D309" s="26">
        <f>IFERROR(+VLOOKUP("LDDAF2"&amp;A309,'Main File'!A:O,8,0),0)</f>
        <v>0</v>
      </c>
      <c r="E309" s="26">
        <f>IFERROR(+VLOOKUP("LDDAF2"&amp;A309,'Main File'!A:O,9,0),0)</f>
        <v>0</v>
      </c>
      <c r="F309" s="26">
        <f>IFERROR(+VLOOKUP("LDDAF2"&amp;A309,'Main File'!A:O,10,0),0)</f>
        <v>0</v>
      </c>
      <c r="G309" s="26">
        <f>IFERROR(+VLOOKUP("LDDAF2"&amp;A309,'Main File'!A:O,11,0),0)</f>
        <v>0</v>
      </c>
      <c r="H309" s="26">
        <f>IFERROR(+VLOOKUP("LDDAF2"&amp;A309,'Main File'!A:O,12,0),0)</f>
        <v>0</v>
      </c>
      <c r="I309" s="26">
        <f>IFERROR(+VLOOKUP("LDDAF2"&amp;A309,'Main File'!A:O,13,0),0)</f>
        <v>0</v>
      </c>
      <c r="J309" s="26">
        <f>IFERROR(+VLOOKUP("LDDAF2"&amp;A309,'Main File'!A:O,14,0),0)</f>
        <v>0</v>
      </c>
      <c r="K309" s="26">
        <f>IFERROR(+VLOOKUP("LDDAF2"&amp;A309,'Main File'!A:O,15,0),0)</f>
        <v>0</v>
      </c>
    </row>
    <row r="310" spans="1:11" x14ac:dyDescent="0.25">
      <c r="A310" s="9">
        <f t="shared" si="4"/>
        <v>43497</v>
      </c>
      <c r="B310" s="26">
        <f>IFERROR(+VLOOKUP("LDDAF2"&amp;A310,'Main File'!A:O,6,0),0)</f>
        <v>0</v>
      </c>
      <c r="C310" s="26">
        <f>IFERROR(+VLOOKUP("LDDAF2"&amp;A310,'Main File'!A:O,7,0),0)</f>
        <v>0</v>
      </c>
      <c r="D310" s="26">
        <f>IFERROR(+VLOOKUP("LDDAF2"&amp;A310,'Main File'!A:O,8,0),0)</f>
        <v>0</v>
      </c>
      <c r="E310" s="26">
        <f>IFERROR(+VLOOKUP("LDDAF2"&amp;A310,'Main File'!A:O,9,0),0)</f>
        <v>0</v>
      </c>
      <c r="F310" s="26">
        <f>IFERROR(+VLOOKUP("LDDAF2"&amp;A310,'Main File'!A:O,10,0),0)</f>
        <v>0</v>
      </c>
      <c r="G310" s="26">
        <f>IFERROR(+VLOOKUP("LDDAF2"&amp;A310,'Main File'!A:O,11,0),0)</f>
        <v>0</v>
      </c>
      <c r="H310" s="26">
        <f>IFERROR(+VLOOKUP("LDDAF2"&amp;A310,'Main File'!A:O,12,0),0)</f>
        <v>0</v>
      </c>
      <c r="I310" s="26">
        <f>IFERROR(+VLOOKUP("LDDAF2"&amp;A310,'Main File'!A:O,13,0),0)</f>
        <v>0</v>
      </c>
      <c r="J310" s="26">
        <f>IFERROR(+VLOOKUP("LDDAF2"&amp;A310,'Main File'!A:O,14,0),0)</f>
        <v>0</v>
      </c>
      <c r="K310" s="26">
        <f>IFERROR(+VLOOKUP("LDDAF2"&amp;A310,'Main File'!A:O,15,0),0)</f>
        <v>0</v>
      </c>
    </row>
    <row r="311" spans="1:11" x14ac:dyDescent="0.25">
      <c r="A311" s="9">
        <f t="shared" si="4"/>
        <v>43498</v>
      </c>
      <c r="B311" s="26">
        <f>IFERROR(+VLOOKUP("LDDAF2"&amp;A311,'Main File'!A:O,6,0),0)</f>
        <v>0</v>
      </c>
      <c r="C311" s="26">
        <f>IFERROR(+VLOOKUP("LDDAF2"&amp;A311,'Main File'!A:O,7,0),0)</f>
        <v>0</v>
      </c>
      <c r="D311" s="26">
        <f>IFERROR(+VLOOKUP("LDDAF2"&amp;A311,'Main File'!A:O,8,0),0)</f>
        <v>0</v>
      </c>
      <c r="E311" s="26">
        <f>IFERROR(+VLOOKUP("LDDAF2"&amp;A311,'Main File'!A:O,9,0),0)</f>
        <v>0</v>
      </c>
      <c r="F311" s="26">
        <f>IFERROR(+VLOOKUP("LDDAF2"&amp;A311,'Main File'!A:O,10,0),0)</f>
        <v>0</v>
      </c>
      <c r="G311" s="26">
        <f>IFERROR(+VLOOKUP("LDDAF2"&amp;A311,'Main File'!A:O,11,0),0)</f>
        <v>0</v>
      </c>
      <c r="H311" s="26">
        <f>IFERROR(+VLOOKUP("LDDAF2"&amp;A311,'Main File'!A:O,12,0),0)</f>
        <v>0</v>
      </c>
      <c r="I311" s="26">
        <f>IFERROR(+VLOOKUP("LDDAF2"&amp;A311,'Main File'!A:O,13,0),0)</f>
        <v>0</v>
      </c>
      <c r="J311" s="26">
        <f>IFERROR(+VLOOKUP("LDDAF2"&amp;A311,'Main File'!A:O,14,0),0)</f>
        <v>0</v>
      </c>
      <c r="K311" s="26">
        <f>IFERROR(+VLOOKUP("LDDAF2"&amp;A311,'Main File'!A:O,15,0),0)</f>
        <v>0</v>
      </c>
    </row>
    <row r="312" spans="1:11" x14ac:dyDescent="0.25">
      <c r="A312" s="9">
        <f t="shared" si="4"/>
        <v>43499</v>
      </c>
      <c r="B312" s="26">
        <f>IFERROR(+VLOOKUP("LDDAF2"&amp;A312,'Main File'!A:O,6,0),0)</f>
        <v>0</v>
      </c>
      <c r="C312" s="26">
        <f>IFERROR(+VLOOKUP("LDDAF2"&amp;A312,'Main File'!A:O,7,0),0)</f>
        <v>0</v>
      </c>
      <c r="D312" s="26">
        <f>IFERROR(+VLOOKUP("LDDAF2"&amp;A312,'Main File'!A:O,8,0),0)</f>
        <v>0</v>
      </c>
      <c r="E312" s="26">
        <f>IFERROR(+VLOOKUP("LDDAF2"&amp;A312,'Main File'!A:O,9,0),0)</f>
        <v>0</v>
      </c>
      <c r="F312" s="26">
        <f>IFERROR(+VLOOKUP("LDDAF2"&amp;A312,'Main File'!A:O,10,0),0)</f>
        <v>0</v>
      </c>
      <c r="G312" s="26">
        <f>IFERROR(+VLOOKUP("LDDAF2"&amp;A312,'Main File'!A:O,11,0),0)</f>
        <v>0</v>
      </c>
      <c r="H312" s="26">
        <f>IFERROR(+VLOOKUP("LDDAF2"&amp;A312,'Main File'!A:O,12,0),0)</f>
        <v>0</v>
      </c>
      <c r="I312" s="26">
        <f>IFERROR(+VLOOKUP("LDDAF2"&amp;A312,'Main File'!A:O,13,0),0)</f>
        <v>0</v>
      </c>
      <c r="J312" s="26">
        <f>IFERROR(+VLOOKUP("LDDAF2"&amp;A312,'Main File'!A:O,14,0),0)</f>
        <v>0</v>
      </c>
      <c r="K312" s="26">
        <f>IFERROR(+VLOOKUP("LDDAF2"&amp;A312,'Main File'!A:O,15,0),0)</f>
        <v>0</v>
      </c>
    </row>
    <row r="313" spans="1:11" x14ac:dyDescent="0.25">
      <c r="A313" s="9">
        <f t="shared" si="4"/>
        <v>43500</v>
      </c>
      <c r="B313" s="26">
        <f>IFERROR(+VLOOKUP("LDDAF2"&amp;A313,'Main File'!A:O,6,0),0)</f>
        <v>0</v>
      </c>
      <c r="C313" s="26">
        <f>IFERROR(+VLOOKUP("LDDAF2"&amp;A313,'Main File'!A:O,7,0),0)</f>
        <v>0</v>
      </c>
      <c r="D313" s="26">
        <f>IFERROR(+VLOOKUP("LDDAF2"&amp;A313,'Main File'!A:O,8,0),0)</f>
        <v>0</v>
      </c>
      <c r="E313" s="26">
        <f>IFERROR(+VLOOKUP("LDDAF2"&amp;A313,'Main File'!A:O,9,0),0)</f>
        <v>0</v>
      </c>
      <c r="F313" s="26">
        <f>IFERROR(+VLOOKUP("LDDAF2"&amp;A313,'Main File'!A:O,10,0),0)</f>
        <v>0</v>
      </c>
      <c r="G313" s="26">
        <f>IFERROR(+VLOOKUP("LDDAF2"&amp;A313,'Main File'!A:O,11,0),0)</f>
        <v>0</v>
      </c>
      <c r="H313" s="26">
        <f>IFERROR(+VLOOKUP("LDDAF2"&amp;A313,'Main File'!A:O,12,0),0)</f>
        <v>0</v>
      </c>
      <c r="I313" s="26">
        <f>IFERROR(+VLOOKUP("LDDAF2"&amp;A313,'Main File'!A:O,13,0),0)</f>
        <v>0</v>
      </c>
      <c r="J313" s="26">
        <f>IFERROR(+VLOOKUP("LDDAF2"&amp;A313,'Main File'!A:O,14,0),0)</f>
        <v>0</v>
      </c>
      <c r="K313" s="26">
        <f>IFERROR(+VLOOKUP("LDDAF2"&amp;A313,'Main File'!A:O,15,0),0)</f>
        <v>0</v>
      </c>
    </row>
    <row r="314" spans="1:11" x14ac:dyDescent="0.25">
      <c r="A314" s="9">
        <f t="shared" si="4"/>
        <v>43501</v>
      </c>
      <c r="B314" s="26">
        <f>IFERROR(+VLOOKUP("LDDAF2"&amp;A314,'Main File'!A:O,6,0),0)</f>
        <v>0</v>
      </c>
      <c r="C314" s="26">
        <f>IFERROR(+VLOOKUP("LDDAF2"&amp;A314,'Main File'!A:O,7,0),0)</f>
        <v>0</v>
      </c>
      <c r="D314" s="26">
        <f>IFERROR(+VLOOKUP("LDDAF2"&amp;A314,'Main File'!A:O,8,0),0)</f>
        <v>0</v>
      </c>
      <c r="E314" s="26">
        <f>IFERROR(+VLOOKUP("LDDAF2"&amp;A314,'Main File'!A:O,9,0),0)</f>
        <v>0</v>
      </c>
      <c r="F314" s="26">
        <f>IFERROR(+VLOOKUP("LDDAF2"&amp;A314,'Main File'!A:O,10,0),0)</f>
        <v>0</v>
      </c>
      <c r="G314" s="26">
        <f>IFERROR(+VLOOKUP("LDDAF2"&amp;A314,'Main File'!A:O,11,0),0)</f>
        <v>0</v>
      </c>
      <c r="H314" s="26">
        <f>IFERROR(+VLOOKUP("LDDAF2"&amp;A314,'Main File'!A:O,12,0),0)</f>
        <v>0</v>
      </c>
      <c r="I314" s="26">
        <f>IFERROR(+VLOOKUP("LDDAF2"&amp;A314,'Main File'!A:O,13,0),0)</f>
        <v>0</v>
      </c>
      <c r="J314" s="26">
        <f>IFERROR(+VLOOKUP("LDDAF2"&amp;A314,'Main File'!A:O,14,0),0)</f>
        <v>0</v>
      </c>
      <c r="K314" s="26">
        <f>IFERROR(+VLOOKUP("LDDAF2"&amp;A314,'Main File'!A:O,15,0),0)</f>
        <v>0</v>
      </c>
    </row>
    <row r="315" spans="1:11" x14ac:dyDescent="0.25">
      <c r="A315" s="9">
        <f t="shared" si="4"/>
        <v>43502</v>
      </c>
      <c r="B315" s="26">
        <f>IFERROR(+VLOOKUP("LDDAF2"&amp;A315,'Main File'!A:O,6,0),0)</f>
        <v>0</v>
      </c>
      <c r="C315" s="26">
        <f>IFERROR(+VLOOKUP("LDDAF2"&amp;A315,'Main File'!A:O,7,0),0)</f>
        <v>0</v>
      </c>
      <c r="D315" s="26">
        <f>IFERROR(+VLOOKUP("LDDAF2"&amp;A315,'Main File'!A:O,8,0),0)</f>
        <v>0</v>
      </c>
      <c r="E315" s="26">
        <f>IFERROR(+VLOOKUP("LDDAF2"&amp;A315,'Main File'!A:O,9,0),0)</f>
        <v>0</v>
      </c>
      <c r="F315" s="26">
        <f>IFERROR(+VLOOKUP("LDDAF2"&amp;A315,'Main File'!A:O,10,0),0)</f>
        <v>0</v>
      </c>
      <c r="G315" s="26">
        <f>IFERROR(+VLOOKUP("LDDAF2"&amp;A315,'Main File'!A:O,11,0),0)</f>
        <v>0</v>
      </c>
      <c r="H315" s="26">
        <f>IFERROR(+VLOOKUP("LDDAF2"&amp;A315,'Main File'!A:O,12,0),0)</f>
        <v>0</v>
      </c>
      <c r="I315" s="26">
        <f>IFERROR(+VLOOKUP("LDDAF2"&amp;A315,'Main File'!A:O,13,0),0)</f>
        <v>0</v>
      </c>
      <c r="J315" s="26">
        <f>IFERROR(+VLOOKUP("LDDAF2"&amp;A315,'Main File'!A:O,14,0),0)</f>
        <v>0</v>
      </c>
      <c r="K315" s="26">
        <f>IFERROR(+VLOOKUP("LDDAF2"&amp;A315,'Main File'!A:O,15,0),0)</f>
        <v>0</v>
      </c>
    </row>
    <row r="316" spans="1:11" x14ac:dyDescent="0.25">
      <c r="A316" s="9">
        <f t="shared" si="4"/>
        <v>43503</v>
      </c>
      <c r="B316" s="26">
        <f>IFERROR(+VLOOKUP("LDDAF2"&amp;A316,'Main File'!A:O,6,0),0)</f>
        <v>0</v>
      </c>
      <c r="C316" s="26">
        <f>IFERROR(+VLOOKUP("LDDAF2"&amp;A316,'Main File'!A:O,7,0),0)</f>
        <v>0</v>
      </c>
      <c r="D316" s="26">
        <f>IFERROR(+VLOOKUP("LDDAF2"&amp;A316,'Main File'!A:O,8,0),0)</f>
        <v>0</v>
      </c>
      <c r="E316" s="26">
        <f>IFERROR(+VLOOKUP("LDDAF2"&amp;A316,'Main File'!A:O,9,0),0)</f>
        <v>0</v>
      </c>
      <c r="F316" s="26">
        <f>IFERROR(+VLOOKUP("LDDAF2"&amp;A316,'Main File'!A:O,10,0),0)</f>
        <v>0</v>
      </c>
      <c r="G316" s="26">
        <f>IFERROR(+VLOOKUP("LDDAF2"&amp;A316,'Main File'!A:O,11,0),0)</f>
        <v>0</v>
      </c>
      <c r="H316" s="26">
        <f>IFERROR(+VLOOKUP("LDDAF2"&amp;A316,'Main File'!A:O,12,0),0)</f>
        <v>0</v>
      </c>
      <c r="I316" s="26">
        <f>IFERROR(+VLOOKUP("LDDAF2"&amp;A316,'Main File'!A:O,13,0),0)</f>
        <v>0</v>
      </c>
      <c r="J316" s="26">
        <f>IFERROR(+VLOOKUP("LDDAF2"&amp;A316,'Main File'!A:O,14,0),0)</f>
        <v>0</v>
      </c>
      <c r="K316" s="26">
        <f>IFERROR(+VLOOKUP("LDDAF2"&amp;A316,'Main File'!A:O,15,0),0)</f>
        <v>0</v>
      </c>
    </row>
    <row r="317" spans="1:11" x14ac:dyDescent="0.25">
      <c r="A317" s="9">
        <f t="shared" si="4"/>
        <v>43504</v>
      </c>
      <c r="B317" s="26">
        <f>IFERROR(+VLOOKUP("LDDAF2"&amp;A317,'Main File'!A:O,6,0),0)</f>
        <v>0</v>
      </c>
      <c r="C317" s="26">
        <f>IFERROR(+VLOOKUP("LDDAF2"&amp;A317,'Main File'!A:O,7,0),0)</f>
        <v>0</v>
      </c>
      <c r="D317" s="26">
        <f>IFERROR(+VLOOKUP("LDDAF2"&amp;A317,'Main File'!A:O,8,0),0)</f>
        <v>0</v>
      </c>
      <c r="E317" s="26">
        <f>IFERROR(+VLOOKUP("LDDAF2"&amp;A317,'Main File'!A:O,9,0),0)</f>
        <v>0</v>
      </c>
      <c r="F317" s="26">
        <f>IFERROR(+VLOOKUP("LDDAF2"&amp;A317,'Main File'!A:O,10,0),0)</f>
        <v>0</v>
      </c>
      <c r="G317" s="26">
        <f>IFERROR(+VLOOKUP("LDDAF2"&amp;A317,'Main File'!A:O,11,0),0)</f>
        <v>0</v>
      </c>
      <c r="H317" s="26">
        <f>IFERROR(+VLOOKUP("LDDAF2"&amp;A317,'Main File'!A:O,12,0),0)</f>
        <v>0</v>
      </c>
      <c r="I317" s="26">
        <f>IFERROR(+VLOOKUP("LDDAF2"&amp;A317,'Main File'!A:O,13,0),0)</f>
        <v>0</v>
      </c>
      <c r="J317" s="26">
        <f>IFERROR(+VLOOKUP("LDDAF2"&amp;A317,'Main File'!A:O,14,0),0)</f>
        <v>0</v>
      </c>
      <c r="K317" s="26">
        <f>IFERROR(+VLOOKUP("LDDAF2"&amp;A317,'Main File'!A:O,15,0),0)</f>
        <v>0</v>
      </c>
    </row>
    <row r="318" spans="1:11" x14ac:dyDescent="0.25">
      <c r="A318" s="9">
        <f t="shared" si="4"/>
        <v>43505</v>
      </c>
      <c r="B318" s="26">
        <f>IFERROR(+VLOOKUP("LDDAF2"&amp;A318,'Main File'!A:O,6,0),0)</f>
        <v>0</v>
      </c>
      <c r="C318" s="26">
        <f>IFERROR(+VLOOKUP("LDDAF2"&amp;A318,'Main File'!A:O,7,0),0)</f>
        <v>0</v>
      </c>
      <c r="D318" s="26">
        <f>IFERROR(+VLOOKUP("LDDAF2"&amp;A318,'Main File'!A:O,8,0),0)</f>
        <v>0</v>
      </c>
      <c r="E318" s="26">
        <f>IFERROR(+VLOOKUP("LDDAF2"&amp;A318,'Main File'!A:O,9,0),0)</f>
        <v>0</v>
      </c>
      <c r="F318" s="26">
        <f>IFERROR(+VLOOKUP("LDDAF2"&amp;A318,'Main File'!A:O,10,0),0)</f>
        <v>0</v>
      </c>
      <c r="G318" s="26">
        <f>IFERROR(+VLOOKUP("LDDAF2"&amp;A318,'Main File'!A:O,11,0),0)</f>
        <v>0</v>
      </c>
      <c r="H318" s="26">
        <f>IFERROR(+VLOOKUP("LDDAF2"&amp;A318,'Main File'!A:O,12,0),0)</f>
        <v>0</v>
      </c>
      <c r="I318" s="26">
        <f>IFERROR(+VLOOKUP("LDDAF2"&amp;A318,'Main File'!A:O,13,0),0)</f>
        <v>0</v>
      </c>
      <c r="J318" s="26">
        <f>IFERROR(+VLOOKUP("LDDAF2"&amp;A318,'Main File'!A:O,14,0),0)</f>
        <v>0</v>
      </c>
      <c r="K318" s="26">
        <f>IFERROR(+VLOOKUP("LDDAF2"&amp;A318,'Main File'!A:O,15,0),0)</f>
        <v>0</v>
      </c>
    </row>
    <row r="319" spans="1:11" x14ac:dyDescent="0.25">
      <c r="A319" s="9">
        <f t="shared" si="4"/>
        <v>43506</v>
      </c>
      <c r="B319" s="26">
        <f>IFERROR(+VLOOKUP("LDDAF2"&amp;A319,'Main File'!A:O,6,0),0)</f>
        <v>0</v>
      </c>
      <c r="C319" s="26">
        <f>IFERROR(+VLOOKUP("LDDAF2"&amp;A319,'Main File'!A:O,7,0),0)</f>
        <v>0</v>
      </c>
      <c r="D319" s="26">
        <f>IFERROR(+VLOOKUP("LDDAF2"&amp;A319,'Main File'!A:O,8,0),0)</f>
        <v>0</v>
      </c>
      <c r="E319" s="26">
        <f>IFERROR(+VLOOKUP("LDDAF2"&amp;A319,'Main File'!A:O,9,0),0)</f>
        <v>0</v>
      </c>
      <c r="F319" s="26">
        <f>IFERROR(+VLOOKUP("LDDAF2"&amp;A319,'Main File'!A:O,10,0),0)</f>
        <v>0</v>
      </c>
      <c r="G319" s="26">
        <f>IFERROR(+VLOOKUP("LDDAF2"&amp;A319,'Main File'!A:O,11,0),0)</f>
        <v>0</v>
      </c>
      <c r="H319" s="26">
        <f>IFERROR(+VLOOKUP("LDDAF2"&amp;A319,'Main File'!A:O,12,0),0)</f>
        <v>0</v>
      </c>
      <c r="I319" s="26">
        <f>IFERROR(+VLOOKUP("LDDAF2"&amp;A319,'Main File'!A:O,13,0),0)</f>
        <v>0</v>
      </c>
      <c r="J319" s="26">
        <f>IFERROR(+VLOOKUP("LDDAF2"&amp;A319,'Main File'!A:O,14,0),0)</f>
        <v>0</v>
      </c>
      <c r="K319" s="26">
        <f>IFERROR(+VLOOKUP("LDDAF2"&amp;A319,'Main File'!A:O,15,0),0)</f>
        <v>0</v>
      </c>
    </row>
    <row r="320" spans="1:11" x14ac:dyDescent="0.25">
      <c r="A320" s="9">
        <f t="shared" si="4"/>
        <v>43507</v>
      </c>
      <c r="B320" s="26">
        <f>IFERROR(+VLOOKUP("LDDAF2"&amp;A320,'Main File'!A:O,6,0),0)</f>
        <v>0</v>
      </c>
      <c r="C320" s="26">
        <f>IFERROR(+VLOOKUP("LDDAF2"&amp;A320,'Main File'!A:O,7,0),0)</f>
        <v>0</v>
      </c>
      <c r="D320" s="26">
        <f>IFERROR(+VLOOKUP("LDDAF2"&amp;A320,'Main File'!A:O,8,0),0)</f>
        <v>0</v>
      </c>
      <c r="E320" s="26">
        <f>IFERROR(+VLOOKUP("LDDAF2"&amp;A320,'Main File'!A:O,9,0),0)</f>
        <v>0</v>
      </c>
      <c r="F320" s="26">
        <f>IFERROR(+VLOOKUP("LDDAF2"&amp;A320,'Main File'!A:O,10,0),0)</f>
        <v>0</v>
      </c>
      <c r="G320" s="26">
        <f>IFERROR(+VLOOKUP("LDDAF2"&amp;A320,'Main File'!A:O,11,0),0)</f>
        <v>0</v>
      </c>
      <c r="H320" s="26">
        <f>IFERROR(+VLOOKUP("LDDAF2"&amp;A320,'Main File'!A:O,12,0),0)</f>
        <v>0</v>
      </c>
      <c r="I320" s="26">
        <f>IFERROR(+VLOOKUP("LDDAF2"&amp;A320,'Main File'!A:O,13,0),0)</f>
        <v>0</v>
      </c>
      <c r="J320" s="26">
        <f>IFERROR(+VLOOKUP("LDDAF2"&amp;A320,'Main File'!A:O,14,0),0)</f>
        <v>0</v>
      </c>
      <c r="K320" s="26">
        <f>IFERROR(+VLOOKUP("LDDAF2"&amp;A320,'Main File'!A:O,15,0),0)</f>
        <v>0</v>
      </c>
    </row>
    <row r="321" spans="1:11" x14ac:dyDescent="0.25">
      <c r="A321" s="9">
        <f t="shared" si="4"/>
        <v>43508</v>
      </c>
      <c r="B321" s="26">
        <f>IFERROR(+VLOOKUP("LDDAF2"&amp;A321,'Main File'!A:O,6,0),0)</f>
        <v>0</v>
      </c>
      <c r="C321" s="26">
        <f>IFERROR(+VLOOKUP("LDDAF2"&amp;A321,'Main File'!A:O,7,0),0)</f>
        <v>0</v>
      </c>
      <c r="D321" s="26">
        <f>IFERROR(+VLOOKUP("LDDAF2"&amp;A321,'Main File'!A:O,8,0),0)</f>
        <v>0</v>
      </c>
      <c r="E321" s="26">
        <f>IFERROR(+VLOOKUP("LDDAF2"&amp;A321,'Main File'!A:O,9,0),0)</f>
        <v>0</v>
      </c>
      <c r="F321" s="26">
        <f>IFERROR(+VLOOKUP("LDDAF2"&amp;A321,'Main File'!A:O,10,0),0)</f>
        <v>0</v>
      </c>
      <c r="G321" s="26">
        <f>IFERROR(+VLOOKUP("LDDAF2"&amp;A321,'Main File'!A:O,11,0),0)</f>
        <v>0</v>
      </c>
      <c r="H321" s="26">
        <f>IFERROR(+VLOOKUP("LDDAF2"&amp;A321,'Main File'!A:O,12,0),0)</f>
        <v>0</v>
      </c>
      <c r="I321" s="26">
        <f>IFERROR(+VLOOKUP("LDDAF2"&amp;A321,'Main File'!A:O,13,0),0)</f>
        <v>0</v>
      </c>
      <c r="J321" s="26">
        <f>IFERROR(+VLOOKUP("LDDAF2"&amp;A321,'Main File'!A:O,14,0),0)</f>
        <v>0</v>
      </c>
      <c r="K321" s="26">
        <f>IFERROR(+VLOOKUP("LDDAF2"&amp;A321,'Main File'!A:O,15,0),0)</f>
        <v>0</v>
      </c>
    </row>
    <row r="322" spans="1:11" x14ac:dyDescent="0.25">
      <c r="A322" s="9">
        <f t="shared" si="4"/>
        <v>43509</v>
      </c>
      <c r="B322" s="26">
        <f>IFERROR(+VLOOKUP("LDDAF2"&amp;A322,'Main File'!A:O,6,0),0)</f>
        <v>0</v>
      </c>
      <c r="C322" s="26">
        <f>IFERROR(+VLOOKUP("LDDAF2"&amp;A322,'Main File'!A:O,7,0),0)</f>
        <v>0</v>
      </c>
      <c r="D322" s="26">
        <f>IFERROR(+VLOOKUP("LDDAF2"&amp;A322,'Main File'!A:O,8,0),0)</f>
        <v>0</v>
      </c>
      <c r="E322" s="26">
        <f>IFERROR(+VLOOKUP("LDDAF2"&amp;A322,'Main File'!A:O,9,0),0)</f>
        <v>0</v>
      </c>
      <c r="F322" s="26">
        <f>IFERROR(+VLOOKUP("LDDAF2"&amp;A322,'Main File'!A:O,10,0),0)</f>
        <v>0</v>
      </c>
      <c r="G322" s="26">
        <f>IFERROR(+VLOOKUP("LDDAF2"&amp;A322,'Main File'!A:O,11,0),0)</f>
        <v>0</v>
      </c>
      <c r="H322" s="26">
        <f>IFERROR(+VLOOKUP("LDDAF2"&amp;A322,'Main File'!A:O,12,0),0)</f>
        <v>0</v>
      </c>
      <c r="I322" s="26">
        <f>IFERROR(+VLOOKUP("LDDAF2"&amp;A322,'Main File'!A:O,13,0),0)</f>
        <v>0</v>
      </c>
      <c r="J322" s="26">
        <f>IFERROR(+VLOOKUP("LDDAF2"&amp;A322,'Main File'!A:O,14,0),0)</f>
        <v>0</v>
      </c>
      <c r="K322" s="26">
        <f>IFERROR(+VLOOKUP("LDDAF2"&amp;A322,'Main File'!A:O,15,0),0)</f>
        <v>0</v>
      </c>
    </row>
    <row r="323" spans="1:11" x14ac:dyDescent="0.25">
      <c r="A323" s="9">
        <f t="shared" si="4"/>
        <v>43510</v>
      </c>
      <c r="B323" s="26">
        <f>IFERROR(+VLOOKUP("LDDAF2"&amp;A323,'Main File'!A:O,6,0),0)</f>
        <v>0</v>
      </c>
      <c r="C323" s="26">
        <f>IFERROR(+VLOOKUP("LDDAF2"&amp;A323,'Main File'!A:O,7,0),0)</f>
        <v>0</v>
      </c>
      <c r="D323" s="26">
        <f>IFERROR(+VLOOKUP("LDDAF2"&amp;A323,'Main File'!A:O,8,0),0)</f>
        <v>0</v>
      </c>
      <c r="E323" s="26">
        <f>IFERROR(+VLOOKUP("LDDAF2"&amp;A323,'Main File'!A:O,9,0),0)</f>
        <v>0</v>
      </c>
      <c r="F323" s="26">
        <f>IFERROR(+VLOOKUP("LDDAF2"&amp;A323,'Main File'!A:O,10,0),0)</f>
        <v>0</v>
      </c>
      <c r="G323" s="26">
        <f>IFERROR(+VLOOKUP("LDDAF2"&amp;A323,'Main File'!A:O,11,0),0)</f>
        <v>0</v>
      </c>
      <c r="H323" s="26">
        <f>IFERROR(+VLOOKUP("LDDAF2"&amp;A323,'Main File'!A:O,12,0),0)</f>
        <v>0</v>
      </c>
      <c r="I323" s="26">
        <f>IFERROR(+VLOOKUP("LDDAF2"&amp;A323,'Main File'!A:O,13,0),0)</f>
        <v>0</v>
      </c>
      <c r="J323" s="26">
        <f>IFERROR(+VLOOKUP("LDDAF2"&amp;A323,'Main File'!A:O,14,0),0)</f>
        <v>0</v>
      </c>
      <c r="K323" s="26">
        <f>IFERROR(+VLOOKUP("LDDAF2"&amp;A323,'Main File'!A:O,15,0),0)</f>
        <v>0</v>
      </c>
    </row>
    <row r="324" spans="1:11" x14ac:dyDescent="0.25">
      <c r="A324" s="9">
        <f t="shared" si="4"/>
        <v>43511</v>
      </c>
      <c r="B324" s="26">
        <f>IFERROR(+VLOOKUP("LDDAF2"&amp;A324,'Main File'!A:O,6,0),0)</f>
        <v>0</v>
      </c>
      <c r="C324" s="26">
        <f>IFERROR(+VLOOKUP("LDDAF2"&amp;A324,'Main File'!A:O,7,0),0)</f>
        <v>0</v>
      </c>
      <c r="D324" s="26">
        <f>IFERROR(+VLOOKUP("LDDAF2"&amp;A324,'Main File'!A:O,8,0),0)</f>
        <v>0</v>
      </c>
      <c r="E324" s="26">
        <f>IFERROR(+VLOOKUP("LDDAF2"&amp;A324,'Main File'!A:O,9,0),0)</f>
        <v>0</v>
      </c>
      <c r="F324" s="26">
        <f>IFERROR(+VLOOKUP("LDDAF2"&amp;A324,'Main File'!A:O,10,0),0)</f>
        <v>0</v>
      </c>
      <c r="G324" s="26">
        <f>IFERROR(+VLOOKUP("LDDAF2"&amp;A324,'Main File'!A:O,11,0),0)</f>
        <v>0</v>
      </c>
      <c r="H324" s="26">
        <f>IFERROR(+VLOOKUP("LDDAF2"&amp;A324,'Main File'!A:O,12,0),0)</f>
        <v>0</v>
      </c>
      <c r="I324" s="26">
        <f>IFERROR(+VLOOKUP("LDDAF2"&amp;A324,'Main File'!A:O,13,0),0)</f>
        <v>0</v>
      </c>
      <c r="J324" s="26">
        <f>IFERROR(+VLOOKUP("LDDAF2"&amp;A324,'Main File'!A:O,14,0),0)</f>
        <v>0</v>
      </c>
      <c r="K324" s="26">
        <f>IFERROR(+VLOOKUP("LDDAF2"&amp;A324,'Main File'!A:O,15,0),0)</f>
        <v>0</v>
      </c>
    </row>
    <row r="325" spans="1:11" x14ac:dyDescent="0.25">
      <c r="A325" s="9">
        <f t="shared" si="4"/>
        <v>43512</v>
      </c>
      <c r="B325" s="26">
        <f>IFERROR(+VLOOKUP("LDDAF2"&amp;A325,'Main File'!A:O,6,0),0)</f>
        <v>0</v>
      </c>
      <c r="C325" s="26">
        <f>IFERROR(+VLOOKUP("LDDAF2"&amp;A325,'Main File'!A:O,7,0),0)</f>
        <v>0</v>
      </c>
      <c r="D325" s="26">
        <f>IFERROR(+VLOOKUP("LDDAF2"&amp;A325,'Main File'!A:O,8,0),0)</f>
        <v>0</v>
      </c>
      <c r="E325" s="26">
        <f>IFERROR(+VLOOKUP("LDDAF2"&amp;A325,'Main File'!A:O,9,0),0)</f>
        <v>0</v>
      </c>
      <c r="F325" s="26">
        <f>IFERROR(+VLOOKUP("LDDAF2"&amp;A325,'Main File'!A:O,10,0),0)</f>
        <v>0</v>
      </c>
      <c r="G325" s="26">
        <f>IFERROR(+VLOOKUP("LDDAF2"&amp;A325,'Main File'!A:O,11,0),0)</f>
        <v>0</v>
      </c>
      <c r="H325" s="26">
        <f>IFERROR(+VLOOKUP("LDDAF2"&amp;A325,'Main File'!A:O,12,0),0)</f>
        <v>0</v>
      </c>
      <c r="I325" s="26">
        <f>IFERROR(+VLOOKUP("LDDAF2"&amp;A325,'Main File'!A:O,13,0),0)</f>
        <v>0</v>
      </c>
      <c r="J325" s="26">
        <f>IFERROR(+VLOOKUP("LDDAF2"&amp;A325,'Main File'!A:O,14,0),0)</f>
        <v>0</v>
      </c>
      <c r="K325" s="26">
        <f>IFERROR(+VLOOKUP("LDDAF2"&amp;A325,'Main File'!A:O,15,0),0)</f>
        <v>0</v>
      </c>
    </row>
    <row r="326" spans="1:11" x14ac:dyDescent="0.25">
      <c r="A326" s="9">
        <f t="shared" si="4"/>
        <v>43513</v>
      </c>
      <c r="B326" s="26">
        <f>IFERROR(+VLOOKUP("LDDAF2"&amp;A326,'Main File'!A:O,6,0),0)</f>
        <v>0</v>
      </c>
      <c r="C326" s="26">
        <f>IFERROR(+VLOOKUP("LDDAF2"&amp;A326,'Main File'!A:O,7,0),0)</f>
        <v>0</v>
      </c>
      <c r="D326" s="26">
        <f>IFERROR(+VLOOKUP("LDDAF2"&amp;A326,'Main File'!A:O,8,0),0)</f>
        <v>0</v>
      </c>
      <c r="E326" s="26">
        <f>IFERROR(+VLOOKUP("LDDAF2"&amp;A326,'Main File'!A:O,9,0),0)</f>
        <v>0</v>
      </c>
      <c r="F326" s="26">
        <f>IFERROR(+VLOOKUP("LDDAF2"&amp;A326,'Main File'!A:O,10,0),0)</f>
        <v>0</v>
      </c>
      <c r="G326" s="26">
        <f>IFERROR(+VLOOKUP("LDDAF2"&amp;A326,'Main File'!A:O,11,0),0)</f>
        <v>0</v>
      </c>
      <c r="H326" s="26">
        <f>IFERROR(+VLOOKUP("LDDAF2"&amp;A326,'Main File'!A:O,12,0),0)</f>
        <v>0</v>
      </c>
      <c r="I326" s="26">
        <f>IFERROR(+VLOOKUP("LDDAF2"&amp;A326,'Main File'!A:O,13,0),0)</f>
        <v>0</v>
      </c>
      <c r="J326" s="26">
        <f>IFERROR(+VLOOKUP("LDDAF2"&amp;A326,'Main File'!A:O,14,0),0)</f>
        <v>0</v>
      </c>
      <c r="K326" s="26">
        <f>IFERROR(+VLOOKUP("LDDAF2"&amp;A326,'Main File'!A:O,15,0),0)</f>
        <v>0</v>
      </c>
    </row>
    <row r="327" spans="1:11" x14ac:dyDescent="0.25">
      <c r="A327" s="9">
        <f t="shared" ref="A327:A368" si="5">+A326+1</f>
        <v>43514</v>
      </c>
      <c r="B327" s="26">
        <f>IFERROR(+VLOOKUP("LDDAF2"&amp;A327,'Main File'!A:O,6,0),0)</f>
        <v>0</v>
      </c>
      <c r="C327" s="26">
        <f>IFERROR(+VLOOKUP("LDDAF2"&amp;A327,'Main File'!A:O,7,0),0)</f>
        <v>0</v>
      </c>
      <c r="D327" s="26">
        <f>IFERROR(+VLOOKUP("LDDAF2"&amp;A327,'Main File'!A:O,8,0),0)</f>
        <v>0</v>
      </c>
      <c r="E327" s="26">
        <f>IFERROR(+VLOOKUP("LDDAF2"&amp;A327,'Main File'!A:O,9,0),0)</f>
        <v>0</v>
      </c>
      <c r="F327" s="26">
        <f>IFERROR(+VLOOKUP("LDDAF2"&amp;A327,'Main File'!A:O,10,0),0)</f>
        <v>0</v>
      </c>
      <c r="G327" s="26">
        <f>IFERROR(+VLOOKUP("LDDAF2"&amp;A327,'Main File'!A:O,11,0),0)</f>
        <v>0</v>
      </c>
      <c r="H327" s="26">
        <f>IFERROR(+VLOOKUP("LDDAF2"&amp;A327,'Main File'!A:O,12,0),0)</f>
        <v>0</v>
      </c>
      <c r="I327" s="26">
        <f>IFERROR(+VLOOKUP("LDDAF2"&amp;A327,'Main File'!A:O,13,0),0)</f>
        <v>0</v>
      </c>
      <c r="J327" s="26">
        <f>IFERROR(+VLOOKUP("LDDAF2"&amp;A327,'Main File'!A:O,14,0),0)</f>
        <v>0</v>
      </c>
      <c r="K327" s="26">
        <f>IFERROR(+VLOOKUP("LDDAF2"&amp;A327,'Main File'!A:O,15,0),0)</f>
        <v>0</v>
      </c>
    </row>
    <row r="328" spans="1:11" x14ac:dyDescent="0.25">
      <c r="A328" s="9">
        <f t="shared" si="5"/>
        <v>43515</v>
      </c>
      <c r="B328" s="26">
        <f>IFERROR(+VLOOKUP("LDDAF2"&amp;A328,'Main File'!A:O,6,0),0)</f>
        <v>0</v>
      </c>
      <c r="C328" s="26">
        <f>IFERROR(+VLOOKUP("LDDAF2"&amp;A328,'Main File'!A:O,7,0),0)</f>
        <v>0</v>
      </c>
      <c r="D328" s="26">
        <f>IFERROR(+VLOOKUP("LDDAF2"&amp;A328,'Main File'!A:O,8,0),0)</f>
        <v>0</v>
      </c>
      <c r="E328" s="26">
        <f>IFERROR(+VLOOKUP("LDDAF2"&amp;A328,'Main File'!A:O,9,0),0)</f>
        <v>0</v>
      </c>
      <c r="F328" s="26">
        <f>IFERROR(+VLOOKUP("LDDAF2"&amp;A328,'Main File'!A:O,10,0),0)</f>
        <v>0</v>
      </c>
      <c r="G328" s="26">
        <f>IFERROR(+VLOOKUP("LDDAF2"&amp;A328,'Main File'!A:O,11,0),0)</f>
        <v>0</v>
      </c>
      <c r="H328" s="26">
        <f>IFERROR(+VLOOKUP("LDDAF2"&amp;A328,'Main File'!A:O,12,0),0)</f>
        <v>0</v>
      </c>
      <c r="I328" s="26">
        <f>IFERROR(+VLOOKUP("LDDAF2"&amp;A328,'Main File'!A:O,13,0),0)</f>
        <v>0</v>
      </c>
      <c r="J328" s="26">
        <f>IFERROR(+VLOOKUP("LDDAF2"&amp;A328,'Main File'!A:O,14,0),0)</f>
        <v>0</v>
      </c>
      <c r="K328" s="26">
        <f>IFERROR(+VLOOKUP("LDDAF2"&amp;A328,'Main File'!A:O,15,0),0)</f>
        <v>0</v>
      </c>
    </row>
    <row r="329" spans="1:11" x14ac:dyDescent="0.25">
      <c r="A329" s="9">
        <f t="shared" si="5"/>
        <v>43516</v>
      </c>
      <c r="B329" s="26">
        <f>IFERROR(+VLOOKUP("LDDAF2"&amp;A329,'Main File'!A:O,6,0),0)</f>
        <v>0</v>
      </c>
      <c r="C329" s="26">
        <f>IFERROR(+VLOOKUP("LDDAF2"&amp;A329,'Main File'!A:O,7,0),0)</f>
        <v>0</v>
      </c>
      <c r="D329" s="26">
        <f>IFERROR(+VLOOKUP("LDDAF2"&amp;A329,'Main File'!A:O,8,0),0)</f>
        <v>0</v>
      </c>
      <c r="E329" s="26">
        <f>IFERROR(+VLOOKUP("LDDAF2"&amp;A329,'Main File'!A:O,9,0),0)</f>
        <v>0</v>
      </c>
      <c r="F329" s="26">
        <f>IFERROR(+VLOOKUP("LDDAF2"&amp;A329,'Main File'!A:O,10,0),0)</f>
        <v>0</v>
      </c>
      <c r="G329" s="26">
        <f>IFERROR(+VLOOKUP("LDDAF2"&amp;A329,'Main File'!A:O,11,0),0)</f>
        <v>0</v>
      </c>
      <c r="H329" s="26">
        <f>IFERROR(+VLOOKUP("LDDAF2"&amp;A329,'Main File'!A:O,12,0),0)</f>
        <v>0</v>
      </c>
      <c r="I329" s="26">
        <f>IFERROR(+VLOOKUP("LDDAF2"&amp;A329,'Main File'!A:O,13,0),0)</f>
        <v>0</v>
      </c>
      <c r="J329" s="26">
        <f>IFERROR(+VLOOKUP("LDDAF2"&amp;A329,'Main File'!A:O,14,0),0)</f>
        <v>0</v>
      </c>
      <c r="K329" s="26">
        <f>IFERROR(+VLOOKUP("LDDAF2"&amp;A329,'Main File'!A:O,15,0),0)</f>
        <v>0</v>
      </c>
    </row>
    <row r="330" spans="1:11" x14ac:dyDescent="0.25">
      <c r="A330" s="9">
        <f t="shared" si="5"/>
        <v>43517</v>
      </c>
      <c r="B330" s="26">
        <f>IFERROR(+VLOOKUP("LDDAF2"&amp;A330,'Main File'!A:O,6,0),0)</f>
        <v>0</v>
      </c>
      <c r="C330" s="26">
        <f>IFERROR(+VLOOKUP("LDDAF2"&amp;A330,'Main File'!A:O,7,0),0)</f>
        <v>0</v>
      </c>
      <c r="D330" s="26">
        <f>IFERROR(+VLOOKUP("LDDAF2"&amp;A330,'Main File'!A:O,8,0),0)</f>
        <v>0</v>
      </c>
      <c r="E330" s="26">
        <f>IFERROR(+VLOOKUP("LDDAF2"&amp;A330,'Main File'!A:O,9,0),0)</f>
        <v>0</v>
      </c>
      <c r="F330" s="26">
        <f>IFERROR(+VLOOKUP("LDDAF2"&amp;A330,'Main File'!A:O,10,0),0)</f>
        <v>0</v>
      </c>
      <c r="G330" s="26">
        <f>IFERROR(+VLOOKUP("LDDAF2"&amp;A330,'Main File'!A:O,11,0),0)</f>
        <v>0</v>
      </c>
      <c r="H330" s="26">
        <f>IFERROR(+VLOOKUP("LDDAF2"&amp;A330,'Main File'!A:O,12,0),0)</f>
        <v>0</v>
      </c>
      <c r="I330" s="26">
        <f>IFERROR(+VLOOKUP("LDDAF2"&amp;A330,'Main File'!A:O,13,0),0)</f>
        <v>0</v>
      </c>
      <c r="J330" s="26">
        <f>IFERROR(+VLOOKUP("LDDAF2"&amp;A330,'Main File'!A:O,14,0),0)</f>
        <v>0</v>
      </c>
      <c r="K330" s="26">
        <f>IFERROR(+VLOOKUP("LDDAF2"&amp;A330,'Main File'!A:O,15,0),0)</f>
        <v>0</v>
      </c>
    </row>
    <row r="331" spans="1:11" x14ac:dyDescent="0.25">
      <c r="A331" s="9">
        <f t="shared" si="5"/>
        <v>43518</v>
      </c>
      <c r="B331" s="26">
        <f>IFERROR(+VLOOKUP("LDDAF2"&amp;A331,'Main File'!A:O,6,0),0)</f>
        <v>0</v>
      </c>
      <c r="C331" s="26">
        <f>IFERROR(+VLOOKUP("LDDAF2"&amp;A331,'Main File'!A:O,7,0),0)</f>
        <v>0</v>
      </c>
      <c r="D331" s="26">
        <f>IFERROR(+VLOOKUP("LDDAF2"&amp;A331,'Main File'!A:O,8,0),0)</f>
        <v>0</v>
      </c>
      <c r="E331" s="26">
        <f>IFERROR(+VLOOKUP("LDDAF2"&amp;A331,'Main File'!A:O,9,0),0)</f>
        <v>0</v>
      </c>
      <c r="F331" s="26">
        <f>IFERROR(+VLOOKUP("LDDAF2"&amp;A331,'Main File'!A:O,10,0),0)</f>
        <v>0</v>
      </c>
      <c r="G331" s="26">
        <f>IFERROR(+VLOOKUP("LDDAF2"&amp;A331,'Main File'!A:O,11,0),0)</f>
        <v>0</v>
      </c>
      <c r="H331" s="26">
        <f>IFERROR(+VLOOKUP("LDDAF2"&amp;A331,'Main File'!A:O,12,0),0)</f>
        <v>0</v>
      </c>
      <c r="I331" s="26">
        <f>IFERROR(+VLOOKUP("LDDAF2"&amp;A331,'Main File'!A:O,13,0),0)</f>
        <v>0</v>
      </c>
      <c r="J331" s="26">
        <f>IFERROR(+VLOOKUP("LDDAF2"&amp;A331,'Main File'!A:O,14,0),0)</f>
        <v>0</v>
      </c>
      <c r="K331" s="26">
        <f>IFERROR(+VLOOKUP("LDDAF2"&amp;A331,'Main File'!A:O,15,0),0)</f>
        <v>0</v>
      </c>
    </row>
    <row r="332" spans="1:11" x14ac:dyDescent="0.25">
      <c r="A332" s="9">
        <f t="shared" si="5"/>
        <v>43519</v>
      </c>
      <c r="B332" s="26">
        <f>IFERROR(+VLOOKUP("LDDAF2"&amp;A332,'Main File'!A:O,6,0),0)</f>
        <v>0</v>
      </c>
      <c r="C332" s="26">
        <f>IFERROR(+VLOOKUP("LDDAF2"&amp;A332,'Main File'!A:O,7,0),0)</f>
        <v>0</v>
      </c>
      <c r="D332" s="26">
        <f>IFERROR(+VLOOKUP("LDDAF2"&amp;A332,'Main File'!A:O,8,0),0)</f>
        <v>0</v>
      </c>
      <c r="E332" s="26">
        <f>IFERROR(+VLOOKUP("LDDAF2"&amp;A332,'Main File'!A:O,9,0),0)</f>
        <v>0</v>
      </c>
      <c r="F332" s="26">
        <f>IFERROR(+VLOOKUP("LDDAF2"&amp;A332,'Main File'!A:O,10,0),0)</f>
        <v>0</v>
      </c>
      <c r="G332" s="26">
        <f>IFERROR(+VLOOKUP("LDDAF2"&amp;A332,'Main File'!A:O,11,0),0)</f>
        <v>0</v>
      </c>
      <c r="H332" s="26">
        <f>IFERROR(+VLOOKUP("LDDAF2"&amp;A332,'Main File'!A:O,12,0),0)</f>
        <v>0</v>
      </c>
      <c r="I332" s="26">
        <f>IFERROR(+VLOOKUP("LDDAF2"&amp;A332,'Main File'!A:O,13,0),0)</f>
        <v>0</v>
      </c>
      <c r="J332" s="26">
        <f>IFERROR(+VLOOKUP("LDDAF2"&amp;A332,'Main File'!A:O,14,0),0)</f>
        <v>0</v>
      </c>
      <c r="K332" s="26">
        <f>IFERROR(+VLOOKUP("LDDAF2"&amp;A332,'Main File'!A:O,15,0),0)</f>
        <v>0</v>
      </c>
    </row>
    <row r="333" spans="1:11" x14ac:dyDescent="0.25">
      <c r="A333" s="9">
        <f t="shared" si="5"/>
        <v>43520</v>
      </c>
      <c r="B333" s="26">
        <f>IFERROR(+VLOOKUP("LDDAF2"&amp;A333,'Main File'!A:O,6,0),0)</f>
        <v>0</v>
      </c>
      <c r="C333" s="26">
        <f>IFERROR(+VLOOKUP("LDDAF2"&amp;A333,'Main File'!A:O,7,0),0)</f>
        <v>0</v>
      </c>
      <c r="D333" s="26">
        <f>IFERROR(+VLOOKUP("LDDAF2"&amp;A333,'Main File'!A:O,8,0),0)</f>
        <v>0</v>
      </c>
      <c r="E333" s="26">
        <f>IFERROR(+VLOOKUP("LDDAF2"&amp;A333,'Main File'!A:O,9,0),0)</f>
        <v>0</v>
      </c>
      <c r="F333" s="26">
        <f>IFERROR(+VLOOKUP("LDDAF2"&amp;A333,'Main File'!A:O,10,0),0)</f>
        <v>0</v>
      </c>
      <c r="G333" s="26">
        <f>IFERROR(+VLOOKUP("LDDAF2"&amp;A333,'Main File'!A:O,11,0),0)</f>
        <v>0</v>
      </c>
      <c r="H333" s="26">
        <f>IFERROR(+VLOOKUP("LDDAF2"&amp;A333,'Main File'!A:O,12,0),0)</f>
        <v>0</v>
      </c>
      <c r="I333" s="26">
        <f>IFERROR(+VLOOKUP("LDDAF2"&amp;A333,'Main File'!A:O,13,0),0)</f>
        <v>0</v>
      </c>
      <c r="J333" s="26">
        <f>IFERROR(+VLOOKUP("LDDAF2"&amp;A333,'Main File'!A:O,14,0),0)</f>
        <v>0</v>
      </c>
      <c r="K333" s="26">
        <f>IFERROR(+VLOOKUP("LDDAF2"&amp;A333,'Main File'!A:O,15,0),0)</f>
        <v>0</v>
      </c>
    </row>
    <row r="334" spans="1:11" x14ac:dyDescent="0.25">
      <c r="A334" s="9">
        <f t="shared" si="5"/>
        <v>43521</v>
      </c>
      <c r="B334" s="26">
        <f>IFERROR(+VLOOKUP("LDDAF2"&amp;A334,'Main File'!A:O,6,0),0)</f>
        <v>0</v>
      </c>
      <c r="C334" s="26">
        <f>IFERROR(+VLOOKUP("LDDAF2"&amp;A334,'Main File'!A:O,7,0),0)</f>
        <v>0</v>
      </c>
      <c r="D334" s="26">
        <f>IFERROR(+VLOOKUP("LDDAF2"&amp;A334,'Main File'!A:O,8,0),0)</f>
        <v>0</v>
      </c>
      <c r="E334" s="26">
        <f>IFERROR(+VLOOKUP("LDDAF2"&amp;A334,'Main File'!A:O,9,0),0)</f>
        <v>0</v>
      </c>
      <c r="F334" s="26">
        <f>IFERROR(+VLOOKUP("LDDAF2"&amp;A334,'Main File'!A:O,10,0),0)</f>
        <v>0</v>
      </c>
      <c r="G334" s="26">
        <f>IFERROR(+VLOOKUP("LDDAF2"&amp;A334,'Main File'!A:O,11,0),0)</f>
        <v>0</v>
      </c>
      <c r="H334" s="26">
        <f>IFERROR(+VLOOKUP("LDDAF2"&amp;A334,'Main File'!A:O,12,0),0)</f>
        <v>0</v>
      </c>
      <c r="I334" s="26">
        <f>IFERROR(+VLOOKUP("LDDAF2"&amp;A334,'Main File'!A:O,13,0),0)</f>
        <v>0</v>
      </c>
      <c r="J334" s="26">
        <f>IFERROR(+VLOOKUP("LDDAF2"&amp;A334,'Main File'!A:O,14,0),0)</f>
        <v>0</v>
      </c>
      <c r="K334" s="26">
        <f>IFERROR(+VLOOKUP("LDDAF2"&amp;A334,'Main File'!A:O,15,0),0)</f>
        <v>0</v>
      </c>
    </row>
    <row r="335" spans="1:11" x14ac:dyDescent="0.25">
      <c r="A335" s="9">
        <f t="shared" si="5"/>
        <v>43522</v>
      </c>
      <c r="B335" s="26">
        <f>IFERROR(+VLOOKUP("LDDAF2"&amp;A335,'Main File'!A:O,6,0),0)</f>
        <v>0</v>
      </c>
      <c r="C335" s="26">
        <f>IFERROR(+VLOOKUP("LDDAF2"&amp;A335,'Main File'!A:O,7,0),0)</f>
        <v>0</v>
      </c>
      <c r="D335" s="26">
        <f>IFERROR(+VLOOKUP("LDDAF2"&amp;A335,'Main File'!A:O,8,0),0)</f>
        <v>0</v>
      </c>
      <c r="E335" s="26">
        <f>IFERROR(+VLOOKUP("LDDAF2"&amp;A335,'Main File'!A:O,9,0),0)</f>
        <v>0</v>
      </c>
      <c r="F335" s="26">
        <f>IFERROR(+VLOOKUP("LDDAF2"&amp;A335,'Main File'!A:O,10,0),0)</f>
        <v>0</v>
      </c>
      <c r="G335" s="26">
        <f>IFERROR(+VLOOKUP("LDDAF2"&amp;A335,'Main File'!A:O,11,0),0)</f>
        <v>0</v>
      </c>
      <c r="H335" s="26">
        <f>IFERROR(+VLOOKUP("LDDAF2"&amp;A335,'Main File'!A:O,12,0),0)</f>
        <v>0</v>
      </c>
      <c r="I335" s="26">
        <f>IFERROR(+VLOOKUP("LDDAF2"&amp;A335,'Main File'!A:O,13,0),0)</f>
        <v>0</v>
      </c>
      <c r="J335" s="26">
        <f>IFERROR(+VLOOKUP("LDDAF2"&amp;A335,'Main File'!A:O,14,0),0)</f>
        <v>0</v>
      </c>
      <c r="K335" s="26">
        <f>IFERROR(+VLOOKUP("LDDAF2"&amp;A335,'Main File'!A:O,15,0),0)</f>
        <v>0</v>
      </c>
    </row>
    <row r="336" spans="1:11" x14ac:dyDescent="0.25">
      <c r="A336" s="9">
        <f t="shared" si="5"/>
        <v>43523</v>
      </c>
      <c r="B336" s="26">
        <f>IFERROR(+VLOOKUP("LDDAF2"&amp;A336,'Main File'!A:O,6,0),0)</f>
        <v>0</v>
      </c>
      <c r="C336" s="26">
        <f>IFERROR(+VLOOKUP("LDDAF2"&amp;A336,'Main File'!A:O,7,0),0)</f>
        <v>0</v>
      </c>
      <c r="D336" s="26">
        <f>IFERROR(+VLOOKUP("LDDAF2"&amp;A336,'Main File'!A:O,8,0),0)</f>
        <v>0</v>
      </c>
      <c r="E336" s="26">
        <f>IFERROR(+VLOOKUP("LDDAF2"&amp;A336,'Main File'!A:O,9,0),0)</f>
        <v>0</v>
      </c>
      <c r="F336" s="26">
        <f>IFERROR(+VLOOKUP("LDDAF2"&amp;A336,'Main File'!A:O,10,0),0)</f>
        <v>0</v>
      </c>
      <c r="G336" s="26">
        <f>IFERROR(+VLOOKUP("LDDAF2"&amp;A336,'Main File'!A:O,11,0),0)</f>
        <v>0</v>
      </c>
      <c r="H336" s="26">
        <f>IFERROR(+VLOOKUP("LDDAF2"&amp;A336,'Main File'!A:O,12,0),0)</f>
        <v>0</v>
      </c>
      <c r="I336" s="26">
        <f>IFERROR(+VLOOKUP("LDDAF2"&amp;A336,'Main File'!A:O,13,0),0)</f>
        <v>0</v>
      </c>
      <c r="J336" s="26">
        <f>IFERROR(+VLOOKUP("LDDAF2"&amp;A336,'Main File'!A:O,14,0),0)</f>
        <v>0</v>
      </c>
      <c r="K336" s="26">
        <f>IFERROR(+VLOOKUP("LDDAF2"&amp;A336,'Main File'!A:O,15,0),0)</f>
        <v>0</v>
      </c>
    </row>
    <row r="337" spans="1:11" x14ac:dyDescent="0.25">
      <c r="A337" s="9">
        <f t="shared" si="5"/>
        <v>43524</v>
      </c>
      <c r="B337" s="26">
        <f>IFERROR(+VLOOKUP("LDDAF2"&amp;A337,'Main File'!A:O,6,0),0)</f>
        <v>0</v>
      </c>
      <c r="C337" s="26">
        <f>IFERROR(+VLOOKUP("LDDAF2"&amp;A337,'Main File'!A:O,7,0),0)</f>
        <v>0</v>
      </c>
      <c r="D337" s="26">
        <f>IFERROR(+VLOOKUP("LDDAF2"&amp;A337,'Main File'!A:O,8,0),0)</f>
        <v>0</v>
      </c>
      <c r="E337" s="26">
        <f>IFERROR(+VLOOKUP("LDDAF2"&amp;A337,'Main File'!A:O,9,0),0)</f>
        <v>0</v>
      </c>
      <c r="F337" s="26">
        <f>IFERROR(+VLOOKUP("LDDAF2"&amp;A337,'Main File'!A:O,10,0),0)</f>
        <v>0</v>
      </c>
      <c r="G337" s="26">
        <f>IFERROR(+VLOOKUP("LDDAF2"&amp;A337,'Main File'!A:O,11,0),0)</f>
        <v>0</v>
      </c>
      <c r="H337" s="26">
        <f>IFERROR(+VLOOKUP("LDDAF2"&amp;A337,'Main File'!A:O,12,0),0)</f>
        <v>0</v>
      </c>
      <c r="I337" s="26">
        <f>IFERROR(+VLOOKUP("LDDAF2"&amp;A337,'Main File'!A:O,13,0),0)</f>
        <v>0</v>
      </c>
      <c r="J337" s="26">
        <f>IFERROR(+VLOOKUP("LDDAF2"&amp;A337,'Main File'!A:O,14,0),0)</f>
        <v>0</v>
      </c>
      <c r="K337" s="26">
        <f>IFERROR(+VLOOKUP("LDDAF2"&amp;A337,'Main File'!A:O,15,0),0)</f>
        <v>0</v>
      </c>
    </row>
    <row r="338" spans="1:11" x14ac:dyDescent="0.25">
      <c r="A338" s="9">
        <f t="shared" si="5"/>
        <v>43525</v>
      </c>
      <c r="B338" s="26">
        <f>IFERROR(+VLOOKUP("LDDAF2"&amp;A338,'Main File'!A:O,6,0),0)</f>
        <v>0</v>
      </c>
      <c r="C338" s="26">
        <f>IFERROR(+VLOOKUP("LDDAF2"&amp;A338,'Main File'!A:O,7,0),0)</f>
        <v>0</v>
      </c>
      <c r="D338" s="26">
        <f>IFERROR(+VLOOKUP("LDDAF2"&amp;A338,'Main File'!A:O,8,0),0)</f>
        <v>0</v>
      </c>
      <c r="E338" s="26">
        <f>IFERROR(+VLOOKUP("LDDAF2"&amp;A338,'Main File'!A:O,9,0),0)</f>
        <v>0</v>
      </c>
      <c r="F338" s="26">
        <f>IFERROR(+VLOOKUP("LDDAF2"&amp;A338,'Main File'!A:O,10,0),0)</f>
        <v>0</v>
      </c>
      <c r="G338" s="26">
        <f>IFERROR(+VLOOKUP("LDDAF2"&amp;A338,'Main File'!A:O,11,0),0)</f>
        <v>0</v>
      </c>
      <c r="H338" s="26">
        <f>IFERROR(+VLOOKUP("LDDAF2"&amp;A338,'Main File'!A:O,12,0),0)</f>
        <v>0</v>
      </c>
      <c r="I338" s="26">
        <f>IFERROR(+VLOOKUP("LDDAF2"&amp;A338,'Main File'!A:O,13,0),0)</f>
        <v>0</v>
      </c>
      <c r="J338" s="26">
        <f>IFERROR(+VLOOKUP("LDDAF2"&amp;A338,'Main File'!A:O,14,0),0)</f>
        <v>0</v>
      </c>
      <c r="K338" s="26">
        <f>IFERROR(+VLOOKUP("LDDAF2"&amp;A338,'Main File'!A:O,15,0),0)</f>
        <v>0</v>
      </c>
    </row>
    <row r="339" spans="1:11" x14ac:dyDescent="0.25">
      <c r="A339" s="9">
        <f t="shared" si="5"/>
        <v>43526</v>
      </c>
      <c r="B339" s="26">
        <f>IFERROR(+VLOOKUP("LDDAF2"&amp;A339,'Main File'!A:O,6,0),0)</f>
        <v>0</v>
      </c>
      <c r="C339" s="26">
        <f>IFERROR(+VLOOKUP("LDDAF2"&amp;A339,'Main File'!A:O,7,0),0)</f>
        <v>0</v>
      </c>
      <c r="D339" s="26">
        <f>IFERROR(+VLOOKUP("LDDAF2"&amp;A339,'Main File'!A:O,8,0),0)</f>
        <v>0</v>
      </c>
      <c r="E339" s="26">
        <f>IFERROR(+VLOOKUP("LDDAF2"&amp;A339,'Main File'!A:O,9,0),0)</f>
        <v>0</v>
      </c>
      <c r="F339" s="26">
        <f>IFERROR(+VLOOKUP("LDDAF2"&amp;A339,'Main File'!A:O,10,0),0)</f>
        <v>0</v>
      </c>
      <c r="G339" s="26">
        <f>IFERROR(+VLOOKUP("LDDAF2"&amp;A339,'Main File'!A:O,11,0),0)</f>
        <v>0</v>
      </c>
      <c r="H339" s="26">
        <f>IFERROR(+VLOOKUP("LDDAF2"&amp;A339,'Main File'!A:O,12,0),0)</f>
        <v>0</v>
      </c>
      <c r="I339" s="26">
        <f>IFERROR(+VLOOKUP("LDDAF2"&amp;A339,'Main File'!A:O,13,0),0)</f>
        <v>0</v>
      </c>
      <c r="J339" s="26">
        <f>IFERROR(+VLOOKUP("LDDAF2"&amp;A339,'Main File'!A:O,14,0),0)</f>
        <v>0</v>
      </c>
      <c r="K339" s="26">
        <f>IFERROR(+VLOOKUP("LDDAF2"&amp;A339,'Main File'!A:O,15,0),0)</f>
        <v>0</v>
      </c>
    </row>
    <row r="340" spans="1:11" x14ac:dyDescent="0.25">
      <c r="A340" s="9">
        <f t="shared" si="5"/>
        <v>43527</v>
      </c>
      <c r="B340" s="26">
        <f>IFERROR(+VLOOKUP("LDDAF2"&amp;A340,'Main File'!A:O,6,0),0)</f>
        <v>0</v>
      </c>
      <c r="C340" s="26">
        <f>IFERROR(+VLOOKUP("LDDAF2"&amp;A340,'Main File'!A:O,7,0),0)</f>
        <v>0</v>
      </c>
      <c r="D340" s="26">
        <f>IFERROR(+VLOOKUP("LDDAF2"&amp;A340,'Main File'!A:O,8,0),0)</f>
        <v>0</v>
      </c>
      <c r="E340" s="26">
        <f>IFERROR(+VLOOKUP("LDDAF2"&amp;A340,'Main File'!A:O,9,0),0)</f>
        <v>0</v>
      </c>
      <c r="F340" s="26">
        <f>IFERROR(+VLOOKUP("LDDAF2"&amp;A340,'Main File'!A:O,10,0),0)</f>
        <v>0</v>
      </c>
      <c r="G340" s="26">
        <f>IFERROR(+VLOOKUP("LDDAF2"&amp;A340,'Main File'!A:O,11,0),0)</f>
        <v>0</v>
      </c>
      <c r="H340" s="26">
        <f>IFERROR(+VLOOKUP("LDDAF2"&amp;A340,'Main File'!A:O,12,0),0)</f>
        <v>0</v>
      </c>
      <c r="I340" s="26">
        <f>IFERROR(+VLOOKUP("LDDAF2"&amp;A340,'Main File'!A:O,13,0),0)</f>
        <v>0</v>
      </c>
      <c r="J340" s="26">
        <f>IFERROR(+VLOOKUP("LDDAF2"&amp;A340,'Main File'!A:O,14,0),0)</f>
        <v>0</v>
      </c>
      <c r="K340" s="26">
        <f>IFERROR(+VLOOKUP("LDDAF2"&amp;A340,'Main File'!A:O,15,0),0)</f>
        <v>0</v>
      </c>
    </row>
    <row r="341" spans="1:11" x14ac:dyDescent="0.25">
      <c r="A341" s="9">
        <f t="shared" si="5"/>
        <v>43528</v>
      </c>
      <c r="B341" s="26">
        <f>IFERROR(+VLOOKUP("LDDAF2"&amp;A341,'Main File'!A:O,6,0),0)</f>
        <v>0</v>
      </c>
      <c r="C341" s="26">
        <f>IFERROR(+VLOOKUP("LDDAF2"&amp;A341,'Main File'!A:O,7,0),0)</f>
        <v>0</v>
      </c>
      <c r="D341" s="26">
        <f>IFERROR(+VLOOKUP("LDDAF2"&amp;A341,'Main File'!A:O,8,0),0)</f>
        <v>0</v>
      </c>
      <c r="E341" s="26">
        <f>IFERROR(+VLOOKUP("LDDAF2"&amp;A341,'Main File'!A:O,9,0),0)</f>
        <v>0</v>
      </c>
      <c r="F341" s="26">
        <f>IFERROR(+VLOOKUP("LDDAF2"&amp;A341,'Main File'!A:O,10,0),0)</f>
        <v>0</v>
      </c>
      <c r="G341" s="26">
        <f>IFERROR(+VLOOKUP("LDDAF2"&amp;A341,'Main File'!A:O,11,0),0)</f>
        <v>0</v>
      </c>
      <c r="H341" s="26">
        <f>IFERROR(+VLOOKUP("LDDAF2"&amp;A341,'Main File'!A:O,12,0),0)</f>
        <v>0</v>
      </c>
      <c r="I341" s="26">
        <f>IFERROR(+VLOOKUP("LDDAF2"&amp;A341,'Main File'!A:O,13,0),0)</f>
        <v>0</v>
      </c>
      <c r="J341" s="26">
        <f>IFERROR(+VLOOKUP("LDDAF2"&amp;A341,'Main File'!A:O,14,0),0)</f>
        <v>0</v>
      </c>
      <c r="K341" s="26">
        <f>IFERROR(+VLOOKUP("LDDAF2"&amp;A341,'Main File'!A:O,15,0),0)</f>
        <v>0</v>
      </c>
    </row>
    <row r="342" spans="1:11" x14ac:dyDescent="0.25">
      <c r="A342" s="9">
        <f t="shared" si="5"/>
        <v>43529</v>
      </c>
      <c r="B342" s="26">
        <f>IFERROR(+VLOOKUP("LDDAF2"&amp;A342,'Main File'!A:O,6,0),0)</f>
        <v>0</v>
      </c>
      <c r="C342" s="26">
        <f>IFERROR(+VLOOKUP("LDDAF2"&amp;A342,'Main File'!A:O,7,0),0)</f>
        <v>0</v>
      </c>
      <c r="D342" s="26">
        <f>IFERROR(+VLOOKUP("LDDAF2"&amp;A342,'Main File'!A:O,8,0),0)</f>
        <v>0</v>
      </c>
      <c r="E342" s="26">
        <f>IFERROR(+VLOOKUP("LDDAF2"&amp;A342,'Main File'!A:O,9,0),0)</f>
        <v>0</v>
      </c>
      <c r="F342" s="26">
        <f>IFERROR(+VLOOKUP("LDDAF2"&amp;A342,'Main File'!A:O,10,0),0)</f>
        <v>0</v>
      </c>
      <c r="G342" s="26">
        <f>IFERROR(+VLOOKUP("LDDAF2"&amp;A342,'Main File'!A:O,11,0),0)</f>
        <v>0</v>
      </c>
      <c r="H342" s="26">
        <f>IFERROR(+VLOOKUP("LDDAF2"&amp;A342,'Main File'!A:O,12,0),0)</f>
        <v>0</v>
      </c>
      <c r="I342" s="26">
        <f>IFERROR(+VLOOKUP("LDDAF2"&amp;A342,'Main File'!A:O,13,0),0)</f>
        <v>0</v>
      </c>
      <c r="J342" s="26">
        <f>IFERROR(+VLOOKUP("LDDAF2"&amp;A342,'Main File'!A:O,14,0),0)</f>
        <v>0</v>
      </c>
      <c r="K342" s="26">
        <f>IFERROR(+VLOOKUP("LDDAF2"&amp;A342,'Main File'!A:O,15,0),0)</f>
        <v>0</v>
      </c>
    </row>
    <row r="343" spans="1:11" x14ac:dyDescent="0.25">
      <c r="A343" s="9">
        <f t="shared" si="5"/>
        <v>43530</v>
      </c>
      <c r="B343" s="26">
        <f>IFERROR(+VLOOKUP("LDDAF2"&amp;A343,'Main File'!A:O,6,0),0)</f>
        <v>0</v>
      </c>
      <c r="C343" s="26">
        <f>IFERROR(+VLOOKUP("LDDAF2"&amp;A343,'Main File'!A:O,7,0),0)</f>
        <v>0</v>
      </c>
      <c r="D343" s="26">
        <f>IFERROR(+VLOOKUP("LDDAF2"&amp;A343,'Main File'!A:O,8,0),0)</f>
        <v>0</v>
      </c>
      <c r="E343" s="26">
        <f>IFERROR(+VLOOKUP("LDDAF2"&amp;A343,'Main File'!A:O,9,0),0)</f>
        <v>0</v>
      </c>
      <c r="F343" s="26">
        <f>IFERROR(+VLOOKUP("LDDAF2"&amp;A343,'Main File'!A:O,10,0),0)</f>
        <v>0</v>
      </c>
      <c r="G343" s="26">
        <f>IFERROR(+VLOOKUP("LDDAF2"&amp;A343,'Main File'!A:O,11,0),0)</f>
        <v>0</v>
      </c>
      <c r="H343" s="26">
        <f>IFERROR(+VLOOKUP("LDDAF2"&amp;A343,'Main File'!A:O,12,0),0)</f>
        <v>0</v>
      </c>
      <c r="I343" s="26">
        <f>IFERROR(+VLOOKUP("LDDAF2"&amp;A343,'Main File'!A:O,13,0),0)</f>
        <v>0</v>
      </c>
      <c r="J343" s="26">
        <f>IFERROR(+VLOOKUP("LDDAF2"&amp;A343,'Main File'!A:O,14,0),0)</f>
        <v>0</v>
      </c>
      <c r="K343" s="26">
        <f>IFERROR(+VLOOKUP("LDDAF2"&amp;A343,'Main File'!A:O,15,0),0)</f>
        <v>0</v>
      </c>
    </row>
    <row r="344" spans="1:11" x14ac:dyDescent="0.25">
      <c r="A344" s="9">
        <f t="shared" si="5"/>
        <v>43531</v>
      </c>
      <c r="B344" s="26">
        <f>IFERROR(+VLOOKUP("LDDAF2"&amp;A344,'Main File'!A:O,6,0),0)</f>
        <v>0</v>
      </c>
      <c r="C344" s="26">
        <f>IFERROR(+VLOOKUP("LDDAF2"&amp;A344,'Main File'!A:O,7,0),0)</f>
        <v>0</v>
      </c>
      <c r="D344" s="26">
        <f>IFERROR(+VLOOKUP("LDDAF2"&amp;A344,'Main File'!A:O,8,0),0)</f>
        <v>0</v>
      </c>
      <c r="E344" s="26">
        <f>IFERROR(+VLOOKUP("LDDAF2"&amp;A344,'Main File'!A:O,9,0),0)</f>
        <v>0</v>
      </c>
      <c r="F344" s="26">
        <f>IFERROR(+VLOOKUP("LDDAF2"&amp;A344,'Main File'!A:O,10,0),0)</f>
        <v>0</v>
      </c>
      <c r="G344" s="26">
        <f>IFERROR(+VLOOKUP("LDDAF2"&amp;A344,'Main File'!A:O,11,0),0)</f>
        <v>0</v>
      </c>
      <c r="H344" s="26">
        <f>IFERROR(+VLOOKUP("LDDAF2"&amp;A344,'Main File'!A:O,12,0),0)</f>
        <v>0</v>
      </c>
      <c r="I344" s="26">
        <f>IFERROR(+VLOOKUP("LDDAF2"&amp;A344,'Main File'!A:O,13,0),0)</f>
        <v>0</v>
      </c>
      <c r="J344" s="26">
        <f>IFERROR(+VLOOKUP("LDDAF2"&amp;A344,'Main File'!A:O,14,0),0)</f>
        <v>0</v>
      </c>
      <c r="K344" s="26">
        <f>IFERROR(+VLOOKUP("LDDAF2"&amp;A344,'Main File'!A:O,15,0),0)</f>
        <v>0</v>
      </c>
    </row>
    <row r="345" spans="1:11" x14ac:dyDescent="0.25">
      <c r="A345" s="9">
        <f t="shared" si="5"/>
        <v>43532</v>
      </c>
      <c r="B345" s="26">
        <f>IFERROR(+VLOOKUP("LDDAF2"&amp;A345,'Main File'!A:O,6,0),0)</f>
        <v>0</v>
      </c>
      <c r="C345" s="26">
        <f>IFERROR(+VLOOKUP("LDDAF2"&amp;A345,'Main File'!A:O,7,0),0)</f>
        <v>0</v>
      </c>
      <c r="D345" s="26">
        <f>IFERROR(+VLOOKUP("LDDAF2"&amp;A345,'Main File'!A:O,8,0),0)</f>
        <v>0</v>
      </c>
      <c r="E345" s="26">
        <f>IFERROR(+VLOOKUP("LDDAF2"&amp;A345,'Main File'!A:O,9,0),0)</f>
        <v>0</v>
      </c>
      <c r="F345" s="26">
        <f>IFERROR(+VLOOKUP("LDDAF2"&amp;A345,'Main File'!A:O,10,0),0)</f>
        <v>0</v>
      </c>
      <c r="G345" s="26">
        <f>IFERROR(+VLOOKUP("LDDAF2"&amp;A345,'Main File'!A:O,11,0),0)</f>
        <v>0</v>
      </c>
      <c r="H345" s="26">
        <f>IFERROR(+VLOOKUP("LDDAF2"&amp;A345,'Main File'!A:O,12,0),0)</f>
        <v>0</v>
      </c>
      <c r="I345" s="26">
        <f>IFERROR(+VLOOKUP("LDDAF2"&amp;A345,'Main File'!A:O,13,0),0)</f>
        <v>0</v>
      </c>
      <c r="J345" s="26">
        <f>IFERROR(+VLOOKUP("LDDAF2"&amp;A345,'Main File'!A:O,14,0),0)</f>
        <v>0</v>
      </c>
      <c r="K345" s="26">
        <f>IFERROR(+VLOOKUP("LDDAF2"&amp;A345,'Main File'!A:O,15,0),0)</f>
        <v>0</v>
      </c>
    </row>
    <row r="346" spans="1:11" x14ac:dyDescent="0.25">
      <c r="A346" s="9">
        <f t="shared" si="5"/>
        <v>43533</v>
      </c>
      <c r="B346" s="26">
        <f>IFERROR(+VLOOKUP("LDDAF2"&amp;A346,'Main File'!A:O,6,0),0)</f>
        <v>0</v>
      </c>
      <c r="C346" s="26">
        <f>IFERROR(+VLOOKUP("LDDAF2"&amp;A346,'Main File'!A:O,7,0),0)</f>
        <v>0</v>
      </c>
      <c r="D346" s="26">
        <f>IFERROR(+VLOOKUP("LDDAF2"&amp;A346,'Main File'!A:O,8,0),0)</f>
        <v>0</v>
      </c>
      <c r="E346" s="26">
        <f>IFERROR(+VLOOKUP("LDDAF2"&amp;A346,'Main File'!A:O,9,0),0)</f>
        <v>0</v>
      </c>
      <c r="F346" s="26">
        <f>IFERROR(+VLOOKUP("LDDAF2"&amp;A346,'Main File'!A:O,10,0),0)</f>
        <v>0</v>
      </c>
      <c r="G346" s="26">
        <f>IFERROR(+VLOOKUP("LDDAF2"&amp;A346,'Main File'!A:O,11,0),0)</f>
        <v>0</v>
      </c>
      <c r="H346" s="26">
        <f>IFERROR(+VLOOKUP("LDDAF2"&amp;A346,'Main File'!A:O,12,0),0)</f>
        <v>0</v>
      </c>
      <c r="I346" s="26">
        <f>IFERROR(+VLOOKUP("LDDAF2"&amp;A346,'Main File'!A:O,13,0),0)</f>
        <v>0</v>
      </c>
      <c r="J346" s="26">
        <f>IFERROR(+VLOOKUP("LDDAF2"&amp;A346,'Main File'!A:O,14,0),0)</f>
        <v>0</v>
      </c>
      <c r="K346" s="26">
        <f>IFERROR(+VLOOKUP("LDDAF2"&amp;A346,'Main File'!A:O,15,0),0)</f>
        <v>0</v>
      </c>
    </row>
    <row r="347" spans="1:11" x14ac:dyDescent="0.25">
      <c r="A347" s="9">
        <f t="shared" si="5"/>
        <v>43534</v>
      </c>
      <c r="B347" s="26">
        <f>IFERROR(+VLOOKUP("LDDAF2"&amp;A347,'Main File'!A:O,6,0),0)</f>
        <v>0</v>
      </c>
      <c r="C347" s="26">
        <f>IFERROR(+VLOOKUP("LDDAF2"&amp;A347,'Main File'!A:O,7,0),0)</f>
        <v>0</v>
      </c>
      <c r="D347" s="26">
        <f>IFERROR(+VLOOKUP("LDDAF2"&amp;A347,'Main File'!A:O,8,0),0)</f>
        <v>0</v>
      </c>
      <c r="E347" s="26">
        <f>IFERROR(+VLOOKUP("LDDAF2"&amp;A347,'Main File'!A:O,9,0),0)</f>
        <v>0</v>
      </c>
      <c r="F347" s="26">
        <f>IFERROR(+VLOOKUP("LDDAF2"&amp;A347,'Main File'!A:O,10,0),0)</f>
        <v>0</v>
      </c>
      <c r="G347" s="26">
        <f>IFERROR(+VLOOKUP("LDDAF2"&amp;A347,'Main File'!A:O,11,0),0)</f>
        <v>0</v>
      </c>
      <c r="H347" s="26">
        <f>IFERROR(+VLOOKUP("LDDAF2"&amp;A347,'Main File'!A:O,12,0),0)</f>
        <v>0</v>
      </c>
      <c r="I347" s="26">
        <f>IFERROR(+VLOOKUP("LDDAF2"&amp;A347,'Main File'!A:O,13,0),0)</f>
        <v>0</v>
      </c>
      <c r="J347" s="26">
        <f>IFERROR(+VLOOKUP("LDDAF2"&amp;A347,'Main File'!A:O,14,0),0)</f>
        <v>0</v>
      </c>
      <c r="K347" s="26">
        <f>IFERROR(+VLOOKUP("LDDAF2"&amp;A347,'Main File'!A:O,15,0),0)</f>
        <v>0</v>
      </c>
    </row>
    <row r="348" spans="1:11" x14ac:dyDescent="0.25">
      <c r="A348" s="9">
        <f t="shared" si="5"/>
        <v>43535</v>
      </c>
      <c r="B348" s="26">
        <f>IFERROR(+VLOOKUP("LDDAF2"&amp;A348,'Main File'!A:O,6,0),0)</f>
        <v>0</v>
      </c>
      <c r="C348" s="26">
        <f>IFERROR(+VLOOKUP("LDDAF2"&amp;A348,'Main File'!A:O,7,0),0)</f>
        <v>0</v>
      </c>
      <c r="D348" s="26">
        <f>IFERROR(+VLOOKUP("LDDAF2"&amp;A348,'Main File'!A:O,8,0),0)</f>
        <v>0</v>
      </c>
      <c r="E348" s="26">
        <f>IFERROR(+VLOOKUP("LDDAF2"&amp;A348,'Main File'!A:O,9,0),0)</f>
        <v>0</v>
      </c>
      <c r="F348" s="26">
        <f>IFERROR(+VLOOKUP("LDDAF2"&amp;A348,'Main File'!A:O,10,0),0)</f>
        <v>0</v>
      </c>
      <c r="G348" s="26">
        <f>IFERROR(+VLOOKUP("LDDAF2"&amp;A348,'Main File'!A:O,11,0),0)</f>
        <v>0</v>
      </c>
      <c r="H348" s="26">
        <f>IFERROR(+VLOOKUP("LDDAF2"&amp;A348,'Main File'!A:O,12,0),0)</f>
        <v>0</v>
      </c>
      <c r="I348" s="26">
        <f>IFERROR(+VLOOKUP("LDDAF2"&amp;A348,'Main File'!A:O,13,0),0)</f>
        <v>0</v>
      </c>
      <c r="J348" s="26">
        <f>IFERROR(+VLOOKUP("LDDAF2"&amp;A348,'Main File'!A:O,14,0),0)</f>
        <v>0</v>
      </c>
      <c r="K348" s="26">
        <f>IFERROR(+VLOOKUP("LDDAF2"&amp;A348,'Main File'!A:O,15,0),0)</f>
        <v>0</v>
      </c>
    </row>
    <row r="349" spans="1:11" x14ac:dyDescent="0.25">
      <c r="A349" s="9">
        <f t="shared" si="5"/>
        <v>43536</v>
      </c>
      <c r="B349" s="26">
        <f>IFERROR(+VLOOKUP("LDDAF2"&amp;A349,'Main File'!A:O,6,0),0)</f>
        <v>0</v>
      </c>
      <c r="C349" s="26">
        <f>IFERROR(+VLOOKUP("LDDAF2"&amp;A349,'Main File'!A:O,7,0),0)</f>
        <v>0</v>
      </c>
      <c r="D349" s="26">
        <f>IFERROR(+VLOOKUP("LDDAF2"&amp;A349,'Main File'!A:O,8,0),0)</f>
        <v>0</v>
      </c>
      <c r="E349" s="26">
        <f>IFERROR(+VLOOKUP("LDDAF2"&amp;A349,'Main File'!A:O,9,0),0)</f>
        <v>0</v>
      </c>
      <c r="F349" s="26">
        <f>IFERROR(+VLOOKUP("LDDAF2"&amp;A349,'Main File'!A:O,10,0),0)</f>
        <v>0</v>
      </c>
      <c r="G349" s="26">
        <f>IFERROR(+VLOOKUP("LDDAF2"&amp;A349,'Main File'!A:O,11,0),0)</f>
        <v>0</v>
      </c>
      <c r="H349" s="26">
        <f>IFERROR(+VLOOKUP("LDDAF2"&amp;A349,'Main File'!A:O,12,0),0)</f>
        <v>0</v>
      </c>
      <c r="I349" s="26">
        <f>IFERROR(+VLOOKUP("LDDAF2"&amp;A349,'Main File'!A:O,13,0),0)</f>
        <v>0</v>
      </c>
      <c r="J349" s="26">
        <f>IFERROR(+VLOOKUP("LDDAF2"&amp;A349,'Main File'!A:O,14,0),0)</f>
        <v>0</v>
      </c>
      <c r="K349" s="26">
        <f>IFERROR(+VLOOKUP("LDDAF2"&amp;A349,'Main File'!A:O,15,0),0)</f>
        <v>0</v>
      </c>
    </row>
    <row r="350" spans="1:11" x14ac:dyDescent="0.25">
      <c r="A350" s="9">
        <f t="shared" si="5"/>
        <v>43537</v>
      </c>
      <c r="B350" s="26">
        <f>IFERROR(+VLOOKUP("LDDAF2"&amp;A350,'Main File'!A:O,6,0),0)</f>
        <v>0</v>
      </c>
      <c r="C350" s="26">
        <f>IFERROR(+VLOOKUP("LDDAF2"&amp;A350,'Main File'!A:O,7,0),0)</f>
        <v>0</v>
      </c>
      <c r="D350" s="26">
        <f>IFERROR(+VLOOKUP("LDDAF2"&amp;A350,'Main File'!A:O,8,0),0)</f>
        <v>0</v>
      </c>
      <c r="E350" s="26">
        <f>IFERROR(+VLOOKUP("LDDAF2"&amp;A350,'Main File'!A:O,9,0),0)</f>
        <v>0</v>
      </c>
      <c r="F350" s="26">
        <f>IFERROR(+VLOOKUP("LDDAF2"&amp;A350,'Main File'!A:O,10,0),0)</f>
        <v>0</v>
      </c>
      <c r="G350" s="26">
        <f>IFERROR(+VLOOKUP("LDDAF2"&amp;A350,'Main File'!A:O,11,0),0)</f>
        <v>0</v>
      </c>
      <c r="H350" s="26">
        <f>IFERROR(+VLOOKUP("LDDAF2"&amp;A350,'Main File'!A:O,12,0),0)</f>
        <v>0</v>
      </c>
      <c r="I350" s="26">
        <f>IFERROR(+VLOOKUP("LDDAF2"&amp;A350,'Main File'!A:O,13,0),0)</f>
        <v>0</v>
      </c>
      <c r="J350" s="26">
        <f>IFERROR(+VLOOKUP("LDDAF2"&amp;A350,'Main File'!A:O,14,0),0)</f>
        <v>0</v>
      </c>
      <c r="K350" s="26">
        <f>IFERROR(+VLOOKUP("LDDAF2"&amp;A350,'Main File'!A:O,15,0),0)</f>
        <v>0</v>
      </c>
    </row>
    <row r="351" spans="1:11" x14ac:dyDescent="0.25">
      <c r="A351" s="9">
        <f t="shared" si="5"/>
        <v>43538</v>
      </c>
      <c r="B351" s="26">
        <f>IFERROR(+VLOOKUP("LDDAF2"&amp;A351,'Main File'!A:O,6,0),0)</f>
        <v>0</v>
      </c>
      <c r="C351" s="26">
        <f>IFERROR(+VLOOKUP("LDDAF2"&amp;A351,'Main File'!A:O,7,0),0)</f>
        <v>0</v>
      </c>
      <c r="D351" s="26">
        <f>IFERROR(+VLOOKUP("LDDAF2"&amp;A351,'Main File'!A:O,8,0),0)</f>
        <v>0</v>
      </c>
      <c r="E351" s="26">
        <f>IFERROR(+VLOOKUP("LDDAF2"&amp;A351,'Main File'!A:O,9,0),0)</f>
        <v>0</v>
      </c>
      <c r="F351" s="26">
        <f>IFERROR(+VLOOKUP("LDDAF2"&amp;A351,'Main File'!A:O,10,0),0)</f>
        <v>0</v>
      </c>
      <c r="G351" s="26">
        <f>IFERROR(+VLOOKUP("LDDAF2"&amp;A351,'Main File'!A:O,11,0),0)</f>
        <v>0</v>
      </c>
      <c r="H351" s="26">
        <f>IFERROR(+VLOOKUP("LDDAF2"&amp;A351,'Main File'!A:O,12,0),0)</f>
        <v>0</v>
      </c>
      <c r="I351" s="26">
        <f>IFERROR(+VLOOKUP("LDDAF2"&amp;A351,'Main File'!A:O,13,0),0)</f>
        <v>0</v>
      </c>
      <c r="J351" s="26">
        <f>IFERROR(+VLOOKUP("LDDAF2"&amp;A351,'Main File'!A:O,14,0),0)</f>
        <v>0</v>
      </c>
      <c r="K351" s="26">
        <f>IFERROR(+VLOOKUP("LDDAF2"&amp;A351,'Main File'!A:O,15,0),0)</f>
        <v>0</v>
      </c>
    </row>
    <row r="352" spans="1:11" x14ac:dyDescent="0.25">
      <c r="A352" s="9">
        <f t="shared" si="5"/>
        <v>43539</v>
      </c>
      <c r="B352" s="26">
        <f>IFERROR(+VLOOKUP("LDDAF2"&amp;A352,'Main File'!A:O,6,0),0)</f>
        <v>0</v>
      </c>
      <c r="C352" s="26">
        <f>IFERROR(+VLOOKUP("LDDAF2"&amp;A352,'Main File'!A:O,7,0),0)</f>
        <v>0</v>
      </c>
      <c r="D352" s="26">
        <f>IFERROR(+VLOOKUP("LDDAF2"&amp;A352,'Main File'!A:O,8,0),0)</f>
        <v>0</v>
      </c>
      <c r="E352" s="26">
        <f>IFERROR(+VLOOKUP("LDDAF2"&amp;A352,'Main File'!A:O,9,0),0)</f>
        <v>0</v>
      </c>
      <c r="F352" s="26">
        <f>IFERROR(+VLOOKUP("LDDAF2"&amp;A352,'Main File'!A:O,10,0),0)</f>
        <v>0</v>
      </c>
      <c r="G352" s="26">
        <f>IFERROR(+VLOOKUP("LDDAF2"&amp;A352,'Main File'!A:O,11,0),0)</f>
        <v>0</v>
      </c>
      <c r="H352" s="26">
        <f>IFERROR(+VLOOKUP("LDDAF2"&amp;A352,'Main File'!A:O,12,0),0)</f>
        <v>0</v>
      </c>
      <c r="I352" s="26">
        <f>IFERROR(+VLOOKUP("LDDAF2"&amp;A352,'Main File'!A:O,13,0),0)</f>
        <v>0</v>
      </c>
      <c r="J352" s="26">
        <f>IFERROR(+VLOOKUP("LDDAF2"&amp;A352,'Main File'!A:O,14,0),0)</f>
        <v>0</v>
      </c>
      <c r="K352" s="26">
        <f>IFERROR(+VLOOKUP("LDDAF2"&amp;A352,'Main File'!A:O,15,0),0)</f>
        <v>0</v>
      </c>
    </row>
    <row r="353" spans="1:11" x14ac:dyDescent="0.25">
      <c r="A353" s="9">
        <f t="shared" si="5"/>
        <v>43540</v>
      </c>
      <c r="B353" s="26">
        <f>IFERROR(+VLOOKUP("LDDAF2"&amp;A353,'Main File'!A:O,6,0),0)</f>
        <v>0</v>
      </c>
      <c r="C353" s="26">
        <f>IFERROR(+VLOOKUP("LDDAF2"&amp;A353,'Main File'!A:O,7,0),0)</f>
        <v>0</v>
      </c>
      <c r="D353" s="26">
        <f>IFERROR(+VLOOKUP("LDDAF2"&amp;A353,'Main File'!A:O,8,0),0)</f>
        <v>0</v>
      </c>
      <c r="E353" s="26">
        <f>IFERROR(+VLOOKUP("LDDAF2"&amp;A353,'Main File'!A:O,9,0),0)</f>
        <v>0</v>
      </c>
      <c r="F353" s="26">
        <f>IFERROR(+VLOOKUP("LDDAF2"&amp;A353,'Main File'!A:O,10,0),0)</f>
        <v>0</v>
      </c>
      <c r="G353" s="26">
        <f>IFERROR(+VLOOKUP("LDDAF2"&amp;A353,'Main File'!A:O,11,0),0)</f>
        <v>0</v>
      </c>
      <c r="H353" s="26">
        <f>IFERROR(+VLOOKUP("LDDAF2"&amp;A353,'Main File'!A:O,12,0),0)</f>
        <v>0</v>
      </c>
      <c r="I353" s="26">
        <f>IFERROR(+VLOOKUP("LDDAF2"&amp;A353,'Main File'!A:O,13,0),0)</f>
        <v>0</v>
      </c>
      <c r="J353" s="26">
        <f>IFERROR(+VLOOKUP("LDDAF2"&amp;A353,'Main File'!A:O,14,0),0)</f>
        <v>0</v>
      </c>
      <c r="K353" s="26">
        <f>IFERROR(+VLOOKUP("LDDAF2"&amp;A353,'Main File'!A:O,15,0),0)</f>
        <v>0</v>
      </c>
    </row>
    <row r="354" spans="1:11" x14ac:dyDescent="0.25">
      <c r="A354" s="9">
        <f t="shared" si="5"/>
        <v>43541</v>
      </c>
      <c r="B354" s="26">
        <f>IFERROR(+VLOOKUP("LDDAF2"&amp;A354,'Main File'!A:O,6,0),0)</f>
        <v>0</v>
      </c>
      <c r="C354" s="26">
        <f>IFERROR(+VLOOKUP("LDDAF2"&amp;A354,'Main File'!A:O,7,0),0)</f>
        <v>0</v>
      </c>
      <c r="D354" s="26">
        <f>IFERROR(+VLOOKUP("LDDAF2"&amp;A354,'Main File'!A:O,8,0),0)</f>
        <v>0</v>
      </c>
      <c r="E354" s="26">
        <f>IFERROR(+VLOOKUP("LDDAF2"&amp;A354,'Main File'!A:O,9,0),0)</f>
        <v>0</v>
      </c>
      <c r="F354" s="26">
        <f>IFERROR(+VLOOKUP("LDDAF2"&amp;A354,'Main File'!A:O,10,0),0)</f>
        <v>0</v>
      </c>
      <c r="G354" s="26">
        <f>IFERROR(+VLOOKUP("LDDAF2"&amp;A354,'Main File'!A:O,11,0),0)</f>
        <v>0</v>
      </c>
      <c r="H354" s="26">
        <f>IFERROR(+VLOOKUP("LDDAF2"&amp;A354,'Main File'!A:O,12,0),0)</f>
        <v>0</v>
      </c>
      <c r="I354" s="26">
        <f>IFERROR(+VLOOKUP("LDDAF2"&amp;A354,'Main File'!A:O,13,0),0)</f>
        <v>0</v>
      </c>
      <c r="J354" s="26">
        <f>IFERROR(+VLOOKUP("LDDAF2"&amp;A354,'Main File'!A:O,14,0),0)</f>
        <v>0</v>
      </c>
      <c r="K354" s="26">
        <f>IFERROR(+VLOOKUP("LDDAF2"&amp;A354,'Main File'!A:O,15,0),0)</f>
        <v>0</v>
      </c>
    </row>
    <row r="355" spans="1:11" x14ac:dyDescent="0.25">
      <c r="A355" s="9">
        <f t="shared" si="5"/>
        <v>43542</v>
      </c>
      <c r="B355" s="26">
        <f>IFERROR(+VLOOKUP("LDDAF2"&amp;A355,'Main File'!A:O,6,0),0)</f>
        <v>0</v>
      </c>
      <c r="C355" s="26">
        <f>IFERROR(+VLOOKUP("LDDAF2"&amp;A355,'Main File'!A:O,7,0),0)</f>
        <v>0</v>
      </c>
      <c r="D355" s="26">
        <f>IFERROR(+VLOOKUP("LDDAF2"&amp;A355,'Main File'!A:O,8,0),0)</f>
        <v>0</v>
      </c>
      <c r="E355" s="26">
        <f>IFERROR(+VLOOKUP("LDDAF2"&amp;A355,'Main File'!A:O,9,0),0)</f>
        <v>0</v>
      </c>
      <c r="F355" s="26">
        <f>IFERROR(+VLOOKUP("LDDAF2"&amp;A355,'Main File'!A:O,10,0),0)</f>
        <v>0</v>
      </c>
      <c r="G355" s="26">
        <f>IFERROR(+VLOOKUP("LDDAF2"&amp;A355,'Main File'!A:O,11,0),0)</f>
        <v>0</v>
      </c>
      <c r="H355" s="26">
        <f>IFERROR(+VLOOKUP("LDDAF2"&amp;A355,'Main File'!A:O,12,0),0)</f>
        <v>0</v>
      </c>
      <c r="I355" s="26">
        <f>IFERROR(+VLOOKUP("LDDAF2"&amp;A355,'Main File'!A:O,13,0),0)</f>
        <v>0</v>
      </c>
      <c r="J355" s="26">
        <f>IFERROR(+VLOOKUP("LDDAF2"&amp;A355,'Main File'!A:O,14,0),0)</f>
        <v>0</v>
      </c>
      <c r="K355" s="26">
        <f>IFERROR(+VLOOKUP("LDDAF2"&amp;A355,'Main File'!A:O,15,0),0)</f>
        <v>0</v>
      </c>
    </row>
    <row r="356" spans="1:11" x14ac:dyDescent="0.25">
      <c r="A356" s="9">
        <f t="shared" si="5"/>
        <v>43543</v>
      </c>
      <c r="B356" s="26">
        <f>IFERROR(+VLOOKUP("LDDAF2"&amp;A356,'Main File'!A:O,6,0),0)</f>
        <v>0</v>
      </c>
      <c r="C356" s="26">
        <f>IFERROR(+VLOOKUP("LDDAF2"&amp;A356,'Main File'!A:O,7,0),0)</f>
        <v>0</v>
      </c>
      <c r="D356" s="26">
        <f>IFERROR(+VLOOKUP("LDDAF2"&amp;A356,'Main File'!A:O,8,0),0)</f>
        <v>0</v>
      </c>
      <c r="E356" s="26">
        <f>IFERROR(+VLOOKUP("LDDAF2"&amp;A356,'Main File'!A:O,9,0),0)</f>
        <v>0</v>
      </c>
      <c r="F356" s="26">
        <f>IFERROR(+VLOOKUP("LDDAF2"&amp;A356,'Main File'!A:O,10,0),0)</f>
        <v>0</v>
      </c>
      <c r="G356" s="26">
        <f>IFERROR(+VLOOKUP("LDDAF2"&amp;A356,'Main File'!A:O,11,0),0)</f>
        <v>0</v>
      </c>
      <c r="H356" s="26">
        <f>IFERROR(+VLOOKUP("LDDAF2"&amp;A356,'Main File'!A:O,12,0),0)</f>
        <v>0</v>
      </c>
      <c r="I356" s="26">
        <f>IFERROR(+VLOOKUP("LDDAF2"&amp;A356,'Main File'!A:O,13,0),0)</f>
        <v>0</v>
      </c>
      <c r="J356" s="26">
        <f>IFERROR(+VLOOKUP("LDDAF2"&amp;A356,'Main File'!A:O,14,0),0)</f>
        <v>0</v>
      </c>
      <c r="K356" s="26">
        <f>IFERROR(+VLOOKUP("LDDAF2"&amp;A356,'Main File'!A:O,15,0),0)</f>
        <v>0</v>
      </c>
    </row>
    <row r="357" spans="1:11" x14ac:dyDescent="0.25">
      <c r="A357" s="9">
        <f t="shared" si="5"/>
        <v>43544</v>
      </c>
      <c r="B357" s="26">
        <f>IFERROR(+VLOOKUP("LDDAF2"&amp;A357,'Main File'!A:O,6,0),0)</f>
        <v>0</v>
      </c>
      <c r="C357" s="26">
        <f>IFERROR(+VLOOKUP("LDDAF2"&amp;A357,'Main File'!A:O,7,0),0)</f>
        <v>0</v>
      </c>
      <c r="D357" s="26">
        <f>IFERROR(+VLOOKUP("LDDAF2"&amp;A357,'Main File'!A:O,8,0),0)</f>
        <v>0</v>
      </c>
      <c r="E357" s="26">
        <f>IFERROR(+VLOOKUP("LDDAF2"&amp;A357,'Main File'!A:O,9,0),0)</f>
        <v>0</v>
      </c>
      <c r="F357" s="26">
        <f>IFERROR(+VLOOKUP("LDDAF2"&amp;A357,'Main File'!A:O,10,0),0)</f>
        <v>0</v>
      </c>
      <c r="G357" s="26">
        <f>IFERROR(+VLOOKUP("LDDAF2"&amp;A357,'Main File'!A:O,11,0),0)</f>
        <v>0</v>
      </c>
      <c r="H357" s="26">
        <f>IFERROR(+VLOOKUP("LDDAF2"&amp;A357,'Main File'!A:O,12,0),0)</f>
        <v>0</v>
      </c>
      <c r="I357" s="26">
        <f>IFERROR(+VLOOKUP("LDDAF2"&amp;A357,'Main File'!A:O,13,0),0)</f>
        <v>0</v>
      </c>
      <c r="J357" s="26">
        <f>IFERROR(+VLOOKUP("LDDAF2"&amp;A357,'Main File'!A:O,14,0),0)</f>
        <v>0</v>
      </c>
      <c r="K357" s="26">
        <f>IFERROR(+VLOOKUP("LDDAF2"&amp;A357,'Main File'!A:O,15,0),0)</f>
        <v>0</v>
      </c>
    </row>
    <row r="358" spans="1:11" x14ac:dyDescent="0.25">
      <c r="A358" s="9">
        <f t="shared" si="5"/>
        <v>43545</v>
      </c>
      <c r="B358" s="26">
        <f>IFERROR(+VLOOKUP("LDDAF2"&amp;A358,'Main File'!A:O,6,0),0)</f>
        <v>0</v>
      </c>
      <c r="C358" s="26">
        <f>IFERROR(+VLOOKUP("LDDAF2"&amp;A358,'Main File'!A:O,7,0),0)</f>
        <v>0</v>
      </c>
      <c r="D358" s="26">
        <f>IFERROR(+VLOOKUP("LDDAF2"&amp;A358,'Main File'!A:O,8,0),0)</f>
        <v>0</v>
      </c>
      <c r="E358" s="26">
        <f>IFERROR(+VLOOKUP("LDDAF2"&amp;A358,'Main File'!A:O,9,0),0)</f>
        <v>0</v>
      </c>
      <c r="F358" s="26">
        <f>IFERROR(+VLOOKUP("LDDAF2"&amp;A358,'Main File'!A:O,10,0),0)</f>
        <v>0</v>
      </c>
      <c r="G358" s="26">
        <f>IFERROR(+VLOOKUP("LDDAF2"&amp;A358,'Main File'!A:O,11,0),0)</f>
        <v>0</v>
      </c>
      <c r="H358" s="26">
        <f>IFERROR(+VLOOKUP("LDDAF2"&amp;A358,'Main File'!A:O,12,0),0)</f>
        <v>0</v>
      </c>
      <c r="I358" s="26">
        <f>IFERROR(+VLOOKUP("LDDAF2"&amp;A358,'Main File'!A:O,13,0),0)</f>
        <v>0</v>
      </c>
      <c r="J358" s="26">
        <f>IFERROR(+VLOOKUP("LDDAF2"&amp;A358,'Main File'!A:O,14,0),0)</f>
        <v>0</v>
      </c>
      <c r="K358" s="26">
        <f>IFERROR(+VLOOKUP("LDDAF2"&amp;A358,'Main File'!A:O,15,0),0)</f>
        <v>0</v>
      </c>
    </row>
    <row r="359" spans="1:11" x14ac:dyDescent="0.25">
      <c r="A359" s="9">
        <f t="shared" si="5"/>
        <v>43546</v>
      </c>
      <c r="B359" s="26">
        <f>IFERROR(+VLOOKUP("LDDAF2"&amp;A359,'Main File'!A:O,6,0),0)</f>
        <v>0</v>
      </c>
      <c r="C359" s="26">
        <f>IFERROR(+VLOOKUP("LDDAF2"&amp;A359,'Main File'!A:O,7,0),0)</f>
        <v>0</v>
      </c>
      <c r="D359" s="26">
        <f>IFERROR(+VLOOKUP("LDDAF2"&amp;A359,'Main File'!A:O,8,0),0)</f>
        <v>0</v>
      </c>
      <c r="E359" s="26">
        <f>IFERROR(+VLOOKUP("LDDAF2"&amp;A359,'Main File'!A:O,9,0),0)</f>
        <v>0</v>
      </c>
      <c r="F359" s="26">
        <f>IFERROR(+VLOOKUP("LDDAF2"&amp;A359,'Main File'!A:O,10,0),0)</f>
        <v>0</v>
      </c>
      <c r="G359" s="26">
        <f>IFERROR(+VLOOKUP("LDDAF2"&amp;A359,'Main File'!A:O,11,0),0)</f>
        <v>0</v>
      </c>
      <c r="H359" s="26">
        <f>IFERROR(+VLOOKUP("LDDAF2"&amp;A359,'Main File'!A:O,12,0),0)</f>
        <v>0</v>
      </c>
      <c r="I359" s="26">
        <f>IFERROR(+VLOOKUP("LDDAF2"&amp;A359,'Main File'!A:O,13,0),0)</f>
        <v>0</v>
      </c>
      <c r="J359" s="26">
        <f>IFERROR(+VLOOKUP("LDDAF2"&amp;A359,'Main File'!A:O,14,0),0)</f>
        <v>0</v>
      </c>
      <c r="K359" s="26">
        <f>IFERROR(+VLOOKUP("LDDAF2"&amp;A359,'Main File'!A:O,15,0),0)</f>
        <v>0</v>
      </c>
    </row>
    <row r="360" spans="1:11" x14ac:dyDescent="0.25">
      <c r="A360" s="9">
        <f t="shared" si="5"/>
        <v>43547</v>
      </c>
      <c r="B360" s="26">
        <f>IFERROR(+VLOOKUP("LDDAF2"&amp;A360,'Main File'!A:O,6,0),0)</f>
        <v>0</v>
      </c>
      <c r="C360" s="26">
        <f>IFERROR(+VLOOKUP("LDDAF2"&amp;A360,'Main File'!A:O,7,0),0)</f>
        <v>0</v>
      </c>
      <c r="D360" s="26">
        <f>IFERROR(+VLOOKUP("LDDAF2"&amp;A360,'Main File'!A:O,8,0),0)</f>
        <v>0</v>
      </c>
      <c r="E360" s="26">
        <f>IFERROR(+VLOOKUP("LDDAF2"&amp;A360,'Main File'!A:O,9,0),0)</f>
        <v>0</v>
      </c>
      <c r="F360" s="26">
        <f>IFERROR(+VLOOKUP("LDDAF2"&amp;A360,'Main File'!A:O,10,0),0)</f>
        <v>0</v>
      </c>
      <c r="G360" s="26">
        <f>IFERROR(+VLOOKUP("LDDAF2"&amp;A360,'Main File'!A:O,11,0),0)</f>
        <v>0</v>
      </c>
      <c r="H360" s="26">
        <f>IFERROR(+VLOOKUP("LDDAF2"&amp;A360,'Main File'!A:O,12,0),0)</f>
        <v>0</v>
      </c>
      <c r="I360" s="26">
        <f>IFERROR(+VLOOKUP("LDDAF2"&amp;A360,'Main File'!A:O,13,0),0)</f>
        <v>0</v>
      </c>
      <c r="J360" s="26">
        <f>IFERROR(+VLOOKUP("LDDAF2"&amp;A360,'Main File'!A:O,14,0),0)</f>
        <v>0</v>
      </c>
      <c r="K360" s="26">
        <f>IFERROR(+VLOOKUP("LDDAF2"&amp;A360,'Main File'!A:O,15,0),0)</f>
        <v>0</v>
      </c>
    </row>
    <row r="361" spans="1:11" x14ac:dyDescent="0.25">
      <c r="A361" s="9">
        <f t="shared" si="5"/>
        <v>43548</v>
      </c>
      <c r="B361" s="26">
        <f>IFERROR(+VLOOKUP("LDDAF2"&amp;A361,'Main File'!A:O,6,0),0)</f>
        <v>0</v>
      </c>
      <c r="C361" s="26">
        <f>IFERROR(+VLOOKUP("LDDAF2"&amp;A361,'Main File'!A:O,7,0),0)</f>
        <v>0</v>
      </c>
      <c r="D361" s="26">
        <f>IFERROR(+VLOOKUP("LDDAF2"&amp;A361,'Main File'!A:O,8,0),0)</f>
        <v>0</v>
      </c>
      <c r="E361" s="26">
        <f>IFERROR(+VLOOKUP("LDDAF2"&amp;A361,'Main File'!A:O,9,0),0)</f>
        <v>0</v>
      </c>
      <c r="F361" s="26">
        <f>IFERROR(+VLOOKUP("LDDAF2"&amp;A361,'Main File'!A:O,10,0),0)</f>
        <v>0</v>
      </c>
      <c r="G361" s="26">
        <f>IFERROR(+VLOOKUP("LDDAF2"&amp;A361,'Main File'!A:O,11,0),0)</f>
        <v>0</v>
      </c>
      <c r="H361" s="26">
        <f>IFERROR(+VLOOKUP("LDDAF2"&amp;A361,'Main File'!A:O,12,0),0)</f>
        <v>0</v>
      </c>
      <c r="I361" s="26">
        <f>IFERROR(+VLOOKUP("LDDAF2"&amp;A361,'Main File'!A:O,13,0),0)</f>
        <v>0</v>
      </c>
      <c r="J361" s="26">
        <f>IFERROR(+VLOOKUP("LDDAF2"&amp;A361,'Main File'!A:O,14,0),0)</f>
        <v>0</v>
      </c>
      <c r="K361" s="26">
        <f>IFERROR(+VLOOKUP("LDDAF2"&amp;A361,'Main File'!A:O,15,0),0)</f>
        <v>0</v>
      </c>
    </row>
    <row r="362" spans="1:11" x14ac:dyDescent="0.25">
      <c r="A362" s="9">
        <f t="shared" si="5"/>
        <v>43549</v>
      </c>
      <c r="B362" s="26">
        <f>IFERROR(+VLOOKUP("LDDAF2"&amp;A362,'Main File'!A:O,6,0),0)</f>
        <v>0</v>
      </c>
      <c r="C362" s="26">
        <f>IFERROR(+VLOOKUP("LDDAF2"&amp;A362,'Main File'!A:O,7,0),0)</f>
        <v>0</v>
      </c>
      <c r="D362" s="26">
        <f>IFERROR(+VLOOKUP("LDDAF2"&amp;A362,'Main File'!A:O,8,0),0)</f>
        <v>0</v>
      </c>
      <c r="E362" s="26">
        <f>IFERROR(+VLOOKUP("LDDAF2"&amp;A362,'Main File'!A:O,9,0),0)</f>
        <v>0</v>
      </c>
      <c r="F362" s="26">
        <f>IFERROR(+VLOOKUP("LDDAF2"&amp;A362,'Main File'!A:O,10,0),0)</f>
        <v>0</v>
      </c>
      <c r="G362" s="26">
        <f>IFERROR(+VLOOKUP("LDDAF2"&amp;A362,'Main File'!A:O,11,0),0)</f>
        <v>0</v>
      </c>
      <c r="H362" s="26">
        <f>IFERROR(+VLOOKUP("LDDAF2"&amp;A362,'Main File'!A:O,12,0),0)</f>
        <v>0</v>
      </c>
      <c r="I362" s="26">
        <f>IFERROR(+VLOOKUP("LDDAF2"&amp;A362,'Main File'!A:O,13,0),0)</f>
        <v>0</v>
      </c>
      <c r="J362" s="26">
        <f>IFERROR(+VLOOKUP("LDDAF2"&amp;A362,'Main File'!A:O,14,0),0)</f>
        <v>0</v>
      </c>
      <c r="K362" s="26">
        <f>IFERROR(+VLOOKUP("LDDAF2"&amp;A362,'Main File'!A:O,15,0),0)</f>
        <v>0</v>
      </c>
    </row>
    <row r="363" spans="1:11" x14ac:dyDescent="0.25">
      <c r="A363" s="9">
        <f t="shared" si="5"/>
        <v>43550</v>
      </c>
      <c r="B363" s="26">
        <f>IFERROR(+VLOOKUP("LDDAF2"&amp;A363,'Main File'!A:O,6,0),0)</f>
        <v>0</v>
      </c>
      <c r="C363" s="26">
        <f>IFERROR(+VLOOKUP("LDDAF2"&amp;A363,'Main File'!A:O,7,0),0)</f>
        <v>0</v>
      </c>
      <c r="D363" s="26">
        <f>IFERROR(+VLOOKUP("LDDAF2"&amp;A363,'Main File'!A:O,8,0),0)</f>
        <v>0</v>
      </c>
      <c r="E363" s="26">
        <f>IFERROR(+VLOOKUP("LDDAF2"&amp;A363,'Main File'!A:O,9,0),0)</f>
        <v>0</v>
      </c>
      <c r="F363" s="26">
        <f>IFERROR(+VLOOKUP("LDDAF2"&amp;A363,'Main File'!A:O,10,0),0)</f>
        <v>0</v>
      </c>
      <c r="G363" s="26">
        <f>IFERROR(+VLOOKUP("LDDAF2"&amp;A363,'Main File'!A:O,11,0),0)</f>
        <v>0</v>
      </c>
      <c r="H363" s="26">
        <f>IFERROR(+VLOOKUP("LDDAF2"&amp;A363,'Main File'!A:O,12,0),0)</f>
        <v>0</v>
      </c>
      <c r="I363" s="26">
        <f>IFERROR(+VLOOKUP("LDDAF2"&amp;A363,'Main File'!A:O,13,0),0)</f>
        <v>0</v>
      </c>
      <c r="J363" s="26">
        <f>IFERROR(+VLOOKUP("LDDAF2"&amp;A363,'Main File'!A:O,14,0),0)</f>
        <v>0</v>
      </c>
      <c r="K363" s="26">
        <f>IFERROR(+VLOOKUP("LDDAF2"&amp;A363,'Main File'!A:O,15,0),0)</f>
        <v>0</v>
      </c>
    </row>
    <row r="364" spans="1:11" x14ac:dyDescent="0.25">
      <c r="A364" s="9">
        <f t="shared" si="5"/>
        <v>43551</v>
      </c>
      <c r="B364" s="26">
        <f>IFERROR(+VLOOKUP("LDDAF2"&amp;A364,'Main File'!A:O,6,0),0)</f>
        <v>0</v>
      </c>
      <c r="C364" s="26">
        <f>IFERROR(+VLOOKUP("LDDAF2"&amp;A364,'Main File'!A:O,7,0),0)</f>
        <v>0</v>
      </c>
      <c r="D364" s="26">
        <f>IFERROR(+VLOOKUP("LDDAF2"&amp;A364,'Main File'!A:O,8,0),0)</f>
        <v>0</v>
      </c>
      <c r="E364" s="26">
        <f>IFERROR(+VLOOKUP("LDDAF2"&amp;A364,'Main File'!A:O,9,0),0)</f>
        <v>0</v>
      </c>
      <c r="F364" s="26">
        <f>IFERROR(+VLOOKUP("LDDAF2"&amp;A364,'Main File'!A:O,10,0),0)</f>
        <v>0</v>
      </c>
      <c r="G364" s="26">
        <f>IFERROR(+VLOOKUP("LDDAF2"&amp;A364,'Main File'!A:O,11,0),0)</f>
        <v>0</v>
      </c>
      <c r="H364" s="26">
        <f>IFERROR(+VLOOKUP("LDDAF2"&amp;A364,'Main File'!A:O,12,0),0)</f>
        <v>0</v>
      </c>
      <c r="I364" s="26">
        <f>IFERROR(+VLOOKUP("LDDAF2"&amp;A364,'Main File'!A:O,13,0),0)</f>
        <v>0</v>
      </c>
      <c r="J364" s="26">
        <f>IFERROR(+VLOOKUP("LDDAF2"&amp;A364,'Main File'!A:O,14,0),0)</f>
        <v>0</v>
      </c>
      <c r="K364" s="26">
        <f>IFERROR(+VLOOKUP("LDDAF2"&amp;A364,'Main File'!A:O,15,0),0)</f>
        <v>0</v>
      </c>
    </row>
    <row r="365" spans="1:11" x14ac:dyDescent="0.25">
      <c r="A365" s="9">
        <f t="shared" si="5"/>
        <v>43552</v>
      </c>
      <c r="B365" s="26">
        <f>IFERROR(+VLOOKUP("LDDAF2"&amp;A365,'Main File'!A:O,6,0),0)</f>
        <v>0</v>
      </c>
      <c r="C365" s="26">
        <f>IFERROR(+VLOOKUP("LDDAF2"&amp;A365,'Main File'!A:O,7,0),0)</f>
        <v>0</v>
      </c>
      <c r="D365" s="26">
        <f>IFERROR(+VLOOKUP("LDDAF2"&amp;A365,'Main File'!A:O,8,0),0)</f>
        <v>0</v>
      </c>
      <c r="E365" s="26">
        <f>IFERROR(+VLOOKUP("LDDAF2"&amp;A365,'Main File'!A:O,9,0),0)</f>
        <v>0</v>
      </c>
      <c r="F365" s="26">
        <f>IFERROR(+VLOOKUP("LDDAF2"&amp;A365,'Main File'!A:O,10,0),0)</f>
        <v>0</v>
      </c>
      <c r="G365" s="26">
        <f>IFERROR(+VLOOKUP("LDDAF2"&amp;A365,'Main File'!A:O,11,0),0)</f>
        <v>0</v>
      </c>
      <c r="H365" s="26">
        <f>IFERROR(+VLOOKUP("LDDAF2"&amp;A365,'Main File'!A:O,12,0),0)</f>
        <v>0</v>
      </c>
      <c r="I365" s="26">
        <f>IFERROR(+VLOOKUP("LDDAF2"&amp;A365,'Main File'!A:O,13,0),0)</f>
        <v>0</v>
      </c>
      <c r="J365" s="26">
        <f>IFERROR(+VLOOKUP("LDDAF2"&amp;A365,'Main File'!A:O,14,0),0)</f>
        <v>0</v>
      </c>
      <c r="K365" s="26">
        <f>IFERROR(+VLOOKUP("LDDAF2"&amp;A365,'Main File'!A:O,15,0),0)</f>
        <v>0</v>
      </c>
    </row>
    <row r="366" spans="1:11" x14ac:dyDescent="0.25">
      <c r="A366" s="9">
        <f t="shared" si="5"/>
        <v>43553</v>
      </c>
      <c r="B366" s="26">
        <f>IFERROR(+VLOOKUP("LDDAF2"&amp;A366,'Main File'!A:O,6,0),0)</f>
        <v>0</v>
      </c>
      <c r="C366" s="26">
        <f>IFERROR(+VLOOKUP("LDDAF2"&amp;A366,'Main File'!A:O,7,0),0)</f>
        <v>0</v>
      </c>
      <c r="D366" s="26">
        <f>IFERROR(+VLOOKUP("LDDAF2"&amp;A366,'Main File'!A:O,8,0),0)</f>
        <v>0</v>
      </c>
      <c r="E366" s="26">
        <f>IFERROR(+VLOOKUP("LDDAF2"&amp;A366,'Main File'!A:O,9,0),0)</f>
        <v>0</v>
      </c>
      <c r="F366" s="26">
        <f>IFERROR(+VLOOKUP("LDDAF2"&amp;A366,'Main File'!A:O,10,0),0)</f>
        <v>0</v>
      </c>
      <c r="G366" s="26">
        <f>IFERROR(+VLOOKUP("LDDAF2"&amp;A366,'Main File'!A:O,11,0),0)</f>
        <v>0</v>
      </c>
      <c r="H366" s="26">
        <f>IFERROR(+VLOOKUP("LDDAF2"&amp;A366,'Main File'!A:O,12,0),0)</f>
        <v>0</v>
      </c>
      <c r="I366" s="26">
        <f>IFERROR(+VLOOKUP("LDDAF2"&amp;A366,'Main File'!A:O,13,0),0)</f>
        <v>0</v>
      </c>
      <c r="J366" s="26">
        <f>IFERROR(+VLOOKUP("LDDAF2"&amp;A366,'Main File'!A:O,14,0),0)</f>
        <v>0</v>
      </c>
      <c r="K366" s="26">
        <f>IFERROR(+VLOOKUP("LDDAF2"&amp;A366,'Main File'!A:O,15,0),0)</f>
        <v>0</v>
      </c>
    </row>
    <row r="367" spans="1:11" x14ac:dyDescent="0.25">
      <c r="A367" s="9">
        <f t="shared" si="5"/>
        <v>43554</v>
      </c>
      <c r="B367" s="26">
        <f>IFERROR(+VLOOKUP("LDDAF2"&amp;A367,'Main File'!A:O,6,0),0)</f>
        <v>0</v>
      </c>
      <c r="C367" s="26">
        <f>IFERROR(+VLOOKUP("LDDAF2"&amp;A367,'Main File'!A:O,7,0),0)</f>
        <v>0</v>
      </c>
      <c r="D367" s="26">
        <f>IFERROR(+VLOOKUP("LDDAF2"&amp;A367,'Main File'!A:O,8,0),0)</f>
        <v>0</v>
      </c>
      <c r="E367" s="26">
        <f>IFERROR(+VLOOKUP("LDDAF2"&amp;A367,'Main File'!A:O,9,0),0)</f>
        <v>0</v>
      </c>
      <c r="F367" s="26">
        <f>IFERROR(+VLOOKUP("LDDAF2"&amp;A367,'Main File'!A:O,10,0),0)</f>
        <v>0</v>
      </c>
      <c r="G367" s="26">
        <f>IFERROR(+VLOOKUP("LDDAF2"&amp;A367,'Main File'!A:O,11,0),0)</f>
        <v>0</v>
      </c>
      <c r="H367" s="26">
        <f>IFERROR(+VLOOKUP("LDDAF2"&amp;A367,'Main File'!A:O,12,0),0)</f>
        <v>0</v>
      </c>
      <c r="I367" s="26">
        <f>IFERROR(+VLOOKUP("LDDAF2"&amp;A367,'Main File'!A:O,13,0),0)</f>
        <v>0</v>
      </c>
      <c r="J367" s="26">
        <f>IFERROR(+VLOOKUP("LDDAF2"&amp;A367,'Main File'!A:O,14,0),0)</f>
        <v>0</v>
      </c>
      <c r="K367" s="26">
        <f>IFERROR(+VLOOKUP("LDDAF2"&amp;A367,'Main File'!A:O,15,0),0)</f>
        <v>0</v>
      </c>
    </row>
    <row r="368" spans="1:11" x14ac:dyDescent="0.25">
      <c r="A368" s="9">
        <f t="shared" si="5"/>
        <v>43555</v>
      </c>
      <c r="B368" s="26">
        <f>IFERROR(+VLOOKUP("LDDAF2"&amp;A368,'Main File'!A:O,6,0),0)</f>
        <v>0</v>
      </c>
      <c r="C368" s="26">
        <f>IFERROR(+VLOOKUP("LDDAF2"&amp;A368,'Main File'!A:O,7,0),0)</f>
        <v>0</v>
      </c>
      <c r="D368" s="26">
        <f>IFERROR(+VLOOKUP("LDDAF2"&amp;A368,'Main File'!A:O,8,0),0)</f>
        <v>0</v>
      </c>
      <c r="E368" s="26">
        <f>IFERROR(+VLOOKUP("LDDAF2"&amp;A368,'Main File'!A:O,9,0),0)</f>
        <v>0</v>
      </c>
      <c r="F368" s="26">
        <f>IFERROR(+VLOOKUP("LDDAF2"&amp;A368,'Main File'!A:O,10,0),0)</f>
        <v>0</v>
      </c>
      <c r="G368" s="26">
        <f>IFERROR(+VLOOKUP("LDDAF2"&amp;A368,'Main File'!A:O,11,0),0)</f>
        <v>0</v>
      </c>
      <c r="H368" s="26">
        <f>IFERROR(+VLOOKUP("LDDAF2"&amp;A368,'Main File'!A:O,12,0),0)</f>
        <v>0</v>
      </c>
      <c r="I368" s="26">
        <f>IFERROR(+VLOOKUP("LDDAF2"&amp;A368,'Main File'!A:O,13,0),0)</f>
        <v>0</v>
      </c>
      <c r="J368" s="26">
        <f>IFERROR(+VLOOKUP("LDDAF2"&amp;A368,'Main File'!A:O,14,0),0)</f>
        <v>0</v>
      </c>
      <c r="K368" s="26">
        <f>IFERROR(+VLOOKUP("LDDAF2"&amp;A368,'Main File'!A:O,15,0),0)</f>
        <v>0</v>
      </c>
    </row>
    <row r="369" spans="1:11" x14ac:dyDescent="0.25">
      <c r="A369" s="9"/>
      <c r="B369" s="14"/>
      <c r="C369" s="14"/>
      <c r="D369" s="14"/>
      <c r="E369" s="14"/>
      <c r="F369" s="14"/>
      <c r="G369" s="14"/>
      <c r="H369" s="14"/>
      <c r="I369" s="14"/>
      <c r="J369" s="14"/>
      <c r="K369" s="14"/>
    </row>
    <row r="370" spans="1:11" x14ac:dyDescent="0.25">
      <c r="A370" s="10" t="s">
        <v>84</v>
      </c>
      <c r="B370" s="16"/>
      <c r="C370" s="16"/>
      <c r="D370" s="16"/>
      <c r="E370" s="16"/>
      <c r="F370" s="16"/>
      <c r="G370" s="16"/>
      <c r="H370" s="16"/>
      <c r="I370" s="16"/>
      <c r="J370" s="16"/>
      <c r="K370" s="17"/>
    </row>
    <row r="371" spans="1:11" x14ac:dyDescent="0.25">
      <c r="A371" s="11" t="s">
        <v>85</v>
      </c>
      <c r="B371" s="18"/>
      <c r="C371" s="18"/>
      <c r="D371" s="18"/>
      <c r="E371" s="18"/>
      <c r="F371" s="18"/>
      <c r="G371" s="18"/>
      <c r="H371" s="18"/>
      <c r="I371" s="18"/>
      <c r="J371" s="18"/>
      <c r="K371" s="19"/>
    </row>
    <row r="372" spans="1:11" x14ac:dyDescent="0.25">
      <c r="A372" s="11" t="s">
        <v>86</v>
      </c>
      <c r="B372" s="18"/>
      <c r="C372" s="18"/>
      <c r="D372" s="18"/>
      <c r="E372" s="18"/>
      <c r="F372" s="18"/>
      <c r="G372" s="18"/>
      <c r="H372" s="18"/>
      <c r="I372" s="18"/>
      <c r="J372" s="18"/>
      <c r="K372" s="19"/>
    </row>
    <row r="373" spans="1:11" x14ac:dyDescent="0.25">
      <c r="A373" s="11" t="s">
        <v>87</v>
      </c>
      <c r="B373" s="18"/>
      <c r="C373" s="18"/>
      <c r="D373" s="18"/>
      <c r="E373" s="18"/>
      <c r="F373" s="18"/>
      <c r="G373" s="18"/>
      <c r="H373" s="18"/>
      <c r="I373" s="18"/>
      <c r="J373" s="18"/>
      <c r="K373" s="19"/>
    </row>
    <row r="374" spans="1:11" x14ac:dyDescent="0.25">
      <c r="A374" s="11" t="s">
        <v>88</v>
      </c>
      <c r="B374" s="18"/>
      <c r="C374" s="18"/>
      <c r="D374" s="18"/>
      <c r="E374" s="18"/>
      <c r="F374" s="18"/>
      <c r="G374" s="18"/>
      <c r="H374" s="18"/>
      <c r="I374" s="18"/>
      <c r="J374" s="18"/>
      <c r="K374" s="19"/>
    </row>
    <row r="375" spans="1:11" x14ac:dyDescent="0.25">
      <c r="A375" s="12" t="s">
        <v>89</v>
      </c>
      <c r="B375" s="20"/>
      <c r="C375" s="20"/>
      <c r="D375" s="20"/>
      <c r="E375" s="20"/>
      <c r="F375" s="20"/>
      <c r="G375" s="20"/>
      <c r="H375" s="20"/>
      <c r="I375" s="20"/>
      <c r="J375" s="20"/>
      <c r="K375" s="21"/>
    </row>
  </sheetData>
  <mergeCells count="3">
    <mergeCell ref="A1:K1"/>
    <mergeCell ref="B2:F2"/>
    <mergeCell ref="G2:K2"/>
  </mergeCells>
  <hyperlinks>
    <hyperlink ref="N1" location="index!A1" display="Go to Index" xr:uid="{52E7EC48-2A02-4A2E-A389-52298BD1283C}"/>
  </hyperlinks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DBDB15-8C01-4DB1-B004-9585518CF443}">
  <dimension ref="A1:N375"/>
  <sheetViews>
    <sheetView workbookViewId="0">
      <pane xSplit="1" ySplit="3" topLeftCell="B34" activePane="bottomRight" state="frozen"/>
      <selection pane="topRight" activeCell="B1" sqref="B1"/>
      <selection pane="bottomLeft" activeCell="A4" sqref="A4"/>
      <selection pane="bottomRight" activeCell="B368" sqref="B34:K368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Dual Advantage Fixed Term Plan-Series 3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IFERROR(+VLOOKUP("LDDAF3"&amp;A4,'Main File'!A:O,6,0),0)</f>
        <v>2.2500871557636675</v>
      </c>
      <c r="C4" s="26">
        <f>IFERROR(+VLOOKUP("LDDAF3"&amp;A4,'Main File'!A:O,7,0),0)</f>
        <v>0</v>
      </c>
      <c r="D4" s="26">
        <f>IFERROR(+VLOOKUP("LDDAF3"&amp;A4,'Main File'!A:O,8,0),0)</f>
        <v>0</v>
      </c>
      <c r="E4" s="26">
        <f>IFERROR(+VLOOKUP("LDDAF3"&amp;A4,'Main File'!A:O,9,0),0)</f>
        <v>0.19621437381966855</v>
      </c>
      <c r="F4" s="26">
        <f>IFERROR(+VLOOKUP("LDDAF3"&amp;A4,'Main File'!A:O,10,0),0)</f>
        <v>2.4463015295833359</v>
      </c>
      <c r="G4" s="26">
        <f>IFERROR(+VLOOKUP("LDDAF3"&amp;A4,'Main File'!A:O,11,0),0)</f>
        <v>1.2300153845947899</v>
      </c>
      <c r="H4" s="26">
        <f>IFERROR(+VLOOKUP("LDDAF3"&amp;A4,'Main File'!A:O,12,0),0)</f>
        <v>0</v>
      </c>
      <c r="I4" s="26">
        <f>IFERROR(+VLOOKUP("LDDAF3"&amp;A4,'Main File'!A:O,13,0),0)</f>
        <v>0</v>
      </c>
      <c r="J4" s="26">
        <f>IFERROR(+VLOOKUP("LDDAF3"&amp;A4,'Main File'!A:O,14,0),0)</f>
        <v>0.19620540275363724</v>
      </c>
      <c r="K4" s="26">
        <f>IFERROR(+VLOOKUP("LDDAF3"&amp;A4,'Main File'!A:O,15,0),0)</f>
        <v>1.4262207873484272</v>
      </c>
    </row>
    <row r="5" spans="1:14" x14ac:dyDescent="0.25">
      <c r="A5" s="9">
        <f>A4+1</f>
        <v>43192</v>
      </c>
      <c r="B5" s="26">
        <f>IFERROR(+VLOOKUP("LDDAF3"&amp;A5,'Main File'!A:O,6,0),0)</f>
        <v>2.2500894033024625</v>
      </c>
      <c r="C5" s="26">
        <f>IFERROR(+VLOOKUP("LDDAF3"&amp;A5,'Main File'!A:O,7,0),0)</f>
        <v>0</v>
      </c>
      <c r="D5" s="26">
        <f>IFERROR(+VLOOKUP("LDDAF3"&amp;A5,'Main File'!A:O,8,0),0)</f>
        <v>0</v>
      </c>
      <c r="E5" s="26">
        <f>IFERROR(+VLOOKUP("LDDAF3"&amp;A5,'Main File'!A:O,9,0),0)</f>
        <v>0.19621173656057639</v>
      </c>
      <c r="F5" s="26">
        <f>IFERROR(+VLOOKUP("LDDAF3"&amp;A5,'Main File'!A:O,10,0),0)</f>
        <v>2.446301139863039</v>
      </c>
      <c r="G5" s="26">
        <f>IFERROR(+VLOOKUP("LDDAF3"&amp;A5,'Main File'!A:O,11,0),0)</f>
        <v>1.2300174953553322</v>
      </c>
      <c r="H5" s="26">
        <f>IFERROR(+VLOOKUP("LDDAF3"&amp;A5,'Main File'!A:O,12,0),0)</f>
        <v>0</v>
      </c>
      <c r="I5" s="26">
        <f>IFERROR(+VLOOKUP("LDDAF3"&amp;A5,'Main File'!A:O,13,0),0)</f>
        <v>0</v>
      </c>
      <c r="J5" s="26">
        <f>IFERROR(+VLOOKUP("LDDAF3"&amp;A5,'Main File'!A:O,14,0),0)</f>
        <v>0.19621232020346938</v>
      </c>
      <c r="K5" s="26">
        <f>IFERROR(+VLOOKUP("LDDAF3"&amp;A5,'Main File'!A:O,15,0),0)</f>
        <v>1.4262298155588016</v>
      </c>
    </row>
    <row r="6" spans="1:14" x14ac:dyDescent="0.25">
      <c r="A6" s="9">
        <f>+A5+1</f>
        <v>43193</v>
      </c>
      <c r="B6" s="26">
        <f>IFERROR(+VLOOKUP("LDDAF3"&amp;A6,'Main File'!A:O,6,0),0)</f>
        <v>2.2500885334834995</v>
      </c>
      <c r="C6" s="26">
        <f>IFERROR(+VLOOKUP("LDDAF3"&amp;A6,'Main File'!A:O,7,0),0)</f>
        <v>0</v>
      </c>
      <c r="D6" s="26">
        <f>IFERROR(+VLOOKUP("LDDAF3"&amp;A6,'Main File'!A:O,8,0),0)</f>
        <v>0</v>
      </c>
      <c r="E6" s="26">
        <f>IFERROR(+VLOOKUP("LDDAF3"&amp;A6,'Main File'!A:O,9,0),0)</f>
        <v>0.19621306043461059</v>
      </c>
      <c r="F6" s="26">
        <f>IFERROR(+VLOOKUP("LDDAF3"&amp;A6,'Main File'!A:O,10,0),0)</f>
        <v>2.4463015939181099</v>
      </c>
      <c r="G6" s="26">
        <f>IFERROR(+VLOOKUP("LDDAF3"&amp;A6,'Main File'!A:O,11,0),0)</f>
        <v>1.2300165399685048</v>
      </c>
      <c r="H6" s="26">
        <f>IFERROR(+VLOOKUP("LDDAF3"&amp;A6,'Main File'!A:O,12,0),0)</f>
        <v>0</v>
      </c>
      <c r="I6" s="26">
        <f>IFERROR(+VLOOKUP("LDDAF3"&amp;A6,'Main File'!A:O,13,0),0)</f>
        <v>0</v>
      </c>
      <c r="J6" s="26">
        <f>IFERROR(+VLOOKUP("LDDAF3"&amp;A6,'Main File'!A:O,14,0),0)</f>
        <v>0.19620872995561303</v>
      </c>
      <c r="K6" s="26">
        <f>IFERROR(+VLOOKUP("LDDAF3"&amp;A6,'Main File'!A:O,15,0),0)</f>
        <v>1.4262252699241178</v>
      </c>
    </row>
    <row r="7" spans="1:14" x14ac:dyDescent="0.25">
      <c r="A7" s="9">
        <f t="shared" ref="A7:A70" si="0">+A6+1</f>
        <v>43194</v>
      </c>
      <c r="B7" s="26">
        <f>IFERROR(+VLOOKUP("LDDAF3"&amp;A7,'Main File'!A:O,6,0),0)</f>
        <v>2.2500881800273702</v>
      </c>
      <c r="C7" s="26">
        <f>IFERROR(+VLOOKUP("LDDAF3"&amp;A7,'Main File'!A:O,7,0),0)</f>
        <v>0</v>
      </c>
      <c r="D7" s="26">
        <f>IFERROR(+VLOOKUP("LDDAF3"&amp;A7,'Main File'!A:O,8,0),0)</f>
        <v>0</v>
      </c>
      <c r="E7" s="26">
        <f>IFERROR(+VLOOKUP("LDDAF3"&amp;A7,'Main File'!A:O,9,0),0)</f>
        <v>0.19621207975016186</v>
      </c>
      <c r="F7" s="26">
        <f>IFERROR(+VLOOKUP("LDDAF3"&amp;A7,'Main File'!A:O,10,0),0)</f>
        <v>2.4463002597775318</v>
      </c>
      <c r="G7" s="26">
        <f>IFERROR(+VLOOKUP("LDDAF3"&amp;A7,'Main File'!A:O,11,0),0)</f>
        <v>1.2300128861178161</v>
      </c>
      <c r="H7" s="26">
        <f>IFERROR(+VLOOKUP("LDDAF3"&amp;A7,'Main File'!A:O,12,0),0)</f>
        <v>0</v>
      </c>
      <c r="I7" s="26">
        <f>IFERROR(+VLOOKUP("LDDAF3"&amp;A7,'Main File'!A:O,13,0),0)</f>
        <v>0</v>
      </c>
      <c r="J7" s="26">
        <f>IFERROR(+VLOOKUP("LDDAF3"&amp;A7,'Main File'!A:O,14,0),0)</f>
        <v>0.19621275156268453</v>
      </c>
      <c r="K7" s="26">
        <f>IFERROR(+VLOOKUP("LDDAF3"&amp;A7,'Main File'!A:O,15,0),0)</f>
        <v>1.4262256376805007</v>
      </c>
    </row>
    <row r="8" spans="1:14" x14ac:dyDescent="0.25">
      <c r="A8" s="9">
        <f t="shared" si="0"/>
        <v>43195</v>
      </c>
      <c r="B8" s="26">
        <f>IFERROR(+VLOOKUP("LDDAF3"&amp;A8,'Main File'!A:O,6,0),0)</f>
        <v>2.2500853288695777</v>
      </c>
      <c r="C8" s="26">
        <f>IFERROR(+VLOOKUP("LDDAF3"&amp;A8,'Main File'!A:O,7,0),0)</f>
        <v>0</v>
      </c>
      <c r="D8" s="26">
        <f>IFERROR(+VLOOKUP("LDDAF3"&amp;A8,'Main File'!A:O,8,0),0)</f>
        <v>0</v>
      </c>
      <c r="E8" s="26">
        <f>IFERROR(+VLOOKUP("LDDAF3"&amp;A8,'Main File'!A:O,9,0),0)</f>
        <v>0.1962160972833801</v>
      </c>
      <c r="F8" s="26">
        <f>IFERROR(+VLOOKUP("LDDAF3"&amp;A8,'Main File'!A:O,10,0),0)</f>
        <v>2.4463014261529579</v>
      </c>
      <c r="G8" s="26">
        <f>IFERROR(+VLOOKUP("LDDAF3"&amp;A8,'Main File'!A:O,11,0),0)</f>
        <v>1.230015823355215</v>
      </c>
      <c r="H8" s="26">
        <f>IFERROR(+VLOOKUP("LDDAF3"&amp;A8,'Main File'!A:O,12,0),0)</f>
        <v>0</v>
      </c>
      <c r="I8" s="26">
        <f>IFERROR(+VLOOKUP("LDDAF3"&amp;A8,'Main File'!A:O,13,0),0)</f>
        <v>0</v>
      </c>
      <c r="J8" s="26">
        <f>IFERROR(+VLOOKUP("LDDAF3"&amp;A8,'Main File'!A:O,14,0),0)</f>
        <v>0.19620361023179161</v>
      </c>
      <c r="K8" s="26">
        <f>IFERROR(+VLOOKUP("LDDAF3"&amp;A8,'Main File'!A:O,15,0),0)</f>
        <v>1.4262194335870066</v>
      </c>
    </row>
    <row r="9" spans="1:14" x14ac:dyDescent="0.25">
      <c r="A9" s="9">
        <f t="shared" si="0"/>
        <v>43196</v>
      </c>
      <c r="B9" s="26">
        <f>IFERROR(+VLOOKUP("LDDAF3"&amp;A9,'Main File'!A:O,6,0),0)</f>
        <v>2.2500839284832819</v>
      </c>
      <c r="C9" s="26">
        <f>IFERROR(+VLOOKUP("LDDAF3"&amp;A9,'Main File'!A:O,7,0),0)</f>
        <v>0</v>
      </c>
      <c r="D9" s="26">
        <f>IFERROR(+VLOOKUP("LDDAF3"&amp;A9,'Main File'!A:O,8,0),0)</f>
        <v>0</v>
      </c>
      <c r="E9" s="26">
        <f>IFERROR(+VLOOKUP("LDDAF3"&amp;A9,'Main File'!A:O,9,0),0)</f>
        <v>0.19621533125949953</v>
      </c>
      <c r="F9" s="26">
        <f>IFERROR(+VLOOKUP("LDDAF3"&amp;A9,'Main File'!A:O,10,0),0)</f>
        <v>2.4462992597427813</v>
      </c>
      <c r="G9" s="26">
        <f>IFERROR(+VLOOKUP("LDDAF3"&amp;A9,'Main File'!A:O,11,0),0)</f>
        <v>1.2300258267622459</v>
      </c>
      <c r="H9" s="26">
        <f>IFERROR(+VLOOKUP("LDDAF3"&amp;A9,'Main File'!A:O,12,0),0)</f>
        <v>0</v>
      </c>
      <c r="I9" s="26">
        <f>IFERROR(+VLOOKUP("LDDAF3"&amp;A9,'Main File'!A:O,13,0),0)</f>
        <v>0</v>
      </c>
      <c r="J9" s="26">
        <f>IFERROR(+VLOOKUP("LDDAF3"&amp;A9,'Main File'!A:O,14,0),0)</f>
        <v>0.19620146225757434</v>
      </c>
      <c r="K9" s="26">
        <f>IFERROR(+VLOOKUP("LDDAF3"&amp;A9,'Main File'!A:O,15,0),0)</f>
        <v>1.4262272890198202</v>
      </c>
    </row>
    <row r="10" spans="1:14" x14ac:dyDescent="0.25">
      <c r="A10" s="9">
        <f t="shared" si="0"/>
        <v>43197</v>
      </c>
      <c r="B10" s="26">
        <f>IFERROR(+VLOOKUP("LDDAF3"&amp;A10,'Main File'!A:O,6,0),0)</f>
        <v>2.2500847945909204</v>
      </c>
      <c r="C10" s="26">
        <f>IFERROR(+VLOOKUP("LDDAF3"&amp;A10,'Main File'!A:O,7,0),0)</f>
        <v>0</v>
      </c>
      <c r="D10" s="26">
        <f>IFERROR(+VLOOKUP("LDDAF3"&amp;A10,'Main File'!A:O,8,0),0)</f>
        <v>0</v>
      </c>
      <c r="E10" s="26">
        <f>IFERROR(+VLOOKUP("LDDAF3"&amp;A10,'Main File'!A:O,9,0),0)</f>
        <v>0.19621279755141419</v>
      </c>
      <c r="F10" s="26">
        <f>IFERROR(+VLOOKUP("LDDAF3"&amp;A10,'Main File'!A:O,10,0),0)</f>
        <v>2.4462975921423347</v>
      </c>
      <c r="G10" s="26">
        <f>IFERROR(+VLOOKUP("LDDAF3"&amp;A10,'Main File'!A:O,11,0),0)</f>
        <v>1.2300227051595618</v>
      </c>
      <c r="H10" s="26">
        <f>IFERROR(+VLOOKUP("LDDAF3"&amp;A10,'Main File'!A:O,12,0),0)</f>
        <v>0</v>
      </c>
      <c r="I10" s="26">
        <f>IFERROR(+VLOOKUP("LDDAF3"&amp;A10,'Main File'!A:O,13,0),0)</f>
        <v>0</v>
      </c>
      <c r="J10" s="26">
        <f>IFERROR(+VLOOKUP("LDDAF3"&amp;A10,'Main File'!A:O,14,0),0)</f>
        <v>0.19620935730092987</v>
      </c>
      <c r="K10" s="26">
        <f>IFERROR(+VLOOKUP("LDDAF3"&amp;A10,'Main File'!A:O,15,0),0)</f>
        <v>1.4262320624604916</v>
      </c>
    </row>
    <row r="11" spans="1:14" x14ac:dyDescent="0.25">
      <c r="A11" s="9">
        <f t="shared" si="0"/>
        <v>43198</v>
      </c>
      <c r="B11" s="26">
        <f>IFERROR(+VLOOKUP("LDDAF3"&amp;A11,'Main File'!A:O,6,0),0)</f>
        <v>2.2500878190061977</v>
      </c>
      <c r="C11" s="26">
        <f>IFERROR(+VLOOKUP("LDDAF3"&amp;A11,'Main File'!A:O,7,0),0)</f>
        <v>0</v>
      </c>
      <c r="D11" s="26">
        <f>IFERROR(+VLOOKUP("LDDAF3"&amp;A11,'Main File'!A:O,8,0),0)</f>
        <v>0</v>
      </c>
      <c r="E11" s="26">
        <f>IFERROR(+VLOOKUP("LDDAF3"&amp;A11,'Main File'!A:O,9,0),0)</f>
        <v>0.19621481096487947</v>
      </c>
      <c r="F11" s="26">
        <f>IFERROR(+VLOOKUP("LDDAF3"&amp;A11,'Main File'!A:O,10,0),0)</f>
        <v>2.4463026299710773</v>
      </c>
      <c r="G11" s="26">
        <f>IFERROR(+VLOOKUP("LDDAF3"&amp;A11,'Main File'!A:O,11,0),0)</f>
        <v>1.2300153419889941</v>
      </c>
      <c r="H11" s="26">
        <f>IFERROR(+VLOOKUP("LDDAF3"&amp;A11,'Main File'!A:O,12,0),0)</f>
        <v>0</v>
      </c>
      <c r="I11" s="26">
        <f>IFERROR(+VLOOKUP("LDDAF3"&amp;A11,'Main File'!A:O,13,0),0)</f>
        <v>0</v>
      </c>
      <c r="J11" s="26">
        <f>IFERROR(+VLOOKUP("LDDAF3"&amp;A11,'Main File'!A:O,14,0),0)</f>
        <v>0.19620055725155799</v>
      </c>
      <c r="K11" s="26">
        <f>IFERROR(+VLOOKUP("LDDAF3"&amp;A11,'Main File'!A:O,15,0),0)</f>
        <v>1.426215899240552</v>
      </c>
    </row>
    <row r="12" spans="1:14" x14ac:dyDescent="0.25">
      <c r="A12" s="9">
        <f t="shared" si="0"/>
        <v>43199</v>
      </c>
      <c r="B12" s="26">
        <f>IFERROR(+VLOOKUP("LDDAF3"&amp;A12,'Main File'!A:O,6,0),0)</f>
        <v>2.2500855190000872</v>
      </c>
      <c r="C12" s="26">
        <f>IFERROR(+VLOOKUP("LDDAF3"&amp;A12,'Main File'!A:O,7,0),0)</f>
        <v>0</v>
      </c>
      <c r="D12" s="26">
        <f>IFERROR(+VLOOKUP("LDDAF3"&amp;A12,'Main File'!A:O,8,0),0)</f>
        <v>0</v>
      </c>
      <c r="E12" s="26">
        <f>IFERROR(+VLOOKUP("LDDAF3"&amp;A12,'Main File'!A:O,9,0),0)</f>
        <v>0.19621662615605767</v>
      </c>
      <c r="F12" s="26">
        <f>IFERROR(+VLOOKUP("LDDAF3"&amp;A12,'Main File'!A:O,10,0),0)</f>
        <v>2.4463021451561451</v>
      </c>
      <c r="G12" s="26">
        <f>IFERROR(+VLOOKUP("LDDAF3"&amp;A12,'Main File'!A:O,11,0),0)</f>
        <v>1.2300204270002908</v>
      </c>
      <c r="H12" s="26">
        <f>IFERROR(+VLOOKUP("LDDAF3"&amp;A12,'Main File'!A:O,12,0),0)</f>
        <v>0</v>
      </c>
      <c r="I12" s="26">
        <f>IFERROR(+VLOOKUP("LDDAF3"&amp;A12,'Main File'!A:O,13,0),0)</f>
        <v>0</v>
      </c>
      <c r="J12" s="26">
        <f>IFERROR(+VLOOKUP("LDDAF3"&amp;A12,'Main File'!A:O,14,0),0)</f>
        <v>0.19620218072312376</v>
      </c>
      <c r="K12" s="26">
        <f>IFERROR(+VLOOKUP("LDDAF3"&amp;A12,'Main File'!A:O,15,0),0)</f>
        <v>1.4262226077234146</v>
      </c>
    </row>
    <row r="13" spans="1:14" x14ac:dyDescent="0.25">
      <c r="A13" s="9">
        <f t="shared" si="0"/>
        <v>43200</v>
      </c>
      <c r="B13" s="26">
        <f>IFERROR(+VLOOKUP("LDDAF3"&amp;A13,'Main File'!A:O,6,0),0)</f>
        <v>2.2500889381233238</v>
      </c>
      <c r="C13" s="26">
        <f>IFERROR(+VLOOKUP("LDDAF3"&amp;A13,'Main File'!A:O,7,0),0)</f>
        <v>0</v>
      </c>
      <c r="D13" s="26">
        <f>IFERROR(+VLOOKUP("LDDAF3"&amp;A13,'Main File'!A:O,8,0),0)</f>
        <v>0</v>
      </c>
      <c r="E13" s="26">
        <f>IFERROR(+VLOOKUP("LDDAF3"&amp;A13,'Main File'!A:O,9,0),0)</f>
        <v>0.19621406142542405</v>
      </c>
      <c r="F13" s="26">
        <f>IFERROR(+VLOOKUP("LDDAF3"&amp;A13,'Main File'!A:O,10,0),0)</f>
        <v>2.446302999548748</v>
      </c>
      <c r="G13" s="26">
        <f>IFERROR(+VLOOKUP("LDDAF3"&amp;A13,'Main File'!A:O,11,0),0)</f>
        <v>1.2300195934413898</v>
      </c>
      <c r="H13" s="26">
        <f>IFERROR(+VLOOKUP("LDDAF3"&amp;A13,'Main File'!A:O,12,0),0)</f>
        <v>0</v>
      </c>
      <c r="I13" s="26">
        <f>IFERROR(+VLOOKUP("LDDAF3"&amp;A13,'Main File'!A:O,13,0),0)</f>
        <v>0</v>
      </c>
      <c r="J13" s="26">
        <f>IFERROR(+VLOOKUP("LDDAF3"&amp;A13,'Main File'!A:O,14,0),0)</f>
        <v>0.1962028092015026</v>
      </c>
      <c r="K13" s="26">
        <f>IFERROR(+VLOOKUP("LDDAF3"&amp;A13,'Main File'!A:O,15,0),0)</f>
        <v>1.4262224026428925</v>
      </c>
    </row>
    <row r="14" spans="1:14" x14ac:dyDescent="0.25">
      <c r="A14" s="9">
        <f t="shared" si="0"/>
        <v>43201</v>
      </c>
      <c r="B14" s="26">
        <f>IFERROR(+VLOOKUP("LDDAF3"&amp;A14,'Main File'!A:O,6,0),0)</f>
        <v>2.2500903076500784</v>
      </c>
      <c r="C14" s="26">
        <f>IFERROR(+VLOOKUP("LDDAF3"&amp;A14,'Main File'!A:O,7,0),0)</f>
        <v>0</v>
      </c>
      <c r="D14" s="26">
        <f>IFERROR(+VLOOKUP("LDDAF3"&amp;A14,'Main File'!A:O,8,0),0)</f>
        <v>0</v>
      </c>
      <c r="E14" s="26">
        <f>IFERROR(+VLOOKUP("LDDAF3"&amp;A14,'Main File'!A:O,9,0),0)</f>
        <v>0.19621290317996887</v>
      </c>
      <c r="F14" s="26">
        <f>IFERROR(+VLOOKUP("LDDAF3"&amp;A14,'Main File'!A:O,10,0),0)</f>
        <v>2.4463032108300471</v>
      </c>
      <c r="G14" s="26">
        <f>IFERROR(+VLOOKUP("LDDAF3"&amp;A14,'Main File'!A:O,11,0),0)</f>
        <v>1.2300155427441843</v>
      </c>
      <c r="H14" s="26">
        <f>IFERROR(+VLOOKUP("LDDAF3"&amp;A14,'Main File'!A:O,12,0),0)</f>
        <v>0</v>
      </c>
      <c r="I14" s="26">
        <f>IFERROR(+VLOOKUP("LDDAF3"&amp;A14,'Main File'!A:O,13,0),0)</f>
        <v>0</v>
      </c>
      <c r="J14" s="26">
        <f>IFERROR(+VLOOKUP("LDDAF3"&amp;A14,'Main File'!A:O,14,0),0)</f>
        <v>0.19620593438981318</v>
      </c>
      <c r="K14" s="26">
        <f>IFERROR(+VLOOKUP("LDDAF3"&amp;A14,'Main File'!A:O,15,0),0)</f>
        <v>1.4262214771339976</v>
      </c>
    </row>
    <row r="15" spans="1:14" x14ac:dyDescent="0.25">
      <c r="A15" s="9">
        <f t="shared" si="0"/>
        <v>43202</v>
      </c>
      <c r="B15" s="26">
        <f>IFERROR(+VLOOKUP("LDDAF3"&amp;A15,'Main File'!A:O,6,0),0)</f>
        <v>2.2500845334545261</v>
      </c>
      <c r="C15" s="26">
        <f>IFERROR(+VLOOKUP("LDDAF3"&amp;A15,'Main File'!A:O,7,0),0)</f>
        <v>0</v>
      </c>
      <c r="D15" s="26">
        <f>IFERROR(+VLOOKUP("LDDAF3"&amp;A15,'Main File'!A:O,8,0),0)</f>
        <v>0</v>
      </c>
      <c r="E15" s="26">
        <f>IFERROR(+VLOOKUP("LDDAF3"&amp;A15,'Main File'!A:O,9,0),0)</f>
        <v>0.19621732246181003</v>
      </c>
      <c r="F15" s="26">
        <f>IFERROR(+VLOOKUP("LDDAF3"&amp;A15,'Main File'!A:O,10,0),0)</f>
        <v>2.4463018559163361</v>
      </c>
      <c r="G15" s="26">
        <f>IFERROR(+VLOOKUP("LDDAF3"&amp;A15,'Main File'!A:O,11,0),0)</f>
        <v>1.2300225751835885</v>
      </c>
      <c r="H15" s="26">
        <f>IFERROR(+VLOOKUP("LDDAF3"&amp;A15,'Main File'!A:O,12,0),0)</f>
        <v>0</v>
      </c>
      <c r="I15" s="26">
        <f>IFERROR(+VLOOKUP("LDDAF3"&amp;A15,'Main File'!A:O,13,0),0)</f>
        <v>0</v>
      </c>
      <c r="J15" s="26">
        <f>IFERROR(+VLOOKUP("LDDAF3"&amp;A15,'Main File'!A:O,14,0),0)</f>
        <v>0.1962040995031146</v>
      </c>
      <c r="K15" s="26">
        <f>IFERROR(+VLOOKUP("LDDAF3"&amp;A15,'Main File'!A:O,15,0),0)</f>
        <v>1.4262266746867032</v>
      </c>
    </row>
    <row r="16" spans="1:14" x14ac:dyDescent="0.25">
      <c r="A16" s="9">
        <f t="shared" si="0"/>
        <v>43203</v>
      </c>
      <c r="B16" s="26">
        <f>IFERROR(+VLOOKUP("LDDAF3"&amp;A16,'Main File'!A:O,6,0),0)</f>
        <v>2.2500878826176356</v>
      </c>
      <c r="C16" s="26">
        <f>IFERROR(+VLOOKUP("LDDAF3"&amp;A16,'Main File'!A:O,7,0),0)</f>
        <v>0</v>
      </c>
      <c r="D16" s="26">
        <f>IFERROR(+VLOOKUP("LDDAF3"&amp;A16,'Main File'!A:O,8,0),0)</f>
        <v>0</v>
      </c>
      <c r="E16" s="26">
        <f>IFERROR(+VLOOKUP("LDDAF3"&amp;A16,'Main File'!A:O,9,0),0)</f>
        <v>0.19621571249455932</v>
      </c>
      <c r="F16" s="26">
        <f>IFERROR(+VLOOKUP("LDDAF3"&amp;A16,'Main File'!A:O,10,0),0)</f>
        <v>2.446303595112195</v>
      </c>
      <c r="G16" s="26">
        <f>IFERROR(+VLOOKUP("LDDAF3"&amp;A16,'Main File'!A:O,11,0),0)</f>
        <v>1.2300159327438831</v>
      </c>
      <c r="H16" s="26">
        <f>IFERROR(+VLOOKUP("LDDAF3"&amp;A16,'Main File'!A:O,12,0),0)</f>
        <v>0</v>
      </c>
      <c r="I16" s="26">
        <f>IFERROR(+VLOOKUP("LDDAF3"&amp;A16,'Main File'!A:O,13,0),0)</f>
        <v>0</v>
      </c>
      <c r="J16" s="26">
        <f>IFERROR(+VLOOKUP("LDDAF3"&amp;A16,'Main File'!A:O,14,0),0)</f>
        <v>0.19619931921424871</v>
      </c>
      <c r="K16" s="26">
        <f>IFERROR(+VLOOKUP("LDDAF3"&amp;A16,'Main File'!A:O,15,0),0)</f>
        <v>1.4262152519581317</v>
      </c>
    </row>
    <row r="17" spans="1:11" x14ac:dyDescent="0.25">
      <c r="A17" s="9">
        <f t="shared" si="0"/>
        <v>43204</v>
      </c>
      <c r="B17" s="26">
        <f>IFERROR(+VLOOKUP("LDDAF3"&amp;A17,'Main File'!A:O,6,0),0)</f>
        <v>2.2500880889415344</v>
      </c>
      <c r="C17" s="26">
        <f>IFERROR(+VLOOKUP("LDDAF3"&amp;A17,'Main File'!A:O,7,0),0)</f>
        <v>0</v>
      </c>
      <c r="D17" s="26">
        <f>IFERROR(+VLOOKUP("LDDAF3"&amp;A17,'Main File'!A:O,8,0),0)</f>
        <v>0</v>
      </c>
      <c r="E17" s="26">
        <f>IFERROR(+VLOOKUP("LDDAF3"&amp;A17,'Main File'!A:O,9,0),0)</f>
        <v>0.19621392308140523</v>
      </c>
      <c r="F17" s="26">
        <f>IFERROR(+VLOOKUP("LDDAF3"&amp;A17,'Main File'!A:O,10,0),0)</f>
        <v>2.4463020120229397</v>
      </c>
      <c r="G17" s="26">
        <f>IFERROR(+VLOOKUP("LDDAF3"&amp;A17,'Main File'!A:O,11,0),0)</f>
        <v>1.2300172759942789</v>
      </c>
      <c r="H17" s="26">
        <f>IFERROR(+VLOOKUP("LDDAF3"&amp;A17,'Main File'!A:O,12,0),0)</f>
        <v>0</v>
      </c>
      <c r="I17" s="26">
        <f>IFERROR(+VLOOKUP("LDDAF3"&amp;A17,'Main File'!A:O,13,0),0)</f>
        <v>0</v>
      </c>
      <c r="J17" s="26">
        <f>IFERROR(+VLOOKUP("LDDAF3"&amp;A17,'Main File'!A:O,14,0),0)</f>
        <v>0.19620789266877786</v>
      </c>
      <c r="K17" s="26">
        <f>IFERROR(+VLOOKUP("LDDAF3"&amp;A17,'Main File'!A:O,15,0),0)</f>
        <v>1.4262251686630567</v>
      </c>
    </row>
    <row r="18" spans="1:11" x14ac:dyDescent="0.25">
      <c r="A18" s="9">
        <f t="shared" si="0"/>
        <v>43205</v>
      </c>
      <c r="B18" s="26">
        <f>IFERROR(+VLOOKUP("LDDAF3"&amp;A18,'Main File'!A:O,6,0),0)</f>
        <v>2.2500853907185667</v>
      </c>
      <c r="C18" s="26">
        <f>IFERROR(+VLOOKUP("LDDAF3"&amp;A18,'Main File'!A:O,7,0),0)</f>
        <v>0</v>
      </c>
      <c r="D18" s="26">
        <f>IFERROR(+VLOOKUP("LDDAF3"&amp;A18,'Main File'!A:O,8,0),0)</f>
        <v>0</v>
      </c>
      <c r="E18" s="26">
        <f>IFERROR(+VLOOKUP("LDDAF3"&amp;A18,'Main File'!A:O,9,0),0)</f>
        <v>0.19621405796686506</v>
      </c>
      <c r="F18" s="26">
        <f>IFERROR(+VLOOKUP("LDDAF3"&amp;A18,'Main File'!A:O,10,0),0)</f>
        <v>2.4462994486854317</v>
      </c>
      <c r="G18" s="26">
        <f>IFERROR(+VLOOKUP("LDDAF3"&amp;A18,'Main File'!A:O,11,0),0)</f>
        <v>1.2300182150315853</v>
      </c>
      <c r="H18" s="26">
        <f>IFERROR(+VLOOKUP("LDDAF3"&amp;A18,'Main File'!A:O,12,0),0)</f>
        <v>0</v>
      </c>
      <c r="I18" s="26">
        <f>IFERROR(+VLOOKUP("LDDAF3"&amp;A18,'Main File'!A:O,13,0),0)</f>
        <v>0</v>
      </c>
      <c r="J18" s="26">
        <f>IFERROR(+VLOOKUP("LDDAF3"&amp;A18,'Main File'!A:O,14,0),0)</f>
        <v>0.19621008049261596</v>
      </c>
      <c r="K18" s="26">
        <f>IFERROR(+VLOOKUP("LDDAF3"&amp;A18,'Main File'!A:O,15,0),0)</f>
        <v>1.4262282955242012</v>
      </c>
    </row>
    <row r="19" spans="1:11" x14ac:dyDescent="0.25">
      <c r="A19" s="9">
        <f t="shared" si="0"/>
        <v>43206</v>
      </c>
      <c r="B19" s="26">
        <f>IFERROR(+VLOOKUP("LDDAF3"&amp;A19,'Main File'!A:O,6,0),0)</f>
        <v>2.2500859807531541</v>
      </c>
      <c r="C19" s="26">
        <f>IFERROR(+VLOOKUP("LDDAF3"&amp;A19,'Main File'!A:O,7,0),0)</f>
        <v>0</v>
      </c>
      <c r="D19" s="26">
        <f>IFERROR(+VLOOKUP("LDDAF3"&amp;A19,'Main File'!A:O,8,0),0)</f>
        <v>0</v>
      </c>
      <c r="E19" s="26">
        <f>IFERROR(+VLOOKUP("LDDAF3"&amp;A19,'Main File'!A:O,9,0),0)</f>
        <v>0.19621645019786146</v>
      </c>
      <c r="F19" s="26">
        <f>IFERROR(+VLOOKUP("LDDAF3"&amp;A19,'Main File'!A:O,10,0),0)</f>
        <v>2.4463024309510155</v>
      </c>
      <c r="G19" s="26">
        <f>IFERROR(+VLOOKUP("LDDAF3"&amp;A19,'Main File'!A:O,11,0),0)</f>
        <v>1.2300182474558425</v>
      </c>
      <c r="H19" s="26">
        <f>IFERROR(+VLOOKUP("LDDAF3"&amp;A19,'Main File'!A:O,12,0),0)</f>
        <v>0</v>
      </c>
      <c r="I19" s="26">
        <f>IFERROR(+VLOOKUP("LDDAF3"&amp;A19,'Main File'!A:O,13,0),0)</f>
        <v>0</v>
      </c>
      <c r="J19" s="26">
        <f>IFERROR(+VLOOKUP("LDDAF3"&amp;A19,'Main File'!A:O,14,0),0)</f>
        <v>0.19620004477806674</v>
      </c>
      <c r="K19" s="26">
        <f>IFERROR(+VLOOKUP("LDDAF3"&amp;A19,'Main File'!A:O,15,0),0)</f>
        <v>1.4262182922339093</v>
      </c>
    </row>
    <row r="20" spans="1:11" x14ac:dyDescent="0.25">
      <c r="A20" s="9">
        <f t="shared" si="0"/>
        <v>43207</v>
      </c>
      <c r="B20" s="26">
        <f>IFERROR(+VLOOKUP("LDDAF3"&amp;A20,'Main File'!A:O,6,0),0)</f>
        <v>2.2500854576240243</v>
      </c>
      <c r="C20" s="26">
        <f>IFERROR(+VLOOKUP("LDDAF3"&amp;A20,'Main File'!A:O,7,0),0)</f>
        <v>0</v>
      </c>
      <c r="D20" s="26">
        <f>IFERROR(+VLOOKUP("LDDAF3"&amp;A20,'Main File'!A:O,8,0),0)</f>
        <v>0</v>
      </c>
      <c r="E20" s="26">
        <f>IFERROR(+VLOOKUP("LDDAF3"&amp;A20,'Main File'!A:O,9,0),0)</f>
        <v>0.19621665341405173</v>
      </c>
      <c r="F20" s="26">
        <f>IFERROR(+VLOOKUP("LDDAF3"&amp;A20,'Main File'!A:O,10,0),0)</f>
        <v>2.4463021110380763</v>
      </c>
      <c r="G20" s="26">
        <f>IFERROR(+VLOOKUP("LDDAF3"&amp;A20,'Main File'!A:O,11,0),0)</f>
        <v>1.2300193146124538</v>
      </c>
      <c r="H20" s="26">
        <f>IFERROR(+VLOOKUP("LDDAF3"&amp;A20,'Main File'!A:O,12,0),0)</f>
        <v>0</v>
      </c>
      <c r="I20" s="26">
        <f>IFERROR(+VLOOKUP("LDDAF3"&amp;A20,'Main File'!A:O,13,0),0)</f>
        <v>0</v>
      </c>
      <c r="J20" s="26">
        <f>IFERROR(+VLOOKUP("LDDAF3"&amp;A20,'Main File'!A:O,14,0),0)</f>
        <v>0.19620347142485622</v>
      </c>
      <c r="K20" s="26">
        <f>IFERROR(+VLOOKUP("LDDAF3"&amp;A20,'Main File'!A:O,15,0),0)</f>
        <v>1.42622278603731</v>
      </c>
    </row>
    <row r="21" spans="1:11" x14ac:dyDescent="0.25">
      <c r="A21" s="9">
        <f t="shared" si="0"/>
        <v>43208</v>
      </c>
      <c r="B21" s="26">
        <f>IFERROR(+VLOOKUP("LDDAF3"&amp;A21,'Main File'!A:O,6,0),0)</f>
        <v>2.2500893428341238</v>
      </c>
      <c r="C21" s="26">
        <f>IFERROR(+VLOOKUP("LDDAF3"&amp;A21,'Main File'!A:O,7,0),0)</f>
        <v>0</v>
      </c>
      <c r="D21" s="26">
        <f>IFERROR(+VLOOKUP("LDDAF3"&amp;A21,'Main File'!A:O,8,0),0)</f>
        <v>0</v>
      </c>
      <c r="E21" s="26">
        <f>IFERROR(+VLOOKUP("LDDAF3"&amp;A21,'Main File'!A:O,9,0),0)</f>
        <v>0.1962120342958403</v>
      </c>
      <c r="F21" s="26">
        <f>IFERROR(+VLOOKUP("LDDAF3"&amp;A21,'Main File'!A:O,10,0),0)</f>
        <v>2.4463013771299642</v>
      </c>
      <c r="G21" s="26">
        <f>IFERROR(+VLOOKUP("LDDAF3"&amp;A21,'Main File'!A:O,11,0),0)</f>
        <v>1.2300130261177311</v>
      </c>
      <c r="H21" s="26">
        <f>IFERROR(+VLOOKUP("LDDAF3"&amp;A21,'Main File'!A:O,12,0),0)</f>
        <v>0</v>
      </c>
      <c r="I21" s="26">
        <f>IFERROR(+VLOOKUP("LDDAF3"&amp;A21,'Main File'!A:O,13,0),0)</f>
        <v>0</v>
      </c>
      <c r="J21" s="26">
        <f>IFERROR(+VLOOKUP("LDDAF3"&amp;A21,'Main File'!A:O,14,0),0)</f>
        <v>0.19620609497331895</v>
      </c>
      <c r="K21" s="26">
        <f>IFERROR(+VLOOKUP("LDDAF3"&amp;A21,'Main File'!A:O,15,0),0)</f>
        <v>1.42621912109105</v>
      </c>
    </row>
    <row r="22" spans="1:11" x14ac:dyDescent="0.25">
      <c r="A22" s="9">
        <f t="shared" si="0"/>
        <v>43209</v>
      </c>
      <c r="B22" s="26">
        <f>IFERROR(+VLOOKUP("LDDAF3"&amp;A22,'Main File'!A:O,6,0),0)</f>
        <v>2.2500863498775581</v>
      </c>
      <c r="C22" s="26">
        <f>IFERROR(+VLOOKUP("LDDAF3"&amp;A22,'Main File'!A:O,7,0),0)</f>
        <v>0</v>
      </c>
      <c r="D22" s="26">
        <f>IFERROR(+VLOOKUP("LDDAF3"&amp;A22,'Main File'!A:O,8,0),0)</f>
        <v>0</v>
      </c>
      <c r="E22" s="26">
        <f>IFERROR(+VLOOKUP("LDDAF3"&amp;A22,'Main File'!A:O,9,0),0)</f>
        <v>0.19621580727322271</v>
      </c>
      <c r="F22" s="26">
        <f>IFERROR(+VLOOKUP("LDDAF3"&amp;A22,'Main File'!A:O,10,0),0)</f>
        <v>2.4463021571507806</v>
      </c>
      <c r="G22" s="26">
        <f>IFERROR(+VLOOKUP("LDDAF3"&amp;A22,'Main File'!A:O,11,0),0)</f>
        <v>1.2300168548134991</v>
      </c>
      <c r="H22" s="26">
        <f>IFERROR(+VLOOKUP("LDDAF3"&amp;A22,'Main File'!A:O,12,0),0)</f>
        <v>0</v>
      </c>
      <c r="I22" s="26">
        <f>IFERROR(+VLOOKUP("LDDAF3"&amp;A22,'Main File'!A:O,13,0),0)</f>
        <v>0</v>
      </c>
      <c r="J22" s="26">
        <f>IFERROR(+VLOOKUP("LDDAF3"&amp;A22,'Main File'!A:O,14,0),0)</f>
        <v>0.19620603132521652</v>
      </c>
      <c r="K22" s="26">
        <f>IFERROR(+VLOOKUP("LDDAF3"&amp;A22,'Main File'!A:O,15,0),0)</f>
        <v>1.4262228861387156</v>
      </c>
    </row>
    <row r="23" spans="1:11" x14ac:dyDescent="0.25">
      <c r="A23" s="9">
        <f t="shared" si="0"/>
        <v>43210</v>
      </c>
      <c r="B23" s="26">
        <f>IFERROR(+VLOOKUP("LDDAF3"&amp;A23,'Main File'!A:O,6,0),0)</f>
        <v>2.2500874768167591</v>
      </c>
      <c r="C23" s="26">
        <f>IFERROR(+VLOOKUP("LDDAF3"&amp;A23,'Main File'!A:O,7,0),0)</f>
        <v>0</v>
      </c>
      <c r="D23" s="26">
        <f>IFERROR(+VLOOKUP("LDDAF3"&amp;A23,'Main File'!A:O,8,0),0)</f>
        <v>0</v>
      </c>
      <c r="E23" s="26">
        <f>IFERROR(+VLOOKUP("LDDAF3"&amp;A23,'Main File'!A:O,9,0),0)</f>
        <v>0.19621702625134932</v>
      </c>
      <c r="F23" s="26">
        <f>IFERROR(+VLOOKUP("LDDAF3"&amp;A23,'Main File'!A:O,10,0),0)</f>
        <v>2.4463045030681085</v>
      </c>
      <c r="G23" s="26">
        <f>IFERROR(+VLOOKUP("LDDAF3"&amp;A23,'Main File'!A:O,11,0),0)</f>
        <v>1.2300172337263615</v>
      </c>
      <c r="H23" s="26">
        <f>IFERROR(+VLOOKUP("LDDAF3"&amp;A23,'Main File'!A:O,12,0),0)</f>
        <v>0</v>
      </c>
      <c r="I23" s="26">
        <f>IFERROR(+VLOOKUP("LDDAF3"&amp;A23,'Main File'!A:O,13,0),0)</f>
        <v>0</v>
      </c>
      <c r="J23" s="26">
        <f>IFERROR(+VLOOKUP("LDDAF3"&amp;A23,'Main File'!A:O,14,0),0)</f>
        <v>0.19620282983139847</v>
      </c>
      <c r="K23" s="26">
        <f>IFERROR(+VLOOKUP("LDDAF3"&amp;A23,'Main File'!A:O,15,0),0)</f>
        <v>1.42622006355776</v>
      </c>
    </row>
    <row r="24" spans="1:11" x14ac:dyDescent="0.25">
      <c r="A24" s="9">
        <f t="shared" si="0"/>
        <v>43211</v>
      </c>
      <c r="B24" s="26">
        <f>IFERROR(+VLOOKUP("LDDAF3"&amp;A24,'Main File'!A:O,6,0),0)</f>
        <v>2.2500887074314782</v>
      </c>
      <c r="C24" s="26">
        <f>IFERROR(+VLOOKUP("LDDAF3"&amp;A24,'Main File'!A:O,7,0),0)</f>
        <v>0</v>
      </c>
      <c r="D24" s="26">
        <f>IFERROR(+VLOOKUP("LDDAF3"&amp;A24,'Main File'!A:O,8,0),0)</f>
        <v>0</v>
      </c>
      <c r="E24" s="26">
        <f>IFERROR(+VLOOKUP("LDDAF3"&amp;A24,'Main File'!A:O,9,0),0)</f>
        <v>0.19621827960343094</v>
      </c>
      <c r="F24" s="26">
        <f>IFERROR(+VLOOKUP("LDDAF3"&amp;A24,'Main File'!A:O,10,0),0)</f>
        <v>2.4463069870349092</v>
      </c>
      <c r="G24" s="26">
        <f>IFERROR(+VLOOKUP("LDDAF3"&amp;A24,'Main File'!A:O,11,0),0)</f>
        <v>1.2300174098115573</v>
      </c>
      <c r="H24" s="26">
        <f>IFERROR(+VLOOKUP("LDDAF3"&amp;A24,'Main File'!A:O,12,0),0)</f>
        <v>0</v>
      </c>
      <c r="I24" s="26">
        <f>IFERROR(+VLOOKUP("LDDAF3"&amp;A24,'Main File'!A:O,13,0),0)</f>
        <v>0</v>
      </c>
      <c r="J24" s="26">
        <f>IFERROR(+VLOOKUP("LDDAF3"&amp;A24,'Main File'!A:O,14,0),0)</f>
        <v>0.19620158678870947</v>
      </c>
      <c r="K24" s="26">
        <f>IFERROR(+VLOOKUP("LDDAF3"&amp;A24,'Main File'!A:O,15,0),0)</f>
        <v>1.4262189966002667</v>
      </c>
    </row>
    <row r="25" spans="1:11" x14ac:dyDescent="0.25">
      <c r="A25" s="9">
        <f t="shared" si="0"/>
        <v>43212</v>
      </c>
      <c r="B25" s="26">
        <f>IFERROR(+VLOOKUP("LDDAF3"&amp;A25,'Main File'!A:O,6,0),0)</f>
        <v>2.2500897824039465</v>
      </c>
      <c r="C25" s="26">
        <f>IFERROR(+VLOOKUP("LDDAF3"&amp;A25,'Main File'!A:O,7,0),0)</f>
        <v>0</v>
      </c>
      <c r="D25" s="26">
        <f>IFERROR(+VLOOKUP("LDDAF3"&amp;A25,'Main File'!A:O,8,0),0)</f>
        <v>0</v>
      </c>
      <c r="E25" s="26">
        <f>IFERROR(+VLOOKUP("LDDAF3"&amp;A25,'Main File'!A:O,9,0),0)</f>
        <v>0.19621499095656722</v>
      </c>
      <c r="F25" s="26">
        <f>IFERROR(+VLOOKUP("LDDAF3"&amp;A25,'Main File'!A:O,10,0),0)</f>
        <v>2.4463047733605139</v>
      </c>
      <c r="G25" s="26">
        <f>IFERROR(+VLOOKUP("LDDAF3"&amp;A25,'Main File'!A:O,11,0),0)</f>
        <v>1.2300133532928397</v>
      </c>
      <c r="H25" s="26">
        <f>IFERROR(+VLOOKUP("LDDAF3"&amp;A25,'Main File'!A:O,12,0),0)</f>
        <v>0</v>
      </c>
      <c r="I25" s="26">
        <f>IFERROR(+VLOOKUP("LDDAF3"&amp;A25,'Main File'!A:O,13,0),0)</f>
        <v>0</v>
      </c>
      <c r="J25" s="26">
        <f>IFERROR(+VLOOKUP("LDDAF3"&amp;A25,'Main File'!A:O,14,0),0)</f>
        <v>0.19620032958735492</v>
      </c>
      <c r="K25" s="26">
        <f>IFERROR(+VLOOKUP("LDDAF3"&amp;A25,'Main File'!A:O,15,0),0)</f>
        <v>1.4262136828801946</v>
      </c>
    </row>
    <row r="26" spans="1:11" x14ac:dyDescent="0.25">
      <c r="A26" s="9">
        <f t="shared" si="0"/>
        <v>43213</v>
      </c>
      <c r="B26" s="26">
        <f>IFERROR(+VLOOKUP("LDDAF3"&amp;A26,'Main File'!A:O,6,0),0)</f>
        <v>2.2500884935183421</v>
      </c>
      <c r="C26" s="26">
        <f>IFERROR(+VLOOKUP("LDDAF3"&amp;A26,'Main File'!A:O,7,0),0)</f>
        <v>0</v>
      </c>
      <c r="D26" s="26">
        <f>IFERROR(+VLOOKUP("LDDAF3"&amp;A26,'Main File'!A:O,8,0),0)</f>
        <v>0</v>
      </c>
      <c r="E26" s="26">
        <f>IFERROR(+VLOOKUP("LDDAF3"&amp;A26,'Main File'!A:O,9,0),0)</f>
        <v>0.1962134715067626</v>
      </c>
      <c r="F26" s="26">
        <f>IFERROR(+VLOOKUP("LDDAF3"&amp;A26,'Main File'!A:O,10,0),0)</f>
        <v>2.4463019650251048</v>
      </c>
      <c r="G26" s="26">
        <f>IFERROR(+VLOOKUP("LDDAF3"&amp;A26,'Main File'!A:O,11,0),0)</f>
        <v>1.230017579679519</v>
      </c>
      <c r="H26" s="26">
        <f>IFERROR(+VLOOKUP("LDDAF3"&amp;A26,'Main File'!A:O,12,0),0)</f>
        <v>0</v>
      </c>
      <c r="I26" s="26">
        <f>IFERROR(+VLOOKUP("LDDAF3"&amp;A26,'Main File'!A:O,13,0),0)</f>
        <v>0</v>
      </c>
      <c r="J26" s="26">
        <f>IFERROR(+VLOOKUP("LDDAF3"&amp;A26,'Main File'!A:O,14,0),0)</f>
        <v>0.19620840720609339</v>
      </c>
      <c r="K26" s="26">
        <f>IFERROR(+VLOOKUP("LDDAF3"&amp;A26,'Main File'!A:O,15,0),0)</f>
        <v>1.4262259868856124</v>
      </c>
    </row>
    <row r="27" spans="1:11" x14ac:dyDescent="0.25">
      <c r="A27" s="9">
        <f t="shared" si="0"/>
        <v>43214</v>
      </c>
      <c r="B27" s="26">
        <f>IFERROR(+VLOOKUP("LDDAF3"&amp;A27,'Main File'!A:O,6,0),0)</f>
        <v>2.2500846439294984</v>
      </c>
      <c r="C27" s="26">
        <f>IFERROR(+VLOOKUP("LDDAF3"&amp;A27,'Main File'!A:O,7,0),0)</f>
        <v>0</v>
      </c>
      <c r="D27" s="26">
        <f>IFERROR(+VLOOKUP("LDDAF3"&amp;A27,'Main File'!A:O,8,0),0)</f>
        <v>0</v>
      </c>
      <c r="E27" s="26">
        <f>IFERROR(+VLOOKUP("LDDAF3"&amp;A27,'Main File'!A:O,9,0),0)</f>
        <v>0.19620960096245899</v>
      </c>
      <c r="F27" s="26">
        <f>IFERROR(+VLOOKUP("LDDAF3"&amp;A27,'Main File'!A:O,10,0),0)</f>
        <v>2.4462942448919573</v>
      </c>
      <c r="G27" s="26">
        <f>IFERROR(+VLOOKUP("LDDAF3"&amp;A27,'Main File'!A:O,11,0),0)</f>
        <v>1.230018086042701</v>
      </c>
      <c r="H27" s="26">
        <f>IFERROR(+VLOOKUP("LDDAF3"&amp;A27,'Main File'!A:O,12,0),0)</f>
        <v>0</v>
      </c>
      <c r="I27" s="26">
        <f>IFERROR(+VLOOKUP("LDDAF3"&amp;A27,'Main File'!A:O,13,0),0)</f>
        <v>0</v>
      </c>
      <c r="J27" s="26">
        <f>IFERROR(+VLOOKUP("LDDAF3"&amp;A27,'Main File'!A:O,14,0),0)</f>
        <v>0.1962113881355248</v>
      </c>
      <c r="K27" s="26">
        <f>IFERROR(+VLOOKUP("LDDAF3"&amp;A27,'Main File'!A:O,15,0),0)</f>
        <v>1.4262294741782258</v>
      </c>
    </row>
    <row r="28" spans="1:11" x14ac:dyDescent="0.25">
      <c r="A28" s="9">
        <f t="shared" si="0"/>
        <v>43215</v>
      </c>
      <c r="B28" s="26">
        <f>IFERROR(+VLOOKUP("LDDAF3"&amp;A28,'Main File'!A:O,6,0),0)</f>
        <v>2.2500841659398647</v>
      </c>
      <c r="C28" s="26">
        <f>IFERROR(+VLOOKUP("LDDAF3"&amp;A28,'Main File'!A:O,7,0),0)</f>
        <v>0</v>
      </c>
      <c r="D28" s="26">
        <f>IFERROR(+VLOOKUP("LDDAF3"&amp;A28,'Main File'!A:O,8,0),0)</f>
        <v>0</v>
      </c>
      <c r="E28" s="26">
        <f>IFERROR(+VLOOKUP("LDDAF3"&amp;A28,'Main File'!A:O,9,0),0)</f>
        <v>0.19621425380619237</v>
      </c>
      <c r="F28" s="26">
        <f>IFERROR(+VLOOKUP("LDDAF3"&amp;A28,'Main File'!A:O,10,0),0)</f>
        <v>2.4462984197460571</v>
      </c>
      <c r="G28" s="26">
        <f>IFERROR(+VLOOKUP("LDDAF3"&amp;A28,'Main File'!A:O,11,0),0)</f>
        <v>1.2300228048372652</v>
      </c>
      <c r="H28" s="26">
        <f>IFERROR(+VLOOKUP("LDDAF3"&amp;A28,'Main File'!A:O,12,0),0)</f>
        <v>0</v>
      </c>
      <c r="I28" s="26">
        <f>IFERROR(+VLOOKUP("LDDAF3"&amp;A28,'Main File'!A:O,13,0),0)</f>
        <v>0</v>
      </c>
      <c r="J28" s="26">
        <f>IFERROR(+VLOOKUP("LDDAF3"&amp;A28,'Main File'!A:O,14,0),0)</f>
        <v>0.19620718556826794</v>
      </c>
      <c r="K28" s="26">
        <f>IFERROR(+VLOOKUP("LDDAF3"&amp;A28,'Main File'!A:O,15,0),0)</f>
        <v>1.4262299904055331</v>
      </c>
    </row>
    <row r="29" spans="1:11" x14ac:dyDescent="0.25">
      <c r="A29" s="9">
        <f t="shared" si="0"/>
        <v>43216</v>
      </c>
      <c r="B29" s="26">
        <f>IFERROR(+VLOOKUP("LDDAF3"&amp;A29,'Main File'!A:O,6,0),0)</f>
        <v>2.2500900465400484</v>
      </c>
      <c r="C29" s="26">
        <f>IFERROR(+VLOOKUP("LDDAF3"&amp;A29,'Main File'!A:O,7,0),0)</f>
        <v>0</v>
      </c>
      <c r="D29" s="26">
        <f>IFERROR(+VLOOKUP("LDDAF3"&amp;A29,'Main File'!A:O,8,0),0)</f>
        <v>0</v>
      </c>
      <c r="E29" s="26">
        <f>IFERROR(+VLOOKUP("LDDAF3"&amp;A29,'Main File'!A:O,9,0),0)</f>
        <v>0.1962138471286885</v>
      </c>
      <c r="F29" s="26">
        <f>IFERROR(+VLOOKUP("LDDAF3"&amp;A29,'Main File'!A:O,10,0),0)</f>
        <v>2.4463038936687367</v>
      </c>
      <c r="G29" s="26">
        <f>IFERROR(+VLOOKUP("LDDAF3"&amp;A29,'Main File'!A:O,11,0),0)</f>
        <v>1.2300168538450242</v>
      </c>
      <c r="H29" s="26">
        <f>IFERROR(+VLOOKUP("LDDAF3"&amp;A29,'Main File'!A:O,12,0),0)</f>
        <v>0</v>
      </c>
      <c r="I29" s="26">
        <f>IFERROR(+VLOOKUP("LDDAF3"&amp;A29,'Main File'!A:O,13,0),0)</f>
        <v>0</v>
      </c>
      <c r="J29" s="26">
        <f>IFERROR(+VLOOKUP("LDDAF3"&amp;A29,'Main File'!A:O,14,0),0)</f>
        <v>0.19620572549320101</v>
      </c>
      <c r="K29" s="26">
        <f>IFERROR(+VLOOKUP("LDDAF3"&amp;A29,'Main File'!A:O,15,0),0)</f>
        <v>1.4262225793382253</v>
      </c>
    </row>
    <row r="30" spans="1:11" x14ac:dyDescent="0.25">
      <c r="A30" s="9">
        <f t="shared" si="0"/>
        <v>43217</v>
      </c>
      <c r="B30" s="26">
        <f>IFERROR(+VLOOKUP("LDDAF3"&amp;A30,'Main File'!A:O,6,0),0)</f>
        <v>2.2500885430177306</v>
      </c>
      <c r="C30" s="26">
        <f>IFERROR(+VLOOKUP("LDDAF3"&amp;A30,'Main File'!A:O,7,0),0)</f>
        <v>0</v>
      </c>
      <c r="D30" s="26">
        <f>IFERROR(+VLOOKUP("LDDAF3"&amp;A30,'Main File'!A:O,8,0),0)</f>
        <v>0</v>
      </c>
      <c r="E30" s="26">
        <f>IFERROR(+VLOOKUP("LDDAF3"&amp;A30,'Main File'!A:O,9,0),0)</f>
        <v>0.19621643242080847</v>
      </c>
      <c r="F30" s="26">
        <f>IFERROR(+VLOOKUP("LDDAF3"&amp;A30,'Main File'!A:O,10,0),0)</f>
        <v>2.4463049754385393</v>
      </c>
      <c r="G30" s="26">
        <f>IFERROR(+VLOOKUP("LDDAF3"&amp;A30,'Main File'!A:O,11,0),0)</f>
        <v>1.230016606215006</v>
      </c>
      <c r="H30" s="26">
        <f>IFERROR(+VLOOKUP("LDDAF3"&amp;A30,'Main File'!A:O,12,0),0)</f>
        <v>0</v>
      </c>
      <c r="I30" s="26">
        <f>IFERROR(+VLOOKUP("LDDAF3"&amp;A30,'Main File'!A:O,13,0),0)</f>
        <v>0</v>
      </c>
      <c r="J30" s="26">
        <f>IFERROR(+VLOOKUP("LDDAF3"&amp;A30,'Main File'!A:O,14,0),0)</f>
        <v>0.19620008624216134</v>
      </c>
      <c r="K30" s="26">
        <f>IFERROR(+VLOOKUP("LDDAF3"&amp;A30,'Main File'!A:O,15,0),0)</f>
        <v>1.4262166924571673</v>
      </c>
    </row>
    <row r="31" spans="1:11" x14ac:dyDescent="0.25">
      <c r="A31" s="9">
        <f t="shared" si="0"/>
        <v>43218</v>
      </c>
      <c r="B31" s="26">
        <f>IFERROR(+VLOOKUP("LDDAF3"&amp;A31,'Main File'!A:O,6,0),0)</f>
        <v>2.2500908563445177</v>
      </c>
      <c r="C31" s="26">
        <f>IFERROR(+VLOOKUP("LDDAF3"&amp;A31,'Main File'!A:O,7,0),0)</f>
        <v>0</v>
      </c>
      <c r="D31" s="26">
        <f>IFERROR(+VLOOKUP("LDDAF3"&amp;A31,'Main File'!A:O,8,0),0)</f>
        <v>0</v>
      </c>
      <c r="E31" s="26">
        <f>IFERROR(+VLOOKUP("LDDAF3"&amp;A31,'Main File'!A:O,9,0),0)</f>
        <v>0.19621285607681616</v>
      </c>
      <c r="F31" s="26">
        <f>IFERROR(+VLOOKUP("LDDAF3"&amp;A31,'Main File'!A:O,10,0),0)</f>
        <v>2.4463037124213338</v>
      </c>
      <c r="G31" s="26">
        <f>IFERROR(+VLOOKUP("LDDAF3"&amp;A31,'Main File'!A:O,11,0),0)</f>
        <v>1.2300148824646779</v>
      </c>
      <c r="H31" s="26">
        <f>IFERROR(+VLOOKUP("LDDAF3"&amp;A31,'Main File'!A:O,12,0),0)</f>
        <v>0</v>
      </c>
      <c r="I31" s="26">
        <f>IFERROR(+VLOOKUP("LDDAF3"&amp;A31,'Main File'!A:O,13,0),0)</f>
        <v>0</v>
      </c>
      <c r="J31" s="26">
        <f>IFERROR(+VLOOKUP("LDDAF3"&amp;A31,'Main File'!A:O,14,0),0)</f>
        <v>0.19620682582757823</v>
      </c>
      <c r="K31" s="26">
        <f>IFERROR(+VLOOKUP("LDDAF3"&amp;A31,'Main File'!A:O,15,0),0)</f>
        <v>1.4262217082922561</v>
      </c>
    </row>
    <row r="32" spans="1:11" x14ac:dyDescent="0.25">
      <c r="A32" s="9">
        <f t="shared" si="0"/>
        <v>43219</v>
      </c>
      <c r="B32" s="26">
        <f>IFERROR(+VLOOKUP("LDDAF3"&amp;A32,'Main File'!A:O,6,0),0)</f>
        <v>2.2500889555009786</v>
      </c>
      <c r="C32" s="26">
        <f>IFERROR(+VLOOKUP("LDDAF3"&amp;A32,'Main File'!A:O,7,0),0)</f>
        <v>0</v>
      </c>
      <c r="D32" s="26">
        <f>IFERROR(+VLOOKUP("LDDAF3"&amp;A32,'Main File'!A:O,8,0),0)</f>
        <v>0</v>
      </c>
      <c r="E32" s="26">
        <f>IFERROR(+VLOOKUP("LDDAF3"&amp;A32,'Main File'!A:O,9,0),0)</f>
        <v>0.19621383677229215</v>
      </c>
      <c r="F32" s="26">
        <f>IFERROR(+VLOOKUP("LDDAF3"&amp;A32,'Main File'!A:O,10,0),0)</f>
        <v>2.4463027922732707</v>
      </c>
      <c r="G32" s="26">
        <f>IFERROR(+VLOOKUP("LDDAF3"&amp;A32,'Main File'!A:O,11,0),0)</f>
        <v>1.2300133262640245</v>
      </c>
      <c r="H32" s="26">
        <f>IFERROR(+VLOOKUP("LDDAF3"&amp;A32,'Main File'!A:O,12,0),0)</f>
        <v>0</v>
      </c>
      <c r="I32" s="26">
        <f>IFERROR(+VLOOKUP("LDDAF3"&amp;A32,'Main File'!A:O,13,0),0)</f>
        <v>0</v>
      </c>
      <c r="J32" s="26">
        <f>IFERROR(+VLOOKUP("LDDAF3"&amp;A32,'Main File'!A:O,14,0),0)</f>
        <v>0.19620530619800022</v>
      </c>
      <c r="K32" s="26">
        <f>IFERROR(+VLOOKUP("LDDAF3"&amp;A32,'Main File'!A:O,15,0),0)</f>
        <v>1.4262186324620247</v>
      </c>
    </row>
    <row r="33" spans="1:11" x14ac:dyDescent="0.25">
      <c r="A33" s="9">
        <f t="shared" si="0"/>
        <v>43220</v>
      </c>
      <c r="B33" s="26">
        <f>IFERROR(+VLOOKUP("LDDAF3"&amp;A33,'Main File'!A:O,6,0),0)</f>
        <v>2.2500877366803014</v>
      </c>
      <c r="C33" s="26">
        <f>IFERROR(+VLOOKUP("LDDAF3"&amp;A33,'Main File'!A:O,7,0),0)</f>
        <v>0</v>
      </c>
      <c r="D33" s="26">
        <f>IFERROR(+VLOOKUP("LDDAF3"&amp;A33,'Main File'!A:O,8,0),0)</f>
        <v>0</v>
      </c>
      <c r="E33" s="26">
        <f>IFERROR(+VLOOKUP("LDDAF3"&amp;A33,'Main File'!A:O,9,0),0)</f>
        <v>0.19621248067865216</v>
      </c>
      <c r="F33" s="26">
        <f>IFERROR(+VLOOKUP("LDDAF3"&amp;A33,'Main File'!A:O,10,0),0)</f>
        <v>2.4463002173589534</v>
      </c>
      <c r="G33" s="26">
        <f>IFERROR(+VLOOKUP("LDDAF3"&amp;A33,'Main File'!A:O,11,0),0)</f>
        <v>1.2300159347566593</v>
      </c>
      <c r="H33" s="26">
        <f>IFERROR(+VLOOKUP("LDDAF3"&amp;A33,'Main File'!A:O,12,0),0)</f>
        <v>0</v>
      </c>
      <c r="I33" s="26">
        <f>IFERROR(+VLOOKUP("LDDAF3"&amp;A33,'Main File'!A:O,13,0),0)</f>
        <v>0</v>
      </c>
      <c r="J33" s="26">
        <f>IFERROR(+VLOOKUP("LDDAF3"&amp;A33,'Main File'!A:O,14,0),0)</f>
        <v>0.19620904259721886</v>
      </c>
      <c r="K33" s="26">
        <f>IFERROR(+VLOOKUP("LDDAF3"&amp;A33,'Main File'!A:O,15,0),0)</f>
        <v>1.4262249773538782</v>
      </c>
    </row>
    <row r="34" spans="1:11" x14ac:dyDescent="0.25">
      <c r="A34" s="9">
        <f t="shared" si="0"/>
        <v>43221</v>
      </c>
      <c r="B34" s="26">
        <f>IFERROR(+VLOOKUP("LDDAF3"&amp;A34,'Main File'!A:O,6,0),0)</f>
        <v>2.2500858725198589</v>
      </c>
      <c r="C34" s="26">
        <f>IFERROR(+VLOOKUP("LDDAF3"&amp;A34,'Main File'!A:O,7,0),0)</f>
        <v>0</v>
      </c>
      <c r="D34" s="26">
        <f>IFERROR(+VLOOKUP("LDDAF3"&amp;A34,'Main File'!A:O,8,0),0)</f>
        <v>0</v>
      </c>
      <c r="E34" s="26">
        <f>IFERROR(+VLOOKUP("LDDAF3"&amp;A34,'Main File'!A:O,9,0),0)</f>
        <v>0.19621346070050641</v>
      </c>
      <c r="F34" s="26">
        <f>IFERROR(+VLOOKUP("LDDAF3"&amp;A34,'Main File'!A:O,10,0),0)</f>
        <v>2.4462993332203653</v>
      </c>
      <c r="G34" s="26">
        <f>IFERROR(+VLOOKUP("LDDAF3"&amp;A34,'Main File'!A:O,11,0),0)</f>
        <v>1.2300225345188103</v>
      </c>
      <c r="H34" s="26">
        <f>IFERROR(+VLOOKUP("LDDAF3"&amp;A34,'Main File'!A:O,12,0),0)</f>
        <v>0</v>
      </c>
      <c r="I34" s="26">
        <f>IFERROR(+VLOOKUP("LDDAF3"&amp;A34,'Main File'!A:O,13,0),0)</f>
        <v>0</v>
      </c>
      <c r="J34" s="26">
        <f>IFERROR(+VLOOKUP("LDDAF3"&amp;A34,'Main File'!A:O,14,0),0)</f>
        <v>0.19620751116969795</v>
      </c>
      <c r="K34" s="26">
        <f>IFERROR(+VLOOKUP("LDDAF3"&amp;A34,'Main File'!A:O,15,0),0)</f>
        <v>1.4262300456885082</v>
      </c>
    </row>
    <row r="35" spans="1:11" x14ac:dyDescent="0.25">
      <c r="A35" s="9">
        <f t="shared" si="0"/>
        <v>43222</v>
      </c>
      <c r="B35" s="26">
        <f>IFERROR(+VLOOKUP("LDDAF3"&amp;A35,'Main File'!A:O,6,0),0)</f>
        <v>2.2500887737877613</v>
      </c>
      <c r="C35" s="26">
        <f>IFERROR(+VLOOKUP("LDDAF3"&amp;A35,'Main File'!A:O,7,0),0)</f>
        <v>0</v>
      </c>
      <c r="D35" s="26">
        <f>IFERROR(+VLOOKUP("LDDAF3"&amp;A35,'Main File'!A:O,8,0),0)</f>
        <v>0</v>
      </c>
      <c r="E35" s="26">
        <f>IFERROR(+VLOOKUP("LDDAF3"&amp;A35,'Main File'!A:O,9,0),0)</f>
        <v>0.19621462678404794</v>
      </c>
      <c r="F35" s="26">
        <f>IFERROR(+VLOOKUP("LDDAF3"&amp;A35,'Main File'!A:O,10,0),0)</f>
        <v>2.4463034005718094</v>
      </c>
      <c r="G35" s="26">
        <f>IFERROR(+VLOOKUP("LDDAF3"&amp;A35,'Main File'!A:O,11,0),0)</f>
        <v>1.2300160095032404</v>
      </c>
      <c r="H35" s="26">
        <f>IFERROR(+VLOOKUP("LDDAF3"&amp;A35,'Main File'!A:O,12,0),0)</f>
        <v>0</v>
      </c>
      <c r="I35" s="26">
        <f>IFERROR(+VLOOKUP("LDDAF3"&amp;A35,'Main File'!A:O,13,0),0)</f>
        <v>0</v>
      </c>
      <c r="J35" s="26">
        <f>IFERROR(+VLOOKUP("LDDAF3"&amp;A35,'Main File'!A:O,14,0),0)</f>
        <v>0.19620202597475384</v>
      </c>
      <c r="K35" s="26">
        <f>IFERROR(+VLOOKUP("LDDAF3"&amp;A35,'Main File'!A:O,15,0),0)</f>
        <v>1.4262180354779943</v>
      </c>
    </row>
    <row r="36" spans="1:11" x14ac:dyDescent="0.25">
      <c r="A36" s="9">
        <f t="shared" si="0"/>
        <v>43223</v>
      </c>
      <c r="B36" s="26">
        <f>IFERROR(+VLOOKUP("LDDAF3"&amp;A36,'Main File'!A:O,6,0),0)</f>
        <v>2.2500916985925974</v>
      </c>
      <c r="C36" s="26">
        <f>IFERROR(+VLOOKUP("LDDAF3"&amp;A36,'Main File'!A:O,7,0),0)</f>
        <v>0</v>
      </c>
      <c r="D36" s="26">
        <f>IFERROR(+VLOOKUP("LDDAF3"&amp;A36,'Main File'!A:O,8,0),0)</f>
        <v>0</v>
      </c>
      <c r="E36" s="26">
        <f>IFERROR(+VLOOKUP("LDDAF3"&amp;A36,'Main File'!A:O,9,0),0)</f>
        <v>0.19621633357448115</v>
      </c>
      <c r="F36" s="26">
        <f>IFERROR(+VLOOKUP("LDDAF3"&amp;A36,'Main File'!A:O,10,0),0)</f>
        <v>2.4463080321670785</v>
      </c>
      <c r="G36" s="26">
        <f>IFERROR(+VLOOKUP("LDDAF3"&amp;A36,'Main File'!A:O,11,0),0)</f>
        <v>1.2300134237531215</v>
      </c>
      <c r="H36" s="26">
        <f>IFERROR(+VLOOKUP("LDDAF3"&amp;A36,'Main File'!A:O,12,0),0)</f>
        <v>0</v>
      </c>
      <c r="I36" s="26">
        <f>IFERROR(+VLOOKUP("LDDAF3"&amp;A36,'Main File'!A:O,13,0),0)</f>
        <v>0</v>
      </c>
      <c r="J36" s="26">
        <f>IFERROR(+VLOOKUP("LDDAF3"&amp;A36,'Main File'!A:O,14,0),0)</f>
        <v>0.19620513534954381</v>
      </c>
      <c r="K36" s="26">
        <f>IFERROR(+VLOOKUP("LDDAF3"&amp;A36,'Main File'!A:O,15,0),0)</f>
        <v>1.4262185591026653</v>
      </c>
    </row>
    <row r="37" spans="1:11" x14ac:dyDescent="0.25">
      <c r="A37" s="9">
        <f t="shared" si="0"/>
        <v>43224</v>
      </c>
      <c r="B37" s="26">
        <f>IFERROR(+VLOOKUP("LDDAF3"&amp;A37,'Main File'!A:O,6,0),0)</f>
        <v>2.2500864105206899</v>
      </c>
      <c r="C37" s="26">
        <f>IFERROR(+VLOOKUP("LDDAF3"&amp;A37,'Main File'!A:O,7,0),0)</f>
        <v>0</v>
      </c>
      <c r="D37" s="26">
        <f>IFERROR(+VLOOKUP("LDDAF3"&amp;A37,'Main File'!A:O,8,0),0)</f>
        <v>0</v>
      </c>
      <c r="E37" s="26">
        <f>IFERROR(+VLOOKUP("LDDAF3"&amp;A37,'Main File'!A:O,9,0),0)</f>
        <v>0.19621286999981119</v>
      </c>
      <c r="F37" s="26">
        <f>IFERROR(+VLOOKUP("LDDAF3"&amp;A37,'Main File'!A:O,10,0),0)</f>
        <v>2.4462992805205013</v>
      </c>
      <c r="G37" s="26">
        <f>IFERROR(+VLOOKUP("LDDAF3"&amp;A37,'Main File'!A:O,11,0),0)</f>
        <v>1.2300236108990508</v>
      </c>
      <c r="H37" s="26">
        <f>IFERROR(+VLOOKUP("LDDAF3"&amp;A37,'Main File'!A:O,12,0),0)</f>
        <v>0</v>
      </c>
      <c r="I37" s="26">
        <f>IFERROR(+VLOOKUP("LDDAF3"&amp;A37,'Main File'!A:O,13,0),0)</f>
        <v>0</v>
      </c>
      <c r="J37" s="26">
        <f>IFERROR(+VLOOKUP("LDDAF3"&amp;A37,'Main File'!A:O,14,0),0)</f>
        <v>0.19620621227021073</v>
      </c>
      <c r="K37" s="26">
        <f>IFERROR(+VLOOKUP("LDDAF3"&amp;A37,'Main File'!A:O,15,0),0)</f>
        <v>1.4262298231692614</v>
      </c>
    </row>
    <row r="38" spans="1:11" x14ac:dyDescent="0.25">
      <c r="A38" s="9">
        <f t="shared" si="0"/>
        <v>43225</v>
      </c>
      <c r="B38" s="26">
        <f>IFERROR(+VLOOKUP("LDDAF3"&amp;A38,'Main File'!A:O,6,0),0)</f>
        <v>2.2500832059714719</v>
      </c>
      <c r="C38" s="26">
        <f>IFERROR(+VLOOKUP("LDDAF3"&amp;A38,'Main File'!A:O,7,0),0)</f>
        <v>0</v>
      </c>
      <c r="D38" s="26">
        <f>IFERROR(+VLOOKUP("LDDAF3"&amp;A38,'Main File'!A:O,8,0),0)</f>
        <v>0</v>
      </c>
      <c r="E38" s="26">
        <f>IFERROR(+VLOOKUP("LDDAF3"&amp;A38,'Main File'!A:O,9,0),0)</f>
        <v>0.19621354393132856</v>
      </c>
      <c r="F38" s="26">
        <f>IFERROR(+VLOOKUP("LDDAF3"&amp;A38,'Main File'!A:O,10,0),0)</f>
        <v>2.4462967499028005</v>
      </c>
      <c r="G38" s="26">
        <f>IFERROR(+VLOOKUP("LDDAF3"&amp;A38,'Main File'!A:O,11,0),0)</f>
        <v>1.2300243974449241</v>
      </c>
      <c r="H38" s="26">
        <f>IFERROR(+VLOOKUP("LDDAF3"&amp;A38,'Main File'!A:O,12,0),0)</f>
        <v>0</v>
      </c>
      <c r="I38" s="26">
        <f>IFERROR(+VLOOKUP("LDDAF3"&amp;A38,'Main File'!A:O,13,0),0)</f>
        <v>0</v>
      </c>
      <c r="J38" s="26">
        <f>IFERROR(+VLOOKUP("LDDAF3"&amp;A38,'Main File'!A:O,14,0),0)</f>
        <v>0.1962043970905134</v>
      </c>
      <c r="K38" s="26">
        <f>IFERROR(+VLOOKUP("LDDAF3"&amp;A38,'Main File'!A:O,15,0),0)</f>
        <v>1.4262287945354375</v>
      </c>
    </row>
    <row r="39" spans="1:11" x14ac:dyDescent="0.25">
      <c r="A39" s="9">
        <f t="shared" si="0"/>
        <v>43226</v>
      </c>
      <c r="B39" s="26">
        <f>IFERROR(+VLOOKUP("LDDAF3"&amp;A39,'Main File'!A:O,6,0),0)</f>
        <v>2.2500866591558517</v>
      </c>
      <c r="C39" s="26">
        <f>IFERROR(+VLOOKUP("LDDAF3"&amp;A39,'Main File'!A:O,7,0),0)</f>
        <v>0</v>
      </c>
      <c r="D39" s="26">
        <f>IFERROR(+VLOOKUP("LDDAF3"&amp;A39,'Main File'!A:O,8,0),0)</f>
        <v>0</v>
      </c>
      <c r="E39" s="26">
        <f>IFERROR(+VLOOKUP("LDDAF3"&amp;A39,'Main File'!A:O,9,0),0)</f>
        <v>0.19621440154669606</v>
      </c>
      <c r="F39" s="26">
        <f>IFERROR(+VLOOKUP("LDDAF3"&amp;A39,'Main File'!A:O,10,0),0)</f>
        <v>2.4463010607025479</v>
      </c>
      <c r="G39" s="26">
        <f>IFERROR(+VLOOKUP("LDDAF3"&amp;A39,'Main File'!A:O,11,0),0)</f>
        <v>1.2300221693575499</v>
      </c>
      <c r="H39" s="26">
        <f>IFERROR(+VLOOKUP("LDDAF3"&amp;A39,'Main File'!A:O,12,0),0)</f>
        <v>0</v>
      </c>
      <c r="I39" s="26">
        <f>IFERROR(+VLOOKUP("LDDAF3"&amp;A39,'Main File'!A:O,13,0),0)</f>
        <v>0</v>
      </c>
      <c r="J39" s="26">
        <f>IFERROR(+VLOOKUP("LDDAF3"&amp;A39,'Main File'!A:O,14,0),0)</f>
        <v>0.19620276506076084</v>
      </c>
      <c r="K39" s="26">
        <f>IFERROR(+VLOOKUP("LDDAF3"&amp;A39,'Main File'!A:O,15,0),0)</f>
        <v>1.4262249344183107</v>
      </c>
    </row>
    <row r="40" spans="1:11" x14ac:dyDescent="0.25">
      <c r="A40" s="9">
        <f t="shared" si="0"/>
        <v>43227</v>
      </c>
      <c r="B40" s="26">
        <f>IFERROR(+VLOOKUP("LDDAF3"&amp;A40,'Main File'!A:O,6,0),0)</f>
        <v>2.2500860983813311</v>
      </c>
      <c r="C40" s="26">
        <f>IFERROR(+VLOOKUP("LDDAF3"&amp;A40,'Main File'!A:O,7,0),0)</f>
        <v>0</v>
      </c>
      <c r="D40" s="26">
        <f>IFERROR(+VLOOKUP("LDDAF3"&amp;A40,'Main File'!A:O,8,0),0)</f>
        <v>0</v>
      </c>
      <c r="E40" s="26">
        <f>IFERROR(+VLOOKUP("LDDAF3"&amp;A40,'Main File'!A:O,9,0),0)</f>
        <v>0.19621529902747289</v>
      </c>
      <c r="F40" s="26">
        <f>IFERROR(+VLOOKUP("LDDAF3"&amp;A40,'Main File'!A:O,10,0),0)</f>
        <v>2.4463013974088041</v>
      </c>
      <c r="G40" s="26">
        <f>IFERROR(+VLOOKUP("LDDAF3"&amp;A40,'Main File'!A:O,11,0),0)</f>
        <v>1.230018520955368</v>
      </c>
      <c r="H40" s="26">
        <f>IFERROR(+VLOOKUP("LDDAF3"&amp;A40,'Main File'!A:O,12,0),0)</f>
        <v>0</v>
      </c>
      <c r="I40" s="26">
        <f>IFERROR(+VLOOKUP("LDDAF3"&amp;A40,'Main File'!A:O,13,0),0)</f>
        <v>0</v>
      </c>
      <c r="J40" s="26">
        <f>IFERROR(+VLOOKUP("LDDAF3"&amp;A40,'Main File'!A:O,14,0),0)</f>
        <v>0.19620074988367281</v>
      </c>
      <c r="K40" s="26">
        <f>IFERROR(+VLOOKUP("LDDAF3"&amp;A40,'Main File'!A:O,15,0),0)</f>
        <v>1.4262192708390409</v>
      </c>
    </row>
    <row r="41" spans="1:11" x14ac:dyDescent="0.25">
      <c r="A41" s="9">
        <f t="shared" si="0"/>
        <v>43228</v>
      </c>
      <c r="B41" s="26">
        <f>IFERROR(+VLOOKUP("LDDAF3"&amp;A41,'Main File'!A:O,6,0),0)</f>
        <v>2.2500904013486744</v>
      </c>
      <c r="C41" s="26">
        <f>IFERROR(+VLOOKUP("LDDAF3"&amp;A41,'Main File'!A:O,7,0),0)</f>
        <v>0</v>
      </c>
      <c r="D41" s="26">
        <f>IFERROR(+VLOOKUP("LDDAF3"&amp;A41,'Main File'!A:O,8,0),0)</f>
        <v>0</v>
      </c>
      <c r="E41" s="26">
        <f>IFERROR(+VLOOKUP("LDDAF3"&amp;A41,'Main File'!A:O,9,0),0)</f>
        <v>0.19621303402587226</v>
      </c>
      <c r="F41" s="26">
        <f>IFERROR(+VLOOKUP("LDDAF3"&amp;A41,'Main File'!A:O,10,0),0)</f>
        <v>2.4463034353745465</v>
      </c>
      <c r="G41" s="26">
        <f>IFERROR(+VLOOKUP("LDDAF3"&amp;A41,'Main File'!A:O,11,0),0)</f>
        <v>1.2300141873077002</v>
      </c>
      <c r="H41" s="26">
        <f>IFERROR(+VLOOKUP("LDDAF3"&amp;A41,'Main File'!A:O,12,0),0)</f>
        <v>0</v>
      </c>
      <c r="I41" s="26">
        <f>IFERROR(+VLOOKUP("LDDAF3"&amp;A41,'Main File'!A:O,13,0),0)</f>
        <v>0</v>
      </c>
      <c r="J41" s="26">
        <f>IFERROR(+VLOOKUP("LDDAF3"&amp;A41,'Main File'!A:O,14,0),0)</f>
        <v>0.19620432655323064</v>
      </c>
      <c r="K41" s="26">
        <f>IFERROR(+VLOOKUP("LDDAF3"&amp;A41,'Main File'!A:O,15,0),0)</f>
        <v>1.4262185138609309</v>
      </c>
    </row>
    <row r="42" spans="1:11" x14ac:dyDescent="0.25">
      <c r="A42" s="9">
        <f t="shared" si="0"/>
        <v>43229</v>
      </c>
      <c r="B42" s="26">
        <f>IFERROR(+VLOOKUP("LDDAF3"&amp;A42,'Main File'!A:O,6,0),0)</f>
        <v>2.2500887234122176</v>
      </c>
      <c r="C42" s="26">
        <f>IFERROR(+VLOOKUP("LDDAF3"&amp;A42,'Main File'!A:O,7,0),0)</f>
        <v>0</v>
      </c>
      <c r="D42" s="26">
        <f>IFERROR(+VLOOKUP("LDDAF3"&amp;A42,'Main File'!A:O,8,0),0)</f>
        <v>0</v>
      </c>
      <c r="E42" s="26">
        <f>IFERROR(+VLOOKUP("LDDAF3"&amp;A42,'Main File'!A:O,9,0),0)</f>
        <v>0.19621710694388853</v>
      </c>
      <c r="F42" s="26">
        <f>IFERROR(+VLOOKUP("LDDAF3"&amp;A42,'Main File'!A:O,10,0),0)</f>
        <v>2.4463058303561063</v>
      </c>
      <c r="G42" s="26">
        <f>IFERROR(+VLOOKUP("LDDAF3"&amp;A42,'Main File'!A:O,11,0),0)</f>
        <v>1.2300143780402493</v>
      </c>
      <c r="H42" s="26">
        <f>IFERROR(+VLOOKUP("LDDAF3"&amp;A42,'Main File'!A:O,12,0),0)</f>
        <v>0</v>
      </c>
      <c r="I42" s="26">
        <f>IFERROR(+VLOOKUP("LDDAF3"&amp;A42,'Main File'!A:O,13,0),0)</f>
        <v>0</v>
      </c>
      <c r="J42" s="26">
        <f>IFERROR(+VLOOKUP("LDDAF3"&amp;A42,'Main File'!A:O,14,0),0)</f>
        <v>0.19620156654005819</v>
      </c>
      <c r="K42" s="26">
        <f>IFERROR(+VLOOKUP("LDDAF3"&amp;A42,'Main File'!A:O,15,0),0)</f>
        <v>1.4262159445803075</v>
      </c>
    </row>
    <row r="43" spans="1:11" x14ac:dyDescent="0.25">
      <c r="A43" s="9">
        <f t="shared" si="0"/>
        <v>43230</v>
      </c>
      <c r="B43" s="26">
        <f>IFERROR(+VLOOKUP("LDDAF3"&amp;A43,'Main File'!A:O,6,0),0)</f>
        <v>2.2500861213050332</v>
      </c>
      <c r="C43" s="26">
        <f>IFERROR(+VLOOKUP("LDDAF3"&amp;A43,'Main File'!A:O,7,0),0)</f>
        <v>0</v>
      </c>
      <c r="D43" s="26">
        <f>IFERROR(+VLOOKUP("LDDAF3"&amp;A43,'Main File'!A:O,8,0),0)</f>
        <v>0</v>
      </c>
      <c r="E43" s="26">
        <f>IFERROR(+VLOOKUP("LDDAF3"&amp;A43,'Main File'!A:O,9,0),0)</f>
        <v>0.19621521365455608</v>
      </c>
      <c r="F43" s="26">
        <f>IFERROR(+VLOOKUP("LDDAF3"&amp;A43,'Main File'!A:O,10,0),0)</f>
        <v>2.446301334959589</v>
      </c>
      <c r="G43" s="26">
        <f>IFERROR(+VLOOKUP("LDDAF3"&amp;A43,'Main File'!A:O,11,0),0)</f>
        <v>1.230014153576134</v>
      </c>
      <c r="H43" s="26">
        <f>IFERROR(+VLOOKUP("LDDAF3"&amp;A43,'Main File'!A:O,12,0),0)</f>
        <v>0</v>
      </c>
      <c r="I43" s="26">
        <f>IFERROR(+VLOOKUP("LDDAF3"&amp;A43,'Main File'!A:O,13,0),0)</f>
        <v>0</v>
      </c>
      <c r="J43" s="26">
        <f>IFERROR(+VLOOKUP("LDDAF3"&amp;A43,'Main File'!A:O,14,0),0)</f>
        <v>0.19620311525226178</v>
      </c>
      <c r="K43" s="26">
        <f>IFERROR(+VLOOKUP("LDDAF3"&amp;A43,'Main File'!A:O,15,0),0)</f>
        <v>1.4262172688283958</v>
      </c>
    </row>
    <row r="44" spans="1:11" x14ac:dyDescent="0.25">
      <c r="A44" s="9">
        <f t="shared" si="0"/>
        <v>43231</v>
      </c>
      <c r="B44" s="26">
        <f>IFERROR(+VLOOKUP("LDDAF3"&amp;A44,'Main File'!A:O,6,0),0)</f>
        <v>0</v>
      </c>
      <c r="C44" s="26">
        <f>IFERROR(+VLOOKUP("LDDAF3"&amp;A44,'Main File'!A:O,7,0),0)</f>
        <v>0</v>
      </c>
      <c r="D44" s="26">
        <f>IFERROR(+VLOOKUP("LDDAF3"&amp;A44,'Main File'!A:O,8,0),0)</f>
        <v>0</v>
      </c>
      <c r="E44" s="26">
        <f>IFERROR(+VLOOKUP("LDDAF3"&amp;A44,'Main File'!A:O,9,0),0)</f>
        <v>0</v>
      </c>
      <c r="F44" s="26">
        <f>IFERROR(+VLOOKUP("LDDAF3"&amp;A44,'Main File'!A:O,10,0),0)</f>
        <v>0</v>
      </c>
      <c r="G44" s="26">
        <f>IFERROR(+VLOOKUP("LDDAF3"&amp;A44,'Main File'!A:O,11,0),0)</f>
        <v>0</v>
      </c>
      <c r="H44" s="26">
        <f>IFERROR(+VLOOKUP("LDDAF3"&amp;A44,'Main File'!A:O,12,0),0)</f>
        <v>0</v>
      </c>
      <c r="I44" s="26">
        <f>IFERROR(+VLOOKUP("LDDAF3"&amp;A44,'Main File'!A:O,13,0),0)</f>
        <v>0</v>
      </c>
      <c r="J44" s="26">
        <f>IFERROR(+VLOOKUP("LDDAF3"&amp;A44,'Main File'!A:O,14,0),0)</f>
        <v>0</v>
      </c>
      <c r="K44" s="26">
        <f>IFERROR(+VLOOKUP("LDDAF3"&amp;A44,'Main File'!A:O,15,0),0)</f>
        <v>0</v>
      </c>
    </row>
    <row r="45" spans="1:11" x14ac:dyDescent="0.25">
      <c r="A45" s="9">
        <f t="shared" si="0"/>
        <v>43232</v>
      </c>
      <c r="B45" s="26">
        <f>IFERROR(+VLOOKUP("LDDAF3"&amp;A45,'Main File'!A:O,6,0),0)</f>
        <v>0</v>
      </c>
      <c r="C45" s="26">
        <f>IFERROR(+VLOOKUP("LDDAF3"&amp;A45,'Main File'!A:O,7,0),0)</f>
        <v>0</v>
      </c>
      <c r="D45" s="26">
        <f>IFERROR(+VLOOKUP("LDDAF3"&amp;A45,'Main File'!A:O,8,0),0)</f>
        <v>0</v>
      </c>
      <c r="E45" s="26">
        <f>IFERROR(+VLOOKUP("LDDAF3"&amp;A45,'Main File'!A:O,9,0),0)</f>
        <v>0</v>
      </c>
      <c r="F45" s="26">
        <f>IFERROR(+VLOOKUP("LDDAF3"&amp;A45,'Main File'!A:O,10,0),0)</f>
        <v>0</v>
      </c>
      <c r="G45" s="26">
        <f>IFERROR(+VLOOKUP("LDDAF3"&amp;A45,'Main File'!A:O,11,0),0)</f>
        <v>0</v>
      </c>
      <c r="H45" s="26">
        <f>IFERROR(+VLOOKUP("LDDAF3"&amp;A45,'Main File'!A:O,12,0),0)</f>
        <v>0</v>
      </c>
      <c r="I45" s="26">
        <f>IFERROR(+VLOOKUP("LDDAF3"&amp;A45,'Main File'!A:O,13,0),0)</f>
        <v>0</v>
      </c>
      <c r="J45" s="26">
        <f>IFERROR(+VLOOKUP("LDDAF3"&amp;A45,'Main File'!A:O,14,0),0)</f>
        <v>0</v>
      </c>
      <c r="K45" s="26">
        <f>IFERROR(+VLOOKUP("LDDAF3"&amp;A45,'Main File'!A:O,15,0),0)</f>
        <v>0</v>
      </c>
    </row>
    <row r="46" spans="1:11" x14ac:dyDescent="0.25">
      <c r="A46" s="9">
        <f t="shared" si="0"/>
        <v>43233</v>
      </c>
      <c r="B46" s="26">
        <f>IFERROR(+VLOOKUP("LDDAF3"&amp;A46,'Main File'!A:O,6,0),0)</f>
        <v>0</v>
      </c>
      <c r="C46" s="26">
        <f>IFERROR(+VLOOKUP("LDDAF3"&amp;A46,'Main File'!A:O,7,0),0)</f>
        <v>0</v>
      </c>
      <c r="D46" s="26">
        <f>IFERROR(+VLOOKUP("LDDAF3"&amp;A46,'Main File'!A:O,8,0),0)</f>
        <v>0</v>
      </c>
      <c r="E46" s="26">
        <f>IFERROR(+VLOOKUP("LDDAF3"&amp;A46,'Main File'!A:O,9,0),0)</f>
        <v>0</v>
      </c>
      <c r="F46" s="26">
        <f>IFERROR(+VLOOKUP("LDDAF3"&amp;A46,'Main File'!A:O,10,0),0)</f>
        <v>0</v>
      </c>
      <c r="G46" s="26">
        <f>IFERROR(+VLOOKUP("LDDAF3"&amp;A46,'Main File'!A:O,11,0),0)</f>
        <v>0</v>
      </c>
      <c r="H46" s="26">
        <f>IFERROR(+VLOOKUP("LDDAF3"&amp;A46,'Main File'!A:O,12,0),0)</f>
        <v>0</v>
      </c>
      <c r="I46" s="26">
        <f>IFERROR(+VLOOKUP("LDDAF3"&amp;A46,'Main File'!A:O,13,0),0)</f>
        <v>0</v>
      </c>
      <c r="J46" s="26">
        <f>IFERROR(+VLOOKUP("LDDAF3"&amp;A46,'Main File'!A:O,14,0),0)</f>
        <v>0</v>
      </c>
      <c r="K46" s="26">
        <f>IFERROR(+VLOOKUP("LDDAF3"&amp;A46,'Main File'!A:O,15,0),0)</f>
        <v>0</v>
      </c>
    </row>
    <row r="47" spans="1:11" x14ac:dyDescent="0.25">
      <c r="A47" s="9">
        <f t="shared" si="0"/>
        <v>43234</v>
      </c>
      <c r="B47" s="26">
        <f>IFERROR(+VLOOKUP("LDDAF3"&amp;A47,'Main File'!A:O,6,0),0)</f>
        <v>0</v>
      </c>
      <c r="C47" s="26">
        <f>IFERROR(+VLOOKUP("LDDAF3"&amp;A47,'Main File'!A:O,7,0),0)</f>
        <v>0</v>
      </c>
      <c r="D47" s="26">
        <f>IFERROR(+VLOOKUP("LDDAF3"&amp;A47,'Main File'!A:O,8,0),0)</f>
        <v>0</v>
      </c>
      <c r="E47" s="26">
        <f>IFERROR(+VLOOKUP("LDDAF3"&amp;A47,'Main File'!A:O,9,0),0)</f>
        <v>0</v>
      </c>
      <c r="F47" s="26">
        <f>IFERROR(+VLOOKUP("LDDAF3"&amp;A47,'Main File'!A:O,10,0),0)</f>
        <v>0</v>
      </c>
      <c r="G47" s="26">
        <f>IFERROR(+VLOOKUP("LDDAF3"&amp;A47,'Main File'!A:O,11,0),0)</f>
        <v>0</v>
      </c>
      <c r="H47" s="26">
        <f>IFERROR(+VLOOKUP("LDDAF3"&amp;A47,'Main File'!A:O,12,0),0)</f>
        <v>0</v>
      </c>
      <c r="I47" s="26">
        <f>IFERROR(+VLOOKUP("LDDAF3"&amp;A47,'Main File'!A:O,13,0),0)</f>
        <v>0</v>
      </c>
      <c r="J47" s="26">
        <f>IFERROR(+VLOOKUP("LDDAF3"&amp;A47,'Main File'!A:O,14,0),0)</f>
        <v>0</v>
      </c>
      <c r="K47" s="26">
        <f>IFERROR(+VLOOKUP("LDDAF3"&amp;A47,'Main File'!A:O,15,0),0)</f>
        <v>0</v>
      </c>
    </row>
    <row r="48" spans="1:11" x14ac:dyDescent="0.25">
      <c r="A48" s="9">
        <f t="shared" si="0"/>
        <v>43235</v>
      </c>
      <c r="B48" s="26">
        <f>IFERROR(+VLOOKUP("LDDAF3"&amp;A48,'Main File'!A:O,6,0),0)</f>
        <v>0</v>
      </c>
      <c r="C48" s="26">
        <f>IFERROR(+VLOOKUP("LDDAF3"&amp;A48,'Main File'!A:O,7,0),0)</f>
        <v>0</v>
      </c>
      <c r="D48" s="26">
        <f>IFERROR(+VLOOKUP("LDDAF3"&amp;A48,'Main File'!A:O,8,0),0)</f>
        <v>0</v>
      </c>
      <c r="E48" s="26">
        <f>IFERROR(+VLOOKUP("LDDAF3"&amp;A48,'Main File'!A:O,9,0),0)</f>
        <v>0</v>
      </c>
      <c r="F48" s="26">
        <f>IFERROR(+VLOOKUP("LDDAF3"&amp;A48,'Main File'!A:O,10,0),0)</f>
        <v>0</v>
      </c>
      <c r="G48" s="26">
        <f>IFERROR(+VLOOKUP("LDDAF3"&amp;A48,'Main File'!A:O,11,0),0)</f>
        <v>0</v>
      </c>
      <c r="H48" s="26">
        <f>IFERROR(+VLOOKUP("LDDAF3"&amp;A48,'Main File'!A:O,12,0),0)</f>
        <v>0</v>
      </c>
      <c r="I48" s="26">
        <f>IFERROR(+VLOOKUP("LDDAF3"&amp;A48,'Main File'!A:O,13,0),0)</f>
        <v>0</v>
      </c>
      <c r="J48" s="26">
        <f>IFERROR(+VLOOKUP("LDDAF3"&amp;A48,'Main File'!A:O,14,0),0)</f>
        <v>0</v>
      </c>
      <c r="K48" s="26">
        <f>IFERROR(+VLOOKUP("LDDAF3"&amp;A48,'Main File'!A:O,15,0),0)</f>
        <v>0</v>
      </c>
    </row>
    <row r="49" spans="1:11" x14ac:dyDescent="0.25">
      <c r="A49" s="9">
        <f t="shared" si="0"/>
        <v>43236</v>
      </c>
      <c r="B49" s="26">
        <f>IFERROR(+VLOOKUP("LDDAF3"&amp;A49,'Main File'!A:O,6,0),0)</f>
        <v>0</v>
      </c>
      <c r="C49" s="26">
        <f>IFERROR(+VLOOKUP("LDDAF3"&amp;A49,'Main File'!A:O,7,0),0)</f>
        <v>0</v>
      </c>
      <c r="D49" s="26">
        <f>IFERROR(+VLOOKUP("LDDAF3"&amp;A49,'Main File'!A:O,8,0),0)</f>
        <v>0</v>
      </c>
      <c r="E49" s="26">
        <f>IFERROR(+VLOOKUP("LDDAF3"&amp;A49,'Main File'!A:O,9,0),0)</f>
        <v>0</v>
      </c>
      <c r="F49" s="26">
        <f>IFERROR(+VLOOKUP("LDDAF3"&amp;A49,'Main File'!A:O,10,0),0)</f>
        <v>0</v>
      </c>
      <c r="G49" s="26">
        <f>IFERROR(+VLOOKUP("LDDAF3"&amp;A49,'Main File'!A:O,11,0),0)</f>
        <v>0</v>
      </c>
      <c r="H49" s="26">
        <f>IFERROR(+VLOOKUP("LDDAF3"&amp;A49,'Main File'!A:O,12,0),0)</f>
        <v>0</v>
      </c>
      <c r="I49" s="26">
        <f>IFERROR(+VLOOKUP("LDDAF3"&amp;A49,'Main File'!A:O,13,0),0)</f>
        <v>0</v>
      </c>
      <c r="J49" s="26">
        <f>IFERROR(+VLOOKUP("LDDAF3"&amp;A49,'Main File'!A:O,14,0),0)</f>
        <v>0</v>
      </c>
      <c r="K49" s="26">
        <f>IFERROR(+VLOOKUP("LDDAF3"&amp;A49,'Main File'!A:O,15,0),0)</f>
        <v>0</v>
      </c>
    </row>
    <row r="50" spans="1:11" x14ac:dyDescent="0.25">
      <c r="A50" s="9">
        <f t="shared" si="0"/>
        <v>43237</v>
      </c>
      <c r="B50" s="26">
        <f>IFERROR(+VLOOKUP("LDDAF3"&amp;A50,'Main File'!A:O,6,0),0)</f>
        <v>0</v>
      </c>
      <c r="C50" s="26">
        <f>IFERROR(+VLOOKUP("LDDAF3"&amp;A50,'Main File'!A:O,7,0),0)</f>
        <v>0</v>
      </c>
      <c r="D50" s="26">
        <f>IFERROR(+VLOOKUP("LDDAF3"&amp;A50,'Main File'!A:O,8,0),0)</f>
        <v>0</v>
      </c>
      <c r="E50" s="26">
        <f>IFERROR(+VLOOKUP("LDDAF3"&amp;A50,'Main File'!A:O,9,0),0)</f>
        <v>0</v>
      </c>
      <c r="F50" s="26">
        <f>IFERROR(+VLOOKUP("LDDAF3"&amp;A50,'Main File'!A:O,10,0),0)</f>
        <v>0</v>
      </c>
      <c r="G50" s="26">
        <f>IFERROR(+VLOOKUP("LDDAF3"&amp;A50,'Main File'!A:O,11,0),0)</f>
        <v>0</v>
      </c>
      <c r="H50" s="26">
        <f>IFERROR(+VLOOKUP("LDDAF3"&amp;A50,'Main File'!A:O,12,0),0)</f>
        <v>0</v>
      </c>
      <c r="I50" s="26">
        <f>IFERROR(+VLOOKUP("LDDAF3"&amp;A50,'Main File'!A:O,13,0),0)</f>
        <v>0</v>
      </c>
      <c r="J50" s="26">
        <f>IFERROR(+VLOOKUP("LDDAF3"&amp;A50,'Main File'!A:O,14,0),0)</f>
        <v>0</v>
      </c>
      <c r="K50" s="26">
        <f>IFERROR(+VLOOKUP("LDDAF3"&amp;A50,'Main File'!A:O,15,0),0)</f>
        <v>0</v>
      </c>
    </row>
    <row r="51" spans="1:11" x14ac:dyDescent="0.25">
      <c r="A51" s="9">
        <f t="shared" si="0"/>
        <v>43238</v>
      </c>
      <c r="B51" s="26">
        <f>IFERROR(+VLOOKUP("LDDAF3"&amp;A51,'Main File'!A:O,6,0),0)</f>
        <v>0</v>
      </c>
      <c r="C51" s="26">
        <f>IFERROR(+VLOOKUP("LDDAF3"&amp;A51,'Main File'!A:O,7,0),0)</f>
        <v>0</v>
      </c>
      <c r="D51" s="26">
        <f>IFERROR(+VLOOKUP("LDDAF3"&amp;A51,'Main File'!A:O,8,0),0)</f>
        <v>0</v>
      </c>
      <c r="E51" s="26">
        <f>IFERROR(+VLOOKUP("LDDAF3"&amp;A51,'Main File'!A:O,9,0),0)</f>
        <v>0</v>
      </c>
      <c r="F51" s="26">
        <f>IFERROR(+VLOOKUP("LDDAF3"&amp;A51,'Main File'!A:O,10,0),0)</f>
        <v>0</v>
      </c>
      <c r="G51" s="26">
        <f>IFERROR(+VLOOKUP("LDDAF3"&amp;A51,'Main File'!A:O,11,0),0)</f>
        <v>0</v>
      </c>
      <c r="H51" s="26">
        <f>IFERROR(+VLOOKUP("LDDAF3"&amp;A51,'Main File'!A:O,12,0),0)</f>
        <v>0</v>
      </c>
      <c r="I51" s="26">
        <f>IFERROR(+VLOOKUP("LDDAF3"&amp;A51,'Main File'!A:O,13,0),0)</f>
        <v>0</v>
      </c>
      <c r="J51" s="26">
        <f>IFERROR(+VLOOKUP("LDDAF3"&amp;A51,'Main File'!A:O,14,0),0)</f>
        <v>0</v>
      </c>
      <c r="K51" s="26">
        <f>IFERROR(+VLOOKUP("LDDAF3"&amp;A51,'Main File'!A:O,15,0),0)</f>
        <v>0</v>
      </c>
    </row>
    <row r="52" spans="1:11" x14ac:dyDescent="0.25">
      <c r="A52" s="9">
        <f t="shared" si="0"/>
        <v>43239</v>
      </c>
      <c r="B52" s="26">
        <f>IFERROR(+VLOOKUP("LDDAF3"&amp;A52,'Main File'!A:O,6,0),0)</f>
        <v>0</v>
      </c>
      <c r="C52" s="26">
        <f>IFERROR(+VLOOKUP("LDDAF3"&amp;A52,'Main File'!A:O,7,0),0)</f>
        <v>0</v>
      </c>
      <c r="D52" s="26">
        <f>IFERROR(+VLOOKUP("LDDAF3"&amp;A52,'Main File'!A:O,8,0),0)</f>
        <v>0</v>
      </c>
      <c r="E52" s="26">
        <f>IFERROR(+VLOOKUP("LDDAF3"&amp;A52,'Main File'!A:O,9,0),0)</f>
        <v>0</v>
      </c>
      <c r="F52" s="26">
        <f>IFERROR(+VLOOKUP("LDDAF3"&amp;A52,'Main File'!A:O,10,0),0)</f>
        <v>0</v>
      </c>
      <c r="G52" s="26">
        <f>IFERROR(+VLOOKUP("LDDAF3"&amp;A52,'Main File'!A:O,11,0),0)</f>
        <v>0</v>
      </c>
      <c r="H52" s="26">
        <f>IFERROR(+VLOOKUP("LDDAF3"&amp;A52,'Main File'!A:O,12,0),0)</f>
        <v>0</v>
      </c>
      <c r="I52" s="26">
        <f>IFERROR(+VLOOKUP("LDDAF3"&amp;A52,'Main File'!A:O,13,0),0)</f>
        <v>0</v>
      </c>
      <c r="J52" s="26">
        <f>IFERROR(+VLOOKUP("LDDAF3"&amp;A52,'Main File'!A:O,14,0),0)</f>
        <v>0</v>
      </c>
      <c r="K52" s="26">
        <f>IFERROR(+VLOOKUP("LDDAF3"&amp;A52,'Main File'!A:O,15,0),0)</f>
        <v>0</v>
      </c>
    </row>
    <row r="53" spans="1:11" x14ac:dyDescent="0.25">
      <c r="A53" s="9">
        <f t="shared" si="0"/>
        <v>43240</v>
      </c>
      <c r="B53" s="26">
        <f>IFERROR(+VLOOKUP("LDDAF3"&amp;A53,'Main File'!A:O,6,0),0)</f>
        <v>0</v>
      </c>
      <c r="C53" s="26">
        <f>IFERROR(+VLOOKUP("LDDAF3"&amp;A53,'Main File'!A:O,7,0),0)</f>
        <v>0</v>
      </c>
      <c r="D53" s="26">
        <f>IFERROR(+VLOOKUP("LDDAF3"&amp;A53,'Main File'!A:O,8,0),0)</f>
        <v>0</v>
      </c>
      <c r="E53" s="26">
        <f>IFERROR(+VLOOKUP("LDDAF3"&amp;A53,'Main File'!A:O,9,0),0)</f>
        <v>0</v>
      </c>
      <c r="F53" s="26">
        <f>IFERROR(+VLOOKUP("LDDAF3"&amp;A53,'Main File'!A:O,10,0),0)</f>
        <v>0</v>
      </c>
      <c r="G53" s="26">
        <f>IFERROR(+VLOOKUP("LDDAF3"&amp;A53,'Main File'!A:O,11,0),0)</f>
        <v>0</v>
      </c>
      <c r="H53" s="26">
        <f>IFERROR(+VLOOKUP("LDDAF3"&amp;A53,'Main File'!A:O,12,0),0)</f>
        <v>0</v>
      </c>
      <c r="I53" s="26">
        <f>IFERROR(+VLOOKUP("LDDAF3"&amp;A53,'Main File'!A:O,13,0),0)</f>
        <v>0</v>
      </c>
      <c r="J53" s="26">
        <f>IFERROR(+VLOOKUP("LDDAF3"&amp;A53,'Main File'!A:O,14,0),0)</f>
        <v>0</v>
      </c>
      <c r="K53" s="26">
        <f>IFERROR(+VLOOKUP("LDDAF3"&amp;A53,'Main File'!A:O,15,0),0)</f>
        <v>0</v>
      </c>
    </row>
    <row r="54" spans="1:11" x14ac:dyDescent="0.25">
      <c r="A54" s="9">
        <f t="shared" si="0"/>
        <v>43241</v>
      </c>
      <c r="B54" s="26">
        <f>IFERROR(+VLOOKUP("LDDAF3"&amp;A54,'Main File'!A:O,6,0),0)</f>
        <v>0</v>
      </c>
      <c r="C54" s="26">
        <f>IFERROR(+VLOOKUP("LDDAF3"&amp;A54,'Main File'!A:O,7,0),0)</f>
        <v>0</v>
      </c>
      <c r="D54" s="26">
        <f>IFERROR(+VLOOKUP("LDDAF3"&amp;A54,'Main File'!A:O,8,0),0)</f>
        <v>0</v>
      </c>
      <c r="E54" s="26">
        <f>IFERROR(+VLOOKUP("LDDAF3"&amp;A54,'Main File'!A:O,9,0),0)</f>
        <v>0</v>
      </c>
      <c r="F54" s="26">
        <f>IFERROR(+VLOOKUP("LDDAF3"&amp;A54,'Main File'!A:O,10,0),0)</f>
        <v>0</v>
      </c>
      <c r="G54" s="26">
        <f>IFERROR(+VLOOKUP("LDDAF3"&amp;A54,'Main File'!A:O,11,0),0)</f>
        <v>0</v>
      </c>
      <c r="H54" s="26">
        <f>IFERROR(+VLOOKUP("LDDAF3"&amp;A54,'Main File'!A:O,12,0),0)</f>
        <v>0</v>
      </c>
      <c r="I54" s="26">
        <f>IFERROR(+VLOOKUP("LDDAF3"&amp;A54,'Main File'!A:O,13,0),0)</f>
        <v>0</v>
      </c>
      <c r="J54" s="26">
        <f>IFERROR(+VLOOKUP("LDDAF3"&amp;A54,'Main File'!A:O,14,0),0)</f>
        <v>0</v>
      </c>
      <c r="K54" s="26">
        <f>IFERROR(+VLOOKUP("LDDAF3"&amp;A54,'Main File'!A:O,15,0),0)</f>
        <v>0</v>
      </c>
    </row>
    <row r="55" spans="1:11" x14ac:dyDescent="0.25">
      <c r="A55" s="9">
        <f t="shared" si="0"/>
        <v>43242</v>
      </c>
      <c r="B55" s="26">
        <f>IFERROR(+VLOOKUP("LDDAF3"&amp;A55,'Main File'!A:O,6,0),0)</f>
        <v>0</v>
      </c>
      <c r="C55" s="26">
        <f>IFERROR(+VLOOKUP("LDDAF3"&amp;A55,'Main File'!A:O,7,0),0)</f>
        <v>0</v>
      </c>
      <c r="D55" s="26">
        <f>IFERROR(+VLOOKUP("LDDAF3"&amp;A55,'Main File'!A:O,8,0),0)</f>
        <v>0</v>
      </c>
      <c r="E55" s="26">
        <f>IFERROR(+VLOOKUP("LDDAF3"&amp;A55,'Main File'!A:O,9,0),0)</f>
        <v>0</v>
      </c>
      <c r="F55" s="26">
        <f>IFERROR(+VLOOKUP("LDDAF3"&amp;A55,'Main File'!A:O,10,0),0)</f>
        <v>0</v>
      </c>
      <c r="G55" s="26">
        <f>IFERROR(+VLOOKUP("LDDAF3"&amp;A55,'Main File'!A:O,11,0),0)</f>
        <v>0</v>
      </c>
      <c r="H55" s="26">
        <f>IFERROR(+VLOOKUP("LDDAF3"&amp;A55,'Main File'!A:O,12,0),0)</f>
        <v>0</v>
      </c>
      <c r="I55" s="26">
        <f>IFERROR(+VLOOKUP("LDDAF3"&amp;A55,'Main File'!A:O,13,0),0)</f>
        <v>0</v>
      </c>
      <c r="J55" s="26">
        <f>IFERROR(+VLOOKUP("LDDAF3"&amp;A55,'Main File'!A:O,14,0),0)</f>
        <v>0</v>
      </c>
      <c r="K55" s="26">
        <f>IFERROR(+VLOOKUP("LDDAF3"&amp;A55,'Main File'!A:O,15,0),0)</f>
        <v>0</v>
      </c>
    </row>
    <row r="56" spans="1:11" x14ac:dyDescent="0.25">
      <c r="A56" s="9">
        <f t="shared" si="0"/>
        <v>43243</v>
      </c>
      <c r="B56" s="26">
        <f>IFERROR(+VLOOKUP("LDDAF3"&amp;A56,'Main File'!A:O,6,0),0)</f>
        <v>0</v>
      </c>
      <c r="C56" s="26">
        <f>IFERROR(+VLOOKUP("LDDAF3"&amp;A56,'Main File'!A:O,7,0),0)</f>
        <v>0</v>
      </c>
      <c r="D56" s="26">
        <f>IFERROR(+VLOOKUP("LDDAF3"&amp;A56,'Main File'!A:O,8,0),0)</f>
        <v>0</v>
      </c>
      <c r="E56" s="26">
        <f>IFERROR(+VLOOKUP("LDDAF3"&amp;A56,'Main File'!A:O,9,0),0)</f>
        <v>0</v>
      </c>
      <c r="F56" s="26">
        <f>IFERROR(+VLOOKUP("LDDAF3"&amp;A56,'Main File'!A:O,10,0),0)</f>
        <v>0</v>
      </c>
      <c r="G56" s="26">
        <f>IFERROR(+VLOOKUP("LDDAF3"&amp;A56,'Main File'!A:O,11,0),0)</f>
        <v>0</v>
      </c>
      <c r="H56" s="26">
        <f>IFERROR(+VLOOKUP("LDDAF3"&amp;A56,'Main File'!A:O,12,0),0)</f>
        <v>0</v>
      </c>
      <c r="I56" s="26">
        <f>IFERROR(+VLOOKUP("LDDAF3"&amp;A56,'Main File'!A:O,13,0),0)</f>
        <v>0</v>
      </c>
      <c r="J56" s="26">
        <f>IFERROR(+VLOOKUP("LDDAF3"&amp;A56,'Main File'!A:O,14,0),0)</f>
        <v>0</v>
      </c>
      <c r="K56" s="26">
        <f>IFERROR(+VLOOKUP("LDDAF3"&amp;A56,'Main File'!A:O,15,0),0)</f>
        <v>0</v>
      </c>
    </row>
    <row r="57" spans="1:11" x14ac:dyDescent="0.25">
      <c r="A57" s="9">
        <f t="shared" si="0"/>
        <v>43244</v>
      </c>
      <c r="B57" s="26">
        <f>IFERROR(+VLOOKUP("LDDAF3"&amp;A57,'Main File'!A:O,6,0),0)</f>
        <v>0</v>
      </c>
      <c r="C57" s="26">
        <f>IFERROR(+VLOOKUP("LDDAF3"&amp;A57,'Main File'!A:O,7,0),0)</f>
        <v>0</v>
      </c>
      <c r="D57" s="26">
        <f>IFERROR(+VLOOKUP("LDDAF3"&amp;A57,'Main File'!A:O,8,0),0)</f>
        <v>0</v>
      </c>
      <c r="E57" s="26">
        <f>IFERROR(+VLOOKUP("LDDAF3"&amp;A57,'Main File'!A:O,9,0),0)</f>
        <v>0</v>
      </c>
      <c r="F57" s="26">
        <f>IFERROR(+VLOOKUP("LDDAF3"&amp;A57,'Main File'!A:O,10,0),0)</f>
        <v>0</v>
      </c>
      <c r="G57" s="26">
        <f>IFERROR(+VLOOKUP("LDDAF3"&amp;A57,'Main File'!A:O,11,0),0)</f>
        <v>0</v>
      </c>
      <c r="H57" s="26">
        <f>IFERROR(+VLOOKUP("LDDAF3"&amp;A57,'Main File'!A:O,12,0),0)</f>
        <v>0</v>
      </c>
      <c r="I57" s="26">
        <f>IFERROR(+VLOOKUP("LDDAF3"&amp;A57,'Main File'!A:O,13,0),0)</f>
        <v>0</v>
      </c>
      <c r="J57" s="26">
        <f>IFERROR(+VLOOKUP("LDDAF3"&amp;A57,'Main File'!A:O,14,0),0)</f>
        <v>0</v>
      </c>
      <c r="K57" s="26">
        <f>IFERROR(+VLOOKUP("LDDAF3"&amp;A57,'Main File'!A:O,15,0),0)</f>
        <v>0</v>
      </c>
    </row>
    <row r="58" spans="1:11" x14ac:dyDescent="0.25">
      <c r="A58" s="9">
        <f t="shared" si="0"/>
        <v>43245</v>
      </c>
      <c r="B58" s="26">
        <f>IFERROR(+VLOOKUP("LDDAF3"&amp;A58,'Main File'!A:O,6,0),0)</f>
        <v>0</v>
      </c>
      <c r="C58" s="26">
        <f>IFERROR(+VLOOKUP("LDDAF3"&amp;A58,'Main File'!A:O,7,0),0)</f>
        <v>0</v>
      </c>
      <c r="D58" s="26">
        <f>IFERROR(+VLOOKUP("LDDAF3"&amp;A58,'Main File'!A:O,8,0),0)</f>
        <v>0</v>
      </c>
      <c r="E58" s="26">
        <f>IFERROR(+VLOOKUP("LDDAF3"&amp;A58,'Main File'!A:O,9,0),0)</f>
        <v>0</v>
      </c>
      <c r="F58" s="26">
        <f>IFERROR(+VLOOKUP("LDDAF3"&amp;A58,'Main File'!A:O,10,0),0)</f>
        <v>0</v>
      </c>
      <c r="G58" s="26">
        <f>IFERROR(+VLOOKUP("LDDAF3"&amp;A58,'Main File'!A:O,11,0),0)</f>
        <v>0</v>
      </c>
      <c r="H58" s="26">
        <f>IFERROR(+VLOOKUP("LDDAF3"&amp;A58,'Main File'!A:O,12,0),0)</f>
        <v>0</v>
      </c>
      <c r="I58" s="26">
        <f>IFERROR(+VLOOKUP("LDDAF3"&amp;A58,'Main File'!A:O,13,0),0)</f>
        <v>0</v>
      </c>
      <c r="J58" s="26">
        <f>IFERROR(+VLOOKUP("LDDAF3"&amp;A58,'Main File'!A:O,14,0),0)</f>
        <v>0</v>
      </c>
      <c r="K58" s="26">
        <f>IFERROR(+VLOOKUP("LDDAF3"&amp;A58,'Main File'!A:O,15,0),0)</f>
        <v>0</v>
      </c>
    </row>
    <row r="59" spans="1:11" x14ac:dyDescent="0.25">
      <c r="A59" s="9">
        <f t="shared" si="0"/>
        <v>43246</v>
      </c>
      <c r="B59" s="26">
        <f>IFERROR(+VLOOKUP("LDDAF3"&amp;A59,'Main File'!A:O,6,0),0)</f>
        <v>0</v>
      </c>
      <c r="C59" s="26">
        <f>IFERROR(+VLOOKUP("LDDAF3"&amp;A59,'Main File'!A:O,7,0),0)</f>
        <v>0</v>
      </c>
      <c r="D59" s="26">
        <f>IFERROR(+VLOOKUP("LDDAF3"&amp;A59,'Main File'!A:O,8,0),0)</f>
        <v>0</v>
      </c>
      <c r="E59" s="26">
        <f>IFERROR(+VLOOKUP("LDDAF3"&amp;A59,'Main File'!A:O,9,0),0)</f>
        <v>0</v>
      </c>
      <c r="F59" s="26">
        <f>IFERROR(+VLOOKUP("LDDAF3"&amp;A59,'Main File'!A:O,10,0),0)</f>
        <v>0</v>
      </c>
      <c r="G59" s="26">
        <f>IFERROR(+VLOOKUP("LDDAF3"&amp;A59,'Main File'!A:O,11,0),0)</f>
        <v>0</v>
      </c>
      <c r="H59" s="26">
        <f>IFERROR(+VLOOKUP("LDDAF3"&amp;A59,'Main File'!A:O,12,0),0)</f>
        <v>0</v>
      </c>
      <c r="I59" s="26">
        <f>IFERROR(+VLOOKUP("LDDAF3"&amp;A59,'Main File'!A:O,13,0),0)</f>
        <v>0</v>
      </c>
      <c r="J59" s="26">
        <f>IFERROR(+VLOOKUP("LDDAF3"&amp;A59,'Main File'!A:O,14,0),0)</f>
        <v>0</v>
      </c>
      <c r="K59" s="26">
        <f>IFERROR(+VLOOKUP("LDDAF3"&amp;A59,'Main File'!A:O,15,0),0)</f>
        <v>0</v>
      </c>
    </row>
    <row r="60" spans="1:11" x14ac:dyDescent="0.25">
      <c r="A60" s="9">
        <f t="shared" si="0"/>
        <v>43247</v>
      </c>
      <c r="B60" s="26">
        <f>IFERROR(+VLOOKUP("LDDAF3"&amp;A60,'Main File'!A:O,6,0),0)</f>
        <v>0</v>
      </c>
      <c r="C60" s="26">
        <f>IFERROR(+VLOOKUP("LDDAF3"&amp;A60,'Main File'!A:O,7,0),0)</f>
        <v>0</v>
      </c>
      <c r="D60" s="26">
        <f>IFERROR(+VLOOKUP("LDDAF3"&amp;A60,'Main File'!A:O,8,0),0)</f>
        <v>0</v>
      </c>
      <c r="E60" s="26">
        <f>IFERROR(+VLOOKUP("LDDAF3"&amp;A60,'Main File'!A:O,9,0),0)</f>
        <v>0</v>
      </c>
      <c r="F60" s="26">
        <f>IFERROR(+VLOOKUP("LDDAF3"&amp;A60,'Main File'!A:O,10,0),0)</f>
        <v>0</v>
      </c>
      <c r="G60" s="26">
        <f>IFERROR(+VLOOKUP("LDDAF3"&amp;A60,'Main File'!A:O,11,0),0)</f>
        <v>0</v>
      </c>
      <c r="H60" s="26">
        <f>IFERROR(+VLOOKUP("LDDAF3"&amp;A60,'Main File'!A:O,12,0),0)</f>
        <v>0</v>
      </c>
      <c r="I60" s="26">
        <f>IFERROR(+VLOOKUP("LDDAF3"&amp;A60,'Main File'!A:O,13,0),0)</f>
        <v>0</v>
      </c>
      <c r="J60" s="26">
        <f>IFERROR(+VLOOKUP("LDDAF3"&amp;A60,'Main File'!A:O,14,0),0)</f>
        <v>0</v>
      </c>
      <c r="K60" s="26">
        <f>IFERROR(+VLOOKUP("LDDAF3"&amp;A60,'Main File'!A:O,15,0),0)</f>
        <v>0</v>
      </c>
    </row>
    <row r="61" spans="1:11" x14ac:dyDescent="0.25">
      <c r="A61" s="9">
        <f t="shared" si="0"/>
        <v>43248</v>
      </c>
      <c r="B61" s="26">
        <f>IFERROR(+VLOOKUP("LDDAF3"&amp;A61,'Main File'!A:O,6,0),0)</f>
        <v>0</v>
      </c>
      <c r="C61" s="26">
        <f>IFERROR(+VLOOKUP("LDDAF3"&amp;A61,'Main File'!A:O,7,0),0)</f>
        <v>0</v>
      </c>
      <c r="D61" s="26">
        <f>IFERROR(+VLOOKUP("LDDAF3"&amp;A61,'Main File'!A:O,8,0),0)</f>
        <v>0</v>
      </c>
      <c r="E61" s="26">
        <f>IFERROR(+VLOOKUP("LDDAF3"&amp;A61,'Main File'!A:O,9,0),0)</f>
        <v>0</v>
      </c>
      <c r="F61" s="26">
        <f>IFERROR(+VLOOKUP("LDDAF3"&amp;A61,'Main File'!A:O,10,0),0)</f>
        <v>0</v>
      </c>
      <c r="G61" s="26">
        <f>IFERROR(+VLOOKUP("LDDAF3"&amp;A61,'Main File'!A:O,11,0),0)</f>
        <v>0</v>
      </c>
      <c r="H61" s="26">
        <f>IFERROR(+VLOOKUP("LDDAF3"&amp;A61,'Main File'!A:O,12,0),0)</f>
        <v>0</v>
      </c>
      <c r="I61" s="26">
        <f>IFERROR(+VLOOKUP("LDDAF3"&amp;A61,'Main File'!A:O,13,0),0)</f>
        <v>0</v>
      </c>
      <c r="J61" s="26">
        <f>IFERROR(+VLOOKUP("LDDAF3"&amp;A61,'Main File'!A:O,14,0),0)</f>
        <v>0</v>
      </c>
      <c r="K61" s="26">
        <f>IFERROR(+VLOOKUP("LDDAF3"&amp;A61,'Main File'!A:O,15,0),0)</f>
        <v>0</v>
      </c>
    </row>
    <row r="62" spans="1:11" x14ac:dyDescent="0.25">
      <c r="A62" s="9">
        <f t="shared" si="0"/>
        <v>43249</v>
      </c>
      <c r="B62" s="26">
        <f>IFERROR(+VLOOKUP("LDDAF3"&amp;A62,'Main File'!A:O,6,0),0)</f>
        <v>0</v>
      </c>
      <c r="C62" s="26">
        <f>IFERROR(+VLOOKUP("LDDAF3"&amp;A62,'Main File'!A:O,7,0),0)</f>
        <v>0</v>
      </c>
      <c r="D62" s="26">
        <f>IFERROR(+VLOOKUP("LDDAF3"&amp;A62,'Main File'!A:O,8,0),0)</f>
        <v>0</v>
      </c>
      <c r="E62" s="26">
        <f>IFERROR(+VLOOKUP("LDDAF3"&amp;A62,'Main File'!A:O,9,0),0)</f>
        <v>0</v>
      </c>
      <c r="F62" s="26">
        <f>IFERROR(+VLOOKUP("LDDAF3"&amp;A62,'Main File'!A:O,10,0),0)</f>
        <v>0</v>
      </c>
      <c r="G62" s="26">
        <f>IFERROR(+VLOOKUP("LDDAF3"&amp;A62,'Main File'!A:O,11,0),0)</f>
        <v>0</v>
      </c>
      <c r="H62" s="26">
        <f>IFERROR(+VLOOKUP("LDDAF3"&amp;A62,'Main File'!A:O,12,0),0)</f>
        <v>0</v>
      </c>
      <c r="I62" s="26">
        <f>IFERROR(+VLOOKUP("LDDAF3"&amp;A62,'Main File'!A:O,13,0),0)</f>
        <v>0</v>
      </c>
      <c r="J62" s="26">
        <f>IFERROR(+VLOOKUP("LDDAF3"&amp;A62,'Main File'!A:O,14,0),0)</f>
        <v>0</v>
      </c>
      <c r="K62" s="26">
        <f>IFERROR(+VLOOKUP("LDDAF3"&amp;A62,'Main File'!A:O,15,0),0)</f>
        <v>0</v>
      </c>
    </row>
    <row r="63" spans="1:11" x14ac:dyDescent="0.25">
      <c r="A63" s="9">
        <f t="shared" si="0"/>
        <v>43250</v>
      </c>
      <c r="B63" s="26">
        <f>IFERROR(+VLOOKUP("LDDAF3"&amp;A63,'Main File'!A:O,6,0),0)</f>
        <v>0</v>
      </c>
      <c r="C63" s="26">
        <f>IFERROR(+VLOOKUP("LDDAF3"&amp;A63,'Main File'!A:O,7,0),0)</f>
        <v>0</v>
      </c>
      <c r="D63" s="26">
        <f>IFERROR(+VLOOKUP("LDDAF3"&amp;A63,'Main File'!A:O,8,0),0)</f>
        <v>0</v>
      </c>
      <c r="E63" s="26">
        <f>IFERROR(+VLOOKUP("LDDAF3"&amp;A63,'Main File'!A:O,9,0),0)</f>
        <v>0</v>
      </c>
      <c r="F63" s="26">
        <f>IFERROR(+VLOOKUP("LDDAF3"&amp;A63,'Main File'!A:O,10,0),0)</f>
        <v>0</v>
      </c>
      <c r="G63" s="26">
        <f>IFERROR(+VLOOKUP("LDDAF3"&amp;A63,'Main File'!A:O,11,0),0)</f>
        <v>0</v>
      </c>
      <c r="H63" s="26">
        <f>IFERROR(+VLOOKUP("LDDAF3"&amp;A63,'Main File'!A:O,12,0),0)</f>
        <v>0</v>
      </c>
      <c r="I63" s="26">
        <f>IFERROR(+VLOOKUP("LDDAF3"&amp;A63,'Main File'!A:O,13,0),0)</f>
        <v>0</v>
      </c>
      <c r="J63" s="26">
        <f>IFERROR(+VLOOKUP("LDDAF3"&amp;A63,'Main File'!A:O,14,0),0)</f>
        <v>0</v>
      </c>
      <c r="K63" s="26">
        <f>IFERROR(+VLOOKUP("LDDAF3"&amp;A63,'Main File'!A:O,15,0),0)</f>
        <v>0</v>
      </c>
    </row>
    <row r="64" spans="1:11" x14ac:dyDescent="0.25">
      <c r="A64" s="9">
        <f t="shared" si="0"/>
        <v>43251</v>
      </c>
      <c r="B64" s="26">
        <f>IFERROR(+VLOOKUP("LDDAF3"&amp;A64,'Main File'!A:O,6,0),0)</f>
        <v>0</v>
      </c>
      <c r="C64" s="26">
        <f>IFERROR(+VLOOKUP("LDDAF3"&amp;A64,'Main File'!A:O,7,0),0)</f>
        <v>0</v>
      </c>
      <c r="D64" s="26">
        <f>IFERROR(+VLOOKUP("LDDAF3"&amp;A64,'Main File'!A:O,8,0),0)</f>
        <v>0</v>
      </c>
      <c r="E64" s="26">
        <f>IFERROR(+VLOOKUP("LDDAF3"&amp;A64,'Main File'!A:O,9,0),0)</f>
        <v>0</v>
      </c>
      <c r="F64" s="26">
        <f>IFERROR(+VLOOKUP("LDDAF3"&amp;A64,'Main File'!A:O,10,0),0)</f>
        <v>0</v>
      </c>
      <c r="G64" s="26">
        <f>IFERROR(+VLOOKUP("LDDAF3"&amp;A64,'Main File'!A:O,11,0),0)</f>
        <v>0</v>
      </c>
      <c r="H64" s="26">
        <f>IFERROR(+VLOOKUP("LDDAF3"&amp;A64,'Main File'!A:O,12,0),0)</f>
        <v>0</v>
      </c>
      <c r="I64" s="26">
        <f>IFERROR(+VLOOKUP("LDDAF3"&amp;A64,'Main File'!A:O,13,0),0)</f>
        <v>0</v>
      </c>
      <c r="J64" s="26">
        <f>IFERROR(+VLOOKUP("LDDAF3"&amp;A64,'Main File'!A:O,14,0),0)</f>
        <v>0</v>
      </c>
      <c r="K64" s="26">
        <f>IFERROR(+VLOOKUP("LDDAF3"&amp;A64,'Main File'!A:O,15,0),0)</f>
        <v>0</v>
      </c>
    </row>
    <row r="65" spans="1:11" x14ac:dyDescent="0.25">
      <c r="A65" s="9">
        <f t="shared" si="0"/>
        <v>43252</v>
      </c>
      <c r="B65" s="26">
        <f>IFERROR(+VLOOKUP("LDDAF3"&amp;A65,'Main File'!A:O,6,0),0)</f>
        <v>0</v>
      </c>
      <c r="C65" s="26">
        <f>IFERROR(+VLOOKUP("LDDAF3"&amp;A65,'Main File'!A:O,7,0),0)</f>
        <v>0</v>
      </c>
      <c r="D65" s="26">
        <f>IFERROR(+VLOOKUP("LDDAF3"&amp;A65,'Main File'!A:O,8,0),0)</f>
        <v>0</v>
      </c>
      <c r="E65" s="26">
        <f>IFERROR(+VLOOKUP("LDDAF3"&amp;A65,'Main File'!A:O,9,0),0)</f>
        <v>0</v>
      </c>
      <c r="F65" s="26">
        <f>IFERROR(+VLOOKUP("LDDAF3"&amp;A65,'Main File'!A:O,10,0),0)</f>
        <v>0</v>
      </c>
      <c r="G65" s="26">
        <f>IFERROR(+VLOOKUP("LDDAF3"&amp;A65,'Main File'!A:O,11,0),0)</f>
        <v>0</v>
      </c>
      <c r="H65" s="26">
        <f>IFERROR(+VLOOKUP("LDDAF3"&amp;A65,'Main File'!A:O,12,0),0)</f>
        <v>0</v>
      </c>
      <c r="I65" s="26">
        <f>IFERROR(+VLOOKUP("LDDAF3"&amp;A65,'Main File'!A:O,13,0),0)</f>
        <v>0</v>
      </c>
      <c r="J65" s="26">
        <f>IFERROR(+VLOOKUP("LDDAF3"&amp;A65,'Main File'!A:O,14,0),0)</f>
        <v>0</v>
      </c>
      <c r="K65" s="26">
        <f>IFERROR(+VLOOKUP("LDDAF3"&amp;A65,'Main File'!A:O,15,0),0)</f>
        <v>0</v>
      </c>
    </row>
    <row r="66" spans="1:11" x14ac:dyDescent="0.25">
      <c r="A66" s="9">
        <f t="shared" si="0"/>
        <v>43253</v>
      </c>
      <c r="B66" s="26">
        <f>IFERROR(+VLOOKUP("LDDAF3"&amp;A66,'Main File'!A:O,6,0),0)</f>
        <v>0</v>
      </c>
      <c r="C66" s="26">
        <f>IFERROR(+VLOOKUP("LDDAF3"&amp;A66,'Main File'!A:O,7,0),0)</f>
        <v>0</v>
      </c>
      <c r="D66" s="26">
        <f>IFERROR(+VLOOKUP("LDDAF3"&amp;A66,'Main File'!A:O,8,0),0)</f>
        <v>0</v>
      </c>
      <c r="E66" s="26">
        <f>IFERROR(+VLOOKUP("LDDAF3"&amp;A66,'Main File'!A:O,9,0),0)</f>
        <v>0</v>
      </c>
      <c r="F66" s="26">
        <f>IFERROR(+VLOOKUP("LDDAF3"&amp;A66,'Main File'!A:O,10,0),0)</f>
        <v>0</v>
      </c>
      <c r="G66" s="26">
        <f>IFERROR(+VLOOKUP("LDDAF3"&amp;A66,'Main File'!A:O,11,0),0)</f>
        <v>0</v>
      </c>
      <c r="H66" s="26">
        <f>IFERROR(+VLOOKUP("LDDAF3"&amp;A66,'Main File'!A:O,12,0),0)</f>
        <v>0</v>
      </c>
      <c r="I66" s="26">
        <f>IFERROR(+VLOOKUP("LDDAF3"&amp;A66,'Main File'!A:O,13,0),0)</f>
        <v>0</v>
      </c>
      <c r="J66" s="26">
        <f>IFERROR(+VLOOKUP("LDDAF3"&amp;A66,'Main File'!A:O,14,0),0)</f>
        <v>0</v>
      </c>
      <c r="K66" s="26">
        <f>IFERROR(+VLOOKUP("LDDAF3"&amp;A66,'Main File'!A:O,15,0),0)</f>
        <v>0</v>
      </c>
    </row>
    <row r="67" spans="1:11" x14ac:dyDescent="0.25">
      <c r="A67" s="9">
        <f t="shared" si="0"/>
        <v>43254</v>
      </c>
      <c r="B67" s="26">
        <f>IFERROR(+VLOOKUP("LDDAF3"&amp;A67,'Main File'!A:O,6,0),0)</f>
        <v>0</v>
      </c>
      <c r="C67" s="26">
        <f>IFERROR(+VLOOKUP("LDDAF3"&amp;A67,'Main File'!A:O,7,0),0)</f>
        <v>0</v>
      </c>
      <c r="D67" s="26">
        <f>IFERROR(+VLOOKUP("LDDAF3"&amp;A67,'Main File'!A:O,8,0),0)</f>
        <v>0</v>
      </c>
      <c r="E67" s="26">
        <f>IFERROR(+VLOOKUP("LDDAF3"&amp;A67,'Main File'!A:O,9,0),0)</f>
        <v>0</v>
      </c>
      <c r="F67" s="26">
        <f>IFERROR(+VLOOKUP("LDDAF3"&amp;A67,'Main File'!A:O,10,0),0)</f>
        <v>0</v>
      </c>
      <c r="G67" s="26">
        <f>IFERROR(+VLOOKUP("LDDAF3"&amp;A67,'Main File'!A:O,11,0),0)</f>
        <v>0</v>
      </c>
      <c r="H67" s="26">
        <f>IFERROR(+VLOOKUP("LDDAF3"&amp;A67,'Main File'!A:O,12,0),0)</f>
        <v>0</v>
      </c>
      <c r="I67" s="26">
        <f>IFERROR(+VLOOKUP("LDDAF3"&amp;A67,'Main File'!A:O,13,0),0)</f>
        <v>0</v>
      </c>
      <c r="J67" s="26">
        <f>IFERROR(+VLOOKUP("LDDAF3"&amp;A67,'Main File'!A:O,14,0),0)</f>
        <v>0</v>
      </c>
      <c r="K67" s="26">
        <f>IFERROR(+VLOOKUP("LDDAF3"&amp;A67,'Main File'!A:O,15,0),0)</f>
        <v>0</v>
      </c>
    </row>
    <row r="68" spans="1:11" x14ac:dyDescent="0.25">
      <c r="A68" s="9">
        <f t="shared" si="0"/>
        <v>43255</v>
      </c>
      <c r="B68" s="26">
        <f>IFERROR(+VLOOKUP("LDDAF3"&amp;A68,'Main File'!A:O,6,0),0)</f>
        <v>0</v>
      </c>
      <c r="C68" s="26">
        <f>IFERROR(+VLOOKUP("LDDAF3"&amp;A68,'Main File'!A:O,7,0),0)</f>
        <v>0</v>
      </c>
      <c r="D68" s="26">
        <f>IFERROR(+VLOOKUP("LDDAF3"&amp;A68,'Main File'!A:O,8,0),0)</f>
        <v>0</v>
      </c>
      <c r="E68" s="26">
        <f>IFERROR(+VLOOKUP("LDDAF3"&amp;A68,'Main File'!A:O,9,0),0)</f>
        <v>0</v>
      </c>
      <c r="F68" s="26">
        <f>IFERROR(+VLOOKUP("LDDAF3"&amp;A68,'Main File'!A:O,10,0),0)</f>
        <v>0</v>
      </c>
      <c r="G68" s="26">
        <f>IFERROR(+VLOOKUP("LDDAF3"&amp;A68,'Main File'!A:O,11,0),0)</f>
        <v>0</v>
      </c>
      <c r="H68" s="26">
        <f>IFERROR(+VLOOKUP("LDDAF3"&amp;A68,'Main File'!A:O,12,0),0)</f>
        <v>0</v>
      </c>
      <c r="I68" s="26">
        <f>IFERROR(+VLOOKUP("LDDAF3"&amp;A68,'Main File'!A:O,13,0),0)</f>
        <v>0</v>
      </c>
      <c r="J68" s="26">
        <f>IFERROR(+VLOOKUP("LDDAF3"&amp;A68,'Main File'!A:O,14,0),0)</f>
        <v>0</v>
      </c>
      <c r="K68" s="26">
        <f>IFERROR(+VLOOKUP("LDDAF3"&amp;A68,'Main File'!A:O,15,0),0)</f>
        <v>0</v>
      </c>
    </row>
    <row r="69" spans="1:11" x14ac:dyDescent="0.25">
      <c r="A69" s="9">
        <f t="shared" si="0"/>
        <v>43256</v>
      </c>
      <c r="B69" s="26">
        <f>IFERROR(+VLOOKUP("LDDAF3"&amp;A69,'Main File'!A:O,6,0),0)</f>
        <v>0</v>
      </c>
      <c r="C69" s="26">
        <f>IFERROR(+VLOOKUP("LDDAF3"&amp;A69,'Main File'!A:O,7,0),0)</f>
        <v>0</v>
      </c>
      <c r="D69" s="26">
        <f>IFERROR(+VLOOKUP("LDDAF3"&amp;A69,'Main File'!A:O,8,0),0)</f>
        <v>0</v>
      </c>
      <c r="E69" s="26">
        <f>IFERROR(+VLOOKUP("LDDAF3"&amp;A69,'Main File'!A:O,9,0),0)</f>
        <v>0</v>
      </c>
      <c r="F69" s="26">
        <f>IFERROR(+VLOOKUP("LDDAF3"&amp;A69,'Main File'!A:O,10,0),0)</f>
        <v>0</v>
      </c>
      <c r="G69" s="26">
        <f>IFERROR(+VLOOKUP("LDDAF3"&amp;A69,'Main File'!A:O,11,0),0)</f>
        <v>0</v>
      </c>
      <c r="H69" s="26">
        <f>IFERROR(+VLOOKUP("LDDAF3"&amp;A69,'Main File'!A:O,12,0),0)</f>
        <v>0</v>
      </c>
      <c r="I69" s="26">
        <f>IFERROR(+VLOOKUP("LDDAF3"&amp;A69,'Main File'!A:O,13,0),0)</f>
        <v>0</v>
      </c>
      <c r="J69" s="26">
        <f>IFERROR(+VLOOKUP("LDDAF3"&amp;A69,'Main File'!A:O,14,0),0)</f>
        <v>0</v>
      </c>
      <c r="K69" s="26">
        <f>IFERROR(+VLOOKUP("LDDAF3"&amp;A69,'Main File'!A:O,15,0),0)</f>
        <v>0</v>
      </c>
    </row>
    <row r="70" spans="1:11" x14ac:dyDescent="0.25">
      <c r="A70" s="9">
        <f t="shared" si="0"/>
        <v>43257</v>
      </c>
      <c r="B70" s="26">
        <f>IFERROR(+VLOOKUP("LDDAF3"&amp;A70,'Main File'!A:O,6,0),0)</f>
        <v>0</v>
      </c>
      <c r="C70" s="26">
        <f>IFERROR(+VLOOKUP("LDDAF3"&amp;A70,'Main File'!A:O,7,0),0)</f>
        <v>0</v>
      </c>
      <c r="D70" s="26">
        <f>IFERROR(+VLOOKUP("LDDAF3"&amp;A70,'Main File'!A:O,8,0),0)</f>
        <v>0</v>
      </c>
      <c r="E70" s="26">
        <f>IFERROR(+VLOOKUP("LDDAF3"&amp;A70,'Main File'!A:O,9,0),0)</f>
        <v>0</v>
      </c>
      <c r="F70" s="26">
        <f>IFERROR(+VLOOKUP("LDDAF3"&amp;A70,'Main File'!A:O,10,0),0)</f>
        <v>0</v>
      </c>
      <c r="G70" s="26">
        <f>IFERROR(+VLOOKUP("LDDAF3"&amp;A70,'Main File'!A:O,11,0),0)</f>
        <v>0</v>
      </c>
      <c r="H70" s="26">
        <f>IFERROR(+VLOOKUP("LDDAF3"&amp;A70,'Main File'!A:O,12,0),0)</f>
        <v>0</v>
      </c>
      <c r="I70" s="26">
        <f>IFERROR(+VLOOKUP("LDDAF3"&amp;A70,'Main File'!A:O,13,0),0)</f>
        <v>0</v>
      </c>
      <c r="J70" s="26">
        <f>IFERROR(+VLOOKUP("LDDAF3"&amp;A70,'Main File'!A:O,14,0),0)</f>
        <v>0</v>
      </c>
      <c r="K70" s="26">
        <f>IFERROR(+VLOOKUP("LDDAF3"&amp;A70,'Main File'!A:O,15,0),0)</f>
        <v>0</v>
      </c>
    </row>
    <row r="71" spans="1:11" x14ac:dyDescent="0.25">
      <c r="A71" s="9">
        <f t="shared" ref="A71:A134" si="1">+A70+1</f>
        <v>43258</v>
      </c>
      <c r="B71" s="26">
        <f>IFERROR(+VLOOKUP("LDDAF3"&amp;A71,'Main File'!A:O,6,0),0)</f>
        <v>0</v>
      </c>
      <c r="C71" s="26">
        <f>IFERROR(+VLOOKUP("LDDAF3"&amp;A71,'Main File'!A:O,7,0),0)</f>
        <v>0</v>
      </c>
      <c r="D71" s="26">
        <f>IFERROR(+VLOOKUP("LDDAF3"&amp;A71,'Main File'!A:O,8,0),0)</f>
        <v>0</v>
      </c>
      <c r="E71" s="26">
        <f>IFERROR(+VLOOKUP("LDDAF3"&amp;A71,'Main File'!A:O,9,0),0)</f>
        <v>0</v>
      </c>
      <c r="F71" s="26">
        <f>IFERROR(+VLOOKUP("LDDAF3"&amp;A71,'Main File'!A:O,10,0),0)</f>
        <v>0</v>
      </c>
      <c r="G71" s="26">
        <f>IFERROR(+VLOOKUP("LDDAF3"&amp;A71,'Main File'!A:O,11,0),0)</f>
        <v>0</v>
      </c>
      <c r="H71" s="26">
        <f>IFERROR(+VLOOKUP("LDDAF3"&amp;A71,'Main File'!A:O,12,0),0)</f>
        <v>0</v>
      </c>
      <c r="I71" s="26">
        <f>IFERROR(+VLOOKUP("LDDAF3"&amp;A71,'Main File'!A:O,13,0),0)</f>
        <v>0</v>
      </c>
      <c r="J71" s="26">
        <f>IFERROR(+VLOOKUP("LDDAF3"&amp;A71,'Main File'!A:O,14,0),0)</f>
        <v>0</v>
      </c>
      <c r="K71" s="26">
        <f>IFERROR(+VLOOKUP("LDDAF3"&amp;A71,'Main File'!A:O,15,0),0)</f>
        <v>0</v>
      </c>
    </row>
    <row r="72" spans="1:11" x14ac:dyDescent="0.25">
      <c r="A72" s="9">
        <f t="shared" si="1"/>
        <v>43259</v>
      </c>
      <c r="B72" s="26">
        <f>IFERROR(+VLOOKUP("LDDAF3"&amp;A72,'Main File'!A:O,6,0),0)</f>
        <v>0</v>
      </c>
      <c r="C72" s="26">
        <f>IFERROR(+VLOOKUP("LDDAF3"&amp;A72,'Main File'!A:O,7,0),0)</f>
        <v>0</v>
      </c>
      <c r="D72" s="26">
        <f>IFERROR(+VLOOKUP("LDDAF3"&amp;A72,'Main File'!A:O,8,0),0)</f>
        <v>0</v>
      </c>
      <c r="E72" s="26">
        <f>IFERROR(+VLOOKUP("LDDAF3"&amp;A72,'Main File'!A:O,9,0),0)</f>
        <v>0</v>
      </c>
      <c r="F72" s="26">
        <f>IFERROR(+VLOOKUP("LDDAF3"&amp;A72,'Main File'!A:O,10,0),0)</f>
        <v>0</v>
      </c>
      <c r="G72" s="26">
        <f>IFERROR(+VLOOKUP("LDDAF3"&amp;A72,'Main File'!A:O,11,0),0)</f>
        <v>0</v>
      </c>
      <c r="H72" s="26">
        <f>IFERROR(+VLOOKUP("LDDAF3"&amp;A72,'Main File'!A:O,12,0),0)</f>
        <v>0</v>
      </c>
      <c r="I72" s="26">
        <f>IFERROR(+VLOOKUP("LDDAF3"&amp;A72,'Main File'!A:O,13,0),0)</f>
        <v>0</v>
      </c>
      <c r="J72" s="26">
        <f>IFERROR(+VLOOKUP("LDDAF3"&amp;A72,'Main File'!A:O,14,0),0)</f>
        <v>0</v>
      </c>
      <c r="K72" s="26">
        <f>IFERROR(+VLOOKUP("LDDAF3"&amp;A72,'Main File'!A:O,15,0),0)</f>
        <v>0</v>
      </c>
    </row>
    <row r="73" spans="1:11" x14ac:dyDescent="0.25">
      <c r="A73" s="9">
        <f t="shared" si="1"/>
        <v>43260</v>
      </c>
      <c r="B73" s="26">
        <f>IFERROR(+VLOOKUP("LDDAF3"&amp;A73,'Main File'!A:O,6,0),0)</f>
        <v>0</v>
      </c>
      <c r="C73" s="26">
        <f>IFERROR(+VLOOKUP("LDDAF3"&amp;A73,'Main File'!A:O,7,0),0)</f>
        <v>0</v>
      </c>
      <c r="D73" s="26">
        <f>IFERROR(+VLOOKUP("LDDAF3"&amp;A73,'Main File'!A:O,8,0),0)</f>
        <v>0</v>
      </c>
      <c r="E73" s="26">
        <f>IFERROR(+VLOOKUP("LDDAF3"&amp;A73,'Main File'!A:O,9,0),0)</f>
        <v>0</v>
      </c>
      <c r="F73" s="26">
        <f>IFERROR(+VLOOKUP("LDDAF3"&amp;A73,'Main File'!A:O,10,0),0)</f>
        <v>0</v>
      </c>
      <c r="G73" s="26">
        <f>IFERROR(+VLOOKUP("LDDAF3"&amp;A73,'Main File'!A:O,11,0),0)</f>
        <v>0</v>
      </c>
      <c r="H73" s="26">
        <f>IFERROR(+VLOOKUP("LDDAF3"&amp;A73,'Main File'!A:O,12,0),0)</f>
        <v>0</v>
      </c>
      <c r="I73" s="26">
        <f>IFERROR(+VLOOKUP("LDDAF3"&amp;A73,'Main File'!A:O,13,0),0)</f>
        <v>0</v>
      </c>
      <c r="J73" s="26">
        <f>IFERROR(+VLOOKUP("LDDAF3"&amp;A73,'Main File'!A:O,14,0),0)</f>
        <v>0</v>
      </c>
      <c r="K73" s="26">
        <f>IFERROR(+VLOOKUP("LDDAF3"&amp;A73,'Main File'!A:O,15,0),0)</f>
        <v>0</v>
      </c>
    </row>
    <row r="74" spans="1:11" x14ac:dyDescent="0.25">
      <c r="A74" s="9">
        <f t="shared" si="1"/>
        <v>43261</v>
      </c>
      <c r="B74" s="26">
        <f>IFERROR(+VLOOKUP("LDDAF3"&amp;A74,'Main File'!A:O,6,0),0)</f>
        <v>0</v>
      </c>
      <c r="C74" s="26">
        <f>IFERROR(+VLOOKUP("LDDAF3"&amp;A74,'Main File'!A:O,7,0),0)</f>
        <v>0</v>
      </c>
      <c r="D74" s="26">
        <f>IFERROR(+VLOOKUP("LDDAF3"&amp;A74,'Main File'!A:O,8,0),0)</f>
        <v>0</v>
      </c>
      <c r="E74" s="26">
        <f>IFERROR(+VLOOKUP("LDDAF3"&amp;A74,'Main File'!A:O,9,0),0)</f>
        <v>0</v>
      </c>
      <c r="F74" s="26">
        <f>IFERROR(+VLOOKUP("LDDAF3"&amp;A74,'Main File'!A:O,10,0),0)</f>
        <v>0</v>
      </c>
      <c r="G74" s="26">
        <f>IFERROR(+VLOOKUP("LDDAF3"&amp;A74,'Main File'!A:O,11,0),0)</f>
        <v>0</v>
      </c>
      <c r="H74" s="26">
        <f>IFERROR(+VLOOKUP("LDDAF3"&amp;A74,'Main File'!A:O,12,0),0)</f>
        <v>0</v>
      </c>
      <c r="I74" s="26">
        <f>IFERROR(+VLOOKUP("LDDAF3"&amp;A74,'Main File'!A:O,13,0),0)</f>
        <v>0</v>
      </c>
      <c r="J74" s="26">
        <f>IFERROR(+VLOOKUP("LDDAF3"&amp;A74,'Main File'!A:O,14,0),0)</f>
        <v>0</v>
      </c>
      <c r="K74" s="26">
        <f>IFERROR(+VLOOKUP("LDDAF3"&amp;A74,'Main File'!A:O,15,0),0)</f>
        <v>0</v>
      </c>
    </row>
    <row r="75" spans="1:11" x14ac:dyDescent="0.25">
      <c r="A75" s="9">
        <f t="shared" si="1"/>
        <v>43262</v>
      </c>
      <c r="B75" s="26">
        <f>IFERROR(+VLOOKUP("LDDAF3"&amp;A75,'Main File'!A:O,6,0),0)</f>
        <v>0</v>
      </c>
      <c r="C75" s="26">
        <f>IFERROR(+VLOOKUP("LDDAF3"&amp;A75,'Main File'!A:O,7,0),0)</f>
        <v>0</v>
      </c>
      <c r="D75" s="26">
        <f>IFERROR(+VLOOKUP("LDDAF3"&amp;A75,'Main File'!A:O,8,0),0)</f>
        <v>0</v>
      </c>
      <c r="E75" s="26">
        <f>IFERROR(+VLOOKUP("LDDAF3"&amp;A75,'Main File'!A:O,9,0),0)</f>
        <v>0</v>
      </c>
      <c r="F75" s="26">
        <f>IFERROR(+VLOOKUP("LDDAF3"&amp;A75,'Main File'!A:O,10,0),0)</f>
        <v>0</v>
      </c>
      <c r="G75" s="26">
        <f>IFERROR(+VLOOKUP("LDDAF3"&amp;A75,'Main File'!A:O,11,0),0)</f>
        <v>0</v>
      </c>
      <c r="H75" s="26">
        <f>IFERROR(+VLOOKUP("LDDAF3"&amp;A75,'Main File'!A:O,12,0),0)</f>
        <v>0</v>
      </c>
      <c r="I75" s="26">
        <f>IFERROR(+VLOOKUP("LDDAF3"&amp;A75,'Main File'!A:O,13,0),0)</f>
        <v>0</v>
      </c>
      <c r="J75" s="26">
        <f>IFERROR(+VLOOKUP("LDDAF3"&amp;A75,'Main File'!A:O,14,0),0)</f>
        <v>0</v>
      </c>
      <c r="K75" s="26">
        <f>IFERROR(+VLOOKUP("LDDAF3"&amp;A75,'Main File'!A:O,15,0),0)</f>
        <v>0</v>
      </c>
    </row>
    <row r="76" spans="1:11" x14ac:dyDescent="0.25">
      <c r="A76" s="9">
        <f t="shared" si="1"/>
        <v>43263</v>
      </c>
      <c r="B76" s="26">
        <f>IFERROR(+VLOOKUP("LDDAF3"&amp;A76,'Main File'!A:O,6,0),0)</f>
        <v>0</v>
      </c>
      <c r="C76" s="26">
        <f>IFERROR(+VLOOKUP("LDDAF3"&amp;A76,'Main File'!A:O,7,0),0)</f>
        <v>0</v>
      </c>
      <c r="D76" s="26">
        <f>IFERROR(+VLOOKUP("LDDAF3"&amp;A76,'Main File'!A:O,8,0),0)</f>
        <v>0</v>
      </c>
      <c r="E76" s="26">
        <f>IFERROR(+VLOOKUP("LDDAF3"&amp;A76,'Main File'!A:O,9,0),0)</f>
        <v>0</v>
      </c>
      <c r="F76" s="26">
        <f>IFERROR(+VLOOKUP("LDDAF3"&amp;A76,'Main File'!A:O,10,0),0)</f>
        <v>0</v>
      </c>
      <c r="G76" s="26">
        <f>IFERROR(+VLOOKUP("LDDAF3"&amp;A76,'Main File'!A:O,11,0),0)</f>
        <v>0</v>
      </c>
      <c r="H76" s="26">
        <f>IFERROR(+VLOOKUP("LDDAF3"&amp;A76,'Main File'!A:O,12,0),0)</f>
        <v>0</v>
      </c>
      <c r="I76" s="26">
        <f>IFERROR(+VLOOKUP("LDDAF3"&amp;A76,'Main File'!A:O,13,0),0)</f>
        <v>0</v>
      </c>
      <c r="J76" s="26">
        <f>IFERROR(+VLOOKUP("LDDAF3"&amp;A76,'Main File'!A:O,14,0),0)</f>
        <v>0</v>
      </c>
      <c r="K76" s="26">
        <f>IFERROR(+VLOOKUP("LDDAF3"&amp;A76,'Main File'!A:O,15,0),0)</f>
        <v>0</v>
      </c>
    </row>
    <row r="77" spans="1:11" x14ac:dyDescent="0.25">
      <c r="A77" s="9">
        <f t="shared" si="1"/>
        <v>43264</v>
      </c>
      <c r="B77" s="26">
        <f>IFERROR(+VLOOKUP("LDDAF3"&amp;A77,'Main File'!A:O,6,0),0)</f>
        <v>0</v>
      </c>
      <c r="C77" s="26">
        <f>IFERROR(+VLOOKUP("LDDAF3"&amp;A77,'Main File'!A:O,7,0),0)</f>
        <v>0</v>
      </c>
      <c r="D77" s="26">
        <f>IFERROR(+VLOOKUP("LDDAF3"&amp;A77,'Main File'!A:O,8,0),0)</f>
        <v>0</v>
      </c>
      <c r="E77" s="26">
        <f>IFERROR(+VLOOKUP("LDDAF3"&amp;A77,'Main File'!A:O,9,0),0)</f>
        <v>0</v>
      </c>
      <c r="F77" s="26">
        <f>IFERROR(+VLOOKUP("LDDAF3"&amp;A77,'Main File'!A:O,10,0),0)</f>
        <v>0</v>
      </c>
      <c r="G77" s="26">
        <f>IFERROR(+VLOOKUP("LDDAF3"&amp;A77,'Main File'!A:O,11,0),0)</f>
        <v>0</v>
      </c>
      <c r="H77" s="26">
        <f>IFERROR(+VLOOKUP("LDDAF3"&amp;A77,'Main File'!A:O,12,0),0)</f>
        <v>0</v>
      </c>
      <c r="I77" s="26">
        <f>IFERROR(+VLOOKUP("LDDAF3"&amp;A77,'Main File'!A:O,13,0),0)</f>
        <v>0</v>
      </c>
      <c r="J77" s="26">
        <f>IFERROR(+VLOOKUP("LDDAF3"&amp;A77,'Main File'!A:O,14,0),0)</f>
        <v>0</v>
      </c>
      <c r="K77" s="26">
        <f>IFERROR(+VLOOKUP("LDDAF3"&amp;A77,'Main File'!A:O,15,0),0)</f>
        <v>0</v>
      </c>
    </row>
    <row r="78" spans="1:11" x14ac:dyDescent="0.25">
      <c r="A78" s="9">
        <f t="shared" si="1"/>
        <v>43265</v>
      </c>
      <c r="B78" s="26">
        <f>IFERROR(+VLOOKUP("LDDAF3"&amp;A78,'Main File'!A:O,6,0),0)</f>
        <v>0</v>
      </c>
      <c r="C78" s="26">
        <f>IFERROR(+VLOOKUP("LDDAF3"&amp;A78,'Main File'!A:O,7,0),0)</f>
        <v>0</v>
      </c>
      <c r="D78" s="26">
        <f>IFERROR(+VLOOKUP("LDDAF3"&amp;A78,'Main File'!A:O,8,0),0)</f>
        <v>0</v>
      </c>
      <c r="E78" s="26">
        <f>IFERROR(+VLOOKUP("LDDAF3"&amp;A78,'Main File'!A:O,9,0),0)</f>
        <v>0</v>
      </c>
      <c r="F78" s="26">
        <f>IFERROR(+VLOOKUP("LDDAF3"&amp;A78,'Main File'!A:O,10,0),0)</f>
        <v>0</v>
      </c>
      <c r="G78" s="26">
        <f>IFERROR(+VLOOKUP("LDDAF3"&amp;A78,'Main File'!A:O,11,0),0)</f>
        <v>0</v>
      </c>
      <c r="H78" s="26">
        <f>IFERROR(+VLOOKUP("LDDAF3"&amp;A78,'Main File'!A:O,12,0),0)</f>
        <v>0</v>
      </c>
      <c r="I78" s="26">
        <f>IFERROR(+VLOOKUP("LDDAF3"&amp;A78,'Main File'!A:O,13,0),0)</f>
        <v>0</v>
      </c>
      <c r="J78" s="26">
        <f>IFERROR(+VLOOKUP("LDDAF3"&amp;A78,'Main File'!A:O,14,0),0)</f>
        <v>0</v>
      </c>
      <c r="K78" s="26">
        <f>IFERROR(+VLOOKUP("LDDAF3"&amp;A78,'Main File'!A:O,15,0),0)</f>
        <v>0</v>
      </c>
    </row>
    <row r="79" spans="1:11" x14ac:dyDescent="0.25">
      <c r="A79" s="9">
        <f t="shared" si="1"/>
        <v>43266</v>
      </c>
      <c r="B79" s="26">
        <f>IFERROR(+VLOOKUP("LDDAF3"&amp;A79,'Main File'!A:O,6,0),0)</f>
        <v>0</v>
      </c>
      <c r="C79" s="26">
        <f>IFERROR(+VLOOKUP("LDDAF3"&amp;A79,'Main File'!A:O,7,0),0)</f>
        <v>0</v>
      </c>
      <c r="D79" s="26">
        <f>IFERROR(+VLOOKUP("LDDAF3"&amp;A79,'Main File'!A:O,8,0),0)</f>
        <v>0</v>
      </c>
      <c r="E79" s="26">
        <f>IFERROR(+VLOOKUP("LDDAF3"&amp;A79,'Main File'!A:O,9,0),0)</f>
        <v>0</v>
      </c>
      <c r="F79" s="26">
        <f>IFERROR(+VLOOKUP("LDDAF3"&amp;A79,'Main File'!A:O,10,0),0)</f>
        <v>0</v>
      </c>
      <c r="G79" s="26">
        <f>IFERROR(+VLOOKUP("LDDAF3"&amp;A79,'Main File'!A:O,11,0),0)</f>
        <v>0</v>
      </c>
      <c r="H79" s="26">
        <f>IFERROR(+VLOOKUP("LDDAF3"&amp;A79,'Main File'!A:O,12,0),0)</f>
        <v>0</v>
      </c>
      <c r="I79" s="26">
        <f>IFERROR(+VLOOKUP("LDDAF3"&amp;A79,'Main File'!A:O,13,0),0)</f>
        <v>0</v>
      </c>
      <c r="J79" s="26">
        <f>IFERROR(+VLOOKUP("LDDAF3"&amp;A79,'Main File'!A:O,14,0),0)</f>
        <v>0</v>
      </c>
      <c r="K79" s="26">
        <f>IFERROR(+VLOOKUP("LDDAF3"&amp;A79,'Main File'!A:O,15,0),0)</f>
        <v>0</v>
      </c>
    </row>
    <row r="80" spans="1:11" x14ac:dyDescent="0.25">
      <c r="A80" s="9">
        <f t="shared" si="1"/>
        <v>43267</v>
      </c>
      <c r="B80" s="26">
        <f>IFERROR(+VLOOKUP("LDDAF3"&amp;A80,'Main File'!A:O,6,0),0)</f>
        <v>0</v>
      </c>
      <c r="C80" s="26">
        <f>IFERROR(+VLOOKUP("LDDAF3"&amp;A80,'Main File'!A:O,7,0),0)</f>
        <v>0</v>
      </c>
      <c r="D80" s="26">
        <f>IFERROR(+VLOOKUP("LDDAF3"&amp;A80,'Main File'!A:O,8,0),0)</f>
        <v>0</v>
      </c>
      <c r="E80" s="26">
        <f>IFERROR(+VLOOKUP("LDDAF3"&amp;A80,'Main File'!A:O,9,0),0)</f>
        <v>0</v>
      </c>
      <c r="F80" s="26">
        <f>IFERROR(+VLOOKUP("LDDAF3"&amp;A80,'Main File'!A:O,10,0),0)</f>
        <v>0</v>
      </c>
      <c r="G80" s="26">
        <f>IFERROR(+VLOOKUP("LDDAF3"&amp;A80,'Main File'!A:O,11,0),0)</f>
        <v>0</v>
      </c>
      <c r="H80" s="26">
        <f>IFERROR(+VLOOKUP("LDDAF3"&amp;A80,'Main File'!A:O,12,0),0)</f>
        <v>0</v>
      </c>
      <c r="I80" s="26">
        <f>IFERROR(+VLOOKUP("LDDAF3"&amp;A80,'Main File'!A:O,13,0),0)</f>
        <v>0</v>
      </c>
      <c r="J80" s="26">
        <f>IFERROR(+VLOOKUP("LDDAF3"&amp;A80,'Main File'!A:O,14,0),0)</f>
        <v>0</v>
      </c>
      <c r="K80" s="26">
        <f>IFERROR(+VLOOKUP("LDDAF3"&amp;A80,'Main File'!A:O,15,0),0)</f>
        <v>0</v>
      </c>
    </row>
    <row r="81" spans="1:11" x14ac:dyDescent="0.25">
      <c r="A81" s="9">
        <f t="shared" si="1"/>
        <v>43268</v>
      </c>
      <c r="B81" s="26">
        <f>IFERROR(+VLOOKUP("LDDAF3"&amp;A81,'Main File'!A:O,6,0),0)</f>
        <v>0</v>
      </c>
      <c r="C81" s="26">
        <f>IFERROR(+VLOOKUP("LDDAF3"&amp;A81,'Main File'!A:O,7,0),0)</f>
        <v>0</v>
      </c>
      <c r="D81" s="26">
        <f>IFERROR(+VLOOKUP("LDDAF3"&amp;A81,'Main File'!A:O,8,0),0)</f>
        <v>0</v>
      </c>
      <c r="E81" s="26">
        <f>IFERROR(+VLOOKUP("LDDAF3"&amp;A81,'Main File'!A:O,9,0),0)</f>
        <v>0</v>
      </c>
      <c r="F81" s="26">
        <f>IFERROR(+VLOOKUP("LDDAF3"&amp;A81,'Main File'!A:O,10,0),0)</f>
        <v>0</v>
      </c>
      <c r="G81" s="26">
        <f>IFERROR(+VLOOKUP("LDDAF3"&amp;A81,'Main File'!A:O,11,0),0)</f>
        <v>0</v>
      </c>
      <c r="H81" s="26">
        <f>IFERROR(+VLOOKUP("LDDAF3"&amp;A81,'Main File'!A:O,12,0),0)</f>
        <v>0</v>
      </c>
      <c r="I81" s="26">
        <f>IFERROR(+VLOOKUP("LDDAF3"&amp;A81,'Main File'!A:O,13,0),0)</f>
        <v>0</v>
      </c>
      <c r="J81" s="26">
        <f>IFERROR(+VLOOKUP("LDDAF3"&amp;A81,'Main File'!A:O,14,0),0)</f>
        <v>0</v>
      </c>
      <c r="K81" s="26">
        <f>IFERROR(+VLOOKUP("LDDAF3"&amp;A81,'Main File'!A:O,15,0),0)</f>
        <v>0</v>
      </c>
    </row>
    <row r="82" spans="1:11" x14ac:dyDescent="0.25">
      <c r="A82" s="9">
        <f t="shared" si="1"/>
        <v>43269</v>
      </c>
      <c r="B82" s="26">
        <f>IFERROR(+VLOOKUP("LDDAF3"&amp;A82,'Main File'!A:O,6,0),0)</f>
        <v>0</v>
      </c>
      <c r="C82" s="26">
        <f>IFERROR(+VLOOKUP("LDDAF3"&amp;A82,'Main File'!A:O,7,0),0)</f>
        <v>0</v>
      </c>
      <c r="D82" s="26">
        <f>IFERROR(+VLOOKUP("LDDAF3"&amp;A82,'Main File'!A:O,8,0),0)</f>
        <v>0</v>
      </c>
      <c r="E82" s="26">
        <f>IFERROR(+VLOOKUP("LDDAF3"&amp;A82,'Main File'!A:O,9,0),0)</f>
        <v>0</v>
      </c>
      <c r="F82" s="26">
        <f>IFERROR(+VLOOKUP("LDDAF3"&amp;A82,'Main File'!A:O,10,0),0)</f>
        <v>0</v>
      </c>
      <c r="G82" s="26">
        <f>IFERROR(+VLOOKUP("LDDAF3"&amp;A82,'Main File'!A:O,11,0),0)</f>
        <v>0</v>
      </c>
      <c r="H82" s="26">
        <f>IFERROR(+VLOOKUP("LDDAF3"&amp;A82,'Main File'!A:O,12,0),0)</f>
        <v>0</v>
      </c>
      <c r="I82" s="26">
        <f>IFERROR(+VLOOKUP("LDDAF3"&amp;A82,'Main File'!A:O,13,0),0)</f>
        <v>0</v>
      </c>
      <c r="J82" s="26">
        <f>IFERROR(+VLOOKUP("LDDAF3"&amp;A82,'Main File'!A:O,14,0),0)</f>
        <v>0</v>
      </c>
      <c r="K82" s="26">
        <f>IFERROR(+VLOOKUP("LDDAF3"&amp;A82,'Main File'!A:O,15,0),0)</f>
        <v>0</v>
      </c>
    </row>
    <row r="83" spans="1:11" x14ac:dyDescent="0.25">
      <c r="A83" s="9">
        <f t="shared" si="1"/>
        <v>43270</v>
      </c>
      <c r="B83" s="26">
        <f>IFERROR(+VLOOKUP("LDDAF3"&amp;A83,'Main File'!A:O,6,0),0)</f>
        <v>0</v>
      </c>
      <c r="C83" s="26">
        <f>IFERROR(+VLOOKUP("LDDAF3"&amp;A83,'Main File'!A:O,7,0),0)</f>
        <v>0</v>
      </c>
      <c r="D83" s="26">
        <f>IFERROR(+VLOOKUP("LDDAF3"&amp;A83,'Main File'!A:O,8,0),0)</f>
        <v>0</v>
      </c>
      <c r="E83" s="26">
        <f>IFERROR(+VLOOKUP("LDDAF3"&amp;A83,'Main File'!A:O,9,0),0)</f>
        <v>0</v>
      </c>
      <c r="F83" s="26">
        <f>IFERROR(+VLOOKUP("LDDAF3"&amp;A83,'Main File'!A:O,10,0),0)</f>
        <v>0</v>
      </c>
      <c r="G83" s="26">
        <f>IFERROR(+VLOOKUP("LDDAF3"&amp;A83,'Main File'!A:O,11,0),0)</f>
        <v>0</v>
      </c>
      <c r="H83" s="26">
        <f>IFERROR(+VLOOKUP("LDDAF3"&amp;A83,'Main File'!A:O,12,0),0)</f>
        <v>0</v>
      </c>
      <c r="I83" s="26">
        <f>IFERROR(+VLOOKUP("LDDAF3"&amp;A83,'Main File'!A:O,13,0),0)</f>
        <v>0</v>
      </c>
      <c r="J83" s="26">
        <f>IFERROR(+VLOOKUP("LDDAF3"&amp;A83,'Main File'!A:O,14,0),0)</f>
        <v>0</v>
      </c>
      <c r="K83" s="26">
        <f>IFERROR(+VLOOKUP("LDDAF3"&amp;A83,'Main File'!A:O,15,0),0)</f>
        <v>0</v>
      </c>
    </row>
    <row r="84" spans="1:11" x14ac:dyDescent="0.25">
      <c r="A84" s="9">
        <f t="shared" si="1"/>
        <v>43271</v>
      </c>
      <c r="B84" s="26">
        <f>IFERROR(+VLOOKUP("LDDAF3"&amp;A84,'Main File'!A:O,6,0),0)</f>
        <v>0</v>
      </c>
      <c r="C84" s="26">
        <f>IFERROR(+VLOOKUP("LDDAF3"&amp;A84,'Main File'!A:O,7,0),0)</f>
        <v>0</v>
      </c>
      <c r="D84" s="26">
        <f>IFERROR(+VLOOKUP("LDDAF3"&amp;A84,'Main File'!A:O,8,0),0)</f>
        <v>0</v>
      </c>
      <c r="E84" s="26">
        <f>IFERROR(+VLOOKUP("LDDAF3"&amp;A84,'Main File'!A:O,9,0),0)</f>
        <v>0</v>
      </c>
      <c r="F84" s="26">
        <f>IFERROR(+VLOOKUP("LDDAF3"&amp;A84,'Main File'!A:O,10,0),0)</f>
        <v>0</v>
      </c>
      <c r="G84" s="26">
        <f>IFERROR(+VLOOKUP("LDDAF3"&amp;A84,'Main File'!A:O,11,0),0)</f>
        <v>0</v>
      </c>
      <c r="H84" s="26">
        <f>IFERROR(+VLOOKUP("LDDAF3"&amp;A84,'Main File'!A:O,12,0),0)</f>
        <v>0</v>
      </c>
      <c r="I84" s="26">
        <f>IFERROR(+VLOOKUP("LDDAF3"&amp;A84,'Main File'!A:O,13,0),0)</f>
        <v>0</v>
      </c>
      <c r="J84" s="26">
        <f>IFERROR(+VLOOKUP("LDDAF3"&amp;A84,'Main File'!A:O,14,0),0)</f>
        <v>0</v>
      </c>
      <c r="K84" s="26">
        <f>IFERROR(+VLOOKUP("LDDAF3"&amp;A84,'Main File'!A:O,15,0),0)</f>
        <v>0</v>
      </c>
    </row>
    <row r="85" spans="1:11" x14ac:dyDescent="0.25">
      <c r="A85" s="9">
        <f t="shared" si="1"/>
        <v>43272</v>
      </c>
      <c r="B85" s="26">
        <f>IFERROR(+VLOOKUP("LDDAF3"&amp;A85,'Main File'!A:O,6,0),0)</f>
        <v>0</v>
      </c>
      <c r="C85" s="26">
        <f>IFERROR(+VLOOKUP("LDDAF3"&amp;A85,'Main File'!A:O,7,0),0)</f>
        <v>0</v>
      </c>
      <c r="D85" s="26">
        <f>IFERROR(+VLOOKUP("LDDAF3"&amp;A85,'Main File'!A:O,8,0),0)</f>
        <v>0</v>
      </c>
      <c r="E85" s="26">
        <f>IFERROR(+VLOOKUP("LDDAF3"&amp;A85,'Main File'!A:O,9,0),0)</f>
        <v>0</v>
      </c>
      <c r="F85" s="26">
        <f>IFERROR(+VLOOKUP("LDDAF3"&amp;A85,'Main File'!A:O,10,0),0)</f>
        <v>0</v>
      </c>
      <c r="G85" s="26">
        <f>IFERROR(+VLOOKUP("LDDAF3"&amp;A85,'Main File'!A:O,11,0),0)</f>
        <v>0</v>
      </c>
      <c r="H85" s="26">
        <f>IFERROR(+VLOOKUP("LDDAF3"&amp;A85,'Main File'!A:O,12,0),0)</f>
        <v>0</v>
      </c>
      <c r="I85" s="26">
        <f>IFERROR(+VLOOKUP("LDDAF3"&amp;A85,'Main File'!A:O,13,0),0)</f>
        <v>0</v>
      </c>
      <c r="J85" s="26">
        <f>IFERROR(+VLOOKUP("LDDAF3"&amp;A85,'Main File'!A:O,14,0),0)</f>
        <v>0</v>
      </c>
      <c r="K85" s="26">
        <f>IFERROR(+VLOOKUP("LDDAF3"&amp;A85,'Main File'!A:O,15,0),0)</f>
        <v>0</v>
      </c>
    </row>
    <row r="86" spans="1:11" x14ac:dyDescent="0.25">
      <c r="A86" s="9">
        <f t="shared" si="1"/>
        <v>43273</v>
      </c>
      <c r="B86" s="26">
        <f>IFERROR(+VLOOKUP("LDDAF3"&amp;A86,'Main File'!A:O,6,0),0)</f>
        <v>0</v>
      </c>
      <c r="C86" s="26">
        <f>IFERROR(+VLOOKUP("LDDAF3"&amp;A86,'Main File'!A:O,7,0),0)</f>
        <v>0</v>
      </c>
      <c r="D86" s="26">
        <f>IFERROR(+VLOOKUP("LDDAF3"&amp;A86,'Main File'!A:O,8,0),0)</f>
        <v>0</v>
      </c>
      <c r="E86" s="26">
        <f>IFERROR(+VLOOKUP("LDDAF3"&amp;A86,'Main File'!A:O,9,0),0)</f>
        <v>0</v>
      </c>
      <c r="F86" s="26">
        <f>IFERROR(+VLOOKUP("LDDAF3"&amp;A86,'Main File'!A:O,10,0),0)</f>
        <v>0</v>
      </c>
      <c r="G86" s="26">
        <f>IFERROR(+VLOOKUP("LDDAF3"&amp;A86,'Main File'!A:O,11,0),0)</f>
        <v>0</v>
      </c>
      <c r="H86" s="26">
        <f>IFERROR(+VLOOKUP("LDDAF3"&amp;A86,'Main File'!A:O,12,0),0)</f>
        <v>0</v>
      </c>
      <c r="I86" s="26">
        <f>IFERROR(+VLOOKUP("LDDAF3"&amp;A86,'Main File'!A:O,13,0),0)</f>
        <v>0</v>
      </c>
      <c r="J86" s="26">
        <f>IFERROR(+VLOOKUP("LDDAF3"&amp;A86,'Main File'!A:O,14,0),0)</f>
        <v>0</v>
      </c>
      <c r="K86" s="26">
        <f>IFERROR(+VLOOKUP("LDDAF3"&amp;A86,'Main File'!A:O,15,0),0)</f>
        <v>0</v>
      </c>
    </row>
    <row r="87" spans="1:11" x14ac:dyDescent="0.25">
      <c r="A87" s="9">
        <f t="shared" si="1"/>
        <v>43274</v>
      </c>
      <c r="B87" s="26">
        <f>IFERROR(+VLOOKUP("LDDAF3"&amp;A87,'Main File'!A:O,6,0),0)</f>
        <v>0</v>
      </c>
      <c r="C87" s="26">
        <f>IFERROR(+VLOOKUP("LDDAF3"&amp;A87,'Main File'!A:O,7,0),0)</f>
        <v>0</v>
      </c>
      <c r="D87" s="26">
        <f>IFERROR(+VLOOKUP("LDDAF3"&amp;A87,'Main File'!A:O,8,0),0)</f>
        <v>0</v>
      </c>
      <c r="E87" s="26">
        <f>IFERROR(+VLOOKUP("LDDAF3"&amp;A87,'Main File'!A:O,9,0),0)</f>
        <v>0</v>
      </c>
      <c r="F87" s="26">
        <f>IFERROR(+VLOOKUP("LDDAF3"&amp;A87,'Main File'!A:O,10,0),0)</f>
        <v>0</v>
      </c>
      <c r="G87" s="26">
        <f>IFERROR(+VLOOKUP("LDDAF3"&amp;A87,'Main File'!A:O,11,0),0)</f>
        <v>0</v>
      </c>
      <c r="H87" s="26">
        <f>IFERROR(+VLOOKUP("LDDAF3"&amp;A87,'Main File'!A:O,12,0),0)</f>
        <v>0</v>
      </c>
      <c r="I87" s="26">
        <f>IFERROR(+VLOOKUP("LDDAF3"&amp;A87,'Main File'!A:O,13,0),0)</f>
        <v>0</v>
      </c>
      <c r="J87" s="26">
        <f>IFERROR(+VLOOKUP("LDDAF3"&amp;A87,'Main File'!A:O,14,0),0)</f>
        <v>0</v>
      </c>
      <c r="K87" s="26">
        <f>IFERROR(+VLOOKUP("LDDAF3"&amp;A87,'Main File'!A:O,15,0),0)</f>
        <v>0</v>
      </c>
    </row>
    <row r="88" spans="1:11" x14ac:dyDescent="0.25">
      <c r="A88" s="9">
        <f t="shared" si="1"/>
        <v>43275</v>
      </c>
      <c r="B88" s="26">
        <f>IFERROR(+VLOOKUP("LDDAF3"&amp;A88,'Main File'!A:O,6,0),0)</f>
        <v>0</v>
      </c>
      <c r="C88" s="26">
        <f>IFERROR(+VLOOKUP("LDDAF3"&amp;A88,'Main File'!A:O,7,0),0)</f>
        <v>0</v>
      </c>
      <c r="D88" s="26">
        <f>IFERROR(+VLOOKUP("LDDAF3"&amp;A88,'Main File'!A:O,8,0),0)</f>
        <v>0</v>
      </c>
      <c r="E88" s="26">
        <f>IFERROR(+VLOOKUP("LDDAF3"&amp;A88,'Main File'!A:O,9,0),0)</f>
        <v>0</v>
      </c>
      <c r="F88" s="26">
        <f>IFERROR(+VLOOKUP("LDDAF3"&amp;A88,'Main File'!A:O,10,0),0)</f>
        <v>0</v>
      </c>
      <c r="G88" s="26">
        <f>IFERROR(+VLOOKUP("LDDAF3"&amp;A88,'Main File'!A:O,11,0),0)</f>
        <v>0</v>
      </c>
      <c r="H88" s="26">
        <f>IFERROR(+VLOOKUP("LDDAF3"&amp;A88,'Main File'!A:O,12,0),0)</f>
        <v>0</v>
      </c>
      <c r="I88" s="26">
        <f>IFERROR(+VLOOKUP("LDDAF3"&amp;A88,'Main File'!A:O,13,0),0)</f>
        <v>0</v>
      </c>
      <c r="J88" s="26">
        <f>IFERROR(+VLOOKUP("LDDAF3"&amp;A88,'Main File'!A:O,14,0),0)</f>
        <v>0</v>
      </c>
      <c r="K88" s="26">
        <f>IFERROR(+VLOOKUP("LDDAF3"&amp;A88,'Main File'!A:O,15,0),0)</f>
        <v>0</v>
      </c>
    </row>
    <row r="89" spans="1:11" x14ac:dyDescent="0.25">
      <c r="A89" s="9">
        <f t="shared" si="1"/>
        <v>43276</v>
      </c>
      <c r="B89" s="26">
        <f>IFERROR(+VLOOKUP("LDDAF3"&amp;A89,'Main File'!A:O,6,0),0)</f>
        <v>0</v>
      </c>
      <c r="C89" s="26">
        <f>IFERROR(+VLOOKUP("LDDAF3"&amp;A89,'Main File'!A:O,7,0),0)</f>
        <v>0</v>
      </c>
      <c r="D89" s="26">
        <f>IFERROR(+VLOOKUP("LDDAF3"&amp;A89,'Main File'!A:O,8,0),0)</f>
        <v>0</v>
      </c>
      <c r="E89" s="26">
        <f>IFERROR(+VLOOKUP("LDDAF3"&amp;A89,'Main File'!A:O,9,0),0)</f>
        <v>0</v>
      </c>
      <c r="F89" s="26">
        <f>IFERROR(+VLOOKUP("LDDAF3"&amp;A89,'Main File'!A:O,10,0),0)</f>
        <v>0</v>
      </c>
      <c r="G89" s="26">
        <f>IFERROR(+VLOOKUP("LDDAF3"&amp;A89,'Main File'!A:O,11,0),0)</f>
        <v>0</v>
      </c>
      <c r="H89" s="26">
        <f>IFERROR(+VLOOKUP("LDDAF3"&amp;A89,'Main File'!A:O,12,0),0)</f>
        <v>0</v>
      </c>
      <c r="I89" s="26">
        <f>IFERROR(+VLOOKUP("LDDAF3"&amp;A89,'Main File'!A:O,13,0),0)</f>
        <v>0</v>
      </c>
      <c r="J89" s="26">
        <f>IFERROR(+VLOOKUP("LDDAF3"&amp;A89,'Main File'!A:O,14,0),0)</f>
        <v>0</v>
      </c>
      <c r="K89" s="26">
        <f>IFERROR(+VLOOKUP("LDDAF3"&amp;A89,'Main File'!A:O,15,0),0)</f>
        <v>0</v>
      </c>
    </row>
    <row r="90" spans="1:11" x14ac:dyDescent="0.25">
      <c r="A90" s="9">
        <f t="shared" si="1"/>
        <v>43277</v>
      </c>
      <c r="B90" s="26">
        <f>IFERROR(+VLOOKUP("LDDAF3"&amp;A90,'Main File'!A:O,6,0),0)</f>
        <v>0</v>
      </c>
      <c r="C90" s="26">
        <f>IFERROR(+VLOOKUP("LDDAF3"&amp;A90,'Main File'!A:O,7,0),0)</f>
        <v>0</v>
      </c>
      <c r="D90" s="26">
        <f>IFERROR(+VLOOKUP("LDDAF3"&amp;A90,'Main File'!A:O,8,0),0)</f>
        <v>0</v>
      </c>
      <c r="E90" s="26">
        <f>IFERROR(+VLOOKUP("LDDAF3"&amp;A90,'Main File'!A:O,9,0),0)</f>
        <v>0</v>
      </c>
      <c r="F90" s="26">
        <f>IFERROR(+VLOOKUP("LDDAF3"&amp;A90,'Main File'!A:O,10,0),0)</f>
        <v>0</v>
      </c>
      <c r="G90" s="26">
        <f>IFERROR(+VLOOKUP("LDDAF3"&amp;A90,'Main File'!A:O,11,0),0)</f>
        <v>0</v>
      </c>
      <c r="H90" s="26">
        <f>IFERROR(+VLOOKUP("LDDAF3"&amp;A90,'Main File'!A:O,12,0),0)</f>
        <v>0</v>
      </c>
      <c r="I90" s="26">
        <f>IFERROR(+VLOOKUP("LDDAF3"&amp;A90,'Main File'!A:O,13,0),0)</f>
        <v>0</v>
      </c>
      <c r="J90" s="26">
        <f>IFERROR(+VLOOKUP("LDDAF3"&amp;A90,'Main File'!A:O,14,0),0)</f>
        <v>0</v>
      </c>
      <c r="K90" s="26">
        <f>IFERROR(+VLOOKUP("LDDAF3"&amp;A90,'Main File'!A:O,15,0),0)</f>
        <v>0</v>
      </c>
    </row>
    <row r="91" spans="1:11" x14ac:dyDescent="0.25">
      <c r="A91" s="9">
        <f t="shared" si="1"/>
        <v>43278</v>
      </c>
      <c r="B91" s="26">
        <f>IFERROR(+VLOOKUP("LDDAF3"&amp;A91,'Main File'!A:O,6,0),0)</f>
        <v>0</v>
      </c>
      <c r="C91" s="26">
        <f>IFERROR(+VLOOKUP("LDDAF3"&amp;A91,'Main File'!A:O,7,0),0)</f>
        <v>0</v>
      </c>
      <c r="D91" s="26">
        <f>IFERROR(+VLOOKUP("LDDAF3"&amp;A91,'Main File'!A:O,8,0),0)</f>
        <v>0</v>
      </c>
      <c r="E91" s="26">
        <f>IFERROR(+VLOOKUP("LDDAF3"&amp;A91,'Main File'!A:O,9,0),0)</f>
        <v>0</v>
      </c>
      <c r="F91" s="26">
        <f>IFERROR(+VLOOKUP("LDDAF3"&amp;A91,'Main File'!A:O,10,0),0)</f>
        <v>0</v>
      </c>
      <c r="G91" s="26">
        <f>IFERROR(+VLOOKUP("LDDAF3"&amp;A91,'Main File'!A:O,11,0),0)</f>
        <v>0</v>
      </c>
      <c r="H91" s="26">
        <f>IFERROR(+VLOOKUP("LDDAF3"&amp;A91,'Main File'!A:O,12,0),0)</f>
        <v>0</v>
      </c>
      <c r="I91" s="26">
        <f>IFERROR(+VLOOKUP("LDDAF3"&amp;A91,'Main File'!A:O,13,0),0)</f>
        <v>0</v>
      </c>
      <c r="J91" s="26">
        <f>IFERROR(+VLOOKUP("LDDAF3"&amp;A91,'Main File'!A:O,14,0),0)</f>
        <v>0</v>
      </c>
      <c r="K91" s="26">
        <f>IFERROR(+VLOOKUP("LDDAF3"&amp;A91,'Main File'!A:O,15,0),0)</f>
        <v>0</v>
      </c>
    </row>
    <row r="92" spans="1:11" x14ac:dyDescent="0.25">
      <c r="A92" s="9">
        <f t="shared" si="1"/>
        <v>43279</v>
      </c>
      <c r="B92" s="26">
        <f>IFERROR(+VLOOKUP("LDDAF3"&amp;A92,'Main File'!A:O,6,0),0)</f>
        <v>0</v>
      </c>
      <c r="C92" s="26">
        <f>IFERROR(+VLOOKUP("LDDAF3"&amp;A92,'Main File'!A:O,7,0),0)</f>
        <v>0</v>
      </c>
      <c r="D92" s="26">
        <f>IFERROR(+VLOOKUP("LDDAF3"&amp;A92,'Main File'!A:O,8,0),0)</f>
        <v>0</v>
      </c>
      <c r="E92" s="26">
        <f>IFERROR(+VLOOKUP("LDDAF3"&amp;A92,'Main File'!A:O,9,0),0)</f>
        <v>0</v>
      </c>
      <c r="F92" s="26">
        <f>IFERROR(+VLOOKUP("LDDAF3"&amp;A92,'Main File'!A:O,10,0),0)</f>
        <v>0</v>
      </c>
      <c r="G92" s="26">
        <f>IFERROR(+VLOOKUP("LDDAF3"&amp;A92,'Main File'!A:O,11,0),0)</f>
        <v>0</v>
      </c>
      <c r="H92" s="26">
        <f>IFERROR(+VLOOKUP("LDDAF3"&amp;A92,'Main File'!A:O,12,0),0)</f>
        <v>0</v>
      </c>
      <c r="I92" s="26">
        <f>IFERROR(+VLOOKUP("LDDAF3"&amp;A92,'Main File'!A:O,13,0),0)</f>
        <v>0</v>
      </c>
      <c r="J92" s="26">
        <f>IFERROR(+VLOOKUP("LDDAF3"&amp;A92,'Main File'!A:O,14,0),0)</f>
        <v>0</v>
      </c>
      <c r="K92" s="26">
        <f>IFERROR(+VLOOKUP("LDDAF3"&amp;A92,'Main File'!A:O,15,0),0)</f>
        <v>0</v>
      </c>
    </row>
    <row r="93" spans="1:11" x14ac:dyDescent="0.25">
      <c r="A93" s="9">
        <f t="shared" si="1"/>
        <v>43280</v>
      </c>
      <c r="B93" s="26">
        <f>IFERROR(+VLOOKUP("LDDAF3"&amp;A93,'Main File'!A:O,6,0),0)</f>
        <v>0</v>
      </c>
      <c r="C93" s="26">
        <f>IFERROR(+VLOOKUP("LDDAF3"&amp;A93,'Main File'!A:O,7,0),0)</f>
        <v>0</v>
      </c>
      <c r="D93" s="26">
        <f>IFERROR(+VLOOKUP("LDDAF3"&amp;A93,'Main File'!A:O,8,0),0)</f>
        <v>0</v>
      </c>
      <c r="E93" s="26">
        <f>IFERROR(+VLOOKUP("LDDAF3"&amp;A93,'Main File'!A:O,9,0),0)</f>
        <v>0</v>
      </c>
      <c r="F93" s="26">
        <f>IFERROR(+VLOOKUP("LDDAF3"&amp;A93,'Main File'!A:O,10,0),0)</f>
        <v>0</v>
      </c>
      <c r="G93" s="26">
        <f>IFERROR(+VLOOKUP("LDDAF3"&amp;A93,'Main File'!A:O,11,0),0)</f>
        <v>0</v>
      </c>
      <c r="H93" s="26">
        <f>IFERROR(+VLOOKUP("LDDAF3"&amp;A93,'Main File'!A:O,12,0),0)</f>
        <v>0</v>
      </c>
      <c r="I93" s="26">
        <f>IFERROR(+VLOOKUP("LDDAF3"&amp;A93,'Main File'!A:O,13,0),0)</f>
        <v>0</v>
      </c>
      <c r="J93" s="26">
        <f>IFERROR(+VLOOKUP("LDDAF3"&amp;A93,'Main File'!A:O,14,0),0)</f>
        <v>0</v>
      </c>
      <c r="K93" s="26">
        <f>IFERROR(+VLOOKUP("LDDAF3"&amp;A93,'Main File'!A:O,15,0),0)</f>
        <v>0</v>
      </c>
    </row>
    <row r="94" spans="1:11" x14ac:dyDescent="0.25">
      <c r="A94" s="9">
        <f t="shared" si="1"/>
        <v>43281</v>
      </c>
      <c r="B94" s="26">
        <f>IFERROR(+VLOOKUP("LDDAF3"&amp;A94,'Main File'!A:O,6,0),0)</f>
        <v>0</v>
      </c>
      <c r="C94" s="26">
        <f>IFERROR(+VLOOKUP("LDDAF3"&amp;A94,'Main File'!A:O,7,0),0)</f>
        <v>0</v>
      </c>
      <c r="D94" s="26">
        <f>IFERROR(+VLOOKUP("LDDAF3"&amp;A94,'Main File'!A:O,8,0),0)</f>
        <v>0</v>
      </c>
      <c r="E94" s="26">
        <f>IFERROR(+VLOOKUP("LDDAF3"&amp;A94,'Main File'!A:O,9,0),0)</f>
        <v>0</v>
      </c>
      <c r="F94" s="26">
        <f>IFERROR(+VLOOKUP("LDDAF3"&amp;A94,'Main File'!A:O,10,0),0)</f>
        <v>0</v>
      </c>
      <c r="G94" s="26">
        <f>IFERROR(+VLOOKUP("LDDAF3"&amp;A94,'Main File'!A:O,11,0),0)</f>
        <v>0</v>
      </c>
      <c r="H94" s="26">
        <f>IFERROR(+VLOOKUP("LDDAF3"&amp;A94,'Main File'!A:O,12,0),0)</f>
        <v>0</v>
      </c>
      <c r="I94" s="26">
        <f>IFERROR(+VLOOKUP("LDDAF3"&amp;A94,'Main File'!A:O,13,0),0)</f>
        <v>0</v>
      </c>
      <c r="J94" s="26">
        <f>IFERROR(+VLOOKUP("LDDAF3"&amp;A94,'Main File'!A:O,14,0),0)</f>
        <v>0</v>
      </c>
      <c r="K94" s="26">
        <f>IFERROR(+VLOOKUP("LDDAF3"&amp;A94,'Main File'!A:O,15,0),0)</f>
        <v>0</v>
      </c>
    </row>
    <row r="95" spans="1:11" x14ac:dyDescent="0.25">
      <c r="A95" s="9">
        <f t="shared" si="1"/>
        <v>43282</v>
      </c>
      <c r="B95" s="26">
        <f>IFERROR(+VLOOKUP("LDDAF3"&amp;A95,'Main File'!A:O,6,0),0)</f>
        <v>0</v>
      </c>
      <c r="C95" s="26">
        <f>IFERROR(+VLOOKUP("LDDAF3"&amp;A95,'Main File'!A:O,7,0),0)</f>
        <v>0</v>
      </c>
      <c r="D95" s="26">
        <f>IFERROR(+VLOOKUP("LDDAF3"&amp;A95,'Main File'!A:O,8,0),0)</f>
        <v>0</v>
      </c>
      <c r="E95" s="26">
        <f>IFERROR(+VLOOKUP("LDDAF3"&amp;A95,'Main File'!A:O,9,0),0)</f>
        <v>0</v>
      </c>
      <c r="F95" s="26">
        <f>IFERROR(+VLOOKUP("LDDAF3"&amp;A95,'Main File'!A:O,10,0),0)</f>
        <v>0</v>
      </c>
      <c r="G95" s="26">
        <f>IFERROR(+VLOOKUP("LDDAF3"&amp;A95,'Main File'!A:O,11,0),0)</f>
        <v>0</v>
      </c>
      <c r="H95" s="26">
        <f>IFERROR(+VLOOKUP("LDDAF3"&amp;A95,'Main File'!A:O,12,0),0)</f>
        <v>0</v>
      </c>
      <c r="I95" s="26">
        <f>IFERROR(+VLOOKUP("LDDAF3"&amp;A95,'Main File'!A:O,13,0),0)</f>
        <v>0</v>
      </c>
      <c r="J95" s="26">
        <f>IFERROR(+VLOOKUP("LDDAF3"&amp;A95,'Main File'!A:O,14,0),0)</f>
        <v>0</v>
      </c>
      <c r="K95" s="26">
        <f>IFERROR(+VLOOKUP("LDDAF3"&amp;A95,'Main File'!A:O,15,0),0)</f>
        <v>0</v>
      </c>
    </row>
    <row r="96" spans="1:11" x14ac:dyDescent="0.25">
      <c r="A96" s="9">
        <f t="shared" si="1"/>
        <v>43283</v>
      </c>
      <c r="B96" s="26">
        <f>IFERROR(+VLOOKUP("LDDAF3"&amp;A96,'Main File'!A:O,6,0),0)</f>
        <v>0</v>
      </c>
      <c r="C96" s="26">
        <f>IFERROR(+VLOOKUP("LDDAF3"&amp;A96,'Main File'!A:O,7,0),0)</f>
        <v>0</v>
      </c>
      <c r="D96" s="26">
        <f>IFERROR(+VLOOKUP("LDDAF3"&amp;A96,'Main File'!A:O,8,0),0)</f>
        <v>0</v>
      </c>
      <c r="E96" s="26">
        <f>IFERROR(+VLOOKUP("LDDAF3"&amp;A96,'Main File'!A:O,9,0),0)</f>
        <v>0</v>
      </c>
      <c r="F96" s="26">
        <f>IFERROR(+VLOOKUP("LDDAF3"&amp;A96,'Main File'!A:O,10,0),0)</f>
        <v>0</v>
      </c>
      <c r="G96" s="26">
        <f>IFERROR(+VLOOKUP("LDDAF3"&amp;A96,'Main File'!A:O,11,0),0)</f>
        <v>0</v>
      </c>
      <c r="H96" s="26">
        <f>IFERROR(+VLOOKUP("LDDAF3"&amp;A96,'Main File'!A:O,12,0),0)</f>
        <v>0</v>
      </c>
      <c r="I96" s="26">
        <f>IFERROR(+VLOOKUP("LDDAF3"&amp;A96,'Main File'!A:O,13,0),0)</f>
        <v>0</v>
      </c>
      <c r="J96" s="26">
        <f>IFERROR(+VLOOKUP("LDDAF3"&amp;A96,'Main File'!A:O,14,0),0)</f>
        <v>0</v>
      </c>
      <c r="K96" s="26">
        <f>IFERROR(+VLOOKUP("LDDAF3"&amp;A96,'Main File'!A:O,15,0),0)</f>
        <v>0</v>
      </c>
    </row>
    <row r="97" spans="1:11" x14ac:dyDescent="0.25">
      <c r="A97" s="9">
        <f t="shared" si="1"/>
        <v>43284</v>
      </c>
      <c r="B97" s="26">
        <f>IFERROR(+VLOOKUP("LDDAF3"&amp;A97,'Main File'!A:O,6,0),0)</f>
        <v>0</v>
      </c>
      <c r="C97" s="26">
        <f>IFERROR(+VLOOKUP("LDDAF3"&amp;A97,'Main File'!A:O,7,0),0)</f>
        <v>0</v>
      </c>
      <c r="D97" s="26">
        <f>IFERROR(+VLOOKUP("LDDAF3"&amp;A97,'Main File'!A:O,8,0),0)</f>
        <v>0</v>
      </c>
      <c r="E97" s="26">
        <f>IFERROR(+VLOOKUP("LDDAF3"&amp;A97,'Main File'!A:O,9,0),0)</f>
        <v>0</v>
      </c>
      <c r="F97" s="26">
        <f>IFERROR(+VLOOKUP("LDDAF3"&amp;A97,'Main File'!A:O,10,0),0)</f>
        <v>0</v>
      </c>
      <c r="G97" s="26">
        <f>IFERROR(+VLOOKUP("LDDAF3"&amp;A97,'Main File'!A:O,11,0),0)</f>
        <v>0</v>
      </c>
      <c r="H97" s="26">
        <f>IFERROR(+VLOOKUP("LDDAF3"&amp;A97,'Main File'!A:O,12,0),0)</f>
        <v>0</v>
      </c>
      <c r="I97" s="26">
        <f>IFERROR(+VLOOKUP("LDDAF3"&amp;A97,'Main File'!A:O,13,0),0)</f>
        <v>0</v>
      </c>
      <c r="J97" s="26">
        <f>IFERROR(+VLOOKUP("LDDAF3"&amp;A97,'Main File'!A:O,14,0),0)</f>
        <v>0</v>
      </c>
      <c r="K97" s="26">
        <f>IFERROR(+VLOOKUP("LDDAF3"&amp;A97,'Main File'!A:O,15,0),0)</f>
        <v>0</v>
      </c>
    </row>
    <row r="98" spans="1:11" x14ac:dyDescent="0.25">
      <c r="A98" s="9">
        <f t="shared" si="1"/>
        <v>43285</v>
      </c>
      <c r="B98" s="26">
        <f>IFERROR(+VLOOKUP("LDDAF3"&amp;A98,'Main File'!A:O,6,0),0)</f>
        <v>0</v>
      </c>
      <c r="C98" s="26">
        <f>IFERROR(+VLOOKUP("LDDAF3"&amp;A98,'Main File'!A:O,7,0),0)</f>
        <v>0</v>
      </c>
      <c r="D98" s="26">
        <f>IFERROR(+VLOOKUP("LDDAF3"&amp;A98,'Main File'!A:O,8,0),0)</f>
        <v>0</v>
      </c>
      <c r="E98" s="26">
        <f>IFERROR(+VLOOKUP("LDDAF3"&amp;A98,'Main File'!A:O,9,0),0)</f>
        <v>0</v>
      </c>
      <c r="F98" s="26">
        <f>IFERROR(+VLOOKUP("LDDAF3"&amp;A98,'Main File'!A:O,10,0),0)</f>
        <v>0</v>
      </c>
      <c r="G98" s="26">
        <f>IFERROR(+VLOOKUP("LDDAF3"&amp;A98,'Main File'!A:O,11,0),0)</f>
        <v>0</v>
      </c>
      <c r="H98" s="26">
        <f>IFERROR(+VLOOKUP("LDDAF3"&amp;A98,'Main File'!A:O,12,0),0)</f>
        <v>0</v>
      </c>
      <c r="I98" s="26">
        <f>IFERROR(+VLOOKUP("LDDAF3"&amp;A98,'Main File'!A:O,13,0),0)</f>
        <v>0</v>
      </c>
      <c r="J98" s="26">
        <f>IFERROR(+VLOOKUP("LDDAF3"&amp;A98,'Main File'!A:O,14,0),0)</f>
        <v>0</v>
      </c>
      <c r="K98" s="26">
        <f>IFERROR(+VLOOKUP("LDDAF3"&amp;A98,'Main File'!A:O,15,0),0)</f>
        <v>0</v>
      </c>
    </row>
    <row r="99" spans="1:11" x14ac:dyDescent="0.25">
      <c r="A99" s="9">
        <f t="shared" si="1"/>
        <v>43286</v>
      </c>
      <c r="B99" s="26">
        <f>IFERROR(+VLOOKUP("LDDAF3"&amp;A99,'Main File'!A:O,6,0),0)</f>
        <v>0</v>
      </c>
      <c r="C99" s="26">
        <f>IFERROR(+VLOOKUP("LDDAF3"&amp;A99,'Main File'!A:O,7,0),0)</f>
        <v>0</v>
      </c>
      <c r="D99" s="26">
        <f>IFERROR(+VLOOKUP("LDDAF3"&amp;A99,'Main File'!A:O,8,0),0)</f>
        <v>0</v>
      </c>
      <c r="E99" s="26">
        <f>IFERROR(+VLOOKUP("LDDAF3"&amp;A99,'Main File'!A:O,9,0),0)</f>
        <v>0</v>
      </c>
      <c r="F99" s="26">
        <f>IFERROR(+VLOOKUP("LDDAF3"&amp;A99,'Main File'!A:O,10,0),0)</f>
        <v>0</v>
      </c>
      <c r="G99" s="26">
        <f>IFERROR(+VLOOKUP("LDDAF3"&amp;A99,'Main File'!A:O,11,0),0)</f>
        <v>0</v>
      </c>
      <c r="H99" s="26">
        <f>IFERROR(+VLOOKUP("LDDAF3"&amp;A99,'Main File'!A:O,12,0),0)</f>
        <v>0</v>
      </c>
      <c r="I99" s="26">
        <f>IFERROR(+VLOOKUP("LDDAF3"&amp;A99,'Main File'!A:O,13,0),0)</f>
        <v>0</v>
      </c>
      <c r="J99" s="26">
        <f>IFERROR(+VLOOKUP("LDDAF3"&amp;A99,'Main File'!A:O,14,0),0)</f>
        <v>0</v>
      </c>
      <c r="K99" s="26">
        <f>IFERROR(+VLOOKUP("LDDAF3"&amp;A99,'Main File'!A:O,15,0),0)</f>
        <v>0</v>
      </c>
    </row>
    <row r="100" spans="1:11" x14ac:dyDescent="0.25">
      <c r="A100" s="9">
        <f t="shared" si="1"/>
        <v>43287</v>
      </c>
      <c r="B100" s="26">
        <f>IFERROR(+VLOOKUP("LDDAF3"&amp;A100,'Main File'!A:O,6,0),0)</f>
        <v>0</v>
      </c>
      <c r="C100" s="26">
        <f>IFERROR(+VLOOKUP("LDDAF3"&amp;A100,'Main File'!A:O,7,0),0)</f>
        <v>0</v>
      </c>
      <c r="D100" s="26">
        <f>IFERROR(+VLOOKUP("LDDAF3"&amp;A100,'Main File'!A:O,8,0),0)</f>
        <v>0</v>
      </c>
      <c r="E100" s="26">
        <f>IFERROR(+VLOOKUP("LDDAF3"&amp;A100,'Main File'!A:O,9,0),0)</f>
        <v>0</v>
      </c>
      <c r="F100" s="26">
        <f>IFERROR(+VLOOKUP("LDDAF3"&amp;A100,'Main File'!A:O,10,0),0)</f>
        <v>0</v>
      </c>
      <c r="G100" s="26">
        <f>IFERROR(+VLOOKUP("LDDAF3"&amp;A100,'Main File'!A:O,11,0),0)</f>
        <v>0</v>
      </c>
      <c r="H100" s="26">
        <f>IFERROR(+VLOOKUP("LDDAF3"&amp;A100,'Main File'!A:O,12,0),0)</f>
        <v>0</v>
      </c>
      <c r="I100" s="26">
        <f>IFERROR(+VLOOKUP("LDDAF3"&amp;A100,'Main File'!A:O,13,0),0)</f>
        <v>0</v>
      </c>
      <c r="J100" s="26">
        <f>IFERROR(+VLOOKUP("LDDAF3"&amp;A100,'Main File'!A:O,14,0),0)</f>
        <v>0</v>
      </c>
      <c r="K100" s="26">
        <f>IFERROR(+VLOOKUP("LDDAF3"&amp;A100,'Main File'!A:O,15,0),0)</f>
        <v>0</v>
      </c>
    </row>
    <row r="101" spans="1:11" x14ac:dyDescent="0.25">
      <c r="A101" s="9">
        <f t="shared" si="1"/>
        <v>43288</v>
      </c>
      <c r="B101" s="26">
        <f>IFERROR(+VLOOKUP("LDDAF3"&amp;A101,'Main File'!A:O,6,0),0)</f>
        <v>0</v>
      </c>
      <c r="C101" s="26">
        <f>IFERROR(+VLOOKUP("LDDAF3"&amp;A101,'Main File'!A:O,7,0),0)</f>
        <v>0</v>
      </c>
      <c r="D101" s="26">
        <f>IFERROR(+VLOOKUP("LDDAF3"&amp;A101,'Main File'!A:O,8,0),0)</f>
        <v>0</v>
      </c>
      <c r="E101" s="26">
        <f>IFERROR(+VLOOKUP("LDDAF3"&amp;A101,'Main File'!A:O,9,0),0)</f>
        <v>0</v>
      </c>
      <c r="F101" s="26">
        <f>IFERROR(+VLOOKUP("LDDAF3"&amp;A101,'Main File'!A:O,10,0),0)</f>
        <v>0</v>
      </c>
      <c r="G101" s="26">
        <f>IFERROR(+VLOOKUP("LDDAF3"&amp;A101,'Main File'!A:O,11,0),0)</f>
        <v>0</v>
      </c>
      <c r="H101" s="26">
        <f>IFERROR(+VLOOKUP("LDDAF3"&amp;A101,'Main File'!A:O,12,0),0)</f>
        <v>0</v>
      </c>
      <c r="I101" s="26">
        <f>IFERROR(+VLOOKUP("LDDAF3"&amp;A101,'Main File'!A:O,13,0),0)</f>
        <v>0</v>
      </c>
      <c r="J101" s="26">
        <f>IFERROR(+VLOOKUP("LDDAF3"&amp;A101,'Main File'!A:O,14,0),0)</f>
        <v>0</v>
      </c>
      <c r="K101" s="26">
        <f>IFERROR(+VLOOKUP("LDDAF3"&amp;A101,'Main File'!A:O,15,0),0)</f>
        <v>0</v>
      </c>
    </row>
    <row r="102" spans="1:11" x14ac:dyDescent="0.25">
      <c r="A102" s="9">
        <f t="shared" si="1"/>
        <v>43289</v>
      </c>
      <c r="B102" s="26">
        <f>IFERROR(+VLOOKUP("LDDAF3"&amp;A102,'Main File'!A:O,6,0),0)</f>
        <v>0</v>
      </c>
      <c r="C102" s="26">
        <f>IFERROR(+VLOOKUP("LDDAF3"&amp;A102,'Main File'!A:O,7,0),0)</f>
        <v>0</v>
      </c>
      <c r="D102" s="26">
        <f>IFERROR(+VLOOKUP("LDDAF3"&amp;A102,'Main File'!A:O,8,0),0)</f>
        <v>0</v>
      </c>
      <c r="E102" s="26">
        <f>IFERROR(+VLOOKUP("LDDAF3"&amp;A102,'Main File'!A:O,9,0),0)</f>
        <v>0</v>
      </c>
      <c r="F102" s="26">
        <f>IFERROR(+VLOOKUP("LDDAF3"&amp;A102,'Main File'!A:O,10,0),0)</f>
        <v>0</v>
      </c>
      <c r="G102" s="26">
        <f>IFERROR(+VLOOKUP("LDDAF3"&amp;A102,'Main File'!A:O,11,0),0)</f>
        <v>0</v>
      </c>
      <c r="H102" s="26">
        <f>IFERROR(+VLOOKUP("LDDAF3"&amp;A102,'Main File'!A:O,12,0),0)</f>
        <v>0</v>
      </c>
      <c r="I102" s="26">
        <f>IFERROR(+VLOOKUP("LDDAF3"&amp;A102,'Main File'!A:O,13,0),0)</f>
        <v>0</v>
      </c>
      <c r="J102" s="26">
        <f>IFERROR(+VLOOKUP("LDDAF3"&amp;A102,'Main File'!A:O,14,0),0)</f>
        <v>0</v>
      </c>
      <c r="K102" s="26">
        <f>IFERROR(+VLOOKUP("LDDAF3"&amp;A102,'Main File'!A:O,15,0),0)</f>
        <v>0</v>
      </c>
    </row>
    <row r="103" spans="1:11" x14ac:dyDescent="0.25">
      <c r="A103" s="9">
        <f t="shared" si="1"/>
        <v>43290</v>
      </c>
      <c r="B103" s="26">
        <f>IFERROR(+VLOOKUP("LDDAF3"&amp;A103,'Main File'!A:O,6,0),0)</f>
        <v>0</v>
      </c>
      <c r="C103" s="26">
        <f>IFERROR(+VLOOKUP("LDDAF3"&amp;A103,'Main File'!A:O,7,0),0)</f>
        <v>0</v>
      </c>
      <c r="D103" s="26">
        <f>IFERROR(+VLOOKUP("LDDAF3"&amp;A103,'Main File'!A:O,8,0),0)</f>
        <v>0</v>
      </c>
      <c r="E103" s="26">
        <f>IFERROR(+VLOOKUP("LDDAF3"&amp;A103,'Main File'!A:O,9,0),0)</f>
        <v>0</v>
      </c>
      <c r="F103" s="26">
        <f>IFERROR(+VLOOKUP("LDDAF3"&amp;A103,'Main File'!A:O,10,0),0)</f>
        <v>0</v>
      </c>
      <c r="G103" s="26">
        <f>IFERROR(+VLOOKUP("LDDAF3"&amp;A103,'Main File'!A:O,11,0),0)</f>
        <v>0</v>
      </c>
      <c r="H103" s="26">
        <f>IFERROR(+VLOOKUP("LDDAF3"&amp;A103,'Main File'!A:O,12,0),0)</f>
        <v>0</v>
      </c>
      <c r="I103" s="26">
        <f>IFERROR(+VLOOKUP("LDDAF3"&amp;A103,'Main File'!A:O,13,0),0)</f>
        <v>0</v>
      </c>
      <c r="J103" s="26">
        <f>IFERROR(+VLOOKUP("LDDAF3"&amp;A103,'Main File'!A:O,14,0),0)</f>
        <v>0</v>
      </c>
      <c r="K103" s="26">
        <f>IFERROR(+VLOOKUP("LDDAF3"&amp;A103,'Main File'!A:O,15,0),0)</f>
        <v>0</v>
      </c>
    </row>
    <row r="104" spans="1:11" x14ac:dyDescent="0.25">
      <c r="A104" s="9">
        <f t="shared" si="1"/>
        <v>43291</v>
      </c>
      <c r="B104" s="26">
        <f>IFERROR(+VLOOKUP("LDDAF3"&amp;A104,'Main File'!A:O,6,0),0)</f>
        <v>0</v>
      </c>
      <c r="C104" s="26">
        <f>IFERROR(+VLOOKUP("LDDAF3"&amp;A104,'Main File'!A:O,7,0),0)</f>
        <v>0</v>
      </c>
      <c r="D104" s="26">
        <f>IFERROR(+VLOOKUP("LDDAF3"&amp;A104,'Main File'!A:O,8,0),0)</f>
        <v>0</v>
      </c>
      <c r="E104" s="26">
        <f>IFERROR(+VLOOKUP("LDDAF3"&amp;A104,'Main File'!A:O,9,0),0)</f>
        <v>0</v>
      </c>
      <c r="F104" s="26">
        <f>IFERROR(+VLOOKUP("LDDAF3"&amp;A104,'Main File'!A:O,10,0),0)</f>
        <v>0</v>
      </c>
      <c r="G104" s="26">
        <f>IFERROR(+VLOOKUP("LDDAF3"&amp;A104,'Main File'!A:O,11,0),0)</f>
        <v>0</v>
      </c>
      <c r="H104" s="26">
        <f>IFERROR(+VLOOKUP("LDDAF3"&amp;A104,'Main File'!A:O,12,0),0)</f>
        <v>0</v>
      </c>
      <c r="I104" s="26">
        <f>IFERROR(+VLOOKUP("LDDAF3"&amp;A104,'Main File'!A:O,13,0),0)</f>
        <v>0</v>
      </c>
      <c r="J104" s="26">
        <f>IFERROR(+VLOOKUP("LDDAF3"&amp;A104,'Main File'!A:O,14,0),0)</f>
        <v>0</v>
      </c>
      <c r="K104" s="26">
        <f>IFERROR(+VLOOKUP("LDDAF3"&amp;A104,'Main File'!A:O,15,0),0)</f>
        <v>0</v>
      </c>
    </row>
    <row r="105" spans="1:11" x14ac:dyDescent="0.25">
      <c r="A105" s="9">
        <f t="shared" si="1"/>
        <v>43292</v>
      </c>
      <c r="B105" s="26">
        <f>IFERROR(+VLOOKUP("LDDAF3"&amp;A105,'Main File'!A:O,6,0),0)</f>
        <v>0</v>
      </c>
      <c r="C105" s="26">
        <f>IFERROR(+VLOOKUP("LDDAF3"&amp;A105,'Main File'!A:O,7,0),0)</f>
        <v>0</v>
      </c>
      <c r="D105" s="26">
        <f>IFERROR(+VLOOKUP("LDDAF3"&amp;A105,'Main File'!A:O,8,0),0)</f>
        <v>0</v>
      </c>
      <c r="E105" s="26">
        <f>IFERROR(+VLOOKUP("LDDAF3"&amp;A105,'Main File'!A:O,9,0),0)</f>
        <v>0</v>
      </c>
      <c r="F105" s="26">
        <f>IFERROR(+VLOOKUP("LDDAF3"&amp;A105,'Main File'!A:O,10,0),0)</f>
        <v>0</v>
      </c>
      <c r="G105" s="26">
        <f>IFERROR(+VLOOKUP("LDDAF3"&amp;A105,'Main File'!A:O,11,0),0)</f>
        <v>0</v>
      </c>
      <c r="H105" s="26">
        <f>IFERROR(+VLOOKUP("LDDAF3"&amp;A105,'Main File'!A:O,12,0),0)</f>
        <v>0</v>
      </c>
      <c r="I105" s="26">
        <f>IFERROR(+VLOOKUP("LDDAF3"&amp;A105,'Main File'!A:O,13,0),0)</f>
        <v>0</v>
      </c>
      <c r="J105" s="26">
        <f>IFERROR(+VLOOKUP("LDDAF3"&amp;A105,'Main File'!A:O,14,0),0)</f>
        <v>0</v>
      </c>
      <c r="K105" s="26">
        <f>IFERROR(+VLOOKUP("LDDAF3"&amp;A105,'Main File'!A:O,15,0),0)</f>
        <v>0</v>
      </c>
    </row>
    <row r="106" spans="1:11" x14ac:dyDescent="0.25">
      <c r="A106" s="9">
        <f t="shared" si="1"/>
        <v>43293</v>
      </c>
      <c r="B106" s="26">
        <f>IFERROR(+VLOOKUP("LDDAF3"&amp;A106,'Main File'!A:O,6,0),0)</f>
        <v>0</v>
      </c>
      <c r="C106" s="26">
        <f>IFERROR(+VLOOKUP("LDDAF3"&amp;A106,'Main File'!A:O,7,0),0)</f>
        <v>0</v>
      </c>
      <c r="D106" s="26">
        <f>IFERROR(+VLOOKUP("LDDAF3"&amp;A106,'Main File'!A:O,8,0),0)</f>
        <v>0</v>
      </c>
      <c r="E106" s="26">
        <f>IFERROR(+VLOOKUP("LDDAF3"&amp;A106,'Main File'!A:O,9,0),0)</f>
        <v>0</v>
      </c>
      <c r="F106" s="26">
        <f>IFERROR(+VLOOKUP("LDDAF3"&amp;A106,'Main File'!A:O,10,0),0)</f>
        <v>0</v>
      </c>
      <c r="G106" s="26">
        <f>IFERROR(+VLOOKUP("LDDAF3"&amp;A106,'Main File'!A:O,11,0),0)</f>
        <v>0</v>
      </c>
      <c r="H106" s="26">
        <f>IFERROR(+VLOOKUP("LDDAF3"&amp;A106,'Main File'!A:O,12,0),0)</f>
        <v>0</v>
      </c>
      <c r="I106" s="26">
        <f>IFERROR(+VLOOKUP("LDDAF3"&amp;A106,'Main File'!A:O,13,0),0)</f>
        <v>0</v>
      </c>
      <c r="J106" s="26">
        <f>IFERROR(+VLOOKUP("LDDAF3"&amp;A106,'Main File'!A:O,14,0),0)</f>
        <v>0</v>
      </c>
      <c r="K106" s="26">
        <f>IFERROR(+VLOOKUP("LDDAF3"&amp;A106,'Main File'!A:O,15,0),0)</f>
        <v>0</v>
      </c>
    </row>
    <row r="107" spans="1:11" x14ac:dyDescent="0.25">
      <c r="A107" s="9">
        <f t="shared" si="1"/>
        <v>43294</v>
      </c>
      <c r="B107" s="26">
        <f>IFERROR(+VLOOKUP("LDDAF3"&amp;A107,'Main File'!A:O,6,0),0)</f>
        <v>0</v>
      </c>
      <c r="C107" s="26">
        <f>IFERROR(+VLOOKUP("LDDAF3"&amp;A107,'Main File'!A:O,7,0),0)</f>
        <v>0</v>
      </c>
      <c r="D107" s="26">
        <f>IFERROR(+VLOOKUP("LDDAF3"&amp;A107,'Main File'!A:O,8,0),0)</f>
        <v>0</v>
      </c>
      <c r="E107" s="26">
        <f>IFERROR(+VLOOKUP("LDDAF3"&amp;A107,'Main File'!A:O,9,0),0)</f>
        <v>0</v>
      </c>
      <c r="F107" s="26">
        <f>IFERROR(+VLOOKUP("LDDAF3"&amp;A107,'Main File'!A:O,10,0),0)</f>
        <v>0</v>
      </c>
      <c r="G107" s="26">
        <f>IFERROR(+VLOOKUP("LDDAF3"&amp;A107,'Main File'!A:O,11,0),0)</f>
        <v>0</v>
      </c>
      <c r="H107" s="26">
        <f>IFERROR(+VLOOKUP("LDDAF3"&amp;A107,'Main File'!A:O,12,0),0)</f>
        <v>0</v>
      </c>
      <c r="I107" s="26">
        <f>IFERROR(+VLOOKUP("LDDAF3"&amp;A107,'Main File'!A:O,13,0),0)</f>
        <v>0</v>
      </c>
      <c r="J107" s="26">
        <f>IFERROR(+VLOOKUP("LDDAF3"&amp;A107,'Main File'!A:O,14,0),0)</f>
        <v>0</v>
      </c>
      <c r="K107" s="26">
        <f>IFERROR(+VLOOKUP("LDDAF3"&amp;A107,'Main File'!A:O,15,0),0)</f>
        <v>0</v>
      </c>
    </row>
    <row r="108" spans="1:11" x14ac:dyDescent="0.25">
      <c r="A108" s="9">
        <f t="shared" si="1"/>
        <v>43295</v>
      </c>
      <c r="B108" s="26">
        <f>IFERROR(+VLOOKUP("LDDAF3"&amp;A108,'Main File'!A:O,6,0),0)</f>
        <v>0</v>
      </c>
      <c r="C108" s="26">
        <f>IFERROR(+VLOOKUP("LDDAF3"&amp;A108,'Main File'!A:O,7,0),0)</f>
        <v>0</v>
      </c>
      <c r="D108" s="26">
        <f>IFERROR(+VLOOKUP("LDDAF3"&amp;A108,'Main File'!A:O,8,0),0)</f>
        <v>0</v>
      </c>
      <c r="E108" s="26">
        <f>IFERROR(+VLOOKUP("LDDAF3"&amp;A108,'Main File'!A:O,9,0),0)</f>
        <v>0</v>
      </c>
      <c r="F108" s="26">
        <f>IFERROR(+VLOOKUP("LDDAF3"&amp;A108,'Main File'!A:O,10,0),0)</f>
        <v>0</v>
      </c>
      <c r="G108" s="26">
        <f>IFERROR(+VLOOKUP("LDDAF3"&amp;A108,'Main File'!A:O,11,0),0)</f>
        <v>0</v>
      </c>
      <c r="H108" s="26">
        <f>IFERROR(+VLOOKUP("LDDAF3"&amp;A108,'Main File'!A:O,12,0),0)</f>
        <v>0</v>
      </c>
      <c r="I108" s="26">
        <f>IFERROR(+VLOOKUP("LDDAF3"&amp;A108,'Main File'!A:O,13,0),0)</f>
        <v>0</v>
      </c>
      <c r="J108" s="26">
        <f>IFERROR(+VLOOKUP("LDDAF3"&amp;A108,'Main File'!A:O,14,0),0)</f>
        <v>0</v>
      </c>
      <c r="K108" s="26">
        <f>IFERROR(+VLOOKUP("LDDAF3"&amp;A108,'Main File'!A:O,15,0),0)</f>
        <v>0</v>
      </c>
    </row>
    <row r="109" spans="1:11" x14ac:dyDescent="0.25">
      <c r="A109" s="9">
        <f t="shared" si="1"/>
        <v>43296</v>
      </c>
      <c r="B109" s="26">
        <f>IFERROR(+VLOOKUP("LDDAF3"&amp;A109,'Main File'!A:O,6,0),0)</f>
        <v>0</v>
      </c>
      <c r="C109" s="26">
        <f>IFERROR(+VLOOKUP("LDDAF3"&amp;A109,'Main File'!A:O,7,0),0)</f>
        <v>0</v>
      </c>
      <c r="D109" s="26">
        <f>IFERROR(+VLOOKUP("LDDAF3"&amp;A109,'Main File'!A:O,8,0),0)</f>
        <v>0</v>
      </c>
      <c r="E109" s="26">
        <f>IFERROR(+VLOOKUP("LDDAF3"&amp;A109,'Main File'!A:O,9,0),0)</f>
        <v>0</v>
      </c>
      <c r="F109" s="26">
        <f>IFERROR(+VLOOKUP("LDDAF3"&amp;A109,'Main File'!A:O,10,0),0)</f>
        <v>0</v>
      </c>
      <c r="G109" s="26">
        <f>IFERROR(+VLOOKUP("LDDAF3"&amp;A109,'Main File'!A:O,11,0),0)</f>
        <v>0</v>
      </c>
      <c r="H109" s="26">
        <f>IFERROR(+VLOOKUP("LDDAF3"&amp;A109,'Main File'!A:O,12,0),0)</f>
        <v>0</v>
      </c>
      <c r="I109" s="26">
        <f>IFERROR(+VLOOKUP("LDDAF3"&amp;A109,'Main File'!A:O,13,0),0)</f>
        <v>0</v>
      </c>
      <c r="J109" s="26">
        <f>IFERROR(+VLOOKUP("LDDAF3"&amp;A109,'Main File'!A:O,14,0),0)</f>
        <v>0</v>
      </c>
      <c r="K109" s="26">
        <f>IFERROR(+VLOOKUP("LDDAF3"&amp;A109,'Main File'!A:O,15,0),0)</f>
        <v>0</v>
      </c>
    </row>
    <row r="110" spans="1:11" x14ac:dyDescent="0.25">
      <c r="A110" s="9">
        <f t="shared" si="1"/>
        <v>43297</v>
      </c>
      <c r="B110" s="26">
        <f>IFERROR(+VLOOKUP("LDDAF3"&amp;A110,'Main File'!A:O,6,0),0)</f>
        <v>0</v>
      </c>
      <c r="C110" s="26">
        <f>IFERROR(+VLOOKUP("LDDAF3"&amp;A110,'Main File'!A:O,7,0),0)</f>
        <v>0</v>
      </c>
      <c r="D110" s="26">
        <f>IFERROR(+VLOOKUP("LDDAF3"&amp;A110,'Main File'!A:O,8,0),0)</f>
        <v>0</v>
      </c>
      <c r="E110" s="26">
        <f>IFERROR(+VLOOKUP("LDDAF3"&amp;A110,'Main File'!A:O,9,0),0)</f>
        <v>0</v>
      </c>
      <c r="F110" s="26">
        <f>IFERROR(+VLOOKUP("LDDAF3"&amp;A110,'Main File'!A:O,10,0),0)</f>
        <v>0</v>
      </c>
      <c r="G110" s="26">
        <f>IFERROR(+VLOOKUP("LDDAF3"&amp;A110,'Main File'!A:O,11,0),0)</f>
        <v>0</v>
      </c>
      <c r="H110" s="26">
        <f>IFERROR(+VLOOKUP("LDDAF3"&amp;A110,'Main File'!A:O,12,0),0)</f>
        <v>0</v>
      </c>
      <c r="I110" s="26">
        <f>IFERROR(+VLOOKUP("LDDAF3"&amp;A110,'Main File'!A:O,13,0),0)</f>
        <v>0</v>
      </c>
      <c r="J110" s="26">
        <f>IFERROR(+VLOOKUP("LDDAF3"&amp;A110,'Main File'!A:O,14,0),0)</f>
        <v>0</v>
      </c>
      <c r="K110" s="26">
        <f>IFERROR(+VLOOKUP("LDDAF3"&amp;A110,'Main File'!A:O,15,0),0)</f>
        <v>0</v>
      </c>
    </row>
    <row r="111" spans="1:11" x14ac:dyDescent="0.25">
      <c r="A111" s="9">
        <f t="shared" si="1"/>
        <v>43298</v>
      </c>
      <c r="B111" s="26">
        <f>IFERROR(+VLOOKUP("LDDAF3"&amp;A111,'Main File'!A:O,6,0),0)</f>
        <v>0</v>
      </c>
      <c r="C111" s="26">
        <f>IFERROR(+VLOOKUP("LDDAF3"&amp;A111,'Main File'!A:O,7,0),0)</f>
        <v>0</v>
      </c>
      <c r="D111" s="26">
        <f>IFERROR(+VLOOKUP("LDDAF3"&amp;A111,'Main File'!A:O,8,0),0)</f>
        <v>0</v>
      </c>
      <c r="E111" s="26">
        <f>IFERROR(+VLOOKUP("LDDAF3"&amp;A111,'Main File'!A:O,9,0),0)</f>
        <v>0</v>
      </c>
      <c r="F111" s="26">
        <f>IFERROR(+VLOOKUP("LDDAF3"&amp;A111,'Main File'!A:O,10,0),0)</f>
        <v>0</v>
      </c>
      <c r="G111" s="26">
        <f>IFERROR(+VLOOKUP("LDDAF3"&amp;A111,'Main File'!A:O,11,0),0)</f>
        <v>0</v>
      </c>
      <c r="H111" s="26">
        <f>IFERROR(+VLOOKUP("LDDAF3"&amp;A111,'Main File'!A:O,12,0),0)</f>
        <v>0</v>
      </c>
      <c r="I111" s="26">
        <f>IFERROR(+VLOOKUP("LDDAF3"&amp;A111,'Main File'!A:O,13,0),0)</f>
        <v>0</v>
      </c>
      <c r="J111" s="26">
        <f>IFERROR(+VLOOKUP("LDDAF3"&amp;A111,'Main File'!A:O,14,0),0)</f>
        <v>0</v>
      </c>
      <c r="K111" s="26">
        <f>IFERROR(+VLOOKUP("LDDAF3"&amp;A111,'Main File'!A:O,15,0),0)</f>
        <v>0</v>
      </c>
    </row>
    <row r="112" spans="1:11" x14ac:dyDescent="0.25">
      <c r="A112" s="9">
        <f t="shared" si="1"/>
        <v>43299</v>
      </c>
      <c r="B112" s="26">
        <f>IFERROR(+VLOOKUP("LDDAF3"&amp;A112,'Main File'!A:O,6,0),0)</f>
        <v>0</v>
      </c>
      <c r="C112" s="26">
        <f>IFERROR(+VLOOKUP("LDDAF3"&amp;A112,'Main File'!A:O,7,0),0)</f>
        <v>0</v>
      </c>
      <c r="D112" s="26">
        <f>IFERROR(+VLOOKUP("LDDAF3"&amp;A112,'Main File'!A:O,8,0),0)</f>
        <v>0</v>
      </c>
      <c r="E112" s="26">
        <f>IFERROR(+VLOOKUP("LDDAF3"&amp;A112,'Main File'!A:O,9,0),0)</f>
        <v>0</v>
      </c>
      <c r="F112" s="26">
        <f>IFERROR(+VLOOKUP("LDDAF3"&amp;A112,'Main File'!A:O,10,0),0)</f>
        <v>0</v>
      </c>
      <c r="G112" s="26">
        <f>IFERROR(+VLOOKUP("LDDAF3"&amp;A112,'Main File'!A:O,11,0),0)</f>
        <v>0</v>
      </c>
      <c r="H112" s="26">
        <f>IFERROR(+VLOOKUP("LDDAF3"&amp;A112,'Main File'!A:O,12,0),0)</f>
        <v>0</v>
      </c>
      <c r="I112" s="26">
        <f>IFERROR(+VLOOKUP("LDDAF3"&amp;A112,'Main File'!A:O,13,0),0)</f>
        <v>0</v>
      </c>
      <c r="J112" s="26">
        <f>IFERROR(+VLOOKUP("LDDAF3"&amp;A112,'Main File'!A:O,14,0),0)</f>
        <v>0</v>
      </c>
      <c r="K112" s="26">
        <f>IFERROR(+VLOOKUP("LDDAF3"&amp;A112,'Main File'!A:O,15,0),0)</f>
        <v>0</v>
      </c>
    </row>
    <row r="113" spans="1:11" x14ac:dyDescent="0.25">
      <c r="A113" s="9">
        <f t="shared" si="1"/>
        <v>43300</v>
      </c>
      <c r="B113" s="26">
        <f>IFERROR(+VLOOKUP("LDDAF3"&amp;A113,'Main File'!A:O,6,0),0)</f>
        <v>0</v>
      </c>
      <c r="C113" s="26">
        <f>IFERROR(+VLOOKUP("LDDAF3"&amp;A113,'Main File'!A:O,7,0),0)</f>
        <v>0</v>
      </c>
      <c r="D113" s="26">
        <f>IFERROR(+VLOOKUP("LDDAF3"&amp;A113,'Main File'!A:O,8,0),0)</f>
        <v>0</v>
      </c>
      <c r="E113" s="26">
        <f>IFERROR(+VLOOKUP("LDDAF3"&amp;A113,'Main File'!A:O,9,0),0)</f>
        <v>0</v>
      </c>
      <c r="F113" s="26">
        <f>IFERROR(+VLOOKUP("LDDAF3"&amp;A113,'Main File'!A:O,10,0),0)</f>
        <v>0</v>
      </c>
      <c r="G113" s="26">
        <f>IFERROR(+VLOOKUP("LDDAF3"&amp;A113,'Main File'!A:O,11,0),0)</f>
        <v>0</v>
      </c>
      <c r="H113" s="26">
        <f>IFERROR(+VLOOKUP("LDDAF3"&amp;A113,'Main File'!A:O,12,0),0)</f>
        <v>0</v>
      </c>
      <c r="I113" s="26">
        <f>IFERROR(+VLOOKUP("LDDAF3"&amp;A113,'Main File'!A:O,13,0),0)</f>
        <v>0</v>
      </c>
      <c r="J113" s="26">
        <f>IFERROR(+VLOOKUP("LDDAF3"&amp;A113,'Main File'!A:O,14,0),0)</f>
        <v>0</v>
      </c>
      <c r="K113" s="26">
        <f>IFERROR(+VLOOKUP("LDDAF3"&amp;A113,'Main File'!A:O,15,0),0)</f>
        <v>0</v>
      </c>
    </row>
    <row r="114" spans="1:11" x14ac:dyDescent="0.25">
      <c r="A114" s="9">
        <f t="shared" si="1"/>
        <v>43301</v>
      </c>
      <c r="B114" s="26">
        <f>IFERROR(+VLOOKUP("LDDAF3"&amp;A114,'Main File'!A:O,6,0),0)</f>
        <v>0</v>
      </c>
      <c r="C114" s="26">
        <f>IFERROR(+VLOOKUP("LDDAF3"&amp;A114,'Main File'!A:O,7,0),0)</f>
        <v>0</v>
      </c>
      <c r="D114" s="26">
        <f>IFERROR(+VLOOKUP("LDDAF3"&amp;A114,'Main File'!A:O,8,0),0)</f>
        <v>0</v>
      </c>
      <c r="E114" s="26">
        <f>IFERROR(+VLOOKUP("LDDAF3"&amp;A114,'Main File'!A:O,9,0),0)</f>
        <v>0</v>
      </c>
      <c r="F114" s="26">
        <f>IFERROR(+VLOOKUP("LDDAF3"&amp;A114,'Main File'!A:O,10,0),0)</f>
        <v>0</v>
      </c>
      <c r="G114" s="26">
        <f>IFERROR(+VLOOKUP("LDDAF3"&amp;A114,'Main File'!A:O,11,0),0)</f>
        <v>0</v>
      </c>
      <c r="H114" s="26">
        <f>IFERROR(+VLOOKUP("LDDAF3"&amp;A114,'Main File'!A:O,12,0),0)</f>
        <v>0</v>
      </c>
      <c r="I114" s="26">
        <f>IFERROR(+VLOOKUP("LDDAF3"&amp;A114,'Main File'!A:O,13,0),0)</f>
        <v>0</v>
      </c>
      <c r="J114" s="26">
        <f>IFERROR(+VLOOKUP("LDDAF3"&amp;A114,'Main File'!A:O,14,0),0)</f>
        <v>0</v>
      </c>
      <c r="K114" s="26">
        <f>IFERROR(+VLOOKUP("LDDAF3"&amp;A114,'Main File'!A:O,15,0),0)</f>
        <v>0</v>
      </c>
    </row>
    <row r="115" spans="1:11" x14ac:dyDescent="0.25">
      <c r="A115" s="9">
        <f t="shared" si="1"/>
        <v>43302</v>
      </c>
      <c r="B115" s="26">
        <f>IFERROR(+VLOOKUP("LDDAF3"&amp;A115,'Main File'!A:O,6,0),0)</f>
        <v>0</v>
      </c>
      <c r="C115" s="26">
        <f>IFERROR(+VLOOKUP("LDDAF3"&amp;A115,'Main File'!A:O,7,0),0)</f>
        <v>0</v>
      </c>
      <c r="D115" s="26">
        <f>IFERROR(+VLOOKUP("LDDAF3"&amp;A115,'Main File'!A:O,8,0),0)</f>
        <v>0</v>
      </c>
      <c r="E115" s="26">
        <f>IFERROR(+VLOOKUP("LDDAF3"&amp;A115,'Main File'!A:O,9,0),0)</f>
        <v>0</v>
      </c>
      <c r="F115" s="26">
        <f>IFERROR(+VLOOKUP("LDDAF3"&amp;A115,'Main File'!A:O,10,0),0)</f>
        <v>0</v>
      </c>
      <c r="G115" s="26">
        <f>IFERROR(+VLOOKUP("LDDAF3"&amp;A115,'Main File'!A:O,11,0),0)</f>
        <v>0</v>
      </c>
      <c r="H115" s="26">
        <f>IFERROR(+VLOOKUP("LDDAF3"&amp;A115,'Main File'!A:O,12,0),0)</f>
        <v>0</v>
      </c>
      <c r="I115" s="26">
        <f>IFERROR(+VLOOKUP("LDDAF3"&amp;A115,'Main File'!A:O,13,0),0)</f>
        <v>0</v>
      </c>
      <c r="J115" s="26">
        <f>IFERROR(+VLOOKUP("LDDAF3"&amp;A115,'Main File'!A:O,14,0),0)</f>
        <v>0</v>
      </c>
      <c r="K115" s="26">
        <f>IFERROR(+VLOOKUP("LDDAF3"&amp;A115,'Main File'!A:O,15,0),0)</f>
        <v>0</v>
      </c>
    </row>
    <row r="116" spans="1:11" x14ac:dyDescent="0.25">
      <c r="A116" s="9">
        <f t="shared" si="1"/>
        <v>43303</v>
      </c>
      <c r="B116" s="26">
        <f>IFERROR(+VLOOKUP("LDDAF3"&amp;A116,'Main File'!A:O,6,0),0)</f>
        <v>0</v>
      </c>
      <c r="C116" s="26">
        <f>IFERROR(+VLOOKUP("LDDAF3"&amp;A116,'Main File'!A:O,7,0),0)</f>
        <v>0</v>
      </c>
      <c r="D116" s="26">
        <f>IFERROR(+VLOOKUP("LDDAF3"&amp;A116,'Main File'!A:O,8,0),0)</f>
        <v>0</v>
      </c>
      <c r="E116" s="26">
        <f>IFERROR(+VLOOKUP("LDDAF3"&amp;A116,'Main File'!A:O,9,0),0)</f>
        <v>0</v>
      </c>
      <c r="F116" s="26">
        <f>IFERROR(+VLOOKUP("LDDAF3"&amp;A116,'Main File'!A:O,10,0),0)</f>
        <v>0</v>
      </c>
      <c r="G116" s="26">
        <f>IFERROR(+VLOOKUP("LDDAF3"&amp;A116,'Main File'!A:O,11,0),0)</f>
        <v>0</v>
      </c>
      <c r="H116" s="26">
        <f>IFERROR(+VLOOKUP("LDDAF3"&amp;A116,'Main File'!A:O,12,0),0)</f>
        <v>0</v>
      </c>
      <c r="I116" s="26">
        <f>IFERROR(+VLOOKUP("LDDAF3"&amp;A116,'Main File'!A:O,13,0),0)</f>
        <v>0</v>
      </c>
      <c r="J116" s="26">
        <f>IFERROR(+VLOOKUP("LDDAF3"&amp;A116,'Main File'!A:O,14,0),0)</f>
        <v>0</v>
      </c>
      <c r="K116" s="26">
        <f>IFERROR(+VLOOKUP("LDDAF3"&amp;A116,'Main File'!A:O,15,0),0)</f>
        <v>0</v>
      </c>
    </row>
    <row r="117" spans="1:11" x14ac:dyDescent="0.25">
      <c r="A117" s="9">
        <f t="shared" si="1"/>
        <v>43304</v>
      </c>
      <c r="B117" s="26">
        <f>IFERROR(+VLOOKUP("LDDAF3"&amp;A117,'Main File'!A:O,6,0),0)</f>
        <v>0</v>
      </c>
      <c r="C117" s="26">
        <f>IFERROR(+VLOOKUP("LDDAF3"&amp;A117,'Main File'!A:O,7,0),0)</f>
        <v>0</v>
      </c>
      <c r="D117" s="26">
        <f>IFERROR(+VLOOKUP("LDDAF3"&amp;A117,'Main File'!A:O,8,0),0)</f>
        <v>0</v>
      </c>
      <c r="E117" s="26">
        <f>IFERROR(+VLOOKUP("LDDAF3"&amp;A117,'Main File'!A:O,9,0),0)</f>
        <v>0</v>
      </c>
      <c r="F117" s="26">
        <f>IFERROR(+VLOOKUP("LDDAF3"&amp;A117,'Main File'!A:O,10,0),0)</f>
        <v>0</v>
      </c>
      <c r="G117" s="26">
        <f>IFERROR(+VLOOKUP("LDDAF3"&amp;A117,'Main File'!A:O,11,0),0)</f>
        <v>0</v>
      </c>
      <c r="H117" s="26">
        <f>IFERROR(+VLOOKUP("LDDAF3"&amp;A117,'Main File'!A:O,12,0),0)</f>
        <v>0</v>
      </c>
      <c r="I117" s="26">
        <f>IFERROR(+VLOOKUP("LDDAF3"&amp;A117,'Main File'!A:O,13,0),0)</f>
        <v>0</v>
      </c>
      <c r="J117" s="26">
        <f>IFERROR(+VLOOKUP("LDDAF3"&amp;A117,'Main File'!A:O,14,0),0)</f>
        <v>0</v>
      </c>
      <c r="K117" s="26">
        <f>IFERROR(+VLOOKUP("LDDAF3"&amp;A117,'Main File'!A:O,15,0),0)</f>
        <v>0</v>
      </c>
    </row>
    <row r="118" spans="1:11" x14ac:dyDescent="0.25">
      <c r="A118" s="9">
        <f t="shared" si="1"/>
        <v>43305</v>
      </c>
      <c r="B118" s="26">
        <f>IFERROR(+VLOOKUP("LDDAF3"&amp;A118,'Main File'!A:O,6,0),0)</f>
        <v>0</v>
      </c>
      <c r="C118" s="26">
        <f>IFERROR(+VLOOKUP("LDDAF3"&amp;A118,'Main File'!A:O,7,0),0)</f>
        <v>0</v>
      </c>
      <c r="D118" s="26">
        <f>IFERROR(+VLOOKUP("LDDAF3"&amp;A118,'Main File'!A:O,8,0),0)</f>
        <v>0</v>
      </c>
      <c r="E118" s="26">
        <f>IFERROR(+VLOOKUP("LDDAF3"&amp;A118,'Main File'!A:O,9,0),0)</f>
        <v>0</v>
      </c>
      <c r="F118" s="26">
        <f>IFERROR(+VLOOKUP("LDDAF3"&amp;A118,'Main File'!A:O,10,0),0)</f>
        <v>0</v>
      </c>
      <c r="G118" s="26">
        <f>IFERROR(+VLOOKUP("LDDAF3"&amp;A118,'Main File'!A:O,11,0),0)</f>
        <v>0</v>
      </c>
      <c r="H118" s="26">
        <f>IFERROR(+VLOOKUP("LDDAF3"&amp;A118,'Main File'!A:O,12,0),0)</f>
        <v>0</v>
      </c>
      <c r="I118" s="26">
        <f>IFERROR(+VLOOKUP("LDDAF3"&amp;A118,'Main File'!A:O,13,0),0)</f>
        <v>0</v>
      </c>
      <c r="J118" s="26">
        <f>IFERROR(+VLOOKUP("LDDAF3"&amp;A118,'Main File'!A:O,14,0),0)</f>
        <v>0</v>
      </c>
      <c r="K118" s="26">
        <f>IFERROR(+VLOOKUP("LDDAF3"&amp;A118,'Main File'!A:O,15,0),0)</f>
        <v>0</v>
      </c>
    </row>
    <row r="119" spans="1:11" x14ac:dyDescent="0.25">
      <c r="A119" s="9">
        <f t="shared" si="1"/>
        <v>43306</v>
      </c>
      <c r="B119" s="26">
        <f>IFERROR(+VLOOKUP("LDDAF3"&amp;A119,'Main File'!A:O,6,0),0)</f>
        <v>0</v>
      </c>
      <c r="C119" s="26">
        <f>IFERROR(+VLOOKUP("LDDAF3"&amp;A119,'Main File'!A:O,7,0),0)</f>
        <v>0</v>
      </c>
      <c r="D119" s="26">
        <f>IFERROR(+VLOOKUP("LDDAF3"&amp;A119,'Main File'!A:O,8,0),0)</f>
        <v>0</v>
      </c>
      <c r="E119" s="26">
        <f>IFERROR(+VLOOKUP("LDDAF3"&amp;A119,'Main File'!A:O,9,0),0)</f>
        <v>0</v>
      </c>
      <c r="F119" s="26">
        <f>IFERROR(+VLOOKUP("LDDAF3"&amp;A119,'Main File'!A:O,10,0),0)</f>
        <v>0</v>
      </c>
      <c r="G119" s="26">
        <f>IFERROR(+VLOOKUP("LDDAF3"&amp;A119,'Main File'!A:O,11,0),0)</f>
        <v>0</v>
      </c>
      <c r="H119" s="26">
        <f>IFERROR(+VLOOKUP("LDDAF3"&amp;A119,'Main File'!A:O,12,0),0)</f>
        <v>0</v>
      </c>
      <c r="I119" s="26">
        <f>IFERROR(+VLOOKUP("LDDAF3"&amp;A119,'Main File'!A:O,13,0),0)</f>
        <v>0</v>
      </c>
      <c r="J119" s="26">
        <f>IFERROR(+VLOOKUP("LDDAF3"&amp;A119,'Main File'!A:O,14,0),0)</f>
        <v>0</v>
      </c>
      <c r="K119" s="26">
        <f>IFERROR(+VLOOKUP("LDDAF3"&amp;A119,'Main File'!A:O,15,0),0)</f>
        <v>0</v>
      </c>
    </row>
    <row r="120" spans="1:11" x14ac:dyDescent="0.25">
      <c r="A120" s="9">
        <f t="shared" si="1"/>
        <v>43307</v>
      </c>
      <c r="B120" s="26">
        <f>IFERROR(+VLOOKUP("LDDAF3"&amp;A120,'Main File'!A:O,6,0),0)</f>
        <v>0</v>
      </c>
      <c r="C120" s="26">
        <f>IFERROR(+VLOOKUP("LDDAF3"&amp;A120,'Main File'!A:O,7,0),0)</f>
        <v>0</v>
      </c>
      <c r="D120" s="26">
        <f>IFERROR(+VLOOKUP("LDDAF3"&amp;A120,'Main File'!A:O,8,0),0)</f>
        <v>0</v>
      </c>
      <c r="E120" s="26">
        <f>IFERROR(+VLOOKUP("LDDAF3"&amp;A120,'Main File'!A:O,9,0),0)</f>
        <v>0</v>
      </c>
      <c r="F120" s="26">
        <f>IFERROR(+VLOOKUP("LDDAF3"&amp;A120,'Main File'!A:O,10,0),0)</f>
        <v>0</v>
      </c>
      <c r="G120" s="26">
        <f>IFERROR(+VLOOKUP("LDDAF3"&amp;A120,'Main File'!A:O,11,0),0)</f>
        <v>0</v>
      </c>
      <c r="H120" s="26">
        <f>IFERROR(+VLOOKUP("LDDAF3"&amp;A120,'Main File'!A:O,12,0),0)</f>
        <v>0</v>
      </c>
      <c r="I120" s="26">
        <f>IFERROR(+VLOOKUP("LDDAF3"&amp;A120,'Main File'!A:O,13,0),0)</f>
        <v>0</v>
      </c>
      <c r="J120" s="26">
        <f>IFERROR(+VLOOKUP("LDDAF3"&amp;A120,'Main File'!A:O,14,0),0)</f>
        <v>0</v>
      </c>
      <c r="K120" s="26">
        <f>IFERROR(+VLOOKUP("LDDAF3"&amp;A120,'Main File'!A:O,15,0),0)</f>
        <v>0</v>
      </c>
    </row>
    <row r="121" spans="1:11" x14ac:dyDescent="0.25">
      <c r="A121" s="9">
        <f t="shared" si="1"/>
        <v>43308</v>
      </c>
      <c r="B121" s="26">
        <f>IFERROR(+VLOOKUP("LDDAF3"&amp;A121,'Main File'!A:O,6,0),0)</f>
        <v>0</v>
      </c>
      <c r="C121" s="26">
        <f>IFERROR(+VLOOKUP("LDDAF3"&amp;A121,'Main File'!A:O,7,0),0)</f>
        <v>0</v>
      </c>
      <c r="D121" s="26">
        <f>IFERROR(+VLOOKUP("LDDAF3"&amp;A121,'Main File'!A:O,8,0),0)</f>
        <v>0</v>
      </c>
      <c r="E121" s="26">
        <f>IFERROR(+VLOOKUP("LDDAF3"&amp;A121,'Main File'!A:O,9,0),0)</f>
        <v>0</v>
      </c>
      <c r="F121" s="26">
        <f>IFERROR(+VLOOKUP("LDDAF3"&amp;A121,'Main File'!A:O,10,0),0)</f>
        <v>0</v>
      </c>
      <c r="G121" s="26">
        <f>IFERROR(+VLOOKUP("LDDAF3"&amp;A121,'Main File'!A:O,11,0),0)</f>
        <v>0</v>
      </c>
      <c r="H121" s="26">
        <f>IFERROR(+VLOOKUP("LDDAF3"&amp;A121,'Main File'!A:O,12,0),0)</f>
        <v>0</v>
      </c>
      <c r="I121" s="26">
        <f>IFERROR(+VLOOKUP("LDDAF3"&amp;A121,'Main File'!A:O,13,0),0)</f>
        <v>0</v>
      </c>
      <c r="J121" s="26">
        <f>IFERROR(+VLOOKUP("LDDAF3"&amp;A121,'Main File'!A:O,14,0),0)</f>
        <v>0</v>
      </c>
      <c r="K121" s="26">
        <f>IFERROR(+VLOOKUP("LDDAF3"&amp;A121,'Main File'!A:O,15,0),0)</f>
        <v>0</v>
      </c>
    </row>
    <row r="122" spans="1:11" x14ac:dyDescent="0.25">
      <c r="A122" s="9">
        <f t="shared" si="1"/>
        <v>43309</v>
      </c>
      <c r="B122" s="26">
        <f>IFERROR(+VLOOKUP("LDDAF3"&amp;A122,'Main File'!A:O,6,0),0)</f>
        <v>0</v>
      </c>
      <c r="C122" s="26">
        <f>IFERROR(+VLOOKUP("LDDAF3"&amp;A122,'Main File'!A:O,7,0),0)</f>
        <v>0</v>
      </c>
      <c r="D122" s="26">
        <f>IFERROR(+VLOOKUP("LDDAF3"&amp;A122,'Main File'!A:O,8,0),0)</f>
        <v>0</v>
      </c>
      <c r="E122" s="26">
        <f>IFERROR(+VLOOKUP("LDDAF3"&amp;A122,'Main File'!A:O,9,0),0)</f>
        <v>0</v>
      </c>
      <c r="F122" s="26">
        <f>IFERROR(+VLOOKUP("LDDAF3"&amp;A122,'Main File'!A:O,10,0),0)</f>
        <v>0</v>
      </c>
      <c r="G122" s="26">
        <f>IFERROR(+VLOOKUP("LDDAF3"&amp;A122,'Main File'!A:O,11,0),0)</f>
        <v>0</v>
      </c>
      <c r="H122" s="26">
        <f>IFERROR(+VLOOKUP("LDDAF3"&amp;A122,'Main File'!A:O,12,0),0)</f>
        <v>0</v>
      </c>
      <c r="I122" s="26">
        <f>IFERROR(+VLOOKUP("LDDAF3"&amp;A122,'Main File'!A:O,13,0),0)</f>
        <v>0</v>
      </c>
      <c r="J122" s="26">
        <f>IFERROR(+VLOOKUP("LDDAF3"&amp;A122,'Main File'!A:O,14,0),0)</f>
        <v>0</v>
      </c>
      <c r="K122" s="26">
        <f>IFERROR(+VLOOKUP("LDDAF3"&amp;A122,'Main File'!A:O,15,0),0)</f>
        <v>0</v>
      </c>
    </row>
    <row r="123" spans="1:11" x14ac:dyDescent="0.25">
      <c r="A123" s="9">
        <f t="shared" si="1"/>
        <v>43310</v>
      </c>
      <c r="B123" s="26">
        <f>IFERROR(+VLOOKUP("LDDAF3"&amp;A123,'Main File'!A:O,6,0),0)</f>
        <v>0</v>
      </c>
      <c r="C123" s="26">
        <f>IFERROR(+VLOOKUP("LDDAF3"&amp;A123,'Main File'!A:O,7,0),0)</f>
        <v>0</v>
      </c>
      <c r="D123" s="26">
        <f>IFERROR(+VLOOKUP("LDDAF3"&amp;A123,'Main File'!A:O,8,0),0)</f>
        <v>0</v>
      </c>
      <c r="E123" s="26">
        <f>IFERROR(+VLOOKUP("LDDAF3"&amp;A123,'Main File'!A:O,9,0),0)</f>
        <v>0</v>
      </c>
      <c r="F123" s="26">
        <f>IFERROR(+VLOOKUP("LDDAF3"&amp;A123,'Main File'!A:O,10,0),0)</f>
        <v>0</v>
      </c>
      <c r="G123" s="26">
        <f>IFERROR(+VLOOKUP("LDDAF3"&amp;A123,'Main File'!A:O,11,0),0)</f>
        <v>0</v>
      </c>
      <c r="H123" s="26">
        <f>IFERROR(+VLOOKUP("LDDAF3"&amp;A123,'Main File'!A:O,12,0),0)</f>
        <v>0</v>
      </c>
      <c r="I123" s="26">
        <f>IFERROR(+VLOOKUP("LDDAF3"&amp;A123,'Main File'!A:O,13,0),0)</f>
        <v>0</v>
      </c>
      <c r="J123" s="26">
        <f>IFERROR(+VLOOKUP("LDDAF3"&amp;A123,'Main File'!A:O,14,0),0)</f>
        <v>0</v>
      </c>
      <c r="K123" s="26">
        <f>IFERROR(+VLOOKUP("LDDAF3"&amp;A123,'Main File'!A:O,15,0),0)</f>
        <v>0</v>
      </c>
    </row>
    <row r="124" spans="1:11" x14ac:dyDescent="0.25">
      <c r="A124" s="9">
        <f t="shared" si="1"/>
        <v>43311</v>
      </c>
      <c r="B124" s="26">
        <f>IFERROR(+VLOOKUP("LDDAF3"&amp;A124,'Main File'!A:O,6,0),0)</f>
        <v>0</v>
      </c>
      <c r="C124" s="26">
        <f>IFERROR(+VLOOKUP("LDDAF3"&amp;A124,'Main File'!A:O,7,0),0)</f>
        <v>0</v>
      </c>
      <c r="D124" s="26">
        <f>IFERROR(+VLOOKUP("LDDAF3"&amp;A124,'Main File'!A:O,8,0),0)</f>
        <v>0</v>
      </c>
      <c r="E124" s="26">
        <f>IFERROR(+VLOOKUP("LDDAF3"&amp;A124,'Main File'!A:O,9,0),0)</f>
        <v>0</v>
      </c>
      <c r="F124" s="26">
        <f>IFERROR(+VLOOKUP("LDDAF3"&amp;A124,'Main File'!A:O,10,0),0)</f>
        <v>0</v>
      </c>
      <c r="G124" s="26">
        <f>IFERROR(+VLOOKUP("LDDAF3"&amp;A124,'Main File'!A:O,11,0),0)</f>
        <v>0</v>
      </c>
      <c r="H124" s="26">
        <f>IFERROR(+VLOOKUP("LDDAF3"&amp;A124,'Main File'!A:O,12,0),0)</f>
        <v>0</v>
      </c>
      <c r="I124" s="26">
        <f>IFERROR(+VLOOKUP("LDDAF3"&amp;A124,'Main File'!A:O,13,0),0)</f>
        <v>0</v>
      </c>
      <c r="J124" s="26">
        <f>IFERROR(+VLOOKUP("LDDAF3"&amp;A124,'Main File'!A:O,14,0),0)</f>
        <v>0</v>
      </c>
      <c r="K124" s="26">
        <f>IFERROR(+VLOOKUP("LDDAF3"&amp;A124,'Main File'!A:O,15,0),0)</f>
        <v>0</v>
      </c>
    </row>
    <row r="125" spans="1:11" x14ac:dyDescent="0.25">
      <c r="A125" s="9">
        <f t="shared" si="1"/>
        <v>43312</v>
      </c>
      <c r="B125" s="26">
        <f>IFERROR(+VLOOKUP("LDDAF3"&amp;A125,'Main File'!A:O,6,0),0)</f>
        <v>0</v>
      </c>
      <c r="C125" s="26">
        <f>IFERROR(+VLOOKUP("LDDAF3"&amp;A125,'Main File'!A:O,7,0),0)</f>
        <v>0</v>
      </c>
      <c r="D125" s="26">
        <f>IFERROR(+VLOOKUP("LDDAF3"&amp;A125,'Main File'!A:O,8,0),0)</f>
        <v>0</v>
      </c>
      <c r="E125" s="26">
        <f>IFERROR(+VLOOKUP("LDDAF3"&amp;A125,'Main File'!A:O,9,0),0)</f>
        <v>0</v>
      </c>
      <c r="F125" s="26">
        <f>IFERROR(+VLOOKUP("LDDAF3"&amp;A125,'Main File'!A:O,10,0),0)</f>
        <v>0</v>
      </c>
      <c r="G125" s="26">
        <f>IFERROR(+VLOOKUP("LDDAF3"&amp;A125,'Main File'!A:O,11,0),0)</f>
        <v>0</v>
      </c>
      <c r="H125" s="26">
        <f>IFERROR(+VLOOKUP("LDDAF3"&amp;A125,'Main File'!A:O,12,0),0)</f>
        <v>0</v>
      </c>
      <c r="I125" s="26">
        <f>IFERROR(+VLOOKUP("LDDAF3"&amp;A125,'Main File'!A:O,13,0),0)</f>
        <v>0</v>
      </c>
      <c r="J125" s="26">
        <f>IFERROR(+VLOOKUP("LDDAF3"&amp;A125,'Main File'!A:O,14,0),0)</f>
        <v>0</v>
      </c>
      <c r="K125" s="26">
        <f>IFERROR(+VLOOKUP("LDDAF3"&amp;A125,'Main File'!A:O,15,0),0)</f>
        <v>0</v>
      </c>
    </row>
    <row r="126" spans="1:11" x14ac:dyDescent="0.25">
      <c r="A126" s="9">
        <f t="shared" si="1"/>
        <v>43313</v>
      </c>
      <c r="B126" s="26">
        <f>IFERROR(+VLOOKUP("LDDAF3"&amp;A126,'Main File'!A:O,6,0),0)</f>
        <v>0</v>
      </c>
      <c r="C126" s="26">
        <f>IFERROR(+VLOOKUP("LDDAF3"&amp;A126,'Main File'!A:O,7,0),0)</f>
        <v>0</v>
      </c>
      <c r="D126" s="26">
        <f>IFERROR(+VLOOKUP("LDDAF3"&amp;A126,'Main File'!A:O,8,0),0)</f>
        <v>0</v>
      </c>
      <c r="E126" s="26">
        <f>IFERROR(+VLOOKUP("LDDAF3"&amp;A126,'Main File'!A:O,9,0),0)</f>
        <v>0</v>
      </c>
      <c r="F126" s="26">
        <f>IFERROR(+VLOOKUP("LDDAF3"&amp;A126,'Main File'!A:O,10,0),0)</f>
        <v>0</v>
      </c>
      <c r="G126" s="26">
        <f>IFERROR(+VLOOKUP("LDDAF3"&amp;A126,'Main File'!A:O,11,0),0)</f>
        <v>0</v>
      </c>
      <c r="H126" s="26">
        <f>IFERROR(+VLOOKUP("LDDAF3"&amp;A126,'Main File'!A:O,12,0),0)</f>
        <v>0</v>
      </c>
      <c r="I126" s="26">
        <f>IFERROR(+VLOOKUP("LDDAF3"&amp;A126,'Main File'!A:O,13,0),0)</f>
        <v>0</v>
      </c>
      <c r="J126" s="26">
        <f>IFERROR(+VLOOKUP("LDDAF3"&amp;A126,'Main File'!A:O,14,0),0)</f>
        <v>0</v>
      </c>
      <c r="K126" s="26">
        <f>IFERROR(+VLOOKUP("LDDAF3"&amp;A126,'Main File'!A:O,15,0),0)</f>
        <v>0</v>
      </c>
    </row>
    <row r="127" spans="1:11" x14ac:dyDescent="0.25">
      <c r="A127" s="9">
        <f t="shared" si="1"/>
        <v>43314</v>
      </c>
      <c r="B127" s="26">
        <f>IFERROR(+VLOOKUP("LDDAF3"&amp;A127,'Main File'!A:O,6,0),0)</f>
        <v>0</v>
      </c>
      <c r="C127" s="26">
        <f>IFERROR(+VLOOKUP("LDDAF3"&amp;A127,'Main File'!A:O,7,0),0)</f>
        <v>0</v>
      </c>
      <c r="D127" s="26">
        <f>IFERROR(+VLOOKUP("LDDAF3"&amp;A127,'Main File'!A:O,8,0),0)</f>
        <v>0</v>
      </c>
      <c r="E127" s="26">
        <f>IFERROR(+VLOOKUP("LDDAF3"&amp;A127,'Main File'!A:O,9,0),0)</f>
        <v>0</v>
      </c>
      <c r="F127" s="26">
        <f>IFERROR(+VLOOKUP("LDDAF3"&amp;A127,'Main File'!A:O,10,0),0)</f>
        <v>0</v>
      </c>
      <c r="G127" s="26">
        <f>IFERROR(+VLOOKUP("LDDAF3"&amp;A127,'Main File'!A:O,11,0),0)</f>
        <v>0</v>
      </c>
      <c r="H127" s="26">
        <f>IFERROR(+VLOOKUP("LDDAF3"&amp;A127,'Main File'!A:O,12,0),0)</f>
        <v>0</v>
      </c>
      <c r="I127" s="26">
        <f>IFERROR(+VLOOKUP("LDDAF3"&amp;A127,'Main File'!A:O,13,0),0)</f>
        <v>0</v>
      </c>
      <c r="J127" s="26">
        <f>IFERROR(+VLOOKUP("LDDAF3"&amp;A127,'Main File'!A:O,14,0),0)</f>
        <v>0</v>
      </c>
      <c r="K127" s="26">
        <f>IFERROR(+VLOOKUP("LDDAF3"&amp;A127,'Main File'!A:O,15,0),0)</f>
        <v>0</v>
      </c>
    </row>
    <row r="128" spans="1:11" x14ac:dyDescent="0.25">
      <c r="A128" s="9">
        <f t="shared" si="1"/>
        <v>43315</v>
      </c>
      <c r="B128" s="26">
        <f>IFERROR(+VLOOKUP("LDDAF3"&amp;A128,'Main File'!A:O,6,0),0)</f>
        <v>0</v>
      </c>
      <c r="C128" s="26">
        <f>IFERROR(+VLOOKUP("LDDAF3"&amp;A128,'Main File'!A:O,7,0),0)</f>
        <v>0</v>
      </c>
      <c r="D128" s="26">
        <f>IFERROR(+VLOOKUP("LDDAF3"&amp;A128,'Main File'!A:O,8,0),0)</f>
        <v>0</v>
      </c>
      <c r="E128" s="26">
        <f>IFERROR(+VLOOKUP("LDDAF3"&amp;A128,'Main File'!A:O,9,0),0)</f>
        <v>0</v>
      </c>
      <c r="F128" s="26">
        <f>IFERROR(+VLOOKUP("LDDAF3"&amp;A128,'Main File'!A:O,10,0),0)</f>
        <v>0</v>
      </c>
      <c r="G128" s="26">
        <f>IFERROR(+VLOOKUP("LDDAF3"&amp;A128,'Main File'!A:O,11,0),0)</f>
        <v>0</v>
      </c>
      <c r="H128" s="26">
        <f>IFERROR(+VLOOKUP("LDDAF3"&amp;A128,'Main File'!A:O,12,0),0)</f>
        <v>0</v>
      </c>
      <c r="I128" s="26">
        <f>IFERROR(+VLOOKUP("LDDAF3"&amp;A128,'Main File'!A:O,13,0),0)</f>
        <v>0</v>
      </c>
      <c r="J128" s="26">
        <f>IFERROR(+VLOOKUP("LDDAF3"&amp;A128,'Main File'!A:O,14,0),0)</f>
        <v>0</v>
      </c>
      <c r="K128" s="26">
        <f>IFERROR(+VLOOKUP("LDDAF3"&amp;A128,'Main File'!A:O,15,0),0)</f>
        <v>0</v>
      </c>
    </row>
    <row r="129" spans="1:11" x14ac:dyDescent="0.25">
      <c r="A129" s="9">
        <f t="shared" si="1"/>
        <v>43316</v>
      </c>
      <c r="B129" s="26">
        <f>IFERROR(+VLOOKUP("LDDAF3"&amp;A129,'Main File'!A:O,6,0),0)</f>
        <v>0</v>
      </c>
      <c r="C129" s="26">
        <f>IFERROR(+VLOOKUP("LDDAF3"&amp;A129,'Main File'!A:O,7,0),0)</f>
        <v>0</v>
      </c>
      <c r="D129" s="26">
        <f>IFERROR(+VLOOKUP("LDDAF3"&amp;A129,'Main File'!A:O,8,0),0)</f>
        <v>0</v>
      </c>
      <c r="E129" s="26">
        <f>IFERROR(+VLOOKUP("LDDAF3"&amp;A129,'Main File'!A:O,9,0),0)</f>
        <v>0</v>
      </c>
      <c r="F129" s="26">
        <f>IFERROR(+VLOOKUP("LDDAF3"&amp;A129,'Main File'!A:O,10,0),0)</f>
        <v>0</v>
      </c>
      <c r="G129" s="26">
        <f>IFERROR(+VLOOKUP("LDDAF3"&amp;A129,'Main File'!A:O,11,0),0)</f>
        <v>0</v>
      </c>
      <c r="H129" s="26">
        <f>IFERROR(+VLOOKUP("LDDAF3"&amp;A129,'Main File'!A:O,12,0),0)</f>
        <v>0</v>
      </c>
      <c r="I129" s="26">
        <f>IFERROR(+VLOOKUP("LDDAF3"&amp;A129,'Main File'!A:O,13,0),0)</f>
        <v>0</v>
      </c>
      <c r="J129" s="26">
        <f>IFERROR(+VLOOKUP("LDDAF3"&amp;A129,'Main File'!A:O,14,0),0)</f>
        <v>0</v>
      </c>
      <c r="K129" s="26">
        <f>IFERROR(+VLOOKUP("LDDAF3"&amp;A129,'Main File'!A:O,15,0),0)</f>
        <v>0</v>
      </c>
    </row>
    <row r="130" spans="1:11" x14ac:dyDescent="0.25">
      <c r="A130" s="9">
        <f t="shared" si="1"/>
        <v>43317</v>
      </c>
      <c r="B130" s="26">
        <f>IFERROR(+VLOOKUP("LDDAF3"&amp;A130,'Main File'!A:O,6,0),0)</f>
        <v>0</v>
      </c>
      <c r="C130" s="26">
        <f>IFERROR(+VLOOKUP("LDDAF3"&amp;A130,'Main File'!A:O,7,0),0)</f>
        <v>0</v>
      </c>
      <c r="D130" s="26">
        <f>IFERROR(+VLOOKUP("LDDAF3"&amp;A130,'Main File'!A:O,8,0),0)</f>
        <v>0</v>
      </c>
      <c r="E130" s="26">
        <f>IFERROR(+VLOOKUP("LDDAF3"&amp;A130,'Main File'!A:O,9,0),0)</f>
        <v>0</v>
      </c>
      <c r="F130" s="26">
        <f>IFERROR(+VLOOKUP("LDDAF3"&amp;A130,'Main File'!A:O,10,0),0)</f>
        <v>0</v>
      </c>
      <c r="G130" s="26">
        <f>IFERROR(+VLOOKUP("LDDAF3"&amp;A130,'Main File'!A:O,11,0),0)</f>
        <v>0</v>
      </c>
      <c r="H130" s="26">
        <f>IFERROR(+VLOOKUP("LDDAF3"&amp;A130,'Main File'!A:O,12,0),0)</f>
        <v>0</v>
      </c>
      <c r="I130" s="26">
        <f>IFERROR(+VLOOKUP("LDDAF3"&amp;A130,'Main File'!A:O,13,0),0)</f>
        <v>0</v>
      </c>
      <c r="J130" s="26">
        <f>IFERROR(+VLOOKUP("LDDAF3"&amp;A130,'Main File'!A:O,14,0),0)</f>
        <v>0</v>
      </c>
      <c r="K130" s="26">
        <f>IFERROR(+VLOOKUP("LDDAF3"&amp;A130,'Main File'!A:O,15,0),0)</f>
        <v>0</v>
      </c>
    </row>
    <row r="131" spans="1:11" x14ac:dyDescent="0.25">
      <c r="A131" s="9">
        <f t="shared" si="1"/>
        <v>43318</v>
      </c>
      <c r="B131" s="26">
        <f>IFERROR(+VLOOKUP("LDDAF3"&amp;A131,'Main File'!A:O,6,0),0)</f>
        <v>0</v>
      </c>
      <c r="C131" s="26">
        <f>IFERROR(+VLOOKUP("LDDAF3"&amp;A131,'Main File'!A:O,7,0),0)</f>
        <v>0</v>
      </c>
      <c r="D131" s="26">
        <f>IFERROR(+VLOOKUP("LDDAF3"&amp;A131,'Main File'!A:O,8,0),0)</f>
        <v>0</v>
      </c>
      <c r="E131" s="26">
        <f>IFERROR(+VLOOKUP("LDDAF3"&amp;A131,'Main File'!A:O,9,0),0)</f>
        <v>0</v>
      </c>
      <c r="F131" s="26">
        <f>IFERROR(+VLOOKUP("LDDAF3"&amp;A131,'Main File'!A:O,10,0),0)</f>
        <v>0</v>
      </c>
      <c r="G131" s="26">
        <f>IFERROR(+VLOOKUP("LDDAF3"&amp;A131,'Main File'!A:O,11,0),0)</f>
        <v>0</v>
      </c>
      <c r="H131" s="26">
        <f>IFERROR(+VLOOKUP("LDDAF3"&amp;A131,'Main File'!A:O,12,0),0)</f>
        <v>0</v>
      </c>
      <c r="I131" s="26">
        <f>IFERROR(+VLOOKUP("LDDAF3"&amp;A131,'Main File'!A:O,13,0),0)</f>
        <v>0</v>
      </c>
      <c r="J131" s="26">
        <f>IFERROR(+VLOOKUP("LDDAF3"&amp;A131,'Main File'!A:O,14,0),0)</f>
        <v>0</v>
      </c>
      <c r="K131" s="26">
        <f>IFERROR(+VLOOKUP("LDDAF3"&amp;A131,'Main File'!A:O,15,0),0)</f>
        <v>0</v>
      </c>
    </row>
    <row r="132" spans="1:11" x14ac:dyDescent="0.25">
      <c r="A132" s="9">
        <f t="shared" si="1"/>
        <v>43319</v>
      </c>
      <c r="B132" s="26">
        <f>IFERROR(+VLOOKUP("LDDAF3"&amp;A132,'Main File'!A:O,6,0),0)</f>
        <v>0</v>
      </c>
      <c r="C132" s="26">
        <f>IFERROR(+VLOOKUP("LDDAF3"&amp;A132,'Main File'!A:O,7,0),0)</f>
        <v>0</v>
      </c>
      <c r="D132" s="26">
        <f>IFERROR(+VLOOKUP("LDDAF3"&amp;A132,'Main File'!A:O,8,0),0)</f>
        <v>0</v>
      </c>
      <c r="E132" s="26">
        <f>IFERROR(+VLOOKUP("LDDAF3"&amp;A132,'Main File'!A:O,9,0),0)</f>
        <v>0</v>
      </c>
      <c r="F132" s="26">
        <f>IFERROR(+VLOOKUP("LDDAF3"&amp;A132,'Main File'!A:O,10,0),0)</f>
        <v>0</v>
      </c>
      <c r="G132" s="26">
        <f>IFERROR(+VLOOKUP("LDDAF3"&amp;A132,'Main File'!A:O,11,0),0)</f>
        <v>0</v>
      </c>
      <c r="H132" s="26">
        <f>IFERROR(+VLOOKUP("LDDAF3"&amp;A132,'Main File'!A:O,12,0),0)</f>
        <v>0</v>
      </c>
      <c r="I132" s="26">
        <f>IFERROR(+VLOOKUP("LDDAF3"&amp;A132,'Main File'!A:O,13,0),0)</f>
        <v>0</v>
      </c>
      <c r="J132" s="26">
        <f>IFERROR(+VLOOKUP("LDDAF3"&amp;A132,'Main File'!A:O,14,0),0)</f>
        <v>0</v>
      </c>
      <c r="K132" s="26">
        <f>IFERROR(+VLOOKUP("LDDAF3"&amp;A132,'Main File'!A:O,15,0),0)</f>
        <v>0</v>
      </c>
    </row>
    <row r="133" spans="1:11" x14ac:dyDescent="0.25">
      <c r="A133" s="9">
        <f t="shared" si="1"/>
        <v>43320</v>
      </c>
      <c r="B133" s="26">
        <f>IFERROR(+VLOOKUP("LDDAF3"&amp;A133,'Main File'!A:O,6,0),0)</f>
        <v>0</v>
      </c>
      <c r="C133" s="26">
        <f>IFERROR(+VLOOKUP("LDDAF3"&amp;A133,'Main File'!A:O,7,0),0)</f>
        <v>0</v>
      </c>
      <c r="D133" s="26">
        <f>IFERROR(+VLOOKUP("LDDAF3"&amp;A133,'Main File'!A:O,8,0),0)</f>
        <v>0</v>
      </c>
      <c r="E133" s="26">
        <f>IFERROR(+VLOOKUP("LDDAF3"&amp;A133,'Main File'!A:O,9,0),0)</f>
        <v>0</v>
      </c>
      <c r="F133" s="26">
        <f>IFERROR(+VLOOKUP("LDDAF3"&amp;A133,'Main File'!A:O,10,0),0)</f>
        <v>0</v>
      </c>
      <c r="G133" s="26">
        <f>IFERROR(+VLOOKUP("LDDAF3"&amp;A133,'Main File'!A:O,11,0),0)</f>
        <v>0</v>
      </c>
      <c r="H133" s="26">
        <f>IFERROR(+VLOOKUP("LDDAF3"&amp;A133,'Main File'!A:O,12,0),0)</f>
        <v>0</v>
      </c>
      <c r="I133" s="26">
        <f>IFERROR(+VLOOKUP("LDDAF3"&amp;A133,'Main File'!A:O,13,0),0)</f>
        <v>0</v>
      </c>
      <c r="J133" s="26">
        <f>IFERROR(+VLOOKUP("LDDAF3"&amp;A133,'Main File'!A:O,14,0),0)</f>
        <v>0</v>
      </c>
      <c r="K133" s="26">
        <f>IFERROR(+VLOOKUP("LDDAF3"&amp;A133,'Main File'!A:O,15,0),0)</f>
        <v>0</v>
      </c>
    </row>
    <row r="134" spans="1:11" x14ac:dyDescent="0.25">
      <c r="A134" s="9">
        <f t="shared" si="1"/>
        <v>43321</v>
      </c>
      <c r="B134" s="26">
        <f>IFERROR(+VLOOKUP("LDDAF3"&amp;A134,'Main File'!A:O,6,0),0)</f>
        <v>0</v>
      </c>
      <c r="C134" s="26">
        <f>IFERROR(+VLOOKUP("LDDAF3"&amp;A134,'Main File'!A:O,7,0),0)</f>
        <v>0</v>
      </c>
      <c r="D134" s="26">
        <f>IFERROR(+VLOOKUP("LDDAF3"&amp;A134,'Main File'!A:O,8,0),0)</f>
        <v>0</v>
      </c>
      <c r="E134" s="26">
        <f>IFERROR(+VLOOKUP("LDDAF3"&amp;A134,'Main File'!A:O,9,0),0)</f>
        <v>0</v>
      </c>
      <c r="F134" s="26">
        <f>IFERROR(+VLOOKUP("LDDAF3"&amp;A134,'Main File'!A:O,10,0),0)</f>
        <v>0</v>
      </c>
      <c r="G134" s="26">
        <f>IFERROR(+VLOOKUP("LDDAF3"&amp;A134,'Main File'!A:O,11,0),0)</f>
        <v>0</v>
      </c>
      <c r="H134" s="26">
        <f>IFERROR(+VLOOKUP("LDDAF3"&amp;A134,'Main File'!A:O,12,0),0)</f>
        <v>0</v>
      </c>
      <c r="I134" s="26">
        <f>IFERROR(+VLOOKUP("LDDAF3"&amp;A134,'Main File'!A:O,13,0),0)</f>
        <v>0</v>
      </c>
      <c r="J134" s="26">
        <f>IFERROR(+VLOOKUP("LDDAF3"&amp;A134,'Main File'!A:O,14,0),0)</f>
        <v>0</v>
      </c>
      <c r="K134" s="26">
        <f>IFERROR(+VLOOKUP("LDDAF3"&amp;A134,'Main File'!A:O,15,0),0)</f>
        <v>0</v>
      </c>
    </row>
    <row r="135" spans="1:11" x14ac:dyDescent="0.25">
      <c r="A135" s="9">
        <f t="shared" ref="A135:A198" si="2">+A134+1</f>
        <v>43322</v>
      </c>
      <c r="B135" s="26">
        <f>IFERROR(+VLOOKUP("LDDAF3"&amp;A135,'Main File'!A:O,6,0),0)</f>
        <v>0</v>
      </c>
      <c r="C135" s="26">
        <f>IFERROR(+VLOOKUP("LDDAF3"&amp;A135,'Main File'!A:O,7,0),0)</f>
        <v>0</v>
      </c>
      <c r="D135" s="26">
        <f>IFERROR(+VLOOKUP("LDDAF3"&amp;A135,'Main File'!A:O,8,0),0)</f>
        <v>0</v>
      </c>
      <c r="E135" s="26">
        <f>IFERROR(+VLOOKUP("LDDAF3"&amp;A135,'Main File'!A:O,9,0),0)</f>
        <v>0</v>
      </c>
      <c r="F135" s="26">
        <f>IFERROR(+VLOOKUP("LDDAF3"&amp;A135,'Main File'!A:O,10,0),0)</f>
        <v>0</v>
      </c>
      <c r="G135" s="26">
        <f>IFERROR(+VLOOKUP("LDDAF3"&amp;A135,'Main File'!A:O,11,0),0)</f>
        <v>0</v>
      </c>
      <c r="H135" s="26">
        <f>IFERROR(+VLOOKUP("LDDAF3"&amp;A135,'Main File'!A:O,12,0),0)</f>
        <v>0</v>
      </c>
      <c r="I135" s="26">
        <f>IFERROR(+VLOOKUP("LDDAF3"&amp;A135,'Main File'!A:O,13,0),0)</f>
        <v>0</v>
      </c>
      <c r="J135" s="26">
        <f>IFERROR(+VLOOKUP("LDDAF3"&amp;A135,'Main File'!A:O,14,0),0)</f>
        <v>0</v>
      </c>
      <c r="K135" s="26">
        <f>IFERROR(+VLOOKUP("LDDAF3"&amp;A135,'Main File'!A:O,15,0),0)</f>
        <v>0</v>
      </c>
    </row>
    <row r="136" spans="1:11" x14ac:dyDescent="0.25">
      <c r="A136" s="9">
        <f t="shared" si="2"/>
        <v>43323</v>
      </c>
      <c r="B136" s="26">
        <f>IFERROR(+VLOOKUP("LDDAF3"&amp;A136,'Main File'!A:O,6,0),0)</f>
        <v>0</v>
      </c>
      <c r="C136" s="26">
        <f>IFERROR(+VLOOKUP("LDDAF3"&amp;A136,'Main File'!A:O,7,0),0)</f>
        <v>0</v>
      </c>
      <c r="D136" s="26">
        <f>IFERROR(+VLOOKUP("LDDAF3"&amp;A136,'Main File'!A:O,8,0),0)</f>
        <v>0</v>
      </c>
      <c r="E136" s="26">
        <f>IFERROR(+VLOOKUP("LDDAF3"&amp;A136,'Main File'!A:O,9,0),0)</f>
        <v>0</v>
      </c>
      <c r="F136" s="26">
        <f>IFERROR(+VLOOKUP("LDDAF3"&amp;A136,'Main File'!A:O,10,0),0)</f>
        <v>0</v>
      </c>
      <c r="G136" s="26">
        <f>IFERROR(+VLOOKUP("LDDAF3"&amp;A136,'Main File'!A:O,11,0),0)</f>
        <v>0</v>
      </c>
      <c r="H136" s="26">
        <f>IFERROR(+VLOOKUP("LDDAF3"&amp;A136,'Main File'!A:O,12,0),0)</f>
        <v>0</v>
      </c>
      <c r="I136" s="26">
        <f>IFERROR(+VLOOKUP("LDDAF3"&amp;A136,'Main File'!A:O,13,0),0)</f>
        <v>0</v>
      </c>
      <c r="J136" s="26">
        <f>IFERROR(+VLOOKUP("LDDAF3"&amp;A136,'Main File'!A:O,14,0),0)</f>
        <v>0</v>
      </c>
      <c r="K136" s="26">
        <f>IFERROR(+VLOOKUP("LDDAF3"&amp;A136,'Main File'!A:O,15,0),0)</f>
        <v>0</v>
      </c>
    </row>
    <row r="137" spans="1:11" x14ac:dyDescent="0.25">
      <c r="A137" s="9">
        <f t="shared" si="2"/>
        <v>43324</v>
      </c>
      <c r="B137" s="26">
        <f>IFERROR(+VLOOKUP("LDDAF3"&amp;A137,'Main File'!A:O,6,0),0)</f>
        <v>0</v>
      </c>
      <c r="C137" s="26">
        <f>IFERROR(+VLOOKUP("LDDAF3"&amp;A137,'Main File'!A:O,7,0),0)</f>
        <v>0</v>
      </c>
      <c r="D137" s="26">
        <f>IFERROR(+VLOOKUP("LDDAF3"&amp;A137,'Main File'!A:O,8,0),0)</f>
        <v>0</v>
      </c>
      <c r="E137" s="26">
        <f>IFERROR(+VLOOKUP("LDDAF3"&amp;A137,'Main File'!A:O,9,0),0)</f>
        <v>0</v>
      </c>
      <c r="F137" s="26">
        <f>IFERROR(+VLOOKUP("LDDAF3"&amp;A137,'Main File'!A:O,10,0),0)</f>
        <v>0</v>
      </c>
      <c r="G137" s="26">
        <f>IFERROR(+VLOOKUP("LDDAF3"&amp;A137,'Main File'!A:O,11,0),0)</f>
        <v>0</v>
      </c>
      <c r="H137" s="26">
        <f>IFERROR(+VLOOKUP("LDDAF3"&amp;A137,'Main File'!A:O,12,0),0)</f>
        <v>0</v>
      </c>
      <c r="I137" s="26">
        <f>IFERROR(+VLOOKUP("LDDAF3"&amp;A137,'Main File'!A:O,13,0),0)</f>
        <v>0</v>
      </c>
      <c r="J137" s="26">
        <f>IFERROR(+VLOOKUP("LDDAF3"&amp;A137,'Main File'!A:O,14,0),0)</f>
        <v>0</v>
      </c>
      <c r="K137" s="26">
        <f>IFERROR(+VLOOKUP("LDDAF3"&amp;A137,'Main File'!A:O,15,0),0)</f>
        <v>0</v>
      </c>
    </row>
    <row r="138" spans="1:11" x14ac:dyDescent="0.25">
      <c r="A138" s="9">
        <f t="shared" si="2"/>
        <v>43325</v>
      </c>
      <c r="B138" s="26">
        <f>IFERROR(+VLOOKUP("LDDAF3"&amp;A138,'Main File'!A:O,6,0),0)</f>
        <v>0</v>
      </c>
      <c r="C138" s="26">
        <f>IFERROR(+VLOOKUP("LDDAF3"&amp;A138,'Main File'!A:O,7,0),0)</f>
        <v>0</v>
      </c>
      <c r="D138" s="26">
        <f>IFERROR(+VLOOKUP("LDDAF3"&amp;A138,'Main File'!A:O,8,0),0)</f>
        <v>0</v>
      </c>
      <c r="E138" s="26">
        <f>IFERROR(+VLOOKUP("LDDAF3"&amp;A138,'Main File'!A:O,9,0),0)</f>
        <v>0</v>
      </c>
      <c r="F138" s="26">
        <f>IFERROR(+VLOOKUP("LDDAF3"&amp;A138,'Main File'!A:O,10,0),0)</f>
        <v>0</v>
      </c>
      <c r="G138" s="26">
        <f>IFERROR(+VLOOKUP("LDDAF3"&amp;A138,'Main File'!A:O,11,0),0)</f>
        <v>0</v>
      </c>
      <c r="H138" s="26">
        <f>IFERROR(+VLOOKUP("LDDAF3"&amp;A138,'Main File'!A:O,12,0),0)</f>
        <v>0</v>
      </c>
      <c r="I138" s="26">
        <f>IFERROR(+VLOOKUP("LDDAF3"&amp;A138,'Main File'!A:O,13,0),0)</f>
        <v>0</v>
      </c>
      <c r="J138" s="26">
        <f>IFERROR(+VLOOKUP("LDDAF3"&amp;A138,'Main File'!A:O,14,0),0)</f>
        <v>0</v>
      </c>
      <c r="K138" s="26">
        <f>IFERROR(+VLOOKUP("LDDAF3"&amp;A138,'Main File'!A:O,15,0),0)</f>
        <v>0</v>
      </c>
    </row>
    <row r="139" spans="1:11" x14ac:dyDescent="0.25">
      <c r="A139" s="9">
        <f t="shared" si="2"/>
        <v>43326</v>
      </c>
      <c r="B139" s="26">
        <f>IFERROR(+VLOOKUP("LDDAF3"&amp;A139,'Main File'!A:O,6,0),0)</f>
        <v>0</v>
      </c>
      <c r="C139" s="26">
        <f>IFERROR(+VLOOKUP("LDDAF3"&amp;A139,'Main File'!A:O,7,0),0)</f>
        <v>0</v>
      </c>
      <c r="D139" s="26">
        <f>IFERROR(+VLOOKUP("LDDAF3"&amp;A139,'Main File'!A:O,8,0),0)</f>
        <v>0</v>
      </c>
      <c r="E139" s="26">
        <f>IFERROR(+VLOOKUP("LDDAF3"&amp;A139,'Main File'!A:O,9,0),0)</f>
        <v>0</v>
      </c>
      <c r="F139" s="26">
        <f>IFERROR(+VLOOKUP("LDDAF3"&amp;A139,'Main File'!A:O,10,0),0)</f>
        <v>0</v>
      </c>
      <c r="G139" s="26">
        <f>IFERROR(+VLOOKUP("LDDAF3"&amp;A139,'Main File'!A:O,11,0),0)</f>
        <v>0</v>
      </c>
      <c r="H139" s="26">
        <f>IFERROR(+VLOOKUP("LDDAF3"&amp;A139,'Main File'!A:O,12,0),0)</f>
        <v>0</v>
      </c>
      <c r="I139" s="26">
        <f>IFERROR(+VLOOKUP("LDDAF3"&amp;A139,'Main File'!A:O,13,0),0)</f>
        <v>0</v>
      </c>
      <c r="J139" s="26">
        <f>IFERROR(+VLOOKUP("LDDAF3"&amp;A139,'Main File'!A:O,14,0),0)</f>
        <v>0</v>
      </c>
      <c r="K139" s="26">
        <f>IFERROR(+VLOOKUP("LDDAF3"&amp;A139,'Main File'!A:O,15,0),0)</f>
        <v>0</v>
      </c>
    </row>
    <row r="140" spans="1:11" x14ac:dyDescent="0.25">
      <c r="A140" s="9">
        <f t="shared" si="2"/>
        <v>43327</v>
      </c>
      <c r="B140" s="26">
        <f>IFERROR(+VLOOKUP("LDDAF3"&amp;A140,'Main File'!A:O,6,0),0)</f>
        <v>0</v>
      </c>
      <c r="C140" s="26">
        <f>IFERROR(+VLOOKUP("LDDAF3"&amp;A140,'Main File'!A:O,7,0),0)</f>
        <v>0</v>
      </c>
      <c r="D140" s="26">
        <f>IFERROR(+VLOOKUP("LDDAF3"&amp;A140,'Main File'!A:O,8,0),0)</f>
        <v>0</v>
      </c>
      <c r="E140" s="26">
        <f>IFERROR(+VLOOKUP("LDDAF3"&amp;A140,'Main File'!A:O,9,0),0)</f>
        <v>0</v>
      </c>
      <c r="F140" s="26">
        <f>IFERROR(+VLOOKUP("LDDAF3"&amp;A140,'Main File'!A:O,10,0),0)</f>
        <v>0</v>
      </c>
      <c r="G140" s="26">
        <f>IFERROR(+VLOOKUP("LDDAF3"&amp;A140,'Main File'!A:O,11,0),0)</f>
        <v>0</v>
      </c>
      <c r="H140" s="26">
        <f>IFERROR(+VLOOKUP("LDDAF3"&amp;A140,'Main File'!A:O,12,0),0)</f>
        <v>0</v>
      </c>
      <c r="I140" s="26">
        <f>IFERROR(+VLOOKUP("LDDAF3"&amp;A140,'Main File'!A:O,13,0),0)</f>
        <v>0</v>
      </c>
      <c r="J140" s="26">
        <f>IFERROR(+VLOOKUP("LDDAF3"&amp;A140,'Main File'!A:O,14,0),0)</f>
        <v>0</v>
      </c>
      <c r="K140" s="26">
        <f>IFERROR(+VLOOKUP("LDDAF3"&amp;A140,'Main File'!A:O,15,0),0)</f>
        <v>0</v>
      </c>
    </row>
    <row r="141" spans="1:11" x14ac:dyDescent="0.25">
      <c r="A141" s="9">
        <f t="shared" si="2"/>
        <v>43328</v>
      </c>
      <c r="B141" s="26">
        <f>IFERROR(+VLOOKUP("LDDAF3"&amp;A141,'Main File'!A:O,6,0),0)</f>
        <v>0</v>
      </c>
      <c r="C141" s="26">
        <f>IFERROR(+VLOOKUP("LDDAF3"&amp;A141,'Main File'!A:O,7,0),0)</f>
        <v>0</v>
      </c>
      <c r="D141" s="26">
        <f>IFERROR(+VLOOKUP("LDDAF3"&amp;A141,'Main File'!A:O,8,0),0)</f>
        <v>0</v>
      </c>
      <c r="E141" s="26">
        <f>IFERROR(+VLOOKUP("LDDAF3"&amp;A141,'Main File'!A:O,9,0),0)</f>
        <v>0</v>
      </c>
      <c r="F141" s="26">
        <f>IFERROR(+VLOOKUP("LDDAF3"&amp;A141,'Main File'!A:O,10,0),0)</f>
        <v>0</v>
      </c>
      <c r="G141" s="26">
        <f>IFERROR(+VLOOKUP("LDDAF3"&amp;A141,'Main File'!A:O,11,0),0)</f>
        <v>0</v>
      </c>
      <c r="H141" s="26">
        <f>IFERROR(+VLOOKUP("LDDAF3"&amp;A141,'Main File'!A:O,12,0),0)</f>
        <v>0</v>
      </c>
      <c r="I141" s="26">
        <f>IFERROR(+VLOOKUP("LDDAF3"&amp;A141,'Main File'!A:O,13,0),0)</f>
        <v>0</v>
      </c>
      <c r="J141" s="26">
        <f>IFERROR(+VLOOKUP("LDDAF3"&amp;A141,'Main File'!A:O,14,0),0)</f>
        <v>0</v>
      </c>
      <c r="K141" s="26">
        <f>IFERROR(+VLOOKUP("LDDAF3"&amp;A141,'Main File'!A:O,15,0),0)</f>
        <v>0</v>
      </c>
    </row>
    <row r="142" spans="1:11" x14ac:dyDescent="0.25">
      <c r="A142" s="9">
        <f t="shared" si="2"/>
        <v>43329</v>
      </c>
      <c r="B142" s="26">
        <f>IFERROR(+VLOOKUP("LDDAF3"&amp;A142,'Main File'!A:O,6,0),0)</f>
        <v>0</v>
      </c>
      <c r="C142" s="26">
        <f>IFERROR(+VLOOKUP("LDDAF3"&amp;A142,'Main File'!A:O,7,0),0)</f>
        <v>0</v>
      </c>
      <c r="D142" s="26">
        <f>IFERROR(+VLOOKUP("LDDAF3"&amp;A142,'Main File'!A:O,8,0),0)</f>
        <v>0</v>
      </c>
      <c r="E142" s="26">
        <f>IFERROR(+VLOOKUP("LDDAF3"&amp;A142,'Main File'!A:O,9,0),0)</f>
        <v>0</v>
      </c>
      <c r="F142" s="26">
        <f>IFERROR(+VLOOKUP("LDDAF3"&amp;A142,'Main File'!A:O,10,0),0)</f>
        <v>0</v>
      </c>
      <c r="G142" s="26">
        <f>IFERROR(+VLOOKUP("LDDAF3"&amp;A142,'Main File'!A:O,11,0),0)</f>
        <v>0</v>
      </c>
      <c r="H142" s="26">
        <f>IFERROR(+VLOOKUP("LDDAF3"&amp;A142,'Main File'!A:O,12,0),0)</f>
        <v>0</v>
      </c>
      <c r="I142" s="26">
        <f>IFERROR(+VLOOKUP("LDDAF3"&amp;A142,'Main File'!A:O,13,0),0)</f>
        <v>0</v>
      </c>
      <c r="J142" s="26">
        <f>IFERROR(+VLOOKUP("LDDAF3"&amp;A142,'Main File'!A:O,14,0),0)</f>
        <v>0</v>
      </c>
      <c r="K142" s="26">
        <f>IFERROR(+VLOOKUP("LDDAF3"&amp;A142,'Main File'!A:O,15,0),0)</f>
        <v>0</v>
      </c>
    </row>
    <row r="143" spans="1:11" x14ac:dyDescent="0.25">
      <c r="A143" s="9">
        <f t="shared" si="2"/>
        <v>43330</v>
      </c>
      <c r="B143" s="26">
        <f>IFERROR(+VLOOKUP("LDDAF3"&amp;A143,'Main File'!A:O,6,0),0)</f>
        <v>0</v>
      </c>
      <c r="C143" s="26">
        <f>IFERROR(+VLOOKUP("LDDAF3"&amp;A143,'Main File'!A:O,7,0),0)</f>
        <v>0</v>
      </c>
      <c r="D143" s="26">
        <f>IFERROR(+VLOOKUP("LDDAF3"&amp;A143,'Main File'!A:O,8,0),0)</f>
        <v>0</v>
      </c>
      <c r="E143" s="26">
        <f>IFERROR(+VLOOKUP("LDDAF3"&amp;A143,'Main File'!A:O,9,0),0)</f>
        <v>0</v>
      </c>
      <c r="F143" s="26">
        <f>IFERROR(+VLOOKUP("LDDAF3"&amp;A143,'Main File'!A:O,10,0),0)</f>
        <v>0</v>
      </c>
      <c r="G143" s="26">
        <f>IFERROR(+VLOOKUP("LDDAF3"&amp;A143,'Main File'!A:O,11,0),0)</f>
        <v>0</v>
      </c>
      <c r="H143" s="26">
        <f>IFERROR(+VLOOKUP("LDDAF3"&amp;A143,'Main File'!A:O,12,0),0)</f>
        <v>0</v>
      </c>
      <c r="I143" s="26">
        <f>IFERROR(+VLOOKUP("LDDAF3"&amp;A143,'Main File'!A:O,13,0),0)</f>
        <v>0</v>
      </c>
      <c r="J143" s="26">
        <f>IFERROR(+VLOOKUP("LDDAF3"&amp;A143,'Main File'!A:O,14,0),0)</f>
        <v>0</v>
      </c>
      <c r="K143" s="26">
        <f>IFERROR(+VLOOKUP("LDDAF3"&amp;A143,'Main File'!A:O,15,0),0)</f>
        <v>0</v>
      </c>
    </row>
    <row r="144" spans="1:11" x14ac:dyDescent="0.25">
      <c r="A144" s="9">
        <f t="shared" si="2"/>
        <v>43331</v>
      </c>
      <c r="B144" s="26">
        <f>IFERROR(+VLOOKUP("LDDAF3"&amp;A144,'Main File'!A:O,6,0),0)</f>
        <v>0</v>
      </c>
      <c r="C144" s="26">
        <f>IFERROR(+VLOOKUP("LDDAF3"&amp;A144,'Main File'!A:O,7,0),0)</f>
        <v>0</v>
      </c>
      <c r="D144" s="26">
        <f>IFERROR(+VLOOKUP("LDDAF3"&amp;A144,'Main File'!A:O,8,0),0)</f>
        <v>0</v>
      </c>
      <c r="E144" s="26">
        <f>IFERROR(+VLOOKUP("LDDAF3"&amp;A144,'Main File'!A:O,9,0),0)</f>
        <v>0</v>
      </c>
      <c r="F144" s="26">
        <f>IFERROR(+VLOOKUP("LDDAF3"&amp;A144,'Main File'!A:O,10,0),0)</f>
        <v>0</v>
      </c>
      <c r="G144" s="26">
        <f>IFERROR(+VLOOKUP("LDDAF3"&amp;A144,'Main File'!A:O,11,0),0)</f>
        <v>0</v>
      </c>
      <c r="H144" s="26">
        <f>IFERROR(+VLOOKUP("LDDAF3"&amp;A144,'Main File'!A:O,12,0),0)</f>
        <v>0</v>
      </c>
      <c r="I144" s="26">
        <f>IFERROR(+VLOOKUP("LDDAF3"&amp;A144,'Main File'!A:O,13,0),0)</f>
        <v>0</v>
      </c>
      <c r="J144" s="26">
        <f>IFERROR(+VLOOKUP("LDDAF3"&amp;A144,'Main File'!A:O,14,0),0)</f>
        <v>0</v>
      </c>
      <c r="K144" s="26">
        <f>IFERROR(+VLOOKUP("LDDAF3"&amp;A144,'Main File'!A:O,15,0),0)</f>
        <v>0</v>
      </c>
    </row>
    <row r="145" spans="1:11" x14ac:dyDescent="0.25">
      <c r="A145" s="9">
        <f t="shared" si="2"/>
        <v>43332</v>
      </c>
      <c r="B145" s="26">
        <f>IFERROR(+VLOOKUP("LDDAF3"&amp;A145,'Main File'!A:O,6,0),0)</f>
        <v>0</v>
      </c>
      <c r="C145" s="26">
        <f>IFERROR(+VLOOKUP("LDDAF3"&amp;A145,'Main File'!A:O,7,0),0)</f>
        <v>0</v>
      </c>
      <c r="D145" s="26">
        <f>IFERROR(+VLOOKUP("LDDAF3"&amp;A145,'Main File'!A:O,8,0),0)</f>
        <v>0</v>
      </c>
      <c r="E145" s="26">
        <f>IFERROR(+VLOOKUP("LDDAF3"&amp;A145,'Main File'!A:O,9,0),0)</f>
        <v>0</v>
      </c>
      <c r="F145" s="26">
        <f>IFERROR(+VLOOKUP("LDDAF3"&amp;A145,'Main File'!A:O,10,0),0)</f>
        <v>0</v>
      </c>
      <c r="G145" s="26">
        <f>IFERROR(+VLOOKUP("LDDAF3"&amp;A145,'Main File'!A:O,11,0),0)</f>
        <v>0</v>
      </c>
      <c r="H145" s="26">
        <f>IFERROR(+VLOOKUP("LDDAF3"&amp;A145,'Main File'!A:O,12,0),0)</f>
        <v>0</v>
      </c>
      <c r="I145" s="26">
        <f>IFERROR(+VLOOKUP("LDDAF3"&amp;A145,'Main File'!A:O,13,0),0)</f>
        <v>0</v>
      </c>
      <c r="J145" s="26">
        <f>IFERROR(+VLOOKUP("LDDAF3"&amp;A145,'Main File'!A:O,14,0),0)</f>
        <v>0</v>
      </c>
      <c r="K145" s="26">
        <f>IFERROR(+VLOOKUP("LDDAF3"&amp;A145,'Main File'!A:O,15,0),0)</f>
        <v>0</v>
      </c>
    </row>
    <row r="146" spans="1:11" x14ac:dyDescent="0.25">
      <c r="A146" s="9">
        <f t="shared" si="2"/>
        <v>43333</v>
      </c>
      <c r="B146" s="26">
        <f>IFERROR(+VLOOKUP("LDDAF3"&amp;A146,'Main File'!A:O,6,0),0)</f>
        <v>0</v>
      </c>
      <c r="C146" s="26">
        <f>IFERROR(+VLOOKUP("LDDAF3"&amp;A146,'Main File'!A:O,7,0),0)</f>
        <v>0</v>
      </c>
      <c r="D146" s="26">
        <f>IFERROR(+VLOOKUP("LDDAF3"&amp;A146,'Main File'!A:O,8,0),0)</f>
        <v>0</v>
      </c>
      <c r="E146" s="26">
        <f>IFERROR(+VLOOKUP("LDDAF3"&amp;A146,'Main File'!A:O,9,0),0)</f>
        <v>0</v>
      </c>
      <c r="F146" s="26">
        <f>IFERROR(+VLOOKUP("LDDAF3"&amp;A146,'Main File'!A:O,10,0),0)</f>
        <v>0</v>
      </c>
      <c r="G146" s="26">
        <f>IFERROR(+VLOOKUP("LDDAF3"&amp;A146,'Main File'!A:O,11,0),0)</f>
        <v>0</v>
      </c>
      <c r="H146" s="26">
        <f>IFERROR(+VLOOKUP("LDDAF3"&amp;A146,'Main File'!A:O,12,0),0)</f>
        <v>0</v>
      </c>
      <c r="I146" s="26">
        <f>IFERROR(+VLOOKUP("LDDAF3"&amp;A146,'Main File'!A:O,13,0),0)</f>
        <v>0</v>
      </c>
      <c r="J146" s="26">
        <f>IFERROR(+VLOOKUP("LDDAF3"&amp;A146,'Main File'!A:O,14,0),0)</f>
        <v>0</v>
      </c>
      <c r="K146" s="26">
        <f>IFERROR(+VLOOKUP("LDDAF3"&amp;A146,'Main File'!A:O,15,0),0)</f>
        <v>0</v>
      </c>
    </row>
    <row r="147" spans="1:11" x14ac:dyDescent="0.25">
      <c r="A147" s="9">
        <f t="shared" si="2"/>
        <v>43334</v>
      </c>
      <c r="B147" s="26">
        <f>IFERROR(+VLOOKUP("LDDAF3"&amp;A147,'Main File'!A:O,6,0),0)</f>
        <v>0</v>
      </c>
      <c r="C147" s="26">
        <f>IFERROR(+VLOOKUP("LDDAF3"&amp;A147,'Main File'!A:O,7,0),0)</f>
        <v>0</v>
      </c>
      <c r="D147" s="26">
        <f>IFERROR(+VLOOKUP("LDDAF3"&amp;A147,'Main File'!A:O,8,0),0)</f>
        <v>0</v>
      </c>
      <c r="E147" s="26">
        <f>IFERROR(+VLOOKUP("LDDAF3"&amp;A147,'Main File'!A:O,9,0),0)</f>
        <v>0</v>
      </c>
      <c r="F147" s="26">
        <f>IFERROR(+VLOOKUP("LDDAF3"&amp;A147,'Main File'!A:O,10,0),0)</f>
        <v>0</v>
      </c>
      <c r="G147" s="26">
        <f>IFERROR(+VLOOKUP("LDDAF3"&amp;A147,'Main File'!A:O,11,0),0)</f>
        <v>0</v>
      </c>
      <c r="H147" s="26">
        <f>IFERROR(+VLOOKUP("LDDAF3"&amp;A147,'Main File'!A:O,12,0),0)</f>
        <v>0</v>
      </c>
      <c r="I147" s="26">
        <f>IFERROR(+VLOOKUP("LDDAF3"&amp;A147,'Main File'!A:O,13,0),0)</f>
        <v>0</v>
      </c>
      <c r="J147" s="26">
        <f>IFERROR(+VLOOKUP("LDDAF3"&amp;A147,'Main File'!A:O,14,0),0)</f>
        <v>0</v>
      </c>
      <c r="K147" s="26">
        <f>IFERROR(+VLOOKUP("LDDAF3"&amp;A147,'Main File'!A:O,15,0),0)</f>
        <v>0</v>
      </c>
    </row>
    <row r="148" spans="1:11" x14ac:dyDescent="0.25">
      <c r="A148" s="9">
        <f t="shared" si="2"/>
        <v>43335</v>
      </c>
      <c r="B148" s="26">
        <f>IFERROR(+VLOOKUP("LDDAF3"&amp;A148,'Main File'!A:O,6,0),0)</f>
        <v>0</v>
      </c>
      <c r="C148" s="26">
        <f>IFERROR(+VLOOKUP("LDDAF3"&amp;A148,'Main File'!A:O,7,0),0)</f>
        <v>0</v>
      </c>
      <c r="D148" s="26">
        <f>IFERROR(+VLOOKUP("LDDAF3"&amp;A148,'Main File'!A:O,8,0),0)</f>
        <v>0</v>
      </c>
      <c r="E148" s="26">
        <f>IFERROR(+VLOOKUP("LDDAF3"&amp;A148,'Main File'!A:O,9,0),0)</f>
        <v>0</v>
      </c>
      <c r="F148" s="26">
        <f>IFERROR(+VLOOKUP("LDDAF3"&amp;A148,'Main File'!A:O,10,0),0)</f>
        <v>0</v>
      </c>
      <c r="G148" s="26">
        <f>IFERROR(+VLOOKUP("LDDAF3"&amp;A148,'Main File'!A:O,11,0),0)</f>
        <v>0</v>
      </c>
      <c r="H148" s="26">
        <f>IFERROR(+VLOOKUP("LDDAF3"&amp;A148,'Main File'!A:O,12,0),0)</f>
        <v>0</v>
      </c>
      <c r="I148" s="26">
        <f>IFERROR(+VLOOKUP("LDDAF3"&amp;A148,'Main File'!A:O,13,0),0)</f>
        <v>0</v>
      </c>
      <c r="J148" s="26">
        <f>IFERROR(+VLOOKUP("LDDAF3"&amp;A148,'Main File'!A:O,14,0),0)</f>
        <v>0</v>
      </c>
      <c r="K148" s="26">
        <f>IFERROR(+VLOOKUP("LDDAF3"&amp;A148,'Main File'!A:O,15,0),0)</f>
        <v>0</v>
      </c>
    </row>
    <row r="149" spans="1:11" x14ac:dyDescent="0.25">
      <c r="A149" s="9">
        <f t="shared" si="2"/>
        <v>43336</v>
      </c>
      <c r="B149" s="26">
        <f>IFERROR(+VLOOKUP("LDDAF3"&amp;A149,'Main File'!A:O,6,0),0)</f>
        <v>0</v>
      </c>
      <c r="C149" s="26">
        <f>IFERROR(+VLOOKUP("LDDAF3"&amp;A149,'Main File'!A:O,7,0),0)</f>
        <v>0</v>
      </c>
      <c r="D149" s="26">
        <f>IFERROR(+VLOOKUP("LDDAF3"&amp;A149,'Main File'!A:O,8,0),0)</f>
        <v>0</v>
      </c>
      <c r="E149" s="26">
        <f>IFERROR(+VLOOKUP("LDDAF3"&amp;A149,'Main File'!A:O,9,0),0)</f>
        <v>0</v>
      </c>
      <c r="F149" s="26">
        <f>IFERROR(+VLOOKUP("LDDAF3"&amp;A149,'Main File'!A:O,10,0),0)</f>
        <v>0</v>
      </c>
      <c r="G149" s="26">
        <f>IFERROR(+VLOOKUP("LDDAF3"&amp;A149,'Main File'!A:O,11,0),0)</f>
        <v>0</v>
      </c>
      <c r="H149" s="26">
        <f>IFERROR(+VLOOKUP("LDDAF3"&amp;A149,'Main File'!A:O,12,0),0)</f>
        <v>0</v>
      </c>
      <c r="I149" s="26">
        <f>IFERROR(+VLOOKUP("LDDAF3"&amp;A149,'Main File'!A:O,13,0),0)</f>
        <v>0</v>
      </c>
      <c r="J149" s="26">
        <f>IFERROR(+VLOOKUP("LDDAF3"&amp;A149,'Main File'!A:O,14,0),0)</f>
        <v>0</v>
      </c>
      <c r="K149" s="26">
        <f>IFERROR(+VLOOKUP("LDDAF3"&amp;A149,'Main File'!A:O,15,0),0)</f>
        <v>0</v>
      </c>
    </row>
    <row r="150" spans="1:11" x14ac:dyDescent="0.25">
      <c r="A150" s="9">
        <f t="shared" si="2"/>
        <v>43337</v>
      </c>
      <c r="B150" s="26">
        <f>IFERROR(+VLOOKUP("LDDAF3"&amp;A150,'Main File'!A:O,6,0),0)</f>
        <v>0</v>
      </c>
      <c r="C150" s="26">
        <f>IFERROR(+VLOOKUP("LDDAF3"&amp;A150,'Main File'!A:O,7,0),0)</f>
        <v>0</v>
      </c>
      <c r="D150" s="26">
        <f>IFERROR(+VLOOKUP("LDDAF3"&amp;A150,'Main File'!A:O,8,0),0)</f>
        <v>0</v>
      </c>
      <c r="E150" s="26">
        <f>IFERROR(+VLOOKUP("LDDAF3"&amp;A150,'Main File'!A:O,9,0),0)</f>
        <v>0</v>
      </c>
      <c r="F150" s="26">
        <f>IFERROR(+VLOOKUP("LDDAF3"&amp;A150,'Main File'!A:O,10,0),0)</f>
        <v>0</v>
      </c>
      <c r="G150" s="26">
        <f>IFERROR(+VLOOKUP("LDDAF3"&amp;A150,'Main File'!A:O,11,0),0)</f>
        <v>0</v>
      </c>
      <c r="H150" s="26">
        <f>IFERROR(+VLOOKUP("LDDAF3"&amp;A150,'Main File'!A:O,12,0),0)</f>
        <v>0</v>
      </c>
      <c r="I150" s="26">
        <f>IFERROR(+VLOOKUP("LDDAF3"&amp;A150,'Main File'!A:O,13,0),0)</f>
        <v>0</v>
      </c>
      <c r="J150" s="26">
        <f>IFERROR(+VLOOKUP("LDDAF3"&amp;A150,'Main File'!A:O,14,0),0)</f>
        <v>0</v>
      </c>
      <c r="K150" s="26">
        <f>IFERROR(+VLOOKUP("LDDAF3"&amp;A150,'Main File'!A:O,15,0),0)</f>
        <v>0</v>
      </c>
    </row>
    <row r="151" spans="1:11" x14ac:dyDescent="0.25">
      <c r="A151" s="9">
        <f t="shared" si="2"/>
        <v>43338</v>
      </c>
      <c r="B151" s="26">
        <f>IFERROR(+VLOOKUP("LDDAF3"&amp;A151,'Main File'!A:O,6,0),0)</f>
        <v>0</v>
      </c>
      <c r="C151" s="26">
        <f>IFERROR(+VLOOKUP("LDDAF3"&amp;A151,'Main File'!A:O,7,0),0)</f>
        <v>0</v>
      </c>
      <c r="D151" s="26">
        <f>IFERROR(+VLOOKUP("LDDAF3"&amp;A151,'Main File'!A:O,8,0),0)</f>
        <v>0</v>
      </c>
      <c r="E151" s="26">
        <f>IFERROR(+VLOOKUP("LDDAF3"&amp;A151,'Main File'!A:O,9,0),0)</f>
        <v>0</v>
      </c>
      <c r="F151" s="26">
        <f>IFERROR(+VLOOKUP("LDDAF3"&amp;A151,'Main File'!A:O,10,0),0)</f>
        <v>0</v>
      </c>
      <c r="G151" s="26">
        <f>IFERROR(+VLOOKUP("LDDAF3"&amp;A151,'Main File'!A:O,11,0),0)</f>
        <v>0</v>
      </c>
      <c r="H151" s="26">
        <f>IFERROR(+VLOOKUP("LDDAF3"&amp;A151,'Main File'!A:O,12,0),0)</f>
        <v>0</v>
      </c>
      <c r="I151" s="26">
        <f>IFERROR(+VLOOKUP("LDDAF3"&amp;A151,'Main File'!A:O,13,0),0)</f>
        <v>0</v>
      </c>
      <c r="J151" s="26">
        <f>IFERROR(+VLOOKUP("LDDAF3"&amp;A151,'Main File'!A:O,14,0),0)</f>
        <v>0</v>
      </c>
      <c r="K151" s="26">
        <f>IFERROR(+VLOOKUP("LDDAF3"&amp;A151,'Main File'!A:O,15,0),0)</f>
        <v>0</v>
      </c>
    </row>
    <row r="152" spans="1:11" x14ac:dyDescent="0.25">
      <c r="A152" s="9">
        <f t="shared" si="2"/>
        <v>43339</v>
      </c>
      <c r="B152" s="26">
        <f>IFERROR(+VLOOKUP("LDDAF3"&amp;A152,'Main File'!A:O,6,0),0)</f>
        <v>0</v>
      </c>
      <c r="C152" s="26">
        <f>IFERROR(+VLOOKUP("LDDAF3"&amp;A152,'Main File'!A:O,7,0),0)</f>
        <v>0</v>
      </c>
      <c r="D152" s="26">
        <f>IFERROR(+VLOOKUP("LDDAF3"&amp;A152,'Main File'!A:O,8,0),0)</f>
        <v>0</v>
      </c>
      <c r="E152" s="26">
        <f>IFERROR(+VLOOKUP("LDDAF3"&amp;A152,'Main File'!A:O,9,0),0)</f>
        <v>0</v>
      </c>
      <c r="F152" s="26">
        <f>IFERROR(+VLOOKUP("LDDAF3"&amp;A152,'Main File'!A:O,10,0),0)</f>
        <v>0</v>
      </c>
      <c r="G152" s="26">
        <f>IFERROR(+VLOOKUP("LDDAF3"&amp;A152,'Main File'!A:O,11,0),0)</f>
        <v>0</v>
      </c>
      <c r="H152" s="26">
        <f>IFERROR(+VLOOKUP("LDDAF3"&amp;A152,'Main File'!A:O,12,0),0)</f>
        <v>0</v>
      </c>
      <c r="I152" s="26">
        <f>IFERROR(+VLOOKUP("LDDAF3"&amp;A152,'Main File'!A:O,13,0),0)</f>
        <v>0</v>
      </c>
      <c r="J152" s="26">
        <f>IFERROR(+VLOOKUP("LDDAF3"&amp;A152,'Main File'!A:O,14,0),0)</f>
        <v>0</v>
      </c>
      <c r="K152" s="26">
        <f>IFERROR(+VLOOKUP("LDDAF3"&amp;A152,'Main File'!A:O,15,0),0)</f>
        <v>0</v>
      </c>
    </row>
    <row r="153" spans="1:11" x14ac:dyDescent="0.25">
      <c r="A153" s="9">
        <f t="shared" si="2"/>
        <v>43340</v>
      </c>
      <c r="B153" s="26">
        <f>IFERROR(+VLOOKUP("LDDAF3"&amp;A153,'Main File'!A:O,6,0),0)</f>
        <v>0</v>
      </c>
      <c r="C153" s="26">
        <f>IFERROR(+VLOOKUP("LDDAF3"&amp;A153,'Main File'!A:O,7,0),0)</f>
        <v>0</v>
      </c>
      <c r="D153" s="26">
        <f>IFERROR(+VLOOKUP("LDDAF3"&amp;A153,'Main File'!A:O,8,0),0)</f>
        <v>0</v>
      </c>
      <c r="E153" s="26">
        <f>IFERROR(+VLOOKUP("LDDAF3"&amp;A153,'Main File'!A:O,9,0),0)</f>
        <v>0</v>
      </c>
      <c r="F153" s="26">
        <f>IFERROR(+VLOOKUP("LDDAF3"&amp;A153,'Main File'!A:O,10,0),0)</f>
        <v>0</v>
      </c>
      <c r="G153" s="26">
        <f>IFERROR(+VLOOKUP("LDDAF3"&amp;A153,'Main File'!A:O,11,0),0)</f>
        <v>0</v>
      </c>
      <c r="H153" s="26">
        <f>IFERROR(+VLOOKUP("LDDAF3"&amp;A153,'Main File'!A:O,12,0),0)</f>
        <v>0</v>
      </c>
      <c r="I153" s="26">
        <f>IFERROR(+VLOOKUP("LDDAF3"&amp;A153,'Main File'!A:O,13,0),0)</f>
        <v>0</v>
      </c>
      <c r="J153" s="26">
        <f>IFERROR(+VLOOKUP("LDDAF3"&amp;A153,'Main File'!A:O,14,0),0)</f>
        <v>0</v>
      </c>
      <c r="K153" s="26">
        <f>IFERROR(+VLOOKUP("LDDAF3"&amp;A153,'Main File'!A:O,15,0),0)</f>
        <v>0</v>
      </c>
    </row>
    <row r="154" spans="1:11" x14ac:dyDescent="0.25">
      <c r="A154" s="9">
        <f t="shared" si="2"/>
        <v>43341</v>
      </c>
      <c r="B154" s="26">
        <f>IFERROR(+VLOOKUP("LDDAF3"&amp;A154,'Main File'!A:O,6,0),0)</f>
        <v>0</v>
      </c>
      <c r="C154" s="26">
        <f>IFERROR(+VLOOKUP("LDDAF3"&amp;A154,'Main File'!A:O,7,0),0)</f>
        <v>0</v>
      </c>
      <c r="D154" s="26">
        <f>IFERROR(+VLOOKUP("LDDAF3"&amp;A154,'Main File'!A:O,8,0),0)</f>
        <v>0</v>
      </c>
      <c r="E154" s="26">
        <f>IFERROR(+VLOOKUP("LDDAF3"&amp;A154,'Main File'!A:O,9,0),0)</f>
        <v>0</v>
      </c>
      <c r="F154" s="26">
        <f>IFERROR(+VLOOKUP("LDDAF3"&amp;A154,'Main File'!A:O,10,0),0)</f>
        <v>0</v>
      </c>
      <c r="G154" s="26">
        <f>IFERROR(+VLOOKUP("LDDAF3"&amp;A154,'Main File'!A:O,11,0),0)</f>
        <v>0</v>
      </c>
      <c r="H154" s="26">
        <f>IFERROR(+VLOOKUP("LDDAF3"&amp;A154,'Main File'!A:O,12,0),0)</f>
        <v>0</v>
      </c>
      <c r="I154" s="26">
        <f>IFERROR(+VLOOKUP("LDDAF3"&amp;A154,'Main File'!A:O,13,0),0)</f>
        <v>0</v>
      </c>
      <c r="J154" s="26">
        <f>IFERROR(+VLOOKUP("LDDAF3"&amp;A154,'Main File'!A:O,14,0),0)</f>
        <v>0</v>
      </c>
      <c r="K154" s="26">
        <f>IFERROR(+VLOOKUP("LDDAF3"&amp;A154,'Main File'!A:O,15,0),0)</f>
        <v>0</v>
      </c>
    </row>
    <row r="155" spans="1:11" x14ac:dyDescent="0.25">
      <c r="A155" s="9">
        <f t="shared" si="2"/>
        <v>43342</v>
      </c>
      <c r="B155" s="26">
        <f>IFERROR(+VLOOKUP("LDDAF3"&amp;A155,'Main File'!A:O,6,0),0)</f>
        <v>0</v>
      </c>
      <c r="C155" s="26">
        <f>IFERROR(+VLOOKUP("LDDAF3"&amp;A155,'Main File'!A:O,7,0),0)</f>
        <v>0</v>
      </c>
      <c r="D155" s="26">
        <f>IFERROR(+VLOOKUP("LDDAF3"&amp;A155,'Main File'!A:O,8,0),0)</f>
        <v>0</v>
      </c>
      <c r="E155" s="26">
        <f>IFERROR(+VLOOKUP("LDDAF3"&amp;A155,'Main File'!A:O,9,0),0)</f>
        <v>0</v>
      </c>
      <c r="F155" s="26">
        <f>IFERROR(+VLOOKUP("LDDAF3"&amp;A155,'Main File'!A:O,10,0),0)</f>
        <v>0</v>
      </c>
      <c r="G155" s="26">
        <f>IFERROR(+VLOOKUP("LDDAF3"&amp;A155,'Main File'!A:O,11,0),0)</f>
        <v>0</v>
      </c>
      <c r="H155" s="26">
        <f>IFERROR(+VLOOKUP("LDDAF3"&amp;A155,'Main File'!A:O,12,0),0)</f>
        <v>0</v>
      </c>
      <c r="I155" s="26">
        <f>IFERROR(+VLOOKUP("LDDAF3"&amp;A155,'Main File'!A:O,13,0),0)</f>
        <v>0</v>
      </c>
      <c r="J155" s="26">
        <f>IFERROR(+VLOOKUP("LDDAF3"&amp;A155,'Main File'!A:O,14,0),0)</f>
        <v>0</v>
      </c>
      <c r="K155" s="26">
        <f>IFERROR(+VLOOKUP("LDDAF3"&amp;A155,'Main File'!A:O,15,0),0)</f>
        <v>0</v>
      </c>
    </row>
    <row r="156" spans="1:11" x14ac:dyDescent="0.25">
      <c r="A156" s="9">
        <f t="shared" si="2"/>
        <v>43343</v>
      </c>
      <c r="B156" s="26">
        <f>IFERROR(+VLOOKUP("LDDAF3"&amp;A156,'Main File'!A:O,6,0),0)</f>
        <v>0</v>
      </c>
      <c r="C156" s="26">
        <f>IFERROR(+VLOOKUP("LDDAF3"&amp;A156,'Main File'!A:O,7,0),0)</f>
        <v>0</v>
      </c>
      <c r="D156" s="26">
        <f>IFERROR(+VLOOKUP("LDDAF3"&amp;A156,'Main File'!A:O,8,0),0)</f>
        <v>0</v>
      </c>
      <c r="E156" s="26">
        <f>IFERROR(+VLOOKUP("LDDAF3"&amp;A156,'Main File'!A:O,9,0),0)</f>
        <v>0</v>
      </c>
      <c r="F156" s="26">
        <f>IFERROR(+VLOOKUP("LDDAF3"&amp;A156,'Main File'!A:O,10,0),0)</f>
        <v>0</v>
      </c>
      <c r="G156" s="26">
        <f>IFERROR(+VLOOKUP("LDDAF3"&amp;A156,'Main File'!A:O,11,0),0)</f>
        <v>0</v>
      </c>
      <c r="H156" s="26">
        <f>IFERROR(+VLOOKUP("LDDAF3"&amp;A156,'Main File'!A:O,12,0),0)</f>
        <v>0</v>
      </c>
      <c r="I156" s="26">
        <f>IFERROR(+VLOOKUP("LDDAF3"&amp;A156,'Main File'!A:O,13,0),0)</f>
        <v>0</v>
      </c>
      <c r="J156" s="26">
        <f>IFERROR(+VLOOKUP("LDDAF3"&amp;A156,'Main File'!A:O,14,0),0)</f>
        <v>0</v>
      </c>
      <c r="K156" s="26">
        <f>IFERROR(+VLOOKUP("LDDAF3"&amp;A156,'Main File'!A:O,15,0),0)</f>
        <v>0</v>
      </c>
    </row>
    <row r="157" spans="1:11" x14ac:dyDescent="0.25">
      <c r="A157" s="9">
        <f t="shared" si="2"/>
        <v>43344</v>
      </c>
      <c r="B157" s="26">
        <f>IFERROR(+VLOOKUP("LDDAF3"&amp;A157,'Main File'!A:O,6,0),0)</f>
        <v>0</v>
      </c>
      <c r="C157" s="26">
        <f>IFERROR(+VLOOKUP("LDDAF3"&amp;A157,'Main File'!A:O,7,0),0)</f>
        <v>0</v>
      </c>
      <c r="D157" s="26">
        <f>IFERROR(+VLOOKUP("LDDAF3"&amp;A157,'Main File'!A:O,8,0),0)</f>
        <v>0</v>
      </c>
      <c r="E157" s="26">
        <f>IFERROR(+VLOOKUP("LDDAF3"&amp;A157,'Main File'!A:O,9,0),0)</f>
        <v>0</v>
      </c>
      <c r="F157" s="26">
        <f>IFERROR(+VLOOKUP("LDDAF3"&amp;A157,'Main File'!A:O,10,0),0)</f>
        <v>0</v>
      </c>
      <c r="G157" s="26">
        <f>IFERROR(+VLOOKUP("LDDAF3"&amp;A157,'Main File'!A:O,11,0),0)</f>
        <v>0</v>
      </c>
      <c r="H157" s="26">
        <f>IFERROR(+VLOOKUP("LDDAF3"&amp;A157,'Main File'!A:O,12,0),0)</f>
        <v>0</v>
      </c>
      <c r="I157" s="26">
        <f>IFERROR(+VLOOKUP("LDDAF3"&amp;A157,'Main File'!A:O,13,0),0)</f>
        <v>0</v>
      </c>
      <c r="J157" s="26">
        <f>IFERROR(+VLOOKUP("LDDAF3"&amp;A157,'Main File'!A:O,14,0),0)</f>
        <v>0</v>
      </c>
      <c r="K157" s="26">
        <f>IFERROR(+VLOOKUP("LDDAF3"&amp;A157,'Main File'!A:O,15,0),0)</f>
        <v>0</v>
      </c>
    </row>
    <row r="158" spans="1:11" x14ac:dyDescent="0.25">
      <c r="A158" s="9">
        <f t="shared" si="2"/>
        <v>43345</v>
      </c>
      <c r="B158" s="26">
        <f>IFERROR(+VLOOKUP("LDDAF3"&amp;A158,'Main File'!A:O,6,0),0)</f>
        <v>0</v>
      </c>
      <c r="C158" s="26">
        <f>IFERROR(+VLOOKUP("LDDAF3"&amp;A158,'Main File'!A:O,7,0),0)</f>
        <v>0</v>
      </c>
      <c r="D158" s="26">
        <f>IFERROR(+VLOOKUP("LDDAF3"&amp;A158,'Main File'!A:O,8,0),0)</f>
        <v>0</v>
      </c>
      <c r="E158" s="26">
        <f>IFERROR(+VLOOKUP("LDDAF3"&amp;A158,'Main File'!A:O,9,0),0)</f>
        <v>0</v>
      </c>
      <c r="F158" s="26">
        <f>IFERROR(+VLOOKUP("LDDAF3"&amp;A158,'Main File'!A:O,10,0),0)</f>
        <v>0</v>
      </c>
      <c r="G158" s="26">
        <f>IFERROR(+VLOOKUP("LDDAF3"&amp;A158,'Main File'!A:O,11,0),0)</f>
        <v>0</v>
      </c>
      <c r="H158" s="26">
        <f>IFERROR(+VLOOKUP("LDDAF3"&amp;A158,'Main File'!A:O,12,0),0)</f>
        <v>0</v>
      </c>
      <c r="I158" s="26">
        <f>IFERROR(+VLOOKUP("LDDAF3"&amp;A158,'Main File'!A:O,13,0),0)</f>
        <v>0</v>
      </c>
      <c r="J158" s="26">
        <f>IFERROR(+VLOOKUP("LDDAF3"&amp;A158,'Main File'!A:O,14,0),0)</f>
        <v>0</v>
      </c>
      <c r="K158" s="26">
        <f>IFERROR(+VLOOKUP("LDDAF3"&amp;A158,'Main File'!A:O,15,0),0)</f>
        <v>0</v>
      </c>
    </row>
    <row r="159" spans="1:11" x14ac:dyDescent="0.25">
      <c r="A159" s="9">
        <f t="shared" si="2"/>
        <v>43346</v>
      </c>
      <c r="B159" s="26">
        <f>IFERROR(+VLOOKUP("LDDAF3"&amp;A159,'Main File'!A:O,6,0),0)</f>
        <v>0</v>
      </c>
      <c r="C159" s="26">
        <f>IFERROR(+VLOOKUP("LDDAF3"&amp;A159,'Main File'!A:O,7,0),0)</f>
        <v>0</v>
      </c>
      <c r="D159" s="26">
        <f>IFERROR(+VLOOKUP("LDDAF3"&amp;A159,'Main File'!A:O,8,0),0)</f>
        <v>0</v>
      </c>
      <c r="E159" s="26">
        <f>IFERROR(+VLOOKUP("LDDAF3"&amp;A159,'Main File'!A:O,9,0),0)</f>
        <v>0</v>
      </c>
      <c r="F159" s="26">
        <f>IFERROR(+VLOOKUP("LDDAF3"&amp;A159,'Main File'!A:O,10,0),0)</f>
        <v>0</v>
      </c>
      <c r="G159" s="26">
        <f>IFERROR(+VLOOKUP("LDDAF3"&amp;A159,'Main File'!A:O,11,0),0)</f>
        <v>0</v>
      </c>
      <c r="H159" s="26">
        <f>IFERROR(+VLOOKUP("LDDAF3"&amp;A159,'Main File'!A:O,12,0),0)</f>
        <v>0</v>
      </c>
      <c r="I159" s="26">
        <f>IFERROR(+VLOOKUP("LDDAF3"&amp;A159,'Main File'!A:O,13,0),0)</f>
        <v>0</v>
      </c>
      <c r="J159" s="26">
        <f>IFERROR(+VLOOKUP("LDDAF3"&amp;A159,'Main File'!A:O,14,0),0)</f>
        <v>0</v>
      </c>
      <c r="K159" s="26">
        <f>IFERROR(+VLOOKUP("LDDAF3"&amp;A159,'Main File'!A:O,15,0),0)</f>
        <v>0</v>
      </c>
    </row>
    <row r="160" spans="1:11" x14ac:dyDescent="0.25">
      <c r="A160" s="9">
        <f t="shared" si="2"/>
        <v>43347</v>
      </c>
      <c r="B160" s="26">
        <f>IFERROR(+VLOOKUP("LDDAF3"&amp;A160,'Main File'!A:O,6,0),0)</f>
        <v>0</v>
      </c>
      <c r="C160" s="26">
        <f>IFERROR(+VLOOKUP("LDDAF3"&amp;A160,'Main File'!A:O,7,0),0)</f>
        <v>0</v>
      </c>
      <c r="D160" s="26">
        <f>IFERROR(+VLOOKUP("LDDAF3"&amp;A160,'Main File'!A:O,8,0),0)</f>
        <v>0</v>
      </c>
      <c r="E160" s="26">
        <f>IFERROR(+VLOOKUP("LDDAF3"&amp;A160,'Main File'!A:O,9,0),0)</f>
        <v>0</v>
      </c>
      <c r="F160" s="26">
        <f>IFERROR(+VLOOKUP("LDDAF3"&amp;A160,'Main File'!A:O,10,0),0)</f>
        <v>0</v>
      </c>
      <c r="G160" s="26">
        <f>IFERROR(+VLOOKUP("LDDAF3"&amp;A160,'Main File'!A:O,11,0),0)</f>
        <v>0</v>
      </c>
      <c r="H160" s="26">
        <f>IFERROR(+VLOOKUP("LDDAF3"&amp;A160,'Main File'!A:O,12,0),0)</f>
        <v>0</v>
      </c>
      <c r="I160" s="26">
        <f>IFERROR(+VLOOKUP("LDDAF3"&amp;A160,'Main File'!A:O,13,0),0)</f>
        <v>0</v>
      </c>
      <c r="J160" s="26">
        <f>IFERROR(+VLOOKUP("LDDAF3"&amp;A160,'Main File'!A:O,14,0),0)</f>
        <v>0</v>
      </c>
      <c r="K160" s="26">
        <f>IFERROR(+VLOOKUP("LDDAF3"&amp;A160,'Main File'!A:O,15,0),0)</f>
        <v>0</v>
      </c>
    </row>
    <row r="161" spans="1:11" x14ac:dyDescent="0.25">
      <c r="A161" s="9">
        <f t="shared" si="2"/>
        <v>43348</v>
      </c>
      <c r="B161" s="26">
        <f>IFERROR(+VLOOKUP("LDDAF3"&amp;A161,'Main File'!A:O,6,0),0)</f>
        <v>0</v>
      </c>
      <c r="C161" s="26">
        <f>IFERROR(+VLOOKUP("LDDAF3"&amp;A161,'Main File'!A:O,7,0),0)</f>
        <v>0</v>
      </c>
      <c r="D161" s="26">
        <f>IFERROR(+VLOOKUP("LDDAF3"&amp;A161,'Main File'!A:O,8,0),0)</f>
        <v>0</v>
      </c>
      <c r="E161" s="26">
        <f>IFERROR(+VLOOKUP("LDDAF3"&amp;A161,'Main File'!A:O,9,0),0)</f>
        <v>0</v>
      </c>
      <c r="F161" s="26">
        <f>IFERROR(+VLOOKUP("LDDAF3"&amp;A161,'Main File'!A:O,10,0),0)</f>
        <v>0</v>
      </c>
      <c r="G161" s="26">
        <f>IFERROR(+VLOOKUP("LDDAF3"&amp;A161,'Main File'!A:O,11,0),0)</f>
        <v>0</v>
      </c>
      <c r="H161" s="26">
        <f>IFERROR(+VLOOKUP("LDDAF3"&amp;A161,'Main File'!A:O,12,0),0)</f>
        <v>0</v>
      </c>
      <c r="I161" s="26">
        <f>IFERROR(+VLOOKUP("LDDAF3"&amp;A161,'Main File'!A:O,13,0),0)</f>
        <v>0</v>
      </c>
      <c r="J161" s="26">
        <f>IFERROR(+VLOOKUP("LDDAF3"&amp;A161,'Main File'!A:O,14,0),0)</f>
        <v>0</v>
      </c>
      <c r="K161" s="26">
        <f>IFERROR(+VLOOKUP("LDDAF3"&amp;A161,'Main File'!A:O,15,0),0)</f>
        <v>0</v>
      </c>
    </row>
    <row r="162" spans="1:11" x14ac:dyDescent="0.25">
      <c r="A162" s="9">
        <f t="shared" si="2"/>
        <v>43349</v>
      </c>
      <c r="B162" s="26">
        <f>IFERROR(+VLOOKUP("LDDAF3"&amp;A162,'Main File'!A:O,6,0),0)</f>
        <v>0</v>
      </c>
      <c r="C162" s="26">
        <f>IFERROR(+VLOOKUP("LDDAF3"&amp;A162,'Main File'!A:O,7,0),0)</f>
        <v>0</v>
      </c>
      <c r="D162" s="26">
        <f>IFERROR(+VLOOKUP("LDDAF3"&amp;A162,'Main File'!A:O,8,0),0)</f>
        <v>0</v>
      </c>
      <c r="E162" s="26">
        <f>IFERROR(+VLOOKUP("LDDAF3"&amp;A162,'Main File'!A:O,9,0),0)</f>
        <v>0</v>
      </c>
      <c r="F162" s="26">
        <f>IFERROR(+VLOOKUP("LDDAF3"&amp;A162,'Main File'!A:O,10,0),0)</f>
        <v>0</v>
      </c>
      <c r="G162" s="26">
        <f>IFERROR(+VLOOKUP("LDDAF3"&amp;A162,'Main File'!A:O,11,0),0)</f>
        <v>0</v>
      </c>
      <c r="H162" s="26">
        <f>IFERROR(+VLOOKUP("LDDAF3"&amp;A162,'Main File'!A:O,12,0),0)</f>
        <v>0</v>
      </c>
      <c r="I162" s="26">
        <f>IFERROR(+VLOOKUP("LDDAF3"&amp;A162,'Main File'!A:O,13,0),0)</f>
        <v>0</v>
      </c>
      <c r="J162" s="26">
        <f>IFERROR(+VLOOKUP("LDDAF3"&amp;A162,'Main File'!A:O,14,0),0)</f>
        <v>0</v>
      </c>
      <c r="K162" s="26">
        <f>IFERROR(+VLOOKUP("LDDAF3"&amp;A162,'Main File'!A:O,15,0),0)</f>
        <v>0</v>
      </c>
    </row>
    <row r="163" spans="1:11" x14ac:dyDescent="0.25">
      <c r="A163" s="9">
        <f t="shared" si="2"/>
        <v>43350</v>
      </c>
      <c r="B163" s="26">
        <f>IFERROR(+VLOOKUP("LDDAF3"&amp;A163,'Main File'!A:O,6,0),0)</f>
        <v>0</v>
      </c>
      <c r="C163" s="26">
        <f>IFERROR(+VLOOKUP("LDDAF3"&amp;A163,'Main File'!A:O,7,0),0)</f>
        <v>0</v>
      </c>
      <c r="D163" s="26">
        <f>IFERROR(+VLOOKUP("LDDAF3"&amp;A163,'Main File'!A:O,8,0),0)</f>
        <v>0</v>
      </c>
      <c r="E163" s="26">
        <f>IFERROR(+VLOOKUP("LDDAF3"&amp;A163,'Main File'!A:O,9,0),0)</f>
        <v>0</v>
      </c>
      <c r="F163" s="26">
        <f>IFERROR(+VLOOKUP("LDDAF3"&amp;A163,'Main File'!A:O,10,0),0)</f>
        <v>0</v>
      </c>
      <c r="G163" s="26">
        <f>IFERROR(+VLOOKUP("LDDAF3"&amp;A163,'Main File'!A:O,11,0),0)</f>
        <v>0</v>
      </c>
      <c r="H163" s="26">
        <f>IFERROR(+VLOOKUP("LDDAF3"&amp;A163,'Main File'!A:O,12,0),0)</f>
        <v>0</v>
      </c>
      <c r="I163" s="26">
        <f>IFERROR(+VLOOKUP("LDDAF3"&amp;A163,'Main File'!A:O,13,0),0)</f>
        <v>0</v>
      </c>
      <c r="J163" s="26">
        <f>IFERROR(+VLOOKUP("LDDAF3"&amp;A163,'Main File'!A:O,14,0),0)</f>
        <v>0</v>
      </c>
      <c r="K163" s="26">
        <f>IFERROR(+VLOOKUP("LDDAF3"&amp;A163,'Main File'!A:O,15,0),0)</f>
        <v>0</v>
      </c>
    </row>
    <row r="164" spans="1:11" x14ac:dyDescent="0.25">
      <c r="A164" s="9">
        <f t="shared" si="2"/>
        <v>43351</v>
      </c>
      <c r="B164" s="26">
        <f>IFERROR(+VLOOKUP("LDDAF3"&amp;A164,'Main File'!A:O,6,0),0)</f>
        <v>0</v>
      </c>
      <c r="C164" s="26">
        <f>IFERROR(+VLOOKUP("LDDAF3"&amp;A164,'Main File'!A:O,7,0),0)</f>
        <v>0</v>
      </c>
      <c r="D164" s="26">
        <f>IFERROR(+VLOOKUP("LDDAF3"&amp;A164,'Main File'!A:O,8,0),0)</f>
        <v>0</v>
      </c>
      <c r="E164" s="26">
        <f>IFERROR(+VLOOKUP("LDDAF3"&amp;A164,'Main File'!A:O,9,0),0)</f>
        <v>0</v>
      </c>
      <c r="F164" s="26">
        <f>IFERROR(+VLOOKUP("LDDAF3"&amp;A164,'Main File'!A:O,10,0),0)</f>
        <v>0</v>
      </c>
      <c r="G164" s="26">
        <f>IFERROR(+VLOOKUP("LDDAF3"&amp;A164,'Main File'!A:O,11,0),0)</f>
        <v>0</v>
      </c>
      <c r="H164" s="26">
        <f>IFERROR(+VLOOKUP("LDDAF3"&amp;A164,'Main File'!A:O,12,0),0)</f>
        <v>0</v>
      </c>
      <c r="I164" s="26">
        <f>IFERROR(+VLOOKUP("LDDAF3"&amp;A164,'Main File'!A:O,13,0),0)</f>
        <v>0</v>
      </c>
      <c r="J164" s="26">
        <f>IFERROR(+VLOOKUP("LDDAF3"&amp;A164,'Main File'!A:O,14,0),0)</f>
        <v>0</v>
      </c>
      <c r="K164" s="26">
        <f>IFERROR(+VLOOKUP("LDDAF3"&amp;A164,'Main File'!A:O,15,0),0)</f>
        <v>0</v>
      </c>
    </row>
    <row r="165" spans="1:11" x14ac:dyDescent="0.25">
      <c r="A165" s="9">
        <f t="shared" si="2"/>
        <v>43352</v>
      </c>
      <c r="B165" s="26">
        <f>IFERROR(+VLOOKUP("LDDAF3"&amp;A165,'Main File'!A:O,6,0),0)</f>
        <v>0</v>
      </c>
      <c r="C165" s="26">
        <f>IFERROR(+VLOOKUP("LDDAF3"&amp;A165,'Main File'!A:O,7,0),0)</f>
        <v>0</v>
      </c>
      <c r="D165" s="26">
        <f>IFERROR(+VLOOKUP("LDDAF3"&amp;A165,'Main File'!A:O,8,0),0)</f>
        <v>0</v>
      </c>
      <c r="E165" s="26">
        <f>IFERROR(+VLOOKUP("LDDAF3"&amp;A165,'Main File'!A:O,9,0),0)</f>
        <v>0</v>
      </c>
      <c r="F165" s="26">
        <f>IFERROR(+VLOOKUP("LDDAF3"&amp;A165,'Main File'!A:O,10,0),0)</f>
        <v>0</v>
      </c>
      <c r="G165" s="26">
        <f>IFERROR(+VLOOKUP("LDDAF3"&amp;A165,'Main File'!A:O,11,0),0)</f>
        <v>0</v>
      </c>
      <c r="H165" s="26">
        <f>IFERROR(+VLOOKUP("LDDAF3"&amp;A165,'Main File'!A:O,12,0),0)</f>
        <v>0</v>
      </c>
      <c r="I165" s="26">
        <f>IFERROR(+VLOOKUP("LDDAF3"&amp;A165,'Main File'!A:O,13,0),0)</f>
        <v>0</v>
      </c>
      <c r="J165" s="26">
        <f>IFERROR(+VLOOKUP("LDDAF3"&amp;A165,'Main File'!A:O,14,0),0)</f>
        <v>0</v>
      </c>
      <c r="K165" s="26">
        <f>IFERROR(+VLOOKUP("LDDAF3"&amp;A165,'Main File'!A:O,15,0),0)</f>
        <v>0</v>
      </c>
    </row>
    <row r="166" spans="1:11" x14ac:dyDescent="0.25">
      <c r="A166" s="9">
        <f t="shared" si="2"/>
        <v>43353</v>
      </c>
      <c r="B166" s="26">
        <f>IFERROR(+VLOOKUP("LDDAF3"&amp;A166,'Main File'!A:O,6,0),0)</f>
        <v>0</v>
      </c>
      <c r="C166" s="26">
        <f>IFERROR(+VLOOKUP("LDDAF3"&amp;A166,'Main File'!A:O,7,0),0)</f>
        <v>0</v>
      </c>
      <c r="D166" s="26">
        <f>IFERROR(+VLOOKUP("LDDAF3"&amp;A166,'Main File'!A:O,8,0),0)</f>
        <v>0</v>
      </c>
      <c r="E166" s="26">
        <f>IFERROR(+VLOOKUP("LDDAF3"&amp;A166,'Main File'!A:O,9,0),0)</f>
        <v>0</v>
      </c>
      <c r="F166" s="26">
        <f>IFERROR(+VLOOKUP("LDDAF3"&amp;A166,'Main File'!A:O,10,0),0)</f>
        <v>0</v>
      </c>
      <c r="G166" s="26">
        <f>IFERROR(+VLOOKUP("LDDAF3"&amp;A166,'Main File'!A:O,11,0),0)</f>
        <v>0</v>
      </c>
      <c r="H166" s="26">
        <f>IFERROR(+VLOOKUP("LDDAF3"&amp;A166,'Main File'!A:O,12,0),0)</f>
        <v>0</v>
      </c>
      <c r="I166" s="26">
        <f>IFERROR(+VLOOKUP("LDDAF3"&amp;A166,'Main File'!A:O,13,0),0)</f>
        <v>0</v>
      </c>
      <c r="J166" s="26">
        <f>IFERROR(+VLOOKUP("LDDAF3"&amp;A166,'Main File'!A:O,14,0),0)</f>
        <v>0</v>
      </c>
      <c r="K166" s="26">
        <f>IFERROR(+VLOOKUP("LDDAF3"&amp;A166,'Main File'!A:O,15,0),0)</f>
        <v>0</v>
      </c>
    </row>
    <row r="167" spans="1:11" x14ac:dyDescent="0.25">
      <c r="A167" s="9">
        <f t="shared" si="2"/>
        <v>43354</v>
      </c>
      <c r="B167" s="26">
        <f>IFERROR(+VLOOKUP("LDDAF3"&amp;A167,'Main File'!A:O,6,0),0)</f>
        <v>0</v>
      </c>
      <c r="C167" s="26">
        <f>IFERROR(+VLOOKUP("LDDAF3"&amp;A167,'Main File'!A:O,7,0),0)</f>
        <v>0</v>
      </c>
      <c r="D167" s="26">
        <f>IFERROR(+VLOOKUP("LDDAF3"&amp;A167,'Main File'!A:O,8,0),0)</f>
        <v>0</v>
      </c>
      <c r="E167" s="26">
        <f>IFERROR(+VLOOKUP("LDDAF3"&amp;A167,'Main File'!A:O,9,0),0)</f>
        <v>0</v>
      </c>
      <c r="F167" s="26">
        <f>IFERROR(+VLOOKUP("LDDAF3"&amp;A167,'Main File'!A:O,10,0),0)</f>
        <v>0</v>
      </c>
      <c r="G167" s="26">
        <f>IFERROR(+VLOOKUP("LDDAF3"&amp;A167,'Main File'!A:O,11,0),0)</f>
        <v>0</v>
      </c>
      <c r="H167" s="26">
        <f>IFERROR(+VLOOKUP("LDDAF3"&amp;A167,'Main File'!A:O,12,0),0)</f>
        <v>0</v>
      </c>
      <c r="I167" s="26">
        <f>IFERROR(+VLOOKUP("LDDAF3"&amp;A167,'Main File'!A:O,13,0),0)</f>
        <v>0</v>
      </c>
      <c r="J167" s="26">
        <f>IFERROR(+VLOOKUP("LDDAF3"&amp;A167,'Main File'!A:O,14,0),0)</f>
        <v>0</v>
      </c>
      <c r="K167" s="26">
        <f>IFERROR(+VLOOKUP("LDDAF3"&amp;A167,'Main File'!A:O,15,0),0)</f>
        <v>0</v>
      </c>
    </row>
    <row r="168" spans="1:11" x14ac:dyDescent="0.25">
      <c r="A168" s="9">
        <f t="shared" si="2"/>
        <v>43355</v>
      </c>
      <c r="B168" s="26">
        <f>IFERROR(+VLOOKUP("LDDAF3"&amp;A168,'Main File'!A:O,6,0),0)</f>
        <v>0</v>
      </c>
      <c r="C168" s="26">
        <f>IFERROR(+VLOOKUP("LDDAF3"&amp;A168,'Main File'!A:O,7,0),0)</f>
        <v>0</v>
      </c>
      <c r="D168" s="26">
        <f>IFERROR(+VLOOKUP("LDDAF3"&amp;A168,'Main File'!A:O,8,0),0)</f>
        <v>0</v>
      </c>
      <c r="E168" s="26">
        <f>IFERROR(+VLOOKUP("LDDAF3"&amp;A168,'Main File'!A:O,9,0),0)</f>
        <v>0</v>
      </c>
      <c r="F168" s="26">
        <f>IFERROR(+VLOOKUP("LDDAF3"&amp;A168,'Main File'!A:O,10,0),0)</f>
        <v>0</v>
      </c>
      <c r="G168" s="26">
        <f>IFERROR(+VLOOKUP("LDDAF3"&amp;A168,'Main File'!A:O,11,0),0)</f>
        <v>0</v>
      </c>
      <c r="H168" s="26">
        <f>IFERROR(+VLOOKUP("LDDAF3"&amp;A168,'Main File'!A:O,12,0),0)</f>
        <v>0</v>
      </c>
      <c r="I168" s="26">
        <f>IFERROR(+VLOOKUP("LDDAF3"&amp;A168,'Main File'!A:O,13,0),0)</f>
        <v>0</v>
      </c>
      <c r="J168" s="26">
        <f>IFERROR(+VLOOKUP("LDDAF3"&amp;A168,'Main File'!A:O,14,0),0)</f>
        <v>0</v>
      </c>
      <c r="K168" s="26">
        <f>IFERROR(+VLOOKUP("LDDAF3"&amp;A168,'Main File'!A:O,15,0),0)</f>
        <v>0</v>
      </c>
    </row>
    <row r="169" spans="1:11" x14ac:dyDescent="0.25">
      <c r="A169" s="9">
        <f t="shared" si="2"/>
        <v>43356</v>
      </c>
      <c r="B169" s="26">
        <f>IFERROR(+VLOOKUP("LDDAF3"&amp;A169,'Main File'!A:O,6,0),0)</f>
        <v>0</v>
      </c>
      <c r="C169" s="26">
        <f>IFERROR(+VLOOKUP("LDDAF3"&amp;A169,'Main File'!A:O,7,0),0)</f>
        <v>0</v>
      </c>
      <c r="D169" s="26">
        <f>IFERROR(+VLOOKUP("LDDAF3"&amp;A169,'Main File'!A:O,8,0),0)</f>
        <v>0</v>
      </c>
      <c r="E169" s="26">
        <f>IFERROR(+VLOOKUP("LDDAF3"&amp;A169,'Main File'!A:O,9,0),0)</f>
        <v>0</v>
      </c>
      <c r="F169" s="26">
        <f>IFERROR(+VLOOKUP("LDDAF3"&amp;A169,'Main File'!A:O,10,0),0)</f>
        <v>0</v>
      </c>
      <c r="G169" s="26">
        <f>IFERROR(+VLOOKUP("LDDAF3"&amp;A169,'Main File'!A:O,11,0),0)</f>
        <v>0</v>
      </c>
      <c r="H169" s="26">
        <f>IFERROR(+VLOOKUP("LDDAF3"&amp;A169,'Main File'!A:O,12,0),0)</f>
        <v>0</v>
      </c>
      <c r="I169" s="26">
        <f>IFERROR(+VLOOKUP("LDDAF3"&amp;A169,'Main File'!A:O,13,0),0)</f>
        <v>0</v>
      </c>
      <c r="J169" s="26">
        <f>IFERROR(+VLOOKUP("LDDAF3"&amp;A169,'Main File'!A:O,14,0),0)</f>
        <v>0</v>
      </c>
      <c r="K169" s="26">
        <f>IFERROR(+VLOOKUP("LDDAF3"&amp;A169,'Main File'!A:O,15,0),0)</f>
        <v>0</v>
      </c>
    </row>
    <row r="170" spans="1:11" x14ac:dyDescent="0.25">
      <c r="A170" s="9">
        <f t="shared" si="2"/>
        <v>43357</v>
      </c>
      <c r="B170" s="26">
        <f>IFERROR(+VLOOKUP("LDDAF3"&amp;A170,'Main File'!A:O,6,0),0)</f>
        <v>0</v>
      </c>
      <c r="C170" s="26">
        <f>IFERROR(+VLOOKUP("LDDAF3"&amp;A170,'Main File'!A:O,7,0),0)</f>
        <v>0</v>
      </c>
      <c r="D170" s="26">
        <f>IFERROR(+VLOOKUP("LDDAF3"&amp;A170,'Main File'!A:O,8,0),0)</f>
        <v>0</v>
      </c>
      <c r="E170" s="26">
        <f>IFERROR(+VLOOKUP("LDDAF3"&amp;A170,'Main File'!A:O,9,0),0)</f>
        <v>0</v>
      </c>
      <c r="F170" s="26">
        <f>IFERROR(+VLOOKUP("LDDAF3"&amp;A170,'Main File'!A:O,10,0),0)</f>
        <v>0</v>
      </c>
      <c r="G170" s="26">
        <f>IFERROR(+VLOOKUP("LDDAF3"&amp;A170,'Main File'!A:O,11,0),0)</f>
        <v>0</v>
      </c>
      <c r="H170" s="26">
        <f>IFERROR(+VLOOKUP("LDDAF3"&amp;A170,'Main File'!A:O,12,0),0)</f>
        <v>0</v>
      </c>
      <c r="I170" s="26">
        <f>IFERROR(+VLOOKUP("LDDAF3"&amp;A170,'Main File'!A:O,13,0),0)</f>
        <v>0</v>
      </c>
      <c r="J170" s="26">
        <f>IFERROR(+VLOOKUP("LDDAF3"&amp;A170,'Main File'!A:O,14,0),0)</f>
        <v>0</v>
      </c>
      <c r="K170" s="26">
        <f>IFERROR(+VLOOKUP("LDDAF3"&amp;A170,'Main File'!A:O,15,0),0)</f>
        <v>0</v>
      </c>
    </row>
    <row r="171" spans="1:11" x14ac:dyDescent="0.25">
      <c r="A171" s="9">
        <f t="shared" si="2"/>
        <v>43358</v>
      </c>
      <c r="B171" s="26">
        <f>IFERROR(+VLOOKUP("LDDAF3"&amp;A171,'Main File'!A:O,6,0),0)</f>
        <v>0</v>
      </c>
      <c r="C171" s="26">
        <f>IFERROR(+VLOOKUP("LDDAF3"&amp;A171,'Main File'!A:O,7,0),0)</f>
        <v>0</v>
      </c>
      <c r="D171" s="26">
        <f>IFERROR(+VLOOKUP("LDDAF3"&amp;A171,'Main File'!A:O,8,0),0)</f>
        <v>0</v>
      </c>
      <c r="E171" s="26">
        <f>IFERROR(+VLOOKUP("LDDAF3"&amp;A171,'Main File'!A:O,9,0),0)</f>
        <v>0</v>
      </c>
      <c r="F171" s="26">
        <f>IFERROR(+VLOOKUP("LDDAF3"&amp;A171,'Main File'!A:O,10,0),0)</f>
        <v>0</v>
      </c>
      <c r="G171" s="26">
        <f>IFERROR(+VLOOKUP("LDDAF3"&amp;A171,'Main File'!A:O,11,0),0)</f>
        <v>0</v>
      </c>
      <c r="H171" s="26">
        <f>IFERROR(+VLOOKUP("LDDAF3"&amp;A171,'Main File'!A:O,12,0),0)</f>
        <v>0</v>
      </c>
      <c r="I171" s="26">
        <f>IFERROR(+VLOOKUP("LDDAF3"&amp;A171,'Main File'!A:O,13,0),0)</f>
        <v>0</v>
      </c>
      <c r="J171" s="26">
        <f>IFERROR(+VLOOKUP("LDDAF3"&amp;A171,'Main File'!A:O,14,0),0)</f>
        <v>0</v>
      </c>
      <c r="K171" s="26">
        <f>IFERROR(+VLOOKUP("LDDAF3"&amp;A171,'Main File'!A:O,15,0),0)</f>
        <v>0</v>
      </c>
    </row>
    <row r="172" spans="1:11" x14ac:dyDescent="0.25">
      <c r="A172" s="9">
        <f t="shared" si="2"/>
        <v>43359</v>
      </c>
      <c r="B172" s="26">
        <f>IFERROR(+VLOOKUP("LDDAF3"&amp;A172,'Main File'!A:O,6,0),0)</f>
        <v>0</v>
      </c>
      <c r="C172" s="26">
        <f>IFERROR(+VLOOKUP("LDDAF3"&amp;A172,'Main File'!A:O,7,0),0)</f>
        <v>0</v>
      </c>
      <c r="D172" s="26">
        <f>IFERROR(+VLOOKUP("LDDAF3"&amp;A172,'Main File'!A:O,8,0),0)</f>
        <v>0</v>
      </c>
      <c r="E172" s="26">
        <f>IFERROR(+VLOOKUP("LDDAF3"&amp;A172,'Main File'!A:O,9,0),0)</f>
        <v>0</v>
      </c>
      <c r="F172" s="26">
        <f>IFERROR(+VLOOKUP("LDDAF3"&amp;A172,'Main File'!A:O,10,0),0)</f>
        <v>0</v>
      </c>
      <c r="G172" s="26">
        <f>IFERROR(+VLOOKUP("LDDAF3"&amp;A172,'Main File'!A:O,11,0),0)</f>
        <v>0</v>
      </c>
      <c r="H172" s="26">
        <f>IFERROR(+VLOOKUP("LDDAF3"&amp;A172,'Main File'!A:O,12,0),0)</f>
        <v>0</v>
      </c>
      <c r="I172" s="26">
        <f>IFERROR(+VLOOKUP("LDDAF3"&amp;A172,'Main File'!A:O,13,0),0)</f>
        <v>0</v>
      </c>
      <c r="J172" s="26">
        <f>IFERROR(+VLOOKUP("LDDAF3"&amp;A172,'Main File'!A:O,14,0),0)</f>
        <v>0</v>
      </c>
      <c r="K172" s="26">
        <f>IFERROR(+VLOOKUP("LDDAF3"&amp;A172,'Main File'!A:O,15,0),0)</f>
        <v>0</v>
      </c>
    </row>
    <row r="173" spans="1:11" x14ac:dyDescent="0.25">
      <c r="A173" s="9">
        <f t="shared" si="2"/>
        <v>43360</v>
      </c>
      <c r="B173" s="26">
        <f>IFERROR(+VLOOKUP("LDDAF3"&amp;A173,'Main File'!A:O,6,0),0)</f>
        <v>0</v>
      </c>
      <c r="C173" s="26">
        <f>IFERROR(+VLOOKUP("LDDAF3"&amp;A173,'Main File'!A:O,7,0),0)</f>
        <v>0</v>
      </c>
      <c r="D173" s="26">
        <f>IFERROR(+VLOOKUP("LDDAF3"&amp;A173,'Main File'!A:O,8,0),0)</f>
        <v>0</v>
      </c>
      <c r="E173" s="26">
        <f>IFERROR(+VLOOKUP("LDDAF3"&amp;A173,'Main File'!A:O,9,0),0)</f>
        <v>0</v>
      </c>
      <c r="F173" s="26">
        <f>IFERROR(+VLOOKUP("LDDAF3"&amp;A173,'Main File'!A:O,10,0),0)</f>
        <v>0</v>
      </c>
      <c r="G173" s="26">
        <f>IFERROR(+VLOOKUP("LDDAF3"&amp;A173,'Main File'!A:O,11,0),0)</f>
        <v>0</v>
      </c>
      <c r="H173" s="26">
        <f>IFERROR(+VLOOKUP("LDDAF3"&amp;A173,'Main File'!A:O,12,0),0)</f>
        <v>0</v>
      </c>
      <c r="I173" s="26">
        <f>IFERROR(+VLOOKUP("LDDAF3"&amp;A173,'Main File'!A:O,13,0),0)</f>
        <v>0</v>
      </c>
      <c r="J173" s="26">
        <f>IFERROR(+VLOOKUP("LDDAF3"&amp;A173,'Main File'!A:O,14,0),0)</f>
        <v>0</v>
      </c>
      <c r="K173" s="26">
        <f>IFERROR(+VLOOKUP("LDDAF3"&amp;A173,'Main File'!A:O,15,0),0)</f>
        <v>0</v>
      </c>
    </row>
    <row r="174" spans="1:11" x14ac:dyDescent="0.25">
      <c r="A174" s="9">
        <f t="shared" si="2"/>
        <v>43361</v>
      </c>
      <c r="B174" s="26">
        <f>IFERROR(+VLOOKUP("LDDAF3"&amp;A174,'Main File'!A:O,6,0),0)</f>
        <v>0</v>
      </c>
      <c r="C174" s="26">
        <f>IFERROR(+VLOOKUP("LDDAF3"&amp;A174,'Main File'!A:O,7,0),0)</f>
        <v>0</v>
      </c>
      <c r="D174" s="26">
        <f>IFERROR(+VLOOKUP("LDDAF3"&amp;A174,'Main File'!A:O,8,0),0)</f>
        <v>0</v>
      </c>
      <c r="E174" s="26">
        <f>IFERROR(+VLOOKUP("LDDAF3"&amp;A174,'Main File'!A:O,9,0),0)</f>
        <v>0</v>
      </c>
      <c r="F174" s="26">
        <f>IFERROR(+VLOOKUP("LDDAF3"&amp;A174,'Main File'!A:O,10,0),0)</f>
        <v>0</v>
      </c>
      <c r="G174" s="26">
        <f>IFERROR(+VLOOKUP("LDDAF3"&amp;A174,'Main File'!A:O,11,0),0)</f>
        <v>0</v>
      </c>
      <c r="H174" s="26">
        <f>IFERROR(+VLOOKUP("LDDAF3"&amp;A174,'Main File'!A:O,12,0),0)</f>
        <v>0</v>
      </c>
      <c r="I174" s="26">
        <f>IFERROR(+VLOOKUP("LDDAF3"&amp;A174,'Main File'!A:O,13,0),0)</f>
        <v>0</v>
      </c>
      <c r="J174" s="26">
        <f>IFERROR(+VLOOKUP("LDDAF3"&amp;A174,'Main File'!A:O,14,0),0)</f>
        <v>0</v>
      </c>
      <c r="K174" s="26">
        <f>IFERROR(+VLOOKUP("LDDAF3"&amp;A174,'Main File'!A:O,15,0),0)</f>
        <v>0</v>
      </c>
    </row>
    <row r="175" spans="1:11" x14ac:dyDescent="0.25">
      <c r="A175" s="9">
        <f t="shared" si="2"/>
        <v>43362</v>
      </c>
      <c r="B175" s="26">
        <f>IFERROR(+VLOOKUP("LDDAF3"&amp;A175,'Main File'!A:O,6,0),0)</f>
        <v>0</v>
      </c>
      <c r="C175" s="26">
        <f>IFERROR(+VLOOKUP("LDDAF3"&amp;A175,'Main File'!A:O,7,0),0)</f>
        <v>0</v>
      </c>
      <c r="D175" s="26">
        <f>IFERROR(+VLOOKUP("LDDAF3"&amp;A175,'Main File'!A:O,8,0),0)</f>
        <v>0</v>
      </c>
      <c r="E175" s="26">
        <f>IFERROR(+VLOOKUP("LDDAF3"&amp;A175,'Main File'!A:O,9,0),0)</f>
        <v>0</v>
      </c>
      <c r="F175" s="26">
        <f>IFERROR(+VLOOKUP("LDDAF3"&amp;A175,'Main File'!A:O,10,0),0)</f>
        <v>0</v>
      </c>
      <c r="G175" s="26">
        <f>IFERROR(+VLOOKUP("LDDAF3"&amp;A175,'Main File'!A:O,11,0),0)</f>
        <v>0</v>
      </c>
      <c r="H175" s="26">
        <f>IFERROR(+VLOOKUP("LDDAF3"&amp;A175,'Main File'!A:O,12,0),0)</f>
        <v>0</v>
      </c>
      <c r="I175" s="26">
        <f>IFERROR(+VLOOKUP("LDDAF3"&amp;A175,'Main File'!A:O,13,0),0)</f>
        <v>0</v>
      </c>
      <c r="J175" s="26">
        <f>IFERROR(+VLOOKUP("LDDAF3"&amp;A175,'Main File'!A:O,14,0),0)</f>
        <v>0</v>
      </c>
      <c r="K175" s="26">
        <f>IFERROR(+VLOOKUP("LDDAF3"&amp;A175,'Main File'!A:O,15,0),0)</f>
        <v>0</v>
      </c>
    </row>
    <row r="176" spans="1:11" x14ac:dyDescent="0.25">
      <c r="A176" s="9">
        <f t="shared" si="2"/>
        <v>43363</v>
      </c>
      <c r="B176" s="26">
        <f>IFERROR(+VLOOKUP("LDDAF3"&amp;A176,'Main File'!A:O,6,0),0)</f>
        <v>0</v>
      </c>
      <c r="C176" s="26">
        <f>IFERROR(+VLOOKUP("LDDAF3"&amp;A176,'Main File'!A:O,7,0),0)</f>
        <v>0</v>
      </c>
      <c r="D176" s="26">
        <f>IFERROR(+VLOOKUP("LDDAF3"&amp;A176,'Main File'!A:O,8,0),0)</f>
        <v>0</v>
      </c>
      <c r="E176" s="26">
        <f>IFERROR(+VLOOKUP("LDDAF3"&amp;A176,'Main File'!A:O,9,0),0)</f>
        <v>0</v>
      </c>
      <c r="F176" s="26">
        <f>IFERROR(+VLOOKUP("LDDAF3"&amp;A176,'Main File'!A:O,10,0),0)</f>
        <v>0</v>
      </c>
      <c r="G176" s="26">
        <f>IFERROR(+VLOOKUP("LDDAF3"&amp;A176,'Main File'!A:O,11,0),0)</f>
        <v>0</v>
      </c>
      <c r="H176" s="26">
        <f>IFERROR(+VLOOKUP("LDDAF3"&amp;A176,'Main File'!A:O,12,0),0)</f>
        <v>0</v>
      </c>
      <c r="I176" s="26">
        <f>IFERROR(+VLOOKUP("LDDAF3"&amp;A176,'Main File'!A:O,13,0),0)</f>
        <v>0</v>
      </c>
      <c r="J176" s="26">
        <f>IFERROR(+VLOOKUP("LDDAF3"&amp;A176,'Main File'!A:O,14,0),0)</f>
        <v>0</v>
      </c>
      <c r="K176" s="26">
        <f>IFERROR(+VLOOKUP("LDDAF3"&amp;A176,'Main File'!A:O,15,0),0)</f>
        <v>0</v>
      </c>
    </row>
    <row r="177" spans="1:11" x14ac:dyDescent="0.25">
      <c r="A177" s="9">
        <f t="shared" si="2"/>
        <v>43364</v>
      </c>
      <c r="B177" s="26">
        <f>IFERROR(+VLOOKUP("LDDAF3"&amp;A177,'Main File'!A:O,6,0),0)</f>
        <v>0</v>
      </c>
      <c r="C177" s="26">
        <f>IFERROR(+VLOOKUP("LDDAF3"&amp;A177,'Main File'!A:O,7,0),0)</f>
        <v>0</v>
      </c>
      <c r="D177" s="26">
        <f>IFERROR(+VLOOKUP("LDDAF3"&amp;A177,'Main File'!A:O,8,0),0)</f>
        <v>0</v>
      </c>
      <c r="E177" s="26">
        <f>IFERROR(+VLOOKUP("LDDAF3"&amp;A177,'Main File'!A:O,9,0),0)</f>
        <v>0</v>
      </c>
      <c r="F177" s="26">
        <f>IFERROR(+VLOOKUP("LDDAF3"&amp;A177,'Main File'!A:O,10,0),0)</f>
        <v>0</v>
      </c>
      <c r="G177" s="26">
        <f>IFERROR(+VLOOKUP("LDDAF3"&amp;A177,'Main File'!A:O,11,0),0)</f>
        <v>0</v>
      </c>
      <c r="H177" s="26">
        <f>IFERROR(+VLOOKUP("LDDAF3"&amp;A177,'Main File'!A:O,12,0),0)</f>
        <v>0</v>
      </c>
      <c r="I177" s="26">
        <f>IFERROR(+VLOOKUP("LDDAF3"&amp;A177,'Main File'!A:O,13,0),0)</f>
        <v>0</v>
      </c>
      <c r="J177" s="26">
        <f>IFERROR(+VLOOKUP("LDDAF3"&amp;A177,'Main File'!A:O,14,0),0)</f>
        <v>0</v>
      </c>
      <c r="K177" s="26">
        <f>IFERROR(+VLOOKUP("LDDAF3"&amp;A177,'Main File'!A:O,15,0),0)</f>
        <v>0</v>
      </c>
    </row>
    <row r="178" spans="1:11" x14ac:dyDescent="0.25">
      <c r="A178" s="9">
        <f t="shared" si="2"/>
        <v>43365</v>
      </c>
      <c r="B178" s="26">
        <f>IFERROR(+VLOOKUP("LDDAF3"&amp;A178,'Main File'!A:O,6,0),0)</f>
        <v>0</v>
      </c>
      <c r="C178" s="26">
        <f>IFERROR(+VLOOKUP("LDDAF3"&amp;A178,'Main File'!A:O,7,0),0)</f>
        <v>0</v>
      </c>
      <c r="D178" s="26">
        <f>IFERROR(+VLOOKUP("LDDAF3"&amp;A178,'Main File'!A:O,8,0),0)</f>
        <v>0</v>
      </c>
      <c r="E178" s="26">
        <f>IFERROR(+VLOOKUP("LDDAF3"&amp;A178,'Main File'!A:O,9,0),0)</f>
        <v>0</v>
      </c>
      <c r="F178" s="26">
        <f>IFERROR(+VLOOKUP("LDDAF3"&amp;A178,'Main File'!A:O,10,0),0)</f>
        <v>0</v>
      </c>
      <c r="G178" s="26">
        <f>IFERROR(+VLOOKUP("LDDAF3"&amp;A178,'Main File'!A:O,11,0),0)</f>
        <v>0</v>
      </c>
      <c r="H178" s="26">
        <f>IFERROR(+VLOOKUP("LDDAF3"&amp;A178,'Main File'!A:O,12,0),0)</f>
        <v>0</v>
      </c>
      <c r="I178" s="26">
        <f>IFERROR(+VLOOKUP("LDDAF3"&amp;A178,'Main File'!A:O,13,0),0)</f>
        <v>0</v>
      </c>
      <c r="J178" s="26">
        <f>IFERROR(+VLOOKUP("LDDAF3"&amp;A178,'Main File'!A:O,14,0),0)</f>
        <v>0</v>
      </c>
      <c r="K178" s="26">
        <f>IFERROR(+VLOOKUP("LDDAF3"&amp;A178,'Main File'!A:O,15,0),0)</f>
        <v>0</v>
      </c>
    </row>
    <row r="179" spans="1:11" x14ac:dyDescent="0.25">
      <c r="A179" s="9">
        <f t="shared" si="2"/>
        <v>43366</v>
      </c>
      <c r="B179" s="26">
        <f>IFERROR(+VLOOKUP("LDDAF3"&amp;A179,'Main File'!A:O,6,0),0)</f>
        <v>0</v>
      </c>
      <c r="C179" s="26">
        <f>IFERROR(+VLOOKUP("LDDAF3"&amp;A179,'Main File'!A:O,7,0),0)</f>
        <v>0</v>
      </c>
      <c r="D179" s="26">
        <f>IFERROR(+VLOOKUP("LDDAF3"&amp;A179,'Main File'!A:O,8,0),0)</f>
        <v>0</v>
      </c>
      <c r="E179" s="26">
        <f>IFERROR(+VLOOKUP("LDDAF3"&amp;A179,'Main File'!A:O,9,0),0)</f>
        <v>0</v>
      </c>
      <c r="F179" s="26">
        <f>IFERROR(+VLOOKUP("LDDAF3"&amp;A179,'Main File'!A:O,10,0),0)</f>
        <v>0</v>
      </c>
      <c r="G179" s="26">
        <f>IFERROR(+VLOOKUP("LDDAF3"&amp;A179,'Main File'!A:O,11,0),0)</f>
        <v>0</v>
      </c>
      <c r="H179" s="26">
        <f>IFERROR(+VLOOKUP("LDDAF3"&amp;A179,'Main File'!A:O,12,0),0)</f>
        <v>0</v>
      </c>
      <c r="I179" s="26">
        <f>IFERROR(+VLOOKUP("LDDAF3"&amp;A179,'Main File'!A:O,13,0),0)</f>
        <v>0</v>
      </c>
      <c r="J179" s="26">
        <f>IFERROR(+VLOOKUP("LDDAF3"&amp;A179,'Main File'!A:O,14,0),0)</f>
        <v>0</v>
      </c>
      <c r="K179" s="26">
        <f>IFERROR(+VLOOKUP("LDDAF3"&amp;A179,'Main File'!A:O,15,0),0)</f>
        <v>0</v>
      </c>
    </row>
    <row r="180" spans="1:11" x14ac:dyDescent="0.25">
      <c r="A180" s="9">
        <f t="shared" si="2"/>
        <v>43367</v>
      </c>
      <c r="B180" s="26">
        <f>IFERROR(+VLOOKUP("LDDAF3"&amp;A180,'Main File'!A:O,6,0),0)</f>
        <v>0</v>
      </c>
      <c r="C180" s="26">
        <f>IFERROR(+VLOOKUP("LDDAF3"&amp;A180,'Main File'!A:O,7,0),0)</f>
        <v>0</v>
      </c>
      <c r="D180" s="26">
        <f>IFERROR(+VLOOKUP("LDDAF3"&amp;A180,'Main File'!A:O,8,0),0)</f>
        <v>0</v>
      </c>
      <c r="E180" s="26">
        <f>IFERROR(+VLOOKUP("LDDAF3"&amp;A180,'Main File'!A:O,9,0),0)</f>
        <v>0</v>
      </c>
      <c r="F180" s="26">
        <f>IFERROR(+VLOOKUP("LDDAF3"&amp;A180,'Main File'!A:O,10,0),0)</f>
        <v>0</v>
      </c>
      <c r="G180" s="26">
        <f>IFERROR(+VLOOKUP("LDDAF3"&amp;A180,'Main File'!A:O,11,0),0)</f>
        <v>0</v>
      </c>
      <c r="H180" s="26">
        <f>IFERROR(+VLOOKUP("LDDAF3"&amp;A180,'Main File'!A:O,12,0),0)</f>
        <v>0</v>
      </c>
      <c r="I180" s="26">
        <f>IFERROR(+VLOOKUP("LDDAF3"&amp;A180,'Main File'!A:O,13,0),0)</f>
        <v>0</v>
      </c>
      <c r="J180" s="26">
        <f>IFERROR(+VLOOKUP("LDDAF3"&amp;A180,'Main File'!A:O,14,0),0)</f>
        <v>0</v>
      </c>
      <c r="K180" s="26">
        <f>IFERROR(+VLOOKUP("LDDAF3"&amp;A180,'Main File'!A:O,15,0),0)</f>
        <v>0</v>
      </c>
    </row>
    <row r="181" spans="1:11" x14ac:dyDescent="0.25">
      <c r="A181" s="9">
        <f t="shared" si="2"/>
        <v>43368</v>
      </c>
      <c r="B181" s="26">
        <f>IFERROR(+VLOOKUP("LDDAF3"&amp;A181,'Main File'!A:O,6,0),0)</f>
        <v>0</v>
      </c>
      <c r="C181" s="26">
        <f>IFERROR(+VLOOKUP("LDDAF3"&amp;A181,'Main File'!A:O,7,0),0)</f>
        <v>0</v>
      </c>
      <c r="D181" s="26">
        <f>IFERROR(+VLOOKUP("LDDAF3"&amp;A181,'Main File'!A:O,8,0),0)</f>
        <v>0</v>
      </c>
      <c r="E181" s="26">
        <f>IFERROR(+VLOOKUP("LDDAF3"&amp;A181,'Main File'!A:O,9,0),0)</f>
        <v>0</v>
      </c>
      <c r="F181" s="26">
        <f>IFERROR(+VLOOKUP("LDDAF3"&amp;A181,'Main File'!A:O,10,0),0)</f>
        <v>0</v>
      </c>
      <c r="G181" s="26">
        <f>IFERROR(+VLOOKUP("LDDAF3"&amp;A181,'Main File'!A:O,11,0),0)</f>
        <v>0</v>
      </c>
      <c r="H181" s="26">
        <f>IFERROR(+VLOOKUP("LDDAF3"&amp;A181,'Main File'!A:O,12,0),0)</f>
        <v>0</v>
      </c>
      <c r="I181" s="26">
        <f>IFERROR(+VLOOKUP("LDDAF3"&amp;A181,'Main File'!A:O,13,0),0)</f>
        <v>0</v>
      </c>
      <c r="J181" s="26">
        <f>IFERROR(+VLOOKUP("LDDAF3"&amp;A181,'Main File'!A:O,14,0),0)</f>
        <v>0</v>
      </c>
      <c r="K181" s="26">
        <f>IFERROR(+VLOOKUP("LDDAF3"&amp;A181,'Main File'!A:O,15,0),0)</f>
        <v>0</v>
      </c>
    </row>
    <row r="182" spans="1:11" x14ac:dyDescent="0.25">
      <c r="A182" s="9">
        <f t="shared" si="2"/>
        <v>43369</v>
      </c>
      <c r="B182" s="26">
        <f>IFERROR(+VLOOKUP("LDDAF3"&amp;A182,'Main File'!A:O,6,0),0)</f>
        <v>0</v>
      </c>
      <c r="C182" s="26">
        <f>IFERROR(+VLOOKUP("LDDAF3"&amp;A182,'Main File'!A:O,7,0),0)</f>
        <v>0</v>
      </c>
      <c r="D182" s="26">
        <f>IFERROR(+VLOOKUP("LDDAF3"&amp;A182,'Main File'!A:O,8,0),0)</f>
        <v>0</v>
      </c>
      <c r="E182" s="26">
        <f>IFERROR(+VLOOKUP("LDDAF3"&amp;A182,'Main File'!A:O,9,0),0)</f>
        <v>0</v>
      </c>
      <c r="F182" s="26">
        <f>IFERROR(+VLOOKUP("LDDAF3"&amp;A182,'Main File'!A:O,10,0),0)</f>
        <v>0</v>
      </c>
      <c r="G182" s="26">
        <f>IFERROR(+VLOOKUP("LDDAF3"&amp;A182,'Main File'!A:O,11,0),0)</f>
        <v>0</v>
      </c>
      <c r="H182" s="26">
        <f>IFERROR(+VLOOKUP("LDDAF3"&amp;A182,'Main File'!A:O,12,0),0)</f>
        <v>0</v>
      </c>
      <c r="I182" s="26">
        <f>IFERROR(+VLOOKUP("LDDAF3"&amp;A182,'Main File'!A:O,13,0),0)</f>
        <v>0</v>
      </c>
      <c r="J182" s="26">
        <f>IFERROR(+VLOOKUP("LDDAF3"&amp;A182,'Main File'!A:O,14,0),0)</f>
        <v>0</v>
      </c>
      <c r="K182" s="26">
        <f>IFERROR(+VLOOKUP("LDDAF3"&amp;A182,'Main File'!A:O,15,0),0)</f>
        <v>0</v>
      </c>
    </row>
    <row r="183" spans="1:11" x14ac:dyDescent="0.25">
      <c r="A183" s="9">
        <f t="shared" si="2"/>
        <v>43370</v>
      </c>
      <c r="B183" s="26">
        <f>IFERROR(+VLOOKUP("LDDAF3"&amp;A183,'Main File'!A:O,6,0),0)</f>
        <v>0</v>
      </c>
      <c r="C183" s="26">
        <f>IFERROR(+VLOOKUP("LDDAF3"&amp;A183,'Main File'!A:O,7,0),0)</f>
        <v>0</v>
      </c>
      <c r="D183" s="26">
        <f>IFERROR(+VLOOKUP("LDDAF3"&amp;A183,'Main File'!A:O,8,0),0)</f>
        <v>0</v>
      </c>
      <c r="E183" s="26">
        <f>IFERROR(+VLOOKUP("LDDAF3"&amp;A183,'Main File'!A:O,9,0),0)</f>
        <v>0</v>
      </c>
      <c r="F183" s="26">
        <f>IFERROR(+VLOOKUP("LDDAF3"&amp;A183,'Main File'!A:O,10,0),0)</f>
        <v>0</v>
      </c>
      <c r="G183" s="26">
        <f>IFERROR(+VLOOKUP("LDDAF3"&amp;A183,'Main File'!A:O,11,0),0)</f>
        <v>0</v>
      </c>
      <c r="H183" s="26">
        <f>IFERROR(+VLOOKUP("LDDAF3"&amp;A183,'Main File'!A:O,12,0),0)</f>
        <v>0</v>
      </c>
      <c r="I183" s="26">
        <f>IFERROR(+VLOOKUP("LDDAF3"&amp;A183,'Main File'!A:O,13,0),0)</f>
        <v>0</v>
      </c>
      <c r="J183" s="26">
        <f>IFERROR(+VLOOKUP("LDDAF3"&amp;A183,'Main File'!A:O,14,0),0)</f>
        <v>0</v>
      </c>
      <c r="K183" s="26">
        <f>IFERROR(+VLOOKUP("LDDAF3"&amp;A183,'Main File'!A:O,15,0),0)</f>
        <v>0</v>
      </c>
    </row>
    <row r="184" spans="1:11" x14ac:dyDescent="0.25">
      <c r="A184" s="9">
        <f t="shared" si="2"/>
        <v>43371</v>
      </c>
      <c r="B184" s="26">
        <f>IFERROR(+VLOOKUP("LDDAF3"&amp;A184,'Main File'!A:O,6,0),0)</f>
        <v>0</v>
      </c>
      <c r="C184" s="26">
        <f>IFERROR(+VLOOKUP("LDDAF3"&amp;A184,'Main File'!A:O,7,0),0)</f>
        <v>0</v>
      </c>
      <c r="D184" s="26">
        <f>IFERROR(+VLOOKUP("LDDAF3"&amp;A184,'Main File'!A:O,8,0),0)</f>
        <v>0</v>
      </c>
      <c r="E184" s="26">
        <f>IFERROR(+VLOOKUP("LDDAF3"&amp;A184,'Main File'!A:O,9,0),0)</f>
        <v>0</v>
      </c>
      <c r="F184" s="26">
        <f>IFERROR(+VLOOKUP("LDDAF3"&amp;A184,'Main File'!A:O,10,0),0)</f>
        <v>0</v>
      </c>
      <c r="G184" s="26">
        <f>IFERROR(+VLOOKUP("LDDAF3"&amp;A184,'Main File'!A:O,11,0),0)</f>
        <v>0</v>
      </c>
      <c r="H184" s="26">
        <f>IFERROR(+VLOOKUP("LDDAF3"&amp;A184,'Main File'!A:O,12,0),0)</f>
        <v>0</v>
      </c>
      <c r="I184" s="26">
        <f>IFERROR(+VLOOKUP("LDDAF3"&amp;A184,'Main File'!A:O,13,0),0)</f>
        <v>0</v>
      </c>
      <c r="J184" s="26">
        <f>IFERROR(+VLOOKUP("LDDAF3"&amp;A184,'Main File'!A:O,14,0),0)</f>
        <v>0</v>
      </c>
      <c r="K184" s="26">
        <f>IFERROR(+VLOOKUP("LDDAF3"&amp;A184,'Main File'!A:O,15,0),0)</f>
        <v>0</v>
      </c>
    </row>
    <row r="185" spans="1:11" x14ac:dyDescent="0.25">
      <c r="A185" s="9">
        <f t="shared" si="2"/>
        <v>43372</v>
      </c>
      <c r="B185" s="26">
        <f>IFERROR(+VLOOKUP("LDDAF3"&amp;A185,'Main File'!A:O,6,0),0)</f>
        <v>0</v>
      </c>
      <c r="C185" s="26">
        <f>IFERROR(+VLOOKUP("LDDAF3"&amp;A185,'Main File'!A:O,7,0),0)</f>
        <v>0</v>
      </c>
      <c r="D185" s="26">
        <f>IFERROR(+VLOOKUP("LDDAF3"&amp;A185,'Main File'!A:O,8,0),0)</f>
        <v>0</v>
      </c>
      <c r="E185" s="26">
        <f>IFERROR(+VLOOKUP("LDDAF3"&amp;A185,'Main File'!A:O,9,0),0)</f>
        <v>0</v>
      </c>
      <c r="F185" s="26">
        <f>IFERROR(+VLOOKUP("LDDAF3"&amp;A185,'Main File'!A:O,10,0),0)</f>
        <v>0</v>
      </c>
      <c r="G185" s="26">
        <f>IFERROR(+VLOOKUP("LDDAF3"&amp;A185,'Main File'!A:O,11,0),0)</f>
        <v>0</v>
      </c>
      <c r="H185" s="26">
        <f>IFERROR(+VLOOKUP("LDDAF3"&amp;A185,'Main File'!A:O,12,0),0)</f>
        <v>0</v>
      </c>
      <c r="I185" s="26">
        <f>IFERROR(+VLOOKUP("LDDAF3"&amp;A185,'Main File'!A:O,13,0),0)</f>
        <v>0</v>
      </c>
      <c r="J185" s="26">
        <f>IFERROR(+VLOOKUP("LDDAF3"&amp;A185,'Main File'!A:O,14,0),0)</f>
        <v>0</v>
      </c>
      <c r="K185" s="26">
        <f>IFERROR(+VLOOKUP("LDDAF3"&amp;A185,'Main File'!A:O,15,0),0)</f>
        <v>0</v>
      </c>
    </row>
    <row r="186" spans="1:11" x14ac:dyDescent="0.25">
      <c r="A186" s="9">
        <f t="shared" si="2"/>
        <v>43373</v>
      </c>
      <c r="B186" s="26">
        <f>IFERROR(+VLOOKUP("LDDAF3"&amp;A186,'Main File'!A:O,6,0),0)</f>
        <v>0</v>
      </c>
      <c r="C186" s="26">
        <f>IFERROR(+VLOOKUP("LDDAF3"&amp;A186,'Main File'!A:O,7,0),0)</f>
        <v>0</v>
      </c>
      <c r="D186" s="26">
        <f>IFERROR(+VLOOKUP("LDDAF3"&amp;A186,'Main File'!A:O,8,0),0)</f>
        <v>0</v>
      </c>
      <c r="E186" s="26">
        <f>IFERROR(+VLOOKUP("LDDAF3"&amp;A186,'Main File'!A:O,9,0),0)</f>
        <v>0</v>
      </c>
      <c r="F186" s="26">
        <f>IFERROR(+VLOOKUP("LDDAF3"&amp;A186,'Main File'!A:O,10,0),0)</f>
        <v>0</v>
      </c>
      <c r="G186" s="26">
        <f>IFERROR(+VLOOKUP("LDDAF3"&amp;A186,'Main File'!A:O,11,0),0)</f>
        <v>0</v>
      </c>
      <c r="H186" s="26">
        <f>IFERROR(+VLOOKUP("LDDAF3"&amp;A186,'Main File'!A:O,12,0),0)</f>
        <v>0</v>
      </c>
      <c r="I186" s="26">
        <f>IFERROR(+VLOOKUP("LDDAF3"&amp;A186,'Main File'!A:O,13,0),0)</f>
        <v>0</v>
      </c>
      <c r="J186" s="26">
        <f>IFERROR(+VLOOKUP("LDDAF3"&amp;A186,'Main File'!A:O,14,0),0)</f>
        <v>0</v>
      </c>
      <c r="K186" s="26">
        <f>IFERROR(+VLOOKUP("LDDAF3"&amp;A186,'Main File'!A:O,15,0),0)</f>
        <v>0</v>
      </c>
    </row>
    <row r="187" spans="1:11" x14ac:dyDescent="0.25">
      <c r="A187" s="9">
        <f t="shared" si="2"/>
        <v>43374</v>
      </c>
      <c r="B187" s="26">
        <f>IFERROR(+VLOOKUP("LDDAF3"&amp;A187,'Main File'!A:O,6,0),0)</f>
        <v>0</v>
      </c>
      <c r="C187" s="26">
        <f>IFERROR(+VLOOKUP("LDDAF3"&amp;A187,'Main File'!A:O,7,0),0)</f>
        <v>0</v>
      </c>
      <c r="D187" s="26">
        <f>IFERROR(+VLOOKUP("LDDAF3"&amp;A187,'Main File'!A:O,8,0),0)</f>
        <v>0</v>
      </c>
      <c r="E187" s="26">
        <f>IFERROR(+VLOOKUP("LDDAF3"&amp;A187,'Main File'!A:O,9,0),0)</f>
        <v>0</v>
      </c>
      <c r="F187" s="26">
        <f>IFERROR(+VLOOKUP("LDDAF3"&amp;A187,'Main File'!A:O,10,0),0)</f>
        <v>0</v>
      </c>
      <c r="G187" s="26">
        <f>IFERROR(+VLOOKUP("LDDAF3"&amp;A187,'Main File'!A:O,11,0),0)</f>
        <v>0</v>
      </c>
      <c r="H187" s="26">
        <f>IFERROR(+VLOOKUP("LDDAF3"&amp;A187,'Main File'!A:O,12,0),0)</f>
        <v>0</v>
      </c>
      <c r="I187" s="26">
        <f>IFERROR(+VLOOKUP("LDDAF3"&amp;A187,'Main File'!A:O,13,0),0)</f>
        <v>0</v>
      </c>
      <c r="J187" s="26">
        <f>IFERROR(+VLOOKUP("LDDAF3"&amp;A187,'Main File'!A:O,14,0),0)</f>
        <v>0</v>
      </c>
      <c r="K187" s="26">
        <f>IFERROR(+VLOOKUP("LDDAF3"&amp;A187,'Main File'!A:O,15,0),0)</f>
        <v>0</v>
      </c>
    </row>
    <row r="188" spans="1:11" x14ac:dyDescent="0.25">
      <c r="A188" s="9">
        <f t="shared" si="2"/>
        <v>43375</v>
      </c>
      <c r="B188" s="26">
        <f>IFERROR(+VLOOKUP("LDDAF3"&amp;A188,'Main File'!A:O,6,0),0)</f>
        <v>0</v>
      </c>
      <c r="C188" s="26">
        <f>IFERROR(+VLOOKUP("LDDAF3"&amp;A188,'Main File'!A:O,7,0),0)</f>
        <v>0</v>
      </c>
      <c r="D188" s="26">
        <f>IFERROR(+VLOOKUP("LDDAF3"&amp;A188,'Main File'!A:O,8,0),0)</f>
        <v>0</v>
      </c>
      <c r="E188" s="26">
        <f>IFERROR(+VLOOKUP("LDDAF3"&amp;A188,'Main File'!A:O,9,0),0)</f>
        <v>0</v>
      </c>
      <c r="F188" s="26">
        <f>IFERROR(+VLOOKUP("LDDAF3"&amp;A188,'Main File'!A:O,10,0),0)</f>
        <v>0</v>
      </c>
      <c r="G188" s="26">
        <f>IFERROR(+VLOOKUP("LDDAF3"&amp;A188,'Main File'!A:O,11,0),0)</f>
        <v>0</v>
      </c>
      <c r="H188" s="26">
        <f>IFERROR(+VLOOKUP("LDDAF3"&amp;A188,'Main File'!A:O,12,0),0)</f>
        <v>0</v>
      </c>
      <c r="I188" s="26">
        <f>IFERROR(+VLOOKUP("LDDAF3"&amp;A188,'Main File'!A:O,13,0),0)</f>
        <v>0</v>
      </c>
      <c r="J188" s="26">
        <f>IFERROR(+VLOOKUP("LDDAF3"&amp;A188,'Main File'!A:O,14,0),0)</f>
        <v>0</v>
      </c>
      <c r="K188" s="26">
        <f>IFERROR(+VLOOKUP("LDDAF3"&amp;A188,'Main File'!A:O,15,0),0)</f>
        <v>0</v>
      </c>
    </row>
    <row r="189" spans="1:11" x14ac:dyDescent="0.25">
      <c r="A189" s="9">
        <f t="shared" si="2"/>
        <v>43376</v>
      </c>
      <c r="B189" s="26">
        <f>IFERROR(+VLOOKUP("LDDAF3"&amp;A189,'Main File'!A:O,6,0),0)</f>
        <v>0</v>
      </c>
      <c r="C189" s="26">
        <f>IFERROR(+VLOOKUP("LDDAF3"&amp;A189,'Main File'!A:O,7,0),0)</f>
        <v>0</v>
      </c>
      <c r="D189" s="26">
        <f>IFERROR(+VLOOKUP("LDDAF3"&amp;A189,'Main File'!A:O,8,0),0)</f>
        <v>0</v>
      </c>
      <c r="E189" s="26">
        <f>IFERROR(+VLOOKUP("LDDAF3"&amp;A189,'Main File'!A:O,9,0),0)</f>
        <v>0</v>
      </c>
      <c r="F189" s="26">
        <f>IFERROR(+VLOOKUP("LDDAF3"&amp;A189,'Main File'!A:O,10,0),0)</f>
        <v>0</v>
      </c>
      <c r="G189" s="26">
        <f>IFERROR(+VLOOKUP("LDDAF3"&amp;A189,'Main File'!A:O,11,0),0)</f>
        <v>0</v>
      </c>
      <c r="H189" s="26">
        <f>IFERROR(+VLOOKUP("LDDAF3"&amp;A189,'Main File'!A:O,12,0),0)</f>
        <v>0</v>
      </c>
      <c r="I189" s="26">
        <f>IFERROR(+VLOOKUP("LDDAF3"&amp;A189,'Main File'!A:O,13,0),0)</f>
        <v>0</v>
      </c>
      <c r="J189" s="26">
        <f>IFERROR(+VLOOKUP("LDDAF3"&amp;A189,'Main File'!A:O,14,0),0)</f>
        <v>0</v>
      </c>
      <c r="K189" s="26">
        <f>IFERROR(+VLOOKUP("LDDAF3"&amp;A189,'Main File'!A:O,15,0),0)</f>
        <v>0</v>
      </c>
    </row>
    <row r="190" spans="1:11" x14ac:dyDescent="0.25">
      <c r="A190" s="9">
        <f t="shared" si="2"/>
        <v>43377</v>
      </c>
      <c r="B190" s="26">
        <f>IFERROR(+VLOOKUP("LDDAF3"&amp;A190,'Main File'!A:O,6,0),0)</f>
        <v>0</v>
      </c>
      <c r="C190" s="26">
        <f>IFERROR(+VLOOKUP("LDDAF3"&amp;A190,'Main File'!A:O,7,0),0)</f>
        <v>0</v>
      </c>
      <c r="D190" s="26">
        <f>IFERROR(+VLOOKUP("LDDAF3"&amp;A190,'Main File'!A:O,8,0),0)</f>
        <v>0</v>
      </c>
      <c r="E190" s="26">
        <f>IFERROR(+VLOOKUP("LDDAF3"&amp;A190,'Main File'!A:O,9,0),0)</f>
        <v>0</v>
      </c>
      <c r="F190" s="26">
        <f>IFERROR(+VLOOKUP("LDDAF3"&amp;A190,'Main File'!A:O,10,0),0)</f>
        <v>0</v>
      </c>
      <c r="G190" s="26">
        <f>IFERROR(+VLOOKUP("LDDAF3"&amp;A190,'Main File'!A:O,11,0),0)</f>
        <v>0</v>
      </c>
      <c r="H190" s="26">
        <f>IFERROR(+VLOOKUP("LDDAF3"&amp;A190,'Main File'!A:O,12,0),0)</f>
        <v>0</v>
      </c>
      <c r="I190" s="26">
        <f>IFERROR(+VLOOKUP("LDDAF3"&amp;A190,'Main File'!A:O,13,0),0)</f>
        <v>0</v>
      </c>
      <c r="J190" s="26">
        <f>IFERROR(+VLOOKUP("LDDAF3"&amp;A190,'Main File'!A:O,14,0),0)</f>
        <v>0</v>
      </c>
      <c r="K190" s="26">
        <f>IFERROR(+VLOOKUP("LDDAF3"&amp;A190,'Main File'!A:O,15,0),0)</f>
        <v>0</v>
      </c>
    </row>
    <row r="191" spans="1:11" x14ac:dyDescent="0.25">
      <c r="A191" s="9">
        <f t="shared" si="2"/>
        <v>43378</v>
      </c>
      <c r="B191" s="26">
        <f>IFERROR(+VLOOKUP("LDDAF3"&amp;A191,'Main File'!A:O,6,0),0)</f>
        <v>0</v>
      </c>
      <c r="C191" s="26">
        <f>IFERROR(+VLOOKUP("LDDAF3"&amp;A191,'Main File'!A:O,7,0),0)</f>
        <v>0</v>
      </c>
      <c r="D191" s="26">
        <f>IFERROR(+VLOOKUP("LDDAF3"&amp;A191,'Main File'!A:O,8,0),0)</f>
        <v>0</v>
      </c>
      <c r="E191" s="26">
        <f>IFERROR(+VLOOKUP("LDDAF3"&amp;A191,'Main File'!A:O,9,0),0)</f>
        <v>0</v>
      </c>
      <c r="F191" s="26">
        <f>IFERROR(+VLOOKUP("LDDAF3"&amp;A191,'Main File'!A:O,10,0),0)</f>
        <v>0</v>
      </c>
      <c r="G191" s="26">
        <f>IFERROR(+VLOOKUP("LDDAF3"&amp;A191,'Main File'!A:O,11,0),0)</f>
        <v>0</v>
      </c>
      <c r="H191" s="26">
        <f>IFERROR(+VLOOKUP("LDDAF3"&amp;A191,'Main File'!A:O,12,0),0)</f>
        <v>0</v>
      </c>
      <c r="I191" s="26">
        <f>IFERROR(+VLOOKUP("LDDAF3"&amp;A191,'Main File'!A:O,13,0),0)</f>
        <v>0</v>
      </c>
      <c r="J191" s="26">
        <f>IFERROR(+VLOOKUP("LDDAF3"&amp;A191,'Main File'!A:O,14,0),0)</f>
        <v>0</v>
      </c>
      <c r="K191" s="26">
        <f>IFERROR(+VLOOKUP("LDDAF3"&amp;A191,'Main File'!A:O,15,0),0)</f>
        <v>0</v>
      </c>
    </row>
    <row r="192" spans="1:11" x14ac:dyDescent="0.25">
      <c r="A192" s="9">
        <f t="shared" si="2"/>
        <v>43379</v>
      </c>
      <c r="B192" s="26">
        <f>IFERROR(+VLOOKUP("LDDAF3"&amp;A192,'Main File'!A:O,6,0),0)</f>
        <v>0</v>
      </c>
      <c r="C192" s="26">
        <f>IFERROR(+VLOOKUP("LDDAF3"&amp;A192,'Main File'!A:O,7,0),0)</f>
        <v>0</v>
      </c>
      <c r="D192" s="26">
        <f>IFERROR(+VLOOKUP("LDDAF3"&amp;A192,'Main File'!A:O,8,0),0)</f>
        <v>0</v>
      </c>
      <c r="E192" s="26">
        <f>IFERROR(+VLOOKUP("LDDAF3"&amp;A192,'Main File'!A:O,9,0),0)</f>
        <v>0</v>
      </c>
      <c r="F192" s="26">
        <f>IFERROR(+VLOOKUP("LDDAF3"&amp;A192,'Main File'!A:O,10,0),0)</f>
        <v>0</v>
      </c>
      <c r="G192" s="26">
        <f>IFERROR(+VLOOKUP("LDDAF3"&amp;A192,'Main File'!A:O,11,0),0)</f>
        <v>0</v>
      </c>
      <c r="H192" s="26">
        <f>IFERROR(+VLOOKUP("LDDAF3"&amp;A192,'Main File'!A:O,12,0),0)</f>
        <v>0</v>
      </c>
      <c r="I192" s="26">
        <f>IFERROR(+VLOOKUP("LDDAF3"&amp;A192,'Main File'!A:O,13,0),0)</f>
        <v>0</v>
      </c>
      <c r="J192" s="26">
        <f>IFERROR(+VLOOKUP("LDDAF3"&amp;A192,'Main File'!A:O,14,0),0)</f>
        <v>0</v>
      </c>
      <c r="K192" s="26">
        <f>IFERROR(+VLOOKUP("LDDAF3"&amp;A192,'Main File'!A:O,15,0),0)</f>
        <v>0</v>
      </c>
    </row>
    <row r="193" spans="1:11" x14ac:dyDescent="0.25">
      <c r="A193" s="9">
        <f t="shared" si="2"/>
        <v>43380</v>
      </c>
      <c r="B193" s="26">
        <f>IFERROR(+VLOOKUP("LDDAF3"&amp;A193,'Main File'!A:O,6,0),0)</f>
        <v>0</v>
      </c>
      <c r="C193" s="26">
        <f>IFERROR(+VLOOKUP("LDDAF3"&amp;A193,'Main File'!A:O,7,0),0)</f>
        <v>0</v>
      </c>
      <c r="D193" s="26">
        <f>IFERROR(+VLOOKUP("LDDAF3"&amp;A193,'Main File'!A:O,8,0),0)</f>
        <v>0</v>
      </c>
      <c r="E193" s="26">
        <f>IFERROR(+VLOOKUP("LDDAF3"&amp;A193,'Main File'!A:O,9,0),0)</f>
        <v>0</v>
      </c>
      <c r="F193" s="26">
        <f>IFERROR(+VLOOKUP("LDDAF3"&amp;A193,'Main File'!A:O,10,0),0)</f>
        <v>0</v>
      </c>
      <c r="G193" s="26">
        <f>IFERROR(+VLOOKUP("LDDAF3"&amp;A193,'Main File'!A:O,11,0),0)</f>
        <v>0</v>
      </c>
      <c r="H193" s="26">
        <f>IFERROR(+VLOOKUP("LDDAF3"&amp;A193,'Main File'!A:O,12,0),0)</f>
        <v>0</v>
      </c>
      <c r="I193" s="26">
        <f>IFERROR(+VLOOKUP("LDDAF3"&amp;A193,'Main File'!A:O,13,0),0)</f>
        <v>0</v>
      </c>
      <c r="J193" s="26">
        <f>IFERROR(+VLOOKUP("LDDAF3"&amp;A193,'Main File'!A:O,14,0),0)</f>
        <v>0</v>
      </c>
      <c r="K193" s="26">
        <f>IFERROR(+VLOOKUP("LDDAF3"&amp;A193,'Main File'!A:O,15,0),0)</f>
        <v>0</v>
      </c>
    </row>
    <row r="194" spans="1:11" x14ac:dyDescent="0.25">
      <c r="A194" s="9">
        <f t="shared" si="2"/>
        <v>43381</v>
      </c>
      <c r="B194" s="26">
        <f>IFERROR(+VLOOKUP("LDDAF3"&amp;A194,'Main File'!A:O,6,0),0)</f>
        <v>0</v>
      </c>
      <c r="C194" s="26">
        <f>IFERROR(+VLOOKUP("LDDAF3"&amp;A194,'Main File'!A:O,7,0),0)</f>
        <v>0</v>
      </c>
      <c r="D194" s="26">
        <f>IFERROR(+VLOOKUP("LDDAF3"&amp;A194,'Main File'!A:O,8,0),0)</f>
        <v>0</v>
      </c>
      <c r="E194" s="26">
        <f>IFERROR(+VLOOKUP("LDDAF3"&amp;A194,'Main File'!A:O,9,0),0)</f>
        <v>0</v>
      </c>
      <c r="F194" s="26">
        <f>IFERROR(+VLOOKUP("LDDAF3"&amp;A194,'Main File'!A:O,10,0),0)</f>
        <v>0</v>
      </c>
      <c r="G194" s="26">
        <f>IFERROR(+VLOOKUP("LDDAF3"&amp;A194,'Main File'!A:O,11,0),0)</f>
        <v>0</v>
      </c>
      <c r="H194" s="26">
        <f>IFERROR(+VLOOKUP("LDDAF3"&amp;A194,'Main File'!A:O,12,0),0)</f>
        <v>0</v>
      </c>
      <c r="I194" s="26">
        <f>IFERROR(+VLOOKUP("LDDAF3"&amp;A194,'Main File'!A:O,13,0),0)</f>
        <v>0</v>
      </c>
      <c r="J194" s="26">
        <f>IFERROR(+VLOOKUP("LDDAF3"&amp;A194,'Main File'!A:O,14,0),0)</f>
        <v>0</v>
      </c>
      <c r="K194" s="26">
        <f>IFERROR(+VLOOKUP("LDDAF3"&amp;A194,'Main File'!A:O,15,0),0)</f>
        <v>0</v>
      </c>
    </row>
    <row r="195" spans="1:11" x14ac:dyDescent="0.25">
      <c r="A195" s="9">
        <f t="shared" si="2"/>
        <v>43382</v>
      </c>
      <c r="B195" s="26">
        <f>IFERROR(+VLOOKUP("LDDAF3"&amp;A195,'Main File'!A:O,6,0),0)</f>
        <v>0</v>
      </c>
      <c r="C195" s="26">
        <f>IFERROR(+VLOOKUP("LDDAF3"&amp;A195,'Main File'!A:O,7,0),0)</f>
        <v>0</v>
      </c>
      <c r="D195" s="26">
        <f>IFERROR(+VLOOKUP("LDDAF3"&amp;A195,'Main File'!A:O,8,0),0)</f>
        <v>0</v>
      </c>
      <c r="E195" s="26">
        <f>IFERROR(+VLOOKUP("LDDAF3"&amp;A195,'Main File'!A:O,9,0),0)</f>
        <v>0</v>
      </c>
      <c r="F195" s="26">
        <f>IFERROR(+VLOOKUP("LDDAF3"&amp;A195,'Main File'!A:O,10,0),0)</f>
        <v>0</v>
      </c>
      <c r="G195" s="26">
        <f>IFERROR(+VLOOKUP("LDDAF3"&amp;A195,'Main File'!A:O,11,0),0)</f>
        <v>0</v>
      </c>
      <c r="H195" s="26">
        <f>IFERROR(+VLOOKUP("LDDAF3"&amp;A195,'Main File'!A:O,12,0),0)</f>
        <v>0</v>
      </c>
      <c r="I195" s="26">
        <f>IFERROR(+VLOOKUP("LDDAF3"&amp;A195,'Main File'!A:O,13,0),0)</f>
        <v>0</v>
      </c>
      <c r="J195" s="26">
        <f>IFERROR(+VLOOKUP("LDDAF3"&amp;A195,'Main File'!A:O,14,0),0)</f>
        <v>0</v>
      </c>
      <c r="K195" s="26">
        <f>IFERROR(+VLOOKUP("LDDAF3"&amp;A195,'Main File'!A:O,15,0),0)</f>
        <v>0</v>
      </c>
    </row>
    <row r="196" spans="1:11" x14ac:dyDescent="0.25">
      <c r="A196" s="9">
        <f t="shared" si="2"/>
        <v>43383</v>
      </c>
      <c r="B196" s="26">
        <f>IFERROR(+VLOOKUP("LDDAF3"&amp;A196,'Main File'!A:O,6,0),0)</f>
        <v>0</v>
      </c>
      <c r="C196" s="26">
        <f>IFERROR(+VLOOKUP("LDDAF3"&amp;A196,'Main File'!A:O,7,0),0)</f>
        <v>0</v>
      </c>
      <c r="D196" s="26">
        <f>IFERROR(+VLOOKUP("LDDAF3"&amp;A196,'Main File'!A:O,8,0),0)</f>
        <v>0</v>
      </c>
      <c r="E196" s="26">
        <f>IFERROR(+VLOOKUP("LDDAF3"&amp;A196,'Main File'!A:O,9,0),0)</f>
        <v>0</v>
      </c>
      <c r="F196" s="26">
        <f>IFERROR(+VLOOKUP("LDDAF3"&amp;A196,'Main File'!A:O,10,0),0)</f>
        <v>0</v>
      </c>
      <c r="G196" s="26">
        <f>IFERROR(+VLOOKUP("LDDAF3"&amp;A196,'Main File'!A:O,11,0),0)</f>
        <v>0</v>
      </c>
      <c r="H196" s="26">
        <f>IFERROR(+VLOOKUP("LDDAF3"&amp;A196,'Main File'!A:O,12,0),0)</f>
        <v>0</v>
      </c>
      <c r="I196" s="26">
        <f>IFERROR(+VLOOKUP("LDDAF3"&amp;A196,'Main File'!A:O,13,0),0)</f>
        <v>0</v>
      </c>
      <c r="J196" s="26">
        <f>IFERROR(+VLOOKUP("LDDAF3"&amp;A196,'Main File'!A:O,14,0),0)</f>
        <v>0</v>
      </c>
      <c r="K196" s="26">
        <f>IFERROR(+VLOOKUP("LDDAF3"&amp;A196,'Main File'!A:O,15,0),0)</f>
        <v>0</v>
      </c>
    </row>
    <row r="197" spans="1:11" x14ac:dyDescent="0.25">
      <c r="A197" s="9">
        <f t="shared" si="2"/>
        <v>43384</v>
      </c>
      <c r="B197" s="26">
        <f>IFERROR(+VLOOKUP("LDDAF3"&amp;A197,'Main File'!A:O,6,0),0)</f>
        <v>0</v>
      </c>
      <c r="C197" s="26">
        <f>IFERROR(+VLOOKUP("LDDAF3"&amp;A197,'Main File'!A:O,7,0),0)</f>
        <v>0</v>
      </c>
      <c r="D197" s="26">
        <f>IFERROR(+VLOOKUP("LDDAF3"&amp;A197,'Main File'!A:O,8,0),0)</f>
        <v>0</v>
      </c>
      <c r="E197" s="26">
        <f>IFERROR(+VLOOKUP("LDDAF3"&amp;A197,'Main File'!A:O,9,0),0)</f>
        <v>0</v>
      </c>
      <c r="F197" s="26">
        <f>IFERROR(+VLOOKUP("LDDAF3"&amp;A197,'Main File'!A:O,10,0),0)</f>
        <v>0</v>
      </c>
      <c r="G197" s="26">
        <f>IFERROR(+VLOOKUP("LDDAF3"&amp;A197,'Main File'!A:O,11,0),0)</f>
        <v>0</v>
      </c>
      <c r="H197" s="26">
        <f>IFERROR(+VLOOKUP("LDDAF3"&amp;A197,'Main File'!A:O,12,0),0)</f>
        <v>0</v>
      </c>
      <c r="I197" s="26">
        <f>IFERROR(+VLOOKUP("LDDAF3"&amp;A197,'Main File'!A:O,13,0),0)</f>
        <v>0</v>
      </c>
      <c r="J197" s="26">
        <f>IFERROR(+VLOOKUP("LDDAF3"&amp;A197,'Main File'!A:O,14,0),0)</f>
        <v>0</v>
      </c>
      <c r="K197" s="26">
        <f>IFERROR(+VLOOKUP("LDDAF3"&amp;A197,'Main File'!A:O,15,0),0)</f>
        <v>0</v>
      </c>
    </row>
    <row r="198" spans="1:11" x14ac:dyDescent="0.25">
      <c r="A198" s="9">
        <f t="shared" si="2"/>
        <v>43385</v>
      </c>
      <c r="B198" s="26">
        <f>IFERROR(+VLOOKUP("LDDAF3"&amp;A198,'Main File'!A:O,6,0),0)</f>
        <v>0</v>
      </c>
      <c r="C198" s="26">
        <f>IFERROR(+VLOOKUP("LDDAF3"&amp;A198,'Main File'!A:O,7,0),0)</f>
        <v>0</v>
      </c>
      <c r="D198" s="26">
        <f>IFERROR(+VLOOKUP("LDDAF3"&amp;A198,'Main File'!A:O,8,0),0)</f>
        <v>0</v>
      </c>
      <c r="E198" s="26">
        <f>IFERROR(+VLOOKUP("LDDAF3"&amp;A198,'Main File'!A:O,9,0),0)</f>
        <v>0</v>
      </c>
      <c r="F198" s="26">
        <f>IFERROR(+VLOOKUP("LDDAF3"&amp;A198,'Main File'!A:O,10,0),0)</f>
        <v>0</v>
      </c>
      <c r="G198" s="26">
        <f>IFERROR(+VLOOKUP("LDDAF3"&amp;A198,'Main File'!A:O,11,0),0)</f>
        <v>0</v>
      </c>
      <c r="H198" s="26">
        <f>IFERROR(+VLOOKUP("LDDAF3"&amp;A198,'Main File'!A:O,12,0),0)</f>
        <v>0</v>
      </c>
      <c r="I198" s="26">
        <f>IFERROR(+VLOOKUP("LDDAF3"&amp;A198,'Main File'!A:O,13,0),0)</f>
        <v>0</v>
      </c>
      <c r="J198" s="26">
        <f>IFERROR(+VLOOKUP("LDDAF3"&amp;A198,'Main File'!A:O,14,0),0)</f>
        <v>0</v>
      </c>
      <c r="K198" s="26">
        <f>IFERROR(+VLOOKUP("LDDAF3"&amp;A198,'Main File'!A:O,15,0),0)</f>
        <v>0</v>
      </c>
    </row>
    <row r="199" spans="1:11" x14ac:dyDescent="0.25">
      <c r="A199" s="9">
        <f t="shared" ref="A199:A262" si="3">+A198+1</f>
        <v>43386</v>
      </c>
      <c r="B199" s="26">
        <f>IFERROR(+VLOOKUP("LDDAF3"&amp;A199,'Main File'!A:O,6,0),0)</f>
        <v>0</v>
      </c>
      <c r="C199" s="26">
        <f>IFERROR(+VLOOKUP("LDDAF3"&amp;A199,'Main File'!A:O,7,0),0)</f>
        <v>0</v>
      </c>
      <c r="D199" s="26">
        <f>IFERROR(+VLOOKUP("LDDAF3"&amp;A199,'Main File'!A:O,8,0),0)</f>
        <v>0</v>
      </c>
      <c r="E199" s="26">
        <f>IFERROR(+VLOOKUP("LDDAF3"&amp;A199,'Main File'!A:O,9,0),0)</f>
        <v>0</v>
      </c>
      <c r="F199" s="26">
        <f>IFERROR(+VLOOKUP("LDDAF3"&amp;A199,'Main File'!A:O,10,0),0)</f>
        <v>0</v>
      </c>
      <c r="G199" s="26">
        <f>IFERROR(+VLOOKUP("LDDAF3"&amp;A199,'Main File'!A:O,11,0),0)</f>
        <v>0</v>
      </c>
      <c r="H199" s="26">
        <f>IFERROR(+VLOOKUP("LDDAF3"&amp;A199,'Main File'!A:O,12,0),0)</f>
        <v>0</v>
      </c>
      <c r="I199" s="26">
        <f>IFERROR(+VLOOKUP("LDDAF3"&amp;A199,'Main File'!A:O,13,0),0)</f>
        <v>0</v>
      </c>
      <c r="J199" s="26">
        <f>IFERROR(+VLOOKUP("LDDAF3"&amp;A199,'Main File'!A:O,14,0),0)</f>
        <v>0</v>
      </c>
      <c r="K199" s="26">
        <f>IFERROR(+VLOOKUP("LDDAF3"&amp;A199,'Main File'!A:O,15,0),0)</f>
        <v>0</v>
      </c>
    </row>
    <row r="200" spans="1:11" x14ac:dyDescent="0.25">
      <c r="A200" s="9">
        <f t="shared" si="3"/>
        <v>43387</v>
      </c>
      <c r="B200" s="26">
        <f>IFERROR(+VLOOKUP("LDDAF3"&amp;A200,'Main File'!A:O,6,0),0)</f>
        <v>0</v>
      </c>
      <c r="C200" s="26">
        <f>IFERROR(+VLOOKUP("LDDAF3"&amp;A200,'Main File'!A:O,7,0),0)</f>
        <v>0</v>
      </c>
      <c r="D200" s="26">
        <f>IFERROR(+VLOOKUP("LDDAF3"&amp;A200,'Main File'!A:O,8,0),0)</f>
        <v>0</v>
      </c>
      <c r="E200" s="26">
        <f>IFERROR(+VLOOKUP("LDDAF3"&amp;A200,'Main File'!A:O,9,0),0)</f>
        <v>0</v>
      </c>
      <c r="F200" s="26">
        <f>IFERROR(+VLOOKUP("LDDAF3"&amp;A200,'Main File'!A:O,10,0),0)</f>
        <v>0</v>
      </c>
      <c r="G200" s="26">
        <f>IFERROR(+VLOOKUP("LDDAF3"&amp;A200,'Main File'!A:O,11,0),0)</f>
        <v>0</v>
      </c>
      <c r="H200" s="26">
        <f>IFERROR(+VLOOKUP("LDDAF3"&amp;A200,'Main File'!A:O,12,0),0)</f>
        <v>0</v>
      </c>
      <c r="I200" s="26">
        <f>IFERROR(+VLOOKUP("LDDAF3"&amp;A200,'Main File'!A:O,13,0),0)</f>
        <v>0</v>
      </c>
      <c r="J200" s="26">
        <f>IFERROR(+VLOOKUP("LDDAF3"&amp;A200,'Main File'!A:O,14,0),0)</f>
        <v>0</v>
      </c>
      <c r="K200" s="26">
        <f>IFERROR(+VLOOKUP("LDDAF3"&amp;A200,'Main File'!A:O,15,0),0)</f>
        <v>0</v>
      </c>
    </row>
    <row r="201" spans="1:11" x14ac:dyDescent="0.25">
      <c r="A201" s="9">
        <f t="shared" si="3"/>
        <v>43388</v>
      </c>
      <c r="B201" s="26">
        <f>IFERROR(+VLOOKUP("LDDAF3"&amp;A201,'Main File'!A:O,6,0),0)</f>
        <v>0</v>
      </c>
      <c r="C201" s="26">
        <f>IFERROR(+VLOOKUP("LDDAF3"&amp;A201,'Main File'!A:O,7,0),0)</f>
        <v>0</v>
      </c>
      <c r="D201" s="26">
        <f>IFERROR(+VLOOKUP("LDDAF3"&amp;A201,'Main File'!A:O,8,0),0)</f>
        <v>0</v>
      </c>
      <c r="E201" s="26">
        <f>IFERROR(+VLOOKUP("LDDAF3"&amp;A201,'Main File'!A:O,9,0),0)</f>
        <v>0</v>
      </c>
      <c r="F201" s="26">
        <f>IFERROR(+VLOOKUP("LDDAF3"&amp;A201,'Main File'!A:O,10,0),0)</f>
        <v>0</v>
      </c>
      <c r="G201" s="26">
        <f>IFERROR(+VLOOKUP("LDDAF3"&amp;A201,'Main File'!A:O,11,0),0)</f>
        <v>0</v>
      </c>
      <c r="H201" s="26">
        <f>IFERROR(+VLOOKUP("LDDAF3"&amp;A201,'Main File'!A:O,12,0),0)</f>
        <v>0</v>
      </c>
      <c r="I201" s="26">
        <f>IFERROR(+VLOOKUP("LDDAF3"&amp;A201,'Main File'!A:O,13,0),0)</f>
        <v>0</v>
      </c>
      <c r="J201" s="26">
        <f>IFERROR(+VLOOKUP("LDDAF3"&amp;A201,'Main File'!A:O,14,0),0)</f>
        <v>0</v>
      </c>
      <c r="K201" s="26">
        <f>IFERROR(+VLOOKUP("LDDAF3"&amp;A201,'Main File'!A:O,15,0),0)</f>
        <v>0</v>
      </c>
    </row>
    <row r="202" spans="1:11" x14ac:dyDescent="0.25">
      <c r="A202" s="9">
        <f t="shared" si="3"/>
        <v>43389</v>
      </c>
      <c r="B202" s="26">
        <f>IFERROR(+VLOOKUP("LDDAF3"&amp;A202,'Main File'!A:O,6,0),0)</f>
        <v>0</v>
      </c>
      <c r="C202" s="26">
        <f>IFERROR(+VLOOKUP("LDDAF3"&amp;A202,'Main File'!A:O,7,0),0)</f>
        <v>0</v>
      </c>
      <c r="D202" s="26">
        <f>IFERROR(+VLOOKUP("LDDAF3"&amp;A202,'Main File'!A:O,8,0),0)</f>
        <v>0</v>
      </c>
      <c r="E202" s="26">
        <f>IFERROR(+VLOOKUP("LDDAF3"&amp;A202,'Main File'!A:O,9,0),0)</f>
        <v>0</v>
      </c>
      <c r="F202" s="26">
        <f>IFERROR(+VLOOKUP("LDDAF3"&amp;A202,'Main File'!A:O,10,0),0)</f>
        <v>0</v>
      </c>
      <c r="G202" s="26">
        <f>IFERROR(+VLOOKUP("LDDAF3"&amp;A202,'Main File'!A:O,11,0),0)</f>
        <v>0</v>
      </c>
      <c r="H202" s="26">
        <f>IFERROR(+VLOOKUP("LDDAF3"&amp;A202,'Main File'!A:O,12,0),0)</f>
        <v>0</v>
      </c>
      <c r="I202" s="26">
        <f>IFERROR(+VLOOKUP("LDDAF3"&amp;A202,'Main File'!A:O,13,0),0)</f>
        <v>0</v>
      </c>
      <c r="J202" s="26">
        <f>IFERROR(+VLOOKUP("LDDAF3"&amp;A202,'Main File'!A:O,14,0),0)</f>
        <v>0</v>
      </c>
      <c r="K202" s="26">
        <f>IFERROR(+VLOOKUP("LDDAF3"&amp;A202,'Main File'!A:O,15,0),0)</f>
        <v>0</v>
      </c>
    </row>
    <row r="203" spans="1:11" x14ac:dyDescent="0.25">
      <c r="A203" s="9">
        <f t="shared" si="3"/>
        <v>43390</v>
      </c>
      <c r="B203" s="26">
        <f>IFERROR(+VLOOKUP("LDDAF3"&amp;A203,'Main File'!A:O,6,0),0)</f>
        <v>0</v>
      </c>
      <c r="C203" s="26">
        <f>IFERROR(+VLOOKUP("LDDAF3"&amp;A203,'Main File'!A:O,7,0),0)</f>
        <v>0</v>
      </c>
      <c r="D203" s="26">
        <f>IFERROR(+VLOOKUP("LDDAF3"&amp;A203,'Main File'!A:O,8,0),0)</f>
        <v>0</v>
      </c>
      <c r="E203" s="26">
        <f>IFERROR(+VLOOKUP("LDDAF3"&amp;A203,'Main File'!A:O,9,0),0)</f>
        <v>0</v>
      </c>
      <c r="F203" s="26">
        <f>IFERROR(+VLOOKUP("LDDAF3"&amp;A203,'Main File'!A:O,10,0),0)</f>
        <v>0</v>
      </c>
      <c r="G203" s="26">
        <f>IFERROR(+VLOOKUP("LDDAF3"&amp;A203,'Main File'!A:O,11,0),0)</f>
        <v>0</v>
      </c>
      <c r="H203" s="26">
        <f>IFERROR(+VLOOKUP("LDDAF3"&amp;A203,'Main File'!A:O,12,0),0)</f>
        <v>0</v>
      </c>
      <c r="I203" s="26">
        <f>IFERROR(+VLOOKUP("LDDAF3"&amp;A203,'Main File'!A:O,13,0),0)</f>
        <v>0</v>
      </c>
      <c r="J203" s="26">
        <f>IFERROR(+VLOOKUP("LDDAF3"&amp;A203,'Main File'!A:O,14,0),0)</f>
        <v>0</v>
      </c>
      <c r="K203" s="26">
        <f>IFERROR(+VLOOKUP("LDDAF3"&amp;A203,'Main File'!A:O,15,0),0)</f>
        <v>0</v>
      </c>
    </row>
    <row r="204" spans="1:11" x14ac:dyDescent="0.25">
      <c r="A204" s="9">
        <f t="shared" si="3"/>
        <v>43391</v>
      </c>
      <c r="B204" s="26">
        <f>IFERROR(+VLOOKUP("LDDAF3"&amp;A204,'Main File'!A:O,6,0),0)</f>
        <v>0</v>
      </c>
      <c r="C204" s="26">
        <f>IFERROR(+VLOOKUP("LDDAF3"&amp;A204,'Main File'!A:O,7,0),0)</f>
        <v>0</v>
      </c>
      <c r="D204" s="26">
        <f>IFERROR(+VLOOKUP("LDDAF3"&amp;A204,'Main File'!A:O,8,0),0)</f>
        <v>0</v>
      </c>
      <c r="E204" s="26">
        <f>IFERROR(+VLOOKUP("LDDAF3"&amp;A204,'Main File'!A:O,9,0),0)</f>
        <v>0</v>
      </c>
      <c r="F204" s="26">
        <f>IFERROR(+VLOOKUP("LDDAF3"&amp;A204,'Main File'!A:O,10,0),0)</f>
        <v>0</v>
      </c>
      <c r="G204" s="26">
        <f>IFERROR(+VLOOKUP("LDDAF3"&amp;A204,'Main File'!A:O,11,0),0)</f>
        <v>0</v>
      </c>
      <c r="H204" s="26">
        <f>IFERROR(+VLOOKUP("LDDAF3"&amp;A204,'Main File'!A:O,12,0),0)</f>
        <v>0</v>
      </c>
      <c r="I204" s="26">
        <f>IFERROR(+VLOOKUP("LDDAF3"&amp;A204,'Main File'!A:O,13,0),0)</f>
        <v>0</v>
      </c>
      <c r="J204" s="26">
        <f>IFERROR(+VLOOKUP("LDDAF3"&amp;A204,'Main File'!A:O,14,0),0)</f>
        <v>0</v>
      </c>
      <c r="K204" s="26">
        <f>IFERROR(+VLOOKUP("LDDAF3"&amp;A204,'Main File'!A:O,15,0),0)</f>
        <v>0</v>
      </c>
    </row>
    <row r="205" spans="1:11" x14ac:dyDescent="0.25">
      <c r="A205" s="9">
        <f t="shared" si="3"/>
        <v>43392</v>
      </c>
      <c r="B205" s="26">
        <f>IFERROR(+VLOOKUP("LDDAF3"&amp;A205,'Main File'!A:O,6,0),0)</f>
        <v>0</v>
      </c>
      <c r="C205" s="26">
        <f>IFERROR(+VLOOKUP("LDDAF3"&amp;A205,'Main File'!A:O,7,0),0)</f>
        <v>0</v>
      </c>
      <c r="D205" s="26">
        <f>IFERROR(+VLOOKUP("LDDAF3"&amp;A205,'Main File'!A:O,8,0),0)</f>
        <v>0</v>
      </c>
      <c r="E205" s="26">
        <f>IFERROR(+VLOOKUP("LDDAF3"&amp;A205,'Main File'!A:O,9,0),0)</f>
        <v>0</v>
      </c>
      <c r="F205" s="26">
        <f>IFERROR(+VLOOKUP("LDDAF3"&amp;A205,'Main File'!A:O,10,0),0)</f>
        <v>0</v>
      </c>
      <c r="G205" s="26">
        <f>IFERROR(+VLOOKUP("LDDAF3"&amp;A205,'Main File'!A:O,11,0),0)</f>
        <v>0</v>
      </c>
      <c r="H205" s="26">
        <f>IFERROR(+VLOOKUP("LDDAF3"&amp;A205,'Main File'!A:O,12,0),0)</f>
        <v>0</v>
      </c>
      <c r="I205" s="26">
        <f>IFERROR(+VLOOKUP("LDDAF3"&amp;A205,'Main File'!A:O,13,0),0)</f>
        <v>0</v>
      </c>
      <c r="J205" s="26">
        <f>IFERROR(+VLOOKUP("LDDAF3"&amp;A205,'Main File'!A:O,14,0),0)</f>
        <v>0</v>
      </c>
      <c r="K205" s="26">
        <f>IFERROR(+VLOOKUP("LDDAF3"&amp;A205,'Main File'!A:O,15,0),0)</f>
        <v>0</v>
      </c>
    </row>
    <row r="206" spans="1:11" x14ac:dyDescent="0.25">
      <c r="A206" s="9">
        <f t="shared" si="3"/>
        <v>43393</v>
      </c>
      <c r="B206" s="26">
        <f>IFERROR(+VLOOKUP("LDDAF3"&amp;A206,'Main File'!A:O,6,0),0)</f>
        <v>0</v>
      </c>
      <c r="C206" s="26">
        <f>IFERROR(+VLOOKUP("LDDAF3"&amp;A206,'Main File'!A:O,7,0),0)</f>
        <v>0</v>
      </c>
      <c r="D206" s="26">
        <f>IFERROR(+VLOOKUP("LDDAF3"&amp;A206,'Main File'!A:O,8,0),0)</f>
        <v>0</v>
      </c>
      <c r="E206" s="26">
        <f>IFERROR(+VLOOKUP("LDDAF3"&amp;A206,'Main File'!A:O,9,0),0)</f>
        <v>0</v>
      </c>
      <c r="F206" s="26">
        <f>IFERROR(+VLOOKUP("LDDAF3"&amp;A206,'Main File'!A:O,10,0),0)</f>
        <v>0</v>
      </c>
      <c r="G206" s="26">
        <f>IFERROR(+VLOOKUP("LDDAF3"&amp;A206,'Main File'!A:O,11,0),0)</f>
        <v>0</v>
      </c>
      <c r="H206" s="26">
        <f>IFERROR(+VLOOKUP("LDDAF3"&amp;A206,'Main File'!A:O,12,0),0)</f>
        <v>0</v>
      </c>
      <c r="I206" s="26">
        <f>IFERROR(+VLOOKUP("LDDAF3"&amp;A206,'Main File'!A:O,13,0),0)</f>
        <v>0</v>
      </c>
      <c r="J206" s="26">
        <f>IFERROR(+VLOOKUP("LDDAF3"&amp;A206,'Main File'!A:O,14,0),0)</f>
        <v>0</v>
      </c>
      <c r="K206" s="26">
        <f>IFERROR(+VLOOKUP("LDDAF3"&amp;A206,'Main File'!A:O,15,0),0)</f>
        <v>0</v>
      </c>
    </row>
    <row r="207" spans="1:11" x14ac:dyDescent="0.25">
      <c r="A207" s="9">
        <f t="shared" si="3"/>
        <v>43394</v>
      </c>
      <c r="B207" s="26">
        <f>IFERROR(+VLOOKUP("LDDAF3"&amp;A207,'Main File'!A:O,6,0),0)</f>
        <v>0</v>
      </c>
      <c r="C207" s="26">
        <f>IFERROR(+VLOOKUP("LDDAF3"&amp;A207,'Main File'!A:O,7,0),0)</f>
        <v>0</v>
      </c>
      <c r="D207" s="26">
        <f>IFERROR(+VLOOKUP("LDDAF3"&amp;A207,'Main File'!A:O,8,0),0)</f>
        <v>0</v>
      </c>
      <c r="E207" s="26">
        <f>IFERROR(+VLOOKUP("LDDAF3"&amp;A207,'Main File'!A:O,9,0),0)</f>
        <v>0</v>
      </c>
      <c r="F207" s="26">
        <f>IFERROR(+VLOOKUP("LDDAF3"&amp;A207,'Main File'!A:O,10,0),0)</f>
        <v>0</v>
      </c>
      <c r="G207" s="26">
        <f>IFERROR(+VLOOKUP("LDDAF3"&amp;A207,'Main File'!A:O,11,0),0)</f>
        <v>0</v>
      </c>
      <c r="H207" s="26">
        <f>IFERROR(+VLOOKUP("LDDAF3"&amp;A207,'Main File'!A:O,12,0),0)</f>
        <v>0</v>
      </c>
      <c r="I207" s="26">
        <f>IFERROR(+VLOOKUP("LDDAF3"&amp;A207,'Main File'!A:O,13,0),0)</f>
        <v>0</v>
      </c>
      <c r="J207" s="26">
        <f>IFERROR(+VLOOKUP("LDDAF3"&amp;A207,'Main File'!A:O,14,0),0)</f>
        <v>0</v>
      </c>
      <c r="K207" s="26">
        <f>IFERROR(+VLOOKUP("LDDAF3"&amp;A207,'Main File'!A:O,15,0),0)</f>
        <v>0</v>
      </c>
    </row>
    <row r="208" spans="1:11" x14ac:dyDescent="0.25">
      <c r="A208" s="9">
        <f t="shared" si="3"/>
        <v>43395</v>
      </c>
      <c r="B208" s="26">
        <f>IFERROR(+VLOOKUP("LDDAF3"&amp;A208,'Main File'!A:O,6,0),0)</f>
        <v>0</v>
      </c>
      <c r="C208" s="26">
        <f>IFERROR(+VLOOKUP("LDDAF3"&amp;A208,'Main File'!A:O,7,0),0)</f>
        <v>0</v>
      </c>
      <c r="D208" s="26">
        <f>IFERROR(+VLOOKUP("LDDAF3"&amp;A208,'Main File'!A:O,8,0),0)</f>
        <v>0</v>
      </c>
      <c r="E208" s="26">
        <f>IFERROR(+VLOOKUP("LDDAF3"&amp;A208,'Main File'!A:O,9,0),0)</f>
        <v>0</v>
      </c>
      <c r="F208" s="26">
        <f>IFERROR(+VLOOKUP("LDDAF3"&amp;A208,'Main File'!A:O,10,0),0)</f>
        <v>0</v>
      </c>
      <c r="G208" s="26">
        <f>IFERROR(+VLOOKUP("LDDAF3"&amp;A208,'Main File'!A:O,11,0),0)</f>
        <v>0</v>
      </c>
      <c r="H208" s="26">
        <f>IFERROR(+VLOOKUP("LDDAF3"&amp;A208,'Main File'!A:O,12,0),0)</f>
        <v>0</v>
      </c>
      <c r="I208" s="26">
        <f>IFERROR(+VLOOKUP("LDDAF3"&amp;A208,'Main File'!A:O,13,0),0)</f>
        <v>0</v>
      </c>
      <c r="J208" s="26">
        <f>IFERROR(+VLOOKUP("LDDAF3"&amp;A208,'Main File'!A:O,14,0),0)</f>
        <v>0</v>
      </c>
      <c r="K208" s="26">
        <f>IFERROR(+VLOOKUP("LDDAF3"&amp;A208,'Main File'!A:O,15,0),0)</f>
        <v>0</v>
      </c>
    </row>
    <row r="209" spans="1:11" x14ac:dyDescent="0.25">
      <c r="A209" s="9">
        <f t="shared" si="3"/>
        <v>43396</v>
      </c>
      <c r="B209" s="26">
        <f>IFERROR(+VLOOKUP("LDDAF3"&amp;A209,'Main File'!A:O,6,0),0)</f>
        <v>0</v>
      </c>
      <c r="C209" s="26">
        <f>IFERROR(+VLOOKUP("LDDAF3"&amp;A209,'Main File'!A:O,7,0),0)</f>
        <v>0</v>
      </c>
      <c r="D209" s="26">
        <f>IFERROR(+VLOOKUP("LDDAF3"&amp;A209,'Main File'!A:O,8,0),0)</f>
        <v>0</v>
      </c>
      <c r="E209" s="26">
        <f>IFERROR(+VLOOKUP("LDDAF3"&amp;A209,'Main File'!A:O,9,0),0)</f>
        <v>0</v>
      </c>
      <c r="F209" s="26">
        <f>IFERROR(+VLOOKUP("LDDAF3"&amp;A209,'Main File'!A:O,10,0),0)</f>
        <v>0</v>
      </c>
      <c r="G209" s="26">
        <f>IFERROR(+VLOOKUP("LDDAF3"&amp;A209,'Main File'!A:O,11,0),0)</f>
        <v>0</v>
      </c>
      <c r="H209" s="26">
        <f>IFERROR(+VLOOKUP("LDDAF3"&amp;A209,'Main File'!A:O,12,0),0)</f>
        <v>0</v>
      </c>
      <c r="I209" s="26">
        <f>IFERROR(+VLOOKUP("LDDAF3"&amp;A209,'Main File'!A:O,13,0),0)</f>
        <v>0</v>
      </c>
      <c r="J209" s="26">
        <f>IFERROR(+VLOOKUP("LDDAF3"&amp;A209,'Main File'!A:O,14,0),0)</f>
        <v>0</v>
      </c>
      <c r="K209" s="26">
        <f>IFERROR(+VLOOKUP("LDDAF3"&amp;A209,'Main File'!A:O,15,0),0)</f>
        <v>0</v>
      </c>
    </row>
    <row r="210" spans="1:11" x14ac:dyDescent="0.25">
      <c r="A210" s="9">
        <f t="shared" si="3"/>
        <v>43397</v>
      </c>
      <c r="B210" s="26">
        <f>IFERROR(+VLOOKUP("LDDAF3"&amp;A210,'Main File'!A:O,6,0),0)</f>
        <v>0</v>
      </c>
      <c r="C210" s="26">
        <f>IFERROR(+VLOOKUP("LDDAF3"&amp;A210,'Main File'!A:O,7,0),0)</f>
        <v>0</v>
      </c>
      <c r="D210" s="26">
        <f>IFERROR(+VLOOKUP("LDDAF3"&amp;A210,'Main File'!A:O,8,0),0)</f>
        <v>0</v>
      </c>
      <c r="E210" s="26">
        <f>IFERROR(+VLOOKUP("LDDAF3"&amp;A210,'Main File'!A:O,9,0),0)</f>
        <v>0</v>
      </c>
      <c r="F210" s="26">
        <f>IFERROR(+VLOOKUP("LDDAF3"&amp;A210,'Main File'!A:O,10,0),0)</f>
        <v>0</v>
      </c>
      <c r="G210" s="26">
        <f>IFERROR(+VLOOKUP("LDDAF3"&amp;A210,'Main File'!A:O,11,0),0)</f>
        <v>0</v>
      </c>
      <c r="H210" s="26">
        <f>IFERROR(+VLOOKUP("LDDAF3"&amp;A210,'Main File'!A:O,12,0),0)</f>
        <v>0</v>
      </c>
      <c r="I210" s="26">
        <f>IFERROR(+VLOOKUP("LDDAF3"&amp;A210,'Main File'!A:O,13,0),0)</f>
        <v>0</v>
      </c>
      <c r="J210" s="26">
        <f>IFERROR(+VLOOKUP("LDDAF3"&amp;A210,'Main File'!A:O,14,0),0)</f>
        <v>0</v>
      </c>
      <c r="K210" s="26">
        <f>IFERROR(+VLOOKUP("LDDAF3"&amp;A210,'Main File'!A:O,15,0),0)</f>
        <v>0</v>
      </c>
    </row>
    <row r="211" spans="1:11" x14ac:dyDescent="0.25">
      <c r="A211" s="9">
        <f t="shared" si="3"/>
        <v>43398</v>
      </c>
      <c r="B211" s="26">
        <f>IFERROR(+VLOOKUP("LDDAF3"&amp;A211,'Main File'!A:O,6,0),0)</f>
        <v>0</v>
      </c>
      <c r="C211" s="26">
        <f>IFERROR(+VLOOKUP("LDDAF3"&amp;A211,'Main File'!A:O,7,0),0)</f>
        <v>0</v>
      </c>
      <c r="D211" s="26">
        <f>IFERROR(+VLOOKUP("LDDAF3"&amp;A211,'Main File'!A:O,8,0),0)</f>
        <v>0</v>
      </c>
      <c r="E211" s="26">
        <f>IFERROR(+VLOOKUP("LDDAF3"&amp;A211,'Main File'!A:O,9,0),0)</f>
        <v>0</v>
      </c>
      <c r="F211" s="26">
        <f>IFERROR(+VLOOKUP("LDDAF3"&amp;A211,'Main File'!A:O,10,0),0)</f>
        <v>0</v>
      </c>
      <c r="G211" s="26">
        <f>IFERROR(+VLOOKUP("LDDAF3"&amp;A211,'Main File'!A:O,11,0),0)</f>
        <v>0</v>
      </c>
      <c r="H211" s="26">
        <f>IFERROR(+VLOOKUP("LDDAF3"&amp;A211,'Main File'!A:O,12,0),0)</f>
        <v>0</v>
      </c>
      <c r="I211" s="26">
        <f>IFERROR(+VLOOKUP("LDDAF3"&amp;A211,'Main File'!A:O,13,0),0)</f>
        <v>0</v>
      </c>
      <c r="J211" s="26">
        <f>IFERROR(+VLOOKUP("LDDAF3"&amp;A211,'Main File'!A:O,14,0),0)</f>
        <v>0</v>
      </c>
      <c r="K211" s="26">
        <f>IFERROR(+VLOOKUP("LDDAF3"&amp;A211,'Main File'!A:O,15,0),0)</f>
        <v>0</v>
      </c>
    </row>
    <row r="212" spans="1:11" x14ac:dyDescent="0.25">
      <c r="A212" s="9">
        <f t="shared" si="3"/>
        <v>43399</v>
      </c>
      <c r="B212" s="26">
        <f>IFERROR(+VLOOKUP("LDDAF3"&amp;A212,'Main File'!A:O,6,0),0)</f>
        <v>0</v>
      </c>
      <c r="C212" s="26">
        <f>IFERROR(+VLOOKUP("LDDAF3"&amp;A212,'Main File'!A:O,7,0),0)</f>
        <v>0</v>
      </c>
      <c r="D212" s="26">
        <f>IFERROR(+VLOOKUP("LDDAF3"&amp;A212,'Main File'!A:O,8,0),0)</f>
        <v>0</v>
      </c>
      <c r="E212" s="26">
        <f>IFERROR(+VLOOKUP("LDDAF3"&amp;A212,'Main File'!A:O,9,0),0)</f>
        <v>0</v>
      </c>
      <c r="F212" s="26">
        <f>IFERROR(+VLOOKUP("LDDAF3"&amp;A212,'Main File'!A:O,10,0),0)</f>
        <v>0</v>
      </c>
      <c r="G212" s="26">
        <f>IFERROR(+VLOOKUP("LDDAF3"&amp;A212,'Main File'!A:O,11,0),0)</f>
        <v>0</v>
      </c>
      <c r="H212" s="26">
        <f>IFERROR(+VLOOKUP("LDDAF3"&amp;A212,'Main File'!A:O,12,0),0)</f>
        <v>0</v>
      </c>
      <c r="I212" s="26">
        <f>IFERROR(+VLOOKUP("LDDAF3"&amp;A212,'Main File'!A:O,13,0),0)</f>
        <v>0</v>
      </c>
      <c r="J212" s="26">
        <f>IFERROR(+VLOOKUP("LDDAF3"&amp;A212,'Main File'!A:O,14,0),0)</f>
        <v>0</v>
      </c>
      <c r="K212" s="26">
        <f>IFERROR(+VLOOKUP("LDDAF3"&amp;A212,'Main File'!A:O,15,0),0)</f>
        <v>0</v>
      </c>
    </row>
    <row r="213" spans="1:11" x14ac:dyDescent="0.25">
      <c r="A213" s="9">
        <f t="shared" si="3"/>
        <v>43400</v>
      </c>
      <c r="B213" s="26">
        <f>IFERROR(+VLOOKUP("LDDAF3"&amp;A213,'Main File'!A:O,6,0),0)</f>
        <v>0</v>
      </c>
      <c r="C213" s="26">
        <f>IFERROR(+VLOOKUP("LDDAF3"&amp;A213,'Main File'!A:O,7,0),0)</f>
        <v>0</v>
      </c>
      <c r="D213" s="26">
        <f>IFERROR(+VLOOKUP("LDDAF3"&amp;A213,'Main File'!A:O,8,0),0)</f>
        <v>0</v>
      </c>
      <c r="E213" s="26">
        <f>IFERROR(+VLOOKUP("LDDAF3"&amp;A213,'Main File'!A:O,9,0),0)</f>
        <v>0</v>
      </c>
      <c r="F213" s="26">
        <f>IFERROR(+VLOOKUP("LDDAF3"&amp;A213,'Main File'!A:O,10,0),0)</f>
        <v>0</v>
      </c>
      <c r="G213" s="26">
        <f>IFERROR(+VLOOKUP("LDDAF3"&amp;A213,'Main File'!A:O,11,0),0)</f>
        <v>0</v>
      </c>
      <c r="H213" s="26">
        <f>IFERROR(+VLOOKUP("LDDAF3"&amp;A213,'Main File'!A:O,12,0),0)</f>
        <v>0</v>
      </c>
      <c r="I213" s="26">
        <f>IFERROR(+VLOOKUP("LDDAF3"&amp;A213,'Main File'!A:O,13,0),0)</f>
        <v>0</v>
      </c>
      <c r="J213" s="26">
        <f>IFERROR(+VLOOKUP("LDDAF3"&amp;A213,'Main File'!A:O,14,0),0)</f>
        <v>0</v>
      </c>
      <c r="K213" s="26">
        <f>IFERROR(+VLOOKUP("LDDAF3"&amp;A213,'Main File'!A:O,15,0),0)</f>
        <v>0</v>
      </c>
    </row>
    <row r="214" spans="1:11" x14ac:dyDescent="0.25">
      <c r="A214" s="9">
        <f t="shared" si="3"/>
        <v>43401</v>
      </c>
      <c r="B214" s="26">
        <f>IFERROR(+VLOOKUP("LDDAF3"&amp;A214,'Main File'!A:O,6,0),0)</f>
        <v>0</v>
      </c>
      <c r="C214" s="26">
        <f>IFERROR(+VLOOKUP("LDDAF3"&amp;A214,'Main File'!A:O,7,0),0)</f>
        <v>0</v>
      </c>
      <c r="D214" s="26">
        <f>IFERROR(+VLOOKUP("LDDAF3"&amp;A214,'Main File'!A:O,8,0),0)</f>
        <v>0</v>
      </c>
      <c r="E214" s="26">
        <f>IFERROR(+VLOOKUP("LDDAF3"&amp;A214,'Main File'!A:O,9,0),0)</f>
        <v>0</v>
      </c>
      <c r="F214" s="26">
        <f>IFERROR(+VLOOKUP("LDDAF3"&amp;A214,'Main File'!A:O,10,0),0)</f>
        <v>0</v>
      </c>
      <c r="G214" s="26">
        <f>IFERROR(+VLOOKUP("LDDAF3"&amp;A214,'Main File'!A:O,11,0),0)</f>
        <v>0</v>
      </c>
      <c r="H214" s="26">
        <f>IFERROR(+VLOOKUP("LDDAF3"&amp;A214,'Main File'!A:O,12,0),0)</f>
        <v>0</v>
      </c>
      <c r="I214" s="26">
        <f>IFERROR(+VLOOKUP("LDDAF3"&amp;A214,'Main File'!A:O,13,0),0)</f>
        <v>0</v>
      </c>
      <c r="J214" s="26">
        <f>IFERROR(+VLOOKUP("LDDAF3"&amp;A214,'Main File'!A:O,14,0),0)</f>
        <v>0</v>
      </c>
      <c r="K214" s="26">
        <f>IFERROR(+VLOOKUP("LDDAF3"&amp;A214,'Main File'!A:O,15,0),0)</f>
        <v>0</v>
      </c>
    </row>
    <row r="215" spans="1:11" x14ac:dyDescent="0.25">
      <c r="A215" s="9">
        <f t="shared" si="3"/>
        <v>43402</v>
      </c>
      <c r="B215" s="26">
        <f>IFERROR(+VLOOKUP("LDDAF3"&amp;A215,'Main File'!A:O,6,0),0)</f>
        <v>0</v>
      </c>
      <c r="C215" s="26">
        <f>IFERROR(+VLOOKUP("LDDAF3"&amp;A215,'Main File'!A:O,7,0),0)</f>
        <v>0</v>
      </c>
      <c r="D215" s="26">
        <f>IFERROR(+VLOOKUP("LDDAF3"&amp;A215,'Main File'!A:O,8,0),0)</f>
        <v>0</v>
      </c>
      <c r="E215" s="26">
        <f>IFERROR(+VLOOKUP("LDDAF3"&amp;A215,'Main File'!A:O,9,0),0)</f>
        <v>0</v>
      </c>
      <c r="F215" s="26">
        <f>IFERROR(+VLOOKUP("LDDAF3"&amp;A215,'Main File'!A:O,10,0),0)</f>
        <v>0</v>
      </c>
      <c r="G215" s="26">
        <f>IFERROR(+VLOOKUP("LDDAF3"&amp;A215,'Main File'!A:O,11,0),0)</f>
        <v>0</v>
      </c>
      <c r="H215" s="26">
        <f>IFERROR(+VLOOKUP("LDDAF3"&amp;A215,'Main File'!A:O,12,0),0)</f>
        <v>0</v>
      </c>
      <c r="I215" s="26">
        <f>IFERROR(+VLOOKUP("LDDAF3"&amp;A215,'Main File'!A:O,13,0),0)</f>
        <v>0</v>
      </c>
      <c r="J215" s="26">
        <f>IFERROR(+VLOOKUP("LDDAF3"&amp;A215,'Main File'!A:O,14,0),0)</f>
        <v>0</v>
      </c>
      <c r="K215" s="26">
        <f>IFERROR(+VLOOKUP("LDDAF3"&amp;A215,'Main File'!A:O,15,0),0)</f>
        <v>0</v>
      </c>
    </row>
    <row r="216" spans="1:11" x14ac:dyDescent="0.25">
      <c r="A216" s="9">
        <f t="shared" si="3"/>
        <v>43403</v>
      </c>
      <c r="B216" s="26">
        <f>IFERROR(+VLOOKUP("LDDAF3"&amp;A216,'Main File'!A:O,6,0),0)</f>
        <v>0</v>
      </c>
      <c r="C216" s="26">
        <f>IFERROR(+VLOOKUP("LDDAF3"&amp;A216,'Main File'!A:O,7,0),0)</f>
        <v>0</v>
      </c>
      <c r="D216" s="26">
        <f>IFERROR(+VLOOKUP("LDDAF3"&amp;A216,'Main File'!A:O,8,0),0)</f>
        <v>0</v>
      </c>
      <c r="E216" s="26">
        <f>IFERROR(+VLOOKUP("LDDAF3"&amp;A216,'Main File'!A:O,9,0),0)</f>
        <v>0</v>
      </c>
      <c r="F216" s="26">
        <f>IFERROR(+VLOOKUP("LDDAF3"&amp;A216,'Main File'!A:O,10,0),0)</f>
        <v>0</v>
      </c>
      <c r="G216" s="26">
        <f>IFERROR(+VLOOKUP("LDDAF3"&amp;A216,'Main File'!A:O,11,0),0)</f>
        <v>0</v>
      </c>
      <c r="H216" s="26">
        <f>IFERROR(+VLOOKUP("LDDAF3"&amp;A216,'Main File'!A:O,12,0),0)</f>
        <v>0</v>
      </c>
      <c r="I216" s="26">
        <f>IFERROR(+VLOOKUP("LDDAF3"&amp;A216,'Main File'!A:O,13,0),0)</f>
        <v>0</v>
      </c>
      <c r="J216" s="26">
        <f>IFERROR(+VLOOKUP("LDDAF3"&amp;A216,'Main File'!A:O,14,0),0)</f>
        <v>0</v>
      </c>
      <c r="K216" s="26">
        <f>IFERROR(+VLOOKUP("LDDAF3"&amp;A216,'Main File'!A:O,15,0),0)</f>
        <v>0</v>
      </c>
    </row>
    <row r="217" spans="1:11" x14ac:dyDescent="0.25">
      <c r="A217" s="9">
        <f t="shared" si="3"/>
        <v>43404</v>
      </c>
      <c r="B217" s="26">
        <f>IFERROR(+VLOOKUP("LDDAF3"&amp;A217,'Main File'!A:O,6,0),0)</f>
        <v>0</v>
      </c>
      <c r="C217" s="26">
        <f>IFERROR(+VLOOKUP("LDDAF3"&amp;A217,'Main File'!A:O,7,0),0)</f>
        <v>0</v>
      </c>
      <c r="D217" s="26">
        <f>IFERROR(+VLOOKUP("LDDAF3"&amp;A217,'Main File'!A:O,8,0),0)</f>
        <v>0</v>
      </c>
      <c r="E217" s="26">
        <f>IFERROR(+VLOOKUP("LDDAF3"&amp;A217,'Main File'!A:O,9,0),0)</f>
        <v>0</v>
      </c>
      <c r="F217" s="26">
        <f>IFERROR(+VLOOKUP("LDDAF3"&amp;A217,'Main File'!A:O,10,0),0)</f>
        <v>0</v>
      </c>
      <c r="G217" s="26">
        <f>IFERROR(+VLOOKUP("LDDAF3"&amp;A217,'Main File'!A:O,11,0),0)</f>
        <v>0</v>
      </c>
      <c r="H217" s="26">
        <f>IFERROR(+VLOOKUP("LDDAF3"&amp;A217,'Main File'!A:O,12,0),0)</f>
        <v>0</v>
      </c>
      <c r="I217" s="26">
        <f>IFERROR(+VLOOKUP("LDDAF3"&amp;A217,'Main File'!A:O,13,0),0)</f>
        <v>0</v>
      </c>
      <c r="J217" s="26">
        <f>IFERROR(+VLOOKUP("LDDAF3"&amp;A217,'Main File'!A:O,14,0),0)</f>
        <v>0</v>
      </c>
      <c r="K217" s="26">
        <f>IFERROR(+VLOOKUP("LDDAF3"&amp;A217,'Main File'!A:O,15,0),0)</f>
        <v>0</v>
      </c>
    </row>
    <row r="218" spans="1:11" x14ac:dyDescent="0.25">
      <c r="A218" s="9">
        <f t="shared" si="3"/>
        <v>43405</v>
      </c>
      <c r="B218" s="26">
        <f>IFERROR(+VLOOKUP("LDDAF3"&amp;A218,'Main File'!A:O,6,0),0)</f>
        <v>0</v>
      </c>
      <c r="C218" s="26">
        <f>IFERROR(+VLOOKUP("LDDAF3"&amp;A218,'Main File'!A:O,7,0),0)</f>
        <v>0</v>
      </c>
      <c r="D218" s="26">
        <f>IFERROR(+VLOOKUP("LDDAF3"&amp;A218,'Main File'!A:O,8,0),0)</f>
        <v>0</v>
      </c>
      <c r="E218" s="26">
        <f>IFERROR(+VLOOKUP("LDDAF3"&amp;A218,'Main File'!A:O,9,0),0)</f>
        <v>0</v>
      </c>
      <c r="F218" s="26">
        <f>IFERROR(+VLOOKUP("LDDAF3"&amp;A218,'Main File'!A:O,10,0),0)</f>
        <v>0</v>
      </c>
      <c r="G218" s="26">
        <f>IFERROR(+VLOOKUP("LDDAF3"&amp;A218,'Main File'!A:O,11,0),0)</f>
        <v>0</v>
      </c>
      <c r="H218" s="26">
        <f>IFERROR(+VLOOKUP("LDDAF3"&amp;A218,'Main File'!A:O,12,0),0)</f>
        <v>0</v>
      </c>
      <c r="I218" s="26">
        <f>IFERROR(+VLOOKUP("LDDAF3"&amp;A218,'Main File'!A:O,13,0),0)</f>
        <v>0</v>
      </c>
      <c r="J218" s="26">
        <f>IFERROR(+VLOOKUP("LDDAF3"&amp;A218,'Main File'!A:O,14,0),0)</f>
        <v>0</v>
      </c>
      <c r="K218" s="26">
        <f>IFERROR(+VLOOKUP("LDDAF3"&amp;A218,'Main File'!A:O,15,0),0)</f>
        <v>0</v>
      </c>
    </row>
    <row r="219" spans="1:11" x14ac:dyDescent="0.25">
      <c r="A219" s="9">
        <f t="shared" si="3"/>
        <v>43406</v>
      </c>
      <c r="B219" s="26">
        <f>IFERROR(+VLOOKUP("LDDAF3"&amp;A219,'Main File'!A:O,6,0),0)</f>
        <v>0</v>
      </c>
      <c r="C219" s="26">
        <f>IFERROR(+VLOOKUP("LDDAF3"&amp;A219,'Main File'!A:O,7,0),0)</f>
        <v>0</v>
      </c>
      <c r="D219" s="26">
        <f>IFERROR(+VLOOKUP("LDDAF3"&amp;A219,'Main File'!A:O,8,0),0)</f>
        <v>0</v>
      </c>
      <c r="E219" s="26">
        <f>IFERROR(+VLOOKUP("LDDAF3"&amp;A219,'Main File'!A:O,9,0),0)</f>
        <v>0</v>
      </c>
      <c r="F219" s="26">
        <f>IFERROR(+VLOOKUP("LDDAF3"&amp;A219,'Main File'!A:O,10,0),0)</f>
        <v>0</v>
      </c>
      <c r="G219" s="26">
        <f>IFERROR(+VLOOKUP("LDDAF3"&amp;A219,'Main File'!A:O,11,0),0)</f>
        <v>0</v>
      </c>
      <c r="H219" s="26">
        <f>IFERROR(+VLOOKUP("LDDAF3"&amp;A219,'Main File'!A:O,12,0),0)</f>
        <v>0</v>
      </c>
      <c r="I219" s="26">
        <f>IFERROR(+VLOOKUP("LDDAF3"&amp;A219,'Main File'!A:O,13,0),0)</f>
        <v>0</v>
      </c>
      <c r="J219" s="26">
        <f>IFERROR(+VLOOKUP("LDDAF3"&amp;A219,'Main File'!A:O,14,0),0)</f>
        <v>0</v>
      </c>
      <c r="K219" s="26">
        <f>IFERROR(+VLOOKUP("LDDAF3"&amp;A219,'Main File'!A:O,15,0),0)</f>
        <v>0</v>
      </c>
    </row>
    <row r="220" spans="1:11" x14ac:dyDescent="0.25">
      <c r="A220" s="9">
        <f t="shared" si="3"/>
        <v>43407</v>
      </c>
      <c r="B220" s="26">
        <f>IFERROR(+VLOOKUP("LDDAF3"&amp;A220,'Main File'!A:O,6,0),0)</f>
        <v>0</v>
      </c>
      <c r="C220" s="26">
        <f>IFERROR(+VLOOKUP("LDDAF3"&amp;A220,'Main File'!A:O,7,0),0)</f>
        <v>0</v>
      </c>
      <c r="D220" s="26">
        <f>IFERROR(+VLOOKUP("LDDAF3"&amp;A220,'Main File'!A:O,8,0),0)</f>
        <v>0</v>
      </c>
      <c r="E220" s="26">
        <f>IFERROR(+VLOOKUP("LDDAF3"&amp;A220,'Main File'!A:O,9,0),0)</f>
        <v>0</v>
      </c>
      <c r="F220" s="26">
        <f>IFERROR(+VLOOKUP("LDDAF3"&amp;A220,'Main File'!A:O,10,0),0)</f>
        <v>0</v>
      </c>
      <c r="G220" s="26">
        <f>IFERROR(+VLOOKUP("LDDAF3"&amp;A220,'Main File'!A:O,11,0),0)</f>
        <v>0</v>
      </c>
      <c r="H220" s="26">
        <f>IFERROR(+VLOOKUP("LDDAF3"&amp;A220,'Main File'!A:O,12,0),0)</f>
        <v>0</v>
      </c>
      <c r="I220" s="26">
        <f>IFERROR(+VLOOKUP("LDDAF3"&amp;A220,'Main File'!A:O,13,0),0)</f>
        <v>0</v>
      </c>
      <c r="J220" s="26">
        <f>IFERROR(+VLOOKUP("LDDAF3"&amp;A220,'Main File'!A:O,14,0),0)</f>
        <v>0</v>
      </c>
      <c r="K220" s="26">
        <f>IFERROR(+VLOOKUP("LDDAF3"&amp;A220,'Main File'!A:O,15,0),0)</f>
        <v>0</v>
      </c>
    </row>
    <row r="221" spans="1:11" x14ac:dyDescent="0.25">
      <c r="A221" s="9">
        <f t="shared" si="3"/>
        <v>43408</v>
      </c>
      <c r="B221" s="26">
        <f>IFERROR(+VLOOKUP("LDDAF3"&amp;A221,'Main File'!A:O,6,0),0)</f>
        <v>0</v>
      </c>
      <c r="C221" s="26">
        <f>IFERROR(+VLOOKUP("LDDAF3"&amp;A221,'Main File'!A:O,7,0),0)</f>
        <v>0</v>
      </c>
      <c r="D221" s="26">
        <f>IFERROR(+VLOOKUP("LDDAF3"&amp;A221,'Main File'!A:O,8,0),0)</f>
        <v>0</v>
      </c>
      <c r="E221" s="26">
        <f>IFERROR(+VLOOKUP("LDDAF3"&amp;A221,'Main File'!A:O,9,0),0)</f>
        <v>0</v>
      </c>
      <c r="F221" s="26">
        <f>IFERROR(+VLOOKUP("LDDAF3"&amp;A221,'Main File'!A:O,10,0),0)</f>
        <v>0</v>
      </c>
      <c r="G221" s="26">
        <f>IFERROR(+VLOOKUP("LDDAF3"&amp;A221,'Main File'!A:O,11,0),0)</f>
        <v>0</v>
      </c>
      <c r="H221" s="26">
        <f>IFERROR(+VLOOKUP("LDDAF3"&amp;A221,'Main File'!A:O,12,0),0)</f>
        <v>0</v>
      </c>
      <c r="I221" s="26">
        <f>IFERROR(+VLOOKUP("LDDAF3"&amp;A221,'Main File'!A:O,13,0),0)</f>
        <v>0</v>
      </c>
      <c r="J221" s="26">
        <f>IFERROR(+VLOOKUP("LDDAF3"&amp;A221,'Main File'!A:O,14,0),0)</f>
        <v>0</v>
      </c>
      <c r="K221" s="26">
        <f>IFERROR(+VLOOKUP("LDDAF3"&amp;A221,'Main File'!A:O,15,0),0)</f>
        <v>0</v>
      </c>
    </row>
    <row r="222" spans="1:11" x14ac:dyDescent="0.25">
      <c r="A222" s="9">
        <f t="shared" si="3"/>
        <v>43409</v>
      </c>
      <c r="B222" s="26">
        <f>IFERROR(+VLOOKUP("LDDAF3"&amp;A222,'Main File'!A:O,6,0),0)</f>
        <v>0</v>
      </c>
      <c r="C222" s="26">
        <f>IFERROR(+VLOOKUP("LDDAF3"&amp;A222,'Main File'!A:O,7,0),0)</f>
        <v>0</v>
      </c>
      <c r="D222" s="26">
        <f>IFERROR(+VLOOKUP("LDDAF3"&amp;A222,'Main File'!A:O,8,0),0)</f>
        <v>0</v>
      </c>
      <c r="E222" s="26">
        <f>IFERROR(+VLOOKUP("LDDAF3"&amp;A222,'Main File'!A:O,9,0),0)</f>
        <v>0</v>
      </c>
      <c r="F222" s="26">
        <f>IFERROR(+VLOOKUP("LDDAF3"&amp;A222,'Main File'!A:O,10,0),0)</f>
        <v>0</v>
      </c>
      <c r="G222" s="26">
        <f>IFERROR(+VLOOKUP("LDDAF3"&amp;A222,'Main File'!A:O,11,0),0)</f>
        <v>0</v>
      </c>
      <c r="H222" s="26">
        <f>IFERROR(+VLOOKUP("LDDAF3"&amp;A222,'Main File'!A:O,12,0),0)</f>
        <v>0</v>
      </c>
      <c r="I222" s="26">
        <f>IFERROR(+VLOOKUP("LDDAF3"&amp;A222,'Main File'!A:O,13,0),0)</f>
        <v>0</v>
      </c>
      <c r="J222" s="26">
        <f>IFERROR(+VLOOKUP("LDDAF3"&amp;A222,'Main File'!A:O,14,0),0)</f>
        <v>0</v>
      </c>
      <c r="K222" s="26">
        <f>IFERROR(+VLOOKUP("LDDAF3"&amp;A222,'Main File'!A:O,15,0),0)</f>
        <v>0</v>
      </c>
    </row>
    <row r="223" spans="1:11" x14ac:dyDescent="0.25">
      <c r="A223" s="9">
        <f t="shared" si="3"/>
        <v>43410</v>
      </c>
      <c r="B223" s="26">
        <f>IFERROR(+VLOOKUP("LDDAF3"&amp;A223,'Main File'!A:O,6,0),0)</f>
        <v>0</v>
      </c>
      <c r="C223" s="26">
        <f>IFERROR(+VLOOKUP("LDDAF3"&amp;A223,'Main File'!A:O,7,0),0)</f>
        <v>0</v>
      </c>
      <c r="D223" s="26">
        <f>IFERROR(+VLOOKUP("LDDAF3"&amp;A223,'Main File'!A:O,8,0),0)</f>
        <v>0</v>
      </c>
      <c r="E223" s="26">
        <f>IFERROR(+VLOOKUP("LDDAF3"&amp;A223,'Main File'!A:O,9,0),0)</f>
        <v>0</v>
      </c>
      <c r="F223" s="26">
        <f>IFERROR(+VLOOKUP("LDDAF3"&amp;A223,'Main File'!A:O,10,0),0)</f>
        <v>0</v>
      </c>
      <c r="G223" s="26">
        <f>IFERROR(+VLOOKUP("LDDAF3"&amp;A223,'Main File'!A:O,11,0),0)</f>
        <v>0</v>
      </c>
      <c r="H223" s="26">
        <f>IFERROR(+VLOOKUP("LDDAF3"&amp;A223,'Main File'!A:O,12,0),0)</f>
        <v>0</v>
      </c>
      <c r="I223" s="26">
        <f>IFERROR(+VLOOKUP("LDDAF3"&amp;A223,'Main File'!A:O,13,0),0)</f>
        <v>0</v>
      </c>
      <c r="J223" s="26">
        <f>IFERROR(+VLOOKUP("LDDAF3"&amp;A223,'Main File'!A:O,14,0),0)</f>
        <v>0</v>
      </c>
      <c r="K223" s="26">
        <f>IFERROR(+VLOOKUP("LDDAF3"&amp;A223,'Main File'!A:O,15,0),0)</f>
        <v>0</v>
      </c>
    </row>
    <row r="224" spans="1:11" x14ac:dyDescent="0.25">
      <c r="A224" s="9">
        <f t="shared" si="3"/>
        <v>43411</v>
      </c>
      <c r="B224" s="26">
        <f>IFERROR(+VLOOKUP("LDDAF3"&amp;A224,'Main File'!A:O,6,0),0)</f>
        <v>0</v>
      </c>
      <c r="C224" s="26">
        <f>IFERROR(+VLOOKUP("LDDAF3"&amp;A224,'Main File'!A:O,7,0),0)</f>
        <v>0</v>
      </c>
      <c r="D224" s="26">
        <f>IFERROR(+VLOOKUP("LDDAF3"&amp;A224,'Main File'!A:O,8,0),0)</f>
        <v>0</v>
      </c>
      <c r="E224" s="26">
        <f>IFERROR(+VLOOKUP("LDDAF3"&amp;A224,'Main File'!A:O,9,0),0)</f>
        <v>0</v>
      </c>
      <c r="F224" s="26">
        <f>IFERROR(+VLOOKUP("LDDAF3"&amp;A224,'Main File'!A:O,10,0),0)</f>
        <v>0</v>
      </c>
      <c r="G224" s="26">
        <f>IFERROR(+VLOOKUP("LDDAF3"&amp;A224,'Main File'!A:O,11,0),0)</f>
        <v>0</v>
      </c>
      <c r="H224" s="26">
        <f>IFERROR(+VLOOKUP("LDDAF3"&amp;A224,'Main File'!A:O,12,0),0)</f>
        <v>0</v>
      </c>
      <c r="I224" s="26">
        <f>IFERROR(+VLOOKUP("LDDAF3"&amp;A224,'Main File'!A:O,13,0),0)</f>
        <v>0</v>
      </c>
      <c r="J224" s="26">
        <f>IFERROR(+VLOOKUP("LDDAF3"&amp;A224,'Main File'!A:O,14,0),0)</f>
        <v>0</v>
      </c>
      <c r="K224" s="26">
        <f>IFERROR(+VLOOKUP("LDDAF3"&amp;A224,'Main File'!A:O,15,0),0)</f>
        <v>0</v>
      </c>
    </row>
    <row r="225" spans="1:11" x14ac:dyDescent="0.25">
      <c r="A225" s="9">
        <f t="shared" si="3"/>
        <v>43412</v>
      </c>
      <c r="B225" s="26">
        <f>IFERROR(+VLOOKUP("LDDAF3"&amp;A225,'Main File'!A:O,6,0),0)</f>
        <v>0</v>
      </c>
      <c r="C225" s="26">
        <f>IFERROR(+VLOOKUP("LDDAF3"&amp;A225,'Main File'!A:O,7,0),0)</f>
        <v>0</v>
      </c>
      <c r="D225" s="26">
        <f>IFERROR(+VLOOKUP("LDDAF3"&amp;A225,'Main File'!A:O,8,0),0)</f>
        <v>0</v>
      </c>
      <c r="E225" s="26">
        <f>IFERROR(+VLOOKUP("LDDAF3"&amp;A225,'Main File'!A:O,9,0),0)</f>
        <v>0</v>
      </c>
      <c r="F225" s="26">
        <f>IFERROR(+VLOOKUP("LDDAF3"&amp;A225,'Main File'!A:O,10,0),0)</f>
        <v>0</v>
      </c>
      <c r="G225" s="26">
        <f>IFERROR(+VLOOKUP("LDDAF3"&amp;A225,'Main File'!A:O,11,0),0)</f>
        <v>0</v>
      </c>
      <c r="H225" s="26">
        <f>IFERROR(+VLOOKUP("LDDAF3"&amp;A225,'Main File'!A:O,12,0),0)</f>
        <v>0</v>
      </c>
      <c r="I225" s="26">
        <f>IFERROR(+VLOOKUP("LDDAF3"&amp;A225,'Main File'!A:O,13,0),0)</f>
        <v>0</v>
      </c>
      <c r="J225" s="26">
        <f>IFERROR(+VLOOKUP("LDDAF3"&amp;A225,'Main File'!A:O,14,0),0)</f>
        <v>0</v>
      </c>
      <c r="K225" s="26">
        <f>IFERROR(+VLOOKUP("LDDAF3"&amp;A225,'Main File'!A:O,15,0),0)</f>
        <v>0</v>
      </c>
    </row>
    <row r="226" spans="1:11" x14ac:dyDescent="0.25">
      <c r="A226" s="9">
        <f t="shared" si="3"/>
        <v>43413</v>
      </c>
      <c r="B226" s="26">
        <f>IFERROR(+VLOOKUP("LDDAF3"&amp;A226,'Main File'!A:O,6,0),0)</f>
        <v>0</v>
      </c>
      <c r="C226" s="26">
        <f>IFERROR(+VLOOKUP("LDDAF3"&amp;A226,'Main File'!A:O,7,0),0)</f>
        <v>0</v>
      </c>
      <c r="D226" s="26">
        <f>IFERROR(+VLOOKUP("LDDAF3"&amp;A226,'Main File'!A:O,8,0),0)</f>
        <v>0</v>
      </c>
      <c r="E226" s="26">
        <f>IFERROR(+VLOOKUP("LDDAF3"&amp;A226,'Main File'!A:O,9,0),0)</f>
        <v>0</v>
      </c>
      <c r="F226" s="26">
        <f>IFERROR(+VLOOKUP("LDDAF3"&amp;A226,'Main File'!A:O,10,0),0)</f>
        <v>0</v>
      </c>
      <c r="G226" s="26">
        <f>IFERROR(+VLOOKUP("LDDAF3"&amp;A226,'Main File'!A:O,11,0),0)</f>
        <v>0</v>
      </c>
      <c r="H226" s="26">
        <f>IFERROR(+VLOOKUP("LDDAF3"&amp;A226,'Main File'!A:O,12,0),0)</f>
        <v>0</v>
      </c>
      <c r="I226" s="26">
        <f>IFERROR(+VLOOKUP("LDDAF3"&amp;A226,'Main File'!A:O,13,0),0)</f>
        <v>0</v>
      </c>
      <c r="J226" s="26">
        <f>IFERROR(+VLOOKUP("LDDAF3"&amp;A226,'Main File'!A:O,14,0),0)</f>
        <v>0</v>
      </c>
      <c r="K226" s="26">
        <f>IFERROR(+VLOOKUP("LDDAF3"&amp;A226,'Main File'!A:O,15,0),0)</f>
        <v>0</v>
      </c>
    </row>
    <row r="227" spans="1:11" x14ac:dyDescent="0.25">
      <c r="A227" s="9">
        <f t="shared" si="3"/>
        <v>43414</v>
      </c>
      <c r="B227" s="26">
        <f>IFERROR(+VLOOKUP("LDDAF3"&amp;A227,'Main File'!A:O,6,0),0)</f>
        <v>0</v>
      </c>
      <c r="C227" s="26">
        <f>IFERROR(+VLOOKUP("LDDAF3"&amp;A227,'Main File'!A:O,7,0),0)</f>
        <v>0</v>
      </c>
      <c r="D227" s="26">
        <f>IFERROR(+VLOOKUP("LDDAF3"&amp;A227,'Main File'!A:O,8,0),0)</f>
        <v>0</v>
      </c>
      <c r="E227" s="26">
        <f>IFERROR(+VLOOKUP("LDDAF3"&amp;A227,'Main File'!A:O,9,0),0)</f>
        <v>0</v>
      </c>
      <c r="F227" s="26">
        <f>IFERROR(+VLOOKUP("LDDAF3"&amp;A227,'Main File'!A:O,10,0),0)</f>
        <v>0</v>
      </c>
      <c r="G227" s="26">
        <f>IFERROR(+VLOOKUP("LDDAF3"&amp;A227,'Main File'!A:O,11,0),0)</f>
        <v>0</v>
      </c>
      <c r="H227" s="26">
        <f>IFERROR(+VLOOKUP("LDDAF3"&amp;A227,'Main File'!A:O,12,0),0)</f>
        <v>0</v>
      </c>
      <c r="I227" s="26">
        <f>IFERROR(+VLOOKUP("LDDAF3"&amp;A227,'Main File'!A:O,13,0),0)</f>
        <v>0</v>
      </c>
      <c r="J227" s="26">
        <f>IFERROR(+VLOOKUP("LDDAF3"&amp;A227,'Main File'!A:O,14,0),0)</f>
        <v>0</v>
      </c>
      <c r="K227" s="26">
        <f>IFERROR(+VLOOKUP("LDDAF3"&amp;A227,'Main File'!A:O,15,0),0)</f>
        <v>0</v>
      </c>
    </row>
    <row r="228" spans="1:11" x14ac:dyDescent="0.25">
      <c r="A228" s="9">
        <f t="shared" si="3"/>
        <v>43415</v>
      </c>
      <c r="B228" s="26">
        <f>IFERROR(+VLOOKUP("LDDAF3"&amp;A228,'Main File'!A:O,6,0),0)</f>
        <v>0</v>
      </c>
      <c r="C228" s="26">
        <f>IFERROR(+VLOOKUP("LDDAF3"&amp;A228,'Main File'!A:O,7,0),0)</f>
        <v>0</v>
      </c>
      <c r="D228" s="26">
        <f>IFERROR(+VLOOKUP("LDDAF3"&amp;A228,'Main File'!A:O,8,0),0)</f>
        <v>0</v>
      </c>
      <c r="E228" s="26">
        <f>IFERROR(+VLOOKUP("LDDAF3"&amp;A228,'Main File'!A:O,9,0),0)</f>
        <v>0</v>
      </c>
      <c r="F228" s="26">
        <f>IFERROR(+VLOOKUP("LDDAF3"&amp;A228,'Main File'!A:O,10,0),0)</f>
        <v>0</v>
      </c>
      <c r="G228" s="26">
        <f>IFERROR(+VLOOKUP("LDDAF3"&amp;A228,'Main File'!A:O,11,0),0)</f>
        <v>0</v>
      </c>
      <c r="H228" s="26">
        <f>IFERROR(+VLOOKUP("LDDAF3"&amp;A228,'Main File'!A:O,12,0),0)</f>
        <v>0</v>
      </c>
      <c r="I228" s="26">
        <f>IFERROR(+VLOOKUP("LDDAF3"&amp;A228,'Main File'!A:O,13,0),0)</f>
        <v>0</v>
      </c>
      <c r="J228" s="26">
        <f>IFERROR(+VLOOKUP("LDDAF3"&amp;A228,'Main File'!A:O,14,0),0)</f>
        <v>0</v>
      </c>
      <c r="K228" s="26">
        <f>IFERROR(+VLOOKUP("LDDAF3"&amp;A228,'Main File'!A:O,15,0),0)</f>
        <v>0</v>
      </c>
    </row>
    <row r="229" spans="1:11" x14ac:dyDescent="0.25">
      <c r="A229" s="9">
        <f t="shared" si="3"/>
        <v>43416</v>
      </c>
      <c r="B229" s="26">
        <f>IFERROR(+VLOOKUP("LDDAF3"&amp;A229,'Main File'!A:O,6,0),0)</f>
        <v>0</v>
      </c>
      <c r="C229" s="26">
        <f>IFERROR(+VLOOKUP("LDDAF3"&amp;A229,'Main File'!A:O,7,0),0)</f>
        <v>0</v>
      </c>
      <c r="D229" s="26">
        <f>IFERROR(+VLOOKUP("LDDAF3"&amp;A229,'Main File'!A:O,8,0),0)</f>
        <v>0</v>
      </c>
      <c r="E229" s="26">
        <f>IFERROR(+VLOOKUP("LDDAF3"&amp;A229,'Main File'!A:O,9,0),0)</f>
        <v>0</v>
      </c>
      <c r="F229" s="26">
        <f>IFERROR(+VLOOKUP("LDDAF3"&amp;A229,'Main File'!A:O,10,0),0)</f>
        <v>0</v>
      </c>
      <c r="G229" s="26">
        <f>IFERROR(+VLOOKUP("LDDAF3"&amp;A229,'Main File'!A:O,11,0),0)</f>
        <v>0</v>
      </c>
      <c r="H229" s="26">
        <f>IFERROR(+VLOOKUP("LDDAF3"&amp;A229,'Main File'!A:O,12,0),0)</f>
        <v>0</v>
      </c>
      <c r="I229" s="26">
        <f>IFERROR(+VLOOKUP("LDDAF3"&amp;A229,'Main File'!A:O,13,0),0)</f>
        <v>0</v>
      </c>
      <c r="J229" s="26">
        <f>IFERROR(+VLOOKUP("LDDAF3"&amp;A229,'Main File'!A:O,14,0),0)</f>
        <v>0</v>
      </c>
      <c r="K229" s="26">
        <f>IFERROR(+VLOOKUP("LDDAF3"&amp;A229,'Main File'!A:O,15,0),0)</f>
        <v>0</v>
      </c>
    </row>
    <row r="230" spans="1:11" x14ac:dyDescent="0.25">
      <c r="A230" s="9">
        <f t="shared" si="3"/>
        <v>43417</v>
      </c>
      <c r="B230" s="26">
        <f>IFERROR(+VLOOKUP("LDDAF3"&amp;A230,'Main File'!A:O,6,0),0)</f>
        <v>0</v>
      </c>
      <c r="C230" s="26">
        <f>IFERROR(+VLOOKUP("LDDAF3"&amp;A230,'Main File'!A:O,7,0),0)</f>
        <v>0</v>
      </c>
      <c r="D230" s="26">
        <f>IFERROR(+VLOOKUP("LDDAF3"&amp;A230,'Main File'!A:O,8,0),0)</f>
        <v>0</v>
      </c>
      <c r="E230" s="26">
        <f>IFERROR(+VLOOKUP("LDDAF3"&amp;A230,'Main File'!A:O,9,0),0)</f>
        <v>0</v>
      </c>
      <c r="F230" s="26">
        <f>IFERROR(+VLOOKUP("LDDAF3"&amp;A230,'Main File'!A:O,10,0),0)</f>
        <v>0</v>
      </c>
      <c r="G230" s="26">
        <f>IFERROR(+VLOOKUP("LDDAF3"&amp;A230,'Main File'!A:O,11,0),0)</f>
        <v>0</v>
      </c>
      <c r="H230" s="26">
        <f>IFERROR(+VLOOKUP("LDDAF3"&amp;A230,'Main File'!A:O,12,0),0)</f>
        <v>0</v>
      </c>
      <c r="I230" s="26">
        <f>IFERROR(+VLOOKUP("LDDAF3"&amp;A230,'Main File'!A:O,13,0),0)</f>
        <v>0</v>
      </c>
      <c r="J230" s="26">
        <f>IFERROR(+VLOOKUP("LDDAF3"&amp;A230,'Main File'!A:O,14,0),0)</f>
        <v>0</v>
      </c>
      <c r="K230" s="26">
        <f>IFERROR(+VLOOKUP("LDDAF3"&amp;A230,'Main File'!A:O,15,0),0)</f>
        <v>0</v>
      </c>
    </row>
    <row r="231" spans="1:11" x14ac:dyDescent="0.25">
      <c r="A231" s="9">
        <f t="shared" si="3"/>
        <v>43418</v>
      </c>
      <c r="B231" s="26">
        <f>IFERROR(+VLOOKUP("LDDAF3"&amp;A231,'Main File'!A:O,6,0),0)</f>
        <v>0</v>
      </c>
      <c r="C231" s="26">
        <f>IFERROR(+VLOOKUP("LDDAF3"&amp;A231,'Main File'!A:O,7,0),0)</f>
        <v>0</v>
      </c>
      <c r="D231" s="26">
        <f>IFERROR(+VLOOKUP("LDDAF3"&amp;A231,'Main File'!A:O,8,0),0)</f>
        <v>0</v>
      </c>
      <c r="E231" s="26">
        <f>IFERROR(+VLOOKUP("LDDAF3"&amp;A231,'Main File'!A:O,9,0),0)</f>
        <v>0</v>
      </c>
      <c r="F231" s="26">
        <f>IFERROR(+VLOOKUP("LDDAF3"&amp;A231,'Main File'!A:O,10,0),0)</f>
        <v>0</v>
      </c>
      <c r="G231" s="26">
        <f>IFERROR(+VLOOKUP("LDDAF3"&amp;A231,'Main File'!A:O,11,0),0)</f>
        <v>0</v>
      </c>
      <c r="H231" s="26">
        <f>IFERROR(+VLOOKUP("LDDAF3"&amp;A231,'Main File'!A:O,12,0),0)</f>
        <v>0</v>
      </c>
      <c r="I231" s="26">
        <f>IFERROR(+VLOOKUP("LDDAF3"&amp;A231,'Main File'!A:O,13,0),0)</f>
        <v>0</v>
      </c>
      <c r="J231" s="26">
        <f>IFERROR(+VLOOKUP("LDDAF3"&amp;A231,'Main File'!A:O,14,0),0)</f>
        <v>0</v>
      </c>
      <c r="K231" s="26">
        <f>IFERROR(+VLOOKUP("LDDAF3"&amp;A231,'Main File'!A:O,15,0),0)</f>
        <v>0</v>
      </c>
    </row>
    <row r="232" spans="1:11" x14ac:dyDescent="0.25">
      <c r="A232" s="9">
        <f t="shared" si="3"/>
        <v>43419</v>
      </c>
      <c r="B232" s="26">
        <f>IFERROR(+VLOOKUP("LDDAF3"&amp;A232,'Main File'!A:O,6,0),0)</f>
        <v>0</v>
      </c>
      <c r="C232" s="26">
        <f>IFERROR(+VLOOKUP("LDDAF3"&amp;A232,'Main File'!A:O,7,0),0)</f>
        <v>0</v>
      </c>
      <c r="D232" s="26">
        <f>IFERROR(+VLOOKUP("LDDAF3"&amp;A232,'Main File'!A:O,8,0),0)</f>
        <v>0</v>
      </c>
      <c r="E232" s="26">
        <f>IFERROR(+VLOOKUP("LDDAF3"&amp;A232,'Main File'!A:O,9,0),0)</f>
        <v>0</v>
      </c>
      <c r="F232" s="26">
        <f>IFERROR(+VLOOKUP("LDDAF3"&amp;A232,'Main File'!A:O,10,0),0)</f>
        <v>0</v>
      </c>
      <c r="G232" s="26">
        <f>IFERROR(+VLOOKUP("LDDAF3"&amp;A232,'Main File'!A:O,11,0),0)</f>
        <v>0</v>
      </c>
      <c r="H232" s="26">
        <f>IFERROR(+VLOOKUP("LDDAF3"&amp;A232,'Main File'!A:O,12,0),0)</f>
        <v>0</v>
      </c>
      <c r="I232" s="26">
        <f>IFERROR(+VLOOKUP("LDDAF3"&amp;A232,'Main File'!A:O,13,0),0)</f>
        <v>0</v>
      </c>
      <c r="J232" s="26">
        <f>IFERROR(+VLOOKUP("LDDAF3"&amp;A232,'Main File'!A:O,14,0),0)</f>
        <v>0</v>
      </c>
      <c r="K232" s="26">
        <f>IFERROR(+VLOOKUP("LDDAF3"&amp;A232,'Main File'!A:O,15,0),0)</f>
        <v>0</v>
      </c>
    </row>
    <row r="233" spans="1:11" x14ac:dyDescent="0.25">
      <c r="A233" s="9">
        <f t="shared" si="3"/>
        <v>43420</v>
      </c>
      <c r="B233" s="26">
        <f>IFERROR(+VLOOKUP("LDDAF3"&amp;A233,'Main File'!A:O,6,0),0)</f>
        <v>0</v>
      </c>
      <c r="C233" s="26">
        <f>IFERROR(+VLOOKUP("LDDAF3"&amp;A233,'Main File'!A:O,7,0),0)</f>
        <v>0</v>
      </c>
      <c r="D233" s="26">
        <f>IFERROR(+VLOOKUP("LDDAF3"&amp;A233,'Main File'!A:O,8,0),0)</f>
        <v>0</v>
      </c>
      <c r="E233" s="26">
        <f>IFERROR(+VLOOKUP("LDDAF3"&amp;A233,'Main File'!A:O,9,0),0)</f>
        <v>0</v>
      </c>
      <c r="F233" s="26">
        <f>IFERROR(+VLOOKUP("LDDAF3"&amp;A233,'Main File'!A:O,10,0),0)</f>
        <v>0</v>
      </c>
      <c r="G233" s="26">
        <f>IFERROR(+VLOOKUP("LDDAF3"&amp;A233,'Main File'!A:O,11,0),0)</f>
        <v>0</v>
      </c>
      <c r="H233" s="26">
        <f>IFERROR(+VLOOKUP("LDDAF3"&amp;A233,'Main File'!A:O,12,0),0)</f>
        <v>0</v>
      </c>
      <c r="I233" s="26">
        <f>IFERROR(+VLOOKUP("LDDAF3"&amp;A233,'Main File'!A:O,13,0),0)</f>
        <v>0</v>
      </c>
      <c r="J233" s="26">
        <f>IFERROR(+VLOOKUP("LDDAF3"&amp;A233,'Main File'!A:O,14,0),0)</f>
        <v>0</v>
      </c>
      <c r="K233" s="26">
        <f>IFERROR(+VLOOKUP("LDDAF3"&amp;A233,'Main File'!A:O,15,0),0)</f>
        <v>0</v>
      </c>
    </row>
    <row r="234" spans="1:11" x14ac:dyDescent="0.25">
      <c r="A234" s="9">
        <f t="shared" si="3"/>
        <v>43421</v>
      </c>
      <c r="B234" s="26">
        <f>IFERROR(+VLOOKUP("LDDAF3"&amp;A234,'Main File'!A:O,6,0),0)</f>
        <v>0</v>
      </c>
      <c r="C234" s="26">
        <f>IFERROR(+VLOOKUP("LDDAF3"&amp;A234,'Main File'!A:O,7,0),0)</f>
        <v>0</v>
      </c>
      <c r="D234" s="26">
        <f>IFERROR(+VLOOKUP("LDDAF3"&amp;A234,'Main File'!A:O,8,0),0)</f>
        <v>0</v>
      </c>
      <c r="E234" s="26">
        <f>IFERROR(+VLOOKUP("LDDAF3"&amp;A234,'Main File'!A:O,9,0),0)</f>
        <v>0</v>
      </c>
      <c r="F234" s="26">
        <f>IFERROR(+VLOOKUP("LDDAF3"&amp;A234,'Main File'!A:O,10,0),0)</f>
        <v>0</v>
      </c>
      <c r="G234" s="26">
        <f>IFERROR(+VLOOKUP("LDDAF3"&amp;A234,'Main File'!A:O,11,0),0)</f>
        <v>0</v>
      </c>
      <c r="H234" s="26">
        <f>IFERROR(+VLOOKUP("LDDAF3"&amp;A234,'Main File'!A:O,12,0),0)</f>
        <v>0</v>
      </c>
      <c r="I234" s="26">
        <f>IFERROR(+VLOOKUP("LDDAF3"&amp;A234,'Main File'!A:O,13,0),0)</f>
        <v>0</v>
      </c>
      <c r="J234" s="26">
        <f>IFERROR(+VLOOKUP("LDDAF3"&amp;A234,'Main File'!A:O,14,0),0)</f>
        <v>0</v>
      </c>
      <c r="K234" s="26">
        <f>IFERROR(+VLOOKUP("LDDAF3"&amp;A234,'Main File'!A:O,15,0),0)</f>
        <v>0</v>
      </c>
    </row>
    <row r="235" spans="1:11" x14ac:dyDescent="0.25">
      <c r="A235" s="9">
        <f t="shared" si="3"/>
        <v>43422</v>
      </c>
      <c r="B235" s="26">
        <f>IFERROR(+VLOOKUP("LDDAF3"&amp;A235,'Main File'!A:O,6,0),0)</f>
        <v>0</v>
      </c>
      <c r="C235" s="26">
        <f>IFERROR(+VLOOKUP("LDDAF3"&amp;A235,'Main File'!A:O,7,0),0)</f>
        <v>0</v>
      </c>
      <c r="D235" s="26">
        <f>IFERROR(+VLOOKUP("LDDAF3"&amp;A235,'Main File'!A:O,8,0),0)</f>
        <v>0</v>
      </c>
      <c r="E235" s="26">
        <f>IFERROR(+VLOOKUP("LDDAF3"&amp;A235,'Main File'!A:O,9,0),0)</f>
        <v>0</v>
      </c>
      <c r="F235" s="26">
        <f>IFERROR(+VLOOKUP("LDDAF3"&amp;A235,'Main File'!A:O,10,0),0)</f>
        <v>0</v>
      </c>
      <c r="G235" s="26">
        <f>IFERROR(+VLOOKUP("LDDAF3"&amp;A235,'Main File'!A:O,11,0),0)</f>
        <v>0</v>
      </c>
      <c r="H235" s="26">
        <f>IFERROR(+VLOOKUP("LDDAF3"&amp;A235,'Main File'!A:O,12,0),0)</f>
        <v>0</v>
      </c>
      <c r="I235" s="26">
        <f>IFERROR(+VLOOKUP("LDDAF3"&amp;A235,'Main File'!A:O,13,0),0)</f>
        <v>0</v>
      </c>
      <c r="J235" s="26">
        <f>IFERROR(+VLOOKUP("LDDAF3"&amp;A235,'Main File'!A:O,14,0),0)</f>
        <v>0</v>
      </c>
      <c r="K235" s="26">
        <f>IFERROR(+VLOOKUP("LDDAF3"&amp;A235,'Main File'!A:O,15,0),0)</f>
        <v>0</v>
      </c>
    </row>
    <row r="236" spans="1:11" x14ac:dyDescent="0.25">
      <c r="A236" s="9">
        <f t="shared" si="3"/>
        <v>43423</v>
      </c>
      <c r="B236" s="26">
        <f>IFERROR(+VLOOKUP("LDDAF3"&amp;A236,'Main File'!A:O,6,0),0)</f>
        <v>0</v>
      </c>
      <c r="C236" s="26">
        <f>IFERROR(+VLOOKUP("LDDAF3"&amp;A236,'Main File'!A:O,7,0),0)</f>
        <v>0</v>
      </c>
      <c r="D236" s="26">
        <f>IFERROR(+VLOOKUP("LDDAF3"&amp;A236,'Main File'!A:O,8,0),0)</f>
        <v>0</v>
      </c>
      <c r="E236" s="26">
        <f>IFERROR(+VLOOKUP("LDDAF3"&amp;A236,'Main File'!A:O,9,0),0)</f>
        <v>0</v>
      </c>
      <c r="F236" s="26">
        <f>IFERROR(+VLOOKUP("LDDAF3"&amp;A236,'Main File'!A:O,10,0),0)</f>
        <v>0</v>
      </c>
      <c r="G236" s="26">
        <f>IFERROR(+VLOOKUP("LDDAF3"&amp;A236,'Main File'!A:O,11,0),0)</f>
        <v>0</v>
      </c>
      <c r="H236" s="26">
        <f>IFERROR(+VLOOKUP("LDDAF3"&amp;A236,'Main File'!A:O,12,0),0)</f>
        <v>0</v>
      </c>
      <c r="I236" s="26">
        <f>IFERROR(+VLOOKUP("LDDAF3"&amp;A236,'Main File'!A:O,13,0),0)</f>
        <v>0</v>
      </c>
      <c r="J236" s="26">
        <f>IFERROR(+VLOOKUP("LDDAF3"&amp;A236,'Main File'!A:O,14,0),0)</f>
        <v>0</v>
      </c>
      <c r="K236" s="26">
        <f>IFERROR(+VLOOKUP("LDDAF3"&amp;A236,'Main File'!A:O,15,0),0)</f>
        <v>0</v>
      </c>
    </row>
    <row r="237" spans="1:11" x14ac:dyDescent="0.25">
      <c r="A237" s="9">
        <f t="shared" si="3"/>
        <v>43424</v>
      </c>
      <c r="B237" s="26">
        <f>IFERROR(+VLOOKUP("LDDAF3"&amp;A237,'Main File'!A:O,6,0),0)</f>
        <v>0</v>
      </c>
      <c r="C237" s="26">
        <f>IFERROR(+VLOOKUP("LDDAF3"&amp;A237,'Main File'!A:O,7,0),0)</f>
        <v>0</v>
      </c>
      <c r="D237" s="26">
        <f>IFERROR(+VLOOKUP("LDDAF3"&amp;A237,'Main File'!A:O,8,0),0)</f>
        <v>0</v>
      </c>
      <c r="E237" s="26">
        <f>IFERROR(+VLOOKUP("LDDAF3"&amp;A237,'Main File'!A:O,9,0),0)</f>
        <v>0</v>
      </c>
      <c r="F237" s="26">
        <f>IFERROR(+VLOOKUP("LDDAF3"&amp;A237,'Main File'!A:O,10,0),0)</f>
        <v>0</v>
      </c>
      <c r="G237" s="26">
        <f>IFERROR(+VLOOKUP("LDDAF3"&amp;A237,'Main File'!A:O,11,0),0)</f>
        <v>0</v>
      </c>
      <c r="H237" s="26">
        <f>IFERROR(+VLOOKUP("LDDAF3"&amp;A237,'Main File'!A:O,12,0),0)</f>
        <v>0</v>
      </c>
      <c r="I237" s="26">
        <f>IFERROR(+VLOOKUP("LDDAF3"&amp;A237,'Main File'!A:O,13,0),0)</f>
        <v>0</v>
      </c>
      <c r="J237" s="26">
        <f>IFERROR(+VLOOKUP("LDDAF3"&amp;A237,'Main File'!A:O,14,0),0)</f>
        <v>0</v>
      </c>
      <c r="K237" s="26">
        <f>IFERROR(+VLOOKUP("LDDAF3"&amp;A237,'Main File'!A:O,15,0),0)</f>
        <v>0</v>
      </c>
    </row>
    <row r="238" spans="1:11" x14ac:dyDescent="0.25">
      <c r="A238" s="9">
        <f t="shared" si="3"/>
        <v>43425</v>
      </c>
      <c r="B238" s="26">
        <f>IFERROR(+VLOOKUP("LDDAF3"&amp;A238,'Main File'!A:O,6,0),0)</f>
        <v>0</v>
      </c>
      <c r="C238" s="26">
        <f>IFERROR(+VLOOKUP("LDDAF3"&amp;A238,'Main File'!A:O,7,0),0)</f>
        <v>0</v>
      </c>
      <c r="D238" s="26">
        <f>IFERROR(+VLOOKUP("LDDAF3"&amp;A238,'Main File'!A:O,8,0),0)</f>
        <v>0</v>
      </c>
      <c r="E238" s="26">
        <f>IFERROR(+VLOOKUP("LDDAF3"&amp;A238,'Main File'!A:O,9,0),0)</f>
        <v>0</v>
      </c>
      <c r="F238" s="26">
        <f>IFERROR(+VLOOKUP("LDDAF3"&amp;A238,'Main File'!A:O,10,0),0)</f>
        <v>0</v>
      </c>
      <c r="G238" s="26">
        <f>IFERROR(+VLOOKUP("LDDAF3"&amp;A238,'Main File'!A:O,11,0),0)</f>
        <v>0</v>
      </c>
      <c r="H238" s="26">
        <f>IFERROR(+VLOOKUP("LDDAF3"&amp;A238,'Main File'!A:O,12,0),0)</f>
        <v>0</v>
      </c>
      <c r="I238" s="26">
        <f>IFERROR(+VLOOKUP("LDDAF3"&amp;A238,'Main File'!A:O,13,0),0)</f>
        <v>0</v>
      </c>
      <c r="J238" s="26">
        <f>IFERROR(+VLOOKUP("LDDAF3"&amp;A238,'Main File'!A:O,14,0),0)</f>
        <v>0</v>
      </c>
      <c r="K238" s="26">
        <f>IFERROR(+VLOOKUP("LDDAF3"&amp;A238,'Main File'!A:O,15,0),0)</f>
        <v>0</v>
      </c>
    </row>
    <row r="239" spans="1:11" x14ac:dyDescent="0.25">
      <c r="A239" s="9">
        <f t="shared" si="3"/>
        <v>43426</v>
      </c>
      <c r="B239" s="26">
        <f>IFERROR(+VLOOKUP("LDDAF3"&amp;A239,'Main File'!A:O,6,0),0)</f>
        <v>0</v>
      </c>
      <c r="C239" s="26">
        <f>IFERROR(+VLOOKUP("LDDAF3"&amp;A239,'Main File'!A:O,7,0),0)</f>
        <v>0</v>
      </c>
      <c r="D239" s="26">
        <f>IFERROR(+VLOOKUP("LDDAF3"&amp;A239,'Main File'!A:O,8,0),0)</f>
        <v>0</v>
      </c>
      <c r="E239" s="26">
        <f>IFERROR(+VLOOKUP("LDDAF3"&amp;A239,'Main File'!A:O,9,0),0)</f>
        <v>0</v>
      </c>
      <c r="F239" s="26">
        <f>IFERROR(+VLOOKUP("LDDAF3"&amp;A239,'Main File'!A:O,10,0),0)</f>
        <v>0</v>
      </c>
      <c r="G239" s="26">
        <f>IFERROR(+VLOOKUP("LDDAF3"&amp;A239,'Main File'!A:O,11,0),0)</f>
        <v>0</v>
      </c>
      <c r="H239" s="26">
        <f>IFERROR(+VLOOKUP("LDDAF3"&amp;A239,'Main File'!A:O,12,0),0)</f>
        <v>0</v>
      </c>
      <c r="I239" s="26">
        <f>IFERROR(+VLOOKUP("LDDAF3"&amp;A239,'Main File'!A:O,13,0),0)</f>
        <v>0</v>
      </c>
      <c r="J239" s="26">
        <f>IFERROR(+VLOOKUP("LDDAF3"&amp;A239,'Main File'!A:O,14,0),0)</f>
        <v>0</v>
      </c>
      <c r="K239" s="26">
        <f>IFERROR(+VLOOKUP("LDDAF3"&amp;A239,'Main File'!A:O,15,0),0)</f>
        <v>0</v>
      </c>
    </row>
    <row r="240" spans="1:11" x14ac:dyDescent="0.25">
      <c r="A240" s="9">
        <f t="shared" si="3"/>
        <v>43427</v>
      </c>
      <c r="B240" s="26">
        <f>IFERROR(+VLOOKUP("LDDAF3"&amp;A240,'Main File'!A:O,6,0),0)</f>
        <v>0</v>
      </c>
      <c r="C240" s="26">
        <f>IFERROR(+VLOOKUP("LDDAF3"&amp;A240,'Main File'!A:O,7,0),0)</f>
        <v>0</v>
      </c>
      <c r="D240" s="26">
        <f>IFERROR(+VLOOKUP("LDDAF3"&amp;A240,'Main File'!A:O,8,0),0)</f>
        <v>0</v>
      </c>
      <c r="E240" s="26">
        <f>IFERROR(+VLOOKUP("LDDAF3"&amp;A240,'Main File'!A:O,9,0),0)</f>
        <v>0</v>
      </c>
      <c r="F240" s="26">
        <f>IFERROR(+VLOOKUP("LDDAF3"&amp;A240,'Main File'!A:O,10,0),0)</f>
        <v>0</v>
      </c>
      <c r="G240" s="26">
        <f>IFERROR(+VLOOKUP("LDDAF3"&amp;A240,'Main File'!A:O,11,0),0)</f>
        <v>0</v>
      </c>
      <c r="H240" s="26">
        <f>IFERROR(+VLOOKUP("LDDAF3"&amp;A240,'Main File'!A:O,12,0),0)</f>
        <v>0</v>
      </c>
      <c r="I240" s="26">
        <f>IFERROR(+VLOOKUP("LDDAF3"&amp;A240,'Main File'!A:O,13,0),0)</f>
        <v>0</v>
      </c>
      <c r="J240" s="26">
        <f>IFERROR(+VLOOKUP("LDDAF3"&amp;A240,'Main File'!A:O,14,0),0)</f>
        <v>0</v>
      </c>
      <c r="K240" s="26">
        <f>IFERROR(+VLOOKUP("LDDAF3"&amp;A240,'Main File'!A:O,15,0),0)</f>
        <v>0</v>
      </c>
    </row>
    <row r="241" spans="1:11" x14ac:dyDescent="0.25">
      <c r="A241" s="9">
        <f t="shared" si="3"/>
        <v>43428</v>
      </c>
      <c r="B241" s="26">
        <f>IFERROR(+VLOOKUP("LDDAF3"&amp;A241,'Main File'!A:O,6,0),0)</f>
        <v>0</v>
      </c>
      <c r="C241" s="26">
        <f>IFERROR(+VLOOKUP("LDDAF3"&amp;A241,'Main File'!A:O,7,0),0)</f>
        <v>0</v>
      </c>
      <c r="D241" s="26">
        <f>IFERROR(+VLOOKUP("LDDAF3"&amp;A241,'Main File'!A:O,8,0),0)</f>
        <v>0</v>
      </c>
      <c r="E241" s="26">
        <f>IFERROR(+VLOOKUP("LDDAF3"&amp;A241,'Main File'!A:O,9,0),0)</f>
        <v>0</v>
      </c>
      <c r="F241" s="26">
        <f>IFERROR(+VLOOKUP("LDDAF3"&amp;A241,'Main File'!A:O,10,0),0)</f>
        <v>0</v>
      </c>
      <c r="G241" s="26">
        <f>IFERROR(+VLOOKUP("LDDAF3"&amp;A241,'Main File'!A:O,11,0),0)</f>
        <v>0</v>
      </c>
      <c r="H241" s="26">
        <f>IFERROR(+VLOOKUP("LDDAF3"&amp;A241,'Main File'!A:O,12,0),0)</f>
        <v>0</v>
      </c>
      <c r="I241" s="26">
        <f>IFERROR(+VLOOKUP("LDDAF3"&amp;A241,'Main File'!A:O,13,0),0)</f>
        <v>0</v>
      </c>
      <c r="J241" s="26">
        <f>IFERROR(+VLOOKUP("LDDAF3"&amp;A241,'Main File'!A:O,14,0),0)</f>
        <v>0</v>
      </c>
      <c r="K241" s="26">
        <f>IFERROR(+VLOOKUP("LDDAF3"&amp;A241,'Main File'!A:O,15,0),0)</f>
        <v>0</v>
      </c>
    </row>
    <row r="242" spans="1:11" x14ac:dyDescent="0.25">
      <c r="A242" s="9">
        <f t="shared" si="3"/>
        <v>43429</v>
      </c>
      <c r="B242" s="26">
        <f>IFERROR(+VLOOKUP("LDDAF3"&amp;A242,'Main File'!A:O,6,0),0)</f>
        <v>0</v>
      </c>
      <c r="C242" s="26">
        <f>IFERROR(+VLOOKUP("LDDAF3"&amp;A242,'Main File'!A:O,7,0),0)</f>
        <v>0</v>
      </c>
      <c r="D242" s="26">
        <f>IFERROR(+VLOOKUP("LDDAF3"&amp;A242,'Main File'!A:O,8,0),0)</f>
        <v>0</v>
      </c>
      <c r="E242" s="26">
        <f>IFERROR(+VLOOKUP("LDDAF3"&amp;A242,'Main File'!A:O,9,0),0)</f>
        <v>0</v>
      </c>
      <c r="F242" s="26">
        <f>IFERROR(+VLOOKUP("LDDAF3"&amp;A242,'Main File'!A:O,10,0),0)</f>
        <v>0</v>
      </c>
      <c r="G242" s="26">
        <f>IFERROR(+VLOOKUP("LDDAF3"&amp;A242,'Main File'!A:O,11,0),0)</f>
        <v>0</v>
      </c>
      <c r="H242" s="26">
        <f>IFERROR(+VLOOKUP("LDDAF3"&amp;A242,'Main File'!A:O,12,0),0)</f>
        <v>0</v>
      </c>
      <c r="I242" s="26">
        <f>IFERROR(+VLOOKUP("LDDAF3"&amp;A242,'Main File'!A:O,13,0),0)</f>
        <v>0</v>
      </c>
      <c r="J242" s="26">
        <f>IFERROR(+VLOOKUP("LDDAF3"&amp;A242,'Main File'!A:O,14,0),0)</f>
        <v>0</v>
      </c>
      <c r="K242" s="26">
        <f>IFERROR(+VLOOKUP("LDDAF3"&amp;A242,'Main File'!A:O,15,0),0)</f>
        <v>0</v>
      </c>
    </row>
    <row r="243" spans="1:11" x14ac:dyDescent="0.25">
      <c r="A243" s="9">
        <f t="shared" si="3"/>
        <v>43430</v>
      </c>
      <c r="B243" s="26">
        <f>IFERROR(+VLOOKUP("LDDAF3"&amp;A243,'Main File'!A:O,6,0),0)</f>
        <v>0</v>
      </c>
      <c r="C243" s="26">
        <f>IFERROR(+VLOOKUP("LDDAF3"&amp;A243,'Main File'!A:O,7,0),0)</f>
        <v>0</v>
      </c>
      <c r="D243" s="26">
        <f>IFERROR(+VLOOKUP("LDDAF3"&amp;A243,'Main File'!A:O,8,0),0)</f>
        <v>0</v>
      </c>
      <c r="E243" s="26">
        <f>IFERROR(+VLOOKUP("LDDAF3"&amp;A243,'Main File'!A:O,9,0),0)</f>
        <v>0</v>
      </c>
      <c r="F243" s="26">
        <f>IFERROR(+VLOOKUP("LDDAF3"&amp;A243,'Main File'!A:O,10,0),0)</f>
        <v>0</v>
      </c>
      <c r="G243" s="26">
        <f>IFERROR(+VLOOKUP("LDDAF3"&amp;A243,'Main File'!A:O,11,0),0)</f>
        <v>0</v>
      </c>
      <c r="H243" s="26">
        <f>IFERROR(+VLOOKUP("LDDAF3"&amp;A243,'Main File'!A:O,12,0),0)</f>
        <v>0</v>
      </c>
      <c r="I243" s="26">
        <f>IFERROR(+VLOOKUP("LDDAF3"&amp;A243,'Main File'!A:O,13,0),0)</f>
        <v>0</v>
      </c>
      <c r="J243" s="26">
        <f>IFERROR(+VLOOKUP("LDDAF3"&amp;A243,'Main File'!A:O,14,0),0)</f>
        <v>0</v>
      </c>
      <c r="K243" s="26">
        <f>IFERROR(+VLOOKUP("LDDAF3"&amp;A243,'Main File'!A:O,15,0),0)</f>
        <v>0</v>
      </c>
    </row>
    <row r="244" spans="1:11" x14ac:dyDescent="0.25">
      <c r="A244" s="9">
        <f t="shared" si="3"/>
        <v>43431</v>
      </c>
      <c r="B244" s="26">
        <f>IFERROR(+VLOOKUP("LDDAF3"&amp;A244,'Main File'!A:O,6,0),0)</f>
        <v>0</v>
      </c>
      <c r="C244" s="26">
        <f>IFERROR(+VLOOKUP("LDDAF3"&amp;A244,'Main File'!A:O,7,0),0)</f>
        <v>0</v>
      </c>
      <c r="D244" s="26">
        <f>IFERROR(+VLOOKUP("LDDAF3"&amp;A244,'Main File'!A:O,8,0),0)</f>
        <v>0</v>
      </c>
      <c r="E244" s="26">
        <f>IFERROR(+VLOOKUP("LDDAF3"&amp;A244,'Main File'!A:O,9,0),0)</f>
        <v>0</v>
      </c>
      <c r="F244" s="26">
        <f>IFERROR(+VLOOKUP("LDDAF3"&amp;A244,'Main File'!A:O,10,0),0)</f>
        <v>0</v>
      </c>
      <c r="G244" s="26">
        <f>IFERROR(+VLOOKUP("LDDAF3"&amp;A244,'Main File'!A:O,11,0),0)</f>
        <v>0</v>
      </c>
      <c r="H244" s="26">
        <f>IFERROR(+VLOOKUP("LDDAF3"&amp;A244,'Main File'!A:O,12,0),0)</f>
        <v>0</v>
      </c>
      <c r="I244" s="26">
        <f>IFERROR(+VLOOKUP("LDDAF3"&amp;A244,'Main File'!A:O,13,0),0)</f>
        <v>0</v>
      </c>
      <c r="J244" s="26">
        <f>IFERROR(+VLOOKUP("LDDAF3"&amp;A244,'Main File'!A:O,14,0),0)</f>
        <v>0</v>
      </c>
      <c r="K244" s="26">
        <f>IFERROR(+VLOOKUP("LDDAF3"&amp;A244,'Main File'!A:O,15,0),0)</f>
        <v>0</v>
      </c>
    </row>
    <row r="245" spans="1:11" x14ac:dyDescent="0.25">
      <c r="A245" s="9">
        <f t="shared" si="3"/>
        <v>43432</v>
      </c>
      <c r="B245" s="26">
        <f>IFERROR(+VLOOKUP("LDDAF3"&amp;A245,'Main File'!A:O,6,0),0)</f>
        <v>0</v>
      </c>
      <c r="C245" s="26">
        <f>IFERROR(+VLOOKUP("LDDAF3"&amp;A245,'Main File'!A:O,7,0),0)</f>
        <v>0</v>
      </c>
      <c r="D245" s="26">
        <f>IFERROR(+VLOOKUP("LDDAF3"&amp;A245,'Main File'!A:O,8,0),0)</f>
        <v>0</v>
      </c>
      <c r="E245" s="26">
        <f>IFERROR(+VLOOKUP("LDDAF3"&amp;A245,'Main File'!A:O,9,0),0)</f>
        <v>0</v>
      </c>
      <c r="F245" s="26">
        <f>IFERROR(+VLOOKUP("LDDAF3"&amp;A245,'Main File'!A:O,10,0),0)</f>
        <v>0</v>
      </c>
      <c r="G245" s="26">
        <f>IFERROR(+VLOOKUP("LDDAF3"&amp;A245,'Main File'!A:O,11,0),0)</f>
        <v>0</v>
      </c>
      <c r="H245" s="26">
        <f>IFERROR(+VLOOKUP("LDDAF3"&amp;A245,'Main File'!A:O,12,0),0)</f>
        <v>0</v>
      </c>
      <c r="I245" s="26">
        <f>IFERROR(+VLOOKUP("LDDAF3"&amp;A245,'Main File'!A:O,13,0),0)</f>
        <v>0</v>
      </c>
      <c r="J245" s="26">
        <f>IFERROR(+VLOOKUP("LDDAF3"&amp;A245,'Main File'!A:O,14,0),0)</f>
        <v>0</v>
      </c>
      <c r="K245" s="26">
        <f>IFERROR(+VLOOKUP("LDDAF3"&amp;A245,'Main File'!A:O,15,0),0)</f>
        <v>0</v>
      </c>
    </row>
    <row r="246" spans="1:11" x14ac:dyDescent="0.25">
      <c r="A246" s="9">
        <f t="shared" si="3"/>
        <v>43433</v>
      </c>
      <c r="B246" s="26">
        <f>IFERROR(+VLOOKUP("LDDAF3"&amp;A246,'Main File'!A:O,6,0),0)</f>
        <v>0</v>
      </c>
      <c r="C246" s="26">
        <f>IFERROR(+VLOOKUP("LDDAF3"&amp;A246,'Main File'!A:O,7,0),0)</f>
        <v>0</v>
      </c>
      <c r="D246" s="26">
        <f>IFERROR(+VLOOKUP("LDDAF3"&amp;A246,'Main File'!A:O,8,0),0)</f>
        <v>0</v>
      </c>
      <c r="E246" s="26">
        <f>IFERROR(+VLOOKUP("LDDAF3"&amp;A246,'Main File'!A:O,9,0),0)</f>
        <v>0</v>
      </c>
      <c r="F246" s="26">
        <f>IFERROR(+VLOOKUP("LDDAF3"&amp;A246,'Main File'!A:O,10,0),0)</f>
        <v>0</v>
      </c>
      <c r="G246" s="26">
        <f>IFERROR(+VLOOKUP("LDDAF3"&amp;A246,'Main File'!A:O,11,0),0)</f>
        <v>0</v>
      </c>
      <c r="H246" s="26">
        <f>IFERROR(+VLOOKUP("LDDAF3"&amp;A246,'Main File'!A:O,12,0),0)</f>
        <v>0</v>
      </c>
      <c r="I246" s="26">
        <f>IFERROR(+VLOOKUP("LDDAF3"&amp;A246,'Main File'!A:O,13,0),0)</f>
        <v>0</v>
      </c>
      <c r="J246" s="26">
        <f>IFERROR(+VLOOKUP("LDDAF3"&amp;A246,'Main File'!A:O,14,0),0)</f>
        <v>0</v>
      </c>
      <c r="K246" s="26">
        <f>IFERROR(+VLOOKUP("LDDAF3"&amp;A246,'Main File'!A:O,15,0),0)</f>
        <v>0</v>
      </c>
    </row>
    <row r="247" spans="1:11" x14ac:dyDescent="0.25">
      <c r="A247" s="9">
        <f t="shared" si="3"/>
        <v>43434</v>
      </c>
      <c r="B247" s="26">
        <f>IFERROR(+VLOOKUP("LDDAF3"&amp;A247,'Main File'!A:O,6,0),0)</f>
        <v>0</v>
      </c>
      <c r="C247" s="26">
        <f>IFERROR(+VLOOKUP("LDDAF3"&amp;A247,'Main File'!A:O,7,0),0)</f>
        <v>0</v>
      </c>
      <c r="D247" s="26">
        <f>IFERROR(+VLOOKUP("LDDAF3"&amp;A247,'Main File'!A:O,8,0),0)</f>
        <v>0</v>
      </c>
      <c r="E247" s="26">
        <f>IFERROR(+VLOOKUP("LDDAF3"&amp;A247,'Main File'!A:O,9,0),0)</f>
        <v>0</v>
      </c>
      <c r="F247" s="26">
        <f>IFERROR(+VLOOKUP("LDDAF3"&amp;A247,'Main File'!A:O,10,0),0)</f>
        <v>0</v>
      </c>
      <c r="G247" s="26">
        <f>IFERROR(+VLOOKUP("LDDAF3"&amp;A247,'Main File'!A:O,11,0),0)</f>
        <v>0</v>
      </c>
      <c r="H247" s="26">
        <f>IFERROR(+VLOOKUP("LDDAF3"&amp;A247,'Main File'!A:O,12,0),0)</f>
        <v>0</v>
      </c>
      <c r="I247" s="26">
        <f>IFERROR(+VLOOKUP("LDDAF3"&amp;A247,'Main File'!A:O,13,0),0)</f>
        <v>0</v>
      </c>
      <c r="J247" s="26">
        <f>IFERROR(+VLOOKUP("LDDAF3"&amp;A247,'Main File'!A:O,14,0),0)</f>
        <v>0</v>
      </c>
      <c r="K247" s="26">
        <f>IFERROR(+VLOOKUP("LDDAF3"&amp;A247,'Main File'!A:O,15,0),0)</f>
        <v>0</v>
      </c>
    </row>
    <row r="248" spans="1:11" x14ac:dyDescent="0.25">
      <c r="A248" s="9">
        <f t="shared" si="3"/>
        <v>43435</v>
      </c>
      <c r="B248" s="26">
        <f>IFERROR(+VLOOKUP("LDDAF3"&amp;A248,'Main File'!A:O,6,0),0)</f>
        <v>0</v>
      </c>
      <c r="C248" s="26">
        <f>IFERROR(+VLOOKUP("LDDAF3"&amp;A248,'Main File'!A:O,7,0),0)</f>
        <v>0</v>
      </c>
      <c r="D248" s="26">
        <f>IFERROR(+VLOOKUP("LDDAF3"&amp;A248,'Main File'!A:O,8,0),0)</f>
        <v>0</v>
      </c>
      <c r="E248" s="26">
        <f>IFERROR(+VLOOKUP("LDDAF3"&amp;A248,'Main File'!A:O,9,0),0)</f>
        <v>0</v>
      </c>
      <c r="F248" s="26">
        <f>IFERROR(+VLOOKUP("LDDAF3"&amp;A248,'Main File'!A:O,10,0),0)</f>
        <v>0</v>
      </c>
      <c r="G248" s="26">
        <f>IFERROR(+VLOOKUP("LDDAF3"&amp;A248,'Main File'!A:O,11,0),0)</f>
        <v>0</v>
      </c>
      <c r="H248" s="26">
        <f>IFERROR(+VLOOKUP("LDDAF3"&amp;A248,'Main File'!A:O,12,0),0)</f>
        <v>0</v>
      </c>
      <c r="I248" s="26">
        <f>IFERROR(+VLOOKUP("LDDAF3"&amp;A248,'Main File'!A:O,13,0),0)</f>
        <v>0</v>
      </c>
      <c r="J248" s="26">
        <f>IFERROR(+VLOOKUP("LDDAF3"&amp;A248,'Main File'!A:O,14,0),0)</f>
        <v>0</v>
      </c>
      <c r="K248" s="26">
        <f>IFERROR(+VLOOKUP("LDDAF3"&amp;A248,'Main File'!A:O,15,0),0)</f>
        <v>0</v>
      </c>
    </row>
    <row r="249" spans="1:11" x14ac:dyDescent="0.25">
      <c r="A249" s="9">
        <f t="shared" si="3"/>
        <v>43436</v>
      </c>
      <c r="B249" s="26">
        <f>IFERROR(+VLOOKUP("LDDAF3"&amp;A249,'Main File'!A:O,6,0),0)</f>
        <v>0</v>
      </c>
      <c r="C249" s="26">
        <f>IFERROR(+VLOOKUP("LDDAF3"&amp;A249,'Main File'!A:O,7,0),0)</f>
        <v>0</v>
      </c>
      <c r="D249" s="26">
        <f>IFERROR(+VLOOKUP("LDDAF3"&amp;A249,'Main File'!A:O,8,0),0)</f>
        <v>0</v>
      </c>
      <c r="E249" s="26">
        <f>IFERROR(+VLOOKUP("LDDAF3"&amp;A249,'Main File'!A:O,9,0),0)</f>
        <v>0</v>
      </c>
      <c r="F249" s="26">
        <f>IFERROR(+VLOOKUP("LDDAF3"&amp;A249,'Main File'!A:O,10,0),0)</f>
        <v>0</v>
      </c>
      <c r="G249" s="26">
        <f>IFERROR(+VLOOKUP("LDDAF3"&amp;A249,'Main File'!A:O,11,0),0)</f>
        <v>0</v>
      </c>
      <c r="H249" s="26">
        <f>IFERROR(+VLOOKUP("LDDAF3"&amp;A249,'Main File'!A:O,12,0),0)</f>
        <v>0</v>
      </c>
      <c r="I249" s="26">
        <f>IFERROR(+VLOOKUP("LDDAF3"&amp;A249,'Main File'!A:O,13,0),0)</f>
        <v>0</v>
      </c>
      <c r="J249" s="26">
        <f>IFERROR(+VLOOKUP("LDDAF3"&amp;A249,'Main File'!A:O,14,0),0)</f>
        <v>0</v>
      </c>
      <c r="K249" s="26">
        <f>IFERROR(+VLOOKUP("LDDAF3"&amp;A249,'Main File'!A:O,15,0),0)</f>
        <v>0</v>
      </c>
    </row>
    <row r="250" spans="1:11" x14ac:dyDescent="0.25">
      <c r="A250" s="9">
        <f t="shared" si="3"/>
        <v>43437</v>
      </c>
      <c r="B250" s="26">
        <f>IFERROR(+VLOOKUP("LDDAF3"&amp;A250,'Main File'!A:O,6,0),0)</f>
        <v>0</v>
      </c>
      <c r="C250" s="26">
        <f>IFERROR(+VLOOKUP("LDDAF3"&amp;A250,'Main File'!A:O,7,0),0)</f>
        <v>0</v>
      </c>
      <c r="D250" s="26">
        <f>IFERROR(+VLOOKUP("LDDAF3"&amp;A250,'Main File'!A:O,8,0),0)</f>
        <v>0</v>
      </c>
      <c r="E250" s="26">
        <f>IFERROR(+VLOOKUP("LDDAF3"&amp;A250,'Main File'!A:O,9,0),0)</f>
        <v>0</v>
      </c>
      <c r="F250" s="26">
        <f>IFERROR(+VLOOKUP("LDDAF3"&amp;A250,'Main File'!A:O,10,0),0)</f>
        <v>0</v>
      </c>
      <c r="G250" s="26">
        <f>IFERROR(+VLOOKUP("LDDAF3"&amp;A250,'Main File'!A:O,11,0),0)</f>
        <v>0</v>
      </c>
      <c r="H250" s="26">
        <f>IFERROR(+VLOOKUP("LDDAF3"&amp;A250,'Main File'!A:O,12,0),0)</f>
        <v>0</v>
      </c>
      <c r="I250" s="26">
        <f>IFERROR(+VLOOKUP("LDDAF3"&amp;A250,'Main File'!A:O,13,0),0)</f>
        <v>0</v>
      </c>
      <c r="J250" s="26">
        <f>IFERROR(+VLOOKUP("LDDAF3"&amp;A250,'Main File'!A:O,14,0),0)</f>
        <v>0</v>
      </c>
      <c r="K250" s="26">
        <f>IFERROR(+VLOOKUP("LDDAF3"&amp;A250,'Main File'!A:O,15,0),0)</f>
        <v>0</v>
      </c>
    </row>
    <row r="251" spans="1:11" x14ac:dyDescent="0.25">
      <c r="A251" s="9">
        <f t="shared" si="3"/>
        <v>43438</v>
      </c>
      <c r="B251" s="26">
        <f>IFERROR(+VLOOKUP("LDDAF3"&amp;A251,'Main File'!A:O,6,0),0)</f>
        <v>0</v>
      </c>
      <c r="C251" s="26">
        <f>IFERROR(+VLOOKUP("LDDAF3"&amp;A251,'Main File'!A:O,7,0),0)</f>
        <v>0</v>
      </c>
      <c r="D251" s="26">
        <f>IFERROR(+VLOOKUP("LDDAF3"&amp;A251,'Main File'!A:O,8,0),0)</f>
        <v>0</v>
      </c>
      <c r="E251" s="26">
        <f>IFERROR(+VLOOKUP("LDDAF3"&amp;A251,'Main File'!A:O,9,0),0)</f>
        <v>0</v>
      </c>
      <c r="F251" s="26">
        <f>IFERROR(+VLOOKUP("LDDAF3"&amp;A251,'Main File'!A:O,10,0),0)</f>
        <v>0</v>
      </c>
      <c r="G251" s="26">
        <f>IFERROR(+VLOOKUP("LDDAF3"&amp;A251,'Main File'!A:O,11,0),0)</f>
        <v>0</v>
      </c>
      <c r="H251" s="26">
        <f>IFERROR(+VLOOKUP("LDDAF3"&amp;A251,'Main File'!A:O,12,0),0)</f>
        <v>0</v>
      </c>
      <c r="I251" s="26">
        <f>IFERROR(+VLOOKUP("LDDAF3"&amp;A251,'Main File'!A:O,13,0),0)</f>
        <v>0</v>
      </c>
      <c r="J251" s="26">
        <f>IFERROR(+VLOOKUP("LDDAF3"&amp;A251,'Main File'!A:O,14,0),0)</f>
        <v>0</v>
      </c>
      <c r="K251" s="26">
        <f>IFERROR(+VLOOKUP("LDDAF3"&amp;A251,'Main File'!A:O,15,0),0)</f>
        <v>0</v>
      </c>
    </row>
    <row r="252" spans="1:11" x14ac:dyDescent="0.25">
      <c r="A252" s="9">
        <f t="shared" si="3"/>
        <v>43439</v>
      </c>
      <c r="B252" s="26">
        <f>IFERROR(+VLOOKUP("LDDAF3"&amp;A252,'Main File'!A:O,6,0),0)</f>
        <v>0</v>
      </c>
      <c r="C252" s="26">
        <f>IFERROR(+VLOOKUP("LDDAF3"&amp;A252,'Main File'!A:O,7,0),0)</f>
        <v>0</v>
      </c>
      <c r="D252" s="26">
        <f>IFERROR(+VLOOKUP("LDDAF3"&amp;A252,'Main File'!A:O,8,0),0)</f>
        <v>0</v>
      </c>
      <c r="E252" s="26">
        <f>IFERROR(+VLOOKUP("LDDAF3"&amp;A252,'Main File'!A:O,9,0),0)</f>
        <v>0</v>
      </c>
      <c r="F252" s="26">
        <f>IFERROR(+VLOOKUP("LDDAF3"&amp;A252,'Main File'!A:O,10,0),0)</f>
        <v>0</v>
      </c>
      <c r="G252" s="26">
        <f>IFERROR(+VLOOKUP("LDDAF3"&amp;A252,'Main File'!A:O,11,0),0)</f>
        <v>0</v>
      </c>
      <c r="H252" s="26">
        <f>IFERROR(+VLOOKUP("LDDAF3"&amp;A252,'Main File'!A:O,12,0),0)</f>
        <v>0</v>
      </c>
      <c r="I252" s="26">
        <f>IFERROR(+VLOOKUP("LDDAF3"&amp;A252,'Main File'!A:O,13,0),0)</f>
        <v>0</v>
      </c>
      <c r="J252" s="26">
        <f>IFERROR(+VLOOKUP("LDDAF3"&amp;A252,'Main File'!A:O,14,0),0)</f>
        <v>0</v>
      </c>
      <c r="K252" s="26">
        <f>IFERROR(+VLOOKUP("LDDAF3"&amp;A252,'Main File'!A:O,15,0),0)</f>
        <v>0</v>
      </c>
    </row>
    <row r="253" spans="1:11" x14ac:dyDescent="0.25">
      <c r="A253" s="9">
        <f t="shared" si="3"/>
        <v>43440</v>
      </c>
      <c r="B253" s="26">
        <f>IFERROR(+VLOOKUP("LDDAF3"&amp;A253,'Main File'!A:O,6,0),0)</f>
        <v>0</v>
      </c>
      <c r="C253" s="26">
        <f>IFERROR(+VLOOKUP("LDDAF3"&amp;A253,'Main File'!A:O,7,0),0)</f>
        <v>0</v>
      </c>
      <c r="D253" s="26">
        <f>IFERROR(+VLOOKUP("LDDAF3"&amp;A253,'Main File'!A:O,8,0),0)</f>
        <v>0</v>
      </c>
      <c r="E253" s="26">
        <f>IFERROR(+VLOOKUP("LDDAF3"&amp;A253,'Main File'!A:O,9,0),0)</f>
        <v>0</v>
      </c>
      <c r="F253" s="26">
        <f>IFERROR(+VLOOKUP("LDDAF3"&amp;A253,'Main File'!A:O,10,0),0)</f>
        <v>0</v>
      </c>
      <c r="G253" s="26">
        <f>IFERROR(+VLOOKUP("LDDAF3"&amp;A253,'Main File'!A:O,11,0),0)</f>
        <v>0</v>
      </c>
      <c r="H253" s="26">
        <f>IFERROR(+VLOOKUP("LDDAF3"&amp;A253,'Main File'!A:O,12,0),0)</f>
        <v>0</v>
      </c>
      <c r="I253" s="26">
        <f>IFERROR(+VLOOKUP("LDDAF3"&amp;A253,'Main File'!A:O,13,0),0)</f>
        <v>0</v>
      </c>
      <c r="J253" s="26">
        <f>IFERROR(+VLOOKUP("LDDAF3"&amp;A253,'Main File'!A:O,14,0),0)</f>
        <v>0</v>
      </c>
      <c r="K253" s="26">
        <f>IFERROR(+VLOOKUP("LDDAF3"&amp;A253,'Main File'!A:O,15,0),0)</f>
        <v>0</v>
      </c>
    </row>
    <row r="254" spans="1:11" x14ac:dyDescent="0.25">
      <c r="A254" s="9">
        <f t="shared" si="3"/>
        <v>43441</v>
      </c>
      <c r="B254" s="26">
        <f>IFERROR(+VLOOKUP("LDDAF3"&amp;A254,'Main File'!A:O,6,0),0)</f>
        <v>0</v>
      </c>
      <c r="C254" s="26">
        <f>IFERROR(+VLOOKUP("LDDAF3"&amp;A254,'Main File'!A:O,7,0),0)</f>
        <v>0</v>
      </c>
      <c r="D254" s="26">
        <f>IFERROR(+VLOOKUP("LDDAF3"&amp;A254,'Main File'!A:O,8,0),0)</f>
        <v>0</v>
      </c>
      <c r="E254" s="26">
        <f>IFERROR(+VLOOKUP("LDDAF3"&amp;A254,'Main File'!A:O,9,0),0)</f>
        <v>0</v>
      </c>
      <c r="F254" s="26">
        <f>IFERROR(+VLOOKUP("LDDAF3"&amp;A254,'Main File'!A:O,10,0),0)</f>
        <v>0</v>
      </c>
      <c r="G254" s="26">
        <f>IFERROR(+VLOOKUP("LDDAF3"&amp;A254,'Main File'!A:O,11,0),0)</f>
        <v>0</v>
      </c>
      <c r="H254" s="26">
        <f>IFERROR(+VLOOKUP("LDDAF3"&amp;A254,'Main File'!A:O,12,0),0)</f>
        <v>0</v>
      </c>
      <c r="I254" s="26">
        <f>IFERROR(+VLOOKUP("LDDAF3"&amp;A254,'Main File'!A:O,13,0),0)</f>
        <v>0</v>
      </c>
      <c r="J254" s="26">
        <f>IFERROR(+VLOOKUP("LDDAF3"&amp;A254,'Main File'!A:O,14,0),0)</f>
        <v>0</v>
      </c>
      <c r="K254" s="26">
        <f>IFERROR(+VLOOKUP("LDDAF3"&amp;A254,'Main File'!A:O,15,0),0)</f>
        <v>0</v>
      </c>
    </row>
    <row r="255" spans="1:11" x14ac:dyDescent="0.25">
      <c r="A255" s="9">
        <f t="shared" si="3"/>
        <v>43442</v>
      </c>
      <c r="B255" s="26">
        <f>IFERROR(+VLOOKUP("LDDAF3"&amp;A255,'Main File'!A:O,6,0),0)</f>
        <v>0</v>
      </c>
      <c r="C255" s="26">
        <f>IFERROR(+VLOOKUP("LDDAF3"&amp;A255,'Main File'!A:O,7,0),0)</f>
        <v>0</v>
      </c>
      <c r="D255" s="26">
        <f>IFERROR(+VLOOKUP("LDDAF3"&amp;A255,'Main File'!A:O,8,0),0)</f>
        <v>0</v>
      </c>
      <c r="E255" s="26">
        <f>IFERROR(+VLOOKUP("LDDAF3"&amp;A255,'Main File'!A:O,9,0),0)</f>
        <v>0</v>
      </c>
      <c r="F255" s="26">
        <f>IFERROR(+VLOOKUP("LDDAF3"&amp;A255,'Main File'!A:O,10,0),0)</f>
        <v>0</v>
      </c>
      <c r="G255" s="26">
        <f>IFERROR(+VLOOKUP("LDDAF3"&amp;A255,'Main File'!A:O,11,0),0)</f>
        <v>0</v>
      </c>
      <c r="H255" s="26">
        <f>IFERROR(+VLOOKUP("LDDAF3"&amp;A255,'Main File'!A:O,12,0),0)</f>
        <v>0</v>
      </c>
      <c r="I255" s="26">
        <f>IFERROR(+VLOOKUP("LDDAF3"&amp;A255,'Main File'!A:O,13,0),0)</f>
        <v>0</v>
      </c>
      <c r="J255" s="26">
        <f>IFERROR(+VLOOKUP("LDDAF3"&amp;A255,'Main File'!A:O,14,0),0)</f>
        <v>0</v>
      </c>
      <c r="K255" s="26">
        <f>IFERROR(+VLOOKUP("LDDAF3"&amp;A255,'Main File'!A:O,15,0),0)</f>
        <v>0</v>
      </c>
    </row>
    <row r="256" spans="1:11" x14ac:dyDescent="0.25">
      <c r="A256" s="9">
        <f t="shared" si="3"/>
        <v>43443</v>
      </c>
      <c r="B256" s="26">
        <f>IFERROR(+VLOOKUP("LDDAF3"&amp;A256,'Main File'!A:O,6,0),0)</f>
        <v>0</v>
      </c>
      <c r="C256" s="26">
        <f>IFERROR(+VLOOKUP("LDDAF3"&amp;A256,'Main File'!A:O,7,0),0)</f>
        <v>0</v>
      </c>
      <c r="D256" s="26">
        <f>IFERROR(+VLOOKUP("LDDAF3"&amp;A256,'Main File'!A:O,8,0),0)</f>
        <v>0</v>
      </c>
      <c r="E256" s="26">
        <f>IFERROR(+VLOOKUP("LDDAF3"&amp;A256,'Main File'!A:O,9,0),0)</f>
        <v>0</v>
      </c>
      <c r="F256" s="26">
        <f>IFERROR(+VLOOKUP("LDDAF3"&amp;A256,'Main File'!A:O,10,0),0)</f>
        <v>0</v>
      </c>
      <c r="G256" s="26">
        <f>IFERROR(+VLOOKUP("LDDAF3"&amp;A256,'Main File'!A:O,11,0),0)</f>
        <v>0</v>
      </c>
      <c r="H256" s="26">
        <f>IFERROR(+VLOOKUP("LDDAF3"&amp;A256,'Main File'!A:O,12,0),0)</f>
        <v>0</v>
      </c>
      <c r="I256" s="26">
        <f>IFERROR(+VLOOKUP("LDDAF3"&amp;A256,'Main File'!A:O,13,0),0)</f>
        <v>0</v>
      </c>
      <c r="J256" s="26">
        <f>IFERROR(+VLOOKUP("LDDAF3"&amp;A256,'Main File'!A:O,14,0),0)</f>
        <v>0</v>
      </c>
      <c r="K256" s="26">
        <f>IFERROR(+VLOOKUP("LDDAF3"&amp;A256,'Main File'!A:O,15,0),0)</f>
        <v>0</v>
      </c>
    </row>
    <row r="257" spans="1:11" x14ac:dyDescent="0.25">
      <c r="A257" s="9">
        <f t="shared" si="3"/>
        <v>43444</v>
      </c>
      <c r="B257" s="26">
        <f>IFERROR(+VLOOKUP("LDDAF3"&amp;A257,'Main File'!A:O,6,0),0)</f>
        <v>0</v>
      </c>
      <c r="C257" s="26">
        <f>IFERROR(+VLOOKUP("LDDAF3"&amp;A257,'Main File'!A:O,7,0),0)</f>
        <v>0</v>
      </c>
      <c r="D257" s="26">
        <f>IFERROR(+VLOOKUP("LDDAF3"&amp;A257,'Main File'!A:O,8,0),0)</f>
        <v>0</v>
      </c>
      <c r="E257" s="26">
        <f>IFERROR(+VLOOKUP("LDDAF3"&amp;A257,'Main File'!A:O,9,0),0)</f>
        <v>0</v>
      </c>
      <c r="F257" s="26">
        <f>IFERROR(+VLOOKUP("LDDAF3"&amp;A257,'Main File'!A:O,10,0),0)</f>
        <v>0</v>
      </c>
      <c r="G257" s="26">
        <f>IFERROR(+VLOOKUP("LDDAF3"&amp;A257,'Main File'!A:O,11,0),0)</f>
        <v>0</v>
      </c>
      <c r="H257" s="26">
        <f>IFERROR(+VLOOKUP("LDDAF3"&amp;A257,'Main File'!A:O,12,0),0)</f>
        <v>0</v>
      </c>
      <c r="I257" s="26">
        <f>IFERROR(+VLOOKUP("LDDAF3"&amp;A257,'Main File'!A:O,13,0),0)</f>
        <v>0</v>
      </c>
      <c r="J257" s="26">
        <f>IFERROR(+VLOOKUP("LDDAF3"&amp;A257,'Main File'!A:O,14,0),0)</f>
        <v>0</v>
      </c>
      <c r="K257" s="26">
        <f>IFERROR(+VLOOKUP("LDDAF3"&amp;A257,'Main File'!A:O,15,0),0)</f>
        <v>0</v>
      </c>
    </row>
    <row r="258" spans="1:11" x14ac:dyDescent="0.25">
      <c r="A258" s="9">
        <f t="shared" si="3"/>
        <v>43445</v>
      </c>
      <c r="B258" s="26">
        <f>IFERROR(+VLOOKUP("LDDAF3"&amp;A258,'Main File'!A:O,6,0),0)</f>
        <v>0</v>
      </c>
      <c r="C258" s="26">
        <f>IFERROR(+VLOOKUP("LDDAF3"&amp;A258,'Main File'!A:O,7,0),0)</f>
        <v>0</v>
      </c>
      <c r="D258" s="26">
        <f>IFERROR(+VLOOKUP("LDDAF3"&amp;A258,'Main File'!A:O,8,0),0)</f>
        <v>0</v>
      </c>
      <c r="E258" s="26">
        <f>IFERROR(+VLOOKUP("LDDAF3"&amp;A258,'Main File'!A:O,9,0),0)</f>
        <v>0</v>
      </c>
      <c r="F258" s="26">
        <f>IFERROR(+VLOOKUP("LDDAF3"&amp;A258,'Main File'!A:O,10,0),0)</f>
        <v>0</v>
      </c>
      <c r="G258" s="26">
        <f>IFERROR(+VLOOKUP("LDDAF3"&amp;A258,'Main File'!A:O,11,0),0)</f>
        <v>0</v>
      </c>
      <c r="H258" s="26">
        <f>IFERROR(+VLOOKUP("LDDAF3"&amp;A258,'Main File'!A:O,12,0),0)</f>
        <v>0</v>
      </c>
      <c r="I258" s="26">
        <f>IFERROR(+VLOOKUP("LDDAF3"&amp;A258,'Main File'!A:O,13,0),0)</f>
        <v>0</v>
      </c>
      <c r="J258" s="26">
        <f>IFERROR(+VLOOKUP("LDDAF3"&amp;A258,'Main File'!A:O,14,0),0)</f>
        <v>0</v>
      </c>
      <c r="K258" s="26">
        <f>IFERROR(+VLOOKUP("LDDAF3"&amp;A258,'Main File'!A:O,15,0),0)</f>
        <v>0</v>
      </c>
    </row>
    <row r="259" spans="1:11" x14ac:dyDescent="0.25">
      <c r="A259" s="9">
        <f t="shared" si="3"/>
        <v>43446</v>
      </c>
      <c r="B259" s="26">
        <f>IFERROR(+VLOOKUP("LDDAF3"&amp;A259,'Main File'!A:O,6,0),0)</f>
        <v>0</v>
      </c>
      <c r="C259" s="26">
        <f>IFERROR(+VLOOKUP("LDDAF3"&amp;A259,'Main File'!A:O,7,0),0)</f>
        <v>0</v>
      </c>
      <c r="D259" s="26">
        <f>IFERROR(+VLOOKUP("LDDAF3"&amp;A259,'Main File'!A:O,8,0),0)</f>
        <v>0</v>
      </c>
      <c r="E259" s="26">
        <f>IFERROR(+VLOOKUP("LDDAF3"&amp;A259,'Main File'!A:O,9,0),0)</f>
        <v>0</v>
      </c>
      <c r="F259" s="26">
        <f>IFERROR(+VLOOKUP("LDDAF3"&amp;A259,'Main File'!A:O,10,0),0)</f>
        <v>0</v>
      </c>
      <c r="G259" s="26">
        <f>IFERROR(+VLOOKUP("LDDAF3"&amp;A259,'Main File'!A:O,11,0),0)</f>
        <v>0</v>
      </c>
      <c r="H259" s="26">
        <f>IFERROR(+VLOOKUP("LDDAF3"&amp;A259,'Main File'!A:O,12,0),0)</f>
        <v>0</v>
      </c>
      <c r="I259" s="26">
        <f>IFERROR(+VLOOKUP("LDDAF3"&amp;A259,'Main File'!A:O,13,0),0)</f>
        <v>0</v>
      </c>
      <c r="J259" s="26">
        <f>IFERROR(+VLOOKUP("LDDAF3"&amp;A259,'Main File'!A:O,14,0),0)</f>
        <v>0</v>
      </c>
      <c r="K259" s="26">
        <f>IFERROR(+VLOOKUP("LDDAF3"&amp;A259,'Main File'!A:O,15,0),0)</f>
        <v>0</v>
      </c>
    </row>
    <row r="260" spans="1:11" x14ac:dyDescent="0.25">
      <c r="A260" s="9">
        <f t="shared" si="3"/>
        <v>43447</v>
      </c>
      <c r="B260" s="26">
        <f>IFERROR(+VLOOKUP("LDDAF3"&amp;A260,'Main File'!A:O,6,0),0)</f>
        <v>0</v>
      </c>
      <c r="C260" s="26">
        <f>IFERROR(+VLOOKUP("LDDAF3"&amp;A260,'Main File'!A:O,7,0),0)</f>
        <v>0</v>
      </c>
      <c r="D260" s="26">
        <f>IFERROR(+VLOOKUP("LDDAF3"&amp;A260,'Main File'!A:O,8,0),0)</f>
        <v>0</v>
      </c>
      <c r="E260" s="26">
        <f>IFERROR(+VLOOKUP("LDDAF3"&amp;A260,'Main File'!A:O,9,0),0)</f>
        <v>0</v>
      </c>
      <c r="F260" s="26">
        <f>IFERROR(+VLOOKUP("LDDAF3"&amp;A260,'Main File'!A:O,10,0),0)</f>
        <v>0</v>
      </c>
      <c r="G260" s="26">
        <f>IFERROR(+VLOOKUP("LDDAF3"&amp;A260,'Main File'!A:O,11,0),0)</f>
        <v>0</v>
      </c>
      <c r="H260" s="26">
        <f>IFERROR(+VLOOKUP("LDDAF3"&amp;A260,'Main File'!A:O,12,0),0)</f>
        <v>0</v>
      </c>
      <c r="I260" s="26">
        <f>IFERROR(+VLOOKUP("LDDAF3"&amp;A260,'Main File'!A:O,13,0),0)</f>
        <v>0</v>
      </c>
      <c r="J260" s="26">
        <f>IFERROR(+VLOOKUP("LDDAF3"&amp;A260,'Main File'!A:O,14,0),0)</f>
        <v>0</v>
      </c>
      <c r="K260" s="26">
        <f>IFERROR(+VLOOKUP("LDDAF3"&amp;A260,'Main File'!A:O,15,0),0)</f>
        <v>0</v>
      </c>
    </row>
    <row r="261" spans="1:11" x14ac:dyDescent="0.25">
      <c r="A261" s="9">
        <f t="shared" si="3"/>
        <v>43448</v>
      </c>
      <c r="B261" s="26">
        <f>IFERROR(+VLOOKUP("LDDAF3"&amp;A261,'Main File'!A:O,6,0),0)</f>
        <v>0</v>
      </c>
      <c r="C261" s="26">
        <f>IFERROR(+VLOOKUP("LDDAF3"&amp;A261,'Main File'!A:O,7,0),0)</f>
        <v>0</v>
      </c>
      <c r="D261" s="26">
        <f>IFERROR(+VLOOKUP("LDDAF3"&amp;A261,'Main File'!A:O,8,0),0)</f>
        <v>0</v>
      </c>
      <c r="E261" s="26">
        <f>IFERROR(+VLOOKUP("LDDAF3"&amp;A261,'Main File'!A:O,9,0),0)</f>
        <v>0</v>
      </c>
      <c r="F261" s="26">
        <f>IFERROR(+VLOOKUP("LDDAF3"&amp;A261,'Main File'!A:O,10,0),0)</f>
        <v>0</v>
      </c>
      <c r="G261" s="26">
        <f>IFERROR(+VLOOKUP("LDDAF3"&amp;A261,'Main File'!A:O,11,0),0)</f>
        <v>0</v>
      </c>
      <c r="H261" s="26">
        <f>IFERROR(+VLOOKUP("LDDAF3"&amp;A261,'Main File'!A:O,12,0),0)</f>
        <v>0</v>
      </c>
      <c r="I261" s="26">
        <f>IFERROR(+VLOOKUP("LDDAF3"&amp;A261,'Main File'!A:O,13,0),0)</f>
        <v>0</v>
      </c>
      <c r="J261" s="26">
        <f>IFERROR(+VLOOKUP("LDDAF3"&amp;A261,'Main File'!A:O,14,0),0)</f>
        <v>0</v>
      </c>
      <c r="K261" s="26">
        <f>IFERROR(+VLOOKUP("LDDAF3"&amp;A261,'Main File'!A:O,15,0),0)</f>
        <v>0</v>
      </c>
    </row>
    <row r="262" spans="1:11" x14ac:dyDescent="0.25">
      <c r="A262" s="9">
        <f t="shared" si="3"/>
        <v>43449</v>
      </c>
      <c r="B262" s="26">
        <f>IFERROR(+VLOOKUP("LDDAF3"&amp;A262,'Main File'!A:O,6,0),0)</f>
        <v>0</v>
      </c>
      <c r="C262" s="26">
        <f>IFERROR(+VLOOKUP("LDDAF3"&amp;A262,'Main File'!A:O,7,0),0)</f>
        <v>0</v>
      </c>
      <c r="D262" s="26">
        <f>IFERROR(+VLOOKUP("LDDAF3"&amp;A262,'Main File'!A:O,8,0),0)</f>
        <v>0</v>
      </c>
      <c r="E262" s="26">
        <f>IFERROR(+VLOOKUP("LDDAF3"&amp;A262,'Main File'!A:O,9,0),0)</f>
        <v>0</v>
      </c>
      <c r="F262" s="26">
        <f>IFERROR(+VLOOKUP("LDDAF3"&amp;A262,'Main File'!A:O,10,0),0)</f>
        <v>0</v>
      </c>
      <c r="G262" s="26">
        <f>IFERROR(+VLOOKUP("LDDAF3"&amp;A262,'Main File'!A:O,11,0),0)</f>
        <v>0</v>
      </c>
      <c r="H262" s="26">
        <f>IFERROR(+VLOOKUP("LDDAF3"&amp;A262,'Main File'!A:O,12,0),0)</f>
        <v>0</v>
      </c>
      <c r="I262" s="26">
        <f>IFERROR(+VLOOKUP("LDDAF3"&amp;A262,'Main File'!A:O,13,0),0)</f>
        <v>0</v>
      </c>
      <c r="J262" s="26">
        <f>IFERROR(+VLOOKUP("LDDAF3"&amp;A262,'Main File'!A:O,14,0),0)</f>
        <v>0</v>
      </c>
      <c r="K262" s="26">
        <f>IFERROR(+VLOOKUP("LDDAF3"&amp;A262,'Main File'!A:O,15,0),0)</f>
        <v>0</v>
      </c>
    </row>
    <row r="263" spans="1:11" x14ac:dyDescent="0.25">
      <c r="A263" s="9">
        <f t="shared" ref="A263:A326" si="4">+A262+1</f>
        <v>43450</v>
      </c>
      <c r="B263" s="26">
        <f>IFERROR(+VLOOKUP("LDDAF3"&amp;A263,'Main File'!A:O,6,0),0)</f>
        <v>0</v>
      </c>
      <c r="C263" s="26">
        <f>IFERROR(+VLOOKUP("LDDAF3"&amp;A263,'Main File'!A:O,7,0),0)</f>
        <v>0</v>
      </c>
      <c r="D263" s="26">
        <f>IFERROR(+VLOOKUP("LDDAF3"&amp;A263,'Main File'!A:O,8,0),0)</f>
        <v>0</v>
      </c>
      <c r="E263" s="26">
        <f>IFERROR(+VLOOKUP("LDDAF3"&amp;A263,'Main File'!A:O,9,0),0)</f>
        <v>0</v>
      </c>
      <c r="F263" s="26">
        <f>IFERROR(+VLOOKUP("LDDAF3"&amp;A263,'Main File'!A:O,10,0),0)</f>
        <v>0</v>
      </c>
      <c r="G263" s="26">
        <f>IFERROR(+VLOOKUP("LDDAF3"&amp;A263,'Main File'!A:O,11,0),0)</f>
        <v>0</v>
      </c>
      <c r="H263" s="26">
        <f>IFERROR(+VLOOKUP("LDDAF3"&amp;A263,'Main File'!A:O,12,0),0)</f>
        <v>0</v>
      </c>
      <c r="I263" s="26">
        <f>IFERROR(+VLOOKUP("LDDAF3"&amp;A263,'Main File'!A:O,13,0),0)</f>
        <v>0</v>
      </c>
      <c r="J263" s="26">
        <f>IFERROR(+VLOOKUP("LDDAF3"&amp;A263,'Main File'!A:O,14,0),0)</f>
        <v>0</v>
      </c>
      <c r="K263" s="26">
        <f>IFERROR(+VLOOKUP("LDDAF3"&amp;A263,'Main File'!A:O,15,0),0)</f>
        <v>0</v>
      </c>
    </row>
    <row r="264" spans="1:11" x14ac:dyDescent="0.25">
      <c r="A264" s="9">
        <f t="shared" si="4"/>
        <v>43451</v>
      </c>
      <c r="B264" s="26">
        <f>IFERROR(+VLOOKUP("LDDAF3"&amp;A264,'Main File'!A:O,6,0),0)</f>
        <v>0</v>
      </c>
      <c r="C264" s="26">
        <f>IFERROR(+VLOOKUP("LDDAF3"&amp;A264,'Main File'!A:O,7,0),0)</f>
        <v>0</v>
      </c>
      <c r="D264" s="26">
        <f>IFERROR(+VLOOKUP("LDDAF3"&amp;A264,'Main File'!A:O,8,0),0)</f>
        <v>0</v>
      </c>
      <c r="E264" s="26">
        <f>IFERROR(+VLOOKUP("LDDAF3"&amp;A264,'Main File'!A:O,9,0),0)</f>
        <v>0</v>
      </c>
      <c r="F264" s="26">
        <f>IFERROR(+VLOOKUP("LDDAF3"&amp;A264,'Main File'!A:O,10,0),0)</f>
        <v>0</v>
      </c>
      <c r="G264" s="26">
        <f>IFERROR(+VLOOKUP("LDDAF3"&amp;A264,'Main File'!A:O,11,0),0)</f>
        <v>0</v>
      </c>
      <c r="H264" s="26">
        <f>IFERROR(+VLOOKUP("LDDAF3"&amp;A264,'Main File'!A:O,12,0),0)</f>
        <v>0</v>
      </c>
      <c r="I264" s="26">
        <f>IFERROR(+VLOOKUP("LDDAF3"&amp;A264,'Main File'!A:O,13,0),0)</f>
        <v>0</v>
      </c>
      <c r="J264" s="26">
        <f>IFERROR(+VLOOKUP("LDDAF3"&amp;A264,'Main File'!A:O,14,0),0)</f>
        <v>0</v>
      </c>
      <c r="K264" s="26">
        <f>IFERROR(+VLOOKUP("LDDAF3"&amp;A264,'Main File'!A:O,15,0),0)</f>
        <v>0</v>
      </c>
    </row>
    <row r="265" spans="1:11" x14ac:dyDescent="0.25">
      <c r="A265" s="9">
        <f t="shared" si="4"/>
        <v>43452</v>
      </c>
      <c r="B265" s="26">
        <f>IFERROR(+VLOOKUP("LDDAF3"&amp;A265,'Main File'!A:O,6,0),0)</f>
        <v>0</v>
      </c>
      <c r="C265" s="26">
        <f>IFERROR(+VLOOKUP("LDDAF3"&amp;A265,'Main File'!A:O,7,0),0)</f>
        <v>0</v>
      </c>
      <c r="D265" s="26">
        <f>IFERROR(+VLOOKUP("LDDAF3"&amp;A265,'Main File'!A:O,8,0),0)</f>
        <v>0</v>
      </c>
      <c r="E265" s="26">
        <f>IFERROR(+VLOOKUP("LDDAF3"&amp;A265,'Main File'!A:O,9,0),0)</f>
        <v>0</v>
      </c>
      <c r="F265" s="26">
        <f>IFERROR(+VLOOKUP("LDDAF3"&amp;A265,'Main File'!A:O,10,0),0)</f>
        <v>0</v>
      </c>
      <c r="G265" s="26">
        <f>IFERROR(+VLOOKUP("LDDAF3"&amp;A265,'Main File'!A:O,11,0),0)</f>
        <v>0</v>
      </c>
      <c r="H265" s="26">
        <f>IFERROR(+VLOOKUP("LDDAF3"&amp;A265,'Main File'!A:O,12,0),0)</f>
        <v>0</v>
      </c>
      <c r="I265" s="26">
        <f>IFERROR(+VLOOKUP("LDDAF3"&amp;A265,'Main File'!A:O,13,0),0)</f>
        <v>0</v>
      </c>
      <c r="J265" s="26">
        <f>IFERROR(+VLOOKUP("LDDAF3"&amp;A265,'Main File'!A:O,14,0),0)</f>
        <v>0</v>
      </c>
      <c r="K265" s="26">
        <f>IFERROR(+VLOOKUP("LDDAF3"&amp;A265,'Main File'!A:O,15,0),0)</f>
        <v>0</v>
      </c>
    </row>
    <row r="266" spans="1:11" x14ac:dyDescent="0.25">
      <c r="A266" s="9">
        <f t="shared" si="4"/>
        <v>43453</v>
      </c>
      <c r="B266" s="26">
        <f>IFERROR(+VLOOKUP("LDDAF3"&amp;A266,'Main File'!A:O,6,0),0)</f>
        <v>0</v>
      </c>
      <c r="C266" s="26">
        <f>IFERROR(+VLOOKUP("LDDAF3"&amp;A266,'Main File'!A:O,7,0),0)</f>
        <v>0</v>
      </c>
      <c r="D266" s="26">
        <f>IFERROR(+VLOOKUP("LDDAF3"&amp;A266,'Main File'!A:O,8,0),0)</f>
        <v>0</v>
      </c>
      <c r="E266" s="26">
        <f>IFERROR(+VLOOKUP("LDDAF3"&amp;A266,'Main File'!A:O,9,0),0)</f>
        <v>0</v>
      </c>
      <c r="F266" s="26">
        <f>IFERROR(+VLOOKUP("LDDAF3"&amp;A266,'Main File'!A:O,10,0),0)</f>
        <v>0</v>
      </c>
      <c r="G266" s="26">
        <f>IFERROR(+VLOOKUP("LDDAF3"&amp;A266,'Main File'!A:O,11,0),0)</f>
        <v>0</v>
      </c>
      <c r="H266" s="26">
        <f>IFERROR(+VLOOKUP("LDDAF3"&amp;A266,'Main File'!A:O,12,0),0)</f>
        <v>0</v>
      </c>
      <c r="I266" s="26">
        <f>IFERROR(+VLOOKUP("LDDAF3"&amp;A266,'Main File'!A:O,13,0),0)</f>
        <v>0</v>
      </c>
      <c r="J266" s="26">
        <f>IFERROR(+VLOOKUP("LDDAF3"&amp;A266,'Main File'!A:O,14,0),0)</f>
        <v>0</v>
      </c>
      <c r="K266" s="26">
        <f>IFERROR(+VLOOKUP("LDDAF3"&amp;A266,'Main File'!A:O,15,0),0)</f>
        <v>0</v>
      </c>
    </row>
    <row r="267" spans="1:11" x14ac:dyDescent="0.25">
      <c r="A267" s="9">
        <f t="shared" si="4"/>
        <v>43454</v>
      </c>
      <c r="B267" s="26">
        <f>IFERROR(+VLOOKUP("LDDAF3"&amp;A267,'Main File'!A:O,6,0),0)</f>
        <v>0</v>
      </c>
      <c r="C267" s="26">
        <f>IFERROR(+VLOOKUP("LDDAF3"&amp;A267,'Main File'!A:O,7,0),0)</f>
        <v>0</v>
      </c>
      <c r="D267" s="26">
        <f>IFERROR(+VLOOKUP("LDDAF3"&amp;A267,'Main File'!A:O,8,0),0)</f>
        <v>0</v>
      </c>
      <c r="E267" s="26">
        <f>IFERROR(+VLOOKUP("LDDAF3"&amp;A267,'Main File'!A:O,9,0),0)</f>
        <v>0</v>
      </c>
      <c r="F267" s="26">
        <f>IFERROR(+VLOOKUP("LDDAF3"&amp;A267,'Main File'!A:O,10,0),0)</f>
        <v>0</v>
      </c>
      <c r="G267" s="26">
        <f>IFERROR(+VLOOKUP("LDDAF3"&amp;A267,'Main File'!A:O,11,0),0)</f>
        <v>0</v>
      </c>
      <c r="H267" s="26">
        <f>IFERROR(+VLOOKUP("LDDAF3"&amp;A267,'Main File'!A:O,12,0),0)</f>
        <v>0</v>
      </c>
      <c r="I267" s="26">
        <f>IFERROR(+VLOOKUP("LDDAF3"&amp;A267,'Main File'!A:O,13,0),0)</f>
        <v>0</v>
      </c>
      <c r="J267" s="26">
        <f>IFERROR(+VLOOKUP("LDDAF3"&amp;A267,'Main File'!A:O,14,0),0)</f>
        <v>0</v>
      </c>
      <c r="K267" s="26">
        <f>IFERROR(+VLOOKUP("LDDAF3"&amp;A267,'Main File'!A:O,15,0),0)</f>
        <v>0</v>
      </c>
    </row>
    <row r="268" spans="1:11" x14ac:dyDescent="0.25">
      <c r="A268" s="9">
        <f t="shared" si="4"/>
        <v>43455</v>
      </c>
      <c r="B268" s="26">
        <f>IFERROR(+VLOOKUP("LDDAF3"&amp;A268,'Main File'!A:O,6,0),0)</f>
        <v>0</v>
      </c>
      <c r="C268" s="26">
        <f>IFERROR(+VLOOKUP("LDDAF3"&amp;A268,'Main File'!A:O,7,0),0)</f>
        <v>0</v>
      </c>
      <c r="D268" s="26">
        <f>IFERROR(+VLOOKUP("LDDAF3"&amp;A268,'Main File'!A:O,8,0),0)</f>
        <v>0</v>
      </c>
      <c r="E268" s="26">
        <f>IFERROR(+VLOOKUP("LDDAF3"&amp;A268,'Main File'!A:O,9,0),0)</f>
        <v>0</v>
      </c>
      <c r="F268" s="26">
        <f>IFERROR(+VLOOKUP("LDDAF3"&amp;A268,'Main File'!A:O,10,0),0)</f>
        <v>0</v>
      </c>
      <c r="G268" s="26">
        <f>IFERROR(+VLOOKUP("LDDAF3"&amp;A268,'Main File'!A:O,11,0),0)</f>
        <v>0</v>
      </c>
      <c r="H268" s="26">
        <f>IFERROR(+VLOOKUP("LDDAF3"&amp;A268,'Main File'!A:O,12,0),0)</f>
        <v>0</v>
      </c>
      <c r="I268" s="26">
        <f>IFERROR(+VLOOKUP("LDDAF3"&amp;A268,'Main File'!A:O,13,0),0)</f>
        <v>0</v>
      </c>
      <c r="J268" s="26">
        <f>IFERROR(+VLOOKUP("LDDAF3"&amp;A268,'Main File'!A:O,14,0),0)</f>
        <v>0</v>
      </c>
      <c r="K268" s="26">
        <f>IFERROR(+VLOOKUP("LDDAF3"&amp;A268,'Main File'!A:O,15,0),0)</f>
        <v>0</v>
      </c>
    </row>
    <row r="269" spans="1:11" x14ac:dyDescent="0.25">
      <c r="A269" s="9">
        <f t="shared" si="4"/>
        <v>43456</v>
      </c>
      <c r="B269" s="26">
        <f>IFERROR(+VLOOKUP("LDDAF3"&amp;A269,'Main File'!A:O,6,0),0)</f>
        <v>0</v>
      </c>
      <c r="C269" s="26">
        <f>IFERROR(+VLOOKUP("LDDAF3"&amp;A269,'Main File'!A:O,7,0),0)</f>
        <v>0</v>
      </c>
      <c r="D269" s="26">
        <f>IFERROR(+VLOOKUP("LDDAF3"&amp;A269,'Main File'!A:O,8,0),0)</f>
        <v>0</v>
      </c>
      <c r="E269" s="26">
        <f>IFERROR(+VLOOKUP("LDDAF3"&amp;A269,'Main File'!A:O,9,0),0)</f>
        <v>0</v>
      </c>
      <c r="F269" s="26">
        <f>IFERROR(+VLOOKUP("LDDAF3"&amp;A269,'Main File'!A:O,10,0),0)</f>
        <v>0</v>
      </c>
      <c r="G269" s="26">
        <f>IFERROR(+VLOOKUP("LDDAF3"&amp;A269,'Main File'!A:O,11,0),0)</f>
        <v>0</v>
      </c>
      <c r="H269" s="26">
        <f>IFERROR(+VLOOKUP("LDDAF3"&amp;A269,'Main File'!A:O,12,0),0)</f>
        <v>0</v>
      </c>
      <c r="I269" s="26">
        <f>IFERROR(+VLOOKUP("LDDAF3"&amp;A269,'Main File'!A:O,13,0),0)</f>
        <v>0</v>
      </c>
      <c r="J269" s="26">
        <f>IFERROR(+VLOOKUP("LDDAF3"&amp;A269,'Main File'!A:O,14,0),0)</f>
        <v>0</v>
      </c>
      <c r="K269" s="26">
        <f>IFERROR(+VLOOKUP("LDDAF3"&amp;A269,'Main File'!A:O,15,0),0)</f>
        <v>0</v>
      </c>
    </row>
    <row r="270" spans="1:11" x14ac:dyDescent="0.25">
      <c r="A270" s="9">
        <f t="shared" si="4"/>
        <v>43457</v>
      </c>
      <c r="B270" s="26">
        <f>IFERROR(+VLOOKUP("LDDAF3"&amp;A270,'Main File'!A:O,6,0),0)</f>
        <v>0</v>
      </c>
      <c r="C270" s="26">
        <f>IFERROR(+VLOOKUP("LDDAF3"&amp;A270,'Main File'!A:O,7,0),0)</f>
        <v>0</v>
      </c>
      <c r="D270" s="26">
        <f>IFERROR(+VLOOKUP("LDDAF3"&amp;A270,'Main File'!A:O,8,0),0)</f>
        <v>0</v>
      </c>
      <c r="E270" s="26">
        <f>IFERROR(+VLOOKUP("LDDAF3"&amp;A270,'Main File'!A:O,9,0),0)</f>
        <v>0</v>
      </c>
      <c r="F270" s="26">
        <f>IFERROR(+VLOOKUP("LDDAF3"&amp;A270,'Main File'!A:O,10,0),0)</f>
        <v>0</v>
      </c>
      <c r="G270" s="26">
        <f>IFERROR(+VLOOKUP("LDDAF3"&amp;A270,'Main File'!A:O,11,0),0)</f>
        <v>0</v>
      </c>
      <c r="H270" s="26">
        <f>IFERROR(+VLOOKUP("LDDAF3"&amp;A270,'Main File'!A:O,12,0),0)</f>
        <v>0</v>
      </c>
      <c r="I270" s="26">
        <f>IFERROR(+VLOOKUP("LDDAF3"&amp;A270,'Main File'!A:O,13,0),0)</f>
        <v>0</v>
      </c>
      <c r="J270" s="26">
        <f>IFERROR(+VLOOKUP("LDDAF3"&amp;A270,'Main File'!A:O,14,0),0)</f>
        <v>0</v>
      </c>
      <c r="K270" s="26">
        <f>IFERROR(+VLOOKUP("LDDAF3"&amp;A270,'Main File'!A:O,15,0),0)</f>
        <v>0</v>
      </c>
    </row>
    <row r="271" spans="1:11" x14ac:dyDescent="0.25">
      <c r="A271" s="9">
        <f t="shared" si="4"/>
        <v>43458</v>
      </c>
      <c r="B271" s="26">
        <f>IFERROR(+VLOOKUP("LDDAF3"&amp;A271,'Main File'!A:O,6,0),0)</f>
        <v>0</v>
      </c>
      <c r="C271" s="26">
        <f>IFERROR(+VLOOKUP("LDDAF3"&amp;A271,'Main File'!A:O,7,0),0)</f>
        <v>0</v>
      </c>
      <c r="D271" s="26">
        <f>IFERROR(+VLOOKUP("LDDAF3"&amp;A271,'Main File'!A:O,8,0),0)</f>
        <v>0</v>
      </c>
      <c r="E271" s="26">
        <f>IFERROR(+VLOOKUP("LDDAF3"&amp;A271,'Main File'!A:O,9,0),0)</f>
        <v>0</v>
      </c>
      <c r="F271" s="26">
        <f>IFERROR(+VLOOKUP("LDDAF3"&amp;A271,'Main File'!A:O,10,0),0)</f>
        <v>0</v>
      </c>
      <c r="G271" s="26">
        <f>IFERROR(+VLOOKUP("LDDAF3"&amp;A271,'Main File'!A:O,11,0),0)</f>
        <v>0</v>
      </c>
      <c r="H271" s="26">
        <f>IFERROR(+VLOOKUP("LDDAF3"&amp;A271,'Main File'!A:O,12,0),0)</f>
        <v>0</v>
      </c>
      <c r="I271" s="26">
        <f>IFERROR(+VLOOKUP("LDDAF3"&amp;A271,'Main File'!A:O,13,0),0)</f>
        <v>0</v>
      </c>
      <c r="J271" s="26">
        <f>IFERROR(+VLOOKUP("LDDAF3"&amp;A271,'Main File'!A:O,14,0),0)</f>
        <v>0</v>
      </c>
      <c r="K271" s="26">
        <f>IFERROR(+VLOOKUP("LDDAF3"&amp;A271,'Main File'!A:O,15,0),0)</f>
        <v>0</v>
      </c>
    </row>
    <row r="272" spans="1:11" x14ac:dyDescent="0.25">
      <c r="A272" s="9">
        <f t="shared" si="4"/>
        <v>43459</v>
      </c>
      <c r="B272" s="26">
        <f>IFERROR(+VLOOKUP("LDDAF3"&amp;A272,'Main File'!A:O,6,0),0)</f>
        <v>0</v>
      </c>
      <c r="C272" s="26">
        <f>IFERROR(+VLOOKUP("LDDAF3"&amp;A272,'Main File'!A:O,7,0),0)</f>
        <v>0</v>
      </c>
      <c r="D272" s="26">
        <f>IFERROR(+VLOOKUP("LDDAF3"&amp;A272,'Main File'!A:O,8,0),0)</f>
        <v>0</v>
      </c>
      <c r="E272" s="26">
        <f>IFERROR(+VLOOKUP("LDDAF3"&amp;A272,'Main File'!A:O,9,0),0)</f>
        <v>0</v>
      </c>
      <c r="F272" s="26">
        <f>IFERROR(+VLOOKUP("LDDAF3"&amp;A272,'Main File'!A:O,10,0),0)</f>
        <v>0</v>
      </c>
      <c r="G272" s="26">
        <f>IFERROR(+VLOOKUP("LDDAF3"&amp;A272,'Main File'!A:O,11,0),0)</f>
        <v>0</v>
      </c>
      <c r="H272" s="26">
        <f>IFERROR(+VLOOKUP("LDDAF3"&amp;A272,'Main File'!A:O,12,0),0)</f>
        <v>0</v>
      </c>
      <c r="I272" s="26">
        <f>IFERROR(+VLOOKUP("LDDAF3"&amp;A272,'Main File'!A:O,13,0),0)</f>
        <v>0</v>
      </c>
      <c r="J272" s="26">
        <f>IFERROR(+VLOOKUP("LDDAF3"&amp;A272,'Main File'!A:O,14,0),0)</f>
        <v>0</v>
      </c>
      <c r="K272" s="26">
        <f>IFERROR(+VLOOKUP("LDDAF3"&amp;A272,'Main File'!A:O,15,0),0)</f>
        <v>0</v>
      </c>
    </row>
    <row r="273" spans="1:11" x14ac:dyDescent="0.25">
      <c r="A273" s="9">
        <f t="shared" si="4"/>
        <v>43460</v>
      </c>
      <c r="B273" s="26">
        <f>IFERROR(+VLOOKUP("LDDAF3"&amp;A273,'Main File'!A:O,6,0),0)</f>
        <v>0</v>
      </c>
      <c r="C273" s="26">
        <f>IFERROR(+VLOOKUP("LDDAF3"&amp;A273,'Main File'!A:O,7,0),0)</f>
        <v>0</v>
      </c>
      <c r="D273" s="26">
        <f>IFERROR(+VLOOKUP("LDDAF3"&amp;A273,'Main File'!A:O,8,0),0)</f>
        <v>0</v>
      </c>
      <c r="E273" s="26">
        <f>IFERROR(+VLOOKUP("LDDAF3"&amp;A273,'Main File'!A:O,9,0),0)</f>
        <v>0</v>
      </c>
      <c r="F273" s="26">
        <f>IFERROR(+VLOOKUP("LDDAF3"&amp;A273,'Main File'!A:O,10,0),0)</f>
        <v>0</v>
      </c>
      <c r="G273" s="26">
        <f>IFERROR(+VLOOKUP("LDDAF3"&amp;A273,'Main File'!A:O,11,0),0)</f>
        <v>0</v>
      </c>
      <c r="H273" s="26">
        <f>IFERROR(+VLOOKUP("LDDAF3"&amp;A273,'Main File'!A:O,12,0),0)</f>
        <v>0</v>
      </c>
      <c r="I273" s="26">
        <f>IFERROR(+VLOOKUP("LDDAF3"&amp;A273,'Main File'!A:O,13,0),0)</f>
        <v>0</v>
      </c>
      <c r="J273" s="26">
        <f>IFERROR(+VLOOKUP("LDDAF3"&amp;A273,'Main File'!A:O,14,0),0)</f>
        <v>0</v>
      </c>
      <c r="K273" s="26">
        <f>IFERROR(+VLOOKUP("LDDAF3"&amp;A273,'Main File'!A:O,15,0),0)</f>
        <v>0</v>
      </c>
    </row>
    <row r="274" spans="1:11" x14ac:dyDescent="0.25">
      <c r="A274" s="9">
        <f t="shared" si="4"/>
        <v>43461</v>
      </c>
      <c r="B274" s="26">
        <f>IFERROR(+VLOOKUP("LDDAF3"&amp;A274,'Main File'!A:O,6,0),0)</f>
        <v>0</v>
      </c>
      <c r="C274" s="26">
        <f>IFERROR(+VLOOKUP("LDDAF3"&amp;A274,'Main File'!A:O,7,0),0)</f>
        <v>0</v>
      </c>
      <c r="D274" s="26">
        <f>IFERROR(+VLOOKUP("LDDAF3"&amp;A274,'Main File'!A:O,8,0),0)</f>
        <v>0</v>
      </c>
      <c r="E274" s="26">
        <f>IFERROR(+VLOOKUP("LDDAF3"&amp;A274,'Main File'!A:O,9,0),0)</f>
        <v>0</v>
      </c>
      <c r="F274" s="26">
        <f>IFERROR(+VLOOKUP("LDDAF3"&amp;A274,'Main File'!A:O,10,0),0)</f>
        <v>0</v>
      </c>
      <c r="G274" s="26">
        <f>IFERROR(+VLOOKUP("LDDAF3"&amp;A274,'Main File'!A:O,11,0),0)</f>
        <v>0</v>
      </c>
      <c r="H274" s="26">
        <f>IFERROR(+VLOOKUP("LDDAF3"&amp;A274,'Main File'!A:O,12,0),0)</f>
        <v>0</v>
      </c>
      <c r="I274" s="26">
        <f>IFERROR(+VLOOKUP("LDDAF3"&amp;A274,'Main File'!A:O,13,0),0)</f>
        <v>0</v>
      </c>
      <c r="J274" s="26">
        <f>IFERROR(+VLOOKUP("LDDAF3"&amp;A274,'Main File'!A:O,14,0),0)</f>
        <v>0</v>
      </c>
      <c r="K274" s="26">
        <f>IFERROR(+VLOOKUP("LDDAF3"&amp;A274,'Main File'!A:O,15,0),0)</f>
        <v>0</v>
      </c>
    </row>
    <row r="275" spans="1:11" x14ac:dyDescent="0.25">
      <c r="A275" s="9">
        <f t="shared" si="4"/>
        <v>43462</v>
      </c>
      <c r="B275" s="26">
        <f>IFERROR(+VLOOKUP("LDDAF3"&amp;A275,'Main File'!A:O,6,0),0)</f>
        <v>0</v>
      </c>
      <c r="C275" s="26">
        <f>IFERROR(+VLOOKUP("LDDAF3"&amp;A275,'Main File'!A:O,7,0),0)</f>
        <v>0</v>
      </c>
      <c r="D275" s="26">
        <f>IFERROR(+VLOOKUP("LDDAF3"&amp;A275,'Main File'!A:O,8,0),0)</f>
        <v>0</v>
      </c>
      <c r="E275" s="26">
        <f>IFERROR(+VLOOKUP("LDDAF3"&amp;A275,'Main File'!A:O,9,0),0)</f>
        <v>0</v>
      </c>
      <c r="F275" s="26">
        <f>IFERROR(+VLOOKUP("LDDAF3"&amp;A275,'Main File'!A:O,10,0),0)</f>
        <v>0</v>
      </c>
      <c r="G275" s="26">
        <f>IFERROR(+VLOOKUP("LDDAF3"&amp;A275,'Main File'!A:O,11,0),0)</f>
        <v>0</v>
      </c>
      <c r="H275" s="26">
        <f>IFERROR(+VLOOKUP("LDDAF3"&amp;A275,'Main File'!A:O,12,0),0)</f>
        <v>0</v>
      </c>
      <c r="I275" s="26">
        <f>IFERROR(+VLOOKUP("LDDAF3"&amp;A275,'Main File'!A:O,13,0),0)</f>
        <v>0</v>
      </c>
      <c r="J275" s="26">
        <f>IFERROR(+VLOOKUP("LDDAF3"&amp;A275,'Main File'!A:O,14,0),0)</f>
        <v>0</v>
      </c>
      <c r="K275" s="26">
        <f>IFERROR(+VLOOKUP("LDDAF3"&amp;A275,'Main File'!A:O,15,0),0)</f>
        <v>0</v>
      </c>
    </row>
    <row r="276" spans="1:11" x14ac:dyDescent="0.25">
      <c r="A276" s="9">
        <f t="shared" si="4"/>
        <v>43463</v>
      </c>
      <c r="B276" s="26">
        <f>IFERROR(+VLOOKUP("LDDAF3"&amp;A276,'Main File'!A:O,6,0),0)</f>
        <v>0</v>
      </c>
      <c r="C276" s="26">
        <f>IFERROR(+VLOOKUP("LDDAF3"&amp;A276,'Main File'!A:O,7,0),0)</f>
        <v>0</v>
      </c>
      <c r="D276" s="26">
        <f>IFERROR(+VLOOKUP("LDDAF3"&amp;A276,'Main File'!A:O,8,0),0)</f>
        <v>0</v>
      </c>
      <c r="E276" s="26">
        <f>IFERROR(+VLOOKUP("LDDAF3"&amp;A276,'Main File'!A:O,9,0),0)</f>
        <v>0</v>
      </c>
      <c r="F276" s="26">
        <f>IFERROR(+VLOOKUP("LDDAF3"&amp;A276,'Main File'!A:O,10,0),0)</f>
        <v>0</v>
      </c>
      <c r="G276" s="26">
        <f>IFERROR(+VLOOKUP("LDDAF3"&amp;A276,'Main File'!A:O,11,0),0)</f>
        <v>0</v>
      </c>
      <c r="H276" s="26">
        <f>IFERROR(+VLOOKUP("LDDAF3"&amp;A276,'Main File'!A:O,12,0),0)</f>
        <v>0</v>
      </c>
      <c r="I276" s="26">
        <f>IFERROR(+VLOOKUP("LDDAF3"&amp;A276,'Main File'!A:O,13,0),0)</f>
        <v>0</v>
      </c>
      <c r="J276" s="26">
        <f>IFERROR(+VLOOKUP("LDDAF3"&amp;A276,'Main File'!A:O,14,0),0)</f>
        <v>0</v>
      </c>
      <c r="K276" s="26">
        <f>IFERROR(+VLOOKUP("LDDAF3"&amp;A276,'Main File'!A:O,15,0),0)</f>
        <v>0</v>
      </c>
    </row>
    <row r="277" spans="1:11" x14ac:dyDescent="0.25">
      <c r="A277" s="9">
        <f t="shared" si="4"/>
        <v>43464</v>
      </c>
      <c r="B277" s="26">
        <f>IFERROR(+VLOOKUP("LDDAF3"&amp;A277,'Main File'!A:O,6,0),0)</f>
        <v>0</v>
      </c>
      <c r="C277" s="26">
        <f>IFERROR(+VLOOKUP("LDDAF3"&amp;A277,'Main File'!A:O,7,0),0)</f>
        <v>0</v>
      </c>
      <c r="D277" s="26">
        <f>IFERROR(+VLOOKUP("LDDAF3"&amp;A277,'Main File'!A:O,8,0),0)</f>
        <v>0</v>
      </c>
      <c r="E277" s="26">
        <f>IFERROR(+VLOOKUP("LDDAF3"&amp;A277,'Main File'!A:O,9,0),0)</f>
        <v>0</v>
      </c>
      <c r="F277" s="26">
        <f>IFERROR(+VLOOKUP("LDDAF3"&amp;A277,'Main File'!A:O,10,0),0)</f>
        <v>0</v>
      </c>
      <c r="G277" s="26">
        <f>IFERROR(+VLOOKUP("LDDAF3"&amp;A277,'Main File'!A:O,11,0),0)</f>
        <v>0</v>
      </c>
      <c r="H277" s="26">
        <f>IFERROR(+VLOOKUP("LDDAF3"&amp;A277,'Main File'!A:O,12,0),0)</f>
        <v>0</v>
      </c>
      <c r="I277" s="26">
        <f>IFERROR(+VLOOKUP("LDDAF3"&amp;A277,'Main File'!A:O,13,0),0)</f>
        <v>0</v>
      </c>
      <c r="J277" s="26">
        <f>IFERROR(+VLOOKUP("LDDAF3"&amp;A277,'Main File'!A:O,14,0),0)</f>
        <v>0</v>
      </c>
      <c r="K277" s="26">
        <f>IFERROR(+VLOOKUP("LDDAF3"&amp;A277,'Main File'!A:O,15,0),0)</f>
        <v>0</v>
      </c>
    </row>
    <row r="278" spans="1:11" x14ac:dyDescent="0.25">
      <c r="A278" s="9">
        <f t="shared" si="4"/>
        <v>43465</v>
      </c>
      <c r="B278" s="26">
        <f>IFERROR(+VLOOKUP("LDDAF3"&amp;A278,'Main File'!A:O,6,0),0)</f>
        <v>0</v>
      </c>
      <c r="C278" s="26">
        <f>IFERROR(+VLOOKUP("LDDAF3"&amp;A278,'Main File'!A:O,7,0),0)</f>
        <v>0</v>
      </c>
      <c r="D278" s="26">
        <f>IFERROR(+VLOOKUP("LDDAF3"&amp;A278,'Main File'!A:O,8,0),0)</f>
        <v>0</v>
      </c>
      <c r="E278" s="26">
        <f>IFERROR(+VLOOKUP("LDDAF3"&amp;A278,'Main File'!A:O,9,0),0)</f>
        <v>0</v>
      </c>
      <c r="F278" s="26">
        <f>IFERROR(+VLOOKUP("LDDAF3"&amp;A278,'Main File'!A:O,10,0),0)</f>
        <v>0</v>
      </c>
      <c r="G278" s="26">
        <f>IFERROR(+VLOOKUP("LDDAF3"&amp;A278,'Main File'!A:O,11,0),0)</f>
        <v>0</v>
      </c>
      <c r="H278" s="26">
        <f>IFERROR(+VLOOKUP("LDDAF3"&amp;A278,'Main File'!A:O,12,0),0)</f>
        <v>0</v>
      </c>
      <c r="I278" s="26">
        <f>IFERROR(+VLOOKUP("LDDAF3"&amp;A278,'Main File'!A:O,13,0),0)</f>
        <v>0</v>
      </c>
      <c r="J278" s="26">
        <f>IFERROR(+VLOOKUP("LDDAF3"&amp;A278,'Main File'!A:O,14,0),0)</f>
        <v>0</v>
      </c>
      <c r="K278" s="26">
        <f>IFERROR(+VLOOKUP("LDDAF3"&amp;A278,'Main File'!A:O,15,0),0)</f>
        <v>0</v>
      </c>
    </row>
    <row r="279" spans="1:11" x14ac:dyDescent="0.25">
      <c r="A279" s="9">
        <f t="shared" si="4"/>
        <v>43466</v>
      </c>
      <c r="B279" s="26">
        <f>IFERROR(+VLOOKUP("LDDAF3"&amp;A279,'Main File'!A:O,6,0),0)</f>
        <v>0</v>
      </c>
      <c r="C279" s="26">
        <f>IFERROR(+VLOOKUP("LDDAF3"&amp;A279,'Main File'!A:O,7,0),0)</f>
        <v>0</v>
      </c>
      <c r="D279" s="26">
        <f>IFERROR(+VLOOKUP("LDDAF3"&amp;A279,'Main File'!A:O,8,0),0)</f>
        <v>0</v>
      </c>
      <c r="E279" s="26">
        <f>IFERROR(+VLOOKUP("LDDAF3"&amp;A279,'Main File'!A:O,9,0),0)</f>
        <v>0</v>
      </c>
      <c r="F279" s="26">
        <f>IFERROR(+VLOOKUP("LDDAF3"&amp;A279,'Main File'!A:O,10,0),0)</f>
        <v>0</v>
      </c>
      <c r="G279" s="26">
        <f>IFERROR(+VLOOKUP("LDDAF3"&amp;A279,'Main File'!A:O,11,0),0)</f>
        <v>0</v>
      </c>
      <c r="H279" s="26">
        <f>IFERROR(+VLOOKUP("LDDAF3"&amp;A279,'Main File'!A:O,12,0),0)</f>
        <v>0</v>
      </c>
      <c r="I279" s="26">
        <f>IFERROR(+VLOOKUP("LDDAF3"&amp;A279,'Main File'!A:O,13,0),0)</f>
        <v>0</v>
      </c>
      <c r="J279" s="26">
        <f>IFERROR(+VLOOKUP("LDDAF3"&amp;A279,'Main File'!A:O,14,0),0)</f>
        <v>0</v>
      </c>
      <c r="K279" s="26">
        <f>IFERROR(+VLOOKUP("LDDAF3"&amp;A279,'Main File'!A:O,15,0),0)</f>
        <v>0</v>
      </c>
    </row>
    <row r="280" spans="1:11" x14ac:dyDescent="0.25">
      <c r="A280" s="9">
        <f t="shared" si="4"/>
        <v>43467</v>
      </c>
      <c r="B280" s="26">
        <f>IFERROR(+VLOOKUP("LDDAF3"&amp;A280,'Main File'!A:O,6,0),0)</f>
        <v>0</v>
      </c>
      <c r="C280" s="26">
        <f>IFERROR(+VLOOKUP("LDDAF3"&amp;A280,'Main File'!A:O,7,0),0)</f>
        <v>0</v>
      </c>
      <c r="D280" s="26">
        <f>IFERROR(+VLOOKUP("LDDAF3"&amp;A280,'Main File'!A:O,8,0),0)</f>
        <v>0</v>
      </c>
      <c r="E280" s="26">
        <f>IFERROR(+VLOOKUP("LDDAF3"&amp;A280,'Main File'!A:O,9,0),0)</f>
        <v>0</v>
      </c>
      <c r="F280" s="26">
        <f>IFERROR(+VLOOKUP("LDDAF3"&amp;A280,'Main File'!A:O,10,0),0)</f>
        <v>0</v>
      </c>
      <c r="G280" s="26">
        <f>IFERROR(+VLOOKUP("LDDAF3"&amp;A280,'Main File'!A:O,11,0),0)</f>
        <v>0</v>
      </c>
      <c r="H280" s="26">
        <f>IFERROR(+VLOOKUP("LDDAF3"&amp;A280,'Main File'!A:O,12,0),0)</f>
        <v>0</v>
      </c>
      <c r="I280" s="26">
        <f>IFERROR(+VLOOKUP("LDDAF3"&amp;A280,'Main File'!A:O,13,0),0)</f>
        <v>0</v>
      </c>
      <c r="J280" s="26">
        <f>IFERROR(+VLOOKUP("LDDAF3"&amp;A280,'Main File'!A:O,14,0),0)</f>
        <v>0</v>
      </c>
      <c r="K280" s="26">
        <f>IFERROR(+VLOOKUP("LDDAF3"&amp;A280,'Main File'!A:O,15,0),0)</f>
        <v>0</v>
      </c>
    </row>
    <row r="281" spans="1:11" x14ac:dyDescent="0.25">
      <c r="A281" s="9">
        <f t="shared" si="4"/>
        <v>43468</v>
      </c>
      <c r="B281" s="26">
        <f>IFERROR(+VLOOKUP("LDDAF3"&amp;A281,'Main File'!A:O,6,0),0)</f>
        <v>0</v>
      </c>
      <c r="C281" s="26">
        <f>IFERROR(+VLOOKUP("LDDAF3"&amp;A281,'Main File'!A:O,7,0),0)</f>
        <v>0</v>
      </c>
      <c r="D281" s="26">
        <f>IFERROR(+VLOOKUP("LDDAF3"&amp;A281,'Main File'!A:O,8,0),0)</f>
        <v>0</v>
      </c>
      <c r="E281" s="26">
        <f>IFERROR(+VLOOKUP("LDDAF3"&amp;A281,'Main File'!A:O,9,0),0)</f>
        <v>0</v>
      </c>
      <c r="F281" s="26">
        <f>IFERROR(+VLOOKUP("LDDAF3"&amp;A281,'Main File'!A:O,10,0),0)</f>
        <v>0</v>
      </c>
      <c r="G281" s="26">
        <f>IFERROR(+VLOOKUP("LDDAF3"&amp;A281,'Main File'!A:O,11,0),0)</f>
        <v>0</v>
      </c>
      <c r="H281" s="26">
        <f>IFERROR(+VLOOKUP("LDDAF3"&amp;A281,'Main File'!A:O,12,0),0)</f>
        <v>0</v>
      </c>
      <c r="I281" s="26">
        <f>IFERROR(+VLOOKUP("LDDAF3"&amp;A281,'Main File'!A:O,13,0),0)</f>
        <v>0</v>
      </c>
      <c r="J281" s="26">
        <f>IFERROR(+VLOOKUP("LDDAF3"&amp;A281,'Main File'!A:O,14,0),0)</f>
        <v>0</v>
      </c>
      <c r="K281" s="26">
        <f>IFERROR(+VLOOKUP("LDDAF3"&amp;A281,'Main File'!A:O,15,0),0)</f>
        <v>0</v>
      </c>
    </row>
    <row r="282" spans="1:11" x14ac:dyDescent="0.25">
      <c r="A282" s="9">
        <f t="shared" si="4"/>
        <v>43469</v>
      </c>
      <c r="B282" s="26">
        <f>IFERROR(+VLOOKUP("LDDAF3"&amp;A282,'Main File'!A:O,6,0),0)</f>
        <v>0</v>
      </c>
      <c r="C282" s="26">
        <f>IFERROR(+VLOOKUP("LDDAF3"&amp;A282,'Main File'!A:O,7,0),0)</f>
        <v>0</v>
      </c>
      <c r="D282" s="26">
        <f>IFERROR(+VLOOKUP("LDDAF3"&amp;A282,'Main File'!A:O,8,0),0)</f>
        <v>0</v>
      </c>
      <c r="E282" s="26">
        <f>IFERROR(+VLOOKUP("LDDAF3"&amp;A282,'Main File'!A:O,9,0),0)</f>
        <v>0</v>
      </c>
      <c r="F282" s="26">
        <f>IFERROR(+VLOOKUP("LDDAF3"&amp;A282,'Main File'!A:O,10,0),0)</f>
        <v>0</v>
      </c>
      <c r="G282" s="26">
        <f>IFERROR(+VLOOKUP("LDDAF3"&amp;A282,'Main File'!A:O,11,0),0)</f>
        <v>0</v>
      </c>
      <c r="H282" s="26">
        <f>IFERROR(+VLOOKUP("LDDAF3"&amp;A282,'Main File'!A:O,12,0),0)</f>
        <v>0</v>
      </c>
      <c r="I282" s="26">
        <f>IFERROR(+VLOOKUP("LDDAF3"&amp;A282,'Main File'!A:O,13,0),0)</f>
        <v>0</v>
      </c>
      <c r="J282" s="26">
        <f>IFERROR(+VLOOKUP("LDDAF3"&amp;A282,'Main File'!A:O,14,0),0)</f>
        <v>0</v>
      </c>
      <c r="K282" s="26">
        <f>IFERROR(+VLOOKUP("LDDAF3"&amp;A282,'Main File'!A:O,15,0),0)</f>
        <v>0</v>
      </c>
    </row>
    <row r="283" spans="1:11" x14ac:dyDescent="0.25">
      <c r="A283" s="9">
        <f t="shared" si="4"/>
        <v>43470</v>
      </c>
      <c r="B283" s="26">
        <f>IFERROR(+VLOOKUP("LDDAF3"&amp;A283,'Main File'!A:O,6,0),0)</f>
        <v>0</v>
      </c>
      <c r="C283" s="26">
        <f>IFERROR(+VLOOKUP("LDDAF3"&amp;A283,'Main File'!A:O,7,0),0)</f>
        <v>0</v>
      </c>
      <c r="D283" s="26">
        <f>IFERROR(+VLOOKUP("LDDAF3"&amp;A283,'Main File'!A:O,8,0),0)</f>
        <v>0</v>
      </c>
      <c r="E283" s="26">
        <f>IFERROR(+VLOOKUP("LDDAF3"&amp;A283,'Main File'!A:O,9,0),0)</f>
        <v>0</v>
      </c>
      <c r="F283" s="26">
        <f>IFERROR(+VLOOKUP("LDDAF3"&amp;A283,'Main File'!A:O,10,0),0)</f>
        <v>0</v>
      </c>
      <c r="G283" s="26">
        <f>IFERROR(+VLOOKUP("LDDAF3"&amp;A283,'Main File'!A:O,11,0),0)</f>
        <v>0</v>
      </c>
      <c r="H283" s="26">
        <f>IFERROR(+VLOOKUP("LDDAF3"&amp;A283,'Main File'!A:O,12,0),0)</f>
        <v>0</v>
      </c>
      <c r="I283" s="26">
        <f>IFERROR(+VLOOKUP("LDDAF3"&amp;A283,'Main File'!A:O,13,0),0)</f>
        <v>0</v>
      </c>
      <c r="J283" s="26">
        <f>IFERROR(+VLOOKUP("LDDAF3"&amp;A283,'Main File'!A:O,14,0),0)</f>
        <v>0</v>
      </c>
      <c r="K283" s="26">
        <f>IFERROR(+VLOOKUP("LDDAF3"&amp;A283,'Main File'!A:O,15,0),0)</f>
        <v>0</v>
      </c>
    </row>
    <row r="284" spans="1:11" x14ac:dyDescent="0.25">
      <c r="A284" s="9">
        <f t="shared" si="4"/>
        <v>43471</v>
      </c>
      <c r="B284" s="26">
        <f>IFERROR(+VLOOKUP("LDDAF3"&amp;A284,'Main File'!A:O,6,0),0)</f>
        <v>0</v>
      </c>
      <c r="C284" s="26">
        <f>IFERROR(+VLOOKUP("LDDAF3"&amp;A284,'Main File'!A:O,7,0),0)</f>
        <v>0</v>
      </c>
      <c r="D284" s="26">
        <f>IFERROR(+VLOOKUP("LDDAF3"&amp;A284,'Main File'!A:O,8,0),0)</f>
        <v>0</v>
      </c>
      <c r="E284" s="26">
        <f>IFERROR(+VLOOKUP("LDDAF3"&amp;A284,'Main File'!A:O,9,0),0)</f>
        <v>0</v>
      </c>
      <c r="F284" s="26">
        <f>IFERROR(+VLOOKUP("LDDAF3"&amp;A284,'Main File'!A:O,10,0),0)</f>
        <v>0</v>
      </c>
      <c r="G284" s="26">
        <f>IFERROR(+VLOOKUP("LDDAF3"&amp;A284,'Main File'!A:O,11,0),0)</f>
        <v>0</v>
      </c>
      <c r="H284" s="26">
        <f>IFERROR(+VLOOKUP("LDDAF3"&amp;A284,'Main File'!A:O,12,0),0)</f>
        <v>0</v>
      </c>
      <c r="I284" s="26">
        <f>IFERROR(+VLOOKUP("LDDAF3"&amp;A284,'Main File'!A:O,13,0),0)</f>
        <v>0</v>
      </c>
      <c r="J284" s="26">
        <f>IFERROR(+VLOOKUP("LDDAF3"&amp;A284,'Main File'!A:O,14,0),0)</f>
        <v>0</v>
      </c>
      <c r="K284" s="26">
        <f>IFERROR(+VLOOKUP("LDDAF3"&amp;A284,'Main File'!A:O,15,0),0)</f>
        <v>0</v>
      </c>
    </row>
    <row r="285" spans="1:11" x14ac:dyDescent="0.25">
      <c r="A285" s="9">
        <f t="shared" si="4"/>
        <v>43472</v>
      </c>
      <c r="B285" s="26">
        <f>IFERROR(+VLOOKUP("LDDAF3"&amp;A285,'Main File'!A:O,6,0),0)</f>
        <v>0</v>
      </c>
      <c r="C285" s="26">
        <f>IFERROR(+VLOOKUP("LDDAF3"&amp;A285,'Main File'!A:O,7,0),0)</f>
        <v>0</v>
      </c>
      <c r="D285" s="26">
        <f>IFERROR(+VLOOKUP("LDDAF3"&amp;A285,'Main File'!A:O,8,0),0)</f>
        <v>0</v>
      </c>
      <c r="E285" s="26">
        <f>IFERROR(+VLOOKUP("LDDAF3"&amp;A285,'Main File'!A:O,9,0),0)</f>
        <v>0</v>
      </c>
      <c r="F285" s="26">
        <f>IFERROR(+VLOOKUP("LDDAF3"&amp;A285,'Main File'!A:O,10,0),0)</f>
        <v>0</v>
      </c>
      <c r="G285" s="26">
        <f>IFERROR(+VLOOKUP("LDDAF3"&amp;A285,'Main File'!A:O,11,0),0)</f>
        <v>0</v>
      </c>
      <c r="H285" s="26">
        <f>IFERROR(+VLOOKUP("LDDAF3"&amp;A285,'Main File'!A:O,12,0),0)</f>
        <v>0</v>
      </c>
      <c r="I285" s="26">
        <f>IFERROR(+VLOOKUP("LDDAF3"&amp;A285,'Main File'!A:O,13,0),0)</f>
        <v>0</v>
      </c>
      <c r="J285" s="26">
        <f>IFERROR(+VLOOKUP("LDDAF3"&amp;A285,'Main File'!A:O,14,0),0)</f>
        <v>0</v>
      </c>
      <c r="K285" s="26">
        <f>IFERROR(+VLOOKUP("LDDAF3"&amp;A285,'Main File'!A:O,15,0),0)</f>
        <v>0</v>
      </c>
    </row>
    <row r="286" spans="1:11" x14ac:dyDescent="0.25">
      <c r="A286" s="9">
        <f t="shared" si="4"/>
        <v>43473</v>
      </c>
      <c r="B286" s="26">
        <f>IFERROR(+VLOOKUP("LDDAF3"&amp;A286,'Main File'!A:O,6,0),0)</f>
        <v>0</v>
      </c>
      <c r="C286" s="26">
        <f>IFERROR(+VLOOKUP("LDDAF3"&amp;A286,'Main File'!A:O,7,0),0)</f>
        <v>0</v>
      </c>
      <c r="D286" s="26">
        <f>IFERROR(+VLOOKUP("LDDAF3"&amp;A286,'Main File'!A:O,8,0),0)</f>
        <v>0</v>
      </c>
      <c r="E286" s="26">
        <f>IFERROR(+VLOOKUP("LDDAF3"&amp;A286,'Main File'!A:O,9,0),0)</f>
        <v>0</v>
      </c>
      <c r="F286" s="26">
        <f>IFERROR(+VLOOKUP("LDDAF3"&amp;A286,'Main File'!A:O,10,0),0)</f>
        <v>0</v>
      </c>
      <c r="G286" s="26">
        <f>IFERROR(+VLOOKUP("LDDAF3"&amp;A286,'Main File'!A:O,11,0),0)</f>
        <v>0</v>
      </c>
      <c r="H286" s="26">
        <f>IFERROR(+VLOOKUP("LDDAF3"&amp;A286,'Main File'!A:O,12,0),0)</f>
        <v>0</v>
      </c>
      <c r="I286" s="26">
        <f>IFERROR(+VLOOKUP("LDDAF3"&amp;A286,'Main File'!A:O,13,0),0)</f>
        <v>0</v>
      </c>
      <c r="J286" s="26">
        <f>IFERROR(+VLOOKUP("LDDAF3"&amp;A286,'Main File'!A:O,14,0),0)</f>
        <v>0</v>
      </c>
      <c r="K286" s="26">
        <f>IFERROR(+VLOOKUP("LDDAF3"&amp;A286,'Main File'!A:O,15,0),0)</f>
        <v>0</v>
      </c>
    </row>
    <row r="287" spans="1:11" x14ac:dyDescent="0.25">
      <c r="A287" s="9">
        <f t="shared" si="4"/>
        <v>43474</v>
      </c>
      <c r="B287" s="26">
        <f>IFERROR(+VLOOKUP("LDDAF3"&amp;A287,'Main File'!A:O,6,0),0)</f>
        <v>0</v>
      </c>
      <c r="C287" s="26">
        <f>IFERROR(+VLOOKUP("LDDAF3"&amp;A287,'Main File'!A:O,7,0),0)</f>
        <v>0</v>
      </c>
      <c r="D287" s="26">
        <f>IFERROR(+VLOOKUP("LDDAF3"&amp;A287,'Main File'!A:O,8,0),0)</f>
        <v>0</v>
      </c>
      <c r="E287" s="26">
        <f>IFERROR(+VLOOKUP("LDDAF3"&amp;A287,'Main File'!A:O,9,0),0)</f>
        <v>0</v>
      </c>
      <c r="F287" s="26">
        <f>IFERROR(+VLOOKUP("LDDAF3"&amp;A287,'Main File'!A:O,10,0),0)</f>
        <v>0</v>
      </c>
      <c r="G287" s="26">
        <f>IFERROR(+VLOOKUP("LDDAF3"&amp;A287,'Main File'!A:O,11,0),0)</f>
        <v>0</v>
      </c>
      <c r="H287" s="26">
        <f>IFERROR(+VLOOKUP("LDDAF3"&amp;A287,'Main File'!A:O,12,0),0)</f>
        <v>0</v>
      </c>
      <c r="I287" s="26">
        <f>IFERROR(+VLOOKUP("LDDAF3"&amp;A287,'Main File'!A:O,13,0),0)</f>
        <v>0</v>
      </c>
      <c r="J287" s="26">
        <f>IFERROR(+VLOOKUP("LDDAF3"&amp;A287,'Main File'!A:O,14,0),0)</f>
        <v>0</v>
      </c>
      <c r="K287" s="26">
        <f>IFERROR(+VLOOKUP("LDDAF3"&amp;A287,'Main File'!A:O,15,0),0)</f>
        <v>0</v>
      </c>
    </row>
    <row r="288" spans="1:11" x14ac:dyDescent="0.25">
      <c r="A288" s="9">
        <f t="shared" si="4"/>
        <v>43475</v>
      </c>
      <c r="B288" s="26">
        <f>IFERROR(+VLOOKUP("LDDAF3"&amp;A288,'Main File'!A:O,6,0),0)</f>
        <v>0</v>
      </c>
      <c r="C288" s="26">
        <f>IFERROR(+VLOOKUP("LDDAF3"&amp;A288,'Main File'!A:O,7,0),0)</f>
        <v>0</v>
      </c>
      <c r="D288" s="26">
        <f>IFERROR(+VLOOKUP("LDDAF3"&amp;A288,'Main File'!A:O,8,0),0)</f>
        <v>0</v>
      </c>
      <c r="E288" s="26">
        <f>IFERROR(+VLOOKUP("LDDAF3"&amp;A288,'Main File'!A:O,9,0),0)</f>
        <v>0</v>
      </c>
      <c r="F288" s="26">
        <f>IFERROR(+VLOOKUP("LDDAF3"&amp;A288,'Main File'!A:O,10,0),0)</f>
        <v>0</v>
      </c>
      <c r="G288" s="26">
        <f>IFERROR(+VLOOKUP("LDDAF3"&amp;A288,'Main File'!A:O,11,0),0)</f>
        <v>0</v>
      </c>
      <c r="H288" s="26">
        <f>IFERROR(+VLOOKUP("LDDAF3"&amp;A288,'Main File'!A:O,12,0),0)</f>
        <v>0</v>
      </c>
      <c r="I288" s="26">
        <f>IFERROR(+VLOOKUP("LDDAF3"&amp;A288,'Main File'!A:O,13,0),0)</f>
        <v>0</v>
      </c>
      <c r="J288" s="26">
        <f>IFERROR(+VLOOKUP("LDDAF3"&amp;A288,'Main File'!A:O,14,0),0)</f>
        <v>0</v>
      </c>
      <c r="K288" s="26">
        <f>IFERROR(+VLOOKUP("LDDAF3"&amp;A288,'Main File'!A:O,15,0),0)</f>
        <v>0</v>
      </c>
    </row>
    <row r="289" spans="1:11" x14ac:dyDescent="0.25">
      <c r="A289" s="9">
        <f t="shared" si="4"/>
        <v>43476</v>
      </c>
      <c r="B289" s="26">
        <f>IFERROR(+VLOOKUP("LDDAF3"&amp;A289,'Main File'!A:O,6,0),0)</f>
        <v>0</v>
      </c>
      <c r="C289" s="26">
        <f>IFERROR(+VLOOKUP("LDDAF3"&amp;A289,'Main File'!A:O,7,0),0)</f>
        <v>0</v>
      </c>
      <c r="D289" s="26">
        <f>IFERROR(+VLOOKUP("LDDAF3"&amp;A289,'Main File'!A:O,8,0),0)</f>
        <v>0</v>
      </c>
      <c r="E289" s="26">
        <f>IFERROR(+VLOOKUP("LDDAF3"&amp;A289,'Main File'!A:O,9,0),0)</f>
        <v>0</v>
      </c>
      <c r="F289" s="26">
        <f>IFERROR(+VLOOKUP("LDDAF3"&amp;A289,'Main File'!A:O,10,0),0)</f>
        <v>0</v>
      </c>
      <c r="G289" s="26">
        <f>IFERROR(+VLOOKUP("LDDAF3"&amp;A289,'Main File'!A:O,11,0),0)</f>
        <v>0</v>
      </c>
      <c r="H289" s="26">
        <f>IFERROR(+VLOOKUP("LDDAF3"&amp;A289,'Main File'!A:O,12,0),0)</f>
        <v>0</v>
      </c>
      <c r="I289" s="26">
        <f>IFERROR(+VLOOKUP("LDDAF3"&amp;A289,'Main File'!A:O,13,0),0)</f>
        <v>0</v>
      </c>
      <c r="J289" s="26">
        <f>IFERROR(+VLOOKUP("LDDAF3"&amp;A289,'Main File'!A:O,14,0),0)</f>
        <v>0</v>
      </c>
      <c r="K289" s="26">
        <f>IFERROR(+VLOOKUP("LDDAF3"&amp;A289,'Main File'!A:O,15,0),0)</f>
        <v>0</v>
      </c>
    </row>
    <row r="290" spans="1:11" x14ac:dyDescent="0.25">
      <c r="A290" s="9">
        <f t="shared" si="4"/>
        <v>43477</v>
      </c>
      <c r="B290" s="26">
        <f>IFERROR(+VLOOKUP("LDDAF3"&amp;A290,'Main File'!A:O,6,0),0)</f>
        <v>0</v>
      </c>
      <c r="C290" s="26">
        <f>IFERROR(+VLOOKUP("LDDAF3"&amp;A290,'Main File'!A:O,7,0),0)</f>
        <v>0</v>
      </c>
      <c r="D290" s="26">
        <f>IFERROR(+VLOOKUP("LDDAF3"&amp;A290,'Main File'!A:O,8,0),0)</f>
        <v>0</v>
      </c>
      <c r="E290" s="26">
        <f>IFERROR(+VLOOKUP("LDDAF3"&amp;A290,'Main File'!A:O,9,0),0)</f>
        <v>0</v>
      </c>
      <c r="F290" s="26">
        <f>IFERROR(+VLOOKUP("LDDAF3"&amp;A290,'Main File'!A:O,10,0),0)</f>
        <v>0</v>
      </c>
      <c r="G290" s="26">
        <f>IFERROR(+VLOOKUP("LDDAF3"&amp;A290,'Main File'!A:O,11,0),0)</f>
        <v>0</v>
      </c>
      <c r="H290" s="26">
        <f>IFERROR(+VLOOKUP("LDDAF3"&amp;A290,'Main File'!A:O,12,0),0)</f>
        <v>0</v>
      </c>
      <c r="I290" s="26">
        <f>IFERROR(+VLOOKUP("LDDAF3"&amp;A290,'Main File'!A:O,13,0),0)</f>
        <v>0</v>
      </c>
      <c r="J290" s="26">
        <f>IFERROR(+VLOOKUP("LDDAF3"&amp;A290,'Main File'!A:O,14,0),0)</f>
        <v>0</v>
      </c>
      <c r="K290" s="26">
        <f>IFERROR(+VLOOKUP("LDDAF3"&amp;A290,'Main File'!A:O,15,0),0)</f>
        <v>0</v>
      </c>
    </row>
    <row r="291" spans="1:11" x14ac:dyDescent="0.25">
      <c r="A291" s="9">
        <f t="shared" si="4"/>
        <v>43478</v>
      </c>
      <c r="B291" s="26">
        <f>IFERROR(+VLOOKUP("LDDAF3"&amp;A291,'Main File'!A:O,6,0),0)</f>
        <v>0</v>
      </c>
      <c r="C291" s="26">
        <f>IFERROR(+VLOOKUP("LDDAF3"&amp;A291,'Main File'!A:O,7,0),0)</f>
        <v>0</v>
      </c>
      <c r="D291" s="26">
        <f>IFERROR(+VLOOKUP("LDDAF3"&amp;A291,'Main File'!A:O,8,0),0)</f>
        <v>0</v>
      </c>
      <c r="E291" s="26">
        <f>IFERROR(+VLOOKUP("LDDAF3"&amp;A291,'Main File'!A:O,9,0),0)</f>
        <v>0</v>
      </c>
      <c r="F291" s="26">
        <f>IFERROR(+VLOOKUP("LDDAF3"&amp;A291,'Main File'!A:O,10,0),0)</f>
        <v>0</v>
      </c>
      <c r="G291" s="26">
        <f>IFERROR(+VLOOKUP("LDDAF3"&amp;A291,'Main File'!A:O,11,0),0)</f>
        <v>0</v>
      </c>
      <c r="H291" s="26">
        <f>IFERROR(+VLOOKUP("LDDAF3"&amp;A291,'Main File'!A:O,12,0),0)</f>
        <v>0</v>
      </c>
      <c r="I291" s="26">
        <f>IFERROR(+VLOOKUP("LDDAF3"&amp;A291,'Main File'!A:O,13,0),0)</f>
        <v>0</v>
      </c>
      <c r="J291" s="26">
        <f>IFERROR(+VLOOKUP("LDDAF3"&amp;A291,'Main File'!A:O,14,0),0)</f>
        <v>0</v>
      </c>
      <c r="K291" s="26">
        <f>IFERROR(+VLOOKUP("LDDAF3"&amp;A291,'Main File'!A:O,15,0),0)</f>
        <v>0</v>
      </c>
    </row>
    <row r="292" spans="1:11" x14ac:dyDescent="0.25">
      <c r="A292" s="9">
        <f t="shared" si="4"/>
        <v>43479</v>
      </c>
      <c r="B292" s="26">
        <f>IFERROR(+VLOOKUP("LDDAF3"&amp;A292,'Main File'!A:O,6,0),0)</f>
        <v>0</v>
      </c>
      <c r="C292" s="26">
        <f>IFERROR(+VLOOKUP("LDDAF3"&amp;A292,'Main File'!A:O,7,0),0)</f>
        <v>0</v>
      </c>
      <c r="D292" s="26">
        <f>IFERROR(+VLOOKUP("LDDAF3"&amp;A292,'Main File'!A:O,8,0),0)</f>
        <v>0</v>
      </c>
      <c r="E292" s="26">
        <f>IFERROR(+VLOOKUP("LDDAF3"&amp;A292,'Main File'!A:O,9,0),0)</f>
        <v>0</v>
      </c>
      <c r="F292" s="26">
        <f>IFERROR(+VLOOKUP("LDDAF3"&amp;A292,'Main File'!A:O,10,0),0)</f>
        <v>0</v>
      </c>
      <c r="G292" s="26">
        <f>IFERROR(+VLOOKUP("LDDAF3"&amp;A292,'Main File'!A:O,11,0),0)</f>
        <v>0</v>
      </c>
      <c r="H292" s="26">
        <f>IFERROR(+VLOOKUP("LDDAF3"&amp;A292,'Main File'!A:O,12,0),0)</f>
        <v>0</v>
      </c>
      <c r="I292" s="26">
        <f>IFERROR(+VLOOKUP("LDDAF3"&amp;A292,'Main File'!A:O,13,0),0)</f>
        <v>0</v>
      </c>
      <c r="J292" s="26">
        <f>IFERROR(+VLOOKUP("LDDAF3"&amp;A292,'Main File'!A:O,14,0),0)</f>
        <v>0</v>
      </c>
      <c r="K292" s="26">
        <f>IFERROR(+VLOOKUP("LDDAF3"&amp;A292,'Main File'!A:O,15,0),0)</f>
        <v>0</v>
      </c>
    </row>
    <row r="293" spans="1:11" x14ac:dyDescent="0.25">
      <c r="A293" s="9">
        <f t="shared" si="4"/>
        <v>43480</v>
      </c>
      <c r="B293" s="26">
        <f>IFERROR(+VLOOKUP("LDDAF3"&amp;A293,'Main File'!A:O,6,0),0)</f>
        <v>0</v>
      </c>
      <c r="C293" s="26">
        <f>IFERROR(+VLOOKUP("LDDAF3"&amp;A293,'Main File'!A:O,7,0),0)</f>
        <v>0</v>
      </c>
      <c r="D293" s="26">
        <f>IFERROR(+VLOOKUP("LDDAF3"&amp;A293,'Main File'!A:O,8,0),0)</f>
        <v>0</v>
      </c>
      <c r="E293" s="26">
        <f>IFERROR(+VLOOKUP("LDDAF3"&amp;A293,'Main File'!A:O,9,0),0)</f>
        <v>0</v>
      </c>
      <c r="F293" s="26">
        <f>IFERROR(+VLOOKUP("LDDAF3"&amp;A293,'Main File'!A:O,10,0),0)</f>
        <v>0</v>
      </c>
      <c r="G293" s="26">
        <f>IFERROR(+VLOOKUP("LDDAF3"&amp;A293,'Main File'!A:O,11,0),0)</f>
        <v>0</v>
      </c>
      <c r="H293" s="26">
        <f>IFERROR(+VLOOKUP("LDDAF3"&amp;A293,'Main File'!A:O,12,0),0)</f>
        <v>0</v>
      </c>
      <c r="I293" s="26">
        <f>IFERROR(+VLOOKUP("LDDAF3"&amp;A293,'Main File'!A:O,13,0),0)</f>
        <v>0</v>
      </c>
      <c r="J293" s="26">
        <f>IFERROR(+VLOOKUP("LDDAF3"&amp;A293,'Main File'!A:O,14,0),0)</f>
        <v>0</v>
      </c>
      <c r="K293" s="26">
        <f>IFERROR(+VLOOKUP("LDDAF3"&amp;A293,'Main File'!A:O,15,0),0)</f>
        <v>0</v>
      </c>
    </row>
    <row r="294" spans="1:11" x14ac:dyDescent="0.25">
      <c r="A294" s="9">
        <f t="shared" si="4"/>
        <v>43481</v>
      </c>
      <c r="B294" s="26">
        <f>IFERROR(+VLOOKUP("LDDAF3"&amp;A294,'Main File'!A:O,6,0),0)</f>
        <v>0</v>
      </c>
      <c r="C294" s="26">
        <f>IFERROR(+VLOOKUP("LDDAF3"&amp;A294,'Main File'!A:O,7,0),0)</f>
        <v>0</v>
      </c>
      <c r="D294" s="26">
        <f>IFERROR(+VLOOKUP("LDDAF3"&amp;A294,'Main File'!A:O,8,0),0)</f>
        <v>0</v>
      </c>
      <c r="E294" s="26">
        <f>IFERROR(+VLOOKUP("LDDAF3"&amp;A294,'Main File'!A:O,9,0),0)</f>
        <v>0</v>
      </c>
      <c r="F294" s="26">
        <f>IFERROR(+VLOOKUP("LDDAF3"&amp;A294,'Main File'!A:O,10,0),0)</f>
        <v>0</v>
      </c>
      <c r="G294" s="26">
        <f>IFERROR(+VLOOKUP("LDDAF3"&amp;A294,'Main File'!A:O,11,0),0)</f>
        <v>0</v>
      </c>
      <c r="H294" s="26">
        <f>IFERROR(+VLOOKUP("LDDAF3"&amp;A294,'Main File'!A:O,12,0),0)</f>
        <v>0</v>
      </c>
      <c r="I294" s="26">
        <f>IFERROR(+VLOOKUP("LDDAF3"&amp;A294,'Main File'!A:O,13,0),0)</f>
        <v>0</v>
      </c>
      <c r="J294" s="26">
        <f>IFERROR(+VLOOKUP("LDDAF3"&amp;A294,'Main File'!A:O,14,0),0)</f>
        <v>0</v>
      </c>
      <c r="K294" s="26">
        <f>IFERROR(+VLOOKUP("LDDAF3"&amp;A294,'Main File'!A:O,15,0),0)</f>
        <v>0</v>
      </c>
    </row>
    <row r="295" spans="1:11" x14ac:dyDescent="0.25">
      <c r="A295" s="9">
        <f t="shared" si="4"/>
        <v>43482</v>
      </c>
      <c r="B295" s="26">
        <f>IFERROR(+VLOOKUP("LDDAF3"&amp;A295,'Main File'!A:O,6,0),0)</f>
        <v>0</v>
      </c>
      <c r="C295" s="26">
        <f>IFERROR(+VLOOKUP("LDDAF3"&amp;A295,'Main File'!A:O,7,0),0)</f>
        <v>0</v>
      </c>
      <c r="D295" s="26">
        <f>IFERROR(+VLOOKUP("LDDAF3"&amp;A295,'Main File'!A:O,8,0),0)</f>
        <v>0</v>
      </c>
      <c r="E295" s="26">
        <f>IFERROR(+VLOOKUP("LDDAF3"&amp;A295,'Main File'!A:O,9,0),0)</f>
        <v>0</v>
      </c>
      <c r="F295" s="26">
        <f>IFERROR(+VLOOKUP("LDDAF3"&amp;A295,'Main File'!A:O,10,0),0)</f>
        <v>0</v>
      </c>
      <c r="G295" s="26">
        <f>IFERROR(+VLOOKUP("LDDAF3"&amp;A295,'Main File'!A:O,11,0),0)</f>
        <v>0</v>
      </c>
      <c r="H295" s="26">
        <f>IFERROR(+VLOOKUP("LDDAF3"&amp;A295,'Main File'!A:O,12,0),0)</f>
        <v>0</v>
      </c>
      <c r="I295" s="26">
        <f>IFERROR(+VLOOKUP("LDDAF3"&amp;A295,'Main File'!A:O,13,0),0)</f>
        <v>0</v>
      </c>
      <c r="J295" s="26">
        <f>IFERROR(+VLOOKUP("LDDAF3"&amp;A295,'Main File'!A:O,14,0),0)</f>
        <v>0</v>
      </c>
      <c r="K295" s="26">
        <f>IFERROR(+VLOOKUP("LDDAF3"&amp;A295,'Main File'!A:O,15,0),0)</f>
        <v>0</v>
      </c>
    </row>
    <row r="296" spans="1:11" x14ac:dyDescent="0.25">
      <c r="A296" s="9">
        <f t="shared" si="4"/>
        <v>43483</v>
      </c>
      <c r="B296" s="26">
        <f>IFERROR(+VLOOKUP("LDDAF3"&amp;A296,'Main File'!A:O,6,0),0)</f>
        <v>0</v>
      </c>
      <c r="C296" s="26">
        <f>IFERROR(+VLOOKUP("LDDAF3"&amp;A296,'Main File'!A:O,7,0),0)</f>
        <v>0</v>
      </c>
      <c r="D296" s="26">
        <f>IFERROR(+VLOOKUP("LDDAF3"&amp;A296,'Main File'!A:O,8,0),0)</f>
        <v>0</v>
      </c>
      <c r="E296" s="26">
        <f>IFERROR(+VLOOKUP("LDDAF3"&amp;A296,'Main File'!A:O,9,0),0)</f>
        <v>0</v>
      </c>
      <c r="F296" s="26">
        <f>IFERROR(+VLOOKUP("LDDAF3"&amp;A296,'Main File'!A:O,10,0),0)</f>
        <v>0</v>
      </c>
      <c r="G296" s="26">
        <f>IFERROR(+VLOOKUP("LDDAF3"&amp;A296,'Main File'!A:O,11,0),0)</f>
        <v>0</v>
      </c>
      <c r="H296" s="26">
        <f>IFERROR(+VLOOKUP("LDDAF3"&amp;A296,'Main File'!A:O,12,0),0)</f>
        <v>0</v>
      </c>
      <c r="I296" s="26">
        <f>IFERROR(+VLOOKUP("LDDAF3"&amp;A296,'Main File'!A:O,13,0),0)</f>
        <v>0</v>
      </c>
      <c r="J296" s="26">
        <f>IFERROR(+VLOOKUP("LDDAF3"&amp;A296,'Main File'!A:O,14,0),0)</f>
        <v>0</v>
      </c>
      <c r="K296" s="26">
        <f>IFERROR(+VLOOKUP("LDDAF3"&amp;A296,'Main File'!A:O,15,0),0)</f>
        <v>0</v>
      </c>
    </row>
    <row r="297" spans="1:11" x14ac:dyDescent="0.25">
      <c r="A297" s="9">
        <f t="shared" si="4"/>
        <v>43484</v>
      </c>
      <c r="B297" s="26">
        <f>IFERROR(+VLOOKUP("LDDAF3"&amp;A297,'Main File'!A:O,6,0),0)</f>
        <v>0</v>
      </c>
      <c r="C297" s="26">
        <f>IFERROR(+VLOOKUP("LDDAF3"&amp;A297,'Main File'!A:O,7,0),0)</f>
        <v>0</v>
      </c>
      <c r="D297" s="26">
        <f>IFERROR(+VLOOKUP("LDDAF3"&amp;A297,'Main File'!A:O,8,0),0)</f>
        <v>0</v>
      </c>
      <c r="E297" s="26">
        <f>IFERROR(+VLOOKUP("LDDAF3"&amp;A297,'Main File'!A:O,9,0),0)</f>
        <v>0</v>
      </c>
      <c r="F297" s="26">
        <f>IFERROR(+VLOOKUP("LDDAF3"&amp;A297,'Main File'!A:O,10,0),0)</f>
        <v>0</v>
      </c>
      <c r="G297" s="26">
        <f>IFERROR(+VLOOKUP("LDDAF3"&amp;A297,'Main File'!A:O,11,0),0)</f>
        <v>0</v>
      </c>
      <c r="H297" s="26">
        <f>IFERROR(+VLOOKUP("LDDAF3"&amp;A297,'Main File'!A:O,12,0),0)</f>
        <v>0</v>
      </c>
      <c r="I297" s="26">
        <f>IFERROR(+VLOOKUP("LDDAF3"&amp;A297,'Main File'!A:O,13,0),0)</f>
        <v>0</v>
      </c>
      <c r="J297" s="26">
        <f>IFERROR(+VLOOKUP("LDDAF3"&amp;A297,'Main File'!A:O,14,0),0)</f>
        <v>0</v>
      </c>
      <c r="K297" s="26">
        <f>IFERROR(+VLOOKUP("LDDAF3"&amp;A297,'Main File'!A:O,15,0),0)</f>
        <v>0</v>
      </c>
    </row>
    <row r="298" spans="1:11" x14ac:dyDescent="0.25">
      <c r="A298" s="9">
        <f t="shared" si="4"/>
        <v>43485</v>
      </c>
      <c r="B298" s="26">
        <f>IFERROR(+VLOOKUP("LDDAF3"&amp;A298,'Main File'!A:O,6,0),0)</f>
        <v>0</v>
      </c>
      <c r="C298" s="26">
        <f>IFERROR(+VLOOKUP("LDDAF3"&amp;A298,'Main File'!A:O,7,0),0)</f>
        <v>0</v>
      </c>
      <c r="D298" s="26">
        <f>IFERROR(+VLOOKUP("LDDAF3"&amp;A298,'Main File'!A:O,8,0),0)</f>
        <v>0</v>
      </c>
      <c r="E298" s="26">
        <f>IFERROR(+VLOOKUP("LDDAF3"&amp;A298,'Main File'!A:O,9,0),0)</f>
        <v>0</v>
      </c>
      <c r="F298" s="26">
        <f>IFERROR(+VLOOKUP("LDDAF3"&amp;A298,'Main File'!A:O,10,0),0)</f>
        <v>0</v>
      </c>
      <c r="G298" s="26">
        <f>IFERROR(+VLOOKUP("LDDAF3"&amp;A298,'Main File'!A:O,11,0),0)</f>
        <v>0</v>
      </c>
      <c r="H298" s="26">
        <f>IFERROR(+VLOOKUP("LDDAF3"&amp;A298,'Main File'!A:O,12,0),0)</f>
        <v>0</v>
      </c>
      <c r="I298" s="26">
        <f>IFERROR(+VLOOKUP("LDDAF3"&amp;A298,'Main File'!A:O,13,0),0)</f>
        <v>0</v>
      </c>
      <c r="J298" s="26">
        <f>IFERROR(+VLOOKUP("LDDAF3"&amp;A298,'Main File'!A:O,14,0),0)</f>
        <v>0</v>
      </c>
      <c r="K298" s="26">
        <f>IFERROR(+VLOOKUP("LDDAF3"&amp;A298,'Main File'!A:O,15,0),0)</f>
        <v>0</v>
      </c>
    </row>
    <row r="299" spans="1:11" x14ac:dyDescent="0.25">
      <c r="A299" s="9">
        <f t="shared" si="4"/>
        <v>43486</v>
      </c>
      <c r="B299" s="26">
        <f>IFERROR(+VLOOKUP("LDDAF3"&amp;A299,'Main File'!A:O,6,0),0)</f>
        <v>0</v>
      </c>
      <c r="C299" s="26">
        <f>IFERROR(+VLOOKUP("LDDAF3"&amp;A299,'Main File'!A:O,7,0),0)</f>
        <v>0</v>
      </c>
      <c r="D299" s="26">
        <f>IFERROR(+VLOOKUP("LDDAF3"&amp;A299,'Main File'!A:O,8,0),0)</f>
        <v>0</v>
      </c>
      <c r="E299" s="26">
        <f>IFERROR(+VLOOKUP("LDDAF3"&amp;A299,'Main File'!A:O,9,0),0)</f>
        <v>0</v>
      </c>
      <c r="F299" s="26">
        <f>IFERROR(+VLOOKUP("LDDAF3"&amp;A299,'Main File'!A:O,10,0),0)</f>
        <v>0</v>
      </c>
      <c r="G299" s="26">
        <f>IFERROR(+VLOOKUP("LDDAF3"&amp;A299,'Main File'!A:O,11,0),0)</f>
        <v>0</v>
      </c>
      <c r="H299" s="26">
        <f>IFERROR(+VLOOKUP("LDDAF3"&amp;A299,'Main File'!A:O,12,0),0)</f>
        <v>0</v>
      </c>
      <c r="I299" s="26">
        <f>IFERROR(+VLOOKUP("LDDAF3"&amp;A299,'Main File'!A:O,13,0),0)</f>
        <v>0</v>
      </c>
      <c r="J299" s="26">
        <f>IFERROR(+VLOOKUP("LDDAF3"&amp;A299,'Main File'!A:O,14,0),0)</f>
        <v>0</v>
      </c>
      <c r="K299" s="26">
        <f>IFERROR(+VLOOKUP("LDDAF3"&amp;A299,'Main File'!A:O,15,0),0)</f>
        <v>0</v>
      </c>
    </row>
    <row r="300" spans="1:11" x14ac:dyDescent="0.25">
      <c r="A300" s="9">
        <f t="shared" si="4"/>
        <v>43487</v>
      </c>
      <c r="B300" s="26">
        <f>IFERROR(+VLOOKUP("LDDAF3"&amp;A300,'Main File'!A:O,6,0),0)</f>
        <v>0</v>
      </c>
      <c r="C300" s="26">
        <f>IFERROR(+VLOOKUP("LDDAF3"&amp;A300,'Main File'!A:O,7,0),0)</f>
        <v>0</v>
      </c>
      <c r="D300" s="26">
        <f>IFERROR(+VLOOKUP("LDDAF3"&amp;A300,'Main File'!A:O,8,0),0)</f>
        <v>0</v>
      </c>
      <c r="E300" s="26">
        <f>IFERROR(+VLOOKUP("LDDAF3"&amp;A300,'Main File'!A:O,9,0),0)</f>
        <v>0</v>
      </c>
      <c r="F300" s="26">
        <f>IFERROR(+VLOOKUP("LDDAF3"&amp;A300,'Main File'!A:O,10,0),0)</f>
        <v>0</v>
      </c>
      <c r="G300" s="26">
        <f>IFERROR(+VLOOKUP("LDDAF3"&amp;A300,'Main File'!A:O,11,0),0)</f>
        <v>0</v>
      </c>
      <c r="H300" s="26">
        <f>IFERROR(+VLOOKUP("LDDAF3"&amp;A300,'Main File'!A:O,12,0),0)</f>
        <v>0</v>
      </c>
      <c r="I300" s="26">
        <f>IFERROR(+VLOOKUP("LDDAF3"&amp;A300,'Main File'!A:O,13,0),0)</f>
        <v>0</v>
      </c>
      <c r="J300" s="26">
        <f>IFERROR(+VLOOKUP("LDDAF3"&amp;A300,'Main File'!A:O,14,0),0)</f>
        <v>0</v>
      </c>
      <c r="K300" s="26">
        <f>IFERROR(+VLOOKUP("LDDAF3"&amp;A300,'Main File'!A:O,15,0),0)</f>
        <v>0</v>
      </c>
    </row>
    <row r="301" spans="1:11" x14ac:dyDescent="0.25">
      <c r="A301" s="9">
        <f t="shared" si="4"/>
        <v>43488</v>
      </c>
      <c r="B301" s="26">
        <f>IFERROR(+VLOOKUP("LDDAF3"&amp;A301,'Main File'!A:O,6,0),0)</f>
        <v>0</v>
      </c>
      <c r="C301" s="26">
        <f>IFERROR(+VLOOKUP("LDDAF3"&amp;A301,'Main File'!A:O,7,0),0)</f>
        <v>0</v>
      </c>
      <c r="D301" s="26">
        <f>IFERROR(+VLOOKUP("LDDAF3"&amp;A301,'Main File'!A:O,8,0),0)</f>
        <v>0</v>
      </c>
      <c r="E301" s="26">
        <f>IFERROR(+VLOOKUP("LDDAF3"&amp;A301,'Main File'!A:O,9,0),0)</f>
        <v>0</v>
      </c>
      <c r="F301" s="26">
        <f>IFERROR(+VLOOKUP("LDDAF3"&amp;A301,'Main File'!A:O,10,0),0)</f>
        <v>0</v>
      </c>
      <c r="G301" s="26">
        <f>IFERROR(+VLOOKUP("LDDAF3"&amp;A301,'Main File'!A:O,11,0),0)</f>
        <v>0</v>
      </c>
      <c r="H301" s="26">
        <f>IFERROR(+VLOOKUP("LDDAF3"&amp;A301,'Main File'!A:O,12,0),0)</f>
        <v>0</v>
      </c>
      <c r="I301" s="26">
        <f>IFERROR(+VLOOKUP("LDDAF3"&amp;A301,'Main File'!A:O,13,0),0)</f>
        <v>0</v>
      </c>
      <c r="J301" s="26">
        <f>IFERROR(+VLOOKUP("LDDAF3"&amp;A301,'Main File'!A:O,14,0),0)</f>
        <v>0</v>
      </c>
      <c r="K301" s="26">
        <f>IFERROR(+VLOOKUP("LDDAF3"&amp;A301,'Main File'!A:O,15,0),0)</f>
        <v>0</v>
      </c>
    </row>
    <row r="302" spans="1:11" x14ac:dyDescent="0.25">
      <c r="A302" s="9">
        <f t="shared" si="4"/>
        <v>43489</v>
      </c>
      <c r="B302" s="26">
        <f>IFERROR(+VLOOKUP("LDDAF3"&amp;A302,'Main File'!A:O,6,0),0)</f>
        <v>0</v>
      </c>
      <c r="C302" s="26">
        <f>IFERROR(+VLOOKUP("LDDAF3"&amp;A302,'Main File'!A:O,7,0),0)</f>
        <v>0</v>
      </c>
      <c r="D302" s="26">
        <f>IFERROR(+VLOOKUP("LDDAF3"&amp;A302,'Main File'!A:O,8,0),0)</f>
        <v>0</v>
      </c>
      <c r="E302" s="26">
        <f>IFERROR(+VLOOKUP("LDDAF3"&amp;A302,'Main File'!A:O,9,0),0)</f>
        <v>0</v>
      </c>
      <c r="F302" s="26">
        <f>IFERROR(+VLOOKUP("LDDAF3"&amp;A302,'Main File'!A:O,10,0),0)</f>
        <v>0</v>
      </c>
      <c r="G302" s="26">
        <f>IFERROR(+VLOOKUP("LDDAF3"&amp;A302,'Main File'!A:O,11,0),0)</f>
        <v>0</v>
      </c>
      <c r="H302" s="26">
        <f>IFERROR(+VLOOKUP("LDDAF3"&amp;A302,'Main File'!A:O,12,0),0)</f>
        <v>0</v>
      </c>
      <c r="I302" s="26">
        <f>IFERROR(+VLOOKUP("LDDAF3"&amp;A302,'Main File'!A:O,13,0),0)</f>
        <v>0</v>
      </c>
      <c r="J302" s="26">
        <f>IFERROR(+VLOOKUP("LDDAF3"&amp;A302,'Main File'!A:O,14,0),0)</f>
        <v>0</v>
      </c>
      <c r="K302" s="26">
        <f>IFERROR(+VLOOKUP("LDDAF3"&amp;A302,'Main File'!A:O,15,0),0)</f>
        <v>0</v>
      </c>
    </row>
    <row r="303" spans="1:11" x14ac:dyDescent="0.25">
      <c r="A303" s="9">
        <f t="shared" si="4"/>
        <v>43490</v>
      </c>
      <c r="B303" s="26">
        <f>IFERROR(+VLOOKUP("LDDAF3"&amp;A303,'Main File'!A:O,6,0),0)</f>
        <v>0</v>
      </c>
      <c r="C303" s="26">
        <f>IFERROR(+VLOOKUP("LDDAF3"&amp;A303,'Main File'!A:O,7,0),0)</f>
        <v>0</v>
      </c>
      <c r="D303" s="26">
        <f>IFERROR(+VLOOKUP("LDDAF3"&amp;A303,'Main File'!A:O,8,0),0)</f>
        <v>0</v>
      </c>
      <c r="E303" s="26">
        <f>IFERROR(+VLOOKUP("LDDAF3"&amp;A303,'Main File'!A:O,9,0),0)</f>
        <v>0</v>
      </c>
      <c r="F303" s="26">
        <f>IFERROR(+VLOOKUP("LDDAF3"&amp;A303,'Main File'!A:O,10,0),0)</f>
        <v>0</v>
      </c>
      <c r="G303" s="26">
        <f>IFERROR(+VLOOKUP("LDDAF3"&amp;A303,'Main File'!A:O,11,0),0)</f>
        <v>0</v>
      </c>
      <c r="H303" s="26">
        <f>IFERROR(+VLOOKUP("LDDAF3"&amp;A303,'Main File'!A:O,12,0),0)</f>
        <v>0</v>
      </c>
      <c r="I303" s="26">
        <f>IFERROR(+VLOOKUP("LDDAF3"&amp;A303,'Main File'!A:O,13,0),0)</f>
        <v>0</v>
      </c>
      <c r="J303" s="26">
        <f>IFERROR(+VLOOKUP("LDDAF3"&amp;A303,'Main File'!A:O,14,0),0)</f>
        <v>0</v>
      </c>
      <c r="K303" s="26">
        <f>IFERROR(+VLOOKUP("LDDAF3"&amp;A303,'Main File'!A:O,15,0),0)</f>
        <v>0</v>
      </c>
    </row>
    <row r="304" spans="1:11" x14ac:dyDescent="0.25">
      <c r="A304" s="9">
        <f t="shared" si="4"/>
        <v>43491</v>
      </c>
      <c r="B304" s="26">
        <f>IFERROR(+VLOOKUP("LDDAF3"&amp;A304,'Main File'!A:O,6,0),0)</f>
        <v>0</v>
      </c>
      <c r="C304" s="26">
        <f>IFERROR(+VLOOKUP("LDDAF3"&amp;A304,'Main File'!A:O,7,0),0)</f>
        <v>0</v>
      </c>
      <c r="D304" s="26">
        <f>IFERROR(+VLOOKUP("LDDAF3"&amp;A304,'Main File'!A:O,8,0),0)</f>
        <v>0</v>
      </c>
      <c r="E304" s="26">
        <f>IFERROR(+VLOOKUP("LDDAF3"&amp;A304,'Main File'!A:O,9,0),0)</f>
        <v>0</v>
      </c>
      <c r="F304" s="26">
        <f>IFERROR(+VLOOKUP("LDDAF3"&amp;A304,'Main File'!A:O,10,0),0)</f>
        <v>0</v>
      </c>
      <c r="G304" s="26">
        <f>IFERROR(+VLOOKUP("LDDAF3"&amp;A304,'Main File'!A:O,11,0),0)</f>
        <v>0</v>
      </c>
      <c r="H304" s="26">
        <f>IFERROR(+VLOOKUP("LDDAF3"&amp;A304,'Main File'!A:O,12,0),0)</f>
        <v>0</v>
      </c>
      <c r="I304" s="26">
        <f>IFERROR(+VLOOKUP("LDDAF3"&amp;A304,'Main File'!A:O,13,0),0)</f>
        <v>0</v>
      </c>
      <c r="J304" s="26">
        <f>IFERROR(+VLOOKUP("LDDAF3"&amp;A304,'Main File'!A:O,14,0),0)</f>
        <v>0</v>
      </c>
      <c r="K304" s="26">
        <f>IFERROR(+VLOOKUP("LDDAF3"&amp;A304,'Main File'!A:O,15,0),0)</f>
        <v>0</v>
      </c>
    </row>
    <row r="305" spans="1:11" x14ac:dyDescent="0.25">
      <c r="A305" s="9">
        <f t="shared" si="4"/>
        <v>43492</v>
      </c>
      <c r="B305" s="26">
        <f>IFERROR(+VLOOKUP("LDDAF3"&amp;A305,'Main File'!A:O,6,0),0)</f>
        <v>0</v>
      </c>
      <c r="C305" s="26">
        <f>IFERROR(+VLOOKUP("LDDAF3"&amp;A305,'Main File'!A:O,7,0),0)</f>
        <v>0</v>
      </c>
      <c r="D305" s="26">
        <f>IFERROR(+VLOOKUP("LDDAF3"&amp;A305,'Main File'!A:O,8,0),0)</f>
        <v>0</v>
      </c>
      <c r="E305" s="26">
        <f>IFERROR(+VLOOKUP("LDDAF3"&amp;A305,'Main File'!A:O,9,0),0)</f>
        <v>0</v>
      </c>
      <c r="F305" s="26">
        <f>IFERROR(+VLOOKUP("LDDAF3"&amp;A305,'Main File'!A:O,10,0),0)</f>
        <v>0</v>
      </c>
      <c r="G305" s="26">
        <f>IFERROR(+VLOOKUP("LDDAF3"&amp;A305,'Main File'!A:O,11,0),0)</f>
        <v>0</v>
      </c>
      <c r="H305" s="26">
        <f>IFERROR(+VLOOKUP("LDDAF3"&amp;A305,'Main File'!A:O,12,0),0)</f>
        <v>0</v>
      </c>
      <c r="I305" s="26">
        <f>IFERROR(+VLOOKUP("LDDAF3"&amp;A305,'Main File'!A:O,13,0),0)</f>
        <v>0</v>
      </c>
      <c r="J305" s="26">
        <f>IFERROR(+VLOOKUP("LDDAF3"&amp;A305,'Main File'!A:O,14,0),0)</f>
        <v>0</v>
      </c>
      <c r="K305" s="26">
        <f>IFERROR(+VLOOKUP("LDDAF3"&amp;A305,'Main File'!A:O,15,0),0)</f>
        <v>0</v>
      </c>
    </row>
    <row r="306" spans="1:11" x14ac:dyDescent="0.25">
      <c r="A306" s="9">
        <f t="shared" si="4"/>
        <v>43493</v>
      </c>
      <c r="B306" s="26">
        <f>IFERROR(+VLOOKUP("LDDAF3"&amp;A306,'Main File'!A:O,6,0),0)</f>
        <v>0</v>
      </c>
      <c r="C306" s="26">
        <f>IFERROR(+VLOOKUP("LDDAF3"&amp;A306,'Main File'!A:O,7,0),0)</f>
        <v>0</v>
      </c>
      <c r="D306" s="26">
        <f>IFERROR(+VLOOKUP("LDDAF3"&amp;A306,'Main File'!A:O,8,0),0)</f>
        <v>0</v>
      </c>
      <c r="E306" s="26">
        <f>IFERROR(+VLOOKUP("LDDAF3"&amp;A306,'Main File'!A:O,9,0),0)</f>
        <v>0</v>
      </c>
      <c r="F306" s="26">
        <f>IFERROR(+VLOOKUP("LDDAF3"&amp;A306,'Main File'!A:O,10,0),0)</f>
        <v>0</v>
      </c>
      <c r="G306" s="26">
        <f>IFERROR(+VLOOKUP("LDDAF3"&amp;A306,'Main File'!A:O,11,0),0)</f>
        <v>0</v>
      </c>
      <c r="H306" s="26">
        <f>IFERROR(+VLOOKUP("LDDAF3"&amp;A306,'Main File'!A:O,12,0),0)</f>
        <v>0</v>
      </c>
      <c r="I306" s="26">
        <f>IFERROR(+VLOOKUP("LDDAF3"&amp;A306,'Main File'!A:O,13,0),0)</f>
        <v>0</v>
      </c>
      <c r="J306" s="26">
        <f>IFERROR(+VLOOKUP("LDDAF3"&amp;A306,'Main File'!A:O,14,0),0)</f>
        <v>0</v>
      </c>
      <c r="K306" s="26">
        <f>IFERROR(+VLOOKUP("LDDAF3"&amp;A306,'Main File'!A:O,15,0),0)</f>
        <v>0</v>
      </c>
    </row>
    <row r="307" spans="1:11" x14ac:dyDescent="0.25">
      <c r="A307" s="9">
        <f t="shared" si="4"/>
        <v>43494</v>
      </c>
      <c r="B307" s="26">
        <f>IFERROR(+VLOOKUP("LDDAF3"&amp;A307,'Main File'!A:O,6,0),0)</f>
        <v>0</v>
      </c>
      <c r="C307" s="26">
        <f>IFERROR(+VLOOKUP("LDDAF3"&amp;A307,'Main File'!A:O,7,0),0)</f>
        <v>0</v>
      </c>
      <c r="D307" s="26">
        <f>IFERROR(+VLOOKUP("LDDAF3"&amp;A307,'Main File'!A:O,8,0),0)</f>
        <v>0</v>
      </c>
      <c r="E307" s="26">
        <f>IFERROR(+VLOOKUP("LDDAF3"&amp;A307,'Main File'!A:O,9,0),0)</f>
        <v>0</v>
      </c>
      <c r="F307" s="26">
        <f>IFERROR(+VLOOKUP("LDDAF3"&amp;A307,'Main File'!A:O,10,0),0)</f>
        <v>0</v>
      </c>
      <c r="G307" s="26">
        <f>IFERROR(+VLOOKUP("LDDAF3"&amp;A307,'Main File'!A:O,11,0),0)</f>
        <v>0</v>
      </c>
      <c r="H307" s="26">
        <f>IFERROR(+VLOOKUP("LDDAF3"&amp;A307,'Main File'!A:O,12,0),0)</f>
        <v>0</v>
      </c>
      <c r="I307" s="26">
        <f>IFERROR(+VLOOKUP("LDDAF3"&amp;A307,'Main File'!A:O,13,0),0)</f>
        <v>0</v>
      </c>
      <c r="J307" s="26">
        <f>IFERROR(+VLOOKUP("LDDAF3"&amp;A307,'Main File'!A:O,14,0),0)</f>
        <v>0</v>
      </c>
      <c r="K307" s="26">
        <f>IFERROR(+VLOOKUP("LDDAF3"&amp;A307,'Main File'!A:O,15,0),0)</f>
        <v>0</v>
      </c>
    </row>
    <row r="308" spans="1:11" x14ac:dyDescent="0.25">
      <c r="A308" s="9">
        <f t="shared" si="4"/>
        <v>43495</v>
      </c>
      <c r="B308" s="26">
        <f>IFERROR(+VLOOKUP("LDDAF3"&amp;A308,'Main File'!A:O,6,0),0)</f>
        <v>0</v>
      </c>
      <c r="C308" s="26">
        <f>IFERROR(+VLOOKUP("LDDAF3"&amp;A308,'Main File'!A:O,7,0),0)</f>
        <v>0</v>
      </c>
      <c r="D308" s="26">
        <f>IFERROR(+VLOOKUP("LDDAF3"&amp;A308,'Main File'!A:O,8,0),0)</f>
        <v>0</v>
      </c>
      <c r="E308" s="26">
        <f>IFERROR(+VLOOKUP("LDDAF3"&amp;A308,'Main File'!A:O,9,0),0)</f>
        <v>0</v>
      </c>
      <c r="F308" s="26">
        <f>IFERROR(+VLOOKUP("LDDAF3"&amp;A308,'Main File'!A:O,10,0),0)</f>
        <v>0</v>
      </c>
      <c r="G308" s="26">
        <f>IFERROR(+VLOOKUP("LDDAF3"&amp;A308,'Main File'!A:O,11,0),0)</f>
        <v>0</v>
      </c>
      <c r="H308" s="26">
        <f>IFERROR(+VLOOKUP("LDDAF3"&amp;A308,'Main File'!A:O,12,0),0)</f>
        <v>0</v>
      </c>
      <c r="I308" s="26">
        <f>IFERROR(+VLOOKUP("LDDAF3"&amp;A308,'Main File'!A:O,13,0),0)</f>
        <v>0</v>
      </c>
      <c r="J308" s="26">
        <f>IFERROR(+VLOOKUP("LDDAF3"&amp;A308,'Main File'!A:O,14,0),0)</f>
        <v>0</v>
      </c>
      <c r="K308" s="26">
        <f>IFERROR(+VLOOKUP("LDDAF3"&amp;A308,'Main File'!A:O,15,0),0)</f>
        <v>0</v>
      </c>
    </row>
    <row r="309" spans="1:11" x14ac:dyDescent="0.25">
      <c r="A309" s="9">
        <f t="shared" si="4"/>
        <v>43496</v>
      </c>
      <c r="B309" s="26">
        <f>IFERROR(+VLOOKUP("LDDAF3"&amp;A309,'Main File'!A:O,6,0),0)</f>
        <v>0</v>
      </c>
      <c r="C309" s="26">
        <f>IFERROR(+VLOOKUP("LDDAF3"&amp;A309,'Main File'!A:O,7,0),0)</f>
        <v>0</v>
      </c>
      <c r="D309" s="26">
        <f>IFERROR(+VLOOKUP("LDDAF3"&amp;A309,'Main File'!A:O,8,0),0)</f>
        <v>0</v>
      </c>
      <c r="E309" s="26">
        <f>IFERROR(+VLOOKUP("LDDAF3"&amp;A309,'Main File'!A:O,9,0),0)</f>
        <v>0</v>
      </c>
      <c r="F309" s="26">
        <f>IFERROR(+VLOOKUP("LDDAF3"&amp;A309,'Main File'!A:O,10,0),0)</f>
        <v>0</v>
      </c>
      <c r="G309" s="26">
        <f>IFERROR(+VLOOKUP("LDDAF3"&amp;A309,'Main File'!A:O,11,0),0)</f>
        <v>0</v>
      </c>
      <c r="H309" s="26">
        <f>IFERROR(+VLOOKUP("LDDAF3"&amp;A309,'Main File'!A:O,12,0),0)</f>
        <v>0</v>
      </c>
      <c r="I309" s="26">
        <f>IFERROR(+VLOOKUP("LDDAF3"&amp;A309,'Main File'!A:O,13,0),0)</f>
        <v>0</v>
      </c>
      <c r="J309" s="26">
        <f>IFERROR(+VLOOKUP("LDDAF3"&amp;A309,'Main File'!A:O,14,0),0)</f>
        <v>0</v>
      </c>
      <c r="K309" s="26">
        <f>IFERROR(+VLOOKUP("LDDAF3"&amp;A309,'Main File'!A:O,15,0),0)</f>
        <v>0</v>
      </c>
    </row>
    <row r="310" spans="1:11" x14ac:dyDescent="0.25">
      <c r="A310" s="9">
        <f t="shared" si="4"/>
        <v>43497</v>
      </c>
      <c r="B310" s="26">
        <f>IFERROR(+VLOOKUP("LDDAF3"&amp;A310,'Main File'!A:O,6,0),0)</f>
        <v>0</v>
      </c>
      <c r="C310" s="26">
        <f>IFERROR(+VLOOKUP("LDDAF3"&amp;A310,'Main File'!A:O,7,0),0)</f>
        <v>0</v>
      </c>
      <c r="D310" s="26">
        <f>IFERROR(+VLOOKUP("LDDAF3"&amp;A310,'Main File'!A:O,8,0),0)</f>
        <v>0</v>
      </c>
      <c r="E310" s="26">
        <f>IFERROR(+VLOOKUP("LDDAF3"&amp;A310,'Main File'!A:O,9,0),0)</f>
        <v>0</v>
      </c>
      <c r="F310" s="26">
        <f>IFERROR(+VLOOKUP("LDDAF3"&amp;A310,'Main File'!A:O,10,0),0)</f>
        <v>0</v>
      </c>
      <c r="G310" s="26">
        <f>IFERROR(+VLOOKUP("LDDAF3"&amp;A310,'Main File'!A:O,11,0),0)</f>
        <v>0</v>
      </c>
      <c r="H310" s="26">
        <f>IFERROR(+VLOOKUP("LDDAF3"&amp;A310,'Main File'!A:O,12,0),0)</f>
        <v>0</v>
      </c>
      <c r="I310" s="26">
        <f>IFERROR(+VLOOKUP("LDDAF3"&amp;A310,'Main File'!A:O,13,0),0)</f>
        <v>0</v>
      </c>
      <c r="J310" s="26">
        <f>IFERROR(+VLOOKUP("LDDAF3"&amp;A310,'Main File'!A:O,14,0),0)</f>
        <v>0</v>
      </c>
      <c r="K310" s="26">
        <f>IFERROR(+VLOOKUP("LDDAF3"&amp;A310,'Main File'!A:O,15,0),0)</f>
        <v>0</v>
      </c>
    </row>
    <row r="311" spans="1:11" x14ac:dyDescent="0.25">
      <c r="A311" s="9">
        <f t="shared" si="4"/>
        <v>43498</v>
      </c>
      <c r="B311" s="26">
        <f>IFERROR(+VLOOKUP("LDDAF3"&amp;A311,'Main File'!A:O,6,0),0)</f>
        <v>0</v>
      </c>
      <c r="C311" s="26">
        <f>IFERROR(+VLOOKUP("LDDAF3"&amp;A311,'Main File'!A:O,7,0),0)</f>
        <v>0</v>
      </c>
      <c r="D311" s="26">
        <f>IFERROR(+VLOOKUP("LDDAF3"&amp;A311,'Main File'!A:O,8,0),0)</f>
        <v>0</v>
      </c>
      <c r="E311" s="26">
        <f>IFERROR(+VLOOKUP("LDDAF3"&amp;A311,'Main File'!A:O,9,0),0)</f>
        <v>0</v>
      </c>
      <c r="F311" s="26">
        <f>IFERROR(+VLOOKUP("LDDAF3"&amp;A311,'Main File'!A:O,10,0),0)</f>
        <v>0</v>
      </c>
      <c r="G311" s="26">
        <f>IFERROR(+VLOOKUP("LDDAF3"&amp;A311,'Main File'!A:O,11,0),0)</f>
        <v>0</v>
      </c>
      <c r="H311" s="26">
        <f>IFERROR(+VLOOKUP("LDDAF3"&amp;A311,'Main File'!A:O,12,0),0)</f>
        <v>0</v>
      </c>
      <c r="I311" s="26">
        <f>IFERROR(+VLOOKUP("LDDAF3"&amp;A311,'Main File'!A:O,13,0),0)</f>
        <v>0</v>
      </c>
      <c r="J311" s="26">
        <f>IFERROR(+VLOOKUP("LDDAF3"&amp;A311,'Main File'!A:O,14,0),0)</f>
        <v>0</v>
      </c>
      <c r="K311" s="26">
        <f>IFERROR(+VLOOKUP("LDDAF3"&amp;A311,'Main File'!A:O,15,0),0)</f>
        <v>0</v>
      </c>
    </row>
    <row r="312" spans="1:11" x14ac:dyDescent="0.25">
      <c r="A312" s="9">
        <f t="shared" si="4"/>
        <v>43499</v>
      </c>
      <c r="B312" s="26">
        <f>IFERROR(+VLOOKUP("LDDAF3"&amp;A312,'Main File'!A:O,6,0),0)</f>
        <v>0</v>
      </c>
      <c r="C312" s="26">
        <f>IFERROR(+VLOOKUP("LDDAF3"&amp;A312,'Main File'!A:O,7,0),0)</f>
        <v>0</v>
      </c>
      <c r="D312" s="26">
        <f>IFERROR(+VLOOKUP("LDDAF3"&amp;A312,'Main File'!A:O,8,0),0)</f>
        <v>0</v>
      </c>
      <c r="E312" s="26">
        <f>IFERROR(+VLOOKUP("LDDAF3"&amp;A312,'Main File'!A:O,9,0),0)</f>
        <v>0</v>
      </c>
      <c r="F312" s="26">
        <f>IFERROR(+VLOOKUP("LDDAF3"&amp;A312,'Main File'!A:O,10,0),0)</f>
        <v>0</v>
      </c>
      <c r="G312" s="26">
        <f>IFERROR(+VLOOKUP("LDDAF3"&amp;A312,'Main File'!A:O,11,0),0)</f>
        <v>0</v>
      </c>
      <c r="H312" s="26">
        <f>IFERROR(+VLOOKUP("LDDAF3"&amp;A312,'Main File'!A:O,12,0),0)</f>
        <v>0</v>
      </c>
      <c r="I312" s="26">
        <f>IFERROR(+VLOOKUP("LDDAF3"&amp;A312,'Main File'!A:O,13,0),0)</f>
        <v>0</v>
      </c>
      <c r="J312" s="26">
        <f>IFERROR(+VLOOKUP("LDDAF3"&amp;A312,'Main File'!A:O,14,0),0)</f>
        <v>0</v>
      </c>
      <c r="K312" s="26">
        <f>IFERROR(+VLOOKUP("LDDAF3"&amp;A312,'Main File'!A:O,15,0),0)</f>
        <v>0</v>
      </c>
    </row>
    <row r="313" spans="1:11" x14ac:dyDescent="0.25">
      <c r="A313" s="9">
        <f t="shared" si="4"/>
        <v>43500</v>
      </c>
      <c r="B313" s="26">
        <f>IFERROR(+VLOOKUP("LDDAF3"&amp;A313,'Main File'!A:O,6,0),0)</f>
        <v>0</v>
      </c>
      <c r="C313" s="26">
        <f>IFERROR(+VLOOKUP("LDDAF3"&amp;A313,'Main File'!A:O,7,0),0)</f>
        <v>0</v>
      </c>
      <c r="D313" s="26">
        <f>IFERROR(+VLOOKUP("LDDAF3"&amp;A313,'Main File'!A:O,8,0),0)</f>
        <v>0</v>
      </c>
      <c r="E313" s="26">
        <f>IFERROR(+VLOOKUP("LDDAF3"&amp;A313,'Main File'!A:O,9,0),0)</f>
        <v>0</v>
      </c>
      <c r="F313" s="26">
        <f>IFERROR(+VLOOKUP("LDDAF3"&amp;A313,'Main File'!A:O,10,0),0)</f>
        <v>0</v>
      </c>
      <c r="G313" s="26">
        <f>IFERROR(+VLOOKUP("LDDAF3"&amp;A313,'Main File'!A:O,11,0),0)</f>
        <v>0</v>
      </c>
      <c r="H313" s="26">
        <f>IFERROR(+VLOOKUP("LDDAF3"&amp;A313,'Main File'!A:O,12,0),0)</f>
        <v>0</v>
      </c>
      <c r="I313" s="26">
        <f>IFERROR(+VLOOKUP("LDDAF3"&amp;A313,'Main File'!A:O,13,0),0)</f>
        <v>0</v>
      </c>
      <c r="J313" s="26">
        <f>IFERROR(+VLOOKUP("LDDAF3"&amp;A313,'Main File'!A:O,14,0),0)</f>
        <v>0</v>
      </c>
      <c r="K313" s="26">
        <f>IFERROR(+VLOOKUP("LDDAF3"&amp;A313,'Main File'!A:O,15,0),0)</f>
        <v>0</v>
      </c>
    </row>
    <row r="314" spans="1:11" x14ac:dyDescent="0.25">
      <c r="A314" s="9">
        <f t="shared" si="4"/>
        <v>43501</v>
      </c>
      <c r="B314" s="26">
        <f>IFERROR(+VLOOKUP("LDDAF3"&amp;A314,'Main File'!A:O,6,0),0)</f>
        <v>0</v>
      </c>
      <c r="C314" s="26">
        <f>IFERROR(+VLOOKUP("LDDAF3"&amp;A314,'Main File'!A:O,7,0),0)</f>
        <v>0</v>
      </c>
      <c r="D314" s="26">
        <f>IFERROR(+VLOOKUP("LDDAF3"&amp;A314,'Main File'!A:O,8,0),0)</f>
        <v>0</v>
      </c>
      <c r="E314" s="26">
        <f>IFERROR(+VLOOKUP("LDDAF3"&amp;A314,'Main File'!A:O,9,0),0)</f>
        <v>0</v>
      </c>
      <c r="F314" s="26">
        <f>IFERROR(+VLOOKUP("LDDAF3"&amp;A314,'Main File'!A:O,10,0),0)</f>
        <v>0</v>
      </c>
      <c r="G314" s="26">
        <f>IFERROR(+VLOOKUP("LDDAF3"&amp;A314,'Main File'!A:O,11,0),0)</f>
        <v>0</v>
      </c>
      <c r="H314" s="26">
        <f>IFERROR(+VLOOKUP("LDDAF3"&amp;A314,'Main File'!A:O,12,0),0)</f>
        <v>0</v>
      </c>
      <c r="I314" s="26">
        <f>IFERROR(+VLOOKUP("LDDAF3"&amp;A314,'Main File'!A:O,13,0),0)</f>
        <v>0</v>
      </c>
      <c r="J314" s="26">
        <f>IFERROR(+VLOOKUP("LDDAF3"&amp;A314,'Main File'!A:O,14,0),0)</f>
        <v>0</v>
      </c>
      <c r="K314" s="26">
        <f>IFERROR(+VLOOKUP("LDDAF3"&amp;A314,'Main File'!A:O,15,0),0)</f>
        <v>0</v>
      </c>
    </row>
    <row r="315" spans="1:11" x14ac:dyDescent="0.25">
      <c r="A315" s="9">
        <f t="shared" si="4"/>
        <v>43502</v>
      </c>
      <c r="B315" s="26">
        <f>IFERROR(+VLOOKUP("LDDAF3"&amp;A315,'Main File'!A:O,6,0),0)</f>
        <v>0</v>
      </c>
      <c r="C315" s="26">
        <f>IFERROR(+VLOOKUP("LDDAF3"&amp;A315,'Main File'!A:O,7,0),0)</f>
        <v>0</v>
      </c>
      <c r="D315" s="26">
        <f>IFERROR(+VLOOKUP("LDDAF3"&amp;A315,'Main File'!A:O,8,0),0)</f>
        <v>0</v>
      </c>
      <c r="E315" s="26">
        <f>IFERROR(+VLOOKUP("LDDAF3"&amp;A315,'Main File'!A:O,9,0),0)</f>
        <v>0</v>
      </c>
      <c r="F315" s="26">
        <f>IFERROR(+VLOOKUP("LDDAF3"&amp;A315,'Main File'!A:O,10,0),0)</f>
        <v>0</v>
      </c>
      <c r="G315" s="26">
        <f>IFERROR(+VLOOKUP("LDDAF3"&amp;A315,'Main File'!A:O,11,0),0)</f>
        <v>0</v>
      </c>
      <c r="H315" s="26">
        <f>IFERROR(+VLOOKUP("LDDAF3"&amp;A315,'Main File'!A:O,12,0),0)</f>
        <v>0</v>
      </c>
      <c r="I315" s="26">
        <f>IFERROR(+VLOOKUP("LDDAF3"&amp;A315,'Main File'!A:O,13,0),0)</f>
        <v>0</v>
      </c>
      <c r="J315" s="26">
        <f>IFERROR(+VLOOKUP("LDDAF3"&amp;A315,'Main File'!A:O,14,0),0)</f>
        <v>0</v>
      </c>
      <c r="K315" s="26">
        <f>IFERROR(+VLOOKUP("LDDAF3"&amp;A315,'Main File'!A:O,15,0),0)</f>
        <v>0</v>
      </c>
    </row>
    <row r="316" spans="1:11" x14ac:dyDescent="0.25">
      <c r="A316" s="9">
        <f t="shared" si="4"/>
        <v>43503</v>
      </c>
      <c r="B316" s="26">
        <f>IFERROR(+VLOOKUP("LDDAF3"&amp;A316,'Main File'!A:O,6,0),0)</f>
        <v>0</v>
      </c>
      <c r="C316" s="26">
        <f>IFERROR(+VLOOKUP("LDDAF3"&amp;A316,'Main File'!A:O,7,0),0)</f>
        <v>0</v>
      </c>
      <c r="D316" s="26">
        <f>IFERROR(+VLOOKUP("LDDAF3"&amp;A316,'Main File'!A:O,8,0),0)</f>
        <v>0</v>
      </c>
      <c r="E316" s="26">
        <f>IFERROR(+VLOOKUP("LDDAF3"&amp;A316,'Main File'!A:O,9,0),0)</f>
        <v>0</v>
      </c>
      <c r="F316" s="26">
        <f>IFERROR(+VLOOKUP("LDDAF3"&amp;A316,'Main File'!A:O,10,0),0)</f>
        <v>0</v>
      </c>
      <c r="G316" s="26">
        <f>IFERROR(+VLOOKUP("LDDAF3"&amp;A316,'Main File'!A:O,11,0),0)</f>
        <v>0</v>
      </c>
      <c r="H316" s="26">
        <f>IFERROR(+VLOOKUP("LDDAF3"&amp;A316,'Main File'!A:O,12,0),0)</f>
        <v>0</v>
      </c>
      <c r="I316" s="26">
        <f>IFERROR(+VLOOKUP("LDDAF3"&amp;A316,'Main File'!A:O,13,0),0)</f>
        <v>0</v>
      </c>
      <c r="J316" s="26">
        <f>IFERROR(+VLOOKUP("LDDAF3"&amp;A316,'Main File'!A:O,14,0),0)</f>
        <v>0</v>
      </c>
      <c r="K316" s="26">
        <f>IFERROR(+VLOOKUP("LDDAF3"&amp;A316,'Main File'!A:O,15,0),0)</f>
        <v>0</v>
      </c>
    </row>
    <row r="317" spans="1:11" x14ac:dyDescent="0.25">
      <c r="A317" s="9">
        <f t="shared" si="4"/>
        <v>43504</v>
      </c>
      <c r="B317" s="26">
        <f>IFERROR(+VLOOKUP("LDDAF3"&amp;A317,'Main File'!A:O,6,0),0)</f>
        <v>0</v>
      </c>
      <c r="C317" s="26">
        <f>IFERROR(+VLOOKUP("LDDAF3"&amp;A317,'Main File'!A:O,7,0),0)</f>
        <v>0</v>
      </c>
      <c r="D317" s="26">
        <f>IFERROR(+VLOOKUP("LDDAF3"&amp;A317,'Main File'!A:O,8,0),0)</f>
        <v>0</v>
      </c>
      <c r="E317" s="26">
        <f>IFERROR(+VLOOKUP("LDDAF3"&amp;A317,'Main File'!A:O,9,0),0)</f>
        <v>0</v>
      </c>
      <c r="F317" s="26">
        <f>IFERROR(+VLOOKUP("LDDAF3"&amp;A317,'Main File'!A:O,10,0),0)</f>
        <v>0</v>
      </c>
      <c r="G317" s="26">
        <f>IFERROR(+VLOOKUP("LDDAF3"&amp;A317,'Main File'!A:O,11,0),0)</f>
        <v>0</v>
      </c>
      <c r="H317" s="26">
        <f>IFERROR(+VLOOKUP("LDDAF3"&amp;A317,'Main File'!A:O,12,0),0)</f>
        <v>0</v>
      </c>
      <c r="I317" s="26">
        <f>IFERROR(+VLOOKUP("LDDAF3"&amp;A317,'Main File'!A:O,13,0),0)</f>
        <v>0</v>
      </c>
      <c r="J317" s="26">
        <f>IFERROR(+VLOOKUP("LDDAF3"&amp;A317,'Main File'!A:O,14,0),0)</f>
        <v>0</v>
      </c>
      <c r="K317" s="26">
        <f>IFERROR(+VLOOKUP("LDDAF3"&amp;A317,'Main File'!A:O,15,0),0)</f>
        <v>0</v>
      </c>
    </row>
    <row r="318" spans="1:11" x14ac:dyDescent="0.25">
      <c r="A318" s="9">
        <f t="shared" si="4"/>
        <v>43505</v>
      </c>
      <c r="B318" s="26">
        <f>IFERROR(+VLOOKUP("LDDAF3"&amp;A318,'Main File'!A:O,6,0),0)</f>
        <v>0</v>
      </c>
      <c r="C318" s="26">
        <f>IFERROR(+VLOOKUP("LDDAF3"&amp;A318,'Main File'!A:O,7,0),0)</f>
        <v>0</v>
      </c>
      <c r="D318" s="26">
        <f>IFERROR(+VLOOKUP("LDDAF3"&amp;A318,'Main File'!A:O,8,0),0)</f>
        <v>0</v>
      </c>
      <c r="E318" s="26">
        <f>IFERROR(+VLOOKUP("LDDAF3"&amp;A318,'Main File'!A:O,9,0),0)</f>
        <v>0</v>
      </c>
      <c r="F318" s="26">
        <f>IFERROR(+VLOOKUP("LDDAF3"&amp;A318,'Main File'!A:O,10,0),0)</f>
        <v>0</v>
      </c>
      <c r="G318" s="26">
        <f>IFERROR(+VLOOKUP("LDDAF3"&amp;A318,'Main File'!A:O,11,0),0)</f>
        <v>0</v>
      </c>
      <c r="H318" s="26">
        <f>IFERROR(+VLOOKUP("LDDAF3"&amp;A318,'Main File'!A:O,12,0),0)</f>
        <v>0</v>
      </c>
      <c r="I318" s="26">
        <f>IFERROR(+VLOOKUP("LDDAF3"&amp;A318,'Main File'!A:O,13,0),0)</f>
        <v>0</v>
      </c>
      <c r="J318" s="26">
        <f>IFERROR(+VLOOKUP("LDDAF3"&amp;A318,'Main File'!A:O,14,0),0)</f>
        <v>0</v>
      </c>
      <c r="K318" s="26">
        <f>IFERROR(+VLOOKUP("LDDAF3"&amp;A318,'Main File'!A:O,15,0),0)</f>
        <v>0</v>
      </c>
    </row>
    <row r="319" spans="1:11" x14ac:dyDescent="0.25">
      <c r="A319" s="9">
        <f t="shared" si="4"/>
        <v>43506</v>
      </c>
      <c r="B319" s="26">
        <f>IFERROR(+VLOOKUP("LDDAF3"&amp;A319,'Main File'!A:O,6,0),0)</f>
        <v>0</v>
      </c>
      <c r="C319" s="26">
        <f>IFERROR(+VLOOKUP("LDDAF3"&amp;A319,'Main File'!A:O,7,0),0)</f>
        <v>0</v>
      </c>
      <c r="D319" s="26">
        <f>IFERROR(+VLOOKUP("LDDAF3"&amp;A319,'Main File'!A:O,8,0),0)</f>
        <v>0</v>
      </c>
      <c r="E319" s="26">
        <f>IFERROR(+VLOOKUP("LDDAF3"&amp;A319,'Main File'!A:O,9,0),0)</f>
        <v>0</v>
      </c>
      <c r="F319" s="26">
        <f>IFERROR(+VLOOKUP("LDDAF3"&amp;A319,'Main File'!A:O,10,0),0)</f>
        <v>0</v>
      </c>
      <c r="G319" s="26">
        <f>IFERROR(+VLOOKUP("LDDAF3"&amp;A319,'Main File'!A:O,11,0),0)</f>
        <v>0</v>
      </c>
      <c r="H319" s="26">
        <f>IFERROR(+VLOOKUP("LDDAF3"&amp;A319,'Main File'!A:O,12,0),0)</f>
        <v>0</v>
      </c>
      <c r="I319" s="26">
        <f>IFERROR(+VLOOKUP("LDDAF3"&amp;A319,'Main File'!A:O,13,0),0)</f>
        <v>0</v>
      </c>
      <c r="J319" s="26">
        <f>IFERROR(+VLOOKUP("LDDAF3"&amp;A319,'Main File'!A:O,14,0),0)</f>
        <v>0</v>
      </c>
      <c r="K319" s="26">
        <f>IFERROR(+VLOOKUP("LDDAF3"&amp;A319,'Main File'!A:O,15,0),0)</f>
        <v>0</v>
      </c>
    </row>
    <row r="320" spans="1:11" x14ac:dyDescent="0.25">
      <c r="A320" s="9">
        <f t="shared" si="4"/>
        <v>43507</v>
      </c>
      <c r="B320" s="26">
        <f>IFERROR(+VLOOKUP("LDDAF3"&amp;A320,'Main File'!A:O,6,0),0)</f>
        <v>0</v>
      </c>
      <c r="C320" s="26">
        <f>IFERROR(+VLOOKUP("LDDAF3"&amp;A320,'Main File'!A:O,7,0),0)</f>
        <v>0</v>
      </c>
      <c r="D320" s="26">
        <f>IFERROR(+VLOOKUP("LDDAF3"&amp;A320,'Main File'!A:O,8,0),0)</f>
        <v>0</v>
      </c>
      <c r="E320" s="26">
        <f>IFERROR(+VLOOKUP("LDDAF3"&amp;A320,'Main File'!A:O,9,0),0)</f>
        <v>0</v>
      </c>
      <c r="F320" s="26">
        <f>IFERROR(+VLOOKUP("LDDAF3"&amp;A320,'Main File'!A:O,10,0),0)</f>
        <v>0</v>
      </c>
      <c r="G320" s="26">
        <f>IFERROR(+VLOOKUP("LDDAF3"&amp;A320,'Main File'!A:O,11,0),0)</f>
        <v>0</v>
      </c>
      <c r="H320" s="26">
        <f>IFERROR(+VLOOKUP("LDDAF3"&amp;A320,'Main File'!A:O,12,0),0)</f>
        <v>0</v>
      </c>
      <c r="I320" s="26">
        <f>IFERROR(+VLOOKUP("LDDAF3"&amp;A320,'Main File'!A:O,13,0),0)</f>
        <v>0</v>
      </c>
      <c r="J320" s="26">
        <f>IFERROR(+VLOOKUP("LDDAF3"&amp;A320,'Main File'!A:O,14,0),0)</f>
        <v>0</v>
      </c>
      <c r="K320" s="26">
        <f>IFERROR(+VLOOKUP("LDDAF3"&amp;A320,'Main File'!A:O,15,0),0)</f>
        <v>0</v>
      </c>
    </row>
    <row r="321" spans="1:11" x14ac:dyDescent="0.25">
      <c r="A321" s="9">
        <f t="shared" si="4"/>
        <v>43508</v>
      </c>
      <c r="B321" s="26">
        <f>IFERROR(+VLOOKUP("LDDAF3"&amp;A321,'Main File'!A:O,6,0),0)</f>
        <v>0</v>
      </c>
      <c r="C321" s="26">
        <f>IFERROR(+VLOOKUP("LDDAF3"&amp;A321,'Main File'!A:O,7,0),0)</f>
        <v>0</v>
      </c>
      <c r="D321" s="26">
        <f>IFERROR(+VLOOKUP("LDDAF3"&amp;A321,'Main File'!A:O,8,0),0)</f>
        <v>0</v>
      </c>
      <c r="E321" s="26">
        <f>IFERROR(+VLOOKUP("LDDAF3"&amp;A321,'Main File'!A:O,9,0),0)</f>
        <v>0</v>
      </c>
      <c r="F321" s="26">
        <f>IFERROR(+VLOOKUP("LDDAF3"&amp;A321,'Main File'!A:O,10,0),0)</f>
        <v>0</v>
      </c>
      <c r="G321" s="26">
        <f>IFERROR(+VLOOKUP("LDDAF3"&amp;A321,'Main File'!A:O,11,0),0)</f>
        <v>0</v>
      </c>
      <c r="H321" s="26">
        <f>IFERROR(+VLOOKUP("LDDAF3"&amp;A321,'Main File'!A:O,12,0),0)</f>
        <v>0</v>
      </c>
      <c r="I321" s="26">
        <f>IFERROR(+VLOOKUP("LDDAF3"&amp;A321,'Main File'!A:O,13,0),0)</f>
        <v>0</v>
      </c>
      <c r="J321" s="26">
        <f>IFERROR(+VLOOKUP("LDDAF3"&amp;A321,'Main File'!A:O,14,0),0)</f>
        <v>0</v>
      </c>
      <c r="K321" s="26">
        <f>IFERROR(+VLOOKUP("LDDAF3"&amp;A321,'Main File'!A:O,15,0),0)</f>
        <v>0</v>
      </c>
    </row>
    <row r="322" spans="1:11" x14ac:dyDescent="0.25">
      <c r="A322" s="9">
        <f t="shared" si="4"/>
        <v>43509</v>
      </c>
      <c r="B322" s="26">
        <f>IFERROR(+VLOOKUP("LDDAF3"&amp;A322,'Main File'!A:O,6,0),0)</f>
        <v>0</v>
      </c>
      <c r="C322" s="26">
        <f>IFERROR(+VLOOKUP("LDDAF3"&amp;A322,'Main File'!A:O,7,0),0)</f>
        <v>0</v>
      </c>
      <c r="D322" s="26">
        <f>IFERROR(+VLOOKUP("LDDAF3"&amp;A322,'Main File'!A:O,8,0),0)</f>
        <v>0</v>
      </c>
      <c r="E322" s="26">
        <f>IFERROR(+VLOOKUP("LDDAF3"&amp;A322,'Main File'!A:O,9,0),0)</f>
        <v>0</v>
      </c>
      <c r="F322" s="26">
        <f>IFERROR(+VLOOKUP("LDDAF3"&amp;A322,'Main File'!A:O,10,0),0)</f>
        <v>0</v>
      </c>
      <c r="G322" s="26">
        <f>IFERROR(+VLOOKUP("LDDAF3"&amp;A322,'Main File'!A:O,11,0),0)</f>
        <v>0</v>
      </c>
      <c r="H322" s="26">
        <f>IFERROR(+VLOOKUP("LDDAF3"&amp;A322,'Main File'!A:O,12,0),0)</f>
        <v>0</v>
      </c>
      <c r="I322" s="26">
        <f>IFERROR(+VLOOKUP("LDDAF3"&amp;A322,'Main File'!A:O,13,0),0)</f>
        <v>0</v>
      </c>
      <c r="J322" s="26">
        <f>IFERROR(+VLOOKUP("LDDAF3"&amp;A322,'Main File'!A:O,14,0),0)</f>
        <v>0</v>
      </c>
      <c r="K322" s="26">
        <f>IFERROR(+VLOOKUP("LDDAF3"&amp;A322,'Main File'!A:O,15,0),0)</f>
        <v>0</v>
      </c>
    </row>
    <row r="323" spans="1:11" x14ac:dyDescent="0.25">
      <c r="A323" s="9">
        <f t="shared" si="4"/>
        <v>43510</v>
      </c>
      <c r="B323" s="26">
        <f>IFERROR(+VLOOKUP("LDDAF3"&amp;A323,'Main File'!A:O,6,0),0)</f>
        <v>0</v>
      </c>
      <c r="C323" s="26">
        <f>IFERROR(+VLOOKUP("LDDAF3"&amp;A323,'Main File'!A:O,7,0),0)</f>
        <v>0</v>
      </c>
      <c r="D323" s="26">
        <f>IFERROR(+VLOOKUP("LDDAF3"&amp;A323,'Main File'!A:O,8,0),0)</f>
        <v>0</v>
      </c>
      <c r="E323" s="26">
        <f>IFERROR(+VLOOKUP("LDDAF3"&amp;A323,'Main File'!A:O,9,0),0)</f>
        <v>0</v>
      </c>
      <c r="F323" s="26">
        <f>IFERROR(+VLOOKUP("LDDAF3"&amp;A323,'Main File'!A:O,10,0),0)</f>
        <v>0</v>
      </c>
      <c r="G323" s="26">
        <f>IFERROR(+VLOOKUP("LDDAF3"&amp;A323,'Main File'!A:O,11,0),0)</f>
        <v>0</v>
      </c>
      <c r="H323" s="26">
        <f>IFERROR(+VLOOKUP("LDDAF3"&amp;A323,'Main File'!A:O,12,0),0)</f>
        <v>0</v>
      </c>
      <c r="I323" s="26">
        <f>IFERROR(+VLOOKUP("LDDAF3"&amp;A323,'Main File'!A:O,13,0),0)</f>
        <v>0</v>
      </c>
      <c r="J323" s="26">
        <f>IFERROR(+VLOOKUP("LDDAF3"&amp;A323,'Main File'!A:O,14,0),0)</f>
        <v>0</v>
      </c>
      <c r="K323" s="26">
        <f>IFERROR(+VLOOKUP("LDDAF3"&amp;A323,'Main File'!A:O,15,0),0)</f>
        <v>0</v>
      </c>
    </row>
    <row r="324" spans="1:11" x14ac:dyDescent="0.25">
      <c r="A324" s="9">
        <f t="shared" si="4"/>
        <v>43511</v>
      </c>
      <c r="B324" s="26">
        <f>IFERROR(+VLOOKUP("LDDAF3"&amp;A324,'Main File'!A:O,6,0),0)</f>
        <v>0</v>
      </c>
      <c r="C324" s="26">
        <f>IFERROR(+VLOOKUP("LDDAF3"&amp;A324,'Main File'!A:O,7,0),0)</f>
        <v>0</v>
      </c>
      <c r="D324" s="26">
        <f>IFERROR(+VLOOKUP("LDDAF3"&amp;A324,'Main File'!A:O,8,0),0)</f>
        <v>0</v>
      </c>
      <c r="E324" s="26">
        <f>IFERROR(+VLOOKUP("LDDAF3"&amp;A324,'Main File'!A:O,9,0),0)</f>
        <v>0</v>
      </c>
      <c r="F324" s="26">
        <f>IFERROR(+VLOOKUP("LDDAF3"&amp;A324,'Main File'!A:O,10,0),0)</f>
        <v>0</v>
      </c>
      <c r="G324" s="26">
        <f>IFERROR(+VLOOKUP("LDDAF3"&amp;A324,'Main File'!A:O,11,0),0)</f>
        <v>0</v>
      </c>
      <c r="H324" s="26">
        <f>IFERROR(+VLOOKUP("LDDAF3"&amp;A324,'Main File'!A:O,12,0),0)</f>
        <v>0</v>
      </c>
      <c r="I324" s="26">
        <f>IFERROR(+VLOOKUP("LDDAF3"&amp;A324,'Main File'!A:O,13,0),0)</f>
        <v>0</v>
      </c>
      <c r="J324" s="26">
        <f>IFERROR(+VLOOKUP("LDDAF3"&amp;A324,'Main File'!A:O,14,0),0)</f>
        <v>0</v>
      </c>
      <c r="K324" s="26">
        <f>IFERROR(+VLOOKUP("LDDAF3"&amp;A324,'Main File'!A:O,15,0),0)</f>
        <v>0</v>
      </c>
    </row>
    <row r="325" spans="1:11" x14ac:dyDescent="0.25">
      <c r="A325" s="9">
        <f t="shared" si="4"/>
        <v>43512</v>
      </c>
      <c r="B325" s="26">
        <f>IFERROR(+VLOOKUP("LDDAF3"&amp;A325,'Main File'!A:O,6,0),0)</f>
        <v>0</v>
      </c>
      <c r="C325" s="26">
        <f>IFERROR(+VLOOKUP("LDDAF3"&amp;A325,'Main File'!A:O,7,0),0)</f>
        <v>0</v>
      </c>
      <c r="D325" s="26">
        <f>IFERROR(+VLOOKUP("LDDAF3"&amp;A325,'Main File'!A:O,8,0),0)</f>
        <v>0</v>
      </c>
      <c r="E325" s="26">
        <f>IFERROR(+VLOOKUP("LDDAF3"&amp;A325,'Main File'!A:O,9,0),0)</f>
        <v>0</v>
      </c>
      <c r="F325" s="26">
        <f>IFERROR(+VLOOKUP("LDDAF3"&amp;A325,'Main File'!A:O,10,0),0)</f>
        <v>0</v>
      </c>
      <c r="G325" s="26">
        <f>IFERROR(+VLOOKUP("LDDAF3"&amp;A325,'Main File'!A:O,11,0),0)</f>
        <v>0</v>
      </c>
      <c r="H325" s="26">
        <f>IFERROR(+VLOOKUP("LDDAF3"&amp;A325,'Main File'!A:O,12,0),0)</f>
        <v>0</v>
      </c>
      <c r="I325" s="26">
        <f>IFERROR(+VLOOKUP("LDDAF3"&amp;A325,'Main File'!A:O,13,0),0)</f>
        <v>0</v>
      </c>
      <c r="J325" s="26">
        <f>IFERROR(+VLOOKUP("LDDAF3"&amp;A325,'Main File'!A:O,14,0),0)</f>
        <v>0</v>
      </c>
      <c r="K325" s="26">
        <f>IFERROR(+VLOOKUP("LDDAF3"&amp;A325,'Main File'!A:O,15,0),0)</f>
        <v>0</v>
      </c>
    </row>
    <row r="326" spans="1:11" x14ac:dyDescent="0.25">
      <c r="A326" s="9">
        <f t="shared" si="4"/>
        <v>43513</v>
      </c>
      <c r="B326" s="26">
        <f>IFERROR(+VLOOKUP("LDDAF3"&amp;A326,'Main File'!A:O,6,0),0)</f>
        <v>0</v>
      </c>
      <c r="C326" s="26">
        <f>IFERROR(+VLOOKUP("LDDAF3"&amp;A326,'Main File'!A:O,7,0),0)</f>
        <v>0</v>
      </c>
      <c r="D326" s="26">
        <f>IFERROR(+VLOOKUP("LDDAF3"&amp;A326,'Main File'!A:O,8,0),0)</f>
        <v>0</v>
      </c>
      <c r="E326" s="26">
        <f>IFERROR(+VLOOKUP("LDDAF3"&amp;A326,'Main File'!A:O,9,0),0)</f>
        <v>0</v>
      </c>
      <c r="F326" s="26">
        <f>IFERROR(+VLOOKUP("LDDAF3"&amp;A326,'Main File'!A:O,10,0),0)</f>
        <v>0</v>
      </c>
      <c r="G326" s="26">
        <f>IFERROR(+VLOOKUP("LDDAF3"&amp;A326,'Main File'!A:O,11,0),0)</f>
        <v>0</v>
      </c>
      <c r="H326" s="26">
        <f>IFERROR(+VLOOKUP("LDDAF3"&amp;A326,'Main File'!A:O,12,0),0)</f>
        <v>0</v>
      </c>
      <c r="I326" s="26">
        <f>IFERROR(+VLOOKUP("LDDAF3"&amp;A326,'Main File'!A:O,13,0),0)</f>
        <v>0</v>
      </c>
      <c r="J326" s="26">
        <f>IFERROR(+VLOOKUP("LDDAF3"&amp;A326,'Main File'!A:O,14,0),0)</f>
        <v>0</v>
      </c>
      <c r="K326" s="26">
        <f>IFERROR(+VLOOKUP("LDDAF3"&amp;A326,'Main File'!A:O,15,0),0)</f>
        <v>0</v>
      </c>
    </row>
    <row r="327" spans="1:11" x14ac:dyDescent="0.25">
      <c r="A327" s="9">
        <f t="shared" ref="A327:A368" si="5">+A326+1</f>
        <v>43514</v>
      </c>
      <c r="B327" s="26">
        <f>IFERROR(+VLOOKUP("LDDAF3"&amp;A327,'Main File'!A:O,6,0),0)</f>
        <v>0</v>
      </c>
      <c r="C327" s="26">
        <f>IFERROR(+VLOOKUP("LDDAF3"&amp;A327,'Main File'!A:O,7,0),0)</f>
        <v>0</v>
      </c>
      <c r="D327" s="26">
        <f>IFERROR(+VLOOKUP("LDDAF3"&amp;A327,'Main File'!A:O,8,0),0)</f>
        <v>0</v>
      </c>
      <c r="E327" s="26">
        <f>IFERROR(+VLOOKUP("LDDAF3"&amp;A327,'Main File'!A:O,9,0),0)</f>
        <v>0</v>
      </c>
      <c r="F327" s="26">
        <f>IFERROR(+VLOOKUP("LDDAF3"&amp;A327,'Main File'!A:O,10,0),0)</f>
        <v>0</v>
      </c>
      <c r="G327" s="26">
        <f>IFERROR(+VLOOKUP("LDDAF3"&amp;A327,'Main File'!A:O,11,0),0)</f>
        <v>0</v>
      </c>
      <c r="H327" s="26">
        <f>IFERROR(+VLOOKUP("LDDAF3"&amp;A327,'Main File'!A:O,12,0),0)</f>
        <v>0</v>
      </c>
      <c r="I327" s="26">
        <f>IFERROR(+VLOOKUP("LDDAF3"&amp;A327,'Main File'!A:O,13,0),0)</f>
        <v>0</v>
      </c>
      <c r="J327" s="26">
        <f>IFERROR(+VLOOKUP("LDDAF3"&amp;A327,'Main File'!A:O,14,0),0)</f>
        <v>0</v>
      </c>
      <c r="K327" s="26">
        <f>IFERROR(+VLOOKUP("LDDAF3"&amp;A327,'Main File'!A:O,15,0),0)</f>
        <v>0</v>
      </c>
    </row>
    <row r="328" spans="1:11" x14ac:dyDescent="0.25">
      <c r="A328" s="9">
        <f t="shared" si="5"/>
        <v>43515</v>
      </c>
      <c r="B328" s="26">
        <f>IFERROR(+VLOOKUP("LDDAF3"&amp;A328,'Main File'!A:O,6,0),0)</f>
        <v>0</v>
      </c>
      <c r="C328" s="26">
        <f>IFERROR(+VLOOKUP("LDDAF3"&amp;A328,'Main File'!A:O,7,0),0)</f>
        <v>0</v>
      </c>
      <c r="D328" s="26">
        <f>IFERROR(+VLOOKUP("LDDAF3"&amp;A328,'Main File'!A:O,8,0),0)</f>
        <v>0</v>
      </c>
      <c r="E328" s="26">
        <f>IFERROR(+VLOOKUP("LDDAF3"&amp;A328,'Main File'!A:O,9,0),0)</f>
        <v>0</v>
      </c>
      <c r="F328" s="26">
        <f>IFERROR(+VLOOKUP("LDDAF3"&amp;A328,'Main File'!A:O,10,0),0)</f>
        <v>0</v>
      </c>
      <c r="G328" s="26">
        <f>IFERROR(+VLOOKUP("LDDAF3"&amp;A328,'Main File'!A:O,11,0),0)</f>
        <v>0</v>
      </c>
      <c r="H328" s="26">
        <f>IFERROR(+VLOOKUP("LDDAF3"&amp;A328,'Main File'!A:O,12,0),0)</f>
        <v>0</v>
      </c>
      <c r="I328" s="26">
        <f>IFERROR(+VLOOKUP("LDDAF3"&amp;A328,'Main File'!A:O,13,0),0)</f>
        <v>0</v>
      </c>
      <c r="J328" s="26">
        <f>IFERROR(+VLOOKUP("LDDAF3"&amp;A328,'Main File'!A:O,14,0),0)</f>
        <v>0</v>
      </c>
      <c r="K328" s="26">
        <f>IFERROR(+VLOOKUP("LDDAF3"&amp;A328,'Main File'!A:O,15,0),0)</f>
        <v>0</v>
      </c>
    </row>
    <row r="329" spans="1:11" x14ac:dyDescent="0.25">
      <c r="A329" s="9">
        <f t="shared" si="5"/>
        <v>43516</v>
      </c>
      <c r="B329" s="26">
        <f>IFERROR(+VLOOKUP("LDDAF3"&amp;A329,'Main File'!A:O,6,0),0)</f>
        <v>0</v>
      </c>
      <c r="C329" s="26">
        <f>IFERROR(+VLOOKUP("LDDAF3"&amp;A329,'Main File'!A:O,7,0),0)</f>
        <v>0</v>
      </c>
      <c r="D329" s="26">
        <f>IFERROR(+VLOOKUP("LDDAF3"&amp;A329,'Main File'!A:O,8,0),0)</f>
        <v>0</v>
      </c>
      <c r="E329" s="26">
        <f>IFERROR(+VLOOKUP("LDDAF3"&amp;A329,'Main File'!A:O,9,0),0)</f>
        <v>0</v>
      </c>
      <c r="F329" s="26">
        <f>IFERROR(+VLOOKUP("LDDAF3"&amp;A329,'Main File'!A:O,10,0),0)</f>
        <v>0</v>
      </c>
      <c r="G329" s="26">
        <f>IFERROR(+VLOOKUP("LDDAF3"&amp;A329,'Main File'!A:O,11,0),0)</f>
        <v>0</v>
      </c>
      <c r="H329" s="26">
        <f>IFERROR(+VLOOKUP("LDDAF3"&amp;A329,'Main File'!A:O,12,0),0)</f>
        <v>0</v>
      </c>
      <c r="I329" s="26">
        <f>IFERROR(+VLOOKUP("LDDAF3"&amp;A329,'Main File'!A:O,13,0),0)</f>
        <v>0</v>
      </c>
      <c r="J329" s="26">
        <f>IFERROR(+VLOOKUP("LDDAF3"&amp;A329,'Main File'!A:O,14,0),0)</f>
        <v>0</v>
      </c>
      <c r="K329" s="26">
        <f>IFERROR(+VLOOKUP("LDDAF3"&amp;A329,'Main File'!A:O,15,0),0)</f>
        <v>0</v>
      </c>
    </row>
    <row r="330" spans="1:11" x14ac:dyDescent="0.25">
      <c r="A330" s="9">
        <f t="shared" si="5"/>
        <v>43517</v>
      </c>
      <c r="B330" s="26">
        <f>IFERROR(+VLOOKUP("LDDAF3"&amp;A330,'Main File'!A:O,6,0),0)</f>
        <v>0</v>
      </c>
      <c r="C330" s="26">
        <f>IFERROR(+VLOOKUP("LDDAF3"&amp;A330,'Main File'!A:O,7,0),0)</f>
        <v>0</v>
      </c>
      <c r="D330" s="26">
        <f>IFERROR(+VLOOKUP("LDDAF3"&amp;A330,'Main File'!A:O,8,0),0)</f>
        <v>0</v>
      </c>
      <c r="E330" s="26">
        <f>IFERROR(+VLOOKUP("LDDAF3"&amp;A330,'Main File'!A:O,9,0),0)</f>
        <v>0</v>
      </c>
      <c r="F330" s="26">
        <f>IFERROR(+VLOOKUP("LDDAF3"&amp;A330,'Main File'!A:O,10,0),0)</f>
        <v>0</v>
      </c>
      <c r="G330" s="26">
        <f>IFERROR(+VLOOKUP("LDDAF3"&amp;A330,'Main File'!A:O,11,0),0)</f>
        <v>0</v>
      </c>
      <c r="H330" s="26">
        <f>IFERROR(+VLOOKUP("LDDAF3"&amp;A330,'Main File'!A:O,12,0),0)</f>
        <v>0</v>
      </c>
      <c r="I330" s="26">
        <f>IFERROR(+VLOOKUP("LDDAF3"&amp;A330,'Main File'!A:O,13,0),0)</f>
        <v>0</v>
      </c>
      <c r="J330" s="26">
        <f>IFERROR(+VLOOKUP("LDDAF3"&amp;A330,'Main File'!A:O,14,0),0)</f>
        <v>0</v>
      </c>
      <c r="K330" s="26">
        <f>IFERROR(+VLOOKUP("LDDAF3"&amp;A330,'Main File'!A:O,15,0),0)</f>
        <v>0</v>
      </c>
    </row>
    <row r="331" spans="1:11" x14ac:dyDescent="0.25">
      <c r="A331" s="9">
        <f t="shared" si="5"/>
        <v>43518</v>
      </c>
      <c r="B331" s="26">
        <f>IFERROR(+VLOOKUP("LDDAF3"&amp;A331,'Main File'!A:O,6,0),0)</f>
        <v>0</v>
      </c>
      <c r="C331" s="26">
        <f>IFERROR(+VLOOKUP("LDDAF3"&amp;A331,'Main File'!A:O,7,0),0)</f>
        <v>0</v>
      </c>
      <c r="D331" s="26">
        <f>IFERROR(+VLOOKUP("LDDAF3"&amp;A331,'Main File'!A:O,8,0),0)</f>
        <v>0</v>
      </c>
      <c r="E331" s="26">
        <f>IFERROR(+VLOOKUP("LDDAF3"&amp;A331,'Main File'!A:O,9,0),0)</f>
        <v>0</v>
      </c>
      <c r="F331" s="26">
        <f>IFERROR(+VLOOKUP("LDDAF3"&amp;A331,'Main File'!A:O,10,0),0)</f>
        <v>0</v>
      </c>
      <c r="G331" s="26">
        <f>IFERROR(+VLOOKUP("LDDAF3"&amp;A331,'Main File'!A:O,11,0),0)</f>
        <v>0</v>
      </c>
      <c r="H331" s="26">
        <f>IFERROR(+VLOOKUP("LDDAF3"&amp;A331,'Main File'!A:O,12,0),0)</f>
        <v>0</v>
      </c>
      <c r="I331" s="26">
        <f>IFERROR(+VLOOKUP("LDDAF3"&amp;A331,'Main File'!A:O,13,0),0)</f>
        <v>0</v>
      </c>
      <c r="J331" s="26">
        <f>IFERROR(+VLOOKUP("LDDAF3"&amp;A331,'Main File'!A:O,14,0),0)</f>
        <v>0</v>
      </c>
      <c r="K331" s="26">
        <f>IFERROR(+VLOOKUP("LDDAF3"&amp;A331,'Main File'!A:O,15,0),0)</f>
        <v>0</v>
      </c>
    </row>
    <row r="332" spans="1:11" x14ac:dyDescent="0.25">
      <c r="A332" s="9">
        <f t="shared" si="5"/>
        <v>43519</v>
      </c>
      <c r="B332" s="26">
        <f>IFERROR(+VLOOKUP("LDDAF3"&amp;A332,'Main File'!A:O,6,0),0)</f>
        <v>0</v>
      </c>
      <c r="C332" s="26">
        <f>IFERROR(+VLOOKUP("LDDAF3"&amp;A332,'Main File'!A:O,7,0),0)</f>
        <v>0</v>
      </c>
      <c r="D332" s="26">
        <f>IFERROR(+VLOOKUP("LDDAF3"&amp;A332,'Main File'!A:O,8,0),0)</f>
        <v>0</v>
      </c>
      <c r="E332" s="26">
        <f>IFERROR(+VLOOKUP("LDDAF3"&amp;A332,'Main File'!A:O,9,0),0)</f>
        <v>0</v>
      </c>
      <c r="F332" s="26">
        <f>IFERROR(+VLOOKUP("LDDAF3"&amp;A332,'Main File'!A:O,10,0),0)</f>
        <v>0</v>
      </c>
      <c r="G332" s="26">
        <f>IFERROR(+VLOOKUP("LDDAF3"&amp;A332,'Main File'!A:O,11,0),0)</f>
        <v>0</v>
      </c>
      <c r="H332" s="26">
        <f>IFERROR(+VLOOKUP("LDDAF3"&amp;A332,'Main File'!A:O,12,0),0)</f>
        <v>0</v>
      </c>
      <c r="I332" s="26">
        <f>IFERROR(+VLOOKUP("LDDAF3"&amp;A332,'Main File'!A:O,13,0),0)</f>
        <v>0</v>
      </c>
      <c r="J332" s="26">
        <f>IFERROR(+VLOOKUP("LDDAF3"&amp;A332,'Main File'!A:O,14,0),0)</f>
        <v>0</v>
      </c>
      <c r="K332" s="26">
        <f>IFERROR(+VLOOKUP("LDDAF3"&amp;A332,'Main File'!A:O,15,0),0)</f>
        <v>0</v>
      </c>
    </row>
    <row r="333" spans="1:11" x14ac:dyDescent="0.25">
      <c r="A333" s="9">
        <f t="shared" si="5"/>
        <v>43520</v>
      </c>
      <c r="B333" s="26">
        <f>IFERROR(+VLOOKUP("LDDAF3"&amp;A333,'Main File'!A:O,6,0),0)</f>
        <v>0</v>
      </c>
      <c r="C333" s="26">
        <f>IFERROR(+VLOOKUP("LDDAF3"&amp;A333,'Main File'!A:O,7,0),0)</f>
        <v>0</v>
      </c>
      <c r="D333" s="26">
        <f>IFERROR(+VLOOKUP("LDDAF3"&amp;A333,'Main File'!A:O,8,0),0)</f>
        <v>0</v>
      </c>
      <c r="E333" s="26">
        <f>IFERROR(+VLOOKUP("LDDAF3"&amp;A333,'Main File'!A:O,9,0),0)</f>
        <v>0</v>
      </c>
      <c r="F333" s="26">
        <f>IFERROR(+VLOOKUP("LDDAF3"&amp;A333,'Main File'!A:O,10,0),0)</f>
        <v>0</v>
      </c>
      <c r="G333" s="26">
        <f>IFERROR(+VLOOKUP("LDDAF3"&amp;A333,'Main File'!A:O,11,0),0)</f>
        <v>0</v>
      </c>
      <c r="H333" s="26">
        <f>IFERROR(+VLOOKUP("LDDAF3"&amp;A333,'Main File'!A:O,12,0),0)</f>
        <v>0</v>
      </c>
      <c r="I333" s="26">
        <f>IFERROR(+VLOOKUP("LDDAF3"&amp;A333,'Main File'!A:O,13,0),0)</f>
        <v>0</v>
      </c>
      <c r="J333" s="26">
        <f>IFERROR(+VLOOKUP("LDDAF3"&amp;A333,'Main File'!A:O,14,0),0)</f>
        <v>0</v>
      </c>
      <c r="K333" s="26">
        <f>IFERROR(+VLOOKUP("LDDAF3"&amp;A333,'Main File'!A:O,15,0),0)</f>
        <v>0</v>
      </c>
    </row>
    <row r="334" spans="1:11" x14ac:dyDescent="0.25">
      <c r="A334" s="9">
        <f t="shared" si="5"/>
        <v>43521</v>
      </c>
      <c r="B334" s="26">
        <f>IFERROR(+VLOOKUP("LDDAF3"&amp;A334,'Main File'!A:O,6,0),0)</f>
        <v>0</v>
      </c>
      <c r="C334" s="26">
        <f>IFERROR(+VLOOKUP("LDDAF3"&amp;A334,'Main File'!A:O,7,0),0)</f>
        <v>0</v>
      </c>
      <c r="D334" s="26">
        <f>IFERROR(+VLOOKUP("LDDAF3"&amp;A334,'Main File'!A:O,8,0),0)</f>
        <v>0</v>
      </c>
      <c r="E334" s="26">
        <f>IFERROR(+VLOOKUP("LDDAF3"&amp;A334,'Main File'!A:O,9,0),0)</f>
        <v>0</v>
      </c>
      <c r="F334" s="26">
        <f>IFERROR(+VLOOKUP("LDDAF3"&amp;A334,'Main File'!A:O,10,0),0)</f>
        <v>0</v>
      </c>
      <c r="G334" s="26">
        <f>IFERROR(+VLOOKUP("LDDAF3"&amp;A334,'Main File'!A:O,11,0),0)</f>
        <v>0</v>
      </c>
      <c r="H334" s="26">
        <f>IFERROR(+VLOOKUP("LDDAF3"&amp;A334,'Main File'!A:O,12,0),0)</f>
        <v>0</v>
      </c>
      <c r="I334" s="26">
        <f>IFERROR(+VLOOKUP("LDDAF3"&amp;A334,'Main File'!A:O,13,0),0)</f>
        <v>0</v>
      </c>
      <c r="J334" s="26">
        <f>IFERROR(+VLOOKUP("LDDAF3"&amp;A334,'Main File'!A:O,14,0),0)</f>
        <v>0</v>
      </c>
      <c r="K334" s="26">
        <f>IFERROR(+VLOOKUP("LDDAF3"&amp;A334,'Main File'!A:O,15,0),0)</f>
        <v>0</v>
      </c>
    </row>
    <row r="335" spans="1:11" x14ac:dyDescent="0.25">
      <c r="A335" s="9">
        <f t="shared" si="5"/>
        <v>43522</v>
      </c>
      <c r="B335" s="26">
        <f>IFERROR(+VLOOKUP("LDDAF3"&amp;A335,'Main File'!A:O,6,0),0)</f>
        <v>0</v>
      </c>
      <c r="C335" s="26">
        <f>IFERROR(+VLOOKUP("LDDAF3"&amp;A335,'Main File'!A:O,7,0),0)</f>
        <v>0</v>
      </c>
      <c r="D335" s="26">
        <f>IFERROR(+VLOOKUP("LDDAF3"&amp;A335,'Main File'!A:O,8,0),0)</f>
        <v>0</v>
      </c>
      <c r="E335" s="26">
        <f>IFERROR(+VLOOKUP("LDDAF3"&amp;A335,'Main File'!A:O,9,0),0)</f>
        <v>0</v>
      </c>
      <c r="F335" s="26">
        <f>IFERROR(+VLOOKUP("LDDAF3"&amp;A335,'Main File'!A:O,10,0),0)</f>
        <v>0</v>
      </c>
      <c r="G335" s="26">
        <f>IFERROR(+VLOOKUP("LDDAF3"&amp;A335,'Main File'!A:O,11,0),0)</f>
        <v>0</v>
      </c>
      <c r="H335" s="26">
        <f>IFERROR(+VLOOKUP("LDDAF3"&amp;A335,'Main File'!A:O,12,0),0)</f>
        <v>0</v>
      </c>
      <c r="I335" s="26">
        <f>IFERROR(+VLOOKUP("LDDAF3"&amp;A335,'Main File'!A:O,13,0),0)</f>
        <v>0</v>
      </c>
      <c r="J335" s="26">
        <f>IFERROR(+VLOOKUP("LDDAF3"&amp;A335,'Main File'!A:O,14,0),0)</f>
        <v>0</v>
      </c>
      <c r="K335" s="26">
        <f>IFERROR(+VLOOKUP("LDDAF3"&amp;A335,'Main File'!A:O,15,0),0)</f>
        <v>0</v>
      </c>
    </row>
    <row r="336" spans="1:11" x14ac:dyDescent="0.25">
      <c r="A336" s="9">
        <f t="shared" si="5"/>
        <v>43523</v>
      </c>
      <c r="B336" s="26">
        <f>IFERROR(+VLOOKUP("LDDAF3"&amp;A336,'Main File'!A:O,6,0),0)</f>
        <v>0</v>
      </c>
      <c r="C336" s="26">
        <f>IFERROR(+VLOOKUP("LDDAF3"&amp;A336,'Main File'!A:O,7,0),0)</f>
        <v>0</v>
      </c>
      <c r="D336" s="26">
        <f>IFERROR(+VLOOKUP("LDDAF3"&amp;A336,'Main File'!A:O,8,0),0)</f>
        <v>0</v>
      </c>
      <c r="E336" s="26">
        <f>IFERROR(+VLOOKUP("LDDAF3"&amp;A336,'Main File'!A:O,9,0),0)</f>
        <v>0</v>
      </c>
      <c r="F336" s="26">
        <f>IFERROR(+VLOOKUP("LDDAF3"&amp;A336,'Main File'!A:O,10,0),0)</f>
        <v>0</v>
      </c>
      <c r="G336" s="26">
        <f>IFERROR(+VLOOKUP("LDDAF3"&amp;A336,'Main File'!A:O,11,0),0)</f>
        <v>0</v>
      </c>
      <c r="H336" s="26">
        <f>IFERROR(+VLOOKUP("LDDAF3"&amp;A336,'Main File'!A:O,12,0),0)</f>
        <v>0</v>
      </c>
      <c r="I336" s="26">
        <f>IFERROR(+VLOOKUP("LDDAF3"&amp;A336,'Main File'!A:O,13,0),0)</f>
        <v>0</v>
      </c>
      <c r="J336" s="26">
        <f>IFERROR(+VLOOKUP("LDDAF3"&amp;A336,'Main File'!A:O,14,0),0)</f>
        <v>0</v>
      </c>
      <c r="K336" s="26">
        <f>IFERROR(+VLOOKUP("LDDAF3"&amp;A336,'Main File'!A:O,15,0),0)</f>
        <v>0</v>
      </c>
    </row>
    <row r="337" spans="1:11" x14ac:dyDescent="0.25">
      <c r="A337" s="9">
        <f t="shared" si="5"/>
        <v>43524</v>
      </c>
      <c r="B337" s="26">
        <f>IFERROR(+VLOOKUP("LDDAF3"&amp;A337,'Main File'!A:O,6,0),0)</f>
        <v>0</v>
      </c>
      <c r="C337" s="26">
        <f>IFERROR(+VLOOKUP("LDDAF3"&amp;A337,'Main File'!A:O,7,0),0)</f>
        <v>0</v>
      </c>
      <c r="D337" s="26">
        <f>IFERROR(+VLOOKUP("LDDAF3"&amp;A337,'Main File'!A:O,8,0),0)</f>
        <v>0</v>
      </c>
      <c r="E337" s="26">
        <f>IFERROR(+VLOOKUP("LDDAF3"&amp;A337,'Main File'!A:O,9,0),0)</f>
        <v>0</v>
      </c>
      <c r="F337" s="26">
        <f>IFERROR(+VLOOKUP("LDDAF3"&amp;A337,'Main File'!A:O,10,0),0)</f>
        <v>0</v>
      </c>
      <c r="G337" s="26">
        <f>IFERROR(+VLOOKUP("LDDAF3"&amp;A337,'Main File'!A:O,11,0),0)</f>
        <v>0</v>
      </c>
      <c r="H337" s="26">
        <f>IFERROR(+VLOOKUP("LDDAF3"&amp;A337,'Main File'!A:O,12,0),0)</f>
        <v>0</v>
      </c>
      <c r="I337" s="26">
        <f>IFERROR(+VLOOKUP("LDDAF3"&amp;A337,'Main File'!A:O,13,0),0)</f>
        <v>0</v>
      </c>
      <c r="J337" s="26">
        <f>IFERROR(+VLOOKUP("LDDAF3"&amp;A337,'Main File'!A:O,14,0),0)</f>
        <v>0</v>
      </c>
      <c r="K337" s="26">
        <f>IFERROR(+VLOOKUP("LDDAF3"&amp;A337,'Main File'!A:O,15,0),0)</f>
        <v>0</v>
      </c>
    </row>
    <row r="338" spans="1:11" x14ac:dyDescent="0.25">
      <c r="A338" s="9">
        <f t="shared" si="5"/>
        <v>43525</v>
      </c>
      <c r="B338" s="26">
        <f>IFERROR(+VLOOKUP("LDDAF3"&amp;A338,'Main File'!A:O,6,0),0)</f>
        <v>0</v>
      </c>
      <c r="C338" s="26">
        <f>IFERROR(+VLOOKUP("LDDAF3"&amp;A338,'Main File'!A:O,7,0),0)</f>
        <v>0</v>
      </c>
      <c r="D338" s="26">
        <f>IFERROR(+VLOOKUP("LDDAF3"&amp;A338,'Main File'!A:O,8,0),0)</f>
        <v>0</v>
      </c>
      <c r="E338" s="26">
        <f>IFERROR(+VLOOKUP("LDDAF3"&amp;A338,'Main File'!A:O,9,0),0)</f>
        <v>0</v>
      </c>
      <c r="F338" s="26">
        <f>IFERROR(+VLOOKUP("LDDAF3"&amp;A338,'Main File'!A:O,10,0),0)</f>
        <v>0</v>
      </c>
      <c r="G338" s="26">
        <f>IFERROR(+VLOOKUP("LDDAF3"&amp;A338,'Main File'!A:O,11,0),0)</f>
        <v>0</v>
      </c>
      <c r="H338" s="26">
        <f>IFERROR(+VLOOKUP("LDDAF3"&amp;A338,'Main File'!A:O,12,0),0)</f>
        <v>0</v>
      </c>
      <c r="I338" s="26">
        <f>IFERROR(+VLOOKUP("LDDAF3"&amp;A338,'Main File'!A:O,13,0),0)</f>
        <v>0</v>
      </c>
      <c r="J338" s="26">
        <f>IFERROR(+VLOOKUP("LDDAF3"&amp;A338,'Main File'!A:O,14,0),0)</f>
        <v>0</v>
      </c>
      <c r="K338" s="26">
        <f>IFERROR(+VLOOKUP("LDDAF3"&amp;A338,'Main File'!A:O,15,0),0)</f>
        <v>0</v>
      </c>
    </row>
    <row r="339" spans="1:11" x14ac:dyDescent="0.25">
      <c r="A339" s="9">
        <f t="shared" si="5"/>
        <v>43526</v>
      </c>
      <c r="B339" s="26">
        <f>IFERROR(+VLOOKUP("LDDAF3"&amp;A339,'Main File'!A:O,6,0),0)</f>
        <v>0</v>
      </c>
      <c r="C339" s="26">
        <f>IFERROR(+VLOOKUP("LDDAF3"&amp;A339,'Main File'!A:O,7,0),0)</f>
        <v>0</v>
      </c>
      <c r="D339" s="26">
        <f>IFERROR(+VLOOKUP("LDDAF3"&amp;A339,'Main File'!A:O,8,0),0)</f>
        <v>0</v>
      </c>
      <c r="E339" s="26">
        <f>IFERROR(+VLOOKUP("LDDAF3"&amp;A339,'Main File'!A:O,9,0),0)</f>
        <v>0</v>
      </c>
      <c r="F339" s="26">
        <f>IFERROR(+VLOOKUP("LDDAF3"&amp;A339,'Main File'!A:O,10,0),0)</f>
        <v>0</v>
      </c>
      <c r="G339" s="26">
        <f>IFERROR(+VLOOKUP("LDDAF3"&amp;A339,'Main File'!A:O,11,0),0)</f>
        <v>0</v>
      </c>
      <c r="H339" s="26">
        <f>IFERROR(+VLOOKUP("LDDAF3"&amp;A339,'Main File'!A:O,12,0),0)</f>
        <v>0</v>
      </c>
      <c r="I339" s="26">
        <f>IFERROR(+VLOOKUP("LDDAF3"&amp;A339,'Main File'!A:O,13,0),0)</f>
        <v>0</v>
      </c>
      <c r="J339" s="26">
        <f>IFERROR(+VLOOKUP("LDDAF3"&amp;A339,'Main File'!A:O,14,0),0)</f>
        <v>0</v>
      </c>
      <c r="K339" s="26">
        <f>IFERROR(+VLOOKUP("LDDAF3"&amp;A339,'Main File'!A:O,15,0),0)</f>
        <v>0</v>
      </c>
    </row>
    <row r="340" spans="1:11" x14ac:dyDescent="0.25">
      <c r="A340" s="9">
        <f t="shared" si="5"/>
        <v>43527</v>
      </c>
      <c r="B340" s="26">
        <f>IFERROR(+VLOOKUP("LDDAF3"&amp;A340,'Main File'!A:O,6,0),0)</f>
        <v>0</v>
      </c>
      <c r="C340" s="26">
        <f>IFERROR(+VLOOKUP("LDDAF3"&amp;A340,'Main File'!A:O,7,0),0)</f>
        <v>0</v>
      </c>
      <c r="D340" s="26">
        <f>IFERROR(+VLOOKUP("LDDAF3"&amp;A340,'Main File'!A:O,8,0),0)</f>
        <v>0</v>
      </c>
      <c r="E340" s="26">
        <f>IFERROR(+VLOOKUP("LDDAF3"&amp;A340,'Main File'!A:O,9,0),0)</f>
        <v>0</v>
      </c>
      <c r="F340" s="26">
        <f>IFERROR(+VLOOKUP("LDDAF3"&amp;A340,'Main File'!A:O,10,0),0)</f>
        <v>0</v>
      </c>
      <c r="G340" s="26">
        <f>IFERROR(+VLOOKUP("LDDAF3"&amp;A340,'Main File'!A:O,11,0),0)</f>
        <v>0</v>
      </c>
      <c r="H340" s="26">
        <f>IFERROR(+VLOOKUP("LDDAF3"&amp;A340,'Main File'!A:O,12,0),0)</f>
        <v>0</v>
      </c>
      <c r="I340" s="26">
        <f>IFERROR(+VLOOKUP("LDDAF3"&amp;A340,'Main File'!A:O,13,0),0)</f>
        <v>0</v>
      </c>
      <c r="J340" s="26">
        <f>IFERROR(+VLOOKUP("LDDAF3"&amp;A340,'Main File'!A:O,14,0),0)</f>
        <v>0</v>
      </c>
      <c r="K340" s="26">
        <f>IFERROR(+VLOOKUP("LDDAF3"&amp;A340,'Main File'!A:O,15,0),0)</f>
        <v>0</v>
      </c>
    </row>
    <row r="341" spans="1:11" x14ac:dyDescent="0.25">
      <c r="A341" s="9">
        <f t="shared" si="5"/>
        <v>43528</v>
      </c>
      <c r="B341" s="26">
        <f>IFERROR(+VLOOKUP("LDDAF3"&amp;A341,'Main File'!A:O,6,0),0)</f>
        <v>0</v>
      </c>
      <c r="C341" s="26">
        <f>IFERROR(+VLOOKUP("LDDAF3"&amp;A341,'Main File'!A:O,7,0),0)</f>
        <v>0</v>
      </c>
      <c r="D341" s="26">
        <f>IFERROR(+VLOOKUP("LDDAF3"&amp;A341,'Main File'!A:O,8,0),0)</f>
        <v>0</v>
      </c>
      <c r="E341" s="26">
        <f>IFERROR(+VLOOKUP("LDDAF3"&amp;A341,'Main File'!A:O,9,0),0)</f>
        <v>0</v>
      </c>
      <c r="F341" s="26">
        <f>IFERROR(+VLOOKUP("LDDAF3"&amp;A341,'Main File'!A:O,10,0),0)</f>
        <v>0</v>
      </c>
      <c r="G341" s="26">
        <f>IFERROR(+VLOOKUP("LDDAF3"&amp;A341,'Main File'!A:O,11,0),0)</f>
        <v>0</v>
      </c>
      <c r="H341" s="26">
        <f>IFERROR(+VLOOKUP("LDDAF3"&amp;A341,'Main File'!A:O,12,0),0)</f>
        <v>0</v>
      </c>
      <c r="I341" s="26">
        <f>IFERROR(+VLOOKUP("LDDAF3"&amp;A341,'Main File'!A:O,13,0),0)</f>
        <v>0</v>
      </c>
      <c r="J341" s="26">
        <f>IFERROR(+VLOOKUP("LDDAF3"&amp;A341,'Main File'!A:O,14,0),0)</f>
        <v>0</v>
      </c>
      <c r="K341" s="26">
        <f>IFERROR(+VLOOKUP("LDDAF3"&amp;A341,'Main File'!A:O,15,0),0)</f>
        <v>0</v>
      </c>
    </row>
    <row r="342" spans="1:11" x14ac:dyDescent="0.25">
      <c r="A342" s="9">
        <f t="shared" si="5"/>
        <v>43529</v>
      </c>
      <c r="B342" s="26">
        <f>IFERROR(+VLOOKUP("LDDAF3"&amp;A342,'Main File'!A:O,6,0),0)</f>
        <v>0</v>
      </c>
      <c r="C342" s="26">
        <f>IFERROR(+VLOOKUP("LDDAF3"&amp;A342,'Main File'!A:O,7,0),0)</f>
        <v>0</v>
      </c>
      <c r="D342" s="26">
        <f>IFERROR(+VLOOKUP("LDDAF3"&amp;A342,'Main File'!A:O,8,0),0)</f>
        <v>0</v>
      </c>
      <c r="E342" s="26">
        <f>IFERROR(+VLOOKUP("LDDAF3"&amp;A342,'Main File'!A:O,9,0),0)</f>
        <v>0</v>
      </c>
      <c r="F342" s="26">
        <f>IFERROR(+VLOOKUP("LDDAF3"&amp;A342,'Main File'!A:O,10,0),0)</f>
        <v>0</v>
      </c>
      <c r="G342" s="26">
        <f>IFERROR(+VLOOKUP("LDDAF3"&amp;A342,'Main File'!A:O,11,0),0)</f>
        <v>0</v>
      </c>
      <c r="H342" s="26">
        <f>IFERROR(+VLOOKUP("LDDAF3"&amp;A342,'Main File'!A:O,12,0),0)</f>
        <v>0</v>
      </c>
      <c r="I342" s="26">
        <f>IFERROR(+VLOOKUP("LDDAF3"&amp;A342,'Main File'!A:O,13,0),0)</f>
        <v>0</v>
      </c>
      <c r="J342" s="26">
        <f>IFERROR(+VLOOKUP("LDDAF3"&amp;A342,'Main File'!A:O,14,0),0)</f>
        <v>0</v>
      </c>
      <c r="K342" s="26">
        <f>IFERROR(+VLOOKUP("LDDAF3"&amp;A342,'Main File'!A:O,15,0),0)</f>
        <v>0</v>
      </c>
    </row>
    <row r="343" spans="1:11" x14ac:dyDescent="0.25">
      <c r="A343" s="9">
        <f t="shared" si="5"/>
        <v>43530</v>
      </c>
      <c r="B343" s="26">
        <f>IFERROR(+VLOOKUP("LDDAF3"&amp;A343,'Main File'!A:O,6,0),0)</f>
        <v>0</v>
      </c>
      <c r="C343" s="26">
        <f>IFERROR(+VLOOKUP("LDDAF3"&amp;A343,'Main File'!A:O,7,0),0)</f>
        <v>0</v>
      </c>
      <c r="D343" s="26">
        <f>IFERROR(+VLOOKUP("LDDAF3"&amp;A343,'Main File'!A:O,8,0),0)</f>
        <v>0</v>
      </c>
      <c r="E343" s="26">
        <f>IFERROR(+VLOOKUP("LDDAF3"&amp;A343,'Main File'!A:O,9,0),0)</f>
        <v>0</v>
      </c>
      <c r="F343" s="26">
        <f>IFERROR(+VLOOKUP("LDDAF3"&amp;A343,'Main File'!A:O,10,0),0)</f>
        <v>0</v>
      </c>
      <c r="G343" s="26">
        <f>IFERROR(+VLOOKUP("LDDAF3"&amp;A343,'Main File'!A:O,11,0),0)</f>
        <v>0</v>
      </c>
      <c r="H343" s="26">
        <f>IFERROR(+VLOOKUP("LDDAF3"&amp;A343,'Main File'!A:O,12,0),0)</f>
        <v>0</v>
      </c>
      <c r="I343" s="26">
        <f>IFERROR(+VLOOKUP("LDDAF3"&amp;A343,'Main File'!A:O,13,0),0)</f>
        <v>0</v>
      </c>
      <c r="J343" s="26">
        <f>IFERROR(+VLOOKUP("LDDAF3"&amp;A343,'Main File'!A:O,14,0),0)</f>
        <v>0</v>
      </c>
      <c r="K343" s="26">
        <f>IFERROR(+VLOOKUP("LDDAF3"&amp;A343,'Main File'!A:O,15,0),0)</f>
        <v>0</v>
      </c>
    </row>
    <row r="344" spans="1:11" x14ac:dyDescent="0.25">
      <c r="A344" s="9">
        <f t="shared" si="5"/>
        <v>43531</v>
      </c>
      <c r="B344" s="26">
        <f>IFERROR(+VLOOKUP("LDDAF3"&amp;A344,'Main File'!A:O,6,0),0)</f>
        <v>0</v>
      </c>
      <c r="C344" s="26">
        <f>IFERROR(+VLOOKUP("LDDAF3"&amp;A344,'Main File'!A:O,7,0),0)</f>
        <v>0</v>
      </c>
      <c r="D344" s="26">
        <f>IFERROR(+VLOOKUP("LDDAF3"&amp;A344,'Main File'!A:O,8,0),0)</f>
        <v>0</v>
      </c>
      <c r="E344" s="26">
        <f>IFERROR(+VLOOKUP("LDDAF3"&amp;A344,'Main File'!A:O,9,0),0)</f>
        <v>0</v>
      </c>
      <c r="F344" s="26">
        <f>IFERROR(+VLOOKUP("LDDAF3"&amp;A344,'Main File'!A:O,10,0),0)</f>
        <v>0</v>
      </c>
      <c r="G344" s="26">
        <f>IFERROR(+VLOOKUP("LDDAF3"&amp;A344,'Main File'!A:O,11,0),0)</f>
        <v>0</v>
      </c>
      <c r="H344" s="26">
        <f>IFERROR(+VLOOKUP("LDDAF3"&amp;A344,'Main File'!A:O,12,0),0)</f>
        <v>0</v>
      </c>
      <c r="I344" s="26">
        <f>IFERROR(+VLOOKUP("LDDAF3"&amp;A344,'Main File'!A:O,13,0),0)</f>
        <v>0</v>
      </c>
      <c r="J344" s="26">
        <f>IFERROR(+VLOOKUP("LDDAF3"&amp;A344,'Main File'!A:O,14,0),0)</f>
        <v>0</v>
      </c>
      <c r="K344" s="26">
        <f>IFERROR(+VLOOKUP("LDDAF3"&amp;A344,'Main File'!A:O,15,0),0)</f>
        <v>0</v>
      </c>
    </row>
    <row r="345" spans="1:11" x14ac:dyDescent="0.25">
      <c r="A345" s="9">
        <f t="shared" si="5"/>
        <v>43532</v>
      </c>
      <c r="B345" s="26">
        <f>IFERROR(+VLOOKUP("LDDAF3"&amp;A345,'Main File'!A:O,6,0),0)</f>
        <v>0</v>
      </c>
      <c r="C345" s="26">
        <f>IFERROR(+VLOOKUP("LDDAF3"&amp;A345,'Main File'!A:O,7,0),0)</f>
        <v>0</v>
      </c>
      <c r="D345" s="26">
        <f>IFERROR(+VLOOKUP("LDDAF3"&amp;A345,'Main File'!A:O,8,0),0)</f>
        <v>0</v>
      </c>
      <c r="E345" s="26">
        <f>IFERROR(+VLOOKUP("LDDAF3"&amp;A345,'Main File'!A:O,9,0),0)</f>
        <v>0</v>
      </c>
      <c r="F345" s="26">
        <f>IFERROR(+VLOOKUP("LDDAF3"&amp;A345,'Main File'!A:O,10,0),0)</f>
        <v>0</v>
      </c>
      <c r="G345" s="26">
        <f>IFERROR(+VLOOKUP("LDDAF3"&amp;A345,'Main File'!A:O,11,0),0)</f>
        <v>0</v>
      </c>
      <c r="H345" s="26">
        <f>IFERROR(+VLOOKUP("LDDAF3"&amp;A345,'Main File'!A:O,12,0),0)</f>
        <v>0</v>
      </c>
      <c r="I345" s="26">
        <f>IFERROR(+VLOOKUP("LDDAF3"&amp;A345,'Main File'!A:O,13,0),0)</f>
        <v>0</v>
      </c>
      <c r="J345" s="26">
        <f>IFERROR(+VLOOKUP("LDDAF3"&amp;A345,'Main File'!A:O,14,0),0)</f>
        <v>0</v>
      </c>
      <c r="K345" s="26">
        <f>IFERROR(+VLOOKUP("LDDAF3"&amp;A345,'Main File'!A:O,15,0),0)</f>
        <v>0</v>
      </c>
    </row>
    <row r="346" spans="1:11" x14ac:dyDescent="0.25">
      <c r="A346" s="9">
        <f t="shared" si="5"/>
        <v>43533</v>
      </c>
      <c r="B346" s="26">
        <f>IFERROR(+VLOOKUP("LDDAF3"&amp;A346,'Main File'!A:O,6,0),0)</f>
        <v>0</v>
      </c>
      <c r="C346" s="26">
        <f>IFERROR(+VLOOKUP("LDDAF3"&amp;A346,'Main File'!A:O,7,0),0)</f>
        <v>0</v>
      </c>
      <c r="D346" s="26">
        <f>IFERROR(+VLOOKUP("LDDAF3"&amp;A346,'Main File'!A:O,8,0),0)</f>
        <v>0</v>
      </c>
      <c r="E346" s="26">
        <f>IFERROR(+VLOOKUP("LDDAF3"&amp;A346,'Main File'!A:O,9,0),0)</f>
        <v>0</v>
      </c>
      <c r="F346" s="26">
        <f>IFERROR(+VLOOKUP("LDDAF3"&amp;A346,'Main File'!A:O,10,0),0)</f>
        <v>0</v>
      </c>
      <c r="G346" s="26">
        <f>IFERROR(+VLOOKUP("LDDAF3"&amp;A346,'Main File'!A:O,11,0),0)</f>
        <v>0</v>
      </c>
      <c r="H346" s="26">
        <f>IFERROR(+VLOOKUP("LDDAF3"&amp;A346,'Main File'!A:O,12,0),0)</f>
        <v>0</v>
      </c>
      <c r="I346" s="26">
        <f>IFERROR(+VLOOKUP("LDDAF3"&amp;A346,'Main File'!A:O,13,0),0)</f>
        <v>0</v>
      </c>
      <c r="J346" s="26">
        <f>IFERROR(+VLOOKUP("LDDAF3"&amp;A346,'Main File'!A:O,14,0),0)</f>
        <v>0</v>
      </c>
      <c r="K346" s="26">
        <f>IFERROR(+VLOOKUP("LDDAF3"&amp;A346,'Main File'!A:O,15,0),0)</f>
        <v>0</v>
      </c>
    </row>
    <row r="347" spans="1:11" x14ac:dyDescent="0.25">
      <c r="A347" s="9">
        <f t="shared" si="5"/>
        <v>43534</v>
      </c>
      <c r="B347" s="26">
        <f>IFERROR(+VLOOKUP("LDDAF3"&amp;A347,'Main File'!A:O,6,0),0)</f>
        <v>0</v>
      </c>
      <c r="C347" s="26">
        <f>IFERROR(+VLOOKUP("LDDAF3"&amp;A347,'Main File'!A:O,7,0),0)</f>
        <v>0</v>
      </c>
      <c r="D347" s="26">
        <f>IFERROR(+VLOOKUP("LDDAF3"&amp;A347,'Main File'!A:O,8,0),0)</f>
        <v>0</v>
      </c>
      <c r="E347" s="26">
        <f>IFERROR(+VLOOKUP("LDDAF3"&amp;A347,'Main File'!A:O,9,0),0)</f>
        <v>0</v>
      </c>
      <c r="F347" s="26">
        <f>IFERROR(+VLOOKUP("LDDAF3"&amp;A347,'Main File'!A:O,10,0),0)</f>
        <v>0</v>
      </c>
      <c r="G347" s="26">
        <f>IFERROR(+VLOOKUP("LDDAF3"&amp;A347,'Main File'!A:O,11,0),0)</f>
        <v>0</v>
      </c>
      <c r="H347" s="26">
        <f>IFERROR(+VLOOKUP("LDDAF3"&amp;A347,'Main File'!A:O,12,0),0)</f>
        <v>0</v>
      </c>
      <c r="I347" s="26">
        <f>IFERROR(+VLOOKUP("LDDAF3"&amp;A347,'Main File'!A:O,13,0),0)</f>
        <v>0</v>
      </c>
      <c r="J347" s="26">
        <f>IFERROR(+VLOOKUP("LDDAF3"&amp;A347,'Main File'!A:O,14,0),0)</f>
        <v>0</v>
      </c>
      <c r="K347" s="26">
        <f>IFERROR(+VLOOKUP("LDDAF3"&amp;A347,'Main File'!A:O,15,0),0)</f>
        <v>0</v>
      </c>
    </row>
    <row r="348" spans="1:11" x14ac:dyDescent="0.25">
      <c r="A348" s="9">
        <f t="shared" si="5"/>
        <v>43535</v>
      </c>
      <c r="B348" s="26">
        <f>IFERROR(+VLOOKUP("LDDAF3"&amp;A348,'Main File'!A:O,6,0),0)</f>
        <v>0</v>
      </c>
      <c r="C348" s="26">
        <f>IFERROR(+VLOOKUP("LDDAF3"&amp;A348,'Main File'!A:O,7,0),0)</f>
        <v>0</v>
      </c>
      <c r="D348" s="26">
        <f>IFERROR(+VLOOKUP("LDDAF3"&amp;A348,'Main File'!A:O,8,0),0)</f>
        <v>0</v>
      </c>
      <c r="E348" s="26">
        <f>IFERROR(+VLOOKUP("LDDAF3"&amp;A348,'Main File'!A:O,9,0),0)</f>
        <v>0</v>
      </c>
      <c r="F348" s="26">
        <f>IFERROR(+VLOOKUP("LDDAF3"&amp;A348,'Main File'!A:O,10,0),0)</f>
        <v>0</v>
      </c>
      <c r="G348" s="26">
        <f>IFERROR(+VLOOKUP("LDDAF3"&amp;A348,'Main File'!A:O,11,0),0)</f>
        <v>0</v>
      </c>
      <c r="H348" s="26">
        <f>IFERROR(+VLOOKUP("LDDAF3"&amp;A348,'Main File'!A:O,12,0),0)</f>
        <v>0</v>
      </c>
      <c r="I348" s="26">
        <f>IFERROR(+VLOOKUP("LDDAF3"&amp;A348,'Main File'!A:O,13,0),0)</f>
        <v>0</v>
      </c>
      <c r="J348" s="26">
        <f>IFERROR(+VLOOKUP("LDDAF3"&amp;A348,'Main File'!A:O,14,0),0)</f>
        <v>0</v>
      </c>
      <c r="K348" s="26">
        <f>IFERROR(+VLOOKUP("LDDAF3"&amp;A348,'Main File'!A:O,15,0),0)</f>
        <v>0</v>
      </c>
    </row>
    <row r="349" spans="1:11" x14ac:dyDescent="0.25">
      <c r="A349" s="9">
        <f t="shared" si="5"/>
        <v>43536</v>
      </c>
      <c r="B349" s="26">
        <f>IFERROR(+VLOOKUP("LDDAF3"&amp;A349,'Main File'!A:O,6,0),0)</f>
        <v>0</v>
      </c>
      <c r="C349" s="26">
        <f>IFERROR(+VLOOKUP("LDDAF3"&amp;A349,'Main File'!A:O,7,0),0)</f>
        <v>0</v>
      </c>
      <c r="D349" s="26">
        <f>IFERROR(+VLOOKUP("LDDAF3"&amp;A349,'Main File'!A:O,8,0),0)</f>
        <v>0</v>
      </c>
      <c r="E349" s="26">
        <f>IFERROR(+VLOOKUP("LDDAF3"&amp;A349,'Main File'!A:O,9,0),0)</f>
        <v>0</v>
      </c>
      <c r="F349" s="26">
        <f>IFERROR(+VLOOKUP("LDDAF3"&amp;A349,'Main File'!A:O,10,0),0)</f>
        <v>0</v>
      </c>
      <c r="G349" s="26">
        <f>IFERROR(+VLOOKUP("LDDAF3"&amp;A349,'Main File'!A:O,11,0),0)</f>
        <v>0</v>
      </c>
      <c r="H349" s="26">
        <f>IFERROR(+VLOOKUP("LDDAF3"&amp;A349,'Main File'!A:O,12,0),0)</f>
        <v>0</v>
      </c>
      <c r="I349" s="26">
        <f>IFERROR(+VLOOKUP("LDDAF3"&amp;A349,'Main File'!A:O,13,0),0)</f>
        <v>0</v>
      </c>
      <c r="J349" s="26">
        <f>IFERROR(+VLOOKUP("LDDAF3"&amp;A349,'Main File'!A:O,14,0),0)</f>
        <v>0</v>
      </c>
      <c r="K349" s="26">
        <f>IFERROR(+VLOOKUP("LDDAF3"&amp;A349,'Main File'!A:O,15,0),0)</f>
        <v>0</v>
      </c>
    </row>
    <row r="350" spans="1:11" x14ac:dyDescent="0.25">
      <c r="A350" s="9">
        <f t="shared" si="5"/>
        <v>43537</v>
      </c>
      <c r="B350" s="26">
        <f>IFERROR(+VLOOKUP("LDDAF3"&amp;A350,'Main File'!A:O,6,0),0)</f>
        <v>0</v>
      </c>
      <c r="C350" s="26">
        <f>IFERROR(+VLOOKUP("LDDAF3"&amp;A350,'Main File'!A:O,7,0),0)</f>
        <v>0</v>
      </c>
      <c r="D350" s="26">
        <f>IFERROR(+VLOOKUP("LDDAF3"&amp;A350,'Main File'!A:O,8,0),0)</f>
        <v>0</v>
      </c>
      <c r="E350" s="26">
        <f>IFERROR(+VLOOKUP("LDDAF3"&amp;A350,'Main File'!A:O,9,0),0)</f>
        <v>0</v>
      </c>
      <c r="F350" s="26">
        <f>IFERROR(+VLOOKUP("LDDAF3"&amp;A350,'Main File'!A:O,10,0),0)</f>
        <v>0</v>
      </c>
      <c r="G350" s="26">
        <f>IFERROR(+VLOOKUP("LDDAF3"&amp;A350,'Main File'!A:O,11,0),0)</f>
        <v>0</v>
      </c>
      <c r="H350" s="26">
        <f>IFERROR(+VLOOKUP("LDDAF3"&amp;A350,'Main File'!A:O,12,0),0)</f>
        <v>0</v>
      </c>
      <c r="I350" s="26">
        <f>IFERROR(+VLOOKUP("LDDAF3"&amp;A350,'Main File'!A:O,13,0),0)</f>
        <v>0</v>
      </c>
      <c r="J350" s="26">
        <f>IFERROR(+VLOOKUP("LDDAF3"&amp;A350,'Main File'!A:O,14,0),0)</f>
        <v>0</v>
      </c>
      <c r="K350" s="26">
        <f>IFERROR(+VLOOKUP("LDDAF3"&amp;A350,'Main File'!A:O,15,0),0)</f>
        <v>0</v>
      </c>
    </row>
    <row r="351" spans="1:11" x14ac:dyDescent="0.25">
      <c r="A351" s="9">
        <f t="shared" si="5"/>
        <v>43538</v>
      </c>
      <c r="B351" s="26">
        <f>IFERROR(+VLOOKUP("LDDAF3"&amp;A351,'Main File'!A:O,6,0),0)</f>
        <v>0</v>
      </c>
      <c r="C351" s="26">
        <f>IFERROR(+VLOOKUP("LDDAF3"&amp;A351,'Main File'!A:O,7,0),0)</f>
        <v>0</v>
      </c>
      <c r="D351" s="26">
        <f>IFERROR(+VLOOKUP("LDDAF3"&amp;A351,'Main File'!A:O,8,0),0)</f>
        <v>0</v>
      </c>
      <c r="E351" s="26">
        <f>IFERROR(+VLOOKUP("LDDAF3"&amp;A351,'Main File'!A:O,9,0),0)</f>
        <v>0</v>
      </c>
      <c r="F351" s="26">
        <f>IFERROR(+VLOOKUP("LDDAF3"&amp;A351,'Main File'!A:O,10,0),0)</f>
        <v>0</v>
      </c>
      <c r="G351" s="26">
        <f>IFERROR(+VLOOKUP("LDDAF3"&amp;A351,'Main File'!A:O,11,0),0)</f>
        <v>0</v>
      </c>
      <c r="H351" s="26">
        <f>IFERROR(+VLOOKUP("LDDAF3"&amp;A351,'Main File'!A:O,12,0),0)</f>
        <v>0</v>
      </c>
      <c r="I351" s="26">
        <f>IFERROR(+VLOOKUP("LDDAF3"&amp;A351,'Main File'!A:O,13,0),0)</f>
        <v>0</v>
      </c>
      <c r="J351" s="26">
        <f>IFERROR(+VLOOKUP("LDDAF3"&amp;A351,'Main File'!A:O,14,0),0)</f>
        <v>0</v>
      </c>
      <c r="K351" s="26">
        <f>IFERROR(+VLOOKUP("LDDAF3"&amp;A351,'Main File'!A:O,15,0),0)</f>
        <v>0</v>
      </c>
    </row>
    <row r="352" spans="1:11" x14ac:dyDescent="0.25">
      <c r="A352" s="9">
        <f t="shared" si="5"/>
        <v>43539</v>
      </c>
      <c r="B352" s="26">
        <f>IFERROR(+VLOOKUP("LDDAF3"&amp;A352,'Main File'!A:O,6,0),0)</f>
        <v>0</v>
      </c>
      <c r="C352" s="26">
        <f>IFERROR(+VLOOKUP("LDDAF3"&amp;A352,'Main File'!A:O,7,0),0)</f>
        <v>0</v>
      </c>
      <c r="D352" s="26">
        <f>IFERROR(+VLOOKUP("LDDAF3"&amp;A352,'Main File'!A:O,8,0),0)</f>
        <v>0</v>
      </c>
      <c r="E352" s="26">
        <f>IFERROR(+VLOOKUP("LDDAF3"&amp;A352,'Main File'!A:O,9,0),0)</f>
        <v>0</v>
      </c>
      <c r="F352" s="26">
        <f>IFERROR(+VLOOKUP("LDDAF3"&amp;A352,'Main File'!A:O,10,0),0)</f>
        <v>0</v>
      </c>
      <c r="G352" s="26">
        <f>IFERROR(+VLOOKUP("LDDAF3"&amp;A352,'Main File'!A:O,11,0),0)</f>
        <v>0</v>
      </c>
      <c r="H352" s="26">
        <f>IFERROR(+VLOOKUP("LDDAF3"&amp;A352,'Main File'!A:O,12,0),0)</f>
        <v>0</v>
      </c>
      <c r="I352" s="26">
        <f>IFERROR(+VLOOKUP("LDDAF3"&amp;A352,'Main File'!A:O,13,0),0)</f>
        <v>0</v>
      </c>
      <c r="J352" s="26">
        <f>IFERROR(+VLOOKUP("LDDAF3"&amp;A352,'Main File'!A:O,14,0),0)</f>
        <v>0</v>
      </c>
      <c r="K352" s="26">
        <f>IFERROR(+VLOOKUP("LDDAF3"&amp;A352,'Main File'!A:O,15,0),0)</f>
        <v>0</v>
      </c>
    </row>
    <row r="353" spans="1:11" x14ac:dyDescent="0.25">
      <c r="A353" s="9">
        <f t="shared" si="5"/>
        <v>43540</v>
      </c>
      <c r="B353" s="26">
        <f>IFERROR(+VLOOKUP("LDDAF3"&amp;A353,'Main File'!A:O,6,0),0)</f>
        <v>0</v>
      </c>
      <c r="C353" s="26">
        <f>IFERROR(+VLOOKUP("LDDAF3"&amp;A353,'Main File'!A:O,7,0),0)</f>
        <v>0</v>
      </c>
      <c r="D353" s="26">
        <f>IFERROR(+VLOOKUP("LDDAF3"&amp;A353,'Main File'!A:O,8,0),0)</f>
        <v>0</v>
      </c>
      <c r="E353" s="26">
        <f>IFERROR(+VLOOKUP("LDDAF3"&amp;A353,'Main File'!A:O,9,0),0)</f>
        <v>0</v>
      </c>
      <c r="F353" s="26">
        <f>IFERROR(+VLOOKUP("LDDAF3"&amp;A353,'Main File'!A:O,10,0),0)</f>
        <v>0</v>
      </c>
      <c r="G353" s="26">
        <f>IFERROR(+VLOOKUP("LDDAF3"&amp;A353,'Main File'!A:O,11,0),0)</f>
        <v>0</v>
      </c>
      <c r="H353" s="26">
        <f>IFERROR(+VLOOKUP("LDDAF3"&amp;A353,'Main File'!A:O,12,0),0)</f>
        <v>0</v>
      </c>
      <c r="I353" s="26">
        <f>IFERROR(+VLOOKUP("LDDAF3"&amp;A353,'Main File'!A:O,13,0),0)</f>
        <v>0</v>
      </c>
      <c r="J353" s="26">
        <f>IFERROR(+VLOOKUP("LDDAF3"&amp;A353,'Main File'!A:O,14,0),0)</f>
        <v>0</v>
      </c>
      <c r="K353" s="26">
        <f>IFERROR(+VLOOKUP("LDDAF3"&amp;A353,'Main File'!A:O,15,0),0)</f>
        <v>0</v>
      </c>
    </row>
    <row r="354" spans="1:11" x14ac:dyDescent="0.25">
      <c r="A354" s="9">
        <f t="shared" si="5"/>
        <v>43541</v>
      </c>
      <c r="B354" s="26">
        <f>IFERROR(+VLOOKUP("LDDAF3"&amp;A354,'Main File'!A:O,6,0),0)</f>
        <v>0</v>
      </c>
      <c r="C354" s="26">
        <f>IFERROR(+VLOOKUP("LDDAF3"&amp;A354,'Main File'!A:O,7,0),0)</f>
        <v>0</v>
      </c>
      <c r="D354" s="26">
        <f>IFERROR(+VLOOKUP("LDDAF3"&amp;A354,'Main File'!A:O,8,0),0)</f>
        <v>0</v>
      </c>
      <c r="E354" s="26">
        <f>IFERROR(+VLOOKUP("LDDAF3"&amp;A354,'Main File'!A:O,9,0),0)</f>
        <v>0</v>
      </c>
      <c r="F354" s="26">
        <f>IFERROR(+VLOOKUP("LDDAF3"&amp;A354,'Main File'!A:O,10,0),0)</f>
        <v>0</v>
      </c>
      <c r="G354" s="26">
        <f>IFERROR(+VLOOKUP("LDDAF3"&amp;A354,'Main File'!A:O,11,0),0)</f>
        <v>0</v>
      </c>
      <c r="H354" s="26">
        <f>IFERROR(+VLOOKUP("LDDAF3"&amp;A354,'Main File'!A:O,12,0),0)</f>
        <v>0</v>
      </c>
      <c r="I354" s="26">
        <f>IFERROR(+VLOOKUP("LDDAF3"&amp;A354,'Main File'!A:O,13,0),0)</f>
        <v>0</v>
      </c>
      <c r="J354" s="26">
        <f>IFERROR(+VLOOKUP("LDDAF3"&amp;A354,'Main File'!A:O,14,0),0)</f>
        <v>0</v>
      </c>
      <c r="K354" s="26">
        <f>IFERROR(+VLOOKUP("LDDAF3"&amp;A354,'Main File'!A:O,15,0),0)</f>
        <v>0</v>
      </c>
    </row>
    <row r="355" spans="1:11" x14ac:dyDescent="0.25">
      <c r="A355" s="9">
        <f t="shared" si="5"/>
        <v>43542</v>
      </c>
      <c r="B355" s="26">
        <f>IFERROR(+VLOOKUP("LDDAF3"&amp;A355,'Main File'!A:O,6,0),0)</f>
        <v>0</v>
      </c>
      <c r="C355" s="26">
        <f>IFERROR(+VLOOKUP("LDDAF3"&amp;A355,'Main File'!A:O,7,0),0)</f>
        <v>0</v>
      </c>
      <c r="D355" s="26">
        <f>IFERROR(+VLOOKUP("LDDAF3"&amp;A355,'Main File'!A:O,8,0),0)</f>
        <v>0</v>
      </c>
      <c r="E355" s="26">
        <f>IFERROR(+VLOOKUP("LDDAF3"&amp;A355,'Main File'!A:O,9,0),0)</f>
        <v>0</v>
      </c>
      <c r="F355" s="26">
        <f>IFERROR(+VLOOKUP("LDDAF3"&amp;A355,'Main File'!A:O,10,0),0)</f>
        <v>0</v>
      </c>
      <c r="G355" s="26">
        <f>IFERROR(+VLOOKUP("LDDAF3"&amp;A355,'Main File'!A:O,11,0),0)</f>
        <v>0</v>
      </c>
      <c r="H355" s="26">
        <f>IFERROR(+VLOOKUP("LDDAF3"&amp;A355,'Main File'!A:O,12,0),0)</f>
        <v>0</v>
      </c>
      <c r="I355" s="26">
        <f>IFERROR(+VLOOKUP("LDDAF3"&amp;A355,'Main File'!A:O,13,0),0)</f>
        <v>0</v>
      </c>
      <c r="J355" s="26">
        <f>IFERROR(+VLOOKUP("LDDAF3"&amp;A355,'Main File'!A:O,14,0),0)</f>
        <v>0</v>
      </c>
      <c r="K355" s="26">
        <f>IFERROR(+VLOOKUP("LDDAF3"&amp;A355,'Main File'!A:O,15,0),0)</f>
        <v>0</v>
      </c>
    </row>
    <row r="356" spans="1:11" x14ac:dyDescent="0.25">
      <c r="A356" s="9">
        <f t="shared" si="5"/>
        <v>43543</v>
      </c>
      <c r="B356" s="26">
        <f>IFERROR(+VLOOKUP("LDDAF3"&amp;A356,'Main File'!A:O,6,0),0)</f>
        <v>0</v>
      </c>
      <c r="C356" s="26">
        <f>IFERROR(+VLOOKUP("LDDAF3"&amp;A356,'Main File'!A:O,7,0),0)</f>
        <v>0</v>
      </c>
      <c r="D356" s="26">
        <f>IFERROR(+VLOOKUP("LDDAF3"&amp;A356,'Main File'!A:O,8,0),0)</f>
        <v>0</v>
      </c>
      <c r="E356" s="26">
        <f>IFERROR(+VLOOKUP("LDDAF3"&amp;A356,'Main File'!A:O,9,0),0)</f>
        <v>0</v>
      </c>
      <c r="F356" s="26">
        <f>IFERROR(+VLOOKUP("LDDAF3"&amp;A356,'Main File'!A:O,10,0),0)</f>
        <v>0</v>
      </c>
      <c r="G356" s="26">
        <f>IFERROR(+VLOOKUP("LDDAF3"&amp;A356,'Main File'!A:O,11,0),0)</f>
        <v>0</v>
      </c>
      <c r="H356" s="26">
        <f>IFERROR(+VLOOKUP("LDDAF3"&amp;A356,'Main File'!A:O,12,0),0)</f>
        <v>0</v>
      </c>
      <c r="I356" s="26">
        <f>IFERROR(+VLOOKUP("LDDAF3"&amp;A356,'Main File'!A:O,13,0),0)</f>
        <v>0</v>
      </c>
      <c r="J356" s="26">
        <f>IFERROR(+VLOOKUP("LDDAF3"&amp;A356,'Main File'!A:O,14,0),0)</f>
        <v>0</v>
      </c>
      <c r="K356" s="26">
        <f>IFERROR(+VLOOKUP("LDDAF3"&amp;A356,'Main File'!A:O,15,0),0)</f>
        <v>0</v>
      </c>
    </row>
    <row r="357" spans="1:11" x14ac:dyDescent="0.25">
      <c r="A357" s="9">
        <f t="shared" si="5"/>
        <v>43544</v>
      </c>
      <c r="B357" s="26">
        <f>IFERROR(+VLOOKUP("LDDAF3"&amp;A357,'Main File'!A:O,6,0),0)</f>
        <v>0</v>
      </c>
      <c r="C357" s="26">
        <f>IFERROR(+VLOOKUP("LDDAF3"&amp;A357,'Main File'!A:O,7,0),0)</f>
        <v>0</v>
      </c>
      <c r="D357" s="26">
        <f>IFERROR(+VLOOKUP("LDDAF3"&amp;A357,'Main File'!A:O,8,0),0)</f>
        <v>0</v>
      </c>
      <c r="E357" s="26">
        <f>IFERROR(+VLOOKUP("LDDAF3"&amp;A357,'Main File'!A:O,9,0),0)</f>
        <v>0</v>
      </c>
      <c r="F357" s="26">
        <f>IFERROR(+VLOOKUP("LDDAF3"&amp;A357,'Main File'!A:O,10,0),0)</f>
        <v>0</v>
      </c>
      <c r="G357" s="26">
        <f>IFERROR(+VLOOKUP("LDDAF3"&amp;A357,'Main File'!A:O,11,0),0)</f>
        <v>0</v>
      </c>
      <c r="H357" s="26">
        <f>IFERROR(+VLOOKUP("LDDAF3"&amp;A357,'Main File'!A:O,12,0),0)</f>
        <v>0</v>
      </c>
      <c r="I357" s="26">
        <f>IFERROR(+VLOOKUP("LDDAF3"&amp;A357,'Main File'!A:O,13,0),0)</f>
        <v>0</v>
      </c>
      <c r="J357" s="26">
        <f>IFERROR(+VLOOKUP("LDDAF3"&amp;A357,'Main File'!A:O,14,0),0)</f>
        <v>0</v>
      </c>
      <c r="K357" s="26">
        <f>IFERROR(+VLOOKUP("LDDAF3"&amp;A357,'Main File'!A:O,15,0),0)</f>
        <v>0</v>
      </c>
    </row>
    <row r="358" spans="1:11" x14ac:dyDescent="0.25">
      <c r="A358" s="9">
        <f t="shared" si="5"/>
        <v>43545</v>
      </c>
      <c r="B358" s="26">
        <f>IFERROR(+VLOOKUP("LDDAF3"&amp;A358,'Main File'!A:O,6,0),0)</f>
        <v>0</v>
      </c>
      <c r="C358" s="26">
        <f>IFERROR(+VLOOKUP("LDDAF3"&amp;A358,'Main File'!A:O,7,0),0)</f>
        <v>0</v>
      </c>
      <c r="D358" s="26">
        <f>IFERROR(+VLOOKUP("LDDAF3"&amp;A358,'Main File'!A:O,8,0),0)</f>
        <v>0</v>
      </c>
      <c r="E358" s="26">
        <f>IFERROR(+VLOOKUP("LDDAF3"&amp;A358,'Main File'!A:O,9,0),0)</f>
        <v>0</v>
      </c>
      <c r="F358" s="26">
        <f>IFERROR(+VLOOKUP("LDDAF3"&amp;A358,'Main File'!A:O,10,0),0)</f>
        <v>0</v>
      </c>
      <c r="G358" s="26">
        <f>IFERROR(+VLOOKUP("LDDAF3"&amp;A358,'Main File'!A:O,11,0),0)</f>
        <v>0</v>
      </c>
      <c r="H358" s="26">
        <f>IFERROR(+VLOOKUP("LDDAF3"&amp;A358,'Main File'!A:O,12,0),0)</f>
        <v>0</v>
      </c>
      <c r="I358" s="26">
        <f>IFERROR(+VLOOKUP("LDDAF3"&amp;A358,'Main File'!A:O,13,0),0)</f>
        <v>0</v>
      </c>
      <c r="J358" s="26">
        <f>IFERROR(+VLOOKUP("LDDAF3"&amp;A358,'Main File'!A:O,14,0),0)</f>
        <v>0</v>
      </c>
      <c r="K358" s="26">
        <f>IFERROR(+VLOOKUP("LDDAF3"&amp;A358,'Main File'!A:O,15,0),0)</f>
        <v>0</v>
      </c>
    </row>
    <row r="359" spans="1:11" x14ac:dyDescent="0.25">
      <c r="A359" s="9">
        <f t="shared" si="5"/>
        <v>43546</v>
      </c>
      <c r="B359" s="26">
        <f>IFERROR(+VLOOKUP("LDDAF3"&amp;A359,'Main File'!A:O,6,0),0)</f>
        <v>0</v>
      </c>
      <c r="C359" s="26">
        <f>IFERROR(+VLOOKUP("LDDAF3"&amp;A359,'Main File'!A:O,7,0),0)</f>
        <v>0</v>
      </c>
      <c r="D359" s="26">
        <f>IFERROR(+VLOOKUP("LDDAF3"&amp;A359,'Main File'!A:O,8,0),0)</f>
        <v>0</v>
      </c>
      <c r="E359" s="26">
        <f>IFERROR(+VLOOKUP("LDDAF3"&amp;A359,'Main File'!A:O,9,0),0)</f>
        <v>0</v>
      </c>
      <c r="F359" s="26">
        <f>IFERROR(+VLOOKUP("LDDAF3"&amp;A359,'Main File'!A:O,10,0),0)</f>
        <v>0</v>
      </c>
      <c r="G359" s="26">
        <f>IFERROR(+VLOOKUP("LDDAF3"&amp;A359,'Main File'!A:O,11,0),0)</f>
        <v>0</v>
      </c>
      <c r="H359" s="26">
        <f>IFERROR(+VLOOKUP("LDDAF3"&amp;A359,'Main File'!A:O,12,0),0)</f>
        <v>0</v>
      </c>
      <c r="I359" s="26">
        <f>IFERROR(+VLOOKUP("LDDAF3"&amp;A359,'Main File'!A:O,13,0),0)</f>
        <v>0</v>
      </c>
      <c r="J359" s="26">
        <f>IFERROR(+VLOOKUP("LDDAF3"&amp;A359,'Main File'!A:O,14,0),0)</f>
        <v>0</v>
      </c>
      <c r="K359" s="26">
        <f>IFERROR(+VLOOKUP("LDDAF3"&amp;A359,'Main File'!A:O,15,0),0)</f>
        <v>0</v>
      </c>
    </row>
    <row r="360" spans="1:11" x14ac:dyDescent="0.25">
      <c r="A360" s="9">
        <f t="shared" si="5"/>
        <v>43547</v>
      </c>
      <c r="B360" s="26">
        <f>IFERROR(+VLOOKUP("LDDAF3"&amp;A360,'Main File'!A:O,6,0),0)</f>
        <v>0</v>
      </c>
      <c r="C360" s="26">
        <f>IFERROR(+VLOOKUP("LDDAF3"&amp;A360,'Main File'!A:O,7,0),0)</f>
        <v>0</v>
      </c>
      <c r="D360" s="26">
        <f>IFERROR(+VLOOKUP("LDDAF3"&amp;A360,'Main File'!A:O,8,0),0)</f>
        <v>0</v>
      </c>
      <c r="E360" s="26">
        <f>IFERROR(+VLOOKUP("LDDAF3"&amp;A360,'Main File'!A:O,9,0),0)</f>
        <v>0</v>
      </c>
      <c r="F360" s="26">
        <f>IFERROR(+VLOOKUP("LDDAF3"&amp;A360,'Main File'!A:O,10,0),0)</f>
        <v>0</v>
      </c>
      <c r="G360" s="26">
        <f>IFERROR(+VLOOKUP("LDDAF3"&amp;A360,'Main File'!A:O,11,0),0)</f>
        <v>0</v>
      </c>
      <c r="H360" s="26">
        <f>IFERROR(+VLOOKUP("LDDAF3"&amp;A360,'Main File'!A:O,12,0),0)</f>
        <v>0</v>
      </c>
      <c r="I360" s="26">
        <f>IFERROR(+VLOOKUP("LDDAF3"&amp;A360,'Main File'!A:O,13,0),0)</f>
        <v>0</v>
      </c>
      <c r="J360" s="26">
        <f>IFERROR(+VLOOKUP("LDDAF3"&amp;A360,'Main File'!A:O,14,0),0)</f>
        <v>0</v>
      </c>
      <c r="K360" s="26">
        <f>IFERROR(+VLOOKUP("LDDAF3"&amp;A360,'Main File'!A:O,15,0),0)</f>
        <v>0</v>
      </c>
    </row>
    <row r="361" spans="1:11" x14ac:dyDescent="0.25">
      <c r="A361" s="9">
        <f t="shared" si="5"/>
        <v>43548</v>
      </c>
      <c r="B361" s="26">
        <f>IFERROR(+VLOOKUP("LDDAF3"&amp;A361,'Main File'!A:O,6,0),0)</f>
        <v>0</v>
      </c>
      <c r="C361" s="26">
        <f>IFERROR(+VLOOKUP("LDDAF3"&amp;A361,'Main File'!A:O,7,0),0)</f>
        <v>0</v>
      </c>
      <c r="D361" s="26">
        <f>IFERROR(+VLOOKUP("LDDAF3"&amp;A361,'Main File'!A:O,8,0),0)</f>
        <v>0</v>
      </c>
      <c r="E361" s="26">
        <f>IFERROR(+VLOOKUP("LDDAF3"&amp;A361,'Main File'!A:O,9,0),0)</f>
        <v>0</v>
      </c>
      <c r="F361" s="26">
        <f>IFERROR(+VLOOKUP("LDDAF3"&amp;A361,'Main File'!A:O,10,0),0)</f>
        <v>0</v>
      </c>
      <c r="G361" s="26">
        <f>IFERROR(+VLOOKUP("LDDAF3"&amp;A361,'Main File'!A:O,11,0),0)</f>
        <v>0</v>
      </c>
      <c r="H361" s="26">
        <f>IFERROR(+VLOOKUP("LDDAF3"&amp;A361,'Main File'!A:O,12,0),0)</f>
        <v>0</v>
      </c>
      <c r="I361" s="26">
        <f>IFERROR(+VLOOKUP("LDDAF3"&amp;A361,'Main File'!A:O,13,0),0)</f>
        <v>0</v>
      </c>
      <c r="J361" s="26">
        <f>IFERROR(+VLOOKUP("LDDAF3"&amp;A361,'Main File'!A:O,14,0),0)</f>
        <v>0</v>
      </c>
      <c r="K361" s="26">
        <f>IFERROR(+VLOOKUP("LDDAF3"&amp;A361,'Main File'!A:O,15,0),0)</f>
        <v>0</v>
      </c>
    </row>
    <row r="362" spans="1:11" x14ac:dyDescent="0.25">
      <c r="A362" s="9">
        <f t="shared" si="5"/>
        <v>43549</v>
      </c>
      <c r="B362" s="26">
        <f>IFERROR(+VLOOKUP("LDDAF3"&amp;A362,'Main File'!A:O,6,0),0)</f>
        <v>0</v>
      </c>
      <c r="C362" s="26">
        <f>IFERROR(+VLOOKUP("LDDAF3"&amp;A362,'Main File'!A:O,7,0),0)</f>
        <v>0</v>
      </c>
      <c r="D362" s="26">
        <f>IFERROR(+VLOOKUP("LDDAF3"&amp;A362,'Main File'!A:O,8,0),0)</f>
        <v>0</v>
      </c>
      <c r="E362" s="26">
        <f>IFERROR(+VLOOKUP("LDDAF3"&amp;A362,'Main File'!A:O,9,0),0)</f>
        <v>0</v>
      </c>
      <c r="F362" s="26">
        <f>IFERROR(+VLOOKUP("LDDAF3"&amp;A362,'Main File'!A:O,10,0),0)</f>
        <v>0</v>
      </c>
      <c r="G362" s="26">
        <f>IFERROR(+VLOOKUP("LDDAF3"&amp;A362,'Main File'!A:O,11,0),0)</f>
        <v>0</v>
      </c>
      <c r="H362" s="26">
        <f>IFERROR(+VLOOKUP("LDDAF3"&amp;A362,'Main File'!A:O,12,0),0)</f>
        <v>0</v>
      </c>
      <c r="I362" s="26">
        <f>IFERROR(+VLOOKUP("LDDAF3"&amp;A362,'Main File'!A:O,13,0),0)</f>
        <v>0</v>
      </c>
      <c r="J362" s="26">
        <f>IFERROR(+VLOOKUP("LDDAF3"&amp;A362,'Main File'!A:O,14,0),0)</f>
        <v>0</v>
      </c>
      <c r="K362" s="26">
        <f>IFERROR(+VLOOKUP("LDDAF3"&amp;A362,'Main File'!A:O,15,0),0)</f>
        <v>0</v>
      </c>
    </row>
    <row r="363" spans="1:11" x14ac:dyDescent="0.25">
      <c r="A363" s="9">
        <f t="shared" si="5"/>
        <v>43550</v>
      </c>
      <c r="B363" s="26">
        <f>IFERROR(+VLOOKUP("LDDAF3"&amp;A363,'Main File'!A:O,6,0),0)</f>
        <v>0</v>
      </c>
      <c r="C363" s="26">
        <f>IFERROR(+VLOOKUP("LDDAF3"&amp;A363,'Main File'!A:O,7,0),0)</f>
        <v>0</v>
      </c>
      <c r="D363" s="26">
        <f>IFERROR(+VLOOKUP("LDDAF3"&amp;A363,'Main File'!A:O,8,0),0)</f>
        <v>0</v>
      </c>
      <c r="E363" s="26">
        <f>IFERROR(+VLOOKUP("LDDAF3"&amp;A363,'Main File'!A:O,9,0),0)</f>
        <v>0</v>
      </c>
      <c r="F363" s="26">
        <f>IFERROR(+VLOOKUP("LDDAF3"&amp;A363,'Main File'!A:O,10,0),0)</f>
        <v>0</v>
      </c>
      <c r="G363" s="26">
        <f>IFERROR(+VLOOKUP("LDDAF3"&amp;A363,'Main File'!A:O,11,0),0)</f>
        <v>0</v>
      </c>
      <c r="H363" s="26">
        <f>IFERROR(+VLOOKUP("LDDAF3"&amp;A363,'Main File'!A:O,12,0),0)</f>
        <v>0</v>
      </c>
      <c r="I363" s="26">
        <f>IFERROR(+VLOOKUP("LDDAF3"&amp;A363,'Main File'!A:O,13,0),0)</f>
        <v>0</v>
      </c>
      <c r="J363" s="26">
        <f>IFERROR(+VLOOKUP("LDDAF3"&amp;A363,'Main File'!A:O,14,0),0)</f>
        <v>0</v>
      </c>
      <c r="K363" s="26">
        <f>IFERROR(+VLOOKUP("LDDAF3"&amp;A363,'Main File'!A:O,15,0),0)</f>
        <v>0</v>
      </c>
    </row>
    <row r="364" spans="1:11" x14ac:dyDescent="0.25">
      <c r="A364" s="9">
        <f t="shared" si="5"/>
        <v>43551</v>
      </c>
      <c r="B364" s="26">
        <f>IFERROR(+VLOOKUP("LDDAF3"&amp;A364,'Main File'!A:O,6,0),0)</f>
        <v>0</v>
      </c>
      <c r="C364" s="26">
        <f>IFERROR(+VLOOKUP("LDDAF3"&amp;A364,'Main File'!A:O,7,0),0)</f>
        <v>0</v>
      </c>
      <c r="D364" s="26">
        <f>IFERROR(+VLOOKUP("LDDAF3"&amp;A364,'Main File'!A:O,8,0),0)</f>
        <v>0</v>
      </c>
      <c r="E364" s="26">
        <f>IFERROR(+VLOOKUP("LDDAF3"&amp;A364,'Main File'!A:O,9,0),0)</f>
        <v>0</v>
      </c>
      <c r="F364" s="26">
        <f>IFERROR(+VLOOKUP("LDDAF3"&amp;A364,'Main File'!A:O,10,0),0)</f>
        <v>0</v>
      </c>
      <c r="G364" s="26">
        <f>IFERROR(+VLOOKUP("LDDAF3"&amp;A364,'Main File'!A:O,11,0),0)</f>
        <v>0</v>
      </c>
      <c r="H364" s="26">
        <f>IFERROR(+VLOOKUP("LDDAF3"&amp;A364,'Main File'!A:O,12,0),0)</f>
        <v>0</v>
      </c>
      <c r="I364" s="26">
        <f>IFERROR(+VLOOKUP("LDDAF3"&amp;A364,'Main File'!A:O,13,0),0)</f>
        <v>0</v>
      </c>
      <c r="J364" s="26">
        <f>IFERROR(+VLOOKUP("LDDAF3"&amp;A364,'Main File'!A:O,14,0),0)</f>
        <v>0</v>
      </c>
      <c r="K364" s="26">
        <f>IFERROR(+VLOOKUP("LDDAF3"&amp;A364,'Main File'!A:O,15,0),0)</f>
        <v>0</v>
      </c>
    </row>
    <row r="365" spans="1:11" x14ac:dyDescent="0.25">
      <c r="A365" s="9">
        <f t="shared" si="5"/>
        <v>43552</v>
      </c>
      <c r="B365" s="26">
        <f>IFERROR(+VLOOKUP("LDDAF3"&amp;A365,'Main File'!A:O,6,0),0)</f>
        <v>0</v>
      </c>
      <c r="C365" s="26">
        <f>IFERROR(+VLOOKUP("LDDAF3"&amp;A365,'Main File'!A:O,7,0),0)</f>
        <v>0</v>
      </c>
      <c r="D365" s="26">
        <f>IFERROR(+VLOOKUP("LDDAF3"&amp;A365,'Main File'!A:O,8,0),0)</f>
        <v>0</v>
      </c>
      <c r="E365" s="26">
        <f>IFERROR(+VLOOKUP("LDDAF3"&amp;A365,'Main File'!A:O,9,0),0)</f>
        <v>0</v>
      </c>
      <c r="F365" s="26">
        <f>IFERROR(+VLOOKUP("LDDAF3"&amp;A365,'Main File'!A:O,10,0),0)</f>
        <v>0</v>
      </c>
      <c r="G365" s="26">
        <f>IFERROR(+VLOOKUP("LDDAF3"&amp;A365,'Main File'!A:O,11,0),0)</f>
        <v>0</v>
      </c>
      <c r="H365" s="26">
        <f>IFERROR(+VLOOKUP("LDDAF3"&amp;A365,'Main File'!A:O,12,0),0)</f>
        <v>0</v>
      </c>
      <c r="I365" s="26">
        <f>IFERROR(+VLOOKUP("LDDAF3"&amp;A365,'Main File'!A:O,13,0),0)</f>
        <v>0</v>
      </c>
      <c r="J365" s="26">
        <f>IFERROR(+VLOOKUP("LDDAF3"&amp;A365,'Main File'!A:O,14,0),0)</f>
        <v>0</v>
      </c>
      <c r="K365" s="26">
        <f>IFERROR(+VLOOKUP("LDDAF3"&amp;A365,'Main File'!A:O,15,0),0)</f>
        <v>0</v>
      </c>
    </row>
    <row r="366" spans="1:11" x14ac:dyDescent="0.25">
      <c r="A366" s="9">
        <f t="shared" si="5"/>
        <v>43553</v>
      </c>
      <c r="B366" s="26">
        <f>IFERROR(+VLOOKUP("LDDAF3"&amp;A366,'Main File'!A:O,6,0),0)</f>
        <v>0</v>
      </c>
      <c r="C366" s="26">
        <f>IFERROR(+VLOOKUP("LDDAF3"&amp;A366,'Main File'!A:O,7,0),0)</f>
        <v>0</v>
      </c>
      <c r="D366" s="26">
        <f>IFERROR(+VLOOKUP("LDDAF3"&amp;A366,'Main File'!A:O,8,0),0)</f>
        <v>0</v>
      </c>
      <c r="E366" s="26">
        <f>IFERROR(+VLOOKUP("LDDAF3"&amp;A366,'Main File'!A:O,9,0),0)</f>
        <v>0</v>
      </c>
      <c r="F366" s="26">
        <f>IFERROR(+VLOOKUP("LDDAF3"&amp;A366,'Main File'!A:O,10,0),0)</f>
        <v>0</v>
      </c>
      <c r="G366" s="26">
        <f>IFERROR(+VLOOKUP("LDDAF3"&amp;A366,'Main File'!A:O,11,0),0)</f>
        <v>0</v>
      </c>
      <c r="H366" s="26">
        <f>IFERROR(+VLOOKUP("LDDAF3"&amp;A366,'Main File'!A:O,12,0),0)</f>
        <v>0</v>
      </c>
      <c r="I366" s="26">
        <f>IFERROR(+VLOOKUP("LDDAF3"&amp;A366,'Main File'!A:O,13,0),0)</f>
        <v>0</v>
      </c>
      <c r="J366" s="26">
        <f>IFERROR(+VLOOKUP("LDDAF3"&amp;A366,'Main File'!A:O,14,0),0)</f>
        <v>0</v>
      </c>
      <c r="K366" s="26">
        <f>IFERROR(+VLOOKUP("LDDAF3"&amp;A366,'Main File'!A:O,15,0),0)</f>
        <v>0</v>
      </c>
    </row>
    <row r="367" spans="1:11" x14ac:dyDescent="0.25">
      <c r="A367" s="9">
        <f t="shared" si="5"/>
        <v>43554</v>
      </c>
      <c r="B367" s="26">
        <f>IFERROR(+VLOOKUP("LDDAF3"&amp;A367,'Main File'!A:O,6,0),0)</f>
        <v>0</v>
      </c>
      <c r="C367" s="26">
        <f>IFERROR(+VLOOKUP("LDDAF3"&amp;A367,'Main File'!A:O,7,0),0)</f>
        <v>0</v>
      </c>
      <c r="D367" s="26">
        <f>IFERROR(+VLOOKUP("LDDAF3"&amp;A367,'Main File'!A:O,8,0),0)</f>
        <v>0</v>
      </c>
      <c r="E367" s="26">
        <f>IFERROR(+VLOOKUP("LDDAF3"&amp;A367,'Main File'!A:O,9,0),0)</f>
        <v>0</v>
      </c>
      <c r="F367" s="26">
        <f>IFERROR(+VLOOKUP("LDDAF3"&amp;A367,'Main File'!A:O,10,0),0)</f>
        <v>0</v>
      </c>
      <c r="G367" s="26">
        <f>IFERROR(+VLOOKUP("LDDAF3"&amp;A367,'Main File'!A:O,11,0),0)</f>
        <v>0</v>
      </c>
      <c r="H367" s="26">
        <f>IFERROR(+VLOOKUP("LDDAF3"&amp;A367,'Main File'!A:O,12,0),0)</f>
        <v>0</v>
      </c>
      <c r="I367" s="26">
        <f>IFERROR(+VLOOKUP("LDDAF3"&amp;A367,'Main File'!A:O,13,0),0)</f>
        <v>0</v>
      </c>
      <c r="J367" s="26">
        <f>IFERROR(+VLOOKUP("LDDAF3"&amp;A367,'Main File'!A:O,14,0),0)</f>
        <v>0</v>
      </c>
      <c r="K367" s="26">
        <f>IFERROR(+VLOOKUP("LDDAF3"&amp;A367,'Main File'!A:O,15,0),0)</f>
        <v>0</v>
      </c>
    </row>
    <row r="368" spans="1:11" x14ac:dyDescent="0.25">
      <c r="A368" s="9">
        <f t="shared" si="5"/>
        <v>43555</v>
      </c>
      <c r="B368" s="26">
        <f>IFERROR(+VLOOKUP("LDDAF3"&amp;A368,'Main File'!A:O,6,0),0)</f>
        <v>0</v>
      </c>
      <c r="C368" s="26">
        <f>IFERROR(+VLOOKUP("LDDAF3"&amp;A368,'Main File'!A:O,7,0),0)</f>
        <v>0</v>
      </c>
      <c r="D368" s="26">
        <f>IFERROR(+VLOOKUP("LDDAF3"&amp;A368,'Main File'!A:O,8,0),0)</f>
        <v>0</v>
      </c>
      <c r="E368" s="26">
        <f>IFERROR(+VLOOKUP("LDDAF3"&amp;A368,'Main File'!A:O,9,0),0)</f>
        <v>0</v>
      </c>
      <c r="F368" s="26">
        <f>IFERROR(+VLOOKUP("LDDAF3"&amp;A368,'Main File'!A:O,10,0),0)</f>
        <v>0</v>
      </c>
      <c r="G368" s="26">
        <f>IFERROR(+VLOOKUP("LDDAF3"&amp;A368,'Main File'!A:O,11,0),0)</f>
        <v>0</v>
      </c>
      <c r="H368" s="26">
        <f>IFERROR(+VLOOKUP("LDDAF3"&amp;A368,'Main File'!A:O,12,0),0)</f>
        <v>0</v>
      </c>
      <c r="I368" s="26">
        <f>IFERROR(+VLOOKUP("LDDAF3"&amp;A368,'Main File'!A:O,13,0),0)</f>
        <v>0</v>
      </c>
      <c r="J368" s="26">
        <f>IFERROR(+VLOOKUP("LDDAF3"&amp;A368,'Main File'!A:O,14,0),0)</f>
        <v>0</v>
      </c>
      <c r="K368" s="26">
        <f>IFERROR(+VLOOKUP("LDDAF3"&amp;A368,'Main File'!A:O,15,0),0)</f>
        <v>0</v>
      </c>
    </row>
    <row r="369" spans="1:11" x14ac:dyDescent="0.25">
      <c r="A369" s="9"/>
      <c r="B369" s="14"/>
      <c r="C369" s="14"/>
      <c r="D369" s="14"/>
      <c r="E369" s="14"/>
      <c r="F369" s="14"/>
      <c r="G369" s="14"/>
      <c r="H369" s="14"/>
      <c r="I369" s="14"/>
      <c r="J369" s="14"/>
      <c r="K369" s="14"/>
    </row>
    <row r="370" spans="1:11" x14ac:dyDescent="0.25">
      <c r="A370" s="10" t="s">
        <v>84</v>
      </c>
      <c r="B370" s="16"/>
      <c r="C370" s="16"/>
      <c r="D370" s="16"/>
      <c r="E370" s="16"/>
      <c r="F370" s="16"/>
      <c r="G370" s="16"/>
      <c r="H370" s="16"/>
      <c r="I370" s="16"/>
      <c r="J370" s="16"/>
      <c r="K370" s="17"/>
    </row>
    <row r="371" spans="1:11" x14ac:dyDescent="0.25">
      <c r="A371" s="11" t="s">
        <v>85</v>
      </c>
      <c r="B371" s="18"/>
      <c r="C371" s="18"/>
      <c r="D371" s="18"/>
      <c r="E371" s="18"/>
      <c r="F371" s="18"/>
      <c r="G371" s="18"/>
      <c r="H371" s="18"/>
      <c r="I371" s="18"/>
      <c r="J371" s="18"/>
      <c r="K371" s="19"/>
    </row>
    <row r="372" spans="1:11" x14ac:dyDescent="0.25">
      <c r="A372" s="11" t="s">
        <v>86</v>
      </c>
      <c r="B372" s="18"/>
      <c r="C372" s="18"/>
      <c r="D372" s="18"/>
      <c r="E372" s="18"/>
      <c r="F372" s="18"/>
      <c r="G372" s="18"/>
      <c r="H372" s="18"/>
      <c r="I372" s="18"/>
      <c r="J372" s="18"/>
      <c r="K372" s="19"/>
    </row>
    <row r="373" spans="1:11" x14ac:dyDescent="0.25">
      <c r="A373" s="11" t="s">
        <v>87</v>
      </c>
      <c r="B373" s="18"/>
      <c r="C373" s="18"/>
      <c r="D373" s="18"/>
      <c r="E373" s="18"/>
      <c r="F373" s="18"/>
      <c r="G373" s="18"/>
      <c r="H373" s="18"/>
      <c r="I373" s="18"/>
      <c r="J373" s="18"/>
      <c r="K373" s="19"/>
    </row>
    <row r="374" spans="1:11" x14ac:dyDescent="0.25">
      <c r="A374" s="11" t="s">
        <v>88</v>
      </c>
      <c r="B374" s="18"/>
      <c r="C374" s="18"/>
      <c r="D374" s="18"/>
      <c r="E374" s="18"/>
      <c r="F374" s="18"/>
      <c r="G374" s="18"/>
      <c r="H374" s="18"/>
      <c r="I374" s="18"/>
      <c r="J374" s="18"/>
      <c r="K374" s="19"/>
    </row>
    <row r="375" spans="1:11" x14ac:dyDescent="0.25">
      <c r="A375" s="12" t="s">
        <v>89</v>
      </c>
      <c r="B375" s="20"/>
      <c r="C375" s="20"/>
      <c r="D375" s="20"/>
      <c r="E375" s="20"/>
      <c r="F375" s="20"/>
      <c r="G375" s="20"/>
      <c r="H375" s="20"/>
      <c r="I375" s="20"/>
      <c r="J375" s="20"/>
      <c r="K375" s="21"/>
    </row>
  </sheetData>
  <mergeCells count="3">
    <mergeCell ref="A1:K1"/>
    <mergeCell ref="B2:F2"/>
    <mergeCell ref="G2:K2"/>
  </mergeCells>
  <hyperlinks>
    <hyperlink ref="N1" location="index!A1" display="Go to Index" xr:uid="{82BD781B-A74C-43A1-8E73-7EAD73C95703}"/>
  </hyperlinks>
  <pageMargins left="0.7" right="0.7" top="0.75" bottom="0.75" header="0.3" footer="0.3"/>
  <pageSetup paperSize="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D7E682-4E9C-4EAD-A86A-5D6EE9731DE7}">
  <dimension ref="A1:N375"/>
  <sheetViews>
    <sheetView workbookViewId="0">
      <pane xSplit="1" ySplit="3" topLeftCell="B34" activePane="bottomRight" state="frozen"/>
      <selection pane="topRight" activeCell="B1" sqref="B1"/>
      <selection pane="bottomLeft" activeCell="A4" sqref="A4"/>
      <selection pane="bottomRight" activeCell="B368" sqref="B34:K368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G-Sec Long Term Exchange Traded Fund#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IFERROR(+VLOOKUP("LDGETF"&amp;A4,'Main File'!A:O,6,0),0)</f>
        <v>0.25000076306591967</v>
      </c>
      <c r="C4" s="26">
        <f>IFERROR(+VLOOKUP("LDGETF"&amp;A4,'Main File'!A:O,7,0),0)</f>
        <v>0</v>
      </c>
      <c r="D4" s="26">
        <f>IFERROR(+VLOOKUP("LDGETF"&amp;A4,'Main File'!A:O,8,0),0)</f>
        <v>0</v>
      </c>
      <c r="E4" s="26">
        <f>IFERROR(+VLOOKUP("LDGETF"&amp;A4,'Main File'!A:O,9,0),0)</f>
        <v>2.7000066107962194E-2</v>
      </c>
      <c r="F4" s="26">
        <f>IFERROR(+VLOOKUP("LDGETF"&amp;A4,'Main File'!A:O,10,0),0)</f>
        <v>0.27700082917388186</v>
      </c>
      <c r="G4" s="26">
        <f>IFERROR(+VLOOKUP("LDGETF"&amp;A4,'Main File'!A:O,11,0),0)</f>
        <v>0</v>
      </c>
      <c r="H4" s="26">
        <f>IFERROR(+VLOOKUP("LDGETF"&amp;A4,'Main File'!A:O,12,0),0)</f>
        <v>0</v>
      </c>
      <c r="I4" s="26">
        <f>IFERROR(+VLOOKUP("LDGETF"&amp;A4,'Main File'!A:O,13,0),0)</f>
        <v>0</v>
      </c>
      <c r="J4" s="26">
        <f>IFERROR(+VLOOKUP("LDGETF"&amp;A4,'Main File'!A:O,14,0),0)</f>
        <v>0</v>
      </c>
      <c r="K4" s="26">
        <f>IFERROR(+VLOOKUP("LDGETF"&amp;A4,'Main File'!A:O,15,0),0)</f>
        <v>0</v>
      </c>
    </row>
    <row r="5" spans="1:14" x14ac:dyDescent="0.25">
      <c r="A5" s="9">
        <f>A4+1</f>
        <v>43192</v>
      </c>
      <c r="B5" s="26">
        <f>IFERROR(+VLOOKUP("LDGETF"&amp;A5,'Main File'!A:O,6,0),0)</f>
        <v>0.25000085920786513</v>
      </c>
      <c r="C5" s="26">
        <f>IFERROR(+VLOOKUP("LDGETF"&amp;A5,'Main File'!A:O,7,0),0)</f>
        <v>0</v>
      </c>
      <c r="D5" s="26">
        <f>IFERROR(+VLOOKUP("LDGETF"&amp;A5,'Main File'!A:O,8,0),0)</f>
        <v>0</v>
      </c>
      <c r="E5" s="26">
        <f>IFERROR(+VLOOKUP("LDGETF"&amp;A5,'Main File'!A:O,9,0),0)</f>
        <v>2.6999834032881143E-2</v>
      </c>
      <c r="F5" s="26">
        <f>IFERROR(+VLOOKUP("LDGETF"&amp;A5,'Main File'!A:O,10,0),0)</f>
        <v>0.27700069324074628</v>
      </c>
      <c r="G5" s="26">
        <f>IFERROR(+VLOOKUP("LDGETF"&amp;A5,'Main File'!A:O,11,0),0)</f>
        <v>0</v>
      </c>
      <c r="H5" s="26">
        <f>IFERROR(+VLOOKUP("LDGETF"&amp;A5,'Main File'!A:O,12,0),0)</f>
        <v>0</v>
      </c>
      <c r="I5" s="26">
        <f>IFERROR(+VLOOKUP("LDGETF"&amp;A5,'Main File'!A:O,13,0),0)</f>
        <v>0</v>
      </c>
      <c r="J5" s="26">
        <f>IFERROR(+VLOOKUP("LDGETF"&amp;A5,'Main File'!A:O,14,0),0)</f>
        <v>0</v>
      </c>
      <c r="K5" s="26">
        <f>IFERROR(+VLOOKUP("LDGETF"&amp;A5,'Main File'!A:O,15,0),0)</f>
        <v>0</v>
      </c>
    </row>
    <row r="6" spans="1:14" x14ac:dyDescent="0.25">
      <c r="A6" s="9">
        <f>+A5+1</f>
        <v>43193</v>
      </c>
      <c r="B6" s="26">
        <f>IFERROR(+VLOOKUP("LDGETF"&amp;A6,'Main File'!A:O,6,0),0)</f>
        <v>0.25000066694727791</v>
      </c>
      <c r="C6" s="26">
        <f>IFERROR(+VLOOKUP("LDGETF"&amp;A6,'Main File'!A:O,7,0),0)</f>
        <v>0</v>
      </c>
      <c r="D6" s="26">
        <f>IFERROR(+VLOOKUP("LDGETF"&amp;A6,'Main File'!A:O,8,0),0)</f>
        <v>0</v>
      </c>
      <c r="E6" s="26">
        <f>IFERROR(+VLOOKUP("LDGETF"&amp;A6,'Main File'!A:O,9,0),0)</f>
        <v>2.699982225758206E-2</v>
      </c>
      <c r="F6" s="26">
        <f>IFERROR(+VLOOKUP("LDGETF"&amp;A6,'Main File'!A:O,10,0),0)</f>
        <v>0.27700048920485998</v>
      </c>
      <c r="G6" s="26">
        <f>IFERROR(+VLOOKUP("LDGETF"&amp;A6,'Main File'!A:O,11,0),0)</f>
        <v>0</v>
      </c>
      <c r="H6" s="26">
        <f>IFERROR(+VLOOKUP("LDGETF"&amp;A6,'Main File'!A:O,12,0),0)</f>
        <v>0</v>
      </c>
      <c r="I6" s="26">
        <f>IFERROR(+VLOOKUP("LDGETF"&amp;A6,'Main File'!A:O,13,0),0)</f>
        <v>0</v>
      </c>
      <c r="J6" s="26">
        <f>IFERROR(+VLOOKUP("LDGETF"&amp;A6,'Main File'!A:O,14,0),0)</f>
        <v>0</v>
      </c>
      <c r="K6" s="26">
        <f>IFERROR(+VLOOKUP("LDGETF"&amp;A6,'Main File'!A:O,15,0),0)</f>
        <v>0</v>
      </c>
    </row>
    <row r="7" spans="1:14" x14ac:dyDescent="0.25">
      <c r="A7" s="9">
        <f t="shared" ref="A7:A70" si="0">+A6+1</f>
        <v>43194</v>
      </c>
      <c r="B7" s="26">
        <f>IFERROR(+VLOOKUP("LDGETF"&amp;A7,'Main File'!A:O,6,0),0)</f>
        <v>0.25000057655546581</v>
      </c>
      <c r="C7" s="26">
        <f>IFERROR(+VLOOKUP("LDGETF"&amp;A7,'Main File'!A:O,7,0),0)</f>
        <v>0</v>
      </c>
      <c r="D7" s="26">
        <f>IFERROR(+VLOOKUP("LDGETF"&amp;A7,'Main File'!A:O,8,0),0)</f>
        <v>0</v>
      </c>
      <c r="E7" s="26">
        <f>IFERROR(+VLOOKUP("LDGETF"&amp;A7,'Main File'!A:O,9,0),0)</f>
        <v>2.7000392207560727E-2</v>
      </c>
      <c r="F7" s="26">
        <f>IFERROR(+VLOOKUP("LDGETF"&amp;A7,'Main File'!A:O,10,0),0)</f>
        <v>0.27700096876302654</v>
      </c>
      <c r="G7" s="26">
        <f>IFERROR(+VLOOKUP("LDGETF"&amp;A7,'Main File'!A:O,11,0),0)</f>
        <v>0</v>
      </c>
      <c r="H7" s="26">
        <f>IFERROR(+VLOOKUP("LDGETF"&amp;A7,'Main File'!A:O,12,0),0)</f>
        <v>0</v>
      </c>
      <c r="I7" s="26">
        <f>IFERROR(+VLOOKUP("LDGETF"&amp;A7,'Main File'!A:O,13,0),0)</f>
        <v>0</v>
      </c>
      <c r="J7" s="26">
        <f>IFERROR(+VLOOKUP("LDGETF"&amp;A7,'Main File'!A:O,14,0),0)</f>
        <v>0</v>
      </c>
      <c r="K7" s="26">
        <f>IFERROR(+VLOOKUP("LDGETF"&amp;A7,'Main File'!A:O,15,0),0)</f>
        <v>0</v>
      </c>
    </row>
    <row r="8" spans="1:14" x14ac:dyDescent="0.25">
      <c r="A8" s="9">
        <f t="shared" si="0"/>
        <v>43195</v>
      </c>
      <c r="B8" s="26">
        <f>IFERROR(+VLOOKUP("LDGETF"&amp;A8,'Main File'!A:O,6,0),0)</f>
        <v>0.25000104989956984</v>
      </c>
      <c r="C8" s="26">
        <f>IFERROR(+VLOOKUP("LDGETF"&amp;A8,'Main File'!A:O,7,0),0)</f>
        <v>0</v>
      </c>
      <c r="D8" s="26">
        <f>IFERROR(+VLOOKUP("LDGETF"&amp;A8,'Main File'!A:O,8,0),0)</f>
        <v>0</v>
      </c>
      <c r="E8" s="26">
        <f>IFERROR(+VLOOKUP("LDGETF"&amp;A8,'Main File'!A:O,9,0),0)</f>
        <v>2.7000651980632E-2</v>
      </c>
      <c r="F8" s="26">
        <f>IFERROR(+VLOOKUP("LDGETF"&amp;A8,'Main File'!A:O,10,0),0)</f>
        <v>0.27700170188020184</v>
      </c>
      <c r="G8" s="26">
        <f>IFERROR(+VLOOKUP("LDGETF"&amp;A8,'Main File'!A:O,11,0),0)</f>
        <v>0</v>
      </c>
      <c r="H8" s="26">
        <f>IFERROR(+VLOOKUP("LDGETF"&amp;A8,'Main File'!A:O,12,0),0)</f>
        <v>0</v>
      </c>
      <c r="I8" s="26">
        <f>IFERROR(+VLOOKUP("LDGETF"&amp;A8,'Main File'!A:O,13,0),0)</f>
        <v>0</v>
      </c>
      <c r="J8" s="26">
        <f>IFERROR(+VLOOKUP("LDGETF"&amp;A8,'Main File'!A:O,14,0),0)</f>
        <v>0</v>
      </c>
      <c r="K8" s="26">
        <f>IFERROR(+VLOOKUP("LDGETF"&amp;A8,'Main File'!A:O,15,0),0)</f>
        <v>0</v>
      </c>
    </row>
    <row r="9" spans="1:14" x14ac:dyDescent="0.25">
      <c r="A9" s="9">
        <f t="shared" si="0"/>
        <v>43196</v>
      </c>
      <c r="B9" s="26">
        <f>IFERROR(+VLOOKUP("LDGETF"&amp;A9,'Main File'!A:O,6,0),0)</f>
        <v>0.25000122740261527</v>
      </c>
      <c r="C9" s="26">
        <f>IFERROR(+VLOOKUP("LDGETF"&amp;A9,'Main File'!A:O,7,0),0)</f>
        <v>0</v>
      </c>
      <c r="D9" s="26">
        <f>IFERROR(+VLOOKUP("LDGETF"&amp;A9,'Main File'!A:O,8,0),0)</f>
        <v>0</v>
      </c>
      <c r="E9" s="26">
        <f>IFERROR(+VLOOKUP("LDGETF"&amp;A9,'Main File'!A:O,9,0),0)</f>
        <v>2.7000327304751329E-2</v>
      </c>
      <c r="F9" s="26">
        <f>IFERROR(+VLOOKUP("LDGETF"&amp;A9,'Main File'!A:O,10,0),0)</f>
        <v>0.27700155470736659</v>
      </c>
      <c r="G9" s="26">
        <f>IFERROR(+VLOOKUP("LDGETF"&amp;A9,'Main File'!A:O,11,0),0)</f>
        <v>0</v>
      </c>
      <c r="H9" s="26">
        <f>IFERROR(+VLOOKUP("LDGETF"&amp;A9,'Main File'!A:O,12,0),0)</f>
        <v>0</v>
      </c>
      <c r="I9" s="26">
        <f>IFERROR(+VLOOKUP("LDGETF"&amp;A9,'Main File'!A:O,13,0),0)</f>
        <v>0</v>
      </c>
      <c r="J9" s="26">
        <f>IFERROR(+VLOOKUP("LDGETF"&amp;A9,'Main File'!A:O,14,0),0)</f>
        <v>0</v>
      </c>
      <c r="K9" s="26">
        <f>IFERROR(+VLOOKUP("LDGETF"&amp;A9,'Main File'!A:O,15,0),0)</f>
        <v>0</v>
      </c>
    </row>
    <row r="10" spans="1:14" x14ac:dyDescent="0.25">
      <c r="A10" s="9">
        <f t="shared" si="0"/>
        <v>43197</v>
      </c>
      <c r="B10" s="26">
        <f>IFERROR(+VLOOKUP("LDGETF"&amp;A10,'Main File'!A:O,6,0),0)</f>
        <v>0.25000027509245332</v>
      </c>
      <c r="C10" s="26">
        <f>IFERROR(+VLOOKUP("LDGETF"&amp;A10,'Main File'!A:O,7,0),0)</f>
        <v>0</v>
      </c>
      <c r="D10" s="26">
        <f>IFERROR(+VLOOKUP("LDGETF"&amp;A10,'Main File'!A:O,8,0),0)</f>
        <v>0</v>
      </c>
      <c r="E10" s="26">
        <f>IFERROR(+VLOOKUP("LDGETF"&amp;A10,'Main File'!A:O,9,0),0)</f>
        <v>2.7000148140491266E-2</v>
      </c>
      <c r="F10" s="26">
        <f>IFERROR(+VLOOKUP("LDGETF"&amp;A10,'Main File'!A:O,10,0),0)</f>
        <v>0.2770004232329446</v>
      </c>
      <c r="G10" s="26">
        <f>IFERROR(+VLOOKUP("LDGETF"&amp;A10,'Main File'!A:O,11,0),0)</f>
        <v>0</v>
      </c>
      <c r="H10" s="26">
        <f>IFERROR(+VLOOKUP("LDGETF"&amp;A10,'Main File'!A:O,12,0),0)</f>
        <v>0</v>
      </c>
      <c r="I10" s="26">
        <f>IFERROR(+VLOOKUP("LDGETF"&amp;A10,'Main File'!A:O,13,0),0)</f>
        <v>0</v>
      </c>
      <c r="J10" s="26">
        <f>IFERROR(+VLOOKUP("LDGETF"&amp;A10,'Main File'!A:O,14,0),0)</f>
        <v>0</v>
      </c>
      <c r="K10" s="26">
        <f>IFERROR(+VLOOKUP("LDGETF"&amp;A10,'Main File'!A:O,15,0),0)</f>
        <v>0</v>
      </c>
    </row>
    <row r="11" spans="1:14" x14ac:dyDescent="0.25">
      <c r="A11" s="9">
        <f t="shared" si="0"/>
        <v>43198</v>
      </c>
      <c r="B11" s="26">
        <f>IFERROR(+VLOOKUP("LDGETF"&amp;A11,'Main File'!A:O,6,0),0)</f>
        <v>0.25000056321725561</v>
      </c>
      <c r="C11" s="26">
        <f>IFERROR(+VLOOKUP("LDGETF"&amp;A11,'Main File'!A:O,7,0),0)</f>
        <v>0</v>
      </c>
      <c r="D11" s="26">
        <f>IFERROR(+VLOOKUP("LDGETF"&amp;A11,'Main File'!A:O,8,0),0)</f>
        <v>0</v>
      </c>
      <c r="E11" s="26">
        <f>IFERROR(+VLOOKUP("LDGETF"&amp;A11,'Main File'!A:O,9,0),0)</f>
        <v>2.6999994599357768E-2</v>
      </c>
      <c r="F11" s="26">
        <f>IFERROR(+VLOOKUP("LDGETF"&amp;A11,'Main File'!A:O,10,0),0)</f>
        <v>0.27700055781661337</v>
      </c>
      <c r="G11" s="26">
        <f>IFERROR(+VLOOKUP("LDGETF"&amp;A11,'Main File'!A:O,11,0),0)</f>
        <v>0</v>
      </c>
      <c r="H11" s="26">
        <f>IFERROR(+VLOOKUP("LDGETF"&amp;A11,'Main File'!A:O,12,0),0)</f>
        <v>0</v>
      </c>
      <c r="I11" s="26">
        <f>IFERROR(+VLOOKUP("LDGETF"&amp;A11,'Main File'!A:O,13,0),0)</f>
        <v>0</v>
      </c>
      <c r="J11" s="26">
        <f>IFERROR(+VLOOKUP("LDGETF"&amp;A11,'Main File'!A:O,14,0),0)</f>
        <v>0</v>
      </c>
      <c r="K11" s="26">
        <f>IFERROR(+VLOOKUP("LDGETF"&amp;A11,'Main File'!A:O,15,0),0)</f>
        <v>0</v>
      </c>
    </row>
    <row r="12" spans="1:14" x14ac:dyDescent="0.25">
      <c r="A12" s="9">
        <f t="shared" si="0"/>
        <v>43199</v>
      </c>
      <c r="B12" s="26">
        <f>IFERROR(+VLOOKUP("LDGETF"&amp;A12,'Main File'!A:O,6,0),0)</f>
        <v>0.25000134124151457</v>
      </c>
      <c r="C12" s="26">
        <f>IFERROR(+VLOOKUP("LDGETF"&amp;A12,'Main File'!A:O,7,0),0)</f>
        <v>0</v>
      </c>
      <c r="D12" s="26">
        <f>IFERROR(+VLOOKUP("LDGETF"&amp;A12,'Main File'!A:O,8,0),0)</f>
        <v>0</v>
      </c>
      <c r="E12" s="26">
        <f>IFERROR(+VLOOKUP("LDGETF"&amp;A12,'Main File'!A:O,9,0),0)</f>
        <v>2.7000177073865282E-2</v>
      </c>
      <c r="F12" s="26">
        <f>IFERROR(+VLOOKUP("LDGETF"&amp;A12,'Main File'!A:O,10,0),0)</f>
        <v>0.27700151831537984</v>
      </c>
      <c r="G12" s="26">
        <f>IFERROR(+VLOOKUP("LDGETF"&amp;A12,'Main File'!A:O,11,0),0)</f>
        <v>0</v>
      </c>
      <c r="H12" s="26">
        <f>IFERROR(+VLOOKUP("LDGETF"&amp;A12,'Main File'!A:O,12,0),0)</f>
        <v>0</v>
      </c>
      <c r="I12" s="26">
        <f>IFERROR(+VLOOKUP("LDGETF"&amp;A12,'Main File'!A:O,13,0),0)</f>
        <v>0</v>
      </c>
      <c r="J12" s="26">
        <f>IFERROR(+VLOOKUP("LDGETF"&amp;A12,'Main File'!A:O,14,0),0)</f>
        <v>0</v>
      </c>
      <c r="K12" s="26">
        <f>IFERROR(+VLOOKUP("LDGETF"&amp;A12,'Main File'!A:O,15,0),0)</f>
        <v>0</v>
      </c>
    </row>
    <row r="13" spans="1:14" x14ac:dyDescent="0.25">
      <c r="A13" s="9">
        <f t="shared" si="0"/>
        <v>43200</v>
      </c>
      <c r="B13" s="26">
        <f>IFERROR(+VLOOKUP("LDGETF"&amp;A13,'Main File'!A:O,6,0),0)</f>
        <v>0.2500013825922186</v>
      </c>
      <c r="C13" s="26">
        <f>IFERROR(+VLOOKUP("LDGETF"&amp;A13,'Main File'!A:O,7,0),0)</f>
        <v>0</v>
      </c>
      <c r="D13" s="26">
        <f>IFERROR(+VLOOKUP("LDGETF"&amp;A13,'Main File'!A:O,8,0),0)</f>
        <v>0</v>
      </c>
      <c r="E13" s="26">
        <f>IFERROR(+VLOOKUP("LDGETF"&amp;A13,'Main File'!A:O,9,0),0)</f>
        <v>2.7000037522770443E-2</v>
      </c>
      <c r="F13" s="26">
        <f>IFERROR(+VLOOKUP("LDGETF"&amp;A13,'Main File'!A:O,10,0),0)</f>
        <v>0.27700142011498907</v>
      </c>
      <c r="G13" s="26">
        <f>IFERROR(+VLOOKUP("LDGETF"&amp;A13,'Main File'!A:O,11,0),0)</f>
        <v>0</v>
      </c>
      <c r="H13" s="26">
        <f>IFERROR(+VLOOKUP("LDGETF"&amp;A13,'Main File'!A:O,12,0),0)</f>
        <v>0</v>
      </c>
      <c r="I13" s="26">
        <f>IFERROR(+VLOOKUP("LDGETF"&amp;A13,'Main File'!A:O,13,0),0)</f>
        <v>0</v>
      </c>
      <c r="J13" s="26">
        <f>IFERROR(+VLOOKUP("LDGETF"&amp;A13,'Main File'!A:O,14,0),0)</f>
        <v>0</v>
      </c>
      <c r="K13" s="26">
        <f>IFERROR(+VLOOKUP("LDGETF"&amp;A13,'Main File'!A:O,15,0),0)</f>
        <v>0</v>
      </c>
    </row>
    <row r="14" spans="1:14" x14ac:dyDescent="0.25">
      <c r="A14" s="9">
        <f t="shared" si="0"/>
        <v>43201</v>
      </c>
      <c r="B14" s="26">
        <f>IFERROR(+VLOOKUP("LDGETF"&amp;A14,'Main File'!A:O,6,0),0)</f>
        <v>0.25000146040964633</v>
      </c>
      <c r="C14" s="26">
        <f>IFERROR(+VLOOKUP("LDGETF"&amp;A14,'Main File'!A:O,7,0),0)</f>
        <v>0</v>
      </c>
      <c r="D14" s="26">
        <f>IFERROR(+VLOOKUP("LDGETF"&amp;A14,'Main File'!A:O,8,0),0)</f>
        <v>0</v>
      </c>
      <c r="E14" s="26">
        <f>IFERROR(+VLOOKUP("LDGETF"&amp;A14,'Main File'!A:O,9,0),0)</f>
        <v>2.7000202823661897E-2</v>
      </c>
      <c r="F14" s="26">
        <f>IFERROR(+VLOOKUP("LDGETF"&amp;A14,'Main File'!A:O,10,0),0)</f>
        <v>0.27700166323330822</v>
      </c>
      <c r="G14" s="26">
        <f>IFERROR(+VLOOKUP("LDGETF"&amp;A14,'Main File'!A:O,11,0),0)</f>
        <v>0</v>
      </c>
      <c r="H14" s="26">
        <f>IFERROR(+VLOOKUP("LDGETF"&amp;A14,'Main File'!A:O,12,0),0)</f>
        <v>0</v>
      </c>
      <c r="I14" s="26">
        <f>IFERROR(+VLOOKUP("LDGETF"&amp;A14,'Main File'!A:O,13,0),0)</f>
        <v>0</v>
      </c>
      <c r="J14" s="26">
        <f>IFERROR(+VLOOKUP("LDGETF"&amp;A14,'Main File'!A:O,14,0),0)</f>
        <v>0</v>
      </c>
      <c r="K14" s="26">
        <f>IFERROR(+VLOOKUP("LDGETF"&amp;A14,'Main File'!A:O,15,0),0)</f>
        <v>0</v>
      </c>
    </row>
    <row r="15" spans="1:14" x14ac:dyDescent="0.25">
      <c r="A15" s="9">
        <f t="shared" si="0"/>
        <v>43202</v>
      </c>
      <c r="B15" s="26">
        <f>IFERROR(+VLOOKUP("LDGETF"&amp;A15,'Main File'!A:O,6,0),0)</f>
        <v>0.24999975320566509</v>
      </c>
      <c r="C15" s="26">
        <f>IFERROR(+VLOOKUP("LDGETF"&amp;A15,'Main File'!A:O,7,0),0)</f>
        <v>0</v>
      </c>
      <c r="D15" s="26">
        <f>IFERROR(+VLOOKUP("LDGETF"&amp;A15,'Main File'!A:O,8,0),0)</f>
        <v>0</v>
      </c>
      <c r="E15" s="26">
        <f>IFERROR(+VLOOKUP("LDGETF"&amp;A15,'Main File'!A:O,9,0),0)</f>
        <v>2.7000349387107055E-2</v>
      </c>
      <c r="F15" s="26">
        <f>IFERROR(+VLOOKUP("LDGETF"&amp;A15,'Main File'!A:O,10,0),0)</f>
        <v>0.27700010259277213</v>
      </c>
      <c r="G15" s="26">
        <f>IFERROR(+VLOOKUP("LDGETF"&amp;A15,'Main File'!A:O,11,0),0)</f>
        <v>0</v>
      </c>
      <c r="H15" s="26">
        <f>IFERROR(+VLOOKUP("LDGETF"&amp;A15,'Main File'!A:O,12,0),0)</f>
        <v>0</v>
      </c>
      <c r="I15" s="26">
        <f>IFERROR(+VLOOKUP("LDGETF"&amp;A15,'Main File'!A:O,13,0),0)</f>
        <v>0</v>
      </c>
      <c r="J15" s="26">
        <f>IFERROR(+VLOOKUP("LDGETF"&amp;A15,'Main File'!A:O,14,0),0)</f>
        <v>0</v>
      </c>
      <c r="K15" s="26">
        <f>IFERROR(+VLOOKUP("LDGETF"&amp;A15,'Main File'!A:O,15,0),0)</f>
        <v>0</v>
      </c>
    </row>
    <row r="16" spans="1:14" x14ac:dyDescent="0.25">
      <c r="A16" s="9">
        <f t="shared" si="0"/>
        <v>43203</v>
      </c>
      <c r="B16" s="26">
        <f>IFERROR(+VLOOKUP("LDGETF"&amp;A16,'Main File'!A:O,6,0),0)</f>
        <v>0.25000108809507193</v>
      </c>
      <c r="C16" s="26">
        <f>IFERROR(+VLOOKUP("LDGETF"&amp;A16,'Main File'!A:O,7,0),0)</f>
        <v>0</v>
      </c>
      <c r="D16" s="26">
        <f>IFERROR(+VLOOKUP("LDGETF"&amp;A16,'Main File'!A:O,8,0),0)</f>
        <v>0</v>
      </c>
      <c r="E16" s="26">
        <f>IFERROR(+VLOOKUP("LDGETF"&amp;A16,'Main File'!A:O,9,0),0)</f>
        <v>2.6999793431139726E-2</v>
      </c>
      <c r="F16" s="26">
        <f>IFERROR(+VLOOKUP("LDGETF"&amp;A16,'Main File'!A:O,10,0),0)</f>
        <v>0.27700088152621166</v>
      </c>
      <c r="G16" s="26">
        <f>IFERROR(+VLOOKUP("LDGETF"&amp;A16,'Main File'!A:O,11,0),0)</f>
        <v>0</v>
      </c>
      <c r="H16" s="26">
        <f>IFERROR(+VLOOKUP("LDGETF"&amp;A16,'Main File'!A:O,12,0),0)</f>
        <v>0</v>
      </c>
      <c r="I16" s="26">
        <f>IFERROR(+VLOOKUP("LDGETF"&amp;A16,'Main File'!A:O,13,0),0)</f>
        <v>0</v>
      </c>
      <c r="J16" s="26">
        <f>IFERROR(+VLOOKUP("LDGETF"&amp;A16,'Main File'!A:O,14,0),0)</f>
        <v>0</v>
      </c>
      <c r="K16" s="26">
        <f>IFERROR(+VLOOKUP("LDGETF"&amp;A16,'Main File'!A:O,15,0),0)</f>
        <v>0</v>
      </c>
    </row>
    <row r="17" spans="1:11" x14ac:dyDescent="0.25">
      <c r="A17" s="9">
        <f t="shared" si="0"/>
        <v>43204</v>
      </c>
      <c r="B17" s="26">
        <f>IFERROR(+VLOOKUP("LDGETF"&amp;A17,'Main File'!A:O,6,0),0)</f>
        <v>0.2500013949460333</v>
      </c>
      <c r="C17" s="26">
        <f>IFERROR(+VLOOKUP("LDGETF"&amp;A17,'Main File'!A:O,7,0),0)</f>
        <v>0</v>
      </c>
      <c r="D17" s="26">
        <f>IFERROR(+VLOOKUP("LDGETF"&amp;A17,'Main File'!A:O,8,0),0)</f>
        <v>0</v>
      </c>
      <c r="E17" s="26">
        <f>IFERROR(+VLOOKUP("LDGETF"&amp;A17,'Main File'!A:O,9,0),0)</f>
        <v>2.7000548035723125E-2</v>
      </c>
      <c r="F17" s="26">
        <f>IFERROR(+VLOOKUP("LDGETF"&amp;A17,'Main File'!A:O,10,0),0)</f>
        <v>0.2770019429817564</v>
      </c>
      <c r="G17" s="26">
        <f>IFERROR(+VLOOKUP("LDGETF"&amp;A17,'Main File'!A:O,11,0),0)</f>
        <v>0</v>
      </c>
      <c r="H17" s="26">
        <f>IFERROR(+VLOOKUP("LDGETF"&amp;A17,'Main File'!A:O,12,0),0)</f>
        <v>0</v>
      </c>
      <c r="I17" s="26">
        <f>IFERROR(+VLOOKUP("LDGETF"&amp;A17,'Main File'!A:O,13,0),0)</f>
        <v>0</v>
      </c>
      <c r="J17" s="26">
        <f>IFERROR(+VLOOKUP("LDGETF"&amp;A17,'Main File'!A:O,14,0),0)</f>
        <v>0</v>
      </c>
      <c r="K17" s="26">
        <f>IFERROR(+VLOOKUP("LDGETF"&amp;A17,'Main File'!A:O,15,0),0)</f>
        <v>0</v>
      </c>
    </row>
    <row r="18" spans="1:11" x14ac:dyDescent="0.25">
      <c r="A18" s="9">
        <f t="shared" si="0"/>
        <v>43205</v>
      </c>
      <c r="B18" s="26">
        <f>IFERROR(+VLOOKUP("LDGETF"&amp;A18,'Main File'!A:O,6,0),0)</f>
        <v>0.25000163877551579</v>
      </c>
      <c r="C18" s="26">
        <f>IFERROR(+VLOOKUP("LDGETF"&amp;A18,'Main File'!A:O,7,0),0)</f>
        <v>0</v>
      </c>
      <c r="D18" s="26">
        <f>IFERROR(+VLOOKUP("LDGETF"&amp;A18,'Main File'!A:O,8,0),0)</f>
        <v>0</v>
      </c>
      <c r="E18" s="26">
        <f>IFERROR(+VLOOKUP("LDGETF"&amp;A18,'Main File'!A:O,9,0),0)</f>
        <v>2.7000276822766598E-2</v>
      </c>
      <c r="F18" s="26">
        <f>IFERROR(+VLOOKUP("LDGETF"&amp;A18,'Main File'!A:O,10,0),0)</f>
        <v>0.27700191559828241</v>
      </c>
      <c r="G18" s="26">
        <f>IFERROR(+VLOOKUP("LDGETF"&amp;A18,'Main File'!A:O,11,0),0)</f>
        <v>0</v>
      </c>
      <c r="H18" s="26">
        <f>IFERROR(+VLOOKUP("LDGETF"&amp;A18,'Main File'!A:O,12,0),0)</f>
        <v>0</v>
      </c>
      <c r="I18" s="26">
        <f>IFERROR(+VLOOKUP("LDGETF"&amp;A18,'Main File'!A:O,13,0),0)</f>
        <v>0</v>
      </c>
      <c r="J18" s="26">
        <f>IFERROR(+VLOOKUP("LDGETF"&amp;A18,'Main File'!A:O,14,0),0)</f>
        <v>0</v>
      </c>
      <c r="K18" s="26">
        <f>IFERROR(+VLOOKUP("LDGETF"&amp;A18,'Main File'!A:O,15,0),0)</f>
        <v>0</v>
      </c>
    </row>
    <row r="19" spans="1:11" x14ac:dyDescent="0.25">
      <c r="A19" s="9">
        <f t="shared" si="0"/>
        <v>43206</v>
      </c>
      <c r="B19" s="26">
        <f>IFERROR(+VLOOKUP("LDGETF"&amp;A19,'Main File'!A:O,6,0),0)</f>
        <v>0.25000131931856512</v>
      </c>
      <c r="C19" s="26">
        <f>IFERROR(+VLOOKUP("LDGETF"&amp;A19,'Main File'!A:O,7,0),0)</f>
        <v>0</v>
      </c>
      <c r="D19" s="26">
        <f>IFERROR(+VLOOKUP("LDGETF"&amp;A19,'Main File'!A:O,8,0),0)</f>
        <v>0</v>
      </c>
      <c r="E19" s="26">
        <f>IFERROR(+VLOOKUP("LDGETF"&amp;A19,'Main File'!A:O,9,0),0)</f>
        <v>2.7000150655581891E-2</v>
      </c>
      <c r="F19" s="26">
        <f>IFERROR(+VLOOKUP("LDGETF"&amp;A19,'Main File'!A:O,10,0),0)</f>
        <v>0.27700146997414699</v>
      </c>
      <c r="G19" s="26">
        <f>IFERROR(+VLOOKUP("LDGETF"&amp;A19,'Main File'!A:O,11,0),0)</f>
        <v>0</v>
      </c>
      <c r="H19" s="26">
        <f>IFERROR(+VLOOKUP("LDGETF"&amp;A19,'Main File'!A:O,12,0),0)</f>
        <v>0</v>
      </c>
      <c r="I19" s="26">
        <f>IFERROR(+VLOOKUP("LDGETF"&amp;A19,'Main File'!A:O,13,0),0)</f>
        <v>0</v>
      </c>
      <c r="J19" s="26">
        <f>IFERROR(+VLOOKUP("LDGETF"&amp;A19,'Main File'!A:O,14,0),0)</f>
        <v>0</v>
      </c>
      <c r="K19" s="26">
        <f>IFERROR(+VLOOKUP("LDGETF"&amp;A19,'Main File'!A:O,15,0),0)</f>
        <v>0</v>
      </c>
    </row>
    <row r="20" spans="1:11" x14ac:dyDescent="0.25">
      <c r="A20" s="9">
        <f t="shared" si="0"/>
        <v>43207</v>
      </c>
      <c r="B20" s="26">
        <f>IFERROR(+VLOOKUP("LDGETF"&amp;A20,'Main File'!A:O,6,0),0)</f>
        <v>0.25000091800472607</v>
      </c>
      <c r="C20" s="26">
        <f>IFERROR(+VLOOKUP("LDGETF"&amp;A20,'Main File'!A:O,7,0),0)</f>
        <v>0</v>
      </c>
      <c r="D20" s="26">
        <f>IFERROR(+VLOOKUP("LDGETF"&amp;A20,'Main File'!A:O,8,0),0)</f>
        <v>0</v>
      </c>
      <c r="E20" s="26">
        <f>IFERROR(+VLOOKUP("LDGETF"&amp;A20,'Main File'!A:O,9,0),0)</f>
        <v>2.7000393426727606E-2</v>
      </c>
      <c r="F20" s="26">
        <f>IFERROR(+VLOOKUP("LDGETF"&amp;A20,'Main File'!A:O,10,0),0)</f>
        <v>0.27700131143145368</v>
      </c>
      <c r="G20" s="26">
        <f>IFERROR(+VLOOKUP("LDGETF"&amp;A20,'Main File'!A:O,11,0),0)</f>
        <v>0</v>
      </c>
      <c r="H20" s="26">
        <f>IFERROR(+VLOOKUP("LDGETF"&amp;A20,'Main File'!A:O,12,0),0)</f>
        <v>0</v>
      </c>
      <c r="I20" s="26">
        <f>IFERROR(+VLOOKUP("LDGETF"&amp;A20,'Main File'!A:O,13,0),0)</f>
        <v>0</v>
      </c>
      <c r="J20" s="26">
        <f>IFERROR(+VLOOKUP("LDGETF"&amp;A20,'Main File'!A:O,14,0),0)</f>
        <v>0</v>
      </c>
      <c r="K20" s="26">
        <f>IFERROR(+VLOOKUP("LDGETF"&amp;A20,'Main File'!A:O,15,0),0)</f>
        <v>0</v>
      </c>
    </row>
    <row r="21" spans="1:11" x14ac:dyDescent="0.25">
      <c r="A21" s="9">
        <f t="shared" si="0"/>
        <v>43208</v>
      </c>
      <c r="B21" s="26">
        <f>IFERROR(+VLOOKUP("LDGETF"&amp;A21,'Main File'!A:O,6,0),0)</f>
        <v>0.2500013361349735</v>
      </c>
      <c r="C21" s="26">
        <f>IFERROR(+VLOOKUP("LDGETF"&amp;A21,'Main File'!A:O,7,0),0)</f>
        <v>0</v>
      </c>
      <c r="D21" s="26">
        <f>IFERROR(+VLOOKUP("LDGETF"&amp;A21,'Main File'!A:O,8,0),0)</f>
        <v>0</v>
      </c>
      <c r="E21" s="26">
        <f>IFERROR(+VLOOKUP("LDGETF"&amp;A21,'Main File'!A:O,9,0),0)</f>
        <v>2.6999878011389714E-2</v>
      </c>
      <c r="F21" s="26">
        <f>IFERROR(+VLOOKUP("LDGETF"&amp;A21,'Main File'!A:O,10,0),0)</f>
        <v>0.27700121414636319</v>
      </c>
      <c r="G21" s="26">
        <f>IFERROR(+VLOOKUP("LDGETF"&amp;A21,'Main File'!A:O,11,0),0)</f>
        <v>0</v>
      </c>
      <c r="H21" s="26">
        <f>IFERROR(+VLOOKUP("LDGETF"&amp;A21,'Main File'!A:O,12,0),0)</f>
        <v>0</v>
      </c>
      <c r="I21" s="26">
        <f>IFERROR(+VLOOKUP("LDGETF"&amp;A21,'Main File'!A:O,13,0),0)</f>
        <v>0</v>
      </c>
      <c r="J21" s="26">
        <f>IFERROR(+VLOOKUP("LDGETF"&amp;A21,'Main File'!A:O,14,0),0)</f>
        <v>0</v>
      </c>
      <c r="K21" s="26">
        <f>IFERROR(+VLOOKUP("LDGETF"&amp;A21,'Main File'!A:O,15,0),0)</f>
        <v>0</v>
      </c>
    </row>
    <row r="22" spans="1:11" x14ac:dyDescent="0.25">
      <c r="A22" s="9">
        <f t="shared" si="0"/>
        <v>43209</v>
      </c>
      <c r="B22" s="26">
        <f>IFERROR(+VLOOKUP("LDGETF"&amp;A22,'Main File'!A:O,6,0),0)</f>
        <v>0.25000101514612838</v>
      </c>
      <c r="C22" s="26">
        <f>IFERROR(+VLOOKUP("LDGETF"&amp;A22,'Main File'!A:O,7,0),0)</f>
        <v>0</v>
      </c>
      <c r="D22" s="26">
        <f>IFERROR(+VLOOKUP("LDGETF"&amp;A22,'Main File'!A:O,8,0),0)</f>
        <v>0</v>
      </c>
      <c r="E22" s="26">
        <f>IFERROR(+VLOOKUP("LDGETF"&amp;A22,'Main File'!A:O,9,0),0)</f>
        <v>2.7000613220694979E-2</v>
      </c>
      <c r="F22" s="26">
        <f>IFERROR(+VLOOKUP("LDGETF"&amp;A22,'Main File'!A:O,10,0),0)</f>
        <v>0.27700162836682335</v>
      </c>
      <c r="G22" s="26">
        <f>IFERROR(+VLOOKUP("LDGETF"&amp;A22,'Main File'!A:O,11,0),0)</f>
        <v>0</v>
      </c>
      <c r="H22" s="26">
        <f>IFERROR(+VLOOKUP("LDGETF"&amp;A22,'Main File'!A:O,12,0),0)</f>
        <v>0</v>
      </c>
      <c r="I22" s="26">
        <f>IFERROR(+VLOOKUP("LDGETF"&amp;A22,'Main File'!A:O,13,0),0)</f>
        <v>0</v>
      </c>
      <c r="J22" s="26">
        <f>IFERROR(+VLOOKUP("LDGETF"&amp;A22,'Main File'!A:O,14,0),0)</f>
        <v>0</v>
      </c>
      <c r="K22" s="26">
        <f>IFERROR(+VLOOKUP("LDGETF"&amp;A22,'Main File'!A:O,15,0),0)</f>
        <v>0</v>
      </c>
    </row>
    <row r="23" spans="1:11" x14ac:dyDescent="0.25">
      <c r="A23" s="9">
        <f t="shared" si="0"/>
        <v>43210</v>
      </c>
      <c r="B23" s="26">
        <f>IFERROR(+VLOOKUP("LDGETF"&amp;A23,'Main File'!A:O,6,0),0)</f>
        <v>0.25000158888302837</v>
      </c>
      <c r="C23" s="26">
        <f>IFERROR(+VLOOKUP("LDGETF"&amp;A23,'Main File'!A:O,7,0),0)</f>
        <v>0</v>
      </c>
      <c r="D23" s="26">
        <f>IFERROR(+VLOOKUP("LDGETF"&amp;A23,'Main File'!A:O,8,0),0)</f>
        <v>0</v>
      </c>
      <c r="E23" s="26">
        <f>IFERROR(+VLOOKUP("LDGETF"&amp;A23,'Main File'!A:O,9,0),0)</f>
        <v>2.6999699120174539E-2</v>
      </c>
      <c r="F23" s="26">
        <f>IFERROR(+VLOOKUP("LDGETF"&amp;A23,'Main File'!A:O,10,0),0)</f>
        <v>0.27700128800320289</v>
      </c>
      <c r="G23" s="26">
        <f>IFERROR(+VLOOKUP("LDGETF"&amp;A23,'Main File'!A:O,11,0),0)</f>
        <v>0</v>
      </c>
      <c r="H23" s="26">
        <f>IFERROR(+VLOOKUP("LDGETF"&amp;A23,'Main File'!A:O,12,0),0)</f>
        <v>0</v>
      </c>
      <c r="I23" s="26">
        <f>IFERROR(+VLOOKUP("LDGETF"&amp;A23,'Main File'!A:O,13,0),0)</f>
        <v>0</v>
      </c>
      <c r="J23" s="26">
        <f>IFERROR(+VLOOKUP("LDGETF"&amp;A23,'Main File'!A:O,14,0),0)</f>
        <v>0</v>
      </c>
      <c r="K23" s="26">
        <f>IFERROR(+VLOOKUP("LDGETF"&amp;A23,'Main File'!A:O,15,0),0)</f>
        <v>0</v>
      </c>
    </row>
    <row r="24" spans="1:11" x14ac:dyDescent="0.25">
      <c r="A24" s="9">
        <f t="shared" si="0"/>
        <v>43211</v>
      </c>
      <c r="B24" s="26">
        <f>IFERROR(+VLOOKUP("LDGETF"&amp;A24,'Main File'!A:O,6,0),0)</f>
        <v>0.25000158296592928</v>
      </c>
      <c r="C24" s="26">
        <f>IFERROR(+VLOOKUP("LDGETF"&amp;A24,'Main File'!A:O,7,0),0)</f>
        <v>0</v>
      </c>
      <c r="D24" s="26">
        <f>IFERROR(+VLOOKUP("LDGETF"&amp;A24,'Main File'!A:O,8,0),0)</f>
        <v>0</v>
      </c>
      <c r="E24" s="26">
        <f>IFERROR(+VLOOKUP("LDGETF"&amp;A24,'Main File'!A:O,9,0),0)</f>
        <v>2.7000376073674517E-2</v>
      </c>
      <c r="F24" s="26">
        <f>IFERROR(+VLOOKUP("LDGETF"&amp;A24,'Main File'!A:O,10,0),0)</f>
        <v>0.27700195903960378</v>
      </c>
      <c r="G24" s="26">
        <f>IFERROR(+VLOOKUP("LDGETF"&amp;A24,'Main File'!A:O,11,0),0)</f>
        <v>0</v>
      </c>
      <c r="H24" s="26">
        <f>IFERROR(+VLOOKUP("LDGETF"&amp;A24,'Main File'!A:O,12,0),0)</f>
        <v>0</v>
      </c>
      <c r="I24" s="26">
        <f>IFERROR(+VLOOKUP("LDGETF"&amp;A24,'Main File'!A:O,13,0),0)</f>
        <v>0</v>
      </c>
      <c r="J24" s="26">
        <f>IFERROR(+VLOOKUP("LDGETF"&amp;A24,'Main File'!A:O,14,0),0)</f>
        <v>0</v>
      </c>
      <c r="K24" s="26">
        <f>IFERROR(+VLOOKUP("LDGETF"&amp;A24,'Main File'!A:O,15,0),0)</f>
        <v>0</v>
      </c>
    </row>
    <row r="25" spans="1:11" x14ac:dyDescent="0.25">
      <c r="A25" s="9">
        <f t="shared" si="0"/>
        <v>43212</v>
      </c>
      <c r="B25" s="26">
        <f>IFERROR(+VLOOKUP("LDGETF"&amp;A25,'Main File'!A:O,6,0),0)</f>
        <v>0.25000194177376373</v>
      </c>
      <c r="C25" s="26">
        <f>IFERROR(+VLOOKUP("LDGETF"&amp;A25,'Main File'!A:O,7,0),0)</f>
        <v>0</v>
      </c>
      <c r="D25" s="26">
        <f>IFERROR(+VLOOKUP("LDGETF"&amp;A25,'Main File'!A:O,8,0),0)</f>
        <v>0</v>
      </c>
      <c r="E25" s="26">
        <f>IFERROR(+VLOOKUP("LDGETF"&amp;A25,'Main File'!A:O,9,0),0)</f>
        <v>2.7000000497553658E-2</v>
      </c>
      <c r="F25" s="26">
        <f>IFERROR(+VLOOKUP("LDGETF"&amp;A25,'Main File'!A:O,10,0),0)</f>
        <v>0.27700194227131736</v>
      </c>
      <c r="G25" s="26">
        <f>IFERROR(+VLOOKUP("LDGETF"&amp;A25,'Main File'!A:O,11,0),0)</f>
        <v>0</v>
      </c>
      <c r="H25" s="26">
        <f>IFERROR(+VLOOKUP("LDGETF"&amp;A25,'Main File'!A:O,12,0),0)</f>
        <v>0</v>
      </c>
      <c r="I25" s="26">
        <f>IFERROR(+VLOOKUP("LDGETF"&amp;A25,'Main File'!A:O,13,0),0)</f>
        <v>0</v>
      </c>
      <c r="J25" s="26">
        <f>IFERROR(+VLOOKUP("LDGETF"&amp;A25,'Main File'!A:O,14,0),0)</f>
        <v>0</v>
      </c>
      <c r="K25" s="26">
        <f>IFERROR(+VLOOKUP("LDGETF"&amp;A25,'Main File'!A:O,15,0),0)</f>
        <v>0</v>
      </c>
    </row>
    <row r="26" spans="1:11" x14ac:dyDescent="0.25">
      <c r="A26" s="9">
        <f t="shared" si="0"/>
        <v>43213</v>
      </c>
      <c r="B26" s="26">
        <f>IFERROR(+VLOOKUP("LDGETF"&amp;A26,'Main File'!A:O,6,0),0)</f>
        <v>0.25000179331432909</v>
      </c>
      <c r="C26" s="26">
        <f>IFERROR(+VLOOKUP("LDGETF"&amp;A26,'Main File'!A:O,7,0),0)</f>
        <v>0</v>
      </c>
      <c r="D26" s="26">
        <f>IFERROR(+VLOOKUP("LDGETF"&amp;A26,'Main File'!A:O,8,0),0)</f>
        <v>0</v>
      </c>
      <c r="E26" s="26">
        <f>IFERROR(+VLOOKUP("LDGETF"&amp;A26,'Main File'!A:O,9,0),0)</f>
        <v>2.7000295377884013E-2</v>
      </c>
      <c r="F26" s="26">
        <f>IFERROR(+VLOOKUP("LDGETF"&amp;A26,'Main File'!A:O,10,0),0)</f>
        <v>0.2770020886922131</v>
      </c>
      <c r="G26" s="26">
        <f>IFERROR(+VLOOKUP("LDGETF"&amp;A26,'Main File'!A:O,11,0),0)</f>
        <v>0</v>
      </c>
      <c r="H26" s="26">
        <f>IFERROR(+VLOOKUP("LDGETF"&amp;A26,'Main File'!A:O,12,0),0)</f>
        <v>0</v>
      </c>
      <c r="I26" s="26">
        <f>IFERROR(+VLOOKUP("LDGETF"&amp;A26,'Main File'!A:O,13,0),0)</f>
        <v>0</v>
      </c>
      <c r="J26" s="26">
        <f>IFERROR(+VLOOKUP("LDGETF"&amp;A26,'Main File'!A:O,14,0),0)</f>
        <v>0</v>
      </c>
      <c r="K26" s="26">
        <f>IFERROR(+VLOOKUP("LDGETF"&amp;A26,'Main File'!A:O,15,0),0)</f>
        <v>0</v>
      </c>
    </row>
    <row r="27" spans="1:11" x14ac:dyDescent="0.25">
      <c r="A27" s="9">
        <f t="shared" si="0"/>
        <v>43214</v>
      </c>
      <c r="B27" s="26">
        <f>IFERROR(+VLOOKUP("LDGETF"&amp;A27,'Main File'!A:O,6,0),0)</f>
        <v>0.25000145453471678</v>
      </c>
      <c r="C27" s="26">
        <f>IFERROR(+VLOOKUP("LDGETF"&amp;A27,'Main File'!A:O,7,0),0)</f>
        <v>0</v>
      </c>
      <c r="D27" s="26">
        <f>IFERROR(+VLOOKUP("LDGETF"&amp;A27,'Main File'!A:O,8,0),0)</f>
        <v>0</v>
      </c>
      <c r="E27" s="26">
        <f>IFERROR(+VLOOKUP("LDGETF"&amp;A27,'Main File'!A:O,9,0),0)</f>
        <v>2.7000190175683607E-2</v>
      </c>
      <c r="F27" s="26">
        <f>IFERROR(+VLOOKUP("LDGETF"&amp;A27,'Main File'!A:O,10,0),0)</f>
        <v>0.2770016447104004</v>
      </c>
      <c r="G27" s="26">
        <f>IFERROR(+VLOOKUP("LDGETF"&amp;A27,'Main File'!A:O,11,0),0)</f>
        <v>0</v>
      </c>
      <c r="H27" s="26">
        <f>IFERROR(+VLOOKUP("LDGETF"&amp;A27,'Main File'!A:O,12,0),0)</f>
        <v>0</v>
      </c>
      <c r="I27" s="26">
        <f>IFERROR(+VLOOKUP("LDGETF"&amp;A27,'Main File'!A:O,13,0),0)</f>
        <v>0</v>
      </c>
      <c r="J27" s="26">
        <f>IFERROR(+VLOOKUP("LDGETF"&amp;A27,'Main File'!A:O,14,0),0)</f>
        <v>0</v>
      </c>
      <c r="K27" s="26">
        <f>IFERROR(+VLOOKUP("LDGETF"&amp;A27,'Main File'!A:O,15,0),0)</f>
        <v>0</v>
      </c>
    </row>
    <row r="28" spans="1:11" x14ac:dyDescent="0.25">
      <c r="A28" s="9">
        <f t="shared" si="0"/>
        <v>43215</v>
      </c>
      <c r="B28" s="26">
        <f>IFERROR(+VLOOKUP("LDGETF"&amp;A28,'Main File'!A:O,6,0),0)</f>
        <v>0.25000113774493521</v>
      </c>
      <c r="C28" s="26">
        <f>IFERROR(+VLOOKUP("LDGETF"&amp;A28,'Main File'!A:O,7,0),0)</f>
        <v>0</v>
      </c>
      <c r="D28" s="26">
        <f>IFERROR(+VLOOKUP("LDGETF"&amp;A28,'Main File'!A:O,8,0),0)</f>
        <v>0</v>
      </c>
      <c r="E28" s="26">
        <f>IFERROR(+VLOOKUP("LDGETF"&amp;A28,'Main File'!A:O,9,0),0)</f>
        <v>2.6999702139557765E-2</v>
      </c>
      <c r="F28" s="26">
        <f>IFERROR(+VLOOKUP("LDGETF"&amp;A28,'Main File'!A:O,10,0),0)</f>
        <v>0.27700083988449298</v>
      </c>
      <c r="G28" s="26">
        <f>IFERROR(+VLOOKUP("LDGETF"&amp;A28,'Main File'!A:O,11,0),0)</f>
        <v>0</v>
      </c>
      <c r="H28" s="26">
        <f>IFERROR(+VLOOKUP("LDGETF"&amp;A28,'Main File'!A:O,12,0),0)</f>
        <v>0</v>
      </c>
      <c r="I28" s="26">
        <f>IFERROR(+VLOOKUP("LDGETF"&amp;A28,'Main File'!A:O,13,0),0)</f>
        <v>0</v>
      </c>
      <c r="J28" s="26">
        <f>IFERROR(+VLOOKUP("LDGETF"&amp;A28,'Main File'!A:O,14,0),0)</f>
        <v>0</v>
      </c>
      <c r="K28" s="26">
        <f>IFERROR(+VLOOKUP("LDGETF"&amp;A28,'Main File'!A:O,15,0),0)</f>
        <v>0</v>
      </c>
    </row>
    <row r="29" spans="1:11" x14ac:dyDescent="0.25">
      <c r="A29" s="9">
        <f t="shared" si="0"/>
        <v>43216</v>
      </c>
      <c r="B29" s="26">
        <f>IFERROR(+VLOOKUP("LDGETF"&amp;A29,'Main File'!A:O,6,0),0)</f>
        <v>0.2500012871429545</v>
      </c>
      <c r="C29" s="26">
        <f>IFERROR(+VLOOKUP("LDGETF"&amp;A29,'Main File'!A:O,7,0),0)</f>
        <v>0</v>
      </c>
      <c r="D29" s="26">
        <f>IFERROR(+VLOOKUP("LDGETF"&amp;A29,'Main File'!A:O,8,0),0)</f>
        <v>0</v>
      </c>
      <c r="E29" s="26">
        <f>IFERROR(+VLOOKUP("LDGETF"&amp;A29,'Main File'!A:O,9,0),0)</f>
        <v>2.6999908668662802E-2</v>
      </c>
      <c r="F29" s="26">
        <f>IFERROR(+VLOOKUP("LDGETF"&amp;A29,'Main File'!A:O,10,0),0)</f>
        <v>0.27700119581161731</v>
      </c>
      <c r="G29" s="26">
        <f>IFERROR(+VLOOKUP("LDGETF"&amp;A29,'Main File'!A:O,11,0),0)</f>
        <v>0</v>
      </c>
      <c r="H29" s="26">
        <f>IFERROR(+VLOOKUP("LDGETF"&amp;A29,'Main File'!A:O,12,0),0)</f>
        <v>0</v>
      </c>
      <c r="I29" s="26">
        <f>IFERROR(+VLOOKUP("LDGETF"&amp;A29,'Main File'!A:O,13,0),0)</f>
        <v>0</v>
      </c>
      <c r="J29" s="26">
        <f>IFERROR(+VLOOKUP("LDGETF"&amp;A29,'Main File'!A:O,14,0),0)</f>
        <v>0</v>
      </c>
      <c r="K29" s="26">
        <f>IFERROR(+VLOOKUP("LDGETF"&amp;A29,'Main File'!A:O,15,0),0)</f>
        <v>0</v>
      </c>
    </row>
    <row r="30" spans="1:11" x14ac:dyDescent="0.25">
      <c r="A30" s="9">
        <f t="shared" si="0"/>
        <v>43217</v>
      </c>
      <c r="B30" s="26">
        <f>IFERROR(+VLOOKUP("LDGETF"&amp;A30,'Main File'!A:O,6,0),0)</f>
        <v>0.25000130741172322</v>
      </c>
      <c r="C30" s="26">
        <f>IFERROR(+VLOOKUP("LDGETF"&amp;A30,'Main File'!A:O,7,0),0)</f>
        <v>0</v>
      </c>
      <c r="D30" s="26">
        <f>IFERROR(+VLOOKUP("LDGETF"&amp;A30,'Main File'!A:O,8,0),0)</f>
        <v>0</v>
      </c>
      <c r="E30" s="26">
        <f>IFERROR(+VLOOKUP("LDGETF"&amp;A30,'Main File'!A:O,9,0),0)</f>
        <v>2.7000329854490739E-2</v>
      </c>
      <c r="F30" s="26">
        <f>IFERROR(+VLOOKUP("LDGETF"&amp;A30,'Main File'!A:O,10,0),0)</f>
        <v>0.27700163726621396</v>
      </c>
      <c r="G30" s="26">
        <f>IFERROR(+VLOOKUP("LDGETF"&amp;A30,'Main File'!A:O,11,0),0)</f>
        <v>0</v>
      </c>
      <c r="H30" s="26">
        <f>IFERROR(+VLOOKUP("LDGETF"&amp;A30,'Main File'!A:O,12,0),0)</f>
        <v>0</v>
      </c>
      <c r="I30" s="26">
        <f>IFERROR(+VLOOKUP("LDGETF"&amp;A30,'Main File'!A:O,13,0),0)</f>
        <v>0</v>
      </c>
      <c r="J30" s="26">
        <f>IFERROR(+VLOOKUP("LDGETF"&amp;A30,'Main File'!A:O,14,0),0)</f>
        <v>0</v>
      </c>
      <c r="K30" s="26">
        <f>IFERROR(+VLOOKUP("LDGETF"&amp;A30,'Main File'!A:O,15,0),0)</f>
        <v>0</v>
      </c>
    </row>
    <row r="31" spans="1:11" x14ac:dyDescent="0.25">
      <c r="A31" s="9">
        <f t="shared" si="0"/>
        <v>43218</v>
      </c>
      <c r="B31" s="26">
        <f>IFERROR(+VLOOKUP("LDGETF"&amp;A31,'Main File'!A:O,6,0),0)</f>
        <v>0.25000154437664601</v>
      </c>
      <c r="C31" s="26">
        <f>IFERROR(+VLOOKUP("LDGETF"&amp;A31,'Main File'!A:O,7,0),0)</f>
        <v>0</v>
      </c>
      <c r="D31" s="26">
        <f>IFERROR(+VLOOKUP("LDGETF"&amp;A31,'Main File'!A:O,8,0),0)</f>
        <v>0</v>
      </c>
      <c r="E31" s="26">
        <f>IFERROR(+VLOOKUP("LDGETF"&amp;A31,'Main File'!A:O,9,0),0)</f>
        <v>2.6999940869094706E-2</v>
      </c>
      <c r="F31" s="26">
        <f>IFERROR(+VLOOKUP("LDGETF"&amp;A31,'Main File'!A:O,10,0),0)</f>
        <v>0.2770014852457407</v>
      </c>
      <c r="G31" s="26">
        <f>IFERROR(+VLOOKUP("LDGETF"&amp;A31,'Main File'!A:O,11,0),0)</f>
        <v>0</v>
      </c>
      <c r="H31" s="26">
        <f>IFERROR(+VLOOKUP("LDGETF"&amp;A31,'Main File'!A:O,12,0),0)</f>
        <v>0</v>
      </c>
      <c r="I31" s="26">
        <f>IFERROR(+VLOOKUP("LDGETF"&amp;A31,'Main File'!A:O,13,0),0)</f>
        <v>0</v>
      </c>
      <c r="J31" s="26">
        <f>IFERROR(+VLOOKUP("LDGETF"&amp;A31,'Main File'!A:O,14,0),0)</f>
        <v>0</v>
      </c>
      <c r="K31" s="26">
        <f>IFERROR(+VLOOKUP("LDGETF"&amp;A31,'Main File'!A:O,15,0),0)</f>
        <v>0</v>
      </c>
    </row>
    <row r="32" spans="1:11" x14ac:dyDescent="0.25">
      <c r="A32" s="9">
        <f t="shared" si="0"/>
        <v>43219</v>
      </c>
      <c r="B32" s="26">
        <f>IFERROR(+VLOOKUP("LDGETF"&amp;A32,'Main File'!A:O,6,0),0)</f>
        <v>0.25000071244065553</v>
      </c>
      <c r="C32" s="26">
        <f>IFERROR(+VLOOKUP("LDGETF"&amp;A32,'Main File'!A:O,7,0),0)</f>
        <v>0</v>
      </c>
      <c r="D32" s="26">
        <f>IFERROR(+VLOOKUP("LDGETF"&amp;A32,'Main File'!A:O,8,0),0)</f>
        <v>0</v>
      </c>
      <c r="E32" s="26">
        <f>IFERROR(+VLOOKUP("LDGETF"&amp;A32,'Main File'!A:O,9,0),0)</f>
        <v>2.7000584648663048E-2</v>
      </c>
      <c r="F32" s="26">
        <f>IFERROR(+VLOOKUP("LDGETF"&amp;A32,'Main File'!A:O,10,0),0)</f>
        <v>0.27700129708931859</v>
      </c>
      <c r="G32" s="26">
        <f>IFERROR(+VLOOKUP("LDGETF"&amp;A32,'Main File'!A:O,11,0),0)</f>
        <v>0</v>
      </c>
      <c r="H32" s="26">
        <f>IFERROR(+VLOOKUP("LDGETF"&amp;A32,'Main File'!A:O,12,0),0)</f>
        <v>0</v>
      </c>
      <c r="I32" s="26">
        <f>IFERROR(+VLOOKUP("LDGETF"&amp;A32,'Main File'!A:O,13,0),0)</f>
        <v>0</v>
      </c>
      <c r="J32" s="26">
        <f>IFERROR(+VLOOKUP("LDGETF"&amp;A32,'Main File'!A:O,14,0),0)</f>
        <v>0</v>
      </c>
      <c r="K32" s="26">
        <f>IFERROR(+VLOOKUP("LDGETF"&amp;A32,'Main File'!A:O,15,0),0)</f>
        <v>0</v>
      </c>
    </row>
    <row r="33" spans="1:11" x14ac:dyDescent="0.25">
      <c r="A33" s="9">
        <f t="shared" si="0"/>
        <v>43220</v>
      </c>
      <c r="B33" s="26">
        <f>IFERROR(+VLOOKUP("LDGETF"&amp;A33,'Main File'!A:O,6,0),0)</f>
        <v>0.25000107129698279</v>
      </c>
      <c r="C33" s="26">
        <f>IFERROR(+VLOOKUP("LDGETF"&amp;A33,'Main File'!A:O,7,0),0)</f>
        <v>0</v>
      </c>
      <c r="D33" s="26">
        <f>IFERROR(+VLOOKUP("LDGETF"&amp;A33,'Main File'!A:O,8,0),0)</f>
        <v>0</v>
      </c>
      <c r="E33" s="26">
        <f>IFERROR(+VLOOKUP("LDGETF"&amp;A33,'Main File'!A:O,9,0),0)</f>
        <v>2.7000208932839796E-2</v>
      </c>
      <c r="F33" s="26">
        <f>IFERROR(+VLOOKUP("LDGETF"&amp;A33,'Main File'!A:O,10,0),0)</f>
        <v>0.27700128022982257</v>
      </c>
      <c r="G33" s="26">
        <f>IFERROR(+VLOOKUP("LDGETF"&amp;A33,'Main File'!A:O,11,0),0)</f>
        <v>0</v>
      </c>
      <c r="H33" s="26">
        <f>IFERROR(+VLOOKUP("LDGETF"&amp;A33,'Main File'!A:O,12,0),0)</f>
        <v>0</v>
      </c>
      <c r="I33" s="26">
        <f>IFERROR(+VLOOKUP("LDGETF"&amp;A33,'Main File'!A:O,13,0),0)</f>
        <v>0</v>
      </c>
      <c r="J33" s="26">
        <f>IFERROR(+VLOOKUP("LDGETF"&amp;A33,'Main File'!A:O,14,0),0)</f>
        <v>0</v>
      </c>
      <c r="K33" s="26">
        <f>IFERROR(+VLOOKUP("LDGETF"&amp;A33,'Main File'!A:O,15,0),0)</f>
        <v>0</v>
      </c>
    </row>
    <row r="34" spans="1:11" x14ac:dyDescent="0.25">
      <c r="A34" s="9">
        <f t="shared" si="0"/>
        <v>43221</v>
      </c>
      <c r="B34" s="26">
        <f>IFERROR(+VLOOKUP("LDGETF"&amp;A34,'Main File'!A:O,6,0),0)</f>
        <v>0.25000135786051814</v>
      </c>
      <c r="C34" s="26">
        <f>IFERROR(+VLOOKUP("LDGETF"&amp;A34,'Main File'!A:O,7,0),0)</f>
        <v>0</v>
      </c>
      <c r="D34" s="26">
        <f>IFERROR(+VLOOKUP("LDGETF"&amp;A34,'Main File'!A:O,8,0),0)</f>
        <v>0</v>
      </c>
      <c r="E34" s="26">
        <f>IFERROR(+VLOOKUP("LDGETF"&amp;A34,'Main File'!A:O,9,0),0)</f>
        <v>2.6999825580006204E-2</v>
      </c>
      <c r="F34" s="26">
        <f>IFERROR(+VLOOKUP("LDGETF"&amp;A34,'Main File'!A:O,10,0),0)</f>
        <v>0.27700118344052432</v>
      </c>
      <c r="G34" s="26">
        <f>IFERROR(+VLOOKUP("LDGETF"&amp;A34,'Main File'!A:O,11,0),0)</f>
        <v>0</v>
      </c>
      <c r="H34" s="26">
        <f>IFERROR(+VLOOKUP("LDGETF"&amp;A34,'Main File'!A:O,12,0),0)</f>
        <v>0</v>
      </c>
      <c r="I34" s="26">
        <f>IFERROR(+VLOOKUP("LDGETF"&amp;A34,'Main File'!A:O,13,0),0)</f>
        <v>0</v>
      </c>
      <c r="J34" s="26">
        <f>IFERROR(+VLOOKUP("LDGETF"&amp;A34,'Main File'!A:O,14,0),0)</f>
        <v>0</v>
      </c>
      <c r="K34" s="26">
        <f>IFERROR(+VLOOKUP("LDGETF"&amp;A34,'Main File'!A:O,15,0),0)</f>
        <v>0</v>
      </c>
    </row>
    <row r="35" spans="1:11" x14ac:dyDescent="0.25">
      <c r="A35" s="9">
        <f t="shared" si="0"/>
        <v>43222</v>
      </c>
      <c r="B35" s="26">
        <f>IFERROR(+VLOOKUP("LDGETF"&amp;A35,'Main File'!A:O,6,0),0)</f>
        <v>0.25000068262606634</v>
      </c>
      <c r="C35" s="26">
        <f>IFERROR(+VLOOKUP("LDGETF"&amp;A35,'Main File'!A:O,7,0),0)</f>
        <v>0</v>
      </c>
      <c r="D35" s="26">
        <f>IFERROR(+VLOOKUP("LDGETF"&amp;A35,'Main File'!A:O,8,0),0)</f>
        <v>0</v>
      </c>
      <c r="E35" s="26">
        <f>IFERROR(+VLOOKUP("LDGETF"&amp;A35,'Main File'!A:O,9,0),0)</f>
        <v>2.7000069586466023E-2</v>
      </c>
      <c r="F35" s="26">
        <f>IFERROR(+VLOOKUP("LDGETF"&amp;A35,'Main File'!A:O,10,0),0)</f>
        <v>0.27700075221253234</v>
      </c>
      <c r="G35" s="26">
        <f>IFERROR(+VLOOKUP("LDGETF"&amp;A35,'Main File'!A:O,11,0),0)</f>
        <v>0</v>
      </c>
      <c r="H35" s="26">
        <f>IFERROR(+VLOOKUP("LDGETF"&amp;A35,'Main File'!A:O,12,0),0)</f>
        <v>0</v>
      </c>
      <c r="I35" s="26">
        <f>IFERROR(+VLOOKUP("LDGETF"&amp;A35,'Main File'!A:O,13,0),0)</f>
        <v>0</v>
      </c>
      <c r="J35" s="26">
        <f>IFERROR(+VLOOKUP("LDGETF"&amp;A35,'Main File'!A:O,14,0),0)</f>
        <v>0</v>
      </c>
      <c r="K35" s="26">
        <f>IFERROR(+VLOOKUP("LDGETF"&amp;A35,'Main File'!A:O,15,0),0)</f>
        <v>0</v>
      </c>
    </row>
    <row r="36" spans="1:11" x14ac:dyDescent="0.25">
      <c r="A36" s="9">
        <f t="shared" si="0"/>
        <v>43223</v>
      </c>
      <c r="B36" s="26">
        <f>IFERROR(+VLOOKUP("LDGETF"&amp;A36,'Main File'!A:O,6,0),0)</f>
        <v>0.25000059883988479</v>
      </c>
      <c r="C36" s="26">
        <f>IFERROR(+VLOOKUP("LDGETF"&amp;A36,'Main File'!A:O,7,0),0)</f>
        <v>0</v>
      </c>
      <c r="D36" s="26">
        <f>IFERROR(+VLOOKUP("LDGETF"&amp;A36,'Main File'!A:O,8,0),0)</f>
        <v>0</v>
      </c>
      <c r="E36" s="26">
        <f>IFERROR(+VLOOKUP("LDGETF"&amp;A36,'Main File'!A:O,9,0),0)</f>
        <v>2.6999835047332145E-2</v>
      </c>
      <c r="F36" s="26">
        <f>IFERROR(+VLOOKUP("LDGETF"&amp;A36,'Main File'!A:O,10,0),0)</f>
        <v>0.27700043388721696</v>
      </c>
      <c r="G36" s="26">
        <f>IFERROR(+VLOOKUP("LDGETF"&amp;A36,'Main File'!A:O,11,0),0)</f>
        <v>0</v>
      </c>
      <c r="H36" s="26">
        <f>IFERROR(+VLOOKUP("LDGETF"&amp;A36,'Main File'!A:O,12,0),0)</f>
        <v>0</v>
      </c>
      <c r="I36" s="26">
        <f>IFERROR(+VLOOKUP("LDGETF"&amp;A36,'Main File'!A:O,13,0),0)</f>
        <v>0</v>
      </c>
      <c r="J36" s="26">
        <f>IFERROR(+VLOOKUP("LDGETF"&amp;A36,'Main File'!A:O,14,0),0)</f>
        <v>0</v>
      </c>
      <c r="K36" s="26">
        <f>IFERROR(+VLOOKUP("LDGETF"&amp;A36,'Main File'!A:O,15,0),0)</f>
        <v>0</v>
      </c>
    </row>
    <row r="37" spans="1:11" x14ac:dyDescent="0.25">
      <c r="A37" s="9">
        <f t="shared" si="0"/>
        <v>43224</v>
      </c>
      <c r="B37" s="26">
        <f>IFERROR(+VLOOKUP("LDGETF"&amp;A37,'Main File'!A:O,6,0),0)</f>
        <v>0.25000070097785615</v>
      </c>
      <c r="C37" s="26">
        <f>IFERROR(+VLOOKUP("LDGETF"&amp;A37,'Main File'!A:O,7,0),0)</f>
        <v>0</v>
      </c>
      <c r="D37" s="26">
        <f>IFERROR(+VLOOKUP("LDGETF"&amp;A37,'Main File'!A:O,8,0),0)</f>
        <v>0</v>
      </c>
      <c r="E37" s="26">
        <f>IFERROR(+VLOOKUP("LDGETF"&amp;A37,'Main File'!A:O,9,0),0)</f>
        <v>2.7000692013388325E-2</v>
      </c>
      <c r="F37" s="26">
        <f>IFERROR(+VLOOKUP("LDGETF"&amp;A37,'Main File'!A:O,10,0),0)</f>
        <v>0.27700139299124449</v>
      </c>
      <c r="G37" s="26">
        <f>IFERROR(+VLOOKUP("LDGETF"&amp;A37,'Main File'!A:O,11,0),0)</f>
        <v>0</v>
      </c>
      <c r="H37" s="26">
        <f>IFERROR(+VLOOKUP("LDGETF"&amp;A37,'Main File'!A:O,12,0),0)</f>
        <v>0</v>
      </c>
      <c r="I37" s="26">
        <f>IFERROR(+VLOOKUP("LDGETF"&amp;A37,'Main File'!A:O,13,0),0)</f>
        <v>0</v>
      </c>
      <c r="J37" s="26">
        <f>IFERROR(+VLOOKUP("LDGETF"&amp;A37,'Main File'!A:O,14,0),0)</f>
        <v>0</v>
      </c>
      <c r="K37" s="26">
        <f>IFERROR(+VLOOKUP("LDGETF"&amp;A37,'Main File'!A:O,15,0),0)</f>
        <v>0</v>
      </c>
    </row>
    <row r="38" spans="1:11" x14ac:dyDescent="0.25">
      <c r="A38" s="9">
        <f t="shared" si="0"/>
        <v>43225</v>
      </c>
      <c r="B38" s="26">
        <f>IFERROR(+VLOOKUP("LDGETF"&amp;A38,'Main File'!A:O,6,0),0)</f>
        <v>0.25000062516398891</v>
      </c>
      <c r="C38" s="26">
        <f>IFERROR(+VLOOKUP("LDGETF"&amp;A38,'Main File'!A:O,7,0),0)</f>
        <v>0</v>
      </c>
      <c r="D38" s="26">
        <f>IFERROR(+VLOOKUP("LDGETF"&amp;A38,'Main File'!A:O,8,0),0)</f>
        <v>0</v>
      </c>
      <c r="E38" s="26">
        <f>IFERROR(+VLOOKUP("LDGETF"&amp;A38,'Main File'!A:O,9,0),0)</f>
        <v>2.7000325983076699E-2</v>
      </c>
      <c r="F38" s="26">
        <f>IFERROR(+VLOOKUP("LDGETF"&amp;A38,'Main File'!A:O,10,0),0)</f>
        <v>0.27700095114706563</v>
      </c>
      <c r="G38" s="26">
        <f>IFERROR(+VLOOKUP("LDGETF"&amp;A38,'Main File'!A:O,11,0),0)</f>
        <v>0</v>
      </c>
      <c r="H38" s="26">
        <f>IFERROR(+VLOOKUP("LDGETF"&amp;A38,'Main File'!A:O,12,0),0)</f>
        <v>0</v>
      </c>
      <c r="I38" s="26">
        <f>IFERROR(+VLOOKUP("LDGETF"&amp;A38,'Main File'!A:O,13,0),0)</f>
        <v>0</v>
      </c>
      <c r="J38" s="26">
        <f>IFERROR(+VLOOKUP("LDGETF"&amp;A38,'Main File'!A:O,14,0),0)</f>
        <v>0</v>
      </c>
      <c r="K38" s="26">
        <f>IFERROR(+VLOOKUP("LDGETF"&amp;A38,'Main File'!A:O,15,0),0)</f>
        <v>0</v>
      </c>
    </row>
    <row r="39" spans="1:11" x14ac:dyDescent="0.25">
      <c r="A39" s="9">
        <f t="shared" si="0"/>
        <v>43226</v>
      </c>
      <c r="B39" s="26">
        <f>IFERROR(+VLOOKUP("LDGETF"&amp;A39,'Main File'!A:O,6,0),0)</f>
        <v>0.25000030549978469</v>
      </c>
      <c r="C39" s="26">
        <f>IFERROR(+VLOOKUP("LDGETF"&amp;A39,'Main File'!A:O,7,0),0)</f>
        <v>0</v>
      </c>
      <c r="D39" s="26">
        <f>IFERROR(+VLOOKUP("LDGETF"&amp;A39,'Main File'!A:O,8,0),0)</f>
        <v>0</v>
      </c>
      <c r="E39" s="26">
        <f>IFERROR(+VLOOKUP("LDGETF"&amp;A39,'Main File'!A:O,9,0),0)</f>
        <v>2.699993376371598E-2</v>
      </c>
      <c r="F39" s="26">
        <f>IFERROR(+VLOOKUP("LDGETF"&amp;A39,'Main File'!A:O,10,0),0)</f>
        <v>0.27700023926350065</v>
      </c>
      <c r="G39" s="26">
        <f>IFERROR(+VLOOKUP("LDGETF"&amp;A39,'Main File'!A:O,11,0),0)</f>
        <v>0</v>
      </c>
      <c r="H39" s="26">
        <f>IFERROR(+VLOOKUP("LDGETF"&amp;A39,'Main File'!A:O,12,0),0)</f>
        <v>0</v>
      </c>
      <c r="I39" s="26">
        <f>IFERROR(+VLOOKUP("LDGETF"&amp;A39,'Main File'!A:O,13,0),0)</f>
        <v>0</v>
      </c>
      <c r="J39" s="26">
        <f>IFERROR(+VLOOKUP("LDGETF"&amp;A39,'Main File'!A:O,14,0),0)</f>
        <v>0</v>
      </c>
      <c r="K39" s="26">
        <f>IFERROR(+VLOOKUP("LDGETF"&amp;A39,'Main File'!A:O,15,0),0)</f>
        <v>0</v>
      </c>
    </row>
    <row r="40" spans="1:11" x14ac:dyDescent="0.25">
      <c r="A40" s="9">
        <f t="shared" si="0"/>
        <v>43227</v>
      </c>
      <c r="B40" s="26">
        <f>IFERROR(+VLOOKUP("LDGETF"&amp;A40,'Main File'!A:O,6,0),0)</f>
        <v>0.25000071975862503</v>
      </c>
      <c r="C40" s="26">
        <f>IFERROR(+VLOOKUP("LDGETF"&amp;A40,'Main File'!A:O,7,0),0)</f>
        <v>0</v>
      </c>
      <c r="D40" s="26">
        <f>IFERROR(+VLOOKUP("LDGETF"&amp;A40,'Main File'!A:O,8,0),0)</f>
        <v>0</v>
      </c>
      <c r="E40" s="26">
        <f>IFERROR(+VLOOKUP("LDGETF"&amp;A40,'Main File'!A:O,9,0),0)</f>
        <v>2.7000338676250346E-2</v>
      </c>
      <c r="F40" s="26">
        <f>IFERROR(+VLOOKUP("LDGETF"&amp;A40,'Main File'!A:O,10,0),0)</f>
        <v>0.27700105843487538</v>
      </c>
      <c r="G40" s="26">
        <f>IFERROR(+VLOOKUP("LDGETF"&amp;A40,'Main File'!A:O,11,0),0)</f>
        <v>0</v>
      </c>
      <c r="H40" s="26">
        <f>IFERROR(+VLOOKUP("LDGETF"&amp;A40,'Main File'!A:O,12,0),0)</f>
        <v>0</v>
      </c>
      <c r="I40" s="26">
        <f>IFERROR(+VLOOKUP("LDGETF"&amp;A40,'Main File'!A:O,13,0),0)</f>
        <v>0</v>
      </c>
      <c r="J40" s="26">
        <f>IFERROR(+VLOOKUP("LDGETF"&amp;A40,'Main File'!A:O,14,0),0)</f>
        <v>0</v>
      </c>
      <c r="K40" s="26">
        <f>IFERROR(+VLOOKUP("LDGETF"&amp;A40,'Main File'!A:O,15,0),0)</f>
        <v>0</v>
      </c>
    </row>
    <row r="41" spans="1:11" x14ac:dyDescent="0.25">
      <c r="A41" s="9">
        <f t="shared" si="0"/>
        <v>43228</v>
      </c>
      <c r="B41" s="26">
        <f>IFERROR(+VLOOKUP("LDGETF"&amp;A41,'Main File'!A:O,6,0),0)</f>
        <v>0.25000060555900994</v>
      </c>
      <c r="C41" s="26">
        <f>IFERROR(+VLOOKUP("LDGETF"&amp;A41,'Main File'!A:O,7,0),0)</f>
        <v>0</v>
      </c>
      <c r="D41" s="26">
        <f>IFERROR(+VLOOKUP("LDGETF"&amp;A41,'Main File'!A:O,8,0),0)</f>
        <v>0</v>
      </c>
      <c r="E41" s="26">
        <f>IFERROR(+VLOOKUP("LDGETF"&amp;A41,'Main File'!A:O,9,0),0)</f>
        <v>2.6999733776212058E-2</v>
      </c>
      <c r="F41" s="26">
        <f>IFERROR(+VLOOKUP("LDGETF"&amp;A41,'Main File'!A:O,10,0),0)</f>
        <v>0.277000339335222</v>
      </c>
      <c r="G41" s="26">
        <f>IFERROR(+VLOOKUP("LDGETF"&amp;A41,'Main File'!A:O,11,0),0)</f>
        <v>0</v>
      </c>
      <c r="H41" s="26">
        <f>IFERROR(+VLOOKUP("LDGETF"&amp;A41,'Main File'!A:O,12,0),0)</f>
        <v>0</v>
      </c>
      <c r="I41" s="26">
        <f>IFERROR(+VLOOKUP("LDGETF"&amp;A41,'Main File'!A:O,13,0),0)</f>
        <v>0</v>
      </c>
      <c r="J41" s="26">
        <f>IFERROR(+VLOOKUP("LDGETF"&amp;A41,'Main File'!A:O,14,0),0)</f>
        <v>0</v>
      </c>
      <c r="K41" s="26">
        <f>IFERROR(+VLOOKUP("LDGETF"&amp;A41,'Main File'!A:O,15,0),0)</f>
        <v>0</v>
      </c>
    </row>
    <row r="42" spans="1:11" x14ac:dyDescent="0.25">
      <c r="A42" s="9">
        <f t="shared" si="0"/>
        <v>43229</v>
      </c>
      <c r="B42" s="26">
        <f>IFERROR(+VLOOKUP("LDGETF"&amp;A42,'Main File'!A:O,6,0),0)</f>
        <v>0.2500015442537018</v>
      </c>
      <c r="C42" s="26">
        <f>IFERROR(+VLOOKUP("LDGETF"&amp;A42,'Main File'!A:O,7,0),0)</f>
        <v>0</v>
      </c>
      <c r="D42" s="26">
        <f>IFERROR(+VLOOKUP("LDGETF"&amp;A42,'Main File'!A:O,8,0),0)</f>
        <v>0</v>
      </c>
      <c r="E42" s="26">
        <f>IFERROR(+VLOOKUP("LDGETF"&amp;A42,'Main File'!A:O,9,0),0)</f>
        <v>2.7000024348078702E-2</v>
      </c>
      <c r="F42" s="26">
        <f>IFERROR(+VLOOKUP("LDGETF"&amp;A42,'Main File'!A:O,10,0),0)</f>
        <v>0.27700156860178049</v>
      </c>
      <c r="G42" s="26">
        <f>IFERROR(+VLOOKUP("LDGETF"&amp;A42,'Main File'!A:O,11,0),0)</f>
        <v>0</v>
      </c>
      <c r="H42" s="26">
        <f>IFERROR(+VLOOKUP("LDGETF"&amp;A42,'Main File'!A:O,12,0),0)</f>
        <v>0</v>
      </c>
      <c r="I42" s="26">
        <f>IFERROR(+VLOOKUP("LDGETF"&amp;A42,'Main File'!A:O,13,0),0)</f>
        <v>0</v>
      </c>
      <c r="J42" s="26">
        <f>IFERROR(+VLOOKUP("LDGETF"&amp;A42,'Main File'!A:O,14,0),0)</f>
        <v>0</v>
      </c>
      <c r="K42" s="26">
        <f>IFERROR(+VLOOKUP("LDGETF"&amp;A42,'Main File'!A:O,15,0),0)</f>
        <v>0</v>
      </c>
    </row>
    <row r="43" spans="1:11" x14ac:dyDescent="0.25">
      <c r="A43" s="9">
        <f t="shared" si="0"/>
        <v>43230</v>
      </c>
      <c r="B43" s="26">
        <f>IFERROR(+VLOOKUP("LDGETF"&amp;A43,'Main File'!A:O,6,0),0)</f>
        <v>0.25000076369234403</v>
      </c>
      <c r="C43" s="26">
        <f>IFERROR(+VLOOKUP("LDGETF"&amp;A43,'Main File'!A:O,7,0),0)</f>
        <v>0</v>
      </c>
      <c r="D43" s="26">
        <f>IFERROR(+VLOOKUP("LDGETF"&amp;A43,'Main File'!A:O,8,0),0)</f>
        <v>0</v>
      </c>
      <c r="E43" s="26">
        <f>IFERROR(+VLOOKUP("LDGETF"&amp;A43,'Main File'!A:O,9,0),0)</f>
        <v>2.7000018475670663E-2</v>
      </c>
      <c r="F43" s="26">
        <f>IFERROR(+VLOOKUP("LDGETF"&amp;A43,'Main File'!A:O,10,0),0)</f>
        <v>0.27700078216801471</v>
      </c>
      <c r="G43" s="26">
        <f>IFERROR(+VLOOKUP("LDGETF"&amp;A43,'Main File'!A:O,11,0),0)</f>
        <v>0</v>
      </c>
      <c r="H43" s="26">
        <f>IFERROR(+VLOOKUP("LDGETF"&amp;A43,'Main File'!A:O,12,0),0)</f>
        <v>0</v>
      </c>
      <c r="I43" s="26">
        <f>IFERROR(+VLOOKUP("LDGETF"&amp;A43,'Main File'!A:O,13,0),0)</f>
        <v>0</v>
      </c>
      <c r="J43" s="26">
        <f>IFERROR(+VLOOKUP("LDGETF"&amp;A43,'Main File'!A:O,14,0),0)</f>
        <v>0</v>
      </c>
      <c r="K43" s="26">
        <f>IFERROR(+VLOOKUP("LDGETF"&amp;A43,'Main File'!A:O,15,0),0)</f>
        <v>0</v>
      </c>
    </row>
    <row r="44" spans="1:11" x14ac:dyDescent="0.25">
      <c r="A44" s="9">
        <f t="shared" si="0"/>
        <v>43231</v>
      </c>
      <c r="B44" s="26">
        <f>IFERROR(+VLOOKUP("LDGETF"&amp;A44,'Main File'!A:O,6,0),0)</f>
        <v>0</v>
      </c>
      <c r="C44" s="26">
        <f>IFERROR(+VLOOKUP("LDGETF"&amp;A44,'Main File'!A:O,7,0),0)</f>
        <v>0</v>
      </c>
      <c r="D44" s="26">
        <f>IFERROR(+VLOOKUP("LDGETF"&amp;A44,'Main File'!A:O,8,0),0)</f>
        <v>0</v>
      </c>
      <c r="E44" s="26">
        <f>IFERROR(+VLOOKUP("LDGETF"&amp;A44,'Main File'!A:O,9,0),0)</f>
        <v>0</v>
      </c>
      <c r="F44" s="26">
        <f>IFERROR(+VLOOKUP("LDGETF"&amp;A44,'Main File'!A:O,10,0),0)</f>
        <v>0</v>
      </c>
      <c r="G44" s="26">
        <f>IFERROR(+VLOOKUP("LDGETF"&amp;A44,'Main File'!A:O,11,0),0)</f>
        <v>0</v>
      </c>
      <c r="H44" s="26">
        <f>IFERROR(+VLOOKUP("LDGETF"&amp;A44,'Main File'!A:O,12,0),0)</f>
        <v>0</v>
      </c>
      <c r="I44" s="26">
        <f>IFERROR(+VLOOKUP("LDGETF"&amp;A44,'Main File'!A:O,13,0),0)</f>
        <v>0</v>
      </c>
      <c r="J44" s="26">
        <f>IFERROR(+VLOOKUP("LDGETF"&amp;A44,'Main File'!A:O,14,0),0)</f>
        <v>0</v>
      </c>
      <c r="K44" s="26">
        <f>IFERROR(+VLOOKUP("LDGETF"&amp;A44,'Main File'!A:O,15,0),0)</f>
        <v>0</v>
      </c>
    </row>
    <row r="45" spans="1:11" x14ac:dyDescent="0.25">
      <c r="A45" s="9">
        <f t="shared" si="0"/>
        <v>43232</v>
      </c>
      <c r="B45" s="26">
        <f>IFERROR(+VLOOKUP("LDGETF"&amp;A45,'Main File'!A:O,6,0),0)</f>
        <v>0</v>
      </c>
      <c r="C45" s="26">
        <f>IFERROR(+VLOOKUP("LDGETF"&amp;A45,'Main File'!A:O,7,0),0)</f>
        <v>0</v>
      </c>
      <c r="D45" s="26">
        <f>IFERROR(+VLOOKUP("LDGETF"&amp;A45,'Main File'!A:O,8,0),0)</f>
        <v>0</v>
      </c>
      <c r="E45" s="26">
        <f>IFERROR(+VLOOKUP("LDGETF"&amp;A45,'Main File'!A:O,9,0),0)</f>
        <v>0</v>
      </c>
      <c r="F45" s="26">
        <f>IFERROR(+VLOOKUP("LDGETF"&amp;A45,'Main File'!A:O,10,0),0)</f>
        <v>0</v>
      </c>
      <c r="G45" s="26">
        <f>IFERROR(+VLOOKUP("LDGETF"&amp;A45,'Main File'!A:O,11,0),0)</f>
        <v>0</v>
      </c>
      <c r="H45" s="26">
        <f>IFERROR(+VLOOKUP("LDGETF"&amp;A45,'Main File'!A:O,12,0),0)</f>
        <v>0</v>
      </c>
      <c r="I45" s="26">
        <f>IFERROR(+VLOOKUP("LDGETF"&amp;A45,'Main File'!A:O,13,0),0)</f>
        <v>0</v>
      </c>
      <c r="J45" s="26">
        <f>IFERROR(+VLOOKUP("LDGETF"&amp;A45,'Main File'!A:O,14,0),0)</f>
        <v>0</v>
      </c>
      <c r="K45" s="26">
        <f>IFERROR(+VLOOKUP("LDGETF"&amp;A45,'Main File'!A:O,15,0),0)</f>
        <v>0</v>
      </c>
    </row>
    <row r="46" spans="1:11" x14ac:dyDescent="0.25">
      <c r="A46" s="9">
        <f t="shared" si="0"/>
        <v>43233</v>
      </c>
      <c r="B46" s="26">
        <f>IFERROR(+VLOOKUP("LDGETF"&amp;A46,'Main File'!A:O,6,0),0)</f>
        <v>0</v>
      </c>
      <c r="C46" s="26">
        <f>IFERROR(+VLOOKUP("LDGETF"&amp;A46,'Main File'!A:O,7,0),0)</f>
        <v>0</v>
      </c>
      <c r="D46" s="26">
        <f>IFERROR(+VLOOKUP("LDGETF"&amp;A46,'Main File'!A:O,8,0),0)</f>
        <v>0</v>
      </c>
      <c r="E46" s="26">
        <f>IFERROR(+VLOOKUP("LDGETF"&amp;A46,'Main File'!A:O,9,0),0)</f>
        <v>0</v>
      </c>
      <c r="F46" s="26">
        <f>IFERROR(+VLOOKUP("LDGETF"&amp;A46,'Main File'!A:O,10,0),0)</f>
        <v>0</v>
      </c>
      <c r="G46" s="26">
        <f>IFERROR(+VLOOKUP("LDGETF"&amp;A46,'Main File'!A:O,11,0),0)</f>
        <v>0</v>
      </c>
      <c r="H46" s="26">
        <f>IFERROR(+VLOOKUP("LDGETF"&amp;A46,'Main File'!A:O,12,0),0)</f>
        <v>0</v>
      </c>
      <c r="I46" s="26">
        <f>IFERROR(+VLOOKUP("LDGETF"&amp;A46,'Main File'!A:O,13,0),0)</f>
        <v>0</v>
      </c>
      <c r="J46" s="26">
        <f>IFERROR(+VLOOKUP("LDGETF"&amp;A46,'Main File'!A:O,14,0),0)</f>
        <v>0</v>
      </c>
      <c r="K46" s="26">
        <f>IFERROR(+VLOOKUP("LDGETF"&amp;A46,'Main File'!A:O,15,0),0)</f>
        <v>0</v>
      </c>
    </row>
    <row r="47" spans="1:11" x14ac:dyDescent="0.25">
      <c r="A47" s="9">
        <f t="shared" si="0"/>
        <v>43234</v>
      </c>
      <c r="B47" s="26">
        <f>IFERROR(+VLOOKUP("LDGETF"&amp;A47,'Main File'!A:O,6,0),0)</f>
        <v>0</v>
      </c>
      <c r="C47" s="26">
        <f>IFERROR(+VLOOKUP("LDGETF"&amp;A47,'Main File'!A:O,7,0),0)</f>
        <v>0</v>
      </c>
      <c r="D47" s="26">
        <f>IFERROR(+VLOOKUP("LDGETF"&amp;A47,'Main File'!A:O,8,0),0)</f>
        <v>0</v>
      </c>
      <c r="E47" s="26">
        <f>IFERROR(+VLOOKUP("LDGETF"&amp;A47,'Main File'!A:O,9,0),0)</f>
        <v>0</v>
      </c>
      <c r="F47" s="26">
        <f>IFERROR(+VLOOKUP("LDGETF"&amp;A47,'Main File'!A:O,10,0),0)</f>
        <v>0</v>
      </c>
      <c r="G47" s="26">
        <f>IFERROR(+VLOOKUP("LDGETF"&amp;A47,'Main File'!A:O,11,0),0)</f>
        <v>0</v>
      </c>
      <c r="H47" s="26">
        <f>IFERROR(+VLOOKUP("LDGETF"&amp;A47,'Main File'!A:O,12,0),0)</f>
        <v>0</v>
      </c>
      <c r="I47" s="26">
        <f>IFERROR(+VLOOKUP("LDGETF"&amp;A47,'Main File'!A:O,13,0),0)</f>
        <v>0</v>
      </c>
      <c r="J47" s="26">
        <f>IFERROR(+VLOOKUP("LDGETF"&amp;A47,'Main File'!A:O,14,0),0)</f>
        <v>0</v>
      </c>
      <c r="K47" s="26">
        <f>IFERROR(+VLOOKUP("LDGETF"&amp;A47,'Main File'!A:O,15,0),0)</f>
        <v>0</v>
      </c>
    </row>
    <row r="48" spans="1:11" x14ac:dyDescent="0.25">
      <c r="A48" s="9">
        <f t="shared" si="0"/>
        <v>43235</v>
      </c>
      <c r="B48" s="26">
        <f>IFERROR(+VLOOKUP("LDGETF"&amp;A48,'Main File'!A:O,6,0),0)</f>
        <v>0</v>
      </c>
      <c r="C48" s="26">
        <f>IFERROR(+VLOOKUP("LDGETF"&amp;A48,'Main File'!A:O,7,0),0)</f>
        <v>0</v>
      </c>
      <c r="D48" s="26">
        <f>IFERROR(+VLOOKUP("LDGETF"&amp;A48,'Main File'!A:O,8,0),0)</f>
        <v>0</v>
      </c>
      <c r="E48" s="26">
        <f>IFERROR(+VLOOKUP("LDGETF"&amp;A48,'Main File'!A:O,9,0),0)</f>
        <v>0</v>
      </c>
      <c r="F48" s="26">
        <f>IFERROR(+VLOOKUP("LDGETF"&amp;A48,'Main File'!A:O,10,0),0)</f>
        <v>0</v>
      </c>
      <c r="G48" s="26">
        <f>IFERROR(+VLOOKUP("LDGETF"&amp;A48,'Main File'!A:O,11,0),0)</f>
        <v>0</v>
      </c>
      <c r="H48" s="26">
        <f>IFERROR(+VLOOKUP("LDGETF"&amp;A48,'Main File'!A:O,12,0),0)</f>
        <v>0</v>
      </c>
      <c r="I48" s="26">
        <f>IFERROR(+VLOOKUP("LDGETF"&amp;A48,'Main File'!A:O,13,0),0)</f>
        <v>0</v>
      </c>
      <c r="J48" s="26">
        <f>IFERROR(+VLOOKUP("LDGETF"&amp;A48,'Main File'!A:O,14,0),0)</f>
        <v>0</v>
      </c>
      <c r="K48" s="26">
        <f>IFERROR(+VLOOKUP("LDGETF"&amp;A48,'Main File'!A:O,15,0),0)</f>
        <v>0</v>
      </c>
    </row>
    <row r="49" spans="1:11" x14ac:dyDescent="0.25">
      <c r="A49" s="9">
        <f t="shared" si="0"/>
        <v>43236</v>
      </c>
      <c r="B49" s="26">
        <f>IFERROR(+VLOOKUP("LDGETF"&amp;A49,'Main File'!A:O,6,0),0)</f>
        <v>0</v>
      </c>
      <c r="C49" s="26">
        <f>IFERROR(+VLOOKUP("LDGETF"&amp;A49,'Main File'!A:O,7,0),0)</f>
        <v>0</v>
      </c>
      <c r="D49" s="26">
        <f>IFERROR(+VLOOKUP("LDGETF"&amp;A49,'Main File'!A:O,8,0),0)</f>
        <v>0</v>
      </c>
      <c r="E49" s="26">
        <f>IFERROR(+VLOOKUP("LDGETF"&amp;A49,'Main File'!A:O,9,0),0)</f>
        <v>0</v>
      </c>
      <c r="F49" s="26">
        <f>IFERROR(+VLOOKUP("LDGETF"&amp;A49,'Main File'!A:O,10,0),0)</f>
        <v>0</v>
      </c>
      <c r="G49" s="26">
        <f>IFERROR(+VLOOKUP("LDGETF"&amp;A49,'Main File'!A:O,11,0),0)</f>
        <v>0</v>
      </c>
      <c r="H49" s="26">
        <f>IFERROR(+VLOOKUP("LDGETF"&amp;A49,'Main File'!A:O,12,0),0)</f>
        <v>0</v>
      </c>
      <c r="I49" s="26">
        <f>IFERROR(+VLOOKUP("LDGETF"&amp;A49,'Main File'!A:O,13,0),0)</f>
        <v>0</v>
      </c>
      <c r="J49" s="26">
        <f>IFERROR(+VLOOKUP("LDGETF"&amp;A49,'Main File'!A:O,14,0),0)</f>
        <v>0</v>
      </c>
      <c r="K49" s="26">
        <f>IFERROR(+VLOOKUP("LDGETF"&amp;A49,'Main File'!A:O,15,0),0)</f>
        <v>0</v>
      </c>
    </row>
    <row r="50" spans="1:11" x14ac:dyDescent="0.25">
      <c r="A50" s="9">
        <f t="shared" si="0"/>
        <v>43237</v>
      </c>
      <c r="B50" s="26">
        <f>IFERROR(+VLOOKUP("LDGETF"&amp;A50,'Main File'!A:O,6,0),0)</f>
        <v>0</v>
      </c>
      <c r="C50" s="26">
        <f>IFERROR(+VLOOKUP("LDGETF"&amp;A50,'Main File'!A:O,7,0),0)</f>
        <v>0</v>
      </c>
      <c r="D50" s="26">
        <f>IFERROR(+VLOOKUP("LDGETF"&amp;A50,'Main File'!A:O,8,0),0)</f>
        <v>0</v>
      </c>
      <c r="E50" s="26">
        <f>IFERROR(+VLOOKUP("LDGETF"&amp;A50,'Main File'!A:O,9,0),0)</f>
        <v>0</v>
      </c>
      <c r="F50" s="26">
        <f>IFERROR(+VLOOKUP("LDGETF"&amp;A50,'Main File'!A:O,10,0),0)</f>
        <v>0</v>
      </c>
      <c r="G50" s="26">
        <f>IFERROR(+VLOOKUP("LDGETF"&amp;A50,'Main File'!A:O,11,0),0)</f>
        <v>0</v>
      </c>
      <c r="H50" s="26">
        <f>IFERROR(+VLOOKUP("LDGETF"&amp;A50,'Main File'!A:O,12,0),0)</f>
        <v>0</v>
      </c>
      <c r="I50" s="26">
        <f>IFERROR(+VLOOKUP("LDGETF"&amp;A50,'Main File'!A:O,13,0),0)</f>
        <v>0</v>
      </c>
      <c r="J50" s="26">
        <f>IFERROR(+VLOOKUP("LDGETF"&amp;A50,'Main File'!A:O,14,0),0)</f>
        <v>0</v>
      </c>
      <c r="K50" s="26">
        <f>IFERROR(+VLOOKUP("LDGETF"&amp;A50,'Main File'!A:O,15,0),0)</f>
        <v>0</v>
      </c>
    </row>
    <row r="51" spans="1:11" x14ac:dyDescent="0.25">
      <c r="A51" s="9">
        <f t="shared" si="0"/>
        <v>43238</v>
      </c>
      <c r="B51" s="26">
        <f>IFERROR(+VLOOKUP("LDGETF"&amp;A51,'Main File'!A:O,6,0),0)</f>
        <v>0</v>
      </c>
      <c r="C51" s="26">
        <f>IFERROR(+VLOOKUP("LDGETF"&amp;A51,'Main File'!A:O,7,0),0)</f>
        <v>0</v>
      </c>
      <c r="D51" s="26">
        <f>IFERROR(+VLOOKUP("LDGETF"&amp;A51,'Main File'!A:O,8,0),0)</f>
        <v>0</v>
      </c>
      <c r="E51" s="26">
        <f>IFERROR(+VLOOKUP("LDGETF"&amp;A51,'Main File'!A:O,9,0),0)</f>
        <v>0</v>
      </c>
      <c r="F51" s="26">
        <f>IFERROR(+VLOOKUP("LDGETF"&amp;A51,'Main File'!A:O,10,0),0)</f>
        <v>0</v>
      </c>
      <c r="G51" s="26">
        <f>IFERROR(+VLOOKUP("LDGETF"&amp;A51,'Main File'!A:O,11,0),0)</f>
        <v>0</v>
      </c>
      <c r="H51" s="26">
        <f>IFERROR(+VLOOKUP("LDGETF"&amp;A51,'Main File'!A:O,12,0),0)</f>
        <v>0</v>
      </c>
      <c r="I51" s="26">
        <f>IFERROR(+VLOOKUP("LDGETF"&amp;A51,'Main File'!A:O,13,0),0)</f>
        <v>0</v>
      </c>
      <c r="J51" s="26">
        <f>IFERROR(+VLOOKUP("LDGETF"&amp;A51,'Main File'!A:O,14,0),0)</f>
        <v>0</v>
      </c>
      <c r="K51" s="26">
        <f>IFERROR(+VLOOKUP("LDGETF"&amp;A51,'Main File'!A:O,15,0),0)</f>
        <v>0</v>
      </c>
    </row>
    <row r="52" spans="1:11" x14ac:dyDescent="0.25">
      <c r="A52" s="9">
        <f t="shared" si="0"/>
        <v>43239</v>
      </c>
      <c r="B52" s="26">
        <f>IFERROR(+VLOOKUP("LDGETF"&amp;A52,'Main File'!A:O,6,0),0)</f>
        <v>0</v>
      </c>
      <c r="C52" s="26">
        <f>IFERROR(+VLOOKUP("LDGETF"&amp;A52,'Main File'!A:O,7,0),0)</f>
        <v>0</v>
      </c>
      <c r="D52" s="26">
        <f>IFERROR(+VLOOKUP("LDGETF"&amp;A52,'Main File'!A:O,8,0),0)</f>
        <v>0</v>
      </c>
      <c r="E52" s="26">
        <f>IFERROR(+VLOOKUP("LDGETF"&amp;A52,'Main File'!A:O,9,0),0)</f>
        <v>0</v>
      </c>
      <c r="F52" s="26">
        <f>IFERROR(+VLOOKUP("LDGETF"&amp;A52,'Main File'!A:O,10,0),0)</f>
        <v>0</v>
      </c>
      <c r="G52" s="26">
        <f>IFERROR(+VLOOKUP("LDGETF"&amp;A52,'Main File'!A:O,11,0),0)</f>
        <v>0</v>
      </c>
      <c r="H52" s="26">
        <f>IFERROR(+VLOOKUP("LDGETF"&amp;A52,'Main File'!A:O,12,0),0)</f>
        <v>0</v>
      </c>
      <c r="I52" s="26">
        <f>IFERROR(+VLOOKUP("LDGETF"&amp;A52,'Main File'!A:O,13,0),0)</f>
        <v>0</v>
      </c>
      <c r="J52" s="26">
        <f>IFERROR(+VLOOKUP("LDGETF"&amp;A52,'Main File'!A:O,14,0),0)</f>
        <v>0</v>
      </c>
      <c r="K52" s="26">
        <f>IFERROR(+VLOOKUP("LDGETF"&amp;A52,'Main File'!A:O,15,0),0)</f>
        <v>0</v>
      </c>
    </row>
    <row r="53" spans="1:11" x14ac:dyDescent="0.25">
      <c r="A53" s="9">
        <f t="shared" si="0"/>
        <v>43240</v>
      </c>
      <c r="B53" s="26">
        <f>IFERROR(+VLOOKUP("LDGETF"&amp;A53,'Main File'!A:O,6,0),0)</f>
        <v>0</v>
      </c>
      <c r="C53" s="26">
        <f>IFERROR(+VLOOKUP("LDGETF"&amp;A53,'Main File'!A:O,7,0),0)</f>
        <v>0</v>
      </c>
      <c r="D53" s="26">
        <f>IFERROR(+VLOOKUP("LDGETF"&amp;A53,'Main File'!A:O,8,0),0)</f>
        <v>0</v>
      </c>
      <c r="E53" s="26">
        <f>IFERROR(+VLOOKUP("LDGETF"&amp;A53,'Main File'!A:O,9,0),0)</f>
        <v>0</v>
      </c>
      <c r="F53" s="26">
        <f>IFERROR(+VLOOKUP("LDGETF"&amp;A53,'Main File'!A:O,10,0),0)</f>
        <v>0</v>
      </c>
      <c r="G53" s="26">
        <f>IFERROR(+VLOOKUP("LDGETF"&amp;A53,'Main File'!A:O,11,0),0)</f>
        <v>0</v>
      </c>
      <c r="H53" s="26">
        <f>IFERROR(+VLOOKUP("LDGETF"&amp;A53,'Main File'!A:O,12,0),0)</f>
        <v>0</v>
      </c>
      <c r="I53" s="26">
        <f>IFERROR(+VLOOKUP("LDGETF"&amp;A53,'Main File'!A:O,13,0),0)</f>
        <v>0</v>
      </c>
      <c r="J53" s="26">
        <f>IFERROR(+VLOOKUP("LDGETF"&amp;A53,'Main File'!A:O,14,0),0)</f>
        <v>0</v>
      </c>
      <c r="K53" s="26">
        <f>IFERROR(+VLOOKUP("LDGETF"&amp;A53,'Main File'!A:O,15,0),0)</f>
        <v>0</v>
      </c>
    </row>
    <row r="54" spans="1:11" x14ac:dyDescent="0.25">
      <c r="A54" s="9">
        <f t="shared" si="0"/>
        <v>43241</v>
      </c>
      <c r="B54" s="26">
        <f>IFERROR(+VLOOKUP("LDGETF"&amp;A54,'Main File'!A:O,6,0),0)</f>
        <v>0</v>
      </c>
      <c r="C54" s="26">
        <f>IFERROR(+VLOOKUP("LDGETF"&amp;A54,'Main File'!A:O,7,0),0)</f>
        <v>0</v>
      </c>
      <c r="D54" s="26">
        <f>IFERROR(+VLOOKUP("LDGETF"&amp;A54,'Main File'!A:O,8,0),0)</f>
        <v>0</v>
      </c>
      <c r="E54" s="26">
        <f>IFERROR(+VLOOKUP("LDGETF"&amp;A54,'Main File'!A:O,9,0),0)</f>
        <v>0</v>
      </c>
      <c r="F54" s="26">
        <f>IFERROR(+VLOOKUP("LDGETF"&amp;A54,'Main File'!A:O,10,0),0)</f>
        <v>0</v>
      </c>
      <c r="G54" s="26">
        <f>IFERROR(+VLOOKUP("LDGETF"&amp;A54,'Main File'!A:O,11,0),0)</f>
        <v>0</v>
      </c>
      <c r="H54" s="26">
        <f>IFERROR(+VLOOKUP("LDGETF"&amp;A54,'Main File'!A:O,12,0),0)</f>
        <v>0</v>
      </c>
      <c r="I54" s="26">
        <f>IFERROR(+VLOOKUP("LDGETF"&amp;A54,'Main File'!A:O,13,0),0)</f>
        <v>0</v>
      </c>
      <c r="J54" s="26">
        <f>IFERROR(+VLOOKUP("LDGETF"&amp;A54,'Main File'!A:O,14,0),0)</f>
        <v>0</v>
      </c>
      <c r="K54" s="26">
        <f>IFERROR(+VLOOKUP("LDGETF"&amp;A54,'Main File'!A:O,15,0),0)</f>
        <v>0</v>
      </c>
    </row>
    <row r="55" spans="1:11" x14ac:dyDescent="0.25">
      <c r="A55" s="9">
        <f t="shared" si="0"/>
        <v>43242</v>
      </c>
      <c r="B55" s="26">
        <f>IFERROR(+VLOOKUP("LDGETF"&amp;A55,'Main File'!A:O,6,0),0)</f>
        <v>0</v>
      </c>
      <c r="C55" s="26">
        <f>IFERROR(+VLOOKUP("LDGETF"&amp;A55,'Main File'!A:O,7,0),0)</f>
        <v>0</v>
      </c>
      <c r="D55" s="26">
        <f>IFERROR(+VLOOKUP("LDGETF"&amp;A55,'Main File'!A:O,8,0),0)</f>
        <v>0</v>
      </c>
      <c r="E55" s="26">
        <f>IFERROR(+VLOOKUP("LDGETF"&amp;A55,'Main File'!A:O,9,0),0)</f>
        <v>0</v>
      </c>
      <c r="F55" s="26">
        <f>IFERROR(+VLOOKUP("LDGETF"&amp;A55,'Main File'!A:O,10,0),0)</f>
        <v>0</v>
      </c>
      <c r="G55" s="26">
        <f>IFERROR(+VLOOKUP("LDGETF"&amp;A55,'Main File'!A:O,11,0),0)</f>
        <v>0</v>
      </c>
      <c r="H55" s="26">
        <f>IFERROR(+VLOOKUP("LDGETF"&amp;A55,'Main File'!A:O,12,0),0)</f>
        <v>0</v>
      </c>
      <c r="I55" s="26">
        <f>IFERROR(+VLOOKUP("LDGETF"&amp;A55,'Main File'!A:O,13,0),0)</f>
        <v>0</v>
      </c>
      <c r="J55" s="26">
        <f>IFERROR(+VLOOKUP("LDGETF"&amp;A55,'Main File'!A:O,14,0),0)</f>
        <v>0</v>
      </c>
      <c r="K55" s="26">
        <f>IFERROR(+VLOOKUP("LDGETF"&amp;A55,'Main File'!A:O,15,0),0)</f>
        <v>0</v>
      </c>
    </row>
    <row r="56" spans="1:11" x14ac:dyDescent="0.25">
      <c r="A56" s="9">
        <f t="shared" si="0"/>
        <v>43243</v>
      </c>
      <c r="B56" s="26">
        <f>IFERROR(+VLOOKUP("LDGETF"&amp;A56,'Main File'!A:O,6,0),0)</f>
        <v>0</v>
      </c>
      <c r="C56" s="26">
        <f>IFERROR(+VLOOKUP("LDGETF"&amp;A56,'Main File'!A:O,7,0),0)</f>
        <v>0</v>
      </c>
      <c r="D56" s="26">
        <f>IFERROR(+VLOOKUP("LDGETF"&amp;A56,'Main File'!A:O,8,0),0)</f>
        <v>0</v>
      </c>
      <c r="E56" s="26">
        <f>IFERROR(+VLOOKUP("LDGETF"&amp;A56,'Main File'!A:O,9,0),0)</f>
        <v>0</v>
      </c>
      <c r="F56" s="26">
        <f>IFERROR(+VLOOKUP("LDGETF"&amp;A56,'Main File'!A:O,10,0),0)</f>
        <v>0</v>
      </c>
      <c r="G56" s="26">
        <f>IFERROR(+VLOOKUP("LDGETF"&amp;A56,'Main File'!A:O,11,0),0)</f>
        <v>0</v>
      </c>
      <c r="H56" s="26">
        <f>IFERROR(+VLOOKUP("LDGETF"&amp;A56,'Main File'!A:O,12,0),0)</f>
        <v>0</v>
      </c>
      <c r="I56" s="26">
        <f>IFERROR(+VLOOKUP("LDGETF"&amp;A56,'Main File'!A:O,13,0),0)</f>
        <v>0</v>
      </c>
      <c r="J56" s="26">
        <f>IFERROR(+VLOOKUP("LDGETF"&amp;A56,'Main File'!A:O,14,0),0)</f>
        <v>0</v>
      </c>
      <c r="K56" s="26">
        <f>IFERROR(+VLOOKUP("LDGETF"&amp;A56,'Main File'!A:O,15,0),0)</f>
        <v>0</v>
      </c>
    </row>
    <row r="57" spans="1:11" x14ac:dyDescent="0.25">
      <c r="A57" s="9">
        <f t="shared" si="0"/>
        <v>43244</v>
      </c>
      <c r="B57" s="26">
        <f>IFERROR(+VLOOKUP("LDGETF"&amp;A57,'Main File'!A:O,6,0),0)</f>
        <v>0</v>
      </c>
      <c r="C57" s="26">
        <f>IFERROR(+VLOOKUP("LDGETF"&amp;A57,'Main File'!A:O,7,0),0)</f>
        <v>0</v>
      </c>
      <c r="D57" s="26">
        <f>IFERROR(+VLOOKUP("LDGETF"&amp;A57,'Main File'!A:O,8,0),0)</f>
        <v>0</v>
      </c>
      <c r="E57" s="26">
        <f>IFERROR(+VLOOKUP("LDGETF"&amp;A57,'Main File'!A:O,9,0),0)</f>
        <v>0</v>
      </c>
      <c r="F57" s="26">
        <f>IFERROR(+VLOOKUP("LDGETF"&amp;A57,'Main File'!A:O,10,0),0)</f>
        <v>0</v>
      </c>
      <c r="G57" s="26">
        <f>IFERROR(+VLOOKUP("LDGETF"&amp;A57,'Main File'!A:O,11,0),0)</f>
        <v>0</v>
      </c>
      <c r="H57" s="26">
        <f>IFERROR(+VLOOKUP("LDGETF"&amp;A57,'Main File'!A:O,12,0),0)</f>
        <v>0</v>
      </c>
      <c r="I57" s="26">
        <f>IFERROR(+VLOOKUP("LDGETF"&amp;A57,'Main File'!A:O,13,0),0)</f>
        <v>0</v>
      </c>
      <c r="J57" s="26">
        <f>IFERROR(+VLOOKUP("LDGETF"&amp;A57,'Main File'!A:O,14,0),0)</f>
        <v>0</v>
      </c>
      <c r="K57" s="26">
        <f>IFERROR(+VLOOKUP("LDGETF"&amp;A57,'Main File'!A:O,15,0),0)</f>
        <v>0</v>
      </c>
    </row>
    <row r="58" spans="1:11" x14ac:dyDescent="0.25">
      <c r="A58" s="9">
        <f t="shared" si="0"/>
        <v>43245</v>
      </c>
      <c r="B58" s="26">
        <f>IFERROR(+VLOOKUP("LDGETF"&amp;A58,'Main File'!A:O,6,0),0)</f>
        <v>0</v>
      </c>
      <c r="C58" s="26">
        <f>IFERROR(+VLOOKUP("LDGETF"&amp;A58,'Main File'!A:O,7,0),0)</f>
        <v>0</v>
      </c>
      <c r="D58" s="26">
        <f>IFERROR(+VLOOKUP("LDGETF"&amp;A58,'Main File'!A:O,8,0),0)</f>
        <v>0</v>
      </c>
      <c r="E58" s="26">
        <f>IFERROR(+VLOOKUP("LDGETF"&amp;A58,'Main File'!A:O,9,0),0)</f>
        <v>0</v>
      </c>
      <c r="F58" s="26">
        <f>IFERROR(+VLOOKUP("LDGETF"&amp;A58,'Main File'!A:O,10,0),0)</f>
        <v>0</v>
      </c>
      <c r="G58" s="26">
        <f>IFERROR(+VLOOKUP("LDGETF"&amp;A58,'Main File'!A:O,11,0),0)</f>
        <v>0</v>
      </c>
      <c r="H58" s="26">
        <f>IFERROR(+VLOOKUP("LDGETF"&amp;A58,'Main File'!A:O,12,0),0)</f>
        <v>0</v>
      </c>
      <c r="I58" s="26">
        <f>IFERROR(+VLOOKUP("LDGETF"&amp;A58,'Main File'!A:O,13,0),0)</f>
        <v>0</v>
      </c>
      <c r="J58" s="26">
        <f>IFERROR(+VLOOKUP("LDGETF"&amp;A58,'Main File'!A:O,14,0),0)</f>
        <v>0</v>
      </c>
      <c r="K58" s="26">
        <f>IFERROR(+VLOOKUP("LDGETF"&amp;A58,'Main File'!A:O,15,0),0)</f>
        <v>0</v>
      </c>
    </row>
    <row r="59" spans="1:11" x14ac:dyDescent="0.25">
      <c r="A59" s="9">
        <f t="shared" si="0"/>
        <v>43246</v>
      </c>
      <c r="B59" s="26">
        <f>IFERROR(+VLOOKUP("LDGETF"&amp;A59,'Main File'!A:O,6,0),0)</f>
        <v>0</v>
      </c>
      <c r="C59" s="26">
        <f>IFERROR(+VLOOKUP("LDGETF"&amp;A59,'Main File'!A:O,7,0),0)</f>
        <v>0</v>
      </c>
      <c r="D59" s="26">
        <f>IFERROR(+VLOOKUP("LDGETF"&amp;A59,'Main File'!A:O,8,0),0)</f>
        <v>0</v>
      </c>
      <c r="E59" s="26">
        <f>IFERROR(+VLOOKUP("LDGETF"&amp;A59,'Main File'!A:O,9,0),0)</f>
        <v>0</v>
      </c>
      <c r="F59" s="26">
        <f>IFERROR(+VLOOKUP("LDGETF"&amp;A59,'Main File'!A:O,10,0),0)</f>
        <v>0</v>
      </c>
      <c r="G59" s="26">
        <f>IFERROR(+VLOOKUP("LDGETF"&amp;A59,'Main File'!A:O,11,0),0)</f>
        <v>0</v>
      </c>
      <c r="H59" s="26">
        <f>IFERROR(+VLOOKUP("LDGETF"&amp;A59,'Main File'!A:O,12,0),0)</f>
        <v>0</v>
      </c>
      <c r="I59" s="26">
        <f>IFERROR(+VLOOKUP("LDGETF"&amp;A59,'Main File'!A:O,13,0),0)</f>
        <v>0</v>
      </c>
      <c r="J59" s="26">
        <f>IFERROR(+VLOOKUP("LDGETF"&amp;A59,'Main File'!A:O,14,0),0)</f>
        <v>0</v>
      </c>
      <c r="K59" s="26">
        <f>IFERROR(+VLOOKUP("LDGETF"&amp;A59,'Main File'!A:O,15,0),0)</f>
        <v>0</v>
      </c>
    </row>
    <row r="60" spans="1:11" x14ac:dyDescent="0.25">
      <c r="A60" s="9">
        <f t="shared" si="0"/>
        <v>43247</v>
      </c>
      <c r="B60" s="26">
        <f>IFERROR(+VLOOKUP("LDGETF"&amp;A60,'Main File'!A:O,6,0),0)</f>
        <v>0</v>
      </c>
      <c r="C60" s="26">
        <f>IFERROR(+VLOOKUP("LDGETF"&amp;A60,'Main File'!A:O,7,0),0)</f>
        <v>0</v>
      </c>
      <c r="D60" s="26">
        <f>IFERROR(+VLOOKUP("LDGETF"&amp;A60,'Main File'!A:O,8,0),0)</f>
        <v>0</v>
      </c>
      <c r="E60" s="26">
        <f>IFERROR(+VLOOKUP("LDGETF"&amp;A60,'Main File'!A:O,9,0),0)</f>
        <v>0</v>
      </c>
      <c r="F60" s="26">
        <f>IFERROR(+VLOOKUP("LDGETF"&amp;A60,'Main File'!A:O,10,0),0)</f>
        <v>0</v>
      </c>
      <c r="G60" s="26">
        <f>IFERROR(+VLOOKUP("LDGETF"&amp;A60,'Main File'!A:O,11,0),0)</f>
        <v>0</v>
      </c>
      <c r="H60" s="26">
        <f>IFERROR(+VLOOKUP("LDGETF"&amp;A60,'Main File'!A:O,12,0),0)</f>
        <v>0</v>
      </c>
      <c r="I60" s="26">
        <f>IFERROR(+VLOOKUP("LDGETF"&amp;A60,'Main File'!A:O,13,0),0)</f>
        <v>0</v>
      </c>
      <c r="J60" s="26">
        <f>IFERROR(+VLOOKUP("LDGETF"&amp;A60,'Main File'!A:O,14,0),0)</f>
        <v>0</v>
      </c>
      <c r="K60" s="26">
        <f>IFERROR(+VLOOKUP("LDGETF"&amp;A60,'Main File'!A:O,15,0),0)</f>
        <v>0</v>
      </c>
    </row>
    <row r="61" spans="1:11" x14ac:dyDescent="0.25">
      <c r="A61" s="9">
        <f t="shared" si="0"/>
        <v>43248</v>
      </c>
      <c r="B61" s="26">
        <f>IFERROR(+VLOOKUP("LDGETF"&amp;A61,'Main File'!A:O,6,0),0)</f>
        <v>0</v>
      </c>
      <c r="C61" s="26">
        <f>IFERROR(+VLOOKUP("LDGETF"&amp;A61,'Main File'!A:O,7,0),0)</f>
        <v>0</v>
      </c>
      <c r="D61" s="26">
        <f>IFERROR(+VLOOKUP("LDGETF"&amp;A61,'Main File'!A:O,8,0),0)</f>
        <v>0</v>
      </c>
      <c r="E61" s="26">
        <f>IFERROR(+VLOOKUP("LDGETF"&amp;A61,'Main File'!A:O,9,0),0)</f>
        <v>0</v>
      </c>
      <c r="F61" s="26">
        <f>IFERROR(+VLOOKUP("LDGETF"&amp;A61,'Main File'!A:O,10,0),0)</f>
        <v>0</v>
      </c>
      <c r="G61" s="26">
        <f>IFERROR(+VLOOKUP("LDGETF"&amp;A61,'Main File'!A:O,11,0),0)</f>
        <v>0</v>
      </c>
      <c r="H61" s="26">
        <f>IFERROR(+VLOOKUP("LDGETF"&amp;A61,'Main File'!A:O,12,0),0)</f>
        <v>0</v>
      </c>
      <c r="I61" s="26">
        <f>IFERROR(+VLOOKUP("LDGETF"&amp;A61,'Main File'!A:O,13,0),0)</f>
        <v>0</v>
      </c>
      <c r="J61" s="26">
        <f>IFERROR(+VLOOKUP("LDGETF"&amp;A61,'Main File'!A:O,14,0),0)</f>
        <v>0</v>
      </c>
      <c r="K61" s="26">
        <f>IFERROR(+VLOOKUP("LDGETF"&amp;A61,'Main File'!A:O,15,0),0)</f>
        <v>0</v>
      </c>
    </row>
    <row r="62" spans="1:11" x14ac:dyDescent="0.25">
      <c r="A62" s="9">
        <f t="shared" si="0"/>
        <v>43249</v>
      </c>
      <c r="B62" s="26">
        <f>IFERROR(+VLOOKUP("LDGETF"&amp;A62,'Main File'!A:O,6,0),0)</f>
        <v>0</v>
      </c>
      <c r="C62" s="26">
        <f>IFERROR(+VLOOKUP("LDGETF"&amp;A62,'Main File'!A:O,7,0),0)</f>
        <v>0</v>
      </c>
      <c r="D62" s="26">
        <f>IFERROR(+VLOOKUP("LDGETF"&amp;A62,'Main File'!A:O,8,0),0)</f>
        <v>0</v>
      </c>
      <c r="E62" s="26">
        <f>IFERROR(+VLOOKUP("LDGETF"&amp;A62,'Main File'!A:O,9,0),0)</f>
        <v>0</v>
      </c>
      <c r="F62" s="26">
        <f>IFERROR(+VLOOKUP("LDGETF"&amp;A62,'Main File'!A:O,10,0),0)</f>
        <v>0</v>
      </c>
      <c r="G62" s="26">
        <f>IFERROR(+VLOOKUP("LDGETF"&amp;A62,'Main File'!A:O,11,0),0)</f>
        <v>0</v>
      </c>
      <c r="H62" s="26">
        <f>IFERROR(+VLOOKUP("LDGETF"&amp;A62,'Main File'!A:O,12,0),0)</f>
        <v>0</v>
      </c>
      <c r="I62" s="26">
        <f>IFERROR(+VLOOKUP("LDGETF"&amp;A62,'Main File'!A:O,13,0),0)</f>
        <v>0</v>
      </c>
      <c r="J62" s="26">
        <f>IFERROR(+VLOOKUP("LDGETF"&amp;A62,'Main File'!A:O,14,0),0)</f>
        <v>0</v>
      </c>
      <c r="K62" s="26">
        <f>IFERROR(+VLOOKUP("LDGETF"&amp;A62,'Main File'!A:O,15,0),0)</f>
        <v>0</v>
      </c>
    </row>
    <row r="63" spans="1:11" x14ac:dyDescent="0.25">
      <c r="A63" s="9">
        <f t="shared" si="0"/>
        <v>43250</v>
      </c>
      <c r="B63" s="26">
        <f>IFERROR(+VLOOKUP("LDGETF"&amp;A63,'Main File'!A:O,6,0),0)</f>
        <v>0</v>
      </c>
      <c r="C63" s="26">
        <f>IFERROR(+VLOOKUP("LDGETF"&amp;A63,'Main File'!A:O,7,0),0)</f>
        <v>0</v>
      </c>
      <c r="D63" s="26">
        <f>IFERROR(+VLOOKUP("LDGETF"&amp;A63,'Main File'!A:O,8,0),0)</f>
        <v>0</v>
      </c>
      <c r="E63" s="26">
        <f>IFERROR(+VLOOKUP("LDGETF"&amp;A63,'Main File'!A:O,9,0),0)</f>
        <v>0</v>
      </c>
      <c r="F63" s="26">
        <f>IFERROR(+VLOOKUP("LDGETF"&amp;A63,'Main File'!A:O,10,0),0)</f>
        <v>0</v>
      </c>
      <c r="G63" s="26">
        <f>IFERROR(+VLOOKUP("LDGETF"&amp;A63,'Main File'!A:O,11,0),0)</f>
        <v>0</v>
      </c>
      <c r="H63" s="26">
        <f>IFERROR(+VLOOKUP("LDGETF"&amp;A63,'Main File'!A:O,12,0),0)</f>
        <v>0</v>
      </c>
      <c r="I63" s="26">
        <f>IFERROR(+VLOOKUP("LDGETF"&amp;A63,'Main File'!A:O,13,0),0)</f>
        <v>0</v>
      </c>
      <c r="J63" s="26">
        <f>IFERROR(+VLOOKUP("LDGETF"&amp;A63,'Main File'!A:O,14,0),0)</f>
        <v>0</v>
      </c>
      <c r="K63" s="26">
        <f>IFERROR(+VLOOKUP("LDGETF"&amp;A63,'Main File'!A:O,15,0),0)</f>
        <v>0</v>
      </c>
    </row>
    <row r="64" spans="1:11" x14ac:dyDescent="0.25">
      <c r="A64" s="9">
        <f t="shared" si="0"/>
        <v>43251</v>
      </c>
      <c r="B64" s="26">
        <f>IFERROR(+VLOOKUP("LDGETF"&amp;A64,'Main File'!A:O,6,0),0)</f>
        <v>0</v>
      </c>
      <c r="C64" s="26">
        <f>IFERROR(+VLOOKUP("LDGETF"&amp;A64,'Main File'!A:O,7,0),0)</f>
        <v>0</v>
      </c>
      <c r="D64" s="26">
        <f>IFERROR(+VLOOKUP("LDGETF"&amp;A64,'Main File'!A:O,8,0),0)</f>
        <v>0</v>
      </c>
      <c r="E64" s="26">
        <f>IFERROR(+VLOOKUP("LDGETF"&amp;A64,'Main File'!A:O,9,0),0)</f>
        <v>0</v>
      </c>
      <c r="F64" s="26">
        <f>IFERROR(+VLOOKUP("LDGETF"&amp;A64,'Main File'!A:O,10,0),0)</f>
        <v>0</v>
      </c>
      <c r="G64" s="26">
        <f>IFERROR(+VLOOKUP("LDGETF"&amp;A64,'Main File'!A:O,11,0),0)</f>
        <v>0</v>
      </c>
      <c r="H64" s="26">
        <f>IFERROR(+VLOOKUP("LDGETF"&amp;A64,'Main File'!A:O,12,0),0)</f>
        <v>0</v>
      </c>
      <c r="I64" s="26">
        <f>IFERROR(+VLOOKUP("LDGETF"&amp;A64,'Main File'!A:O,13,0),0)</f>
        <v>0</v>
      </c>
      <c r="J64" s="26">
        <f>IFERROR(+VLOOKUP("LDGETF"&amp;A64,'Main File'!A:O,14,0),0)</f>
        <v>0</v>
      </c>
      <c r="K64" s="26">
        <f>IFERROR(+VLOOKUP("LDGETF"&amp;A64,'Main File'!A:O,15,0),0)</f>
        <v>0</v>
      </c>
    </row>
    <row r="65" spans="1:11" x14ac:dyDescent="0.25">
      <c r="A65" s="9">
        <f t="shared" si="0"/>
        <v>43252</v>
      </c>
      <c r="B65" s="26">
        <f>IFERROR(+VLOOKUP("LDGETF"&amp;A65,'Main File'!A:O,6,0),0)</f>
        <v>0</v>
      </c>
      <c r="C65" s="26">
        <f>IFERROR(+VLOOKUP("LDGETF"&amp;A65,'Main File'!A:O,7,0),0)</f>
        <v>0</v>
      </c>
      <c r="D65" s="26">
        <f>IFERROR(+VLOOKUP("LDGETF"&amp;A65,'Main File'!A:O,8,0),0)</f>
        <v>0</v>
      </c>
      <c r="E65" s="26">
        <f>IFERROR(+VLOOKUP("LDGETF"&amp;A65,'Main File'!A:O,9,0),0)</f>
        <v>0</v>
      </c>
      <c r="F65" s="26">
        <f>IFERROR(+VLOOKUP("LDGETF"&amp;A65,'Main File'!A:O,10,0),0)</f>
        <v>0</v>
      </c>
      <c r="G65" s="26">
        <f>IFERROR(+VLOOKUP("LDGETF"&amp;A65,'Main File'!A:O,11,0),0)</f>
        <v>0</v>
      </c>
      <c r="H65" s="26">
        <f>IFERROR(+VLOOKUP("LDGETF"&amp;A65,'Main File'!A:O,12,0),0)</f>
        <v>0</v>
      </c>
      <c r="I65" s="26">
        <f>IFERROR(+VLOOKUP("LDGETF"&amp;A65,'Main File'!A:O,13,0),0)</f>
        <v>0</v>
      </c>
      <c r="J65" s="26">
        <f>IFERROR(+VLOOKUP("LDGETF"&amp;A65,'Main File'!A:O,14,0),0)</f>
        <v>0</v>
      </c>
      <c r="K65" s="26">
        <f>IFERROR(+VLOOKUP("LDGETF"&amp;A65,'Main File'!A:O,15,0),0)</f>
        <v>0</v>
      </c>
    </row>
    <row r="66" spans="1:11" x14ac:dyDescent="0.25">
      <c r="A66" s="9">
        <f t="shared" si="0"/>
        <v>43253</v>
      </c>
      <c r="B66" s="26">
        <f>IFERROR(+VLOOKUP("LDGETF"&amp;A66,'Main File'!A:O,6,0),0)</f>
        <v>0</v>
      </c>
      <c r="C66" s="26">
        <f>IFERROR(+VLOOKUP("LDGETF"&amp;A66,'Main File'!A:O,7,0),0)</f>
        <v>0</v>
      </c>
      <c r="D66" s="26">
        <f>IFERROR(+VLOOKUP("LDGETF"&amp;A66,'Main File'!A:O,8,0),0)</f>
        <v>0</v>
      </c>
      <c r="E66" s="26">
        <f>IFERROR(+VLOOKUP("LDGETF"&amp;A66,'Main File'!A:O,9,0),0)</f>
        <v>0</v>
      </c>
      <c r="F66" s="26">
        <f>IFERROR(+VLOOKUP("LDGETF"&amp;A66,'Main File'!A:O,10,0),0)</f>
        <v>0</v>
      </c>
      <c r="G66" s="26">
        <f>IFERROR(+VLOOKUP("LDGETF"&amp;A66,'Main File'!A:O,11,0),0)</f>
        <v>0</v>
      </c>
      <c r="H66" s="26">
        <f>IFERROR(+VLOOKUP("LDGETF"&amp;A66,'Main File'!A:O,12,0),0)</f>
        <v>0</v>
      </c>
      <c r="I66" s="26">
        <f>IFERROR(+VLOOKUP("LDGETF"&amp;A66,'Main File'!A:O,13,0),0)</f>
        <v>0</v>
      </c>
      <c r="J66" s="26">
        <f>IFERROR(+VLOOKUP("LDGETF"&amp;A66,'Main File'!A:O,14,0),0)</f>
        <v>0</v>
      </c>
      <c r="K66" s="26">
        <f>IFERROR(+VLOOKUP("LDGETF"&amp;A66,'Main File'!A:O,15,0),0)</f>
        <v>0</v>
      </c>
    </row>
    <row r="67" spans="1:11" x14ac:dyDescent="0.25">
      <c r="A67" s="9">
        <f t="shared" si="0"/>
        <v>43254</v>
      </c>
      <c r="B67" s="26">
        <f>IFERROR(+VLOOKUP("LDGETF"&amp;A67,'Main File'!A:O,6,0),0)</f>
        <v>0</v>
      </c>
      <c r="C67" s="26">
        <f>IFERROR(+VLOOKUP("LDGETF"&amp;A67,'Main File'!A:O,7,0),0)</f>
        <v>0</v>
      </c>
      <c r="D67" s="26">
        <f>IFERROR(+VLOOKUP("LDGETF"&amp;A67,'Main File'!A:O,8,0),0)</f>
        <v>0</v>
      </c>
      <c r="E67" s="26">
        <f>IFERROR(+VLOOKUP("LDGETF"&amp;A67,'Main File'!A:O,9,0),0)</f>
        <v>0</v>
      </c>
      <c r="F67" s="26">
        <f>IFERROR(+VLOOKUP("LDGETF"&amp;A67,'Main File'!A:O,10,0),0)</f>
        <v>0</v>
      </c>
      <c r="G67" s="26">
        <f>IFERROR(+VLOOKUP("LDGETF"&amp;A67,'Main File'!A:O,11,0),0)</f>
        <v>0</v>
      </c>
      <c r="H67" s="26">
        <f>IFERROR(+VLOOKUP("LDGETF"&amp;A67,'Main File'!A:O,12,0),0)</f>
        <v>0</v>
      </c>
      <c r="I67" s="26">
        <f>IFERROR(+VLOOKUP("LDGETF"&amp;A67,'Main File'!A:O,13,0),0)</f>
        <v>0</v>
      </c>
      <c r="J67" s="26">
        <f>IFERROR(+VLOOKUP("LDGETF"&amp;A67,'Main File'!A:O,14,0),0)</f>
        <v>0</v>
      </c>
      <c r="K67" s="26">
        <f>IFERROR(+VLOOKUP("LDGETF"&amp;A67,'Main File'!A:O,15,0),0)</f>
        <v>0</v>
      </c>
    </row>
    <row r="68" spans="1:11" x14ac:dyDescent="0.25">
      <c r="A68" s="9">
        <f t="shared" si="0"/>
        <v>43255</v>
      </c>
      <c r="B68" s="26">
        <f>IFERROR(+VLOOKUP("LDGETF"&amp;A68,'Main File'!A:O,6,0),0)</f>
        <v>0</v>
      </c>
      <c r="C68" s="26">
        <f>IFERROR(+VLOOKUP("LDGETF"&amp;A68,'Main File'!A:O,7,0),0)</f>
        <v>0</v>
      </c>
      <c r="D68" s="26">
        <f>IFERROR(+VLOOKUP("LDGETF"&amp;A68,'Main File'!A:O,8,0),0)</f>
        <v>0</v>
      </c>
      <c r="E68" s="26">
        <f>IFERROR(+VLOOKUP("LDGETF"&amp;A68,'Main File'!A:O,9,0),0)</f>
        <v>0</v>
      </c>
      <c r="F68" s="26">
        <f>IFERROR(+VLOOKUP("LDGETF"&amp;A68,'Main File'!A:O,10,0),0)</f>
        <v>0</v>
      </c>
      <c r="G68" s="26">
        <f>IFERROR(+VLOOKUP("LDGETF"&amp;A68,'Main File'!A:O,11,0),0)</f>
        <v>0</v>
      </c>
      <c r="H68" s="26">
        <f>IFERROR(+VLOOKUP("LDGETF"&amp;A68,'Main File'!A:O,12,0),0)</f>
        <v>0</v>
      </c>
      <c r="I68" s="26">
        <f>IFERROR(+VLOOKUP("LDGETF"&amp;A68,'Main File'!A:O,13,0),0)</f>
        <v>0</v>
      </c>
      <c r="J68" s="26">
        <f>IFERROR(+VLOOKUP("LDGETF"&amp;A68,'Main File'!A:O,14,0),0)</f>
        <v>0</v>
      </c>
      <c r="K68" s="26">
        <f>IFERROR(+VLOOKUP("LDGETF"&amp;A68,'Main File'!A:O,15,0),0)</f>
        <v>0</v>
      </c>
    </row>
    <row r="69" spans="1:11" x14ac:dyDescent="0.25">
      <c r="A69" s="9">
        <f t="shared" si="0"/>
        <v>43256</v>
      </c>
      <c r="B69" s="26">
        <f>IFERROR(+VLOOKUP("LDGETF"&amp;A69,'Main File'!A:O,6,0),0)</f>
        <v>0</v>
      </c>
      <c r="C69" s="26">
        <f>IFERROR(+VLOOKUP("LDGETF"&amp;A69,'Main File'!A:O,7,0),0)</f>
        <v>0</v>
      </c>
      <c r="D69" s="26">
        <f>IFERROR(+VLOOKUP("LDGETF"&amp;A69,'Main File'!A:O,8,0),0)</f>
        <v>0</v>
      </c>
      <c r="E69" s="26">
        <f>IFERROR(+VLOOKUP("LDGETF"&amp;A69,'Main File'!A:O,9,0),0)</f>
        <v>0</v>
      </c>
      <c r="F69" s="26">
        <f>IFERROR(+VLOOKUP("LDGETF"&amp;A69,'Main File'!A:O,10,0),0)</f>
        <v>0</v>
      </c>
      <c r="G69" s="26">
        <f>IFERROR(+VLOOKUP("LDGETF"&amp;A69,'Main File'!A:O,11,0),0)</f>
        <v>0</v>
      </c>
      <c r="H69" s="26">
        <f>IFERROR(+VLOOKUP("LDGETF"&amp;A69,'Main File'!A:O,12,0),0)</f>
        <v>0</v>
      </c>
      <c r="I69" s="26">
        <f>IFERROR(+VLOOKUP("LDGETF"&amp;A69,'Main File'!A:O,13,0),0)</f>
        <v>0</v>
      </c>
      <c r="J69" s="26">
        <f>IFERROR(+VLOOKUP("LDGETF"&amp;A69,'Main File'!A:O,14,0),0)</f>
        <v>0</v>
      </c>
      <c r="K69" s="26">
        <f>IFERROR(+VLOOKUP("LDGETF"&amp;A69,'Main File'!A:O,15,0),0)</f>
        <v>0</v>
      </c>
    </row>
    <row r="70" spans="1:11" x14ac:dyDescent="0.25">
      <c r="A70" s="9">
        <f t="shared" si="0"/>
        <v>43257</v>
      </c>
      <c r="B70" s="26">
        <f>IFERROR(+VLOOKUP("LDGETF"&amp;A70,'Main File'!A:O,6,0),0)</f>
        <v>0</v>
      </c>
      <c r="C70" s="26">
        <f>IFERROR(+VLOOKUP("LDGETF"&amp;A70,'Main File'!A:O,7,0),0)</f>
        <v>0</v>
      </c>
      <c r="D70" s="26">
        <f>IFERROR(+VLOOKUP("LDGETF"&amp;A70,'Main File'!A:O,8,0),0)</f>
        <v>0</v>
      </c>
      <c r="E70" s="26">
        <f>IFERROR(+VLOOKUP("LDGETF"&amp;A70,'Main File'!A:O,9,0),0)</f>
        <v>0</v>
      </c>
      <c r="F70" s="26">
        <f>IFERROR(+VLOOKUP("LDGETF"&amp;A70,'Main File'!A:O,10,0),0)</f>
        <v>0</v>
      </c>
      <c r="G70" s="26">
        <f>IFERROR(+VLOOKUP("LDGETF"&amp;A70,'Main File'!A:O,11,0),0)</f>
        <v>0</v>
      </c>
      <c r="H70" s="26">
        <f>IFERROR(+VLOOKUP("LDGETF"&amp;A70,'Main File'!A:O,12,0),0)</f>
        <v>0</v>
      </c>
      <c r="I70" s="26">
        <f>IFERROR(+VLOOKUP("LDGETF"&amp;A70,'Main File'!A:O,13,0),0)</f>
        <v>0</v>
      </c>
      <c r="J70" s="26">
        <f>IFERROR(+VLOOKUP("LDGETF"&amp;A70,'Main File'!A:O,14,0),0)</f>
        <v>0</v>
      </c>
      <c r="K70" s="26">
        <f>IFERROR(+VLOOKUP("LDGETF"&amp;A70,'Main File'!A:O,15,0),0)</f>
        <v>0</v>
      </c>
    </row>
    <row r="71" spans="1:11" x14ac:dyDescent="0.25">
      <c r="A71" s="9">
        <f t="shared" ref="A71:A134" si="1">+A70+1</f>
        <v>43258</v>
      </c>
      <c r="B71" s="26">
        <f>IFERROR(+VLOOKUP("LDGETF"&amp;A71,'Main File'!A:O,6,0),0)</f>
        <v>0</v>
      </c>
      <c r="C71" s="26">
        <f>IFERROR(+VLOOKUP("LDGETF"&amp;A71,'Main File'!A:O,7,0),0)</f>
        <v>0</v>
      </c>
      <c r="D71" s="26">
        <f>IFERROR(+VLOOKUP("LDGETF"&amp;A71,'Main File'!A:O,8,0),0)</f>
        <v>0</v>
      </c>
      <c r="E71" s="26">
        <f>IFERROR(+VLOOKUP("LDGETF"&amp;A71,'Main File'!A:O,9,0),0)</f>
        <v>0</v>
      </c>
      <c r="F71" s="26">
        <f>IFERROR(+VLOOKUP("LDGETF"&amp;A71,'Main File'!A:O,10,0),0)</f>
        <v>0</v>
      </c>
      <c r="G71" s="26">
        <f>IFERROR(+VLOOKUP("LDGETF"&amp;A71,'Main File'!A:O,11,0),0)</f>
        <v>0</v>
      </c>
      <c r="H71" s="26">
        <f>IFERROR(+VLOOKUP("LDGETF"&amp;A71,'Main File'!A:O,12,0),0)</f>
        <v>0</v>
      </c>
      <c r="I71" s="26">
        <f>IFERROR(+VLOOKUP("LDGETF"&amp;A71,'Main File'!A:O,13,0),0)</f>
        <v>0</v>
      </c>
      <c r="J71" s="26">
        <f>IFERROR(+VLOOKUP("LDGETF"&amp;A71,'Main File'!A:O,14,0),0)</f>
        <v>0</v>
      </c>
      <c r="K71" s="26">
        <f>IFERROR(+VLOOKUP("LDGETF"&amp;A71,'Main File'!A:O,15,0),0)</f>
        <v>0</v>
      </c>
    </row>
    <row r="72" spans="1:11" x14ac:dyDescent="0.25">
      <c r="A72" s="9">
        <f t="shared" si="1"/>
        <v>43259</v>
      </c>
      <c r="B72" s="26">
        <f>IFERROR(+VLOOKUP("LDGETF"&amp;A72,'Main File'!A:O,6,0),0)</f>
        <v>0</v>
      </c>
      <c r="C72" s="26">
        <f>IFERROR(+VLOOKUP("LDGETF"&amp;A72,'Main File'!A:O,7,0),0)</f>
        <v>0</v>
      </c>
      <c r="D72" s="26">
        <f>IFERROR(+VLOOKUP("LDGETF"&amp;A72,'Main File'!A:O,8,0),0)</f>
        <v>0</v>
      </c>
      <c r="E72" s="26">
        <f>IFERROR(+VLOOKUP("LDGETF"&amp;A72,'Main File'!A:O,9,0),0)</f>
        <v>0</v>
      </c>
      <c r="F72" s="26">
        <f>IFERROR(+VLOOKUP("LDGETF"&amp;A72,'Main File'!A:O,10,0),0)</f>
        <v>0</v>
      </c>
      <c r="G72" s="26">
        <f>IFERROR(+VLOOKUP("LDGETF"&amp;A72,'Main File'!A:O,11,0),0)</f>
        <v>0</v>
      </c>
      <c r="H72" s="26">
        <f>IFERROR(+VLOOKUP("LDGETF"&amp;A72,'Main File'!A:O,12,0),0)</f>
        <v>0</v>
      </c>
      <c r="I72" s="26">
        <f>IFERROR(+VLOOKUP("LDGETF"&amp;A72,'Main File'!A:O,13,0),0)</f>
        <v>0</v>
      </c>
      <c r="J72" s="26">
        <f>IFERROR(+VLOOKUP("LDGETF"&amp;A72,'Main File'!A:O,14,0),0)</f>
        <v>0</v>
      </c>
      <c r="K72" s="26">
        <f>IFERROR(+VLOOKUP("LDGETF"&amp;A72,'Main File'!A:O,15,0),0)</f>
        <v>0</v>
      </c>
    </row>
    <row r="73" spans="1:11" x14ac:dyDescent="0.25">
      <c r="A73" s="9">
        <f t="shared" si="1"/>
        <v>43260</v>
      </c>
      <c r="B73" s="26">
        <f>IFERROR(+VLOOKUP("LDGETF"&amp;A73,'Main File'!A:O,6,0),0)</f>
        <v>0</v>
      </c>
      <c r="C73" s="26">
        <f>IFERROR(+VLOOKUP("LDGETF"&amp;A73,'Main File'!A:O,7,0),0)</f>
        <v>0</v>
      </c>
      <c r="D73" s="26">
        <f>IFERROR(+VLOOKUP("LDGETF"&amp;A73,'Main File'!A:O,8,0),0)</f>
        <v>0</v>
      </c>
      <c r="E73" s="26">
        <f>IFERROR(+VLOOKUP("LDGETF"&amp;A73,'Main File'!A:O,9,0),0)</f>
        <v>0</v>
      </c>
      <c r="F73" s="26">
        <f>IFERROR(+VLOOKUP("LDGETF"&amp;A73,'Main File'!A:O,10,0),0)</f>
        <v>0</v>
      </c>
      <c r="G73" s="26">
        <f>IFERROR(+VLOOKUP("LDGETF"&amp;A73,'Main File'!A:O,11,0),0)</f>
        <v>0</v>
      </c>
      <c r="H73" s="26">
        <f>IFERROR(+VLOOKUP("LDGETF"&amp;A73,'Main File'!A:O,12,0),0)</f>
        <v>0</v>
      </c>
      <c r="I73" s="26">
        <f>IFERROR(+VLOOKUP("LDGETF"&amp;A73,'Main File'!A:O,13,0),0)</f>
        <v>0</v>
      </c>
      <c r="J73" s="26">
        <f>IFERROR(+VLOOKUP("LDGETF"&amp;A73,'Main File'!A:O,14,0),0)</f>
        <v>0</v>
      </c>
      <c r="K73" s="26">
        <f>IFERROR(+VLOOKUP("LDGETF"&amp;A73,'Main File'!A:O,15,0),0)</f>
        <v>0</v>
      </c>
    </row>
    <row r="74" spans="1:11" x14ac:dyDescent="0.25">
      <c r="A74" s="9">
        <f t="shared" si="1"/>
        <v>43261</v>
      </c>
      <c r="B74" s="26">
        <f>IFERROR(+VLOOKUP("LDGETF"&amp;A74,'Main File'!A:O,6,0),0)</f>
        <v>0</v>
      </c>
      <c r="C74" s="26">
        <f>IFERROR(+VLOOKUP("LDGETF"&amp;A74,'Main File'!A:O,7,0),0)</f>
        <v>0</v>
      </c>
      <c r="D74" s="26">
        <f>IFERROR(+VLOOKUP("LDGETF"&amp;A74,'Main File'!A:O,8,0),0)</f>
        <v>0</v>
      </c>
      <c r="E74" s="26">
        <f>IFERROR(+VLOOKUP("LDGETF"&amp;A74,'Main File'!A:O,9,0),0)</f>
        <v>0</v>
      </c>
      <c r="F74" s="26">
        <f>IFERROR(+VLOOKUP("LDGETF"&amp;A74,'Main File'!A:O,10,0),0)</f>
        <v>0</v>
      </c>
      <c r="G74" s="26">
        <f>IFERROR(+VLOOKUP("LDGETF"&amp;A74,'Main File'!A:O,11,0),0)</f>
        <v>0</v>
      </c>
      <c r="H74" s="26">
        <f>IFERROR(+VLOOKUP("LDGETF"&amp;A74,'Main File'!A:O,12,0),0)</f>
        <v>0</v>
      </c>
      <c r="I74" s="26">
        <f>IFERROR(+VLOOKUP("LDGETF"&amp;A74,'Main File'!A:O,13,0),0)</f>
        <v>0</v>
      </c>
      <c r="J74" s="26">
        <f>IFERROR(+VLOOKUP("LDGETF"&amp;A74,'Main File'!A:O,14,0),0)</f>
        <v>0</v>
      </c>
      <c r="K74" s="26">
        <f>IFERROR(+VLOOKUP("LDGETF"&amp;A74,'Main File'!A:O,15,0),0)</f>
        <v>0</v>
      </c>
    </row>
    <row r="75" spans="1:11" x14ac:dyDescent="0.25">
      <c r="A75" s="9">
        <f t="shared" si="1"/>
        <v>43262</v>
      </c>
      <c r="B75" s="26">
        <f>IFERROR(+VLOOKUP("LDGETF"&amp;A75,'Main File'!A:O,6,0),0)</f>
        <v>0</v>
      </c>
      <c r="C75" s="26">
        <f>IFERROR(+VLOOKUP("LDGETF"&amp;A75,'Main File'!A:O,7,0),0)</f>
        <v>0</v>
      </c>
      <c r="D75" s="26">
        <f>IFERROR(+VLOOKUP("LDGETF"&amp;A75,'Main File'!A:O,8,0),0)</f>
        <v>0</v>
      </c>
      <c r="E75" s="26">
        <f>IFERROR(+VLOOKUP("LDGETF"&amp;A75,'Main File'!A:O,9,0),0)</f>
        <v>0</v>
      </c>
      <c r="F75" s="26">
        <f>IFERROR(+VLOOKUP("LDGETF"&amp;A75,'Main File'!A:O,10,0),0)</f>
        <v>0</v>
      </c>
      <c r="G75" s="26">
        <f>IFERROR(+VLOOKUP("LDGETF"&amp;A75,'Main File'!A:O,11,0),0)</f>
        <v>0</v>
      </c>
      <c r="H75" s="26">
        <f>IFERROR(+VLOOKUP("LDGETF"&amp;A75,'Main File'!A:O,12,0),0)</f>
        <v>0</v>
      </c>
      <c r="I75" s="26">
        <f>IFERROR(+VLOOKUP("LDGETF"&amp;A75,'Main File'!A:O,13,0),0)</f>
        <v>0</v>
      </c>
      <c r="J75" s="26">
        <f>IFERROR(+VLOOKUP("LDGETF"&amp;A75,'Main File'!A:O,14,0),0)</f>
        <v>0</v>
      </c>
      <c r="K75" s="26">
        <f>IFERROR(+VLOOKUP("LDGETF"&amp;A75,'Main File'!A:O,15,0),0)</f>
        <v>0</v>
      </c>
    </row>
    <row r="76" spans="1:11" x14ac:dyDescent="0.25">
      <c r="A76" s="9">
        <f t="shared" si="1"/>
        <v>43263</v>
      </c>
      <c r="B76" s="26">
        <f>IFERROR(+VLOOKUP("LDGETF"&amp;A76,'Main File'!A:O,6,0),0)</f>
        <v>0</v>
      </c>
      <c r="C76" s="26">
        <f>IFERROR(+VLOOKUP("LDGETF"&amp;A76,'Main File'!A:O,7,0),0)</f>
        <v>0</v>
      </c>
      <c r="D76" s="26">
        <f>IFERROR(+VLOOKUP("LDGETF"&amp;A76,'Main File'!A:O,8,0),0)</f>
        <v>0</v>
      </c>
      <c r="E76" s="26">
        <f>IFERROR(+VLOOKUP("LDGETF"&amp;A76,'Main File'!A:O,9,0),0)</f>
        <v>0</v>
      </c>
      <c r="F76" s="26">
        <f>IFERROR(+VLOOKUP("LDGETF"&amp;A76,'Main File'!A:O,10,0),0)</f>
        <v>0</v>
      </c>
      <c r="G76" s="26">
        <f>IFERROR(+VLOOKUP("LDGETF"&amp;A76,'Main File'!A:O,11,0),0)</f>
        <v>0</v>
      </c>
      <c r="H76" s="26">
        <f>IFERROR(+VLOOKUP("LDGETF"&amp;A76,'Main File'!A:O,12,0),0)</f>
        <v>0</v>
      </c>
      <c r="I76" s="26">
        <f>IFERROR(+VLOOKUP("LDGETF"&amp;A76,'Main File'!A:O,13,0),0)</f>
        <v>0</v>
      </c>
      <c r="J76" s="26">
        <f>IFERROR(+VLOOKUP("LDGETF"&amp;A76,'Main File'!A:O,14,0),0)</f>
        <v>0</v>
      </c>
      <c r="K76" s="26">
        <f>IFERROR(+VLOOKUP("LDGETF"&amp;A76,'Main File'!A:O,15,0),0)</f>
        <v>0</v>
      </c>
    </row>
    <row r="77" spans="1:11" x14ac:dyDescent="0.25">
      <c r="A77" s="9">
        <f t="shared" si="1"/>
        <v>43264</v>
      </c>
      <c r="B77" s="26">
        <f>IFERROR(+VLOOKUP("LDGETF"&amp;A77,'Main File'!A:O,6,0),0)</f>
        <v>0</v>
      </c>
      <c r="C77" s="26">
        <f>IFERROR(+VLOOKUP("LDGETF"&amp;A77,'Main File'!A:O,7,0),0)</f>
        <v>0</v>
      </c>
      <c r="D77" s="26">
        <f>IFERROR(+VLOOKUP("LDGETF"&amp;A77,'Main File'!A:O,8,0),0)</f>
        <v>0</v>
      </c>
      <c r="E77" s="26">
        <f>IFERROR(+VLOOKUP("LDGETF"&amp;A77,'Main File'!A:O,9,0),0)</f>
        <v>0</v>
      </c>
      <c r="F77" s="26">
        <f>IFERROR(+VLOOKUP("LDGETF"&amp;A77,'Main File'!A:O,10,0),0)</f>
        <v>0</v>
      </c>
      <c r="G77" s="26">
        <f>IFERROR(+VLOOKUP("LDGETF"&amp;A77,'Main File'!A:O,11,0),0)</f>
        <v>0</v>
      </c>
      <c r="H77" s="26">
        <f>IFERROR(+VLOOKUP("LDGETF"&amp;A77,'Main File'!A:O,12,0),0)</f>
        <v>0</v>
      </c>
      <c r="I77" s="26">
        <f>IFERROR(+VLOOKUP("LDGETF"&amp;A77,'Main File'!A:O,13,0),0)</f>
        <v>0</v>
      </c>
      <c r="J77" s="26">
        <f>IFERROR(+VLOOKUP("LDGETF"&amp;A77,'Main File'!A:O,14,0),0)</f>
        <v>0</v>
      </c>
      <c r="K77" s="26">
        <f>IFERROR(+VLOOKUP("LDGETF"&amp;A77,'Main File'!A:O,15,0),0)</f>
        <v>0</v>
      </c>
    </row>
    <row r="78" spans="1:11" x14ac:dyDescent="0.25">
      <c r="A78" s="9">
        <f t="shared" si="1"/>
        <v>43265</v>
      </c>
      <c r="B78" s="26">
        <f>IFERROR(+VLOOKUP("LDGETF"&amp;A78,'Main File'!A:O,6,0),0)</f>
        <v>0</v>
      </c>
      <c r="C78" s="26">
        <f>IFERROR(+VLOOKUP("LDGETF"&amp;A78,'Main File'!A:O,7,0),0)</f>
        <v>0</v>
      </c>
      <c r="D78" s="26">
        <f>IFERROR(+VLOOKUP("LDGETF"&amp;A78,'Main File'!A:O,8,0),0)</f>
        <v>0</v>
      </c>
      <c r="E78" s="26">
        <f>IFERROR(+VLOOKUP("LDGETF"&amp;A78,'Main File'!A:O,9,0),0)</f>
        <v>0</v>
      </c>
      <c r="F78" s="26">
        <f>IFERROR(+VLOOKUP("LDGETF"&amp;A78,'Main File'!A:O,10,0),0)</f>
        <v>0</v>
      </c>
      <c r="G78" s="26">
        <f>IFERROR(+VLOOKUP("LDGETF"&amp;A78,'Main File'!A:O,11,0),0)</f>
        <v>0</v>
      </c>
      <c r="H78" s="26">
        <f>IFERROR(+VLOOKUP("LDGETF"&amp;A78,'Main File'!A:O,12,0),0)</f>
        <v>0</v>
      </c>
      <c r="I78" s="26">
        <f>IFERROR(+VLOOKUP("LDGETF"&amp;A78,'Main File'!A:O,13,0),0)</f>
        <v>0</v>
      </c>
      <c r="J78" s="26">
        <f>IFERROR(+VLOOKUP("LDGETF"&amp;A78,'Main File'!A:O,14,0),0)</f>
        <v>0</v>
      </c>
      <c r="K78" s="26">
        <f>IFERROR(+VLOOKUP("LDGETF"&amp;A78,'Main File'!A:O,15,0),0)</f>
        <v>0</v>
      </c>
    </row>
    <row r="79" spans="1:11" x14ac:dyDescent="0.25">
      <c r="A79" s="9">
        <f t="shared" si="1"/>
        <v>43266</v>
      </c>
      <c r="B79" s="26">
        <f>IFERROR(+VLOOKUP("LDGETF"&amp;A79,'Main File'!A:O,6,0),0)</f>
        <v>0</v>
      </c>
      <c r="C79" s="26">
        <f>IFERROR(+VLOOKUP("LDGETF"&amp;A79,'Main File'!A:O,7,0),0)</f>
        <v>0</v>
      </c>
      <c r="D79" s="26">
        <f>IFERROR(+VLOOKUP("LDGETF"&amp;A79,'Main File'!A:O,8,0),0)</f>
        <v>0</v>
      </c>
      <c r="E79" s="26">
        <f>IFERROR(+VLOOKUP("LDGETF"&amp;A79,'Main File'!A:O,9,0),0)</f>
        <v>0</v>
      </c>
      <c r="F79" s="26">
        <f>IFERROR(+VLOOKUP("LDGETF"&amp;A79,'Main File'!A:O,10,0),0)</f>
        <v>0</v>
      </c>
      <c r="G79" s="26">
        <f>IFERROR(+VLOOKUP("LDGETF"&amp;A79,'Main File'!A:O,11,0),0)</f>
        <v>0</v>
      </c>
      <c r="H79" s="26">
        <f>IFERROR(+VLOOKUP("LDGETF"&amp;A79,'Main File'!A:O,12,0),0)</f>
        <v>0</v>
      </c>
      <c r="I79" s="26">
        <f>IFERROR(+VLOOKUP("LDGETF"&amp;A79,'Main File'!A:O,13,0),0)</f>
        <v>0</v>
      </c>
      <c r="J79" s="26">
        <f>IFERROR(+VLOOKUP("LDGETF"&amp;A79,'Main File'!A:O,14,0),0)</f>
        <v>0</v>
      </c>
      <c r="K79" s="26">
        <f>IFERROR(+VLOOKUP("LDGETF"&amp;A79,'Main File'!A:O,15,0),0)</f>
        <v>0</v>
      </c>
    </row>
    <row r="80" spans="1:11" x14ac:dyDescent="0.25">
      <c r="A80" s="9">
        <f t="shared" si="1"/>
        <v>43267</v>
      </c>
      <c r="B80" s="26">
        <f>IFERROR(+VLOOKUP("LDGETF"&amp;A80,'Main File'!A:O,6,0),0)</f>
        <v>0</v>
      </c>
      <c r="C80" s="26">
        <f>IFERROR(+VLOOKUP("LDGETF"&amp;A80,'Main File'!A:O,7,0),0)</f>
        <v>0</v>
      </c>
      <c r="D80" s="26">
        <f>IFERROR(+VLOOKUP("LDGETF"&amp;A80,'Main File'!A:O,8,0),0)</f>
        <v>0</v>
      </c>
      <c r="E80" s="26">
        <f>IFERROR(+VLOOKUP("LDGETF"&amp;A80,'Main File'!A:O,9,0),0)</f>
        <v>0</v>
      </c>
      <c r="F80" s="26">
        <f>IFERROR(+VLOOKUP("LDGETF"&amp;A80,'Main File'!A:O,10,0),0)</f>
        <v>0</v>
      </c>
      <c r="G80" s="26">
        <f>IFERROR(+VLOOKUP("LDGETF"&amp;A80,'Main File'!A:O,11,0),0)</f>
        <v>0</v>
      </c>
      <c r="H80" s="26">
        <f>IFERROR(+VLOOKUP("LDGETF"&amp;A80,'Main File'!A:O,12,0),0)</f>
        <v>0</v>
      </c>
      <c r="I80" s="26">
        <f>IFERROR(+VLOOKUP("LDGETF"&amp;A80,'Main File'!A:O,13,0),0)</f>
        <v>0</v>
      </c>
      <c r="J80" s="26">
        <f>IFERROR(+VLOOKUP("LDGETF"&amp;A80,'Main File'!A:O,14,0),0)</f>
        <v>0</v>
      </c>
      <c r="K80" s="26">
        <f>IFERROR(+VLOOKUP("LDGETF"&amp;A80,'Main File'!A:O,15,0),0)</f>
        <v>0</v>
      </c>
    </row>
    <row r="81" spans="1:11" x14ac:dyDescent="0.25">
      <c r="A81" s="9">
        <f t="shared" si="1"/>
        <v>43268</v>
      </c>
      <c r="B81" s="26">
        <f>IFERROR(+VLOOKUP("LDGETF"&amp;A81,'Main File'!A:O,6,0),0)</f>
        <v>0</v>
      </c>
      <c r="C81" s="26">
        <f>IFERROR(+VLOOKUP("LDGETF"&amp;A81,'Main File'!A:O,7,0),0)</f>
        <v>0</v>
      </c>
      <c r="D81" s="26">
        <f>IFERROR(+VLOOKUP("LDGETF"&amp;A81,'Main File'!A:O,8,0),0)</f>
        <v>0</v>
      </c>
      <c r="E81" s="26">
        <f>IFERROR(+VLOOKUP("LDGETF"&amp;A81,'Main File'!A:O,9,0),0)</f>
        <v>0</v>
      </c>
      <c r="F81" s="26">
        <f>IFERROR(+VLOOKUP("LDGETF"&amp;A81,'Main File'!A:O,10,0),0)</f>
        <v>0</v>
      </c>
      <c r="G81" s="26">
        <f>IFERROR(+VLOOKUP("LDGETF"&amp;A81,'Main File'!A:O,11,0),0)</f>
        <v>0</v>
      </c>
      <c r="H81" s="26">
        <f>IFERROR(+VLOOKUP("LDGETF"&amp;A81,'Main File'!A:O,12,0),0)</f>
        <v>0</v>
      </c>
      <c r="I81" s="26">
        <f>IFERROR(+VLOOKUP("LDGETF"&amp;A81,'Main File'!A:O,13,0),0)</f>
        <v>0</v>
      </c>
      <c r="J81" s="26">
        <f>IFERROR(+VLOOKUP("LDGETF"&amp;A81,'Main File'!A:O,14,0),0)</f>
        <v>0</v>
      </c>
      <c r="K81" s="26">
        <f>IFERROR(+VLOOKUP("LDGETF"&amp;A81,'Main File'!A:O,15,0),0)</f>
        <v>0</v>
      </c>
    </row>
    <row r="82" spans="1:11" x14ac:dyDescent="0.25">
      <c r="A82" s="9">
        <f t="shared" si="1"/>
        <v>43269</v>
      </c>
      <c r="B82" s="26">
        <f>IFERROR(+VLOOKUP("LDGETF"&amp;A82,'Main File'!A:O,6,0),0)</f>
        <v>0</v>
      </c>
      <c r="C82" s="26">
        <f>IFERROR(+VLOOKUP("LDGETF"&amp;A82,'Main File'!A:O,7,0),0)</f>
        <v>0</v>
      </c>
      <c r="D82" s="26">
        <f>IFERROR(+VLOOKUP("LDGETF"&amp;A82,'Main File'!A:O,8,0),0)</f>
        <v>0</v>
      </c>
      <c r="E82" s="26">
        <f>IFERROR(+VLOOKUP("LDGETF"&amp;A82,'Main File'!A:O,9,0),0)</f>
        <v>0</v>
      </c>
      <c r="F82" s="26">
        <f>IFERROR(+VLOOKUP("LDGETF"&amp;A82,'Main File'!A:O,10,0),0)</f>
        <v>0</v>
      </c>
      <c r="G82" s="26">
        <f>IFERROR(+VLOOKUP("LDGETF"&amp;A82,'Main File'!A:O,11,0),0)</f>
        <v>0</v>
      </c>
      <c r="H82" s="26">
        <f>IFERROR(+VLOOKUP("LDGETF"&amp;A82,'Main File'!A:O,12,0),0)</f>
        <v>0</v>
      </c>
      <c r="I82" s="26">
        <f>IFERROR(+VLOOKUP("LDGETF"&amp;A82,'Main File'!A:O,13,0),0)</f>
        <v>0</v>
      </c>
      <c r="J82" s="26">
        <f>IFERROR(+VLOOKUP("LDGETF"&amp;A82,'Main File'!A:O,14,0),0)</f>
        <v>0</v>
      </c>
      <c r="K82" s="26">
        <f>IFERROR(+VLOOKUP("LDGETF"&amp;A82,'Main File'!A:O,15,0),0)</f>
        <v>0</v>
      </c>
    </row>
    <row r="83" spans="1:11" x14ac:dyDescent="0.25">
      <c r="A83" s="9">
        <f t="shared" si="1"/>
        <v>43270</v>
      </c>
      <c r="B83" s="26">
        <f>IFERROR(+VLOOKUP("LDGETF"&amp;A83,'Main File'!A:O,6,0),0)</f>
        <v>0</v>
      </c>
      <c r="C83" s="26">
        <f>IFERROR(+VLOOKUP("LDGETF"&amp;A83,'Main File'!A:O,7,0),0)</f>
        <v>0</v>
      </c>
      <c r="D83" s="26">
        <f>IFERROR(+VLOOKUP("LDGETF"&amp;A83,'Main File'!A:O,8,0),0)</f>
        <v>0</v>
      </c>
      <c r="E83" s="26">
        <f>IFERROR(+VLOOKUP("LDGETF"&amp;A83,'Main File'!A:O,9,0),0)</f>
        <v>0</v>
      </c>
      <c r="F83" s="26">
        <f>IFERROR(+VLOOKUP("LDGETF"&amp;A83,'Main File'!A:O,10,0),0)</f>
        <v>0</v>
      </c>
      <c r="G83" s="26">
        <f>IFERROR(+VLOOKUP("LDGETF"&amp;A83,'Main File'!A:O,11,0),0)</f>
        <v>0</v>
      </c>
      <c r="H83" s="26">
        <f>IFERROR(+VLOOKUP("LDGETF"&amp;A83,'Main File'!A:O,12,0),0)</f>
        <v>0</v>
      </c>
      <c r="I83" s="26">
        <f>IFERROR(+VLOOKUP("LDGETF"&amp;A83,'Main File'!A:O,13,0),0)</f>
        <v>0</v>
      </c>
      <c r="J83" s="26">
        <f>IFERROR(+VLOOKUP("LDGETF"&amp;A83,'Main File'!A:O,14,0),0)</f>
        <v>0</v>
      </c>
      <c r="K83" s="26">
        <f>IFERROR(+VLOOKUP("LDGETF"&amp;A83,'Main File'!A:O,15,0),0)</f>
        <v>0</v>
      </c>
    </row>
    <row r="84" spans="1:11" x14ac:dyDescent="0.25">
      <c r="A84" s="9">
        <f t="shared" si="1"/>
        <v>43271</v>
      </c>
      <c r="B84" s="26">
        <f>IFERROR(+VLOOKUP("LDGETF"&amp;A84,'Main File'!A:O,6,0),0)</f>
        <v>0</v>
      </c>
      <c r="C84" s="26">
        <f>IFERROR(+VLOOKUP("LDGETF"&amp;A84,'Main File'!A:O,7,0),0)</f>
        <v>0</v>
      </c>
      <c r="D84" s="26">
        <f>IFERROR(+VLOOKUP("LDGETF"&amp;A84,'Main File'!A:O,8,0),0)</f>
        <v>0</v>
      </c>
      <c r="E84" s="26">
        <f>IFERROR(+VLOOKUP("LDGETF"&amp;A84,'Main File'!A:O,9,0),0)</f>
        <v>0</v>
      </c>
      <c r="F84" s="26">
        <f>IFERROR(+VLOOKUP("LDGETF"&amp;A84,'Main File'!A:O,10,0),0)</f>
        <v>0</v>
      </c>
      <c r="G84" s="26">
        <f>IFERROR(+VLOOKUP("LDGETF"&amp;A84,'Main File'!A:O,11,0),0)</f>
        <v>0</v>
      </c>
      <c r="H84" s="26">
        <f>IFERROR(+VLOOKUP("LDGETF"&amp;A84,'Main File'!A:O,12,0),0)</f>
        <v>0</v>
      </c>
      <c r="I84" s="26">
        <f>IFERROR(+VLOOKUP("LDGETF"&amp;A84,'Main File'!A:O,13,0),0)</f>
        <v>0</v>
      </c>
      <c r="J84" s="26">
        <f>IFERROR(+VLOOKUP("LDGETF"&amp;A84,'Main File'!A:O,14,0),0)</f>
        <v>0</v>
      </c>
      <c r="K84" s="26">
        <f>IFERROR(+VLOOKUP("LDGETF"&amp;A84,'Main File'!A:O,15,0),0)</f>
        <v>0</v>
      </c>
    </row>
    <row r="85" spans="1:11" x14ac:dyDescent="0.25">
      <c r="A85" s="9">
        <f t="shared" si="1"/>
        <v>43272</v>
      </c>
      <c r="B85" s="26">
        <f>IFERROR(+VLOOKUP("LDGETF"&amp;A85,'Main File'!A:O,6,0),0)</f>
        <v>0</v>
      </c>
      <c r="C85" s="26">
        <f>IFERROR(+VLOOKUP("LDGETF"&amp;A85,'Main File'!A:O,7,0),0)</f>
        <v>0</v>
      </c>
      <c r="D85" s="26">
        <f>IFERROR(+VLOOKUP("LDGETF"&amp;A85,'Main File'!A:O,8,0),0)</f>
        <v>0</v>
      </c>
      <c r="E85" s="26">
        <f>IFERROR(+VLOOKUP("LDGETF"&amp;A85,'Main File'!A:O,9,0),0)</f>
        <v>0</v>
      </c>
      <c r="F85" s="26">
        <f>IFERROR(+VLOOKUP("LDGETF"&amp;A85,'Main File'!A:O,10,0),0)</f>
        <v>0</v>
      </c>
      <c r="G85" s="26">
        <f>IFERROR(+VLOOKUP("LDGETF"&amp;A85,'Main File'!A:O,11,0),0)</f>
        <v>0</v>
      </c>
      <c r="H85" s="26">
        <f>IFERROR(+VLOOKUP("LDGETF"&amp;A85,'Main File'!A:O,12,0),0)</f>
        <v>0</v>
      </c>
      <c r="I85" s="26">
        <f>IFERROR(+VLOOKUP("LDGETF"&amp;A85,'Main File'!A:O,13,0),0)</f>
        <v>0</v>
      </c>
      <c r="J85" s="26">
        <f>IFERROR(+VLOOKUP("LDGETF"&amp;A85,'Main File'!A:O,14,0),0)</f>
        <v>0</v>
      </c>
      <c r="K85" s="26">
        <f>IFERROR(+VLOOKUP("LDGETF"&amp;A85,'Main File'!A:O,15,0),0)</f>
        <v>0</v>
      </c>
    </row>
    <row r="86" spans="1:11" x14ac:dyDescent="0.25">
      <c r="A86" s="9">
        <f t="shared" si="1"/>
        <v>43273</v>
      </c>
      <c r="B86" s="26">
        <f>IFERROR(+VLOOKUP("LDGETF"&amp;A86,'Main File'!A:O,6,0),0)</f>
        <v>0</v>
      </c>
      <c r="C86" s="26">
        <f>IFERROR(+VLOOKUP("LDGETF"&amp;A86,'Main File'!A:O,7,0),0)</f>
        <v>0</v>
      </c>
      <c r="D86" s="26">
        <f>IFERROR(+VLOOKUP("LDGETF"&amp;A86,'Main File'!A:O,8,0),0)</f>
        <v>0</v>
      </c>
      <c r="E86" s="26">
        <f>IFERROR(+VLOOKUP("LDGETF"&amp;A86,'Main File'!A:O,9,0),0)</f>
        <v>0</v>
      </c>
      <c r="F86" s="26">
        <f>IFERROR(+VLOOKUP("LDGETF"&amp;A86,'Main File'!A:O,10,0),0)</f>
        <v>0</v>
      </c>
      <c r="G86" s="26">
        <f>IFERROR(+VLOOKUP("LDGETF"&amp;A86,'Main File'!A:O,11,0),0)</f>
        <v>0</v>
      </c>
      <c r="H86" s="26">
        <f>IFERROR(+VLOOKUP("LDGETF"&amp;A86,'Main File'!A:O,12,0),0)</f>
        <v>0</v>
      </c>
      <c r="I86" s="26">
        <f>IFERROR(+VLOOKUP("LDGETF"&amp;A86,'Main File'!A:O,13,0),0)</f>
        <v>0</v>
      </c>
      <c r="J86" s="26">
        <f>IFERROR(+VLOOKUP("LDGETF"&amp;A86,'Main File'!A:O,14,0),0)</f>
        <v>0</v>
      </c>
      <c r="K86" s="26">
        <f>IFERROR(+VLOOKUP("LDGETF"&amp;A86,'Main File'!A:O,15,0),0)</f>
        <v>0</v>
      </c>
    </row>
    <row r="87" spans="1:11" x14ac:dyDescent="0.25">
      <c r="A87" s="9">
        <f t="shared" si="1"/>
        <v>43274</v>
      </c>
      <c r="B87" s="26">
        <f>IFERROR(+VLOOKUP("LDGETF"&amp;A87,'Main File'!A:O,6,0),0)</f>
        <v>0</v>
      </c>
      <c r="C87" s="26">
        <f>IFERROR(+VLOOKUP("LDGETF"&amp;A87,'Main File'!A:O,7,0),0)</f>
        <v>0</v>
      </c>
      <c r="D87" s="26">
        <f>IFERROR(+VLOOKUP("LDGETF"&amp;A87,'Main File'!A:O,8,0),0)</f>
        <v>0</v>
      </c>
      <c r="E87" s="26">
        <f>IFERROR(+VLOOKUP("LDGETF"&amp;A87,'Main File'!A:O,9,0),0)</f>
        <v>0</v>
      </c>
      <c r="F87" s="26">
        <f>IFERROR(+VLOOKUP("LDGETF"&amp;A87,'Main File'!A:O,10,0),0)</f>
        <v>0</v>
      </c>
      <c r="G87" s="26">
        <f>IFERROR(+VLOOKUP("LDGETF"&amp;A87,'Main File'!A:O,11,0),0)</f>
        <v>0</v>
      </c>
      <c r="H87" s="26">
        <f>IFERROR(+VLOOKUP("LDGETF"&amp;A87,'Main File'!A:O,12,0),0)</f>
        <v>0</v>
      </c>
      <c r="I87" s="26">
        <f>IFERROR(+VLOOKUP("LDGETF"&amp;A87,'Main File'!A:O,13,0),0)</f>
        <v>0</v>
      </c>
      <c r="J87" s="26">
        <f>IFERROR(+VLOOKUP("LDGETF"&amp;A87,'Main File'!A:O,14,0),0)</f>
        <v>0</v>
      </c>
      <c r="K87" s="26">
        <f>IFERROR(+VLOOKUP("LDGETF"&amp;A87,'Main File'!A:O,15,0),0)</f>
        <v>0</v>
      </c>
    </row>
    <row r="88" spans="1:11" x14ac:dyDescent="0.25">
      <c r="A88" s="9">
        <f t="shared" si="1"/>
        <v>43275</v>
      </c>
      <c r="B88" s="26">
        <f>IFERROR(+VLOOKUP("LDGETF"&amp;A88,'Main File'!A:O,6,0),0)</f>
        <v>0</v>
      </c>
      <c r="C88" s="26">
        <f>IFERROR(+VLOOKUP("LDGETF"&amp;A88,'Main File'!A:O,7,0),0)</f>
        <v>0</v>
      </c>
      <c r="D88" s="26">
        <f>IFERROR(+VLOOKUP("LDGETF"&amp;A88,'Main File'!A:O,8,0),0)</f>
        <v>0</v>
      </c>
      <c r="E88" s="26">
        <f>IFERROR(+VLOOKUP("LDGETF"&amp;A88,'Main File'!A:O,9,0),0)</f>
        <v>0</v>
      </c>
      <c r="F88" s="26">
        <f>IFERROR(+VLOOKUP("LDGETF"&amp;A88,'Main File'!A:O,10,0),0)</f>
        <v>0</v>
      </c>
      <c r="G88" s="26">
        <f>IFERROR(+VLOOKUP("LDGETF"&amp;A88,'Main File'!A:O,11,0),0)</f>
        <v>0</v>
      </c>
      <c r="H88" s="26">
        <f>IFERROR(+VLOOKUP("LDGETF"&amp;A88,'Main File'!A:O,12,0),0)</f>
        <v>0</v>
      </c>
      <c r="I88" s="26">
        <f>IFERROR(+VLOOKUP("LDGETF"&amp;A88,'Main File'!A:O,13,0),0)</f>
        <v>0</v>
      </c>
      <c r="J88" s="26">
        <f>IFERROR(+VLOOKUP("LDGETF"&amp;A88,'Main File'!A:O,14,0),0)</f>
        <v>0</v>
      </c>
      <c r="K88" s="26">
        <f>IFERROR(+VLOOKUP("LDGETF"&amp;A88,'Main File'!A:O,15,0),0)</f>
        <v>0</v>
      </c>
    </row>
    <row r="89" spans="1:11" x14ac:dyDescent="0.25">
      <c r="A89" s="9">
        <f t="shared" si="1"/>
        <v>43276</v>
      </c>
      <c r="B89" s="26">
        <f>IFERROR(+VLOOKUP("LDGETF"&amp;A89,'Main File'!A:O,6,0),0)</f>
        <v>0</v>
      </c>
      <c r="C89" s="26">
        <f>IFERROR(+VLOOKUP("LDGETF"&amp;A89,'Main File'!A:O,7,0),0)</f>
        <v>0</v>
      </c>
      <c r="D89" s="26">
        <f>IFERROR(+VLOOKUP("LDGETF"&amp;A89,'Main File'!A:O,8,0),0)</f>
        <v>0</v>
      </c>
      <c r="E89" s="26">
        <f>IFERROR(+VLOOKUP("LDGETF"&amp;A89,'Main File'!A:O,9,0),0)</f>
        <v>0</v>
      </c>
      <c r="F89" s="26">
        <f>IFERROR(+VLOOKUP("LDGETF"&amp;A89,'Main File'!A:O,10,0),0)</f>
        <v>0</v>
      </c>
      <c r="G89" s="26">
        <f>IFERROR(+VLOOKUP("LDGETF"&amp;A89,'Main File'!A:O,11,0),0)</f>
        <v>0</v>
      </c>
      <c r="H89" s="26">
        <f>IFERROR(+VLOOKUP("LDGETF"&amp;A89,'Main File'!A:O,12,0),0)</f>
        <v>0</v>
      </c>
      <c r="I89" s="26">
        <f>IFERROR(+VLOOKUP("LDGETF"&amp;A89,'Main File'!A:O,13,0),0)</f>
        <v>0</v>
      </c>
      <c r="J89" s="26">
        <f>IFERROR(+VLOOKUP("LDGETF"&amp;A89,'Main File'!A:O,14,0),0)</f>
        <v>0</v>
      </c>
      <c r="K89" s="26">
        <f>IFERROR(+VLOOKUP("LDGETF"&amp;A89,'Main File'!A:O,15,0),0)</f>
        <v>0</v>
      </c>
    </row>
    <row r="90" spans="1:11" x14ac:dyDescent="0.25">
      <c r="A90" s="9">
        <f t="shared" si="1"/>
        <v>43277</v>
      </c>
      <c r="B90" s="26">
        <f>IFERROR(+VLOOKUP("LDGETF"&amp;A90,'Main File'!A:O,6,0),0)</f>
        <v>0</v>
      </c>
      <c r="C90" s="26">
        <f>IFERROR(+VLOOKUP("LDGETF"&amp;A90,'Main File'!A:O,7,0),0)</f>
        <v>0</v>
      </c>
      <c r="D90" s="26">
        <f>IFERROR(+VLOOKUP("LDGETF"&amp;A90,'Main File'!A:O,8,0),0)</f>
        <v>0</v>
      </c>
      <c r="E90" s="26">
        <f>IFERROR(+VLOOKUP("LDGETF"&amp;A90,'Main File'!A:O,9,0),0)</f>
        <v>0</v>
      </c>
      <c r="F90" s="26">
        <f>IFERROR(+VLOOKUP("LDGETF"&amp;A90,'Main File'!A:O,10,0),0)</f>
        <v>0</v>
      </c>
      <c r="G90" s="26">
        <f>IFERROR(+VLOOKUP("LDGETF"&amp;A90,'Main File'!A:O,11,0),0)</f>
        <v>0</v>
      </c>
      <c r="H90" s="26">
        <f>IFERROR(+VLOOKUP("LDGETF"&amp;A90,'Main File'!A:O,12,0),0)</f>
        <v>0</v>
      </c>
      <c r="I90" s="26">
        <f>IFERROR(+VLOOKUP("LDGETF"&amp;A90,'Main File'!A:O,13,0),0)</f>
        <v>0</v>
      </c>
      <c r="J90" s="26">
        <f>IFERROR(+VLOOKUP("LDGETF"&amp;A90,'Main File'!A:O,14,0),0)</f>
        <v>0</v>
      </c>
      <c r="K90" s="26">
        <f>IFERROR(+VLOOKUP("LDGETF"&amp;A90,'Main File'!A:O,15,0),0)</f>
        <v>0</v>
      </c>
    </row>
    <row r="91" spans="1:11" x14ac:dyDescent="0.25">
      <c r="A91" s="9">
        <f t="shared" si="1"/>
        <v>43278</v>
      </c>
      <c r="B91" s="26">
        <f>IFERROR(+VLOOKUP("LDGETF"&amp;A91,'Main File'!A:O,6,0),0)</f>
        <v>0</v>
      </c>
      <c r="C91" s="26">
        <f>IFERROR(+VLOOKUP("LDGETF"&amp;A91,'Main File'!A:O,7,0),0)</f>
        <v>0</v>
      </c>
      <c r="D91" s="26">
        <f>IFERROR(+VLOOKUP("LDGETF"&amp;A91,'Main File'!A:O,8,0),0)</f>
        <v>0</v>
      </c>
      <c r="E91" s="26">
        <f>IFERROR(+VLOOKUP("LDGETF"&amp;A91,'Main File'!A:O,9,0),0)</f>
        <v>0</v>
      </c>
      <c r="F91" s="26">
        <f>IFERROR(+VLOOKUP("LDGETF"&amp;A91,'Main File'!A:O,10,0),0)</f>
        <v>0</v>
      </c>
      <c r="G91" s="26">
        <f>IFERROR(+VLOOKUP("LDGETF"&amp;A91,'Main File'!A:O,11,0),0)</f>
        <v>0</v>
      </c>
      <c r="H91" s="26">
        <f>IFERROR(+VLOOKUP("LDGETF"&amp;A91,'Main File'!A:O,12,0),0)</f>
        <v>0</v>
      </c>
      <c r="I91" s="26">
        <f>IFERROR(+VLOOKUP("LDGETF"&amp;A91,'Main File'!A:O,13,0),0)</f>
        <v>0</v>
      </c>
      <c r="J91" s="26">
        <f>IFERROR(+VLOOKUP("LDGETF"&amp;A91,'Main File'!A:O,14,0),0)</f>
        <v>0</v>
      </c>
      <c r="K91" s="26">
        <f>IFERROR(+VLOOKUP("LDGETF"&amp;A91,'Main File'!A:O,15,0),0)</f>
        <v>0</v>
      </c>
    </row>
    <row r="92" spans="1:11" x14ac:dyDescent="0.25">
      <c r="A92" s="9">
        <f t="shared" si="1"/>
        <v>43279</v>
      </c>
      <c r="B92" s="26">
        <f>IFERROR(+VLOOKUP("LDGETF"&amp;A92,'Main File'!A:O,6,0),0)</f>
        <v>0</v>
      </c>
      <c r="C92" s="26">
        <f>IFERROR(+VLOOKUP("LDGETF"&amp;A92,'Main File'!A:O,7,0),0)</f>
        <v>0</v>
      </c>
      <c r="D92" s="26">
        <f>IFERROR(+VLOOKUP("LDGETF"&amp;A92,'Main File'!A:O,8,0),0)</f>
        <v>0</v>
      </c>
      <c r="E92" s="26">
        <f>IFERROR(+VLOOKUP("LDGETF"&amp;A92,'Main File'!A:O,9,0),0)</f>
        <v>0</v>
      </c>
      <c r="F92" s="26">
        <f>IFERROR(+VLOOKUP("LDGETF"&amp;A92,'Main File'!A:O,10,0),0)</f>
        <v>0</v>
      </c>
      <c r="G92" s="26">
        <f>IFERROR(+VLOOKUP("LDGETF"&amp;A92,'Main File'!A:O,11,0),0)</f>
        <v>0</v>
      </c>
      <c r="H92" s="26">
        <f>IFERROR(+VLOOKUP("LDGETF"&amp;A92,'Main File'!A:O,12,0),0)</f>
        <v>0</v>
      </c>
      <c r="I92" s="26">
        <f>IFERROR(+VLOOKUP("LDGETF"&amp;A92,'Main File'!A:O,13,0),0)</f>
        <v>0</v>
      </c>
      <c r="J92" s="26">
        <f>IFERROR(+VLOOKUP("LDGETF"&amp;A92,'Main File'!A:O,14,0),0)</f>
        <v>0</v>
      </c>
      <c r="K92" s="26">
        <f>IFERROR(+VLOOKUP("LDGETF"&amp;A92,'Main File'!A:O,15,0),0)</f>
        <v>0</v>
      </c>
    </row>
    <row r="93" spans="1:11" x14ac:dyDescent="0.25">
      <c r="A93" s="9">
        <f t="shared" si="1"/>
        <v>43280</v>
      </c>
      <c r="B93" s="26">
        <f>IFERROR(+VLOOKUP("LDGETF"&amp;A93,'Main File'!A:O,6,0),0)</f>
        <v>0</v>
      </c>
      <c r="C93" s="26">
        <f>IFERROR(+VLOOKUP("LDGETF"&amp;A93,'Main File'!A:O,7,0),0)</f>
        <v>0</v>
      </c>
      <c r="D93" s="26">
        <f>IFERROR(+VLOOKUP("LDGETF"&amp;A93,'Main File'!A:O,8,0),0)</f>
        <v>0</v>
      </c>
      <c r="E93" s="26">
        <f>IFERROR(+VLOOKUP("LDGETF"&amp;A93,'Main File'!A:O,9,0),0)</f>
        <v>0</v>
      </c>
      <c r="F93" s="26">
        <f>IFERROR(+VLOOKUP("LDGETF"&amp;A93,'Main File'!A:O,10,0),0)</f>
        <v>0</v>
      </c>
      <c r="G93" s="26">
        <f>IFERROR(+VLOOKUP("LDGETF"&amp;A93,'Main File'!A:O,11,0),0)</f>
        <v>0</v>
      </c>
      <c r="H93" s="26">
        <f>IFERROR(+VLOOKUP("LDGETF"&amp;A93,'Main File'!A:O,12,0),0)</f>
        <v>0</v>
      </c>
      <c r="I93" s="26">
        <f>IFERROR(+VLOOKUP("LDGETF"&amp;A93,'Main File'!A:O,13,0),0)</f>
        <v>0</v>
      </c>
      <c r="J93" s="26">
        <f>IFERROR(+VLOOKUP("LDGETF"&amp;A93,'Main File'!A:O,14,0),0)</f>
        <v>0</v>
      </c>
      <c r="K93" s="26">
        <f>IFERROR(+VLOOKUP("LDGETF"&amp;A93,'Main File'!A:O,15,0),0)</f>
        <v>0</v>
      </c>
    </row>
    <row r="94" spans="1:11" x14ac:dyDescent="0.25">
      <c r="A94" s="9">
        <f t="shared" si="1"/>
        <v>43281</v>
      </c>
      <c r="B94" s="26">
        <f>IFERROR(+VLOOKUP("LDGETF"&amp;A94,'Main File'!A:O,6,0),0)</f>
        <v>0</v>
      </c>
      <c r="C94" s="26">
        <f>IFERROR(+VLOOKUP("LDGETF"&amp;A94,'Main File'!A:O,7,0),0)</f>
        <v>0</v>
      </c>
      <c r="D94" s="26">
        <f>IFERROR(+VLOOKUP("LDGETF"&amp;A94,'Main File'!A:O,8,0),0)</f>
        <v>0</v>
      </c>
      <c r="E94" s="26">
        <f>IFERROR(+VLOOKUP("LDGETF"&amp;A94,'Main File'!A:O,9,0),0)</f>
        <v>0</v>
      </c>
      <c r="F94" s="26">
        <f>IFERROR(+VLOOKUP("LDGETF"&amp;A94,'Main File'!A:O,10,0),0)</f>
        <v>0</v>
      </c>
      <c r="G94" s="26">
        <f>IFERROR(+VLOOKUP("LDGETF"&amp;A94,'Main File'!A:O,11,0),0)</f>
        <v>0</v>
      </c>
      <c r="H94" s="26">
        <f>IFERROR(+VLOOKUP("LDGETF"&amp;A94,'Main File'!A:O,12,0),0)</f>
        <v>0</v>
      </c>
      <c r="I94" s="26">
        <f>IFERROR(+VLOOKUP("LDGETF"&amp;A94,'Main File'!A:O,13,0),0)</f>
        <v>0</v>
      </c>
      <c r="J94" s="26">
        <f>IFERROR(+VLOOKUP("LDGETF"&amp;A94,'Main File'!A:O,14,0),0)</f>
        <v>0</v>
      </c>
      <c r="K94" s="26">
        <f>IFERROR(+VLOOKUP("LDGETF"&amp;A94,'Main File'!A:O,15,0),0)</f>
        <v>0</v>
      </c>
    </row>
    <row r="95" spans="1:11" x14ac:dyDescent="0.25">
      <c r="A95" s="9">
        <f t="shared" si="1"/>
        <v>43282</v>
      </c>
      <c r="B95" s="26">
        <f>IFERROR(+VLOOKUP("LDGETF"&amp;A95,'Main File'!A:O,6,0),0)</f>
        <v>0</v>
      </c>
      <c r="C95" s="26">
        <f>IFERROR(+VLOOKUP("LDGETF"&amp;A95,'Main File'!A:O,7,0),0)</f>
        <v>0</v>
      </c>
      <c r="D95" s="26">
        <f>IFERROR(+VLOOKUP("LDGETF"&amp;A95,'Main File'!A:O,8,0),0)</f>
        <v>0</v>
      </c>
      <c r="E95" s="26">
        <f>IFERROR(+VLOOKUP("LDGETF"&amp;A95,'Main File'!A:O,9,0),0)</f>
        <v>0</v>
      </c>
      <c r="F95" s="26">
        <f>IFERROR(+VLOOKUP("LDGETF"&amp;A95,'Main File'!A:O,10,0),0)</f>
        <v>0</v>
      </c>
      <c r="G95" s="26">
        <f>IFERROR(+VLOOKUP("LDGETF"&amp;A95,'Main File'!A:O,11,0),0)</f>
        <v>0</v>
      </c>
      <c r="H95" s="26">
        <f>IFERROR(+VLOOKUP("LDGETF"&amp;A95,'Main File'!A:O,12,0),0)</f>
        <v>0</v>
      </c>
      <c r="I95" s="26">
        <f>IFERROR(+VLOOKUP("LDGETF"&amp;A95,'Main File'!A:O,13,0),0)</f>
        <v>0</v>
      </c>
      <c r="J95" s="26">
        <f>IFERROR(+VLOOKUP("LDGETF"&amp;A95,'Main File'!A:O,14,0),0)</f>
        <v>0</v>
      </c>
      <c r="K95" s="26">
        <f>IFERROR(+VLOOKUP("LDGETF"&amp;A95,'Main File'!A:O,15,0),0)</f>
        <v>0</v>
      </c>
    </row>
    <row r="96" spans="1:11" x14ac:dyDescent="0.25">
      <c r="A96" s="9">
        <f t="shared" si="1"/>
        <v>43283</v>
      </c>
      <c r="B96" s="26">
        <f>IFERROR(+VLOOKUP("LDGETF"&amp;A96,'Main File'!A:O,6,0),0)</f>
        <v>0</v>
      </c>
      <c r="C96" s="26">
        <f>IFERROR(+VLOOKUP("LDGETF"&amp;A96,'Main File'!A:O,7,0),0)</f>
        <v>0</v>
      </c>
      <c r="D96" s="26">
        <f>IFERROR(+VLOOKUP("LDGETF"&amp;A96,'Main File'!A:O,8,0),0)</f>
        <v>0</v>
      </c>
      <c r="E96" s="26">
        <f>IFERROR(+VLOOKUP("LDGETF"&amp;A96,'Main File'!A:O,9,0),0)</f>
        <v>0</v>
      </c>
      <c r="F96" s="26">
        <f>IFERROR(+VLOOKUP("LDGETF"&amp;A96,'Main File'!A:O,10,0),0)</f>
        <v>0</v>
      </c>
      <c r="G96" s="26">
        <f>IFERROR(+VLOOKUP("LDGETF"&amp;A96,'Main File'!A:O,11,0),0)</f>
        <v>0</v>
      </c>
      <c r="H96" s="26">
        <f>IFERROR(+VLOOKUP("LDGETF"&amp;A96,'Main File'!A:O,12,0),0)</f>
        <v>0</v>
      </c>
      <c r="I96" s="26">
        <f>IFERROR(+VLOOKUP("LDGETF"&amp;A96,'Main File'!A:O,13,0),0)</f>
        <v>0</v>
      </c>
      <c r="J96" s="26">
        <f>IFERROR(+VLOOKUP("LDGETF"&amp;A96,'Main File'!A:O,14,0),0)</f>
        <v>0</v>
      </c>
      <c r="K96" s="26">
        <f>IFERROR(+VLOOKUP("LDGETF"&amp;A96,'Main File'!A:O,15,0),0)</f>
        <v>0</v>
      </c>
    </row>
    <row r="97" spans="1:11" x14ac:dyDescent="0.25">
      <c r="A97" s="9">
        <f t="shared" si="1"/>
        <v>43284</v>
      </c>
      <c r="B97" s="26">
        <f>IFERROR(+VLOOKUP("LDGETF"&amp;A97,'Main File'!A:O,6,0),0)</f>
        <v>0</v>
      </c>
      <c r="C97" s="26">
        <f>IFERROR(+VLOOKUP("LDGETF"&amp;A97,'Main File'!A:O,7,0),0)</f>
        <v>0</v>
      </c>
      <c r="D97" s="26">
        <f>IFERROR(+VLOOKUP("LDGETF"&amp;A97,'Main File'!A:O,8,0),0)</f>
        <v>0</v>
      </c>
      <c r="E97" s="26">
        <f>IFERROR(+VLOOKUP("LDGETF"&amp;A97,'Main File'!A:O,9,0),0)</f>
        <v>0</v>
      </c>
      <c r="F97" s="26">
        <f>IFERROR(+VLOOKUP("LDGETF"&amp;A97,'Main File'!A:O,10,0),0)</f>
        <v>0</v>
      </c>
      <c r="G97" s="26">
        <f>IFERROR(+VLOOKUP("LDGETF"&amp;A97,'Main File'!A:O,11,0),0)</f>
        <v>0</v>
      </c>
      <c r="H97" s="26">
        <f>IFERROR(+VLOOKUP("LDGETF"&amp;A97,'Main File'!A:O,12,0),0)</f>
        <v>0</v>
      </c>
      <c r="I97" s="26">
        <f>IFERROR(+VLOOKUP("LDGETF"&amp;A97,'Main File'!A:O,13,0),0)</f>
        <v>0</v>
      </c>
      <c r="J97" s="26">
        <f>IFERROR(+VLOOKUP("LDGETF"&amp;A97,'Main File'!A:O,14,0),0)</f>
        <v>0</v>
      </c>
      <c r="K97" s="26">
        <f>IFERROR(+VLOOKUP("LDGETF"&amp;A97,'Main File'!A:O,15,0),0)</f>
        <v>0</v>
      </c>
    </row>
    <row r="98" spans="1:11" x14ac:dyDescent="0.25">
      <c r="A98" s="9">
        <f t="shared" si="1"/>
        <v>43285</v>
      </c>
      <c r="B98" s="26">
        <f>IFERROR(+VLOOKUP("LDGETF"&amp;A98,'Main File'!A:O,6,0),0)</f>
        <v>0</v>
      </c>
      <c r="C98" s="26">
        <f>IFERROR(+VLOOKUP("LDGETF"&amp;A98,'Main File'!A:O,7,0),0)</f>
        <v>0</v>
      </c>
      <c r="D98" s="26">
        <f>IFERROR(+VLOOKUP("LDGETF"&amp;A98,'Main File'!A:O,8,0),0)</f>
        <v>0</v>
      </c>
      <c r="E98" s="26">
        <f>IFERROR(+VLOOKUP("LDGETF"&amp;A98,'Main File'!A:O,9,0),0)</f>
        <v>0</v>
      </c>
      <c r="F98" s="26">
        <f>IFERROR(+VLOOKUP("LDGETF"&amp;A98,'Main File'!A:O,10,0),0)</f>
        <v>0</v>
      </c>
      <c r="G98" s="26">
        <f>IFERROR(+VLOOKUP("LDGETF"&amp;A98,'Main File'!A:O,11,0),0)</f>
        <v>0</v>
      </c>
      <c r="H98" s="26">
        <f>IFERROR(+VLOOKUP("LDGETF"&amp;A98,'Main File'!A:O,12,0),0)</f>
        <v>0</v>
      </c>
      <c r="I98" s="26">
        <f>IFERROR(+VLOOKUP("LDGETF"&amp;A98,'Main File'!A:O,13,0),0)</f>
        <v>0</v>
      </c>
      <c r="J98" s="26">
        <f>IFERROR(+VLOOKUP("LDGETF"&amp;A98,'Main File'!A:O,14,0),0)</f>
        <v>0</v>
      </c>
      <c r="K98" s="26">
        <f>IFERROR(+VLOOKUP("LDGETF"&amp;A98,'Main File'!A:O,15,0),0)</f>
        <v>0</v>
      </c>
    </row>
    <row r="99" spans="1:11" x14ac:dyDescent="0.25">
      <c r="A99" s="9">
        <f t="shared" si="1"/>
        <v>43286</v>
      </c>
      <c r="B99" s="26">
        <f>IFERROR(+VLOOKUP("LDGETF"&amp;A99,'Main File'!A:O,6,0),0)</f>
        <v>0</v>
      </c>
      <c r="C99" s="26">
        <f>IFERROR(+VLOOKUP("LDGETF"&amp;A99,'Main File'!A:O,7,0),0)</f>
        <v>0</v>
      </c>
      <c r="D99" s="26">
        <f>IFERROR(+VLOOKUP("LDGETF"&amp;A99,'Main File'!A:O,8,0),0)</f>
        <v>0</v>
      </c>
      <c r="E99" s="26">
        <f>IFERROR(+VLOOKUP("LDGETF"&amp;A99,'Main File'!A:O,9,0),0)</f>
        <v>0</v>
      </c>
      <c r="F99" s="26">
        <f>IFERROR(+VLOOKUP("LDGETF"&amp;A99,'Main File'!A:O,10,0),0)</f>
        <v>0</v>
      </c>
      <c r="G99" s="26">
        <f>IFERROR(+VLOOKUP("LDGETF"&amp;A99,'Main File'!A:O,11,0),0)</f>
        <v>0</v>
      </c>
      <c r="H99" s="26">
        <f>IFERROR(+VLOOKUP("LDGETF"&amp;A99,'Main File'!A:O,12,0),0)</f>
        <v>0</v>
      </c>
      <c r="I99" s="26">
        <f>IFERROR(+VLOOKUP("LDGETF"&amp;A99,'Main File'!A:O,13,0),0)</f>
        <v>0</v>
      </c>
      <c r="J99" s="26">
        <f>IFERROR(+VLOOKUP("LDGETF"&amp;A99,'Main File'!A:O,14,0),0)</f>
        <v>0</v>
      </c>
      <c r="K99" s="26">
        <f>IFERROR(+VLOOKUP("LDGETF"&amp;A99,'Main File'!A:O,15,0),0)</f>
        <v>0</v>
      </c>
    </row>
    <row r="100" spans="1:11" x14ac:dyDescent="0.25">
      <c r="A100" s="9">
        <f t="shared" si="1"/>
        <v>43287</v>
      </c>
      <c r="B100" s="26">
        <f>IFERROR(+VLOOKUP("LDGETF"&amp;A100,'Main File'!A:O,6,0),0)</f>
        <v>0</v>
      </c>
      <c r="C100" s="26">
        <f>IFERROR(+VLOOKUP("LDGETF"&amp;A100,'Main File'!A:O,7,0),0)</f>
        <v>0</v>
      </c>
      <c r="D100" s="26">
        <f>IFERROR(+VLOOKUP("LDGETF"&amp;A100,'Main File'!A:O,8,0),0)</f>
        <v>0</v>
      </c>
      <c r="E100" s="26">
        <f>IFERROR(+VLOOKUP("LDGETF"&amp;A100,'Main File'!A:O,9,0),0)</f>
        <v>0</v>
      </c>
      <c r="F100" s="26">
        <f>IFERROR(+VLOOKUP("LDGETF"&amp;A100,'Main File'!A:O,10,0),0)</f>
        <v>0</v>
      </c>
      <c r="G100" s="26">
        <f>IFERROR(+VLOOKUP("LDGETF"&amp;A100,'Main File'!A:O,11,0),0)</f>
        <v>0</v>
      </c>
      <c r="H100" s="26">
        <f>IFERROR(+VLOOKUP("LDGETF"&amp;A100,'Main File'!A:O,12,0),0)</f>
        <v>0</v>
      </c>
      <c r="I100" s="26">
        <f>IFERROR(+VLOOKUP("LDGETF"&amp;A100,'Main File'!A:O,13,0),0)</f>
        <v>0</v>
      </c>
      <c r="J100" s="26">
        <f>IFERROR(+VLOOKUP("LDGETF"&amp;A100,'Main File'!A:O,14,0),0)</f>
        <v>0</v>
      </c>
      <c r="K100" s="26">
        <f>IFERROR(+VLOOKUP("LDGETF"&amp;A100,'Main File'!A:O,15,0),0)</f>
        <v>0</v>
      </c>
    </row>
    <row r="101" spans="1:11" x14ac:dyDescent="0.25">
      <c r="A101" s="9">
        <f t="shared" si="1"/>
        <v>43288</v>
      </c>
      <c r="B101" s="26">
        <f>IFERROR(+VLOOKUP("LDGETF"&amp;A101,'Main File'!A:O,6,0),0)</f>
        <v>0</v>
      </c>
      <c r="C101" s="26">
        <f>IFERROR(+VLOOKUP("LDGETF"&amp;A101,'Main File'!A:O,7,0),0)</f>
        <v>0</v>
      </c>
      <c r="D101" s="26">
        <f>IFERROR(+VLOOKUP("LDGETF"&amp;A101,'Main File'!A:O,8,0),0)</f>
        <v>0</v>
      </c>
      <c r="E101" s="26">
        <f>IFERROR(+VLOOKUP("LDGETF"&amp;A101,'Main File'!A:O,9,0),0)</f>
        <v>0</v>
      </c>
      <c r="F101" s="26">
        <f>IFERROR(+VLOOKUP("LDGETF"&amp;A101,'Main File'!A:O,10,0),0)</f>
        <v>0</v>
      </c>
      <c r="G101" s="26">
        <f>IFERROR(+VLOOKUP("LDGETF"&amp;A101,'Main File'!A:O,11,0),0)</f>
        <v>0</v>
      </c>
      <c r="H101" s="26">
        <f>IFERROR(+VLOOKUP("LDGETF"&amp;A101,'Main File'!A:O,12,0),0)</f>
        <v>0</v>
      </c>
      <c r="I101" s="26">
        <f>IFERROR(+VLOOKUP("LDGETF"&amp;A101,'Main File'!A:O,13,0),0)</f>
        <v>0</v>
      </c>
      <c r="J101" s="26">
        <f>IFERROR(+VLOOKUP("LDGETF"&amp;A101,'Main File'!A:O,14,0),0)</f>
        <v>0</v>
      </c>
      <c r="K101" s="26">
        <f>IFERROR(+VLOOKUP("LDGETF"&amp;A101,'Main File'!A:O,15,0),0)</f>
        <v>0</v>
      </c>
    </row>
    <row r="102" spans="1:11" x14ac:dyDescent="0.25">
      <c r="A102" s="9">
        <f t="shared" si="1"/>
        <v>43289</v>
      </c>
      <c r="B102" s="26">
        <f>IFERROR(+VLOOKUP("LDGETF"&amp;A102,'Main File'!A:O,6,0),0)</f>
        <v>0</v>
      </c>
      <c r="C102" s="26">
        <f>IFERROR(+VLOOKUP("LDGETF"&amp;A102,'Main File'!A:O,7,0),0)</f>
        <v>0</v>
      </c>
      <c r="D102" s="26">
        <f>IFERROR(+VLOOKUP("LDGETF"&amp;A102,'Main File'!A:O,8,0),0)</f>
        <v>0</v>
      </c>
      <c r="E102" s="26">
        <f>IFERROR(+VLOOKUP("LDGETF"&amp;A102,'Main File'!A:O,9,0),0)</f>
        <v>0</v>
      </c>
      <c r="F102" s="26">
        <f>IFERROR(+VLOOKUP("LDGETF"&amp;A102,'Main File'!A:O,10,0),0)</f>
        <v>0</v>
      </c>
      <c r="G102" s="26">
        <f>IFERROR(+VLOOKUP("LDGETF"&amp;A102,'Main File'!A:O,11,0),0)</f>
        <v>0</v>
      </c>
      <c r="H102" s="26">
        <f>IFERROR(+VLOOKUP("LDGETF"&amp;A102,'Main File'!A:O,12,0),0)</f>
        <v>0</v>
      </c>
      <c r="I102" s="26">
        <f>IFERROR(+VLOOKUP("LDGETF"&amp;A102,'Main File'!A:O,13,0),0)</f>
        <v>0</v>
      </c>
      <c r="J102" s="26">
        <f>IFERROR(+VLOOKUP("LDGETF"&amp;A102,'Main File'!A:O,14,0),0)</f>
        <v>0</v>
      </c>
      <c r="K102" s="26">
        <f>IFERROR(+VLOOKUP("LDGETF"&amp;A102,'Main File'!A:O,15,0),0)</f>
        <v>0</v>
      </c>
    </row>
    <row r="103" spans="1:11" x14ac:dyDescent="0.25">
      <c r="A103" s="9">
        <f t="shared" si="1"/>
        <v>43290</v>
      </c>
      <c r="B103" s="26">
        <f>IFERROR(+VLOOKUP("LDGETF"&amp;A103,'Main File'!A:O,6,0),0)</f>
        <v>0</v>
      </c>
      <c r="C103" s="26">
        <f>IFERROR(+VLOOKUP("LDGETF"&amp;A103,'Main File'!A:O,7,0),0)</f>
        <v>0</v>
      </c>
      <c r="D103" s="26">
        <f>IFERROR(+VLOOKUP("LDGETF"&amp;A103,'Main File'!A:O,8,0),0)</f>
        <v>0</v>
      </c>
      <c r="E103" s="26">
        <f>IFERROR(+VLOOKUP("LDGETF"&amp;A103,'Main File'!A:O,9,0),0)</f>
        <v>0</v>
      </c>
      <c r="F103" s="26">
        <f>IFERROR(+VLOOKUP("LDGETF"&amp;A103,'Main File'!A:O,10,0),0)</f>
        <v>0</v>
      </c>
      <c r="G103" s="26">
        <f>IFERROR(+VLOOKUP("LDGETF"&amp;A103,'Main File'!A:O,11,0),0)</f>
        <v>0</v>
      </c>
      <c r="H103" s="26">
        <f>IFERROR(+VLOOKUP("LDGETF"&amp;A103,'Main File'!A:O,12,0),0)</f>
        <v>0</v>
      </c>
      <c r="I103" s="26">
        <f>IFERROR(+VLOOKUP("LDGETF"&amp;A103,'Main File'!A:O,13,0),0)</f>
        <v>0</v>
      </c>
      <c r="J103" s="26">
        <f>IFERROR(+VLOOKUP("LDGETF"&amp;A103,'Main File'!A:O,14,0),0)</f>
        <v>0</v>
      </c>
      <c r="K103" s="26">
        <f>IFERROR(+VLOOKUP("LDGETF"&amp;A103,'Main File'!A:O,15,0),0)</f>
        <v>0</v>
      </c>
    </row>
    <row r="104" spans="1:11" x14ac:dyDescent="0.25">
      <c r="A104" s="9">
        <f t="shared" si="1"/>
        <v>43291</v>
      </c>
      <c r="B104" s="26">
        <f>IFERROR(+VLOOKUP("LDGETF"&amp;A104,'Main File'!A:O,6,0),0)</f>
        <v>0</v>
      </c>
      <c r="C104" s="26">
        <f>IFERROR(+VLOOKUP("LDGETF"&amp;A104,'Main File'!A:O,7,0),0)</f>
        <v>0</v>
      </c>
      <c r="D104" s="26">
        <f>IFERROR(+VLOOKUP("LDGETF"&amp;A104,'Main File'!A:O,8,0),0)</f>
        <v>0</v>
      </c>
      <c r="E104" s="26">
        <f>IFERROR(+VLOOKUP("LDGETF"&amp;A104,'Main File'!A:O,9,0),0)</f>
        <v>0</v>
      </c>
      <c r="F104" s="26">
        <f>IFERROR(+VLOOKUP("LDGETF"&amp;A104,'Main File'!A:O,10,0),0)</f>
        <v>0</v>
      </c>
      <c r="G104" s="26">
        <f>IFERROR(+VLOOKUP("LDGETF"&amp;A104,'Main File'!A:O,11,0),0)</f>
        <v>0</v>
      </c>
      <c r="H104" s="26">
        <f>IFERROR(+VLOOKUP("LDGETF"&amp;A104,'Main File'!A:O,12,0),0)</f>
        <v>0</v>
      </c>
      <c r="I104" s="26">
        <f>IFERROR(+VLOOKUP("LDGETF"&amp;A104,'Main File'!A:O,13,0),0)</f>
        <v>0</v>
      </c>
      <c r="J104" s="26">
        <f>IFERROR(+VLOOKUP("LDGETF"&amp;A104,'Main File'!A:O,14,0),0)</f>
        <v>0</v>
      </c>
      <c r="K104" s="26">
        <f>IFERROR(+VLOOKUP("LDGETF"&amp;A104,'Main File'!A:O,15,0),0)</f>
        <v>0</v>
      </c>
    </row>
    <row r="105" spans="1:11" x14ac:dyDescent="0.25">
      <c r="A105" s="9">
        <f t="shared" si="1"/>
        <v>43292</v>
      </c>
      <c r="B105" s="26">
        <f>IFERROR(+VLOOKUP("LDGETF"&amp;A105,'Main File'!A:O,6,0),0)</f>
        <v>0</v>
      </c>
      <c r="C105" s="26">
        <f>IFERROR(+VLOOKUP("LDGETF"&amp;A105,'Main File'!A:O,7,0),0)</f>
        <v>0</v>
      </c>
      <c r="D105" s="26">
        <f>IFERROR(+VLOOKUP("LDGETF"&amp;A105,'Main File'!A:O,8,0),0)</f>
        <v>0</v>
      </c>
      <c r="E105" s="26">
        <f>IFERROR(+VLOOKUP("LDGETF"&amp;A105,'Main File'!A:O,9,0),0)</f>
        <v>0</v>
      </c>
      <c r="F105" s="26">
        <f>IFERROR(+VLOOKUP("LDGETF"&amp;A105,'Main File'!A:O,10,0),0)</f>
        <v>0</v>
      </c>
      <c r="G105" s="26">
        <f>IFERROR(+VLOOKUP("LDGETF"&amp;A105,'Main File'!A:O,11,0),0)</f>
        <v>0</v>
      </c>
      <c r="H105" s="26">
        <f>IFERROR(+VLOOKUP("LDGETF"&amp;A105,'Main File'!A:O,12,0),0)</f>
        <v>0</v>
      </c>
      <c r="I105" s="26">
        <f>IFERROR(+VLOOKUP("LDGETF"&amp;A105,'Main File'!A:O,13,0),0)</f>
        <v>0</v>
      </c>
      <c r="J105" s="26">
        <f>IFERROR(+VLOOKUP("LDGETF"&amp;A105,'Main File'!A:O,14,0),0)</f>
        <v>0</v>
      </c>
      <c r="K105" s="26">
        <f>IFERROR(+VLOOKUP("LDGETF"&amp;A105,'Main File'!A:O,15,0),0)</f>
        <v>0</v>
      </c>
    </row>
    <row r="106" spans="1:11" x14ac:dyDescent="0.25">
      <c r="A106" s="9">
        <f t="shared" si="1"/>
        <v>43293</v>
      </c>
      <c r="B106" s="26">
        <f>IFERROR(+VLOOKUP("LDGETF"&amp;A106,'Main File'!A:O,6,0),0)</f>
        <v>0</v>
      </c>
      <c r="C106" s="26">
        <f>IFERROR(+VLOOKUP("LDGETF"&amp;A106,'Main File'!A:O,7,0),0)</f>
        <v>0</v>
      </c>
      <c r="D106" s="26">
        <f>IFERROR(+VLOOKUP("LDGETF"&amp;A106,'Main File'!A:O,8,0),0)</f>
        <v>0</v>
      </c>
      <c r="E106" s="26">
        <f>IFERROR(+VLOOKUP("LDGETF"&amp;A106,'Main File'!A:O,9,0),0)</f>
        <v>0</v>
      </c>
      <c r="F106" s="26">
        <f>IFERROR(+VLOOKUP("LDGETF"&amp;A106,'Main File'!A:O,10,0),0)</f>
        <v>0</v>
      </c>
      <c r="G106" s="26">
        <f>IFERROR(+VLOOKUP("LDGETF"&amp;A106,'Main File'!A:O,11,0),0)</f>
        <v>0</v>
      </c>
      <c r="H106" s="26">
        <f>IFERROR(+VLOOKUP("LDGETF"&amp;A106,'Main File'!A:O,12,0),0)</f>
        <v>0</v>
      </c>
      <c r="I106" s="26">
        <f>IFERROR(+VLOOKUP("LDGETF"&amp;A106,'Main File'!A:O,13,0),0)</f>
        <v>0</v>
      </c>
      <c r="J106" s="26">
        <f>IFERROR(+VLOOKUP("LDGETF"&amp;A106,'Main File'!A:O,14,0),0)</f>
        <v>0</v>
      </c>
      <c r="K106" s="26">
        <f>IFERROR(+VLOOKUP("LDGETF"&amp;A106,'Main File'!A:O,15,0),0)</f>
        <v>0</v>
      </c>
    </row>
    <row r="107" spans="1:11" x14ac:dyDescent="0.25">
      <c r="A107" s="9">
        <f t="shared" si="1"/>
        <v>43294</v>
      </c>
      <c r="B107" s="26">
        <f>IFERROR(+VLOOKUP("LDGETF"&amp;A107,'Main File'!A:O,6,0),0)</f>
        <v>0</v>
      </c>
      <c r="C107" s="26">
        <f>IFERROR(+VLOOKUP("LDGETF"&amp;A107,'Main File'!A:O,7,0),0)</f>
        <v>0</v>
      </c>
      <c r="D107" s="26">
        <f>IFERROR(+VLOOKUP("LDGETF"&amp;A107,'Main File'!A:O,8,0),0)</f>
        <v>0</v>
      </c>
      <c r="E107" s="26">
        <f>IFERROR(+VLOOKUP("LDGETF"&amp;A107,'Main File'!A:O,9,0),0)</f>
        <v>0</v>
      </c>
      <c r="F107" s="26">
        <f>IFERROR(+VLOOKUP("LDGETF"&amp;A107,'Main File'!A:O,10,0),0)</f>
        <v>0</v>
      </c>
      <c r="G107" s="26">
        <f>IFERROR(+VLOOKUP("LDGETF"&amp;A107,'Main File'!A:O,11,0),0)</f>
        <v>0</v>
      </c>
      <c r="H107" s="26">
        <f>IFERROR(+VLOOKUP("LDGETF"&amp;A107,'Main File'!A:O,12,0),0)</f>
        <v>0</v>
      </c>
      <c r="I107" s="26">
        <f>IFERROR(+VLOOKUP("LDGETF"&amp;A107,'Main File'!A:O,13,0),0)</f>
        <v>0</v>
      </c>
      <c r="J107" s="26">
        <f>IFERROR(+VLOOKUP("LDGETF"&amp;A107,'Main File'!A:O,14,0),0)</f>
        <v>0</v>
      </c>
      <c r="K107" s="26">
        <f>IFERROR(+VLOOKUP("LDGETF"&amp;A107,'Main File'!A:O,15,0),0)</f>
        <v>0</v>
      </c>
    </row>
    <row r="108" spans="1:11" x14ac:dyDescent="0.25">
      <c r="A108" s="9">
        <f t="shared" si="1"/>
        <v>43295</v>
      </c>
      <c r="B108" s="26">
        <f>IFERROR(+VLOOKUP("LDGETF"&amp;A108,'Main File'!A:O,6,0),0)</f>
        <v>0</v>
      </c>
      <c r="C108" s="26">
        <f>IFERROR(+VLOOKUP("LDGETF"&amp;A108,'Main File'!A:O,7,0),0)</f>
        <v>0</v>
      </c>
      <c r="D108" s="26">
        <f>IFERROR(+VLOOKUP("LDGETF"&amp;A108,'Main File'!A:O,8,0),0)</f>
        <v>0</v>
      </c>
      <c r="E108" s="26">
        <f>IFERROR(+VLOOKUP("LDGETF"&amp;A108,'Main File'!A:O,9,0),0)</f>
        <v>0</v>
      </c>
      <c r="F108" s="26">
        <f>IFERROR(+VLOOKUP("LDGETF"&amp;A108,'Main File'!A:O,10,0),0)</f>
        <v>0</v>
      </c>
      <c r="G108" s="26">
        <f>IFERROR(+VLOOKUP("LDGETF"&amp;A108,'Main File'!A:O,11,0),0)</f>
        <v>0</v>
      </c>
      <c r="H108" s="26">
        <f>IFERROR(+VLOOKUP("LDGETF"&amp;A108,'Main File'!A:O,12,0),0)</f>
        <v>0</v>
      </c>
      <c r="I108" s="26">
        <f>IFERROR(+VLOOKUP("LDGETF"&amp;A108,'Main File'!A:O,13,0),0)</f>
        <v>0</v>
      </c>
      <c r="J108" s="26">
        <f>IFERROR(+VLOOKUP("LDGETF"&amp;A108,'Main File'!A:O,14,0),0)</f>
        <v>0</v>
      </c>
      <c r="K108" s="26">
        <f>IFERROR(+VLOOKUP("LDGETF"&amp;A108,'Main File'!A:O,15,0),0)</f>
        <v>0</v>
      </c>
    </row>
    <row r="109" spans="1:11" x14ac:dyDescent="0.25">
      <c r="A109" s="9">
        <f t="shared" si="1"/>
        <v>43296</v>
      </c>
      <c r="B109" s="26">
        <f>IFERROR(+VLOOKUP("LDGETF"&amp;A109,'Main File'!A:O,6,0),0)</f>
        <v>0</v>
      </c>
      <c r="C109" s="26">
        <f>IFERROR(+VLOOKUP("LDGETF"&amp;A109,'Main File'!A:O,7,0),0)</f>
        <v>0</v>
      </c>
      <c r="D109" s="26">
        <f>IFERROR(+VLOOKUP("LDGETF"&amp;A109,'Main File'!A:O,8,0),0)</f>
        <v>0</v>
      </c>
      <c r="E109" s="26">
        <f>IFERROR(+VLOOKUP("LDGETF"&amp;A109,'Main File'!A:O,9,0),0)</f>
        <v>0</v>
      </c>
      <c r="F109" s="26">
        <f>IFERROR(+VLOOKUP("LDGETF"&amp;A109,'Main File'!A:O,10,0),0)</f>
        <v>0</v>
      </c>
      <c r="G109" s="26">
        <f>IFERROR(+VLOOKUP("LDGETF"&amp;A109,'Main File'!A:O,11,0),0)</f>
        <v>0</v>
      </c>
      <c r="H109" s="26">
        <f>IFERROR(+VLOOKUP("LDGETF"&amp;A109,'Main File'!A:O,12,0),0)</f>
        <v>0</v>
      </c>
      <c r="I109" s="26">
        <f>IFERROR(+VLOOKUP("LDGETF"&amp;A109,'Main File'!A:O,13,0),0)</f>
        <v>0</v>
      </c>
      <c r="J109" s="26">
        <f>IFERROR(+VLOOKUP("LDGETF"&amp;A109,'Main File'!A:O,14,0),0)</f>
        <v>0</v>
      </c>
      <c r="K109" s="26">
        <f>IFERROR(+VLOOKUP("LDGETF"&amp;A109,'Main File'!A:O,15,0),0)</f>
        <v>0</v>
      </c>
    </row>
    <row r="110" spans="1:11" x14ac:dyDescent="0.25">
      <c r="A110" s="9">
        <f t="shared" si="1"/>
        <v>43297</v>
      </c>
      <c r="B110" s="26">
        <f>IFERROR(+VLOOKUP("LDGETF"&amp;A110,'Main File'!A:O,6,0),0)</f>
        <v>0</v>
      </c>
      <c r="C110" s="26">
        <f>IFERROR(+VLOOKUP("LDGETF"&amp;A110,'Main File'!A:O,7,0),0)</f>
        <v>0</v>
      </c>
      <c r="D110" s="26">
        <f>IFERROR(+VLOOKUP("LDGETF"&amp;A110,'Main File'!A:O,8,0),0)</f>
        <v>0</v>
      </c>
      <c r="E110" s="26">
        <f>IFERROR(+VLOOKUP("LDGETF"&amp;A110,'Main File'!A:O,9,0),0)</f>
        <v>0</v>
      </c>
      <c r="F110" s="26">
        <f>IFERROR(+VLOOKUP("LDGETF"&amp;A110,'Main File'!A:O,10,0),0)</f>
        <v>0</v>
      </c>
      <c r="G110" s="26">
        <f>IFERROR(+VLOOKUP("LDGETF"&amp;A110,'Main File'!A:O,11,0),0)</f>
        <v>0</v>
      </c>
      <c r="H110" s="26">
        <f>IFERROR(+VLOOKUP("LDGETF"&amp;A110,'Main File'!A:O,12,0),0)</f>
        <v>0</v>
      </c>
      <c r="I110" s="26">
        <f>IFERROR(+VLOOKUP("LDGETF"&amp;A110,'Main File'!A:O,13,0),0)</f>
        <v>0</v>
      </c>
      <c r="J110" s="26">
        <f>IFERROR(+VLOOKUP("LDGETF"&amp;A110,'Main File'!A:O,14,0),0)</f>
        <v>0</v>
      </c>
      <c r="K110" s="26">
        <f>IFERROR(+VLOOKUP("LDGETF"&amp;A110,'Main File'!A:O,15,0),0)</f>
        <v>0</v>
      </c>
    </row>
    <row r="111" spans="1:11" x14ac:dyDescent="0.25">
      <c r="A111" s="9">
        <f t="shared" si="1"/>
        <v>43298</v>
      </c>
      <c r="B111" s="26">
        <f>IFERROR(+VLOOKUP("LDGETF"&amp;A111,'Main File'!A:O,6,0),0)</f>
        <v>0</v>
      </c>
      <c r="C111" s="26">
        <f>IFERROR(+VLOOKUP("LDGETF"&amp;A111,'Main File'!A:O,7,0),0)</f>
        <v>0</v>
      </c>
      <c r="D111" s="26">
        <f>IFERROR(+VLOOKUP("LDGETF"&amp;A111,'Main File'!A:O,8,0),0)</f>
        <v>0</v>
      </c>
      <c r="E111" s="26">
        <f>IFERROR(+VLOOKUP("LDGETF"&amp;A111,'Main File'!A:O,9,0),0)</f>
        <v>0</v>
      </c>
      <c r="F111" s="26">
        <f>IFERROR(+VLOOKUP("LDGETF"&amp;A111,'Main File'!A:O,10,0),0)</f>
        <v>0</v>
      </c>
      <c r="G111" s="26">
        <f>IFERROR(+VLOOKUP("LDGETF"&amp;A111,'Main File'!A:O,11,0),0)</f>
        <v>0</v>
      </c>
      <c r="H111" s="26">
        <f>IFERROR(+VLOOKUP("LDGETF"&amp;A111,'Main File'!A:O,12,0),0)</f>
        <v>0</v>
      </c>
      <c r="I111" s="26">
        <f>IFERROR(+VLOOKUP("LDGETF"&amp;A111,'Main File'!A:O,13,0),0)</f>
        <v>0</v>
      </c>
      <c r="J111" s="26">
        <f>IFERROR(+VLOOKUP("LDGETF"&amp;A111,'Main File'!A:O,14,0),0)</f>
        <v>0</v>
      </c>
      <c r="K111" s="26">
        <f>IFERROR(+VLOOKUP("LDGETF"&amp;A111,'Main File'!A:O,15,0),0)</f>
        <v>0</v>
      </c>
    </row>
    <row r="112" spans="1:11" x14ac:dyDescent="0.25">
      <c r="A112" s="9">
        <f t="shared" si="1"/>
        <v>43299</v>
      </c>
      <c r="B112" s="26">
        <f>IFERROR(+VLOOKUP("LDGETF"&amp;A112,'Main File'!A:O,6,0),0)</f>
        <v>0</v>
      </c>
      <c r="C112" s="26">
        <f>IFERROR(+VLOOKUP("LDGETF"&amp;A112,'Main File'!A:O,7,0),0)</f>
        <v>0</v>
      </c>
      <c r="D112" s="26">
        <f>IFERROR(+VLOOKUP("LDGETF"&amp;A112,'Main File'!A:O,8,0),0)</f>
        <v>0</v>
      </c>
      <c r="E112" s="26">
        <f>IFERROR(+VLOOKUP("LDGETF"&amp;A112,'Main File'!A:O,9,0),0)</f>
        <v>0</v>
      </c>
      <c r="F112" s="26">
        <f>IFERROR(+VLOOKUP("LDGETF"&amp;A112,'Main File'!A:O,10,0),0)</f>
        <v>0</v>
      </c>
      <c r="G112" s="26">
        <f>IFERROR(+VLOOKUP("LDGETF"&amp;A112,'Main File'!A:O,11,0),0)</f>
        <v>0</v>
      </c>
      <c r="H112" s="26">
        <f>IFERROR(+VLOOKUP("LDGETF"&amp;A112,'Main File'!A:O,12,0),0)</f>
        <v>0</v>
      </c>
      <c r="I112" s="26">
        <f>IFERROR(+VLOOKUP("LDGETF"&amp;A112,'Main File'!A:O,13,0),0)</f>
        <v>0</v>
      </c>
      <c r="J112" s="26">
        <f>IFERROR(+VLOOKUP("LDGETF"&amp;A112,'Main File'!A:O,14,0),0)</f>
        <v>0</v>
      </c>
      <c r="K112" s="26">
        <f>IFERROR(+VLOOKUP("LDGETF"&amp;A112,'Main File'!A:O,15,0),0)</f>
        <v>0</v>
      </c>
    </row>
    <row r="113" spans="1:11" x14ac:dyDescent="0.25">
      <c r="A113" s="9">
        <f t="shared" si="1"/>
        <v>43300</v>
      </c>
      <c r="B113" s="26">
        <f>IFERROR(+VLOOKUP("LDGETF"&amp;A113,'Main File'!A:O,6,0),0)</f>
        <v>0</v>
      </c>
      <c r="C113" s="26">
        <f>IFERROR(+VLOOKUP("LDGETF"&amp;A113,'Main File'!A:O,7,0),0)</f>
        <v>0</v>
      </c>
      <c r="D113" s="26">
        <f>IFERROR(+VLOOKUP("LDGETF"&amp;A113,'Main File'!A:O,8,0),0)</f>
        <v>0</v>
      </c>
      <c r="E113" s="26">
        <f>IFERROR(+VLOOKUP("LDGETF"&amp;A113,'Main File'!A:O,9,0),0)</f>
        <v>0</v>
      </c>
      <c r="F113" s="26">
        <f>IFERROR(+VLOOKUP("LDGETF"&amp;A113,'Main File'!A:O,10,0),0)</f>
        <v>0</v>
      </c>
      <c r="G113" s="26">
        <f>IFERROR(+VLOOKUP("LDGETF"&amp;A113,'Main File'!A:O,11,0),0)</f>
        <v>0</v>
      </c>
      <c r="H113" s="26">
        <f>IFERROR(+VLOOKUP("LDGETF"&amp;A113,'Main File'!A:O,12,0),0)</f>
        <v>0</v>
      </c>
      <c r="I113" s="26">
        <f>IFERROR(+VLOOKUP("LDGETF"&amp;A113,'Main File'!A:O,13,0),0)</f>
        <v>0</v>
      </c>
      <c r="J113" s="26">
        <f>IFERROR(+VLOOKUP("LDGETF"&amp;A113,'Main File'!A:O,14,0),0)</f>
        <v>0</v>
      </c>
      <c r="K113" s="26">
        <f>IFERROR(+VLOOKUP("LDGETF"&amp;A113,'Main File'!A:O,15,0),0)</f>
        <v>0</v>
      </c>
    </row>
    <row r="114" spans="1:11" x14ac:dyDescent="0.25">
      <c r="A114" s="9">
        <f t="shared" si="1"/>
        <v>43301</v>
      </c>
      <c r="B114" s="26">
        <f>IFERROR(+VLOOKUP("LDGETF"&amp;A114,'Main File'!A:O,6,0),0)</f>
        <v>0</v>
      </c>
      <c r="C114" s="26">
        <f>IFERROR(+VLOOKUP("LDGETF"&amp;A114,'Main File'!A:O,7,0),0)</f>
        <v>0</v>
      </c>
      <c r="D114" s="26">
        <f>IFERROR(+VLOOKUP("LDGETF"&amp;A114,'Main File'!A:O,8,0),0)</f>
        <v>0</v>
      </c>
      <c r="E114" s="26">
        <f>IFERROR(+VLOOKUP("LDGETF"&amp;A114,'Main File'!A:O,9,0),0)</f>
        <v>0</v>
      </c>
      <c r="F114" s="26">
        <f>IFERROR(+VLOOKUP("LDGETF"&amp;A114,'Main File'!A:O,10,0),0)</f>
        <v>0</v>
      </c>
      <c r="G114" s="26">
        <f>IFERROR(+VLOOKUP("LDGETF"&amp;A114,'Main File'!A:O,11,0),0)</f>
        <v>0</v>
      </c>
      <c r="H114" s="26">
        <f>IFERROR(+VLOOKUP("LDGETF"&amp;A114,'Main File'!A:O,12,0),0)</f>
        <v>0</v>
      </c>
      <c r="I114" s="26">
        <f>IFERROR(+VLOOKUP("LDGETF"&amp;A114,'Main File'!A:O,13,0),0)</f>
        <v>0</v>
      </c>
      <c r="J114" s="26">
        <f>IFERROR(+VLOOKUP("LDGETF"&amp;A114,'Main File'!A:O,14,0),0)</f>
        <v>0</v>
      </c>
      <c r="K114" s="26">
        <f>IFERROR(+VLOOKUP("LDGETF"&amp;A114,'Main File'!A:O,15,0),0)</f>
        <v>0</v>
      </c>
    </row>
    <row r="115" spans="1:11" x14ac:dyDescent="0.25">
      <c r="A115" s="9">
        <f t="shared" si="1"/>
        <v>43302</v>
      </c>
      <c r="B115" s="26">
        <f>IFERROR(+VLOOKUP("LDGETF"&amp;A115,'Main File'!A:O,6,0),0)</f>
        <v>0</v>
      </c>
      <c r="C115" s="26">
        <f>IFERROR(+VLOOKUP("LDGETF"&amp;A115,'Main File'!A:O,7,0),0)</f>
        <v>0</v>
      </c>
      <c r="D115" s="26">
        <f>IFERROR(+VLOOKUP("LDGETF"&amp;A115,'Main File'!A:O,8,0),0)</f>
        <v>0</v>
      </c>
      <c r="E115" s="26">
        <f>IFERROR(+VLOOKUP("LDGETF"&amp;A115,'Main File'!A:O,9,0),0)</f>
        <v>0</v>
      </c>
      <c r="F115" s="26">
        <f>IFERROR(+VLOOKUP("LDGETF"&amp;A115,'Main File'!A:O,10,0),0)</f>
        <v>0</v>
      </c>
      <c r="G115" s="26">
        <f>IFERROR(+VLOOKUP("LDGETF"&amp;A115,'Main File'!A:O,11,0),0)</f>
        <v>0</v>
      </c>
      <c r="H115" s="26">
        <f>IFERROR(+VLOOKUP("LDGETF"&amp;A115,'Main File'!A:O,12,0),0)</f>
        <v>0</v>
      </c>
      <c r="I115" s="26">
        <f>IFERROR(+VLOOKUP("LDGETF"&amp;A115,'Main File'!A:O,13,0),0)</f>
        <v>0</v>
      </c>
      <c r="J115" s="26">
        <f>IFERROR(+VLOOKUP("LDGETF"&amp;A115,'Main File'!A:O,14,0),0)</f>
        <v>0</v>
      </c>
      <c r="K115" s="26">
        <f>IFERROR(+VLOOKUP("LDGETF"&amp;A115,'Main File'!A:O,15,0),0)</f>
        <v>0</v>
      </c>
    </row>
    <row r="116" spans="1:11" x14ac:dyDescent="0.25">
      <c r="A116" s="9">
        <f t="shared" si="1"/>
        <v>43303</v>
      </c>
      <c r="B116" s="26">
        <f>IFERROR(+VLOOKUP("LDGETF"&amp;A116,'Main File'!A:O,6,0),0)</f>
        <v>0</v>
      </c>
      <c r="C116" s="26">
        <f>IFERROR(+VLOOKUP("LDGETF"&amp;A116,'Main File'!A:O,7,0),0)</f>
        <v>0</v>
      </c>
      <c r="D116" s="26">
        <f>IFERROR(+VLOOKUP("LDGETF"&amp;A116,'Main File'!A:O,8,0),0)</f>
        <v>0</v>
      </c>
      <c r="E116" s="26">
        <f>IFERROR(+VLOOKUP("LDGETF"&amp;A116,'Main File'!A:O,9,0),0)</f>
        <v>0</v>
      </c>
      <c r="F116" s="26">
        <f>IFERROR(+VLOOKUP("LDGETF"&amp;A116,'Main File'!A:O,10,0),0)</f>
        <v>0</v>
      </c>
      <c r="G116" s="26">
        <f>IFERROR(+VLOOKUP("LDGETF"&amp;A116,'Main File'!A:O,11,0),0)</f>
        <v>0</v>
      </c>
      <c r="H116" s="26">
        <f>IFERROR(+VLOOKUP("LDGETF"&amp;A116,'Main File'!A:O,12,0),0)</f>
        <v>0</v>
      </c>
      <c r="I116" s="26">
        <f>IFERROR(+VLOOKUP("LDGETF"&amp;A116,'Main File'!A:O,13,0),0)</f>
        <v>0</v>
      </c>
      <c r="J116" s="26">
        <f>IFERROR(+VLOOKUP("LDGETF"&amp;A116,'Main File'!A:O,14,0),0)</f>
        <v>0</v>
      </c>
      <c r="K116" s="26">
        <f>IFERROR(+VLOOKUP("LDGETF"&amp;A116,'Main File'!A:O,15,0),0)</f>
        <v>0</v>
      </c>
    </row>
    <row r="117" spans="1:11" x14ac:dyDescent="0.25">
      <c r="A117" s="9">
        <f t="shared" si="1"/>
        <v>43304</v>
      </c>
      <c r="B117" s="26">
        <f>IFERROR(+VLOOKUP("LDGETF"&amp;A117,'Main File'!A:O,6,0),0)</f>
        <v>0</v>
      </c>
      <c r="C117" s="26">
        <f>IFERROR(+VLOOKUP("LDGETF"&amp;A117,'Main File'!A:O,7,0),0)</f>
        <v>0</v>
      </c>
      <c r="D117" s="26">
        <f>IFERROR(+VLOOKUP("LDGETF"&amp;A117,'Main File'!A:O,8,0),0)</f>
        <v>0</v>
      </c>
      <c r="E117" s="26">
        <f>IFERROR(+VLOOKUP("LDGETF"&amp;A117,'Main File'!A:O,9,0),0)</f>
        <v>0</v>
      </c>
      <c r="F117" s="26">
        <f>IFERROR(+VLOOKUP("LDGETF"&amp;A117,'Main File'!A:O,10,0),0)</f>
        <v>0</v>
      </c>
      <c r="G117" s="26">
        <f>IFERROR(+VLOOKUP("LDGETF"&amp;A117,'Main File'!A:O,11,0),0)</f>
        <v>0</v>
      </c>
      <c r="H117" s="26">
        <f>IFERROR(+VLOOKUP("LDGETF"&amp;A117,'Main File'!A:O,12,0),0)</f>
        <v>0</v>
      </c>
      <c r="I117" s="26">
        <f>IFERROR(+VLOOKUP("LDGETF"&amp;A117,'Main File'!A:O,13,0),0)</f>
        <v>0</v>
      </c>
      <c r="J117" s="26">
        <f>IFERROR(+VLOOKUP("LDGETF"&amp;A117,'Main File'!A:O,14,0),0)</f>
        <v>0</v>
      </c>
      <c r="K117" s="26">
        <f>IFERROR(+VLOOKUP("LDGETF"&amp;A117,'Main File'!A:O,15,0),0)</f>
        <v>0</v>
      </c>
    </row>
    <row r="118" spans="1:11" x14ac:dyDescent="0.25">
      <c r="A118" s="9">
        <f t="shared" si="1"/>
        <v>43305</v>
      </c>
      <c r="B118" s="26">
        <f>IFERROR(+VLOOKUP("LDGETF"&amp;A118,'Main File'!A:O,6,0),0)</f>
        <v>0</v>
      </c>
      <c r="C118" s="26">
        <f>IFERROR(+VLOOKUP("LDGETF"&amp;A118,'Main File'!A:O,7,0),0)</f>
        <v>0</v>
      </c>
      <c r="D118" s="26">
        <f>IFERROR(+VLOOKUP("LDGETF"&amp;A118,'Main File'!A:O,8,0),0)</f>
        <v>0</v>
      </c>
      <c r="E118" s="26">
        <f>IFERROR(+VLOOKUP("LDGETF"&amp;A118,'Main File'!A:O,9,0),0)</f>
        <v>0</v>
      </c>
      <c r="F118" s="26">
        <f>IFERROR(+VLOOKUP("LDGETF"&amp;A118,'Main File'!A:O,10,0),0)</f>
        <v>0</v>
      </c>
      <c r="G118" s="26">
        <f>IFERROR(+VLOOKUP("LDGETF"&amp;A118,'Main File'!A:O,11,0),0)</f>
        <v>0</v>
      </c>
      <c r="H118" s="26">
        <f>IFERROR(+VLOOKUP("LDGETF"&amp;A118,'Main File'!A:O,12,0),0)</f>
        <v>0</v>
      </c>
      <c r="I118" s="26">
        <f>IFERROR(+VLOOKUP("LDGETF"&amp;A118,'Main File'!A:O,13,0),0)</f>
        <v>0</v>
      </c>
      <c r="J118" s="26">
        <f>IFERROR(+VLOOKUP("LDGETF"&amp;A118,'Main File'!A:O,14,0),0)</f>
        <v>0</v>
      </c>
      <c r="K118" s="26">
        <f>IFERROR(+VLOOKUP("LDGETF"&amp;A118,'Main File'!A:O,15,0),0)</f>
        <v>0</v>
      </c>
    </row>
    <row r="119" spans="1:11" x14ac:dyDescent="0.25">
      <c r="A119" s="9">
        <f t="shared" si="1"/>
        <v>43306</v>
      </c>
      <c r="B119" s="26">
        <f>IFERROR(+VLOOKUP("LDGETF"&amp;A119,'Main File'!A:O,6,0),0)</f>
        <v>0</v>
      </c>
      <c r="C119" s="26">
        <f>IFERROR(+VLOOKUP("LDGETF"&amp;A119,'Main File'!A:O,7,0),0)</f>
        <v>0</v>
      </c>
      <c r="D119" s="26">
        <f>IFERROR(+VLOOKUP("LDGETF"&amp;A119,'Main File'!A:O,8,0),0)</f>
        <v>0</v>
      </c>
      <c r="E119" s="26">
        <f>IFERROR(+VLOOKUP("LDGETF"&amp;A119,'Main File'!A:O,9,0),0)</f>
        <v>0</v>
      </c>
      <c r="F119" s="26">
        <f>IFERROR(+VLOOKUP("LDGETF"&amp;A119,'Main File'!A:O,10,0),0)</f>
        <v>0</v>
      </c>
      <c r="G119" s="26">
        <f>IFERROR(+VLOOKUP("LDGETF"&amp;A119,'Main File'!A:O,11,0),0)</f>
        <v>0</v>
      </c>
      <c r="H119" s="26">
        <f>IFERROR(+VLOOKUP("LDGETF"&amp;A119,'Main File'!A:O,12,0),0)</f>
        <v>0</v>
      </c>
      <c r="I119" s="26">
        <f>IFERROR(+VLOOKUP("LDGETF"&amp;A119,'Main File'!A:O,13,0),0)</f>
        <v>0</v>
      </c>
      <c r="J119" s="26">
        <f>IFERROR(+VLOOKUP("LDGETF"&amp;A119,'Main File'!A:O,14,0),0)</f>
        <v>0</v>
      </c>
      <c r="K119" s="26">
        <f>IFERROR(+VLOOKUP("LDGETF"&amp;A119,'Main File'!A:O,15,0),0)</f>
        <v>0</v>
      </c>
    </row>
    <row r="120" spans="1:11" x14ac:dyDescent="0.25">
      <c r="A120" s="9">
        <f t="shared" si="1"/>
        <v>43307</v>
      </c>
      <c r="B120" s="26">
        <f>IFERROR(+VLOOKUP("LDGETF"&amp;A120,'Main File'!A:O,6,0),0)</f>
        <v>0</v>
      </c>
      <c r="C120" s="26">
        <f>IFERROR(+VLOOKUP("LDGETF"&amp;A120,'Main File'!A:O,7,0),0)</f>
        <v>0</v>
      </c>
      <c r="D120" s="26">
        <f>IFERROR(+VLOOKUP("LDGETF"&amp;A120,'Main File'!A:O,8,0),0)</f>
        <v>0</v>
      </c>
      <c r="E120" s="26">
        <f>IFERROR(+VLOOKUP("LDGETF"&amp;A120,'Main File'!A:O,9,0),0)</f>
        <v>0</v>
      </c>
      <c r="F120" s="26">
        <f>IFERROR(+VLOOKUP("LDGETF"&amp;A120,'Main File'!A:O,10,0),0)</f>
        <v>0</v>
      </c>
      <c r="G120" s="26">
        <f>IFERROR(+VLOOKUP("LDGETF"&amp;A120,'Main File'!A:O,11,0),0)</f>
        <v>0</v>
      </c>
      <c r="H120" s="26">
        <f>IFERROR(+VLOOKUP("LDGETF"&amp;A120,'Main File'!A:O,12,0),0)</f>
        <v>0</v>
      </c>
      <c r="I120" s="26">
        <f>IFERROR(+VLOOKUP("LDGETF"&amp;A120,'Main File'!A:O,13,0),0)</f>
        <v>0</v>
      </c>
      <c r="J120" s="26">
        <f>IFERROR(+VLOOKUP("LDGETF"&amp;A120,'Main File'!A:O,14,0),0)</f>
        <v>0</v>
      </c>
      <c r="K120" s="26">
        <f>IFERROR(+VLOOKUP("LDGETF"&amp;A120,'Main File'!A:O,15,0),0)</f>
        <v>0</v>
      </c>
    </row>
    <row r="121" spans="1:11" x14ac:dyDescent="0.25">
      <c r="A121" s="9">
        <f t="shared" si="1"/>
        <v>43308</v>
      </c>
      <c r="B121" s="26">
        <f>IFERROR(+VLOOKUP("LDGETF"&amp;A121,'Main File'!A:O,6,0),0)</f>
        <v>0</v>
      </c>
      <c r="C121" s="26">
        <f>IFERROR(+VLOOKUP("LDGETF"&amp;A121,'Main File'!A:O,7,0),0)</f>
        <v>0</v>
      </c>
      <c r="D121" s="26">
        <f>IFERROR(+VLOOKUP("LDGETF"&amp;A121,'Main File'!A:O,8,0),0)</f>
        <v>0</v>
      </c>
      <c r="E121" s="26">
        <f>IFERROR(+VLOOKUP("LDGETF"&amp;A121,'Main File'!A:O,9,0),0)</f>
        <v>0</v>
      </c>
      <c r="F121" s="26">
        <f>IFERROR(+VLOOKUP("LDGETF"&amp;A121,'Main File'!A:O,10,0),0)</f>
        <v>0</v>
      </c>
      <c r="G121" s="26">
        <f>IFERROR(+VLOOKUP("LDGETF"&amp;A121,'Main File'!A:O,11,0),0)</f>
        <v>0</v>
      </c>
      <c r="H121" s="26">
        <f>IFERROR(+VLOOKUP("LDGETF"&amp;A121,'Main File'!A:O,12,0),0)</f>
        <v>0</v>
      </c>
      <c r="I121" s="26">
        <f>IFERROR(+VLOOKUP("LDGETF"&amp;A121,'Main File'!A:O,13,0),0)</f>
        <v>0</v>
      </c>
      <c r="J121" s="26">
        <f>IFERROR(+VLOOKUP("LDGETF"&amp;A121,'Main File'!A:O,14,0),0)</f>
        <v>0</v>
      </c>
      <c r="K121" s="26">
        <f>IFERROR(+VLOOKUP("LDGETF"&amp;A121,'Main File'!A:O,15,0),0)</f>
        <v>0</v>
      </c>
    </row>
    <row r="122" spans="1:11" x14ac:dyDescent="0.25">
      <c r="A122" s="9">
        <f t="shared" si="1"/>
        <v>43309</v>
      </c>
      <c r="B122" s="26">
        <f>IFERROR(+VLOOKUP("LDGETF"&amp;A122,'Main File'!A:O,6,0),0)</f>
        <v>0</v>
      </c>
      <c r="C122" s="26">
        <f>IFERROR(+VLOOKUP("LDGETF"&amp;A122,'Main File'!A:O,7,0),0)</f>
        <v>0</v>
      </c>
      <c r="D122" s="26">
        <f>IFERROR(+VLOOKUP("LDGETF"&amp;A122,'Main File'!A:O,8,0),0)</f>
        <v>0</v>
      </c>
      <c r="E122" s="26">
        <f>IFERROR(+VLOOKUP("LDGETF"&amp;A122,'Main File'!A:O,9,0),0)</f>
        <v>0</v>
      </c>
      <c r="F122" s="26">
        <f>IFERROR(+VLOOKUP("LDGETF"&amp;A122,'Main File'!A:O,10,0),0)</f>
        <v>0</v>
      </c>
      <c r="G122" s="26">
        <f>IFERROR(+VLOOKUP("LDGETF"&amp;A122,'Main File'!A:O,11,0),0)</f>
        <v>0</v>
      </c>
      <c r="H122" s="26">
        <f>IFERROR(+VLOOKUP("LDGETF"&amp;A122,'Main File'!A:O,12,0),0)</f>
        <v>0</v>
      </c>
      <c r="I122" s="26">
        <f>IFERROR(+VLOOKUP("LDGETF"&amp;A122,'Main File'!A:O,13,0),0)</f>
        <v>0</v>
      </c>
      <c r="J122" s="26">
        <f>IFERROR(+VLOOKUP("LDGETF"&amp;A122,'Main File'!A:O,14,0),0)</f>
        <v>0</v>
      </c>
      <c r="K122" s="26">
        <f>IFERROR(+VLOOKUP("LDGETF"&amp;A122,'Main File'!A:O,15,0),0)</f>
        <v>0</v>
      </c>
    </row>
    <row r="123" spans="1:11" x14ac:dyDescent="0.25">
      <c r="A123" s="9">
        <f t="shared" si="1"/>
        <v>43310</v>
      </c>
      <c r="B123" s="26">
        <f>IFERROR(+VLOOKUP("LDGETF"&amp;A123,'Main File'!A:O,6,0),0)</f>
        <v>0</v>
      </c>
      <c r="C123" s="26">
        <f>IFERROR(+VLOOKUP("LDGETF"&amp;A123,'Main File'!A:O,7,0),0)</f>
        <v>0</v>
      </c>
      <c r="D123" s="26">
        <f>IFERROR(+VLOOKUP("LDGETF"&amp;A123,'Main File'!A:O,8,0),0)</f>
        <v>0</v>
      </c>
      <c r="E123" s="26">
        <f>IFERROR(+VLOOKUP("LDGETF"&amp;A123,'Main File'!A:O,9,0),0)</f>
        <v>0</v>
      </c>
      <c r="F123" s="26">
        <f>IFERROR(+VLOOKUP("LDGETF"&amp;A123,'Main File'!A:O,10,0),0)</f>
        <v>0</v>
      </c>
      <c r="G123" s="26">
        <f>IFERROR(+VLOOKUP("LDGETF"&amp;A123,'Main File'!A:O,11,0),0)</f>
        <v>0</v>
      </c>
      <c r="H123" s="26">
        <f>IFERROR(+VLOOKUP("LDGETF"&amp;A123,'Main File'!A:O,12,0),0)</f>
        <v>0</v>
      </c>
      <c r="I123" s="26">
        <f>IFERROR(+VLOOKUP("LDGETF"&amp;A123,'Main File'!A:O,13,0),0)</f>
        <v>0</v>
      </c>
      <c r="J123" s="26">
        <f>IFERROR(+VLOOKUP("LDGETF"&amp;A123,'Main File'!A:O,14,0),0)</f>
        <v>0</v>
      </c>
      <c r="K123" s="26">
        <f>IFERROR(+VLOOKUP("LDGETF"&amp;A123,'Main File'!A:O,15,0),0)</f>
        <v>0</v>
      </c>
    </row>
    <row r="124" spans="1:11" x14ac:dyDescent="0.25">
      <c r="A124" s="9">
        <f t="shared" si="1"/>
        <v>43311</v>
      </c>
      <c r="B124" s="26">
        <f>IFERROR(+VLOOKUP("LDGETF"&amp;A124,'Main File'!A:O,6,0),0)</f>
        <v>0</v>
      </c>
      <c r="C124" s="26">
        <f>IFERROR(+VLOOKUP("LDGETF"&amp;A124,'Main File'!A:O,7,0),0)</f>
        <v>0</v>
      </c>
      <c r="D124" s="26">
        <f>IFERROR(+VLOOKUP("LDGETF"&amp;A124,'Main File'!A:O,8,0),0)</f>
        <v>0</v>
      </c>
      <c r="E124" s="26">
        <f>IFERROR(+VLOOKUP("LDGETF"&amp;A124,'Main File'!A:O,9,0),0)</f>
        <v>0</v>
      </c>
      <c r="F124" s="26">
        <f>IFERROR(+VLOOKUP("LDGETF"&amp;A124,'Main File'!A:O,10,0),0)</f>
        <v>0</v>
      </c>
      <c r="G124" s="26">
        <f>IFERROR(+VLOOKUP("LDGETF"&amp;A124,'Main File'!A:O,11,0),0)</f>
        <v>0</v>
      </c>
      <c r="H124" s="26">
        <f>IFERROR(+VLOOKUP("LDGETF"&amp;A124,'Main File'!A:O,12,0),0)</f>
        <v>0</v>
      </c>
      <c r="I124" s="26">
        <f>IFERROR(+VLOOKUP("LDGETF"&amp;A124,'Main File'!A:O,13,0),0)</f>
        <v>0</v>
      </c>
      <c r="J124" s="26">
        <f>IFERROR(+VLOOKUP("LDGETF"&amp;A124,'Main File'!A:O,14,0),0)</f>
        <v>0</v>
      </c>
      <c r="K124" s="26">
        <f>IFERROR(+VLOOKUP("LDGETF"&amp;A124,'Main File'!A:O,15,0),0)</f>
        <v>0</v>
      </c>
    </row>
    <row r="125" spans="1:11" x14ac:dyDescent="0.25">
      <c r="A125" s="9">
        <f t="shared" si="1"/>
        <v>43312</v>
      </c>
      <c r="B125" s="26">
        <f>IFERROR(+VLOOKUP("LDGETF"&amp;A125,'Main File'!A:O,6,0),0)</f>
        <v>0</v>
      </c>
      <c r="C125" s="26">
        <f>IFERROR(+VLOOKUP("LDGETF"&amp;A125,'Main File'!A:O,7,0),0)</f>
        <v>0</v>
      </c>
      <c r="D125" s="26">
        <f>IFERROR(+VLOOKUP("LDGETF"&amp;A125,'Main File'!A:O,8,0),0)</f>
        <v>0</v>
      </c>
      <c r="E125" s="26">
        <f>IFERROR(+VLOOKUP("LDGETF"&amp;A125,'Main File'!A:O,9,0),0)</f>
        <v>0</v>
      </c>
      <c r="F125" s="26">
        <f>IFERROR(+VLOOKUP("LDGETF"&amp;A125,'Main File'!A:O,10,0),0)</f>
        <v>0</v>
      </c>
      <c r="G125" s="26">
        <f>IFERROR(+VLOOKUP("LDGETF"&amp;A125,'Main File'!A:O,11,0),0)</f>
        <v>0</v>
      </c>
      <c r="H125" s="26">
        <f>IFERROR(+VLOOKUP("LDGETF"&amp;A125,'Main File'!A:O,12,0),0)</f>
        <v>0</v>
      </c>
      <c r="I125" s="26">
        <f>IFERROR(+VLOOKUP("LDGETF"&amp;A125,'Main File'!A:O,13,0),0)</f>
        <v>0</v>
      </c>
      <c r="J125" s="26">
        <f>IFERROR(+VLOOKUP("LDGETF"&amp;A125,'Main File'!A:O,14,0),0)</f>
        <v>0</v>
      </c>
      <c r="K125" s="26">
        <f>IFERROR(+VLOOKUP("LDGETF"&amp;A125,'Main File'!A:O,15,0),0)</f>
        <v>0</v>
      </c>
    </row>
    <row r="126" spans="1:11" x14ac:dyDescent="0.25">
      <c r="A126" s="9">
        <f t="shared" si="1"/>
        <v>43313</v>
      </c>
      <c r="B126" s="26">
        <f>IFERROR(+VLOOKUP("LDGETF"&amp;A126,'Main File'!A:O,6,0),0)</f>
        <v>0</v>
      </c>
      <c r="C126" s="26">
        <f>IFERROR(+VLOOKUP("LDGETF"&amp;A126,'Main File'!A:O,7,0),0)</f>
        <v>0</v>
      </c>
      <c r="D126" s="26">
        <f>IFERROR(+VLOOKUP("LDGETF"&amp;A126,'Main File'!A:O,8,0),0)</f>
        <v>0</v>
      </c>
      <c r="E126" s="26">
        <f>IFERROR(+VLOOKUP("LDGETF"&amp;A126,'Main File'!A:O,9,0),0)</f>
        <v>0</v>
      </c>
      <c r="F126" s="26">
        <f>IFERROR(+VLOOKUP("LDGETF"&amp;A126,'Main File'!A:O,10,0),0)</f>
        <v>0</v>
      </c>
      <c r="G126" s="26">
        <f>IFERROR(+VLOOKUP("LDGETF"&amp;A126,'Main File'!A:O,11,0),0)</f>
        <v>0</v>
      </c>
      <c r="H126" s="26">
        <f>IFERROR(+VLOOKUP("LDGETF"&amp;A126,'Main File'!A:O,12,0),0)</f>
        <v>0</v>
      </c>
      <c r="I126" s="26">
        <f>IFERROR(+VLOOKUP("LDGETF"&amp;A126,'Main File'!A:O,13,0),0)</f>
        <v>0</v>
      </c>
      <c r="J126" s="26">
        <f>IFERROR(+VLOOKUP("LDGETF"&amp;A126,'Main File'!A:O,14,0),0)</f>
        <v>0</v>
      </c>
      <c r="K126" s="26">
        <f>IFERROR(+VLOOKUP("LDGETF"&amp;A126,'Main File'!A:O,15,0),0)</f>
        <v>0</v>
      </c>
    </row>
    <row r="127" spans="1:11" x14ac:dyDescent="0.25">
      <c r="A127" s="9">
        <f t="shared" si="1"/>
        <v>43314</v>
      </c>
      <c r="B127" s="26">
        <f>IFERROR(+VLOOKUP("LDGETF"&amp;A127,'Main File'!A:O,6,0),0)</f>
        <v>0</v>
      </c>
      <c r="C127" s="26">
        <f>IFERROR(+VLOOKUP("LDGETF"&amp;A127,'Main File'!A:O,7,0),0)</f>
        <v>0</v>
      </c>
      <c r="D127" s="26">
        <f>IFERROR(+VLOOKUP("LDGETF"&amp;A127,'Main File'!A:O,8,0),0)</f>
        <v>0</v>
      </c>
      <c r="E127" s="26">
        <f>IFERROR(+VLOOKUP("LDGETF"&amp;A127,'Main File'!A:O,9,0),0)</f>
        <v>0</v>
      </c>
      <c r="F127" s="26">
        <f>IFERROR(+VLOOKUP("LDGETF"&amp;A127,'Main File'!A:O,10,0),0)</f>
        <v>0</v>
      </c>
      <c r="G127" s="26">
        <f>IFERROR(+VLOOKUP("LDGETF"&amp;A127,'Main File'!A:O,11,0),0)</f>
        <v>0</v>
      </c>
      <c r="H127" s="26">
        <f>IFERROR(+VLOOKUP("LDGETF"&amp;A127,'Main File'!A:O,12,0),0)</f>
        <v>0</v>
      </c>
      <c r="I127" s="26">
        <f>IFERROR(+VLOOKUP("LDGETF"&amp;A127,'Main File'!A:O,13,0),0)</f>
        <v>0</v>
      </c>
      <c r="J127" s="26">
        <f>IFERROR(+VLOOKUP("LDGETF"&amp;A127,'Main File'!A:O,14,0),0)</f>
        <v>0</v>
      </c>
      <c r="K127" s="26">
        <f>IFERROR(+VLOOKUP("LDGETF"&amp;A127,'Main File'!A:O,15,0),0)</f>
        <v>0</v>
      </c>
    </row>
    <row r="128" spans="1:11" x14ac:dyDescent="0.25">
      <c r="A128" s="9">
        <f t="shared" si="1"/>
        <v>43315</v>
      </c>
      <c r="B128" s="26">
        <f>IFERROR(+VLOOKUP("LDGETF"&amp;A128,'Main File'!A:O,6,0),0)</f>
        <v>0</v>
      </c>
      <c r="C128" s="26">
        <f>IFERROR(+VLOOKUP("LDGETF"&amp;A128,'Main File'!A:O,7,0),0)</f>
        <v>0</v>
      </c>
      <c r="D128" s="26">
        <f>IFERROR(+VLOOKUP("LDGETF"&amp;A128,'Main File'!A:O,8,0),0)</f>
        <v>0</v>
      </c>
      <c r="E128" s="26">
        <f>IFERROR(+VLOOKUP("LDGETF"&amp;A128,'Main File'!A:O,9,0),0)</f>
        <v>0</v>
      </c>
      <c r="F128" s="26">
        <f>IFERROR(+VLOOKUP("LDGETF"&amp;A128,'Main File'!A:O,10,0),0)</f>
        <v>0</v>
      </c>
      <c r="G128" s="26">
        <f>IFERROR(+VLOOKUP("LDGETF"&amp;A128,'Main File'!A:O,11,0),0)</f>
        <v>0</v>
      </c>
      <c r="H128" s="26">
        <f>IFERROR(+VLOOKUP("LDGETF"&amp;A128,'Main File'!A:O,12,0),0)</f>
        <v>0</v>
      </c>
      <c r="I128" s="26">
        <f>IFERROR(+VLOOKUP("LDGETF"&amp;A128,'Main File'!A:O,13,0),0)</f>
        <v>0</v>
      </c>
      <c r="J128" s="26">
        <f>IFERROR(+VLOOKUP("LDGETF"&amp;A128,'Main File'!A:O,14,0),0)</f>
        <v>0</v>
      </c>
      <c r="K128" s="26">
        <f>IFERROR(+VLOOKUP("LDGETF"&amp;A128,'Main File'!A:O,15,0),0)</f>
        <v>0</v>
      </c>
    </row>
    <row r="129" spans="1:11" x14ac:dyDescent="0.25">
      <c r="A129" s="9">
        <f t="shared" si="1"/>
        <v>43316</v>
      </c>
      <c r="B129" s="26">
        <f>IFERROR(+VLOOKUP("LDGETF"&amp;A129,'Main File'!A:O,6,0),0)</f>
        <v>0</v>
      </c>
      <c r="C129" s="26">
        <f>IFERROR(+VLOOKUP("LDGETF"&amp;A129,'Main File'!A:O,7,0),0)</f>
        <v>0</v>
      </c>
      <c r="D129" s="26">
        <f>IFERROR(+VLOOKUP("LDGETF"&amp;A129,'Main File'!A:O,8,0),0)</f>
        <v>0</v>
      </c>
      <c r="E129" s="26">
        <f>IFERROR(+VLOOKUP("LDGETF"&amp;A129,'Main File'!A:O,9,0),0)</f>
        <v>0</v>
      </c>
      <c r="F129" s="26">
        <f>IFERROR(+VLOOKUP("LDGETF"&amp;A129,'Main File'!A:O,10,0),0)</f>
        <v>0</v>
      </c>
      <c r="G129" s="26">
        <f>IFERROR(+VLOOKUP("LDGETF"&amp;A129,'Main File'!A:O,11,0),0)</f>
        <v>0</v>
      </c>
      <c r="H129" s="26">
        <f>IFERROR(+VLOOKUP("LDGETF"&amp;A129,'Main File'!A:O,12,0),0)</f>
        <v>0</v>
      </c>
      <c r="I129" s="26">
        <f>IFERROR(+VLOOKUP("LDGETF"&amp;A129,'Main File'!A:O,13,0),0)</f>
        <v>0</v>
      </c>
      <c r="J129" s="26">
        <f>IFERROR(+VLOOKUP("LDGETF"&amp;A129,'Main File'!A:O,14,0),0)</f>
        <v>0</v>
      </c>
      <c r="K129" s="26">
        <f>IFERROR(+VLOOKUP("LDGETF"&amp;A129,'Main File'!A:O,15,0),0)</f>
        <v>0</v>
      </c>
    </row>
    <row r="130" spans="1:11" x14ac:dyDescent="0.25">
      <c r="A130" s="9">
        <f t="shared" si="1"/>
        <v>43317</v>
      </c>
      <c r="B130" s="26">
        <f>IFERROR(+VLOOKUP("LDGETF"&amp;A130,'Main File'!A:O,6,0),0)</f>
        <v>0</v>
      </c>
      <c r="C130" s="26">
        <f>IFERROR(+VLOOKUP("LDGETF"&amp;A130,'Main File'!A:O,7,0),0)</f>
        <v>0</v>
      </c>
      <c r="D130" s="26">
        <f>IFERROR(+VLOOKUP("LDGETF"&amp;A130,'Main File'!A:O,8,0),0)</f>
        <v>0</v>
      </c>
      <c r="E130" s="26">
        <f>IFERROR(+VLOOKUP("LDGETF"&amp;A130,'Main File'!A:O,9,0),0)</f>
        <v>0</v>
      </c>
      <c r="F130" s="26">
        <f>IFERROR(+VLOOKUP("LDGETF"&amp;A130,'Main File'!A:O,10,0),0)</f>
        <v>0</v>
      </c>
      <c r="G130" s="26">
        <f>IFERROR(+VLOOKUP("LDGETF"&amp;A130,'Main File'!A:O,11,0),0)</f>
        <v>0</v>
      </c>
      <c r="H130" s="26">
        <f>IFERROR(+VLOOKUP("LDGETF"&amp;A130,'Main File'!A:O,12,0),0)</f>
        <v>0</v>
      </c>
      <c r="I130" s="26">
        <f>IFERROR(+VLOOKUP("LDGETF"&amp;A130,'Main File'!A:O,13,0),0)</f>
        <v>0</v>
      </c>
      <c r="J130" s="26">
        <f>IFERROR(+VLOOKUP("LDGETF"&amp;A130,'Main File'!A:O,14,0),0)</f>
        <v>0</v>
      </c>
      <c r="K130" s="26">
        <f>IFERROR(+VLOOKUP("LDGETF"&amp;A130,'Main File'!A:O,15,0),0)</f>
        <v>0</v>
      </c>
    </row>
    <row r="131" spans="1:11" x14ac:dyDescent="0.25">
      <c r="A131" s="9">
        <f t="shared" si="1"/>
        <v>43318</v>
      </c>
      <c r="B131" s="26">
        <f>IFERROR(+VLOOKUP("LDGETF"&amp;A131,'Main File'!A:O,6,0),0)</f>
        <v>0</v>
      </c>
      <c r="C131" s="26">
        <f>IFERROR(+VLOOKUP("LDGETF"&amp;A131,'Main File'!A:O,7,0),0)</f>
        <v>0</v>
      </c>
      <c r="D131" s="26">
        <f>IFERROR(+VLOOKUP("LDGETF"&amp;A131,'Main File'!A:O,8,0),0)</f>
        <v>0</v>
      </c>
      <c r="E131" s="26">
        <f>IFERROR(+VLOOKUP("LDGETF"&amp;A131,'Main File'!A:O,9,0),0)</f>
        <v>0</v>
      </c>
      <c r="F131" s="26">
        <f>IFERROR(+VLOOKUP("LDGETF"&amp;A131,'Main File'!A:O,10,0),0)</f>
        <v>0</v>
      </c>
      <c r="G131" s="26">
        <f>IFERROR(+VLOOKUP("LDGETF"&amp;A131,'Main File'!A:O,11,0),0)</f>
        <v>0</v>
      </c>
      <c r="H131" s="26">
        <f>IFERROR(+VLOOKUP("LDGETF"&amp;A131,'Main File'!A:O,12,0),0)</f>
        <v>0</v>
      </c>
      <c r="I131" s="26">
        <f>IFERROR(+VLOOKUP("LDGETF"&amp;A131,'Main File'!A:O,13,0),0)</f>
        <v>0</v>
      </c>
      <c r="J131" s="26">
        <f>IFERROR(+VLOOKUP("LDGETF"&amp;A131,'Main File'!A:O,14,0),0)</f>
        <v>0</v>
      </c>
      <c r="K131" s="26">
        <f>IFERROR(+VLOOKUP("LDGETF"&amp;A131,'Main File'!A:O,15,0),0)</f>
        <v>0</v>
      </c>
    </row>
    <row r="132" spans="1:11" x14ac:dyDescent="0.25">
      <c r="A132" s="9">
        <f t="shared" si="1"/>
        <v>43319</v>
      </c>
      <c r="B132" s="26">
        <f>IFERROR(+VLOOKUP("LDGETF"&amp;A132,'Main File'!A:O,6,0),0)</f>
        <v>0</v>
      </c>
      <c r="C132" s="26">
        <f>IFERROR(+VLOOKUP("LDGETF"&amp;A132,'Main File'!A:O,7,0),0)</f>
        <v>0</v>
      </c>
      <c r="D132" s="26">
        <f>IFERROR(+VLOOKUP("LDGETF"&amp;A132,'Main File'!A:O,8,0),0)</f>
        <v>0</v>
      </c>
      <c r="E132" s="26">
        <f>IFERROR(+VLOOKUP("LDGETF"&amp;A132,'Main File'!A:O,9,0),0)</f>
        <v>0</v>
      </c>
      <c r="F132" s="26">
        <f>IFERROR(+VLOOKUP("LDGETF"&amp;A132,'Main File'!A:O,10,0),0)</f>
        <v>0</v>
      </c>
      <c r="G132" s="26">
        <f>IFERROR(+VLOOKUP("LDGETF"&amp;A132,'Main File'!A:O,11,0),0)</f>
        <v>0</v>
      </c>
      <c r="H132" s="26">
        <f>IFERROR(+VLOOKUP("LDGETF"&amp;A132,'Main File'!A:O,12,0),0)</f>
        <v>0</v>
      </c>
      <c r="I132" s="26">
        <f>IFERROR(+VLOOKUP("LDGETF"&amp;A132,'Main File'!A:O,13,0),0)</f>
        <v>0</v>
      </c>
      <c r="J132" s="26">
        <f>IFERROR(+VLOOKUP("LDGETF"&amp;A132,'Main File'!A:O,14,0),0)</f>
        <v>0</v>
      </c>
      <c r="K132" s="26">
        <f>IFERROR(+VLOOKUP("LDGETF"&amp;A132,'Main File'!A:O,15,0),0)</f>
        <v>0</v>
      </c>
    </row>
    <row r="133" spans="1:11" x14ac:dyDescent="0.25">
      <c r="A133" s="9">
        <f t="shared" si="1"/>
        <v>43320</v>
      </c>
      <c r="B133" s="26">
        <f>IFERROR(+VLOOKUP("LDGETF"&amp;A133,'Main File'!A:O,6,0),0)</f>
        <v>0</v>
      </c>
      <c r="C133" s="26">
        <f>IFERROR(+VLOOKUP("LDGETF"&amp;A133,'Main File'!A:O,7,0),0)</f>
        <v>0</v>
      </c>
      <c r="D133" s="26">
        <f>IFERROR(+VLOOKUP("LDGETF"&amp;A133,'Main File'!A:O,8,0),0)</f>
        <v>0</v>
      </c>
      <c r="E133" s="26">
        <f>IFERROR(+VLOOKUP("LDGETF"&amp;A133,'Main File'!A:O,9,0),0)</f>
        <v>0</v>
      </c>
      <c r="F133" s="26">
        <f>IFERROR(+VLOOKUP("LDGETF"&amp;A133,'Main File'!A:O,10,0),0)</f>
        <v>0</v>
      </c>
      <c r="G133" s="26">
        <f>IFERROR(+VLOOKUP("LDGETF"&amp;A133,'Main File'!A:O,11,0),0)</f>
        <v>0</v>
      </c>
      <c r="H133" s="26">
        <f>IFERROR(+VLOOKUP("LDGETF"&amp;A133,'Main File'!A:O,12,0),0)</f>
        <v>0</v>
      </c>
      <c r="I133" s="26">
        <f>IFERROR(+VLOOKUP("LDGETF"&amp;A133,'Main File'!A:O,13,0),0)</f>
        <v>0</v>
      </c>
      <c r="J133" s="26">
        <f>IFERROR(+VLOOKUP("LDGETF"&amp;A133,'Main File'!A:O,14,0),0)</f>
        <v>0</v>
      </c>
      <c r="K133" s="26">
        <f>IFERROR(+VLOOKUP("LDGETF"&amp;A133,'Main File'!A:O,15,0),0)</f>
        <v>0</v>
      </c>
    </row>
    <row r="134" spans="1:11" x14ac:dyDescent="0.25">
      <c r="A134" s="9">
        <f t="shared" si="1"/>
        <v>43321</v>
      </c>
      <c r="B134" s="26">
        <f>IFERROR(+VLOOKUP("LDGETF"&amp;A134,'Main File'!A:O,6,0),0)</f>
        <v>0</v>
      </c>
      <c r="C134" s="26">
        <f>IFERROR(+VLOOKUP("LDGETF"&amp;A134,'Main File'!A:O,7,0),0)</f>
        <v>0</v>
      </c>
      <c r="D134" s="26">
        <f>IFERROR(+VLOOKUP("LDGETF"&amp;A134,'Main File'!A:O,8,0),0)</f>
        <v>0</v>
      </c>
      <c r="E134" s="26">
        <f>IFERROR(+VLOOKUP("LDGETF"&amp;A134,'Main File'!A:O,9,0),0)</f>
        <v>0</v>
      </c>
      <c r="F134" s="26">
        <f>IFERROR(+VLOOKUP("LDGETF"&amp;A134,'Main File'!A:O,10,0),0)</f>
        <v>0</v>
      </c>
      <c r="G134" s="26">
        <f>IFERROR(+VLOOKUP("LDGETF"&amp;A134,'Main File'!A:O,11,0),0)</f>
        <v>0</v>
      </c>
      <c r="H134" s="26">
        <f>IFERROR(+VLOOKUP("LDGETF"&amp;A134,'Main File'!A:O,12,0),0)</f>
        <v>0</v>
      </c>
      <c r="I134" s="26">
        <f>IFERROR(+VLOOKUP("LDGETF"&amp;A134,'Main File'!A:O,13,0),0)</f>
        <v>0</v>
      </c>
      <c r="J134" s="26">
        <f>IFERROR(+VLOOKUP("LDGETF"&amp;A134,'Main File'!A:O,14,0),0)</f>
        <v>0</v>
      </c>
      <c r="K134" s="26">
        <f>IFERROR(+VLOOKUP("LDGETF"&amp;A134,'Main File'!A:O,15,0),0)</f>
        <v>0</v>
      </c>
    </row>
    <row r="135" spans="1:11" x14ac:dyDescent="0.25">
      <c r="A135" s="9">
        <f t="shared" ref="A135:A198" si="2">+A134+1</f>
        <v>43322</v>
      </c>
      <c r="B135" s="26">
        <f>IFERROR(+VLOOKUP("LDGETF"&amp;A135,'Main File'!A:O,6,0),0)</f>
        <v>0</v>
      </c>
      <c r="C135" s="26">
        <f>IFERROR(+VLOOKUP("LDGETF"&amp;A135,'Main File'!A:O,7,0),0)</f>
        <v>0</v>
      </c>
      <c r="D135" s="26">
        <f>IFERROR(+VLOOKUP("LDGETF"&amp;A135,'Main File'!A:O,8,0),0)</f>
        <v>0</v>
      </c>
      <c r="E135" s="26">
        <f>IFERROR(+VLOOKUP("LDGETF"&amp;A135,'Main File'!A:O,9,0),0)</f>
        <v>0</v>
      </c>
      <c r="F135" s="26">
        <f>IFERROR(+VLOOKUP("LDGETF"&amp;A135,'Main File'!A:O,10,0),0)</f>
        <v>0</v>
      </c>
      <c r="G135" s="26">
        <f>IFERROR(+VLOOKUP("LDGETF"&amp;A135,'Main File'!A:O,11,0),0)</f>
        <v>0</v>
      </c>
      <c r="H135" s="26">
        <f>IFERROR(+VLOOKUP("LDGETF"&amp;A135,'Main File'!A:O,12,0),0)</f>
        <v>0</v>
      </c>
      <c r="I135" s="26">
        <f>IFERROR(+VLOOKUP("LDGETF"&amp;A135,'Main File'!A:O,13,0),0)</f>
        <v>0</v>
      </c>
      <c r="J135" s="26">
        <f>IFERROR(+VLOOKUP("LDGETF"&amp;A135,'Main File'!A:O,14,0),0)</f>
        <v>0</v>
      </c>
      <c r="K135" s="26">
        <f>IFERROR(+VLOOKUP("LDGETF"&amp;A135,'Main File'!A:O,15,0),0)</f>
        <v>0</v>
      </c>
    </row>
    <row r="136" spans="1:11" x14ac:dyDescent="0.25">
      <c r="A136" s="9">
        <f t="shared" si="2"/>
        <v>43323</v>
      </c>
      <c r="B136" s="26">
        <f>IFERROR(+VLOOKUP("LDGETF"&amp;A136,'Main File'!A:O,6,0),0)</f>
        <v>0</v>
      </c>
      <c r="C136" s="26">
        <f>IFERROR(+VLOOKUP("LDGETF"&amp;A136,'Main File'!A:O,7,0),0)</f>
        <v>0</v>
      </c>
      <c r="D136" s="26">
        <f>IFERROR(+VLOOKUP("LDGETF"&amp;A136,'Main File'!A:O,8,0),0)</f>
        <v>0</v>
      </c>
      <c r="E136" s="26">
        <f>IFERROR(+VLOOKUP("LDGETF"&amp;A136,'Main File'!A:O,9,0),0)</f>
        <v>0</v>
      </c>
      <c r="F136" s="26">
        <f>IFERROR(+VLOOKUP("LDGETF"&amp;A136,'Main File'!A:O,10,0),0)</f>
        <v>0</v>
      </c>
      <c r="G136" s="26">
        <f>IFERROR(+VLOOKUP("LDGETF"&amp;A136,'Main File'!A:O,11,0),0)</f>
        <v>0</v>
      </c>
      <c r="H136" s="26">
        <f>IFERROR(+VLOOKUP("LDGETF"&amp;A136,'Main File'!A:O,12,0),0)</f>
        <v>0</v>
      </c>
      <c r="I136" s="26">
        <f>IFERROR(+VLOOKUP("LDGETF"&amp;A136,'Main File'!A:O,13,0),0)</f>
        <v>0</v>
      </c>
      <c r="J136" s="26">
        <f>IFERROR(+VLOOKUP("LDGETF"&amp;A136,'Main File'!A:O,14,0),0)</f>
        <v>0</v>
      </c>
      <c r="K136" s="26">
        <f>IFERROR(+VLOOKUP("LDGETF"&amp;A136,'Main File'!A:O,15,0),0)</f>
        <v>0</v>
      </c>
    </row>
    <row r="137" spans="1:11" x14ac:dyDescent="0.25">
      <c r="A137" s="9">
        <f t="shared" si="2"/>
        <v>43324</v>
      </c>
      <c r="B137" s="26">
        <f>IFERROR(+VLOOKUP("LDGETF"&amp;A137,'Main File'!A:O,6,0),0)</f>
        <v>0</v>
      </c>
      <c r="C137" s="26">
        <f>IFERROR(+VLOOKUP("LDGETF"&amp;A137,'Main File'!A:O,7,0),0)</f>
        <v>0</v>
      </c>
      <c r="D137" s="26">
        <f>IFERROR(+VLOOKUP("LDGETF"&amp;A137,'Main File'!A:O,8,0),0)</f>
        <v>0</v>
      </c>
      <c r="E137" s="26">
        <f>IFERROR(+VLOOKUP("LDGETF"&amp;A137,'Main File'!A:O,9,0),0)</f>
        <v>0</v>
      </c>
      <c r="F137" s="26">
        <f>IFERROR(+VLOOKUP("LDGETF"&amp;A137,'Main File'!A:O,10,0),0)</f>
        <v>0</v>
      </c>
      <c r="G137" s="26">
        <f>IFERROR(+VLOOKUP("LDGETF"&amp;A137,'Main File'!A:O,11,0),0)</f>
        <v>0</v>
      </c>
      <c r="H137" s="26">
        <f>IFERROR(+VLOOKUP("LDGETF"&amp;A137,'Main File'!A:O,12,0),0)</f>
        <v>0</v>
      </c>
      <c r="I137" s="26">
        <f>IFERROR(+VLOOKUP("LDGETF"&amp;A137,'Main File'!A:O,13,0),0)</f>
        <v>0</v>
      </c>
      <c r="J137" s="26">
        <f>IFERROR(+VLOOKUP("LDGETF"&amp;A137,'Main File'!A:O,14,0),0)</f>
        <v>0</v>
      </c>
      <c r="K137" s="26">
        <f>IFERROR(+VLOOKUP("LDGETF"&amp;A137,'Main File'!A:O,15,0),0)</f>
        <v>0</v>
      </c>
    </row>
    <row r="138" spans="1:11" x14ac:dyDescent="0.25">
      <c r="A138" s="9">
        <f t="shared" si="2"/>
        <v>43325</v>
      </c>
      <c r="B138" s="26">
        <f>IFERROR(+VLOOKUP("LDGETF"&amp;A138,'Main File'!A:O,6,0),0)</f>
        <v>0</v>
      </c>
      <c r="C138" s="26">
        <f>IFERROR(+VLOOKUP("LDGETF"&amp;A138,'Main File'!A:O,7,0),0)</f>
        <v>0</v>
      </c>
      <c r="D138" s="26">
        <f>IFERROR(+VLOOKUP("LDGETF"&amp;A138,'Main File'!A:O,8,0),0)</f>
        <v>0</v>
      </c>
      <c r="E138" s="26">
        <f>IFERROR(+VLOOKUP("LDGETF"&amp;A138,'Main File'!A:O,9,0),0)</f>
        <v>0</v>
      </c>
      <c r="F138" s="26">
        <f>IFERROR(+VLOOKUP("LDGETF"&amp;A138,'Main File'!A:O,10,0),0)</f>
        <v>0</v>
      </c>
      <c r="G138" s="26">
        <f>IFERROR(+VLOOKUP("LDGETF"&amp;A138,'Main File'!A:O,11,0),0)</f>
        <v>0</v>
      </c>
      <c r="H138" s="26">
        <f>IFERROR(+VLOOKUP("LDGETF"&amp;A138,'Main File'!A:O,12,0),0)</f>
        <v>0</v>
      </c>
      <c r="I138" s="26">
        <f>IFERROR(+VLOOKUP("LDGETF"&amp;A138,'Main File'!A:O,13,0),0)</f>
        <v>0</v>
      </c>
      <c r="J138" s="26">
        <f>IFERROR(+VLOOKUP("LDGETF"&amp;A138,'Main File'!A:O,14,0),0)</f>
        <v>0</v>
      </c>
      <c r="K138" s="26">
        <f>IFERROR(+VLOOKUP("LDGETF"&amp;A138,'Main File'!A:O,15,0),0)</f>
        <v>0</v>
      </c>
    </row>
    <row r="139" spans="1:11" x14ac:dyDescent="0.25">
      <c r="A139" s="9">
        <f t="shared" si="2"/>
        <v>43326</v>
      </c>
      <c r="B139" s="26">
        <f>IFERROR(+VLOOKUP("LDGETF"&amp;A139,'Main File'!A:O,6,0),0)</f>
        <v>0</v>
      </c>
      <c r="C139" s="26">
        <f>IFERROR(+VLOOKUP("LDGETF"&amp;A139,'Main File'!A:O,7,0),0)</f>
        <v>0</v>
      </c>
      <c r="D139" s="26">
        <f>IFERROR(+VLOOKUP("LDGETF"&amp;A139,'Main File'!A:O,8,0),0)</f>
        <v>0</v>
      </c>
      <c r="E139" s="26">
        <f>IFERROR(+VLOOKUP("LDGETF"&amp;A139,'Main File'!A:O,9,0),0)</f>
        <v>0</v>
      </c>
      <c r="F139" s="26">
        <f>IFERROR(+VLOOKUP("LDGETF"&amp;A139,'Main File'!A:O,10,0),0)</f>
        <v>0</v>
      </c>
      <c r="G139" s="26">
        <f>IFERROR(+VLOOKUP("LDGETF"&amp;A139,'Main File'!A:O,11,0),0)</f>
        <v>0</v>
      </c>
      <c r="H139" s="26">
        <f>IFERROR(+VLOOKUP("LDGETF"&amp;A139,'Main File'!A:O,12,0),0)</f>
        <v>0</v>
      </c>
      <c r="I139" s="26">
        <f>IFERROR(+VLOOKUP("LDGETF"&amp;A139,'Main File'!A:O,13,0),0)</f>
        <v>0</v>
      </c>
      <c r="J139" s="26">
        <f>IFERROR(+VLOOKUP("LDGETF"&amp;A139,'Main File'!A:O,14,0),0)</f>
        <v>0</v>
      </c>
      <c r="K139" s="26">
        <f>IFERROR(+VLOOKUP("LDGETF"&amp;A139,'Main File'!A:O,15,0),0)</f>
        <v>0</v>
      </c>
    </row>
    <row r="140" spans="1:11" x14ac:dyDescent="0.25">
      <c r="A140" s="9">
        <f t="shared" si="2"/>
        <v>43327</v>
      </c>
      <c r="B140" s="26">
        <f>IFERROR(+VLOOKUP("LDGETF"&amp;A140,'Main File'!A:O,6,0),0)</f>
        <v>0</v>
      </c>
      <c r="C140" s="26">
        <f>IFERROR(+VLOOKUP("LDGETF"&amp;A140,'Main File'!A:O,7,0),0)</f>
        <v>0</v>
      </c>
      <c r="D140" s="26">
        <f>IFERROR(+VLOOKUP("LDGETF"&amp;A140,'Main File'!A:O,8,0),0)</f>
        <v>0</v>
      </c>
      <c r="E140" s="26">
        <f>IFERROR(+VLOOKUP("LDGETF"&amp;A140,'Main File'!A:O,9,0),0)</f>
        <v>0</v>
      </c>
      <c r="F140" s="26">
        <f>IFERROR(+VLOOKUP("LDGETF"&amp;A140,'Main File'!A:O,10,0),0)</f>
        <v>0</v>
      </c>
      <c r="G140" s="26">
        <f>IFERROR(+VLOOKUP("LDGETF"&amp;A140,'Main File'!A:O,11,0),0)</f>
        <v>0</v>
      </c>
      <c r="H140" s="26">
        <f>IFERROR(+VLOOKUP("LDGETF"&amp;A140,'Main File'!A:O,12,0),0)</f>
        <v>0</v>
      </c>
      <c r="I140" s="26">
        <f>IFERROR(+VLOOKUP("LDGETF"&amp;A140,'Main File'!A:O,13,0),0)</f>
        <v>0</v>
      </c>
      <c r="J140" s="26">
        <f>IFERROR(+VLOOKUP("LDGETF"&amp;A140,'Main File'!A:O,14,0),0)</f>
        <v>0</v>
      </c>
      <c r="K140" s="26">
        <f>IFERROR(+VLOOKUP("LDGETF"&amp;A140,'Main File'!A:O,15,0),0)</f>
        <v>0</v>
      </c>
    </row>
    <row r="141" spans="1:11" x14ac:dyDescent="0.25">
      <c r="A141" s="9">
        <f t="shared" si="2"/>
        <v>43328</v>
      </c>
      <c r="B141" s="26">
        <f>IFERROR(+VLOOKUP("LDGETF"&amp;A141,'Main File'!A:O,6,0),0)</f>
        <v>0</v>
      </c>
      <c r="C141" s="26">
        <f>IFERROR(+VLOOKUP("LDGETF"&amp;A141,'Main File'!A:O,7,0),0)</f>
        <v>0</v>
      </c>
      <c r="D141" s="26">
        <f>IFERROR(+VLOOKUP("LDGETF"&amp;A141,'Main File'!A:O,8,0),0)</f>
        <v>0</v>
      </c>
      <c r="E141" s="26">
        <f>IFERROR(+VLOOKUP("LDGETF"&amp;A141,'Main File'!A:O,9,0),0)</f>
        <v>0</v>
      </c>
      <c r="F141" s="26">
        <f>IFERROR(+VLOOKUP("LDGETF"&amp;A141,'Main File'!A:O,10,0),0)</f>
        <v>0</v>
      </c>
      <c r="G141" s="26">
        <f>IFERROR(+VLOOKUP("LDGETF"&amp;A141,'Main File'!A:O,11,0),0)</f>
        <v>0</v>
      </c>
      <c r="H141" s="26">
        <f>IFERROR(+VLOOKUP("LDGETF"&amp;A141,'Main File'!A:O,12,0),0)</f>
        <v>0</v>
      </c>
      <c r="I141" s="26">
        <f>IFERROR(+VLOOKUP("LDGETF"&amp;A141,'Main File'!A:O,13,0),0)</f>
        <v>0</v>
      </c>
      <c r="J141" s="26">
        <f>IFERROR(+VLOOKUP("LDGETF"&amp;A141,'Main File'!A:O,14,0),0)</f>
        <v>0</v>
      </c>
      <c r="K141" s="26">
        <f>IFERROR(+VLOOKUP("LDGETF"&amp;A141,'Main File'!A:O,15,0),0)</f>
        <v>0</v>
      </c>
    </row>
    <row r="142" spans="1:11" x14ac:dyDescent="0.25">
      <c r="A142" s="9">
        <f t="shared" si="2"/>
        <v>43329</v>
      </c>
      <c r="B142" s="26">
        <f>IFERROR(+VLOOKUP("LDGETF"&amp;A142,'Main File'!A:O,6,0),0)</f>
        <v>0</v>
      </c>
      <c r="C142" s="26">
        <f>IFERROR(+VLOOKUP("LDGETF"&amp;A142,'Main File'!A:O,7,0),0)</f>
        <v>0</v>
      </c>
      <c r="D142" s="26">
        <f>IFERROR(+VLOOKUP("LDGETF"&amp;A142,'Main File'!A:O,8,0),0)</f>
        <v>0</v>
      </c>
      <c r="E142" s="26">
        <f>IFERROR(+VLOOKUP("LDGETF"&amp;A142,'Main File'!A:O,9,0),0)</f>
        <v>0</v>
      </c>
      <c r="F142" s="26">
        <f>IFERROR(+VLOOKUP("LDGETF"&amp;A142,'Main File'!A:O,10,0),0)</f>
        <v>0</v>
      </c>
      <c r="G142" s="26">
        <f>IFERROR(+VLOOKUP("LDGETF"&amp;A142,'Main File'!A:O,11,0),0)</f>
        <v>0</v>
      </c>
      <c r="H142" s="26">
        <f>IFERROR(+VLOOKUP("LDGETF"&amp;A142,'Main File'!A:O,12,0),0)</f>
        <v>0</v>
      </c>
      <c r="I142" s="26">
        <f>IFERROR(+VLOOKUP("LDGETF"&amp;A142,'Main File'!A:O,13,0),0)</f>
        <v>0</v>
      </c>
      <c r="J142" s="26">
        <f>IFERROR(+VLOOKUP("LDGETF"&amp;A142,'Main File'!A:O,14,0),0)</f>
        <v>0</v>
      </c>
      <c r="K142" s="26">
        <f>IFERROR(+VLOOKUP("LDGETF"&amp;A142,'Main File'!A:O,15,0),0)</f>
        <v>0</v>
      </c>
    </row>
    <row r="143" spans="1:11" x14ac:dyDescent="0.25">
      <c r="A143" s="9">
        <f t="shared" si="2"/>
        <v>43330</v>
      </c>
      <c r="B143" s="26">
        <f>IFERROR(+VLOOKUP("LDGETF"&amp;A143,'Main File'!A:O,6,0),0)</f>
        <v>0</v>
      </c>
      <c r="C143" s="26">
        <f>IFERROR(+VLOOKUP("LDGETF"&amp;A143,'Main File'!A:O,7,0),0)</f>
        <v>0</v>
      </c>
      <c r="D143" s="26">
        <f>IFERROR(+VLOOKUP("LDGETF"&amp;A143,'Main File'!A:O,8,0),0)</f>
        <v>0</v>
      </c>
      <c r="E143" s="26">
        <f>IFERROR(+VLOOKUP("LDGETF"&amp;A143,'Main File'!A:O,9,0),0)</f>
        <v>0</v>
      </c>
      <c r="F143" s="26">
        <f>IFERROR(+VLOOKUP("LDGETF"&amp;A143,'Main File'!A:O,10,0),0)</f>
        <v>0</v>
      </c>
      <c r="G143" s="26">
        <f>IFERROR(+VLOOKUP("LDGETF"&amp;A143,'Main File'!A:O,11,0),0)</f>
        <v>0</v>
      </c>
      <c r="H143" s="26">
        <f>IFERROR(+VLOOKUP("LDGETF"&amp;A143,'Main File'!A:O,12,0),0)</f>
        <v>0</v>
      </c>
      <c r="I143" s="26">
        <f>IFERROR(+VLOOKUP("LDGETF"&amp;A143,'Main File'!A:O,13,0),0)</f>
        <v>0</v>
      </c>
      <c r="J143" s="26">
        <f>IFERROR(+VLOOKUP("LDGETF"&amp;A143,'Main File'!A:O,14,0),0)</f>
        <v>0</v>
      </c>
      <c r="K143" s="26">
        <f>IFERROR(+VLOOKUP("LDGETF"&amp;A143,'Main File'!A:O,15,0),0)</f>
        <v>0</v>
      </c>
    </row>
    <row r="144" spans="1:11" x14ac:dyDescent="0.25">
      <c r="A144" s="9">
        <f t="shared" si="2"/>
        <v>43331</v>
      </c>
      <c r="B144" s="26">
        <f>IFERROR(+VLOOKUP("LDGETF"&amp;A144,'Main File'!A:O,6,0),0)</f>
        <v>0</v>
      </c>
      <c r="C144" s="26">
        <f>IFERROR(+VLOOKUP("LDGETF"&amp;A144,'Main File'!A:O,7,0),0)</f>
        <v>0</v>
      </c>
      <c r="D144" s="26">
        <f>IFERROR(+VLOOKUP("LDGETF"&amp;A144,'Main File'!A:O,8,0),0)</f>
        <v>0</v>
      </c>
      <c r="E144" s="26">
        <f>IFERROR(+VLOOKUP("LDGETF"&amp;A144,'Main File'!A:O,9,0),0)</f>
        <v>0</v>
      </c>
      <c r="F144" s="26">
        <f>IFERROR(+VLOOKUP("LDGETF"&amp;A144,'Main File'!A:O,10,0),0)</f>
        <v>0</v>
      </c>
      <c r="G144" s="26">
        <f>IFERROR(+VLOOKUP("LDGETF"&amp;A144,'Main File'!A:O,11,0),0)</f>
        <v>0</v>
      </c>
      <c r="H144" s="26">
        <f>IFERROR(+VLOOKUP("LDGETF"&amp;A144,'Main File'!A:O,12,0),0)</f>
        <v>0</v>
      </c>
      <c r="I144" s="26">
        <f>IFERROR(+VLOOKUP("LDGETF"&amp;A144,'Main File'!A:O,13,0),0)</f>
        <v>0</v>
      </c>
      <c r="J144" s="26">
        <f>IFERROR(+VLOOKUP("LDGETF"&amp;A144,'Main File'!A:O,14,0),0)</f>
        <v>0</v>
      </c>
      <c r="K144" s="26">
        <f>IFERROR(+VLOOKUP("LDGETF"&amp;A144,'Main File'!A:O,15,0),0)</f>
        <v>0</v>
      </c>
    </row>
    <row r="145" spans="1:11" x14ac:dyDescent="0.25">
      <c r="A145" s="9">
        <f t="shared" si="2"/>
        <v>43332</v>
      </c>
      <c r="B145" s="26">
        <f>IFERROR(+VLOOKUP("LDGETF"&amp;A145,'Main File'!A:O,6,0),0)</f>
        <v>0</v>
      </c>
      <c r="C145" s="26">
        <f>IFERROR(+VLOOKUP("LDGETF"&amp;A145,'Main File'!A:O,7,0),0)</f>
        <v>0</v>
      </c>
      <c r="D145" s="26">
        <f>IFERROR(+VLOOKUP("LDGETF"&amp;A145,'Main File'!A:O,8,0),0)</f>
        <v>0</v>
      </c>
      <c r="E145" s="26">
        <f>IFERROR(+VLOOKUP("LDGETF"&amp;A145,'Main File'!A:O,9,0),0)</f>
        <v>0</v>
      </c>
      <c r="F145" s="26">
        <f>IFERROR(+VLOOKUP("LDGETF"&amp;A145,'Main File'!A:O,10,0),0)</f>
        <v>0</v>
      </c>
      <c r="G145" s="26">
        <f>IFERROR(+VLOOKUP("LDGETF"&amp;A145,'Main File'!A:O,11,0),0)</f>
        <v>0</v>
      </c>
      <c r="H145" s="26">
        <f>IFERROR(+VLOOKUP("LDGETF"&amp;A145,'Main File'!A:O,12,0),0)</f>
        <v>0</v>
      </c>
      <c r="I145" s="26">
        <f>IFERROR(+VLOOKUP("LDGETF"&amp;A145,'Main File'!A:O,13,0),0)</f>
        <v>0</v>
      </c>
      <c r="J145" s="26">
        <f>IFERROR(+VLOOKUP("LDGETF"&amp;A145,'Main File'!A:O,14,0),0)</f>
        <v>0</v>
      </c>
      <c r="K145" s="26">
        <f>IFERROR(+VLOOKUP("LDGETF"&amp;A145,'Main File'!A:O,15,0),0)</f>
        <v>0</v>
      </c>
    </row>
    <row r="146" spans="1:11" x14ac:dyDescent="0.25">
      <c r="A146" s="9">
        <f t="shared" si="2"/>
        <v>43333</v>
      </c>
      <c r="B146" s="26">
        <f>IFERROR(+VLOOKUP("LDGETF"&amp;A146,'Main File'!A:O,6,0),0)</f>
        <v>0</v>
      </c>
      <c r="C146" s="26">
        <f>IFERROR(+VLOOKUP("LDGETF"&amp;A146,'Main File'!A:O,7,0),0)</f>
        <v>0</v>
      </c>
      <c r="D146" s="26">
        <f>IFERROR(+VLOOKUP("LDGETF"&amp;A146,'Main File'!A:O,8,0),0)</f>
        <v>0</v>
      </c>
      <c r="E146" s="26">
        <f>IFERROR(+VLOOKUP("LDGETF"&amp;A146,'Main File'!A:O,9,0),0)</f>
        <v>0</v>
      </c>
      <c r="F146" s="26">
        <f>IFERROR(+VLOOKUP("LDGETF"&amp;A146,'Main File'!A:O,10,0),0)</f>
        <v>0</v>
      </c>
      <c r="G146" s="26">
        <f>IFERROR(+VLOOKUP("LDGETF"&amp;A146,'Main File'!A:O,11,0),0)</f>
        <v>0</v>
      </c>
      <c r="H146" s="26">
        <f>IFERROR(+VLOOKUP("LDGETF"&amp;A146,'Main File'!A:O,12,0),0)</f>
        <v>0</v>
      </c>
      <c r="I146" s="26">
        <f>IFERROR(+VLOOKUP("LDGETF"&amp;A146,'Main File'!A:O,13,0),0)</f>
        <v>0</v>
      </c>
      <c r="J146" s="26">
        <f>IFERROR(+VLOOKUP("LDGETF"&amp;A146,'Main File'!A:O,14,0),0)</f>
        <v>0</v>
      </c>
      <c r="K146" s="26">
        <f>IFERROR(+VLOOKUP("LDGETF"&amp;A146,'Main File'!A:O,15,0),0)</f>
        <v>0</v>
      </c>
    </row>
    <row r="147" spans="1:11" x14ac:dyDescent="0.25">
      <c r="A147" s="9">
        <f t="shared" si="2"/>
        <v>43334</v>
      </c>
      <c r="B147" s="26">
        <f>IFERROR(+VLOOKUP("LDGETF"&amp;A147,'Main File'!A:O,6,0),0)</f>
        <v>0</v>
      </c>
      <c r="C147" s="26">
        <f>IFERROR(+VLOOKUP("LDGETF"&amp;A147,'Main File'!A:O,7,0),0)</f>
        <v>0</v>
      </c>
      <c r="D147" s="26">
        <f>IFERROR(+VLOOKUP("LDGETF"&amp;A147,'Main File'!A:O,8,0),0)</f>
        <v>0</v>
      </c>
      <c r="E147" s="26">
        <f>IFERROR(+VLOOKUP("LDGETF"&amp;A147,'Main File'!A:O,9,0),0)</f>
        <v>0</v>
      </c>
      <c r="F147" s="26">
        <f>IFERROR(+VLOOKUP("LDGETF"&amp;A147,'Main File'!A:O,10,0),0)</f>
        <v>0</v>
      </c>
      <c r="G147" s="26">
        <f>IFERROR(+VLOOKUP("LDGETF"&amp;A147,'Main File'!A:O,11,0),0)</f>
        <v>0</v>
      </c>
      <c r="H147" s="26">
        <f>IFERROR(+VLOOKUP("LDGETF"&amp;A147,'Main File'!A:O,12,0),0)</f>
        <v>0</v>
      </c>
      <c r="I147" s="26">
        <f>IFERROR(+VLOOKUP("LDGETF"&amp;A147,'Main File'!A:O,13,0),0)</f>
        <v>0</v>
      </c>
      <c r="J147" s="26">
        <f>IFERROR(+VLOOKUP("LDGETF"&amp;A147,'Main File'!A:O,14,0),0)</f>
        <v>0</v>
      </c>
      <c r="K147" s="26">
        <f>IFERROR(+VLOOKUP("LDGETF"&amp;A147,'Main File'!A:O,15,0),0)</f>
        <v>0</v>
      </c>
    </row>
    <row r="148" spans="1:11" x14ac:dyDescent="0.25">
      <c r="A148" s="9">
        <f t="shared" si="2"/>
        <v>43335</v>
      </c>
      <c r="B148" s="26">
        <f>IFERROR(+VLOOKUP("LDGETF"&amp;A148,'Main File'!A:O,6,0),0)</f>
        <v>0</v>
      </c>
      <c r="C148" s="26">
        <f>IFERROR(+VLOOKUP("LDGETF"&amp;A148,'Main File'!A:O,7,0),0)</f>
        <v>0</v>
      </c>
      <c r="D148" s="26">
        <f>IFERROR(+VLOOKUP("LDGETF"&amp;A148,'Main File'!A:O,8,0),0)</f>
        <v>0</v>
      </c>
      <c r="E148" s="26">
        <f>IFERROR(+VLOOKUP("LDGETF"&amp;A148,'Main File'!A:O,9,0),0)</f>
        <v>0</v>
      </c>
      <c r="F148" s="26">
        <f>IFERROR(+VLOOKUP("LDGETF"&amp;A148,'Main File'!A:O,10,0),0)</f>
        <v>0</v>
      </c>
      <c r="G148" s="26">
        <f>IFERROR(+VLOOKUP("LDGETF"&amp;A148,'Main File'!A:O,11,0),0)</f>
        <v>0</v>
      </c>
      <c r="H148" s="26">
        <f>IFERROR(+VLOOKUP("LDGETF"&amp;A148,'Main File'!A:O,12,0),0)</f>
        <v>0</v>
      </c>
      <c r="I148" s="26">
        <f>IFERROR(+VLOOKUP("LDGETF"&amp;A148,'Main File'!A:O,13,0),0)</f>
        <v>0</v>
      </c>
      <c r="J148" s="26">
        <f>IFERROR(+VLOOKUP("LDGETF"&amp;A148,'Main File'!A:O,14,0),0)</f>
        <v>0</v>
      </c>
      <c r="K148" s="26">
        <f>IFERROR(+VLOOKUP("LDGETF"&amp;A148,'Main File'!A:O,15,0),0)</f>
        <v>0</v>
      </c>
    </row>
    <row r="149" spans="1:11" x14ac:dyDescent="0.25">
      <c r="A149" s="9">
        <f t="shared" si="2"/>
        <v>43336</v>
      </c>
      <c r="B149" s="26">
        <f>IFERROR(+VLOOKUP("LDGETF"&amp;A149,'Main File'!A:O,6,0),0)</f>
        <v>0</v>
      </c>
      <c r="C149" s="26">
        <f>IFERROR(+VLOOKUP("LDGETF"&amp;A149,'Main File'!A:O,7,0),0)</f>
        <v>0</v>
      </c>
      <c r="D149" s="26">
        <f>IFERROR(+VLOOKUP("LDGETF"&amp;A149,'Main File'!A:O,8,0),0)</f>
        <v>0</v>
      </c>
      <c r="E149" s="26">
        <f>IFERROR(+VLOOKUP("LDGETF"&amp;A149,'Main File'!A:O,9,0),0)</f>
        <v>0</v>
      </c>
      <c r="F149" s="26">
        <f>IFERROR(+VLOOKUP("LDGETF"&amp;A149,'Main File'!A:O,10,0),0)</f>
        <v>0</v>
      </c>
      <c r="G149" s="26">
        <f>IFERROR(+VLOOKUP("LDGETF"&amp;A149,'Main File'!A:O,11,0),0)</f>
        <v>0</v>
      </c>
      <c r="H149" s="26">
        <f>IFERROR(+VLOOKUP("LDGETF"&amp;A149,'Main File'!A:O,12,0),0)</f>
        <v>0</v>
      </c>
      <c r="I149" s="26">
        <f>IFERROR(+VLOOKUP("LDGETF"&amp;A149,'Main File'!A:O,13,0),0)</f>
        <v>0</v>
      </c>
      <c r="J149" s="26">
        <f>IFERROR(+VLOOKUP("LDGETF"&amp;A149,'Main File'!A:O,14,0),0)</f>
        <v>0</v>
      </c>
      <c r="K149" s="26">
        <f>IFERROR(+VLOOKUP("LDGETF"&amp;A149,'Main File'!A:O,15,0),0)</f>
        <v>0</v>
      </c>
    </row>
    <row r="150" spans="1:11" x14ac:dyDescent="0.25">
      <c r="A150" s="9">
        <f t="shared" si="2"/>
        <v>43337</v>
      </c>
      <c r="B150" s="26">
        <f>IFERROR(+VLOOKUP("LDGETF"&amp;A150,'Main File'!A:O,6,0),0)</f>
        <v>0</v>
      </c>
      <c r="C150" s="26">
        <f>IFERROR(+VLOOKUP("LDGETF"&amp;A150,'Main File'!A:O,7,0),0)</f>
        <v>0</v>
      </c>
      <c r="D150" s="26">
        <f>IFERROR(+VLOOKUP("LDGETF"&amp;A150,'Main File'!A:O,8,0),0)</f>
        <v>0</v>
      </c>
      <c r="E150" s="26">
        <f>IFERROR(+VLOOKUP("LDGETF"&amp;A150,'Main File'!A:O,9,0),0)</f>
        <v>0</v>
      </c>
      <c r="F150" s="26">
        <f>IFERROR(+VLOOKUP("LDGETF"&amp;A150,'Main File'!A:O,10,0),0)</f>
        <v>0</v>
      </c>
      <c r="G150" s="26">
        <f>IFERROR(+VLOOKUP("LDGETF"&amp;A150,'Main File'!A:O,11,0),0)</f>
        <v>0</v>
      </c>
      <c r="H150" s="26">
        <f>IFERROR(+VLOOKUP("LDGETF"&amp;A150,'Main File'!A:O,12,0),0)</f>
        <v>0</v>
      </c>
      <c r="I150" s="26">
        <f>IFERROR(+VLOOKUP("LDGETF"&amp;A150,'Main File'!A:O,13,0),0)</f>
        <v>0</v>
      </c>
      <c r="J150" s="26">
        <f>IFERROR(+VLOOKUP("LDGETF"&amp;A150,'Main File'!A:O,14,0),0)</f>
        <v>0</v>
      </c>
      <c r="K150" s="26">
        <f>IFERROR(+VLOOKUP("LDGETF"&amp;A150,'Main File'!A:O,15,0),0)</f>
        <v>0</v>
      </c>
    </row>
    <row r="151" spans="1:11" x14ac:dyDescent="0.25">
      <c r="A151" s="9">
        <f t="shared" si="2"/>
        <v>43338</v>
      </c>
      <c r="B151" s="26">
        <f>IFERROR(+VLOOKUP("LDGETF"&amp;A151,'Main File'!A:O,6,0),0)</f>
        <v>0</v>
      </c>
      <c r="C151" s="26">
        <f>IFERROR(+VLOOKUP("LDGETF"&amp;A151,'Main File'!A:O,7,0),0)</f>
        <v>0</v>
      </c>
      <c r="D151" s="26">
        <f>IFERROR(+VLOOKUP("LDGETF"&amp;A151,'Main File'!A:O,8,0),0)</f>
        <v>0</v>
      </c>
      <c r="E151" s="26">
        <f>IFERROR(+VLOOKUP("LDGETF"&amp;A151,'Main File'!A:O,9,0),0)</f>
        <v>0</v>
      </c>
      <c r="F151" s="26">
        <f>IFERROR(+VLOOKUP("LDGETF"&amp;A151,'Main File'!A:O,10,0),0)</f>
        <v>0</v>
      </c>
      <c r="G151" s="26">
        <f>IFERROR(+VLOOKUP("LDGETF"&amp;A151,'Main File'!A:O,11,0),0)</f>
        <v>0</v>
      </c>
      <c r="H151" s="26">
        <f>IFERROR(+VLOOKUP("LDGETF"&amp;A151,'Main File'!A:O,12,0),0)</f>
        <v>0</v>
      </c>
      <c r="I151" s="26">
        <f>IFERROR(+VLOOKUP("LDGETF"&amp;A151,'Main File'!A:O,13,0),0)</f>
        <v>0</v>
      </c>
      <c r="J151" s="26">
        <f>IFERROR(+VLOOKUP("LDGETF"&amp;A151,'Main File'!A:O,14,0),0)</f>
        <v>0</v>
      </c>
      <c r="K151" s="26">
        <f>IFERROR(+VLOOKUP("LDGETF"&amp;A151,'Main File'!A:O,15,0),0)</f>
        <v>0</v>
      </c>
    </row>
    <row r="152" spans="1:11" x14ac:dyDescent="0.25">
      <c r="A152" s="9">
        <f t="shared" si="2"/>
        <v>43339</v>
      </c>
      <c r="B152" s="26">
        <f>IFERROR(+VLOOKUP("LDGETF"&amp;A152,'Main File'!A:O,6,0),0)</f>
        <v>0</v>
      </c>
      <c r="C152" s="26">
        <f>IFERROR(+VLOOKUP("LDGETF"&amp;A152,'Main File'!A:O,7,0),0)</f>
        <v>0</v>
      </c>
      <c r="D152" s="26">
        <f>IFERROR(+VLOOKUP("LDGETF"&amp;A152,'Main File'!A:O,8,0),0)</f>
        <v>0</v>
      </c>
      <c r="E152" s="26">
        <f>IFERROR(+VLOOKUP("LDGETF"&amp;A152,'Main File'!A:O,9,0),0)</f>
        <v>0</v>
      </c>
      <c r="F152" s="26">
        <f>IFERROR(+VLOOKUP("LDGETF"&amp;A152,'Main File'!A:O,10,0),0)</f>
        <v>0</v>
      </c>
      <c r="G152" s="26">
        <f>IFERROR(+VLOOKUP("LDGETF"&amp;A152,'Main File'!A:O,11,0),0)</f>
        <v>0</v>
      </c>
      <c r="H152" s="26">
        <f>IFERROR(+VLOOKUP("LDGETF"&amp;A152,'Main File'!A:O,12,0),0)</f>
        <v>0</v>
      </c>
      <c r="I152" s="26">
        <f>IFERROR(+VLOOKUP("LDGETF"&amp;A152,'Main File'!A:O,13,0),0)</f>
        <v>0</v>
      </c>
      <c r="J152" s="26">
        <f>IFERROR(+VLOOKUP("LDGETF"&amp;A152,'Main File'!A:O,14,0),0)</f>
        <v>0</v>
      </c>
      <c r="K152" s="26">
        <f>IFERROR(+VLOOKUP("LDGETF"&amp;A152,'Main File'!A:O,15,0),0)</f>
        <v>0</v>
      </c>
    </row>
    <row r="153" spans="1:11" x14ac:dyDescent="0.25">
      <c r="A153" s="9">
        <f t="shared" si="2"/>
        <v>43340</v>
      </c>
      <c r="B153" s="26">
        <f>IFERROR(+VLOOKUP("LDGETF"&amp;A153,'Main File'!A:O,6,0),0)</f>
        <v>0</v>
      </c>
      <c r="C153" s="26">
        <f>IFERROR(+VLOOKUP("LDGETF"&amp;A153,'Main File'!A:O,7,0),0)</f>
        <v>0</v>
      </c>
      <c r="D153" s="26">
        <f>IFERROR(+VLOOKUP("LDGETF"&amp;A153,'Main File'!A:O,8,0),0)</f>
        <v>0</v>
      </c>
      <c r="E153" s="26">
        <f>IFERROR(+VLOOKUP("LDGETF"&amp;A153,'Main File'!A:O,9,0),0)</f>
        <v>0</v>
      </c>
      <c r="F153" s="26">
        <f>IFERROR(+VLOOKUP("LDGETF"&amp;A153,'Main File'!A:O,10,0),0)</f>
        <v>0</v>
      </c>
      <c r="G153" s="26">
        <f>IFERROR(+VLOOKUP("LDGETF"&amp;A153,'Main File'!A:O,11,0),0)</f>
        <v>0</v>
      </c>
      <c r="H153" s="26">
        <f>IFERROR(+VLOOKUP("LDGETF"&amp;A153,'Main File'!A:O,12,0),0)</f>
        <v>0</v>
      </c>
      <c r="I153" s="26">
        <f>IFERROR(+VLOOKUP("LDGETF"&amp;A153,'Main File'!A:O,13,0),0)</f>
        <v>0</v>
      </c>
      <c r="J153" s="26">
        <f>IFERROR(+VLOOKUP("LDGETF"&amp;A153,'Main File'!A:O,14,0),0)</f>
        <v>0</v>
      </c>
      <c r="K153" s="26">
        <f>IFERROR(+VLOOKUP("LDGETF"&amp;A153,'Main File'!A:O,15,0),0)</f>
        <v>0</v>
      </c>
    </row>
    <row r="154" spans="1:11" x14ac:dyDescent="0.25">
      <c r="A154" s="9">
        <f t="shared" si="2"/>
        <v>43341</v>
      </c>
      <c r="B154" s="26">
        <f>IFERROR(+VLOOKUP("LDGETF"&amp;A154,'Main File'!A:O,6,0),0)</f>
        <v>0</v>
      </c>
      <c r="C154" s="26">
        <f>IFERROR(+VLOOKUP("LDGETF"&amp;A154,'Main File'!A:O,7,0),0)</f>
        <v>0</v>
      </c>
      <c r="D154" s="26">
        <f>IFERROR(+VLOOKUP("LDGETF"&amp;A154,'Main File'!A:O,8,0),0)</f>
        <v>0</v>
      </c>
      <c r="E154" s="26">
        <f>IFERROR(+VLOOKUP("LDGETF"&amp;A154,'Main File'!A:O,9,0),0)</f>
        <v>0</v>
      </c>
      <c r="F154" s="26">
        <f>IFERROR(+VLOOKUP("LDGETF"&amp;A154,'Main File'!A:O,10,0),0)</f>
        <v>0</v>
      </c>
      <c r="G154" s="26">
        <f>IFERROR(+VLOOKUP("LDGETF"&amp;A154,'Main File'!A:O,11,0),0)</f>
        <v>0</v>
      </c>
      <c r="H154" s="26">
        <f>IFERROR(+VLOOKUP("LDGETF"&amp;A154,'Main File'!A:O,12,0),0)</f>
        <v>0</v>
      </c>
      <c r="I154" s="26">
        <f>IFERROR(+VLOOKUP("LDGETF"&amp;A154,'Main File'!A:O,13,0),0)</f>
        <v>0</v>
      </c>
      <c r="J154" s="26">
        <f>IFERROR(+VLOOKUP("LDGETF"&amp;A154,'Main File'!A:O,14,0),0)</f>
        <v>0</v>
      </c>
      <c r="K154" s="26">
        <f>IFERROR(+VLOOKUP("LDGETF"&amp;A154,'Main File'!A:O,15,0),0)</f>
        <v>0</v>
      </c>
    </row>
    <row r="155" spans="1:11" x14ac:dyDescent="0.25">
      <c r="A155" s="9">
        <f t="shared" si="2"/>
        <v>43342</v>
      </c>
      <c r="B155" s="26">
        <f>IFERROR(+VLOOKUP("LDGETF"&amp;A155,'Main File'!A:O,6,0),0)</f>
        <v>0</v>
      </c>
      <c r="C155" s="26">
        <f>IFERROR(+VLOOKUP("LDGETF"&amp;A155,'Main File'!A:O,7,0),0)</f>
        <v>0</v>
      </c>
      <c r="D155" s="26">
        <f>IFERROR(+VLOOKUP("LDGETF"&amp;A155,'Main File'!A:O,8,0),0)</f>
        <v>0</v>
      </c>
      <c r="E155" s="26">
        <f>IFERROR(+VLOOKUP("LDGETF"&amp;A155,'Main File'!A:O,9,0),0)</f>
        <v>0</v>
      </c>
      <c r="F155" s="26">
        <f>IFERROR(+VLOOKUP("LDGETF"&amp;A155,'Main File'!A:O,10,0),0)</f>
        <v>0</v>
      </c>
      <c r="G155" s="26">
        <f>IFERROR(+VLOOKUP("LDGETF"&amp;A155,'Main File'!A:O,11,0),0)</f>
        <v>0</v>
      </c>
      <c r="H155" s="26">
        <f>IFERROR(+VLOOKUP("LDGETF"&amp;A155,'Main File'!A:O,12,0),0)</f>
        <v>0</v>
      </c>
      <c r="I155" s="26">
        <f>IFERROR(+VLOOKUP("LDGETF"&amp;A155,'Main File'!A:O,13,0),0)</f>
        <v>0</v>
      </c>
      <c r="J155" s="26">
        <f>IFERROR(+VLOOKUP("LDGETF"&amp;A155,'Main File'!A:O,14,0),0)</f>
        <v>0</v>
      </c>
      <c r="K155" s="26">
        <f>IFERROR(+VLOOKUP("LDGETF"&amp;A155,'Main File'!A:O,15,0),0)</f>
        <v>0</v>
      </c>
    </row>
    <row r="156" spans="1:11" x14ac:dyDescent="0.25">
      <c r="A156" s="9">
        <f t="shared" si="2"/>
        <v>43343</v>
      </c>
      <c r="B156" s="26">
        <f>IFERROR(+VLOOKUP("LDGETF"&amp;A156,'Main File'!A:O,6,0),0)</f>
        <v>0</v>
      </c>
      <c r="C156" s="26">
        <f>IFERROR(+VLOOKUP("LDGETF"&amp;A156,'Main File'!A:O,7,0),0)</f>
        <v>0</v>
      </c>
      <c r="D156" s="26">
        <f>IFERROR(+VLOOKUP("LDGETF"&amp;A156,'Main File'!A:O,8,0),0)</f>
        <v>0</v>
      </c>
      <c r="E156" s="26">
        <f>IFERROR(+VLOOKUP("LDGETF"&amp;A156,'Main File'!A:O,9,0),0)</f>
        <v>0</v>
      </c>
      <c r="F156" s="26">
        <f>IFERROR(+VLOOKUP("LDGETF"&amp;A156,'Main File'!A:O,10,0),0)</f>
        <v>0</v>
      </c>
      <c r="G156" s="26">
        <f>IFERROR(+VLOOKUP("LDGETF"&amp;A156,'Main File'!A:O,11,0),0)</f>
        <v>0</v>
      </c>
      <c r="H156" s="26">
        <f>IFERROR(+VLOOKUP("LDGETF"&amp;A156,'Main File'!A:O,12,0),0)</f>
        <v>0</v>
      </c>
      <c r="I156" s="26">
        <f>IFERROR(+VLOOKUP("LDGETF"&amp;A156,'Main File'!A:O,13,0),0)</f>
        <v>0</v>
      </c>
      <c r="J156" s="26">
        <f>IFERROR(+VLOOKUP("LDGETF"&amp;A156,'Main File'!A:O,14,0),0)</f>
        <v>0</v>
      </c>
      <c r="K156" s="26">
        <f>IFERROR(+VLOOKUP("LDGETF"&amp;A156,'Main File'!A:O,15,0),0)</f>
        <v>0</v>
      </c>
    </row>
    <row r="157" spans="1:11" x14ac:dyDescent="0.25">
      <c r="A157" s="9">
        <f t="shared" si="2"/>
        <v>43344</v>
      </c>
      <c r="B157" s="26">
        <f>IFERROR(+VLOOKUP("LDGETF"&amp;A157,'Main File'!A:O,6,0),0)</f>
        <v>0</v>
      </c>
      <c r="C157" s="26">
        <f>IFERROR(+VLOOKUP("LDGETF"&amp;A157,'Main File'!A:O,7,0),0)</f>
        <v>0</v>
      </c>
      <c r="D157" s="26">
        <f>IFERROR(+VLOOKUP("LDGETF"&amp;A157,'Main File'!A:O,8,0),0)</f>
        <v>0</v>
      </c>
      <c r="E157" s="26">
        <f>IFERROR(+VLOOKUP("LDGETF"&amp;A157,'Main File'!A:O,9,0),0)</f>
        <v>0</v>
      </c>
      <c r="F157" s="26">
        <f>IFERROR(+VLOOKUP("LDGETF"&amp;A157,'Main File'!A:O,10,0),0)</f>
        <v>0</v>
      </c>
      <c r="G157" s="26">
        <f>IFERROR(+VLOOKUP("LDGETF"&amp;A157,'Main File'!A:O,11,0),0)</f>
        <v>0</v>
      </c>
      <c r="H157" s="26">
        <f>IFERROR(+VLOOKUP("LDGETF"&amp;A157,'Main File'!A:O,12,0),0)</f>
        <v>0</v>
      </c>
      <c r="I157" s="26">
        <f>IFERROR(+VLOOKUP("LDGETF"&amp;A157,'Main File'!A:O,13,0),0)</f>
        <v>0</v>
      </c>
      <c r="J157" s="26">
        <f>IFERROR(+VLOOKUP("LDGETF"&amp;A157,'Main File'!A:O,14,0),0)</f>
        <v>0</v>
      </c>
      <c r="K157" s="26">
        <f>IFERROR(+VLOOKUP("LDGETF"&amp;A157,'Main File'!A:O,15,0),0)</f>
        <v>0</v>
      </c>
    </row>
    <row r="158" spans="1:11" x14ac:dyDescent="0.25">
      <c r="A158" s="9">
        <f t="shared" si="2"/>
        <v>43345</v>
      </c>
      <c r="B158" s="26">
        <f>IFERROR(+VLOOKUP("LDGETF"&amp;A158,'Main File'!A:O,6,0),0)</f>
        <v>0</v>
      </c>
      <c r="C158" s="26">
        <f>IFERROR(+VLOOKUP("LDGETF"&amp;A158,'Main File'!A:O,7,0),0)</f>
        <v>0</v>
      </c>
      <c r="D158" s="26">
        <f>IFERROR(+VLOOKUP("LDGETF"&amp;A158,'Main File'!A:O,8,0),0)</f>
        <v>0</v>
      </c>
      <c r="E158" s="26">
        <f>IFERROR(+VLOOKUP("LDGETF"&amp;A158,'Main File'!A:O,9,0),0)</f>
        <v>0</v>
      </c>
      <c r="F158" s="26">
        <f>IFERROR(+VLOOKUP("LDGETF"&amp;A158,'Main File'!A:O,10,0),0)</f>
        <v>0</v>
      </c>
      <c r="G158" s="26">
        <f>IFERROR(+VLOOKUP("LDGETF"&amp;A158,'Main File'!A:O,11,0),0)</f>
        <v>0</v>
      </c>
      <c r="H158" s="26">
        <f>IFERROR(+VLOOKUP("LDGETF"&amp;A158,'Main File'!A:O,12,0),0)</f>
        <v>0</v>
      </c>
      <c r="I158" s="26">
        <f>IFERROR(+VLOOKUP("LDGETF"&amp;A158,'Main File'!A:O,13,0),0)</f>
        <v>0</v>
      </c>
      <c r="J158" s="26">
        <f>IFERROR(+VLOOKUP("LDGETF"&amp;A158,'Main File'!A:O,14,0),0)</f>
        <v>0</v>
      </c>
      <c r="K158" s="26">
        <f>IFERROR(+VLOOKUP("LDGETF"&amp;A158,'Main File'!A:O,15,0),0)</f>
        <v>0</v>
      </c>
    </row>
    <row r="159" spans="1:11" x14ac:dyDescent="0.25">
      <c r="A159" s="9">
        <f t="shared" si="2"/>
        <v>43346</v>
      </c>
      <c r="B159" s="26">
        <f>IFERROR(+VLOOKUP("LDGETF"&amp;A159,'Main File'!A:O,6,0),0)</f>
        <v>0</v>
      </c>
      <c r="C159" s="26">
        <f>IFERROR(+VLOOKUP("LDGETF"&amp;A159,'Main File'!A:O,7,0),0)</f>
        <v>0</v>
      </c>
      <c r="D159" s="26">
        <f>IFERROR(+VLOOKUP("LDGETF"&amp;A159,'Main File'!A:O,8,0),0)</f>
        <v>0</v>
      </c>
      <c r="E159" s="26">
        <f>IFERROR(+VLOOKUP("LDGETF"&amp;A159,'Main File'!A:O,9,0),0)</f>
        <v>0</v>
      </c>
      <c r="F159" s="26">
        <f>IFERROR(+VLOOKUP("LDGETF"&amp;A159,'Main File'!A:O,10,0),0)</f>
        <v>0</v>
      </c>
      <c r="G159" s="26">
        <f>IFERROR(+VLOOKUP("LDGETF"&amp;A159,'Main File'!A:O,11,0),0)</f>
        <v>0</v>
      </c>
      <c r="H159" s="26">
        <f>IFERROR(+VLOOKUP("LDGETF"&amp;A159,'Main File'!A:O,12,0),0)</f>
        <v>0</v>
      </c>
      <c r="I159" s="26">
        <f>IFERROR(+VLOOKUP("LDGETF"&amp;A159,'Main File'!A:O,13,0),0)</f>
        <v>0</v>
      </c>
      <c r="J159" s="26">
        <f>IFERROR(+VLOOKUP("LDGETF"&amp;A159,'Main File'!A:O,14,0),0)</f>
        <v>0</v>
      </c>
      <c r="K159" s="26">
        <f>IFERROR(+VLOOKUP("LDGETF"&amp;A159,'Main File'!A:O,15,0),0)</f>
        <v>0</v>
      </c>
    </row>
    <row r="160" spans="1:11" x14ac:dyDescent="0.25">
      <c r="A160" s="9">
        <f t="shared" si="2"/>
        <v>43347</v>
      </c>
      <c r="B160" s="26">
        <f>IFERROR(+VLOOKUP("LDGETF"&amp;A160,'Main File'!A:O,6,0),0)</f>
        <v>0</v>
      </c>
      <c r="C160" s="26">
        <f>IFERROR(+VLOOKUP("LDGETF"&amp;A160,'Main File'!A:O,7,0),0)</f>
        <v>0</v>
      </c>
      <c r="D160" s="26">
        <f>IFERROR(+VLOOKUP("LDGETF"&amp;A160,'Main File'!A:O,8,0),0)</f>
        <v>0</v>
      </c>
      <c r="E160" s="26">
        <f>IFERROR(+VLOOKUP("LDGETF"&amp;A160,'Main File'!A:O,9,0),0)</f>
        <v>0</v>
      </c>
      <c r="F160" s="26">
        <f>IFERROR(+VLOOKUP("LDGETF"&amp;A160,'Main File'!A:O,10,0),0)</f>
        <v>0</v>
      </c>
      <c r="G160" s="26">
        <f>IFERROR(+VLOOKUP("LDGETF"&amp;A160,'Main File'!A:O,11,0),0)</f>
        <v>0</v>
      </c>
      <c r="H160" s="26">
        <f>IFERROR(+VLOOKUP("LDGETF"&amp;A160,'Main File'!A:O,12,0),0)</f>
        <v>0</v>
      </c>
      <c r="I160" s="26">
        <f>IFERROR(+VLOOKUP("LDGETF"&amp;A160,'Main File'!A:O,13,0),0)</f>
        <v>0</v>
      </c>
      <c r="J160" s="26">
        <f>IFERROR(+VLOOKUP("LDGETF"&amp;A160,'Main File'!A:O,14,0),0)</f>
        <v>0</v>
      </c>
      <c r="K160" s="26">
        <f>IFERROR(+VLOOKUP("LDGETF"&amp;A160,'Main File'!A:O,15,0),0)</f>
        <v>0</v>
      </c>
    </row>
    <row r="161" spans="1:11" x14ac:dyDescent="0.25">
      <c r="A161" s="9">
        <f t="shared" si="2"/>
        <v>43348</v>
      </c>
      <c r="B161" s="26">
        <f>IFERROR(+VLOOKUP("LDGETF"&amp;A161,'Main File'!A:O,6,0),0)</f>
        <v>0</v>
      </c>
      <c r="C161" s="26">
        <f>IFERROR(+VLOOKUP("LDGETF"&amp;A161,'Main File'!A:O,7,0),0)</f>
        <v>0</v>
      </c>
      <c r="D161" s="26">
        <f>IFERROR(+VLOOKUP("LDGETF"&amp;A161,'Main File'!A:O,8,0),0)</f>
        <v>0</v>
      </c>
      <c r="E161" s="26">
        <f>IFERROR(+VLOOKUP("LDGETF"&amp;A161,'Main File'!A:O,9,0),0)</f>
        <v>0</v>
      </c>
      <c r="F161" s="26">
        <f>IFERROR(+VLOOKUP("LDGETF"&amp;A161,'Main File'!A:O,10,0),0)</f>
        <v>0</v>
      </c>
      <c r="G161" s="26">
        <f>IFERROR(+VLOOKUP("LDGETF"&amp;A161,'Main File'!A:O,11,0),0)</f>
        <v>0</v>
      </c>
      <c r="H161" s="26">
        <f>IFERROR(+VLOOKUP("LDGETF"&amp;A161,'Main File'!A:O,12,0),0)</f>
        <v>0</v>
      </c>
      <c r="I161" s="26">
        <f>IFERROR(+VLOOKUP("LDGETF"&amp;A161,'Main File'!A:O,13,0),0)</f>
        <v>0</v>
      </c>
      <c r="J161" s="26">
        <f>IFERROR(+VLOOKUP("LDGETF"&amp;A161,'Main File'!A:O,14,0),0)</f>
        <v>0</v>
      </c>
      <c r="K161" s="26">
        <f>IFERROR(+VLOOKUP("LDGETF"&amp;A161,'Main File'!A:O,15,0),0)</f>
        <v>0</v>
      </c>
    </row>
    <row r="162" spans="1:11" x14ac:dyDescent="0.25">
      <c r="A162" s="9">
        <f t="shared" si="2"/>
        <v>43349</v>
      </c>
      <c r="B162" s="26">
        <f>IFERROR(+VLOOKUP("LDGETF"&amp;A162,'Main File'!A:O,6,0),0)</f>
        <v>0</v>
      </c>
      <c r="C162" s="26">
        <f>IFERROR(+VLOOKUP("LDGETF"&amp;A162,'Main File'!A:O,7,0),0)</f>
        <v>0</v>
      </c>
      <c r="D162" s="26">
        <f>IFERROR(+VLOOKUP("LDGETF"&amp;A162,'Main File'!A:O,8,0),0)</f>
        <v>0</v>
      </c>
      <c r="E162" s="26">
        <f>IFERROR(+VLOOKUP("LDGETF"&amp;A162,'Main File'!A:O,9,0),0)</f>
        <v>0</v>
      </c>
      <c r="F162" s="26">
        <f>IFERROR(+VLOOKUP("LDGETF"&amp;A162,'Main File'!A:O,10,0),0)</f>
        <v>0</v>
      </c>
      <c r="G162" s="26">
        <f>IFERROR(+VLOOKUP("LDGETF"&amp;A162,'Main File'!A:O,11,0),0)</f>
        <v>0</v>
      </c>
      <c r="H162" s="26">
        <f>IFERROR(+VLOOKUP("LDGETF"&amp;A162,'Main File'!A:O,12,0),0)</f>
        <v>0</v>
      </c>
      <c r="I162" s="26">
        <f>IFERROR(+VLOOKUP("LDGETF"&amp;A162,'Main File'!A:O,13,0),0)</f>
        <v>0</v>
      </c>
      <c r="J162" s="26">
        <f>IFERROR(+VLOOKUP("LDGETF"&amp;A162,'Main File'!A:O,14,0),0)</f>
        <v>0</v>
      </c>
      <c r="K162" s="26">
        <f>IFERROR(+VLOOKUP("LDGETF"&amp;A162,'Main File'!A:O,15,0),0)</f>
        <v>0</v>
      </c>
    </row>
    <row r="163" spans="1:11" x14ac:dyDescent="0.25">
      <c r="A163" s="9">
        <f t="shared" si="2"/>
        <v>43350</v>
      </c>
      <c r="B163" s="26">
        <f>IFERROR(+VLOOKUP("LDGETF"&amp;A163,'Main File'!A:O,6,0),0)</f>
        <v>0</v>
      </c>
      <c r="C163" s="26">
        <f>IFERROR(+VLOOKUP("LDGETF"&amp;A163,'Main File'!A:O,7,0),0)</f>
        <v>0</v>
      </c>
      <c r="D163" s="26">
        <f>IFERROR(+VLOOKUP("LDGETF"&amp;A163,'Main File'!A:O,8,0),0)</f>
        <v>0</v>
      </c>
      <c r="E163" s="26">
        <f>IFERROR(+VLOOKUP("LDGETF"&amp;A163,'Main File'!A:O,9,0),0)</f>
        <v>0</v>
      </c>
      <c r="F163" s="26">
        <f>IFERROR(+VLOOKUP("LDGETF"&amp;A163,'Main File'!A:O,10,0),0)</f>
        <v>0</v>
      </c>
      <c r="G163" s="26">
        <f>IFERROR(+VLOOKUP("LDGETF"&amp;A163,'Main File'!A:O,11,0),0)</f>
        <v>0</v>
      </c>
      <c r="H163" s="26">
        <f>IFERROR(+VLOOKUP("LDGETF"&amp;A163,'Main File'!A:O,12,0),0)</f>
        <v>0</v>
      </c>
      <c r="I163" s="26">
        <f>IFERROR(+VLOOKUP("LDGETF"&amp;A163,'Main File'!A:O,13,0),0)</f>
        <v>0</v>
      </c>
      <c r="J163" s="26">
        <f>IFERROR(+VLOOKUP("LDGETF"&amp;A163,'Main File'!A:O,14,0),0)</f>
        <v>0</v>
      </c>
      <c r="K163" s="26">
        <f>IFERROR(+VLOOKUP("LDGETF"&amp;A163,'Main File'!A:O,15,0),0)</f>
        <v>0</v>
      </c>
    </row>
    <row r="164" spans="1:11" x14ac:dyDescent="0.25">
      <c r="A164" s="9">
        <f t="shared" si="2"/>
        <v>43351</v>
      </c>
      <c r="B164" s="26">
        <f>IFERROR(+VLOOKUP("LDGETF"&amp;A164,'Main File'!A:O,6,0),0)</f>
        <v>0</v>
      </c>
      <c r="C164" s="26">
        <f>IFERROR(+VLOOKUP("LDGETF"&amp;A164,'Main File'!A:O,7,0),0)</f>
        <v>0</v>
      </c>
      <c r="D164" s="26">
        <f>IFERROR(+VLOOKUP("LDGETF"&amp;A164,'Main File'!A:O,8,0),0)</f>
        <v>0</v>
      </c>
      <c r="E164" s="26">
        <f>IFERROR(+VLOOKUP("LDGETF"&amp;A164,'Main File'!A:O,9,0),0)</f>
        <v>0</v>
      </c>
      <c r="F164" s="26">
        <f>IFERROR(+VLOOKUP("LDGETF"&amp;A164,'Main File'!A:O,10,0),0)</f>
        <v>0</v>
      </c>
      <c r="G164" s="26">
        <f>IFERROR(+VLOOKUP("LDGETF"&amp;A164,'Main File'!A:O,11,0),0)</f>
        <v>0</v>
      </c>
      <c r="H164" s="26">
        <f>IFERROR(+VLOOKUP("LDGETF"&amp;A164,'Main File'!A:O,12,0),0)</f>
        <v>0</v>
      </c>
      <c r="I164" s="26">
        <f>IFERROR(+VLOOKUP("LDGETF"&amp;A164,'Main File'!A:O,13,0),0)</f>
        <v>0</v>
      </c>
      <c r="J164" s="26">
        <f>IFERROR(+VLOOKUP("LDGETF"&amp;A164,'Main File'!A:O,14,0),0)</f>
        <v>0</v>
      </c>
      <c r="K164" s="26">
        <f>IFERROR(+VLOOKUP("LDGETF"&amp;A164,'Main File'!A:O,15,0),0)</f>
        <v>0</v>
      </c>
    </row>
    <row r="165" spans="1:11" x14ac:dyDescent="0.25">
      <c r="A165" s="9">
        <f t="shared" si="2"/>
        <v>43352</v>
      </c>
      <c r="B165" s="26">
        <f>IFERROR(+VLOOKUP("LDGETF"&amp;A165,'Main File'!A:O,6,0),0)</f>
        <v>0</v>
      </c>
      <c r="C165" s="26">
        <f>IFERROR(+VLOOKUP("LDGETF"&amp;A165,'Main File'!A:O,7,0),0)</f>
        <v>0</v>
      </c>
      <c r="D165" s="26">
        <f>IFERROR(+VLOOKUP("LDGETF"&amp;A165,'Main File'!A:O,8,0),0)</f>
        <v>0</v>
      </c>
      <c r="E165" s="26">
        <f>IFERROR(+VLOOKUP("LDGETF"&amp;A165,'Main File'!A:O,9,0),0)</f>
        <v>0</v>
      </c>
      <c r="F165" s="26">
        <f>IFERROR(+VLOOKUP("LDGETF"&amp;A165,'Main File'!A:O,10,0),0)</f>
        <v>0</v>
      </c>
      <c r="G165" s="26">
        <f>IFERROR(+VLOOKUP("LDGETF"&amp;A165,'Main File'!A:O,11,0),0)</f>
        <v>0</v>
      </c>
      <c r="H165" s="26">
        <f>IFERROR(+VLOOKUP("LDGETF"&amp;A165,'Main File'!A:O,12,0),0)</f>
        <v>0</v>
      </c>
      <c r="I165" s="26">
        <f>IFERROR(+VLOOKUP("LDGETF"&amp;A165,'Main File'!A:O,13,0),0)</f>
        <v>0</v>
      </c>
      <c r="J165" s="26">
        <f>IFERROR(+VLOOKUP("LDGETF"&amp;A165,'Main File'!A:O,14,0),0)</f>
        <v>0</v>
      </c>
      <c r="K165" s="26">
        <f>IFERROR(+VLOOKUP("LDGETF"&amp;A165,'Main File'!A:O,15,0),0)</f>
        <v>0</v>
      </c>
    </row>
    <row r="166" spans="1:11" x14ac:dyDescent="0.25">
      <c r="A166" s="9">
        <f t="shared" si="2"/>
        <v>43353</v>
      </c>
      <c r="B166" s="26">
        <f>IFERROR(+VLOOKUP("LDGETF"&amp;A166,'Main File'!A:O,6,0),0)</f>
        <v>0</v>
      </c>
      <c r="C166" s="26">
        <f>IFERROR(+VLOOKUP("LDGETF"&amp;A166,'Main File'!A:O,7,0),0)</f>
        <v>0</v>
      </c>
      <c r="D166" s="26">
        <f>IFERROR(+VLOOKUP("LDGETF"&amp;A166,'Main File'!A:O,8,0),0)</f>
        <v>0</v>
      </c>
      <c r="E166" s="26">
        <f>IFERROR(+VLOOKUP("LDGETF"&amp;A166,'Main File'!A:O,9,0),0)</f>
        <v>0</v>
      </c>
      <c r="F166" s="26">
        <f>IFERROR(+VLOOKUP("LDGETF"&amp;A166,'Main File'!A:O,10,0),0)</f>
        <v>0</v>
      </c>
      <c r="G166" s="26">
        <f>IFERROR(+VLOOKUP("LDGETF"&amp;A166,'Main File'!A:O,11,0),0)</f>
        <v>0</v>
      </c>
      <c r="H166" s="26">
        <f>IFERROR(+VLOOKUP("LDGETF"&amp;A166,'Main File'!A:O,12,0),0)</f>
        <v>0</v>
      </c>
      <c r="I166" s="26">
        <f>IFERROR(+VLOOKUP("LDGETF"&amp;A166,'Main File'!A:O,13,0),0)</f>
        <v>0</v>
      </c>
      <c r="J166" s="26">
        <f>IFERROR(+VLOOKUP("LDGETF"&amp;A166,'Main File'!A:O,14,0),0)</f>
        <v>0</v>
      </c>
      <c r="K166" s="26">
        <f>IFERROR(+VLOOKUP("LDGETF"&amp;A166,'Main File'!A:O,15,0),0)</f>
        <v>0</v>
      </c>
    </row>
    <row r="167" spans="1:11" x14ac:dyDescent="0.25">
      <c r="A167" s="9">
        <f t="shared" si="2"/>
        <v>43354</v>
      </c>
      <c r="B167" s="26">
        <f>IFERROR(+VLOOKUP("LDGETF"&amp;A167,'Main File'!A:O,6,0),0)</f>
        <v>0</v>
      </c>
      <c r="C167" s="26">
        <f>IFERROR(+VLOOKUP("LDGETF"&amp;A167,'Main File'!A:O,7,0),0)</f>
        <v>0</v>
      </c>
      <c r="D167" s="26">
        <f>IFERROR(+VLOOKUP("LDGETF"&amp;A167,'Main File'!A:O,8,0),0)</f>
        <v>0</v>
      </c>
      <c r="E167" s="26">
        <f>IFERROR(+VLOOKUP("LDGETF"&amp;A167,'Main File'!A:O,9,0),0)</f>
        <v>0</v>
      </c>
      <c r="F167" s="26">
        <f>IFERROR(+VLOOKUP("LDGETF"&amp;A167,'Main File'!A:O,10,0),0)</f>
        <v>0</v>
      </c>
      <c r="G167" s="26">
        <f>IFERROR(+VLOOKUP("LDGETF"&amp;A167,'Main File'!A:O,11,0),0)</f>
        <v>0</v>
      </c>
      <c r="H167" s="26">
        <f>IFERROR(+VLOOKUP("LDGETF"&amp;A167,'Main File'!A:O,12,0),0)</f>
        <v>0</v>
      </c>
      <c r="I167" s="26">
        <f>IFERROR(+VLOOKUP("LDGETF"&amp;A167,'Main File'!A:O,13,0),0)</f>
        <v>0</v>
      </c>
      <c r="J167" s="26">
        <f>IFERROR(+VLOOKUP("LDGETF"&amp;A167,'Main File'!A:O,14,0),0)</f>
        <v>0</v>
      </c>
      <c r="K167" s="26">
        <f>IFERROR(+VLOOKUP("LDGETF"&amp;A167,'Main File'!A:O,15,0),0)</f>
        <v>0</v>
      </c>
    </row>
    <row r="168" spans="1:11" x14ac:dyDescent="0.25">
      <c r="A168" s="9">
        <f t="shared" si="2"/>
        <v>43355</v>
      </c>
      <c r="B168" s="26">
        <f>IFERROR(+VLOOKUP("LDGETF"&amp;A168,'Main File'!A:O,6,0),0)</f>
        <v>0</v>
      </c>
      <c r="C168" s="26">
        <f>IFERROR(+VLOOKUP("LDGETF"&amp;A168,'Main File'!A:O,7,0),0)</f>
        <v>0</v>
      </c>
      <c r="D168" s="26">
        <f>IFERROR(+VLOOKUP("LDGETF"&amp;A168,'Main File'!A:O,8,0),0)</f>
        <v>0</v>
      </c>
      <c r="E168" s="26">
        <f>IFERROR(+VLOOKUP("LDGETF"&amp;A168,'Main File'!A:O,9,0),0)</f>
        <v>0</v>
      </c>
      <c r="F168" s="26">
        <f>IFERROR(+VLOOKUP("LDGETF"&amp;A168,'Main File'!A:O,10,0),0)</f>
        <v>0</v>
      </c>
      <c r="G168" s="26">
        <f>IFERROR(+VLOOKUP("LDGETF"&amp;A168,'Main File'!A:O,11,0),0)</f>
        <v>0</v>
      </c>
      <c r="H168" s="26">
        <f>IFERROR(+VLOOKUP("LDGETF"&amp;A168,'Main File'!A:O,12,0),0)</f>
        <v>0</v>
      </c>
      <c r="I168" s="26">
        <f>IFERROR(+VLOOKUP("LDGETF"&amp;A168,'Main File'!A:O,13,0),0)</f>
        <v>0</v>
      </c>
      <c r="J168" s="26">
        <f>IFERROR(+VLOOKUP("LDGETF"&amp;A168,'Main File'!A:O,14,0),0)</f>
        <v>0</v>
      </c>
      <c r="K168" s="26">
        <f>IFERROR(+VLOOKUP("LDGETF"&amp;A168,'Main File'!A:O,15,0),0)</f>
        <v>0</v>
      </c>
    </row>
    <row r="169" spans="1:11" x14ac:dyDescent="0.25">
      <c r="A169" s="9">
        <f t="shared" si="2"/>
        <v>43356</v>
      </c>
      <c r="B169" s="26">
        <f>IFERROR(+VLOOKUP("LDGETF"&amp;A169,'Main File'!A:O,6,0),0)</f>
        <v>0</v>
      </c>
      <c r="C169" s="26">
        <f>IFERROR(+VLOOKUP("LDGETF"&amp;A169,'Main File'!A:O,7,0),0)</f>
        <v>0</v>
      </c>
      <c r="D169" s="26">
        <f>IFERROR(+VLOOKUP("LDGETF"&amp;A169,'Main File'!A:O,8,0),0)</f>
        <v>0</v>
      </c>
      <c r="E169" s="26">
        <f>IFERROR(+VLOOKUP("LDGETF"&amp;A169,'Main File'!A:O,9,0),0)</f>
        <v>0</v>
      </c>
      <c r="F169" s="26">
        <f>IFERROR(+VLOOKUP("LDGETF"&amp;A169,'Main File'!A:O,10,0),0)</f>
        <v>0</v>
      </c>
      <c r="G169" s="26">
        <f>IFERROR(+VLOOKUP("LDGETF"&amp;A169,'Main File'!A:O,11,0),0)</f>
        <v>0</v>
      </c>
      <c r="H169" s="26">
        <f>IFERROR(+VLOOKUP("LDGETF"&amp;A169,'Main File'!A:O,12,0),0)</f>
        <v>0</v>
      </c>
      <c r="I169" s="26">
        <f>IFERROR(+VLOOKUP("LDGETF"&amp;A169,'Main File'!A:O,13,0),0)</f>
        <v>0</v>
      </c>
      <c r="J169" s="26">
        <f>IFERROR(+VLOOKUP("LDGETF"&amp;A169,'Main File'!A:O,14,0),0)</f>
        <v>0</v>
      </c>
      <c r="K169" s="26">
        <f>IFERROR(+VLOOKUP("LDGETF"&amp;A169,'Main File'!A:O,15,0),0)</f>
        <v>0</v>
      </c>
    </row>
    <row r="170" spans="1:11" x14ac:dyDescent="0.25">
      <c r="A170" s="9">
        <f t="shared" si="2"/>
        <v>43357</v>
      </c>
      <c r="B170" s="26">
        <f>IFERROR(+VLOOKUP("LDGETF"&amp;A170,'Main File'!A:O,6,0),0)</f>
        <v>0</v>
      </c>
      <c r="C170" s="26">
        <f>IFERROR(+VLOOKUP("LDGETF"&amp;A170,'Main File'!A:O,7,0),0)</f>
        <v>0</v>
      </c>
      <c r="D170" s="26">
        <f>IFERROR(+VLOOKUP("LDGETF"&amp;A170,'Main File'!A:O,8,0),0)</f>
        <v>0</v>
      </c>
      <c r="E170" s="26">
        <f>IFERROR(+VLOOKUP("LDGETF"&amp;A170,'Main File'!A:O,9,0),0)</f>
        <v>0</v>
      </c>
      <c r="F170" s="26">
        <f>IFERROR(+VLOOKUP("LDGETF"&amp;A170,'Main File'!A:O,10,0),0)</f>
        <v>0</v>
      </c>
      <c r="G170" s="26">
        <f>IFERROR(+VLOOKUP("LDGETF"&amp;A170,'Main File'!A:O,11,0),0)</f>
        <v>0</v>
      </c>
      <c r="H170" s="26">
        <f>IFERROR(+VLOOKUP("LDGETF"&amp;A170,'Main File'!A:O,12,0),0)</f>
        <v>0</v>
      </c>
      <c r="I170" s="26">
        <f>IFERROR(+VLOOKUP("LDGETF"&amp;A170,'Main File'!A:O,13,0),0)</f>
        <v>0</v>
      </c>
      <c r="J170" s="26">
        <f>IFERROR(+VLOOKUP("LDGETF"&amp;A170,'Main File'!A:O,14,0),0)</f>
        <v>0</v>
      </c>
      <c r="K170" s="26">
        <f>IFERROR(+VLOOKUP("LDGETF"&amp;A170,'Main File'!A:O,15,0),0)</f>
        <v>0</v>
      </c>
    </row>
    <row r="171" spans="1:11" x14ac:dyDescent="0.25">
      <c r="A171" s="9">
        <f t="shared" si="2"/>
        <v>43358</v>
      </c>
      <c r="B171" s="26">
        <f>IFERROR(+VLOOKUP("LDGETF"&amp;A171,'Main File'!A:O,6,0),0)</f>
        <v>0</v>
      </c>
      <c r="C171" s="26">
        <f>IFERROR(+VLOOKUP("LDGETF"&amp;A171,'Main File'!A:O,7,0),0)</f>
        <v>0</v>
      </c>
      <c r="D171" s="26">
        <f>IFERROR(+VLOOKUP("LDGETF"&amp;A171,'Main File'!A:O,8,0),0)</f>
        <v>0</v>
      </c>
      <c r="E171" s="26">
        <f>IFERROR(+VLOOKUP("LDGETF"&amp;A171,'Main File'!A:O,9,0),0)</f>
        <v>0</v>
      </c>
      <c r="F171" s="26">
        <f>IFERROR(+VLOOKUP("LDGETF"&amp;A171,'Main File'!A:O,10,0),0)</f>
        <v>0</v>
      </c>
      <c r="G171" s="26">
        <f>IFERROR(+VLOOKUP("LDGETF"&amp;A171,'Main File'!A:O,11,0),0)</f>
        <v>0</v>
      </c>
      <c r="H171" s="26">
        <f>IFERROR(+VLOOKUP("LDGETF"&amp;A171,'Main File'!A:O,12,0),0)</f>
        <v>0</v>
      </c>
      <c r="I171" s="26">
        <f>IFERROR(+VLOOKUP("LDGETF"&amp;A171,'Main File'!A:O,13,0),0)</f>
        <v>0</v>
      </c>
      <c r="J171" s="26">
        <f>IFERROR(+VLOOKUP("LDGETF"&amp;A171,'Main File'!A:O,14,0),0)</f>
        <v>0</v>
      </c>
      <c r="K171" s="26">
        <f>IFERROR(+VLOOKUP("LDGETF"&amp;A171,'Main File'!A:O,15,0),0)</f>
        <v>0</v>
      </c>
    </row>
    <row r="172" spans="1:11" x14ac:dyDescent="0.25">
      <c r="A172" s="9">
        <f t="shared" si="2"/>
        <v>43359</v>
      </c>
      <c r="B172" s="26">
        <f>IFERROR(+VLOOKUP("LDGETF"&amp;A172,'Main File'!A:O,6,0),0)</f>
        <v>0</v>
      </c>
      <c r="C172" s="26">
        <f>IFERROR(+VLOOKUP("LDGETF"&amp;A172,'Main File'!A:O,7,0),0)</f>
        <v>0</v>
      </c>
      <c r="D172" s="26">
        <f>IFERROR(+VLOOKUP("LDGETF"&amp;A172,'Main File'!A:O,8,0),0)</f>
        <v>0</v>
      </c>
      <c r="E172" s="26">
        <f>IFERROR(+VLOOKUP("LDGETF"&amp;A172,'Main File'!A:O,9,0),0)</f>
        <v>0</v>
      </c>
      <c r="F172" s="26">
        <f>IFERROR(+VLOOKUP("LDGETF"&amp;A172,'Main File'!A:O,10,0),0)</f>
        <v>0</v>
      </c>
      <c r="G172" s="26">
        <f>IFERROR(+VLOOKUP("LDGETF"&amp;A172,'Main File'!A:O,11,0),0)</f>
        <v>0</v>
      </c>
      <c r="H172" s="26">
        <f>IFERROR(+VLOOKUP("LDGETF"&amp;A172,'Main File'!A:O,12,0),0)</f>
        <v>0</v>
      </c>
      <c r="I172" s="26">
        <f>IFERROR(+VLOOKUP("LDGETF"&amp;A172,'Main File'!A:O,13,0),0)</f>
        <v>0</v>
      </c>
      <c r="J172" s="26">
        <f>IFERROR(+VLOOKUP("LDGETF"&amp;A172,'Main File'!A:O,14,0),0)</f>
        <v>0</v>
      </c>
      <c r="K172" s="26">
        <f>IFERROR(+VLOOKUP("LDGETF"&amp;A172,'Main File'!A:O,15,0),0)</f>
        <v>0</v>
      </c>
    </row>
    <row r="173" spans="1:11" x14ac:dyDescent="0.25">
      <c r="A173" s="9">
        <f t="shared" si="2"/>
        <v>43360</v>
      </c>
      <c r="B173" s="26">
        <f>IFERROR(+VLOOKUP("LDGETF"&amp;A173,'Main File'!A:O,6,0),0)</f>
        <v>0</v>
      </c>
      <c r="C173" s="26">
        <f>IFERROR(+VLOOKUP("LDGETF"&amp;A173,'Main File'!A:O,7,0),0)</f>
        <v>0</v>
      </c>
      <c r="D173" s="26">
        <f>IFERROR(+VLOOKUP("LDGETF"&amp;A173,'Main File'!A:O,8,0),0)</f>
        <v>0</v>
      </c>
      <c r="E173" s="26">
        <f>IFERROR(+VLOOKUP("LDGETF"&amp;A173,'Main File'!A:O,9,0),0)</f>
        <v>0</v>
      </c>
      <c r="F173" s="26">
        <f>IFERROR(+VLOOKUP("LDGETF"&amp;A173,'Main File'!A:O,10,0),0)</f>
        <v>0</v>
      </c>
      <c r="G173" s="26">
        <f>IFERROR(+VLOOKUP("LDGETF"&amp;A173,'Main File'!A:O,11,0),0)</f>
        <v>0</v>
      </c>
      <c r="H173" s="26">
        <f>IFERROR(+VLOOKUP("LDGETF"&amp;A173,'Main File'!A:O,12,0),0)</f>
        <v>0</v>
      </c>
      <c r="I173" s="26">
        <f>IFERROR(+VLOOKUP("LDGETF"&amp;A173,'Main File'!A:O,13,0),0)</f>
        <v>0</v>
      </c>
      <c r="J173" s="26">
        <f>IFERROR(+VLOOKUP("LDGETF"&amp;A173,'Main File'!A:O,14,0),0)</f>
        <v>0</v>
      </c>
      <c r="K173" s="26">
        <f>IFERROR(+VLOOKUP("LDGETF"&amp;A173,'Main File'!A:O,15,0),0)</f>
        <v>0</v>
      </c>
    </row>
    <row r="174" spans="1:11" x14ac:dyDescent="0.25">
      <c r="A174" s="9">
        <f t="shared" si="2"/>
        <v>43361</v>
      </c>
      <c r="B174" s="26">
        <f>IFERROR(+VLOOKUP("LDGETF"&amp;A174,'Main File'!A:O,6,0),0)</f>
        <v>0</v>
      </c>
      <c r="C174" s="26">
        <f>IFERROR(+VLOOKUP("LDGETF"&amp;A174,'Main File'!A:O,7,0),0)</f>
        <v>0</v>
      </c>
      <c r="D174" s="26">
        <f>IFERROR(+VLOOKUP("LDGETF"&amp;A174,'Main File'!A:O,8,0),0)</f>
        <v>0</v>
      </c>
      <c r="E174" s="26">
        <f>IFERROR(+VLOOKUP("LDGETF"&amp;A174,'Main File'!A:O,9,0),0)</f>
        <v>0</v>
      </c>
      <c r="F174" s="26">
        <f>IFERROR(+VLOOKUP("LDGETF"&amp;A174,'Main File'!A:O,10,0),0)</f>
        <v>0</v>
      </c>
      <c r="G174" s="26">
        <f>IFERROR(+VLOOKUP("LDGETF"&amp;A174,'Main File'!A:O,11,0),0)</f>
        <v>0</v>
      </c>
      <c r="H174" s="26">
        <f>IFERROR(+VLOOKUP("LDGETF"&amp;A174,'Main File'!A:O,12,0),0)</f>
        <v>0</v>
      </c>
      <c r="I174" s="26">
        <f>IFERROR(+VLOOKUP("LDGETF"&amp;A174,'Main File'!A:O,13,0),0)</f>
        <v>0</v>
      </c>
      <c r="J174" s="26">
        <f>IFERROR(+VLOOKUP("LDGETF"&amp;A174,'Main File'!A:O,14,0),0)</f>
        <v>0</v>
      </c>
      <c r="K174" s="26">
        <f>IFERROR(+VLOOKUP("LDGETF"&amp;A174,'Main File'!A:O,15,0),0)</f>
        <v>0</v>
      </c>
    </row>
    <row r="175" spans="1:11" x14ac:dyDescent="0.25">
      <c r="A175" s="9">
        <f t="shared" si="2"/>
        <v>43362</v>
      </c>
      <c r="B175" s="26">
        <f>IFERROR(+VLOOKUP("LDGETF"&amp;A175,'Main File'!A:O,6,0),0)</f>
        <v>0</v>
      </c>
      <c r="C175" s="26">
        <f>IFERROR(+VLOOKUP("LDGETF"&amp;A175,'Main File'!A:O,7,0),0)</f>
        <v>0</v>
      </c>
      <c r="D175" s="26">
        <f>IFERROR(+VLOOKUP("LDGETF"&amp;A175,'Main File'!A:O,8,0),0)</f>
        <v>0</v>
      </c>
      <c r="E175" s="26">
        <f>IFERROR(+VLOOKUP("LDGETF"&amp;A175,'Main File'!A:O,9,0),0)</f>
        <v>0</v>
      </c>
      <c r="F175" s="26">
        <f>IFERROR(+VLOOKUP("LDGETF"&amp;A175,'Main File'!A:O,10,0),0)</f>
        <v>0</v>
      </c>
      <c r="G175" s="26">
        <f>IFERROR(+VLOOKUP("LDGETF"&amp;A175,'Main File'!A:O,11,0),0)</f>
        <v>0</v>
      </c>
      <c r="H175" s="26">
        <f>IFERROR(+VLOOKUP("LDGETF"&amp;A175,'Main File'!A:O,12,0),0)</f>
        <v>0</v>
      </c>
      <c r="I175" s="26">
        <f>IFERROR(+VLOOKUP("LDGETF"&amp;A175,'Main File'!A:O,13,0),0)</f>
        <v>0</v>
      </c>
      <c r="J175" s="26">
        <f>IFERROR(+VLOOKUP("LDGETF"&amp;A175,'Main File'!A:O,14,0),0)</f>
        <v>0</v>
      </c>
      <c r="K175" s="26">
        <f>IFERROR(+VLOOKUP("LDGETF"&amp;A175,'Main File'!A:O,15,0),0)</f>
        <v>0</v>
      </c>
    </row>
    <row r="176" spans="1:11" x14ac:dyDescent="0.25">
      <c r="A176" s="9">
        <f t="shared" si="2"/>
        <v>43363</v>
      </c>
      <c r="B176" s="26">
        <f>IFERROR(+VLOOKUP("LDGETF"&amp;A176,'Main File'!A:O,6,0),0)</f>
        <v>0</v>
      </c>
      <c r="C176" s="26">
        <f>IFERROR(+VLOOKUP("LDGETF"&amp;A176,'Main File'!A:O,7,0),0)</f>
        <v>0</v>
      </c>
      <c r="D176" s="26">
        <f>IFERROR(+VLOOKUP("LDGETF"&amp;A176,'Main File'!A:O,8,0),0)</f>
        <v>0</v>
      </c>
      <c r="E176" s="26">
        <f>IFERROR(+VLOOKUP("LDGETF"&amp;A176,'Main File'!A:O,9,0),0)</f>
        <v>0</v>
      </c>
      <c r="F176" s="26">
        <f>IFERROR(+VLOOKUP("LDGETF"&amp;A176,'Main File'!A:O,10,0),0)</f>
        <v>0</v>
      </c>
      <c r="G176" s="26">
        <f>IFERROR(+VLOOKUP("LDGETF"&amp;A176,'Main File'!A:O,11,0),0)</f>
        <v>0</v>
      </c>
      <c r="H176" s="26">
        <f>IFERROR(+VLOOKUP("LDGETF"&amp;A176,'Main File'!A:O,12,0),0)</f>
        <v>0</v>
      </c>
      <c r="I176" s="26">
        <f>IFERROR(+VLOOKUP("LDGETF"&amp;A176,'Main File'!A:O,13,0),0)</f>
        <v>0</v>
      </c>
      <c r="J176" s="26">
        <f>IFERROR(+VLOOKUP("LDGETF"&amp;A176,'Main File'!A:O,14,0),0)</f>
        <v>0</v>
      </c>
      <c r="K176" s="26">
        <f>IFERROR(+VLOOKUP("LDGETF"&amp;A176,'Main File'!A:O,15,0),0)</f>
        <v>0</v>
      </c>
    </row>
    <row r="177" spans="1:11" x14ac:dyDescent="0.25">
      <c r="A177" s="9">
        <f t="shared" si="2"/>
        <v>43364</v>
      </c>
      <c r="B177" s="26">
        <f>IFERROR(+VLOOKUP("LDGETF"&amp;A177,'Main File'!A:O,6,0),0)</f>
        <v>0</v>
      </c>
      <c r="C177" s="26">
        <f>IFERROR(+VLOOKUP("LDGETF"&amp;A177,'Main File'!A:O,7,0),0)</f>
        <v>0</v>
      </c>
      <c r="D177" s="26">
        <f>IFERROR(+VLOOKUP("LDGETF"&amp;A177,'Main File'!A:O,8,0),0)</f>
        <v>0</v>
      </c>
      <c r="E177" s="26">
        <f>IFERROR(+VLOOKUP("LDGETF"&amp;A177,'Main File'!A:O,9,0),0)</f>
        <v>0</v>
      </c>
      <c r="F177" s="26">
        <f>IFERROR(+VLOOKUP("LDGETF"&amp;A177,'Main File'!A:O,10,0),0)</f>
        <v>0</v>
      </c>
      <c r="G177" s="26">
        <f>IFERROR(+VLOOKUP("LDGETF"&amp;A177,'Main File'!A:O,11,0),0)</f>
        <v>0</v>
      </c>
      <c r="H177" s="26">
        <f>IFERROR(+VLOOKUP("LDGETF"&amp;A177,'Main File'!A:O,12,0),0)</f>
        <v>0</v>
      </c>
      <c r="I177" s="26">
        <f>IFERROR(+VLOOKUP("LDGETF"&amp;A177,'Main File'!A:O,13,0),0)</f>
        <v>0</v>
      </c>
      <c r="J177" s="26">
        <f>IFERROR(+VLOOKUP("LDGETF"&amp;A177,'Main File'!A:O,14,0),0)</f>
        <v>0</v>
      </c>
      <c r="K177" s="26">
        <f>IFERROR(+VLOOKUP("LDGETF"&amp;A177,'Main File'!A:O,15,0),0)</f>
        <v>0</v>
      </c>
    </row>
    <row r="178" spans="1:11" x14ac:dyDescent="0.25">
      <c r="A178" s="9">
        <f t="shared" si="2"/>
        <v>43365</v>
      </c>
      <c r="B178" s="26">
        <f>IFERROR(+VLOOKUP("LDGETF"&amp;A178,'Main File'!A:O,6,0),0)</f>
        <v>0</v>
      </c>
      <c r="C178" s="26">
        <f>IFERROR(+VLOOKUP("LDGETF"&amp;A178,'Main File'!A:O,7,0),0)</f>
        <v>0</v>
      </c>
      <c r="D178" s="26">
        <f>IFERROR(+VLOOKUP("LDGETF"&amp;A178,'Main File'!A:O,8,0),0)</f>
        <v>0</v>
      </c>
      <c r="E178" s="26">
        <f>IFERROR(+VLOOKUP("LDGETF"&amp;A178,'Main File'!A:O,9,0),0)</f>
        <v>0</v>
      </c>
      <c r="F178" s="26">
        <f>IFERROR(+VLOOKUP("LDGETF"&amp;A178,'Main File'!A:O,10,0),0)</f>
        <v>0</v>
      </c>
      <c r="G178" s="26">
        <f>IFERROR(+VLOOKUP("LDGETF"&amp;A178,'Main File'!A:O,11,0),0)</f>
        <v>0</v>
      </c>
      <c r="H178" s="26">
        <f>IFERROR(+VLOOKUP("LDGETF"&amp;A178,'Main File'!A:O,12,0),0)</f>
        <v>0</v>
      </c>
      <c r="I178" s="26">
        <f>IFERROR(+VLOOKUP("LDGETF"&amp;A178,'Main File'!A:O,13,0),0)</f>
        <v>0</v>
      </c>
      <c r="J178" s="26">
        <f>IFERROR(+VLOOKUP("LDGETF"&amp;A178,'Main File'!A:O,14,0),0)</f>
        <v>0</v>
      </c>
      <c r="K178" s="26">
        <f>IFERROR(+VLOOKUP("LDGETF"&amp;A178,'Main File'!A:O,15,0),0)</f>
        <v>0</v>
      </c>
    </row>
    <row r="179" spans="1:11" x14ac:dyDescent="0.25">
      <c r="A179" s="9">
        <f t="shared" si="2"/>
        <v>43366</v>
      </c>
      <c r="B179" s="26">
        <f>IFERROR(+VLOOKUP("LDGETF"&amp;A179,'Main File'!A:O,6,0),0)</f>
        <v>0</v>
      </c>
      <c r="C179" s="26">
        <f>IFERROR(+VLOOKUP("LDGETF"&amp;A179,'Main File'!A:O,7,0),0)</f>
        <v>0</v>
      </c>
      <c r="D179" s="26">
        <f>IFERROR(+VLOOKUP("LDGETF"&amp;A179,'Main File'!A:O,8,0),0)</f>
        <v>0</v>
      </c>
      <c r="E179" s="26">
        <f>IFERROR(+VLOOKUP("LDGETF"&amp;A179,'Main File'!A:O,9,0),0)</f>
        <v>0</v>
      </c>
      <c r="F179" s="26">
        <f>IFERROR(+VLOOKUP("LDGETF"&amp;A179,'Main File'!A:O,10,0),0)</f>
        <v>0</v>
      </c>
      <c r="G179" s="26">
        <f>IFERROR(+VLOOKUP("LDGETF"&amp;A179,'Main File'!A:O,11,0),0)</f>
        <v>0</v>
      </c>
      <c r="H179" s="26">
        <f>IFERROR(+VLOOKUP("LDGETF"&amp;A179,'Main File'!A:O,12,0),0)</f>
        <v>0</v>
      </c>
      <c r="I179" s="26">
        <f>IFERROR(+VLOOKUP("LDGETF"&amp;A179,'Main File'!A:O,13,0),0)</f>
        <v>0</v>
      </c>
      <c r="J179" s="26">
        <f>IFERROR(+VLOOKUP("LDGETF"&amp;A179,'Main File'!A:O,14,0),0)</f>
        <v>0</v>
      </c>
      <c r="K179" s="26">
        <f>IFERROR(+VLOOKUP("LDGETF"&amp;A179,'Main File'!A:O,15,0),0)</f>
        <v>0</v>
      </c>
    </row>
    <row r="180" spans="1:11" x14ac:dyDescent="0.25">
      <c r="A180" s="9">
        <f t="shared" si="2"/>
        <v>43367</v>
      </c>
      <c r="B180" s="26">
        <f>IFERROR(+VLOOKUP("LDGETF"&amp;A180,'Main File'!A:O,6,0),0)</f>
        <v>0</v>
      </c>
      <c r="C180" s="26">
        <f>IFERROR(+VLOOKUP("LDGETF"&amp;A180,'Main File'!A:O,7,0),0)</f>
        <v>0</v>
      </c>
      <c r="D180" s="26">
        <f>IFERROR(+VLOOKUP("LDGETF"&amp;A180,'Main File'!A:O,8,0),0)</f>
        <v>0</v>
      </c>
      <c r="E180" s="26">
        <f>IFERROR(+VLOOKUP("LDGETF"&amp;A180,'Main File'!A:O,9,0),0)</f>
        <v>0</v>
      </c>
      <c r="F180" s="26">
        <f>IFERROR(+VLOOKUP("LDGETF"&amp;A180,'Main File'!A:O,10,0),0)</f>
        <v>0</v>
      </c>
      <c r="G180" s="26">
        <f>IFERROR(+VLOOKUP("LDGETF"&amp;A180,'Main File'!A:O,11,0),0)</f>
        <v>0</v>
      </c>
      <c r="H180" s="26">
        <f>IFERROR(+VLOOKUP("LDGETF"&amp;A180,'Main File'!A:O,12,0),0)</f>
        <v>0</v>
      </c>
      <c r="I180" s="26">
        <f>IFERROR(+VLOOKUP("LDGETF"&amp;A180,'Main File'!A:O,13,0),0)</f>
        <v>0</v>
      </c>
      <c r="J180" s="26">
        <f>IFERROR(+VLOOKUP("LDGETF"&amp;A180,'Main File'!A:O,14,0),0)</f>
        <v>0</v>
      </c>
      <c r="K180" s="26">
        <f>IFERROR(+VLOOKUP("LDGETF"&amp;A180,'Main File'!A:O,15,0),0)</f>
        <v>0</v>
      </c>
    </row>
    <row r="181" spans="1:11" x14ac:dyDescent="0.25">
      <c r="A181" s="9">
        <f t="shared" si="2"/>
        <v>43368</v>
      </c>
      <c r="B181" s="26">
        <f>IFERROR(+VLOOKUP("LDGETF"&amp;A181,'Main File'!A:O,6,0),0)</f>
        <v>0</v>
      </c>
      <c r="C181" s="26">
        <f>IFERROR(+VLOOKUP("LDGETF"&amp;A181,'Main File'!A:O,7,0),0)</f>
        <v>0</v>
      </c>
      <c r="D181" s="26">
        <f>IFERROR(+VLOOKUP("LDGETF"&amp;A181,'Main File'!A:O,8,0),0)</f>
        <v>0</v>
      </c>
      <c r="E181" s="26">
        <f>IFERROR(+VLOOKUP("LDGETF"&amp;A181,'Main File'!A:O,9,0),0)</f>
        <v>0</v>
      </c>
      <c r="F181" s="26">
        <f>IFERROR(+VLOOKUP("LDGETF"&amp;A181,'Main File'!A:O,10,0),0)</f>
        <v>0</v>
      </c>
      <c r="G181" s="26">
        <f>IFERROR(+VLOOKUP("LDGETF"&amp;A181,'Main File'!A:O,11,0),0)</f>
        <v>0</v>
      </c>
      <c r="H181" s="26">
        <f>IFERROR(+VLOOKUP("LDGETF"&amp;A181,'Main File'!A:O,12,0),0)</f>
        <v>0</v>
      </c>
      <c r="I181" s="26">
        <f>IFERROR(+VLOOKUP("LDGETF"&amp;A181,'Main File'!A:O,13,0),0)</f>
        <v>0</v>
      </c>
      <c r="J181" s="26">
        <f>IFERROR(+VLOOKUP("LDGETF"&amp;A181,'Main File'!A:O,14,0),0)</f>
        <v>0</v>
      </c>
      <c r="K181" s="26">
        <f>IFERROR(+VLOOKUP("LDGETF"&amp;A181,'Main File'!A:O,15,0),0)</f>
        <v>0</v>
      </c>
    </row>
    <row r="182" spans="1:11" x14ac:dyDescent="0.25">
      <c r="A182" s="9">
        <f t="shared" si="2"/>
        <v>43369</v>
      </c>
      <c r="B182" s="26">
        <f>IFERROR(+VLOOKUP("LDGETF"&amp;A182,'Main File'!A:O,6,0),0)</f>
        <v>0</v>
      </c>
      <c r="C182" s="26">
        <f>IFERROR(+VLOOKUP("LDGETF"&amp;A182,'Main File'!A:O,7,0),0)</f>
        <v>0</v>
      </c>
      <c r="D182" s="26">
        <f>IFERROR(+VLOOKUP("LDGETF"&amp;A182,'Main File'!A:O,8,0),0)</f>
        <v>0</v>
      </c>
      <c r="E182" s="26">
        <f>IFERROR(+VLOOKUP("LDGETF"&amp;A182,'Main File'!A:O,9,0),0)</f>
        <v>0</v>
      </c>
      <c r="F182" s="26">
        <f>IFERROR(+VLOOKUP("LDGETF"&amp;A182,'Main File'!A:O,10,0),0)</f>
        <v>0</v>
      </c>
      <c r="G182" s="26">
        <f>IFERROR(+VLOOKUP("LDGETF"&amp;A182,'Main File'!A:O,11,0),0)</f>
        <v>0</v>
      </c>
      <c r="H182" s="26">
        <f>IFERROR(+VLOOKUP("LDGETF"&amp;A182,'Main File'!A:O,12,0),0)</f>
        <v>0</v>
      </c>
      <c r="I182" s="26">
        <f>IFERROR(+VLOOKUP("LDGETF"&amp;A182,'Main File'!A:O,13,0),0)</f>
        <v>0</v>
      </c>
      <c r="J182" s="26">
        <f>IFERROR(+VLOOKUP("LDGETF"&amp;A182,'Main File'!A:O,14,0),0)</f>
        <v>0</v>
      </c>
      <c r="K182" s="26">
        <f>IFERROR(+VLOOKUP("LDGETF"&amp;A182,'Main File'!A:O,15,0),0)</f>
        <v>0</v>
      </c>
    </row>
    <row r="183" spans="1:11" x14ac:dyDescent="0.25">
      <c r="A183" s="9">
        <f t="shared" si="2"/>
        <v>43370</v>
      </c>
      <c r="B183" s="26">
        <f>IFERROR(+VLOOKUP("LDGETF"&amp;A183,'Main File'!A:O,6,0),0)</f>
        <v>0</v>
      </c>
      <c r="C183" s="26">
        <f>IFERROR(+VLOOKUP("LDGETF"&amp;A183,'Main File'!A:O,7,0),0)</f>
        <v>0</v>
      </c>
      <c r="D183" s="26">
        <f>IFERROR(+VLOOKUP("LDGETF"&amp;A183,'Main File'!A:O,8,0),0)</f>
        <v>0</v>
      </c>
      <c r="E183" s="26">
        <f>IFERROR(+VLOOKUP("LDGETF"&amp;A183,'Main File'!A:O,9,0),0)</f>
        <v>0</v>
      </c>
      <c r="F183" s="26">
        <f>IFERROR(+VLOOKUP("LDGETF"&amp;A183,'Main File'!A:O,10,0),0)</f>
        <v>0</v>
      </c>
      <c r="G183" s="26">
        <f>IFERROR(+VLOOKUP("LDGETF"&amp;A183,'Main File'!A:O,11,0),0)</f>
        <v>0</v>
      </c>
      <c r="H183" s="26">
        <f>IFERROR(+VLOOKUP("LDGETF"&amp;A183,'Main File'!A:O,12,0),0)</f>
        <v>0</v>
      </c>
      <c r="I183" s="26">
        <f>IFERROR(+VLOOKUP("LDGETF"&amp;A183,'Main File'!A:O,13,0),0)</f>
        <v>0</v>
      </c>
      <c r="J183" s="26">
        <f>IFERROR(+VLOOKUP("LDGETF"&amp;A183,'Main File'!A:O,14,0),0)</f>
        <v>0</v>
      </c>
      <c r="K183" s="26">
        <f>IFERROR(+VLOOKUP("LDGETF"&amp;A183,'Main File'!A:O,15,0),0)</f>
        <v>0</v>
      </c>
    </row>
    <row r="184" spans="1:11" x14ac:dyDescent="0.25">
      <c r="A184" s="9">
        <f t="shared" si="2"/>
        <v>43371</v>
      </c>
      <c r="B184" s="26">
        <f>IFERROR(+VLOOKUP("LDGETF"&amp;A184,'Main File'!A:O,6,0),0)</f>
        <v>0</v>
      </c>
      <c r="C184" s="26">
        <f>IFERROR(+VLOOKUP("LDGETF"&amp;A184,'Main File'!A:O,7,0),0)</f>
        <v>0</v>
      </c>
      <c r="D184" s="26">
        <f>IFERROR(+VLOOKUP("LDGETF"&amp;A184,'Main File'!A:O,8,0),0)</f>
        <v>0</v>
      </c>
      <c r="E184" s="26">
        <f>IFERROR(+VLOOKUP("LDGETF"&amp;A184,'Main File'!A:O,9,0),0)</f>
        <v>0</v>
      </c>
      <c r="F184" s="26">
        <f>IFERROR(+VLOOKUP("LDGETF"&amp;A184,'Main File'!A:O,10,0),0)</f>
        <v>0</v>
      </c>
      <c r="G184" s="26">
        <f>IFERROR(+VLOOKUP("LDGETF"&amp;A184,'Main File'!A:O,11,0),0)</f>
        <v>0</v>
      </c>
      <c r="H184" s="26">
        <f>IFERROR(+VLOOKUP("LDGETF"&amp;A184,'Main File'!A:O,12,0),0)</f>
        <v>0</v>
      </c>
      <c r="I184" s="26">
        <f>IFERROR(+VLOOKUP("LDGETF"&amp;A184,'Main File'!A:O,13,0),0)</f>
        <v>0</v>
      </c>
      <c r="J184" s="26">
        <f>IFERROR(+VLOOKUP("LDGETF"&amp;A184,'Main File'!A:O,14,0),0)</f>
        <v>0</v>
      </c>
      <c r="K184" s="26">
        <f>IFERROR(+VLOOKUP("LDGETF"&amp;A184,'Main File'!A:O,15,0),0)</f>
        <v>0</v>
      </c>
    </row>
    <row r="185" spans="1:11" x14ac:dyDescent="0.25">
      <c r="A185" s="9">
        <f t="shared" si="2"/>
        <v>43372</v>
      </c>
      <c r="B185" s="26">
        <f>IFERROR(+VLOOKUP("LDGETF"&amp;A185,'Main File'!A:O,6,0),0)</f>
        <v>0</v>
      </c>
      <c r="C185" s="26">
        <f>IFERROR(+VLOOKUP("LDGETF"&amp;A185,'Main File'!A:O,7,0),0)</f>
        <v>0</v>
      </c>
      <c r="D185" s="26">
        <f>IFERROR(+VLOOKUP("LDGETF"&amp;A185,'Main File'!A:O,8,0),0)</f>
        <v>0</v>
      </c>
      <c r="E185" s="26">
        <f>IFERROR(+VLOOKUP("LDGETF"&amp;A185,'Main File'!A:O,9,0),0)</f>
        <v>0</v>
      </c>
      <c r="F185" s="26">
        <f>IFERROR(+VLOOKUP("LDGETF"&amp;A185,'Main File'!A:O,10,0),0)</f>
        <v>0</v>
      </c>
      <c r="G185" s="26">
        <f>IFERROR(+VLOOKUP("LDGETF"&amp;A185,'Main File'!A:O,11,0),0)</f>
        <v>0</v>
      </c>
      <c r="H185" s="26">
        <f>IFERROR(+VLOOKUP("LDGETF"&amp;A185,'Main File'!A:O,12,0),0)</f>
        <v>0</v>
      </c>
      <c r="I185" s="26">
        <f>IFERROR(+VLOOKUP("LDGETF"&amp;A185,'Main File'!A:O,13,0),0)</f>
        <v>0</v>
      </c>
      <c r="J185" s="26">
        <f>IFERROR(+VLOOKUP("LDGETF"&amp;A185,'Main File'!A:O,14,0),0)</f>
        <v>0</v>
      </c>
      <c r="K185" s="26">
        <f>IFERROR(+VLOOKUP("LDGETF"&amp;A185,'Main File'!A:O,15,0),0)</f>
        <v>0</v>
      </c>
    </row>
    <row r="186" spans="1:11" x14ac:dyDescent="0.25">
      <c r="A186" s="9">
        <f t="shared" si="2"/>
        <v>43373</v>
      </c>
      <c r="B186" s="26">
        <f>IFERROR(+VLOOKUP("LDGETF"&amp;A186,'Main File'!A:O,6,0),0)</f>
        <v>0</v>
      </c>
      <c r="C186" s="26">
        <f>IFERROR(+VLOOKUP("LDGETF"&amp;A186,'Main File'!A:O,7,0),0)</f>
        <v>0</v>
      </c>
      <c r="D186" s="26">
        <f>IFERROR(+VLOOKUP("LDGETF"&amp;A186,'Main File'!A:O,8,0),0)</f>
        <v>0</v>
      </c>
      <c r="E186" s="26">
        <f>IFERROR(+VLOOKUP("LDGETF"&amp;A186,'Main File'!A:O,9,0),0)</f>
        <v>0</v>
      </c>
      <c r="F186" s="26">
        <f>IFERROR(+VLOOKUP("LDGETF"&amp;A186,'Main File'!A:O,10,0),0)</f>
        <v>0</v>
      </c>
      <c r="G186" s="26">
        <f>IFERROR(+VLOOKUP("LDGETF"&amp;A186,'Main File'!A:O,11,0),0)</f>
        <v>0</v>
      </c>
      <c r="H186" s="26">
        <f>IFERROR(+VLOOKUP("LDGETF"&amp;A186,'Main File'!A:O,12,0),0)</f>
        <v>0</v>
      </c>
      <c r="I186" s="26">
        <f>IFERROR(+VLOOKUP("LDGETF"&amp;A186,'Main File'!A:O,13,0),0)</f>
        <v>0</v>
      </c>
      <c r="J186" s="26">
        <f>IFERROR(+VLOOKUP("LDGETF"&amp;A186,'Main File'!A:O,14,0),0)</f>
        <v>0</v>
      </c>
      <c r="K186" s="26">
        <f>IFERROR(+VLOOKUP("LDGETF"&amp;A186,'Main File'!A:O,15,0),0)</f>
        <v>0</v>
      </c>
    </row>
    <row r="187" spans="1:11" x14ac:dyDescent="0.25">
      <c r="A187" s="9">
        <f t="shared" si="2"/>
        <v>43374</v>
      </c>
      <c r="B187" s="26">
        <f>IFERROR(+VLOOKUP("LDGETF"&amp;A187,'Main File'!A:O,6,0),0)</f>
        <v>0</v>
      </c>
      <c r="C187" s="26">
        <f>IFERROR(+VLOOKUP("LDGETF"&amp;A187,'Main File'!A:O,7,0),0)</f>
        <v>0</v>
      </c>
      <c r="D187" s="26">
        <f>IFERROR(+VLOOKUP("LDGETF"&amp;A187,'Main File'!A:O,8,0),0)</f>
        <v>0</v>
      </c>
      <c r="E187" s="26">
        <f>IFERROR(+VLOOKUP("LDGETF"&amp;A187,'Main File'!A:O,9,0),0)</f>
        <v>0</v>
      </c>
      <c r="F187" s="26">
        <f>IFERROR(+VLOOKUP("LDGETF"&amp;A187,'Main File'!A:O,10,0),0)</f>
        <v>0</v>
      </c>
      <c r="G187" s="26">
        <f>IFERROR(+VLOOKUP("LDGETF"&amp;A187,'Main File'!A:O,11,0),0)</f>
        <v>0</v>
      </c>
      <c r="H187" s="26">
        <f>IFERROR(+VLOOKUP("LDGETF"&amp;A187,'Main File'!A:O,12,0),0)</f>
        <v>0</v>
      </c>
      <c r="I187" s="26">
        <f>IFERROR(+VLOOKUP("LDGETF"&amp;A187,'Main File'!A:O,13,0),0)</f>
        <v>0</v>
      </c>
      <c r="J187" s="26">
        <f>IFERROR(+VLOOKUP("LDGETF"&amp;A187,'Main File'!A:O,14,0),0)</f>
        <v>0</v>
      </c>
      <c r="K187" s="26">
        <f>IFERROR(+VLOOKUP("LDGETF"&amp;A187,'Main File'!A:O,15,0),0)</f>
        <v>0</v>
      </c>
    </row>
    <row r="188" spans="1:11" x14ac:dyDescent="0.25">
      <c r="A188" s="9">
        <f t="shared" si="2"/>
        <v>43375</v>
      </c>
      <c r="B188" s="26">
        <f>IFERROR(+VLOOKUP("LDGETF"&amp;A188,'Main File'!A:O,6,0),0)</f>
        <v>0</v>
      </c>
      <c r="C188" s="26">
        <f>IFERROR(+VLOOKUP("LDGETF"&amp;A188,'Main File'!A:O,7,0),0)</f>
        <v>0</v>
      </c>
      <c r="D188" s="26">
        <f>IFERROR(+VLOOKUP("LDGETF"&amp;A188,'Main File'!A:O,8,0),0)</f>
        <v>0</v>
      </c>
      <c r="E188" s="26">
        <f>IFERROR(+VLOOKUP("LDGETF"&amp;A188,'Main File'!A:O,9,0),0)</f>
        <v>0</v>
      </c>
      <c r="F188" s="26">
        <f>IFERROR(+VLOOKUP("LDGETF"&amp;A188,'Main File'!A:O,10,0),0)</f>
        <v>0</v>
      </c>
      <c r="G188" s="26">
        <f>IFERROR(+VLOOKUP("LDGETF"&amp;A188,'Main File'!A:O,11,0),0)</f>
        <v>0</v>
      </c>
      <c r="H188" s="26">
        <f>IFERROR(+VLOOKUP("LDGETF"&amp;A188,'Main File'!A:O,12,0),0)</f>
        <v>0</v>
      </c>
      <c r="I188" s="26">
        <f>IFERROR(+VLOOKUP("LDGETF"&amp;A188,'Main File'!A:O,13,0),0)</f>
        <v>0</v>
      </c>
      <c r="J188" s="26">
        <f>IFERROR(+VLOOKUP("LDGETF"&amp;A188,'Main File'!A:O,14,0),0)</f>
        <v>0</v>
      </c>
      <c r="K188" s="26">
        <f>IFERROR(+VLOOKUP("LDGETF"&amp;A188,'Main File'!A:O,15,0),0)</f>
        <v>0</v>
      </c>
    </row>
    <row r="189" spans="1:11" x14ac:dyDescent="0.25">
      <c r="A189" s="9">
        <f t="shared" si="2"/>
        <v>43376</v>
      </c>
      <c r="B189" s="26">
        <f>IFERROR(+VLOOKUP("LDGETF"&amp;A189,'Main File'!A:O,6,0),0)</f>
        <v>0</v>
      </c>
      <c r="C189" s="26">
        <f>IFERROR(+VLOOKUP("LDGETF"&amp;A189,'Main File'!A:O,7,0),0)</f>
        <v>0</v>
      </c>
      <c r="D189" s="26">
        <f>IFERROR(+VLOOKUP("LDGETF"&amp;A189,'Main File'!A:O,8,0),0)</f>
        <v>0</v>
      </c>
      <c r="E189" s="26">
        <f>IFERROR(+VLOOKUP("LDGETF"&amp;A189,'Main File'!A:O,9,0),0)</f>
        <v>0</v>
      </c>
      <c r="F189" s="26">
        <f>IFERROR(+VLOOKUP("LDGETF"&amp;A189,'Main File'!A:O,10,0),0)</f>
        <v>0</v>
      </c>
      <c r="G189" s="26">
        <f>IFERROR(+VLOOKUP("LDGETF"&amp;A189,'Main File'!A:O,11,0),0)</f>
        <v>0</v>
      </c>
      <c r="H189" s="26">
        <f>IFERROR(+VLOOKUP("LDGETF"&amp;A189,'Main File'!A:O,12,0),0)</f>
        <v>0</v>
      </c>
      <c r="I189" s="26">
        <f>IFERROR(+VLOOKUP("LDGETF"&amp;A189,'Main File'!A:O,13,0),0)</f>
        <v>0</v>
      </c>
      <c r="J189" s="26">
        <f>IFERROR(+VLOOKUP("LDGETF"&amp;A189,'Main File'!A:O,14,0),0)</f>
        <v>0</v>
      </c>
      <c r="K189" s="26">
        <f>IFERROR(+VLOOKUP("LDGETF"&amp;A189,'Main File'!A:O,15,0),0)</f>
        <v>0</v>
      </c>
    </row>
    <row r="190" spans="1:11" x14ac:dyDescent="0.25">
      <c r="A190" s="9">
        <f t="shared" si="2"/>
        <v>43377</v>
      </c>
      <c r="B190" s="26">
        <f>IFERROR(+VLOOKUP("LDGETF"&amp;A190,'Main File'!A:O,6,0),0)</f>
        <v>0</v>
      </c>
      <c r="C190" s="26">
        <f>IFERROR(+VLOOKUP("LDGETF"&amp;A190,'Main File'!A:O,7,0),0)</f>
        <v>0</v>
      </c>
      <c r="D190" s="26">
        <f>IFERROR(+VLOOKUP("LDGETF"&amp;A190,'Main File'!A:O,8,0),0)</f>
        <v>0</v>
      </c>
      <c r="E190" s="26">
        <f>IFERROR(+VLOOKUP("LDGETF"&amp;A190,'Main File'!A:O,9,0),0)</f>
        <v>0</v>
      </c>
      <c r="F190" s="26">
        <f>IFERROR(+VLOOKUP("LDGETF"&amp;A190,'Main File'!A:O,10,0),0)</f>
        <v>0</v>
      </c>
      <c r="G190" s="26">
        <f>IFERROR(+VLOOKUP("LDGETF"&amp;A190,'Main File'!A:O,11,0),0)</f>
        <v>0</v>
      </c>
      <c r="H190" s="26">
        <f>IFERROR(+VLOOKUP("LDGETF"&amp;A190,'Main File'!A:O,12,0),0)</f>
        <v>0</v>
      </c>
      <c r="I190" s="26">
        <f>IFERROR(+VLOOKUP("LDGETF"&amp;A190,'Main File'!A:O,13,0),0)</f>
        <v>0</v>
      </c>
      <c r="J190" s="26">
        <f>IFERROR(+VLOOKUP("LDGETF"&amp;A190,'Main File'!A:O,14,0),0)</f>
        <v>0</v>
      </c>
      <c r="K190" s="26">
        <f>IFERROR(+VLOOKUP("LDGETF"&amp;A190,'Main File'!A:O,15,0),0)</f>
        <v>0</v>
      </c>
    </row>
    <row r="191" spans="1:11" x14ac:dyDescent="0.25">
      <c r="A191" s="9">
        <f t="shared" si="2"/>
        <v>43378</v>
      </c>
      <c r="B191" s="26">
        <f>IFERROR(+VLOOKUP("LDGETF"&amp;A191,'Main File'!A:O,6,0),0)</f>
        <v>0</v>
      </c>
      <c r="C191" s="26">
        <f>IFERROR(+VLOOKUP("LDGETF"&amp;A191,'Main File'!A:O,7,0),0)</f>
        <v>0</v>
      </c>
      <c r="D191" s="26">
        <f>IFERROR(+VLOOKUP("LDGETF"&amp;A191,'Main File'!A:O,8,0),0)</f>
        <v>0</v>
      </c>
      <c r="E191" s="26">
        <f>IFERROR(+VLOOKUP("LDGETF"&amp;A191,'Main File'!A:O,9,0),0)</f>
        <v>0</v>
      </c>
      <c r="F191" s="26">
        <f>IFERROR(+VLOOKUP("LDGETF"&amp;A191,'Main File'!A:O,10,0),0)</f>
        <v>0</v>
      </c>
      <c r="G191" s="26">
        <f>IFERROR(+VLOOKUP("LDGETF"&amp;A191,'Main File'!A:O,11,0),0)</f>
        <v>0</v>
      </c>
      <c r="H191" s="26">
        <f>IFERROR(+VLOOKUP("LDGETF"&amp;A191,'Main File'!A:O,12,0),0)</f>
        <v>0</v>
      </c>
      <c r="I191" s="26">
        <f>IFERROR(+VLOOKUP("LDGETF"&amp;A191,'Main File'!A:O,13,0),0)</f>
        <v>0</v>
      </c>
      <c r="J191" s="26">
        <f>IFERROR(+VLOOKUP("LDGETF"&amp;A191,'Main File'!A:O,14,0),0)</f>
        <v>0</v>
      </c>
      <c r="K191" s="26">
        <f>IFERROR(+VLOOKUP("LDGETF"&amp;A191,'Main File'!A:O,15,0),0)</f>
        <v>0</v>
      </c>
    </row>
    <row r="192" spans="1:11" x14ac:dyDescent="0.25">
      <c r="A192" s="9">
        <f t="shared" si="2"/>
        <v>43379</v>
      </c>
      <c r="B192" s="26">
        <f>IFERROR(+VLOOKUP("LDGETF"&amp;A192,'Main File'!A:O,6,0),0)</f>
        <v>0</v>
      </c>
      <c r="C192" s="26">
        <f>IFERROR(+VLOOKUP("LDGETF"&amp;A192,'Main File'!A:O,7,0),0)</f>
        <v>0</v>
      </c>
      <c r="D192" s="26">
        <f>IFERROR(+VLOOKUP("LDGETF"&amp;A192,'Main File'!A:O,8,0),0)</f>
        <v>0</v>
      </c>
      <c r="E192" s="26">
        <f>IFERROR(+VLOOKUP("LDGETF"&amp;A192,'Main File'!A:O,9,0),0)</f>
        <v>0</v>
      </c>
      <c r="F192" s="26">
        <f>IFERROR(+VLOOKUP("LDGETF"&amp;A192,'Main File'!A:O,10,0),0)</f>
        <v>0</v>
      </c>
      <c r="G192" s="26">
        <f>IFERROR(+VLOOKUP("LDGETF"&amp;A192,'Main File'!A:O,11,0),0)</f>
        <v>0</v>
      </c>
      <c r="H192" s="26">
        <f>IFERROR(+VLOOKUP("LDGETF"&amp;A192,'Main File'!A:O,12,0),0)</f>
        <v>0</v>
      </c>
      <c r="I192" s="26">
        <f>IFERROR(+VLOOKUP("LDGETF"&amp;A192,'Main File'!A:O,13,0),0)</f>
        <v>0</v>
      </c>
      <c r="J192" s="26">
        <f>IFERROR(+VLOOKUP("LDGETF"&amp;A192,'Main File'!A:O,14,0),0)</f>
        <v>0</v>
      </c>
      <c r="K192" s="26">
        <f>IFERROR(+VLOOKUP("LDGETF"&amp;A192,'Main File'!A:O,15,0),0)</f>
        <v>0</v>
      </c>
    </row>
    <row r="193" spans="1:11" x14ac:dyDescent="0.25">
      <c r="A193" s="9">
        <f t="shared" si="2"/>
        <v>43380</v>
      </c>
      <c r="B193" s="26">
        <f>IFERROR(+VLOOKUP("LDGETF"&amp;A193,'Main File'!A:O,6,0),0)</f>
        <v>0</v>
      </c>
      <c r="C193" s="26">
        <f>IFERROR(+VLOOKUP("LDGETF"&amp;A193,'Main File'!A:O,7,0),0)</f>
        <v>0</v>
      </c>
      <c r="D193" s="26">
        <f>IFERROR(+VLOOKUP("LDGETF"&amp;A193,'Main File'!A:O,8,0),0)</f>
        <v>0</v>
      </c>
      <c r="E193" s="26">
        <f>IFERROR(+VLOOKUP("LDGETF"&amp;A193,'Main File'!A:O,9,0),0)</f>
        <v>0</v>
      </c>
      <c r="F193" s="26">
        <f>IFERROR(+VLOOKUP("LDGETF"&amp;A193,'Main File'!A:O,10,0),0)</f>
        <v>0</v>
      </c>
      <c r="G193" s="26">
        <f>IFERROR(+VLOOKUP("LDGETF"&amp;A193,'Main File'!A:O,11,0),0)</f>
        <v>0</v>
      </c>
      <c r="H193" s="26">
        <f>IFERROR(+VLOOKUP("LDGETF"&amp;A193,'Main File'!A:O,12,0),0)</f>
        <v>0</v>
      </c>
      <c r="I193" s="26">
        <f>IFERROR(+VLOOKUP("LDGETF"&amp;A193,'Main File'!A:O,13,0),0)</f>
        <v>0</v>
      </c>
      <c r="J193" s="26">
        <f>IFERROR(+VLOOKUP("LDGETF"&amp;A193,'Main File'!A:O,14,0),0)</f>
        <v>0</v>
      </c>
      <c r="K193" s="26">
        <f>IFERROR(+VLOOKUP("LDGETF"&amp;A193,'Main File'!A:O,15,0),0)</f>
        <v>0</v>
      </c>
    </row>
    <row r="194" spans="1:11" x14ac:dyDescent="0.25">
      <c r="A194" s="9">
        <f t="shared" si="2"/>
        <v>43381</v>
      </c>
      <c r="B194" s="26">
        <f>IFERROR(+VLOOKUP("LDGETF"&amp;A194,'Main File'!A:O,6,0),0)</f>
        <v>0</v>
      </c>
      <c r="C194" s="26">
        <f>IFERROR(+VLOOKUP("LDGETF"&amp;A194,'Main File'!A:O,7,0),0)</f>
        <v>0</v>
      </c>
      <c r="D194" s="26">
        <f>IFERROR(+VLOOKUP("LDGETF"&amp;A194,'Main File'!A:O,8,0),0)</f>
        <v>0</v>
      </c>
      <c r="E194" s="26">
        <f>IFERROR(+VLOOKUP("LDGETF"&amp;A194,'Main File'!A:O,9,0),0)</f>
        <v>0</v>
      </c>
      <c r="F194" s="26">
        <f>IFERROR(+VLOOKUP("LDGETF"&amp;A194,'Main File'!A:O,10,0),0)</f>
        <v>0</v>
      </c>
      <c r="G194" s="26">
        <f>IFERROR(+VLOOKUP("LDGETF"&amp;A194,'Main File'!A:O,11,0),0)</f>
        <v>0</v>
      </c>
      <c r="H194" s="26">
        <f>IFERROR(+VLOOKUP("LDGETF"&amp;A194,'Main File'!A:O,12,0),0)</f>
        <v>0</v>
      </c>
      <c r="I194" s="26">
        <f>IFERROR(+VLOOKUP("LDGETF"&amp;A194,'Main File'!A:O,13,0),0)</f>
        <v>0</v>
      </c>
      <c r="J194" s="26">
        <f>IFERROR(+VLOOKUP("LDGETF"&amp;A194,'Main File'!A:O,14,0),0)</f>
        <v>0</v>
      </c>
      <c r="K194" s="26">
        <f>IFERROR(+VLOOKUP("LDGETF"&amp;A194,'Main File'!A:O,15,0),0)</f>
        <v>0</v>
      </c>
    </row>
    <row r="195" spans="1:11" x14ac:dyDescent="0.25">
      <c r="A195" s="9">
        <f t="shared" si="2"/>
        <v>43382</v>
      </c>
      <c r="B195" s="26">
        <f>IFERROR(+VLOOKUP("LDGETF"&amp;A195,'Main File'!A:O,6,0),0)</f>
        <v>0</v>
      </c>
      <c r="C195" s="26">
        <f>IFERROR(+VLOOKUP("LDGETF"&amp;A195,'Main File'!A:O,7,0),0)</f>
        <v>0</v>
      </c>
      <c r="D195" s="26">
        <f>IFERROR(+VLOOKUP("LDGETF"&amp;A195,'Main File'!A:O,8,0),0)</f>
        <v>0</v>
      </c>
      <c r="E195" s="26">
        <f>IFERROR(+VLOOKUP("LDGETF"&amp;A195,'Main File'!A:O,9,0),0)</f>
        <v>0</v>
      </c>
      <c r="F195" s="26">
        <f>IFERROR(+VLOOKUP("LDGETF"&amp;A195,'Main File'!A:O,10,0),0)</f>
        <v>0</v>
      </c>
      <c r="G195" s="26">
        <f>IFERROR(+VLOOKUP("LDGETF"&amp;A195,'Main File'!A:O,11,0),0)</f>
        <v>0</v>
      </c>
      <c r="H195" s="26">
        <f>IFERROR(+VLOOKUP("LDGETF"&amp;A195,'Main File'!A:O,12,0),0)</f>
        <v>0</v>
      </c>
      <c r="I195" s="26">
        <f>IFERROR(+VLOOKUP("LDGETF"&amp;A195,'Main File'!A:O,13,0),0)</f>
        <v>0</v>
      </c>
      <c r="J195" s="26">
        <f>IFERROR(+VLOOKUP("LDGETF"&amp;A195,'Main File'!A:O,14,0),0)</f>
        <v>0</v>
      </c>
      <c r="K195" s="26">
        <f>IFERROR(+VLOOKUP("LDGETF"&amp;A195,'Main File'!A:O,15,0),0)</f>
        <v>0</v>
      </c>
    </row>
    <row r="196" spans="1:11" x14ac:dyDescent="0.25">
      <c r="A196" s="9">
        <f t="shared" si="2"/>
        <v>43383</v>
      </c>
      <c r="B196" s="26">
        <f>IFERROR(+VLOOKUP("LDGETF"&amp;A196,'Main File'!A:O,6,0),0)</f>
        <v>0</v>
      </c>
      <c r="C196" s="26">
        <f>IFERROR(+VLOOKUP("LDGETF"&amp;A196,'Main File'!A:O,7,0),0)</f>
        <v>0</v>
      </c>
      <c r="D196" s="26">
        <f>IFERROR(+VLOOKUP("LDGETF"&amp;A196,'Main File'!A:O,8,0),0)</f>
        <v>0</v>
      </c>
      <c r="E196" s="26">
        <f>IFERROR(+VLOOKUP("LDGETF"&amp;A196,'Main File'!A:O,9,0),0)</f>
        <v>0</v>
      </c>
      <c r="F196" s="26">
        <f>IFERROR(+VLOOKUP("LDGETF"&amp;A196,'Main File'!A:O,10,0),0)</f>
        <v>0</v>
      </c>
      <c r="G196" s="26">
        <f>IFERROR(+VLOOKUP("LDGETF"&amp;A196,'Main File'!A:O,11,0),0)</f>
        <v>0</v>
      </c>
      <c r="H196" s="26">
        <f>IFERROR(+VLOOKUP("LDGETF"&amp;A196,'Main File'!A:O,12,0),0)</f>
        <v>0</v>
      </c>
      <c r="I196" s="26">
        <f>IFERROR(+VLOOKUP("LDGETF"&amp;A196,'Main File'!A:O,13,0),0)</f>
        <v>0</v>
      </c>
      <c r="J196" s="26">
        <f>IFERROR(+VLOOKUP("LDGETF"&amp;A196,'Main File'!A:O,14,0),0)</f>
        <v>0</v>
      </c>
      <c r="K196" s="26">
        <f>IFERROR(+VLOOKUP("LDGETF"&amp;A196,'Main File'!A:O,15,0),0)</f>
        <v>0</v>
      </c>
    </row>
    <row r="197" spans="1:11" x14ac:dyDescent="0.25">
      <c r="A197" s="9">
        <f t="shared" si="2"/>
        <v>43384</v>
      </c>
      <c r="B197" s="26">
        <f>IFERROR(+VLOOKUP("LDGETF"&amp;A197,'Main File'!A:O,6,0),0)</f>
        <v>0</v>
      </c>
      <c r="C197" s="26">
        <f>IFERROR(+VLOOKUP("LDGETF"&amp;A197,'Main File'!A:O,7,0),0)</f>
        <v>0</v>
      </c>
      <c r="D197" s="26">
        <f>IFERROR(+VLOOKUP("LDGETF"&amp;A197,'Main File'!A:O,8,0),0)</f>
        <v>0</v>
      </c>
      <c r="E197" s="26">
        <f>IFERROR(+VLOOKUP("LDGETF"&amp;A197,'Main File'!A:O,9,0),0)</f>
        <v>0</v>
      </c>
      <c r="F197" s="26">
        <f>IFERROR(+VLOOKUP("LDGETF"&amp;A197,'Main File'!A:O,10,0),0)</f>
        <v>0</v>
      </c>
      <c r="G197" s="26">
        <f>IFERROR(+VLOOKUP("LDGETF"&amp;A197,'Main File'!A:O,11,0),0)</f>
        <v>0</v>
      </c>
      <c r="H197" s="26">
        <f>IFERROR(+VLOOKUP("LDGETF"&amp;A197,'Main File'!A:O,12,0),0)</f>
        <v>0</v>
      </c>
      <c r="I197" s="26">
        <f>IFERROR(+VLOOKUP("LDGETF"&amp;A197,'Main File'!A:O,13,0),0)</f>
        <v>0</v>
      </c>
      <c r="J197" s="26">
        <f>IFERROR(+VLOOKUP("LDGETF"&amp;A197,'Main File'!A:O,14,0),0)</f>
        <v>0</v>
      </c>
      <c r="K197" s="26">
        <f>IFERROR(+VLOOKUP("LDGETF"&amp;A197,'Main File'!A:O,15,0),0)</f>
        <v>0</v>
      </c>
    </row>
    <row r="198" spans="1:11" x14ac:dyDescent="0.25">
      <c r="A198" s="9">
        <f t="shared" si="2"/>
        <v>43385</v>
      </c>
      <c r="B198" s="26">
        <f>IFERROR(+VLOOKUP("LDGETF"&amp;A198,'Main File'!A:O,6,0),0)</f>
        <v>0</v>
      </c>
      <c r="C198" s="26">
        <f>IFERROR(+VLOOKUP("LDGETF"&amp;A198,'Main File'!A:O,7,0),0)</f>
        <v>0</v>
      </c>
      <c r="D198" s="26">
        <f>IFERROR(+VLOOKUP("LDGETF"&amp;A198,'Main File'!A:O,8,0),0)</f>
        <v>0</v>
      </c>
      <c r="E198" s="26">
        <f>IFERROR(+VLOOKUP("LDGETF"&amp;A198,'Main File'!A:O,9,0),0)</f>
        <v>0</v>
      </c>
      <c r="F198" s="26">
        <f>IFERROR(+VLOOKUP("LDGETF"&amp;A198,'Main File'!A:O,10,0),0)</f>
        <v>0</v>
      </c>
      <c r="G198" s="26">
        <f>IFERROR(+VLOOKUP("LDGETF"&amp;A198,'Main File'!A:O,11,0),0)</f>
        <v>0</v>
      </c>
      <c r="H198" s="26">
        <f>IFERROR(+VLOOKUP("LDGETF"&amp;A198,'Main File'!A:O,12,0),0)</f>
        <v>0</v>
      </c>
      <c r="I198" s="26">
        <f>IFERROR(+VLOOKUP("LDGETF"&amp;A198,'Main File'!A:O,13,0),0)</f>
        <v>0</v>
      </c>
      <c r="J198" s="26">
        <f>IFERROR(+VLOOKUP("LDGETF"&amp;A198,'Main File'!A:O,14,0),0)</f>
        <v>0</v>
      </c>
      <c r="K198" s="26">
        <f>IFERROR(+VLOOKUP("LDGETF"&amp;A198,'Main File'!A:O,15,0),0)</f>
        <v>0</v>
      </c>
    </row>
    <row r="199" spans="1:11" x14ac:dyDescent="0.25">
      <c r="A199" s="9">
        <f t="shared" ref="A199:A262" si="3">+A198+1</f>
        <v>43386</v>
      </c>
      <c r="B199" s="26">
        <f>IFERROR(+VLOOKUP("LDGETF"&amp;A199,'Main File'!A:O,6,0),0)</f>
        <v>0</v>
      </c>
      <c r="C199" s="26">
        <f>IFERROR(+VLOOKUP("LDGETF"&amp;A199,'Main File'!A:O,7,0),0)</f>
        <v>0</v>
      </c>
      <c r="D199" s="26">
        <f>IFERROR(+VLOOKUP("LDGETF"&amp;A199,'Main File'!A:O,8,0),0)</f>
        <v>0</v>
      </c>
      <c r="E199" s="26">
        <f>IFERROR(+VLOOKUP("LDGETF"&amp;A199,'Main File'!A:O,9,0),0)</f>
        <v>0</v>
      </c>
      <c r="F199" s="26">
        <f>IFERROR(+VLOOKUP("LDGETF"&amp;A199,'Main File'!A:O,10,0),0)</f>
        <v>0</v>
      </c>
      <c r="G199" s="26">
        <f>IFERROR(+VLOOKUP("LDGETF"&amp;A199,'Main File'!A:O,11,0),0)</f>
        <v>0</v>
      </c>
      <c r="H199" s="26">
        <f>IFERROR(+VLOOKUP("LDGETF"&amp;A199,'Main File'!A:O,12,0),0)</f>
        <v>0</v>
      </c>
      <c r="I199" s="26">
        <f>IFERROR(+VLOOKUP("LDGETF"&amp;A199,'Main File'!A:O,13,0),0)</f>
        <v>0</v>
      </c>
      <c r="J199" s="26">
        <f>IFERROR(+VLOOKUP("LDGETF"&amp;A199,'Main File'!A:O,14,0),0)</f>
        <v>0</v>
      </c>
      <c r="K199" s="26">
        <f>IFERROR(+VLOOKUP("LDGETF"&amp;A199,'Main File'!A:O,15,0),0)</f>
        <v>0</v>
      </c>
    </row>
    <row r="200" spans="1:11" x14ac:dyDescent="0.25">
      <c r="A200" s="9">
        <f t="shared" si="3"/>
        <v>43387</v>
      </c>
      <c r="B200" s="26">
        <f>IFERROR(+VLOOKUP("LDGETF"&amp;A200,'Main File'!A:O,6,0),0)</f>
        <v>0</v>
      </c>
      <c r="C200" s="26">
        <f>IFERROR(+VLOOKUP("LDGETF"&amp;A200,'Main File'!A:O,7,0),0)</f>
        <v>0</v>
      </c>
      <c r="D200" s="26">
        <f>IFERROR(+VLOOKUP("LDGETF"&amp;A200,'Main File'!A:O,8,0),0)</f>
        <v>0</v>
      </c>
      <c r="E200" s="26">
        <f>IFERROR(+VLOOKUP("LDGETF"&amp;A200,'Main File'!A:O,9,0),0)</f>
        <v>0</v>
      </c>
      <c r="F200" s="26">
        <f>IFERROR(+VLOOKUP("LDGETF"&amp;A200,'Main File'!A:O,10,0),0)</f>
        <v>0</v>
      </c>
      <c r="G200" s="26">
        <f>IFERROR(+VLOOKUP("LDGETF"&amp;A200,'Main File'!A:O,11,0),0)</f>
        <v>0</v>
      </c>
      <c r="H200" s="26">
        <f>IFERROR(+VLOOKUP("LDGETF"&amp;A200,'Main File'!A:O,12,0),0)</f>
        <v>0</v>
      </c>
      <c r="I200" s="26">
        <f>IFERROR(+VLOOKUP("LDGETF"&amp;A200,'Main File'!A:O,13,0),0)</f>
        <v>0</v>
      </c>
      <c r="J200" s="26">
        <f>IFERROR(+VLOOKUP("LDGETF"&amp;A200,'Main File'!A:O,14,0),0)</f>
        <v>0</v>
      </c>
      <c r="K200" s="26">
        <f>IFERROR(+VLOOKUP("LDGETF"&amp;A200,'Main File'!A:O,15,0),0)</f>
        <v>0</v>
      </c>
    </row>
    <row r="201" spans="1:11" x14ac:dyDescent="0.25">
      <c r="A201" s="9">
        <f t="shared" si="3"/>
        <v>43388</v>
      </c>
      <c r="B201" s="26">
        <f>IFERROR(+VLOOKUP("LDGETF"&amp;A201,'Main File'!A:O,6,0),0)</f>
        <v>0</v>
      </c>
      <c r="C201" s="26">
        <f>IFERROR(+VLOOKUP("LDGETF"&amp;A201,'Main File'!A:O,7,0),0)</f>
        <v>0</v>
      </c>
      <c r="D201" s="26">
        <f>IFERROR(+VLOOKUP("LDGETF"&amp;A201,'Main File'!A:O,8,0),0)</f>
        <v>0</v>
      </c>
      <c r="E201" s="26">
        <f>IFERROR(+VLOOKUP("LDGETF"&amp;A201,'Main File'!A:O,9,0),0)</f>
        <v>0</v>
      </c>
      <c r="F201" s="26">
        <f>IFERROR(+VLOOKUP("LDGETF"&amp;A201,'Main File'!A:O,10,0),0)</f>
        <v>0</v>
      </c>
      <c r="G201" s="26">
        <f>IFERROR(+VLOOKUP("LDGETF"&amp;A201,'Main File'!A:O,11,0),0)</f>
        <v>0</v>
      </c>
      <c r="H201" s="26">
        <f>IFERROR(+VLOOKUP("LDGETF"&amp;A201,'Main File'!A:O,12,0),0)</f>
        <v>0</v>
      </c>
      <c r="I201" s="26">
        <f>IFERROR(+VLOOKUP("LDGETF"&amp;A201,'Main File'!A:O,13,0),0)</f>
        <v>0</v>
      </c>
      <c r="J201" s="26">
        <f>IFERROR(+VLOOKUP("LDGETF"&amp;A201,'Main File'!A:O,14,0),0)</f>
        <v>0</v>
      </c>
      <c r="K201" s="26">
        <f>IFERROR(+VLOOKUP("LDGETF"&amp;A201,'Main File'!A:O,15,0),0)</f>
        <v>0</v>
      </c>
    </row>
    <row r="202" spans="1:11" x14ac:dyDescent="0.25">
      <c r="A202" s="9">
        <f t="shared" si="3"/>
        <v>43389</v>
      </c>
      <c r="B202" s="26">
        <f>IFERROR(+VLOOKUP("LDGETF"&amp;A202,'Main File'!A:O,6,0),0)</f>
        <v>0</v>
      </c>
      <c r="C202" s="26">
        <f>IFERROR(+VLOOKUP("LDGETF"&amp;A202,'Main File'!A:O,7,0),0)</f>
        <v>0</v>
      </c>
      <c r="D202" s="26">
        <f>IFERROR(+VLOOKUP("LDGETF"&amp;A202,'Main File'!A:O,8,0),0)</f>
        <v>0</v>
      </c>
      <c r="E202" s="26">
        <f>IFERROR(+VLOOKUP("LDGETF"&amp;A202,'Main File'!A:O,9,0),0)</f>
        <v>0</v>
      </c>
      <c r="F202" s="26">
        <f>IFERROR(+VLOOKUP("LDGETF"&amp;A202,'Main File'!A:O,10,0),0)</f>
        <v>0</v>
      </c>
      <c r="G202" s="26">
        <f>IFERROR(+VLOOKUP("LDGETF"&amp;A202,'Main File'!A:O,11,0),0)</f>
        <v>0</v>
      </c>
      <c r="H202" s="26">
        <f>IFERROR(+VLOOKUP("LDGETF"&amp;A202,'Main File'!A:O,12,0),0)</f>
        <v>0</v>
      </c>
      <c r="I202" s="26">
        <f>IFERROR(+VLOOKUP("LDGETF"&amp;A202,'Main File'!A:O,13,0),0)</f>
        <v>0</v>
      </c>
      <c r="J202" s="26">
        <f>IFERROR(+VLOOKUP("LDGETF"&amp;A202,'Main File'!A:O,14,0),0)</f>
        <v>0</v>
      </c>
      <c r="K202" s="26">
        <f>IFERROR(+VLOOKUP("LDGETF"&amp;A202,'Main File'!A:O,15,0),0)</f>
        <v>0</v>
      </c>
    </row>
    <row r="203" spans="1:11" x14ac:dyDescent="0.25">
      <c r="A203" s="9">
        <f t="shared" si="3"/>
        <v>43390</v>
      </c>
      <c r="B203" s="26">
        <f>IFERROR(+VLOOKUP("LDGETF"&amp;A203,'Main File'!A:O,6,0),0)</f>
        <v>0</v>
      </c>
      <c r="C203" s="26">
        <f>IFERROR(+VLOOKUP("LDGETF"&amp;A203,'Main File'!A:O,7,0),0)</f>
        <v>0</v>
      </c>
      <c r="D203" s="26">
        <f>IFERROR(+VLOOKUP("LDGETF"&amp;A203,'Main File'!A:O,8,0),0)</f>
        <v>0</v>
      </c>
      <c r="E203" s="26">
        <f>IFERROR(+VLOOKUP("LDGETF"&amp;A203,'Main File'!A:O,9,0),0)</f>
        <v>0</v>
      </c>
      <c r="F203" s="26">
        <f>IFERROR(+VLOOKUP("LDGETF"&amp;A203,'Main File'!A:O,10,0),0)</f>
        <v>0</v>
      </c>
      <c r="G203" s="26">
        <f>IFERROR(+VLOOKUP("LDGETF"&amp;A203,'Main File'!A:O,11,0),0)</f>
        <v>0</v>
      </c>
      <c r="H203" s="26">
        <f>IFERROR(+VLOOKUP("LDGETF"&amp;A203,'Main File'!A:O,12,0),0)</f>
        <v>0</v>
      </c>
      <c r="I203" s="26">
        <f>IFERROR(+VLOOKUP("LDGETF"&amp;A203,'Main File'!A:O,13,0),0)</f>
        <v>0</v>
      </c>
      <c r="J203" s="26">
        <f>IFERROR(+VLOOKUP("LDGETF"&amp;A203,'Main File'!A:O,14,0),0)</f>
        <v>0</v>
      </c>
      <c r="K203" s="26">
        <f>IFERROR(+VLOOKUP("LDGETF"&amp;A203,'Main File'!A:O,15,0),0)</f>
        <v>0</v>
      </c>
    </row>
    <row r="204" spans="1:11" x14ac:dyDescent="0.25">
      <c r="A204" s="9">
        <f t="shared" si="3"/>
        <v>43391</v>
      </c>
      <c r="B204" s="26">
        <f>IFERROR(+VLOOKUP("LDGETF"&amp;A204,'Main File'!A:O,6,0),0)</f>
        <v>0</v>
      </c>
      <c r="C204" s="26">
        <f>IFERROR(+VLOOKUP("LDGETF"&amp;A204,'Main File'!A:O,7,0),0)</f>
        <v>0</v>
      </c>
      <c r="D204" s="26">
        <f>IFERROR(+VLOOKUP("LDGETF"&amp;A204,'Main File'!A:O,8,0),0)</f>
        <v>0</v>
      </c>
      <c r="E204" s="26">
        <f>IFERROR(+VLOOKUP("LDGETF"&amp;A204,'Main File'!A:O,9,0),0)</f>
        <v>0</v>
      </c>
      <c r="F204" s="26">
        <f>IFERROR(+VLOOKUP("LDGETF"&amp;A204,'Main File'!A:O,10,0),0)</f>
        <v>0</v>
      </c>
      <c r="G204" s="26">
        <f>IFERROR(+VLOOKUP("LDGETF"&amp;A204,'Main File'!A:O,11,0),0)</f>
        <v>0</v>
      </c>
      <c r="H204" s="26">
        <f>IFERROR(+VLOOKUP("LDGETF"&amp;A204,'Main File'!A:O,12,0),0)</f>
        <v>0</v>
      </c>
      <c r="I204" s="26">
        <f>IFERROR(+VLOOKUP("LDGETF"&amp;A204,'Main File'!A:O,13,0),0)</f>
        <v>0</v>
      </c>
      <c r="J204" s="26">
        <f>IFERROR(+VLOOKUP("LDGETF"&amp;A204,'Main File'!A:O,14,0),0)</f>
        <v>0</v>
      </c>
      <c r="K204" s="26">
        <f>IFERROR(+VLOOKUP("LDGETF"&amp;A204,'Main File'!A:O,15,0),0)</f>
        <v>0</v>
      </c>
    </row>
    <row r="205" spans="1:11" x14ac:dyDescent="0.25">
      <c r="A205" s="9">
        <f t="shared" si="3"/>
        <v>43392</v>
      </c>
      <c r="B205" s="26">
        <f>IFERROR(+VLOOKUP("LDGETF"&amp;A205,'Main File'!A:O,6,0),0)</f>
        <v>0</v>
      </c>
      <c r="C205" s="26">
        <f>IFERROR(+VLOOKUP("LDGETF"&amp;A205,'Main File'!A:O,7,0),0)</f>
        <v>0</v>
      </c>
      <c r="D205" s="26">
        <f>IFERROR(+VLOOKUP("LDGETF"&amp;A205,'Main File'!A:O,8,0),0)</f>
        <v>0</v>
      </c>
      <c r="E205" s="26">
        <f>IFERROR(+VLOOKUP("LDGETF"&amp;A205,'Main File'!A:O,9,0),0)</f>
        <v>0</v>
      </c>
      <c r="F205" s="26">
        <f>IFERROR(+VLOOKUP("LDGETF"&amp;A205,'Main File'!A:O,10,0),0)</f>
        <v>0</v>
      </c>
      <c r="G205" s="26">
        <f>IFERROR(+VLOOKUP("LDGETF"&amp;A205,'Main File'!A:O,11,0),0)</f>
        <v>0</v>
      </c>
      <c r="H205" s="26">
        <f>IFERROR(+VLOOKUP("LDGETF"&amp;A205,'Main File'!A:O,12,0),0)</f>
        <v>0</v>
      </c>
      <c r="I205" s="26">
        <f>IFERROR(+VLOOKUP("LDGETF"&amp;A205,'Main File'!A:O,13,0),0)</f>
        <v>0</v>
      </c>
      <c r="J205" s="26">
        <f>IFERROR(+VLOOKUP("LDGETF"&amp;A205,'Main File'!A:O,14,0),0)</f>
        <v>0</v>
      </c>
      <c r="K205" s="26">
        <f>IFERROR(+VLOOKUP("LDGETF"&amp;A205,'Main File'!A:O,15,0),0)</f>
        <v>0</v>
      </c>
    </row>
    <row r="206" spans="1:11" x14ac:dyDescent="0.25">
      <c r="A206" s="9">
        <f t="shared" si="3"/>
        <v>43393</v>
      </c>
      <c r="B206" s="26">
        <f>IFERROR(+VLOOKUP("LDGETF"&amp;A206,'Main File'!A:O,6,0),0)</f>
        <v>0</v>
      </c>
      <c r="C206" s="26">
        <f>IFERROR(+VLOOKUP("LDGETF"&amp;A206,'Main File'!A:O,7,0),0)</f>
        <v>0</v>
      </c>
      <c r="D206" s="26">
        <f>IFERROR(+VLOOKUP("LDGETF"&amp;A206,'Main File'!A:O,8,0),0)</f>
        <v>0</v>
      </c>
      <c r="E206" s="26">
        <f>IFERROR(+VLOOKUP("LDGETF"&amp;A206,'Main File'!A:O,9,0),0)</f>
        <v>0</v>
      </c>
      <c r="F206" s="26">
        <f>IFERROR(+VLOOKUP("LDGETF"&amp;A206,'Main File'!A:O,10,0),0)</f>
        <v>0</v>
      </c>
      <c r="G206" s="26">
        <f>IFERROR(+VLOOKUP("LDGETF"&amp;A206,'Main File'!A:O,11,0),0)</f>
        <v>0</v>
      </c>
      <c r="H206" s="26">
        <f>IFERROR(+VLOOKUP("LDGETF"&amp;A206,'Main File'!A:O,12,0),0)</f>
        <v>0</v>
      </c>
      <c r="I206" s="26">
        <f>IFERROR(+VLOOKUP("LDGETF"&amp;A206,'Main File'!A:O,13,0),0)</f>
        <v>0</v>
      </c>
      <c r="J206" s="26">
        <f>IFERROR(+VLOOKUP("LDGETF"&amp;A206,'Main File'!A:O,14,0),0)</f>
        <v>0</v>
      </c>
      <c r="K206" s="26">
        <f>IFERROR(+VLOOKUP("LDGETF"&amp;A206,'Main File'!A:O,15,0),0)</f>
        <v>0</v>
      </c>
    </row>
    <row r="207" spans="1:11" x14ac:dyDescent="0.25">
      <c r="A207" s="9">
        <f t="shared" si="3"/>
        <v>43394</v>
      </c>
      <c r="B207" s="26">
        <f>IFERROR(+VLOOKUP("LDGETF"&amp;A207,'Main File'!A:O,6,0),0)</f>
        <v>0</v>
      </c>
      <c r="C207" s="26">
        <f>IFERROR(+VLOOKUP("LDGETF"&amp;A207,'Main File'!A:O,7,0),0)</f>
        <v>0</v>
      </c>
      <c r="D207" s="26">
        <f>IFERROR(+VLOOKUP("LDGETF"&amp;A207,'Main File'!A:O,8,0),0)</f>
        <v>0</v>
      </c>
      <c r="E207" s="26">
        <f>IFERROR(+VLOOKUP("LDGETF"&amp;A207,'Main File'!A:O,9,0),0)</f>
        <v>0</v>
      </c>
      <c r="F207" s="26">
        <f>IFERROR(+VLOOKUP("LDGETF"&amp;A207,'Main File'!A:O,10,0),0)</f>
        <v>0</v>
      </c>
      <c r="G207" s="26">
        <f>IFERROR(+VLOOKUP("LDGETF"&amp;A207,'Main File'!A:O,11,0),0)</f>
        <v>0</v>
      </c>
      <c r="H207" s="26">
        <f>IFERROR(+VLOOKUP("LDGETF"&amp;A207,'Main File'!A:O,12,0),0)</f>
        <v>0</v>
      </c>
      <c r="I207" s="26">
        <f>IFERROR(+VLOOKUP("LDGETF"&amp;A207,'Main File'!A:O,13,0),0)</f>
        <v>0</v>
      </c>
      <c r="J207" s="26">
        <f>IFERROR(+VLOOKUP("LDGETF"&amp;A207,'Main File'!A:O,14,0),0)</f>
        <v>0</v>
      </c>
      <c r="K207" s="26">
        <f>IFERROR(+VLOOKUP("LDGETF"&amp;A207,'Main File'!A:O,15,0),0)</f>
        <v>0</v>
      </c>
    </row>
    <row r="208" spans="1:11" x14ac:dyDescent="0.25">
      <c r="A208" s="9">
        <f t="shared" si="3"/>
        <v>43395</v>
      </c>
      <c r="B208" s="26">
        <f>IFERROR(+VLOOKUP("LDGETF"&amp;A208,'Main File'!A:O,6,0),0)</f>
        <v>0</v>
      </c>
      <c r="C208" s="26">
        <f>IFERROR(+VLOOKUP("LDGETF"&amp;A208,'Main File'!A:O,7,0),0)</f>
        <v>0</v>
      </c>
      <c r="D208" s="26">
        <f>IFERROR(+VLOOKUP("LDGETF"&amp;A208,'Main File'!A:O,8,0),0)</f>
        <v>0</v>
      </c>
      <c r="E208" s="26">
        <f>IFERROR(+VLOOKUP("LDGETF"&amp;A208,'Main File'!A:O,9,0),0)</f>
        <v>0</v>
      </c>
      <c r="F208" s="26">
        <f>IFERROR(+VLOOKUP("LDGETF"&amp;A208,'Main File'!A:O,10,0),0)</f>
        <v>0</v>
      </c>
      <c r="G208" s="26">
        <f>IFERROR(+VLOOKUP("LDGETF"&amp;A208,'Main File'!A:O,11,0),0)</f>
        <v>0</v>
      </c>
      <c r="H208" s="26">
        <f>IFERROR(+VLOOKUP("LDGETF"&amp;A208,'Main File'!A:O,12,0),0)</f>
        <v>0</v>
      </c>
      <c r="I208" s="26">
        <f>IFERROR(+VLOOKUP("LDGETF"&amp;A208,'Main File'!A:O,13,0),0)</f>
        <v>0</v>
      </c>
      <c r="J208" s="26">
        <f>IFERROR(+VLOOKUP("LDGETF"&amp;A208,'Main File'!A:O,14,0),0)</f>
        <v>0</v>
      </c>
      <c r="K208" s="26">
        <f>IFERROR(+VLOOKUP("LDGETF"&amp;A208,'Main File'!A:O,15,0),0)</f>
        <v>0</v>
      </c>
    </row>
    <row r="209" spans="1:11" x14ac:dyDescent="0.25">
      <c r="A209" s="9">
        <f t="shared" si="3"/>
        <v>43396</v>
      </c>
      <c r="B209" s="26">
        <f>IFERROR(+VLOOKUP("LDGETF"&amp;A209,'Main File'!A:O,6,0),0)</f>
        <v>0</v>
      </c>
      <c r="C209" s="26">
        <f>IFERROR(+VLOOKUP("LDGETF"&amp;A209,'Main File'!A:O,7,0),0)</f>
        <v>0</v>
      </c>
      <c r="D209" s="26">
        <f>IFERROR(+VLOOKUP("LDGETF"&amp;A209,'Main File'!A:O,8,0),0)</f>
        <v>0</v>
      </c>
      <c r="E209" s="26">
        <f>IFERROR(+VLOOKUP("LDGETF"&amp;A209,'Main File'!A:O,9,0),0)</f>
        <v>0</v>
      </c>
      <c r="F209" s="26">
        <f>IFERROR(+VLOOKUP("LDGETF"&amp;A209,'Main File'!A:O,10,0),0)</f>
        <v>0</v>
      </c>
      <c r="G209" s="26">
        <f>IFERROR(+VLOOKUP("LDGETF"&amp;A209,'Main File'!A:O,11,0),0)</f>
        <v>0</v>
      </c>
      <c r="H209" s="26">
        <f>IFERROR(+VLOOKUP("LDGETF"&amp;A209,'Main File'!A:O,12,0),0)</f>
        <v>0</v>
      </c>
      <c r="I209" s="26">
        <f>IFERROR(+VLOOKUP("LDGETF"&amp;A209,'Main File'!A:O,13,0),0)</f>
        <v>0</v>
      </c>
      <c r="J209" s="26">
        <f>IFERROR(+VLOOKUP("LDGETF"&amp;A209,'Main File'!A:O,14,0),0)</f>
        <v>0</v>
      </c>
      <c r="K209" s="26">
        <f>IFERROR(+VLOOKUP("LDGETF"&amp;A209,'Main File'!A:O,15,0),0)</f>
        <v>0</v>
      </c>
    </row>
    <row r="210" spans="1:11" x14ac:dyDescent="0.25">
      <c r="A210" s="9">
        <f t="shared" si="3"/>
        <v>43397</v>
      </c>
      <c r="B210" s="26">
        <f>IFERROR(+VLOOKUP("LDGETF"&amp;A210,'Main File'!A:O,6,0),0)</f>
        <v>0</v>
      </c>
      <c r="C210" s="26">
        <f>IFERROR(+VLOOKUP("LDGETF"&amp;A210,'Main File'!A:O,7,0),0)</f>
        <v>0</v>
      </c>
      <c r="D210" s="26">
        <f>IFERROR(+VLOOKUP("LDGETF"&amp;A210,'Main File'!A:O,8,0),0)</f>
        <v>0</v>
      </c>
      <c r="E210" s="26">
        <f>IFERROR(+VLOOKUP("LDGETF"&amp;A210,'Main File'!A:O,9,0),0)</f>
        <v>0</v>
      </c>
      <c r="F210" s="26">
        <f>IFERROR(+VLOOKUP("LDGETF"&amp;A210,'Main File'!A:O,10,0),0)</f>
        <v>0</v>
      </c>
      <c r="G210" s="26">
        <f>IFERROR(+VLOOKUP("LDGETF"&amp;A210,'Main File'!A:O,11,0),0)</f>
        <v>0</v>
      </c>
      <c r="H210" s="26">
        <f>IFERROR(+VLOOKUP("LDGETF"&amp;A210,'Main File'!A:O,12,0),0)</f>
        <v>0</v>
      </c>
      <c r="I210" s="26">
        <f>IFERROR(+VLOOKUP("LDGETF"&amp;A210,'Main File'!A:O,13,0),0)</f>
        <v>0</v>
      </c>
      <c r="J210" s="26">
        <f>IFERROR(+VLOOKUP("LDGETF"&amp;A210,'Main File'!A:O,14,0),0)</f>
        <v>0</v>
      </c>
      <c r="K210" s="26">
        <f>IFERROR(+VLOOKUP("LDGETF"&amp;A210,'Main File'!A:O,15,0),0)</f>
        <v>0</v>
      </c>
    </row>
    <row r="211" spans="1:11" x14ac:dyDescent="0.25">
      <c r="A211" s="9">
        <f t="shared" si="3"/>
        <v>43398</v>
      </c>
      <c r="B211" s="26">
        <f>IFERROR(+VLOOKUP("LDGETF"&amp;A211,'Main File'!A:O,6,0),0)</f>
        <v>0</v>
      </c>
      <c r="C211" s="26">
        <f>IFERROR(+VLOOKUP("LDGETF"&amp;A211,'Main File'!A:O,7,0),0)</f>
        <v>0</v>
      </c>
      <c r="D211" s="26">
        <f>IFERROR(+VLOOKUP("LDGETF"&amp;A211,'Main File'!A:O,8,0),0)</f>
        <v>0</v>
      </c>
      <c r="E211" s="26">
        <f>IFERROR(+VLOOKUP("LDGETF"&amp;A211,'Main File'!A:O,9,0),0)</f>
        <v>0</v>
      </c>
      <c r="F211" s="26">
        <f>IFERROR(+VLOOKUP("LDGETF"&amp;A211,'Main File'!A:O,10,0),0)</f>
        <v>0</v>
      </c>
      <c r="G211" s="26">
        <f>IFERROR(+VLOOKUP("LDGETF"&amp;A211,'Main File'!A:O,11,0),0)</f>
        <v>0</v>
      </c>
      <c r="H211" s="26">
        <f>IFERROR(+VLOOKUP("LDGETF"&amp;A211,'Main File'!A:O,12,0),0)</f>
        <v>0</v>
      </c>
      <c r="I211" s="26">
        <f>IFERROR(+VLOOKUP("LDGETF"&amp;A211,'Main File'!A:O,13,0),0)</f>
        <v>0</v>
      </c>
      <c r="J211" s="26">
        <f>IFERROR(+VLOOKUP("LDGETF"&amp;A211,'Main File'!A:O,14,0),0)</f>
        <v>0</v>
      </c>
      <c r="K211" s="26">
        <f>IFERROR(+VLOOKUP("LDGETF"&amp;A211,'Main File'!A:O,15,0),0)</f>
        <v>0</v>
      </c>
    </row>
    <row r="212" spans="1:11" x14ac:dyDescent="0.25">
      <c r="A212" s="9">
        <f t="shared" si="3"/>
        <v>43399</v>
      </c>
      <c r="B212" s="26">
        <f>IFERROR(+VLOOKUP("LDGETF"&amp;A212,'Main File'!A:O,6,0),0)</f>
        <v>0</v>
      </c>
      <c r="C212" s="26">
        <f>IFERROR(+VLOOKUP("LDGETF"&amp;A212,'Main File'!A:O,7,0),0)</f>
        <v>0</v>
      </c>
      <c r="D212" s="26">
        <f>IFERROR(+VLOOKUP("LDGETF"&amp;A212,'Main File'!A:O,8,0),0)</f>
        <v>0</v>
      </c>
      <c r="E212" s="26">
        <f>IFERROR(+VLOOKUP("LDGETF"&amp;A212,'Main File'!A:O,9,0),0)</f>
        <v>0</v>
      </c>
      <c r="F212" s="26">
        <f>IFERROR(+VLOOKUP("LDGETF"&amp;A212,'Main File'!A:O,10,0),0)</f>
        <v>0</v>
      </c>
      <c r="G212" s="26">
        <f>IFERROR(+VLOOKUP("LDGETF"&amp;A212,'Main File'!A:O,11,0),0)</f>
        <v>0</v>
      </c>
      <c r="H212" s="26">
        <f>IFERROR(+VLOOKUP("LDGETF"&amp;A212,'Main File'!A:O,12,0),0)</f>
        <v>0</v>
      </c>
      <c r="I212" s="26">
        <f>IFERROR(+VLOOKUP("LDGETF"&amp;A212,'Main File'!A:O,13,0),0)</f>
        <v>0</v>
      </c>
      <c r="J212" s="26">
        <f>IFERROR(+VLOOKUP("LDGETF"&amp;A212,'Main File'!A:O,14,0),0)</f>
        <v>0</v>
      </c>
      <c r="K212" s="26">
        <f>IFERROR(+VLOOKUP("LDGETF"&amp;A212,'Main File'!A:O,15,0),0)</f>
        <v>0</v>
      </c>
    </row>
    <row r="213" spans="1:11" x14ac:dyDescent="0.25">
      <c r="A213" s="9">
        <f t="shared" si="3"/>
        <v>43400</v>
      </c>
      <c r="B213" s="26">
        <f>IFERROR(+VLOOKUP("LDGETF"&amp;A213,'Main File'!A:O,6,0),0)</f>
        <v>0</v>
      </c>
      <c r="C213" s="26">
        <f>IFERROR(+VLOOKUP("LDGETF"&amp;A213,'Main File'!A:O,7,0),0)</f>
        <v>0</v>
      </c>
      <c r="D213" s="26">
        <f>IFERROR(+VLOOKUP("LDGETF"&amp;A213,'Main File'!A:O,8,0),0)</f>
        <v>0</v>
      </c>
      <c r="E213" s="26">
        <f>IFERROR(+VLOOKUP("LDGETF"&amp;A213,'Main File'!A:O,9,0),0)</f>
        <v>0</v>
      </c>
      <c r="F213" s="26">
        <f>IFERROR(+VLOOKUP("LDGETF"&amp;A213,'Main File'!A:O,10,0),0)</f>
        <v>0</v>
      </c>
      <c r="G213" s="26">
        <f>IFERROR(+VLOOKUP("LDGETF"&amp;A213,'Main File'!A:O,11,0),0)</f>
        <v>0</v>
      </c>
      <c r="H213" s="26">
        <f>IFERROR(+VLOOKUP("LDGETF"&amp;A213,'Main File'!A:O,12,0),0)</f>
        <v>0</v>
      </c>
      <c r="I213" s="26">
        <f>IFERROR(+VLOOKUP("LDGETF"&amp;A213,'Main File'!A:O,13,0),0)</f>
        <v>0</v>
      </c>
      <c r="J213" s="26">
        <f>IFERROR(+VLOOKUP("LDGETF"&amp;A213,'Main File'!A:O,14,0),0)</f>
        <v>0</v>
      </c>
      <c r="K213" s="26">
        <f>IFERROR(+VLOOKUP("LDGETF"&amp;A213,'Main File'!A:O,15,0),0)</f>
        <v>0</v>
      </c>
    </row>
    <row r="214" spans="1:11" x14ac:dyDescent="0.25">
      <c r="A214" s="9">
        <f t="shared" si="3"/>
        <v>43401</v>
      </c>
      <c r="B214" s="26">
        <f>IFERROR(+VLOOKUP("LDGETF"&amp;A214,'Main File'!A:O,6,0),0)</f>
        <v>0</v>
      </c>
      <c r="C214" s="26">
        <f>IFERROR(+VLOOKUP("LDGETF"&amp;A214,'Main File'!A:O,7,0),0)</f>
        <v>0</v>
      </c>
      <c r="D214" s="26">
        <f>IFERROR(+VLOOKUP("LDGETF"&amp;A214,'Main File'!A:O,8,0),0)</f>
        <v>0</v>
      </c>
      <c r="E214" s="26">
        <f>IFERROR(+VLOOKUP("LDGETF"&amp;A214,'Main File'!A:O,9,0),0)</f>
        <v>0</v>
      </c>
      <c r="F214" s="26">
        <f>IFERROR(+VLOOKUP("LDGETF"&amp;A214,'Main File'!A:O,10,0),0)</f>
        <v>0</v>
      </c>
      <c r="G214" s="26">
        <f>IFERROR(+VLOOKUP("LDGETF"&amp;A214,'Main File'!A:O,11,0),0)</f>
        <v>0</v>
      </c>
      <c r="H214" s="26">
        <f>IFERROR(+VLOOKUP("LDGETF"&amp;A214,'Main File'!A:O,12,0),0)</f>
        <v>0</v>
      </c>
      <c r="I214" s="26">
        <f>IFERROR(+VLOOKUP("LDGETF"&amp;A214,'Main File'!A:O,13,0),0)</f>
        <v>0</v>
      </c>
      <c r="J214" s="26">
        <f>IFERROR(+VLOOKUP("LDGETF"&amp;A214,'Main File'!A:O,14,0),0)</f>
        <v>0</v>
      </c>
      <c r="K214" s="26">
        <f>IFERROR(+VLOOKUP("LDGETF"&amp;A214,'Main File'!A:O,15,0),0)</f>
        <v>0</v>
      </c>
    </row>
    <row r="215" spans="1:11" x14ac:dyDescent="0.25">
      <c r="A215" s="9">
        <f t="shared" si="3"/>
        <v>43402</v>
      </c>
      <c r="B215" s="26">
        <f>IFERROR(+VLOOKUP("LDGETF"&amp;A215,'Main File'!A:O,6,0),0)</f>
        <v>0</v>
      </c>
      <c r="C215" s="26">
        <f>IFERROR(+VLOOKUP("LDGETF"&amp;A215,'Main File'!A:O,7,0),0)</f>
        <v>0</v>
      </c>
      <c r="D215" s="26">
        <f>IFERROR(+VLOOKUP("LDGETF"&amp;A215,'Main File'!A:O,8,0),0)</f>
        <v>0</v>
      </c>
      <c r="E215" s="26">
        <f>IFERROR(+VLOOKUP("LDGETF"&amp;A215,'Main File'!A:O,9,0),0)</f>
        <v>0</v>
      </c>
      <c r="F215" s="26">
        <f>IFERROR(+VLOOKUP("LDGETF"&amp;A215,'Main File'!A:O,10,0),0)</f>
        <v>0</v>
      </c>
      <c r="G215" s="26">
        <f>IFERROR(+VLOOKUP("LDGETF"&amp;A215,'Main File'!A:O,11,0),0)</f>
        <v>0</v>
      </c>
      <c r="H215" s="26">
        <f>IFERROR(+VLOOKUP("LDGETF"&amp;A215,'Main File'!A:O,12,0),0)</f>
        <v>0</v>
      </c>
      <c r="I215" s="26">
        <f>IFERROR(+VLOOKUP("LDGETF"&amp;A215,'Main File'!A:O,13,0),0)</f>
        <v>0</v>
      </c>
      <c r="J215" s="26">
        <f>IFERROR(+VLOOKUP("LDGETF"&amp;A215,'Main File'!A:O,14,0),0)</f>
        <v>0</v>
      </c>
      <c r="K215" s="26">
        <f>IFERROR(+VLOOKUP("LDGETF"&amp;A215,'Main File'!A:O,15,0),0)</f>
        <v>0</v>
      </c>
    </row>
    <row r="216" spans="1:11" x14ac:dyDescent="0.25">
      <c r="A216" s="9">
        <f t="shared" si="3"/>
        <v>43403</v>
      </c>
      <c r="B216" s="26">
        <f>IFERROR(+VLOOKUP("LDGETF"&amp;A216,'Main File'!A:O,6,0),0)</f>
        <v>0</v>
      </c>
      <c r="C216" s="26">
        <f>IFERROR(+VLOOKUP("LDGETF"&amp;A216,'Main File'!A:O,7,0),0)</f>
        <v>0</v>
      </c>
      <c r="D216" s="26">
        <f>IFERROR(+VLOOKUP("LDGETF"&amp;A216,'Main File'!A:O,8,0),0)</f>
        <v>0</v>
      </c>
      <c r="E216" s="26">
        <f>IFERROR(+VLOOKUP("LDGETF"&amp;A216,'Main File'!A:O,9,0),0)</f>
        <v>0</v>
      </c>
      <c r="F216" s="26">
        <f>IFERROR(+VLOOKUP("LDGETF"&amp;A216,'Main File'!A:O,10,0),0)</f>
        <v>0</v>
      </c>
      <c r="G216" s="26">
        <f>IFERROR(+VLOOKUP("LDGETF"&amp;A216,'Main File'!A:O,11,0),0)</f>
        <v>0</v>
      </c>
      <c r="H216" s="26">
        <f>IFERROR(+VLOOKUP("LDGETF"&amp;A216,'Main File'!A:O,12,0),0)</f>
        <v>0</v>
      </c>
      <c r="I216" s="26">
        <f>IFERROR(+VLOOKUP("LDGETF"&amp;A216,'Main File'!A:O,13,0),0)</f>
        <v>0</v>
      </c>
      <c r="J216" s="26">
        <f>IFERROR(+VLOOKUP("LDGETF"&amp;A216,'Main File'!A:O,14,0),0)</f>
        <v>0</v>
      </c>
      <c r="K216" s="26">
        <f>IFERROR(+VLOOKUP("LDGETF"&amp;A216,'Main File'!A:O,15,0),0)</f>
        <v>0</v>
      </c>
    </row>
    <row r="217" spans="1:11" x14ac:dyDescent="0.25">
      <c r="A217" s="9">
        <f t="shared" si="3"/>
        <v>43404</v>
      </c>
      <c r="B217" s="26">
        <f>IFERROR(+VLOOKUP("LDGETF"&amp;A217,'Main File'!A:O,6,0),0)</f>
        <v>0</v>
      </c>
      <c r="C217" s="26">
        <f>IFERROR(+VLOOKUP("LDGETF"&amp;A217,'Main File'!A:O,7,0),0)</f>
        <v>0</v>
      </c>
      <c r="D217" s="26">
        <f>IFERROR(+VLOOKUP("LDGETF"&amp;A217,'Main File'!A:O,8,0),0)</f>
        <v>0</v>
      </c>
      <c r="E217" s="26">
        <f>IFERROR(+VLOOKUP("LDGETF"&amp;A217,'Main File'!A:O,9,0),0)</f>
        <v>0</v>
      </c>
      <c r="F217" s="26">
        <f>IFERROR(+VLOOKUP("LDGETF"&amp;A217,'Main File'!A:O,10,0),0)</f>
        <v>0</v>
      </c>
      <c r="G217" s="26">
        <f>IFERROR(+VLOOKUP("LDGETF"&amp;A217,'Main File'!A:O,11,0),0)</f>
        <v>0</v>
      </c>
      <c r="H217" s="26">
        <f>IFERROR(+VLOOKUP("LDGETF"&amp;A217,'Main File'!A:O,12,0),0)</f>
        <v>0</v>
      </c>
      <c r="I217" s="26">
        <f>IFERROR(+VLOOKUP("LDGETF"&amp;A217,'Main File'!A:O,13,0),0)</f>
        <v>0</v>
      </c>
      <c r="J217" s="26">
        <f>IFERROR(+VLOOKUP("LDGETF"&amp;A217,'Main File'!A:O,14,0),0)</f>
        <v>0</v>
      </c>
      <c r="K217" s="26">
        <f>IFERROR(+VLOOKUP("LDGETF"&amp;A217,'Main File'!A:O,15,0),0)</f>
        <v>0</v>
      </c>
    </row>
    <row r="218" spans="1:11" x14ac:dyDescent="0.25">
      <c r="A218" s="9">
        <f t="shared" si="3"/>
        <v>43405</v>
      </c>
      <c r="B218" s="26">
        <f>IFERROR(+VLOOKUP("LDGETF"&amp;A218,'Main File'!A:O,6,0),0)</f>
        <v>0</v>
      </c>
      <c r="C218" s="26">
        <f>IFERROR(+VLOOKUP("LDGETF"&amp;A218,'Main File'!A:O,7,0),0)</f>
        <v>0</v>
      </c>
      <c r="D218" s="26">
        <f>IFERROR(+VLOOKUP("LDGETF"&amp;A218,'Main File'!A:O,8,0),0)</f>
        <v>0</v>
      </c>
      <c r="E218" s="26">
        <f>IFERROR(+VLOOKUP("LDGETF"&amp;A218,'Main File'!A:O,9,0),0)</f>
        <v>0</v>
      </c>
      <c r="F218" s="26">
        <f>IFERROR(+VLOOKUP("LDGETF"&amp;A218,'Main File'!A:O,10,0),0)</f>
        <v>0</v>
      </c>
      <c r="G218" s="26">
        <f>IFERROR(+VLOOKUP("LDGETF"&amp;A218,'Main File'!A:O,11,0),0)</f>
        <v>0</v>
      </c>
      <c r="H218" s="26">
        <f>IFERROR(+VLOOKUP("LDGETF"&amp;A218,'Main File'!A:O,12,0),0)</f>
        <v>0</v>
      </c>
      <c r="I218" s="26">
        <f>IFERROR(+VLOOKUP("LDGETF"&amp;A218,'Main File'!A:O,13,0),0)</f>
        <v>0</v>
      </c>
      <c r="J218" s="26">
        <f>IFERROR(+VLOOKUP("LDGETF"&amp;A218,'Main File'!A:O,14,0),0)</f>
        <v>0</v>
      </c>
      <c r="K218" s="26">
        <f>IFERROR(+VLOOKUP("LDGETF"&amp;A218,'Main File'!A:O,15,0),0)</f>
        <v>0</v>
      </c>
    </row>
    <row r="219" spans="1:11" x14ac:dyDescent="0.25">
      <c r="A219" s="9">
        <f t="shared" si="3"/>
        <v>43406</v>
      </c>
      <c r="B219" s="26">
        <f>IFERROR(+VLOOKUP("LDGETF"&amp;A219,'Main File'!A:O,6,0),0)</f>
        <v>0</v>
      </c>
      <c r="C219" s="26">
        <f>IFERROR(+VLOOKUP("LDGETF"&amp;A219,'Main File'!A:O,7,0),0)</f>
        <v>0</v>
      </c>
      <c r="D219" s="26">
        <f>IFERROR(+VLOOKUP("LDGETF"&amp;A219,'Main File'!A:O,8,0),0)</f>
        <v>0</v>
      </c>
      <c r="E219" s="26">
        <f>IFERROR(+VLOOKUP("LDGETF"&amp;A219,'Main File'!A:O,9,0),0)</f>
        <v>0</v>
      </c>
      <c r="F219" s="26">
        <f>IFERROR(+VLOOKUP("LDGETF"&amp;A219,'Main File'!A:O,10,0),0)</f>
        <v>0</v>
      </c>
      <c r="G219" s="26">
        <f>IFERROR(+VLOOKUP("LDGETF"&amp;A219,'Main File'!A:O,11,0),0)</f>
        <v>0</v>
      </c>
      <c r="H219" s="26">
        <f>IFERROR(+VLOOKUP("LDGETF"&amp;A219,'Main File'!A:O,12,0),0)</f>
        <v>0</v>
      </c>
      <c r="I219" s="26">
        <f>IFERROR(+VLOOKUP("LDGETF"&amp;A219,'Main File'!A:O,13,0),0)</f>
        <v>0</v>
      </c>
      <c r="J219" s="26">
        <f>IFERROR(+VLOOKUP("LDGETF"&amp;A219,'Main File'!A:O,14,0),0)</f>
        <v>0</v>
      </c>
      <c r="K219" s="26">
        <f>IFERROR(+VLOOKUP("LDGETF"&amp;A219,'Main File'!A:O,15,0),0)</f>
        <v>0</v>
      </c>
    </row>
    <row r="220" spans="1:11" x14ac:dyDescent="0.25">
      <c r="A220" s="9">
        <f t="shared" si="3"/>
        <v>43407</v>
      </c>
      <c r="B220" s="26">
        <f>IFERROR(+VLOOKUP("LDGETF"&amp;A220,'Main File'!A:O,6,0),0)</f>
        <v>0</v>
      </c>
      <c r="C220" s="26">
        <f>IFERROR(+VLOOKUP("LDGETF"&amp;A220,'Main File'!A:O,7,0),0)</f>
        <v>0</v>
      </c>
      <c r="D220" s="26">
        <f>IFERROR(+VLOOKUP("LDGETF"&amp;A220,'Main File'!A:O,8,0),0)</f>
        <v>0</v>
      </c>
      <c r="E220" s="26">
        <f>IFERROR(+VLOOKUP("LDGETF"&amp;A220,'Main File'!A:O,9,0),0)</f>
        <v>0</v>
      </c>
      <c r="F220" s="26">
        <f>IFERROR(+VLOOKUP("LDGETF"&amp;A220,'Main File'!A:O,10,0),0)</f>
        <v>0</v>
      </c>
      <c r="G220" s="26">
        <f>IFERROR(+VLOOKUP("LDGETF"&amp;A220,'Main File'!A:O,11,0),0)</f>
        <v>0</v>
      </c>
      <c r="H220" s="26">
        <f>IFERROR(+VLOOKUP("LDGETF"&amp;A220,'Main File'!A:O,12,0),0)</f>
        <v>0</v>
      </c>
      <c r="I220" s="26">
        <f>IFERROR(+VLOOKUP("LDGETF"&amp;A220,'Main File'!A:O,13,0),0)</f>
        <v>0</v>
      </c>
      <c r="J220" s="26">
        <f>IFERROR(+VLOOKUP("LDGETF"&amp;A220,'Main File'!A:O,14,0),0)</f>
        <v>0</v>
      </c>
      <c r="K220" s="26">
        <f>IFERROR(+VLOOKUP("LDGETF"&amp;A220,'Main File'!A:O,15,0),0)</f>
        <v>0</v>
      </c>
    </row>
    <row r="221" spans="1:11" x14ac:dyDescent="0.25">
      <c r="A221" s="9">
        <f t="shared" si="3"/>
        <v>43408</v>
      </c>
      <c r="B221" s="26">
        <f>IFERROR(+VLOOKUP("LDGETF"&amp;A221,'Main File'!A:O,6,0),0)</f>
        <v>0</v>
      </c>
      <c r="C221" s="26">
        <f>IFERROR(+VLOOKUP("LDGETF"&amp;A221,'Main File'!A:O,7,0),0)</f>
        <v>0</v>
      </c>
      <c r="D221" s="26">
        <f>IFERROR(+VLOOKUP("LDGETF"&amp;A221,'Main File'!A:O,8,0),0)</f>
        <v>0</v>
      </c>
      <c r="E221" s="26">
        <f>IFERROR(+VLOOKUP("LDGETF"&amp;A221,'Main File'!A:O,9,0),0)</f>
        <v>0</v>
      </c>
      <c r="F221" s="26">
        <f>IFERROR(+VLOOKUP("LDGETF"&amp;A221,'Main File'!A:O,10,0),0)</f>
        <v>0</v>
      </c>
      <c r="G221" s="26">
        <f>IFERROR(+VLOOKUP("LDGETF"&amp;A221,'Main File'!A:O,11,0),0)</f>
        <v>0</v>
      </c>
      <c r="H221" s="26">
        <f>IFERROR(+VLOOKUP("LDGETF"&amp;A221,'Main File'!A:O,12,0),0)</f>
        <v>0</v>
      </c>
      <c r="I221" s="26">
        <f>IFERROR(+VLOOKUP("LDGETF"&amp;A221,'Main File'!A:O,13,0),0)</f>
        <v>0</v>
      </c>
      <c r="J221" s="26">
        <f>IFERROR(+VLOOKUP("LDGETF"&amp;A221,'Main File'!A:O,14,0),0)</f>
        <v>0</v>
      </c>
      <c r="K221" s="26">
        <f>IFERROR(+VLOOKUP("LDGETF"&amp;A221,'Main File'!A:O,15,0),0)</f>
        <v>0</v>
      </c>
    </row>
    <row r="222" spans="1:11" x14ac:dyDescent="0.25">
      <c r="A222" s="9">
        <f t="shared" si="3"/>
        <v>43409</v>
      </c>
      <c r="B222" s="26">
        <f>IFERROR(+VLOOKUP("LDGETF"&amp;A222,'Main File'!A:O,6,0),0)</f>
        <v>0</v>
      </c>
      <c r="C222" s="26">
        <f>IFERROR(+VLOOKUP("LDGETF"&amp;A222,'Main File'!A:O,7,0),0)</f>
        <v>0</v>
      </c>
      <c r="D222" s="26">
        <f>IFERROR(+VLOOKUP("LDGETF"&amp;A222,'Main File'!A:O,8,0),0)</f>
        <v>0</v>
      </c>
      <c r="E222" s="26">
        <f>IFERROR(+VLOOKUP("LDGETF"&amp;A222,'Main File'!A:O,9,0),0)</f>
        <v>0</v>
      </c>
      <c r="F222" s="26">
        <f>IFERROR(+VLOOKUP("LDGETF"&amp;A222,'Main File'!A:O,10,0),0)</f>
        <v>0</v>
      </c>
      <c r="G222" s="26">
        <f>IFERROR(+VLOOKUP("LDGETF"&amp;A222,'Main File'!A:O,11,0),0)</f>
        <v>0</v>
      </c>
      <c r="H222" s="26">
        <f>IFERROR(+VLOOKUP("LDGETF"&amp;A222,'Main File'!A:O,12,0),0)</f>
        <v>0</v>
      </c>
      <c r="I222" s="26">
        <f>IFERROR(+VLOOKUP("LDGETF"&amp;A222,'Main File'!A:O,13,0),0)</f>
        <v>0</v>
      </c>
      <c r="J222" s="26">
        <f>IFERROR(+VLOOKUP("LDGETF"&amp;A222,'Main File'!A:O,14,0),0)</f>
        <v>0</v>
      </c>
      <c r="K222" s="26">
        <f>IFERROR(+VLOOKUP("LDGETF"&amp;A222,'Main File'!A:O,15,0),0)</f>
        <v>0</v>
      </c>
    </row>
    <row r="223" spans="1:11" x14ac:dyDescent="0.25">
      <c r="A223" s="9">
        <f t="shared" si="3"/>
        <v>43410</v>
      </c>
      <c r="B223" s="26">
        <f>IFERROR(+VLOOKUP("LDGETF"&amp;A223,'Main File'!A:O,6,0),0)</f>
        <v>0</v>
      </c>
      <c r="C223" s="26">
        <f>IFERROR(+VLOOKUP("LDGETF"&amp;A223,'Main File'!A:O,7,0),0)</f>
        <v>0</v>
      </c>
      <c r="D223" s="26">
        <f>IFERROR(+VLOOKUP("LDGETF"&amp;A223,'Main File'!A:O,8,0),0)</f>
        <v>0</v>
      </c>
      <c r="E223" s="26">
        <f>IFERROR(+VLOOKUP("LDGETF"&amp;A223,'Main File'!A:O,9,0),0)</f>
        <v>0</v>
      </c>
      <c r="F223" s="26">
        <f>IFERROR(+VLOOKUP("LDGETF"&amp;A223,'Main File'!A:O,10,0),0)</f>
        <v>0</v>
      </c>
      <c r="G223" s="26">
        <f>IFERROR(+VLOOKUP("LDGETF"&amp;A223,'Main File'!A:O,11,0),0)</f>
        <v>0</v>
      </c>
      <c r="H223" s="26">
        <f>IFERROR(+VLOOKUP("LDGETF"&amp;A223,'Main File'!A:O,12,0),0)</f>
        <v>0</v>
      </c>
      <c r="I223" s="26">
        <f>IFERROR(+VLOOKUP("LDGETF"&amp;A223,'Main File'!A:O,13,0),0)</f>
        <v>0</v>
      </c>
      <c r="J223" s="26">
        <f>IFERROR(+VLOOKUP("LDGETF"&amp;A223,'Main File'!A:O,14,0),0)</f>
        <v>0</v>
      </c>
      <c r="K223" s="26">
        <f>IFERROR(+VLOOKUP("LDGETF"&amp;A223,'Main File'!A:O,15,0),0)</f>
        <v>0</v>
      </c>
    </row>
    <row r="224" spans="1:11" x14ac:dyDescent="0.25">
      <c r="A224" s="9">
        <f t="shared" si="3"/>
        <v>43411</v>
      </c>
      <c r="B224" s="26">
        <f>IFERROR(+VLOOKUP("LDGETF"&amp;A224,'Main File'!A:O,6,0),0)</f>
        <v>0</v>
      </c>
      <c r="C224" s="26">
        <f>IFERROR(+VLOOKUP("LDGETF"&amp;A224,'Main File'!A:O,7,0),0)</f>
        <v>0</v>
      </c>
      <c r="D224" s="26">
        <f>IFERROR(+VLOOKUP("LDGETF"&amp;A224,'Main File'!A:O,8,0),0)</f>
        <v>0</v>
      </c>
      <c r="E224" s="26">
        <f>IFERROR(+VLOOKUP("LDGETF"&amp;A224,'Main File'!A:O,9,0),0)</f>
        <v>0</v>
      </c>
      <c r="F224" s="26">
        <f>IFERROR(+VLOOKUP("LDGETF"&amp;A224,'Main File'!A:O,10,0),0)</f>
        <v>0</v>
      </c>
      <c r="G224" s="26">
        <f>IFERROR(+VLOOKUP("LDGETF"&amp;A224,'Main File'!A:O,11,0),0)</f>
        <v>0</v>
      </c>
      <c r="H224" s="26">
        <f>IFERROR(+VLOOKUP("LDGETF"&amp;A224,'Main File'!A:O,12,0),0)</f>
        <v>0</v>
      </c>
      <c r="I224" s="26">
        <f>IFERROR(+VLOOKUP("LDGETF"&amp;A224,'Main File'!A:O,13,0),0)</f>
        <v>0</v>
      </c>
      <c r="J224" s="26">
        <f>IFERROR(+VLOOKUP("LDGETF"&amp;A224,'Main File'!A:O,14,0),0)</f>
        <v>0</v>
      </c>
      <c r="K224" s="26">
        <f>IFERROR(+VLOOKUP("LDGETF"&amp;A224,'Main File'!A:O,15,0),0)</f>
        <v>0</v>
      </c>
    </row>
    <row r="225" spans="1:11" x14ac:dyDescent="0.25">
      <c r="A225" s="9">
        <f t="shared" si="3"/>
        <v>43412</v>
      </c>
      <c r="B225" s="26">
        <f>IFERROR(+VLOOKUP("LDGETF"&amp;A225,'Main File'!A:O,6,0),0)</f>
        <v>0</v>
      </c>
      <c r="C225" s="26">
        <f>IFERROR(+VLOOKUP("LDGETF"&amp;A225,'Main File'!A:O,7,0),0)</f>
        <v>0</v>
      </c>
      <c r="D225" s="26">
        <f>IFERROR(+VLOOKUP("LDGETF"&amp;A225,'Main File'!A:O,8,0),0)</f>
        <v>0</v>
      </c>
      <c r="E225" s="26">
        <f>IFERROR(+VLOOKUP("LDGETF"&amp;A225,'Main File'!A:O,9,0),0)</f>
        <v>0</v>
      </c>
      <c r="F225" s="26">
        <f>IFERROR(+VLOOKUP("LDGETF"&amp;A225,'Main File'!A:O,10,0),0)</f>
        <v>0</v>
      </c>
      <c r="G225" s="26">
        <f>IFERROR(+VLOOKUP("LDGETF"&amp;A225,'Main File'!A:O,11,0),0)</f>
        <v>0</v>
      </c>
      <c r="H225" s="26">
        <f>IFERROR(+VLOOKUP("LDGETF"&amp;A225,'Main File'!A:O,12,0),0)</f>
        <v>0</v>
      </c>
      <c r="I225" s="26">
        <f>IFERROR(+VLOOKUP("LDGETF"&amp;A225,'Main File'!A:O,13,0),0)</f>
        <v>0</v>
      </c>
      <c r="J225" s="26">
        <f>IFERROR(+VLOOKUP("LDGETF"&amp;A225,'Main File'!A:O,14,0),0)</f>
        <v>0</v>
      </c>
      <c r="K225" s="26">
        <f>IFERROR(+VLOOKUP("LDGETF"&amp;A225,'Main File'!A:O,15,0),0)</f>
        <v>0</v>
      </c>
    </row>
    <row r="226" spans="1:11" x14ac:dyDescent="0.25">
      <c r="A226" s="9">
        <f t="shared" si="3"/>
        <v>43413</v>
      </c>
      <c r="B226" s="26">
        <f>IFERROR(+VLOOKUP("LDGETF"&amp;A226,'Main File'!A:O,6,0),0)</f>
        <v>0</v>
      </c>
      <c r="C226" s="26">
        <f>IFERROR(+VLOOKUP("LDGETF"&amp;A226,'Main File'!A:O,7,0),0)</f>
        <v>0</v>
      </c>
      <c r="D226" s="26">
        <f>IFERROR(+VLOOKUP("LDGETF"&amp;A226,'Main File'!A:O,8,0),0)</f>
        <v>0</v>
      </c>
      <c r="E226" s="26">
        <f>IFERROR(+VLOOKUP("LDGETF"&amp;A226,'Main File'!A:O,9,0),0)</f>
        <v>0</v>
      </c>
      <c r="F226" s="26">
        <f>IFERROR(+VLOOKUP("LDGETF"&amp;A226,'Main File'!A:O,10,0),0)</f>
        <v>0</v>
      </c>
      <c r="G226" s="26">
        <f>IFERROR(+VLOOKUP("LDGETF"&amp;A226,'Main File'!A:O,11,0),0)</f>
        <v>0</v>
      </c>
      <c r="H226" s="26">
        <f>IFERROR(+VLOOKUP("LDGETF"&amp;A226,'Main File'!A:O,12,0),0)</f>
        <v>0</v>
      </c>
      <c r="I226" s="26">
        <f>IFERROR(+VLOOKUP("LDGETF"&amp;A226,'Main File'!A:O,13,0),0)</f>
        <v>0</v>
      </c>
      <c r="J226" s="26">
        <f>IFERROR(+VLOOKUP("LDGETF"&amp;A226,'Main File'!A:O,14,0),0)</f>
        <v>0</v>
      </c>
      <c r="K226" s="26">
        <f>IFERROR(+VLOOKUP("LDGETF"&amp;A226,'Main File'!A:O,15,0),0)</f>
        <v>0</v>
      </c>
    </row>
    <row r="227" spans="1:11" x14ac:dyDescent="0.25">
      <c r="A227" s="9">
        <f t="shared" si="3"/>
        <v>43414</v>
      </c>
      <c r="B227" s="26">
        <f>IFERROR(+VLOOKUP("LDGETF"&amp;A227,'Main File'!A:O,6,0),0)</f>
        <v>0</v>
      </c>
      <c r="C227" s="26">
        <f>IFERROR(+VLOOKUP("LDGETF"&amp;A227,'Main File'!A:O,7,0),0)</f>
        <v>0</v>
      </c>
      <c r="D227" s="26">
        <f>IFERROR(+VLOOKUP("LDGETF"&amp;A227,'Main File'!A:O,8,0),0)</f>
        <v>0</v>
      </c>
      <c r="E227" s="26">
        <f>IFERROR(+VLOOKUP("LDGETF"&amp;A227,'Main File'!A:O,9,0),0)</f>
        <v>0</v>
      </c>
      <c r="F227" s="26">
        <f>IFERROR(+VLOOKUP("LDGETF"&amp;A227,'Main File'!A:O,10,0),0)</f>
        <v>0</v>
      </c>
      <c r="G227" s="26">
        <f>IFERROR(+VLOOKUP("LDGETF"&amp;A227,'Main File'!A:O,11,0),0)</f>
        <v>0</v>
      </c>
      <c r="H227" s="26">
        <f>IFERROR(+VLOOKUP("LDGETF"&amp;A227,'Main File'!A:O,12,0),0)</f>
        <v>0</v>
      </c>
      <c r="I227" s="26">
        <f>IFERROR(+VLOOKUP("LDGETF"&amp;A227,'Main File'!A:O,13,0),0)</f>
        <v>0</v>
      </c>
      <c r="J227" s="26">
        <f>IFERROR(+VLOOKUP("LDGETF"&amp;A227,'Main File'!A:O,14,0),0)</f>
        <v>0</v>
      </c>
      <c r="K227" s="26">
        <f>IFERROR(+VLOOKUP("LDGETF"&amp;A227,'Main File'!A:O,15,0),0)</f>
        <v>0</v>
      </c>
    </row>
    <row r="228" spans="1:11" x14ac:dyDescent="0.25">
      <c r="A228" s="9">
        <f t="shared" si="3"/>
        <v>43415</v>
      </c>
      <c r="B228" s="26">
        <f>IFERROR(+VLOOKUP("LDGETF"&amp;A228,'Main File'!A:O,6,0),0)</f>
        <v>0</v>
      </c>
      <c r="C228" s="26">
        <f>IFERROR(+VLOOKUP("LDGETF"&amp;A228,'Main File'!A:O,7,0),0)</f>
        <v>0</v>
      </c>
      <c r="D228" s="26">
        <f>IFERROR(+VLOOKUP("LDGETF"&amp;A228,'Main File'!A:O,8,0),0)</f>
        <v>0</v>
      </c>
      <c r="E228" s="26">
        <f>IFERROR(+VLOOKUP("LDGETF"&amp;A228,'Main File'!A:O,9,0),0)</f>
        <v>0</v>
      </c>
      <c r="F228" s="26">
        <f>IFERROR(+VLOOKUP("LDGETF"&amp;A228,'Main File'!A:O,10,0),0)</f>
        <v>0</v>
      </c>
      <c r="G228" s="26">
        <f>IFERROR(+VLOOKUP("LDGETF"&amp;A228,'Main File'!A:O,11,0),0)</f>
        <v>0</v>
      </c>
      <c r="H228" s="26">
        <f>IFERROR(+VLOOKUP("LDGETF"&amp;A228,'Main File'!A:O,12,0),0)</f>
        <v>0</v>
      </c>
      <c r="I228" s="26">
        <f>IFERROR(+VLOOKUP("LDGETF"&amp;A228,'Main File'!A:O,13,0),0)</f>
        <v>0</v>
      </c>
      <c r="J228" s="26">
        <f>IFERROR(+VLOOKUP("LDGETF"&amp;A228,'Main File'!A:O,14,0),0)</f>
        <v>0</v>
      </c>
      <c r="K228" s="26">
        <f>IFERROR(+VLOOKUP("LDGETF"&amp;A228,'Main File'!A:O,15,0),0)</f>
        <v>0</v>
      </c>
    </row>
    <row r="229" spans="1:11" x14ac:dyDescent="0.25">
      <c r="A229" s="9">
        <f t="shared" si="3"/>
        <v>43416</v>
      </c>
      <c r="B229" s="26">
        <f>IFERROR(+VLOOKUP("LDGETF"&amp;A229,'Main File'!A:O,6,0),0)</f>
        <v>0</v>
      </c>
      <c r="C229" s="26">
        <f>IFERROR(+VLOOKUP("LDGETF"&amp;A229,'Main File'!A:O,7,0),0)</f>
        <v>0</v>
      </c>
      <c r="D229" s="26">
        <f>IFERROR(+VLOOKUP("LDGETF"&amp;A229,'Main File'!A:O,8,0),0)</f>
        <v>0</v>
      </c>
      <c r="E229" s="26">
        <f>IFERROR(+VLOOKUP("LDGETF"&amp;A229,'Main File'!A:O,9,0),0)</f>
        <v>0</v>
      </c>
      <c r="F229" s="26">
        <f>IFERROR(+VLOOKUP("LDGETF"&amp;A229,'Main File'!A:O,10,0),0)</f>
        <v>0</v>
      </c>
      <c r="G229" s="26">
        <f>IFERROR(+VLOOKUP("LDGETF"&amp;A229,'Main File'!A:O,11,0),0)</f>
        <v>0</v>
      </c>
      <c r="H229" s="26">
        <f>IFERROR(+VLOOKUP("LDGETF"&amp;A229,'Main File'!A:O,12,0),0)</f>
        <v>0</v>
      </c>
      <c r="I229" s="26">
        <f>IFERROR(+VLOOKUP("LDGETF"&amp;A229,'Main File'!A:O,13,0),0)</f>
        <v>0</v>
      </c>
      <c r="J229" s="26">
        <f>IFERROR(+VLOOKUP("LDGETF"&amp;A229,'Main File'!A:O,14,0),0)</f>
        <v>0</v>
      </c>
      <c r="K229" s="26">
        <f>IFERROR(+VLOOKUP("LDGETF"&amp;A229,'Main File'!A:O,15,0),0)</f>
        <v>0</v>
      </c>
    </row>
    <row r="230" spans="1:11" x14ac:dyDescent="0.25">
      <c r="A230" s="9">
        <f t="shared" si="3"/>
        <v>43417</v>
      </c>
      <c r="B230" s="26">
        <f>IFERROR(+VLOOKUP("LDGETF"&amp;A230,'Main File'!A:O,6,0),0)</f>
        <v>0</v>
      </c>
      <c r="C230" s="26">
        <f>IFERROR(+VLOOKUP("LDGETF"&amp;A230,'Main File'!A:O,7,0),0)</f>
        <v>0</v>
      </c>
      <c r="D230" s="26">
        <f>IFERROR(+VLOOKUP("LDGETF"&amp;A230,'Main File'!A:O,8,0),0)</f>
        <v>0</v>
      </c>
      <c r="E230" s="26">
        <f>IFERROR(+VLOOKUP("LDGETF"&amp;A230,'Main File'!A:O,9,0),0)</f>
        <v>0</v>
      </c>
      <c r="F230" s="26">
        <f>IFERROR(+VLOOKUP("LDGETF"&amp;A230,'Main File'!A:O,10,0),0)</f>
        <v>0</v>
      </c>
      <c r="G230" s="26">
        <f>IFERROR(+VLOOKUP("LDGETF"&amp;A230,'Main File'!A:O,11,0),0)</f>
        <v>0</v>
      </c>
      <c r="H230" s="26">
        <f>IFERROR(+VLOOKUP("LDGETF"&amp;A230,'Main File'!A:O,12,0),0)</f>
        <v>0</v>
      </c>
      <c r="I230" s="26">
        <f>IFERROR(+VLOOKUP("LDGETF"&amp;A230,'Main File'!A:O,13,0),0)</f>
        <v>0</v>
      </c>
      <c r="J230" s="26">
        <f>IFERROR(+VLOOKUP("LDGETF"&amp;A230,'Main File'!A:O,14,0),0)</f>
        <v>0</v>
      </c>
      <c r="K230" s="26">
        <f>IFERROR(+VLOOKUP("LDGETF"&amp;A230,'Main File'!A:O,15,0),0)</f>
        <v>0</v>
      </c>
    </row>
    <row r="231" spans="1:11" x14ac:dyDescent="0.25">
      <c r="A231" s="9">
        <f t="shared" si="3"/>
        <v>43418</v>
      </c>
      <c r="B231" s="26">
        <f>IFERROR(+VLOOKUP("LDGETF"&amp;A231,'Main File'!A:O,6,0),0)</f>
        <v>0</v>
      </c>
      <c r="C231" s="26">
        <f>IFERROR(+VLOOKUP("LDGETF"&amp;A231,'Main File'!A:O,7,0),0)</f>
        <v>0</v>
      </c>
      <c r="D231" s="26">
        <f>IFERROR(+VLOOKUP("LDGETF"&amp;A231,'Main File'!A:O,8,0),0)</f>
        <v>0</v>
      </c>
      <c r="E231" s="26">
        <f>IFERROR(+VLOOKUP("LDGETF"&amp;A231,'Main File'!A:O,9,0),0)</f>
        <v>0</v>
      </c>
      <c r="F231" s="26">
        <f>IFERROR(+VLOOKUP("LDGETF"&amp;A231,'Main File'!A:O,10,0),0)</f>
        <v>0</v>
      </c>
      <c r="G231" s="26">
        <f>IFERROR(+VLOOKUP("LDGETF"&amp;A231,'Main File'!A:O,11,0),0)</f>
        <v>0</v>
      </c>
      <c r="H231" s="26">
        <f>IFERROR(+VLOOKUP("LDGETF"&amp;A231,'Main File'!A:O,12,0),0)</f>
        <v>0</v>
      </c>
      <c r="I231" s="26">
        <f>IFERROR(+VLOOKUP("LDGETF"&amp;A231,'Main File'!A:O,13,0),0)</f>
        <v>0</v>
      </c>
      <c r="J231" s="26">
        <f>IFERROR(+VLOOKUP("LDGETF"&amp;A231,'Main File'!A:O,14,0),0)</f>
        <v>0</v>
      </c>
      <c r="K231" s="26">
        <f>IFERROR(+VLOOKUP("LDGETF"&amp;A231,'Main File'!A:O,15,0),0)</f>
        <v>0</v>
      </c>
    </row>
    <row r="232" spans="1:11" x14ac:dyDescent="0.25">
      <c r="A232" s="9">
        <f t="shared" si="3"/>
        <v>43419</v>
      </c>
      <c r="B232" s="26">
        <f>IFERROR(+VLOOKUP("LDGETF"&amp;A232,'Main File'!A:O,6,0),0)</f>
        <v>0</v>
      </c>
      <c r="C232" s="26">
        <f>IFERROR(+VLOOKUP("LDGETF"&amp;A232,'Main File'!A:O,7,0),0)</f>
        <v>0</v>
      </c>
      <c r="D232" s="26">
        <f>IFERROR(+VLOOKUP("LDGETF"&amp;A232,'Main File'!A:O,8,0),0)</f>
        <v>0</v>
      </c>
      <c r="E232" s="26">
        <f>IFERROR(+VLOOKUP("LDGETF"&amp;A232,'Main File'!A:O,9,0),0)</f>
        <v>0</v>
      </c>
      <c r="F232" s="26">
        <f>IFERROR(+VLOOKUP("LDGETF"&amp;A232,'Main File'!A:O,10,0),0)</f>
        <v>0</v>
      </c>
      <c r="G232" s="26">
        <f>IFERROR(+VLOOKUP("LDGETF"&amp;A232,'Main File'!A:O,11,0),0)</f>
        <v>0</v>
      </c>
      <c r="H232" s="26">
        <f>IFERROR(+VLOOKUP("LDGETF"&amp;A232,'Main File'!A:O,12,0),0)</f>
        <v>0</v>
      </c>
      <c r="I232" s="26">
        <f>IFERROR(+VLOOKUP("LDGETF"&amp;A232,'Main File'!A:O,13,0),0)</f>
        <v>0</v>
      </c>
      <c r="J232" s="26">
        <f>IFERROR(+VLOOKUP("LDGETF"&amp;A232,'Main File'!A:O,14,0),0)</f>
        <v>0</v>
      </c>
      <c r="K232" s="26">
        <f>IFERROR(+VLOOKUP("LDGETF"&amp;A232,'Main File'!A:O,15,0),0)</f>
        <v>0</v>
      </c>
    </row>
    <row r="233" spans="1:11" x14ac:dyDescent="0.25">
      <c r="A233" s="9">
        <f t="shared" si="3"/>
        <v>43420</v>
      </c>
      <c r="B233" s="26">
        <f>IFERROR(+VLOOKUP("LDGETF"&amp;A233,'Main File'!A:O,6,0),0)</f>
        <v>0</v>
      </c>
      <c r="C233" s="26">
        <f>IFERROR(+VLOOKUP("LDGETF"&amp;A233,'Main File'!A:O,7,0),0)</f>
        <v>0</v>
      </c>
      <c r="D233" s="26">
        <f>IFERROR(+VLOOKUP("LDGETF"&amp;A233,'Main File'!A:O,8,0),0)</f>
        <v>0</v>
      </c>
      <c r="E233" s="26">
        <f>IFERROR(+VLOOKUP("LDGETF"&amp;A233,'Main File'!A:O,9,0),0)</f>
        <v>0</v>
      </c>
      <c r="F233" s="26">
        <f>IFERROR(+VLOOKUP("LDGETF"&amp;A233,'Main File'!A:O,10,0),0)</f>
        <v>0</v>
      </c>
      <c r="G233" s="26">
        <f>IFERROR(+VLOOKUP("LDGETF"&amp;A233,'Main File'!A:O,11,0),0)</f>
        <v>0</v>
      </c>
      <c r="H233" s="26">
        <f>IFERROR(+VLOOKUP("LDGETF"&amp;A233,'Main File'!A:O,12,0),0)</f>
        <v>0</v>
      </c>
      <c r="I233" s="26">
        <f>IFERROR(+VLOOKUP("LDGETF"&amp;A233,'Main File'!A:O,13,0),0)</f>
        <v>0</v>
      </c>
      <c r="J233" s="26">
        <f>IFERROR(+VLOOKUP("LDGETF"&amp;A233,'Main File'!A:O,14,0),0)</f>
        <v>0</v>
      </c>
      <c r="K233" s="26">
        <f>IFERROR(+VLOOKUP("LDGETF"&amp;A233,'Main File'!A:O,15,0),0)</f>
        <v>0</v>
      </c>
    </row>
    <row r="234" spans="1:11" x14ac:dyDescent="0.25">
      <c r="A234" s="9">
        <f t="shared" si="3"/>
        <v>43421</v>
      </c>
      <c r="B234" s="26">
        <f>IFERROR(+VLOOKUP("LDGETF"&amp;A234,'Main File'!A:O,6,0),0)</f>
        <v>0</v>
      </c>
      <c r="C234" s="26">
        <f>IFERROR(+VLOOKUP("LDGETF"&amp;A234,'Main File'!A:O,7,0),0)</f>
        <v>0</v>
      </c>
      <c r="D234" s="26">
        <f>IFERROR(+VLOOKUP("LDGETF"&amp;A234,'Main File'!A:O,8,0),0)</f>
        <v>0</v>
      </c>
      <c r="E234" s="26">
        <f>IFERROR(+VLOOKUP("LDGETF"&amp;A234,'Main File'!A:O,9,0),0)</f>
        <v>0</v>
      </c>
      <c r="F234" s="26">
        <f>IFERROR(+VLOOKUP("LDGETF"&amp;A234,'Main File'!A:O,10,0),0)</f>
        <v>0</v>
      </c>
      <c r="G234" s="26">
        <f>IFERROR(+VLOOKUP("LDGETF"&amp;A234,'Main File'!A:O,11,0),0)</f>
        <v>0</v>
      </c>
      <c r="H234" s="26">
        <f>IFERROR(+VLOOKUP("LDGETF"&amp;A234,'Main File'!A:O,12,0),0)</f>
        <v>0</v>
      </c>
      <c r="I234" s="26">
        <f>IFERROR(+VLOOKUP("LDGETF"&amp;A234,'Main File'!A:O,13,0),0)</f>
        <v>0</v>
      </c>
      <c r="J234" s="26">
        <f>IFERROR(+VLOOKUP("LDGETF"&amp;A234,'Main File'!A:O,14,0),0)</f>
        <v>0</v>
      </c>
      <c r="K234" s="26">
        <f>IFERROR(+VLOOKUP("LDGETF"&amp;A234,'Main File'!A:O,15,0),0)</f>
        <v>0</v>
      </c>
    </row>
    <row r="235" spans="1:11" x14ac:dyDescent="0.25">
      <c r="A235" s="9">
        <f t="shared" si="3"/>
        <v>43422</v>
      </c>
      <c r="B235" s="26">
        <f>IFERROR(+VLOOKUP("LDGETF"&amp;A235,'Main File'!A:O,6,0),0)</f>
        <v>0</v>
      </c>
      <c r="C235" s="26">
        <f>IFERROR(+VLOOKUP("LDGETF"&amp;A235,'Main File'!A:O,7,0),0)</f>
        <v>0</v>
      </c>
      <c r="D235" s="26">
        <f>IFERROR(+VLOOKUP("LDGETF"&amp;A235,'Main File'!A:O,8,0),0)</f>
        <v>0</v>
      </c>
      <c r="E235" s="26">
        <f>IFERROR(+VLOOKUP("LDGETF"&amp;A235,'Main File'!A:O,9,0),0)</f>
        <v>0</v>
      </c>
      <c r="F235" s="26">
        <f>IFERROR(+VLOOKUP("LDGETF"&amp;A235,'Main File'!A:O,10,0),0)</f>
        <v>0</v>
      </c>
      <c r="G235" s="26">
        <f>IFERROR(+VLOOKUP("LDGETF"&amp;A235,'Main File'!A:O,11,0),0)</f>
        <v>0</v>
      </c>
      <c r="H235" s="26">
        <f>IFERROR(+VLOOKUP("LDGETF"&amp;A235,'Main File'!A:O,12,0),0)</f>
        <v>0</v>
      </c>
      <c r="I235" s="26">
        <f>IFERROR(+VLOOKUP("LDGETF"&amp;A235,'Main File'!A:O,13,0),0)</f>
        <v>0</v>
      </c>
      <c r="J235" s="26">
        <f>IFERROR(+VLOOKUP("LDGETF"&amp;A235,'Main File'!A:O,14,0),0)</f>
        <v>0</v>
      </c>
      <c r="K235" s="26">
        <f>IFERROR(+VLOOKUP("LDGETF"&amp;A235,'Main File'!A:O,15,0),0)</f>
        <v>0</v>
      </c>
    </row>
    <row r="236" spans="1:11" x14ac:dyDescent="0.25">
      <c r="A236" s="9">
        <f t="shared" si="3"/>
        <v>43423</v>
      </c>
      <c r="B236" s="26">
        <f>IFERROR(+VLOOKUP("LDGETF"&amp;A236,'Main File'!A:O,6,0),0)</f>
        <v>0</v>
      </c>
      <c r="C236" s="26">
        <f>IFERROR(+VLOOKUP("LDGETF"&amp;A236,'Main File'!A:O,7,0),0)</f>
        <v>0</v>
      </c>
      <c r="D236" s="26">
        <f>IFERROR(+VLOOKUP("LDGETF"&amp;A236,'Main File'!A:O,8,0),0)</f>
        <v>0</v>
      </c>
      <c r="E236" s="26">
        <f>IFERROR(+VLOOKUP("LDGETF"&amp;A236,'Main File'!A:O,9,0),0)</f>
        <v>0</v>
      </c>
      <c r="F236" s="26">
        <f>IFERROR(+VLOOKUP("LDGETF"&amp;A236,'Main File'!A:O,10,0),0)</f>
        <v>0</v>
      </c>
      <c r="G236" s="26">
        <f>IFERROR(+VLOOKUP("LDGETF"&amp;A236,'Main File'!A:O,11,0),0)</f>
        <v>0</v>
      </c>
      <c r="H236" s="26">
        <f>IFERROR(+VLOOKUP("LDGETF"&amp;A236,'Main File'!A:O,12,0),0)</f>
        <v>0</v>
      </c>
      <c r="I236" s="26">
        <f>IFERROR(+VLOOKUP("LDGETF"&amp;A236,'Main File'!A:O,13,0),0)</f>
        <v>0</v>
      </c>
      <c r="J236" s="26">
        <f>IFERROR(+VLOOKUP("LDGETF"&amp;A236,'Main File'!A:O,14,0),0)</f>
        <v>0</v>
      </c>
      <c r="K236" s="26">
        <f>IFERROR(+VLOOKUP("LDGETF"&amp;A236,'Main File'!A:O,15,0),0)</f>
        <v>0</v>
      </c>
    </row>
    <row r="237" spans="1:11" x14ac:dyDescent="0.25">
      <c r="A237" s="9">
        <f t="shared" si="3"/>
        <v>43424</v>
      </c>
      <c r="B237" s="26">
        <f>IFERROR(+VLOOKUP("LDGETF"&amp;A237,'Main File'!A:O,6,0),0)</f>
        <v>0</v>
      </c>
      <c r="C237" s="26">
        <f>IFERROR(+VLOOKUP("LDGETF"&amp;A237,'Main File'!A:O,7,0),0)</f>
        <v>0</v>
      </c>
      <c r="D237" s="26">
        <f>IFERROR(+VLOOKUP("LDGETF"&amp;A237,'Main File'!A:O,8,0),0)</f>
        <v>0</v>
      </c>
      <c r="E237" s="26">
        <f>IFERROR(+VLOOKUP("LDGETF"&amp;A237,'Main File'!A:O,9,0),0)</f>
        <v>0</v>
      </c>
      <c r="F237" s="26">
        <f>IFERROR(+VLOOKUP("LDGETF"&amp;A237,'Main File'!A:O,10,0),0)</f>
        <v>0</v>
      </c>
      <c r="G237" s="26">
        <f>IFERROR(+VLOOKUP("LDGETF"&amp;A237,'Main File'!A:O,11,0),0)</f>
        <v>0</v>
      </c>
      <c r="H237" s="26">
        <f>IFERROR(+VLOOKUP("LDGETF"&amp;A237,'Main File'!A:O,12,0),0)</f>
        <v>0</v>
      </c>
      <c r="I237" s="26">
        <f>IFERROR(+VLOOKUP("LDGETF"&amp;A237,'Main File'!A:O,13,0),0)</f>
        <v>0</v>
      </c>
      <c r="J237" s="26">
        <f>IFERROR(+VLOOKUP("LDGETF"&amp;A237,'Main File'!A:O,14,0),0)</f>
        <v>0</v>
      </c>
      <c r="K237" s="26">
        <f>IFERROR(+VLOOKUP("LDGETF"&amp;A237,'Main File'!A:O,15,0),0)</f>
        <v>0</v>
      </c>
    </row>
    <row r="238" spans="1:11" x14ac:dyDescent="0.25">
      <c r="A238" s="9">
        <f t="shared" si="3"/>
        <v>43425</v>
      </c>
      <c r="B238" s="26">
        <f>IFERROR(+VLOOKUP("LDGETF"&amp;A238,'Main File'!A:O,6,0),0)</f>
        <v>0</v>
      </c>
      <c r="C238" s="26">
        <f>IFERROR(+VLOOKUP("LDGETF"&amp;A238,'Main File'!A:O,7,0),0)</f>
        <v>0</v>
      </c>
      <c r="D238" s="26">
        <f>IFERROR(+VLOOKUP("LDGETF"&amp;A238,'Main File'!A:O,8,0),0)</f>
        <v>0</v>
      </c>
      <c r="E238" s="26">
        <f>IFERROR(+VLOOKUP("LDGETF"&amp;A238,'Main File'!A:O,9,0),0)</f>
        <v>0</v>
      </c>
      <c r="F238" s="26">
        <f>IFERROR(+VLOOKUP("LDGETF"&amp;A238,'Main File'!A:O,10,0),0)</f>
        <v>0</v>
      </c>
      <c r="G238" s="26">
        <f>IFERROR(+VLOOKUP("LDGETF"&amp;A238,'Main File'!A:O,11,0),0)</f>
        <v>0</v>
      </c>
      <c r="H238" s="26">
        <f>IFERROR(+VLOOKUP("LDGETF"&amp;A238,'Main File'!A:O,12,0),0)</f>
        <v>0</v>
      </c>
      <c r="I238" s="26">
        <f>IFERROR(+VLOOKUP("LDGETF"&amp;A238,'Main File'!A:O,13,0),0)</f>
        <v>0</v>
      </c>
      <c r="J238" s="26">
        <f>IFERROR(+VLOOKUP("LDGETF"&amp;A238,'Main File'!A:O,14,0),0)</f>
        <v>0</v>
      </c>
      <c r="K238" s="26">
        <f>IFERROR(+VLOOKUP("LDGETF"&amp;A238,'Main File'!A:O,15,0),0)</f>
        <v>0</v>
      </c>
    </row>
    <row r="239" spans="1:11" x14ac:dyDescent="0.25">
      <c r="A239" s="9">
        <f t="shared" si="3"/>
        <v>43426</v>
      </c>
      <c r="B239" s="26">
        <f>IFERROR(+VLOOKUP("LDGETF"&amp;A239,'Main File'!A:O,6,0),0)</f>
        <v>0</v>
      </c>
      <c r="C239" s="26">
        <f>IFERROR(+VLOOKUP("LDGETF"&amp;A239,'Main File'!A:O,7,0),0)</f>
        <v>0</v>
      </c>
      <c r="D239" s="26">
        <f>IFERROR(+VLOOKUP("LDGETF"&amp;A239,'Main File'!A:O,8,0),0)</f>
        <v>0</v>
      </c>
      <c r="E239" s="26">
        <f>IFERROR(+VLOOKUP("LDGETF"&amp;A239,'Main File'!A:O,9,0),0)</f>
        <v>0</v>
      </c>
      <c r="F239" s="26">
        <f>IFERROR(+VLOOKUP("LDGETF"&amp;A239,'Main File'!A:O,10,0),0)</f>
        <v>0</v>
      </c>
      <c r="G239" s="26">
        <f>IFERROR(+VLOOKUP("LDGETF"&amp;A239,'Main File'!A:O,11,0),0)</f>
        <v>0</v>
      </c>
      <c r="H239" s="26">
        <f>IFERROR(+VLOOKUP("LDGETF"&amp;A239,'Main File'!A:O,12,0),0)</f>
        <v>0</v>
      </c>
      <c r="I239" s="26">
        <f>IFERROR(+VLOOKUP("LDGETF"&amp;A239,'Main File'!A:O,13,0),0)</f>
        <v>0</v>
      </c>
      <c r="J239" s="26">
        <f>IFERROR(+VLOOKUP("LDGETF"&amp;A239,'Main File'!A:O,14,0),0)</f>
        <v>0</v>
      </c>
      <c r="K239" s="26">
        <f>IFERROR(+VLOOKUP("LDGETF"&amp;A239,'Main File'!A:O,15,0),0)</f>
        <v>0</v>
      </c>
    </row>
    <row r="240" spans="1:11" x14ac:dyDescent="0.25">
      <c r="A240" s="9">
        <f t="shared" si="3"/>
        <v>43427</v>
      </c>
      <c r="B240" s="26">
        <f>IFERROR(+VLOOKUP("LDGETF"&amp;A240,'Main File'!A:O,6,0),0)</f>
        <v>0</v>
      </c>
      <c r="C240" s="26">
        <f>IFERROR(+VLOOKUP("LDGETF"&amp;A240,'Main File'!A:O,7,0),0)</f>
        <v>0</v>
      </c>
      <c r="D240" s="26">
        <f>IFERROR(+VLOOKUP("LDGETF"&amp;A240,'Main File'!A:O,8,0),0)</f>
        <v>0</v>
      </c>
      <c r="E240" s="26">
        <f>IFERROR(+VLOOKUP("LDGETF"&amp;A240,'Main File'!A:O,9,0),0)</f>
        <v>0</v>
      </c>
      <c r="F240" s="26">
        <f>IFERROR(+VLOOKUP("LDGETF"&amp;A240,'Main File'!A:O,10,0),0)</f>
        <v>0</v>
      </c>
      <c r="G240" s="26">
        <f>IFERROR(+VLOOKUP("LDGETF"&amp;A240,'Main File'!A:O,11,0),0)</f>
        <v>0</v>
      </c>
      <c r="H240" s="26">
        <f>IFERROR(+VLOOKUP("LDGETF"&amp;A240,'Main File'!A:O,12,0),0)</f>
        <v>0</v>
      </c>
      <c r="I240" s="26">
        <f>IFERROR(+VLOOKUP("LDGETF"&amp;A240,'Main File'!A:O,13,0),0)</f>
        <v>0</v>
      </c>
      <c r="J240" s="26">
        <f>IFERROR(+VLOOKUP("LDGETF"&amp;A240,'Main File'!A:O,14,0),0)</f>
        <v>0</v>
      </c>
      <c r="K240" s="26">
        <f>IFERROR(+VLOOKUP("LDGETF"&amp;A240,'Main File'!A:O,15,0),0)</f>
        <v>0</v>
      </c>
    </row>
    <row r="241" spans="1:11" x14ac:dyDescent="0.25">
      <c r="A241" s="9">
        <f t="shared" si="3"/>
        <v>43428</v>
      </c>
      <c r="B241" s="26">
        <f>IFERROR(+VLOOKUP("LDGETF"&amp;A241,'Main File'!A:O,6,0),0)</f>
        <v>0</v>
      </c>
      <c r="C241" s="26">
        <f>IFERROR(+VLOOKUP("LDGETF"&amp;A241,'Main File'!A:O,7,0),0)</f>
        <v>0</v>
      </c>
      <c r="D241" s="26">
        <f>IFERROR(+VLOOKUP("LDGETF"&amp;A241,'Main File'!A:O,8,0),0)</f>
        <v>0</v>
      </c>
      <c r="E241" s="26">
        <f>IFERROR(+VLOOKUP("LDGETF"&amp;A241,'Main File'!A:O,9,0),0)</f>
        <v>0</v>
      </c>
      <c r="F241" s="26">
        <f>IFERROR(+VLOOKUP("LDGETF"&amp;A241,'Main File'!A:O,10,0),0)</f>
        <v>0</v>
      </c>
      <c r="G241" s="26">
        <f>IFERROR(+VLOOKUP("LDGETF"&amp;A241,'Main File'!A:O,11,0),0)</f>
        <v>0</v>
      </c>
      <c r="H241" s="26">
        <f>IFERROR(+VLOOKUP("LDGETF"&amp;A241,'Main File'!A:O,12,0),0)</f>
        <v>0</v>
      </c>
      <c r="I241" s="26">
        <f>IFERROR(+VLOOKUP("LDGETF"&amp;A241,'Main File'!A:O,13,0),0)</f>
        <v>0</v>
      </c>
      <c r="J241" s="26">
        <f>IFERROR(+VLOOKUP("LDGETF"&amp;A241,'Main File'!A:O,14,0),0)</f>
        <v>0</v>
      </c>
      <c r="K241" s="26">
        <f>IFERROR(+VLOOKUP("LDGETF"&amp;A241,'Main File'!A:O,15,0),0)</f>
        <v>0</v>
      </c>
    </row>
    <row r="242" spans="1:11" x14ac:dyDescent="0.25">
      <c r="A242" s="9">
        <f t="shared" si="3"/>
        <v>43429</v>
      </c>
      <c r="B242" s="26">
        <f>IFERROR(+VLOOKUP("LDGETF"&amp;A242,'Main File'!A:O,6,0),0)</f>
        <v>0</v>
      </c>
      <c r="C242" s="26">
        <f>IFERROR(+VLOOKUP("LDGETF"&amp;A242,'Main File'!A:O,7,0),0)</f>
        <v>0</v>
      </c>
      <c r="D242" s="26">
        <f>IFERROR(+VLOOKUP("LDGETF"&amp;A242,'Main File'!A:O,8,0),0)</f>
        <v>0</v>
      </c>
      <c r="E242" s="26">
        <f>IFERROR(+VLOOKUP("LDGETF"&amp;A242,'Main File'!A:O,9,0),0)</f>
        <v>0</v>
      </c>
      <c r="F242" s="26">
        <f>IFERROR(+VLOOKUP("LDGETF"&amp;A242,'Main File'!A:O,10,0),0)</f>
        <v>0</v>
      </c>
      <c r="G242" s="26">
        <f>IFERROR(+VLOOKUP("LDGETF"&amp;A242,'Main File'!A:O,11,0),0)</f>
        <v>0</v>
      </c>
      <c r="H242" s="26">
        <f>IFERROR(+VLOOKUP("LDGETF"&amp;A242,'Main File'!A:O,12,0),0)</f>
        <v>0</v>
      </c>
      <c r="I242" s="26">
        <f>IFERROR(+VLOOKUP("LDGETF"&amp;A242,'Main File'!A:O,13,0),0)</f>
        <v>0</v>
      </c>
      <c r="J242" s="26">
        <f>IFERROR(+VLOOKUP("LDGETF"&amp;A242,'Main File'!A:O,14,0),0)</f>
        <v>0</v>
      </c>
      <c r="K242" s="26">
        <f>IFERROR(+VLOOKUP("LDGETF"&amp;A242,'Main File'!A:O,15,0),0)</f>
        <v>0</v>
      </c>
    </row>
    <row r="243" spans="1:11" x14ac:dyDescent="0.25">
      <c r="A243" s="9">
        <f t="shared" si="3"/>
        <v>43430</v>
      </c>
      <c r="B243" s="26">
        <f>IFERROR(+VLOOKUP("LDGETF"&amp;A243,'Main File'!A:O,6,0),0)</f>
        <v>0</v>
      </c>
      <c r="C243" s="26">
        <f>IFERROR(+VLOOKUP("LDGETF"&amp;A243,'Main File'!A:O,7,0),0)</f>
        <v>0</v>
      </c>
      <c r="D243" s="26">
        <f>IFERROR(+VLOOKUP("LDGETF"&amp;A243,'Main File'!A:O,8,0),0)</f>
        <v>0</v>
      </c>
      <c r="E243" s="26">
        <f>IFERROR(+VLOOKUP("LDGETF"&amp;A243,'Main File'!A:O,9,0),0)</f>
        <v>0</v>
      </c>
      <c r="F243" s="26">
        <f>IFERROR(+VLOOKUP("LDGETF"&amp;A243,'Main File'!A:O,10,0),0)</f>
        <v>0</v>
      </c>
      <c r="G243" s="26">
        <f>IFERROR(+VLOOKUP("LDGETF"&amp;A243,'Main File'!A:O,11,0),0)</f>
        <v>0</v>
      </c>
      <c r="H243" s="26">
        <f>IFERROR(+VLOOKUP("LDGETF"&amp;A243,'Main File'!A:O,12,0),0)</f>
        <v>0</v>
      </c>
      <c r="I243" s="26">
        <f>IFERROR(+VLOOKUP("LDGETF"&amp;A243,'Main File'!A:O,13,0),0)</f>
        <v>0</v>
      </c>
      <c r="J243" s="26">
        <f>IFERROR(+VLOOKUP("LDGETF"&amp;A243,'Main File'!A:O,14,0),0)</f>
        <v>0</v>
      </c>
      <c r="K243" s="26">
        <f>IFERROR(+VLOOKUP("LDGETF"&amp;A243,'Main File'!A:O,15,0),0)</f>
        <v>0</v>
      </c>
    </row>
    <row r="244" spans="1:11" x14ac:dyDescent="0.25">
      <c r="A244" s="9">
        <f t="shared" si="3"/>
        <v>43431</v>
      </c>
      <c r="B244" s="26">
        <f>IFERROR(+VLOOKUP("LDGETF"&amp;A244,'Main File'!A:O,6,0),0)</f>
        <v>0</v>
      </c>
      <c r="C244" s="26">
        <f>IFERROR(+VLOOKUP("LDGETF"&amp;A244,'Main File'!A:O,7,0),0)</f>
        <v>0</v>
      </c>
      <c r="D244" s="26">
        <f>IFERROR(+VLOOKUP("LDGETF"&amp;A244,'Main File'!A:O,8,0),0)</f>
        <v>0</v>
      </c>
      <c r="E244" s="26">
        <f>IFERROR(+VLOOKUP("LDGETF"&amp;A244,'Main File'!A:O,9,0),0)</f>
        <v>0</v>
      </c>
      <c r="F244" s="26">
        <f>IFERROR(+VLOOKUP("LDGETF"&amp;A244,'Main File'!A:O,10,0),0)</f>
        <v>0</v>
      </c>
      <c r="G244" s="26">
        <f>IFERROR(+VLOOKUP("LDGETF"&amp;A244,'Main File'!A:O,11,0),0)</f>
        <v>0</v>
      </c>
      <c r="H244" s="26">
        <f>IFERROR(+VLOOKUP("LDGETF"&amp;A244,'Main File'!A:O,12,0),0)</f>
        <v>0</v>
      </c>
      <c r="I244" s="26">
        <f>IFERROR(+VLOOKUP("LDGETF"&amp;A244,'Main File'!A:O,13,0),0)</f>
        <v>0</v>
      </c>
      <c r="J244" s="26">
        <f>IFERROR(+VLOOKUP("LDGETF"&amp;A244,'Main File'!A:O,14,0),0)</f>
        <v>0</v>
      </c>
      <c r="K244" s="26">
        <f>IFERROR(+VLOOKUP("LDGETF"&amp;A244,'Main File'!A:O,15,0),0)</f>
        <v>0</v>
      </c>
    </row>
    <row r="245" spans="1:11" x14ac:dyDescent="0.25">
      <c r="A245" s="9">
        <f t="shared" si="3"/>
        <v>43432</v>
      </c>
      <c r="B245" s="26">
        <f>IFERROR(+VLOOKUP("LDGETF"&amp;A245,'Main File'!A:O,6,0),0)</f>
        <v>0</v>
      </c>
      <c r="C245" s="26">
        <f>IFERROR(+VLOOKUP("LDGETF"&amp;A245,'Main File'!A:O,7,0),0)</f>
        <v>0</v>
      </c>
      <c r="D245" s="26">
        <f>IFERROR(+VLOOKUP("LDGETF"&amp;A245,'Main File'!A:O,8,0),0)</f>
        <v>0</v>
      </c>
      <c r="E245" s="26">
        <f>IFERROR(+VLOOKUP("LDGETF"&amp;A245,'Main File'!A:O,9,0),0)</f>
        <v>0</v>
      </c>
      <c r="F245" s="26">
        <f>IFERROR(+VLOOKUP("LDGETF"&amp;A245,'Main File'!A:O,10,0),0)</f>
        <v>0</v>
      </c>
      <c r="G245" s="26">
        <f>IFERROR(+VLOOKUP("LDGETF"&amp;A245,'Main File'!A:O,11,0),0)</f>
        <v>0</v>
      </c>
      <c r="H245" s="26">
        <f>IFERROR(+VLOOKUP("LDGETF"&amp;A245,'Main File'!A:O,12,0),0)</f>
        <v>0</v>
      </c>
      <c r="I245" s="26">
        <f>IFERROR(+VLOOKUP("LDGETF"&amp;A245,'Main File'!A:O,13,0),0)</f>
        <v>0</v>
      </c>
      <c r="J245" s="26">
        <f>IFERROR(+VLOOKUP("LDGETF"&amp;A245,'Main File'!A:O,14,0),0)</f>
        <v>0</v>
      </c>
      <c r="K245" s="26">
        <f>IFERROR(+VLOOKUP("LDGETF"&amp;A245,'Main File'!A:O,15,0),0)</f>
        <v>0</v>
      </c>
    </row>
    <row r="246" spans="1:11" x14ac:dyDescent="0.25">
      <c r="A246" s="9">
        <f t="shared" si="3"/>
        <v>43433</v>
      </c>
      <c r="B246" s="26">
        <f>IFERROR(+VLOOKUP("LDGETF"&amp;A246,'Main File'!A:O,6,0),0)</f>
        <v>0</v>
      </c>
      <c r="C246" s="26">
        <f>IFERROR(+VLOOKUP("LDGETF"&amp;A246,'Main File'!A:O,7,0),0)</f>
        <v>0</v>
      </c>
      <c r="D246" s="26">
        <f>IFERROR(+VLOOKUP("LDGETF"&amp;A246,'Main File'!A:O,8,0),0)</f>
        <v>0</v>
      </c>
      <c r="E246" s="26">
        <f>IFERROR(+VLOOKUP("LDGETF"&amp;A246,'Main File'!A:O,9,0),0)</f>
        <v>0</v>
      </c>
      <c r="F246" s="26">
        <f>IFERROR(+VLOOKUP("LDGETF"&amp;A246,'Main File'!A:O,10,0),0)</f>
        <v>0</v>
      </c>
      <c r="G246" s="26">
        <f>IFERROR(+VLOOKUP("LDGETF"&amp;A246,'Main File'!A:O,11,0),0)</f>
        <v>0</v>
      </c>
      <c r="H246" s="26">
        <f>IFERROR(+VLOOKUP("LDGETF"&amp;A246,'Main File'!A:O,12,0),0)</f>
        <v>0</v>
      </c>
      <c r="I246" s="26">
        <f>IFERROR(+VLOOKUP("LDGETF"&amp;A246,'Main File'!A:O,13,0),0)</f>
        <v>0</v>
      </c>
      <c r="J246" s="26">
        <f>IFERROR(+VLOOKUP("LDGETF"&amp;A246,'Main File'!A:O,14,0),0)</f>
        <v>0</v>
      </c>
      <c r="K246" s="26">
        <f>IFERROR(+VLOOKUP("LDGETF"&amp;A246,'Main File'!A:O,15,0),0)</f>
        <v>0</v>
      </c>
    </row>
    <row r="247" spans="1:11" x14ac:dyDescent="0.25">
      <c r="A247" s="9">
        <f t="shared" si="3"/>
        <v>43434</v>
      </c>
      <c r="B247" s="26">
        <f>IFERROR(+VLOOKUP("LDGETF"&amp;A247,'Main File'!A:O,6,0),0)</f>
        <v>0</v>
      </c>
      <c r="C247" s="26">
        <f>IFERROR(+VLOOKUP("LDGETF"&amp;A247,'Main File'!A:O,7,0),0)</f>
        <v>0</v>
      </c>
      <c r="D247" s="26">
        <f>IFERROR(+VLOOKUP("LDGETF"&amp;A247,'Main File'!A:O,8,0),0)</f>
        <v>0</v>
      </c>
      <c r="E247" s="26">
        <f>IFERROR(+VLOOKUP("LDGETF"&amp;A247,'Main File'!A:O,9,0),0)</f>
        <v>0</v>
      </c>
      <c r="F247" s="26">
        <f>IFERROR(+VLOOKUP("LDGETF"&amp;A247,'Main File'!A:O,10,0),0)</f>
        <v>0</v>
      </c>
      <c r="G247" s="26">
        <f>IFERROR(+VLOOKUP("LDGETF"&amp;A247,'Main File'!A:O,11,0),0)</f>
        <v>0</v>
      </c>
      <c r="H247" s="26">
        <f>IFERROR(+VLOOKUP("LDGETF"&amp;A247,'Main File'!A:O,12,0),0)</f>
        <v>0</v>
      </c>
      <c r="I247" s="26">
        <f>IFERROR(+VLOOKUP("LDGETF"&amp;A247,'Main File'!A:O,13,0),0)</f>
        <v>0</v>
      </c>
      <c r="J247" s="26">
        <f>IFERROR(+VLOOKUP("LDGETF"&amp;A247,'Main File'!A:O,14,0),0)</f>
        <v>0</v>
      </c>
      <c r="K247" s="26">
        <f>IFERROR(+VLOOKUP("LDGETF"&amp;A247,'Main File'!A:O,15,0),0)</f>
        <v>0</v>
      </c>
    </row>
    <row r="248" spans="1:11" x14ac:dyDescent="0.25">
      <c r="A248" s="9">
        <f t="shared" si="3"/>
        <v>43435</v>
      </c>
      <c r="B248" s="26">
        <f>IFERROR(+VLOOKUP("LDGETF"&amp;A248,'Main File'!A:O,6,0),0)</f>
        <v>0</v>
      </c>
      <c r="C248" s="26">
        <f>IFERROR(+VLOOKUP("LDGETF"&amp;A248,'Main File'!A:O,7,0),0)</f>
        <v>0</v>
      </c>
      <c r="D248" s="26">
        <f>IFERROR(+VLOOKUP("LDGETF"&amp;A248,'Main File'!A:O,8,0),0)</f>
        <v>0</v>
      </c>
      <c r="E248" s="26">
        <f>IFERROR(+VLOOKUP("LDGETF"&amp;A248,'Main File'!A:O,9,0),0)</f>
        <v>0</v>
      </c>
      <c r="F248" s="26">
        <f>IFERROR(+VLOOKUP("LDGETF"&amp;A248,'Main File'!A:O,10,0),0)</f>
        <v>0</v>
      </c>
      <c r="G248" s="26">
        <f>IFERROR(+VLOOKUP("LDGETF"&amp;A248,'Main File'!A:O,11,0),0)</f>
        <v>0</v>
      </c>
      <c r="H248" s="26">
        <f>IFERROR(+VLOOKUP("LDGETF"&amp;A248,'Main File'!A:O,12,0),0)</f>
        <v>0</v>
      </c>
      <c r="I248" s="26">
        <f>IFERROR(+VLOOKUP("LDGETF"&amp;A248,'Main File'!A:O,13,0),0)</f>
        <v>0</v>
      </c>
      <c r="J248" s="26">
        <f>IFERROR(+VLOOKUP("LDGETF"&amp;A248,'Main File'!A:O,14,0),0)</f>
        <v>0</v>
      </c>
      <c r="K248" s="26">
        <f>IFERROR(+VLOOKUP("LDGETF"&amp;A248,'Main File'!A:O,15,0),0)</f>
        <v>0</v>
      </c>
    </row>
    <row r="249" spans="1:11" x14ac:dyDescent="0.25">
      <c r="A249" s="9">
        <f t="shared" si="3"/>
        <v>43436</v>
      </c>
      <c r="B249" s="26">
        <f>IFERROR(+VLOOKUP("LDGETF"&amp;A249,'Main File'!A:O,6,0),0)</f>
        <v>0</v>
      </c>
      <c r="C249" s="26">
        <f>IFERROR(+VLOOKUP("LDGETF"&amp;A249,'Main File'!A:O,7,0),0)</f>
        <v>0</v>
      </c>
      <c r="D249" s="26">
        <f>IFERROR(+VLOOKUP("LDGETF"&amp;A249,'Main File'!A:O,8,0),0)</f>
        <v>0</v>
      </c>
      <c r="E249" s="26">
        <f>IFERROR(+VLOOKUP("LDGETF"&amp;A249,'Main File'!A:O,9,0),0)</f>
        <v>0</v>
      </c>
      <c r="F249" s="26">
        <f>IFERROR(+VLOOKUP("LDGETF"&amp;A249,'Main File'!A:O,10,0),0)</f>
        <v>0</v>
      </c>
      <c r="G249" s="26">
        <f>IFERROR(+VLOOKUP("LDGETF"&amp;A249,'Main File'!A:O,11,0),0)</f>
        <v>0</v>
      </c>
      <c r="H249" s="26">
        <f>IFERROR(+VLOOKUP("LDGETF"&amp;A249,'Main File'!A:O,12,0),0)</f>
        <v>0</v>
      </c>
      <c r="I249" s="26">
        <f>IFERROR(+VLOOKUP("LDGETF"&amp;A249,'Main File'!A:O,13,0),0)</f>
        <v>0</v>
      </c>
      <c r="J249" s="26">
        <f>IFERROR(+VLOOKUP("LDGETF"&amp;A249,'Main File'!A:O,14,0),0)</f>
        <v>0</v>
      </c>
      <c r="K249" s="26">
        <f>IFERROR(+VLOOKUP("LDGETF"&amp;A249,'Main File'!A:O,15,0),0)</f>
        <v>0</v>
      </c>
    </row>
    <row r="250" spans="1:11" x14ac:dyDescent="0.25">
      <c r="A250" s="9">
        <f t="shared" si="3"/>
        <v>43437</v>
      </c>
      <c r="B250" s="26">
        <f>IFERROR(+VLOOKUP("LDGETF"&amp;A250,'Main File'!A:O,6,0),0)</f>
        <v>0</v>
      </c>
      <c r="C250" s="26">
        <f>IFERROR(+VLOOKUP("LDGETF"&amp;A250,'Main File'!A:O,7,0),0)</f>
        <v>0</v>
      </c>
      <c r="D250" s="26">
        <f>IFERROR(+VLOOKUP("LDGETF"&amp;A250,'Main File'!A:O,8,0),0)</f>
        <v>0</v>
      </c>
      <c r="E250" s="26">
        <f>IFERROR(+VLOOKUP("LDGETF"&amp;A250,'Main File'!A:O,9,0),0)</f>
        <v>0</v>
      </c>
      <c r="F250" s="26">
        <f>IFERROR(+VLOOKUP("LDGETF"&amp;A250,'Main File'!A:O,10,0),0)</f>
        <v>0</v>
      </c>
      <c r="G250" s="26">
        <f>IFERROR(+VLOOKUP("LDGETF"&amp;A250,'Main File'!A:O,11,0),0)</f>
        <v>0</v>
      </c>
      <c r="H250" s="26">
        <f>IFERROR(+VLOOKUP("LDGETF"&amp;A250,'Main File'!A:O,12,0),0)</f>
        <v>0</v>
      </c>
      <c r="I250" s="26">
        <f>IFERROR(+VLOOKUP("LDGETF"&amp;A250,'Main File'!A:O,13,0),0)</f>
        <v>0</v>
      </c>
      <c r="J250" s="26">
        <f>IFERROR(+VLOOKUP("LDGETF"&amp;A250,'Main File'!A:O,14,0),0)</f>
        <v>0</v>
      </c>
      <c r="K250" s="26">
        <f>IFERROR(+VLOOKUP("LDGETF"&amp;A250,'Main File'!A:O,15,0),0)</f>
        <v>0</v>
      </c>
    </row>
    <row r="251" spans="1:11" x14ac:dyDescent="0.25">
      <c r="A251" s="9">
        <f t="shared" si="3"/>
        <v>43438</v>
      </c>
      <c r="B251" s="26">
        <f>IFERROR(+VLOOKUP("LDGETF"&amp;A251,'Main File'!A:O,6,0),0)</f>
        <v>0</v>
      </c>
      <c r="C251" s="26">
        <f>IFERROR(+VLOOKUP("LDGETF"&amp;A251,'Main File'!A:O,7,0),0)</f>
        <v>0</v>
      </c>
      <c r="D251" s="26">
        <f>IFERROR(+VLOOKUP("LDGETF"&amp;A251,'Main File'!A:O,8,0),0)</f>
        <v>0</v>
      </c>
      <c r="E251" s="26">
        <f>IFERROR(+VLOOKUP("LDGETF"&amp;A251,'Main File'!A:O,9,0),0)</f>
        <v>0</v>
      </c>
      <c r="F251" s="26">
        <f>IFERROR(+VLOOKUP("LDGETF"&amp;A251,'Main File'!A:O,10,0),0)</f>
        <v>0</v>
      </c>
      <c r="G251" s="26">
        <f>IFERROR(+VLOOKUP("LDGETF"&amp;A251,'Main File'!A:O,11,0),0)</f>
        <v>0</v>
      </c>
      <c r="H251" s="26">
        <f>IFERROR(+VLOOKUP("LDGETF"&amp;A251,'Main File'!A:O,12,0),0)</f>
        <v>0</v>
      </c>
      <c r="I251" s="26">
        <f>IFERROR(+VLOOKUP("LDGETF"&amp;A251,'Main File'!A:O,13,0),0)</f>
        <v>0</v>
      </c>
      <c r="J251" s="26">
        <f>IFERROR(+VLOOKUP("LDGETF"&amp;A251,'Main File'!A:O,14,0),0)</f>
        <v>0</v>
      </c>
      <c r="K251" s="26">
        <f>IFERROR(+VLOOKUP("LDGETF"&amp;A251,'Main File'!A:O,15,0),0)</f>
        <v>0</v>
      </c>
    </row>
    <row r="252" spans="1:11" x14ac:dyDescent="0.25">
      <c r="A252" s="9">
        <f t="shared" si="3"/>
        <v>43439</v>
      </c>
      <c r="B252" s="26">
        <f>IFERROR(+VLOOKUP("LDGETF"&amp;A252,'Main File'!A:O,6,0),0)</f>
        <v>0</v>
      </c>
      <c r="C252" s="26">
        <f>IFERROR(+VLOOKUP("LDGETF"&amp;A252,'Main File'!A:O,7,0),0)</f>
        <v>0</v>
      </c>
      <c r="D252" s="26">
        <f>IFERROR(+VLOOKUP("LDGETF"&amp;A252,'Main File'!A:O,8,0),0)</f>
        <v>0</v>
      </c>
      <c r="E252" s="26">
        <f>IFERROR(+VLOOKUP("LDGETF"&amp;A252,'Main File'!A:O,9,0),0)</f>
        <v>0</v>
      </c>
      <c r="F252" s="26">
        <f>IFERROR(+VLOOKUP("LDGETF"&amp;A252,'Main File'!A:O,10,0),0)</f>
        <v>0</v>
      </c>
      <c r="G252" s="26">
        <f>IFERROR(+VLOOKUP("LDGETF"&amp;A252,'Main File'!A:O,11,0),0)</f>
        <v>0</v>
      </c>
      <c r="H252" s="26">
        <f>IFERROR(+VLOOKUP("LDGETF"&amp;A252,'Main File'!A:O,12,0),0)</f>
        <v>0</v>
      </c>
      <c r="I252" s="26">
        <f>IFERROR(+VLOOKUP("LDGETF"&amp;A252,'Main File'!A:O,13,0),0)</f>
        <v>0</v>
      </c>
      <c r="J252" s="26">
        <f>IFERROR(+VLOOKUP("LDGETF"&amp;A252,'Main File'!A:O,14,0),0)</f>
        <v>0</v>
      </c>
      <c r="K252" s="26">
        <f>IFERROR(+VLOOKUP("LDGETF"&amp;A252,'Main File'!A:O,15,0),0)</f>
        <v>0</v>
      </c>
    </row>
    <row r="253" spans="1:11" x14ac:dyDescent="0.25">
      <c r="A253" s="9">
        <f t="shared" si="3"/>
        <v>43440</v>
      </c>
      <c r="B253" s="26">
        <f>IFERROR(+VLOOKUP("LDGETF"&amp;A253,'Main File'!A:O,6,0),0)</f>
        <v>0</v>
      </c>
      <c r="C253" s="26">
        <f>IFERROR(+VLOOKUP("LDGETF"&amp;A253,'Main File'!A:O,7,0),0)</f>
        <v>0</v>
      </c>
      <c r="D253" s="26">
        <f>IFERROR(+VLOOKUP("LDGETF"&amp;A253,'Main File'!A:O,8,0),0)</f>
        <v>0</v>
      </c>
      <c r="E253" s="26">
        <f>IFERROR(+VLOOKUP("LDGETF"&amp;A253,'Main File'!A:O,9,0),0)</f>
        <v>0</v>
      </c>
      <c r="F253" s="26">
        <f>IFERROR(+VLOOKUP("LDGETF"&amp;A253,'Main File'!A:O,10,0),0)</f>
        <v>0</v>
      </c>
      <c r="G253" s="26">
        <f>IFERROR(+VLOOKUP("LDGETF"&amp;A253,'Main File'!A:O,11,0),0)</f>
        <v>0</v>
      </c>
      <c r="H253" s="26">
        <f>IFERROR(+VLOOKUP("LDGETF"&amp;A253,'Main File'!A:O,12,0),0)</f>
        <v>0</v>
      </c>
      <c r="I253" s="26">
        <f>IFERROR(+VLOOKUP("LDGETF"&amp;A253,'Main File'!A:O,13,0),0)</f>
        <v>0</v>
      </c>
      <c r="J253" s="26">
        <f>IFERROR(+VLOOKUP("LDGETF"&amp;A253,'Main File'!A:O,14,0),0)</f>
        <v>0</v>
      </c>
      <c r="K253" s="26">
        <f>IFERROR(+VLOOKUP("LDGETF"&amp;A253,'Main File'!A:O,15,0),0)</f>
        <v>0</v>
      </c>
    </row>
    <row r="254" spans="1:11" x14ac:dyDescent="0.25">
      <c r="A254" s="9">
        <f t="shared" si="3"/>
        <v>43441</v>
      </c>
      <c r="B254" s="26">
        <f>IFERROR(+VLOOKUP("LDGETF"&amp;A254,'Main File'!A:O,6,0),0)</f>
        <v>0</v>
      </c>
      <c r="C254" s="26">
        <f>IFERROR(+VLOOKUP("LDGETF"&amp;A254,'Main File'!A:O,7,0),0)</f>
        <v>0</v>
      </c>
      <c r="D254" s="26">
        <f>IFERROR(+VLOOKUP("LDGETF"&amp;A254,'Main File'!A:O,8,0),0)</f>
        <v>0</v>
      </c>
      <c r="E254" s="26">
        <f>IFERROR(+VLOOKUP("LDGETF"&amp;A254,'Main File'!A:O,9,0),0)</f>
        <v>0</v>
      </c>
      <c r="F254" s="26">
        <f>IFERROR(+VLOOKUP("LDGETF"&amp;A254,'Main File'!A:O,10,0),0)</f>
        <v>0</v>
      </c>
      <c r="G254" s="26">
        <f>IFERROR(+VLOOKUP("LDGETF"&amp;A254,'Main File'!A:O,11,0),0)</f>
        <v>0</v>
      </c>
      <c r="H254" s="26">
        <f>IFERROR(+VLOOKUP("LDGETF"&amp;A254,'Main File'!A:O,12,0),0)</f>
        <v>0</v>
      </c>
      <c r="I254" s="26">
        <f>IFERROR(+VLOOKUP("LDGETF"&amp;A254,'Main File'!A:O,13,0),0)</f>
        <v>0</v>
      </c>
      <c r="J254" s="26">
        <f>IFERROR(+VLOOKUP("LDGETF"&amp;A254,'Main File'!A:O,14,0),0)</f>
        <v>0</v>
      </c>
      <c r="K254" s="26">
        <f>IFERROR(+VLOOKUP("LDGETF"&amp;A254,'Main File'!A:O,15,0),0)</f>
        <v>0</v>
      </c>
    </row>
    <row r="255" spans="1:11" x14ac:dyDescent="0.25">
      <c r="A255" s="9">
        <f t="shared" si="3"/>
        <v>43442</v>
      </c>
      <c r="B255" s="26">
        <f>IFERROR(+VLOOKUP("LDGETF"&amp;A255,'Main File'!A:O,6,0),0)</f>
        <v>0</v>
      </c>
      <c r="C255" s="26">
        <f>IFERROR(+VLOOKUP("LDGETF"&amp;A255,'Main File'!A:O,7,0),0)</f>
        <v>0</v>
      </c>
      <c r="D255" s="26">
        <f>IFERROR(+VLOOKUP("LDGETF"&amp;A255,'Main File'!A:O,8,0),0)</f>
        <v>0</v>
      </c>
      <c r="E255" s="26">
        <f>IFERROR(+VLOOKUP("LDGETF"&amp;A255,'Main File'!A:O,9,0),0)</f>
        <v>0</v>
      </c>
      <c r="F255" s="26">
        <f>IFERROR(+VLOOKUP("LDGETF"&amp;A255,'Main File'!A:O,10,0),0)</f>
        <v>0</v>
      </c>
      <c r="G255" s="26">
        <f>IFERROR(+VLOOKUP("LDGETF"&amp;A255,'Main File'!A:O,11,0),0)</f>
        <v>0</v>
      </c>
      <c r="H255" s="26">
        <f>IFERROR(+VLOOKUP("LDGETF"&amp;A255,'Main File'!A:O,12,0),0)</f>
        <v>0</v>
      </c>
      <c r="I255" s="26">
        <f>IFERROR(+VLOOKUP("LDGETF"&amp;A255,'Main File'!A:O,13,0),0)</f>
        <v>0</v>
      </c>
      <c r="J255" s="26">
        <f>IFERROR(+VLOOKUP("LDGETF"&amp;A255,'Main File'!A:O,14,0),0)</f>
        <v>0</v>
      </c>
      <c r="K255" s="26">
        <f>IFERROR(+VLOOKUP("LDGETF"&amp;A255,'Main File'!A:O,15,0),0)</f>
        <v>0</v>
      </c>
    </row>
    <row r="256" spans="1:11" x14ac:dyDescent="0.25">
      <c r="A256" s="9">
        <f t="shared" si="3"/>
        <v>43443</v>
      </c>
      <c r="B256" s="26">
        <f>IFERROR(+VLOOKUP("LDGETF"&amp;A256,'Main File'!A:O,6,0),0)</f>
        <v>0</v>
      </c>
      <c r="C256" s="26">
        <f>IFERROR(+VLOOKUP("LDGETF"&amp;A256,'Main File'!A:O,7,0),0)</f>
        <v>0</v>
      </c>
      <c r="D256" s="26">
        <f>IFERROR(+VLOOKUP("LDGETF"&amp;A256,'Main File'!A:O,8,0),0)</f>
        <v>0</v>
      </c>
      <c r="E256" s="26">
        <f>IFERROR(+VLOOKUP("LDGETF"&amp;A256,'Main File'!A:O,9,0),0)</f>
        <v>0</v>
      </c>
      <c r="F256" s="26">
        <f>IFERROR(+VLOOKUP("LDGETF"&amp;A256,'Main File'!A:O,10,0),0)</f>
        <v>0</v>
      </c>
      <c r="G256" s="26">
        <f>IFERROR(+VLOOKUP("LDGETF"&amp;A256,'Main File'!A:O,11,0),0)</f>
        <v>0</v>
      </c>
      <c r="H256" s="26">
        <f>IFERROR(+VLOOKUP("LDGETF"&amp;A256,'Main File'!A:O,12,0),0)</f>
        <v>0</v>
      </c>
      <c r="I256" s="26">
        <f>IFERROR(+VLOOKUP("LDGETF"&amp;A256,'Main File'!A:O,13,0),0)</f>
        <v>0</v>
      </c>
      <c r="J256" s="26">
        <f>IFERROR(+VLOOKUP("LDGETF"&amp;A256,'Main File'!A:O,14,0),0)</f>
        <v>0</v>
      </c>
      <c r="K256" s="26">
        <f>IFERROR(+VLOOKUP("LDGETF"&amp;A256,'Main File'!A:O,15,0),0)</f>
        <v>0</v>
      </c>
    </row>
    <row r="257" spans="1:11" x14ac:dyDescent="0.25">
      <c r="A257" s="9">
        <f t="shared" si="3"/>
        <v>43444</v>
      </c>
      <c r="B257" s="26">
        <f>IFERROR(+VLOOKUP("LDGETF"&amp;A257,'Main File'!A:O,6,0),0)</f>
        <v>0</v>
      </c>
      <c r="C257" s="26">
        <f>IFERROR(+VLOOKUP("LDGETF"&amp;A257,'Main File'!A:O,7,0),0)</f>
        <v>0</v>
      </c>
      <c r="D257" s="26">
        <f>IFERROR(+VLOOKUP("LDGETF"&amp;A257,'Main File'!A:O,8,0),0)</f>
        <v>0</v>
      </c>
      <c r="E257" s="26">
        <f>IFERROR(+VLOOKUP("LDGETF"&amp;A257,'Main File'!A:O,9,0),0)</f>
        <v>0</v>
      </c>
      <c r="F257" s="26">
        <f>IFERROR(+VLOOKUP("LDGETF"&amp;A257,'Main File'!A:O,10,0),0)</f>
        <v>0</v>
      </c>
      <c r="G257" s="26">
        <f>IFERROR(+VLOOKUP("LDGETF"&amp;A257,'Main File'!A:O,11,0),0)</f>
        <v>0</v>
      </c>
      <c r="H257" s="26">
        <f>IFERROR(+VLOOKUP("LDGETF"&amp;A257,'Main File'!A:O,12,0),0)</f>
        <v>0</v>
      </c>
      <c r="I257" s="26">
        <f>IFERROR(+VLOOKUP("LDGETF"&amp;A257,'Main File'!A:O,13,0),0)</f>
        <v>0</v>
      </c>
      <c r="J257" s="26">
        <f>IFERROR(+VLOOKUP("LDGETF"&amp;A257,'Main File'!A:O,14,0),0)</f>
        <v>0</v>
      </c>
      <c r="K257" s="26">
        <f>IFERROR(+VLOOKUP("LDGETF"&amp;A257,'Main File'!A:O,15,0),0)</f>
        <v>0</v>
      </c>
    </row>
    <row r="258" spans="1:11" x14ac:dyDescent="0.25">
      <c r="A258" s="9">
        <f t="shared" si="3"/>
        <v>43445</v>
      </c>
      <c r="B258" s="26">
        <f>IFERROR(+VLOOKUP("LDGETF"&amp;A258,'Main File'!A:O,6,0),0)</f>
        <v>0</v>
      </c>
      <c r="C258" s="26">
        <f>IFERROR(+VLOOKUP("LDGETF"&amp;A258,'Main File'!A:O,7,0),0)</f>
        <v>0</v>
      </c>
      <c r="D258" s="26">
        <f>IFERROR(+VLOOKUP("LDGETF"&amp;A258,'Main File'!A:O,8,0),0)</f>
        <v>0</v>
      </c>
      <c r="E258" s="26">
        <f>IFERROR(+VLOOKUP("LDGETF"&amp;A258,'Main File'!A:O,9,0),0)</f>
        <v>0</v>
      </c>
      <c r="F258" s="26">
        <f>IFERROR(+VLOOKUP("LDGETF"&amp;A258,'Main File'!A:O,10,0),0)</f>
        <v>0</v>
      </c>
      <c r="G258" s="26">
        <f>IFERROR(+VLOOKUP("LDGETF"&amp;A258,'Main File'!A:O,11,0),0)</f>
        <v>0</v>
      </c>
      <c r="H258" s="26">
        <f>IFERROR(+VLOOKUP("LDGETF"&amp;A258,'Main File'!A:O,12,0),0)</f>
        <v>0</v>
      </c>
      <c r="I258" s="26">
        <f>IFERROR(+VLOOKUP("LDGETF"&amp;A258,'Main File'!A:O,13,0),0)</f>
        <v>0</v>
      </c>
      <c r="J258" s="26">
        <f>IFERROR(+VLOOKUP("LDGETF"&amp;A258,'Main File'!A:O,14,0),0)</f>
        <v>0</v>
      </c>
      <c r="K258" s="26">
        <f>IFERROR(+VLOOKUP("LDGETF"&amp;A258,'Main File'!A:O,15,0),0)</f>
        <v>0</v>
      </c>
    </row>
    <row r="259" spans="1:11" x14ac:dyDescent="0.25">
      <c r="A259" s="9">
        <f t="shared" si="3"/>
        <v>43446</v>
      </c>
      <c r="B259" s="26">
        <f>IFERROR(+VLOOKUP("LDGETF"&amp;A259,'Main File'!A:O,6,0),0)</f>
        <v>0</v>
      </c>
      <c r="C259" s="26">
        <f>IFERROR(+VLOOKUP("LDGETF"&amp;A259,'Main File'!A:O,7,0),0)</f>
        <v>0</v>
      </c>
      <c r="D259" s="26">
        <f>IFERROR(+VLOOKUP("LDGETF"&amp;A259,'Main File'!A:O,8,0),0)</f>
        <v>0</v>
      </c>
      <c r="E259" s="26">
        <f>IFERROR(+VLOOKUP("LDGETF"&amp;A259,'Main File'!A:O,9,0),0)</f>
        <v>0</v>
      </c>
      <c r="F259" s="26">
        <f>IFERROR(+VLOOKUP("LDGETF"&amp;A259,'Main File'!A:O,10,0),0)</f>
        <v>0</v>
      </c>
      <c r="G259" s="26">
        <f>IFERROR(+VLOOKUP("LDGETF"&amp;A259,'Main File'!A:O,11,0),0)</f>
        <v>0</v>
      </c>
      <c r="H259" s="26">
        <f>IFERROR(+VLOOKUP("LDGETF"&amp;A259,'Main File'!A:O,12,0),0)</f>
        <v>0</v>
      </c>
      <c r="I259" s="26">
        <f>IFERROR(+VLOOKUP("LDGETF"&amp;A259,'Main File'!A:O,13,0),0)</f>
        <v>0</v>
      </c>
      <c r="J259" s="26">
        <f>IFERROR(+VLOOKUP("LDGETF"&amp;A259,'Main File'!A:O,14,0),0)</f>
        <v>0</v>
      </c>
      <c r="K259" s="26">
        <f>IFERROR(+VLOOKUP("LDGETF"&amp;A259,'Main File'!A:O,15,0),0)</f>
        <v>0</v>
      </c>
    </row>
    <row r="260" spans="1:11" x14ac:dyDescent="0.25">
      <c r="A260" s="9">
        <f t="shared" si="3"/>
        <v>43447</v>
      </c>
      <c r="B260" s="26">
        <f>IFERROR(+VLOOKUP("LDGETF"&amp;A260,'Main File'!A:O,6,0),0)</f>
        <v>0</v>
      </c>
      <c r="C260" s="26">
        <f>IFERROR(+VLOOKUP("LDGETF"&amp;A260,'Main File'!A:O,7,0),0)</f>
        <v>0</v>
      </c>
      <c r="D260" s="26">
        <f>IFERROR(+VLOOKUP("LDGETF"&amp;A260,'Main File'!A:O,8,0),0)</f>
        <v>0</v>
      </c>
      <c r="E260" s="26">
        <f>IFERROR(+VLOOKUP("LDGETF"&amp;A260,'Main File'!A:O,9,0),0)</f>
        <v>0</v>
      </c>
      <c r="F260" s="26">
        <f>IFERROR(+VLOOKUP("LDGETF"&amp;A260,'Main File'!A:O,10,0),0)</f>
        <v>0</v>
      </c>
      <c r="G260" s="26">
        <f>IFERROR(+VLOOKUP("LDGETF"&amp;A260,'Main File'!A:O,11,0),0)</f>
        <v>0</v>
      </c>
      <c r="H260" s="26">
        <f>IFERROR(+VLOOKUP("LDGETF"&amp;A260,'Main File'!A:O,12,0),0)</f>
        <v>0</v>
      </c>
      <c r="I260" s="26">
        <f>IFERROR(+VLOOKUP("LDGETF"&amp;A260,'Main File'!A:O,13,0),0)</f>
        <v>0</v>
      </c>
      <c r="J260" s="26">
        <f>IFERROR(+VLOOKUP("LDGETF"&amp;A260,'Main File'!A:O,14,0),0)</f>
        <v>0</v>
      </c>
      <c r="K260" s="26">
        <f>IFERROR(+VLOOKUP("LDGETF"&amp;A260,'Main File'!A:O,15,0),0)</f>
        <v>0</v>
      </c>
    </row>
    <row r="261" spans="1:11" x14ac:dyDescent="0.25">
      <c r="A261" s="9">
        <f t="shared" si="3"/>
        <v>43448</v>
      </c>
      <c r="B261" s="26">
        <f>IFERROR(+VLOOKUP("LDGETF"&amp;A261,'Main File'!A:O,6,0),0)</f>
        <v>0</v>
      </c>
      <c r="C261" s="26">
        <f>IFERROR(+VLOOKUP("LDGETF"&amp;A261,'Main File'!A:O,7,0),0)</f>
        <v>0</v>
      </c>
      <c r="D261" s="26">
        <f>IFERROR(+VLOOKUP("LDGETF"&amp;A261,'Main File'!A:O,8,0),0)</f>
        <v>0</v>
      </c>
      <c r="E261" s="26">
        <f>IFERROR(+VLOOKUP("LDGETF"&amp;A261,'Main File'!A:O,9,0),0)</f>
        <v>0</v>
      </c>
      <c r="F261" s="26">
        <f>IFERROR(+VLOOKUP("LDGETF"&amp;A261,'Main File'!A:O,10,0),0)</f>
        <v>0</v>
      </c>
      <c r="G261" s="26">
        <f>IFERROR(+VLOOKUP("LDGETF"&amp;A261,'Main File'!A:O,11,0),0)</f>
        <v>0</v>
      </c>
      <c r="H261" s="26">
        <f>IFERROR(+VLOOKUP("LDGETF"&amp;A261,'Main File'!A:O,12,0),0)</f>
        <v>0</v>
      </c>
      <c r="I261" s="26">
        <f>IFERROR(+VLOOKUP("LDGETF"&amp;A261,'Main File'!A:O,13,0),0)</f>
        <v>0</v>
      </c>
      <c r="J261" s="26">
        <f>IFERROR(+VLOOKUP("LDGETF"&amp;A261,'Main File'!A:O,14,0),0)</f>
        <v>0</v>
      </c>
      <c r="K261" s="26">
        <f>IFERROR(+VLOOKUP("LDGETF"&amp;A261,'Main File'!A:O,15,0),0)</f>
        <v>0</v>
      </c>
    </row>
    <row r="262" spans="1:11" x14ac:dyDescent="0.25">
      <c r="A262" s="9">
        <f t="shared" si="3"/>
        <v>43449</v>
      </c>
      <c r="B262" s="26">
        <f>IFERROR(+VLOOKUP("LDGETF"&amp;A262,'Main File'!A:O,6,0),0)</f>
        <v>0</v>
      </c>
      <c r="C262" s="26">
        <f>IFERROR(+VLOOKUP("LDGETF"&amp;A262,'Main File'!A:O,7,0),0)</f>
        <v>0</v>
      </c>
      <c r="D262" s="26">
        <f>IFERROR(+VLOOKUP("LDGETF"&amp;A262,'Main File'!A:O,8,0),0)</f>
        <v>0</v>
      </c>
      <c r="E262" s="26">
        <f>IFERROR(+VLOOKUP("LDGETF"&amp;A262,'Main File'!A:O,9,0),0)</f>
        <v>0</v>
      </c>
      <c r="F262" s="26">
        <f>IFERROR(+VLOOKUP("LDGETF"&amp;A262,'Main File'!A:O,10,0),0)</f>
        <v>0</v>
      </c>
      <c r="G262" s="26">
        <f>IFERROR(+VLOOKUP("LDGETF"&amp;A262,'Main File'!A:O,11,0),0)</f>
        <v>0</v>
      </c>
      <c r="H262" s="26">
        <f>IFERROR(+VLOOKUP("LDGETF"&amp;A262,'Main File'!A:O,12,0),0)</f>
        <v>0</v>
      </c>
      <c r="I262" s="26">
        <f>IFERROR(+VLOOKUP("LDGETF"&amp;A262,'Main File'!A:O,13,0),0)</f>
        <v>0</v>
      </c>
      <c r="J262" s="26">
        <f>IFERROR(+VLOOKUP("LDGETF"&amp;A262,'Main File'!A:O,14,0),0)</f>
        <v>0</v>
      </c>
      <c r="K262" s="26">
        <f>IFERROR(+VLOOKUP("LDGETF"&amp;A262,'Main File'!A:O,15,0),0)</f>
        <v>0</v>
      </c>
    </row>
    <row r="263" spans="1:11" x14ac:dyDescent="0.25">
      <c r="A263" s="9">
        <f t="shared" ref="A263:A326" si="4">+A262+1</f>
        <v>43450</v>
      </c>
      <c r="B263" s="26">
        <f>IFERROR(+VLOOKUP("LDGETF"&amp;A263,'Main File'!A:O,6,0),0)</f>
        <v>0</v>
      </c>
      <c r="C263" s="26">
        <f>IFERROR(+VLOOKUP("LDGETF"&amp;A263,'Main File'!A:O,7,0),0)</f>
        <v>0</v>
      </c>
      <c r="D263" s="26">
        <f>IFERROR(+VLOOKUP("LDGETF"&amp;A263,'Main File'!A:O,8,0),0)</f>
        <v>0</v>
      </c>
      <c r="E263" s="26">
        <f>IFERROR(+VLOOKUP("LDGETF"&amp;A263,'Main File'!A:O,9,0),0)</f>
        <v>0</v>
      </c>
      <c r="F263" s="26">
        <f>IFERROR(+VLOOKUP("LDGETF"&amp;A263,'Main File'!A:O,10,0),0)</f>
        <v>0</v>
      </c>
      <c r="G263" s="26">
        <f>IFERROR(+VLOOKUP("LDGETF"&amp;A263,'Main File'!A:O,11,0),0)</f>
        <v>0</v>
      </c>
      <c r="H263" s="26">
        <f>IFERROR(+VLOOKUP("LDGETF"&amp;A263,'Main File'!A:O,12,0),0)</f>
        <v>0</v>
      </c>
      <c r="I263" s="26">
        <f>IFERROR(+VLOOKUP("LDGETF"&amp;A263,'Main File'!A:O,13,0),0)</f>
        <v>0</v>
      </c>
      <c r="J263" s="26">
        <f>IFERROR(+VLOOKUP("LDGETF"&amp;A263,'Main File'!A:O,14,0),0)</f>
        <v>0</v>
      </c>
      <c r="K263" s="26">
        <f>IFERROR(+VLOOKUP("LDGETF"&amp;A263,'Main File'!A:O,15,0),0)</f>
        <v>0</v>
      </c>
    </row>
    <row r="264" spans="1:11" x14ac:dyDescent="0.25">
      <c r="A264" s="9">
        <f t="shared" si="4"/>
        <v>43451</v>
      </c>
      <c r="B264" s="26">
        <f>IFERROR(+VLOOKUP("LDGETF"&amp;A264,'Main File'!A:O,6,0),0)</f>
        <v>0</v>
      </c>
      <c r="C264" s="26">
        <f>IFERROR(+VLOOKUP("LDGETF"&amp;A264,'Main File'!A:O,7,0),0)</f>
        <v>0</v>
      </c>
      <c r="D264" s="26">
        <f>IFERROR(+VLOOKUP("LDGETF"&amp;A264,'Main File'!A:O,8,0),0)</f>
        <v>0</v>
      </c>
      <c r="E264" s="26">
        <f>IFERROR(+VLOOKUP("LDGETF"&amp;A264,'Main File'!A:O,9,0),0)</f>
        <v>0</v>
      </c>
      <c r="F264" s="26">
        <f>IFERROR(+VLOOKUP("LDGETF"&amp;A264,'Main File'!A:O,10,0),0)</f>
        <v>0</v>
      </c>
      <c r="G264" s="26">
        <f>IFERROR(+VLOOKUP("LDGETF"&amp;A264,'Main File'!A:O,11,0),0)</f>
        <v>0</v>
      </c>
      <c r="H264" s="26">
        <f>IFERROR(+VLOOKUP("LDGETF"&amp;A264,'Main File'!A:O,12,0),0)</f>
        <v>0</v>
      </c>
      <c r="I264" s="26">
        <f>IFERROR(+VLOOKUP("LDGETF"&amp;A264,'Main File'!A:O,13,0),0)</f>
        <v>0</v>
      </c>
      <c r="J264" s="26">
        <f>IFERROR(+VLOOKUP("LDGETF"&amp;A264,'Main File'!A:O,14,0),0)</f>
        <v>0</v>
      </c>
      <c r="K264" s="26">
        <f>IFERROR(+VLOOKUP("LDGETF"&amp;A264,'Main File'!A:O,15,0),0)</f>
        <v>0</v>
      </c>
    </row>
    <row r="265" spans="1:11" x14ac:dyDescent="0.25">
      <c r="A265" s="9">
        <f t="shared" si="4"/>
        <v>43452</v>
      </c>
      <c r="B265" s="26">
        <f>IFERROR(+VLOOKUP("LDGETF"&amp;A265,'Main File'!A:O,6,0),0)</f>
        <v>0</v>
      </c>
      <c r="C265" s="26">
        <f>IFERROR(+VLOOKUP("LDGETF"&amp;A265,'Main File'!A:O,7,0),0)</f>
        <v>0</v>
      </c>
      <c r="D265" s="26">
        <f>IFERROR(+VLOOKUP("LDGETF"&amp;A265,'Main File'!A:O,8,0),0)</f>
        <v>0</v>
      </c>
      <c r="E265" s="26">
        <f>IFERROR(+VLOOKUP("LDGETF"&amp;A265,'Main File'!A:O,9,0),0)</f>
        <v>0</v>
      </c>
      <c r="F265" s="26">
        <f>IFERROR(+VLOOKUP("LDGETF"&amp;A265,'Main File'!A:O,10,0),0)</f>
        <v>0</v>
      </c>
      <c r="G265" s="26">
        <f>IFERROR(+VLOOKUP("LDGETF"&amp;A265,'Main File'!A:O,11,0),0)</f>
        <v>0</v>
      </c>
      <c r="H265" s="26">
        <f>IFERROR(+VLOOKUP("LDGETF"&amp;A265,'Main File'!A:O,12,0),0)</f>
        <v>0</v>
      </c>
      <c r="I265" s="26">
        <f>IFERROR(+VLOOKUP("LDGETF"&amp;A265,'Main File'!A:O,13,0),0)</f>
        <v>0</v>
      </c>
      <c r="J265" s="26">
        <f>IFERROR(+VLOOKUP("LDGETF"&amp;A265,'Main File'!A:O,14,0),0)</f>
        <v>0</v>
      </c>
      <c r="K265" s="26">
        <f>IFERROR(+VLOOKUP("LDGETF"&amp;A265,'Main File'!A:O,15,0),0)</f>
        <v>0</v>
      </c>
    </row>
    <row r="266" spans="1:11" x14ac:dyDescent="0.25">
      <c r="A266" s="9">
        <f t="shared" si="4"/>
        <v>43453</v>
      </c>
      <c r="B266" s="26">
        <f>IFERROR(+VLOOKUP("LDGETF"&amp;A266,'Main File'!A:O,6,0),0)</f>
        <v>0</v>
      </c>
      <c r="C266" s="26">
        <f>IFERROR(+VLOOKUP("LDGETF"&amp;A266,'Main File'!A:O,7,0),0)</f>
        <v>0</v>
      </c>
      <c r="D266" s="26">
        <f>IFERROR(+VLOOKUP("LDGETF"&amp;A266,'Main File'!A:O,8,0),0)</f>
        <v>0</v>
      </c>
      <c r="E266" s="26">
        <f>IFERROR(+VLOOKUP("LDGETF"&amp;A266,'Main File'!A:O,9,0),0)</f>
        <v>0</v>
      </c>
      <c r="F266" s="26">
        <f>IFERROR(+VLOOKUP("LDGETF"&amp;A266,'Main File'!A:O,10,0),0)</f>
        <v>0</v>
      </c>
      <c r="G266" s="26">
        <f>IFERROR(+VLOOKUP("LDGETF"&amp;A266,'Main File'!A:O,11,0),0)</f>
        <v>0</v>
      </c>
      <c r="H266" s="26">
        <f>IFERROR(+VLOOKUP("LDGETF"&amp;A266,'Main File'!A:O,12,0),0)</f>
        <v>0</v>
      </c>
      <c r="I266" s="26">
        <f>IFERROR(+VLOOKUP("LDGETF"&amp;A266,'Main File'!A:O,13,0),0)</f>
        <v>0</v>
      </c>
      <c r="J266" s="26">
        <f>IFERROR(+VLOOKUP("LDGETF"&amp;A266,'Main File'!A:O,14,0),0)</f>
        <v>0</v>
      </c>
      <c r="K266" s="26">
        <f>IFERROR(+VLOOKUP("LDGETF"&amp;A266,'Main File'!A:O,15,0),0)</f>
        <v>0</v>
      </c>
    </row>
    <row r="267" spans="1:11" x14ac:dyDescent="0.25">
      <c r="A267" s="9">
        <f t="shared" si="4"/>
        <v>43454</v>
      </c>
      <c r="B267" s="26">
        <f>IFERROR(+VLOOKUP("LDGETF"&amp;A267,'Main File'!A:O,6,0),0)</f>
        <v>0</v>
      </c>
      <c r="C267" s="26">
        <f>IFERROR(+VLOOKUP("LDGETF"&amp;A267,'Main File'!A:O,7,0),0)</f>
        <v>0</v>
      </c>
      <c r="D267" s="26">
        <f>IFERROR(+VLOOKUP("LDGETF"&amp;A267,'Main File'!A:O,8,0),0)</f>
        <v>0</v>
      </c>
      <c r="E267" s="26">
        <f>IFERROR(+VLOOKUP("LDGETF"&amp;A267,'Main File'!A:O,9,0),0)</f>
        <v>0</v>
      </c>
      <c r="F267" s="26">
        <f>IFERROR(+VLOOKUP("LDGETF"&amp;A267,'Main File'!A:O,10,0),0)</f>
        <v>0</v>
      </c>
      <c r="G267" s="26">
        <f>IFERROR(+VLOOKUP("LDGETF"&amp;A267,'Main File'!A:O,11,0),0)</f>
        <v>0</v>
      </c>
      <c r="H267" s="26">
        <f>IFERROR(+VLOOKUP("LDGETF"&amp;A267,'Main File'!A:O,12,0),0)</f>
        <v>0</v>
      </c>
      <c r="I267" s="26">
        <f>IFERROR(+VLOOKUP("LDGETF"&amp;A267,'Main File'!A:O,13,0),0)</f>
        <v>0</v>
      </c>
      <c r="J267" s="26">
        <f>IFERROR(+VLOOKUP("LDGETF"&amp;A267,'Main File'!A:O,14,0),0)</f>
        <v>0</v>
      </c>
      <c r="K267" s="26">
        <f>IFERROR(+VLOOKUP("LDGETF"&amp;A267,'Main File'!A:O,15,0),0)</f>
        <v>0</v>
      </c>
    </row>
    <row r="268" spans="1:11" x14ac:dyDescent="0.25">
      <c r="A268" s="9">
        <f t="shared" si="4"/>
        <v>43455</v>
      </c>
      <c r="B268" s="26">
        <f>IFERROR(+VLOOKUP("LDGETF"&amp;A268,'Main File'!A:O,6,0),0)</f>
        <v>0</v>
      </c>
      <c r="C268" s="26">
        <f>IFERROR(+VLOOKUP("LDGETF"&amp;A268,'Main File'!A:O,7,0),0)</f>
        <v>0</v>
      </c>
      <c r="D268" s="26">
        <f>IFERROR(+VLOOKUP("LDGETF"&amp;A268,'Main File'!A:O,8,0),0)</f>
        <v>0</v>
      </c>
      <c r="E268" s="26">
        <f>IFERROR(+VLOOKUP("LDGETF"&amp;A268,'Main File'!A:O,9,0),0)</f>
        <v>0</v>
      </c>
      <c r="F268" s="26">
        <f>IFERROR(+VLOOKUP("LDGETF"&amp;A268,'Main File'!A:O,10,0),0)</f>
        <v>0</v>
      </c>
      <c r="G268" s="26">
        <f>IFERROR(+VLOOKUP("LDGETF"&amp;A268,'Main File'!A:O,11,0),0)</f>
        <v>0</v>
      </c>
      <c r="H268" s="26">
        <f>IFERROR(+VLOOKUP("LDGETF"&amp;A268,'Main File'!A:O,12,0),0)</f>
        <v>0</v>
      </c>
      <c r="I268" s="26">
        <f>IFERROR(+VLOOKUP("LDGETF"&amp;A268,'Main File'!A:O,13,0),0)</f>
        <v>0</v>
      </c>
      <c r="J268" s="26">
        <f>IFERROR(+VLOOKUP("LDGETF"&amp;A268,'Main File'!A:O,14,0),0)</f>
        <v>0</v>
      </c>
      <c r="K268" s="26">
        <f>IFERROR(+VLOOKUP("LDGETF"&amp;A268,'Main File'!A:O,15,0),0)</f>
        <v>0</v>
      </c>
    </row>
    <row r="269" spans="1:11" x14ac:dyDescent="0.25">
      <c r="A269" s="9">
        <f t="shared" si="4"/>
        <v>43456</v>
      </c>
      <c r="B269" s="26">
        <f>IFERROR(+VLOOKUP("LDGETF"&amp;A269,'Main File'!A:O,6,0),0)</f>
        <v>0</v>
      </c>
      <c r="C269" s="26">
        <f>IFERROR(+VLOOKUP("LDGETF"&amp;A269,'Main File'!A:O,7,0),0)</f>
        <v>0</v>
      </c>
      <c r="D269" s="26">
        <f>IFERROR(+VLOOKUP("LDGETF"&amp;A269,'Main File'!A:O,8,0),0)</f>
        <v>0</v>
      </c>
      <c r="E269" s="26">
        <f>IFERROR(+VLOOKUP("LDGETF"&amp;A269,'Main File'!A:O,9,0),0)</f>
        <v>0</v>
      </c>
      <c r="F269" s="26">
        <f>IFERROR(+VLOOKUP("LDGETF"&amp;A269,'Main File'!A:O,10,0),0)</f>
        <v>0</v>
      </c>
      <c r="G269" s="26">
        <f>IFERROR(+VLOOKUP("LDGETF"&amp;A269,'Main File'!A:O,11,0),0)</f>
        <v>0</v>
      </c>
      <c r="H269" s="26">
        <f>IFERROR(+VLOOKUP("LDGETF"&amp;A269,'Main File'!A:O,12,0),0)</f>
        <v>0</v>
      </c>
      <c r="I269" s="26">
        <f>IFERROR(+VLOOKUP("LDGETF"&amp;A269,'Main File'!A:O,13,0),0)</f>
        <v>0</v>
      </c>
      <c r="J269" s="26">
        <f>IFERROR(+VLOOKUP("LDGETF"&amp;A269,'Main File'!A:O,14,0),0)</f>
        <v>0</v>
      </c>
      <c r="K269" s="26">
        <f>IFERROR(+VLOOKUP("LDGETF"&amp;A269,'Main File'!A:O,15,0),0)</f>
        <v>0</v>
      </c>
    </row>
    <row r="270" spans="1:11" x14ac:dyDescent="0.25">
      <c r="A270" s="9">
        <f t="shared" si="4"/>
        <v>43457</v>
      </c>
      <c r="B270" s="26">
        <f>IFERROR(+VLOOKUP("LDGETF"&amp;A270,'Main File'!A:O,6,0),0)</f>
        <v>0</v>
      </c>
      <c r="C270" s="26">
        <f>IFERROR(+VLOOKUP("LDGETF"&amp;A270,'Main File'!A:O,7,0),0)</f>
        <v>0</v>
      </c>
      <c r="D270" s="26">
        <f>IFERROR(+VLOOKUP("LDGETF"&amp;A270,'Main File'!A:O,8,0),0)</f>
        <v>0</v>
      </c>
      <c r="E270" s="26">
        <f>IFERROR(+VLOOKUP("LDGETF"&amp;A270,'Main File'!A:O,9,0),0)</f>
        <v>0</v>
      </c>
      <c r="F270" s="26">
        <f>IFERROR(+VLOOKUP("LDGETF"&amp;A270,'Main File'!A:O,10,0),0)</f>
        <v>0</v>
      </c>
      <c r="G270" s="26">
        <f>IFERROR(+VLOOKUP("LDGETF"&amp;A270,'Main File'!A:O,11,0),0)</f>
        <v>0</v>
      </c>
      <c r="H270" s="26">
        <f>IFERROR(+VLOOKUP("LDGETF"&amp;A270,'Main File'!A:O,12,0),0)</f>
        <v>0</v>
      </c>
      <c r="I270" s="26">
        <f>IFERROR(+VLOOKUP("LDGETF"&amp;A270,'Main File'!A:O,13,0),0)</f>
        <v>0</v>
      </c>
      <c r="J270" s="26">
        <f>IFERROR(+VLOOKUP("LDGETF"&amp;A270,'Main File'!A:O,14,0),0)</f>
        <v>0</v>
      </c>
      <c r="K270" s="26">
        <f>IFERROR(+VLOOKUP("LDGETF"&amp;A270,'Main File'!A:O,15,0),0)</f>
        <v>0</v>
      </c>
    </row>
    <row r="271" spans="1:11" x14ac:dyDescent="0.25">
      <c r="A271" s="9">
        <f t="shared" si="4"/>
        <v>43458</v>
      </c>
      <c r="B271" s="26">
        <f>IFERROR(+VLOOKUP("LDGETF"&amp;A271,'Main File'!A:O,6,0),0)</f>
        <v>0</v>
      </c>
      <c r="C271" s="26">
        <f>IFERROR(+VLOOKUP("LDGETF"&amp;A271,'Main File'!A:O,7,0),0)</f>
        <v>0</v>
      </c>
      <c r="D271" s="26">
        <f>IFERROR(+VLOOKUP("LDGETF"&amp;A271,'Main File'!A:O,8,0),0)</f>
        <v>0</v>
      </c>
      <c r="E271" s="26">
        <f>IFERROR(+VLOOKUP("LDGETF"&amp;A271,'Main File'!A:O,9,0),0)</f>
        <v>0</v>
      </c>
      <c r="F271" s="26">
        <f>IFERROR(+VLOOKUP("LDGETF"&amp;A271,'Main File'!A:O,10,0),0)</f>
        <v>0</v>
      </c>
      <c r="G271" s="26">
        <f>IFERROR(+VLOOKUP("LDGETF"&amp;A271,'Main File'!A:O,11,0),0)</f>
        <v>0</v>
      </c>
      <c r="H271" s="26">
        <f>IFERROR(+VLOOKUP("LDGETF"&amp;A271,'Main File'!A:O,12,0),0)</f>
        <v>0</v>
      </c>
      <c r="I271" s="26">
        <f>IFERROR(+VLOOKUP("LDGETF"&amp;A271,'Main File'!A:O,13,0),0)</f>
        <v>0</v>
      </c>
      <c r="J271" s="26">
        <f>IFERROR(+VLOOKUP("LDGETF"&amp;A271,'Main File'!A:O,14,0),0)</f>
        <v>0</v>
      </c>
      <c r="K271" s="26">
        <f>IFERROR(+VLOOKUP("LDGETF"&amp;A271,'Main File'!A:O,15,0),0)</f>
        <v>0</v>
      </c>
    </row>
    <row r="272" spans="1:11" x14ac:dyDescent="0.25">
      <c r="A272" s="9">
        <f t="shared" si="4"/>
        <v>43459</v>
      </c>
      <c r="B272" s="26">
        <f>IFERROR(+VLOOKUP("LDGETF"&amp;A272,'Main File'!A:O,6,0),0)</f>
        <v>0</v>
      </c>
      <c r="C272" s="26">
        <f>IFERROR(+VLOOKUP("LDGETF"&amp;A272,'Main File'!A:O,7,0),0)</f>
        <v>0</v>
      </c>
      <c r="D272" s="26">
        <f>IFERROR(+VLOOKUP("LDGETF"&amp;A272,'Main File'!A:O,8,0),0)</f>
        <v>0</v>
      </c>
      <c r="E272" s="26">
        <f>IFERROR(+VLOOKUP("LDGETF"&amp;A272,'Main File'!A:O,9,0),0)</f>
        <v>0</v>
      </c>
      <c r="F272" s="26">
        <f>IFERROR(+VLOOKUP("LDGETF"&amp;A272,'Main File'!A:O,10,0),0)</f>
        <v>0</v>
      </c>
      <c r="G272" s="26">
        <f>IFERROR(+VLOOKUP("LDGETF"&amp;A272,'Main File'!A:O,11,0),0)</f>
        <v>0</v>
      </c>
      <c r="H272" s="26">
        <f>IFERROR(+VLOOKUP("LDGETF"&amp;A272,'Main File'!A:O,12,0),0)</f>
        <v>0</v>
      </c>
      <c r="I272" s="26">
        <f>IFERROR(+VLOOKUP("LDGETF"&amp;A272,'Main File'!A:O,13,0),0)</f>
        <v>0</v>
      </c>
      <c r="J272" s="26">
        <f>IFERROR(+VLOOKUP("LDGETF"&amp;A272,'Main File'!A:O,14,0),0)</f>
        <v>0</v>
      </c>
      <c r="K272" s="26">
        <f>IFERROR(+VLOOKUP("LDGETF"&amp;A272,'Main File'!A:O,15,0),0)</f>
        <v>0</v>
      </c>
    </row>
    <row r="273" spans="1:11" x14ac:dyDescent="0.25">
      <c r="A273" s="9">
        <f t="shared" si="4"/>
        <v>43460</v>
      </c>
      <c r="B273" s="26">
        <f>IFERROR(+VLOOKUP("LDGETF"&amp;A273,'Main File'!A:O,6,0),0)</f>
        <v>0</v>
      </c>
      <c r="C273" s="26">
        <f>IFERROR(+VLOOKUP("LDGETF"&amp;A273,'Main File'!A:O,7,0),0)</f>
        <v>0</v>
      </c>
      <c r="D273" s="26">
        <f>IFERROR(+VLOOKUP("LDGETF"&amp;A273,'Main File'!A:O,8,0),0)</f>
        <v>0</v>
      </c>
      <c r="E273" s="26">
        <f>IFERROR(+VLOOKUP("LDGETF"&amp;A273,'Main File'!A:O,9,0),0)</f>
        <v>0</v>
      </c>
      <c r="F273" s="26">
        <f>IFERROR(+VLOOKUP("LDGETF"&amp;A273,'Main File'!A:O,10,0),0)</f>
        <v>0</v>
      </c>
      <c r="G273" s="26">
        <f>IFERROR(+VLOOKUP("LDGETF"&amp;A273,'Main File'!A:O,11,0),0)</f>
        <v>0</v>
      </c>
      <c r="H273" s="26">
        <f>IFERROR(+VLOOKUP("LDGETF"&amp;A273,'Main File'!A:O,12,0),0)</f>
        <v>0</v>
      </c>
      <c r="I273" s="26">
        <f>IFERROR(+VLOOKUP("LDGETF"&amp;A273,'Main File'!A:O,13,0),0)</f>
        <v>0</v>
      </c>
      <c r="J273" s="26">
        <f>IFERROR(+VLOOKUP("LDGETF"&amp;A273,'Main File'!A:O,14,0),0)</f>
        <v>0</v>
      </c>
      <c r="K273" s="26">
        <f>IFERROR(+VLOOKUP("LDGETF"&amp;A273,'Main File'!A:O,15,0),0)</f>
        <v>0</v>
      </c>
    </row>
    <row r="274" spans="1:11" x14ac:dyDescent="0.25">
      <c r="A274" s="9">
        <f t="shared" si="4"/>
        <v>43461</v>
      </c>
      <c r="B274" s="26">
        <f>IFERROR(+VLOOKUP("LDGETF"&amp;A274,'Main File'!A:O,6,0),0)</f>
        <v>0</v>
      </c>
      <c r="C274" s="26">
        <f>IFERROR(+VLOOKUP("LDGETF"&amp;A274,'Main File'!A:O,7,0),0)</f>
        <v>0</v>
      </c>
      <c r="D274" s="26">
        <f>IFERROR(+VLOOKUP("LDGETF"&amp;A274,'Main File'!A:O,8,0),0)</f>
        <v>0</v>
      </c>
      <c r="E274" s="26">
        <f>IFERROR(+VLOOKUP("LDGETF"&amp;A274,'Main File'!A:O,9,0),0)</f>
        <v>0</v>
      </c>
      <c r="F274" s="26">
        <f>IFERROR(+VLOOKUP("LDGETF"&amp;A274,'Main File'!A:O,10,0),0)</f>
        <v>0</v>
      </c>
      <c r="G274" s="26">
        <f>IFERROR(+VLOOKUP("LDGETF"&amp;A274,'Main File'!A:O,11,0),0)</f>
        <v>0</v>
      </c>
      <c r="H274" s="26">
        <f>IFERROR(+VLOOKUP("LDGETF"&amp;A274,'Main File'!A:O,12,0),0)</f>
        <v>0</v>
      </c>
      <c r="I274" s="26">
        <f>IFERROR(+VLOOKUP("LDGETF"&amp;A274,'Main File'!A:O,13,0),0)</f>
        <v>0</v>
      </c>
      <c r="J274" s="26">
        <f>IFERROR(+VLOOKUP("LDGETF"&amp;A274,'Main File'!A:O,14,0),0)</f>
        <v>0</v>
      </c>
      <c r="K274" s="26">
        <f>IFERROR(+VLOOKUP("LDGETF"&amp;A274,'Main File'!A:O,15,0),0)</f>
        <v>0</v>
      </c>
    </row>
    <row r="275" spans="1:11" x14ac:dyDescent="0.25">
      <c r="A275" s="9">
        <f t="shared" si="4"/>
        <v>43462</v>
      </c>
      <c r="B275" s="26">
        <f>IFERROR(+VLOOKUP("LDGETF"&amp;A275,'Main File'!A:O,6,0),0)</f>
        <v>0</v>
      </c>
      <c r="C275" s="26">
        <f>IFERROR(+VLOOKUP("LDGETF"&amp;A275,'Main File'!A:O,7,0),0)</f>
        <v>0</v>
      </c>
      <c r="D275" s="26">
        <f>IFERROR(+VLOOKUP("LDGETF"&amp;A275,'Main File'!A:O,8,0),0)</f>
        <v>0</v>
      </c>
      <c r="E275" s="26">
        <f>IFERROR(+VLOOKUP("LDGETF"&amp;A275,'Main File'!A:O,9,0),0)</f>
        <v>0</v>
      </c>
      <c r="F275" s="26">
        <f>IFERROR(+VLOOKUP("LDGETF"&amp;A275,'Main File'!A:O,10,0),0)</f>
        <v>0</v>
      </c>
      <c r="G275" s="26">
        <f>IFERROR(+VLOOKUP("LDGETF"&amp;A275,'Main File'!A:O,11,0),0)</f>
        <v>0</v>
      </c>
      <c r="H275" s="26">
        <f>IFERROR(+VLOOKUP("LDGETF"&amp;A275,'Main File'!A:O,12,0),0)</f>
        <v>0</v>
      </c>
      <c r="I275" s="26">
        <f>IFERROR(+VLOOKUP("LDGETF"&amp;A275,'Main File'!A:O,13,0),0)</f>
        <v>0</v>
      </c>
      <c r="J275" s="26">
        <f>IFERROR(+VLOOKUP("LDGETF"&amp;A275,'Main File'!A:O,14,0),0)</f>
        <v>0</v>
      </c>
      <c r="K275" s="26">
        <f>IFERROR(+VLOOKUP("LDGETF"&amp;A275,'Main File'!A:O,15,0),0)</f>
        <v>0</v>
      </c>
    </row>
    <row r="276" spans="1:11" x14ac:dyDescent="0.25">
      <c r="A276" s="9">
        <f t="shared" si="4"/>
        <v>43463</v>
      </c>
      <c r="B276" s="26">
        <f>IFERROR(+VLOOKUP("LDGETF"&amp;A276,'Main File'!A:O,6,0),0)</f>
        <v>0</v>
      </c>
      <c r="C276" s="26">
        <f>IFERROR(+VLOOKUP("LDGETF"&amp;A276,'Main File'!A:O,7,0),0)</f>
        <v>0</v>
      </c>
      <c r="D276" s="26">
        <f>IFERROR(+VLOOKUP("LDGETF"&amp;A276,'Main File'!A:O,8,0),0)</f>
        <v>0</v>
      </c>
      <c r="E276" s="26">
        <f>IFERROR(+VLOOKUP("LDGETF"&amp;A276,'Main File'!A:O,9,0),0)</f>
        <v>0</v>
      </c>
      <c r="F276" s="26">
        <f>IFERROR(+VLOOKUP("LDGETF"&amp;A276,'Main File'!A:O,10,0),0)</f>
        <v>0</v>
      </c>
      <c r="G276" s="26">
        <f>IFERROR(+VLOOKUP("LDGETF"&amp;A276,'Main File'!A:O,11,0),0)</f>
        <v>0</v>
      </c>
      <c r="H276" s="26">
        <f>IFERROR(+VLOOKUP("LDGETF"&amp;A276,'Main File'!A:O,12,0),0)</f>
        <v>0</v>
      </c>
      <c r="I276" s="26">
        <f>IFERROR(+VLOOKUP("LDGETF"&amp;A276,'Main File'!A:O,13,0),0)</f>
        <v>0</v>
      </c>
      <c r="J276" s="26">
        <f>IFERROR(+VLOOKUP("LDGETF"&amp;A276,'Main File'!A:O,14,0),0)</f>
        <v>0</v>
      </c>
      <c r="K276" s="26">
        <f>IFERROR(+VLOOKUP("LDGETF"&amp;A276,'Main File'!A:O,15,0),0)</f>
        <v>0</v>
      </c>
    </row>
    <row r="277" spans="1:11" x14ac:dyDescent="0.25">
      <c r="A277" s="9">
        <f t="shared" si="4"/>
        <v>43464</v>
      </c>
      <c r="B277" s="26">
        <f>IFERROR(+VLOOKUP("LDGETF"&amp;A277,'Main File'!A:O,6,0),0)</f>
        <v>0</v>
      </c>
      <c r="C277" s="26">
        <f>IFERROR(+VLOOKUP("LDGETF"&amp;A277,'Main File'!A:O,7,0),0)</f>
        <v>0</v>
      </c>
      <c r="D277" s="26">
        <f>IFERROR(+VLOOKUP("LDGETF"&amp;A277,'Main File'!A:O,8,0),0)</f>
        <v>0</v>
      </c>
      <c r="E277" s="26">
        <f>IFERROR(+VLOOKUP("LDGETF"&amp;A277,'Main File'!A:O,9,0),0)</f>
        <v>0</v>
      </c>
      <c r="F277" s="26">
        <f>IFERROR(+VLOOKUP("LDGETF"&amp;A277,'Main File'!A:O,10,0),0)</f>
        <v>0</v>
      </c>
      <c r="G277" s="26">
        <f>IFERROR(+VLOOKUP("LDGETF"&amp;A277,'Main File'!A:O,11,0),0)</f>
        <v>0</v>
      </c>
      <c r="H277" s="26">
        <f>IFERROR(+VLOOKUP("LDGETF"&amp;A277,'Main File'!A:O,12,0),0)</f>
        <v>0</v>
      </c>
      <c r="I277" s="26">
        <f>IFERROR(+VLOOKUP("LDGETF"&amp;A277,'Main File'!A:O,13,0),0)</f>
        <v>0</v>
      </c>
      <c r="J277" s="26">
        <f>IFERROR(+VLOOKUP("LDGETF"&amp;A277,'Main File'!A:O,14,0),0)</f>
        <v>0</v>
      </c>
      <c r="K277" s="26">
        <f>IFERROR(+VLOOKUP("LDGETF"&amp;A277,'Main File'!A:O,15,0),0)</f>
        <v>0</v>
      </c>
    </row>
    <row r="278" spans="1:11" x14ac:dyDescent="0.25">
      <c r="A278" s="9">
        <f t="shared" si="4"/>
        <v>43465</v>
      </c>
      <c r="B278" s="26">
        <f>IFERROR(+VLOOKUP("LDGETF"&amp;A278,'Main File'!A:O,6,0),0)</f>
        <v>0</v>
      </c>
      <c r="C278" s="26">
        <f>IFERROR(+VLOOKUP("LDGETF"&amp;A278,'Main File'!A:O,7,0),0)</f>
        <v>0</v>
      </c>
      <c r="D278" s="26">
        <f>IFERROR(+VLOOKUP("LDGETF"&amp;A278,'Main File'!A:O,8,0),0)</f>
        <v>0</v>
      </c>
      <c r="E278" s="26">
        <f>IFERROR(+VLOOKUP("LDGETF"&amp;A278,'Main File'!A:O,9,0),0)</f>
        <v>0</v>
      </c>
      <c r="F278" s="26">
        <f>IFERROR(+VLOOKUP("LDGETF"&amp;A278,'Main File'!A:O,10,0),0)</f>
        <v>0</v>
      </c>
      <c r="G278" s="26">
        <f>IFERROR(+VLOOKUP("LDGETF"&amp;A278,'Main File'!A:O,11,0),0)</f>
        <v>0</v>
      </c>
      <c r="H278" s="26">
        <f>IFERROR(+VLOOKUP("LDGETF"&amp;A278,'Main File'!A:O,12,0),0)</f>
        <v>0</v>
      </c>
      <c r="I278" s="26">
        <f>IFERROR(+VLOOKUP("LDGETF"&amp;A278,'Main File'!A:O,13,0),0)</f>
        <v>0</v>
      </c>
      <c r="J278" s="26">
        <f>IFERROR(+VLOOKUP("LDGETF"&amp;A278,'Main File'!A:O,14,0),0)</f>
        <v>0</v>
      </c>
      <c r="K278" s="26">
        <f>IFERROR(+VLOOKUP("LDGETF"&amp;A278,'Main File'!A:O,15,0),0)</f>
        <v>0</v>
      </c>
    </row>
    <row r="279" spans="1:11" x14ac:dyDescent="0.25">
      <c r="A279" s="9">
        <f t="shared" si="4"/>
        <v>43466</v>
      </c>
      <c r="B279" s="26">
        <f>IFERROR(+VLOOKUP("LDGETF"&amp;A279,'Main File'!A:O,6,0),0)</f>
        <v>0</v>
      </c>
      <c r="C279" s="26">
        <f>IFERROR(+VLOOKUP("LDGETF"&amp;A279,'Main File'!A:O,7,0),0)</f>
        <v>0</v>
      </c>
      <c r="D279" s="26">
        <f>IFERROR(+VLOOKUP("LDGETF"&amp;A279,'Main File'!A:O,8,0),0)</f>
        <v>0</v>
      </c>
      <c r="E279" s="26">
        <f>IFERROR(+VLOOKUP("LDGETF"&amp;A279,'Main File'!A:O,9,0),0)</f>
        <v>0</v>
      </c>
      <c r="F279" s="26">
        <f>IFERROR(+VLOOKUP("LDGETF"&amp;A279,'Main File'!A:O,10,0),0)</f>
        <v>0</v>
      </c>
      <c r="G279" s="26">
        <f>IFERROR(+VLOOKUP("LDGETF"&amp;A279,'Main File'!A:O,11,0),0)</f>
        <v>0</v>
      </c>
      <c r="H279" s="26">
        <f>IFERROR(+VLOOKUP("LDGETF"&amp;A279,'Main File'!A:O,12,0),0)</f>
        <v>0</v>
      </c>
      <c r="I279" s="26">
        <f>IFERROR(+VLOOKUP("LDGETF"&amp;A279,'Main File'!A:O,13,0),0)</f>
        <v>0</v>
      </c>
      <c r="J279" s="26">
        <f>IFERROR(+VLOOKUP("LDGETF"&amp;A279,'Main File'!A:O,14,0),0)</f>
        <v>0</v>
      </c>
      <c r="K279" s="26">
        <f>IFERROR(+VLOOKUP("LDGETF"&amp;A279,'Main File'!A:O,15,0),0)</f>
        <v>0</v>
      </c>
    </row>
    <row r="280" spans="1:11" x14ac:dyDescent="0.25">
      <c r="A280" s="9">
        <f t="shared" si="4"/>
        <v>43467</v>
      </c>
      <c r="B280" s="26">
        <f>IFERROR(+VLOOKUP("LDGETF"&amp;A280,'Main File'!A:O,6,0),0)</f>
        <v>0</v>
      </c>
      <c r="C280" s="26">
        <f>IFERROR(+VLOOKUP("LDGETF"&amp;A280,'Main File'!A:O,7,0),0)</f>
        <v>0</v>
      </c>
      <c r="D280" s="26">
        <f>IFERROR(+VLOOKUP("LDGETF"&amp;A280,'Main File'!A:O,8,0),0)</f>
        <v>0</v>
      </c>
      <c r="E280" s="26">
        <f>IFERROR(+VLOOKUP("LDGETF"&amp;A280,'Main File'!A:O,9,0),0)</f>
        <v>0</v>
      </c>
      <c r="F280" s="26">
        <f>IFERROR(+VLOOKUP("LDGETF"&amp;A280,'Main File'!A:O,10,0),0)</f>
        <v>0</v>
      </c>
      <c r="G280" s="26">
        <f>IFERROR(+VLOOKUP("LDGETF"&amp;A280,'Main File'!A:O,11,0),0)</f>
        <v>0</v>
      </c>
      <c r="H280" s="26">
        <f>IFERROR(+VLOOKUP("LDGETF"&amp;A280,'Main File'!A:O,12,0),0)</f>
        <v>0</v>
      </c>
      <c r="I280" s="26">
        <f>IFERROR(+VLOOKUP("LDGETF"&amp;A280,'Main File'!A:O,13,0),0)</f>
        <v>0</v>
      </c>
      <c r="J280" s="26">
        <f>IFERROR(+VLOOKUP("LDGETF"&amp;A280,'Main File'!A:O,14,0),0)</f>
        <v>0</v>
      </c>
      <c r="K280" s="26">
        <f>IFERROR(+VLOOKUP("LDGETF"&amp;A280,'Main File'!A:O,15,0),0)</f>
        <v>0</v>
      </c>
    </row>
    <row r="281" spans="1:11" x14ac:dyDescent="0.25">
      <c r="A281" s="9">
        <f t="shared" si="4"/>
        <v>43468</v>
      </c>
      <c r="B281" s="26">
        <f>IFERROR(+VLOOKUP("LDGETF"&amp;A281,'Main File'!A:O,6,0),0)</f>
        <v>0</v>
      </c>
      <c r="C281" s="26">
        <f>IFERROR(+VLOOKUP("LDGETF"&amp;A281,'Main File'!A:O,7,0),0)</f>
        <v>0</v>
      </c>
      <c r="D281" s="26">
        <f>IFERROR(+VLOOKUP("LDGETF"&amp;A281,'Main File'!A:O,8,0),0)</f>
        <v>0</v>
      </c>
      <c r="E281" s="26">
        <f>IFERROR(+VLOOKUP("LDGETF"&amp;A281,'Main File'!A:O,9,0),0)</f>
        <v>0</v>
      </c>
      <c r="F281" s="26">
        <f>IFERROR(+VLOOKUP("LDGETF"&amp;A281,'Main File'!A:O,10,0),0)</f>
        <v>0</v>
      </c>
      <c r="G281" s="26">
        <f>IFERROR(+VLOOKUP("LDGETF"&amp;A281,'Main File'!A:O,11,0),0)</f>
        <v>0</v>
      </c>
      <c r="H281" s="26">
        <f>IFERROR(+VLOOKUP("LDGETF"&amp;A281,'Main File'!A:O,12,0),0)</f>
        <v>0</v>
      </c>
      <c r="I281" s="26">
        <f>IFERROR(+VLOOKUP("LDGETF"&amp;A281,'Main File'!A:O,13,0),0)</f>
        <v>0</v>
      </c>
      <c r="J281" s="26">
        <f>IFERROR(+VLOOKUP("LDGETF"&amp;A281,'Main File'!A:O,14,0),0)</f>
        <v>0</v>
      </c>
      <c r="K281" s="26">
        <f>IFERROR(+VLOOKUP("LDGETF"&amp;A281,'Main File'!A:O,15,0),0)</f>
        <v>0</v>
      </c>
    </row>
    <row r="282" spans="1:11" x14ac:dyDescent="0.25">
      <c r="A282" s="9">
        <f t="shared" si="4"/>
        <v>43469</v>
      </c>
      <c r="B282" s="26">
        <f>IFERROR(+VLOOKUP("LDGETF"&amp;A282,'Main File'!A:O,6,0),0)</f>
        <v>0</v>
      </c>
      <c r="C282" s="26">
        <f>IFERROR(+VLOOKUP("LDGETF"&amp;A282,'Main File'!A:O,7,0),0)</f>
        <v>0</v>
      </c>
      <c r="D282" s="26">
        <f>IFERROR(+VLOOKUP("LDGETF"&amp;A282,'Main File'!A:O,8,0),0)</f>
        <v>0</v>
      </c>
      <c r="E282" s="26">
        <f>IFERROR(+VLOOKUP("LDGETF"&amp;A282,'Main File'!A:O,9,0),0)</f>
        <v>0</v>
      </c>
      <c r="F282" s="26">
        <f>IFERROR(+VLOOKUP("LDGETF"&amp;A282,'Main File'!A:O,10,0),0)</f>
        <v>0</v>
      </c>
      <c r="G282" s="26">
        <f>IFERROR(+VLOOKUP("LDGETF"&amp;A282,'Main File'!A:O,11,0),0)</f>
        <v>0</v>
      </c>
      <c r="H282" s="26">
        <f>IFERROR(+VLOOKUP("LDGETF"&amp;A282,'Main File'!A:O,12,0),0)</f>
        <v>0</v>
      </c>
      <c r="I282" s="26">
        <f>IFERROR(+VLOOKUP("LDGETF"&amp;A282,'Main File'!A:O,13,0),0)</f>
        <v>0</v>
      </c>
      <c r="J282" s="26">
        <f>IFERROR(+VLOOKUP("LDGETF"&amp;A282,'Main File'!A:O,14,0),0)</f>
        <v>0</v>
      </c>
      <c r="K282" s="26">
        <f>IFERROR(+VLOOKUP("LDGETF"&amp;A282,'Main File'!A:O,15,0),0)</f>
        <v>0</v>
      </c>
    </row>
    <row r="283" spans="1:11" x14ac:dyDescent="0.25">
      <c r="A283" s="9">
        <f t="shared" si="4"/>
        <v>43470</v>
      </c>
      <c r="B283" s="26">
        <f>IFERROR(+VLOOKUP("LDGETF"&amp;A283,'Main File'!A:O,6,0),0)</f>
        <v>0</v>
      </c>
      <c r="C283" s="26">
        <f>IFERROR(+VLOOKUP("LDGETF"&amp;A283,'Main File'!A:O,7,0),0)</f>
        <v>0</v>
      </c>
      <c r="D283" s="26">
        <f>IFERROR(+VLOOKUP("LDGETF"&amp;A283,'Main File'!A:O,8,0),0)</f>
        <v>0</v>
      </c>
      <c r="E283" s="26">
        <f>IFERROR(+VLOOKUP("LDGETF"&amp;A283,'Main File'!A:O,9,0),0)</f>
        <v>0</v>
      </c>
      <c r="F283" s="26">
        <f>IFERROR(+VLOOKUP("LDGETF"&amp;A283,'Main File'!A:O,10,0),0)</f>
        <v>0</v>
      </c>
      <c r="G283" s="26">
        <f>IFERROR(+VLOOKUP("LDGETF"&amp;A283,'Main File'!A:O,11,0),0)</f>
        <v>0</v>
      </c>
      <c r="H283" s="26">
        <f>IFERROR(+VLOOKUP("LDGETF"&amp;A283,'Main File'!A:O,12,0),0)</f>
        <v>0</v>
      </c>
      <c r="I283" s="26">
        <f>IFERROR(+VLOOKUP("LDGETF"&amp;A283,'Main File'!A:O,13,0),0)</f>
        <v>0</v>
      </c>
      <c r="J283" s="26">
        <f>IFERROR(+VLOOKUP("LDGETF"&amp;A283,'Main File'!A:O,14,0),0)</f>
        <v>0</v>
      </c>
      <c r="K283" s="26">
        <f>IFERROR(+VLOOKUP("LDGETF"&amp;A283,'Main File'!A:O,15,0),0)</f>
        <v>0</v>
      </c>
    </row>
    <row r="284" spans="1:11" x14ac:dyDescent="0.25">
      <c r="A284" s="9">
        <f t="shared" si="4"/>
        <v>43471</v>
      </c>
      <c r="B284" s="26">
        <f>IFERROR(+VLOOKUP("LDGETF"&amp;A284,'Main File'!A:O,6,0),0)</f>
        <v>0</v>
      </c>
      <c r="C284" s="26">
        <f>IFERROR(+VLOOKUP("LDGETF"&amp;A284,'Main File'!A:O,7,0),0)</f>
        <v>0</v>
      </c>
      <c r="D284" s="26">
        <f>IFERROR(+VLOOKUP("LDGETF"&amp;A284,'Main File'!A:O,8,0),0)</f>
        <v>0</v>
      </c>
      <c r="E284" s="26">
        <f>IFERROR(+VLOOKUP("LDGETF"&amp;A284,'Main File'!A:O,9,0),0)</f>
        <v>0</v>
      </c>
      <c r="F284" s="26">
        <f>IFERROR(+VLOOKUP("LDGETF"&amp;A284,'Main File'!A:O,10,0),0)</f>
        <v>0</v>
      </c>
      <c r="G284" s="26">
        <f>IFERROR(+VLOOKUP("LDGETF"&amp;A284,'Main File'!A:O,11,0),0)</f>
        <v>0</v>
      </c>
      <c r="H284" s="26">
        <f>IFERROR(+VLOOKUP("LDGETF"&amp;A284,'Main File'!A:O,12,0),0)</f>
        <v>0</v>
      </c>
      <c r="I284" s="26">
        <f>IFERROR(+VLOOKUP("LDGETF"&amp;A284,'Main File'!A:O,13,0),0)</f>
        <v>0</v>
      </c>
      <c r="J284" s="26">
        <f>IFERROR(+VLOOKUP("LDGETF"&amp;A284,'Main File'!A:O,14,0),0)</f>
        <v>0</v>
      </c>
      <c r="K284" s="26">
        <f>IFERROR(+VLOOKUP("LDGETF"&amp;A284,'Main File'!A:O,15,0),0)</f>
        <v>0</v>
      </c>
    </row>
    <row r="285" spans="1:11" x14ac:dyDescent="0.25">
      <c r="A285" s="9">
        <f t="shared" si="4"/>
        <v>43472</v>
      </c>
      <c r="B285" s="26">
        <f>IFERROR(+VLOOKUP("LDGETF"&amp;A285,'Main File'!A:O,6,0),0)</f>
        <v>0</v>
      </c>
      <c r="C285" s="26">
        <f>IFERROR(+VLOOKUP("LDGETF"&amp;A285,'Main File'!A:O,7,0),0)</f>
        <v>0</v>
      </c>
      <c r="D285" s="26">
        <f>IFERROR(+VLOOKUP("LDGETF"&amp;A285,'Main File'!A:O,8,0),0)</f>
        <v>0</v>
      </c>
      <c r="E285" s="26">
        <f>IFERROR(+VLOOKUP("LDGETF"&amp;A285,'Main File'!A:O,9,0),0)</f>
        <v>0</v>
      </c>
      <c r="F285" s="26">
        <f>IFERROR(+VLOOKUP("LDGETF"&amp;A285,'Main File'!A:O,10,0),0)</f>
        <v>0</v>
      </c>
      <c r="G285" s="26">
        <f>IFERROR(+VLOOKUP("LDGETF"&amp;A285,'Main File'!A:O,11,0),0)</f>
        <v>0</v>
      </c>
      <c r="H285" s="26">
        <f>IFERROR(+VLOOKUP("LDGETF"&amp;A285,'Main File'!A:O,12,0),0)</f>
        <v>0</v>
      </c>
      <c r="I285" s="26">
        <f>IFERROR(+VLOOKUP("LDGETF"&amp;A285,'Main File'!A:O,13,0),0)</f>
        <v>0</v>
      </c>
      <c r="J285" s="26">
        <f>IFERROR(+VLOOKUP("LDGETF"&amp;A285,'Main File'!A:O,14,0),0)</f>
        <v>0</v>
      </c>
      <c r="K285" s="26">
        <f>IFERROR(+VLOOKUP("LDGETF"&amp;A285,'Main File'!A:O,15,0),0)</f>
        <v>0</v>
      </c>
    </row>
    <row r="286" spans="1:11" x14ac:dyDescent="0.25">
      <c r="A286" s="9">
        <f t="shared" si="4"/>
        <v>43473</v>
      </c>
      <c r="B286" s="26">
        <f>IFERROR(+VLOOKUP("LDGETF"&amp;A286,'Main File'!A:O,6,0),0)</f>
        <v>0</v>
      </c>
      <c r="C286" s="26">
        <f>IFERROR(+VLOOKUP("LDGETF"&amp;A286,'Main File'!A:O,7,0),0)</f>
        <v>0</v>
      </c>
      <c r="D286" s="26">
        <f>IFERROR(+VLOOKUP("LDGETF"&amp;A286,'Main File'!A:O,8,0),0)</f>
        <v>0</v>
      </c>
      <c r="E286" s="26">
        <f>IFERROR(+VLOOKUP("LDGETF"&amp;A286,'Main File'!A:O,9,0),0)</f>
        <v>0</v>
      </c>
      <c r="F286" s="26">
        <f>IFERROR(+VLOOKUP("LDGETF"&amp;A286,'Main File'!A:O,10,0),0)</f>
        <v>0</v>
      </c>
      <c r="G286" s="26">
        <f>IFERROR(+VLOOKUP("LDGETF"&amp;A286,'Main File'!A:O,11,0),0)</f>
        <v>0</v>
      </c>
      <c r="H286" s="26">
        <f>IFERROR(+VLOOKUP("LDGETF"&amp;A286,'Main File'!A:O,12,0),0)</f>
        <v>0</v>
      </c>
      <c r="I286" s="26">
        <f>IFERROR(+VLOOKUP("LDGETF"&amp;A286,'Main File'!A:O,13,0),0)</f>
        <v>0</v>
      </c>
      <c r="J286" s="26">
        <f>IFERROR(+VLOOKUP("LDGETF"&amp;A286,'Main File'!A:O,14,0),0)</f>
        <v>0</v>
      </c>
      <c r="K286" s="26">
        <f>IFERROR(+VLOOKUP("LDGETF"&amp;A286,'Main File'!A:O,15,0),0)</f>
        <v>0</v>
      </c>
    </row>
    <row r="287" spans="1:11" x14ac:dyDescent="0.25">
      <c r="A287" s="9">
        <f t="shared" si="4"/>
        <v>43474</v>
      </c>
      <c r="B287" s="26">
        <f>IFERROR(+VLOOKUP("LDGETF"&amp;A287,'Main File'!A:O,6,0),0)</f>
        <v>0</v>
      </c>
      <c r="C287" s="26">
        <f>IFERROR(+VLOOKUP("LDGETF"&amp;A287,'Main File'!A:O,7,0),0)</f>
        <v>0</v>
      </c>
      <c r="D287" s="26">
        <f>IFERROR(+VLOOKUP("LDGETF"&amp;A287,'Main File'!A:O,8,0),0)</f>
        <v>0</v>
      </c>
      <c r="E287" s="26">
        <f>IFERROR(+VLOOKUP("LDGETF"&amp;A287,'Main File'!A:O,9,0),0)</f>
        <v>0</v>
      </c>
      <c r="F287" s="26">
        <f>IFERROR(+VLOOKUP("LDGETF"&amp;A287,'Main File'!A:O,10,0),0)</f>
        <v>0</v>
      </c>
      <c r="G287" s="26">
        <f>IFERROR(+VLOOKUP("LDGETF"&amp;A287,'Main File'!A:O,11,0),0)</f>
        <v>0</v>
      </c>
      <c r="H287" s="26">
        <f>IFERROR(+VLOOKUP("LDGETF"&amp;A287,'Main File'!A:O,12,0),0)</f>
        <v>0</v>
      </c>
      <c r="I287" s="26">
        <f>IFERROR(+VLOOKUP("LDGETF"&amp;A287,'Main File'!A:O,13,0),0)</f>
        <v>0</v>
      </c>
      <c r="J287" s="26">
        <f>IFERROR(+VLOOKUP("LDGETF"&amp;A287,'Main File'!A:O,14,0),0)</f>
        <v>0</v>
      </c>
      <c r="K287" s="26">
        <f>IFERROR(+VLOOKUP("LDGETF"&amp;A287,'Main File'!A:O,15,0),0)</f>
        <v>0</v>
      </c>
    </row>
    <row r="288" spans="1:11" x14ac:dyDescent="0.25">
      <c r="A288" s="9">
        <f t="shared" si="4"/>
        <v>43475</v>
      </c>
      <c r="B288" s="26">
        <f>IFERROR(+VLOOKUP("LDGETF"&amp;A288,'Main File'!A:O,6,0),0)</f>
        <v>0</v>
      </c>
      <c r="C288" s="26">
        <f>IFERROR(+VLOOKUP("LDGETF"&amp;A288,'Main File'!A:O,7,0),0)</f>
        <v>0</v>
      </c>
      <c r="D288" s="26">
        <f>IFERROR(+VLOOKUP("LDGETF"&amp;A288,'Main File'!A:O,8,0),0)</f>
        <v>0</v>
      </c>
      <c r="E288" s="26">
        <f>IFERROR(+VLOOKUP("LDGETF"&amp;A288,'Main File'!A:O,9,0),0)</f>
        <v>0</v>
      </c>
      <c r="F288" s="26">
        <f>IFERROR(+VLOOKUP("LDGETF"&amp;A288,'Main File'!A:O,10,0),0)</f>
        <v>0</v>
      </c>
      <c r="G288" s="26">
        <f>IFERROR(+VLOOKUP("LDGETF"&amp;A288,'Main File'!A:O,11,0),0)</f>
        <v>0</v>
      </c>
      <c r="H288" s="26">
        <f>IFERROR(+VLOOKUP("LDGETF"&amp;A288,'Main File'!A:O,12,0),0)</f>
        <v>0</v>
      </c>
      <c r="I288" s="26">
        <f>IFERROR(+VLOOKUP("LDGETF"&amp;A288,'Main File'!A:O,13,0),0)</f>
        <v>0</v>
      </c>
      <c r="J288" s="26">
        <f>IFERROR(+VLOOKUP("LDGETF"&amp;A288,'Main File'!A:O,14,0),0)</f>
        <v>0</v>
      </c>
      <c r="K288" s="26">
        <f>IFERROR(+VLOOKUP("LDGETF"&amp;A288,'Main File'!A:O,15,0),0)</f>
        <v>0</v>
      </c>
    </row>
    <row r="289" spans="1:11" x14ac:dyDescent="0.25">
      <c r="A289" s="9">
        <f t="shared" si="4"/>
        <v>43476</v>
      </c>
      <c r="B289" s="26">
        <f>IFERROR(+VLOOKUP("LDGETF"&amp;A289,'Main File'!A:O,6,0),0)</f>
        <v>0</v>
      </c>
      <c r="C289" s="26">
        <f>IFERROR(+VLOOKUP("LDGETF"&amp;A289,'Main File'!A:O,7,0),0)</f>
        <v>0</v>
      </c>
      <c r="D289" s="26">
        <f>IFERROR(+VLOOKUP("LDGETF"&amp;A289,'Main File'!A:O,8,0),0)</f>
        <v>0</v>
      </c>
      <c r="E289" s="26">
        <f>IFERROR(+VLOOKUP("LDGETF"&amp;A289,'Main File'!A:O,9,0),0)</f>
        <v>0</v>
      </c>
      <c r="F289" s="26">
        <f>IFERROR(+VLOOKUP("LDGETF"&amp;A289,'Main File'!A:O,10,0),0)</f>
        <v>0</v>
      </c>
      <c r="G289" s="26">
        <f>IFERROR(+VLOOKUP("LDGETF"&amp;A289,'Main File'!A:O,11,0),0)</f>
        <v>0</v>
      </c>
      <c r="H289" s="26">
        <f>IFERROR(+VLOOKUP("LDGETF"&amp;A289,'Main File'!A:O,12,0),0)</f>
        <v>0</v>
      </c>
      <c r="I289" s="26">
        <f>IFERROR(+VLOOKUP("LDGETF"&amp;A289,'Main File'!A:O,13,0),0)</f>
        <v>0</v>
      </c>
      <c r="J289" s="26">
        <f>IFERROR(+VLOOKUP("LDGETF"&amp;A289,'Main File'!A:O,14,0),0)</f>
        <v>0</v>
      </c>
      <c r="K289" s="26">
        <f>IFERROR(+VLOOKUP("LDGETF"&amp;A289,'Main File'!A:O,15,0),0)</f>
        <v>0</v>
      </c>
    </row>
    <row r="290" spans="1:11" x14ac:dyDescent="0.25">
      <c r="A290" s="9">
        <f t="shared" si="4"/>
        <v>43477</v>
      </c>
      <c r="B290" s="26">
        <f>IFERROR(+VLOOKUP("LDGETF"&amp;A290,'Main File'!A:O,6,0),0)</f>
        <v>0</v>
      </c>
      <c r="C290" s="26">
        <f>IFERROR(+VLOOKUP("LDGETF"&amp;A290,'Main File'!A:O,7,0),0)</f>
        <v>0</v>
      </c>
      <c r="D290" s="26">
        <f>IFERROR(+VLOOKUP("LDGETF"&amp;A290,'Main File'!A:O,8,0),0)</f>
        <v>0</v>
      </c>
      <c r="E290" s="26">
        <f>IFERROR(+VLOOKUP("LDGETF"&amp;A290,'Main File'!A:O,9,0),0)</f>
        <v>0</v>
      </c>
      <c r="F290" s="26">
        <f>IFERROR(+VLOOKUP("LDGETF"&amp;A290,'Main File'!A:O,10,0),0)</f>
        <v>0</v>
      </c>
      <c r="G290" s="26">
        <f>IFERROR(+VLOOKUP("LDGETF"&amp;A290,'Main File'!A:O,11,0),0)</f>
        <v>0</v>
      </c>
      <c r="H290" s="26">
        <f>IFERROR(+VLOOKUP("LDGETF"&amp;A290,'Main File'!A:O,12,0),0)</f>
        <v>0</v>
      </c>
      <c r="I290" s="26">
        <f>IFERROR(+VLOOKUP("LDGETF"&amp;A290,'Main File'!A:O,13,0),0)</f>
        <v>0</v>
      </c>
      <c r="J290" s="26">
        <f>IFERROR(+VLOOKUP("LDGETF"&amp;A290,'Main File'!A:O,14,0),0)</f>
        <v>0</v>
      </c>
      <c r="K290" s="26">
        <f>IFERROR(+VLOOKUP("LDGETF"&amp;A290,'Main File'!A:O,15,0),0)</f>
        <v>0</v>
      </c>
    </row>
    <row r="291" spans="1:11" x14ac:dyDescent="0.25">
      <c r="A291" s="9">
        <f t="shared" si="4"/>
        <v>43478</v>
      </c>
      <c r="B291" s="26">
        <f>IFERROR(+VLOOKUP("LDGETF"&amp;A291,'Main File'!A:O,6,0),0)</f>
        <v>0</v>
      </c>
      <c r="C291" s="26">
        <f>IFERROR(+VLOOKUP("LDGETF"&amp;A291,'Main File'!A:O,7,0),0)</f>
        <v>0</v>
      </c>
      <c r="D291" s="26">
        <f>IFERROR(+VLOOKUP("LDGETF"&amp;A291,'Main File'!A:O,8,0),0)</f>
        <v>0</v>
      </c>
      <c r="E291" s="26">
        <f>IFERROR(+VLOOKUP("LDGETF"&amp;A291,'Main File'!A:O,9,0),0)</f>
        <v>0</v>
      </c>
      <c r="F291" s="26">
        <f>IFERROR(+VLOOKUP("LDGETF"&amp;A291,'Main File'!A:O,10,0),0)</f>
        <v>0</v>
      </c>
      <c r="G291" s="26">
        <f>IFERROR(+VLOOKUP("LDGETF"&amp;A291,'Main File'!A:O,11,0),0)</f>
        <v>0</v>
      </c>
      <c r="H291" s="26">
        <f>IFERROR(+VLOOKUP("LDGETF"&amp;A291,'Main File'!A:O,12,0),0)</f>
        <v>0</v>
      </c>
      <c r="I291" s="26">
        <f>IFERROR(+VLOOKUP("LDGETF"&amp;A291,'Main File'!A:O,13,0),0)</f>
        <v>0</v>
      </c>
      <c r="J291" s="26">
        <f>IFERROR(+VLOOKUP("LDGETF"&amp;A291,'Main File'!A:O,14,0),0)</f>
        <v>0</v>
      </c>
      <c r="K291" s="26">
        <f>IFERROR(+VLOOKUP("LDGETF"&amp;A291,'Main File'!A:O,15,0),0)</f>
        <v>0</v>
      </c>
    </row>
    <row r="292" spans="1:11" x14ac:dyDescent="0.25">
      <c r="A292" s="9">
        <f t="shared" si="4"/>
        <v>43479</v>
      </c>
      <c r="B292" s="26">
        <f>IFERROR(+VLOOKUP("LDGETF"&amp;A292,'Main File'!A:O,6,0),0)</f>
        <v>0</v>
      </c>
      <c r="C292" s="26">
        <f>IFERROR(+VLOOKUP("LDGETF"&amp;A292,'Main File'!A:O,7,0),0)</f>
        <v>0</v>
      </c>
      <c r="D292" s="26">
        <f>IFERROR(+VLOOKUP("LDGETF"&amp;A292,'Main File'!A:O,8,0),0)</f>
        <v>0</v>
      </c>
      <c r="E292" s="26">
        <f>IFERROR(+VLOOKUP("LDGETF"&amp;A292,'Main File'!A:O,9,0),0)</f>
        <v>0</v>
      </c>
      <c r="F292" s="26">
        <f>IFERROR(+VLOOKUP("LDGETF"&amp;A292,'Main File'!A:O,10,0),0)</f>
        <v>0</v>
      </c>
      <c r="G292" s="26">
        <f>IFERROR(+VLOOKUP("LDGETF"&amp;A292,'Main File'!A:O,11,0),0)</f>
        <v>0</v>
      </c>
      <c r="H292" s="26">
        <f>IFERROR(+VLOOKUP("LDGETF"&amp;A292,'Main File'!A:O,12,0),0)</f>
        <v>0</v>
      </c>
      <c r="I292" s="26">
        <f>IFERROR(+VLOOKUP("LDGETF"&amp;A292,'Main File'!A:O,13,0),0)</f>
        <v>0</v>
      </c>
      <c r="J292" s="26">
        <f>IFERROR(+VLOOKUP("LDGETF"&amp;A292,'Main File'!A:O,14,0),0)</f>
        <v>0</v>
      </c>
      <c r="K292" s="26">
        <f>IFERROR(+VLOOKUP("LDGETF"&amp;A292,'Main File'!A:O,15,0),0)</f>
        <v>0</v>
      </c>
    </row>
    <row r="293" spans="1:11" x14ac:dyDescent="0.25">
      <c r="A293" s="9">
        <f t="shared" si="4"/>
        <v>43480</v>
      </c>
      <c r="B293" s="26">
        <f>IFERROR(+VLOOKUP("LDGETF"&amp;A293,'Main File'!A:O,6,0),0)</f>
        <v>0</v>
      </c>
      <c r="C293" s="26">
        <f>IFERROR(+VLOOKUP("LDGETF"&amp;A293,'Main File'!A:O,7,0),0)</f>
        <v>0</v>
      </c>
      <c r="D293" s="26">
        <f>IFERROR(+VLOOKUP("LDGETF"&amp;A293,'Main File'!A:O,8,0),0)</f>
        <v>0</v>
      </c>
      <c r="E293" s="26">
        <f>IFERROR(+VLOOKUP("LDGETF"&amp;A293,'Main File'!A:O,9,0),0)</f>
        <v>0</v>
      </c>
      <c r="F293" s="26">
        <f>IFERROR(+VLOOKUP("LDGETF"&amp;A293,'Main File'!A:O,10,0),0)</f>
        <v>0</v>
      </c>
      <c r="G293" s="26">
        <f>IFERROR(+VLOOKUP("LDGETF"&amp;A293,'Main File'!A:O,11,0),0)</f>
        <v>0</v>
      </c>
      <c r="H293" s="26">
        <f>IFERROR(+VLOOKUP("LDGETF"&amp;A293,'Main File'!A:O,12,0),0)</f>
        <v>0</v>
      </c>
      <c r="I293" s="26">
        <f>IFERROR(+VLOOKUP("LDGETF"&amp;A293,'Main File'!A:O,13,0),0)</f>
        <v>0</v>
      </c>
      <c r="J293" s="26">
        <f>IFERROR(+VLOOKUP("LDGETF"&amp;A293,'Main File'!A:O,14,0),0)</f>
        <v>0</v>
      </c>
      <c r="K293" s="26">
        <f>IFERROR(+VLOOKUP("LDGETF"&amp;A293,'Main File'!A:O,15,0),0)</f>
        <v>0</v>
      </c>
    </row>
    <row r="294" spans="1:11" x14ac:dyDescent="0.25">
      <c r="A294" s="9">
        <f t="shared" si="4"/>
        <v>43481</v>
      </c>
      <c r="B294" s="26">
        <f>IFERROR(+VLOOKUP("LDGETF"&amp;A294,'Main File'!A:O,6,0),0)</f>
        <v>0</v>
      </c>
      <c r="C294" s="26">
        <f>IFERROR(+VLOOKUP("LDGETF"&amp;A294,'Main File'!A:O,7,0),0)</f>
        <v>0</v>
      </c>
      <c r="D294" s="26">
        <f>IFERROR(+VLOOKUP("LDGETF"&amp;A294,'Main File'!A:O,8,0),0)</f>
        <v>0</v>
      </c>
      <c r="E294" s="26">
        <f>IFERROR(+VLOOKUP("LDGETF"&amp;A294,'Main File'!A:O,9,0),0)</f>
        <v>0</v>
      </c>
      <c r="F294" s="26">
        <f>IFERROR(+VLOOKUP("LDGETF"&amp;A294,'Main File'!A:O,10,0),0)</f>
        <v>0</v>
      </c>
      <c r="G294" s="26">
        <f>IFERROR(+VLOOKUP("LDGETF"&amp;A294,'Main File'!A:O,11,0),0)</f>
        <v>0</v>
      </c>
      <c r="H294" s="26">
        <f>IFERROR(+VLOOKUP("LDGETF"&amp;A294,'Main File'!A:O,12,0),0)</f>
        <v>0</v>
      </c>
      <c r="I294" s="26">
        <f>IFERROR(+VLOOKUP("LDGETF"&amp;A294,'Main File'!A:O,13,0),0)</f>
        <v>0</v>
      </c>
      <c r="J294" s="26">
        <f>IFERROR(+VLOOKUP("LDGETF"&amp;A294,'Main File'!A:O,14,0),0)</f>
        <v>0</v>
      </c>
      <c r="K294" s="26">
        <f>IFERROR(+VLOOKUP("LDGETF"&amp;A294,'Main File'!A:O,15,0),0)</f>
        <v>0</v>
      </c>
    </row>
    <row r="295" spans="1:11" x14ac:dyDescent="0.25">
      <c r="A295" s="9">
        <f t="shared" si="4"/>
        <v>43482</v>
      </c>
      <c r="B295" s="26">
        <f>IFERROR(+VLOOKUP("LDGETF"&amp;A295,'Main File'!A:O,6,0),0)</f>
        <v>0</v>
      </c>
      <c r="C295" s="26">
        <f>IFERROR(+VLOOKUP("LDGETF"&amp;A295,'Main File'!A:O,7,0),0)</f>
        <v>0</v>
      </c>
      <c r="D295" s="26">
        <f>IFERROR(+VLOOKUP("LDGETF"&amp;A295,'Main File'!A:O,8,0),0)</f>
        <v>0</v>
      </c>
      <c r="E295" s="26">
        <f>IFERROR(+VLOOKUP("LDGETF"&amp;A295,'Main File'!A:O,9,0),0)</f>
        <v>0</v>
      </c>
      <c r="F295" s="26">
        <f>IFERROR(+VLOOKUP("LDGETF"&amp;A295,'Main File'!A:O,10,0),0)</f>
        <v>0</v>
      </c>
      <c r="G295" s="26">
        <f>IFERROR(+VLOOKUP("LDGETF"&amp;A295,'Main File'!A:O,11,0),0)</f>
        <v>0</v>
      </c>
      <c r="H295" s="26">
        <f>IFERROR(+VLOOKUP("LDGETF"&amp;A295,'Main File'!A:O,12,0),0)</f>
        <v>0</v>
      </c>
      <c r="I295" s="26">
        <f>IFERROR(+VLOOKUP("LDGETF"&amp;A295,'Main File'!A:O,13,0),0)</f>
        <v>0</v>
      </c>
      <c r="J295" s="26">
        <f>IFERROR(+VLOOKUP("LDGETF"&amp;A295,'Main File'!A:O,14,0),0)</f>
        <v>0</v>
      </c>
      <c r="K295" s="26">
        <f>IFERROR(+VLOOKUP("LDGETF"&amp;A295,'Main File'!A:O,15,0),0)</f>
        <v>0</v>
      </c>
    </row>
    <row r="296" spans="1:11" x14ac:dyDescent="0.25">
      <c r="A296" s="9">
        <f t="shared" si="4"/>
        <v>43483</v>
      </c>
      <c r="B296" s="26">
        <f>IFERROR(+VLOOKUP("LDGETF"&amp;A296,'Main File'!A:O,6,0),0)</f>
        <v>0</v>
      </c>
      <c r="C296" s="26">
        <f>IFERROR(+VLOOKUP("LDGETF"&amp;A296,'Main File'!A:O,7,0),0)</f>
        <v>0</v>
      </c>
      <c r="D296" s="26">
        <f>IFERROR(+VLOOKUP("LDGETF"&amp;A296,'Main File'!A:O,8,0),0)</f>
        <v>0</v>
      </c>
      <c r="E296" s="26">
        <f>IFERROR(+VLOOKUP("LDGETF"&amp;A296,'Main File'!A:O,9,0),0)</f>
        <v>0</v>
      </c>
      <c r="F296" s="26">
        <f>IFERROR(+VLOOKUP("LDGETF"&amp;A296,'Main File'!A:O,10,0),0)</f>
        <v>0</v>
      </c>
      <c r="G296" s="26">
        <f>IFERROR(+VLOOKUP("LDGETF"&amp;A296,'Main File'!A:O,11,0),0)</f>
        <v>0</v>
      </c>
      <c r="H296" s="26">
        <f>IFERROR(+VLOOKUP("LDGETF"&amp;A296,'Main File'!A:O,12,0),0)</f>
        <v>0</v>
      </c>
      <c r="I296" s="26">
        <f>IFERROR(+VLOOKUP("LDGETF"&amp;A296,'Main File'!A:O,13,0),0)</f>
        <v>0</v>
      </c>
      <c r="J296" s="26">
        <f>IFERROR(+VLOOKUP("LDGETF"&amp;A296,'Main File'!A:O,14,0),0)</f>
        <v>0</v>
      </c>
      <c r="K296" s="26">
        <f>IFERROR(+VLOOKUP("LDGETF"&amp;A296,'Main File'!A:O,15,0),0)</f>
        <v>0</v>
      </c>
    </row>
    <row r="297" spans="1:11" x14ac:dyDescent="0.25">
      <c r="A297" s="9">
        <f t="shared" si="4"/>
        <v>43484</v>
      </c>
      <c r="B297" s="26">
        <f>IFERROR(+VLOOKUP("LDGETF"&amp;A297,'Main File'!A:O,6,0),0)</f>
        <v>0</v>
      </c>
      <c r="C297" s="26">
        <f>IFERROR(+VLOOKUP("LDGETF"&amp;A297,'Main File'!A:O,7,0),0)</f>
        <v>0</v>
      </c>
      <c r="D297" s="26">
        <f>IFERROR(+VLOOKUP("LDGETF"&amp;A297,'Main File'!A:O,8,0),0)</f>
        <v>0</v>
      </c>
      <c r="E297" s="26">
        <f>IFERROR(+VLOOKUP("LDGETF"&amp;A297,'Main File'!A:O,9,0),0)</f>
        <v>0</v>
      </c>
      <c r="F297" s="26">
        <f>IFERROR(+VLOOKUP("LDGETF"&amp;A297,'Main File'!A:O,10,0),0)</f>
        <v>0</v>
      </c>
      <c r="G297" s="26">
        <f>IFERROR(+VLOOKUP("LDGETF"&amp;A297,'Main File'!A:O,11,0),0)</f>
        <v>0</v>
      </c>
      <c r="H297" s="26">
        <f>IFERROR(+VLOOKUP("LDGETF"&amp;A297,'Main File'!A:O,12,0),0)</f>
        <v>0</v>
      </c>
      <c r="I297" s="26">
        <f>IFERROR(+VLOOKUP("LDGETF"&amp;A297,'Main File'!A:O,13,0),0)</f>
        <v>0</v>
      </c>
      <c r="J297" s="26">
        <f>IFERROR(+VLOOKUP("LDGETF"&amp;A297,'Main File'!A:O,14,0),0)</f>
        <v>0</v>
      </c>
      <c r="K297" s="26">
        <f>IFERROR(+VLOOKUP("LDGETF"&amp;A297,'Main File'!A:O,15,0),0)</f>
        <v>0</v>
      </c>
    </row>
    <row r="298" spans="1:11" x14ac:dyDescent="0.25">
      <c r="A298" s="9">
        <f t="shared" si="4"/>
        <v>43485</v>
      </c>
      <c r="B298" s="26">
        <f>IFERROR(+VLOOKUP("LDGETF"&amp;A298,'Main File'!A:O,6,0),0)</f>
        <v>0</v>
      </c>
      <c r="C298" s="26">
        <f>IFERROR(+VLOOKUP("LDGETF"&amp;A298,'Main File'!A:O,7,0),0)</f>
        <v>0</v>
      </c>
      <c r="D298" s="26">
        <f>IFERROR(+VLOOKUP("LDGETF"&amp;A298,'Main File'!A:O,8,0),0)</f>
        <v>0</v>
      </c>
      <c r="E298" s="26">
        <f>IFERROR(+VLOOKUP("LDGETF"&amp;A298,'Main File'!A:O,9,0),0)</f>
        <v>0</v>
      </c>
      <c r="F298" s="26">
        <f>IFERROR(+VLOOKUP("LDGETF"&amp;A298,'Main File'!A:O,10,0),0)</f>
        <v>0</v>
      </c>
      <c r="G298" s="26">
        <f>IFERROR(+VLOOKUP("LDGETF"&amp;A298,'Main File'!A:O,11,0),0)</f>
        <v>0</v>
      </c>
      <c r="H298" s="26">
        <f>IFERROR(+VLOOKUP("LDGETF"&amp;A298,'Main File'!A:O,12,0),0)</f>
        <v>0</v>
      </c>
      <c r="I298" s="26">
        <f>IFERROR(+VLOOKUP("LDGETF"&amp;A298,'Main File'!A:O,13,0),0)</f>
        <v>0</v>
      </c>
      <c r="J298" s="26">
        <f>IFERROR(+VLOOKUP("LDGETF"&amp;A298,'Main File'!A:O,14,0),0)</f>
        <v>0</v>
      </c>
      <c r="K298" s="26">
        <f>IFERROR(+VLOOKUP("LDGETF"&amp;A298,'Main File'!A:O,15,0),0)</f>
        <v>0</v>
      </c>
    </row>
    <row r="299" spans="1:11" x14ac:dyDescent="0.25">
      <c r="A299" s="9">
        <f t="shared" si="4"/>
        <v>43486</v>
      </c>
      <c r="B299" s="26">
        <f>IFERROR(+VLOOKUP("LDGETF"&amp;A299,'Main File'!A:O,6,0),0)</f>
        <v>0</v>
      </c>
      <c r="C299" s="26">
        <f>IFERROR(+VLOOKUP("LDGETF"&amp;A299,'Main File'!A:O,7,0),0)</f>
        <v>0</v>
      </c>
      <c r="D299" s="26">
        <f>IFERROR(+VLOOKUP("LDGETF"&amp;A299,'Main File'!A:O,8,0),0)</f>
        <v>0</v>
      </c>
      <c r="E299" s="26">
        <f>IFERROR(+VLOOKUP("LDGETF"&amp;A299,'Main File'!A:O,9,0),0)</f>
        <v>0</v>
      </c>
      <c r="F299" s="26">
        <f>IFERROR(+VLOOKUP("LDGETF"&amp;A299,'Main File'!A:O,10,0),0)</f>
        <v>0</v>
      </c>
      <c r="G299" s="26">
        <f>IFERROR(+VLOOKUP("LDGETF"&amp;A299,'Main File'!A:O,11,0),0)</f>
        <v>0</v>
      </c>
      <c r="H299" s="26">
        <f>IFERROR(+VLOOKUP("LDGETF"&amp;A299,'Main File'!A:O,12,0),0)</f>
        <v>0</v>
      </c>
      <c r="I299" s="26">
        <f>IFERROR(+VLOOKUP("LDGETF"&amp;A299,'Main File'!A:O,13,0),0)</f>
        <v>0</v>
      </c>
      <c r="J299" s="26">
        <f>IFERROR(+VLOOKUP("LDGETF"&amp;A299,'Main File'!A:O,14,0),0)</f>
        <v>0</v>
      </c>
      <c r="K299" s="26">
        <f>IFERROR(+VLOOKUP("LDGETF"&amp;A299,'Main File'!A:O,15,0),0)</f>
        <v>0</v>
      </c>
    </row>
    <row r="300" spans="1:11" x14ac:dyDescent="0.25">
      <c r="A300" s="9">
        <f t="shared" si="4"/>
        <v>43487</v>
      </c>
      <c r="B300" s="26">
        <f>IFERROR(+VLOOKUP("LDGETF"&amp;A300,'Main File'!A:O,6,0),0)</f>
        <v>0</v>
      </c>
      <c r="C300" s="26">
        <f>IFERROR(+VLOOKUP("LDGETF"&amp;A300,'Main File'!A:O,7,0),0)</f>
        <v>0</v>
      </c>
      <c r="D300" s="26">
        <f>IFERROR(+VLOOKUP("LDGETF"&amp;A300,'Main File'!A:O,8,0),0)</f>
        <v>0</v>
      </c>
      <c r="E300" s="26">
        <f>IFERROR(+VLOOKUP("LDGETF"&amp;A300,'Main File'!A:O,9,0),0)</f>
        <v>0</v>
      </c>
      <c r="F300" s="26">
        <f>IFERROR(+VLOOKUP("LDGETF"&amp;A300,'Main File'!A:O,10,0),0)</f>
        <v>0</v>
      </c>
      <c r="G300" s="26">
        <f>IFERROR(+VLOOKUP("LDGETF"&amp;A300,'Main File'!A:O,11,0),0)</f>
        <v>0</v>
      </c>
      <c r="H300" s="26">
        <f>IFERROR(+VLOOKUP("LDGETF"&amp;A300,'Main File'!A:O,12,0),0)</f>
        <v>0</v>
      </c>
      <c r="I300" s="26">
        <f>IFERROR(+VLOOKUP("LDGETF"&amp;A300,'Main File'!A:O,13,0),0)</f>
        <v>0</v>
      </c>
      <c r="J300" s="26">
        <f>IFERROR(+VLOOKUP("LDGETF"&amp;A300,'Main File'!A:O,14,0),0)</f>
        <v>0</v>
      </c>
      <c r="K300" s="26">
        <f>IFERROR(+VLOOKUP("LDGETF"&amp;A300,'Main File'!A:O,15,0),0)</f>
        <v>0</v>
      </c>
    </row>
    <row r="301" spans="1:11" x14ac:dyDescent="0.25">
      <c r="A301" s="9">
        <f t="shared" si="4"/>
        <v>43488</v>
      </c>
      <c r="B301" s="26">
        <f>IFERROR(+VLOOKUP("LDGETF"&amp;A301,'Main File'!A:O,6,0),0)</f>
        <v>0</v>
      </c>
      <c r="C301" s="26">
        <f>IFERROR(+VLOOKUP("LDGETF"&amp;A301,'Main File'!A:O,7,0),0)</f>
        <v>0</v>
      </c>
      <c r="D301" s="26">
        <f>IFERROR(+VLOOKUP("LDGETF"&amp;A301,'Main File'!A:O,8,0),0)</f>
        <v>0</v>
      </c>
      <c r="E301" s="26">
        <f>IFERROR(+VLOOKUP("LDGETF"&amp;A301,'Main File'!A:O,9,0),0)</f>
        <v>0</v>
      </c>
      <c r="F301" s="26">
        <f>IFERROR(+VLOOKUP("LDGETF"&amp;A301,'Main File'!A:O,10,0),0)</f>
        <v>0</v>
      </c>
      <c r="G301" s="26">
        <f>IFERROR(+VLOOKUP("LDGETF"&amp;A301,'Main File'!A:O,11,0),0)</f>
        <v>0</v>
      </c>
      <c r="H301" s="26">
        <f>IFERROR(+VLOOKUP("LDGETF"&amp;A301,'Main File'!A:O,12,0),0)</f>
        <v>0</v>
      </c>
      <c r="I301" s="26">
        <f>IFERROR(+VLOOKUP("LDGETF"&amp;A301,'Main File'!A:O,13,0),0)</f>
        <v>0</v>
      </c>
      <c r="J301" s="26">
        <f>IFERROR(+VLOOKUP("LDGETF"&amp;A301,'Main File'!A:O,14,0),0)</f>
        <v>0</v>
      </c>
      <c r="K301" s="26">
        <f>IFERROR(+VLOOKUP("LDGETF"&amp;A301,'Main File'!A:O,15,0),0)</f>
        <v>0</v>
      </c>
    </row>
    <row r="302" spans="1:11" x14ac:dyDescent="0.25">
      <c r="A302" s="9">
        <f t="shared" si="4"/>
        <v>43489</v>
      </c>
      <c r="B302" s="26">
        <f>IFERROR(+VLOOKUP("LDGETF"&amp;A302,'Main File'!A:O,6,0),0)</f>
        <v>0</v>
      </c>
      <c r="C302" s="26">
        <f>IFERROR(+VLOOKUP("LDGETF"&amp;A302,'Main File'!A:O,7,0),0)</f>
        <v>0</v>
      </c>
      <c r="D302" s="26">
        <f>IFERROR(+VLOOKUP("LDGETF"&amp;A302,'Main File'!A:O,8,0),0)</f>
        <v>0</v>
      </c>
      <c r="E302" s="26">
        <f>IFERROR(+VLOOKUP("LDGETF"&amp;A302,'Main File'!A:O,9,0),0)</f>
        <v>0</v>
      </c>
      <c r="F302" s="26">
        <f>IFERROR(+VLOOKUP("LDGETF"&amp;A302,'Main File'!A:O,10,0),0)</f>
        <v>0</v>
      </c>
      <c r="G302" s="26">
        <f>IFERROR(+VLOOKUP("LDGETF"&amp;A302,'Main File'!A:O,11,0),0)</f>
        <v>0</v>
      </c>
      <c r="H302" s="26">
        <f>IFERROR(+VLOOKUP("LDGETF"&amp;A302,'Main File'!A:O,12,0),0)</f>
        <v>0</v>
      </c>
      <c r="I302" s="26">
        <f>IFERROR(+VLOOKUP("LDGETF"&amp;A302,'Main File'!A:O,13,0),0)</f>
        <v>0</v>
      </c>
      <c r="J302" s="26">
        <f>IFERROR(+VLOOKUP("LDGETF"&amp;A302,'Main File'!A:O,14,0),0)</f>
        <v>0</v>
      </c>
      <c r="K302" s="26">
        <f>IFERROR(+VLOOKUP("LDGETF"&amp;A302,'Main File'!A:O,15,0),0)</f>
        <v>0</v>
      </c>
    </row>
    <row r="303" spans="1:11" x14ac:dyDescent="0.25">
      <c r="A303" s="9">
        <f t="shared" si="4"/>
        <v>43490</v>
      </c>
      <c r="B303" s="26">
        <f>IFERROR(+VLOOKUP("LDGETF"&amp;A303,'Main File'!A:O,6,0),0)</f>
        <v>0</v>
      </c>
      <c r="C303" s="26">
        <f>IFERROR(+VLOOKUP("LDGETF"&amp;A303,'Main File'!A:O,7,0),0)</f>
        <v>0</v>
      </c>
      <c r="D303" s="26">
        <f>IFERROR(+VLOOKUP("LDGETF"&amp;A303,'Main File'!A:O,8,0),0)</f>
        <v>0</v>
      </c>
      <c r="E303" s="26">
        <f>IFERROR(+VLOOKUP("LDGETF"&amp;A303,'Main File'!A:O,9,0),0)</f>
        <v>0</v>
      </c>
      <c r="F303" s="26">
        <f>IFERROR(+VLOOKUP("LDGETF"&amp;A303,'Main File'!A:O,10,0),0)</f>
        <v>0</v>
      </c>
      <c r="G303" s="26">
        <f>IFERROR(+VLOOKUP("LDGETF"&amp;A303,'Main File'!A:O,11,0),0)</f>
        <v>0</v>
      </c>
      <c r="H303" s="26">
        <f>IFERROR(+VLOOKUP("LDGETF"&amp;A303,'Main File'!A:O,12,0),0)</f>
        <v>0</v>
      </c>
      <c r="I303" s="26">
        <f>IFERROR(+VLOOKUP("LDGETF"&amp;A303,'Main File'!A:O,13,0),0)</f>
        <v>0</v>
      </c>
      <c r="J303" s="26">
        <f>IFERROR(+VLOOKUP("LDGETF"&amp;A303,'Main File'!A:O,14,0),0)</f>
        <v>0</v>
      </c>
      <c r="K303" s="26">
        <f>IFERROR(+VLOOKUP("LDGETF"&amp;A303,'Main File'!A:O,15,0),0)</f>
        <v>0</v>
      </c>
    </row>
    <row r="304" spans="1:11" x14ac:dyDescent="0.25">
      <c r="A304" s="9">
        <f t="shared" si="4"/>
        <v>43491</v>
      </c>
      <c r="B304" s="26">
        <f>IFERROR(+VLOOKUP("LDGETF"&amp;A304,'Main File'!A:O,6,0),0)</f>
        <v>0</v>
      </c>
      <c r="C304" s="26">
        <f>IFERROR(+VLOOKUP("LDGETF"&amp;A304,'Main File'!A:O,7,0),0)</f>
        <v>0</v>
      </c>
      <c r="D304" s="26">
        <f>IFERROR(+VLOOKUP("LDGETF"&amp;A304,'Main File'!A:O,8,0),0)</f>
        <v>0</v>
      </c>
      <c r="E304" s="26">
        <f>IFERROR(+VLOOKUP("LDGETF"&amp;A304,'Main File'!A:O,9,0),0)</f>
        <v>0</v>
      </c>
      <c r="F304" s="26">
        <f>IFERROR(+VLOOKUP("LDGETF"&amp;A304,'Main File'!A:O,10,0),0)</f>
        <v>0</v>
      </c>
      <c r="G304" s="26">
        <f>IFERROR(+VLOOKUP("LDGETF"&amp;A304,'Main File'!A:O,11,0),0)</f>
        <v>0</v>
      </c>
      <c r="H304" s="26">
        <f>IFERROR(+VLOOKUP("LDGETF"&amp;A304,'Main File'!A:O,12,0),0)</f>
        <v>0</v>
      </c>
      <c r="I304" s="26">
        <f>IFERROR(+VLOOKUP("LDGETF"&amp;A304,'Main File'!A:O,13,0),0)</f>
        <v>0</v>
      </c>
      <c r="J304" s="26">
        <f>IFERROR(+VLOOKUP("LDGETF"&amp;A304,'Main File'!A:O,14,0),0)</f>
        <v>0</v>
      </c>
      <c r="K304" s="26">
        <f>IFERROR(+VLOOKUP("LDGETF"&amp;A304,'Main File'!A:O,15,0),0)</f>
        <v>0</v>
      </c>
    </row>
    <row r="305" spans="1:11" x14ac:dyDescent="0.25">
      <c r="A305" s="9">
        <f t="shared" si="4"/>
        <v>43492</v>
      </c>
      <c r="B305" s="26">
        <f>IFERROR(+VLOOKUP("LDGETF"&amp;A305,'Main File'!A:O,6,0),0)</f>
        <v>0</v>
      </c>
      <c r="C305" s="26">
        <f>IFERROR(+VLOOKUP("LDGETF"&amp;A305,'Main File'!A:O,7,0),0)</f>
        <v>0</v>
      </c>
      <c r="D305" s="26">
        <f>IFERROR(+VLOOKUP("LDGETF"&amp;A305,'Main File'!A:O,8,0),0)</f>
        <v>0</v>
      </c>
      <c r="E305" s="26">
        <f>IFERROR(+VLOOKUP("LDGETF"&amp;A305,'Main File'!A:O,9,0),0)</f>
        <v>0</v>
      </c>
      <c r="F305" s="26">
        <f>IFERROR(+VLOOKUP("LDGETF"&amp;A305,'Main File'!A:O,10,0),0)</f>
        <v>0</v>
      </c>
      <c r="G305" s="26">
        <f>IFERROR(+VLOOKUP("LDGETF"&amp;A305,'Main File'!A:O,11,0),0)</f>
        <v>0</v>
      </c>
      <c r="H305" s="26">
        <f>IFERROR(+VLOOKUP("LDGETF"&amp;A305,'Main File'!A:O,12,0),0)</f>
        <v>0</v>
      </c>
      <c r="I305" s="26">
        <f>IFERROR(+VLOOKUP("LDGETF"&amp;A305,'Main File'!A:O,13,0),0)</f>
        <v>0</v>
      </c>
      <c r="J305" s="26">
        <f>IFERROR(+VLOOKUP("LDGETF"&amp;A305,'Main File'!A:O,14,0),0)</f>
        <v>0</v>
      </c>
      <c r="K305" s="26">
        <f>IFERROR(+VLOOKUP("LDGETF"&amp;A305,'Main File'!A:O,15,0),0)</f>
        <v>0</v>
      </c>
    </row>
    <row r="306" spans="1:11" x14ac:dyDescent="0.25">
      <c r="A306" s="9">
        <f t="shared" si="4"/>
        <v>43493</v>
      </c>
      <c r="B306" s="26">
        <f>IFERROR(+VLOOKUP("LDGETF"&amp;A306,'Main File'!A:O,6,0),0)</f>
        <v>0</v>
      </c>
      <c r="C306" s="26">
        <f>IFERROR(+VLOOKUP("LDGETF"&amp;A306,'Main File'!A:O,7,0),0)</f>
        <v>0</v>
      </c>
      <c r="D306" s="26">
        <f>IFERROR(+VLOOKUP("LDGETF"&amp;A306,'Main File'!A:O,8,0),0)</f>
        <v>0</v>
      </c>
      <c r="E306" s="26">
        <f>IFERROR(+VLOOKUP("LDGETF"&amp;A306,'Main File'!A:O,9,0),0)</f>
        <v>0</v>
      </c>
      <c r="F306" s="26">
        <f>IFERROR(+VLOOKUP("LDGETF"&amp;A306,'Main File'!A:O,10,0),0)</f>
        <v>0</v>
      </c>
      <c r="G306" s="26">
        <f>IFERROR(+VLOOKUP("LDGETF"&amp;A306,'Main File'!A:O,11,0),0)</f>
        <v>0</v>
      </c>
      <c r="H306" s="26">
        <f>IFERROR(+VLOOKUP("LDGETF"&amp;A306,'Main File'!A:O,12,0),0)</f>
        <v>0</v>
      </c>
      <c r="I306" s="26">
        <f>IFERROR(+VLOOKUP("LDGETF"&amp;A306,'Main File'!A:O,13,0),0)</f>
        <v>0</v>
      </c>
      <c r="J306" s="26">
        <f>IFERROR(+VLOOKUP("LDGETF"&amp;A306,'Main File'!A:O,14,0),0)</f>
        <v>0</v>
      </c>
      <c r="K306" s="26">
        <f>IFERROR(+VLOOKUP("LDGETF"&amp;A306,'Main File'!A:O,15,0),0)</f>
        <v>0</v>
      </c>
    </row>
    <row r="307" spans="1:11" x14ac:dyDescent="0.25">
      <c r="A307" s="9">
        <f t="shared" si="4"/>
        <v>43494</v>
      </c>
      <c r="B307" s="26">
        <f>IFERROR(+VLOOKUP("LDGETF"&amp;A307,'Main File'!A:O,6,0),0)</f>
        <v>0</v>
      </c>
      <c r="C307" s="26">
        <f>IFERROR(+VLOOKUP("LDGETF"&amp;A307,'Main File'!A:O,7,0),0)</f>
        <v>0</v>
      </c>
      <c r="D307" s="26">
        <f>IFERROR(+VLOOKUP("LDGETF"&amp;A307,'Main File'!A:O,8,0),0)</f>
        <v>0</v>
      </c>
      <c r="E307" s="26">
        <f>IFERROR(+VLOOKUP("LDGETF"&amp;A307,'Main File'!A:O,9,0),0)</f>
        <v>0</v>
      </c>
      <c r="F307" s="26">
        <f>IFERROR(+VLOOKUP("LDGETF"&amp;A307,'Main File'!A:O,10,0),0)</f>
        <v>0</v>
      </c>
      <c r="G307" s="26">
        <f>IFERROR(+VLOOKUP("LDGETF"&amp;A307,'Main File'!A:O,11,0),0)</f>
        <v>0</v>
      </c>
      <c r="H307" s="26">
        <f>IFERROR(+VLOOKUP("LDGETF"&amp;A307,'Main File'!A:O,12,0),0)</f>
        <v>0</v>
      </c>
      <c r="I307" s="26">
        <f>IFERROR(+VLOOKUP("LDGETF"&amp;A307,'Main File'!A:O,13,0),0)</f>
        <v>0</v>
      </c>
      <c r="J307" s="26">
        <f>IFERROR(+VLOOKUP("LDGETF"&amp;A307,'Main File'!A:O,14,0),0)</f>
        <v>0</v>
      </c>
      <c r="K307" s="26">
        <f>IFERROR(+VLOOKUP("LDGETF"&amp;A307,'Main File'!A:O,15,0),0)</f>
        <v>0</v>
      </c>
    </row>
    <row r="308" spans="1:11" x14ac:dyDescent="0.25">
      <c r="A308" s="9">
        <f t="shared" si="4"/>
        <v>43495</v>
      </c>
      <c r="B308" s="26">
        <f>IFERROR(+VLOOKUP("LDGETF"&amp;A308,'Main File'!A:O,6,0),0)</f>
        <v>0</v>
      </c>
      <c r="C308" s="26">
        <f>IFERROR(+VLOOKUP("LDGETF"&amp;A308,'Main File'!A:O,7,0),0)</f>
        <v>0</v>
      </c>
      <c r="D308" s="26">
        <f>IFERROR(+VLOOKUP("LDGETF"&amp;A308,'Main File'!A:O,8,0),0)</f>
        <v>0</v>
      </c>
      <c r="E308" s="26">
        <f>IFERROR(+VLOOKUP("LDGETF"&amp;A308,'Main File'!A:O,9,0),0)</f>
        <v>0</v>
      </c>
      <c r="F308" s="26">
        <f>IFERROR(+VLOOKUP("LDGETF"&amp;A308,'Main File'!A:O,10,0),0)</f>
        <v>0</v>
      </c>
      <c r="G308" s="26">
        <f>IFERROR(+VLOOKUP("LDGETF"&amp;A308,'Main File'!A:O,11,0),0)</f>
        <v>0</v>
      </c>
      <c r="H308" s="26">
        <f>IFERROR(+VLOOKUP("LDGETF"&amp;A308,'Main File'!A:O,12,0),0)</f>
        <v>0</v>
      </c>
      <c r="I308" s="26">
        <f>IFERROR(+VLOOKUP("LDGETF"&amp;A308,'Main File'!A:O,13,0),0)</f>
        <v>0</v>
      </c>
      <c r="J308" s="26">
        <f>IFERROR(+VLOOKUP("LDGETF"&amp;A308,'Main File'!A:O,14,0),0)</f>
        <v>0</v>
      </c>
      <c r="K308" s="26">
        <f>IFERROR(+VLOOKUP("LDGETF"&amp;A308,'Main File'!A:O,15,0),0)</f>
        <v>0</v>
      </c>
    </row>
    <row r="309" spans="1:11" x14ac:dyDescent="0.25">
      <c r="A309" s="9">
        <f t="shared" si="4"/>
        <v>43496</v>
      </c>
      <c r="B309" s="26">
        <f>IFERROR(+VLOOKUP("LDGETF"&amp;A309,'Main File'!A:O,6,0),0)</f>
        <v>0</v>
      </c>
      <c r="C309" s="26">
        <f>IFERROR(+VLOOKUP("LDGETF"&amp;A309,'Main File'!A:O,7,0),0)</f>
        <v>0</v>
      </c>
      <c r="D309" s="26">
        <f>IFERROR(+VLOOKUP("LDGETF"&amp;A309,'Main File'!A:O,8,0),0)</f>
        <v>0</v>
      </c>
      <c r="E309" s="26">
        <f>IFERROR(+VLOOKUP("LDGETF"&amp;A309,'Main File'!A:O,9,0),0)</f>
        <v>0</v>
      </c>
      <c r="F309" s="26">
        <f>IFERROR(+VLOOKUP("LDGETF"&amp;A309,'Main File'!A:O,10,0),0)</f>
        <v>0</v>
      </c>
      <c r="G309" s="26">
        <f>IFERROR(+VLOOKUP("LDGETF"&amp;A309,'Main File'!A:O,11,0),0)</f>
        <v>0</v>
      </c>
      <c r="H309" s="26">
        <f>IFERROR(+VLOOKUP("LDGETF"&amp;A309,'Main File'!A:O,12,0),0)</f>
        <v>0</v>
      </c>
      <c r="I309" s="26">
        <f>IFERROR(+VLOOKUP("LDGETF"&amp;A309,'Main File'!A:O,13,0),0)</f>
        <v>0</v>
      </c>
      <c r="J309" s="26">
        <f>IFERROR(+VLOOKUP("LDGETF"&amp;A309,'Main File'!A:O,14,0),0)</f>
        <v>0</v>
      </c>
      <c r="K309" s="26">
        <f>IFERROR(+VLOOKUP("LDGETF"&amp;A309,'Main File'!A:O,15,0),0)</f>
        <v>0</v>
      </c>
    </row>
    <row r="310" spans="1:11" x14ac:dyDescent="0.25">
      <c r="A310" s="9">
        <f t="shared" si="4"/>
        <v>43497</v>
      </c>
      <c r="B310" s="26">
        <f>IFERROR(+VLOOKUP("LDGETF"&amp;A310,'Main File'!A:O,6,0),0)</f>
        <v>0</v>
      </c>
      <c r="C310" s="26">
        <f>IFERROR(+VLOOKUP("LDGETF"&amp;A310,'Main File'!A:O,7,0),0)</f>
        <v>0</v>
      </c>
      <c r="D310" s="26">
        <f>IFERROR(+VLOOKUP("LDGETF"&amp;A310,'Main File'!A:O,8,0),0)</f>
        <v>0</v>
      </c>
      <c r="E310" s="26">
        <f>IFERROR(+VLOOKUP("LDGETF"&amp;A310,'Main File'!A:O,9,0),0)</f>
        <v>0</v>
      </c>
      <c r="F310" s="26">
        <f>IFERROR(+VLOOKUP("LDGETF"&amp;A310,'Main File'!A:O,10,0),0)</f>
        <v>0</v>
      </c>
      <c r="G310" s="26">
        <f>IFERROR(+VLOOKUP("LDGETF"&amp;A310,'Main File'!A:O,11,0),0)</f>
        <v>0</v>
      </c>
      <c r="H310" s="26">
        <f>IFERROR(+VLOOKUP("LDGETF"&amp;A310,'Main File'!A:O,12,0),0)</f>
        <v>0</v>
      </c>
      <c r="I310" s="26">
        <f>IFERROR(+VLOOKUP("LDGETF"&amp;A310,'Main File'!A:O,13,0),0)</f>
        <v>0</v>
      </c>
      <c r="J310" s="26">
        <f>IFERROR(+VLOOKUP("LDGETF"&amp;A310,'Main File'!A:O,14,0),0)</f>
        <v>0</v>
      </c>
      <c r="K310" s="26">
        <f>IFERROR(+VLOOKUP("LDGETF"&amp;A310,'Main File'!A:O,15,0),0)</f>
        <v>0</v>
      </c>
    </row>
    <row r="311" spans="1:11" x14ac:dyDescent="0.25">
      <c r="A311" s="9">
        <f t="shared" si="4"/>
        <v>43498</v>
      </c>
      <c r="B311" s="26">
        <f>IFERROR(+VLOOKUP("LDGETF"&amp;A311,'Main File'!A:O,6,0),0)</f>
        <v>0</v>
      </c>
      <c r="C311" s="26">
        <f>IFERROR(+VLOOKUP("LDGETF"&amp;A311,'Main File'!A:O,7,0),0)</f>
        <v>0</v>
      </c>
      <c r="D311" s="26">
        <f>IFERROR(+VLOOKUP("LDGETF"&amp;A311,'Main File'!A:O,8,0),0)</f>
        <v>0</v>
      </c>
      <c r="E311" s="26">
        <f>IFERROR(+VLOOKUP("LDGETF"&amp;A311,'Main File'!A:O,9,0),0)</f>
        <v>0</v>
      </c>
      <c r="F311" s="26">
        <f>IFERROR(+VLOOKUP("LDGETF"&amp;A311,'Main File'!A:O,10,0),0)</f>
        <v>0</v>
      </c>
      <c r="G311" s="26">
        <f>IFERROR(+VLOOKUP("LDGETF"&amp;A311,'Main File'!A:O,11,0),0)</f>
        <v>0</v>
      </c>
      <c r="H311" s="26">
        <f>IFERROR(+VLOOKUP("LDGETF"&amp;A311,'Main File'!A:O,12,0),0)</f>
        <v>0</v>
      </c>
      <c r="I311" s="26">
        <f>IFERROR(+VLOOKUP("LDGETF"&amp;A311,'Main File'!A:O,13,0),0)</f>
        <v>0</v>
      </c>
      <c r="J311" s="26">
        <f>IFERROR(+VLOOKUP("LDGETF"&amp;A311,'Main File'!A:O,14,0),0)</f>
        <v>0</v>
      </c>
      <c r="K311" s="26">
        <f>IFERROR(+VLOOKUP("LDGETF"&amp;A311,'Main File'!A:O,15,0),0)</f>
        <v>0</v>
      </c>
    </row>
    <row r="312" spans="1:11" x14ac:dyDescent="0.25">
      <c r="A312" s="9">
        <f t="shared" si="4"/>
        <v>43499</v>
      </c>
      <c r="B312" s="26">
        <f>IFERROR(+VLOOKUP("LDGETF"&amp;A312,'Main File'!A:O,6,0),0)</f>
        <v>0</v>
      </c>
      <c r="C312" s="26">
        <f>IFERROR(+VLOOKUP("LDGETF"&amp;A312,'Main File'!A:O,7,0),0)</f>
        <v>0</v>
      </c>
      <c r="D312" s="26">
        <f>IFERROR(+VLOOKUP("LDGETF"&amp;A312,'Main File'!A:O,8,0),0)</f>
        <v>0</v>
      </c>
      <c r="E312" s="26">
        <f>IFERROR(+VLOOKUP("LDGETF"&amp;A312,'Main File'!A:O,9,0),0)</f>
        <v>0</v>
      </c>
      <c r="F312" s="26">
        <f>IFERROR(+VLOOKUP("LDGETF"&amp;A312,'Main File'!A:O,10,0),0)</f>
        <v>0</v>
      </c>
      <c r="G312" s="26">
        <f>IFERROR(+VLOOKUP("LDGETF"&amp;A312,'Main File'!A:O,11,0),0)</f>
        <v>0</v>
      </c>
      <c r="H312" s="26">
        <f>IFERROR(+VLOOKUP("LDGETF"&amp;A312,'Main File'!A:O,12,0),0)</f>
        <v>0</v>
      </c>
      <c r="I312" s="26">
        <f>IFERROR(+VLOOKUP("LDGETF"&amp;A312,'Main File'!A:O,13,0),0)</f>
        <v>0</v>
      </c>
      <c r="J312" s="26">
        <f>IFERROR(+VLOOKUP("LDGETF"&amp;A312,'Main File'!A:O,14,0),0)</f>
        <v>0</v>
      </c>
      <c r="K312" s="26">
        <f>IFERROR(+VLOOKUP("LDGETF"&amp;A312,'Main File'!A:O,15,0),0)</f>
        <v>0</v>
      </c>
    </row>
    <row r="313" spans="1:11" x14ac:dyDescent="0.25">
      <c r="A313" s="9">
        <f t="shared" si="4"/>
        <v>43500</v>
      </c>
      <c r="B313" s="26">
        <f>IFERROR(+VLOOKUP("LDGETF"&amp;A313,'Main File'!A:O,6,0),0)</f>
        <v>0</v>
      </c>
      <c r="C313" s="26">
        <f>IFERROR(+VLOOKUP("LDGETF"&amp;A313,'Main File'!A:O,7,0),0)</f>
        <v>0</v>
      </c>
      <c r="D313" s="26">
        <f>IFERROR(+VLOOKUP("LDGETF"&amp;A313,'Main File'!A:O,8,0),0)</f>
        <v>0</v>
      </c>
      <c r="E313" s="26">
        <f>IFERROR(+VLOOKUP("LDGETF"&amp;A313,'Main File'!A:O,9,0),0)</f>
        <v>0</v>
      </c>
      <c r="F313" s="26">
        <f>IFERROR(+VLOOKUP("LDGETF"&amp;A313,'Main File'!A:O,10,0),0)</f>
        <v>0</v>
      </c>
      <c r="G313" s="26">
        <f>IFERROR(+VLOOKUP("LDGETF"&amp;A313,'Main File'!A:O,11,0),0)</f>
        <v>0</v>
      </c>
      <c r="H313" s="26">
        <f>IFERROR(+VLOOKUP("LDGETF"&amp;A313,'Main File'!A:O,12,0),0)</f>
        <v>0</v>
      </c>
      <c r="I313" s="26">
        <f>IFERROR(+VLOOKUP("LDGETF"&amp;A313,'Main File'!A:O,13,0),0)</f>
        <v>0</v>
      </c>
      <c r="J313" s="26">
        <f>IFERROR(+VLOOKUP("LDGETF"&amp;A313,'Main File'!A:O,14,0),0)</f>
        <v>0</v>
      </c>
      <c r="K313" s="26">
        <f>IFERROR(+VLOOKUP("LDGETF"&amp;A313,'Main File'!A:O,15,0),0)</f>
        <v>0</v>
      </c>
    </row>
    <row r="314" spans="1:11" x14ac:dyDescent="0.25">
      <c r="A314" s="9">
        <f t="shared" si="4"/>
        <v>43501</v>
      </c>
      <c r="B314" s="26">
        <f>IFERROR(+VLOOKUP("LDGETF"&amp;A314,'Main File'!A:O,6,0),0)</f>
        <v>0</v>
      </c>
      <c r="C314" s="26">
        <f>IFERROR(+VLOOKUP("LDGETF"&amp;A314,'Main File'!A:O,7,0),0)</f>
        <v>0</v>
      </c>
      <c r="D314" s="26">
        <f>IFERROR(+VLOOKUP("LDGETF"&amp;A314,'Main File'!A:O,8,0),0)</f>
        <v>0</v>
      </c>
      <c r="E314" s="26">
        <f>IFERROR(+VLOOKUP("LDGETF"&amp;A314,'Main File'!A:O,9,0),0)</f>
        <v>0</v>
      </c>
      <c r="F314" s="26">
        <f>IFERROR(+VLOOKUP("LDGETF"&amp;A314,'Main File'!A:O,10,0),0)</f>
        <v>0</v>
      </c>
      <c r="G314" s="26">
        <f>IFERROR(+VLOOKUP("LDGETF"&amp;A314,'Main File'!A:O,11,0),0)</f>
        <v>0</v>
      </c>
      <c r="H314" s="26">
        <f>IFERROR(+VLOOKUP("LDGETF"&amp;A314,'Main File'!A:O,12,0),0)</f>
        <v>0</v>
      </c>
      <c r="I314" s="26">
        <f>IFERROR(+VLOOKUP("LDGETF"&amp;A314,'Main File'!A:O,13,0),0)</f>
        <v>0</v>
      </c>
      <c r="J314" s="26">
        <f>IFERROR(+VLOOKUP("LDGETF"&amp;A314,'Main File'!A:O,14,0),0)</f>
        <v>0</v>
      </c>
      <c r="K314" s="26">
        <f>IFERROR(+VLOOKUP("LDGETF"&amp;A314,'Main File'!A:O,15,0),0)</f>
        <v>0</v>
      </c>
    </row>
    <row r="315" spans="1:11" x14ac:dyDescent="0.25">
      <c r="A315" s="9">
        <f t="shared" si="4"/>
        <v>43502</v>
      </c>
      <c r="B315" s="26">
        <f>IFERROR(+VLOOKUP("LDGETF"&amp;A315,'Main File'!A:O,6,0),0)</f>
        <v>0</v>
      </c>
      <c r="C315" s="26">
        <f>IFERROR(+VLOOKUP("LDGETF"&amp;A315,'Main File'!A:O,7,0),0)</f>
        <v>0</v>
      </c>
      <c r="D315" s="26">
        <f>IFERROR(+VLOOKUP("LDGETF"&amp;A315,'Main File'!A:O,8,0),0)</f>
        <v>0</v>
      </c>
      <c r="E315" s="26">
        <f>IFERROR(+VLOOKUP("LDGETF"&amp;A315,'Main File'!A:O,9,0),0)</f>
        <v>0</v>
      </c>
      <c r="F315" s="26">
        <f>IFERROR(+VLOOKUP("LDGETF"&amp;A315,'Main File'!A:O,10,0),0)</f>
        <v>0</v>
      </c>
      <c r="G315" s="26">
        <f>IFERROR(+VLOOKUP("LDGETF"&amp;A315,'Main File'!A:O,11,0),0)</f>
        <v>0</v>
      </c>
      <c r="H315" s="26">
        <f>IFERROR(+VLOOKUP("LDGETF"&amp;A315,'Main File'!A:O,12,0),0)</f>
        <v>0</v>
      </c>
      <c r="I315" s="26">
        <f>IFERROR(+VLOOKUP("LDGETF"&amp;A315,'Main File'!A:O,13,0),0)</f>
        <v>0</v>
      </c>
      <c r="J315" s="26">
        <f>IFERROR(+VLOOKUP("LDGETF"&amp;A315,'Main File'!A:O,14,0),0)</f>
        <v>0</v>
      </c>
      <c r="K315" s="26">
        <f>IFERROR(+VLOOKUP("LDGETF"&amp;A315,'Main File'!A:O,15,0),0)</f>
        <v>0</v>
      </c>
    </row>
    <row r="316" spans="1:11" x14ac:dyDescent="0.25">
      <c r="A316" s="9">
        <f t="shared" si="4"/>
        <v>43503</v>
      </c>
      <c r="B316" s="26">
        <f>IFERROR(+VLOOKUP("LDGETF"&amp;A316,'Main File'!A:O,6,0),0)</f>
        <v>0</v>
      </c>
      <c r="C316" s="26">
        <f>IFERROR(+VLOOKUP("LDGETF"&amp;A316,'Main File'!A:O,7,0),0)</f>
        <v>0</v>
      </c>
      <c r="D316" s="26">
        <f>IFERROR(+VLOOKUP("LDGETF"&amp;A316,'Main File'!A:O,8,0),0)</f>
        <v>0</v>
      </c>
      <c r="E316" s="26">
        <f>IFERROR(+VLOOKUP("LDGETF"&amp;A316,'Main File'!A:O,9,0),0)</f>
        <v>0</v>
      </c>
      <c r="F316" s="26">
        <f>IFERROR(+VLOOKUP("LDGETF"&amp;A316,'Main File'!A:O,10,0),0)</f>
        <v>0</v>
      </c>
      <c r="G316" s="26">
        <f>IFERROR(+VLOOKUP("LDGETF"&amp;A316,'Main File'!A:O,11,0),0)</f>
        <v>0</v>
      </c>
      <c r="H316" s="26">
        <f>IFERROR(+VLOOKUP("LDGETF"&amp;A316,'Main File'!A:O,12,0),0)</f>
        <v>0</v>
      </c>
      <c r="I316" s="26">
        <f>IFERROR(+VLOOKUP("LDGETF"&amp;A316,'Main File'!A:O,13,0),0)</f>
        <v>0</v>
      </c>
      <c r="J316" s="26">
        <f>IFERROR(+VLOOKUP("LDGETF"&amp;A316,'Main File'!A:O,14,0),0)</f>
        <v>0</v>
      </c>
      <c r="K316" s="26">
        <f>IFERROR(+VLOOKUP("LDGETF"&amp;A316,'Main File'!A:O,15,0),0)</f>
        <v>0</v>
      </c>
    </row>
    <row r="317" spans="1:11" x14ac:dyDescent="0.25">
      <c r="A317" s="9">
        <f t="shared" si="4"/>
        <v>43504</v>
      </c>
      <c r="B317" s="26">
        <f>IFERROR(+VLOOKUP("LDGETF"&amp;A317,'Main File'!A:O,6,0),0)</f>
        <v>0</v>
      </c>
      <c r="C317" s="26">
        <f>IFERROR(+VLOOKUP("LDGETF"&amp;A317,'Main File'!A:O,7,0),0)</f>
        <v>0</v>
      </c>
      <c r="D317" s="26">
        <f>IFERROR(+VLOOKUP("LDGETF"&amp;A317,'Main File'!A:O,8,0),0)</f>
        <v>0</v>
      </c>
      <c r="E317" s="26">
        <f>IFERROR(+VLOOKUP("LDGETF"&amp;A317,'Main File'!A:O,9,0),0)</f>
        <v>0</v>
      </c>
      <c r="F317" s="26">
        <f>IFERROR(+VLOOKUP("LDGETF"&amp;A317,'Main File'!A:O,10,0),0)</f>
        <v>0</v>
      </c>
      <c r="G317" s="26">
        <f>IFERROR(+VLOOKUP("LDGETF"&amp;A317,'Main File'!A:O,11,0),0)</f>
        <v>0</v>
      </c>
      <c r="H317" s="26">
        <f>IFERROR(+VLOOKUP("LDGETF"&amp;A317,'Main File'!A:O,12,0),0)</f>
        <v>0</v>
      </c>
      <c r="I317" s="26">
        <f>IFERROR(+VLOOKUP("LDGETF"&amp;A317,'Main File'!A:O,13,0),0)</f>
        <v>0</v>
      </c>
      <c r="J317" s="26">
        <f>IFERROR(+VLOOKUP("LDGETF"&amp;A317,'Main File'!A:O,14,0),0)</f>
        <v>0</v>
      </c>
      <c r="K317" s="26">
        <f>IFERROR(+VLOOKUP("LDGETF"&amp;A317,'Main File'!A:O,15,0),0)</f>
        <v>0</v>
      </c>
    </row>
    <row r="318" spans="1:11" x14ac:dyDescent="0.25">
      <c r="A318" s="9">
        <f t="shared" si="4"/>
        <v>43505</v>
      </c>
      <c r="B318" s="26">
        <f>IFERROR(+VLOOKUP("LDGETF"&amp;A318,'Main File'!A:O,6,0),0)</f>
        <v>0</v>
      </c>
      <c r="C318" s="26">
        <f>IFERROR(+VLOOKUP("LDGETF"&amp;A318,'Main File'!A:O,7,0),0)</f>
        <v>0</v>
      </c>
      <c r="D318" s="26">
        <f>IFERROR(+VLOOKUP("LDGETF"&amp;A318,'Main File'!A:O,8,0),0)</f>
        <v>0</v>
      </c>
      <c r="E318" s="26">
        <f>IFERROR(+VLOOKUP("LDGETF"&amp;A318,'Main File'!A:O,9,0),0)</f>
        <v>0</v>
      </c>
      <c r="F318" s="26">
        <f>IFERROR(+VLOOKUP("LDGETF"&amp;A318,'Main File'!A:O,10,0),0)</f>
        <v>0</v>
      </c>
      <c r="G318" s="26">
        <f>IFERROR(+VLOOKUP("LDGETF"&amp;A318,'Main File'!A:O,11,0),0)</f>
        <v>0</v>
      </c>
      <c r="H318" s="26">
        <f>IFERROR(+VLOOKUP("LDGETF"&amp;A318,'Main File'!A:O,12,0),0)</f>
        <v>0</v>
      </c>
      <c r="I318" s="26">
        <f>IFERROR(+VLOOKUP("LDGETF"&amp;A318,'Main File'!A:O,13,0),0)</f>
        <v>0</v>
      </c>
      <c r="J318" s="26">
        <f>IFERROR(+VLOOKUP("LDGETF"&amp;A318,'Main File'!A:O,14,0),0)</f>
        <v>0</v>
      </c>
      <c r="K318" s="26">
        <f>IFERROR(+VLOOKUP("LDGETF"&amp;A318,'Main File'!A:O,15,0),0)</f>
        <v>0</v>
      </c>
    </row>
    <row r="319" spans="1:11" x14ac:dyDescent="0.25">
      <c r="A319" s="9">
        <f t="shared" si="4"/>
        <v>43506</v>
      </c>
      <c r="B319" s="26">
        <f>IFERROR(+VLOOKUP("LDGETF"&amp;A319,'Main File'!A:O,6,0),0)</f>
        <v>0</v>
      </c>
      <c r="C319" s="26">
        <f>IFERROR(+VLOOKUP("LDGETF"&amp;A319,'Main File'!A:O,7,0),0)</f>
        <v>0</v>
      </c>
      <c r="D319" s="26">
        <f>IFERROR(+VLOOKUP("LDGETF"&amp;A319,'Main File'!A:O,8,0),0)</f>
        <v>0</v>
      </c>
      <c r="E319" s="26">
        <f>IFERROR(+VLOOKUP("LDGETF"&amp;A319,'Main File'!A:O,9,0),0)</f>
        <v>0</v>
      </c>
      <c r="F319" s="26">
        <f>IFERROR(+VLOOKUP("LDGETF"&amp;A319,'Main File'!A:O,10,0),0)</f>
        <v>0</v>
      </c>
      <c r="G319" s="26">
        <f>IFERROR(+VLOOKUP("LDGETF"&amp;A319,'Main File'!A:O,11,0),0)</f>
        <v>0</v>
      </c>
      <c r="H319" s="26">
        <f>IFERROR(+VLOOKUP("LDGETF"&amp;A319,'Main File'!A:O,12,0),0)</f>
        <v>0</v>
      </c>
      <c r="I319" s="26">
        <f>IFERROR(+VLOOKUP("LDGETF"&amp;A319,'Main File'!A:O,13,0),0)</f>
        <v>0</v>
      </c>
      <c r="J319" s="26">
        <f>IFERROR(+VLOOKUP("LDGETF"&amp;A319,'Main File'!A:O,14,0),0)</f>
        <v>0</v>
      </c>
      <c r="K319" s="26">
        <f>IFERROR(+VLOOKUP("LDGETF"&amp;A319,'Main File'!A:O,15,0),0)</f>
        <v>0</v>
      </c>
    </row>
    <row r="320" spans="1:11" x14ac:dyDescent="0.25">
      <c r="A320" s="9">
        <f t="shared" si="4"/>
        <v>43507</v>
      </c>
      <c r="B320" s="26">
        <f>IFERROR(+VLOOKUP("LDGETF"&amp;A320,'Main File'!A:O,6,0),0)</f>
        <v>0</v>
      </c>
      <c r="C320" s="26">
        <f>IFERROR(+VLOOKUP("LDGETF"&amp;A320,'Main File'!A:O,7,0),0)</f>
        <v>0</v>
      </c>
      <c r="D320" s="26">
        <f>IFERROR(+VLOOKUP("LDGETF"&amp;A320,'Main File'!A:O,8,0),0)</f>
        <v>0</v>
      </c>
      <c r="E320" s="26">
        <f>IFERROR(+VLOOKUP("LDGETF"&amp;A320,'Main File'!A:O,9,0),0)</f>
        <v>0</v>
      </c>
      <c r="F320" s="26">
        <f>IFERROR(+VLOOKUP("LDGETF"&amp;A320,'Main File'!A:O,10,0),0)</f>
        <v>0</v>
      </c>
      <c r="G320" s="26">
        <f>IFERROR(+VLOOKUP("LDGETF"&amp;A320,'Main File'!A:O,11,0),0)</f>
        <v>0</v>
      </c>
      <c r="H320" s="26">
        <f>IFERROR(+VLOOKUP("LDGETF"&amp;A320,'Main File'!A:O,12,0),0)</f>
        <v>0</v>
      </c>
      <c r="I320" s="26">
        <f>IFERROR(+VLOOKUP("LDGETF"&amp;A320,'Main File'!A:O,13,0),0)</f>
        <v>0</v>
      </c>
      <c r="J320" s="26">
        <f>IFERROR(+VLOOKUP("LDGETF"&amp;A320,'Main File'!A:O,14,0),0)</f>
        <v>0</v>
      </c>
      <c r="K320" s="26">
        <f>IFERROR(+VLOOKUP("LDGETF"&amp;A320,'Main File'!A:O,15,0),0)</f>
        <v>0</v>
      </c>
    </row>
    <row r="321" spans="1:11" x14ac:dyDescent="0.25">
      <c r="A321" s="9">
        <f t="shared" si="4"/>
        <v>43508</v>
      </c>
      <c r="B321" s="26">
        <f>IFERROR(+VLOOKUP("LDGETF"&amp;A321,'Main File'!A:O,6,0),0)</f>
        <v>0</v>
      </c>
      <c r="C321" s="26">
        <f>IFERROR(+VLOOKUP("LDGETF"&amp;A321,'Main File'!A:O,7,0),0)</f>
        <v>0</v>
      </c>
      <c r="D321" s="26">
        <f>IFERROR(+VLOOKUP("LDGETF"&amp;A321,'Main File'!A:O,8,0),0)</f>
        <v>0</v>
      </c>
      <c r="E321" s="26">
        <f>IFERROR(+VLOOKUP("LDGETF"&amp;A321,'Main File'!A:O,9,0),0)</f>
        <v>0</v>
      </c>
      <c r="F321" s="26">
        <f>IFERROR(+VLOOKUP("LDGETF"&amp;A321,'Main File'!A:O,10,0),0)</f>
        <v>0</v>
      </c>
      <c r="G321" s="26">
        <f>IFERROR(+VLOOKUP("LDGETF"&amp;A321,'Main File'!A:O,11,0),0)</f>
        <v>0</v>
      </c>
      <c r="H321" s="26">
        <f>IFERROR(+VLOOKUP("LDGETF"&amp;A321,'Main File'!A:O,12,0),0)</f>
        <v>0</v>
      </c>
      <c r="I321" s="26">
        <f>IFERROR(+VLOOKUP("LDGETF"&amp;A321,'Main File'!A:O,13,0),0)</f>
        <v>0</v>
      </c>
      <c r="J321" s="26">
        <f>IFERROR(+VLOOKUP("LDGETF"&amp;A321,'Main File'!A:O,14,0),0)</f>
        <v>0</v>
      </c>
      <c r="K321" s="26">
        <f>IFERROR(+VLOOKUP("LDGETF"&amp;A321,'Main File'!A:O,15,0),0)</f>
        <v>0</v>
      </c>
    </row>
    <row r="322" spans="1:11" x14ac:dyDescent="0.25">
      <c r="A322" s="9">
        <f t="shared" si="4"/>
        <v>43509</v>
      </c>
      <c r="B322" s="26">
        <f>IFERROR(+VLOOKUP("LDGETF"&amp;A322,'Main File'!A:O,6,0),0)</f>
        <v>0</v>
      </c>
      <c r="C322" s="26">
        <f>IFERROR(+VLOOKUP("LDGETF"&amp;A322,'Main File'!A:O,7,0),0)</f>
        <v>0</v>
      </c>
      <c r="D322" s="26">
        <f>IFERROR(+VLOOKUP("LDGETF"&amp;A322,'Main File'!A:O,8,0),0)</f>
        <v>0</v>
      </c>
      <c r="E322" s="26">
        <f>IFERROR(+VLOOKUP("LDGETF"&amp;A322,'Main File'!A:O,9,0),0)</f>
        <v>0</v>
      </c>
      <c r="F322" s="26">
        <f>IFERROR(+VLOOKUP("LDGETF"&amp;A322,'Main File'!A:O,10,0),0)</f>
        <v>0</v>
      </c>
      <c r="G322" s="26">
        <f>IFERROR(+VLOOKUP("LDGETF"&amp;A322,'Main File'!A:O,11,0),0)</f>
        <v>0</v>
      </c>
      <c r="H322" s="26">
        <f>IFERROR(+VLOOKUP("LDGETF"&amp;A322,'Main File'!A:O,12,0),0)</f>
        <v>0</v>
      </c>
      <c r="I322" s="26">
        <f>IFERROR(+VLOOKUP("LDGETF"&amp;A322,'Main File'!A:O,13,0),0)</f>
        <v>0</v>
      </c>
      <c r="J322" s="26">
        <f>IFERROR(+VLOOKUP("LDGETF"&amp;A322,'Main File'!A:O,14,0),0)</f>
        <v>0</v>
      </c>
      <c r="K322" s="26">
        <f>IFERROR(+VLOOKUP("LDGETF"&amp;A322,'Main File'!A:O,15,0),0)</f>
        <v>0</v>
      </c>
    </row>
    <row r="323" spans="1:11" x14ac:dyDescent="0.25">
      <c r="A323" s="9">
        <f t="shared" si="4"/>
        <v>43510</v>
      </c>
      <c r="B323" s="26">
        <f>IFERROR(+VLOOKUP("LDGETF"&amp;A323,'Main File'!A:O,6,0),0)</f>
        <v>0</v>
      </c>
      <c r="C323" s="26">
        <f>IFERROR(+VLOOKUP("LDGETF"&amp;A323,'Main File'!A:O,7,0),0)</f>
        <v>0</v>
      </c>
      <c r="D323" s="26">
        <f>IFERROR(+VLOOKUP("LDGETF"&amp;A323,'Main File'!A:O,8,0),0)</f>
        <v>0</v>
      </c>
      <c r="E323" s="26">
        <f>IFERROR(+VLOOKUP("LDGETF"&amp;A323,'Main File'!A:O,9,0),0)</f>
        <v>0</v>
      </c>
      <c r="F323" s="26">
        <f>IFERROR(+VLOOKUP("LDGETF"&amp;A323,'Main File'!A:O,10,0),0)</f>
        <v>0</v>
      </c>
      <c r="G323" s="26">
        <f>IFERROR(+VLOOKUP("LDGETF"&amp;A323,'Main File'!A:O,11,0),0)</f>
        <v>0</v>
      </c>
      <c r="H323" s="26">
        <f>IFERROR(+VLOOKUP("LDGETF"&amp;A323,'Main File'!A:O,12,0),0)</f>
        <v>0</v>
      </c>
      <c r="I323" s="26">
        <f>IFERROR(+VLOOKUP("LDGETF"&amp;A323,'Main File'!A:O,13,0),0)</f>
        <v>0</v>
      </c>
      <c r="J323" s="26">
        <f>IFERROR(+VLOOKUP("LDGETF"&amp;A323,'Main File'!A:O,14,0),0)</f>
        <v>0</v>
      </c>
      <c r="K323" s="26">
        <f>IFERROR(+VLOOKUP("LDGETF"&amp;A323,'Main File'!A:O,15,0),0)</f>
        <v>0</v>
      </c>
    </row>
    <row r="324" spans="1:11" x14ac:dyDescent="0.25">
      <c r="A324" s="9">
        <f t="shared" si="4"/>
        <v>43511</v>
      </c>
      <c r="B324" s="26">
        <f>IFERROR(+VLOOKUP("LDGETF"&amp;A324,'Main File'!A:O,6,0),0)</f>
        <v>0</v>
      </c>
      <c r="C324" s="26">
        <f>IFERROR(+VLOOKUP("LDGETF"&amp;A324,'Main File'!A:O,7,0),0)</f>
        <v>0</v>
      </c>
      <c r="D324" s="26">
        <f>IFERROR(+VLOOKUP("LDGETF"&amp;A324,'Main File'!A:O,8,0),0)</f>
        <v>0</v>
      </c>
      <c r="E324" s="26">
        <f>IFERROR(+VLOOKUP("LDGETF"&amp;A324,'Main File'!A:O,9,0),0)</f>
        <v>0</v>
      </c>
      <c r="F324" s="26">
        <f>IFERROR(+VLOOKUP("LDGETF"&amp;A324,'Main File'!A:O,10,0),0)</f>
        <v>0</v>
      </c>
      <c r="G324" s="26">
        <f>IFERROR(+VLOOKUP("LDGETF"&amp;A324,'Main File'!A:O,11,0),0)</f>
        <v>0</v>
      </c>
      <c r="H324" s="26">
        <f>IFERROR(+VLOOKUP("LDGETF"&amp;A324,'Main File'!A:O,12,0),0)</f>
        <v>0</v>
      </c>
      <c r="I324" s="26">
        <f>IFERROR(+VLOOKUP("LDGETF"&amp;A324,'Main File'!A:O,13,0),0)</f>
        <v>0</v>
      </c>
      <c r="J324" s="26">
        <f>IFERROR(+VLOOKUP("LDGETF"&amp;A324,'Main File'!A:O,14,0),0)</f>
        <v>0</v>
      </c>
      <c r="K324" s="26">
        <f>IFERROR(+VLOOKUP("LDGETF"&amp;A324,'Main File'!A:O,15,0),0)</f>
        <v>0</v>
      </c>
    </row>
    <row r="325" spans="1:11" x14ac:dyDescent="0.25">
      <c r="A325" s="9">
        <f t="shared" si="4"/>
        <v>43512</v>
      </c>
      <c r="B325" s="26">
        <f>IFERROR(+VLOOKUP("LDGETF"&amp;A325,'Main File'!A:O,6,0),0)</f>
        <v>0</v>
      </c>
      <c r="C325" s="26">
        <f>IFERROR(+VLOOKUP("LDGETF"&amp;A325,'Main File'!A:O,7,0),0)</f>
        <v>0</v>
      </c>
      <c r="D325" s="26">
        <f>IFERROR(+VLOOKUP("LDGETF"&amp;A325,'Main File'!A:O,8,0),0)</f>
        <v>0</v>
      </c>
      <c r="E325" s="26">
        <f>IFERROR(+VLOOKUP("LDGETF"&amp;A325,'Main File'!A:O,9,0),0)</f>
        <v>0</v>
      </c>
      <c r="F325" s="26">
        <f>IFERROR(+VLOOKUP("LDGETF"&amp;A325,'Main File'!A:O,10,0),0)</f>
        <v>0</v>
      </c>
      <c r="G325" s="26">
        <f>IFERROR(+VLOOKUP("LDGETF"&amp;A325,'Main File'!A:O,11,0),0)</f>
        <v>0</v>
      </c>
      <c r="H325" s="26">
        <f>IFERROR(+VLOOKUP("LDGETF"&amp;A325,'Main File'!A:O,12,0),0)</f>
        <v>0</v>
      </c>
      <c r="I325" s="26">
        <f>IFERROR(+VLOOKUP("LDGETF"&amp;A325,'Main File'!A:O,13,0),0)</f>
        <v>0</v>
      </c>
      <c r="J325" s="26">
        <f>IFERROR(+VLOOKUP("LDGETF"&amp;A325,'Main File'!A:O,14,0),0)</f>
        <v>0</v>
      </c>
      <c r="K325" s="26">
        <f>IFERROR(+VLOOKUP("LDGETF"&amp;A325,'Main File'!A:O,15,0),0)</f>
        <v>0</v>
      </c>
    </row>
    <row r="326" spans="1:11" x14ac:dyDescent="0.25">
      <c r="A326" s="9">
        <f t="shared" si="4"/>
        <v>43513</v>
      </c>
      <c r="B326" s="26">
        <f>IFERROR(+VLOOKUP("LDGETF"&amp;A326,'Main File'!A:O,6,0),0)</f>
        <v>0</v>
      </c>
      <c r="C326" s="26">
        <f>IFERROR(+VLOOKUP("LDGETF"&amp;A326,'Main File'!A:O,7,0),0)</f>
        <v>0</v>
      </c>
      <c r="D326" s="26">
        <f>IFERROR(+VLOOKUP("LDGETF"&amp;A326,'Main File'!A:O,8,0),0)</f>
        <v>0</v>
      </c>
      <c r="E326" s="26">
        <f>IFERROR(+VLOOKUP("LDGETF"&amp;A326,'Main File'!A:O,9,0),0)</f>
        <v>0</v>
      </c>
      <c r="F326" s="26">
        <f>IFERROR(+VLOOKUP("LDGETF"&amp;A326,'Main File'!A:O,10,0),0)</f>
        <v>0</v>
      </c>
      <c r="G326" s="26">
        <f>IFERROR(+VLOOKUP("LDGETF"&amp;A326,'Main File'!A:O,11,0),0)</f>
        <v>0</v>
      </c>
      <c r="H326" s="26">
        <f>IFERROR(+VLOOKUP("LDGETF"&amp;A326,'Main File'!A:O,12,0),0)</f>
        <v>0</v>
      </c>
      <c r="I326" s="26">
        <f>IFERROR(+VLOOKUP("LDGETF"&amp;A326,'Main File'!A:O,13,0),0)</f>
        <v>0</v>
      </c>
      <c r="J326" s="26">
        <f>IFERROR(+VLOOKUP("LDGETF"&amp;A326,'Main File'!A:O,14,0),0)</f>
        <v>0</v>
      </c>
      <c r="K326" s="26">
        <f>IFERROR(+VLOOKUP("LDGETF"&amp;A326,'Main File'!A:O,15,0),0)</f>
        <v>0</v>
      </c>
    </row>
    <row r="327" spans="1:11" x14ac:dyDescent="0.25">
      <c r="A327" s="9">
        <f t="shared" ref="A327:A368" si="5">+A326+1</f>
        <v>43514</v>
      </c>
      <c r="B327" s="26">
        <f>IFERROR(+VLOOKUP("LDGETF"&amp;A327,'Main File'!A:O,6,0),0)</f>
        <v>0</v>
      </c>
      <c r="C327" s="26">
        <f>IFERROR(+VLOOKUP("LDGETF"&amp;A327,'Main File'!A:O,7,0),0)</f>
        <v>0</v>
      </c>
      <c r="D327" s="26">
        <f>IFERROR(+VLOOKUP("LDGETF"&amp;A327,'Main File'!A:O,8,0),0)</f>
        <v>0</v>
      </c>
      <c r="E327" s="26">
        <f>IFERROR(+VLOOKUP("LDGETF"&amp;A327,'Main File'!A:O,9,0),0)</f>
        <v>0</v>
      </c>
      <c r="F327" s="26">
        <f>IFERROR(+VLOOKUP("LDGETF"&amp;A327,'Main File'!A:O,10,0),0)</f>
        <v>0</v>
      </c>
      <c r="G327" s="26">
        <f>IFERROR(+VLOOKUP("LDGETF"&amp;A327,'Main File'!A:O,11,0),0)</f>
        <v>0</v>
      </c>
      <c r="H327" s="26">
        <f>IFERROR(+VLOOKUP("LDGETF"&amp;A327,'Main File'!A:O,12,0),0)</f>
        <v>0</v>
      </c>
      <c r="I327" s="26">
        <f>IFERROR(+VLOOKUP("LDGETF"&amp;A327,'Main File'!A:O,13,0),0)</f>
        <v>0</v>
      </c>
      <c r="J327" s="26">
        <f>IFERROR(+VLOOKUP("LDGETF"&amp;A327,'Main File'!A:O,14,0),0)</f>
        <v>0</v>
      </c>
      <c r="K327" s="26">
        <f>IFERROR(+VLOOKUP("LDGETF"&amp;A327,'Main File'!A:O,15,0),0)</f>
        <v>0</v>
      </c>
    </row>
    <row r="328" spans="1:11" x14ac:dyDescent="0.25">
      <c r="A328" s="9">
        <f t="shared" si="5"/>
        <v>43515</v>
      </c>
      <c r="B328" s="26">
        <f>IFERROR(+VLOOKUP("LDGETF"&amp;A328,'Main File'!A:O,6,0),0)</f>
        <v>0</v>
      </c>
      <c r="C328" s="26">
        <f>IFERROR(+VLOOKUP("LDGETF"&amp;A328,'Main File'!A:O,7,0),0)</f>
        <v>0</v>
      </c>
      <c r="D328" s="26">
        <f>IFERROR(+VLOOKUP("LDGETF"&amp;A328,'Main File'!A:O,8,0),0)</f>
        <v>0</v>
      </c>
      <c r="E328" s="26">
        <f>IFERROR(+VLOOKUP("LDGETF"&amp;A328,'Main File'!A:O,9,0),0)</f>
        <v>0</v>
      </c>
      <c r="F328" s="26">
        <f>IFERROR(+VLOOKUP("LDGETF"&amp;A328,'Main File'!A:O,10,0),0)</f>
        <v>0</v>
      </c>
      <c r="G328" s="26">
        <f>IFERROR(+VLOOKUP("LDGETF"&amp;A328,'Main File'!A:O,11,0),0)</f>
        <v>0</v>
      </c>
      <c r="H328" s="26">
        <f>IFERROR(+VLOOKUP("LDGETF"&amp;A328,'Main File'!A:O,12,0),0)</f>
        <v>0</v>
      </c>
      <c r="I328" s="26">
        <f>IFERROR(+VLOOKUP("LDGETF"&amp;A328,'Main File'!A:O,13,0),0)</f>
        <v>0</v>
      </c>
      <c r="J328" s="26">
        <f>IFERROR(+VLOOKUP("LDGETF"&amp;A328,'Main File'!A:O,14,0),0)</f>
        <v>0</v>
      </c>
      <c r="K328" s="26">
        <f>IFERROR(+VLOOKUP("LDGETF"&amp;A328,'Main File'!A:O,15,0),0)</f>
        <v>0</v>
      </c>
    </row>
    <row r="329" spans="1:11" x14ac:dyDescent="0.25">
      <c r="A329" s="9">
        <f t="shared" si="5"/>
        <v>43516</v>
      </c>
      <c r="B329" s="26">
        <f>IFERROR(+VLOOKUP("LDGETF"&amp;A329,'Main File'!A:O,6,0),0)</f>
        <v>0</v>
      </c>
      <c r="C329" s="26">
        <f>IFERROR(+VLOOKUP("LDGETF"&amp;A329,'Main File'!A:O,7,0),0)</f>
        <v>0</v>
      </c>
      <c r="D329" s="26">
        <f>IFERROR(+VLOOKUP("LDGETF"&amp;A329,'Main File'!A:O,8,0),0)</f>
        <v>0</v>
      </c>
      <c r="E329" s="26">
        <f>IFERROR(+VLOOKUP("LDGETF"&amp;A329,'Main File'!A:O,9,0),0)</f>
        <v>0</v>
      </c>
      <c r="F329" s="26">
        <f>IFERROR(+VLOOKUP("LDGETF"&amp;A329,'Main File'!A:O,10,0),0)</f>
        <v>0</v>
      </c>
      <c r="G329" s="26">
        <f>IFERROR(+VLOOKUP("LDGETF"&amp;A329,'Main File'!A:O,11,0),0)</f>
        <v>0</v>
      </c>
      <c r="H329" s="26">
        <f>IFERROR(+VLOOKUP("LDGETF"&amp;A329,'Main File'!A:O,12,0),0)</f>
        <v>0</v>
      </c>
      <c r="I329" s="26">
        <f>IFERROR(+VLOOKUP("LDGETF"&amp;A329,'Main File'!A:O,13,0),0)</f>
        <v>0</v>
      </c>
      <c r="J329" s="26">
        <f>IFERROR(+VLOOKUP("LDGETF"&amp;A329,'Main File'!A:O,14,0),0)</f>
        <v>0</v>
      </c>
      <c r="K329" s="26">
        <f>IFERROR(+VLOOKUP("LDGETF"&amp;A329,'Main File'!A:O,15,0),0)</f>
        <v>0</v>
      </c>
    </row>
    <row r="330" spans="1:11" x14ac:dyDescent="0.25">
      <c r="A330" s="9">
        <f t="shared" si="5"/>
        <v>43517</v>
      </c>
      <c r="B330" s="26">
        <f>IFERROR(+VLOOKUP("LDGETF"&amp;A330,'Main File'!A:O,6,0),0)</f>
        <v>0</v>
      </c>
      <c r="C330" s="26">
        <f>IFERROR(+VLOOKUP("LDGETF"&amp;A330,'Main File'!A:O,7,0),0)</f>
        <v>0</v>
      </c>
      <c r="D330" s="26">
        <f>IFERROR(+VLOOKUP("LDGETF"&amp;A330,'Main File'!A:O,8,0),0)</f>
        <v>0</v>
      </c>
      <c r="E330" s="26">
        <f>IFERROR(+VLOOKUP("LDGETF"&amp;A330,'Main File'!A:O,9,0),0)</f>
        <v>0</v>
      </c>
      <c r="F330" s="26">
        <f>IFERROR(+VLOOKUP("LDGETF"&amp;A330,'Main File'!A:O,10,0),0)</f>
        <v>0</v>
      </c>
      <c r="G330" s="26">
        <f>IFERROR(+VLOOKUP("LDGETF"&amp;A330,'Main File'!A:O,11,0),0)</f>
        <v>0</v>
      </c>
      <c r="H330" s="26">
        <f>IFERROR(+VLOOKUP("LDGETF"&amp;A330,'Main File'!A:O,12,0),0)</f>
        <v>0</v>
      </c>
      <c r="I330" s="26">
        <f>IFERROR(+VLOOKUP("LDGETF"&amp;A330,'Main File'!A:O,13,0),0)</f>
        <v>0</v>
      </c>
      <c r="J330" s="26">
        <f>IFERROR(+VLOOKUP("LDGETF"&amp;A330,'Main File'!A:O,14,0),0)</f>
        <v>0</v>
      </c>
      <c r="K330" s="26">
        <f>IFERROR(+VLOOKUP("LDGETF"&amp;A330,'Main File'!A:O,15,0),0)</f>
        <v>0</v>
      </c>
    </row>
    <row r="331" spans="1:11" x14ac:dyDescent="0.25">
      <c r="A331" s="9">
        <f t="shared" si="5"/>
        <v>43518</v>
      </c>
      <c r="B331" s="26">
        <f>IFERROR(+VLOOKUP("LDGETF"&amp;A331,'Main File'!A:O,6,0),0)</f>
        <v>0</v>
      </c>
      <c r="C331" s="26">
        <f>IFERROR(+VLOOKUP("LDGETF"&amp;A331,'Main File'!A:O,7,0),0)</f>
        <v>0</v>
      </c>
      <c r="D331" s="26">
        <f>IFERROR(+VLOOKUP("LDGETF"&amp;A331,'Main File'!A:O,8,0),0)</f>
        <v>0</v>
      </c>
      <c r="E331" s="26">
        <f>IFERROR(+VLOOKUP("LDGETF"&amp;A331,'Main File'!A:O,9,0),0)</f>
        <v>0</v>
      </c>
      <c r="F331" s="26">
        <f>IFERROR(+VLOOKUP("LDGETF"&amp;A331,'Main File'!A:O,10,0),0)</f>
        <v>0</v>
      </c>
      <c r="G331" s="26">
        <f>IFERROR(+VLOOKUP("LDGETF"&amp;A331,'Main File'!A:O,11,0),0)</f>
        <v>0</v>
      </c>
      <c r="H331" s="26">
        <f>IFERROR(+VLOOKUP("LDGETF"&amp;A331,'Main File'!A:O,12,0),0)</f>
        <v>0</v>
      </c>
      <c r="I331" s="26">
        <f>IFERROR(+VLOOKUP("LDGETF"&amp;A331,'Main File'!A:O,13,0),0)</f>
        <v>0</v>
      </c>
      <c r="J331" s="26">
        <f>IFERROR(+VLOOKUP("LDGETF"&amp;A331,'Main File'!A:O,14,0),0)</f>
        <v>0</v>
      </c>
      <c r="K331" s="26">
        <f>IFERROR(+VLOOKUP("LDGETF"&amp;A331,'Main File'!A:O,15,0),0)</f>
        <v>0</v>
      </c>
    </row>
    <row r="332" spans="1:11" x14ac:dyDescent="0.25">
      <c r="A332" s="9">
        <f t="shared" si="5"/>
        <v>43519</v>
      </c>
      <c r="B332" s="26">
        <f>IFERROR(+VLOOKUP("LDGETF"&amp;A332,'Main File'!A:O,6,0),0)</f>
        <v>0</v>
      </c>
      <c r="C332" s="26">
        <f>IFERROR(+VLOOKUP("LDGETF"&amp;A332,'Main File'!A:O,7,0),0)</f>
        <v>0</v>
      </c>
      <c r="D332" s="26">
        <f>IFERROR(+VLOOKUP("LDGETF"&amp;A332,'Main File'!A:O,8,0),0)</f>
        <v>0</v>
      </c>
      <c r="E332" s="26">
        <f>IFERROR(+VLOOKUP("LDGETF"&amp;A332,'Main File'!A:O,9,0),0)</f>
        <v>0</v>
      </c>
      <c r="F332" s="26">
        <f>IFERROR(+VLOOKUP("LDGETF"&amp;A332,'Main File'!A:O,10,0),0)</f>
        <v>0</v>
      </c>
      <c r="G332" s="26">
        <f>IFERROR(+VLOOKUP("LDGETF"&amp;A332,'Main File'!A:O,11,0),0)</f>
        <v>0</v>
      </c>
      <c r="H332" s="26">
        <f>IFERROR(+VLOOKUP("LDGETF"&amp;A332,'Main File'!A:O,12,0),0)</f>
        <v>0</v>
      </c>
      <c r="I332" s="26">
        <f>IFERROR(+VLOOKUP("LDGETF"&amp;A332,'Main File'!A:O,13,0),0)</f>
        <v>0</v>
      </c>
      <c r="J332" s="26">
        <f>IFERROR(+VLOOKUP("LDGETF"&amp;A332,'Main File'!A:O,14,0),0)</f>
        <v>0</v>
      </c>
      <c r="K332" s="26">
        <f>IFERROR(+VLOOKUP("LDGETF"&amp;A332,'Main File'!A:O,15,0),0)</f>
        <v>0</v>
      </c>
    </row>
    <row r="333" spans="1:11" x14ac:dyDescent="0.25">
      <c r="A333" s="9">
        <f t="shared" si="5"/>
        <v>43520</v>
      </c>
      <c r="B333" s="26">
        <f>IFERROR(+VLOOKUP("LDGETF"&amp;A333,'Main File'!A:O,6,0),0)</f>
        <v>0</v>
      </c>
      <c r="C333" s="26">
        <f>IFERROR(+VLOOKUP("LDGETF"&amp;A333,'Main File'!A:O,7,0),0)</f>
        <v>0</v>
      </c>
      <c r="D333" s="26">
        <f>IFERROR(+VLOOKUP("LDGETF"&amp;A333,'Main File'!A:O,8,0),0)</f>
        <v>0</v>
      </c>
      <c r="E333" s="26">
        <f>IFERROR(+VLOOKUP("LDGETF"&amp;A333,'Main File'!A:O,9,0),0)</f>
        <v>0</v>
      </c>
      <c r="F333" s="26">
        <f>IFERROR(+VLOOKUP("LDGETF"&amp;A333,'Main File'!A:O,10,0),0)</f>
        <v>0</v>
      </c>
      <c r="G333" s="26">
        <f>IFERROR(+VLOOKUP("LDGETF"&amp;A333,'Main File'!A:O,11,0),0)</f>
        <v>0</v>
      </c>
      <c r="H333" s="26">
        <f>IFERROR(+VLOOKUP("LDGETF"&amp;A333,'Main File'!A:O,12,0),0)</f>
        <v>0</v>
      </c>
      <c r="I333" s="26">
        <f>IFERROR(+VLOOKUP("LDGETF"&amp;A333,'Main File'!A:O,13,0),0)</f>
        <v>0</v>
      </c>
      <c r="J333" s="26">
        <f>IFERROR(+VLOOKUP("LDGETF"&amp;A333,'Main File'!A:O,14,0),0)</f>
        <v>0</v>
      </c>
      <c r="K333" s="26">
        <f>IFERROR(+VLOOKUP("LDGETF"&amp;A333,'Main File'!A:O,15,0),0)</f>
        <v>0</v>
      </c>
    </row>
    <row r="334" spans="1:11" x14ac:dyDescent="0.25">
      <c r="A334" s="9">
        <f t="shared" si="5"/>
        <v>43521</v>
      </c>
      <c r="B334" s="26">
        <f>IFERROR(+VLOOKUP("LDGETF"&amp;A334,'Main File'!A:O,6,0),0)</f>
        <v>0</v>
      </c>
      <c r="C334" s="26">
        <f>IFERROR(+VLOOKUP("LDGETF"&amp;A334,'Main File'!A:O,7,0),0)</f>
        <v>0</v>
      </c>
      <c r="D334" s="26">
        <f>IFERROR(+VLOOKUP("LDGETF"&amp;A334,'Main File'!A:O,8,0),0)</f>
        <v>0</v>
      </c>
      <c r="E334" s="26">
        <f>IFERROR(+VLOOKUP("LDGETF"&amp;A334,'Main File'!A:O,9,0),0)</f>
        <v>0</v>
      </c>
      <c r="F334" s="26">
        <f>IFERROR(+VLOOKUP("LDGETF"&amp;A334,'Main File'!A:O,10,0),0)</f>
        <v>0</v>
      </c>
      <c r="G334" s="26">
        <f>IFERROR(+VLOOKUP("LDGETF"&amp;A334,'Main File'!A:O,11,0),0)</f>
        <v>0</v>
      </c>
      <c r="H334" s="26">
        <f>IFERROR(+VLOOKUP("LDGETF"&amp;A334,'Main File'!A:O,12,0),0)</f>
        <v>0</v>
      </c>
      <c r="I334" s="26">
        <f>IFERROR(+VLOOKUP("LDGETF"&amp;A334,'Main File'!A:O,13,0),0)</f>
        <v>0</v>
      </c>
      <c r="J334" s="26">
        <f>IFERROR(+VLOOKUP("LDGETF"&amp;A334,'Main File'!A:O,14,0),0)</f>
        <v>0</v>
      </c>
      <c r="K334" s="26">
        <f>IFERROR(+VLOOKUP("LDGETF"&amp;A334,'Main File'!A:O,15,0),0)</f>
        <v>0</v>
      </c>
    </row>
    <row r="335" spans="1:11" x14ac:dyDescent="0.25">
      <c r="A335" s="9">
        <f t="shared" si="5"/>
        <v>43522</v>
      </c>
      <c r="B335" s="26">
        <f>IFERROR(+VLOOKUP("LDGETF"&amp;A335,'Main File'!A:O,6,0),0)</f>
        <v>0</v>
      </c>
      <c r="C335" s="26">
        <f>IFERROR(+VLOOKUP("LDGETF"&amp;A335,'Main File'!A:O,7,0),0)</f>
        <v>0</v>
      </c>
      <c r="D335" s="26">
        <f>IFERROR(+VLOOKUP("LDGETF"&amp;A335,'Main File'!A:O,8,0),0)</f>
        <v>0</v>
      </c>
      <c r="E335" s="26">
        <f>IFERROR(+VLOOKUP("LDGETF"&amp;A335,'Main File'!A:O,9,0),0)</f>
        <v>0</v>
      </c>
      <c r="F335" s="26">
        <f>IFERROR(+VLOOKUP("LDGETF"&amp;A335,'Main File'!A:O,10,0),0)</f>
        <v>0</v>
      </c>
      <c r="G335" s="26">
        <f>IFERROR(+VLOOKUP("LDGETF"&amp;A335,'Main File'!A:O,11,0),0)</f>
        <v>0</v>
      </c>
      <c r="H335" s="26">
        <f>IFERROR(+VLOOKUP("LDGETF"&amp;A335,'Main File'!A:O,12,0),0)</f>
        <v>0</v>
      </c>
      <c r="I335" s="26">
        <f>IFERROR(+VLOOKUP("LDGETF"&amp;A335,'Main File'!A:O,13,0),0)</f>
        <v>0</v>
      </c>
      <c r="J335" s="26">
        <f>IFERROR(+VLOOKUP("LDGETF"&amp;A335,'Main File'!A:O,14,0),0)</f>
        <v>0</v>
      </c>
      <c r="K335" s="26">
        <f>IFERROR(+VLOOKUP("LDGETF"&amp;A335,'Main File'!A:O,15,0),0)</f>
        <v>0</v>
      </c>
    </row>
    <row r="336" spans="1:11" x14ac:dyDescent="0.25">
      <c r="A336" s="9">
        <f t="shared" si="5"/>
        <v>43523</v>
      </c>
      <c r="B336" s="26">
        <f>IFERROR(+VLOOKUP("LDGETF"&amp;A336,'Main File'!A:O,6,0),0)</f>
        <v>0</v>
      </c>
      <c r="C336" s="26">
        <f>IFERROR(+VLOOKUP("LDGETF"&amp;A336,'Main File'!A:O,7,0),0)</f>
        <v>0</v>
      </c>
      <c r="D336" s="26">
        <f>IFERROR(+VLOOKUP("LDGETF"&amp;A336,'Main File'!A:O,8,0),0)</f>
        <v>0</v>
      </c>
      <c r="E336" s="26">
        <f>IFERROR(+VLOOKUP("LDGETF"&amp;A336,'Main File'!A:O,9,0),0)</f>
        <v>0</v>
      </c>
      <c r="F336" s="26">
        <f>IFERROR(+VLOOKUP("LDGETF"&amp;A336,'Main File'!A:O,10,0),0)</f>
        <v>0</v>
      </c>
      <c r="G336" s="26">
        <f>IFERROR(+VLOOKUP("LDGETF"&amp;A336,'Main File'!A:O,11,0),0)</f>
        <v>0</v>
      </c>
      <c r="H336" s="26">
        <f>IFERROR(+VLOOKUP("LDGETF"&amp;A336,'Main File'!A:O,12,0),0)</f>
        <v>0</v>
      </c>
      <c r="I336" s="26">
        <f>IFERROR(+VLOOKUP("LDGETF"&amp;A336,'Main File'!A:O,13,0),0)</f>
        <v>0</v>
      </c>
      <c r="J336" s="26">
        <f>IFERROR(+VLOOKUP("LDGETF"&amp;A336,'Main File'!A:O,14,0),0)</f>
        <v>0</v>
      </c>
      <c r="K336" s="26">
        <f>IFERROR(+VLOOKUP("LDGETF"&amp;A336,'Main File'!A:O,15,0),0)</f>
        <v>0</v>
      </c>
    </row>
    <row r="337" spans="1:11" x14ac:dyDescent="0.25">
      <c r="A337" s="9">
        <f t="shared" si="5"/>
        <v>43524</v>
      </c>
      <c r="B337" s="26">
        <f>IFERROR(+VLOOKUP("LDGETF"&amp;A337,'Main File'!A:O,6,0),0)</f>
        <v>0</v>
      </c>
      <c r="C337" s="26">
        <f>IFERROR(+VLOOKUP("LDGETF"&amp;A337,'Main File'!A:O,7,0),0)</f>
        <v>0</v>
      </c>
      <c r="D337" s="26">
        <f>IFERROR(+VLOOKUP("LDGETF"&amp;A337,'Main File'!A:O,8,0),0)</f>
        <v>0</v>
      </c>
      <c r="E337" s="26">
        <f>IFERROR(+VLOOKUP("LDGETF"&amp;A337,'Main File'!A:O,9,0),0)</f>
        <v>0</v>
      </c>
      <c r="F337" s="26">
        <f>IFERROR(+VLOOKUP("LDGETF"&amp;A337,'Main File'!A:O,10,0),0)</f>
        <v>0</v>
      </c>
      <c r="G337" s="26">
        <f>IFERROR(+VLOOKUP("LDGETF"&amp;A337,'Main File'!A:O,11,0),0)</f>
        <v>0</v>
      </c>
      <c r="H337" s="26">
        <f>IFERROR(+VLOOKUP("LDGETF"&amp;A337,'Main File'!A:O,12,0),0)</f>
        <v>0</v>
      </c>
      <c r="I337" s="26">
        <f>IFERROR(+VLOOKUP("LDGETF"&amp;A337,'Main File'!A:O,13,0),0)</f>
        <v>0</v>
      </c>
      <c r="J337" s="26">
        <f>IFERROR(+VLOOKUP("LDGETF"&amp;A337,'Main File'!A:O,14,0),0)</f>
        <v>0</v>
      </c>
      <c r="K337" s="26">
        <f>IFERROR(+VLOOKUP("LDGETF"&amp;A337,'Main File'!A:O,15,0),0)</f>
        <v>0</v>
      </c>
    </row>
    <row r="338" spans="1:11" x14ac:dyDescent="0.25">
      <c r="A338" s="9">
        <f t="shared" si="5"/>
        <v>43525</v>
      </c>
      <c r="B338" s="26">
        <f>IFERROR(+VLOOKUP("LDGETF"&amp;A338,'Main File'!A:O,6,0),0)</f>
        <v>0</v>
      </c>
      <c r="C338" s="26">
        <f>IFERROR(+VLOOKUP("LDGETF"&amp;A338,'Main File'!A:O,7,0),0)</f>
        <v>0</v>
      </c>
      <c r="D338" s="26">
        <f>IFERROR(+VLOOKUP("LDGETF"&amp;A338,'Main File'!A:O,8,0),0)</f>
        <v>0</v>
      </c>
      <c r="E338" s="26">
        <f>IFERROR(+VLOOKUP("LDGETF"&amp;A338,'Main File'!A:O,9,0),0)</f>
        <v>0</v>
      </c>
      <c r="F338" s="26">
        <f>IFERROR(+VLOOKUP("LDGETF"&amp;A338,'Main File'!A:O,10,0),0)</f>
        <v>0</v>
      </c>
      <c r="G338" s="26">
        <f>IFERROR(+VLOOKUP("LDGETF"&amp;A338,'Main File'!A:O,11,0),0)</f>
        <v>0</v>
      </c>
      <c r="H338" s="26">
        <f>IFERROR(+VLOOKUP("LDGETF"&amp;A338,'Main File'!A:O,12,0),0)</f>
        <v>0</v>
      </c>
      <c r="I338" s="26">
        <f>IFERROR(+VLOOKUP("LDGETF"&amp;A338,'Main File'!A:O,13,0),0)</f>
        <v>0</v>
      </c>
      <c r="J338" s="26">
        <f>IFERROR(+VLOOKUP("LDGETF"&amp;A338,'Main File'!A:O,14,0),0)</f>
        <v>0</v>
      </c>
      <c r="K338" s="26">
        <f>IFERROR(+VLOOKUP("LDGETF"&amp;A338,'Main File'!A:O,15,0),0)</f>
        <v>0</v>
      </c>
    </row>
    <row r="339" spans="1:11" x14ac:dyDescent="0.25">
      <c r="A339" s="9">
        <f t="shared" si="5"/>
        <v>43526</v>
      </c>
      <c r="B339" s="26">
        <f>IFERROR(+VLOOKUP("LDGETF"&amp;A339,'Main File'!A:O,6,0),0)</f>
        <v>0</v>
      </c>
      <c r="C339" s="26">
        <f>IFERROR(+VLOOKUP("LDGETF"&amp;A339,'Main File'!A:O,7,0),0)</f>
        <v>0</v>
      </c>
      <c r="D339" s="26">
        <f>IFERROR(+VLOOKUP("LDGETF"&amp;A339,'Main File'!A:O,8,0),0)</f>
        <v>0</v>
      </c>
      <c r="E339" s="26">
        <f>IFERROR(+VLOOKUP("LDGETF"&amp;A339,'Main File'!A:O,9,0),0)</f>
        <v>0</v>
      </c>
      <c r="F339" s="26">
        <f>IFERROR(+VLOOKUP("LDGETF"&amp;A339,'Main File'!A:O,10,0),0)</f>
        <v>0</v>
      </c>
      <c r="G339" s="26">
        <f>IFERROR(+VLOOKUP("LDGETF"&amp;A339,'Main File'!A:O,11,0),0)</f>
        <v>0</v>
      </c>
      <c r="H339" s="26">
        <f>IFERROR(+VLOOKUP("LDGETF"&amp;A339,'Main File'!A:O,12,0),0)</f>
        <v>0</v>
      </c>
      <c r="I339" s="26">
        <f>IFERROR(+VLOOKUP("LDGETF"&amp;A339,'Main File'!A:O,13,0),0)</f>
        <v>0</v>
      </c>
      <c r="J339" s="26">
        <f>IFERROR(+VLOOKUP("LDGETF"&amp;A339,'Main File'!A:O,14,0),0)</f>
        <v>0</v>
      </c>
      <c r="K339" s="26">
        <f>IFERROR(+VLOOKUP("LDGETF"&amp;A339,'Main File'!A:O,15,0),0)</f>
        <v>0</v>
      </c>
    </row>
    <row r="340" spans="1:11" x14ac:dyDescent="0.25">
      <c r="A340" s="9">
        <f t="shared" si="5"/>
        <v>43527</v>
      </c>
      <c r="B340" s="26">
        <f>IFERROR(+VLOOKUP("LDGETF"&amp;A340,'Main File'!A:O,6,0),0)</f>
        <v>0</v>
      </c>
      <c r="C340" s="26">
        <f>IFERROR(+VLOOKUP("LDGETF"&amp;A340,'Main File'!A:O,7,0),0)</f>
        <v>0</v>
      </c>
      <c r="D340" s="26">
        <f>IFERROR(+VLOOKUP("LDGETF"&amp;A340,'Main File'!A:O,8,0),0)</f>
        <v>0</v>
      </c>
      <c r="E340" s="26">
        <f>IFERROR(+VLOOKUP("LDGETF"&amp;A340,'Main File'!A:O,9,0),0)</f>
        <v>0</v>
      </c>
      <c r="F340" s="26">
        <f>IFERROR(+VLOOKUP("LDGETF"&amp;A340,'Main File'!A:O,10,0),0)</f>
        <v>0</v>
      </c>
      <c r="G340" s="26">
        <f>IFERROR(+VLOOKUP("LDGETF"&amp;A340,'Main File'!A:O,11,0),0)</f>
        <v>0</v>
      </c>
      <c r="H340" s="26">
        <f>IFERROR(+VLOOKUP("LDGETF"&amp;A340,'Main File'!A:O,12,0),0)</f>
        <v>0</v>
      </c>
      <c r="I340" s="26">
        <f>IFERROR(+VLOOKUP("LDGETF"&amp;A340,'Main File'!A:O,13,0),0)</f>
        <v>0</v>
      </c>
      <c r="J340" s="26">
        <f>IFERROR(+VLOOKUP("LDGETF"&amp;A340,'Main File'!A:O,14,0),0)</f>
        <v>0</v>
      </c>
      <c r="K340" s="26">
        <f>IFERROR(+VLOOKUP("LDGETF"&amp;A340,'Main File'!A:O,15,0),0)</f>
        <v>0</v>
      </c>
    </row>
    <row r="341" spans="1:11" x14ac:dyDescent="0.25">
      <c r="A341" s="9">
        <f t="shared" si="5"/>
        <v>43528</v>
      </c>
      <c r="B341" s="26">
        <f>IFERROR(+VLOOKUP("LDGETF"&amp;A341,'Main File'!A:O,6,0),0)</f>
        <v>0</v>
      </c>
      <c r="C341" s="26">
        <f>IFERROR(+VLOOKUP("LDGETF"&amp;A341,'Main File'!A:O,7,0),0)</f>
        <v>0</v>
      </c>
      <c r="D341" s="26">
        <f>IFERROR(+VLOOKUP("LDGETF"&amp;A341,'Main File'!A:O,8,0),0)</f>
        <v>0</v>
      </c>
      <c r="E341" s="26">
        <f>IFERROR(+VLOOKUP("LDGETF"&amp;A341,'Main File'!A:O,9,0),0)</f>
        <v>0</v>
      </c>
      <c r="F341" s="26">
        <f>IFERROR(+VLOOKUP("LDGETF"&amp;A341,'Main File'!A:O,10,0),0)</f>
        <v>0</v>
      </c>
      <c r="G341" s="26">
        <f>IFERROR(+VLOOKUP("LDGETF"&amp;A341,'Main File'!A:O,11,0),0)</f>
        <v>0</v>
      </c>
      <c r="H341" s="26">
        <f>IFERROR(+VLOOKUP("LDGETF"&amp;A341,'Main File'!A:O,12,0),0)</f>
        <v>0</v>
      </c>
      <c r="I341" s="26">
        <f>IFERROR(+VLOOKUP("LDGETF"&amp;A341,'Main File'!A:O,13,0),0)</f>
        <v>0</v>
      </c>
      <c r="J341" s="26">
        <f>IFERROR(+VLOOKUP("LDGETF"&amp;A341,'Main File'!A:O,14,0),0)</f>
        <v>0</v>
      </c>
      <c r="K341" s="26">
        <f>IFERROR(+VLOOKUP("LDGETF"&amp;A341,'Main File'!A:O,15,0),0)</f>
        <v>0</v>
      </c>
    </row>
    <row r="342" spans="1:11" x14ac:dyDescent="0.25">
      <c r="A342" s="9">
        <f t="shared" si="5"/>
        <v>43529</v>
      </c>
      <c r="B342" s="26">
        <f>IFERROR(+VLOOKUP("LDGETF"&amp;A342,'Main File'!A:O,6,0),0)</f>
        <v>0</v>
      </c>
      <c r="C342" s="26">
        <f>IFERROR(+VLOOKUP("LDGETF"&amp;A342,'Main File'!A:O,7,0),0)</f>
        <v>0</v>
      </c>
      <c r="D342" s="26">
        <f>IFERROR(+VLOOKUP("LDGETF"&amp;A342,'Main File'!A:O,8,0),0)</f>
        <v>0</v>
      </c>
      <c r="E342" s="26">
        <f>IFERROR(+VLOOKUP("LDGETF"&amp;A342,'Main File'!A:O,9,0),0)</f>
        <v>0</v>
      </c>
      <c r="F342" s="26">
        <f>IFERROR(+VLOOKUP("LDGETF"&amp;A342,'Main File'!A:O,10,0),0)</f>
        <v>0</v>
      </c>
      <c r="G342" s="26">
        <f>IFERROR(+VLOOKUP("LDGETF"&amp;A342,'Main File'!A:O,11,0),0)</f>
        <v>0</v>
      </c>
      <c r="H342" s="26">
        <f>IFERROR(+VLOOKUP("LDGETF"&amp;A342,'Main File'!A:O,12,0),0)</f>
        <v>0</v>
      </c>
      <c r="I342" s="26">
        <f>IFERROR(+VLOOKUP("LDGETF"&amp;A342,'Main File'!A:O,13,0),0)</f>
        <v>0</v>
      </c>
      <c r="J342" s="26">
        <f>IFERROR(+VLOOKUP("LDGETF"&amp;A342,'Main File'!A:O,14,0),0)</f>
        <v>0</v>
      </c>
      <c r="K342" s="26">
        <f>IFERROR(+VLOOKUP("LDGETF"&amp;A342,'Main File'!A:O,15,0),0)</f>
        <v>0</v>
      </c>
    </row>
    <row r="343" spans="1:11" x14ac:dyDescent="0.25">
      <c r="A343" s="9">
        <f t="shared" si="5"/>
        <v>43530</v>
      </c>
      <c r="B343" s="26">
        <f>IFERROR(+VLOOKUP("LDGETF"&amp;A343,'Main File'!A:O,6,0),0)</f>
        <v>0</v>
      </c>
      <c r="C343" s="26">
        <f>IFERROR(+VLOOKUP("LDGETF"&amp;A343,'Main File'!A:O,7,0),0)</f>
        <v>0</v>
      </c>
      <c r="D343" s="26">
        <f>IFERROR(+VLOOKUP("LDGETF"&amp;A343,'Main File'!A:O,8,0),0)</f>
        <v>0</v>
      </c>
      <c r="E343" s="26">
        <f>IFERROR(+VLOOKUP("LDGETF"&amp;A343,'Main File'!A:O,9,0),0)</f>
        <v>0</v>
      </c>
      <c r="F343" s="26">
        <f>IFERROR(+VLOOKUP("LDGETF"&amp;A343,'Main File'!A:O,10,0),0)</f>
        <v>0</v>
      </c>
      <c r="G343" s="26">
        <f>IFERROR(+VLOOKUP("LDGETF"&amp;A343,'Main File'!A:O,11,0),0)</f>
        <v>0</v>
      </c>
      <c r="H343" s="26">
        <f>IFERROR(+VLOOKUP("LDGETF"&amp;A343,'Main File'!A:O,12,0),0)</f>
        <v>0</v>
      </c>
      <c r="I343" s="26">
        <f>IFERROR(+VLOOKUP("LDGETF"&amp;A343,'Main File'!A:O,13,0),0)</f>
        <v>0</v>
      </c>
      <c r="J343" s="26">
        <f>IFERROR(+VLOOKUP("LDGETF"&amp;A343,'Main File'!A:O,14,0),0)</f>
        <v>0</v>
      </c>
      <c r="K343" s="26">
        <f>IFERROR(+VLOOKUP("LDGETF"&amp;A343,'Main File'!A:O,15,0),0)</f>
        <v>0</v>
      </c>
    </row>
    <row r="344" spans="1:11" x14ac:dyDescent="0.25">
      <c r="A344" s="9">
        <f t="shared" si="5"/>
        <v>43531</v>
      </c>
      <c r="B344" s="26">
        <f>IFERROR(+VLOOKUP("LDGETF"&amp;A344,'Main File'!A:O,6,0),0)</f>
        <v>0</v>
      </c>
      <c r="C344" s="26">
        <f>IFERROR(+VLOOKUP("LDGETF"&amp;A344,'Main File'!A:O,7,0),0)</f>
        <v>0</v>
      </c>
      <c r="D344" s="26">
        <f>IFERROR(+VLOOKUP("LDGETF"&amp;A344,'Main File'!A:O,8,0),0)</f>
        <v>0</v>
      </c>
      <c r="E344" s="26">
        <f>IFERROR(+VLOOKUP("LDGETF"&amp;A344,'Main File'!A:O,9,0),0)</f>
        <v>0</v>
      </c>
      <c r="F344" s="26">
        <f>IFERROR(+VLOOKUP("LDGETF"&amp;A344,'Main File'!A:O,10,0),0)</f>
        <v>0</v>
      </c>
      <c r="G344" s="26">
        <f>IFERROR(+VLOOKUP("LDGETF"&amp;A344,'Main File'!A:O,11,0),0)</f>
        <v>0</v>
      </c>
      <c r="H344" s="26">
        <f>IFERROR(+VLOOKUP("LDGETF"&amp;A344,'Main File'!A:O,12,0),0)</f>
        <v>0</v>
      </c>
      <c r="I344" s="26">
        <f>IFERROR(+VLOOKUP("LDGETF"&amp;A344,'Main File'!A:O,13,0),0)</f>
        <v>0</v>
      </c>
      <c r="J344" s="26">
        <f>IFERROR(+VLOOKUP("LDGETF"&amp;A344,'Main File'!A:O,14,0),0)</f>
        <v>0</v>
      </c>
      <c r="K344" s="26">
        <f>IFERROR(+VLOOKUP("LDGETF"&amp;A344,'Main File'!A:O,15,0),0)</f>
        <v>0</v>
      </c>
    </row>
    <row r="345" spans="1:11" x14ac:dyDescent="0.25">
      <c r="A345" s="9">
        <f t="shared" si="5"/>
        <v>43532</v>
      </c>
      <c r="B345" s="26">
        <f>IFERROR(+VLOOKUP("LDGETF"&amp;A345,'Main File'!A:O,6,0),0)</f>
        <v>0</v>
      </c>
      <c r="C345" s="26">
        <f>IFERROR(+VLOOKUP("LDGETF"&amp;A345,'Main File'!A:O,7,0),0)</f>
        <v>0</v>
      </c>
      <c r="D345" s="26">
        <f>IFERROR(+VLOOKUP("LDGETF"&amp;A345,'Main File'!A:O,8,0),0)</f>
        <v>0</v>
      </c>
      <c r="E345" s="26">
        <f>IFERROR(+VLOOKUP("LDGETF"&amp;A345,'Main File'!A:O,9,0),0)</f>
        <v>0</v>
      </c>
      <c r="F345" s="26">
        <f>IFERROR(+VLOOKUP("LDGETF"&amp;A345,'Main File'!A:O,10,0),0)</f>
        <v>0</v>
      </c>
      <c r="G345" s="26">
        <f>IFERROR(+VLOOKUP("LDGETF"&amp;A345,'Main File'!A:O,11,0),0)</f>
        <v>0</v>
      </c>
      <c r="H345" s="26">
        <f>IFERROR(+VLOOKUP("LDGETF"&amp;A345,'Main File'!A:O,12,0),0)</f>
        <v>0</v>
      </c>
      <c r="I345" s="26">
        <f>IFERROR(+VLOOKUP("LDGETF"&amp;A345,'Main File'!A:O,13,0),0)</f>
        <v>0</v>
      </c>
      <c r="J345" s="26">
        <f>IFERROR(+VLOOKUP("LDGETF"&amp;A345,'Main File'!A:O,14,0),0)</f>
        <v>0</v>
      </c>
      <c r="K345" s="26">
        <f>IFERROR(+VLOOKUP("LDGETF"&amp;A345,'Main File'!A:O,15,0),0)</f>
        <v>0</v>
      </c>
    </row>
    <row r="346" spans="1:11" x14ac:dyDescent="0.25">
      <c r="A346" s="9">
        <f t="shared" si="5"/>
        <v>43533</v>
      </c>
      <c r="B346" s="26">
        <f>IFERROR(+VLOOKUP("LDGETF"&amp;A346,'Main File'!A:O,6,0),0)</f>
        <v>0</v>
      </c>
      <c r="C346" s="26">
        <f>IFERROR(+VLOOKUP("LDGETF"&amp;A346,'Main File'!A:O,7,0),0)</f>
        <v>0</v>
      </c>
      <c r="D346" s="26">
        <f>IFERROR(+VLOOKUP("LDGETF"&amp;A346,'Main File'!A:O,8,0),0)</f>
        <v>0</v>
      </c>
      <c r="E346" s="26">
        <f>IFERROR(+VLOOKUP("LDGETF"&amp;A346,'Main File'!A:O,9,0),0)</f>
        <v>0</v>
      </c>
      <c r="F346" s="26">
        <f>IFERROR(+VLOOKUP("LDGETF"&amp;A346,'Main File'!A:O,10,0),0)</f>
        <v>0</v>
      </c>
      <c r="G346" s="26">
        <f>IFERROR(+VLOOKUP("LDGETF"&amp;A346,'Main File'!A:O,11,0),0)</f>
        <v>0</v>
      </c>
      <c r="H346" s="26">
        <f>IFERROR(+VLOOKUP("LDGETF"&amp;A346,'Main File'!A:O,12,0),0)</f>
        <v>0</v>
      </c>
      <c r="I346" s="26">
        <f>IFERROR(+VLOOKUP("LDGETF"&amp;A346,'Main File'!A:O,13,0),0)</f>
        <v>0</v>
      </c>
      <c r="J346" s="26">
        <f>IFERROR(+VLOOKUP("LDGETF"&amp;A346,'Main File'!A:O,14,0),0)</f>
        <v>0</v>
      </c>
      <c r="K346" s="26">
        <f>IFERROR(+VLOOKUP("LDGETF"&amp;A346,'Main File'!A:O,15,0),0)</f>
        <v>0</v>
      </c>
    </row>
    <row r="347" spans="1:11" x14ac:dyDescent="0.25">
      <c r="A347" s="9">
        <f t="shared" si="5"/>
        <v>43534</v>
      </c>
      <c r="B347" s="26">
        <f>IFERROR(+VLOOKUP("LDGETF"&amp;A347,'Main File'!A:O,6,0),0)</f>
        <v>0</v>
      </c>
      <c r="C347" s="26">
        <f>IFERROR(+VLOOKUP("LDGETF"&amp;A347,'Main File'!A:O,7,0),0)</f>
        <v>0</v>
      </c>
      <c r="D347" s="26">
        <f>IFERROR(+VLOOKUP("LDGETF"&amp;A347,'Main File'!A:O,8,0),0)</f>
        <v>0</v>
      </c>
      <c r="E347" s="26">
        <f>IFERROR(+VLOOKUP("LDGETF"&amp;A347,'Main File'!A:O,9,0),0)</f>
        <v>0</v>
      </c>
      <c r="F347" s="26">
        <f>IFERROR(+VLOOKUP("LDGETF"&amp;A347,'Main File'!A:O,10,0),0)</f>
        <v>0</v>
      </c>
      <c r="G347" s="26">
        <f>IFERROR(+VLOOKUP("LDGETF"&amp;A347,'Main File'!A:O,11,0),0)</f>
        <v>0</v>
      </c>
      <c r="H347" s="26">
        <f>IFERROR(+VLOOKUP("LDGETF"&amp;A347,'Main File'!A:O,12,0),0)</f>
        <v>0</v>
      </c>
      <c r="I347" s="26">
        <f>IFERROR(+VLOOKUP("LDGETF"&amp;A347,'Main File'!A:O,13,0),0)</f>
        <v>0</v>
      </c>
      <c r="J347" s="26">
        <f>IFERROR(+VLOOKUP("LDGETF"&amp;A347,'Main File'!A:O,14,0),0)</f>
        <v>0</v>
      </c>
      <c r="K347" s="26">
        <f>IFERROR(+VLOOKUP("LDGETF"&amp;A347,'Main File'!A:O,15,0),0)</f>
        <v>0</v>
      </c>
    </row>
    <row r="348" spans="1:11" x14ac:dyDescent="0.25">
      <c r="A348" s="9">
        <f t="shared" si="5"/>
        <v>43535</v>
      </c>
      <c r="B348" s="26">
        <f>IFERROR(+VLOOKUP("LDGETF"&amp;A348,'Main File'!A:O,6,0),0)</f>
        <v>0</v>
      </c>
      <c r="C348" s="26">
        <f>IFERROR(+VLOOKUP("LDGETF"&amp;A348,'Main File'!A:O,7,0),0)</f>
        <v>0</v>
      </c>
      <c r="D348" s="26">
        <f>IFERROR(+VLOOKUP("LDGETF"&amp;A348,'Main File'!A:O,8,0),0)</f>
        <v>0</v>
      </c>
      <c r="E348" s="26">
        <f>IFERROR(+VLOOKUP("LDGETF"&amp;A348,'Main File'!A:O,9,0),0)</f>
        <v>0</v>
      </c>
      <c r="F348" s="26">
        <f>IFERROR(+VLOOKUP("LDGETF"&amp;A348,'Main File'!A:O,10,0),0)</f>
        <v>0</v>
      </c>
      <c r="G348" s="26">
        <f>IFERROR(+VLOOKUP("LDGETF"&amp;A348,'Main File'!A:O,11,0),0)</f>
        <v>0</v>
      </c>
      <c r="H348" s="26">
        <f>IFERROR(+VLOOKUP("LDGETF"&amp;A348,'Main File'!A:O,12,0),0)</f>
        <v>0</v>
      </c>
      <c r="I348" s="26">
        <f>IFERROR(+VLOOKUP("LDGETF"&amp;A348,'Main File'!A:O,13,0),0)</f>
        <v>0</v>
      </c>
      <c r="J348" s="26">
        <f>IFERROR(+VLOOKUP("LDGETF"&amp;A348,'Main File'!A:O,14,0),0)</f>
        <v>0</v>
      </c>
      <c r="K348" s="26">
        <f>IFERROR(+VLOOKUP("LDGETF"&amp;A348,'Main File'!A:O,15,0),0)</f>
        <v>0</v>
      </c>
    </row>
    <row r="349" spans="1:11" x14ac:dyDescent="0.25">
      <c r="A349" s="9">
        <f t="shared" si="5"/>
        <v>43536</v>
      </c>
      <c r="B349" s="26">
        <f>IFERROR(+VLOOKUP("LDGETF"&amp;A349,'Main File'!A:O,6,0),0)</f>
        <v>0</v>
      </c>
      <c r="C349" s="26">
        <f>IFERROR(+VLOOKUP("LDGETF"&amp;A349,'Main File'!A:O,7,0),0)</f>
        <v>0</v>
      </c>
      <c r="D349" s="26">
        <f>IFERROR(+VLOOKUP("LDGETF"&amp;A349,'Main File'!A:O,8,0),0)</f>
        <v>0</v>
      </c>
      <c r="E349" s="26">
        <f>IFERROR(+VLOOKUP("LDGETF"&amp;A349,'Main File'!A:O,9,0),0)</f>
        <v>0</v>
      </c>
      <c r="F349" s="26">
        <f>IFERROR(+VLOOKUP("LDGETF"&amp;A349,'Main File'!A:O,10,0),0)</f>
        <v>0</v>
      </c>
      <c r="G349" s="26">
        <f>IFERROR(+VLOOKUP("LDGETF"&amp;A349,'Main File'!A:O,11,0),0)</f>
        <v>0</v>
      </c>
      <c r="H349" s="26">
        <f>IFERROR(+VLOOKUP("LDGETF"&amp;A349,'Main File'!A:O,12,0),0)</f>
        <v>0</v>
      </c>
      <c r="I349" s="26">
        <f>IFERROR(+VLOOKUP("LDGETF"&amp;A349,'Main File'!A:O,13,0),0)</f>
        <v>0</v>
      </c>
      <c r="J349" s="26">
        <f>IFERROR(+VLOOKUP("LDGETF"&amp;A349,'Main File'!A:O,14,0),0)</f>
        <v>0</v>
      </c>
      <c r="K349" s="26">
        <f>IFERROR(+VLOOKUP("LDGETF"&amp;A349,'Main File'!A:O,15,0),0)</f>
        <v>0</v>
      </c>
    </row>
    <row r="350" spans="1:11" x14ac:dyDescent="0.25">
      <c r="A350" s="9">
        <f t="shared" si="5"/>
        <v>43537</v>
      </c>
      <c r="B350" s="26">
        <f>IFERROR(+VLOOKUP("LDGETF"&amp;A350,'Main File'!A:O,6,0),0)</f>
        <v>0</v>
      </c>
      <c r="C350" s="26">
        <f>IFERROR(+VLOOKUP("LDGETF"&amp;A350,'Main File'!A:O,7,0),0)</f>
        <v>0</v>
      </c>
      <c r="D350" s="26">
        <f>IFERROR(+VLOOKUP("LDGETF"&amp;A350,'Main File'!A:O,8,0),0)</f>
        <v>0</v>
      </c>
      <c r="E350" s="26">
        <f>IFERROR(+VLOOKUP("LDGETF"&amp;A350,'Main File'!A:O,9,0),0)</f>
        <v>0</v>
      </c>
      <c r="F350" s="26">
        <f>IFERROR(+VLOOKUP("LDGETF"&amp;A350,'Main File'!A:O,10,0),0)</f>
        <v>0</v>
      </c>
      <c r="G350" s="26">
        <f>IFERROR(+VLOOKUP("LDGETF"&amp;A350,'Main File'!A:O,11,0),0)</f>
        <v>0</v>
      </c>
      <c r="H350" s="26">
        <f>IFERROR(+VLOOKUP("LDGETF"&amp;A350,'Main File'!A:O,12,0),0)</f>
        <v>0</v>
      </c>
      <c r="I350" s="26">
        <f>IFERROR(+VLOOKUP("LDGETF"&amp;A350,'Main File'!A:O,13,0),0)</f>
        <v>0</v>
      </c>
      <c r="J350" s="26">
        <f>IFERROR(+VLOOKUP("LDGETF"&amp;A350,'Main File'!A:O,14,0),0)</f>
        <v>0</v>
      </c>
      <c r="K350" s="26">
        <f>IFERROR(+VLOOKUP("LDGETF"&amp;A350,'Main File'!A:O,15,0),0)</f>
        <v>0</v>
      </c>
    </row>
    <row r="351" spans="1:11" x14ac:dyDescent="0.25">
      <c r="A351" s="9">
        <f t="shared" si="5"/>
        <v>43538</v>
      </c>
      <c r="B351" s="26">
        <f>IFERROR(+VLOOKUP("LDGETF"&amp;A351,'Main File'!A:O,6,0),0)</f>
        <v>0</v>
      </c>
      <c r="C351" s="26">
        <f>IFERROR(+VLOOKUP("LDGETF"&amp;A351,'Main File'!A:O,7,0),0)</f>
        <v>0</v>
      </c>
      <c r="D351" s="26">
        <f>IFERROR(+VLOOKUP("LDGETF"&amp;A351,'Main File'!A:O,8,0),0)</f>
        <v>0</v>
      </c>
      <c r="E351" s="26">
        <f>IFERROR(+VLOOKUP("LDGETF"&amp;A351,'Main File'!A:O,9,0),0)</f>
        <v>0</v>
      </c>
      <c r="F351" s="26">
        <f>IFERROR(+VLOOKUP("LDGETF"&amp;A351,'Main File'!A:O,10,0),0)</f>
        <v>0</v>
      </c>
      <c r="G351" s="26">
        <f>IFERROR(+VLOOKUP("LDGETF"&amp;A351,'Main File'!A:O,11,0),0)</f>
        <v>0</v>
      </c>
      <c r="H351" s="26">
        <f>IFERROR(+VLOOKUP("LDGETF"&amp;A351,'Main File'!A:O,12,0),0)</f>
        <v>0</v>
      </c>
      <c r="I351" s="26">
        <f>IFERROR(+VLOOKUP("LDGETF"&amp;A351,'Main File'!A:O,13,0),0)</f>
        <v>0</v>
      </c>
      <c r="J351" s="26">
        <f>IFERROR(+VLOOKUP("LDGETF"&amp;A351,'Main File'!A:O,14,0),0)</f>
        <v>0</v>
      </c>
      <c r="K351" s="26">
        <f>IFERROR(+VLOOKUP("LDGETF"&amp;A351,'Main File'!A:O,15,0),0)</f>
        <v>0</v>
      </c>
    </row>
    <row r="352" spans="1:11" x14ac:dyDescent="0.25">
      <c r="A352" s="9">
        <f t="shared" si="5"/>
        <v>43539</v>
      </c>
      <c r="B352" s="26">
        <f>IFERROR(+VLOOKUP("LDGETF"&amp;A352,'Main File'!A:O,6,0),0)</f>
        <v>0</v>
      </c>
      <c r="C352" s="26">
        <f>IFERROR(+VLOOKUP("LDGETF"&amp;A352,'Main File'!A:O,7,0),0)</f>
        <v>0</v>
      </c>
      <c r="D352" s="26">
        <f>IFERROR(+VLOOKUP("LDGETF"&amp;A352,'Main File'!A:O,8,0),0)</f>
        <v>0</v>
      </c>
      <c r="E352" s="26">
        <f>IFERROR(+VLOOKUP("LDGETF"&amp;A352,'Main File'!A:O,9,0),0)</f>
        <v>0</v>
      </c>
      <c r="F352" s="26">
        <f>IFERROR(+VLOOKUP("LDGETF"&amp;A352,'Main File'!A:O,10,0),0)</f>
        <v>0</v>
      </c>
      <c r="G352" s="26">
        <f>IFERROR(+VLOOKUP("LDGETF"&amp;A352,'Main File'!A:O,11,0),0)</f>
        <v>0</v>
      </c>
      <c r="H352" s="26">
        <f>IFERROR(+VLOOKUP("LDGETF"&amp;A352,'Main File'!A:O,12,0),0)</f>
        <v>0</v>
      </c>
      <c r="I352" s="26">
        <f>IFERROR(+VLOOKUP("LDGETF"&amp;A352,'Main File'!A:O,13,0),0)</f>
        <v>0</v>
      </c>
      <c r="J352" s="26">
        <f>IFERROR(+VLOOKUP("LDGETF"&amp;A352,'Main File'!A:O,14,0),0)</f>
        <v>0</v>
      </c>
      <c r="K352" s="26">
        <f>IFERROR(+VLOOKUP("LDGETF"&amp;A352,'Main File'!A:O,15,0),0)</f>
        <v>0</v>
      </c>
    </row>
    <row r="353" spans="1:11" x14ac:dyDescent="0.25">
      <c r="A353" s="9">
        <f t="shared" si="5"/>
        <v>43540</v>
      </c>
      <c r="B353" s="26">
        <f>IFERROR(+VLOOKUP("LDGETF"&amp;A353,'Main File'!A:O,6,0),0)</f>
        <v>0</v>
      </c>
      <c r="C353" s="26">
        <f>IFERROR(+VLOOKUP("LDGETF"&amp;A353,'Main File'!A:O,7,0),0)</f>
        <v>0</v>
      </c>
      <c r="D353" s="26">
        <f>IFERROR(+VLOOKUP("LDGETF"&amp;A353,'Main File'!A:O,8,0),0)</f>
        <v>0</v>
      </c>
      <c r="E353" s="26">
        <f>IFERROR(+VLOOKUP("LDGETF"&amp;A353,'Main File'!A:O,9,0),0)</f>
        <v>0</v>
      </c>
      <c r="F353" s="26">
        <f>IFERROR(+VLOOKUP("LDGETF"&amp;A353,'Main File'!A:O,10,0),0)</f>
        <v>0</v>
      </c>
      <c r="G353" s="26">
        <f>IFERROR(+VLOOKUP("LDGETF"&amp;A353,'Main File'!A:O,11,0),0)</f>
        <v>0</v>
      </c>
      <c r="H353" s="26">
        <f>IFERROR(+VLOOKUP("LDGETF"&amp;A353,'Main File'!A:O,12,0),0)</f>
        <v>0</v>
      </c>
      <c r="I353" s="26">
        <f>IFERROR(+VLOOKUP("LDGETF"&amp;A353,'Main File'!A:O,13,0),0)</f>
        <v>0</v>
      </c>
      <c r="J353" s="26">
        <f>IFERROR(+VLOOKUP("LDGETF"&amp;A353,'Main File'!A:O,14,0),0)</f>
        <v>0</v>
      </c>
      <c r="K353" s="26">
        <f>IFERROR(+VLOOKUP("LDGETF"&amp;A353,'Main File'!A:O,15,0),0)</f>
        <v>0</v>
      </c>
    </row>
    <row r="354" spans="1:11" x14ac:dyDescent="0.25">
      <c r="A354" s="9">
        <f t="shared" si="5"/>
        <v>43541</v>
      </c>
      <c r="B354" s="26">
        <f>IFERROR(+VLOOKUP("LDGETF"&amp;A354,'Main File'!A:O,6,0),0)</f>
        <v>0</v>
      </c>
      <c r="C354" s="26">
        <f>IFERROR(+VLOOKUP("LDGETF"&amp;A354,'Main File'!A:O,7,0),0)</f>
        <v>0</v>
      </c>
      <c r="D354" s="26">
        <f>IFERROR(+VLOOKUP("LDGETF"&amp;A354,'Main File'!A:O,8,0),0)</f>
        <v>0</v>
      </c>
      <c r="E354" s="26">
        <f>IFERROR(+VLOOKUP("LDGETF"&amp;A354,'Main File'!A:O,9,0),0)</f>
        <v>0</v>
      </c>
      <c r="F354" s="26">
        <f>IFERROR(+VLOOKUP("LDGETF"&amp;A354,'Main File'!A:O,10,0),0)</f>
        <v>0</v>
      </c>
      <c r="G354" s="26">
        <f>IFERROR(+VLOOKUP("LDGETF"&amp;A354,'Main File'!A:O,11,0),0)</f>
        <v>0</v>
      </c>
      <c r="H354" s="26">
        <f>IFERROR(+VLOOKUP("LDGETF"&amp;A354,'Main File'!A:O,12,0),0)</f>
        <v>0</v>
      </c>
      <c r="I354" s="26">
        <f>IFERROR(+VLOOKUP("LDGETF"&amp;A354,'Main File'!A:O,13,0),0)</f>
        <v>0</v>
      </c>
      <c r="J354" s="26">
        <f>IFERROR(+VLOOKUP("LDGETF"&amp;A354,'Main File'!A:O,14,0),0)</f>
        <v>0</v>
      </c>
      <c r="K354" s="26">
        <f>IFERROR(+VLOOKUP("LDGETF"&amp;A354,'Main File'!A:O,15,0),0)</f>
        <v>0</v>
      </c>
    </row>
    <row r="355" spans="1:11" x14ac:dyDescent="0.25">
      <c r="A355" s="9">
        <f t="shared" si="5"/>
        <v>43542</v>
      </c>
      <c r="B355" s="26">
        <f>IFERROR(+VLOOKUP("LDGETF"&amp;A355,'Main File'!A:O,6,0),0)</f>
        <v>0</v>
      </c>
      <c r="C355" s="26">
        <f>IFERROR(+VLOOKUP("LDGETF"&amp;A355,'Main File'!A:O,7,0),0)</f>
        <v>0</v>
      </c>
      <c r="D355" s="26">
        <f>IFERROR(+VLOOKUP("LDGETF"&amp;A355,'Main File'!A:O,8,0),0)</f>
        <v>0</v>
      </c>
      <c r="E355" s="26">
        <f>IFERROR(+VLOOKUP("LDGETF"&amp;A355,'Main File'!A:O,9,0),0)</f>
        <v>0</v>
      </c>
      <c r="F355" s="26">
        <f>IFERROR(+VLOOKUP("LDGETF"&amp;A355,'Main File'!A:O,10,0),0)</f>
        <v>0</v>
      </c>
      <c r="G355" s="26">
        <f>IFERROR(+VLOOKUP("LDGETF"&amp;A355,'Main File'!A:O,11,0),0)</f>
        <v>0</v>
      </c>
      <c r="H355" s="26">
        <f>IFERROR(+VLOOKUP("LDGETF"&amp;A355,'Main File'!A:O,12,0),0)</f>
        <v>0</v>
      </c>
      <c r="I355" s="26">
        <f>IFERROR(+VLOOKUP("LDGETF"&amp;A355,'Main File'!A:O,13,0),0)</f>
        <v>0</v>
      </c>
      <c r="J355" s="26">
        <f>IFERROR(+VLOOKUP("LDGETF"&amp;A355,'Main File'!A:O,14,0),0)</f>
        <v>0</v>
      </c>
      <c r="K355" s="26">
        <f>IFERROR(+VLOOKUP("LDGETF"&amp;A355,'Main File'!A:O,15,0),0)</f>
        <v>0</v>
      </c>
    </row>
    <row r="356" spans="1:11" x14ac:dyDescent="0.25">
      <c r="A356" s="9">
        <f t="shared" si="5"/>
        <v>43543</v>
      </c>
      <c r="B356" s="26">
        <f>IFERROR(+VLOOKUP("LDGETF"&amp;A356,'Main File'!A:O,6,0),0)</f>
        <v>0</v>
      </c>
      <c r="C356" s="26">
        <f>IFERROR(+VLOOKUP("LDGETF"&amp;A356,'Main File'!A:O,7,0),0)</f>
        <v>0</v>
      </c>
      <c r="D356" s="26">
        <f>IFERROR(+VLOOKUP("LDGETF"&amp;A356,'Main File'!A:O,8,0),0)</f>
        <v>0</v>
      </c>
      <c r="E356" s="26">
        <f>IFERROR(+VLOOKUP("LDGETF"&amp;A356,'Main File'!A:O,9,0),0)</f>
        <v>0</v>
      </c>
      <c r="F356" s="26">
        <f>IFERROR(+VLOOKUP("LDGETF"&amp;A356,'Main File'!A:O,10,0),0)</f>
        <v>0</v>
      </c>
      <c r="G356" s="26">
        <f>IFERROR(+VLOOKUP("LDGETF"&amp;A356,'Main File'!A:O,11,0),0)</f>
        <v>0</v>
      </c>
      <c r="H356" s="26">
        <f>IFERROR(+VLOOKUP("LDGETF"&amp;A356,'Main File'!A:O,12,0),0)</f>
        <v>0</v>
      </c>
      <c r="I356" s="26">
        <f>IFERROR(+VLOOKUP("LDGETF"&amp;A356,'Main File'!A:O,13,0),0)</f>
        <v>0</v>
      </c>
      <c r="J356" s="26">
        <f>IFERROR(+VLOOKUP("LDGETF"&amp;A356,'Main File'!A:O,14,0),0)</f>
        <v>0</v>
      </c>
      <c r="K356" s="26">
        <f>IFERROR(+VLOOKUP("LDGETF"&amp;A356,'Main File'!A:O,15,0),0)</f>
        <v>0</v>
      </c>
    </row>
    <row r="357" spans="1:11" x14ac:dyDescent="0.25">
      <c r="A357" s="9">
        <f t="shared" si="5"/>
        <v>43544</v>
      </c>
      <c r="B357" s="26">
        <f>IFERROR(+VLOOKUP("LDGETF"&amp;A357,'Main File'!A:O,6,0),0)</f>
        <v>0</v>
      </c>
      <c r="C357" s="26">
        <f>IFERROR(+VLOOKUP("LDGETF"&amp;A357,'Main File'!A:O,7,0),0)</f>
        <v>0</v>
      </c>
      <c r="D357" s="26">
        <f>IFERROR(+VLOOKUP("LDGETF"&amp;A357,'Main File'!A:O,8,0),0)</f>
        <v>0</v>
      </c>
      <c r="E357" s="26">
        <f>IFERROR(+VLOOKUP("LDGETF"&amp;A357,'Main File'!A:O,9,0),0)</f>
        <v>0</v>
      </c>
      <c r="F357" s="26">
        <f>IFERROR(+VLOOKUP("LDGETF"&amp;A357,'Main File'!A:O,10,0),0)</f>
        <v>0</v>
      </c>
      <c r="G357" s="26">
        <f>IFERROR(+VLOOKUP("LDGETF"&amp;A357,'Main File'!A:O,11,0),0)</f>
        <v>0</v>
      </c>
      <c r="H357" s="26">
        <f>IFERROR(+VLOOKUP("LDGETF"&amp;A357,'Main File'!A:O,12,0),0)</f>
        <v>0</v>
      </c>
      <c r="I357" s="26">
        <f>IFERROR(+VLOOKUP("LDGETF"&amp;A357,'Main File'!A:O,13,0),0)</f>
        <v>0</v>
      </c>
      <c r="J357" s="26">
        <f>IFERROR(+VLOOKUP("LDGETF"&amp;A357,'Main File'!A:O,14,0),0)</f>
        <v>0</v>
      </c>
      <c r="K357" s="26">
        <f>IFERROR(+VLOOKUP("LDGETF"&amp;A357,'Main File'!A:O,15,0),0)</f>
        <v>0</v>
      </c>
    </row>
    <row r="358" spans="1:11" x14ac:dyDescent="0.25">
      <c r="A358" s="9">
        <f t="shared" si="5"/>
        <v>43545</v>
      </c>
      <c r="B358" s="26">
        <f>IFERROR(+VLOOKUP("LDGETF"&amp;A358,'Main File'!A:O,6,0),0)</f>
        <v>0</v>
      </c>
      <c r="C358" s="26">
        <f>IFERROR(+VLOOKUP("LDGETF"&amp;A358,'Main File'!A:O,7,0),0)</f>
        <v>0</v>
      </c>
      <c r="D358" s="26">
        <f>IFERROR(+VLOOKUP("LDGETF"&amp;A358,'Main File'!A:O,8,0),0)</f>
        <v>0</v>
      </c>
      <c r="E358" s="26">
        <f>IFERROR(+VLOOKUP("LDGETF"&amp;A358,'Main File'!A:O,9,0),0)</f>
        <v>0</v>
      </c>
      <c r="F358" s="26">
        <f>IFERROR(+VLOOKUP("LDGETF"&amp;A358,'Main File'!A:O,10,0),0)</f>
        <v>0</v>
      </c>
      <c r="G358" s="26">
        <f>IFERROR(+VLOOKUP("LDGETF"&amp;A358,'Main File'!A:O,11,0),0)</f>
        <v>0</v>
      </c>
      <c r="H358" s="26">
        <f>IFERROR(+VLOOKUP("LDGETF"&amp;A358,'Main File'!A:O,12,0),0)</f>
        <v>0</v>
      </c>
      <c r="I358" s="26">
        <f>IFERROR(+VLOOKUP("LDGETF"&amp;A358,'Main File'!A:O,13,0),0)</f>
        <v>0</v>
      </c>
      <c r="J358" s="26">
        <f>IFERROR(+VLOOKUP("LDGETF"&amp;A358,'Main File'!A:O,14,0),0)</f>
        <v>0</v>
      </c>
      <c r="K358" s="26">
        <f>IFERROR(+VLOOKUP("LDGETF"&amp;A358,'Main File'!A:O,15,0),0)</f>
        <v>0</v>
      </c>
    </row>
    <row r="359" spans="1:11" x14ac:dyDescent="0.25">
      <c r="A359" s="9">
        <f t="shared" si="5"/>
        <v>43546</v>
      </c>
      <c r="B359" s="26">
        <f>IFERROR(+VLOOKUP("LDGETF"&amp;A359,'Main File'!A:O,6,0),0)</f>
        <v>0</v>
      </c>
      <c r="C359" s="26">
        <f>IFERROR(+VLOOKUP("LDGETF"&amp;A359,'Main File'!A:O,7,0),0)</f>
        <v>0</v>
      </c>
      <c r="D359" s="26">
        <f>IFERROR(+VLOOKUP("LDGETF"&amp;A359,'Main File'!A:O,8,0),0)</f>
        <v>0</v>
      </c>
      <c r="E359" s="26">
        <f>IFERROR(+VLOOKUP("LDGETF"&amp;A359,'Main File'!A:O,9,0),0)</f>
        <v>0</v>
      </c>
      <c r="F359" s="26">
        <f>IFERROR(+VLOOKUP("LDGETF"&amp;A359,'Main File'!A:O,10,0),0)</f>
        <v>0</v>
      </c>
      <c r="G359" s="26">
        <f>IFERROR(+VLOOKUP("LDGETF"&amp;A359,'Main File'!A:O,11,0),0)</f>
        <v>0</v>
      </c>
      <c r="H359" s="26">
        <f>IFERROR(+VLOOKUP("LDGETF"&amp;A359,'Main File'!A:O,12,0),0)</f>
        <v>0</v>
      </c>
      <c r="I359" s="26">
        <f>IFERROR(+VLOOKUP("LDGETF"&amp;A359,'Main File'!A:O,13,0),0)</f>
        <v>0</v>
      </c>
      <c r="J359" s="26">
        <f>IFERROR(+VLOOKUP("LDGETF"&amp;A359,'Main File'!A:O,14,0),0)</f>
        <v>0</v>
      </c>
      <c r="K359" s="26">
        <f>IFERROR(+VLOOKUP("LDGETF"&amp;A359,'Main File'!A:O,15,0),0)</f>
        <v>0</v>
      </c>
    </row>
    <row r="360" spans="1:11" x14ac:dyDescent="0.25">
      <c r="A360" s="9">
        <f t="shared" si="5"/>
        <v>43547</v>
      </c>
      <c r="B360" s="26">
        <f>IFERROR(+VLOOKUP("LDGETF"&amp;A360,'Main File'!A:O,6,0),0)</f>
        <v>0</v>
      </c>
      <c r="C360" s="26">
        <f>IFERROR(+VLOOKUP("LDGETF"&amp;A360,'Main File'!A:O,7,0),0)</f>
        <v>0</v>
      </c>
      <c r="D360" s="26">
        <f>IFERROR(+VLOOKUP("LDGETF"&amp;A360,'Main File'!A:O,8,0),0)</f>
        <v>0</v>
      </c>
      <c r="E360" s="26">
        <f>IFERROR(+VLOOKUP("LDGETF"&amp;A360,'Main File'!A:O,9,0),0)</f>
        <v>0</v>
      </c>
      <c r="F360" s="26">
        <f>IFERROR(+VLOOKUP("LDGETF"&amp;A360,'Main File'!A:O,10,0),0)</f>
        <v>0</v>
      </c>
      <c r="G360" s="26">
        <f>IFERROR(+VLOOKUP("LDGETF"&amp;A360,'Main File'!A:O,11,0),0)</f>
        <v>0</v>
      </c>
      <c r="H360" s="26">
        <f>IFERROR(+VLOOKUP("LDGETF"&amp;A360,'Main File'!A:O,12,0),0)</f>
        <v>0</v>
      </c>
      <c r="I360" s="26">
        <f>IFERROR(+VLOOKUP("LDGETF"&amp;A360,'Main File'!A:O,13,0),0)</f>
        <v>0</v>
      </c>
      <c r="J360" s="26">
        <f>IFERROR(+VLOOKUP("LDGETF"&amp;A360,'Main File'!A:O,14,0),0)</f>
        <v>0</v>
      </c>
      <c r="K360" s="26">
        <f>IFERROR(+VLOOKUP("LDGETF"&amp;A360,'Main File'!A:O,15,0),0)</f>
        <v>0</v>
      </c>
    </row>
    <row r="361" spans="1:11" x14ac:dyDescent="0.25">
      <c r="A361" s="9">
        <f t="shared" si="5"/>
        <v>43548</v>
      </c>
      <c r="B361" s="26">
        <f>IFERROR(+VLOOKUP("LDGETF"&amp;A361,'Main File'!A:O,6,0),0)</f>
        <v>0</v>
      </c>
      <c r="C361" s="26">
        <f>IFERROR(+VLOOKUP("LDGETF"&amp;A361,'Main File'!A:O,7,0),0)</f>
        <v>0</v>
      </c>
      <c r="D361" s="26">
        <f>IFERROR(+VLOOKUP("LDGETF"&amp;A361,'Main File'!A:O,8,0),0)</f>
        <v>0</v>
      </c>
      <c r="E361" s="26">
        <f>IFERROR(+VLOOKUP("LDGETF"&amp;A361,'Main File'!A:O,9,0),0)</f>
        <v>0</v>
      </c>
      <c r="F361" s="26">
        <f>IFERROR(+VLOOKUP("LDGETF"&amp;A361,'Main File'!A:O,10,0),0)</f>
        <v>0</v>
      </c>
      <c r="G361" s="26">
        <f>IFERROR(+VLOOKUP("LDGETF"&amp;A361,'Main File'!A:O,11,0),0)</f>
        <v>0</v>
      </c>
      <c r="H361" s="26">
        <f>IFERROR(+VLOOKUP("LDGETF"&amp;A361,'Main File'!A:O,12,0),0)</f>
        <v>0</v>
      </c>
      <c r="I361" s="26">
        <f>IFERROR(+VLOOKUP("LDGETF"&amp;A361,'Main File'!A:O,13,0),0)</f>
        <v>0</v>
      </c>
      <c r="J361" s="26">
        <f>IFERROR(+VLOOKUP("LDGETF"&amp;A361,'Main File'!A:O,14,0),0)</f>
        <v>0</v>
      </c>
      <c r="K361" s="26">
        <f>IFERROR(+VLOOKUP("LDGETF"&amp;A361,'Main File'!A:O,15,0),0)</f>
        <v>0</v>
      </c>
    </row>
    <row r="362" spans="1:11" x14ac:dyDescent="0.25">
      <c r="A362" s="9">
        <f t="shared" si="5"/>
        <v>43549</v>
      </c>
      <c r="B362" s="26">
        <f>IFERROR(+VLOOKUP("LDGETF"&amp;A362,'Main File'!A:O,6,0),0)</f>
        <v>0</v>
      </c>
      <c r="C362" s="26">
        <f>IFERROR(+VLOOKUP("LDGETF"&amp;A362,'Main File'!A:O,7,0),0)</f>
        <v>0</v>
      </c>
      <c r="D362" s="26">
        <f>IFERROR(+VLOOKUP("LDGETF"&amp;A362,'Main File'!A:O,8,0),0)</f>
        <v>0</v>
      </c>
      <c r="E362" s="26">
        <f>IFERROR(+VLOOKUP("LDGETF"&amp;A362,'Main File'!A:O,9,0),0)</f>
        <v>0</v>
      </c>
      <c r="F362" s="26">
        <f>IFERROR(+VLOOKUP("LDGETF"&amp;A362,'Main File'!A:O,10,0),0)</f>
        <v>0</v>
      </c>
      <c r="G362" s="26">
        <f>IFERROR(+VLOOKUP("LDGETF"&amp;A362,'Main File'!A:O,11,0),0)</f>
        <v>0</v>
      </c>
      <c r="H362" s="26">
        <f>IFERROR(+VLOOKUP("LDGETF"&amp;A362,'Main File'!A:O,12,0),0)</f>
        <v>0</v>
      </c>
      <c r="I362" s="26">
        <f>IFERROR(+VLOOKUP("LDGETF"&amp;A362,'Main File'!A:O,13,0),0)</f>
        <v>0</v>
      </c>
      <c r="J362" s="26">
        <f>IFERROR(+VLOOKUP("LDGETF"&amp;A362,'Main File'!A:O,14,0),0)</f>
        <v>0</v>
      </c>
      <c r="K362" s="26">
        <f>IFERROR(+VLOOKUP("LDGETF"&amp;A362,'Main File'!A:O,15,0),0)</f>
        <v>0</v>
      </c>
    </row>
    <row r="363" spans="1:11" x14ac:dyDescent="0.25">
      <c r="A363" s="9">
        <f t="shared" si="5"/>
        <v>43550</v>
      </c>
      <c r="B363" s="26">
        <f>IFERROR(+VLOOKUP("LDGETF"&amp;A363,'Main File'!A:O,6,0),0)</f>
        <v>0</v>
      </c>
      <c r="C363" s="26">
        <f>IFERROR(+VLOOKUP("LDGETF"&amp;A363,'Main File'!A:O,7,0),0)</f>
        <v>0</v>
      </c>
      <c r="D363" s="26">
        <f>IFERROR(+VLOOKUP("LDGETF"&amp;A363,'Main File'!A:O,8,0),0)</f>
        <v>0</v>
      </c>
      <c r="E363" s="26">
        <f>IFERROR(+VLOOKUP("LDGETF"&amp;A363,'Main File'!A:O,9,0),0)</f>
        <v>0</v>
      </c>
      <c r="F363" s="26">
        <f>IFERROR(+VLOOKUP("LDGETF"&amp;A363,'Main File'!A:O,10,0),0)</f>
        <v>0</v>
      </c>
      <c r="G363" s="26">
        <f>IFERROR(+VLOOKUP("LDGETF"&amp;A363,'Main File'!A:O,11,0),0)</f>
        <v>0</v>
      </c>
      <c r="H363" s="26">
        <f>IFERROR(+VLOOKUP("LDGETF"&amp;A363,'Main File'!A:O,12,0),0)</f>
        <v>0</v>
      </c>
      <c r="I363" s="26">
        <f>IFERROR(+VLOOKUP("LDGETF"&amp;A363,'Main File'!A:O,13,0),0)</f>
        <v>0</v>
      </c>
      <c r="J363" s="26">
        <f>IFERROR(+VLOOKUP("LDGETF"&amp;A363,'Main File'!A:O,14,0),0)</f>
        <v>0</v>
      </c>
      <c r="K363" s="26">
        <f>IFERROR(+VLOOKUP("LDGETF"&amp;A363,'Main File'!A:O,15,0),0)</f>
        <v>0</v>
      </c>
    </row>
    <row r="364" spans="1:11" x14ac:dyDescent="0.25">
      <c r="A364" s="9">
        <f t="shared" si="5"/>
        <v>43551</v>
      </c>
      <c r="B364" s="26">
        <f>IFERROR(+VLOOKUP("LDGETF"&amp;A364,'Main File'!A:O,6,0),0)</f>
        <v>0</v>
      </c>
      <c r="C364" s="26">
        <f>IFERROR(+VLOOKUP("LDGETF"&amp;A364,'Main File'!A:O,7,0),0)</f>
        <v>0</v>
      </c>
      <c r="D364" s="26">
        <f>IFERROR(+VLOOKUP("LDGETF"&amp;A364,'Main File'!A:O,8,0),0)</f>
        <v>0</v>
      </c>
      <c r="E364" s="26">
        <f>IFERROR(+VLOOKUP("LDGETF"&amp;A364,'Main File'!A:O,9,0),0)</f>
        <v>0</v>
      </c>
      <c r="F364" s="26">
        <f>IFERROR(+VLOOKUP("LDGETF"&amp;A364,'Main File'!A:O,10,0),0)</f>
        <v>0</v>
      </c>
      <c r="G364" s="26">
        <f>IFERROR(+VLOOKUP("LDGETF"&amp;A364,'Main File'!A:O,11,0),0)</f>
        <v>0</v>
      </c>
      <c r="H364" s="26">
        <f>IFERROR(+VLOOKUP("LDGETF"&amp;A364,'Main File'!A:O,12,0),0)</f>
        <v>0</v>
      </c>
      <c r="I364" s="26">
        <f>IFERROR(+VLOOKUP("LDGETF"&amp;A364,'Main File'!A:O,13,0),0)</f>
        <v>0</v>
      </c>
      <c r="J364" s="26">
        <f>IFERROR(+VLOOKUP("LDGETF"&amp;A364,'Main File'!A:O,14,0),0)</f>
        <v>0</v>
      </c>
      <c r="K364" s="26">
        <f>IFERROR(+VLOOKUP("LDGETF"&amp;A364,'Main File'!A:O,15,0),0)</f>
        <v>0</v>
      </c>
    </row>
    <row r="365" spans="1:11" x14ac:dyDescent="0.25">
      <c r="A365" s="9">
        <f t="shared" si="5"/>
        <v>43552</v>
      </c>
      <c r="B365" s="26">
        <f>IFERROR(+VLOOKUP("LDGETF"&amp;A365,'Main File'!A:O,6,0),0)</f>
        <v>0</v>
      </c>
      <c r="C365" s="26">
        <f>IFERROR(+VLOOKUP("LDGETF"&amp;A365,'Main File'!A:O,7,0),0)</f>
        <v>0</v>
      </c>
      <c r="D365" s="26">
        <f>IFERROR(+VLOOKUP("LDGETF"&amp;A365,'Main File'!A:O,8,0),0)</f>
        <v>0</v>
      </c>
      <c r="E365" s="26">
        <f>IFERROR(+VLOOKUP("LDGETF"&amp;A365,'Main File'!A:O,9,0),0)</f>
        <v>0</v>
      </c>
      <c r="F365" s="26">
        <f>IFERROR(+VLOOKUP("LDGETF"&amp;A365,'Main File'!A:O,10,0),0)</f>
        <v>0</v>
      </c>
      <c r="G365" s="26">
        <f>IFERROR(+VLOOKUP("LDGETF"&amp;A365,'Main File'!A:O,11,0),0)</f>
        <v>0</v>
      </c>
      <c r="H365" s="26">
        <f>IFERROR(+VLOOKUP("LDGETF"&amp;A365,'Main File'!A:O,12,0),0)</f>
        <v>0</v>
      </c>
      <c r="I365" s="26">
        <f>IFERROR(+VLOOKUP("LDGETF"&amp;A365,'Main File'!A:O,13,0),0)</f>
        <v>0</v>
      </c>
      <c r="J365" s="26">
        <f>IFERROR(+VLOOKUP("LDGETF"&amp;A365,'Main File'!A:O,14,0),0)</f>
        <v>0</v>
      </c>
      <c r="K365" s="26">
        <f>IFERROR(+VLOOKUP("LDGETF"&amp;A365,'Main File'!A:O,15,0),0)</f>
        <v>0</v>
      </c>
    </row>
    <row r="366" spans="1:11" x14ac:dyDescent="0.25">
      <c r="A366" s="9">
        <f t="shared" si="5"/>
        <v>43553</v>
      </c>
      <c r="B366" s="26">
        <f>IFERROR(+VLOOKUP("LDGETF"&amp;A366,'Main File'!A:O,6,0),0)</f>
        <v>0</v>
      </c>
      <c r="C366" s="26">
        <f>IFERROR(+VLOOKUP("LDGETF"&amp;A366,'Main File'!A:O,7,0),0)</f>
        <v>0</v>
      </c>
      <c r="D366" s="26">
        <f>IFERROR(+VLOOKUP("LDGETF"&amp;A366,'Main File'!A:O,8,0),0)</f>
        <v>0</v>
      </c>
      <c r="E366" s="26">
        <f>IFERROR(+VLOOKUP("LDGETF"&amp;A366,'Main File'!A:O,9,0),0)</f>
        <v>0</v>
      </c>
      <c r="F366" s="26">
        <f>IFERROR(+VLOOKUP("LDGETF"&amp;A366,'Main File'!A:O,10,0),0)</f>
        <v>0</v>
      </c>
      <c r="G366" s="26">
        <f>IFERROR(+VLOOKUP("LDGETF"&amp;A366,'Main File'!A:O,11,0),0)</f>
        <v>0</v>
      </c>
      <c r="H366" s="26">
        <f>IFERROR(+VLOOKUP("LDGETF"&amp;A366,'Main File'!A:O,12,0),0)</f>
        <v>0</v>
      </c>
      <c r="I366" s="26">
        <f>IFERROR(+VLOOKUP("LDGETF"&amp;A366,'Main File'!A:O,13,0),0)</f>
        <v>0</v>
      </c>
      <c r="J366" s="26">
        <f>IFERROR(+VLOOKUP("LDGETF"&amp;A366,'Main File'!A:O,14,0),0)</f>
        <v>0</v>
      </c>
      <c r="K366" s="26">
        <f>IFERROR(+VLOOKUP("LDGETF"&amp;A366,'Main File'!A:O,15,0),0)</f>
        <v>0</v>
      </c>
    </row>
    <row r="367" spans="1:11" x14ac:dyDescent="0.25">
      <c r="A367" s="9">
        <f t="shared" si="5"/>
        <v>43554</v>
      </c>
      <c r="B367" s="26">
        <f>IFERROR(+VLOOKUP("LDGETF"&amp;A367,'Main File'!A:O,6,0),0)</f>
        <v>0</v>
      </c>
      <c r="C367" s="26">
        <f>IFERROR(+VLOOKUP("LDGETF"&amp;A367,'Main File'!A:O,7,0),0)</f>
        <v>0</v>
      </c>
      <c r="D367" s="26">
        <f>IFERROR(+VLOOKUP("LDGETF"&amp;A367,'Main File'!A:O,8,0),0)</f>
        <v>0</v>
      </c>
      <c r="E367" s="26">
        <f>IFERROR(+VLOOKUP("LDGETF"&amp;A367,'Main File'!A:O,9,0),0)</f>
        <v>0</v>
      </c>
      <c r="F367" s="26">
        <f>IFERROR(+VLOOKUP("LDGETF"&amp;A367,'Main File'!A:O,10,0),0)</f>
        <v>0</v>
      </c>
      <c r="G367" s="26">
        <f>IFERROR(+VLOOKUP("LDGETF"&amp;A367,'Main File'!A:O,11,0),0)</f>
        <v>0</v>
      </c>
      <c r="H367" s="26">
        <f>IFERROR(+VLOOKUP("LDGETF"&amp;A367,'Main File'!A:O,12,0),0)</f>
        <v>0</v>
      </c>
      <c r="I367" s="26">
        <f>IFERROR(+VLOOKUP("LDGETF"&amp;A367,'Main File'!A:O,13,0),0)</f>
        <v>0</v>
      </c>
      <c r="J367" s="26">
        <f>IFERROR(+VLOOKUP("LDGETF"&amp;A367,'Main File'!A:O,14,0),0)</f>
        <v>0</v>
      </c>
      <c r="K367" s="26">
        <f>IFERROR(+VLOOKUP("LDGETF"&amp;A367,'Main File'!A:O,15,0),0)</f>
        <v>0</v>
      </c>
    </row>
    <row r="368" spans="1:11" x14ac:dyDescent="0.25">
      <c r="A368" s="9">
        <f t="shared" si="5"/>
        <v>43555</v>
      </c>
      <c r="B368" s="26">
        <f>IFERROR(+VLOOKUP("LDGETF"&amp;A368,'Main File'!A:O,6,0),0)</f>
        <v>0</v>
      </c>
      <c r="C368" s="26">
        <f>IFERROR(+VLOOKUP("LDGETF"&amp;A368,'Main File'!A:O,7,0),0)</f>
        <v>0</v>
      </c>
      <c r="D368" s="26">
        <f>IFERROR(+VLOOKUP("LDGETF"&amp;A368,'Main File'!A:O,8,0),0)</f>
        <v>0</v>
      </c>
      <c r="E368" s="26">
        <f>IFERROR(+VLOOKUP("LDGETF"&amp;A368,'Main File'!A:O,9,0),0)</f>
        <v>0</v>
      </c>
      <c r="F368" s="26">
        <f>IFERROR(+VLOOKUP("LDGETF"&amp;A368,'Main File'!A:O,10,0),0)</f>
        <v>0</v>
      </c>
      <c r="G368" s="26">
        <f>IFERROR(+VLOOKUP("LDGETF"&amp;A368,'Main File'!A:O,11,0),0)</f>
        <v>0</v>
      </c>
      <c r="H368" s="26">
        <f>IFERROR(+VLOOKUP("LDGETF"&amp;A368,'Main File'!A:O,12,0),0)</f>
        <v>0</v>
      </c>
      <c r="I368" s="26">
        <f>IFERROR(+VLOOKUP("LDGETF"&amp;A368,'Main File'!A:O,13,0),0)</f>
        <v>0</v>
      </c>
      <c r="J368" s="26">
        <f>IFERROR(+VLOOKUP("LDGETF"&amp;A368,'Main File'!A:O,14,0),0)</f>
        <v>0</v>
      </c>
      <c r="K368" s="26">
        <f>IFERROR(+VLOOKUP("LDGETF"&amp;A368,'Main File'!A:O,15,0),0)</f>
        <v>0</v>
      </c>
    </row>
    <row r="369" spans="1:11" x14ac:dyDescent="0.25">
      <c r="A369" s="9"/>
      <c r="B369" s="14"/>
      <c r="C369" s="14"/>
      <c r="D369" s="14"/>
      <c r="E369" s="14"/>
      <c r="F369" s="14"/>
      <c r="G369" s="14"/>
      <c r="H369" s="14"/>
      <c r="I369" s="14"/>
      <c r="J369" s="14"/>
      <c r="K369" s="14"/>
    </row>
    <row r="370" spans="1:11" x14ac:dyDescent="0.25">
      <c r="A370" s="10" t="s">
        <v>84</v>
      </c>
      <c r="B370" s="16"/>
      <c r="C370" s="16"/>
      <c r="D370" s="16"/>
      <c r="E370" s="16"/>
      <c r="F370" s="16"/>
      <c r="G370" s="16"/>
      <c r="H370" s="16"/>
      <c r="I370" s="16"/>
      <c r="J370" s="16"/>
      <c r="K370" s="17"/>
    </row>
    <row r="371" spans="1:11" x14ac:dyDescent="0.25">
      <c r="A371" s="11" t="s">
        <v>85</v>
      </c>
      <c r="B371" s="18"/>
      <c r="C371" s="18"/>
      <c r="D371" s="18"/>
      <c r="E371" s="18"/>
      <c r="F371" s="18"/>
      <c r="G371" s="18"/>
      <c r="H371" s="18"/>
      <c r="I371" s="18"/>
      <c r="J371" s="18"/>
      <c r="K371" s="19"/>
    </row>
    <row r="372" spans="1:11" x14ac:dyDescent="0.25">
      <c r="A372" s="11" t="s">
        <v>86</v>
      </c>
      <c r="B372" s="18"/>
      <c r="C372" s="18"/>
      <c r="D372" s="18"/>
      <c r="E372" s="18"/>
      <c r="F372" s="18"/>
      <c r="G372" s="18"/>
      <c r="H372" s="18"/>
      <c r="I372" s="18"/>
      <c r="J372" s="18"/>
      <c r="K372" s="19"/>
    </row>
    <row r="373" spans="1:11" x14ac:dyDescent="0.25">
      <c r="A373" s="11" t="s">
        <v>87</v>
      </c>
      <c r="B373" s="18"/>
      <c r="C373" s="18"/>
      <c r="D373" s="18"/>
      <c r="E373" s="18"/>
      <c r="F373" s="18"/>
      <c r="G373" s="18"/>
      <c r="H373" s="18"/>
      <c r="I373" s="18"/>
      <c r="J373" s="18"/>
      <c r="K373" s="19"/>
    </row>
    <row r="374" spans="1:11" x14ac:dyDescent="0.25">
      <c r="A374" s="11" t="s">
        <v>88</v>
      </c>
      <c r="B374" s="18"/>
      <c r="C374" s="18"/>
      <c r="D374" s="18"/>
      <c r="E374" s="18"/>
      <c r="F374" s="18"/>
      <c r="G374" s="18"/>
      <c r="H374" s="18"/>
      <c r="I374" s="18"/>
      <c r="J374" s="18"/>
      <c r="K374" s="19"/>
    </row>
    <row r="375" spans="1:11" x14ac:dyDescent="0.25">
      <c r="A375" s="12" t="s">
        <v>89</v>
      </c>
      <c r="B375" s="20"/>
      <c r="C375" s="20"/>
      <c r="D375" s="20"/>
      <c r="E375" s="20"/>
      <c r="F375" s="20"/>
      <c r="G375" s="20"/>
      <c r="H375" s="20"/>
      <c r="I375" s="20"/>
      <c r="J375" s="20"/>
      <c r="K375" s="21"/>
    </row>
  </sheetData>
  <mergeCells count="3">
    <mergeCell ref="A1:K1"/>
    <mergeCell ref="B2:F2"/>
    <mergeCell ref="G2:K2"/>
  </mergeCells>
  <hyperlinks>
    <hyperlink ref="N1" location="index!A1" display="Go to Index" xr:uid="{0D262345-5CE2-4351-8751-FF340ACE5EE0}"/>
  </hyperlinks>
  <pageMargins left="0.7" right="0.7" top="0.75" bottom="0.75" header="0.3" footer="0.3"/>
  <pageSetup paperSize="9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D633EF-4791-4A61-9604-EBB0D59AC0F7}">
  <dimension ref="A1:N375"/>
  <sheetViews>
    <sheetView workbookViewId="0">
      <pane xSplit="1" ySplit="3" topLeftCell="B34" activePane="bottomRight" state="frozen"/>
      <selection pane="topRight" activeCell="B1" sqref="B1"/>
      <selection pane="bottomLeft" activeCell="A4" sqref="A4"/>
      <selection pane="bottomRight" sqref="A1:K1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Govt. Securities Fund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IFERROR(+VLOOKUP("LDGSEC"&amp;A4,'Main File'!A:O,6,0),0)</f>
        <v>2.2500977204662092</v>
      </c>
      <c r="C4" s="26">
        <f>IFERROR(+VLOOKUP("LDGSEC"&amp;A4,'Main File'!A:O,7,0),0)</f>
        <v>0</v>
      </c>
      <c r="D4" s="26">
        <f>IFERROR(+VLOOKUP("LDGSEC"&amp;A4,'Main File'!A:O,8,0),0)</f>
        <v>0.2</v>
      </c>
      <c r="E4" s="26">
        <f>IFERROR(+VLOOKUP("LDGSEC"&amp;A4,'Main File'!A:O,9,0),0)</f>
        <v>0.27541891203611313</v>
      </c>
      <c r="F4" s="26">
        <f>IFERROR(+VLOOKUP("LDGSEC"&amp;A4,'Main File'!A:O,10,0),0)</f>
        <v>2.7255166325023223</v>
      </c>
      <c r="G4" s="26">
        <f>IFERROR(+VLOOKUP("LDGSEC"&amp;A4,'Main File'!A:O,11,0),0)</f>
        <v>1.3460867291694116</v>
      </c>
      <c r="H4" s="26">
        <f>IFERROR(+VLOOKUP("LDGSEC"&amp;A4,'Main File'!A:O,12,0),0)</f>
        <v>0</v>
      </c>
      <c r="I4" s="26">
        <f>IFERROR(+VLOOKUP("LDGSEC"&amp;A4,'Main File'!A:O,13,0),0)</f>
        <v>0.2</v>
      </c>
      <c r="J4" s="26">
        <f>IFERROR(+VLOOKUP("LDGSEC"&amp;A4,'Main File'!A:O,14,0),0)</f>
        <v>0.27110458124576153</v>
      </c>
      <c r="K4" s="26">
        <f>IFERROR(+VLOOKUP("LDGSEC"&amp;A4,'Main File'!A:O,15,0),0)</f>
        <v>1.8171913104151731</v>
      </c>
    </row>
    <row r="5" spans="1:14" x14ac:dyDescent="0.25">
      <c r="A5" s="9">
        <f>A4+1</f>
        <v>43192</v>
      </c>
      <c r="B5" s="26">
        <f>IFERROR(+VLOOKUP("LDGSEC"&amp;A5,'Main File'!A:O,6,0),0)</f>
        <v>1.3000352364737076</v>
      </c>
      <c r="C5" s="26">
        <f>IFERROR(+VLOOKUP("LDGSEC"&amp;A5,'Main File'!A:O,7,0),0)</f>
        <v>0</v>
      </c>
      <c r="D5" s="26">
        <f>IFERROR(+VLOOKUP("LDGSEC"&amp;A5,'Main File'!A:O,8,0),0)</f>
        <v>0.2</v>
      </c>
      <c r="E5" s="26">
        <f>IFERROR(+VLOOKUP("LDGSEC"&amp;A5,'Main File'!A:O,9,0),0)</f>
        <v>0.10080372757846488</v>
      </c>
      <c r="F5" s="26">
        <f>IFERROR(+VLOOKUP("LDGSEC"&amp;A5,'Main File'!A:O,10,0),0)</f>
        <v>1.6008389640521723</v>
      </c>
      <c r="G5" s="26">
        <f>IFERROR(+VLOOKUP("LDGSEC"&amp;A5,'Main File'!A:O,11,0),0)</f>
        <v>0.39124346693687667</v>
      </c>
      <c r="H5" s="26">
        <f>IFERROR(+VLOOKUP("LDGSEC"&amp;A5,'Main File'!A:O,12,0),0)</f>
        <v>0</v>
      </c>
      <c r="I5" s="26">
        <f>IFERROR(+VLOOKUP("LDGSEC"&amp;A5,'Main File'!A:O,13,0),0)</f>
        <v>0.2</v>
      </c>
      <c r="J5" s="26">
        <f>IFERROR(+VLOOKUP("LDGSEC"&amp;A5,'Main File'!A:O,14,0),0)</f>
        <v>9.9224577010915402E-2</v>
      </c>
      <c r="K5" s="26">
        <f>IFERROR(+VLOOKUP("LDGSEC"&amp;A5,'Main File'!A:O,15,0),0)</f>
        <v>0.69046804394779204</v>
      </c>
    </row>
    <row r="6" spans="1:14" x14ac:dyDescent="0.25">
      <c r="A6" s="9">
        <f>+A5+1</f>
        <v>43193</v>
      </c>
      <c r="B6" s="26">
        <f>IFERROR(+VLOOKUP("LDGSEC"&amp;A6,'Main File'!A:O,6,0),0)</f>
        <v>1.3000355460590298</v>
      </c>
      <c r="C6" s="26">
        <f>IFERROR(+VLOOKUP("LDGSEC"&amp;A6,'Main File'!A:O,7,0),0)</f>
        <v>0</v>
      </c>
      <c r="D6" s="26">
        <f>IFERROR(+VLOOKUP("LDGSEC"&amp;A6,'Main File'!A:O,8,0),0)</f>
        <v>0.2</v>
      </c>
      <c r="E6" s="26">
        <f>IFERROR(+VLOOKUP("LDGSEC"&amp;A6,'Main File'!A:O,9,0),0)</f>
        <v>0.10080505771527476</v>
      </c>
      <c r="F6" s="26">
        <f>IFERROR(+VLOOKUP("LDGSEC"&amp;A6,'Main File'!A:O,10,0),0)</f>
        <v>1.6008406037743046</v>
      </c>
      <c r="G6" s="26">
        <f>IFERROR(+VLOOKUP("LDGSEC"&amp;A6,'Main File'!A:O,11,0),0)</f>
        <v>0.3912683351815805</v>
      </c>
      <c r="H6" s="26">
        <f>IFERROR(+VLOOKUP("LDGSEC"&amp;A6,'Main File'!A:O,12,0),0)</f>
        <v>0</v>
      </c>
      <c r="I6" s="26">
        <f>IFERROR(+VLOOKUP("LDGSEC"&amp;A6,'Main File'!A:O,13,0),0)</f>
        <v>0.2</v>
      </c>
      <c r="J6" s="26">
        <f>IFERROR(+VLOOKUP("LDGSEC"&amp;A6,'Main File'!A:O,14,0),0)</f>
        <v>9.9227614165378383E-2</v>
      </c>
      <c r="K6" s="26">
        <f>IFERROR(+VLOOKUP("LDGSEC"&amp;A6,'Main File'!A:O,15,0),0)</f>
        <v>0.6904959493469589</v>
      </c>
    </row>
    <row r="7" spans="1:14" x14ac:dyDescent="0.25">
      <c r="A7" s="9">
        <f t="shared" ref="A7:A70" si="0">+A6+1</f>
        <v>43194</v>
      </c>
      <c r="B7" s="26">
        <f>IFERROR(+VLOOKUP("LDGSEC"&amp;A7,'Main File'!A:O,6,0),0)</f>
        <v>1.3000338201805175</v>
      </c>
      <c r="C7" s="26">
        <f>IFERROR(+VLOOKUP("LDGSEC"&amp;A7,'Main File'!A:O,7,0),0)</f>
        <v>0</v>
      </c>
      <c r="D7" s="26">
        <f>IFERROR(+VLOOKUP("LDGSEC"&amp;A7,'Main File'!A:O,8,0),0)</f>
        <v>0.2</v>
      </c>
      <c r="E7" s="26">
        <f>IFERROR(+VLOOKUP("LDGSEC"&amp;A7,'Main File'!A:O,9,0),0)</f>
        <v>0.10080414265251043</v>
      </c>
      <c r="F7" s="26">
        <f>IFERROR(+VLOOKUP("LDGSEC"&amp;A7,'Main File'!A:O,10,0),0)</f>
        <v>1.6008379628330278</v>
      </c>
      <c r="G7" s="26">
        <f>IFERROR(+VLOOKUP("LDGSEC"&amp;A7,'Main File'!A:O,11,0),0)</f>
        <v>0.39125792737661508</v>
      </c>
      <c r="H7" s="26">
        <f>IFERROR(+VLOOKUP("LDGSEC"&amp;A7,'Main File'!A:O,12,0),0)</f>
        <v>0</v>
      </c>
      <c r="I7" s="26">
        <f>IFERROR(+VLOOKUP("LDGSEC"&amp;A7,'Main File'!A:O,13,0),0)</f>
        <v>0.2</v>
      </c>
      <c r="J7" s="26">
        <f>IFERROR(+VLOOKUP("LDGSEC"&amp;A7,'Main File'!A:O,14,0),0)</f>
        <v>9.9228682525148409E-2</v>
      </c>
      <c r="K7" s="26">
        <f>IFERROR(+VLOOKUP("LDGSEC"&amp;A7,'Main File'!A:O,15,0),0)</f>
        <v>0.69048660990176347</v>
      </c>
    </row>
    <row r="8" spans="1:14" x14ac:dyDescent="0.25">
      <c r="A8" s="9">
        <f t="shared" si="0"/>
        <v>43195</v>
      </c>
      <c r="B8" s="26">
        <f>IFERROR(+VLOOKUP("LDGSEC"&amp;A8,'Main File'!A:O,6,0),0)</f>
        <v>1.3000345259530808</v>
      </c>
      <c r="C8" s="26">
        <f>IFERROR(+VLOOKUP("LDGSEC"&amp;A8,'Main File'!A:O,7,0),0)</f>
        <v>0</v>
      </c>
      <c r="D8" s="26">
        <f>IFERROR(+VLOOKUP("LDGSEC"&amp;A8,'Main File'!A:O,8,0),0)</f>
        <v>0.2</v>
      </c>
      <c r="E8" s="26">
        <f>IFERROR(+VLOOKUP("LDGSEC"&amp;A8,'Main File'!A:O,9,0),0)</f>
        <v>0.10080484369387552</v>
      </c>
      <c r="F8" s="26">
        <f>IFERROR(+VLOOKUP("LDGSEC"&amp;A8,'Main File'!A:O,10,0),0)</f>
        <v>1.6008393696469563</v>
      </c>
      <c r="G8" s="26">
        <f>IFERROR(+VLOOKUP("LDGSEC"&amp;A8,'Main File'!A:O,11,0),0)</f>
        <v>0.39132041124692002</v>
      </c>
      <c r="H8" s="26">
        <f>IFERROR(+VLOOKUP("LDGSEC"&amp;A8,'Main File'!A:O,12,0),0)</f>
        <v>0</v>
      </c>
      <c r="I8" s="26">
        <f>IFERROR(+VLOOKUP("LDGSEC"&amp;A8,'Main File'!A:O,13,0),0)</f>
        <v>0.2</v>
      </c>
      <c r="J8" s="26">
        <f>IFERROR(+VLOOKUP("LDGSEC"&amp;A8,'Main File'!A:O,14,0),0)</f>
        <v>9.9237954097950165E-2</v>
      </c>
      <c r="K8" s="26">
        <f>IFERROR(+VLOOKUP("LDGSEC"&amp;A8,'Main File'!A:O,15,0),0)</f>
        <v>0.69055836534487014</v>
      </c>
    </row>
    <row r="9" spans="1:14" x14ac:dyDescent="0.25">
      <c r="A9" s="9">
        <f t="shared" si="0"/>
        <v>43196</v>
      </c>
      <c r="B9" s="26">
        <f>IFERROR(+VLOOKUP("LDGSEC"&amp;A9,'Main File'!A:O,6,0),0)</f>
        <v>1.2855249585507866</v>
      </c>
      <c r="C9" s="26">
        <f>IFERROR(+VLOOKUP("LDGSEC"&amp;A9,'Main File'!A:O,7,0),0)</f>
        <v>0</v>
      </c>
      <c r="D9" s="26">
        <f>IFERROR(+VLOOKUP("LDGSEC"&amp;A9,'Main File'!A:O,8,0),0)</f>
        <v>0.2</v>
      </c>
      <c r="E9" s="26">
        <f>IFERROR(+VLOOKUP("LDGSEC"&amp;A9,'Main File'!A:O,9,0),0)</f>
        <v>9.8192602121665612E-2</v>
      </c>
      <c r="F9" s="26">
        <f>IFERROR(+VLOOKUP("LDGSEC"&amp;A9,'Main File'!A:O,10,0),0)</f>
        <v>1.5837175606724523</v>
      </c>
      <c r="G9" s="26">
        <f>IFERROR(+VLOOKUP("LDGSEC"&amp;A9,'Main File'!A:O,11,0),0)</f>
        <v>0.37670208191146665</v>
      </c>
      <c r="H9" s="26">
        <f>IFERROR(+VLOOKUP("LDGSEC"&amp;A9,'Main File'!A:O,12,0),0)</f>
        <v>0</v>
      </c>
      <c r="I9" s="26">
        <f>IFERROR(+VLOOKUP("LDGSEC"&amp;A9,'Main File'!A:O,13,0),0)</f>
        <v>0.2</v>
      </c>
      <c r="J9" s="26">
        <f>IFERROR(+VLOOKUP("LDGSEC"&amp;A9,'Main File'!A:O,14,0),0)</f>
        <v>9.6608254700116192E-2</v>
      </c>
      <c r="K9" s="26">
        <f>IFERROR(+VLOOKUP("LDGSEC"&amp;A9,'Main File'!A:O,15,0),0)</f>
        <v>0.6733103366115829</v>
      </c>
    </row>
    <row r="10" spans="1:14" x14ac:dyDescent="0.25">
      <c r="A10" s="9">
        <f t="shared" si="0"/>
        <v>43197</v>
      </c>
      <c r="B10" s="26">
        <f>IFERROR(+VLOOKUP("LDGSEC"&amp;A10,'Main File'!A:O,6,0),0)</f>
        <v>1.285524700067298</v>
      </c>
      <c r="C10" s="26">
        <f>IFERROR(+VLOOKUP("LDGSEC"&amp;A10,'Main File'!A:O,7,0),0)</f>
        <v>0</v>
      </c>
      <c r="D10" s="26">
        <f>IFERROR(+VLOOKUP("LDGSEC"&amp;A10,'Main File'!A:O,8,0),0)</f>
        <v>0.2</v>
      </c>
      <c r="E10" s="26">
        <f>IFERROR(+VLOOKUP("LDGSEC"&amp;A10,'Main File'!A:O,9,0),0)</f>
        <v>9.8192223209350726E-2</v>
      </c>
      <c r="F10" s="26">
        <f>IFERROR(+VLOOKUP("LDGSEC"&amp;A10,'Main File'!A:O,10,0),0)</f>
        <v>1.5837169232766488</v>
      </c>
      <c r="G10" s="26">
        <f>IFERROR(+VLOOKUP("LDGSEC"&amp;A10,'Main File'!A:O,11,0),0)</f>
        <v>0.37672633880026446</v>
      </c>
      <c r="H10" s="26">
        <f>IFERROR(+VLOOKUP("LDGSEC"&amp;A10,'Main File'!A:O,12,0),0)</f>
        <v>0</v>
      </c>
      <c r="I10" s="26">
        <f>IFERROR(+VLOOKUP("LDGSEC"&amp;A10,'Main File'!A:O,13,0),0)</f>
        <v>0.2</v>
      </c>
      <c r="J10" s="26">
        <f>IFERROR(+VLOOKUP("LDGSEC"&amp;A10,'Main File'!A:O,14,0),0)</f>
        <v>9.6611091665938925E-2</v>
      </c>
      <c r="K10" s="26">
        <f>IFERROR(+VLOOKUP("LDGSEC"&amp;A10,'Main File'!A:O,15,0),0)</f>
        <v>0.67333743046620342</v>
      </c>
    </row>
    <row r="11" spans="1:14" x14ac:dyDescent="0.25">
      <c r="A11" s="9">
        <f t="shared" si="0"/>
        <v>43198</v>
      </c>
      <c r="B11" s="26">
        <f>IFERROR(+VLOOKUP("LDGSEC"&amp;A11,'Main File'!A:O,6,0),0)</f>
        <v>1.2855229451493833</v>
      </c>
      <c r="C11" s="26">
        <f>IFERROR(+VLOOKUP("LDGSEC"&amp;A11,'Main File'!A:O,7,0),0)</f>
        <v>0</v>
      </c>
      <c r="D11" s="26">
        <f>IFERROR(+VLOOKUP("LDGSEC"&amp;A11,'Main File'!A:O,8,0),0)</f>
        <v>0.2</v>
      </c>
      <c r="E11" s="26">
        <f>IFERROR(+VLOOKUP("LDGSEC"&amp;A11,'Main File'!A:O,9,0),0)</f>
        <v>9.8191962004565689E-2</v>
      </c>
      <c r="F11" s="26">
        <f>IFERROR(+VLOOKUP("LDGSEC"&amp;A11,'Main File'!A:O,10,0),0)</f>
        <v>1.5837149071539489</v>
      </c>
      <c r="G11" s="26">
        <f>IFERROR(+VLOOKUP("LDGSEC"&amp;A11,'Main File'!A:O,11,0),0)</f>
        <v>0.37672891795642355</v>
      </c>
      <c r="H11" s="26">
        <f>IFERROR(+VLOOKUP("LDGSEC"&amp;A11,'Main File'!A:O,12,0),0)</f>
        <v>0</v>
      </c>
      <c r="I11" s="26">
        <f>IFERROR(+VLOOKUP("LDGSEC"&amp;A11,'Main File'!A:O,13,0),0)</f>
        <v>0.2</v>
      </c>
      <c r="J11" s="26">
        <f>IFERROR(+VLOOKUP("LDGSEC"&amp;A11,'Main File'!A:O,14,0),0)</f>
        <v>9.6611807025663229E-2</v>
      </c>
      <c r="K11" s="26">
        <f>IFERROR(+VLOOKUP("LDGSEC"&amp;A11,'Main File'!A:O,15,0),0)</f>
        <v>0.67334072498208675</v>
      </c>
    </row>
    <row r="12" spans="1:14" x14ac:dyDescent="0.25">
      <c r="A12" s="9">
        <f t="shared" si="0"/>
        <v>43199</v>
      </c>
      <c r="B12" s="26">
        <f>IFERROR(+VLOOKUP("LDGSEC"&amp;A12,'Main File'!A:O,6,0),0)</f>
        <v>1.2854923750299365</v>
      </c>
      <c r="C12" s="26">
        <f>IFERROR(+VLOOKUP("LDGSEC"&amp;A12,'Main File'!A:O,7,0),0)</f>
        <v>0</v>
      </c>
      <c r="D12" s="26">
        <f>IFERROR(+VLOOKUP("LDGSEC"&amp;A12,'Main File'!A:O,8,0),0)</f>
        <v>0.2</v>
      </c>
      <c r="E12" s="26">
        <f>IFERROR(+VLOOKUP("LDGSEC"&amp;A12,'Main File'!A:O,9,0),0)</f>
        <v>9.8186766760898367E-2</v>
      </c>
      <c r="F12" s="26">
        <f>IFERROR(+VLOOKUP("LDGSEC"&amp;A12,'Main File'!A:O,10,0),0)</f>
        <v>1.5836791417908349</v>
      </c>
      <c r="G12" s="26">
        <f>IFERROR(+VLOOKUP("LDGSEC"&amp;A12,'Main File'!A:O,11,0),0)</f>
        <v>0.37667096334950551</v>
      </c>
      <c r="H12" s="26">
        <f>IFERROR(+VLOOKUP("LDGSEC"&amp;A12,'Main File'!A:O,12,0),0)</f>
        <v>0</v>
      </c>
      <c r="I12" s="26">
        <f>IFERROR(+VLOOKUP("LDGSEC"&amp;A12,'Main File'!A:O,13,0),0)</f>
        <v>0.2</v>
      </c>
      <c r="J12" s="26">
        <f>IFERROR(+VLOOKUP("LDGSEC"&amp;A12,'Main File'!A:O,14,0),0)</f>
        <v>9.6600444056032325E-2</v>
      </c>
      <c r="K12" s="26">
        <f>IFERROR(+VLOOKUP("LDGSEC"&amp;A12,'Main File'!A:O,15,0),0)</f>
        <v>0.67327140740553781</v>
      </c>
    </row>
    <row r="13" spans="1:14" x14ac:dyDescent="0.25">
      <c r="A13" s="9">
        <f t="shared" si="0"/>
        <v>43200</v>
      </c>
      <c r="B13" s="26">
        <f>IFERROR(+VLOOKUP("LDGSEC"&amp;A13,'Main File'!A:O,6,0),0)</f>
        <v>1.2195791512587364</v>
      </c>
      <c r="C13" s="26">
        <f>IFERROR(+VLOOKUP("LDGSEC"&amp;A13,'Main File'!A:O,7,0),0)</f>
        <v>0</v>
      </c>
      <c r="D13" s="26">
        <f>IFERROR(+VLOOKUP("LDGSEC"&amp;A13,'Main File'!A:O,8,0),0)</f>
        <v>0.2</v>
      </c>
      <c r="E13" s="26">
        <f>IFERROR(+VLOOKUP("LDGSEC"&amp;A13,'Main File'!A:O,9,0),0)</f>
        <v>8.6324003673439495E-2</v>
      </c>
      <c r="F13" s="26">
        <f>IFERROR(+VLOOKUP("LDGSEC"&amp;A13,'Main File'!A:O,10,0),0)</f>
        <v>1.5059031549321757</v>
      </c>
      <c r="G13" s="26">
        <f>IFERROR(+VLOOKUP("LDGSEC"&amp;A13,'Main File'!A:O,11,0),0)</f>
        <v>0.31075795325255645</v>
      </c>
      <c r="H13" s="26">
        <f>IFERROR(+VLOOKUP("LDGSEC"&amp;A13,'Main File'!A:O,12,0),0)</f>
        <v>0</v>
      </c>
      <c r="I13" s="26">
        <f>IFERROR(+VLOOKUP("LDGSEC"&amp;A13,'Main File'!A:O,13,0),0)</f>
        <v>0.2</v>
      </c>
      <c r="J13" s="26">
        <f>IFERROR(+VLOOKUP("LDGSEC"&amp;A13,'Main File'!A:O,14,0),0)</f>
        <v>8.4736825264121629E-2</v>
      </c>
      <c r="K13" s="26">
        <f>IFERROR(+VLOOKUP("LDGSEC"&amp;A13,'Main File'!A:O,15,0),0)</f>
        <v>0.59549477851667809</v>
      </c>
    </row>
    <row r="14" spans="1:14" x14ac:dyDescent="0.25">
      <c r="A14" s="9">
        <f t="shared" si="0"/>
        <v>43201</v>
      </c>
      <c r="B14" s="26">
        <f>IFERROR(+VLOOKUP("LDGSEC"&amp;A14,'Main File'!A:O,6,0),0)</f>
        <v>1.0943228755664685</v>
      </c>
      <c r="C14" s="26">
        <f>IFERROR(+VLOOKUP("LDGSEC"&amp;A14,'Main File'!A:O,7,0),0)</f>
        <v>0</v>
      </c>
      <c r="D14" s="26">
        <f>IFERROR(+VLOOKUP("LDGSEC"&amp;A14,'Main File'!A:O,8,0),0)</f>
        <v>0.2</v>
      </c>
      <c r="E14" s="26">
        <f>IFERROR(+VLOOKUP("LDGSEC"&amp;A14,'Main File'!A:O,9,0),0)</f>
        <v>6.377640477950336E-2</v>
      </c>
      <c r="F14" s="26">
        <f>IFERROR(+VLOOKUP("LDGSEC"&amp;A14,'Main File'!A:O,10,0),0)</f>
        <v>1.3580992803459717</v>
      </c>
      <c r="G14" s="26">
        <f>IFERROR(+VLOOKUP("LDGSEC"&amp;A14,'Main File'!A:O,11,0),0)</f>
        <v>0.18552311543125904</v>
      </c>
      <c r="H14" s="26">
        <f>IFERROR(+VLOOKUP("LDGSEC"&amp;A14,'Main File'!A:O,12,0),0)</f>
        <v>0</v>
      </c>
      <c r="I14" s="26">
        <f>IFERROR(+VLOOKUP("LDGSEC"&amp;A14,'Main File'!A:O,13,0),0)</f>
        <v>0.2</v>
      </c>
      <c r="J14" s="26">
        <f>IFERROR(+VLOOKUP("LDGSEC"&amp;A14,'Main File'!A:O,14,0),0)</f>
        <v>6.2194732152590408E-2</v>
      </c>
      <c r="K14" s="26">
        <f>IFERROR(+VLOOKUP("LDGSEC"&amp;A14,'Main File'!A:O,15,0),0)</f>
        <v>0.44771784758384947</v>
      </c>
    </row>
    <row r="15" spans="1:14" x14ac:dyDescent="0.25">
      <c r="A15" s="9">
        <f t="shared" si="0"/>
        <v>43202</v>
      </c>
      <c r="B15" s="26">
        <f>IFERROR(+VLOOKUP("LDGSEC"&amp;A15,'Main File'!A:O,6,0),0)</f>
        <v>1.3000347475839418</v>
      </c>
      <c r="C15" s="26">
        <f>IFERROR(+VLOOKUP("LDGSEC"&amp;A15,'Main File'!A:O,7,0),0)</f>
        <v>0</v>
      </c>
      <c r="D15" s="26">
        <f>IFERROR(+VLOOKUP("LDGSEC"&amp;A15,'Main File'!A:O,8,0),0)</f>
        <v>0.2</v>
      </c>
      <c r="E15" s="26">
        <f>IFERROR(+VLOOKUP("LDGSEC"&amp;A15,'Main File'!A:O,9,0),0)</f>
        <v>0.10080453769043232</v>
      </c>
      <c r="F15" s="26">
        <f>IFERROR(+VLOOKUP("LDGSEC"&amp;A15,'Main File'!A:O,10,0),0)</f>
        <v>1.600839285274374</v>
      </c>
      <c r="G15" s="26">
        <f>IFERROR(+VLOOKUP("LDGSEC"&amp;A15,'Main File'!A:O,11,0),0)</f>
        <v>0.39132816770535522</v>
      </c>
      <c r="H15" s="26">
        <f>IFERROR(+VLOOKUP("LDGSEC"&amp;A15,'Main File'!A:O,12,0),0)</f>
        <v>0</v>
      </c>
      <c r="I15" s="26">
        <f>IFERROR(+VLOOKUP("LDGSEC"&amp;A15,'Main File'!A:O,13,0),0)</f>
        <v>0.2</v>
      </c>
      <c r="J15" s="26">
        <f>IFERROR(+VLOOKUP("LDGSEC"&amp;A15,'Main File'!A:O,14,0),0)</f>
        <v>9.9239202088471395E-2</v>
      </c>
      <c r="K15" s="26">
        <f>IFERROR(+VLOOKUP("LDGSEC"&amp;A15,'Main File'!A:O,15,0),0)</f>
        <v>0.6905673697938266</v>
      </c>
    </row>
    <row r="16" spans="1:14" x14ac:dyDescent="0.25">
      <c r="A16" s="9">
        <f t="shared" si="0"/>
        <v>43203</v>
      </c>
      <c r="B16" s="26">
        <f>IFERROR(+VLOOKUP("LDGSEC"&amp;A16,'Main File'!A:O,6,0),0)</f>
        <v>1.3000365344040272</v>
      </c>
      <c r="C16" s="26">
        <f>IFERROR(+VLOOKUP("LDGSEC"&amp;A16,'Main File'!A:O,7,0),0)</f>
        <v>0</v>
      </c>
      <c r="D16" s="26">
        <f>IFERROR(+VLOOKUP("LDGSEC"&amp;A16,'Main File'!A:O,8,0),0)</f>
        <v>0.2</v>
      </c>
      <c r="E16" s="26">
        <f>IFERROR(+VLOOKUP("LDGSEC"&amp;A16,'Main File'!A:O,9,0),0)</f>
        <v>0.10080385462708465</v>
      </c>
      <c r="F16" s="26">
        <f>IFERROR(+VLOOKUP("LDGSEC"&amp;A16,'Main File'!A:O,10,0),0)</f>
        <v>1.6008403890311118</v>
      </c>
      <c r="G16" s="26">
        <f>IFERROR(+VLOOKUP("LDGSEC"&amp;A16,'Main File'!A:O,11,0),0)</f>
        <v>0.39131388418630147</v>
      </c>
      <c r="H16" s="26">
        <f>IFERROR(+VLOOKUP("LDGSEC"&amp;A16,'Main File'!A:O,12,0),0)</f>
        <v>0</v>
      </c>
      <c r="I16" s="26">
        <f>IFERROR(+VLOOKUP("LDGSEC"&amp;A16,'Main File'!A:O,13,0),0)</f>
        <v>0.2</v>
      </c>
      <c r="J16" s="26">
        <f>IFERROR(+VLOOKUP("LDGSEC"&amp;A16,'Main File'!A:O,14,0),0)</f>
        <v>9.9237734786084955E-2</v>
      </c>
      <c r="K16" s="26">
        <f>IFERROR(+VLOOKUP("LDGSEC"&amp;A16,'Main File'!A:O,15,0),0)</f>
        <v>0.69055161897238648</v>
      </c>
    </row>
    <row r="17" spans="1:11" x14ac:dyDescent="0.25">
      <c r="A17" s="9">
        <f t="shared" si="0"/>
        <v>43204</v>
      </c>
      <c r="B17" s="26">
        <f>IFERROR(+VLOOKUP("LDGSEC"&amp;A17,'Main File'!A:O,6,0),0)</f>
        <v>1.3000341469743095</v>
      </c>
      <c r="C17" s="26">
        <f>IFERROR(+VLOOKUP("LDGSEC"&amp;A17,'Main File'!A:O,7,0),0)</f>
        <v>0</v>
      </c>
      <c r="D17" s="26">
        <f>IFERROR(+VLOOKUP("LDGSEC"&amp;A17,'Main File'!A:O,8,0),0)</f>
        <v>0.2</v>
      </c>
      <c r="E17" s="26">
        <f>IFERROR(+VLOOKUP("LDGSEC"&amp;A17,'Main File'!A:O,9,0),0)</f>
        <v>0.10080393520870709</v>
      </c>
      <c r="F17" s="26">
        <f>IFERROR(+VLOOKUP("LDGSEC"&amp;A17,'Main File'!A:O,10,0),0)</f>
        <v>1.6008380821830166</v>
      </c>
      <c r="G17" s="26">
        <f>IFERROR(+VLOOKUP("LDGSEC"&amp;A17,'Main File'!A:O,11,0),0)</f>
        <v>0.39130551995988178</v>
      </c>
      <c r="H17" s="26">
        <f>IFERROR(+VLOOKUP("LDGSEC"&amp;A17,'Main File'!A:O,12,0),0)</f>
        <v>0</v>
      </c>
      <c r="I17" s="26">
        <f>IFERROR(+VLOOKUP("LDGSEC"&amp;A17,'Main File'!A:O,13,0),0)</f>
        <v>0.2</v>
      </c>
      <c r="J17" s="26">
        <f>IFERROR(+VLOOKUP("LDGSEC"&amp;A17,'Main File'!A:O,14,0),0)</f>
        <v>9.9235674342041003E-2</v>
      </c>
      <c r="K17" s="26">
        <f>IFERROR(+VLOOKUP("LDGSEC"&amp;A17,'Main File'!A:O,15,0),0)</f>
        <v>0.69054119430192284</v>
      </c>
    </row>
    <row r="18" spans="1:11" x14ac:dyDescent="0.25">
      <c r="A18" s="9">
        <f t="shared" si="0"/>
        <v>43205</v>
      </c>
      <c r="B18" s="26">
        <f>IFERROR(+VLOOKUP("LDGSEC"&amp;A18,'Main File'!A:O,6,0),0)</f>
        <v>1.3000358893022042</v>
      </c>
      <c r="C18" s="26">
        <f>IFERROR(+VLOOKUP("LDGSEC"&amp;A18,'Main File'!A:O,7,0),0)</f>
        <v>0</v>
      </c>
      <c r="D18" s="26">
        <f>IFERROR(+VLOOKUP("LDGSEC"&amp;A18,'Main File'!A:O,8,0),0)</f>
        <v>0.2</v>
      </c>
      <c r="E18" s="26">
        <f>IFERROR(+VLOOKUP("LDGSEC"&amp;A18,'Main File'!A:O,9,0),0)</f>
        <v>0.10080465624431099</v>
      </c>
      <c r="F18" s="26">
        <f>IFERROR(+VLOOKUP("LDGSEC"&amp;A18,'Main File'!A:O,10,0),0)</f>
        <v>1.6008405455465151</v>
      </c>
      <c r="G18" s="26">
        <f>IFERROR(+VLOOKUP("LDGSEC"&amp;A18,'Main File'!A:O,11,0),0)</f>
        <v>0.39130601442928686</v>
      </c>
      <c r="H18" s="26">
        <f>IFERROR(+VLOOKUP("LDGSEC"&amp;A18,'Main File'!A:O,12,0),0)</f>
        <v>0</v>
      </c>
      <c r="I18" s="26">
        <f>IFERROR(+VLOOKUP("LDGSEC"&amp;A18,'Main File'!A:O,13,0),0)</f>
        <v>0.2</v>
      </c>
      <c r="J18" s="26">
        <f>IFERROR(+VLOOKUP("LDGSEC"&amp;A18,'Main File'!A:O,14,0),0)</f>
        <v>9.9234897526835356E-2</v>
      </c>
      <c r="K18" s="26">
        <f>IFERROR(+VLOOKUP("LDGSEC"&amp;A18,'Main File'!A:O,15,0),0)</f>
        <v>0.69054091195612222</v>
      </c>
    </row>
    <row r="19" spans="1:11" x14ac:dyDescent="0.25">
      <c r="A19" s="9">
        <f t="shared" si="0"/>
        <v>43206</v>
      </c>
      <c r="B19" s="26">
        <f>IFERROR(+VLOOKUP("LDGSEC"&amp;A19,'Main File'!A:O,6,0),0)</f>
        <v>1.1610088047409284</v>
      </c>
      <c r="C19" s="26">
        <f>IFERROR(+VLOOKUP("LDGSEC"&amp;A19,'Main File'!A:O,7,0),0)</f>
        <v>0</v>
      </c>
      <c r="D19" s="26">
        <f>IFERROR(+VLOOKUP("LDGSEC"&amp;A19,'Main File'!A:O,8,0),0)</f>
        <v>0.2</v>
      </c>
      <c r="E19" s="26">
        <f>IFERROR(+VLOOKUP("LDGSEC"&amp;A19,'Main File'!A:O,9,0),0)</f>
        <v>7.5779859812396877E-2</v>
      </c>
      <c r="F19" s="26">
        <f>IFERROR(+VLOOKUP("LDGSEC"&amp;A19,'Main File'!A:O,10,0),0)</f>
        <v>1.4367886645533252</v>
      </c>
      <c r="G19" s="26">
        <f>IFERROR(+VLOOKUP("LDGSEC"&amp;A19,'Main File'!A:O,11,0),0)</f>
        <v>0.25227127023481855</v>
      </c>
      <c r="H19" s="26">
        <f>IFERROR(+VLOOKUP("LDGSEC"&amp;A19,'Main File'!A:O,12,0),0)</f>
        <v>0</v>
      </c>
      <c r="I19" s="26">
        <f>IFERROR(+VLOOKUP("LDGSEC"&amp;A19,'Main File'!A:O,13,0),0)</f>
        <v>0.2</v>
      </c>
      <c r="J19" s="26">
        <f>IFERROR(+VLOOKUP("LDGSEC"&amp;A19,'Main File'!A:O,14,0),0)</f>
        <v>7.4207550887492452E-2</v>
      </c>
      <c r="K19" s="26">
        <f>IFERROR(+VLOOKUP("LDGSEC"&amp;A19,'Main File'!A:O,15,0),0)</f>
        <v>0.52647882112231104</v>
      </c>
    </row>
    <row r="20" spans="1:11" x14ac:dyDescent="0.25">
      <c r="A20" s="9">
        <f t="shared" si="0"/>
        <v>43207</v>
      </c>
      <c r="B20" s="26">
        <f>IFERROR(+VLOOKUP("LDGSEC"&amp;A20,'Main File'!A:O,6,0),0)</f>
        <v>1.1609069577170354</v>
      </c>
      <c r="C20" s="26">
        <f>IFERROR(+VLOOKUP("LDGSEC"&amp;A20,'Main File'!A:O,7,0),0)</f>
        <v>0</v>
      </c>
      <c r="D20" s="26">
        <f>IFERROR(+VLOOKUP("LDGSEC"&amp;A20,'Main File'!A:O,8,0),0)</f>
        <v>0.2</v>
      </c>
      <c r="E20" s="26">
        <f>IFERROR(+VLOOKUP("LDGSEC"&amp;A20,'Main File'!A:O,9,0),0)</f>
        <v>7.5761414448133099E-2</v>
      </c>
      <c r="F20" s="26">
        <f>IFERROR(+VLOOKUP("LDGSEC"&amp;A20,'Main File'!A:O,10,0),0)</f>
        <v>1.4366683721651685</v>
      </c>
      <c r="G20" s="26">
        <f>IFERROR(+VLOOKUP("LDGSEC"&amp;A20,'Main File'!A:O,11,0),0)</f>
        <v>0.25218042796337997</v>
      </c>
      <c r="H20" s="26">
        <f>IFERROR(+VLOOKUP("LDGSEC"&amp;A20,'Main File'!A:O,12,0),0)</f>
        <v>0</v>
      </c>
      <c r="I20" s="26">
        <f>IFERROR(+VLOOKUP("LDGSEC"&amp;A20,'Main File'!A:O,13,0),0)</f>
        <v>0.2</v>
      </c>
      <c r="J20" s="26">
        <f>IFERROR(+VLOOKUP("LDGSEC"&amp;A20,'Main File'!A:O,14,0),0)</f>
        <v>7.4194330798815697E-2</v>
      </c>
      <c r="K20" s="26">
        <f>IFERROR(+VLOOKUP("LDGSEC"&amp;A20,'Main File'!A:O,15,0),0)</f>
        <v>0.52637475876219564</v>
      </c>
    </row>
    <row r="21" spans="1:11" x14ac:dyDescent="0.25">
      <c r="A21" s="9">
        <f t="shared" si="0"/>
        <v>43208</v>
      </c>
      <c r="B21" s="26">
        <f>IFERROR(+VLOOKUP("LDGSEC"&amp;A21,'Main File'!A:O,6,0),0)</f>
        <v>1.3000340336248224</v>
      </c>
      <c r="C21" s="26">
        <f>IFERROR(+VLOOKUP("LDGSEC"&amp;A21,'Main File'!A:O,7,0),0)</f>
        <v>0</v>
      </c>
      <c r="D21" s="26">
        <f>IFERROR(+VLOOKUP("LDGSEC"&amp;A21,'Main File'!A:O,8,0),0)</f>
        <v>0.2</v>
      </c>
      <c r="E21" s="26">
        <f>IFERROR(+VLOOKUP("LDGSEC"&amp;A21,'Main File'!A:O,9,0),0)</f>
        <v>0.1008044222896092</v>
      </c>
      <c r="F21" s="26">
        <f>IFERROR(+VLOOKUP("LDGSEC"&amp;A21,'Main File'!A:O,10,0),0)</f>
        <v>1.6008384559144315</v>
      </c>
      <c r="G21" s="26">
        <f>IFERROR(+VLOOKUP("LDGSEC"&amp;A21,'Main File'!A:O,11,0),0)</f>
        <v>0.39129077998098943</v>
      </c>
      <c r="H21" s="26">
        <f>IFERROR(+VLOOKUP("LDGSEC"&amp;A21,'Main File'!A:O,12,0),0)</f>
        <v>0</v>
      </c>
      <c r="I21" s="26">
        <f>IFERROR(+VLOOKUP("LDGSEC"&amp;A21,'Main File'!A:O,13,0),0)</f>
        <v>0.2</v>
      </c>
      <c r="J21" s="26">
        <f>IFERROR(+VLOOKUP("LDGSEC"&amp;A21,'Main File'!A:O,14,0),0)</f>
        <v>9.9233121407566072E-2</v>
      </c>
      <c r="K21" s="26">
        <f>IFERROR(+VLOOKUP("LDGSEC"&amp;A21,'Main File'!A:O,15,0),0)</f>
        <v>0.69052390138855557</v>
      </c>
    </row>
    <row r="22" spans="1:11" x14ac:dyDescent="0.25">
      <c r="A22" s="9">
        <f t="shared" si="0"/>
        <v>43209</v>
      </c>
      <c r="B22" s="26">
        <f>IFERROR(+VLOOKUP("LDGSEC"&amp;A22,'Main File'!A:O,6,0),0)</f>
        <v>1.3000358222990558</v>
      </c>
      <c r="C22" s="26">
        <f>IFERROR(+VLOOKUP("LDGSEC"&amp;A22,'Main File'!A:O,7,0),0)</f>
        <v>0</v>
      </c>
      <c r="D22" s="26">
        <f>IFERROR(+VLOOKUP("LDGSEC"&amp;A22,'Main File'!A:O,8,0),0)</f>
        <v>0.2</v>
      </c>
      <c r="E22" s="26">
        <f>IFERROR(+VLOOKUP("LDGSEC"&amp;A22,'Main File'!A:O,9,0),0)</f>
        <v>0.10080487064652605</v>
      </c>
      <c r="F22" s="26">
        <f>IFERROR(+VLOOKUP("LDGSEC"&amp;A22,'Main File'!A:O,10,0),0)</f>
        <v>1.6008406929455818</v>
      </c>
      <c r="G22" s="26">
        <f>IFERROR(+VLOOKUP("LDGSEC"&amp;A22,'Main File'!A:O,11,0),0)</f>
        <v>0.39127735654105017</v>
      </c>
      <c r="H22" s="26">
        <f>IFERROR(+VLOOKUP("LDGSEC"&amp;A22,'Main File'!A:O,12,0),0)</f>
        <v>0</v>
      </c>
      <c r="I22" s="26">
        <f>IFERROR(+VLOOKUP("LDGSEC"&amp;A22,'Main File'!A:O,13,0),0)</f>
        <v>0.2</v>
      </c>
      <c r="J22" s="26">
        <f>IFERROR(+VLOOKUP("LDGSEC"&amp;A22,'Main File'!A:O,14,0),0)</f>
        <v>9.9230241175876532E-2</v>
      </c>
      <c r="K22" s="26">
        <f>IFERROR(+VLOOKUP("LDGSEC"&amp;A22,'Main File'!A:O,15,0),0)</f>
        <v>0.69050759771692671</v>
      </c>
    </row>
    <row r="23" spans="1:11" x14ac:dyDescent="0.25">
      <c r="A23" s="9">
        <f t="shared" si="0"/>
        <v>43210</v>
      </c>
      <c r="B23" s="26">
        <f>IFERROR(+VLOOKUP("LDGSEC"&amp;A23,'Main File'!A:O,6,0),0)</f>
        <v>1.0567105496993774</v>
      </c>
      <c r="C23" s="26">
        <f>IFERROR(+VLOOKUP("LDGSEC"&amp;A23,'Main File'!A:O,7,0),0)</f>
        <v>0</v>
      </c>
      <c r="D23" s="26">
        <f>IFERROR(+VLOOKUP("LDGSEC"&amp;A23,'Main File'!A:O,8,0),0)</f>
        <v>0.2</v>
      </c>
      <c r="E23" s="26">
        <f>IFERROR(+VLOOKUP("LDGSEC"&amp;A23,'Main File'!A:O,9,0),0)</f>
        <v>5.7005533958442524E-2</v>
      </c>
      <c r="F23" s="26">
        <f>IFERROR(+VLOOKUP("LDGSEC"&amp;A23,'Main File'!A:O,10,0),0)</f>
        <v>1.3137160836578199</v>
      </c>
      <c r="G23" s="26">
        <f>IFERROR(+VLOOKUP("LDGSEC"&amp;A23,'Main File'!A:O,11,0),0)</f>
        <v>0.14797459185206296</v>
      </c>
      <c r="H23" s="26">
        <f>IFERROR(+VLOOKUP("LDGSEC"&amp;A23,'Main File'!A:O,12,0),0)</f>
        <v>0</v>
      </c>
      <c r="I23" s="26">
        <f>IFERROR(+VLOOKUP("LDGSEC"&amp;A23,'Main File'!A:O,13,0),0)</f>
        <v>0.2</v>
      </c>
      <c r="J23" s="26">
        <f>IFERROR(+VLOOKUP("LDGSEC"&amp;A23,'Main File'!A:O,14,0),0)</f>
        <v>5.5436851986135793E-2</v>
      </c>
      <c r="K23" s="26">
        <f>IFERROR(+VLOOKUP("LDGSEC"&amp;A23,'Main File'!A:O,15,0),0)</f>
        <v>0.40341144383819877</v>
      </c>
    </row>
    <row r="24" spans="1:11" x14ac:dyDescent="0.25">
      <c r="A24" s="9">
        <f t="shared" si="0"/>
        <v>43211</v>
      </c>
      <c r="B24" s="26">
        <f>IFERROR(+VLOOKUP("LDGSEC"&amp;A24,'Main File'!A:O,6,0),0)</f>
        <v>1.0567034283421286</v>
      </c>
      <c r="C24" s="26">
        <f>IFERROR(+VLOOKUP("LDGSEC"&amp;A24,'Main File'!A:O,7,0),0)</f>
        <v>0</v>
      </c>
      <c r="D24" s="26">
        <f>IFERROR(+VLOOKUP("LDGSEC"&amp;A24,'Main File'!A:O,8,0),0)</f>
        <v>0.2</v>
      </c>
      <c r="E24" s="26">
        <f>IFERROR(+VLOOKUP("LDGSEC"&amp;A24,'Main File'!A:O,9,0),0)</f>
        <v>5.7004503681309882E-2</v>
      </c>
      <c r="F24" s="26">
        <f>IFERROR(+VLOOKUP("LDGSEC"&amp;A24,'Main File'!A:O,10,0),0)</f>
        <v>1.3137079320234384</v>
      </c>
      <c r="G24" s="26">
        <f>IFERROR(+VLOOKUP("LDGSEC"&amp;A24,'Main File'!A:O,11,0),0)</f>
        <v>0.1479850444865497</v>
      </c>
      <c r="H24" s="26">
        <f>IFERROR(+VLOOKUP("LDGSEC"&amp;A24,'Main File'!A:O,12,0),0)</f>
        <v>0</v>
      </c>
      <c r="I24" s="26">
        <f>IFERROR(+VLOOKUP("LDGSEC"&amp;A24,'Main File'!A:O,13,0),0)</f>
        <v>0.2</v>
      </c>
      <c r="J24" s="26">
        <f>IFERROR(+VLOOKUP("LDGSEC"&amp;A24,'Main File'!A:O,14,0),0)</f>
        <v>5.5438296028458275E-2</v>
      </c>
      <c r="K24" s="26">
        <f>IFERROR(+VLOOKUP("LDGSEC"&amp;A24,'Main File'!A:O,15,0),0)</f>
        <v>0.403423340515008</v>
      </c>
    </row>
    <row r="25" spans="1:11" x14ac:dyDescent="0.25">
      <c r="A25" s="9">
        <f t="shared" si="0"/>
        <v>43212</v>
      </c>
      <c r="B25" s="26">
        <f>IFERROR(+VLOOKUP("LDGSEC"&amp;A25,'Main File'!A:O,6,0),0)</f>
        <v>1.0566986499171256</v>
      </c>
      <c r="C25" s="26">
        <f>IFERROR(+VLOOKUP("LDGSEC"&amp;A25,'Main File'!A:O,7,0),0)</f>
        <v>0</v>
      </c>
      <c r="D25" s="26">
        <f>IFERROR(+VLOOKUP("LDGSEC"&amp;A25,'Main File'!A:O,8,0),0)</f>
        <v>0.2</v>
      </c>
      <c r="E25" s="26">
        <f>IFERROR(+VLOOKUP("LDGSEC"&amp;A25,'Main File'!A:O,9,0),0)</f>
        <v>5.7003583358328384E-2</v>
      </c>
      <c r="F25" s="26">
        <f>IFERROR(+VLOOKUP("LDGSEC"&amp;A25,'Main File'!A:O,10,0),0)</f>
        <v>1.313702233275454</v>
      </c>
      <c r="G25" s="26">
        <f>IFERROR(+VLOOKUP("LDGSEC"&amp;A25,'Main File'!A:O,11,0),0)</f>
        <v>0.14798512223902605</v>
      </c>
      <c r="H25" s="26">
        <f>IFERROR(+VLOOKUP("LDGSEC"&amp;A25,'Main File'!A:O,12,0),0)</f>
        <v>0</v>
      </c>
      <c r="I25" s="26">
        <f>IFERROR(+VLOOKUP("LDGSEC"&amp;A25,'Main File'!A:O,13,0),0)</f>
        <v>0.2</v>
      </c>
      <c r="J25" s="26">
        <f>IFERROR(+VLOOKUP("LDGSEC"&amp;A25,'Main File'!A:O,14,0),0)</f>
        <v>5.5436909334474302E-2</v>
      </c>
      <c r="K25" s="26">
        <f>IFERROR(+VLOOKUP("LDGSEC"&amp;A25,'Main File'!A:O,15,0),0)</f>
        <v>0.40342203157350037</v>
      </c>
    </row>
    <row r="26" spans="1:11" x14ac:dyDescent="0.25">
      <c r="A26" s="9">
        <f t="shared" si="0"/>
        <v>43213</v>
      </c>
      <c r="B26" s="26">
        <f>IFERROR(+VLOOKUP("LDGSEC"&amp;A26,'Main File'!A:O,6,0),0)</f>
        <v>1.1230325712877391</v>
      </c>
      <c r="C26" s="26">
        <f>IFERROR(+VLOOKUP("LDGSEC"&amp;A26,'Main File'!A:O,7,0),0)</f>
        <v>0</v>
      </c>
      <c r="D26" s="26">
        <f>IFERROR(+VLOOKUP("LDGSEC"&amp;A26,'Main File'!A:O,8,0),0)</f>
        <v>0.2</v>
      </c>
      <c r="E26" s="26">
        <f>IFERROR(+VLOOKUP("LDGSEC"&amp;A26,'Main File'!A:O,9,0),0)</f>
        <v>6.8944997313263867E-2</v>
      </c>
      <c r="F26" s="26">
        <f>IFERROR(+VLOOKUP("LDGSEC"&amp;A26,'Main File'!A:O,10,0),0)</f>
        <v>1.391977568601003</v>
      </c>
      <c r="G26" s="26">
        <f>IFERROR(+VLOOKUP("LDGSEC"&amp;A26,'Main File'!A:O,11,0),0)</f>
        <v>0.21430894595514799</v>
      </c>
      <c r="H26" s="26">
        <f>IFERROR(+VLOOKUP("LDGSEC"&amp;A26,'Main File'!A:O,12,0),0)</f>
        <v>0</v>
      </c>
      <c r="I26" s="26">
        <f>IFERROR(+VLOOKUP("LDGSEC"&amp;A26,'Main File'!A:O,13,0),0)</f>
        <v>0.2</v>
      </c>
      <c r="J26" s="26">
        <f>IFERROR(+VLOOKUP("LDGSEC"&amp;A26,'Main File'!A:O,14,0),0)</f>
        <v>6.737584283228791E-2</v>
      </c>
      <c r="K26" s="26">
        <f>IFERROR(+VLOOKUP("LDGSEC"&amp;A26,'Main File'!A:O,15,0),0)</f>
        <v>0.48168478878743592</v>
      </c>
    </row>
    <row r="27" spans="1:11" x14ac:dyDescent="0.25">
      <c r="A27" s="9">
        <f t="shared" si="0"/>
        <v>43214</v>
      </c>
      <c r="B27" s="26">
        <f>IFERROR(+VLOOKUP("LDGSEC"&amp;A27,'Main File'!A:O,6,0),0)</f>
        <v>1.0865532162777212</v>
      </c>
      <c r="C27" s="26">
        <f>IFERROR(+VLOOKUP("LDGSEC"&amp;A27,'Main File'!A:O,7,0),0)</f>
        <v>0</v>
      </c>
      <c r="D27" s="26">
        <f>IFERROR(+VLOOKUP("LDGSEC"&amp;A27,'Main File'!A:O,8,0),0)</f>
        <v>0.2</v>
      </c>
      <c r="E27" s="26">
        <f>IFERROR(+VLOOKUP("LDGSEC"&amp;A27,'Main File'!A:O,9,0),0)</f>
        <v>6.2379431346161203E-2</v>
      </c>
      <c r="F27" s="26">
        <f>IFERROR(+VLOOKUP("LDGSEC"&amp;A27,'Main File'!A:O,10,0),0)</f>
        <v>1.3489326476238823</v>
      </c>
      <c r="G27" s="26">
        <f>IFERROR(+VLOOKUP("LDGSEC"&amp;A27,'Main File'!A:O,11,0),0)</f>
        <v>0.17785007977194195</v>
      </c>
      <c r="H27" s="26">
        <f>IFERROR(+VLOOKUP("LDGSEC"&amp;A27,'Main File'!A:O,12,0),0)</f>
        <v>0</v>
      </c>
      <c r="I27" s="26">
        <f>IFERROR(+VLOOKUP("LDGSEC"&amp;A27,'Main File'!A:O,13,0),0)</f>
        <v>0.2</v>
      </c>
      <c r="J27" s="26">
        <f>IFERROR(+VLOOKUP("LDGSEC"&amp;A27,'Main File'!A:O,14,0),0)</f>
        <v>6.0812215335029951E-2</v>
      </c>
      <c r="K27" s="26">
        <f>IFERROR(+VLOOKUP("LDGSEC"&amp;A27,'Main File'!A:O,15,0),0)</f>
        <v>0.43866229510697191</v>
      </c>
    </row>
    <row r="28" spans="1:11" x14ac:dyDescent="0.25">
      <c r="A28" s="9">
        <f t="shared" si="0"/>
        <v>43215</v>
      </c>
      <c r="B28" s="26">
        <f>IFERROR(+VLOOKUP("LDGSEC"&amp;A28,'Main File'!A:O,6,0),0)</f>
        <v>1.1230330905521571</v>
      </c>
      <c r="C28" s="26">
        <f>IFERROR(+VLOOKUP("LDGSEC"&amp;A28,'Main File'!A:O,7,0),0)</f>
        <v>0</v>
      </c>
      <c r="D28" s="26">
        <f>IFERROR(+VLOOKUP("LDGSEC"&amp;A28,'Main File'!A:O,8,0),0)</f>
        <v>0.2</v>
      </c>
      <c r="E28" s="26">
        <f>IFERROR(+VLOOKUP("LDGSEC"&amp;A28,'Main File'!A:O,9,0),0)</f>
        <v>6.8943770087844539E-2</v>
      </c>
      <c r="F28" s="26">
        <f>IFERROR(+VLOOKUP("LDGSEC"&amp;A28,'Main File'!A:O,10,0),0)</f>
        <v>1.3919768606400016</v>
      </c>
      <c r="G28" s="26">
        <f>IFERROR(+VLOOKUP("LDGSEC"&amp;A28,'Main File'!A:O,11,0),0)</f>
        <v>0.21429237791911421</v>
      </c>
      <c r="H28" s="26">
        <f>IFERROR(+VLOOKUP("LDGSEC"&amp;A28,'Main File'!A:O,12,0),0)</f>
        <v>0</v>
      </c>
      <c r="I28" s="26">
        <f>IFERROR(+VLOOKUP("LDGSEC"&amp;A28,'Main File'!A:O,13,0),0)</f>
        <v>0.2</v>
      </c>
      <c r="J28" s="26">
        <f>IFERROR(+VLOOKUP("LDGSEC"&amp;A28,'Main File'!A:O,14,0),0)</f>
        <v>6.7373882727614812E-2</v>
      </c>
      <c r="K28" s="26">
        <f>IFERROR(+VLOOKUP("LDGSEC"&amp;A28,'Main File'!A:O,15,0),0)</f>
        <v>0.48166626064672902</v>
      </c>
    </row>
    <row r="29" spans="1:11" x14ac:dyDescent="0.25">
      <c r="A29" s="9">
        <f t="shared" si="0"/>
        <v>43216</v>
      </c>
      <c r="B29" s="26">
        <f>IFERROR(+VLOOKUP("LDGSEC"&amp;A29,'Main File'!A:O,6,0),0)</f>
        <v>1.0860553725130944</v>
      </c>
      <c r="C29" s="26">
        <f>IFERROR(+VLOOKUP("LDGSEC"&amp;A29,'Main File'!A:O,7,0),0)</f>
        <v>0</v>
      </c>
      <c r="D29" s="26">
        <f>IFERROR(+VLOOKUP("LDGSEC"&amp;A29,'Main File'!A:O,8,0),0)</f>
        <v>0.2</v>
      </c>
      <c r="E29" s="26">
        <f>IFERROR(+VLOOKUP("LDGSEC"&amp;A29,'Main File'!A:O,9,0),0)</f>
        <v>6.2288953949052511E-2</v>
      </c>
      <c r="F29" s="26">
        <f>IFERROR(+VLOOKUP("LDGSEC"&amp;A29,'Main File'!A:O,10,0),0)</f>
        <v>1.3483443264621469</v>
      </c>
      <c r="G29" s="26">
        <f>IFERROR(+VLOOKUP("LDGSEC"&amp;A29,'Main File'!A:O,11,0),0)</f>
        <v>0.1773355833557837</v>
      </c>
      <c r="H29" s="26">
        <f>IFERROR(+VLOOKUP("LDGSEC"&amp;A29,'Main File'!A:O,12,0),0)</f>
        <v>0</v>
      </c>
      <c r="I29" s="26">
        <f>IFERROR(+VLOOKUP("LDGSEC"&amp;A29,'Main File'!A:O,13,0),0)</f>
        <v>0.2</v>
      </c>
      <c r="J29" s="26">
        <f>IFERROR(+VLOOKUP("LDGSEC"&amp;A29,'Main File'!A:O,14,0),0)</f>
        <v>6.0720564757138745E-2</v>
      </c>
      <c r="K29" s="26">
        <f>IFERROR(+VLOOKUP("LDGSEC"&amp;A29,'Main File'!A:O,15,0),0)</f>
        <v>0.43805614811292248</v>
      </c>
    </row>
    <row r="30" spans="1:11" x14ac:dyDescent="0.25">
      <c r="A30" s="9">
        <f t="shared" si="0"/>
        <v>43217</v>
      </c>
      <c r="B30" s="26">
        <f>IFERROR(+VLOOKUP("LDGSEC"&amp;A30,'Main File'!A:O,6,0),0)</f>
        <v>1.0859903917535432</v>
      </c>
      <c r="C30" s="26">
        <f>IFERROR(+VLOOKUP("LDGSEC"&amp;A30,'Main File'!A:O,7,0),0)</f>
        <v>0</v>
      </c>
      <c r="D30" s="26">
        <f>IFERROR(+VLOOKUP("LDGSEC"&amp;A30,'Main File'!A:O,8,0),0)</f>
        <v>0.2</v>
      </c>
      <c r="E30" s="26">
        <f>IFERROR(+VLOOKUP("LDGSEC"&amp;A30,'Main File'!A:O,9,0),0)</f>
        <v>6.2277089047389926E-2</v>
      </c>
      <c r="F30" s="26">
        <f>IFERROR(+VLOOKUP("LDGSEC"&amp;A30,'Main File'!A:O,10,0),0)</f>
        <v>1.3482674808009329</v>
      </c>
      <c r="G30" s="26">
        <f>IFERROR(+VLOOKUP("LDGSEC"&amp;A30,'Main File'!A:O,11,0),0)</f>
        <v>0.17726870754282031</v>
      </c>
      <c r="H30" s="26">
        <f>IFERROR(+VLOOKUP("LDGSEC"&amp;A30,'Main File'!A:O,12,0),0)</f>
        <v>0</v>
      </c>
      <c r="I30" s="26">
        <f>IFERROR(+VLOOKUP("LDGSEC"&amp;A30,'Main File'!A:O,13,0),0)</f>
        <v>0.2</v>
      </c>
      <c r="J30" s="26">
        <f>IFERROR(+VLOOKUP("LDGSEC"&amp;A30,'Main File'!A:O,14,0),0)</f>
        <v>6.0711309010303596E-2</v>
      </c>
      <c r="K30" s="26">
        <f>IFERROR(+VLOOKUP("LDGSEC"&amp;A30,'Main File'!A:O,15,0),0)</f>
        <v>0.43798001655312391</v>
      </c>
    </row>
    <row r="31" spans="1:11" x14ac:dyDescent="0.25">
      <c r="A31" s="9">
        <f t="shared" si="0"/>
        <v>43218</v>
      </c>
      <c r="B31" s="26">
        <f>IFERROR(+VLOOKUP("LDGSEC"&amp;A31,'Main File'!A:O,6,0),0)</f>
        <v>1.0859297521467846</v>
      </c>
      <c r="C31" s="26">
        <f>IFERROR(+VLOOKUP("LDGSEC"&amp;A31,'Main File'!A:O,7,0),0)</f>
        <v>0</v>
      </c>
      <c r="D31" s="26">
        <f>IFERROR(+VLOOKUP("LDGSEC"&amp;A31,'Main File'!A:O,8,0),0)</f>
        <v>0.2</v>
      </c>
      <c r="E31" s="26">
        <f>IFERROR(+VLOOKUP("LDGSEC"&amp;A31,'Main File'!A:O,9,0),0)</f>
        <v>6.2266439133529534E-2</v>
      </c>
      <c r="F31" s="26">
        <f>IFERROR(+VLOOKUP("LDGSEC"&amp;A31,'Main File'!A:O,10,0),0)</f>
        <v>1.348196191280314</v>
      </c>
      <c r="G31" s="26">
        <f>IFERROR(+VLOOKUP("LDGSEC"&amp;A31,'Main File'!A:O,11,0),0)</f>
        <v>0.17721516743813454</v>
      </c>
      <c r="H31" s="26">
        <f>IFERROR(+VLOOKUP("LDGSEC"&amp;A31,'Main File'!A:O,12,0),0)</f>
        <v>0</v>
      </c>
      <c r="I31" s="26">
        <f>IFERROR(+VLOOKUP("LDGSEC"&amp;A31,'Main File'!A:O,13,0),0)</f>
        <v>0.2</v>
      </c>
      <c r="J31" s="26">
        <f>IFERROR(+VLOOKUP("LDGSEC"&amp;A31,'Main File'!A:O,14,0),0)</f>
        <v>6.0700330822125802E-2</v>
      </c>
      <c r="K31" s="26">
        <f>IFERROR(+VLOOKUP("LDGSEC"&amp;A31,'Main File'!A:O,15,0),0)</f>
        <v>0.43791549826026033</v>
      </c>
    </row>
    <row r="32" spans="1:11" x14ac:dyDescent="0.25">
      <c r="A32" s="9">
        <f t="shared" si="0"/>
        <v>43219</v>
      </c>
      <c r="B32" s="26">
        <f>IFERROR(+VLOOKUP("LDGSEC"&amp;A32,'Main File'!A:O,6,0),0)</f>
        <v>1.085929149823893</v>
      </c>
      <c r="C32" s="26">
        <f>IFERROR(+VLOOKUP("LDGSEC"&amp;A32,'Main File'!A:O,7,0),0)</f>
        <v>0</v>
      </c>
      <c r="D32" s="26">
        <f>IFERROR(+VLOOKUP("LDGSEC"&amp;A32,'Main File'!A:O,8,0),0)</f>
        <v>0.2</v>
      </c>
      <c r="E32" s="26">
        <f>IFERROR(+VLOOKUP("LDGSEC"&amp;A32,'Main File'!A:O,9,0),0)</f>
        <v>6.2266200019422284E-2</v>
      </c>
      <c r="F32" s="26">
        <f>IFERROR(+VLOOKUP("LDGSEC"&amp;A32,'Main File'!A:O,10,0),0)</f>
        <v>1.3481953498433152</v>
      </c>
      <c r="G32" s="26">
        <f>IFERROR(+VLOOKUP("LDGSEC"&amp;A32,'Main File'!A:O,11,0),0)</f>
        <v>0.17721114909584168</v>
      </c>
      <c r="H32" s="26">
        <f>IFERROR(+VLOOKUP("LDGSEC"&amp;A32,'Main File'!A:O,12,0),0)</f>
        <v>0</v>
      </c>
      <c r="I32" s="26">
        <f>IFERROR(+VLOOKUP("LDGSEC"&amp;A32,'Main File'!A:O,13,0),0)</f>
        <v>0.2</v>
      </c>
      <c r="J32" s="26">
        <f>IFERROR(+VLOOKUP("LDGSEC"&amp;A32,'Main File'!A:O,14,0),0)</f>
        <v>6.0700073688713919E-2</v>
      </c>
      <c r="K32" s="26">
        <f>IFERROR(+VLOOKUP("LDGSEC"&amp;A32,'Main File'!A:O,15,0),0)</f>
        <v>0.43791122278455563</v>
      </c>
    </row>
    <row r="33" spans="1:11" x14ac:dyDescent="0.25">
      <c r="A33" s="9">
        <f t="shared" si="0"/>
        <v>43220</v>
      </c>
      <c r="B33" s="26">
        <f>IFERROR(+VLOOKUP("LDGSEC"&amp;A33,'Main File'!A:O,6,0),0)</f>
        <v>1.0859269293191172</v>
      </c>
      <c r="C33" s="26">
        <f>IFERROR(+VLOOKUP("LDGSEC"&amp;A33,'Main File'!A:O,7,0),0)</f>
        <v>0</v>
      </c>
      <c r="D33" s="26">
        <f>IFERROR(+VLOOKUP("LDGSEC"&amp;A33,'Main File'!A:O,8,0),0)</f>
        <v>0.2</v>
      </c>
      <c r="E33" s="26">
        <f>IFERROR(+VLOOKUP("LDGSEC"&amp;A33,'Main File'!A:O,9,0),0)</f>
        <v>6.2264328997065847E-2</v>
      </c>
      <c r="F33" s="26">
        <f>IFERROR(+VLOOKUP("LDGSEC"&amp;A33,'Main File'!A:O,10,0),0)</f>
        <v>1.348191258316183</v>
      </c>
      <c r="G33" s="26">
        <f>IFERROR(+VLOOKUP("LDGSEC"&amp;A33,'Main File'!A:O,11,0),0)</f>
        <v>0.17721077779427319</v>
      </c>
      <c r="H33" s="26">
        <f>IFERROR(+VLOOKUP("LDGSEC"&amp;A33,'Main File'!A:O,12,0),0)</f>
        <v>0</v>
      </c>
      <c r="I33" s="26">
        <f>IFERROR(+VLOOKUP("LDGSEC"&amp;A33,'Main File'!A:O,13,0),0)</f>
        <v>0.2</v>
      </c>
      <c r="J33" s="26">
        <f>IFERROR(+VLOOKUP("LDGSEC"&amp;A33,'Main File'!A:O,14,0),0)</f>
        <v>6.0699858351290943E-2</v>
      </c>
      <c r="K33" s="26">
        <f>IFERROR(+VLOOKUP("LDGSEC"&amp;A33,'Main File'!A:O,15,0),0)</f>
        <v>0.43791063614556414</v>
      </c>
    </row>
    <row r="34" spans="1:11" x14ac:dyDescent="0.25">
      <c r="A34" s="9">
        <f t="shared" si="0"/>
        <v>43221</v>
      </c>
      <c r="B34" s="26">
        <f>IFERROR(+VLOOKUP("LDGSEC"&amp;A34,'Main File'!A:O,6,0),0)</f>
        <v>1.0859224116821469</v>
      </c>
      <c r="C34" s="26">
        <f>IFERROR(+VLOOKUP("LDGSEC"&amp;A34,'Main File'!A:O,7,0),0)</f>
        <v>0</v>
      </c>
      <c r="D34" s="26">
        <f>IFERROR(+VLOOKUP("LDGSEC"&amp;A34,'Main File'!A:O,8,0),0)</f>
        <v>0.2</v>
      </c>
      <c r="E34" s="26">
        <f>IFERROR(+VLOOKUP("LDGSEC"&amp;A34,'Main File'!A:O,9,0),0)</f>
        <v>6.2265859594465366E-2</v>
      </c>
      <c r="F34" s="26">
        <f>IFERROR(+VLOOKUP("LDGSEC"&amp;A34,'Main File'!A:O,10,0),0)</f>
        <v>1.3481882712766122</v>
      </c>
      <c r="G34" s="26">
        <f>IFERROR(+VLOOKUP("LDGSEC"&amp;A34,'Main File'!A:O,11,0),0)</f>
        <v>0.1772118405632388</v>
      </c>
      <c r="H34" s="26">
        <f>IFERROR(+VLOOKUP("LDGSEC"&amp;A34,'Main File'!A:O,12,0),0)</f>
        <v>0</v>
      </c>
      <c r="I34" s="26">
        <f>IFERROR(+VLOOKUP("LDGSEC"&amp;A34,'Main File'!A:O,13,0),0)</f>
        <v>0.2</v>
      </c>
      <c r="J34" s="26">
        <f>IFERROR(+VLOOKUP("LDGSEC"&amp;A34,'Main File'!A:O,14,0),0)</f>
        <v>6.0699692231074638E-2</v>
      </c>
      <c r="K34" s="26">
        <f>IFERROR(+VLOOKUP("LDGSEC"&amp;A34,'Main File'!A:O,15,0),0)</f>
        <v>0.43791153279431344</v>
      </c>
    </row>
    <row r="35" spans="1:11" x14ac:dyDescent="0.25">
      <c r="A35" s="9">
        <f t="shared" si="0"/>
        <v>43222</v>
      </c>
      <c r="B35" s="26">
        <f>IFERROR(+VLOOKUP("LDGSEC"&amp;A35,'Main File'!A:O,6,0),0)</f>
        <v>1.1232193858248145</v>
      </c>
      <c r="C35" s="26">
        <f>IFERROR(+VLOOKUP("LDGSEC"&amp;A35,'Main File'!A:O,7,0),0)</f>
        <v>0</v>
      </c>
      <c r="D35" s="26">
        <f>IFERROR(+VLOOKUP("LDGSEC"&amp;A35,'Main File'!A:O,8,0),0)</f>
        <v>0.2</v>
      </c>
      <c r="E35" s="26">
        <f>IFERROR(+VLOOKUP("LDGSEC"&amp;A35,'Main File'!A:O,9,0),0)</f>
        <v>6.8978973982757069E-2</v>
      </c>
      <c r="F35" s="26">
        <f>IFERROR(+VLOOKUP("LDGSEC"&amp;A35,'Main File'!A:O,10,0),0)</f>
        <v>1.3921983598075716</v>
      </c>
      <c r="G35" s="26">
        <f>IFERROR(+VLOOKUP("LDGSEC"&amp;A35,'Main File'!A:O,11,0),0)</f>
        <v>0.21451635617105175</v>
      </c>
      <c r="H35" s="26">
        <f>IFERROR(+VLOOKUP("LDGSEC"&amp;A35,'Main File'!A:O,12,0),0)</f>
        <v>0</v>
      </c>
      <c r="I35" s="26">
        <f>IFERROR(+VLOOKUP("LDGSEC"&amp;A35,'Main File'!A:O,13,0),0)</f>
        <v>0.2</v>
      </c>
      <c r="J35" s="26">
        <f>IFERROR(+VLOOKUP("LDGSEC"&amp;A35,'Main File'!A:O,14,0),0)</f>
        <v>6.7414172555429502E-2</v>
      </c>
      <c r="K35" s="26">
        <f>IFERROR(+VLOOKUP("LDGSEC"&amp;A35,'Main File'!A:O,15,0),0)</f>
        <v>0.48193052872648123</v>
      </c>
    </row>
    <row r="36" spans="1:11" x14ac:dyDescent="0.25">
      <c r="A36" s="9">
        <f t="shared" si="0"/>
        <v>43223</v>
      </c>
      <c r="B36" s="26">
        <f>IFERROR(+VLOOKUP("LDGSEC"&amp;A36,'Main File'!A:O,6,0),0)</f>
        <v>1.3000349756186982</v>
      </c>
      <c r="C36" s="26">
        <f>IFERROR(+VLOOKUP("LDGSEC"&amp;A36,'Main File'!A:O,7,0),0)</f>
        <v>0</v>
      </c>
      <c r="D36" s="26">
        <f>IFERROR(+VLOOKUP("LDGSEC"&amp;A36,'Main File'!A:O,8,0),0)</f>
        <v>0.2</v>
      </c>
      <c r="E36" s="26">
        <f>IFERROR(+VLOOKUP("LDGSEC"&amp;A36,'Main File'!A:O,9,0),0)</f>
        <v>0.10080470562734141</v>
      </c>
      <c r="F36" s="26">
        <f>IFERROR(+VLOOKUP("LDGSEC"&amp;A36,'Main File'!A:O,10,0),0)</f>
        <v>1.6008396812460395</v>
      </c>
      <c r="G36" s="26">
        <f>IFERROR(+VLOOKUP("LDGSEC"&amp;A36,'Main File'!A:O,11,0),0)</f>
        <v>0.39130406414285196</v>
      </c>
      <c r="H36" s="26">
        <f>IFERROR(+VLOOKUP("LDGSEC"&amp;A36,'Main File'!A:O,12,0),0)</f>
        <v>0</v>
      </c>
      <c r="I36" s="26">
        <f>IFERROR(+VLOOKUP("LDGSEC"&amp;A36,'Main File'!A:O,13,0),0)</f>
        <v>0.2</v>
      </c>
      <c r="J36" s="26">
        <f>IFERROR(+VLOOKUP("LDGSEC"&amp;A36,'Main File'!A:O,14,0),0)</f>
        <v>9.9235666179960144E-2</v>
      </c>
      <c r="K36" s="26">
        <f>IFERROR(+VLOOKUP("LDGSEC"&amp;A36,'Main File'!A:O,15,0),0)</f>
        <v>0.69053973032281213</v>
      </c>
    </row>
    <row r="37" spans="1:11" x14ac:dyDescent="0.25">
      <c r="A37" s="9">
        <f t="shared" si="0"/>
        <v>43224</v>
      </c>
      <c r="B37" s="26">
        <f>IFERROR(+VLOOKUP("LDGSEC"&amp;A37,'Main File'!A:O,6,0),0)</f>
        <v>1.0864418627965196</v>
      </c>
      <c r="C37" s="26">
        <f>IFERROR(+VLOOKUP("LDGSEC"&amp;A37,'Main File'!A:O,7,0),0)</f>
        <v>0</v>
      </c>
      <c r="D37" s="26">
        <f>IFERROR(+VLOOKUP("LDGSEC"&amp;A37,'Main File'!A:O,8,0),0)</f>
        <v>0.2</v>
      </c>
      <c r="E37" s="26">
        <f>IFERROR(+VLOOKUP("LDGSEC"&amp;A37,'Main File'!A:O,9,0),0)</f>
        <v>6.2357991153951672E-2</v>
      </c>
      <c r="F37" s="26">
        <f>IFERROR(+VLOOKUP("LDGSEC"&amp;A37,'Main File'!A:O,10,0),0)</f>
        <v>1.3487998539504711</v>
      </c>
      <c r="G37" s="26">
        <f>IFERROR(+VLOOKUP("LDGSEC"&amp;A37,'Main File'!A:O,11,0),0)</f>
        <v>0.17772497304360246</v>
      </c>
      <c r="H37" s="26">
        <f>IFERROR(+VLOOKUP("LDGSEC"&amp;A37,'Main File'!A:O,12,0),0)</f>
        <v>0</v>
      </c>
      <c r="I37" s="26">
        <f>IFERROR(+VLOOKUP("LDGSEC"&amp;A37,'Main File'!A:O,13,0),0)</f>
        <v>0.2</v>
      </c>
      <c r="J37" s="26">
        <f>IFERROR(+VLOOKUP("LDGSEC"&amp;A37,'Main File'!A:O,14,0),0)</f>
        <v>6.0790271309794655E-2</v>
      </c>
      <c r="K37" s="26">
        <f>IFERROR(+VLOOKUP("LDGSEC"&amp;A37,'Main File'!A:O,15,0),0)</f>
        <v>0.43851524435339712</v>
      </c>
    </row>
    <row r="38" spans="1:11" x14ac:dyDescent="0.25">
      <c r="A38" s="9">
        <f t="shared" si="0"/>
        <v>43225</v>
      </c>
      <c r="B38" s="26">
        <f>IFERROR(+VLOOKUP("LDGSEC"&amp;A38,'Main File'!A:O,6,0),0)</f>
        <v>1.0835497141444186</v>
      </c>
      <c r="C38" s="26">
        <f>IFERROR(+VLOOKUP("LDGSEC"&amp;A38,'Main File'!A:O,7,0),0)</f>
        <v>0</v>
      </c>
      <c r="D38" s="26">
        <f>IFERROR(+VLOOKUP("LDGSEC"&amp;A38,'Main File'!A:O,8,0),0)</f>
        <v>0.2</v>
      </c>
      <c r="E38" s="26">
        <f>IFERROR(+VLOOKUP("LDGSEC"&amp;A38,'Main File'!A:O,9,0),0)</f>
        <v>6.1838267689669789E-2</v>
      </c>
      <c r="F38" s="26">
        <f>IFERROR(+VLOOKUP("LDGSEC"&amp;A38,'Main File'!A:O,10,0),0)</f>
        <v>1.3453879818340884</v>
      </c>
      <c r="G38" s="26">
        <f>IFERROR(+VLOOKUP("LDGSEC"&amp;A38,'Main File'!A:O,11,0),0)</f>
        <v>0.17482730127162249</v>
      </c>
      <c r="H38" s="26">
        <f>IFERROR(+VLOOKUP("LDGSEC"&amp;A38,'Main File'!A:O,12,0),0)</f>
        <v>0</v>
      </c>
      <c r="I38" s="26">
        <f>IFERROR(+VLOOKUP("LDGSEC"&amp;A38,'Main File'!A:O,13,0),0)</f>
        <v>0.2</v>
      </c>
      <c r="J38" s="26">
        <f>IFERROR(+VLOOKUP("LDGSEC"&amp;A38,'Main File'!A:O,14,0),0)</f>
        <v>6.026997769403189E-2</v>
      </c>
      <c r="K38" s="26">
        <f>IFERROR(+VLOOKUP("LDGSEC"&amp;A38,'Main File'!A:O,15,0),0)</f>
        <v>0.43509727896565442</v>
      </c>
    </row>
    <row r="39" spans="1:11" x14ac:dyDescent="0.25">
      <c r="A39" s="9">
        <f t="shared" si="0"/>
        <v>43226</v>
      </c>
      <c r="B39" s="26">
        <f>IFERROR(+VLOOKUP("LDGSEC"&amp;A39,'Main File'!A:O,6,0),0)</f>
        <v>1.0835464107946493</v>
      </c>
      <c r="C39" s="26">
        <f>IFERROR(+VLOOKUP("LDGSEC"&amp;A39,'Main File'!A:O,7,0),0)</f>
        <v>0</v>
      </c>
      <c r="D39" s="26">
        <f>IFERROR(+VLOOKUP("LDGSEC"&amp;A39,'Main File'!A:O,8,0),0)</f>
        <v>0.2</v>
      </c>
      <c r="E39" s="26">
        <f>IFERROR(+VLOOKUP("LDGSEC"&amp;A39,'Main File'!A:O,9,0),0)</f>
        <v>6.1836524102476566E-2</v>
      </c>
      <c r="F39" s="26">
        <f>IFERROR(+VLOOKUP("LDGSEC"&amp;A39,'Main File'!A:O,10,0),0)</f>
        <v>1.3453829348971258</v>
      </c>
      <c r="G39" s="26">
        <f>IFERROR(+VLOOKUP("LDGSEC"&amp;A39,'Main File'!A:O,11,0),0)</f>
        <v>0.17482761060005525</v>
      </c>
      <c r="H39" s="26">
        <f>IFERROR(+VLOOKUP("LDGSEC"&amp;A39,'Main File'!A:O,12,0),0)</f>
        <v>0</v>
      </c>
      <c r="I39" s="26">
        <f>IFERROR(+VLOOKUP("LDGSEC"&amp;A39,'Main File'!A:O,13,0),0)</f>
        <v>0.2</v>
      </c>
      <c r="J39" s="26">
        <f>IFERROR(+VLOOKUP("LDGSEC"&amp;A39,'Main File'!A:O,14,0),0)</f>
        <v>6.0269699854751141E-2</v>
      </c>
      <c r="K39" s="26">
        <f>IFERROR(+VLOOKUP("LDGSEC"&amp;A39,'Main File'!A:O,15,0),0)</f>
        <v>0.43509731045480637</v>
      </c>
    </row>
    <row r="40" spans="1:11" x14ac:dyDescent="0.25">
      <c r="A40" s="9">
        <f t="shared" si="0"/>
        <v>43227</v>
      </c>
      <c r="B40" s="26">
        <f>IFERROR(+VLOOKUP("LDGSEC"&amp;A40,'Main File'!A:O,6,0),0)</f>
        <v>1.3000354174918625</v>
      </c>
      <c r="C40" s="26">
        <f>IFERROR(+VLOOKUP("LDGSEC"&amp;A40,'Main File'!A:O,7,0),0)</f>
        <v>0</v>
      </c>
      <c r="D40" s="26">
        <f>IFERROR(+VLOOKUP("LDGSEC"&amp;A40,'Main File'!A:O,8,0),0)</f>
        <v>0.2</v>
      </c>
      <c r="E40" s="26">
        <f>IFERROR(+VLOOKUP("LDGSEC"&amp;A40,'Main File'!A:O,9,0),0)</f>
        <v>0.10080457432934892</v>
      </c>
      <c r="F40" s="26">
        <f>IFERROR(+VLOOKUP("LDGSEC"&amp;A40,'Main File'!A:O,10,0),0)</f>
        <v>1.6008399918212113</v>
      </c>
      <c r="G40" s="26">
        <f>IFERROR(+VLOOKUP("LDGSEC"&amp;A40,'Main File'!A:O,11,0),0)</f>
        <v>0.39133152628274032</v>
      </c>
      <c r="H40" s="26">
        <f>IFERROR(+VLOOKUP("LDGSEC"&amp;A40,'Main File'!A:O,12,0),0)</f>
        <v>0</v>
      </c>
      <c r="I40" s="26">
        <f>IFERROR(+VLOOKUP("LDGSEC"&amp;A40,'Main File'!A:O,13,0),0)</f>
        <v>0.2</v>
      </c>
      <c r="J40" s="26">
        <f>IFERROR(+VLOOKUP("LDGSEC"&amp;A40,'Main File'!A:O,14,0),0)</f>
        <v>9.9241217363044407E-2</v>
      </c>
      <c r="K40" s="26">
        <f>IFERROR(+VLOOKUP("LDGSEC"&amp;A40,'Main File'!A:O,15,0),0)</f>
        <v>0.69057274364578469</v>
      </c>
    </row>
    <row r="41" spans="1:11" x14ac:dyDescent="0.25">
      <c r="A41" s="9">
        <f t="shared" si="0"/>
        <v>43228</v>
      </c>
      <c r="B41" s="26">
        <f>IFERROR(+VLOOKUP("LDGSEC"&amp;A41,'Main File'!A:O,6,0),0)</f>
        <v>1.0921785234835959</v>
      </c>
      <c r="C41" s="26">
        <f>IFERROR(+VLOOKUP("LDGSEC"&amp;A41,'Main File'!A:O,7,0),0)</f>
        <v>0</v>
      </c>
      <c r="D41" s="26">
        <f>IFERROR(+VLOOKUP("LDGSEC"&amp;A41,'Main File'!A:O,8,0),0)</f>
        <v>0.2</v>
      </c>
      <c r="E41" s="26">
        <f>IFERROR(+VLOOKUP("LDGSEC"&amp;A41,'Main File'!A:O,9,0),0)</f>
        <v>6.339071540312137E-2</v>
      </c>
      <c r="F41" s="26">
        <f>IFERROR(+VLOOKUP("LDGSEC"&amp;A41,'Main File'!A:O,10,0),0)</f>
        <v>1.3555692388867173</v>
      </c>
      <c r="G41" s="26">
        <f>IFERROR(+VLOOKUP("LDGSEC"&amp;A41,'Main File'!A:O,11,0),0)</f>
        <v>0.18347168911573614</v>
      </c>
      <c r="H41" s="26">
        <f>IFERROR(+VLOOKUP("LDGSEC"&amp;A41,'Main File'!A:O,12,0),0)</f>
        <v>0</v>
      </c>
      <c r="I41" s="26">
        <f>IFERROR(+VLOOKUP("LDGSEC"&amp;A41,'Main File'!A:O,13,0),0)</f>
        <v>0.2</v>
      </c>
      <c r="J41" s="26">
        <f>IFERROR(+VLOOKUP("LDGSEC"&amp;A41,'Main File'!A:O,14,0),0)</f>
        <v>6.1825333832201575E-2</v>
      </c>
      <c r="K41" s="26">
        <f>IFERROR(+VLOOKUP("LDGSEC"&amp;A41,'Main File'!A:O,15,0),0)</f>
        <v>0.44529702294793772</v>
      </c>
    </row>
    <row r="42" spans="1:11" x14ac:dyDescent="0.25">
      <c r="A42" s="9">
        <f t="shared" si="0"/>
        <v>43229</v>
      </c>
      <c r="B42" s="26">
        <f>IFERROR(+VLOOKUP("LDGSEC"&amp;A42,'Main File'!A:O,6,0),0)</f>
        <v>1.1061553334129139</v>
      </c>
      <c r="C42" s="26">
        <f>IFERROR(+VLOOKUP("LDGSEC"&amp;A42,'Main File'!A:O,7,0),0)</f>
        <v>0</v>
      </c>
      <c r="D42" s="26">
        <f>IFERROR(+VLOOKUP("LDGSEC"&amp;A42,'Main File'!A:O,8,0),0)</f>
        <v>0.2</v>
      </c>
      <c r="E42" s="26">
        <f>IFERROR(+VLOOKUP("LDGSEC"&amp;A42,'Main File'!A:O,9,0),0)</f>
        <v>6.5906963645684602E-2</v>
      </c>
      <c r="F42" s="26">
        <f>IFERROR(+VLOOKUP("LDGSEC"&amp;A42,'Main File'!A:O,10,0),0)</f>
        <v>1.3720622970585985</v>
      </c>
      <c r="G42" s="26">
        <f>IFERROR(+VLOOKUP("LDGSEC"&amp;A42,'Main File'!A:O,11,0),0)</f>
        <v>0.19739253388010936</v>
      </c>
      <c r="H42" s="26">
        <f>IFERROR(+VLOOKUP("LDGSEC"&amp;A42,'Main File'!A:O,12,0),0)</f>
        <v>0</v>
      </c>
      <c r="I42" s="26">
        <f>IFERROR(+VLOOKUP("LDGSEC"&amp;A42,'Main File'!A:O,13,0),0)</f>
        <v>0.2</v>
      </c>
      <c r="J42" s="26">
        <f>IFERROR(+VLOOKUP("LDGSEC"&amp;A42,'Main File'!A:O,14,0),0)</f>
        <v>6.4331448473583103E-2</v>
      </c>
      <c r="K42" s="26">
        <f>IFERROR(+VLOOKUP("LDGSEC"&amp;A42,'Main File'!A:O,15,0),0)</f>
        <v>0.4617239823536925</v>
      </c>
    </row>
    <row r="43" spans="1:11" x14ac:dyDescent="0.25">
      <c r="A43" s="9">
        <f t="shared" si="0"/>
        <v>43230</v>
      </c>
      <c r="B43" s="26">
        <f>IFERROR(+VLOOKUP("LDGSEC"&amp;A43,'Main File'!A:O,6,0),0)</f>
        <v>1.3000352060725449</v>
      </c>
      <c r="C43" s="26">
        <f>IFERROR(+VLOOKUP("LDGSEC"&amp;A43,'Main File'!A:O,7,0),0)</f>
        <v>0</v>
      </c>
      <c r="D43" s="26">
        <f>IFERROR(+VLOOKUP("LDGSEC"&amp;A43,'Main File'!A:O,8,0),0)</f>
        <v>0.2</v>
      </c>
      <c r="E43" s="26">
        <f>IFERROR(+VLOOKUP("LDGSEC"&amp;A43,'Main File'!A:O,9,0),0)</f>
        <v>0.10080550958062953</v>
      </c>
      <c r="F43" s="26">
        <f>IFERROR(+VLOOKUP("LDGSEC"&amp;A43,'Main File'!A:O,10,0),0)</f>
        <v>1.6008407156531743</v>
      </c>
      <c r="G43" s="26">
        <f>IFERROR(+VLOOKUP("LDGSEC"&amp;A43,'Main File'!A:O,11,0),0)</f>
        <v>0.39129167954566951</v>
      </c>
      <c r="H43" s="26">
        <f>IFERROR(+VLOOKUP("LDGSEC"&amp;A43,'Main File'!A:O,12,0),0)</f>
        <v>0</v>
      </c>
      <c r="I43" s="26">
        <f>IFERROR(+VLOOKUP("LDGSEC"&amp;A43,'Main File'!A:O,13,0),0)</f>
        <v>0.2</v>
      </c>
      <c r="J43" s="26">
        <f>IFERROR(+VLOOKUP("LDGSEC"&amp;A43,'Main File'!A:O,14,0),0)</f>
        <v>9.9233747709127337E-2</v>
      </c>
      <c r="K43" s="26">
        <f>IFERROR(+VLOOKUP("LDGSEC"&amp;A43,'Main File'!A:O,15,0),0)</f>
        <v>0.69052542725479682</v>
      </c>
    </row>
    <row r="44" spans="1:11" x14ac:dyDescent="0.25">
      <c r="A44" s="9">
        <f t="shared" si="0"/>
        <v>43231</v>
      </c>
      <c r="B44" s="26">
        <f>IFERROR(+VLOOKUP("LDGSEC"&amp;A44,'Main File'!A:O,6,0),0)</f>
        <v>0</v>
      </c>
      <c r="C44" s="26">
        <f>IFERROR(+VLOOKUP("LDGSEC"&amp;A44,'Main File'!A:O,7,0),0)</f>
        <v>0</v>
      </c>
      <c r="D44" s="26">
        <f>IFERROR(+VLOOKUP("LDGSEC"&amp;A44,'Main File'!A:O,8,0),0)</f>
        <v>0</v>
      </c>
      <c r="E44" s="26">
        <f>IFERROR(+VLOOKUP("LDGSEC"&amp;A44,'Main File'!A:O,9,0),0)</f>
        <v>0</v>
      </c>
      <c r="F44" s="26">
        <f>IFERROR(+VLOOKUP("LDGSEC"&amp;A44,'Main File'!A:O,10,0),0)</f>
        <v>0</v>
      </c>
      <c r="G44" s="26">
        <f>IFERROR(+VLOOKUP("LDGSEC"&amp;A44,'Main File'!A:O,11,0),0)</f>
        <v>0</v>
      </c>
      <c r="H44" s="26">
        <f>IFERROR(+VLOOKUP("LDGSEC"&amp;A44,'Main File'!A:O,12,0),0)</f>
        <v>0</v>
      </c>
      <c r="I44" s="26">
        <f>IFERROR(+VLOOKUP("LDGSEC"&amp;A44,'Main File'!A:O,13,0),0)</f>
        <v>0</v>
      </c>
      <c r="J44" s="26">
        <f>IFERROR(+VLOOKUP("LDGSEC"&amp;A44,'Main File'!A:O,14,0),0)</f>
        <v>0</v>
      </c>
      <c r="K44" s="26">
        <f>IFERROR(+VLOOKUP("LDGSEC"&amp;A44,'Main File'!A:O,15,0),0)</f>
        <v>0</v>
      </c>
    </row>
    <row r="45" spans="1:11" x14ac:dyDescent="0.25">
      <c r="A45" s="9">
        <f t="shared" si="0"/>
        <v>43232</v>
      </c>
      <c r="B45" s="26">
        <f>IFERROR(+VLOOKUP("LDGSEC"&amp;A45,'Main File'!A:O,6,0),0)</f>
        <v>0</v>
      </c>
      <c r="C45" s="26">
        <f>IFERROR(+VLOOKUP("LDGSEC"&amp;A45,'Main File'!A:O,7,0),0)</f>
        <v>0</v>
      </c>
      <c r="D45" s="26">
        <f>IFERROR(+VLOOKUP("LDGSEC"&amp;A45,'Main File'!A:O,8,0),0)</f>
        <v>0</v>
      </c>
      <c r="E45" s="26">
        <f>IFERROR(+VLOOKUP("LDGSEC"&amp;A45,'Main File'!A:O,9,0),0)</f>
        <v>0</v>
      </c>
      <c r="F45" s="26">
        <f>IFERROR(+VLOOKUP("LDGSEC"&amp;A45,'Main File'!A:O,10,0),0)</f>
        <v>0</v>
      </c>
      <c r="G45" s="26">
        <f>IFERROR(+VLOOKUP("LDGSEC"&amp;A45,'Main File'!A:O,11,0),0)</f>
        <v>0</v>
      </c>
      <c r="H45" s="26">
        <f>IFERROR(+VLOOKUP("LDGSEC"&amp;A45,'Main File'!A:O,12,0),0)</f>
        <v>0</v>
      </c>
      <c r="I45" s="26">
        <f>IFERROR(+VLOOKUP("LDGSEC"&amp;A45,'Main File'!A:O,13,0),0)</f>
        <v>0</v>
      </c>
      <c r="J45" s="26">
        <f>IFERROR(+VLOOKUP("LDGSEC"&amp;A45,'Main File'!A:O,14,0),0)</f>
        <v>0</v>
      </c>
      <c r="K45" s="26">
        <f>IFERROR(+VLOOKUP("LDGSEC"&amp;A45,'Main File'!A:O,15,0),0)</f>
        <v>0</v>
      </c>
    </row>
    <row r="46" spans="1:11" x14ac:dyDescent="0.25">
      <c r="A46" s="9">
        <f t="shared" si="0"/>
        <v>43233</v>
      </c>
      <c r="B46" s="26">
        <f>IFERROR(+VLOOKUP("LDGSEC"&amp;A46,'Main File'!A:O,6,0),0)</f>
        <v>0</v>
      </c>
      <c r="C46" s="26">
        <f>IFERROR(+VLOOKUP("LDGSEC"&amp;A46,'Main File'!A:O,7,0),0)</f>
        <v>0</v>
      </c>
      <c r="D46" s="26">
        <f>IFERROR(+VLOOKUP("LDGSEC"&amp;A46,'Main File'!A:O,8,0),0)</f>
        <v>0</v>
      </c>
      <c r="E46" s="26">
        <f>IFERROR(+VLOOKUP("LDGSEC"&amp;A46,'Main File'!A:O,9,0),0)</f>
        <v>0</v>
      </c>
      <c r="F46" s="26">
        <f>IFERROR(+VLOOKUP("LDGSEC"&amp;A46,'Main File'!A:O,10,0),0)</f>
        <v>0</v>
      </c>
      <c r="G46" s="26">
        <f>IFERROR(+VLOOKUP("LDGSEC"&amp;A46,'Main File'!A:O,11,0),0)</f>
        <v>0</v>
      </c>
      <c r="H46" s="26">
        <f>IFERROR(+VLOOKUP("LDGSEC"&amp;A46,'Main File'!A:O,12,0),0)</f>
        <v>0</v>
      </c>
      <c r="I46" s="26">
        <f>IFERROR(+VLOOKUP("LDGSEC"&amp;A46,'Main File'!A:O,13,0),0)</f>
        <v>0</v>
      </c>
      <c r="J46" s="26">
        <f>IFERROR(+VLOOKUP("LDGSEC"&amp;A46,'Main File'!A:O,14,0),0)</f>
        <v>0</v>
      </c>
      <c r="K46" s="26">
        <f>IFERROR(+VLOOKUP("LDGSEC"&amp;A46,'Main File'!A:O,15,0),0)</f>
        <v>0</v>
      </c>
    </row>
    <row r="47" spans="1:11" x14ac:dyDescent="0.25">
      <c r="A47" s="9">
        <f t="shared" si="0"/>
        <v>43234</v>
      </c>
      <c r="B47" s="26">
        <f>IFERROR(+VLOOKUP("LDGSEC"&amp;A47,'Main File'!A:O,6,0),0)</f>
        <v>0</v>
      </c>
      <c r="C47" s="26">
        <f>IFERROR(+VLOOKUP("LDGSEC"&amp;A47,'Main File'!A:O,7,0),0)</f>
        <v>0</v>
      </c>
      <c r="D47" s="26">
        <f>IFERROR(+VLOOKUP("LDGSEC"&amp;A47,'Main File'!A:O,8,0),0)</f>
        <v>0</v>
      </c>
      <c r="E47" s="26">
        <f>IFERROR(+VLOOKUP("LDGSEC"&amp;A47,'Main File'!A:O,9,0),0)</f>
        <v>0</v>
      </c>
      <c r="F47" s="26">
        <f>IFERROR(+VLOOKUP("LDGSEC"&amp;A47,'Main File'!A:O,10,0),0)</f>
        <v>0</v>
      </c>
      <c r="G47" s="26">
        <f>IFERROR(+VLOOKUP("LDGSEC"&amp;A47,'Main File'!A:O,11,0),0)</f>
        <v>0</v>
      </c>
      <c r="H47" s="26">
        <f>IFERROR(+VLOOKUP("LDGSEC"&amp;A47,'Main File'!A:O,12,0),0)</f>
        <v>0</v>
      </c>
      <c r="I47" s="26">
        <f>IFERROR(+VLOOKUP("LDGSEC"&amp;A47,'Main File'!A:O,13,0),0)</f>
        <v>0</v>
      </c>
      <c r="J47" s="26">
        <f>IFERROR(+VLOOKUP("LDGSEC"&amp;A47,'Main File'!A:O,14,0),0)</f>
        <v>0</v>
      </c>
      <c r="K47" s="26">
        <f>IFERROR(+VLOOKUP("LDGSEC"&amp;A47,'Main File'!A:O,15,0),0)</f>
        <v>0</v>
      </c>
    </row>
    <row r="48" spans="1:11" x14ac:dyDescent="0.25">
      <c r="A48" s="9">
        <f t="shared" si="0"/>
        <v>43235</v>
      </c>
      <c r="B48" s="26">
        <f>IFERROR(+VLOOKUP("LDGSEC"&amp;A48,'Main File'!A:O,6,0),0)</f>
        <v>0</v>
      </c>
      <c r="C48" s="26">
        <f>IFERROR(+VLOOKUP("LDGSEC"&amp;A48,'Main File'!A:O,7,0),0)</f>
        <v>0</v>
      </c>
      <c r="D48" s="26">
        <f>IFERROR(+VLOOKUP("LDGSEC"&amp;A48,'Main File'!A:O,8,0),0)</f>
        <v>0</v>
      </c>
      <c r="E48" s="26">
        <f>IFERROR(+VLOOKUP("LDGSEC"&amp;A48,'Main File'!A:O,9,0),0)</f>
        <v>0</v>
      </c>
      <c r="F48" s="26">
        <f>IFERROR(+VLOOKUP("LDGSEC"&amp;A48,'Main File'!A:O,10,0),0)</f>
        <v>0</v>
      </c>
      <c r="G48" s="26">
        <f>IFERROR(+VLOOKUP("LDGSEC"&amp;A48,'Main File'!A:O,11,0),0)</f>
        <v>0</v>
      </c>
      <c r="H48" s="26">
        <f>IFERROR(+VLOOKUP("LDGSEC"&amp;A48,'Main File'!A:O,12,0),0)</f>
        <v>0</v>
      </c>
      <c r="I48" s="26">
        <f>IFERROR(+VLOOKUP("LDGSEC"&amp;A48,'Main File'!A:O,13,0),0)</f>
        <v>0</v>
      </c>
      <c r="J48" s="26">
        <f>IFERROR(+VLOOKUP("LDGSEC"&amp;A48,'Main File'!A:O,14,0),0)</f>
        <v>0</v>
      </c>
      <c r="K48" s="26">
        <f>IFERROR(+VLOOKUP("LDGSEC"&amp;A48,'Main File'!A:O,15,0),0)</f>
        <v>0</v>
      </c>
    </row>
    <row r="49" spans="1:11" x14ac:dyDescent="0.25">
      <c r="A49" s="9">
        <f t="shared" si="0"/>
        <v>43236</v>
      </c>
      <c r="B49" s="26">
        <f>IFERROR(+VLOOKUP("LDGSEC"&amp;A49,'Main File'!A:O,6,0),0)</f>
        <v>0</v>
      </c>
      <c r="C49" s="26">
        <f>IFERROR(+VLOOKUP("LDGSEC"&amp;A49,'Main File'!A:O,7,0),0)</f>
        <v>0</v>
      </c>
      <c r="D49" s="26">
        <f>IFERROR(+VLOOKUP("LDGSEC"&amp;A49,'Main File'!A:O,8,0),0)</f>
        <v>0</v>
      </c>
      <c r="E49" s="26">
        <f>IFERROR(+VLOOKUP("LDGSEC"&amp;A49,'Main File'!A:O,9,0),0)</f>
        <v>0</v>
      </c>
      <c r="F49" s="26">
        <f>IFERROR(+VLOOKUP("LDGSEC"&amp;A49,'Main File'!A:O,10,0),0)</f>
        <v>0</v>
      </c>
      <c r="G49" s="26">
        <f>IFERROR(+VLOOKUP("LDGSEC"&amp;A49,'Main File'!A:O,11,0),0)</f>
        <v>0</v>
      </c>
      <c r="H49" s="26">
        <f>IFERROR(+VLOOKUP("LDGSEC"&amp;A49,'Main File'!A:O,12,0),0)</f>
        <v>0</v>
      </c>
      <c r="I49" s="26">
        <f>IFERROR(+VLOOKUP("LDGSEC"&amp;A49,'Main File'!A:O,13,0),0)</f>
        <v>0</v>
      </c>
      <c r="J49" s="26">
        <f>IFERROR(+VLOOKUP("LDGSEC"&amp;A49,'Main File'!A:O,14,0),0)</f>
        <v>0</v>
      </c>
      <c r="K49" s="26">
        <f>IFERROR(+VLOOKUP("LDGSEC"&amp;A49,'Main File'!A:O,15,0),0)</f>
        <v>0</v>
      </c>
    </row>
    <row r="50" spans="1:11" x14ac:dyDescent="0.25">
      <c r="A50" s="9">
        <f t="shared" si="0"/>
        <v>43237</v>
      </c>
      <c r="B50" s="26">
        <f>IFERROR(+VLOOKUP("LDGSEC"&amp;A50,'Main File'!A:O,6,0),0)</f>
        <v>0</v>
      </c>
      <c r="C50" s="26">
        <f>IFERROR(+VLOOKUP("LDGSEC"&amp;A50,'Main File'!A:O,7,0),0)</f>
        <v>0</v>
      </c>
      <c r="D50" s="26">
        <f>IFERROR(+VLOOKUP("LDGSEC"&amp;A50,'Main File'!A:O,8,0),0)</f>
        <v>0</v>
      </c>
      <c r="E50" s="26">
        <f>IFERROR(+VLOOKUP("LDGSEC"&amp;A50,'Main File'!A:O,9,0),0)</f>
        <v>0</v>
      </c>
      <c r="F50" s="26">
        <f>IFERROR(+VLOOKUP("LDGSEC"&amp;A50,'Main File'!A:O,10,0),0)</f>
        <v>0</v>
      </c>
      <c r="G50" s="26">
        <f>IFERROR(+VLOOKUP("LDGSEC"&amp;A50,'Main File'!A:O,11,0),0)</f>
        <v>0</v>
      </c>
      <c r="H50" s="26">
        <f>IFERROR(+VLOOKUP("LDGSEC"&amp;A50,'Main File'!A:O,12,0),0)</f>
        <v>0</v>
      </c>
      <c r="I50" s="26">
        <f>IFERROR(+VLOOKUP("LDGSEC"&amp;A50,'Main File'!A:O,13,0),0)</f>
        <v>0</v>
      </c>
      <c r="J50" s="26">
        <f>IFERROR(+VLOOKUP("LDGSEC"&amp;A50,'Main File'!A:O,14,0),0)</f>
        <v>0</v>
      </c>
      <c r="K50" s="26">
        <f>IFERROR(+VLOOKUP("LDGSEC"&amp;A50,'Main File'!A:O,15,0),0)</f>
        <v>0</v>
      </c>
    </row>
    <row r="51" spans="1:11" x14ac:dyDescent="0.25">
      <c r="A51" s="9">
        <f t="shared" si="0"/>
        <v>43238</v>
      </c>
      <c r="B51" s="26">
        <f>IFERROR(+VLOOKUP("LDGSEC"&amp;A51,'Main File'!A:O,6,0),0)</f>
        <v>0</v>
      </c>
      <c r="C51" s="26">
        <f>IFERROR(+VLOOKUP("LDGSEC"&amp;A51,'Main File'!A:O,7,0),0)</f>
        <v>0</v>
      </c>
      <c r="D51" s="26">
        <f>IFERROR(+VLOOKUP("LDGSEC"&amp;A51,'Main File'!A:O,8,0),0)</f>
        <v>0</v>
      </c>
      <c r="E51" s="26">
        <f>IFERROR(+VLOOKUP("LDGSEC"&amp;A51,'Main File'!A:O,9,0),0)</f>
        <v>0</v>
      </c>
      <c r="F51" s="26">
        <f>IFERROR(+VLOOKUP("LDGSEC"&amp;A51,'Main File'!A:O,10,0),0)</f>
        <v>0</v>
      </c>
      <c r="G51" s="26">
        <f>IFERROR(+VLOOKUP("LDGSEC"&amp;A51,'Main File'!A:O,11,0),0)</f>
        <v>0</v>
      </c>
      <c r="H51" s="26">
        <f>IFERROR(+VLOOKUP("LDGSEC"&amp;A51,'Main File'!A:O,12,0),0)</f>
        <v>0</v>
      </c>
      <c r="I51" s="26">
        <f>IFERROR(+VLOOKUP("LDGSEC"&amp;A51,'Main File'!A:O,13,0),0)</f>
        <v>0</v>
      </c>
      <c r="J51" s="26">
        <f>IFERROR(+VLOOKUP("LDGSEC"&amp;A51,'Main File'!A:O,14,0),0)</f>
        <v>0</v>
      </c>
      <c r="K51" s="26">
        <f>IFERROR(+VLOOKUP("LDGSEC"&amp;A51,'Main File'!A:O,15,0),0)</f>
        <v>0</v>
      </c>
    </row>
    <row r="52" spans="1:11" x14ac:dyDescent="0.25">
      <c r="A52" s="9">
        <f t="shared" si="0"/>
        <v>43239</v>
      </c>
      <c r="B52" s="26">
        <f>IFERROR(+VLOOKUP("LDGSEC"&amp;A52,'Main File'!A:O,6,0),0)</f>
        <v>0</v>
      </c>
      <c r="C52" s="26">
        <f>IFERROR(+VLOOKUP("LDGSEC"&amp;A52,'Main File'!A:O,7,0),0)</f>
        <v>0</v>
      </c>
      <c r="D52" s="26">
        <f>IFERROR(+VLOOKUP("LDGSEC"&amp;A52,'Main File'!A:O,8,0),0)</f>
        <v>0</v>
      </c>
      <c r="E52" s="26">
        <f>IFERROR(+VLOOKUP("LDGSEC"&amp;A52,'Main File'!A:O,9,0),0)</f>
        <v>0</v>
      </c>
      <c r="F52" s="26">
        <f>IFERROR(+VLOOKUP("LDGSEC"&amp;A52,'Main File'!A:O,10,0),0)</f>
        <v>0</v>
      </c>
      <c r="G52" s="26">
        <f>IFERROR(+VLOOKUP("LDGSEC"&amp;A52,'Main File'!A:O,11,0),0)</f>
        <v>0</v>
      </c>
      <c r="H52" s="26">
        <f>IFERROR(+VLOOKUP("LDGSEC"&amp;A52,'Main File'!A:O,12,0),0)</f>
        <v>0</v>
      </c>
      <c r="I52" s="26">
        <f>IFERROR(+VLOOKUP("LDGSEC"&amp;A52,'Main File'!A:O,13,0),0)</f>
        <v>0</v>
      </c>
      <c r="J52" s="26">
        <f>IFERROR(+VLOOKUP("LDGSEC"&amp;A52,'Main File'!A:O,14,0),0)</f>
        <v>0</v>
      </c>
      <c r="K52" s="26">
        <f>IFERROR(+VLOOKUP("LDGSEC"&amp;A52,'Main File'!A:O,15,0),0)</f>
        <v>0</v>
      </c>
    </row>
    <row r="53" spans="1:11" x14ac:dyDescent="0.25">
      <c r="A53" s="9">
        <f t="shared" si="0"/>
        <v>43240</v>
      </c>
      <c r="B53" s="26">
        <f>IFERROR(+VLOOKUP("LDGSEC"&amp;A53,'Main File'!A:O,6,0),0)</f>
        <v>0</v>
      </c>
      <c r="C53" s="26">
        <f>IFERROR(+VLOOKUP("LDGSEC"&amp;A53,'Main File'!A:O,7,0),0)</f>
        <v>0</v>
      </c>
      <c r="D53" s="26">
        <f>IFERROR(+VLOOKUP("LDGSEC"&amp;A53,'Main File'!A:O,8,0),0)</f>
        <v>0</v>
      </c>
      <c r="E53" s="26">
        <f>IFERROR(+VLOOKUP("LDGSEC"&amp;A53,'Main File'!A:O,9,0),0)</f>
        <v>0</v>
      </c>
      <c r="F53" s="26">
        <f>IFERROR(+VLOOKUP("LDGSEC"&amp;A53,'Main File'!A:O,10,0),0)</f>
        <v>0</v>
      </c>
      <c r="G53" s="26">
        <f>IFERROR(+VLOOKUP("LDGSEC"&amp;A53,'Main File'!A:O,11,0),0)</f>
        <v>0</v>
      </c>
      <c r="H53" s="26">
        <f>IFERROR(+VLOOKUP("LDGSEC"&amp;A53,'Main File'!A:O,12,0),0)</f>
        <v>0</v>
      </c>
      <c r="I53" s="26">
        <f>IFERROR(+VLOOKUP("LDGSEC"&amp;A53,'Main File'!A:O,13,0),0)</f>
        <v>0</v>
      </c>
      <c r="J53" s="26">
        <f>IFERROR(+VLOOKUP("LDGSEC"&amp;A53,'Main File'!A:O,14,0),0)</f>
        <v>0</v>
      </c>
      <c r="K53" s="26">
        <f>IFERROR(+VLOOKUP("LDGSEC"&amp;A53,'Main File'!A:O,15,0),0)</f>
        <v>0</v>
      </c>
    </row>
    <row r="54" spans="1:11" x14ac:dyDescent="0.25">
      <c r="A54" s="9">
        <f t="shared" si="0"/>
        <v>43241</v>
      </c>
      <c r="B54" s="26">
        <f>IFERROR(+VLOOKUP("LDGSEC"&amp;A54,'Main File'!A:O,6,0),0)</f>
        <v>0</v>
      </c>
      <c r="C54" s="26">
        <f>IFERROR(+VLOOKUP("LDGSEC"&amp;A54,'Main File'!A:O,7,0),0)</f>
        <v>0</v>
      </c>
      <c r="D54" s="26">
        <f>IFERROR(+VLOOKUP("LDGSEC"&amp;A54,'Main File'!A:O,8,0),0)</f>
        <v>0</v>
      </c>
      <c r="E54" s="26">
        <f>IFERROR(+VLOOKUP("LDGSEC"&amp;A54,'Main File'!A:O,9,0),0)</f>
        <v>0</v>
      </c>
      <c r="F54" s="26">
        <f>IFERROR(+VLOOKUP("LDGSEC"&amp;A54,'Main File'!A:O,10,0),0)</f>
        <v>0</v>
      </c>
      <c r="G54" s="26">
        <f>IFERROR(+VLOOKUP("LDGSEC"&amp;A54,'Main File'!A:O,11,0),0)</f>
        <v>0</v>
      </c>
      <c r="H54" s="26">
        <f>IFERROR(+VLOOKUP("LDGSEC"&amp;A54,'Main File'!A:O,12,0),0)</f>
        <v>0</v>
      </c>
      <c r="I54" s="26">
        <f>IFERROR(+VLOOKUP("LDGSEC"&amp;A54,'Main File'!A:O,13,0),0)</f>
        <v>0</v>
      </c>
      <c r="J54" s="26">
        <f>IFERROR(+VLOOKUP("LDGSEC"&amp;A54,'Main File'!A:O,14,0),0)</f>
        <v>0</v>
      </c>
      <c r="K54" s="26">
        <f>IFERROR(+VLOOKUP("LDGSEC"&amp;A54,'Main File'!A:O,15,0),0)</f>
        <v>0</v>
      </c>
    </row>
    <row r="55" spans="1:11" x14ac:dyDescent="0.25">
      <c r="A55" s="9">
        <f t="shared" si="0"/>
        <v>43242</v>
      </c>
      <c r="B55" s="26">
        <f>IFERROR(+VLOOKUP("LDGSEC"&amp;A55,'Main File'!A:O,6,0),0)</f>
        <v>0</v>
      </c>
      <c r="C55" s="26">
        <f>IFERROR(+VLOOKUP("LDGSEC"&amp;A55,'Main File'!A:O,7,0),0)</f>
        <v>0</v>
      </c>
      <c r="D55" s="26">
        <f>IFERROR(+VLOOKUP("LDGSEC"&amp;A55,'Main File'!A:O,8,0),0)</f>
        <v>0</v>
      </c>
      <c r="E55" s="26">
        <f>IFERROR(+VLOOKUP("LDGSEC"&amp;A55,'Main File'!A:O,9,0),0)</f>
        <v>0</v>
      </c>
      <c r="F55" s="26">
        <f>IFERROR(+VLOOKUP("LDGSEC"&amp;A55,'Main File'!A:O,10,0),0)</f>
        <v>0</v>
      </c>
      <c r="G55" s="26">
        <f>IFERROR(+VLOOKUP("LDGSEC"&amp;A55,'Main File'!A:O,11,0),0)</f>
        <v>0</v>
      </c>
      <c r="H55" s="26">
        <f>IFERROR(+VLOOKUP("LDGSEC"&amp;A55,'Main File'!A:O,12,0),0)</f>
        <v>0</v>
      </c>
      <c r="I55" s="26">
        <f>IFERROR(+VLOOKUP("LDGSEC"&amp;A55,'Main File'!A:O,13,0),0)</f>
        <v>0</v>
      </c>
      <c r="J55" s="26">
        <f>IFERROR(+VLOOKUP("LDGSEC"&amp;A55,'Main File'!A:O,14,0),0)</f>
        <v>0</v>
      </c>
      <c r="K55" s="26">
        <f>IFERROR(+VLOOKUP("LDGSEC"&amp;A55,'Main File'!A:O,15,0),0)</f>
        <v>0</v>
      </c>
    </row>
    <row r="56" spans="1:11" x14ac:dyDescent="0.25">
      <c r="A56" s="9">
        <f t="shared" si="0"/>
        <v>43243</v>
      </c>
      <c r="B56" s="26">
        <f>IFERROR(+VLOOKUP("LDGSEC"&amp;A56,'Main File'!A:O,6,0),0)</f>
        <v>0</v>
      </c>
      <c r="C56" s="26">
        <f>IFERROR(+VLOOKUP("LDGSEC"&amp;A56,'Main File'!A:O,7,0),0)</f>
        <v>0</v>
      </c>
      <c r="D56" s="26">
        <f>IFERROR(+VLOOKUP("LDGSEC"&amp;A56,'Main File'!A:O,8,0),0)</f>
        <v>0</v>
      </c>
      <c r="E56" s="26">
        <f>IFERROR(+VLOOKUP("LDGSEC"&amp;A56,'Main File'!A:O,9,0),0)</f>
        <v>0</v>
      </c>
      <c r="F56" s="26">
        <f>IFERROR(+VLOOKUP("LDGSEC"&amp;A56,'Main File'!A:O,10,0),0)</f>
        <v>0</v>
      </c>
      <c r="G56" s="26">
        <f>IFERROR(+VLOOKUP("LDGSEC"&amp;A56,'Main File'!A:O,11,0),0)</f>
        <v>0</v>
      </c>
      <c r="H56" s="26">
        <f>IFERROR(+VLOOKUP("LDGSEC"&amp;A56,'Main File'!A:O,12,0),0)</f>
        <v>0</v>
      </c>
      <c r="I56" s="26">
        <f>IFERROR(+VLOOKUP("LDGSEC"&amp;A56,'Main File'!A:O,13,0),0)</f>
        <v>0</v>
      </c>
      <c r="J56" s="26">
        <f>IFERROR(+VLOOKUP("LDGSEC"&amp;A56,'Main File'!A:O,14,0),0)</f>
        <v>0</v>
      </c>
      <c r="K56" s="26">
        <f>IFERROR(+VLOOKUP("LDGSEC"&amp;A56,'Main File'!A:O,15,0),0)</f>
        <v>0</v>
      </c>
    </row>
    <row r="57" spans="1:11" x14ac:dyDescent="0.25">
      <c r="A57" s="9">
        <f t="shared" si="0"/>
        <v>43244</v>
      </c>
      <c r="B57" s="26">
        <f>IFERROR(+VLOOKUP("LDGSEC"&amp;A57,'Main File'!A:O,6,0),0)</f>
        <v>0</v>
      </c>
      <c r="C57" s="26">
        <f>IFERROR(+VLOOKUP("LDGSEC"&amp;A57,'Main File'!A:O,7,0),0)</f>
        <v>0</v>
      </c>
      <c r="D57" s="26">
        <f>IFERROR(+VLOOKUP("LDGSEC"&amp;A57,'Main File'!A:O,8,0),0)</f>
        <v>0</v>
      </c>
      <c r="E57" s="26">
        <f>IFERROR(+VLOOKUP("LDGSEC"&amp;A57,'Main File'!A:O,9,0),0)</f>
        <v>0</v>
      </c>
      <c r="F57" s="26">
        <f>IFERROR(+VLOOKUP("LDGSEC"&amp;A57,'Main File'!A:O,10,0),0)</f>
        <v>0</v>
      </c>
      <c r="G57" s="26">
        <f>IFERROR(+VLOOKUP("LDGSEC"&amp;A57,'Main File'!A:O,11,0),0)</f>
        <v>0</v>
      </c>
      <c r="H57" s="26">
        <f>IFERROR(+VLOOKUP("LDGSEC"&amp;A57,'Main File'!A:O,12,0),0)</f>
        <v>0</v>
      </c>
      <c r="I57" s="26">
        <f>IFERROR(+VLOOKUP("LDGSEC"&amp;A57,'Main File'!A:O,13,0),0)</f>
        <v>0</v>
      </c>
      <c r="J57" s="26">
        <f>IFERROR(+VLOOKUP("LDGSEC"&amp;A57,'Main File'!A:O,14,0),0)</f>
        <v>0</v>
      </c>
      <c r="K57" s="26">
        <f>IFERROR(+VLOOKUP("LDGSEC"&amp;A57,'Main File'!A:O,15,0),0)</f>
        <v>0</v>
      </c>
    </row>
    <row r="58" spans="1:11" x14ac:dyDescent="0.25">
      <c r="A58" s="9">
        <f t="shared" si="0"/>
        <v>43245</v>
      </c>
      <c r="B58" s="26">
        <f>IFERROR(+VLOOKUP("LDGSEC"&amp;A58,'Main File'!A:O,6,0),0)</f>
        <v>0</v>
      </c>
      <c r="C58" s="26">
        <f>IFERROR(+VLOOKUP("LDGSEC"&amp;A58,'Main File'!A:O,7,0),0)</f>
        <v>0</v>
      </c>
      <c r="D58" s="26">
        <f>IFERROR(+VLOOKUP("LDGSEC"&amp;A58,'Main File'!A:O,8,0),0)</f>
        <v>0</v>
      </c>
      <c r="E58" s="26">
        <f>IFERROR(+VLOOKUP("LDGSEC"&amp;A58,'Main File'!A:O,9,0),0)</f>
        <v>0</v>
      </c>
      <c r="F58" s="26">
        <f>IFERROR(+VLOOKUP("LDGSEC"&amp;A58,'Main File'!A:O,10,0),0)</f>
        <v>0</v>
      </c>
      <c r="G58" s="26">
        <f>IFERROR(+VLOOKUP("LDGSEC"&amp;A58,'Main File'!A:O,11,0),0)</f>
        <v>0</v>
      </c>
      <c r="H58" s="26">
        <f>IFERROR(+VLOOKUP("LDGSEC"&amp;A58,'Main File'!A:O,12,0),0)</f>
        <v>0</v>
      </c>
      <c r="I58" s="26">
        <f>IFERROR(+VLOOKUP("LDGSEC"&amp;A58,'Main File'!A:O,13,0),0)</f>
        <v>0</v>
      </c>
      <c r="J58" s="26">
        <f>IFERROR(+VLOOKUP("LDGSEC"&amp;A58,'Main File'!A:O,14,0),0)</f>
        <v>0</v>
      </c>
      <c r="K58" s="26">
        <f>IFERROR(+VLOOKUP("LDGSEC"&amp;A58,'Main File'!A:O,15,0),0)</f>
        <v>0</v>
      </c>
    </row>
    <row r="59" spans="1:11" x14ac:dyDescent="0.25">
      <c r="A59" s="9">
        <f t="shared" si="0"/>
        <v>43246</v>
      </c>
      <c r="B59" s="26">
        <f>IFERROR(+VLOOKUP("LDGSEC"&amp;A59,'Main File'!A:O,6,0),0)</f>
        <v>0</v>
      </c>
      <c r="C59" s="26">
        <f>IFERROR(+VLOOKUP("LDGSEC"&amp;A59,'Main File'!A:O,7,0),0)</f>
        <v>0</v>
      </c>
      <c r="D59" s="26">
        <f>IFERROR(+VLOOKUP("LDGSEC"&amp;A59,'Main File'!A:O,8,0),0)</f>
        <v>0</v>
      </c>
      <c r="E59" s="26">
        <f>IFERROR(+VLOOKUP("LDGSEC"&amp;A59,'Main File'!A:O,9,0),0)</f>
        <v>0</v>
      </c>
      <c r="F59" s="26">
        <f>IFERROR(+VLOOKUP("LDGSEC"&amp;A59,'Main File'!A:O,10,0),0)</f>
        <v>0</v>
      </c>
      <c r="G59" s="26">
        <f>IFERROR(+VLOOKUP("LDGSEC"&amp;A59,'Main File'!A:O,11,0),0)</f>
        <v>0</v>
      </c>
      <c r="H59" s="26">
        <f>IFERROR(+VLOOKUP("LDGSEC"&amp;A59,'Main File'!A:O,12,0),0)</f>
        <v>0</v>
      </c>
      <c r="I59" s="26">
        <f>IFERROR(+VLOOKUP("LDGSEC"&amp;A59,'Main File'!A:O,13,0),0)</f>
        <v>0</v>
      </c>
      <c r="J59" s="26">
        <f>IFERROR(+VLOOKUP("LDGSEC"&amp;A59,'Main File'!A:O,14,0),0)</f>
        <v>0</v>
      </c>
      <c r="K59" s="26">
        <f>IFERROR(+VLOOKUP("LDGSEC"&amp;A59,'Main File'!A:O,15,0),0)</f>
        <v>0</v>
      </c>
    </row>
    <row r="60" spans="1:11" x14ac:dyDescent="0.25">
      <c r="A60" s="9">
        <f t="shared" si="0"/>
        <v>43247</v>
      </c>
      <c r="B60" s="26">
        <f>IFERROR(+VLOOKUP("LDGSEC"&amp;A60,'Main File'!A:O,6,0),0)</f>
        <v>0</v>
      </c>
      <c r="C60" s="26">
        <f>IFERROR(+VLOOKUP("LDGSEC"&amp;A60,'Main File'!A:O,7,0),0)</f>
        <v>0</v>
      </c>
      <c r="D60" s="26">
        <f>IFERROR(+VLOOKUP("LDGSEC"&amp;A60,'Main File'!A:O,8,0),0)</f>
        <v>0</v>
      </c>
      <c r="E60" s="26">
        <f>IFERROR(+VLOOKUP("LDGSEC"&amp;A60,'Main File'!A:O,9,0),0)</f>
        <v>0</v>
      </c>
      <c r="F60" s="26">
        <f>IFERROR(+VLOOKUP("LDGSEC"&amp;A60,'Main File'!A:O,10,0),0)</f>
        <v>0</v>
      </c>
      <c r="G60" s="26">
        <f>IFERROR(+VLOOKUP("LDGSEC"&amp;A60,'Main File'!A:O,11,0),0)</f>
        <v>0</v>
      </c>
      <c r="H60" s="26">
        <f>IFERROR(+VLOOKUP("LDGSEC"&amp;A60,'Main File'!A:O,12,0),0)</f>
        <v>0</v>
      </c>
      <c r="I60" s="26">
        <f>IFERROR(+VLOOKUP("LDGSEC"&amp;A60,'Main File'!A:O,13,0),0)</f>
        <v>0</v>
      </c>
      <c r="J60" s="26">
        <f>IFERROR(+VLOOKUP("LDGSEC"&amp;A60,'Main File'!A:O,14,0),0)</f>
        <v>0</v>
      </c>
      <c r="K60" s="26">
        <f>IFERROR(+VLOOKUP("LDGSEC"&amp;A60,'Main File'!A:O,15,0),0)</f>
        <v>0</v>
      </c>
    </row>
    <row r="61" spans="1:11" x14ac:dyDescent="0.25">
      <c r="A61" s="9">
        <f t="shared" si="0"/>
        <v>43248</v>
      </c>
      <c r="B61" s="26">
        <f>IFERROR(+VLOOKUP("LDGSEC"&amp;A61,'Main File'!A:O,6,0),0)</f>
        <v>0</v>
      </c>
      <c r="C61" s="26">
        <f>IFERROR(+VLOOKUP("LDGSEC"&amp;A61,'Main File'!A:O,7,0),0)</f>
        <v>0</v>
      </c>
      <c r="D61" s="26">
        <f>IFERROR(+VLOOKUP("LDGSEC"&amp;A61,'Main File'!A:O,8,0),0)</f>
        <v>0</v>
      </c>
      <c r="E61" s="26">
        <f>IFERROR(+VLOOKUP("LDGSEC"&amp;A61,'Main File'!A:O,9,0),0)</f>
        <v>0</v>
      </c>
      <c r="F61" s="26">
        <f>IFERROR(+VLOOKUP("LDGSEC"&amp;A61,'Main File'!A:O,10,0),0)</f>
        <v>0</v>
      </c>
      <c r="G61" s="26">
        <f>IFERROR(+VLOOKUP("LDGSEC"&amp;A61,'Main File'!A:O,11,0),0)</f>
        <v>0</v>
      </c>
      <c r="H61" s="26">
        <f>IFERROR(+VLOOKUP("LDGSEC"&amp;A61,'Main File'!A:O,12,0),0)</f>
        <v>0</v>
      </c>
      <c r="I61" s="26">
        <f>IFERROR(+VLOOKUP("LDGSEC"&amp;A61,'Main File'!A:O,13,0),0)</f>
        <v>0</v>
      </c>
      <c r="J61" s="26">
        <f>IFERROR(+VLOOKUP("LDGSEC"&amp;A61,'Main File'!A:O,14,0),0)</f>
        <v>0</v>
      </c>
      <c r="K61" s="26">
        <f>IFERROR(+VLOOKUP("LDGSEC"&amp;A61,'Main File'!A:O,15,0),0)</f>
        <v>0</v>
      </c>
    </row>
    <row r="62" spans="1:11" x14ac:dyDescent="0.25">
      <c r="A62" s="9">
        <f t="shared" si="0"/>
        <v>43249</v>
      </c>
      <c r="B62" s="26">
        <f>IFERROR(+VLOOKUP("LDGSEC"&amp;A62,'Main File'!A:O,6,0),0)</f>
        <v>0</v>
      </c>
      <c r="C62" s="26">
        <f>IFERROR(+VLOOKUP("LDGSEC"&amp;A62,'Main File'!A:O,7,0),0)</f>
        <v>0</v>
      </c>
      <c r="D62" s="26">
        <f>IFERROR(+VLOOKUP("LDGSEC"&amp;A62,'Main File'!A:O,8,0),0)</f>
        <v>0</v>
      </c>
      <c r="E62" s="26">
        <f>IFERROR(+VLOOKUP("LDGSEC"&amp;A62,'Main File'!A:O,9,0),0)</f>
        <v>0</v>
      </c>
      <c r="F62" s="26">
        <f>IFERROR(+VLOOKUP("LDGSEC"&amp;A62,'Main File'!A:O,10,0),0)</f>
        <v>0</v>
      </c>
      <c r="G62" s="26">
        <f>IFERROR(+VLOOKUP("LDGSEC"&amp;A62,'Main File'!A:O,11,0),0)</f>
        <v>0</v>
      </c>
      <c r="H62" s="26">
        <f>IFERROR(+VLOOKUP("LDGSEC"&amp;A62,'Main File'!A:O,12,0),0)</f>
        <v>0</v>
      </c>
      <c r="I62" s="26">
        <f>IFERROR(+VLOOKUP("LDGSEC"&amp;A62,'Main File'!A:O,13,0),0)</f>
        <v>0</v>
      </c>
      <c r="J62" s="26">
        <f>IFERROR(+VLOOKUP("LDGSEC"&amp;A62,'Main File'!A:O,14,0),0)</f>
        <v>0</v>
      </c>
      <c r="K62" s="26">
        <f>IFERROR(+VLOOKUP("LDGSEC"&amp;A62,'Main File'!A:O,15,0),0)</f>
        <v>0</v>
      </c>
    </row>
    <row r="63" spans="1:11" x14ac:dyDescent="0.25">
      <c r="A63" s="9">
        <f t="shared" si="0"/>
        <v>43250</v>
      </c>
      <c r="B63" s="26">
        <f>IFERROR(+VLOOKUP("LDGSEC"&amp;A63,'Main File'!A:O,6,0),0)</f>
        <v>0</v>
      </c>
      <c r="C63" s="26">
        <f>IFERROR(+VLOOKUP("LDGSEC"&amp;A63,'Main File'!A:O,7,0),0)</f>
        <v>0</v>
      </c>
      <c r="D63" s="26">
        <f>IFERROR(+VLOOKUP("LDGSEC"&amp;A63,'Main File'!A:O,8,0),0)</f>
        <v>0</v>
      </c>
      <c r="E63" s="26">
        <f>IFERROR(+VLOOKUP("LDGSEC"&amp;A63,'Main File'!A:O,9,0),0)</f>
        <v>0</v>
      </c>
      <c r="F63" s="26">
        <f>IFERROR(+VLOOKUP("LDGSEC"&amp;A63,'Main File'!A:O,10,0),0)</f>
        <v>0</v>
      </c>
      <c r="G63" s="26">
        <f>IFERROR(+VLOOKUP("LDGSEC"&amp;A63,'Main File'!A:O,11,0),0)</f>
        <v>0</v>
      </c>
      <c r="H63" s="26">
        <f>IFERROR(+VLOOKUP("LDGSEC"&amp;A63,'Main File'!A:O,12,0),0)</f>
        <v>0</v>
      </c>
      <c r="I63" s="26">
        <f>IFERROR(+VLOOKUP("LDGSEC"&amp;A63,'Main File'!A:O,13,0),0)</f>
        <v>0</v>
      </c>
      <c r="J63" s="26">
        <f>IFERROR(+VLOOKUP("LDGSEC"&amp;A63,'Main File'!A:O,14,0),0)</f>
        <v>0</v>
      </c>
      <c r="K63" s="26">
        <f>IFERROR(+VLOOKUP("LDGSEC"&amp;A63,'Main File'!A:O,15,0),0)</f>
        <v>0</v>
      </c>
    </row>
    <row r="64" spans="1:11" x14ac:dyDescent="0.25">
      <c r="A64" s="9">
        <f t="shared" si="0"/>
        <v>43251</v>
      </c>
      <c r="B64" s="26">
        <f>IFERROR(+VLOOKUP("LDGSEC"&amp;A64,'Main File'!A:O,6,0),0)</f>
        <v>0</v>
      </c>
      <c r="C64" s="26">
        <f>IFERROR(+VLOOKUP("LDGSEC"&amp;A64,'Main File'!A:O,7,0),0)</f>
        <v>0</v>
      </c>
      <c r="D64" s="26">
        <f>IFERROR(+VLOOKUP("LDGSEC"&amp;A64,'Main File'!A:O,8,0),0)</f>
        <v>0</v>
      </c>
      <c r="E64" s="26">
        <f>IFERROR(+VLOOKUP("LDGSEC"&amp;A64,'Main File'!A:O,9,0),0)</f>
        <v>0</v>
      </c>
      <c r="F64" s="26">
        <f>IFERROR(+VLOOKUP("LDGSEC"&amp;A64,'Main File'!A:O,10,0),0)</f>
        <v>0</v>
      </c>
      <c r="G64" s="26">
        <f>IFERROR(+VLOOKUP("LDGSEC"&amp;A64,'Main File'!A:O,11,0),0)</f>
        <v>0</v>
      </c>
      <c r="H64" s="26">
        <f>IFERROR(+VLOOKUP("LDGSEC"&amp;A64,'Main File'!A:O,12,0),0)</f>
        <v>0</v>
      </c>
      <c r="I64" s="26">
        <f>IFERROR(+VLOOKUP("LDGSEC"&amp;A64,'Main File'!A:O,13,0),0)</f>
        <v>0</v>
      </c>
      <c r="J64" s="26">
        <f>IFERROR(+VLOOKUP("LDGSEC"&amp;A64,'Main File'!A:O,14,0),0)</f>
        <v>0</v>
      </c>
      <c r="K64" s="26">
        <f>IFERROR(+VLOOKUP("LDGSEC"&amp;A64,'Main File'!A:O,15,0),0)</f>
        <v>0</v>
      </c>
    </row>
    <row r="65" spans="1:11" x14ac:dyDescent="0.25">
      <c r="A65" s="9">
        <f t="shared" si="0"/>
        <v>43252</v>
      </c>
      <c r="B65" s="26">
        <f>IFERROR(+VLOOKUP("LDGSEC"&amp;A65,'Main File'!A:O,6,0),0)</f>
        <v>0</v>
      </c>
      <c r="C65" s="26">
        <f>IFERROR(+VLOOKUP("LDGSEC"&amp;A65,'Main File'!A:O,7,0),0)</f>
        <v>0</v>
      </c>
      <c r="D65" s="26">
        <f>IFERROR(+VLOOKUP("LDGSEC"&amp;A65,'Main File'!A:O,8,0),0)</f>
        <v>0</v>
      </c>
      <c r="E65" s="26">
        <f>IFERROR(+VLOOKUP("LDGSEC"&amp;A65,'Main File'!A:O,9,0),0)</f>
        <v>0</v>
      </c>
      <c r="F65" s="26">
        <f>IFERROR(+VLOOKUP("LDGSEC"&amp;A65,'Main File'!A:O,10,0),0)</f>
        <v>0</v>
      </c>
      <c r="G65" s="26">
        <f>IFERROR(+VLOOKUP("LDGSEC"&amp;A65,'Main File'!A:O,11,0),0)</f>
        <v>0</v>
      </c>
      <c r="H65" s="26">
        <f>IFERROR(+VLOOKUP("LDGSEC"&amp;A65,'Main File'!A:O,12,0),0)</f>
        <v>0</v>
      </c>
      <c r="I65" s="26">
        <f>IFERROR(+VLOOKUP("LDGSEC"&amp;A65,'Main File'!A:O,13,0),0)</f>
        <v>0</v>
      </c>
      <c r="J65" s="26">
        <f>IFERROR(+VLOOKUP("LDGSEC"&amp;A65,'Main File'!A:O,14,0),0)</f>
        <v>0</v>
      </c>
      <c r="K65" s="26">
        <f>IFERROR(+VLOOKUP("LDGSEC"&amp;A65,'Main File'!A:O,15,0),0)</f>
        <v>0</v>
      </c>
    </row>
    <row r="66" spans="1:11" x14ac:dyDescent="0.25">
      <c r="A66" s="9">
        <f t="shared" si="0"/>
        <v>43253</v>
      </c>
      <c r="B66" s="26">
        <f>IFERROR(+VLOOKUP("LDGSEC"&amp;A66,'Main File'!A:O,6,0),0)</f>
        <v>0</v>
      </c>
      <c r="C66" s="26">
        <f>IFERROR(+VLOOKUP("LDGSEC"&amp;A66,'Main File'!A:O,7,0),0)</f>
        <v>0</v>
      </c>
      <c r="D66" s="26">
        <f>IFERROR(+VLOOKUP("LDGSEC"&amp;A66,'Main File'!A:O,8,0),0)</f>
        <v>0</v>
      </c>
      <c r="E66" s="26">
        <f>IFERROR(+VLOOKUP("LDGSEC"&amp;A66,'Main File'!A:O,9,0),0)</f>
        <v>0</v>
      </c>
      <c r="F66" s="26">
        <f>IFERROR(+VLOOKUP("LDGSEC"&amp;A66,'Main File'!A:O,10,0),0)</f>
        <v>0</v>
      </c>
      <c r="G66" s="26">
        <f>IFERROR(+VLOOKUP("LDGSEC"&amp;A66,'Main File'!A:O,11,0),0)</f>
        <v>0</v>
      </c>
      <c r="H66" s="26">
        <f>IFERROR(+VLOOKUP("LDGSEC"&amp;A66,'Main File'!A:O,12,0),0)</f>
        <v>0</v>
      </c>
      <c r="I66" s="26">
        <f>IFERROR(+VLOOKUP("LDGSEC"&amp;A66,'Main File'!A:O,13,0),0)</f>
        <v>0</v>
      </c>
      <c r="J66" s="26">
        <f>IFERROR(+VLOOKUP("LDGSEC"&amp;A66,'Main File'!A:O,14,0),0)</f>
        <v>0</v>
      </c>
      <c r="K66" s="26">
        <f>IFERROR(+VLOOKUP("LDGSEC"&amp;A66,'Main File'!A:O,15,0),0)</f>
        <v>0</v>
      </c>
    </row>
    <row r="67" spans="1:11" x14ac:dyDescent="0.25">
      <c r="A67" s="9">
        <f t="shared" si="0"/>
        <v>43254</v>
      </c>
      <c r="B67" s="26">
        <f>IFERROR(+VLOOKUP("LDGSEC"&amp;A67,'Main File'!A:O,6,0),0)</f>
        <v>0</v>
      </c>
      <c r="C67" s="26">
        <f>IFERROR(+VLOOKUP("LDGSEC"&amp;A67,'Main File'!A:O,7,0),0)</f>
        <v>0</v>
      </c>
      <c r="D67" s="26">
        <f>IFERROR(+VLOOKUP("LDGSEC"&amp;A67,'Main File'!A:O,8,0),0)</f>
        <v>0</v>
      </c>
      <c r="E67" s="26">
        <f>IFERROR(+VLOOKUP("LDGSEC"&amp;A67,'Main File'!A:O,9,0),0)</f>
        <v>0</v>
      </c>
      <c r="F67" s="26">
        <f>IFERROR(+VLOOKUP("LDGSEC"&amp;A67,'Main File'!A:O,10,0),0)</f>
        <v>0</v>
      </c>
      <c r="G67" s="26">
        <f>IFERROR(+VLOOKUP("LDGSEC"&amp;A67,'Main File'!A:O,11,0),0)</f>
        <v>0</v>
      </c>
      <c r="H67" s="26">
        <f>IFERROR(+VLOOKUP("LDGSEC"&amp;A67,'Main File'!A:O,12,0),0)</f>
        <v>0</v>
      </c>
      <c r="I67" s="26">
        <f>IFERROR(+VLOOKUP("LDGSEC"&amp;A67,'Main File'!A:O,13,0),0)</f>
        <v>0</v>
      </c>
      <c r="J67" s="26">
        <f>IFERROR(+VLOOKUP("LDGSEC"&amp;A67,'Main File'!A:O,14,0),0)</f>
        <v>0</v>
      </c>
      <c r="K67" s="26">
        <f>IFERROR(+VLOOKUP("LDGSEC"&amp;A67,'Main File'!A:O,15,0),0)</f>
        <v>0</v>
      </c>
    </row>
    <row r="68" spans="1:11" x14ac:dyDescent="0.25">
      <c r="A68" s="9">
        <f t="shared" si="0"/>
        <v>43255</v>
      </c>
      <c r="B68" s="26">
        <f>IFERROR(+VLOOKUP("LDGSEC"&amp;A68,'Main File'!A:O,6,0),0)</f>
        <v>0</v>
      </c>
      <c r="C68" s="26">
        <f>IFERROR(+VLOOKUP("LDGSEC"&amp;A68,'Main File'!A:O,7,0),0)</f>
        <v>0</v>
      </c>
      <c r="D68" s="26">
        <f>IFERROR(+VLOOKUP("LDGSEC"&amp;A68,'Main File'!A:O,8,0),0)</f>
        <v>0</v>
      </c>
      <c r="E68" s="26">
        <f>IFERROR(+VLOOKUP("LDGSEC"&amp;A68,'Main File'!A:O,9,0),0)</f>
        <v>0</v>
      </c>
      <c r="F68" s="26">
        <f>IFERROR(+VLOOKUP("LDGSEC"&amp;A68,'Main File'!A:O,10,0),0)</f>
        <v>0</v>
      </c>
      <c r="G68" s="26">
        <f>IFERROR(+VLOOKUP("LDGSEC"&amp;A68,'Main File'!A:O,11,0),0)</f>
        <v>0</v>
      </c>
      <c r="H68" s="26">
        <f>IFERROR(+VLOOKUP("LDGSEC"&amp;A68,'Main File'!A:O,12,0),0)</f>
        <v>0</v>
      </c>
      <c r="I68" s="26">
        <f>IFERROR(+VLOOKUP("LDGSEC"&amp;A68,'Main File'!A:O,13,0),0)</f>
        <v>0</v>
      </c>
      <c r="J68" s="26">
        <f>IFERROR(+VLOOKUP("LDGSEC"&amp;A68,'Main File'!A:O,14,0),0)</f>
        <v>0</v>
      </c>
      <c r="K68" s="26">
        <f>IFERROR(+VLOOKUP("LDGSEC"&amp;A68,'Main File'!A:O,15,0),0)</f>
        <v>0</v>
      </c>
    </row>
    <row r="69" spans="1:11" x14ac:dyDescent="0.25">
      <c r="A69" s="9">
        <f t="shared" si="0"/>
        <v>43256</v>
      </c>
      <c r="B69" s="26">
        <f>IFERROR(+VLOOKUP("LDGSEC"&amp;A69,'Main File'!A:O,6,0),0)</f>
        <v>0</v>
      </c>
      <c r="C69" s="26">
        <f>IFERROR(+VLOOKUP("LDGSEC"&amp;A69,'Main File'!A:O,7,0),0)</f>
        <v>0</v>
      </c>
      <c r="D69" s="26">
        <f>IFERROR(+VLOOKUP("LDGSEC"&amp;A69,'Main File'!A:O,8,0),0)</f>
        <v>0</v>
      </c>
      <c r="E69" s="26">
        <f>IFERROR(+VLOOKUP("LDGSEC"&amp;A69,'Main File'!A:O,9,0),0)</f>
        <v>0</v>
      </c>
      <c r="F69" s="26">
        <f>IFERROR(+VLOOKUP("LDGSEC"&amp;A69,'Main File'!A:O,10,0),0)</f>
        <v>0</v>
      </c>
      <c r="G69" s="26">
        <f>IFERROR(+VLOOKUP("LDGSEC"&amp;A69,'Main File'!A:O,11,0),0)</f>
        <v>0</v>
      </c>
      <c r="H69" s="26">
        <f>IFERROR(+VLOOKUP("LDGSEC"&amp;A69,'Main File'!A:O,12,0),0)</f>
        <v>0</v>
      </c>
      <c r="I69" s="26">
        <f>IFERROR(+VLOOKUP("LDGSEC"&amp;A69,'Main File'!A:O,13,0),0)</f>
        <v>0</v>
      </c>
      <c r="J69" s="26">
        <f>IFERROR(+VLOOKUP("LDGSEC"&amp;A69,'Main File'!A:O,14,0),0)</f>
        <v>0</v>
      </c>
      <c r="K69" s="26">
        <f>IFERROR(+VLOOKUP("LDGSEC"&amp;A69,'Main File'!A:O,15,0),0)</f>
        <v>0</v>
      </c>
    </row>
    <row r="70" spans="1:11" x14ac:dyDescent="0.25">
      <c r="A70" s="9">
        <f t="shared" si="0"/>
        <v>43257</v>
      </c>
      <c r="B70" s="26">
        <f>IFERROR(+VLOOKUP("LDGSEC"&amp;A70,'Main File'!A:O,6,0),0)</f>
        <v>0</v>
      </c>
      <c r="C70" s="26">
        <f>IFERROR(+VLOOKUP("LDGSEC"&amp;A70,'Main File'!A:O,7,0),0)</f>
        <v>0</v>
      </c>
      <c r="D70" s="26">
        <f>IFERROR(+VLOOKUP("LDGSEC"&amp;A70,'Main File'!A:O,8,0),0)</f>
        <v>0</v>
      </c>
      <c r="E70" s="26">
        <f>IFERROR(+VLOOKUP("LDGSEC"&amp;A70,'Main File'!A:O,9,0),0)</f>
        <v>0</v>
      </c>
      <c r="F70" s="26">
        <f>IFERROR(+VLOOKUP("LDGSEC"&amp;A70,'Main File'!A:O,10,0),0)</f>
        <v>0</v>
      </c>
      <c r="G70" s="26">
        <f>IFERROR(+VLOOKUP("LDGSEC"&amp;A70,'Main File'!A:O,11,0),0)</f>
        <v>0</v>
      </c>
      <c r="H70" s="26">
        <f>IFERROR(+VLOOKUP("LDGSEC"&amp;A70,'Main File'!A:O,12,0),0)</f>
        <v>0</v>
      </c>
      <c r="I70" s="26">
        <f>IFERROR(+VLOOKUP("LDGSEC"&amp;A70,'Main File'!A:O,13,0),0)</f>
        <v>0</v>
      </c>
      <c r="J70" s="26">
        <f>IFERROR(+VLOOKUP("LDGSEC"&amp;A70,'Main File'!A:O,14,0),0)</f>
        <v>0</v>
      </c>
      <c r="K70" s="26">
        <f>IFERROR(+VLOOKUP("LDGSEC"&amp;A70,'Main File'!A:O,15,0),0)</f>
        <v>0</v>
      </c>
    </row>
    <row r="71" spans="1:11" x14ac:dyDescent="0.25">
      <c r="A71" s="9">
        <f t="shared" ref="A71:A134" si="1">+A70+1</f>
        <v>43258</v>
      </c>
      <c r="B71" s="26">
        <f>IFERROR(+VLOOKUP("LDGSEC"&amp;A71,'Main File'!A:O,6,0),0)</f>
        <v>0</v>
      </c>
      <c r="C71" s="26">
        <f>IFERROR(+VLOOKUP("LDGSEC"&amp;A71,'Main File'!A:O,7,0),0)</f>
        <v>0</v>
      </c>
      <c r="D71" s="26">
        <f>IFERROR(+VLOOKUP("LDGSEC"&amp;A71,'Main File'!A:O,8,0),0)</f>
        <v>0</v>
      </c>
      <c r="E71" s="26">
        <f>IFERROR(+VLOOKUP("LDGSEC"&amp;A71,'Main File'!A:O,9,0),0)</f>
        <v>0</v>
      </c>
      <c r="F71" s="26">
        <f>IFERROR(+VLOOKUP("LDGSEC"&amp;A71,'Main File'!A:O,10,0),0)</f>
        <v>0</v>
      </c>
      <c r="G71" s="26">
        <f>IFERROR(+VLOOKUP("LDGSEC"&amp;A71,'Main File'!A:O,11,0),0)</f>
        <v>0</v>
      </c>
      <c r="H71" s="26">
        <f>IFERROR(+VLOOKUP("LDGSEC"&amp;A71,'Main File'!A:O,12,0),0)</f>
        <v>0</v>
      </c>
      <c r="I71" s="26">
        <f>IFERROR(+VLOOKUP("LDGSEC"&amp;A71,'Main File'!A:O,13,0),0)</f>
        <v>0</v>
      </c>
      <c r="J71" s="26">
        <f>IFERROR(+VLOOKUP("LDGSEC"&amp;A71,'Main File'!A:O,14,0),0)</f>
        <v>0</v>
      </c>
      <c r="K71" s="26">
        <f>IFERROR(+VLOOKUP("LDGSEC"&amp;A71,'Main File'!A:O,15,0),0)</f>
        <v>0</v>
      </c>
    </row>
    <row r="72" spans="1:11" x14ac:dyDescent="0.25">
      <c r="A72" s="9">
        <f t="shared" si="1"/>
        <v>43259</v>
      </c>
      <c r="B72" s="26">
        <f>IFERROR(+VLOOKUP("LDGSEC"&amp;A72,'Main File'!A:O,6,0),0)</f>
        <v>0</v>
      </c>
      <c r="C72" s="26">
        <f>IFERROR(+VLOOKUP("LDGSEC"&amp;A72,'Main File'!A:O,7,0),0)</f>
        <v>0</v>
      </c>
      <c r="D72" s="26">
        <f>IFERROR(+VLOOKUP("LDGSEC"&amp;A72,'Main File'!A:O,8,0),0)</f>
        <v>0</v>
      </c>
      <c r="E72" s="26">
        <f>IFERROR(+VLOOKUP("LDGSEC"&amp;A72,'Main File'!A:O,9,0),0)</f>
        <v>0</v>
      </c>
      <c r="F72" s="26">
        <f>IFERROR(+VLOOKUP("LDGSEC"&amp;A72,'Main File'!A:O,10,0),0)</f>
        <v>0</v>
      </c>
      <c r="G72" s="26">
        <f>IFERROR(+VLOOKUP("LDGSEC"&amp;A72,'Main File'!A:O,11,0),0)</f>
        <v>0</v>
      </c>
      <c r="H72" s="26">
        <f>IFERROR(+VLOOKUP("LDGSEC"&amp;A72,'Main File'!A:O,12,0),0)</f>
        <v>0</v>
      </c>
      <c r="I72" s="26">
        <f>IFERROR(+VLOOKUP("LDGSEC"&amp;A72,'Main File'!A:O,13,0),0)</f>
        <v>0</v>
      </c>
      <c r="J72" s="26">
        <f>IFERROR(+VLOOKUP("LDGSEC"&amp;A72,'Main File'!A:O,14,0),0)</f>
        <v>0</v>
      </c>
      <c r="K72" s="26">
        <f>IFERROR(+VLOOKUP("LDGSEC"&amp;A72,'Main File'!A:O,15,0),0)</f>
        <v>0</v>
      </c>
    </row>
    <row r="73" spans="1:11" x14ac:dyDescent="0.25">
      <c r="A73" s="9">
        <f t="shared" si="1"/>
        <v>43260</v>
      </c>
      <c r="B73" s="26">
        <f>IFERROR(+VLOOKUP("LDGSEC"&amp;A73,'Main File'!A:O,6,0),0)</f>
        <v>0</v>
      </c>
      <c r="C73" s="26">
        <f>IFERROR(+VLOOKUP("LDGSEC"&amp;A73,'Main File'!A:O,7,0),0)</f>
        <v>0</v>
      </c>
      <c r="D73" s="26">
        <f>IFERROR(+VLOOKUP("LDGSEC"&amp;A73,'Main File'!A:O,8,0),0)</f>
        <v>0</v>
      </c>
      <c r="E73" s="26">
        <f>IFERROR(+VLOOKUP("LDGSEC"&amp;A73,'Main File'!A:O,9,0),0)</f>
        <v>0</v>
      </c>
      <c r="F73" s="26">
        <f>IFERROR(+VLOOKUP("LDGSEC"&amp;A73,'Main File'!A:O,10,0),0)</f>
        <v>0</v>
      </c>
      <c r="G73" s="26">
        <f>IFERROR(+VLOOKUP("LDGSEC"&amp;A73,'Main File'!A:O,11,0),0)</f>
        <v>0</v>
      </c>
      <c r="H73" s="26">
        <f>IFERROR(+VLOOKUP("LDGSEC"&amp;A73,'Main File'!A:O,12,0),0)</f>
        <v>0</v>
      </c>
      <c r="I73" s="26">
        <f>IFERROR(+VLOOKUP("LDGSEC"&amp;A73,'Main File'!A:O,13,0),0)</f>
        <v>0</v>
      </c>
      <c r="J73" s="26">
        <f>IFERROR(+VLOOKUP("LDGSEC"&amp;A73,'Main File'!A:O,14,0),0)</f>
        <v>0</v>
      </c>
      <c r="K73" s="26">
        <f>IFERROR(+VLOOKUP("LDGSEC"&amp;A73,'Main File'!A:O,15,0),0)</f>
        <v>0</v>
      </c>
    </row>
    <row r="74" spans="1:11" x14ac:dyDescent="0.25">
      <c r="A74" s="9">
        <f t="shared" si="1"/>
        <v>43261</v>
      </c>
      <c r="B74" s="26">
        <f>IFERROR(+VLOOKUP("LDGSEC"&amp;A74,'Main File'!A:O,6,0),0)</f>
        <v>0</v>
      </c>
      <c r="C74" s="26">
        <f>IFERROR(+VLOOKUP("LDGSEC"&amp;A74,'Main File'!A:O,7,0),0)</f>
        <v>0</v>
      </c>
      <c r="D74" s="26">
        <f>IFERROR(+VLOOKUP("LDGSEC"&amp;A74,'Main File'!A:O,8,0),0)</f>
        <v>0</v>
      </c>
      <c r="E74" s="26">
        <f>IFERROR(+VLOOKUP("LDGSEC"&amp;A74,'Main File'!A:O,9,0),0)</f>
        <v>0</v>
      </c>
      <c r="F74" s="26">
        <f>IFERROR(+VLOOKUP("LDGSEC"&amp;A74,'Main File'!A:O,10,0),0)</f>
        <v>0</v>
      </c>
      <c r="G74" s="26">
        <f>IFERROR(+VLOOKUP("LDGSEC"&amp;A74,'Main File'!A:O,11,0),0)</f>
        <v>0</v>
      </c>
      <c r="H74" s="26">
        <f>IFERROR(+VLOOKUP("LDGSEC"&amp;A74,'Main File'!A:O,12,0),0)</f>
        <v>0</v>
      </c>
      <c r="I74" s="26">
        <f>IFERROR(+VLOOKUP("LDGSEC"&amp;A74,'Main File'!A:O,13,0),0)</f>
        <v>0</v>
      </c>
      <c r="J74" s="26">
        <f>IFERROR(+VLOOKUP("LDGSEC"&amp;A74,'Main File'!A:O,14,0),0)</f>
        <v>0</v>
      </c>
      <c r="K74" s="26">
        <f>IFERROR(+VLOOKUP("LDGSEC"&amp;A74,'Main File'!A:O,15,0),0)</f>
        <v>0</v>
      </c>
    </row>
    <row r="75" spans="1:11" x14ac:dyDescent="0.25">
      <c r="A75" s="9">
        <f t="shared" si="1"/>
        <v>43262</v>
      </c>
      <c r="B75" s="26">
        <f>IFERROR(+VLOOKUP("LDGSEC"&amp;A75,'Main File'!A:O,6,0),0)</f>
        <v>0</v>
      </c>
      <c r="C75" s="26">
        <f>IFERROR(+VLOOKUP("LDGSEC"&amp;A75,'Main File'!A:O,7,0),0)</f>
        <v>0</v>
      </c>
      <c r="D75" s="26">
        <f>IFERROR(+VLOOKUP("LDGSEC"&amp;A75,'Main File'!A:O,8,0),0)</f>
        <v>0</v>
      </c>
      <c r="E75" s="26">
        <f>IFERROR(+VLOOKUP("LDGSEC"&amp;A75,'Main File'!A:O,9,0),0)</f>
        <v>0</v>
      </c>
      <c r="F75" s="26">
        <f>IFERROR(+VLOOKUP("LDGSEC"&amp;A75,'Main File'!A:O,10,0),0)</f>
        <v>0</v>
      </c>
      <c r="G75" s="26">
        <f>IFERROR(+VLOOKUP("LDGSEC"&amp;A75,'Main File'!A:O,11,0),0)</f>
        <v>0</v>
      </c>
      <c r="H75" s="26">
        <f>IFERROR(+VLOOKUP("LDGSEC"&amp;A75,'Main File'!A:O,12,0),0)</f>
        <v>0</v>
      </c>
      <c r="I75" s="26">
        <f>IFERROR(+VLOOKUP("LDGSEC"&amp;A75,'Main File'!A:O,13,0),0)</f>
        <v>0</v>
      </c>
      <c r="J75" s="26">
        <f>IFERROR(+VLOOKUP("LDGSEC"&amp;A75,'Main File'!A:O,14,0),0)</f>
        <v>0</v>
      </c>
      <c r="K75" s="26">
        <f>IFERROR(+VLOOKUP("LDGSEC"&amp;A75,'Main File'!A:O,15,0),0)</f>
        <v>0</v>
      </c>
    </row>
    <row r="76" spans="1:11" x14ac:dyDescent="0.25">
      <c r="A76" s="9">
        <f t="shared" si="1"/>
        <v>43263</v>
      </c>
      <c r="B76" s="26">
        <f>IFERROR(+VLOOKUP("LDGSEC"&amp;A76,'Main File'!A:O,6,0),0)</f>
        <v>0</v>
      </c>
      <c r="C76" s="26">
        <f>IFERROR(+VLOOKUP("LDGSEC"&amp;A76,'Main File'!A:O,7,0),0)</f>
        <v>0</v>
      </c>
      <c r="D76" s="26">
        <f>IFERROR(+VLOOKUP("LDGSEC"&amp;A76,'Main File'!A:O,8,0),0)</f>
        <v>0</v>
      </c>
      <c r="E76" s="26">
        <f>IFERROR(+VLOOKUP("LDGSEC"&amp;A76,'Main File'!A:O,9,0),0)</f>
        <v>0</v>
      </c>
      <c r="F76" s="26">
        <f>IFERROR(+VLOOKUP("LDGSEC"&amp;A76,'Main File'!A:O,10,0),0)</f>
        <v>0</v>
      </c>
      <c r="G76" s="26">
        <f>IFERROR(+VLOOKUP("LDGSEC"&amp;A76,'Main File'!A:O,11,0),0)</f>
        <v>0</v>
      </c>
      <c r="H76" s="26">
        <f>IFERROR(+VLOOKUP("LDGSEC"&amp;A76,'Main File'!A:O,12,0),0)</f>
        <v>0</v>
      </c>
      <c r="I76" s="26">
        <f>IFERROR(+VLOOKUP("LDGSEC"&amp;A76,'Main File'!A:O,13,0),0)</f>
        <v>0</v>
      </c>
      <c r="J76" s="26">
        <f>IFERROR(+VLOOKUP("LDGSEC"&amp;A76,'Main File'!A:O,14,0),0)</f>
        <v>0</v>
      </c>
      <c r="K76" s="26">
        <f>IFERROR(+VLOOKUP("LDGSEC"&amp;A76,'Main File'!A:O,15,0),0)</f>
        <v>0</v>
      </c>
    </row>
    <row r="77" spans="1:11" x14ac:dyDescent="0.25">
      <c r="A77" s="9">
        <f t="shared" si="1"/>
        <v>43264</v>
      </c>
      <c r="B77" s="26">
        <f>IFERROR(+VLOOKUP("LDGSEC"&amp;A77,'Main File'!A:O,6,0),0)</f>
        <v>0</v>
      </c>
      <c r="C77" s="26">
        <f>IFERROR(+VLOOKUP("LDGSEC"&amp;A77,'Main File'!A:O,7,0),0)</f>
        <v>0</v>
      </c>
      <c r="D77" s="26">
        <f>IFERROR(+VLOOKUP("LDGSEC"&amp;A77,'Main File'!A:O,8,0),0)</f>
        <v>0</v>
      </c>
      <c r="E77" s="26">
        <f>IFERROR(+VLOOKUP("LDGSEC"&amp;A77,'Main File'!A:O,9,0),0)</f>
        <v>0</v>
      </c>
      <c r="F77" s="26">
        <f>IFERROR(+VLOOKUP("LDGSEC"&amp;A77,'Main File'!A:O,10,0),0)</f>
        <v>0</v>
      </c>
      <c r="G77" s="26">
        <f>IFERROR(+VLOOKUP("LDGSEC"&amp;A77,'Main File'!A:O,11,0),0)</f>
        <v>0</v>
      </c>
      <c r="H77" s="26">
        <f>IFERROR(+VLOOKUP("LDGSEC"&amp;A77,'Main File'!A:O,12,0),0)</f>
        <v>0</v>
      </c>
      <c r="I77" s="26">
        <f>IFERROR(+VLOOKUP("LDGSEC"&amp;A77,'Main File'!A:O,13,0),0)</f>
        <v>0</v>
      </c>
      <c r="J77" s="26">
        <f>IFERROR(+VLOOKUP("LDGSEC"&amp;A77,'Main File'!A:O,14,0),0)</f>
        <v>0</v>
      </c>
      <c r="K77" s="26">
        <f>IFERROR(+VLOOKUP("LDGSEC"&amp;A77,'Main File'!A:O,15,0),0)</f>
        <v>0</v>
      </c>
    </row>
    <row r="78" spans="1:11" x14ac:dyDescent="0.25">
      <c r="A78" s="9">
        <f t="shared" si="1"/>
        <v>43265</v>
      </c>
      <c r="B78" s="26">
        <f>IFERROR(+VLOOKUP("LDGSEC"&amp;A78,'Main File'!A:O,6,0),0)</f>
        <v>0</v>
      </c>
      <c r="C78" s="26">
        <f>IFERROR(+VLOOKUP("LDGSEC"&amp;A78,'Main File'!A:O,7,0),0)</f>
        <v>0</v>
      </c>
      <c r="D78" s="26">
        <f>IFERROR(+VLOOKUP("LDGSEC"&amp;A78,'Main File'!A:O,8,0),0)</f>
        <v>0</v>
      </c>
      <c r="E78" s="26">
        <f>IFERROR(+VLOOKUP("LDGSEC"&amp;A78,'Main File'!A:O,9,0),0)</f>
        <v>0</v>
      </c>
      <c r="F78" s="26">
        <f>IFERROR(+VLOOKUP("LDGSEC"&amp;A78,'Main File'!A:O,10,0),0)</f>
        <v>0</v>
      </c>
      <c r="G78" s="26">
        <f>IFERROR(+VLOOKUP("LDGSEC"&amp;A78,'Main File'!A:O,11,0),0)</f>
        <v>0</v>
      </c>
      <c r="H78" s="26">
        <f>IFERROR(+VLOOKUP("LDGSEC"&amp;A78,'Main File'!A:O,12,0),0)</f>
        <v>0</v>
      </c>
      <c r="I78" s="26">
        <f>IFERROR(+VLOOKUP("LDGSEC"&amp;A78,'Main File'!A:O,13,0),0)</f>
        <v>0</v>
      </c>
      <c r="J78" s="26">
        <f>IFERROR(+VLOOKUP("LDGSEC"&amp;A78,'Main File'!A:O,14,0),0)</f>
        <v>0</v>
      </c>
      <c r="K78" s="26">
        <f>IFERROR(+VLOOKUP("LDGSEC"&amp;A78,'Main File'!A:O,15,0),0)</f>
        <v>0</v>
      </c>
    </row>
    <row r="79" spans="1:11" x14ac:dyDescent="0.25">
      <c r="A79" s="9">
        <f t="shared" si="1"/>
        <v>43266</v>
      </c>
      <c r="B79" s="26">
        <f>IFERROR(+VLOOKUP("LDGSEC"&amp;A79,'Main File'!A:O,6,0),0)</f>
        <v>0</v>
      </c>
      <c r="C79" s="26">
        <f>IFERROR(+VLOOKUP("LDGSEC"&amp;A79,'Main File'!A:O,7,0),0)</f>
        <v>0</v>
      </c>
      <c r="D79" s="26">
        <f>IFERROR(+VLOOKUP("LDGSEC"&amp;A79,'Main File'!A:O,8,0),0)</f>
        <v>0</v>
      </c>
      <c r="E79" s="26">
        <f>IFERROR(+VLOOKUP("LDGSEC"&amp;A79,'Main File'!A:O,9,0),0)</f>
        <v>0</v>
      </c>
      <c r="F79" s="26">
        <f>IFERROR(+VLOOKUP("LDGSEC"&amp;A79,'Main File'!A:O,10,0),0)</f>
        <v>0</v>
      </c>
      <c r="G79" s="26">
        <f>IFERROR(+VLOOKUP("LDGSEC"&amp;A79,'Main File'!A:O,11,0),0)</f>
        <v>0</v>
      </c>
      <c r="H79" s="26">
        <f>IFERROR(+VLOOKUP("LDGSEC"&amp;A79,'Main File'!A:O,12,0),0)</f>
        <v>0</v>
      </c>
      <c r="I79" s="26">
        <f>IFERROR(+VLOOKUP("LDGSEC"&amp;A79,'Main File'!A:O,13,0),0)</f>
        <v>0</v>
      </c>
      <c r="J79" s="26">
        <f>IFERROR(+VLOOKUP("LDGSEC"&amp;A79,'Main File'!A:O,14,0),0)</f>
        <v>0</v>
      </c>
      <c r="K79" s="26">
        <f>IFERROR(+VLOOKUP("LDGSEC"&amp;A79,'Main File'!A:O,15,0),0)</f>
        <v>0</v>
      </c>
    </row>
    <row r="80" spans="1:11" x14ac:dyDescent="0.25">
      <c r="A80" s="9">
        <f t="shared" si="1"/>
        <v>43267</v>
      </c>
      <c r="B80" s="26">
        <f>IFERROR(+VLOOKUP("LDGSEC"&amp;A80,'Main File'!A:O,6,0),0)</f>
        <v>0</v>
      </c>
      <c r="C80" s="26">
        <f>IFERROR(+VLOOKUP("LDGSEC"&amp;A80,'Main File'!A:O,7,0),0)</f>
        <v>0</v>
      </c>
      <c r="D80" s="26">
        <f>IFERROR(+VLOOKUP("LDGSEC"&amp;A80,'Main File'!A:O,8,0),0)</f>
        <v>0</v>
      </c>
      <c r="E80" s="26">
        <f>IFERROR(+VLOOKUP("LDGSEC"&amp;A80,'Main File'!A:O,9,0),0)</f>
        <v>0</v>
      </c>
      <c r="F80" s="26">
        <f>IFERROR(+VLOOKUP("LDGSEC"&amp;A80,'Main File'!A:O,10,0),0)</f>
        <v>0</v>
      </c>
      <c r="G80" s="26">
        <f>IFERROR(+VLOOKUP("LDGSEC"&amp;A80,'Main File'!A:O,11,0),0)</f>
        <v>0</v>
      </c>
      <c r="H80" s="26">
        <f>IFERROR(+VLOOKUP("LDGSEC"&amp;A80,'Main File'!A:O,12,0),0)</f>
        <v>0</v>
      </c>
      <c r="I80" s="26">
        <f>IFERROR(+VLOOKUP("LDGSEC"&amp;A80,'Main File'!A:O,13,0),0)</f>
        <v>0</v>
      </c>
      <c r="J80" s="26">
        <f>IFERROR(+VLOOKUP("LDGSEC"&amp;A80,'Main File'!A:O,14,0),0)</f>
        <v>0</v>
      </c>
      <c r="K80" s="26">
        <f>IFERROR(+VLOOKUP("LDGSEC"&amp;A80,'Main File'!A:O,15,0),0)</f>
        <v>0</v>
      </c>
    </row>
    <row r="81" spans="1:11" x14ac:dyDescent="0.25">
      <c r="A81" s="9">
        <f t="shared" si="1"/>
        <v>43268</v>
      </c>
      <c r="B81" s="26">
        <f>IFERROR(+VLOOKUP("LDGSEC"&amp;A81,'Main File'!A:O,6,0),0)</f>
        <v>0</v>
      </c>
      <c r="C81" s="26">
        <f>IFERROR(+VLOOKUP("LDGSEC"&amp;A81,'Main File'!A:O,7,0),0)</f>
        <v>0</v>
      </c>
      <c r="D81" s="26">
        <f>IFERROR(+VLOOKUP("LDGSEC"&amp;A81,'Main File'!A:O,8,0),0)</f>
        <v>0</v>
      </c>
      <c r="E81" s="26">
        <f>IFERROR(+VLOOKUP("LDGSEC"&amp;A81,'Main File'!A:O,9,0),0)</f>
        <v>0</v>
      </c>
      <c r="F81" s="26">
        <f>IFERROR(+VLOOKUP("LDGSEC"&amp;A81,'Main File'!A:O,10,0),0)</f>
        <v>0</v>
      </c>
      <c r="G81" s="26">
        <f>IFERROR(+VLOOKUP("LDGSEC"&amp;A81,'Main File'!A:O,11,0),0)</f>
        <v>0</v>
      </c>
      <c r="H81" s="26">
        <f>IFERROR(+VLOOKUP("LDGSEC"&amp;A81,'Main File'!A:O,12,0),0)</f>
        <v>0</v>
      </c>
      <c r="I81" s="26">
        <f>IFERROR(+VLOOKUP("LDGSEC"&amp;A81,'Main File'!A:O,13,0),0)</f>
        <v>0</v>
      </c>
      <c r="J81" s="26">
        <f>IFERROR(+VLOOKUP("LDGSEC"&amp;A81,'Main File'!A:O,14,0),0)</f>
        <v>0</v>
      </c>
      <c r="K81" s="26">
        <f>IFERROR(+VLOOKUP("LDGSEC"&amp;A81,'Main File'!A:O,15,0),0)</f>
        <v>0</v>
      </c>
    </row>
    <row r="82" spans="1:11" x14ac:dyDescent="0.25">
      <c r="A82" s="9">
        <f t="shared" si="1"/>
        <v>43269</v>
      </c>
      <c r="B82" s="26">
        <f>IFERROR(+VLOOKUP("LDGSEC"&amp;A82,'Main File'!A:O,6,0),0)</f>
        <v>0</v>
      </c>
      <c r="C82" s="26">
        <f>IFERROR(+VLOOKUP("LDGSEC"&amp;A82,'Main File'!A:O,7,0),0)</f>
        <v>0</v>
      </c>
      <c r="D82" s="26">
        <f>IFERROR(+VLOOKUP("LDGSEC"&amp;A82,'Main File'!A:O,8,0),0)</f>
        <v>0</v>
      </c>
      <c r="E82" s="26">
        <f>IFERROR(+VLOOKUP("LDGSEC"&amp;A82,'Main File'!A:O,9,0),0)</f>
        <v>0</v>
      </c>
      <c r="F82" s="26">
        <f>IFERROR(+VLOOKUP("LDGSEC"&amp;A82,'Main File'!A:O,10,0),0)</f>
        <v>0</v>
      </c>
      <c r="G82" s="26">
        <f>IFERROR(+VLOOKUP("LDGSEC"&amp;A82,'Main File'!A:O,11,0),0)</f>
        <v>0</v>
      </c>
      <c r="H82" s="26">
        <f>IFERROR(+VLOOKUP("LDGSEC"&amp;A82,'Main File'!A:O,12,0),0)</f>
        <v>0</v>
      </c>
      <c r="I82" s="26">
        <f>IFERROR(+VLOOKUP("LDGSEC"&amp;A82,'Main File'!A:O,13,0),0)</f>
        <v>0</v>
      </c>
      <c r="J82" s="26">
        <f>IFERROR(+VLOOKUP("LDGSEC"&amp;A82,'Main File'!A:O,14,0),0)</f>
        <v>0</v>
      </c>
      <c r="K82" s="26">
        <f>IFERROR(+VLOOKUP("LDGSEC"&amp;A82,'Main File'!A:O,15,0),0)</f>
        <v>0</v>
      </c>
    </row>
    <row r="83" spans="1:11" x14ac:dyDescent="0.25">
      <c r="A83" s="9">
        <f t="shared" si="1"/>
        <v>43270</v>
      </c>
      <c r="B83" s="26">
        <f>IFERROR(+VLOOKUP("LDGSEC"&amp;A83,'Main File'!A:O,6,0),0)</f>
        <v>0</v>
      </c>
      <c r="C83" s="26">
        <f>IFERROR(+VLOOKUP("LDGSEC"&amp;A83,'Main File'!A:O,7,0),0)</f>
        <v>0</v>
      </c>
      <c r="D83" s="26">
        <f>IFERROR(+VLOOKUP("LDGSEC"&amp;A83,'Main File'!A:O,8,0),0)</f>
        <v>0</v>
      </c>
      <c r="E83" s="26">
        <f>IFERROR(+VLOOKUP("LDGSEC"&amp;A83,'Main File'!A:O,9,0),0)</f>
        <v>0</v>
      </c>
      <c r="F83" s="26">
        <f>IFERROR(+VLOOKUP("LDGSEC"&amp;A83,'Main File'!A:O,10,0),0)</f>
        <v>0</v>
      </c>
      <c r="G83" s="26">
        <f>IFERROR(+VLOOKUP("LDGSEC"&amp;A83,'Main File'!A:O,11,0),0)</f>
        <v>0</v>
      </c>
      <c r="H83" s="26">
        <f>IFERROR(+VLOOKUP("LDGSEC"&amp;A83,'Main File'!A:O,12,0),0)</f>
        <v>0</v>
      </c>
      <c r="I83" s="26">
        <f>IFERROR(+VLOOKUP("LDGSEC"&amp;A83,'Main File'!A:O,13,0),0)</f>
        <v>0</v>
      </c>
      <c r="J83" s="26">
        <f>IFERROR(+VLOOKUP("LDGSEC"&amp;A83,'Main File'!A:O,14,0),0)</f>
        <v>0</v>
      </c>
      <c r="K83" s="26">
        <f>IFERROR(+VLOOKUP("LDGSEC"&amp;A83,'Main File'!A:O,15,0),0)</f>
        <v>0</v>
      </c>
    </row>
    <row r="84" spans="1:11" x14ac:dyDescent="0.25">
      <c r="A84" s="9">
        <f t="shared" si="1"/>
        <v>43271</v>
      </c>
      <c r="B84" s="26">
        <f>IFERROR(+VLOOKUP("LDGSEC"&amp;A84,'Main File'!A:O,6,0),0)</f>
        <v>0</v>
      </c>
      <c r="C84" s="26">
        <f>IFERROR(+VLOOKUP("LDGSEC"&amp;A84,'Main File'!A:O,7,0),0)</f>
        <v>0</v>
      </c>
      <c r="D84" s="26">
        <f>IFERROR(+VLOOKUP("LDGSEC"&amp;A84,'Main File'!A:O,8,0),0)</f>
        <v>0</v>
      </c>
      <c r="E84" s="26">
        <f>IFERROR(+VLOOKUP("LDGSEC"&amp;A84,'Main File'!A:O,9,0),0)</f>
        <v>0</v>
      </c>
      <c r="F84" s="26">
        <f>IFERROR(+VLOOKUP("LDGSEC"&amp;A84,'Main File'!A:O,10,0),0)</f>
        <v>0</v>
      </c>
      <c r="G84" s="26">
        <f>IFERROR(+VLOOKUP("LDGSEC"&amp;A84,'Main File'!A:O,11,0),0)</f>
        <v>0</v>
      </c>
      <c r="H84" s="26">
        <f>IFERROR(+VLOOKUP("LDGSEC"&amp;A84,'Main File'!A:O,12,0),0)</f>
        <v>0</v>
      </c>
      <c r="I84" s="26">
        <f>IFERROR(+VLOOKUP("LDGSEC"&amp;A84,'Main File'!A:O,13,0),0)</f>
        <v>0</v>
      </c>
      <c r="J84" s="26">
        <f>IFERROR(+VLOOKUP("LDGSEC"&amp;A84,'Main File'!A:O,14,0),0)</f>
        <v>0</v>
      </c>
      <c r="K84" s="26">
        <f>IFERROR(+VLOOKUP("LDGSEC"&amp;A84,'Main File'!A:O,15,0),0)</f>
        <v>0</v>
      </c>
    </row>
    <row r="85" spans="1:11" x14ac:dyDescent="0.25">
      <c r="A85" s="9">
        <f t="shared" si="1"/>
        <v>43272</v>
      </c>
      <c r="B85" s="26">
        <f>IFERROR(+VLOOKUP("LDGSEC"&amp;A85,'Main File'!A:O,6,0),0)</f>
        <v>0</v>
      </c>
      <c r="C85" s="26">
        <f>IFERROR(+VLOOKUP("LDGSEC"&amp;A85,'Main File'!A:O,7,0),0)</f>
        <v>0</v>
      </c>
      <c r="D85" s="26">
        <f>IFERROR(+VLOOKUP("LDGSEC"&amp;A85,'Main File'!A:O,8,0),0)</f>
        <v>0</v>
      </c>
      <c r="E85" s="26">
        <f>IFERROR(+VLOOKUP("LDGSEC"&amp;A85,'Main File'!A:O,9,0),0)</f>
        <v>0</v>
      </c>
      <c r="F85" s="26">
        <f>IFERROR(+VLOOKUP("LDGSEC"&amp;A85,'Main File'!A:O,10,0),0)</f>
        <v>0</v>
      </c>
      <c r="G85" s="26">
        <f>IFERROR(+VLOOKUP("LDGSEC"&amp;A85,'Main File'!A:O,11,0),0)</f>
        <v>0</v>
      </c>
      <c r="H85" s="26">
        <f>IFERROR(+VLOOKUP("LDGSEC"&amp;A85,'Main File'!A:O,12,0),0)</f>
        <v>0</v>
      </c>
      <c r="I85" s="26">
        <f>IFERROR(+VLOOKUP("LDGSEC"&amp;A85,'Main File'!A:O,13,0),0)</f>
        <v>0</v>
      </c>
      <c r="J85" s="26">
        <f>IFERROR(+VLOOKUP("LDGSEC"&amp;A85,'Main File'!A:O,14,0),0)</f>
        <v>0</v>
      </c>
      <c r="K85" s="26">
        <f>IFERROR(+VLOOKUP("LDGSEC"&amp;A85,'Main File'!A:O,15,0),0)</f>
        <v>0</v>
      </c>
    </row>
    <row r="86" spans="1:11" x14ac:dyDescent="0.25">
      <c r="A86" s="9">
        <f t="shared" si="1"/>
        <v>43273</v>
      </c>
      <c r="B86" s="26">
        <f>IFERROR(+VLOOKUP("LDGSEC"&amp;A86,'Main File'!A:O,6,0),0)</f>
        <v>0</v>
      </c>
      <c r="C86" s="26">
        <f>IFERROR(+VLOOKUP("LDGSEC"&amp;A86,'Main File'!A:O,7,0),0)</f>
        <v>0</v>
      </c>
      <c r="D86" s="26">
        <f>IFERROR(+VLOOKUP("LDGSEC"&amp;A86,'Main File'!A:O,8,0),0)</f>
        <v>0</v>
      </c>
      <c r="E86" s="26">
        <f>IFERROR(+VLOOKUP("LDGSEC"&amp;A86,'Main File'!A:O,9,0),0)</f>
        <v>0</v>
      </c>
      <c r="F86" s="26">
        <f>IFERROR(+VLOOKUP("LDGSEC"&amp;A86,'Main File'!A:O,10,0),0)</f>
        <v>0</v>
      </c>
      <c r="G86" s="26">
        <f>IFERROR(+VLOOKUP("LDGSEC"&amp;A86,'Main File'!A:O,11,0),0)</f>
        <v>0</v>
      </c>
      <c r="H86" s="26">
        <f>IFERROR(+VLOOKUP("LDGSEC"&amp;A86,'Main File'!A:O,12,0),0)</f>
        <v>0</v>
      </c>
      <c r="I86" s="26">
        <f>IFERROR(+VLOOKUP("LDGSEC"&amp;A86,'Main File'!A:O,13,0),0)</f>
        <v>0</v>
      </c>
      <c r="J86" s="26">
        <f>IFERROR(+VLOOKUP("LDGSEC"&amp;A86,'Main File'!A:O,14,0),0)</f>
        <v>0</v>
      </c>
      <c r="K86" s="26">
        <f>IFERROR(+VLOOKUP("LDGSEC"&amp;A86,'Main File'!A:O,15,0),0)</f>
        <v>0</v>
      </c>
    </row>
    <row r="87" spans="1:11" x14ac:dyDescent="0.25">
      <c r="A87" s="9">
        <f t="shared" si="1"/>
        <v>43274</v>
      </c>
      <c r="B87" s="26">
        <f>IFERROR(+VLOOKUP("LDGSEC"&amp;A87,'Main File'!A:O,6,0),0)</f>
        <v>0</v>
      </c>
      <c r="C87" s="26">
        <f>IFERROR(+VLOOKUP("LDGSEC"&amp;A87,'Main File'!A:O,7,0),0)</f>
        <v>0</v>
      </c>
      <c r="D87" s="26">
        <f>IFERROR(+VLOOKUP("LDGSEC"&amp;A87,'Main File'!A:O,8,0),0)</f>
        <v>0</v>
      </c>
      <c r="E87" s="26">
        <f>IFERROR(+VLOOKUP("LDGSEC"&amp;A87,'Main File'!A:O,9,0),0)</f>
        <v>0</v>
      </c>
      <c r="F87" s="26">
        <f>IFERROR(+VLOOKUP("LDGSEC"&amp;A87,'Main File'!A:O,10,0),0)</f>
        <v>0</v>
      </c>
      <c r="G87" s="26">
        <f>IFERROR(+VLOOKUP("LDGSEC"&amp;A87,'Main File'!A:O,11,0),0)</f>
        <v>0</v>
      </c>
      <c r="H87" s="26">
        <f>IFERROR(+VLOOKUP("LDGSEC"&amp;A87,'Main File'!A:O,12,0),0)</f>
        <v>0</v>
      </c>
      <c r="I87" s="26">
        <f>IFERROR(+VLOOKUP("LDGSEC"&amp;A87,'Main File'!A:O,13,0),0)</f>
        <v>0</v>
      </c>
      <c r="J87" s="26">
        <f>IFERROR(+VLOOKUP("LDGSEC"&amp;A87,'Main File'!A:O,14,0),0)</f>
        <v>0</v>
      </c>
      <c r="K87" s="26">
        <f>IFERROR(+VLOOKUP("LDGSEC"&amp;A87,'Main File'!A:O,15,0),0)</f>
        <v>0</v>
      </c>
    </row>
    <row r="88" spans="1:11" x14ac:dyDescent="0.25">
      <c r="A88" s="9">
        <f t="shared" si="1"/>
        <v>43275</v>
      </c>
      <c r="B88" s="26">
        <f>IFERROR(+VLOOKUP("LDGSEC"&amp;A88,'Main File'!A:O,6,0),0)</f>
        <v>0</v>
      </c>
      <c r="C88" s="26">
        <f>IFERROR(+VLOOKUP("LDGSEC"&amp;A88,'Main File'!A:O,7,0),0)</f>
        <v>0</v>
      </c>
      <c r="D88" s="26">
        <f>IFERROR(+VLOOKUP("LDGSEC"&amp;A88,'Main File'!A:O,8,0),0)</f>
        <v>0</v>
      </c>
      <c r="E88" s="26">
        <f>IFERROR(+VLOOKUP("LDGSEC"&amp;A88,'Main File'!A:O,9,0),0)</f>
        <v>0</v>
      </c>
      <c r="F88" s="26">
        <f>IFERROR(+VLOOKUP("LDGSEC"&amp;A88,'Main File'!A:O,10,0),0)</f>
        <v>0</v>
      </c>
      <c r="G88" s="26">
        <f>IFERROR(+VLOOKUP("LDGSEC"&amp;A88,'Main File'!A:O,11,0),0)</f>
        <v>0</v>
      </c>
      <c r="H88" s="26">
        <f>IFERROR(+VLOOKUP("LDGSEC"&amp;A88,'Main File'!A:O,12,0),0)</f>
        <v>0</v>
      </c>
      <c r="I88" s="26">
        <f>IFERROR(+VLOOKUP("LDGSEC"&amp;A88,'Main File'!A:O,13,0),0)</f>
        <v>0</v>
      </c>
      <c r="J88" s="26">
        <f>IFERROR(+VLOOKUP("LDGSEC"&amp;A88,'Main File'!A:O,14,0),0)</f>
        <v>0</v>
      </c>
      <c r="K88" s="26">
        <f>IFERROR(+VLOOKUP("LDGSEC"&amp;A88,'Main File'!A:O,15,0),0)</f>
        <v>0</v>
      </c>
    </row>
    <row r="89" spans="1:11" x14ac:dyDescent="0.25">
      <c r="A89" s="9">
        <f t="shared" si="1"/>
        <v>43276</v>
      </c>
      <c r="B89" s="26">
        <f>IFERROR(+VLOOKUP("LDGSEC"&amp;A89,'Main File'!A:O,6,0),0)</f>
        <v>0</v>
      </c>
      <c r="C89" s="26">
        <f>IFERROR(+VLOOKUP("LDGSEC"&amp;A89,'Main File'!A:O,7,0),0)</f>
        <v>0</v>
      </c>
      <c r="D89" s="26">
        <f>IFERROR(+VLOOKUP("LDGSEC"&amp;A89,'Main File'!A:O,8,0),0)</f>
        <v>0</v>
      </c>
      <c r="E89" s="26">
        <f>IFERROR(+VLOOKUP("LDGSEC"&amp;A89,'Main File'!A:O,9,0),0)</f>
        <v>0</v>
      </c>
      <c r="F89" s="26">
        <f>IFERROR(+VLOOKUP("LDGSEC"&amp;A89,'Main File'!A:O,10,0),0)</f>
        <v>0</v>
      </c>
      <c r="G89" s="26">
        <f>IFERROR(+VLOOKUP("LDGSEC"&amp;A89,'Main File'!A:O,11,0),0)</f>
        <v>0</v>
      </c>
      <c r="H89" s="26">
        <f>IFERROR(+VLOOKUP("LDGSEC"&amp;A89,'Main File'!A:O,12,0),0)</f>
        <v>0</v>
      </c>
      <c r="I89" s="26">
        <f>IFERROR(+VLOOKUP("LDGSEC"&amp;A89,'Main File'!A:O,13,0),0)</f>
        <v>0</v>
      </c>
      <c r="J89" s="26">
        <f>IFERROR(+VLOOKUP("LDGSEC"&amp;A89,'Main File'!A:O,14,0),0)</f>
        <v>0</v>
      </c>
      <c r="K89" s="26">
        <f>IFERROR(+VLOOKUP("LDGSEC"&amp;A89,'Main File'!A:O,15,0),0)</f>
        <v>0</v>
      </c>
    </row>
    <row r="90" spans="1:11" x14ac:dyDescent="0.25">
      <c r="A90" s="9">
        <f t="shared" si="1"/>
        <v>43277</v>
      </c>
      <c r="B90" s="26">
        <f>IFERROR(+VLOOKUP("LDGSEC"&amp;A90,'Main File'!A:O,6,0),0)</f>
        <v>0</v>
      </c>
      <c r="C90" s="26">
        <f>IFERROR(+VLOOKUP("LDGSEC"&amp;A90,'Main File'!A:O,7,0),0)</f>
        <v>0</v>
      </c>
      <c r="D90" s="26">
        <f>IFERROR(+VLOOKUP("LDGSEC"&amp;A90,'Main File'!A:O,8,0),0)</f>
        <v>0</v>
      </c>
      <c r="E90" s="26">
        <f>IFERROR(+VLOOKUP("LDGSEC"&amp;A90,'Main File'!A:O,9,0),0)</f>
        <v>0</v>
      </c>
      <c r="F90" s="26">
        <f>IFERROR(+VLOOKUP("LDGSEC"&amp;A90,'Main File'!A:O,10,0),0)</f>
        <v>0</v>
      </c>
      <c r="G90" s="26">
        <f>IFERROR(+VLOOKUP("LDGSEC"&amp;A90,'Main File'!A:O,11,0),0)</f>
        <v>0</v>
      </c>
      <c r="H90" s="26">
        <f>IFERROR(+VLOOKUP("LDGSEC"&amp;A90,'Main File'!A:O,12,0),0)</f>
        <v>0</v>
      </c>
      <c r="I90" s="26">
        <f>IFERROR(+VLOOKUP("LDGSEC"&amp;A90,'Main File'!A:O,13,0),0)</f>
        <v>0</v>
      </c>
      <c r="J90" s="26">
        <f>IFERROR(+VLOOKUP("LDGSEC"&amp;A90,'Main File'!A:O,14,0),0)</f>
        <v>0</v>
      </c>
      <c r="K90" s="26">
        <f>IFERROR(+VLOOKUP("LDGSEC"&amp;A90,'Main File'!A:O,15,0),0)</f>
        <v>0</v>
      </c>
    </row>
    <row r="91" spans="1:11" x14ac:dyDescent="0.25">
      <c r="A91" s="9">
        <f t="shared" si="1"/>
        <v>43278</v>
      </c>
      <c r="B91" s="26">
        <f>IFERROR(+VLOOKUP("LDGSEC"&amp;A91,'Main File'!A:O,6,0),0)</f>
        <v>0</v>
      </c>
      <c r="C91" s="26">
        <f>IFERROR(+VLOOKUP("LDGSEC"&amp;A91,'Main File'!A:O,7,0),0)</f>
        <v>0</v>
      </c>
      <c r="D91" s="26">
        <f>IFERROR(+VLOOKUP("LDGSEC"&amp;A91,'Main File'!A:O,8,0),0)</f>
        <v>0</v>
      </c>
      <c r="E91" s="26">
        <f>IFERROR(+VLOOKUP("LDGSEC"&amp;A91,'Main File'!A:O,9,0),0)</f>
        <v>0</v>
      </c>
      <c r="F91" s="26">
        <f>IFERROR(+VLOOKUP("LDGSEC"&amp;A91,'Main File'!A:O,10,0),0)</f>
        <v>0</v>
      </c>
      <c r="G91" s="26">
        <f>IFERROR(+VLOOKUP("LDGSEC"&amp;A91,'Main File'!A:O,11,0),0)</f>
        <v>0</v>
      </c>
      <c r="H91" s="26">
        <f>IFERROR(+VLOOKUP("LDGSEC"&amp;A91,'Main File'!A:O,12,0),0)</f>
        <v>0</v>
      </c>
      <c r="I91" s="26">
        <f>IFERROR(+VLOOKUP("LDGSEC"&amp;A91,'Main File'!A:O,13,0),0)</f>
        <v>0</v>
      </c>
      <c r="J91" s="26">
        <f>IFERROR(+VLOOKUP("LDGSEC"&amp;A91,'Main File'!A:O,14,0),0)</f>
        <v>0</v>
      </c>
      <c r="K91" s="26">
        <f>IFERROR(+VLOOKUP("LDGSEC"&amp;A91,'Main File'!A:O,15,0),0)</f>
        <v>0</v>
      </c>
    </row>
    <row r="92" spans="1:11" x14ac:dyDescent="0.25">
      <c r="A92" s="9">
        <f t="shared" si="1"/>
        <v>43279</v>
      </c>
      <c r="B92" s="26">
        <f>IFERROR(+VLOOKUP("LDGSEC"&amp;A92,'Main File'!A:O,6,0),0)</f>
        <v>0</v>
      </c>
      <c r="C92" s="26">
        <f>IFERROR(+VLOOKUP("LDGSEC"&amp;A92,'Main File'!A:O,7,0),0)</f>
        <v>0</v>
      </c>
      <c r="D92" s="26">
        <f>IFERROR(+VLOOKUP("LDGSEC"&amp;A92,'Main File'!A:O,8,0),0)</f>
        <v>0</v>
      </c>
      <c r="E92" s="26">
        <f>IFERROR(+VLOOKUP("LDGSEC"&amp;A92,'Main File'!A:O,9,0),0)</f>
        <v>0</v>
      </c>
      <c r="F92" s="26">
        <f>IFERROR(+VLOOKUP("LDGSEC"&amp;A92,'Main File'!A:O,10,0),0)</f>
        <v>0</v>
      </c>
      <c r="G92" s="26">
        <f>IFERROR(+VLOOKUP("LDGSEC"&amp;A92,'Main File'!A:O,11,0),0)</f>
        <v>0</v>
      </c>
      <c r="H92" s="26">
        <f>IFERROR(+VLOOKUP("LDGSEC"&amp;A92,'Main File'!A:O,12,0),0)</f>
        <v>0</v>
      </c>
      <c r="I92" s="26">
        <f>IFERROR(+VLOOKUP("LDGSEC"&amp;A92,'Main File'!A:O,13,0),0)</f>
        <v>0</v>
      </c>
      <c r="J92" s="26">
        <f>IFERROR(+VLOOKUP("LDGSEC"&amp;A92,'Main File'!A:O,14,0),0)</f>
        <v>0</v>
      </c>
      <c r="K92" s="26">
        <f>IFERROR(+VLOOKUP("LDGSEC"&amp;A92,'Main File'!A:O,15,0),0)</f>
        <v>0</v>
      </c>
    </row>
    <row r="93" spans="1:11" x14ac:dyDescent="0.25">
      <c r="A93" s="9">
        <f t="shared" si="1"/>
        <v>43280</v>
      </c>
      <c r="B93" s="26">
        <f>IFERROR(+VLOOKUP("LDGSEC"&amp;A93,'Main File'!A:O,6,0),0)</f>
        <v>0</v>
      </c>
      <c r="C93" s="26">
        <f>IFERROR(+VLOOKUP("LDGSEC"&amp;A93,'Main File'!A:O,7,0),0)</f>
        <v>0</v>
      </c>
      <c r="D93" s="26">
        <f>IFERROR(+VLOOKUP("LDGSEC"&amp;A93,'Main File'!A:O,8,0),0)</f>
        <v>0</v>
      </c>
      <c r="E93" s="26">
        <f>IFERROR(+VLOOKUP("LDGSEC"&amp;A93,'Main File'!A:O,9,0),0)</f>
        <v>0</v>
      </c>
      <c r="F93" s="26">
        <f>IFERROR(+VLOOKUP("LDGSEC"&amp;A93,'Main File'!A:O,10,0),0)</f>
        <v>0</v>
      </c>
      <c r="G93" s="26">
        <f>IFERROR(+VLOOKUP("LDGSEC"&amp;A93,'Main File'!A:O,11,0),0)</f>
        <v>0</v>
      </c>
      <c r="H93" s="26">
        <f>IFERROR(+VLOOKUP("LDGSEC"&amp;A93,'Main File'!A:O,12,0),0)</f>
        <v>0</v>
      </c>
      <c r="I93" s="26">
        <f>IFERROR(+VLOOKUP("LDGSEC"&amp;A93,'Main File'!A:O,13,0),0)</f>
        <v>0</v>
      </c>
      <c r="J93" s="26">
        <f>IFERROR(+VLOOKUP("LDGSEC"&amp;A93,'Main File'!A:O,14,0),0)</f>
        <v>0</v>
      </c>
      <c r="K93" s="26">
        <f>IFERROR(+VLOOKUP("LDGSEC"&amp;A93,'Main File'!A:O,15,0),0)</f>
        <v>0</v>
      </c>
    </row>
    <row r="94" spans="1:11" x14ac:dyDescent="0.25">
      <c r="A94" s="9">
        <f t="shared" si="1"/>
        <v>43281</v>
      </c>
      <c r="B94" s="26">
        <f>IFERROR(+VLOOKUP("LDGSEC"&amp;A94,'Main File'!A:O,6,0),0)</f>
        <v>0</v>
      </c>
      <c r="C94" s="26">
        <f>IFERROR(+VLOOKUP("LDGSEC"&amp;A94,'Main File'!A:O,7,0),0)</f>
        <v>0</v>
      </c>
      <c r="D94" s="26">
        <f>IFERROR(+VLOOKUP("LDGSEC"&amp;A94,'Main File'!A:O,8,0),0)</f>
        <v>0</v>
      </c>
      <c r="E94" s="26">
        <f>IFERROR(+VLOOKUP("LDGSEC"&amp;A94,'Main File'!A:O,9,0),0)</f>
        <v>0</v>
      </c>
      <c r="F94" s="26">
        <f>IFERROR(+VLOOKUP("LDGSEC"&amp;A94,'Main File'!A:O,10,0),0)</f>
        <v>0</v>
      </c>
      <c r="G94" s="26">
        <f>IFERROR(+VLOOKUP("LDGSEC"&amp;A94,'Main File'!A:O,11,0),0)</f>
        <v>0</v>
      </c>
      <c r="H94" s="26">
        <f>IFERROR(+VLOOKUP("LDGSEC"&amp;A94,'Main File'!A:O,12,0),0)</f>
        <v>0</v>
      </c>
      <c r="I94" s="26">
        <f>IFERROR(+VLOOKUP("LDGSEC"&amp;A94,'Main File'!A:O,13,0),0)</f>
        <v>0</v>
      </c>
      <c r="J94" s="26">
        <f>IFERROR(+VLOOKUP("LDGSEC"&amp;A94,'Main File'!A:O,14,0),0)</f>
        <v>0</v>
      </c>
      <c r="K94" s="26">
        <f>IFERROR(+VLOOKUP("LDGSEC"&amp;A94,'Main File'!A:O,15,0),0)</f>
        <v>0</v>
      </c>
    </row>
    <row r="95" spans="1:11" x14ac:dyDescent="0.25">
      <c r="A95" s="9">
        <f t="shared" si="1"/>
        <v>43282</v>
      </c>
      <c r="B95" s="26">
        <f>IFERROR(+VLOOKUP("LDGSEC"&amp;A95,'Main File'!A:O,6,0),0)</f>
        <v>0</v>
      </c>
      <c r="C95" s="26">
        <f>IFERROR(+VLOOKUP("LDGSEC"&amp;A95,'Main File'!A:O,7,0),0)</f>
        <v>0</v>
      </c>
      <c r="D95" s="26">
        <f>IFERROR(+VLOOKUP("LDGSEC"&amp;A95,'Main File'!A:O,8,0),0)</f>
        <v>0</v>
      </c>
      <c r="E95" s="26">
        <f>IFERROR(+VLOOKUP("LDGSEC"&amp;A95,'Main File'!A:O,9,0),0)</f>
        <v>0</v>
      </c>
      <c r="F95" s="26">
        <f>IFERROR(+VLOOKUP("LDGSEC"&amp;A95,'Main File'!A:O,10,0),0)</f>
        <v>0</v>
      </c>
      <c r="G95" s="26">
        <f>IFERROR(+VLOOKUP("LDGSEC"&amp;A95,'Main File'!A:O,11,0),0)</f>
        <v>0</v>
      </c>
      <c r="H95" s="26">
        <f>IFERROR(+VLOOKUP("LDGSEC"&amp;A95,'Main File'!A:O,12,0),0)</f>
        <v>0</v>
      </c>
      <c r="I95" s="26">
        <f>IFERROR(+VLOOKUP("LDGSEC"&amp;A95,'Main File'!A:O,13,0),0)</f>
        <v>0</v>
      </c>
      <c r="J95" s="26">
        <f>IFERROR(+VLOOKUP("LDGSEC"&amp;A95,'Main File'!A:O,14,0),0)</f>
        <v>0</v>
      </c>
      <c r="K95" s="26">
        <f>IFERROR(+VLOOKUP("LDGSEC"&amp;A95,'Main File'!A:O,15,0),0)</f>
        <v>0</v>
      </c>
    </row>
    <row r="96" spans="1:11" x14ac:dyDescent="0.25">
      <c r="A96" s="9">
        <f t="shared" si="1"/>
        <v>43283</v>
      </c>
      <c r="B96" s="26">
        <f>IFERROR(+VLOOKUP("LDGSEC"&amp;A96,'Main File'!A:O,6,0),0)</f>
        <v>0</v>
      </c>
      <c r="C96" s="26">
        <f>IFERROR(+VLOOKUP("LDGSEC"&amp;A96,'Main File'!A:O,7,0),0)</f>
        <v>0</v>
      </c>
      <c r="D96" s="26">
        <f>IFERROR(+VLOOKUP("LDGSEC"&amp;A96,'Main File'!A:O,8,0),0)</f>
        <v>0</v>
      </c>
      <c r="E96" s="26">
        <f>IFERROR(+VLOOKUP("LDGSEC"&amp;A96,'Main File'!A:O,9,0),0)</f>
        <v>0</v>
      </c>
      <c r="F96" s="26">
        <f>IFERROR(+VLOOKUP("LDGSEC"&amp;A96,'Main File'!A:O,10,0),0)</f>
        <v>0</v>
      </c>
      <c r="G96" s="26">
        <f>IFERROR(+VLOOKUP("LDGSEC"&amp;A96,'Main File'!A:O,11,0),0)</f>
        <v>0</v>
      </c>
      <c r="H96" s="26">
        <f>IFERROR(+VLOOKUP("LDGSEC"&amp;A96,'Main File'!A:O,12,0),0)</f>
        <v>0</v>
      </c>
      <c r="I96" s="26">
        <f>IFERROR(+VLOOKUP("LDGSEC"&amp;A96,'Main File'!A:O,13,0),0)</f>
        <v>0</v>
      </c>
      <c r="J96" s="26">
        <f>IFERROR(+VLOOKUP("LDGSEC"&amp;A96,'Main File'!A:O,14,0),0)</f>
        <v>0</v>
      </c>
      <c r="K96" s="26">
        <f>IFERROR(+VLOOKUP("LDGSEC"&amp;A96,'Main File'!A:O,15,0),0)</f>
        <v>0</v>
      </c>
    </row>
    <row r="97" spans="1:11" x14ac:dyDescent="0.25">
      <c r="A97" s="9">
        <f t="shared" si="1"/>
        <v>43284</v>
      </c>
      <c r="B97" s="26">
        <f>IFERROR(+VLOOKUP("LDGSEC"&amp;A97,'Main File'!A:O,6,0),0)</f>
        <v>0</v>
      </c>
      <c r="C97" s="26">
        <f>IFERROR(+VLOOKUP("LDGSEC"&amp;A97,'Main File'!A:O,7,0),0)</f>
        <v>0</v>
      </c>
      <c r="D97" s="26">
        <f>IFERROR(+VLOOKUP("LDGSEC"&amp;A97,'Main File'!A:O,8,0),0)</f>
        <v>0</v>
      </c>
      <c r="E97" s="26">
        <f>IFERROR(+VLOOKUP("LDGSEC"&amp;A97,'Main File'!A:O,9,0),0)</f>
        <v>0</v>
      </c>
      <c r="F97" s="26">
        <f>IFERROR(+VLOOKUP("LDGSEC"&amp;A97,'Main File'!A:O,10,0),0)</f>
        <v>0</v>
      </c>
      <c r="G97" s="26">
        <f>IFERROR(+VLOOKUP("LDGSEC"&amp;A97,'Main File'!A:O,11,0),0)</f>
        <v>0</v>
      </c>
      <c r="H97" s="26">
        <f>IFERROR(+VLOOKUP("LDGSEC"&amp;A97,'Main File'!A:O,12,0),0)</f>
        <v>0</v>
      </c>
      <c r="I97" s="26">
        <f>IFERROR(+VLOOKUP("LDGSEC"&amp;A97,'Main File'!A:O,13,0),0)</f>
        <v>0</v>
      </c>
      <c r="J97" s="26">
        <f>IFERROR(+VLOOKUP("LDGSEC"&amp;A97,'Main File'!A:O,14,0),0)</f>
        <v>0</v>
      </c>
      <c r="K97" s="26">
        <f>IFERROR(+VLOOKUP("LDGSEC"&amp;A97,'Main File'!A:O,15,0),0)</f>
        <v>0</v>
      </c>
    </row>
    <row r="98" spans="1:11" x14ac:dyDescent="0.25">
      <c r="A98" s="9">
        <f t="shared" si="1"/>
        <v>43285</v>
      </c>
      <c r="B98" s="26">
        <f>IFERROR(+VLOOKUP("LDGSEC"&amp;A98,'Main File'!A:O,6,0),0)</f>
        <v>0</v>
      </c>
      <c r="C98" s="26">
        <f>IFERROR(+VLOOKUP("LDGSEC"&amp;A98,'Main File'!A:O,7,0),0)</f>
        <v>0</v>
      </c>
      <c r="D98" s="26">
        <f>IFERROR(+VLOOKUP("LDGSEC"&amp;A98,'Main File'!A:O,8,0),0)</f>
        <v>0</v>
      </c>
      <c r="E98" s="26">
        <f>IFERROR(+VLOOKUP("LDGSEC"&amp;A98,'Main File'!A:O,9,0),0)</f>
        <v>0</v>
      </c>
      <c r="F98" s="26">
        <f>IFERROR(+VLOOKUP("LDGSEC"&amp;A98,'Main File'!A:O,10,0),0)</f>
        <v>0</v>
      </c>
      <c r="G98" s="26">
        <f>IFERROR(+VLOOKUP("LDGSEC"&amp;A98,'Main File'!A:O,11,0),0)</f>
        <v>0</v>
      </c>
      <c r="H98" s="26">
        <f>IFERROR(+VLOOKUP("LDGSEC"&amp;A98,'Main File'!A:O,12,0),0)</f>
        <v>0</v>
      </c>
      <c r="I98" s="26">
        <f>IFERROR(+VLOOKUP("LDGSEC"&amp;A98,'Main File'!A:O,13,0),0)</f>
        <v>0</v>
      </c>
      <c r="J98" s="26">
        <f>IFERROR(+VLOOKUP("LDGSEC"&amp;A98,'Main File'!A:O,14,0),0)</f>
        <v>0</v>
      </c>
      <c r="K98" s="26">
        <f>IFERROR(+VLOOKUP("LDGSEC"&amp;A98,'Main File'!A:O,15,0),0)</f>
        <v>0</v>
      </c>
    </row>
    <row r="99" spans="1:11" x14ac:dyDescent="0.25">
      <c r="A99" s="9">
        <f t="shared" si="1"/>
        <v>43286</v>
      </c>
      <c r="B99" s="26">
        <f>IFERROR(+VLOOKUP("LDGSEC"&amp;A99,'Main File'!A:O,6,0),0)</f>
        <v>0</v>
      </c>
      <c r="C99" s="26">
        <f>IFERROR(+VLOOKUP("LDGSEC"&amp;A99,'Main File'!A:O,7,0),0)</f>
        <v>0</v>
      </c>
      <c r="D99" s="26">
        <f>IFERROR(+VLOOKUP("LDGSEC"&amp;A99,'Main File'!A:O,8,0),0)</f>
        <v>0</v>
      </c>
      <c r="E99" s="26">
        <f>IFERROR(+VLOOKUP("LDGSEC"&amp;A99,'Main File'!A:O,9,0),0)</f>
        <v>0</v>
      </c>
      <c r="F99" s="26">
        <f>IFERROR(+VLOOKUP("LDGSEC"&amp;A99,'Main File'!A:O,10,0),0)</f>
        <v>0</v>
      </c>
      <c r="G99" s="26">
        <f>IFERROR(+VLOOKUP("LDGSEC"&amp;A99,'Main File'!A:O,11,0),0)</f>
        <v>0</v>
      </c>
      <c r="H99" s="26">
        <f>IFERROR(+VLOOKUP("LDGSEC"&amp;A99,'Main File'!A:O,12,0),0)</f>
        <v>0</v>
      </c>
      <c r="I99" s="26">
        <f>IFERROR(+VLOOKUP("LDGSEC"&amp;A99,'Main File'!A:O,13,0),0)</f>
        <v>0</v>
      </c>
      <c r="J99" s="26">
        <f>IFERROR(+VLOOKUP("LDGSEC"&amp;A99,'Main File'!A:O,14,0),0)</f>
        <v>0</v>
      </c>
      <c r="K99" s="26">
        <f>IFERROR(+VLOOKUP("LDGSEC"&amp;A99,'Main File'!A:O,15,0),0)</f>
        <v>0</v>
      </c>
    </row>
    <row r="100" spans="1:11" x14ac:dyDescent="0.25">
      <c r="A100" s="9">
        <f t="shared" si="1"/>
        <v>43287</v>
      </c>
      <c r="B100" s="26">
        <f>IFERROR(+VLOOKUP("LDGSEC"&amp;A100,'Main File'!A:O,6,0),0)</f>
        <v>0</v>
      </c>
      <c r="C100" s="26">
        <f>IFERROR(+VLOOKUP("LDGSEC"&amp;A100,'Main File'!A:O,7,0),0)</f>
        <v>0</v>
      </c>
      <c r="D100" s="26">
        <f>IFERROR(+VLOOKUP("LDGSEC"&amp;A100,'Main File'!A:O,8,0),0)</f>
        <v>0</v>
      </c>
      <c r="E100" s="26">
        <f>IFERROR(+VLOOKUP("LDGSEC"&amp;A100,'Main File'!A:O,9,0),0)</f>
        <v>0</v>
      </c>
      <c r="F100" s="26">
        <f>IFERROR(+VLOOKUP("LDGSEC"&amp;A100,'Main File'!A:O,10,0),0)</f>
        <v>0</v>
      </c>
      <c r="G100" s="26">
        <f>IFERROR(+VLOOKUP("LDGSEC"&amp;A100,'Main File'!A:O,11,0),0)</f>
        <v>0</v>
      </c>
      <c r="H100" s="26">
        <f>IFERROR(+VLOOKUP("LDGSEC"&amp;A100,'Main File'!A:O,12,0),0)</f>
        <v>0</v>
      </c>
      <c r="I100" s="26">
        <f>IFERROR(+VLOOKUP("LDGSEC"&amp;A100,'Main File'!A:O,13,0),0)</f>
        <v>0</v>
      </c>
      <c r="J100" s="26">
        <f>IFERROR(+VLOOKUP("LDGSEC"&amp;A100,'Main File'!A:O,14,0),0)</f>
        <v>0</v>
      </c>
      <c r="K100" s="26">
        <f>IFERROR(+VLOOKUP("LDGSEC"&amp;A100,'Main File'!A:O,15,0),0)</f>
        <v>0</v>
      </c>
    </row>
    <row r="101" spans="1:11" x14ac:dyDescent="0.25">
      <c r="A101" s="9">
        <f t="shared" si="1"/>
        <v>43288</v>
      </c>
      <c r="B101" s="26">
        <f>IFERROR(+VLOOKUP("LDGSEC"&amp;A101,'Main File'!A:O,6,0),0)</f>
        <v>0</v>
      </c>
      <c r="C101" s="26">
        <f>IFERROR(+VLOOKUP("LDGSEC"&amp;A101,'Main File'!A:O,7,0),0)</f>
        <v>0</v>
      </c>
      <c r="D101" s="26">
        <f>IFERROR(+VLOOKUP("LDGSEC"&amp;A101,'Main File'!A:O,8,0),0)</f>
        <v>0</v>
      </c>
      <c r="E101" s="26">
        <f>IFERROR(+VLOOKUP("LDGSEC"&amp;A101,'Main File'!A:O,9,0),0)</f>
        <v>0</v>
      </c>
      <c r="F101" s="26">
        <f>IFERROR(+VLOOKUP("LDGSEC"&amp;A101,'Main File'!A:O,10,0),0)</f>
        <v>0</v>
      </c>
      <c r="G101" s="26">
        <f>IFERROR(+VLOOKUP("LDGSEC"&amp;A101,'Main File'!A:O,11,0),0)</f>
        <v>0</v>
      </c>
      <c r="H101" s="26">
        <f>IFERROR(+VLOOKUP("LDGSEC"&amp;A101,'Main File'!A:O,12,0),0)</f>
        <v>0</v>
      </c>
      <c r="I101" s="26">
        <f>IFERROR(+VLOOKUP("LDGSEC"&amp;A101,'Main File'!A:O,13,0),0)</f>
        <v>0</v>
      </c>
      <c r="J101" s="26">
        <f>IFERROR(+VLOOKUP("LDGSEC"&amp;A101,'Main File'!A:O,14,0),0)</f>
        <v>0</v>
      </c>
      <c r="K101" s="26">
        <f>IFERROR(+VLOOKUP("LDGSEC"&amp;A101,'Main File'!A:O,15,0),0)</f>
        <v>0</v>
      </c>
    </row>
    <row r="102" spans="1:11" x14ac:dyDescent="0.25">
      <c r="A102" s="9">
        <f t="shared" si="1"/>
        <v>43289</v>
      </c>
      <c r="B102" s="26">
        <f>IFERROR(+VLOOKUP("LDGSEC"&amp;A102,'Main File'!A:O,6,0),0)</f>
        <v>0</v>
      </c>
      <c r="C102" s="26">
        <f>IFERROR(+VLOOKUP("LDGSEC"&amp;A102,'Main File'!A:O,7,0),0)</f>
        <v>0</v>
      </c>
      <c r="D102" s="26">
        <f>IFERROR(+VLOOKUP("LDGSEC"&amp;A102,'Main File'!A:O,8,0),0)</f>
        <v>0</v>
      </c>
      <c r="E102" s="26">
        <f>IFERROR(+VLOOKUP("LDGSEC"&amp;A102,'Main File'!A:O,9,0),0)</f>
        <v>0</v>
      </c>
      <c r="F102" s="26">
        <f>IFERROR(+VLOOKUP("LDGSEC"&amp;A102,'Main File'!A:O,10,0),0)</f>
        <v>0</v>
      </c>
      <c r="G102" s="26">
        <f>IFERROR(+VLOOKUP("LDGSEC"&amp;A102,'Main File'!A:O,11,0),0)</f>
        <v>0</v>
      </c>
      <c r="H102" s="26">
        <f>IFERROR(+VLOOKUP("LDGSEC"&amp;A102,'Main File'!A:O,12,0),0)</f>
        <v>0</v>
      </c>
      <c r="I102" s="26">
        <f>IFERROR(+VLOOKUP("LDGSEC"&amp;A102,'Main File'!A:O,13,0),0)</f>
        <v>0</v>
      </c>
      <c r="J102" s="26">
        <f>IFERROR(+VLOOKUP("LDGSEC"&amp;A102,'Main File'!A:O,14,0),0)</f>
        <v>0</v>
      </c>
      <c r="K102" s="26">
        <f>IFERROR(+VLOOKUP("LDGSEC"&amp;A102,'Main File'!A:O,15,0),0)</f>
        <v>0</v>
      </c>
    </row>
    <row r="103" spans="1:11" x14ac:dyDescent="0.25">
      <c r="A103" s="9">
        <f t="shared" si="1"/>
        <v>43290</v>
      </c>
      <c r="B103" s="26">
        <f>IFERROR(+VLOOKUP("LDGSEC"&amp;A103,'Main File'!A:O,6,0),0)</f>
        <v>0</v>
      </c>
      <c r="C103" s="26">
        <f>IFERROR(+VLOOKUP("LDGSEC"&amp;A103,'Main File'!A:O,7,0),0)</f>
        <v>0</v>
      </c>
      <c r="D103" s="26">
        <f>IFERROR(+VLOOKUP("LDGSEC"&amp;A103,'Main File'!A:O,8,0),0)</f>
        <v>0</v>
      </c>
      <c r="E103" s="26">
        <f>IFERROR(+VLOOKUP("LDGSEC"&amp;A103,'Main File'!A:O,9,0),0)</f>
        <v>0</v>
      </c>
      <c r="F103" s="26">
        <f>IFERROR(+VLOOKUP("LDGSEC"&amp;A103,'Main File'!A:O,10,0),0)</f>
        <v>0</v>
      </c>
      <c r="G103" s="26">
        <f>IFERROR(+VLOOKUP("LDGSEC"&amp;A103,'Main File'!A:O,11,0),0)</f>
        <v>0</v>
      </c>
      <c r="H103" s="26">
        <f>IFERROR(+VLOOKUP("LDGSEC"&amp;A103,'Main File'!A:O,12,0),0)</f>
        <v>0</v>
      </c>
      <c r="I103" s="26">
        <f>IFERROR(+VLOOKUP("LDGSEC"&amp;A103,'Main File'!A:O,13,0),0)</f>
        <v>0</v>
      </c>
      <c r="J103" s="26">
        <f>IFERROR(+VLOOKUP("LDGSEC"&amp;A103,'Main File'!A:O,14,0),0)</f>
        <v>0</v>
      </c>
      <c r="K103" s="26">
        <f>IFERROR(+VLOOKUP("LDGSEC"&amp;A103,'Main File'!A:O,15,0),0)</f>
        <v>0</v>
      </c>
    </row>
    <row r="104" spans="1:11" x14ac:dyDescent="0.25">
      <c r="A104" s="9">
        <f t="shared" si="1"/>
        <v>43291</v>
      </c>
      <c r="B104" s="26">
        <f>IFERROR(+VLOOKUP("LDGSEC"&amp;A104,'Main File'!A:O,6,0),0)</f>
        <v>0</v>
      </c>
      <c r="C104" s="26">
        <f>IFERROR(+VLOOKUP("LDGSEC"&amp;A104,'Main File'!A:O,7,0),0)</f>
        <v>0</v>
      </c>
      <c r="D104" s="26">
        <f>IFERROR(+VLOOKUP("LDGSEC"&amp;A104,'Main File'!A:O,8,0),0)</f>
        <v>0</v>
      </c>
      <c r="E104" s="26">
        <f>IFERROR(+VLOOKUP("LDGSEC"&amp;A104,'Main File'!A:O,9,0),0)</f>
        <v>0</v>
      </c>
      <c r="F104" s="26">
        <f>IFERROR(+VLOOKUP("LDGSEC"&amp;A104,'Main File'!A:O,10,0),0)</f>
        <v>0</v>
      </c>
      <c r="G104" s="26">
        <f>IFERROR(+VLOOKUP("LDGSEC"&amp;A104,'Main File'!A:O,11,0),0)</f>
        <v>0</v>
      </c>
      <c r="H104" s="26">
        <f>IFERROR(+VLOOKUP("LDGSEC"&amp;A104,'Main File'!A:O,12,0),0)</f>
        <v>0</v>
      </c>
      <c r="I104" s="26">
        <f>IFERROR(+VLOOKUP("LDGSEC"&amp;A104,'Main File'!A:O,13,0),0)</f>
        <v>0</v>
      </c>
      <c r="J104" s="26">
        <f>IFERROR(+VLOOKUP("LDGSEC"&amp;A104,'Main File'!A:O,14,0),0)</f>
        <v>0</v>
      </c>
      <c r="K104" s="26">
        <f>IFERROR(+VLOOKUP("LDGSEC"&amp;A104,'Main File'!A:O,15,0),0)</f>
        <v>0</v>
      </c>
    </row>
    <row r="105" spans="1:11" x14ac:dyDescent="0.25">
      <c r="A105" s="9">
        <f t="shared" si="1"/>
        <v>43292</v>
      </c>
      <c r="B105" s="26">
        <f>IFERROR(+VLOOKUP("LDGSEC"&amp;A105,'Main File'!A:O,6,0),0)</f>
        <v>0</v>
      </c>
      <c r="C105" s="26">
        <f>IFERROR(+VLOOKUP("LDGSEC"&amp;A105,'Main File'!A:O,7,0),0)</f>
        <v>0</v>
      </c>
      <c r="D105" s="26">
        <f>IFERROR(+VLOOKUP("LDGSEC"&amp;A105,'Main File'!A:O,8,0),0)</f>
        <v>0</v>
      </c>
      <c r="E105" s="26">
        <f>IFERROR(+VLOOKUP("LDGSEC"&amp;A105,'Main File'!A:O,9,0),0)</f>
        <v>0</v>
      </c>
      <c r="F105" s="26">
        <f>IFERROR(+VLOOKUP("LDGSEC"&amp;A105,'Main File'!A:O,10,0),0)</f>
        <v>0</v>
      </c>
      <c r="G105" s="26">
        <f>IFERROR(+VLOOKUP("LDGSEC"&amp;A105,'Main File'!A:O,11,0),0)</f>
        <v>0</v>
      </c>
      <c r="H105" s="26">
        <f>IFERROR(+VLOOKUP("LDGSEC"&amp;A105,'Main File'!A:O,12,0),0)</f>
        <v>0</v>
      </c>
      <c r="I105" s="26">
        <f>IFERROR(+VLOOKUP("LDGSEC"&amp;A105,'Main File'!A:O,13,0),0)</f>
        <v>0</v>
      </c>
      <c r="J105" s="26">
        <f>IFERROR(+VLOOKUP("LDGSEC"&amp;A105,'Main File'!A:O,14,0),0)</f>
        <v>0</v>
      </c>
      <c r="K105" s="26">
        <f>IFERROR(+VLOOKUP("LDGSEC"&amp;A105,'Main File'!A:O,15,0),0)</f>
        <v>0</v>
      </c>
    </row>
    <row r="106" spans="1:11" x14ac:dyDescent="0.25">
      <c r="A106" s="9">
        <f t="shared" si="1"/>
        <v>43293</v>
      </c>
      <c r="B106" s="26">
        <f>IFERROR(+VLOOKUP("LDGSEC"&amp;A106,'Main File'!A:O,6,0),0)</f>
        <v>0</v>
      </c>
      <c r="C106" s="26">
        <f>IFERROR(+VLOOKUP("LDGSEC"&amp;A106,'Main File'!A:O,7,0),0)</f>
        <v>0</v>
      </c>
      <c r="D106" s="26">
        <f>IFERROR(+VLOOKUP("LDGSEC"&amp;A106,'Main File'!A:O,8,0),0)</f>
        <v>0</v>
      </c>
      <c r="E106" s="26">
        <f>IFERROR(+VLOOKUP("LDGSEC"&amp;A106,'Main File'!A:O,9,0),0)</f>
        <v>0</v>
      </c>
      <c r="F106" s="26">
        <f>IFERROR(+VLOOKUP("LDGSEC"&amp;A106,'Main File'!A:O,10,0),0)</f>
        <v>0</v>
      </c>
      <c r="G106" s="26">
        <f>IFERROR(+VLOOKUP("LDGSEC"&amp;A106,'Main File'!A:O,11,0),0)</f>
        <v>0</v>
      </c>
      <c r="H106" s="26">
        <f>IFERROR(+VLOOKUP("LDGSEC"&amp;A106,'Main File'!A:O,12,0),0)</f>
        <v>0</v>
      </c>
      <c r="I106" s="26">
        <f>IFERROR(+VLOOKUP("LDGSEC"&amp;A106,'Main File'!A:O,13,0),0)</f>
        <v>0</v>
      </c>
      <c r="J106" s="26">
        <f>IFERROR(+VLOOKUP("LDGSEC"&amp;A106,'Main File'!A:O,14,0),0)</f>
        <v>0</v>
      </c>
      <c r="K106" s="26">
        <f>IFERROR(+VLOOKUP("LDGSEC"&amp;A106,'Main File'!A:O,15,0),0)</f>
        <v>0</v>
      </c>
    </row>
    <row r="107" spans="1:11" x14ac:dyDescent="0.25">
      <c r="A107" s="9">
        <f t="shared" si="1"/>
        <v>43294</v>
      </c>
      <c r="B107" s="26">
        <f>IFERROR(+VLOOKUP("LDGSEC"&amp;A107,'Main File'!A:O,6,0),0)</f>
        <v>0</v>
      </c>
      <c r="C107" s="26">
        <f>IFERROR(+VLOOKUP("LDGSEC"&amp;A107,'Main File'!A:O,7,0),0)</f>
        <v>0</v>
      </c>
      <c r="D107" s="26">
        <f>IFERROR(+VLOOKUP("LDGSEC"&amp;A107,'Main File'!A:O,8,0),0)</f>
        <v>0</v>
      </c>
      <c r="E107" s="26">
        <f>IFERROR(+VLOOKUP("LDGSEC"&amp;A107,'Main File'!A:O,9,0),0)</f>
        <v>0</v>
      </c>
      <c r="F107" s="26">
        <f>IFERROR(+VLOOKUP("LDGSEC"&amp;A107,'Main File'!A:O,10,0),0)</f>
        <v>0</v>
      </c>
      <c r="G107" s="26">
        <f>IFERROR(+VLOOKUP("LDGSEC"&amp;A107,'Main File'!A:O,11,0),0)</f>
        <v>0</v>
      </c>
      <c r="H107" s="26">
        <f>IFERROR(+VLOOKUP("LDGSEC"&amp;A107,'Main File'!A:O,12,0),0)</f>
        <v>0</v>
      </c>
      <c r="I107" s="26">
        <f>IFERROR(+VLOOKUP("LDGSEC"&amp;A107,'Main File'!A:O,13,0),0)</f>
        <v>0</v>
      </c>
      <c r="J107" s="26">
        <f>IFERROR(+VLOOKUP("LDGSEC"&amp;A107,'Main File'!A:O,14,0),0)</f>
        <v>0</v>
      </c>
      <c r="K107" s="26">
        <f>IFERROR(+VLOOKUP("LDGSEC"&amp;A107,'Main File'!A:O,15,0),0)</f>
        <v>0</v>
      </c>
    </row>
    <row r="108" spans="1:11" x14ac:dyDescent="0.25">
      <c r="A108" s="9">
        <f t="shared" si="1"/>
        <v>43295</v>
      </c>
      <c r="B108" s="26">
        <f>IFERROR(+VLOOKUP("LDGSEC"&amp;A108,'Main File'!A:O,6,0),0)</f>
        <v>0</v>
      </c>
      <c r="C108" s="26">
        <f>IFERROR(+VLOOKUP("LDGSEC"&amp;A108,'Main File'!A:O,7,0),0)</f>
        <v>0</v>
      </c>
      <c r="D108" s="26">
        <f>IFERROR(+VLOOKUP("LDGSEC"&amp;A108,'Main File'!A:O,8,0),0)</f>
        <v>0</v>
      </c>
      <c r="E108" s="26">
        <f>IFERROR(+VLOOKUP("LDGSEC"&amp;A108,'Main File'!A:O,9,0),0)</f>
        <v>0</v>
      </c>
      <c r="F108" s="26">
        <f>IFERROR(+VLOOKUP("LDGSEC"&amp;A108,'Main File'!A:O,10,0),0)</f>
        <v>0</v>
      </c>
      <c r="G108" s="26">
        <f>IFERROR(+VLOOKUP("LDGSEC"&amp;A108,'Main File'!A:O,11,0),0)</f>
        <v>0</v>
      </c>
      <c r="H108" s="26">
        <f>IFERROR(+VLOOKUP("LDGSEC"&amp;A108,'Main File'!A:O,12,0),0)</f>
        <v>0</v>
      </c>
      <c r="I108" s="26">
        <f>IFERROR(+VLOOKUP("LDGSEC"&amp;A108,'Main File'!A:O,13,0),0)</f>
        <v>0</v>
      </c>
      <c r="J108" s="26">
        <f>IFERROR(+VLOOKUP("LDGSEC"&amp;A108,'Main File'!A:O,14,0),0)</f>
        <v>0</v>
      </c>
      <c r="K108" s="26">
        <f>IFERROR(+VLOOKUP("LDGSEC"&amp;A108,'Main File'!A:O,15,0),0)</f>
        <v>0</v>
      </c>
    </row>
    <row r="109" spans="1:11" x14ac:dyDescent="0.25">
      <c r="A109" s="9">
        <f t="shared" si="1"/>
        <v>43296</v>
      </c>
      <c r="B109" s="26">
        <f>IFERROR(+VLOOKUP("LDGSEC"&amp;A109,'Main File'!A:O,6,0),0)</f>
        <v>0</v>
      </c>
      <c r="C109" s="26">
        <f>IFERROR(+VLOOKUP("LDGSEC"&amp;A109,'Main File'!A:O,7,0),0)</f>
        <v>0</v>
      </c>
      <c r="D109" s="26">
        <f>IFERROR(+VLOOKUP("LDGSEC"&amp;A109,'Main File'!A:O,8,0),0)</f>
        <v>0</v>
      </c>
      <c r="E109" s="26">
        <f>IFERROR(+VLOOKUP("LDGSEC"&amp;A109,'Main File'!A:O,9,0),0)</f>
        <v>0</v>
      </c>
      <c r="F109" s="26">
        <f>IFERROR(+VLOOKUP("LDGSEC"&amp;A109,'Main File'!A:O,10,0),0)</f>
        <v>0</v>
      </c>
      <c r="G109" s="26">
        <f>IFERROR(+VLOOKUP("LDGSEC"&amp;A109,'Main File'!A:O,11,0),0)</f>
        <v>0</v>
      </c>
      <c r="H109" s="26">
        <f>IFERROR(+VLOOKUP("LDGSEC"&amp;A109,'Main File'!A:O,12,0),0)</f>
        <v>0</v>
      </c>
      <c r="I109" s="26">
        <f>IFERROR(+VLOOKUP("LDGSEC"&amp;A109,'Main File'!A:O,13,0),0)</f>
        <v>0</v>
      </c>
      <c r="J109" s="26">
        <f>IFERROR(+VLOOKUP("LDGSEC"&amp;A109,'Main File'!A:O,14,0),0)</f>
        <v>0</v>
      </c>
      <c r="K109" s="26">
        <f>IFERROR(+VLOOKUP("LDGSEC"&amp;A109,'Main File'!A:O,15,0),0)</f>
        <v>0</v>
      </c>
    </row>
    <row r="110" spans="1:11" x14ac:dyDescent="0.25">
      <c r="A110" s="9">
        <f t="shared" si="1"/>
        <v>43297</v>
      </c>
      <c r="B110" s="26">
        <f>IFERROR(+VLOOKUP("LDGSEC"&amp;A110,'Main File'!A:O,6,0),0)</f>
        <v>0</v>
      </c>
      <c r="C110" s="26">
        <f>IFERROR(+VLOOKUP("LDGSEC"&amp;A110,'Main File'!A:O,7,0),0)</f>
        <v>0</v>
      </c>
      <c r="D110" s="26">
        <f>IFERROR(+VLOOKUP("LDGSEC"&amp;A110,'Main File'!A:O,8,0),0)</f>
        <v>0</v>
      </c>
      <c r="E110" s="26">
        <f>IFERROR(+VLOOKUP("LDGSEC"&amp;A110,'Main File'!A:O,9,0),0)</f>
        <v>0</v>
      </c>
      <c r="F110" s="26">
        <f>IFERROR(+VLOOKUP("LDGSEC"&amp;A110,'Main File'!A:O,10,0),0)</f>
        <v>0</v>
      </c>
      <c r="G110" s="26">
        <f>IFERROR(+VLOOKUP("LDGSEC"&amp;A110,'Main File'!A:O,11,0),0)</f>
        <v>0</v>
      </c>
      <c r="H110" s="26">
        <f>IFERROR(+VLOOKUP("LDGSEC"&amp;A110,'Main File'!A:O,12,0),0)</f>
        <v>0</v>
      </c>
      <c r="I110" s="26">
        <f>IFERROR(+VLOOKUP("LDGSEC"&amp;A110,'Main File'!A:O,13,0),0)</f>
        <v>0</v>
      </c>
      <c r="J110" s="26">
        <f>IFERROR(+VLOOKUP("LDGSEC"&amp;A110,'Main File'!A:O,14,0),0)</f>
        <v>0</v>
      </c>
      <c r="K110" s="26">
        <f>IFERROR(+VLOOKUP("LDGSEC"&amp;A110,'Main File'!A:O,15,0),0)</f>
        <v>0</v>
      </c>
    </row>
    <row r="111" spans="1:11" x14ac:dyDescent="0.25">
      <c r="A111" s="9">
        <f t="shared" si="1"/>
        <v>43298</v>
      </c>
      <c r="B111" s="26">
        <f>IFERROR(+VLOOKUP("LDGSEC"&amp;A111,'Main File'!A:O,6,0),0)</f>
        <v>0</v>
      </c>
      <c r="C111" s="26">
        <f>IFERROR(+VLOOKUP("LDGSEC"&amp;A111,'Main File'!A:O,7,0),0)</f>
        <v>0</v>
      </c>
      <c r="D111" s="26">
        <f>IFERROR(+VLOOKUP("LDGSEC"&amp;A111,'Main File'!A:O,8,0),0)</f>
        <v>0</v>
      </c>
      <c r="E111" s="26">
        <f>IFERROR(+VLOOKUP("LDGSEC"&amp;A111,'Main File'!A:O,9,0),0)</f>
        <v>0</v>
      </c>
      <c r="F111" s="26">
        <f>IFERROR(+VLOOKUP("LDGSEC"&amp;A111,'Main File'!A:O,10,0),0)</f>
        <v>0</v>
      </c>
      <c r="G111" s="26">
        <f>IFERROR(+VLOOKUP("LDGSEC"&amp;A111,'Main File'!A:O,11,0),0)</f>
        <v>0</v>
      </c>
      <c r="H111" s="26">
        <f>IFERROR(+VLOOKUP("LDGSEC"&amp;A111,'Main File'!A:O,12,0),0)</f>
        <v>0</v>
      </c>
      <c r="I111" s="26">
        <f>IFERROR(+VLOOKUP("LDGSEC"&amp;A111,'Main File'!A:O,13,0),0)</f>
        <v>0</v>
      </c>
      <c r="J111" s="26">
        <f>IFERROR(+VLOOKUP("LDGSEC"&amp;A111,'Main File'!A:O,14,0),0)</f>
        <v>0</v>
      </c>
      <c r="K111" s="26">
        <f>IFERROR(+VLOOKUP("LDGSEC"&amp;A111,'Main File'!A:O,15,0),0)</f>
        <v>0</v>
      </c>
    </row>
    <row r="112" spans="1:11" x14ac:dyDescent="0.25">
      <c r="A112" s="9">
        <f t="shared" si="1"/>
        <v>43299</v>
      </c>
      <c r="B112" s="26">
        <f>IFERROR(+VLOOKUP("LDGSEC"&amp;A112,'Main File'!A:O,6,0),0)</f>
        <v>0</v>
      </c>
      <c r="C112" s="26">
        <f>IFERROR(+VLOOKUP("LDGSEC"&amp;A112,'Main File'!A:O,7,0),0)</f>
        <v>0</v>
      </c>
      <c r="D112" s="26">
        <f>IFERROR(+VLOOKUP("LDGSEC"&amp;A112,'Main File'!A:O,8,0),0)</f>
        <v>0</v>
      </c>
      <c r="E112" s="26">
        <f>IFERROR(+VLOOKUP("LDGSEC"&amp;A112,'Main File'!A:O,9,0),0)</f>
        <v>0</v>
      </c>
      <c r="F112" s="26">
        <f>IFERROR(+VLOOKUP("LDGSEC"&amp;A112,'Main File'!A:O,10,0),0)</f>
        <v>0</v>
      </c>
      <c r="G112" s="26">
        <f>IFERROR(+VLOOKUP("LDGSEC"&amp;A112,'Main File'!A:O,11,0),0)</f>
        <v>0</v>
      </c>
      <c r="H112" s="26">
        <f>IFERROR(+VLOOKUP("LDGSEC"&amp;A112,'Main File'!A:O,12,0),0)</f>
        <v>0</v>
      </c>
      <c r="I112" s="26">
        <f>IFERROR(+VLOOKUP("LDGSEC"&amp;A112,'Main File'!A:O,13,0),0)</f>
        <v>0</v>
      </c>
      <c r="J112" s="26">
        <f>IFERROR(+VLOOKUP("LDGSEC"&amp;A112,'Main File'!A:O,14,0),0)</f>
        <v>0</v>
      </c>
      <c r="K112" s="26">
        <f>IFERROR(+VLOOKUP("LDGSEC"&amp;A112,'Main File'!A:O,15,0),0)</f>
        <v>0</v>
      </c>
    </row>
    <row r="113" spans="1:11" x14ac:dyDescent="0.25">
      <c r="A113" s="9">
        <f t="shared" si="1"/>
        <v>43300</v>
      </c>
      <c r="B113" s="26">
        <f>IFERROR(+VLOOKUP("LDGSEC"&amp;A113,'Main File'!A:O,6,0),0)</f>
        <v>0</v>
      </c>
      <c r="C113" s="26">
        <f>IFERROR(+VLOOKUP("LDGSEC"&amp;A113,'Main File'!A:O,7,0),0)</f>
        <v>0</v>
      </c>
      <c r="D113" s="26">
        <f>IFERROR(+VLOOKUP("LDGSEC"&amp;A113,'Main File'!A:O,8,0),0)</f>
        <v>0</v>
      </c>
      <c r="E113" s="26">
        <f>IFERROR(+VLOOKUP("LDGSEC"&amp;A113,'Main File'!A:O,9,0),0)</f>
        <v>0</v>
      </c>
      <c r="F113" s="26">
        <f>IFERROR(+VLOOKUP("LDGSEC"&amp;A113,'Main File'!A:O,10,0),0)</f>
        <v>0</v>
      </c>
      <c r="G113" s="26">
        <f>IFERROR(+VLOOKUP("LDGSEC"&amp;A113,'Main File'!A:O,11,0),0)</f>
        <v>0</v>
      </c>
      <c r="H113" s="26">
        <f>IFERROR(+VLOOKUP("LDGSEC"&amp;A113,'Main File'!A:O,12,0),0)</f>
        <v>0</v>
      </c>
      <c r="I113" s="26">
        <f>IFERROR(+VLOOKUP("LDGSEC"&amp;A113,'Main File'!A:O,13,0),0)</f>
        <v>0</v>
      </c>
      <c r="J113" s="26">
        <f>IFERROR(+VLOOKUP("LDGSEC"&amp;A113,'Main File'!A:O,14,0),0)</f>
        <v>0</v>
      </c>
      <c r="K113" s="26">
        <f>IFERROR(+VLOOKUP("LDGSEC"&amp;A113,'Main File'!A:O,15,0),0)</f>
        <v>0</v>
      </c>
    </row>
    <row r="114" spans="1:11" x14ac:dyDescent="0.25">
      <c r="A114" s="9">
        <f t="shared" si="1"/>
        <v>43301</v>
      </c>
      <c r="B114" s="26">
        <f>IFERROR(+VLOOKUP("LDGSEC"&amp;A114,'Main File'!A:O,6,0),0)</f>
        <v>0</v>
      </c>
      <c r="C114" s="26">
        <f>IFERROR(+VLOOKUP("LDGSEC"&amp;A114,'Main File'!A:O,7,0),0)</f>
        <v>0</v>
      </c>
      <c r="D114" s="26">
        <f>IFERROR(+VLOOKUP("LDGSEC"&amp;A114,'Main File'!A:O,8,0),0)</f>
        <v>0</v>
      </c>
      <c r="E114" s="26">
        <f>IFERROR(+VLOOKUP("LDGSEC"&amp;A114,'Main File'!A:O,9,0),0)</f>
        <v>0</v>
      </c>
      <c r="F114" s="26">
        <f>IFERROR(+VLOOKUP("LDGSEC"&amp;A114,'Main File'!A:O,10,0),0)</f>
        <v>0</v>
      </c>
      <c r="G114" s="26">
        <f>IFERROR(+VLOOKUP("LDGSEC"&amp;A114,'Main File'!A:O,11,0),0)</f>
        <v>0</v>
      </c>
      <c r="H114" s="26">
        <f>IFERROR(+VLOOKUP("LDGSEC"&amp;A114,'Main File'!A:O,12,0),0)</f>
        <v>0</v>
      </c>
      <c r="I114" s="26">
        <f>IFERROR(+VLOOKUP("LDGSEC"&amp;A114,'Main File'!A:O,13,0),0)</f>
        <v>0</v>
      </c>
      <c r="J114" s="26">
        <f>IFERROR(+VLOOKUP("LDGSEC"&amp;A114,'Main File'!A:O,14,0),0)</f>
        <v>0</v>
      </c>
      <c r="K114" s="26">
        <f>IFERROR(+VLOOKUP("LDGSEC"&amp;A114,'Main File'!A:O,15,0),0)</f>
        <v>0</v>
      </c>
    </row>
    <row r="115" spans="1:11" x14ac:dyDescent="0.25">
      <c r="A115" s="9">
        <f t="shared" si="1"/>
        <v>43302</v>
      </c>
      <c r="B115" s="26">
        <f>IFERROR(+VLOOKUP("LDGSEC"&amp;A115,'Main File'!A:O,6,0),0)</f>
        <v>0</v>
      </c>
      <c r="C115" s="26">
        <f>IFERROR(+VLOOKUP("LDGSEC"&amp;A115,'Main File'!A:O,7,0),0)</f>
        <v>0</v>
      </c>
      <c r="D115" s="26">
        <f>IFERROR(+VLOOKUP("LDGSEC"&amp;A115,'Main File'!A:O,8,0),0)</f>
        <v>0</v>
      </c>
      <c r="E115" s="26">
        <f>IFERROR(+VLOOKUP("LDGSEC"&amp;A115,'Main File'!A:O,9,0),0)</f>
        <v>0</v>
      </c>
      <c r="F115" s="26">
        <f>IFERROR(+VLOOKUP("LDGSEC"&amp;A115,'Main File'!A:O,10,0),0)</f>
        <v>0</v>
      </c>
      <c r="G115" s="26">
        <f>IFERROR(+VLOOKUP("LDGSEC"&amp;A115,'Main File'!A:O,11,0),0)</f>
        <v>0</v>
      </c>
      <c r="H115" s="26">
        <f>IFERROR(+VLOOKUP("LDGSEC"&amp;A115,'Main File'!A:O,12,0),0)</f>
        <v>0</v>
      </c>
      <c r="I115" s="26">
        <f>IFERROR(+VLOOKUP("LDGSEC"&amp;A115,'Main File'!A:O,13,0),0)</f>
        <v>0</v>
      </c>
      <c r="J115" s="26">
        <f>IFERROR(+VLOOKUP("LDGSEC"&amp;A115,'Main File'!A:O,14,0),0)</f>
        <v>0</v>
      </c>
      <c r="K115" s="26">
        <f>IFERROR(+VLOOKUP("LDGSEC"&amp;A115,'Main File'!A:O,15,0),0)</f>
        <v>0</v>
      </c>
    </row>
    <row r="116" spans="1:11" x14ac:dyDescent="0.25">
      <c r="A116" s="9">
        <f t="shared" si="1"/>
        <v>43303</v>
      </c>
      <c r="B116" s="26">
        <f>IFERROR(+VLOOKUP("LDGSEC"&amp;A116,'Main File'!A:O,6,0),0)</f>
        <v>0</v>
      </c>
      <c r="C116" s="26">
        <f>IFERROR(+VLOOKUP("LDGSEC"&amp;A116,'Main File'!A:O,7,0),0)</f>
        <v>0</v>
      </c>
      <c r="D116" s="26">
        <f>IFERROR(+VLOOKUP("LDGSEC"&amp;A116,'Main File'!A:O,8,0),0)</f>
        <v>0</v>
      </c>
      <c r="E116" s="26">
        <f>IFERROR(+VLOOKUP("LDGSEC"&amp;A116,'Main File'!A:O,9,0),0)</f>
        <v>0</v>
      </c>
      <c r="F116" s="26">
        <f>IFERROR(+VLOOKUP("LDGSEC"&amp;A116,'Main File'!A:O,10,0),0)</f>
        <v>0</v>
      </c>
      <c r="G116" s="26">
        <f>IFERROR(+VLOOKUP("LDGSEC"&amp;A116,'Main File'!A:O,11,0),0)</f>
        <v>0</v>
      </c>
      <c r="H116" s="26">
        <f>IFERROR(+VLOOKUP("LDGSEC"&amp;A116,'Main File'!A:O,12,0),0)</f>
        <v>0</v>
      </c>
      <c r="I116" s="26">
        <f>IFERROR(+VLOOKUP("LDGSEC"&amp;A116,'Main File'!A:O,13,0),0)</f>
        <v>0</v>
      </c>
      <c r="J116" s="26">
        <f>IFERROR(+VLOOKUP("LDGSEC"&amp;A116,'Main File'!A:O,14,0),0)</f>
        <v>0</v>
      </c>
      <c r="K116" s="26">
        <f>IFERROR(+VLOOKUP("LDGSEC"&amp;A116,'Main File'!A:O,15,0),0)</f>
        <v>0</v>
      </c>
    </row>
    <row r="117" spans="1:11" x14ac:dyDescent="0.25">
      <c r="A117" s="9">
        <f t="shared" si="1"/>
        <v>43304</v>
      </c>
      <c r="B117" s="26">
        <f>IFERROR(+VLOOKUP("LDGSEC"&amp;A117,'Main File'!A:O,6,0),0)</f>
        <v>0</v>
      </c>
      <c r="C117" s="26">
        <f>IFERROR(+VLOOKUP("LDGSEC"&amp;A117,'Main File'!A:O,7,0),0)</f>
        <v>0</v>
      </c>
      <c r="D117" s="26">
        <f>IFERROR(+VLOOKUP("LDGSEC"&amp;A117,'Main File'!A:O,8,0),0)</f>
        <v>0</v>
      </c>
      <c r="E117" s="26">
        <f>IFERROR(+VLOOKUP("LDGSEC"&amp;A117,'Main File'!A:O,9,0),0)</f>
        <v>0</v>
      </c>
      <c r="F117" s="26">
        <f>IFERROR(+VLOOKUP("LDGSEC"&amp;A117,'Main File'!A:O,10,0),0)</f>
        <v>0</v>
      </c>
      <c r="G117" s="26">
        <f>IFERROR(+VLOOKUP("LDGSEC"&amp;A117,'Main File'!A:O,11,0),0)</f>
        <v>0</v>
      </c>
      <c r="H117" s="26">
        <f>IFERROR(+VLOOKUP("LDGSEC"&amp;A117,'Main File'!A:O,12,0),0)</f>
        <v>0</v>
      </c>
      <c r="I117" s="26">
        <f>IFERROR(+VLOOKUP("LDGSEC"&amp;A117,'Main File'!A:O,13,0),0)</f>
        <v>0</v>
      </c>
      <c r="J117" s="26">
        <f>IFERROR(+VLOOKUP("LDGSEC"&amp;A117,'Main File'!A:O,14,0),0)</f>
        <v>0</v>
      </c>
      <c r="K117" s="26">
        <f>IFERROR(+VLOOKUP("LDGSEC"&amp;A117,'Main File'!A:O,15,0),0)</f>
        <v>0</v>
      </c>
    </row>
    <row r="118" spans="1:11" x14ac:dyDescent="0.25">
      <c r="A118" s="9">
        <f t="shared" si="1"/>
        <v>43305</v>
      </c>
      <c r="B118" s="26">
        <f>IFERROR(+VLOOKUP("LDGSEC"&amp;A118,'Main File'!A:O,6,0),0)</f>
        <v>0</v>
      </c>
      <c r="C118" s="26">
        <f>IFERROR(+VLOOKUP("LDGSEC"&amp;A118,'Main File'!A:O,7,0),0)</f>
        <v>0</v>
      </c>
      <c r="D118" s="26">
        <f>IFERROR(+VLOOKUP("LDGSEC"&amp;A118,'Main File'!A:O,8,0),0)</f>
        <v>0</v>
      </c>
      <c r="E118" s="26">
        <f>IFERROR(+VLOOKUP("LDGSEC"&amp;A118,'Main File'!A:O,9,0),0)</f>
        <v>0</v>
      </c>
      <c r="F118" s="26">
        <f>IFERROR(+VLOOKUP("LDGSEC"&amp;A118,'Main File'!A:O,10,0),0)</f>
        <v>0</v>
      </c>
      <c r="G118" s="26">
        <f>IFERROR(+VLOOKUP("LDGSEC"&amp;A118,'Main File'!A:O,11,0),0)</f>
        <v>0</v>
      </c>
      <c r="H118" s="26">
        <f>IFERROR(+VLOOKUP("LDGSEC"&amp;A118,'Main File'!A:O,12,0),0)</f>
        <v>0</v>
      </c>
      <c r="I118" s="26">
        <f>IFERROR(+VLOOKUP("LDGSEC"&amp;A118,'Main File'!A:O,13,0),0)</f>
        <v>0</v>
      </c>
      <c r="J118" s="26">
        <f>IFERROR(+VLOOKUP("LDGSEC"&amp;A118,'Main File'!A:O,14,0),0)</f>
        <v>0</v>
      </c>
      <c r="K118" s="26">
        <f>IFERROR(+VLOOKUP("LDGSEC"&amp;A118,'Main File'!A:O,15,0),0)</f>
        <v>0</v>
      </c>
    </row>
    <row r="119" spans="1:11" x14ac:dyDescent="0.25">
      <c r="A119" s="9">
        <f t="shared" si="1"/>
        <v>43306</v>
      </c>
      <c r="B119" s="26">
        <f>IFERROR(+VLOOKUP("LDGSEC"&amp;A119,'Main File'!A:O,6,0),0)</f>
        <v>0</v>
      </c>
      <c r="C119" s="26">
        <f>IFERROR(+VLOOKUP("LDGSEC"&amp;A119,'Main File'!A:O,7,0),0)</f>
        <v>0</v>
      </c>
      <c r="D119" s="26">
        <f>IFERROR(+VLOOKUP("LDGSEC"&amp;A119,'Main File'!A:O,8,0),0)</f>
        <v>0</v>
      </c>
      <c r="E119" s="26">
        <f>IFERROR(+VLOOKUP("LDGSEC"&amp;A119,'Main File'!A:O,9,0),0)</f>
        <v>0</v>
      </c>
      <c r="F119" s="26">
        <f>IFERROR(+VLOOKUP("LDGSEC"&amp;A119,'Main File'!A:O,10,0),0)</f>
        <v>0</v>
      </c>
      <c r="G119" s="26">
        <f>IFERROR(+VLOOKUP("LDGSEC"&amp;A119,'Main File'!A:O,11,0),0)</f>
        <v>0</v>
      </c>
      <c r="H119" s="26">
        <f>IFERROR(+VLOOKUP("LDGSEC"&amp;A119,'Main File'!A:O,12,0),0)</f>
        <v>0</v>
      </c>
      <c r="I119" s="26">
        <f>IFERROR(+VLOOKUP("LDGSEC"&amp;A119,'Main File'!A:O,13,0),0)</f>
        <v>0</v>
      </c>
      <c r="J119" s="26">
        <f>IFERROR(+VLOOKUP("LDGSEC"&amp;A119,'Main File'!A:O,14,0),0)</f>
        <v>0</v>
      </c>
      <c r="K119" s="26">
        <f>IFERROR(+VLOOKUP("LDGSEC"&amp;A119,'Main File'!A:O,15,0),0)</f>
        <v>0</v>
      </c>
    </row>
    <row r="120" spans="1:11" x14ac:dyDescent="0.25">
      <c r="A120" s="9">
        <f t="shared" si="1"/>
        <v>43307</v>
      </c>
      <c r="B120" s="26">
        <f>IFERROR(+VLOOKUP("LDGSEC"&amp;A120,'Main File'!A:O,6,0),0)</f>
        <v>0</v>
      </c>
      <c r="C120" s="26">
        <f>IFERROR(+VLOOKUP("LDGSEC"&amp;A120,'Main File'!A:O,7,0),0)</f>
        <v>0</v>
      </c>
      <c r="D120" s="26">
        <f>IFERROR(+VLOOKUP("LDGSEC"&amp;A120,'Main File'!A:O,8,0),0)</f>
        <v>0</v>
      </c>
      <c r="E120" s="26">
        <f>IFERROR(+VLOOKUP("LDGSEC"&amp;A120,'Main File'!A:O,9,0),0)</f>
        <v>0</v>
      </c>
      <c r="F120" s="26">
        <f>IFERROR(+VLOOKUP("LDGSEC"&amp;A120,'Main File'!A:O,10,0),0)</f>
        <v>0</v>
      </c>
      <c r="G120" s="26">
        <f>IFERROR(+VLOOKUP("LDGSEC"&amp;A120,'Main File'!A:O,11,0),0)</f>
        <v>0</v>
      </c>
      <c r="H120" s="26">
        <f>IFERROR(+VLOOKUP("LDGSEC"&amp;A120,'Main File'!A:O,12,0),0)</f>
        <v>0</v>
      </c>
      <c r="I120" s="26">
        <f>IFERROR(+VLOOKUP("LDGSEC"&amp;A120,'Main File'!A:O,13,0),0)</f>
        <v>0</v>
      </c>
      <c r="J120" s="26">
        <f>IFERROR(+VLOOKUP("LDGSEC"&amp;A120,'Main File'!A:O,14,0),0)</f>
        <v>0</v>
      </c>
      <c r="K120" s="26">
        <f>IFERROR(+VLOOKUP("LDGSEC"&amp;A120,'Main File'!A:O,15,0),0)</f>
        <v>0</v>
      </c>
    </row>
    <row r="121" spans="1:11" x14ac:dyDescent="0.25">
      <c r="A121" s="9">
        <f t="shared" si="1"/>
        <v>43308</v>
      </c>
      <c r="B121" s="26">
        <f>IFERROR(+VLOOKUP("LDGSEC"&amp;A121,'Main File'!A:O,6,0),0)</f>
        <v>0</v>
      </c>
      <c r="C121" s="26">
        <f>IFERROR(+VLOOKUP("LDGSEC"&amp;A121,'Main File'!A:O,7,0),0)</f>
        <v>0</v>
      </c>
      <c r="D121" s="26">
        <f>IFERROR(+VLOOKUP("LDGSEC"&amp;A121,'Main File'!A:O,8,0),0)</f>
        <v>0</v>
      </c>
      <c r="E121" s="26">
        <f>IFERROR(+VLOOKUP("LDGSEC"&amp;A121,'Main File'!A:O,9,0),0)</f>
        <v>0</v>
      </c>
      <c r="F121" s="26">
        <f>IFERROR(+VLOOKUP("LDGSEC"&amp;A121,'Main File'!A:O,10,0),0)</f>
        <v>0</v>
      </c>
      <c r="G121" s="26">
        <f>IFERROR(+VLOOKUP("LDGSEC"&amp;A121,'Main File'!A:O,11,0),0)</f>
        <v>0</v>
      </c>
      <c r="H121" s="26">
        <f>IFERROR(+VLOOKUP("LDGSEC"&amp;A121,'Main File'!A:O,12,0),0)</f>
        <v>0</v>
      </c>
      <c r="I121" s="26">
        <f>IFERROR(+VLOOKUP("LDGSEC"&amp;A121,'Main File'!A:O,13,0),0)</f>
        <v>0</v>
      </c>
      <c r="J121" s="26">
        <f>IFERROR(+VLOOKUP("LDGSEC"&amp;A121,'Main File'!A:O,14,0),0)</f>
        <v>0</v>
      </c>
      <c r="K121" s="26">
        <f>IFERROR(+VLOOKUP("LDGSEC"&amp;A121,'Main File'!A:O,15,0),0)</f>
        <v>0</v>
      </c>
    </row>
    <row r="122" spans="1:11" x14ac:dyDescent="0.25">
      <c r="A122" s="9">
        <f t="shared" si="1"/>
        <v>43309</v>
      </c>
      <c r="B122" s="26">
        <f>IFERROR(+VLOOKUP("LDGSEC"&amp;A122,'Main File'!A:O,6,0),0)</f>
        <v>0</v>
      </c>
      <c r="C122" s="26">
        <f>IFERROR(+VLOOKUP("LDGSEC"&amp;A122,'Main File'!A:O,7,0),0)</f>
        <v>0</v>
      </c>
      <c r="D122" s="26">
        <f>IFERROR(+VLOOKUP("LDGSEC"&amp;A122,'Main File'!A:O,8,0),0)</f>
        <v>0</v>
      </c>
      <c r="E122" s="26">
        <f>IFERROR(+VLOOKUP("LDGSEC"&amp;A122,'Main File'!A:O,9,0),0)</f>
        <v>0</v>
      </c>
      <c r="F122" s="26">
        <f>IFERROR(+VLOOKUP("LDGSEC"&amp;A122,'Main File'!A:O,10,0),0)</f>
        <v>0</v>
      </c>
      <c r="G122" s="26">
        <f>IFERROR(+VLOOKUP("LDGSEC"&amp;A122,'Main File'!A:O,11,0),0)</f>
        <v>0</v>
      </c>
      <c r="H122" s="26">
        <f>IFERROR(+VLOOKUP("LDGSEC"&amp;A122,'Main File'!A:O,12,0),0)</f>
        <v>0</v>
      </c>
      <c r="I122" s="26">
        <f>IFERROR(+VLOOKUP("LDGSEC"&amp;A122,'Main File'!A:O,13,0),0)</f>
        <v>0</v>
      </c>
      <c r="J122" s="26">
        <f>IFERROR(+VLOOKUP("LDGSEC"&amp;A122,'Main File'!A:O,14,0),0)</f>
        <v>0</v>
      </c>
      <c r="K122" s="26">
        <f>IFERROR(+VLOOKUP("LDGSEC"&amp;A122,'Main File'!A:O,15,0),0)</f>
        <v>0</v>
      </c>
    </row>
    <row r="123" spans="1:11" x14ac:dyDescent="0.25">
      <c r="A123" s="9">
        <f t="shared" si="1"/>
        <v>43310</v>
      </c>
      <c r="B123" s="26">
        <f>IFERROR(+VLOOKUP("LDGSEC"&amp;A123,'Main File'!A:O,6,0),0)</f>
        <v>0</v>
      </c>
      <c r="C123" s="26">
        <f>IFERROR(+VLOOKUP("LDGSEC"&amp;A123,'Main File'!A:O,7,0),0)</f>
        <v>0</v>
      </c>
      <c r="D123" s="26">
        <f>IFERROR(+VLOOKUP("LDGSEC"&amp;A123,'Main File'!A:O,8,0),0)</f>
        <v>0</v>
      </c>
      <c r="E123" s="26">
        <f>IFERROR(+VLOOKUP("LDGSEC"&amp;A123,'Main File'!A:O,9,0),0)</f>
        <v>0</v>
      </c>
      <c r="F123" s="26">
        <f>IFERROR(+VLOOKUP("LDGSEC"&amp;A123,'Main File'!A:O,10,0),0)</f>
        <v>0</v>
      </c>
      <c r="G123" s="26">
        <f>IFERROR(+VLOOKUP("LDGSEC"&amp;A123,'Main File'!A:O,11,0),0)</f>
        <v>0</v>
      </c>
      <c r="H123" s="26">
        <f>IFERROR(+VLOOKUP("LDGSEC"&amp;A123,'Main File'!A:O,12,0),0)</f>
        <v>0</v>
      </c>
      <c r="I123" s="26">
        <f>IFERROR(+VLOOKUP("LDGSEC"&amp;A123,'Main File'!A:O,13,0),0)</f>
        <v>0</v>
      </c>
      <c r="J123" s="26">
        <f>IFERROR(+VLOOKUP("LDGSEC"&amp;A123,'Main File'!A:O,14,0),0)</f>
        <v>0</v>
      </c>
      <c r="K123" s="26">
        <f>IFERROR(+VLOOKUP("LDGSEC"&amp;A123,'Main File'!A:O,15,0),0)</f>
        <v>0</v>
      </c>
    </row>
    <row r="124" spans="1:11" x14ac:dyDescent="0.25">
      <c r="A124" s="9">
        <f t="shared" si="1"/>
        <v>43311</v>
      </c>
      <c r="B124" s="26">
        <f>IFERROR(+VLOOKUP("LDGSEC"&amp;A124,'Main File'!A:O,6,0),0)</f>
        <v>0</v>
      </c>
      <c r="C124" s="26">
        <f>IFERROR(+VLOOKUP("LDGSEC"&amp;A124,'Main File'!A:O,7,0),0)</f>
        <v>0</v>
      </c>
      <c r="D124" s="26">
        <f>IFERROR(+VLOOKUP("LDGSEC"&amp;A124,'Main File'!A:O,8,0),0)</f>
        <v>0</v>
      </c>
      <c r="E124" s="26">
        <f>IFERROR(+VLOOKUP("LDGSEC"&amp;A124,'Main File'!A:O,9,0),0)</f>
        <v>0</v>
      </c>
      <c r="F124" s="26">
        <f>IFERROR(+VLOOKUP("LDGSEC"&amp;A124,'Main File'!A:O,10,0),0)</f>
        <v>0</v>
      </c>
      <c r="G124" s="26">
        <f>IFERROR(+VLOOKUP("LDGSEC"&amp;A124,'Main File'!A:O,11,0),0)</f>
        <v>0</v>
      </c>
      <c r="H124" s="26">
        <f>IFERROR(+VLOOKUP("LDGSEC"&amp;A124,'Main File'!A:O,12,0),0)</f>
        <v>0</v>
      </c>
      <c r="I124" s="26">
        <f>IFERROR(+VLOOKUP("LDGSEC"&amp;A124,'Main File'!A:O,13,0),0)</f>
        <v>0</v>
      </c>
      <c r="J124" s="26">
        <f>IFERROR(+VLOOKUP("LDGSEC"&amp;A124,'Main File'!A:O,14,0),0)</f>
        <v>0</v>
      </c>
      <c r="K124" s="26">
        <f>IFERROR(+VLOOKUP("LDGSEC"&amp;A124,'Main File'!A:O,15,0),0)</f>
        <v>0</v>
      </c>
    </row>
    <row r="125" spans="1:11" x14ac:dyDescent="0.25">
      <c r="A125" s="9">
        <f t="shared" si="1"/>
        <v>43312</v>
      </c>
      <c r="B125" s="26">
        <f>IFERROR(+VLOOKUP("LDGSEC"&amp;A125,'Main File'!A:O,6,0),0)</f>
        <v>0</v>
      </c>
      <c r="C125" s="26">
        <f>IFERROR(+VLOOKUP("LDGSEC"&amp;A125,'Main File'!A:O,7,0),0)</f>
        <v>0</v>
      </c>
      <c r="D125" s="26">
        <f>IFERROR(+VLOOKUP("LDGSEC"&amp;A125,'Main File'!A:O,8,0),0)</f>
        <v>0</v>
      </c>
      <c r="E125" s="26">
        <f>IFERROR(+VLOOKUP("LDGSEC"&amp;A125,'Main File'!A:O,9,0),0)</f>
        <v>0</v>
      </c>
      <c r="F125" s="26">
        <f>IFERROR(+VLOOKUP("LDGSEC"&amp;A125,'Main File'!A:O,10,0),0)</f>
        <v>0</v>
      </c>
      <c r="G125" s="26">
        <f>IFERROR(+VLOOKUP("LDGSEC"&amp;A125,'Main File'!A:O,11,0),0)</f>
        <v>0</v>
      </c>
      <c r="H125" s="26">
        <f>IFERROR(+VLOOKUP("LDGSEC"&amp;A125,'Main File'!A:O,12,0),0)</f>
        <v>0</v>
      </c>
      <c r="I125" s="26">
        <f>IFERROR(+VLOOKUP("LDGSEC"&amp;A125,'Main File'!A:O,13,0),0)</f>
        <v>0</v>
      </c>
      <c r="J125" s="26">
        <f>IFERROR(+VLOOKUP("LDGSEC"&amp;A125,'Main File'!A:O,14,0),0)</f>
        <v>0</v>
      </c>
      <c r="K125" s="26">
        <f>IFERROR(+VLOOKUP("LDGSEC"&amp;A125,'Main File'!A:O,15,0),0)</f>
        <v>0</v>
      </c>
    </row>
    <row r="126" spans="1:11" x14ac:dyDescent="0.25">
      <c r="A126" s="9">
        <f t="shared" si="1"/>
        <v>43313</v>
      </c>
      <c r="B126" s="26">
        <f>IFERROR(+VLOOKUP("LDGSEC"&amp;A126,'Main File'!A:O,6,0),0)</f>
        <v>0</v>
      </c>
      <c r="C126" s="26">
        <f>IFERROR(+VLOOKUP("LDGSEC"&amp;A126,'Main File'!A:O,7,0),0)</f>
        <v>0</v>
      </c>
      <c r="D126" s="26">
        <f>IFERROR(+VLOOKUP("LDGSEC"&amp;A126,'Main File'!A:O,8,0),0)</f>
        <v>0</v>
      </c>
      <c r="E126" s="26">
        <f>IFERROR(+VLOOKUP("LDGSEC"&amp;A126,'Main File'!A:O,9,0),0)</f>
        <v>0</v>
      </c>
      <c r="F126" s="26">
        <f>IFERROR(+VLOOKUP("LDGSEC"&amp;A126,'Main File'!A:O,10,0),0)</f>
        <v>0</v>
      </c>
      <c r="G126" s="26">
        <f>IFERROR(+VLOOKUP("LDGSEC"&amp;A126,'Main File'!A:O,11,0),0)</f>
        <v>0</v>
      </c>
      <c r="H126" s="26">
        <f>IFERROR(+VLOOKUP("LDGSEC"&amp;A126,'Main File'!A:O,12,0),0)</f>
        <v>0</v>
      </c>
      <c r="I126" s="26">
        <f>IFERROR(+VLOOKUP("LDGSEC"&amp;A126,'Main File'!A:O,13,0),0)</f>
        <v>0</v>
      </c>
      <c r="J126" s="26">
        <f>IFERROR(+VLOOKUP("LDGSEC"&amp;A126,'Main File'!A:O,14,0),0)</f>
        <v>0</v>
      </c>
      <c r="K126" s="26">
        <f>IFERROR(+VLOOKUP("LDGSEC"&amp;A126,'Main File'!A:O,15,0),0)</f>
        <v>0</v>
      </c>
    </row>
    <row r="127" spans="1:11" x14ac:dyDescent="0.25">
      <c r="A127" s="9">
        <f t="shared" si="1"/>
        <v>43314</v>
      </c>
      <c r="B127" s="26">
        <f>IFERROR(+VLOOKUP("LDGSEC"&amp;A127,'Main File'!A:O,6,0),0)</f>
        <v>0</v>
      </c>
      <c r="C127" s="26">
        <f>IFERROR(+VLOOKUP("LDGSEC"&amp;A127,'Main File'!A:O,7,0),0)</f>
        <v>0</v>
      </c>
      <c r="D127" s="26">
        <f>IFERROR(+VLOOKUP("LDGSEC"&amp;A127,'Main File'!A:O,8,0),0)</f>
        <v>0</v>
      </c>
      <c r="E127" s="26">
        <f>IFERROR(+VLOOKUP("LDGSEC"&amp;A127,'Main File'!A:O,9,0),0)</f>
        <v>0</v>
      </c>
      <c r="F127" s="26">
        <f>IFERROR(+VLOOKUP("LDGSEC"&amp;A127,'Main File'!A:O,10,0),0)</f>
        <v>0</v>
      </c>
      <c r="G127" s="26">
        <f>IFERROR(+VLOOKUP("LDGSEC"&amp;A127,'Main File'!A:O,11,0),0)</f>
        <v>0</v>
      </c>
      <c r="H127" s="26">
        <f>IFERROR(+VLOOKUP("LDGSEC"&amp;A127,'Main File'!A:O,12,0),0)</f>
        <v>0</v>
      </c>
      <c r="I127" s="26">
        <f>IFERROR(+VLOOKUP("LDGSEC"&amp;A127,'Main File'!A:O,13,0),0)</f>
        <v>0</v>
      </c>
      <c r="J127" s="26">
        <f>IFERROR(+VLOOKUP("LDGSEC"&amp;A127,'Main File'!A:O,14,0),0)</f>
        <v>0</v>
      </c>
      <c r="K127" s="26">
        <f>IFERROR(+VLOOKUP("LDGSEC"&amp;A127,'Main File'!A:O,15,0),0)</f>
        <v>0</v>
      </c>
    </row>
    <row r="128" spans="1:11" x14ac:dyDescent="0.25">
      <c r="A128" s="9">
        <f t="shared" si="1"/>
        <v>43315</v>
      </c>
      <c r="B128" s="26">
        <f>IFERROR(+VLOOKUP("LDGSEC"&amp;A128,'Main File'!A:O,6,0),0)</f>
        <v>0</v>
      </c>
      <c r="C128" s="26">
        <f>IFERROR(+VLOOKUP("LDGSEC"&amp;A128,'Main File'!A:O,7,0),0)</f>
        <v>0</v>
      </c>
      <c r="D128" s="26">
        <f>IFERROR(+VLOOKUP("LDGSEC"&amp;A128,'Main File'!A:O,8,0),0)</f>
        <v>0</v>
      </c>
      <c r="E128" s="26">
        <f>IFERROR(+VLOOKUP("LDGSEC"&amp;A128,'Main File'!A:O,9,0),0)</f>
        <v>0</v>
      </c>
      <c r="F128" s="26">
        <f>IFERROR(+VLOOKUP("LDGSEC"&amp;A128,'Main File'!A:O,10,0),0)</f>
        <v>0</v>
      </c>
      <c r="G128" s="26">
        <f>IFERROR(+VLOOKUP("LDGSEC"&amp;A128,'Main File'!A:O,11,0),0)</f>
        <v>0</v>
      </c>
      <c r="H128" s="26">
        <f>IFERROR(+VLOOKUP("LDGSEC"&amp;A128,'Main File'!A:O,12,0),0)</f>
        <v>0</v>
      </c>
      <c r="I128" s="26">
        <f>IFERROR(+VLOOKUP("LDGSEC"&amp;A128,'Main File'!A:O,13,0),0)</f>
        <v>0</v>
      </c>
      <c r="J128" s="26">
        <f>IFERROR(+VLOOKUP("LDGSEC"&amp;A128,'Main File'!A:O,14,0),0)</f>
        <v>0</v>
      </c>
      <c r="K128" s="26">
        <f>IFERROR(+VLOOKUP("LDGSEC"&amp;A128,'Main File'!A:O,15,0),0)</f>
        <v>0</v>
      </c>
    </row>
    <row r="129" spans="1:11" x14ac:dyDescent="0.25">
      <c r="A129" s="9">
        <f t="shared" si="1"/>
        <v>43316</v>
      </c>
      <c r="B129" s="26">
        <f>IFERROR(+VLOOKUP("LDGSEC"&amp;A129,'Main File'!A:O,6,0),0)</f>
        <v>0</v>
      </c>
      <c r="C129" s="26">
        <f>IFERROR(+VLOOKUP("LDGSEC"&amp;A129,'Main File'!A:O,7,0),0)</f>
        <v>0</v>
      </c>
      <c r="D129" s="26">
        <f>IFERROR(+VLOOKUP("LDGSEC"&amp;A129,'Main File'!A:O,8,0),0)</f>
        <v>0</v>
      </c>
      <c r="E129" s="26">
        <f>IFERROR(+VLOOKUP("LDGSEC"&amp;A129,'Main File'!A:O,9,0),0)</f>
        <v>0</v>
      </c>
      <c r="F129" s="26">
        <f>IFERROR(+VLOOKUP("LDGSEC"&amp;A129,'Main File'!A:O,10,0),0)</f>
        <v>0</v>
      </c>
      <c r="G129" s="26">
        <f>IFERROR(+VLOOKUP("LDGSEC"&amp;A129,'Main File'!A:O,11,0),0)</f>
        <v>0</v>
      </c>
      <c r="H129" s="26">
        <f>IFERROR(+VLOOKUP("LDGSEC"&amp;A129,'Main File'!A:O,12,0),0)</f>
        <v>0</v>
      </c>
      <c r="I129" s="26">
        <f>IFERROR(+VLOOKUP("LDGSEC"&amp;A129,'Main File'!A:O,13,0),0)</f>
        <v>0</v>
      </c>
      <c r="J129" s="26">
        <f>IFERROR(+VLOOKUP("LDGSEC"&amp;A129,'Main File'!A:O,14,0),0)</f>
        <v>0</v>
      </c>
      <c r="K129" s="26">
        <f>IFERROR(+VLOOKUP("LDGSEC"&amp;A129,'Main File'!A:O,15,0),0)</f>
        <v>0</v>
      </c>
    </row>
    <row r="130" spans="1:11" x14ac:dyDescent="0.25">
      <c r="A130" s="9">
        <f t="shared" si="1"/>
        <v>43317</v>
      </c>
      <c r="B130" s="26">
        <f>IFERROR(+VLOOKUP("LDGSEC"&amp;A130,'Main File'!A:O,6,0),0)</f>
        <v>0</v>
      </c>
      <c r="C130" s="26">
        <f>IFERROR(+VLOOKUP("LDGSEC"&amp;A130,'Main File'!A:O,7,0),0)</f>
        <v>0</v>
      </c>
      <c r="D130" s="26">
        <f>IFERROR(+VLOOKUP("LDGSEC"&amp;A130,'Main File'!A:O,8,0),0)</f>
        <v>0</v>
      </c>
      <c r="E130" s="26">
        <f>IFERROR(+VLOOKUP("LDGSEC"&amp;A130,'Main File'!A:O,9,0),0)</f>
        <v>0</v>
      </c>
      <c r="F130" s="26">
        <f>IFERROR(+VLOOKUP("LDGSEC"&amp;A130,'Main File'!A:O,10,0),0)</f>
        <v>0</v>
      </c>
      <c r="G130" s="26">
        <f>IFERROR(+VLOOKUP("LDGSEC"&amp;A130,'Main File'!A:O,11,0),0)</f>
        <v>0</v>
      </c>
      <c r="H130" s="26">
        <f>IFERROR(+VLOOKUP("LDGSEC"&amp;A130,'Main File'!A:O,12,0),0)</f>
        <v>0</v>
      </c>
      <c r="I130" s="26">
        <f>IFERROR(+VLOOKUP("LDGSEC"&amp;A130,'Main File'!A:O,13,0),0)</f>
        <v>0</v>
      </c>
      <c r="J130" s="26">
        <f>IFERROR(+VLOOKUP("LDGSEC"&amp;A130,'Main File'!A:O,14,0),0)</f>
        <v>0</v>
      </c>
      <c r="K130" s="26">
        <f>IFERROR(+VLOOKUP("LDGSEC"&amp;A130,'Main File'!A:O,15,0),0)</f>
        <v>0</v>
      </c>
    </row>
    <row r="131" spans="1:11" x14ac:dyDescent="0.25">
      <c r="A131" s="9">
        <f t="shared" si="1"/>
        <v>43318</v>
      </c>
      <c r="B131" s="26">
        <f>IFERROR(+VLOOKUP("LDGSEC"&amp;A131,'Main File'!A:O,6,0),0)</f>
        <v>0</v>
      </c>
      <c r="C131" s="26">
        <f>IFERROR(+VLOOKUP("LDGSEC"&amp;A131,'Main File'!A:O,7,0),0)</f>
        <v>0</v>
      </c>
      <c r="D131" s="26">
        <f>IFERROR(+VLOOKUP("LDGSEC"&amp;A131,'Main File'!A:O,8,0),0)</f>
        <v>0</v>
      </c>
      <c r="E131" s="26">
        <f>IFERROR(+VLOOKUP("LDGSEC"&amp;A131,'Main File'!A:O,9,0),0)</f>
        <v>0</v>
      </c>
      <c r="F131" s="26">
        <f>IFERROR(+VLOOKUP("LDGSEC"&amp;A131,'Main File'!A:O,10,0),0)</f>
        <v>0</v>
      </c>
      <c r="G131" s="26">
        <f>IFERROR(+VLOOKUP("LDGSEC"&amp;A131,'Main File'!A:O,11,0),0)</f>
        <v>0</v>
      </c>
      <c r="H131" s="26">
        <f>IFERROR(+VLOOKUP("LDGSEC"&amp;A131,'Main File'!A:O,12,0),0)</f>
        <v>0</v>
      </c>
      <c r="I131" s="26">
        <f>IFERROR(+VLOOKUP("LDGSEC"&amp;A131,'Main File'!A:O,13,0),0)</f>
        <v>0</v>
      </c>
      <c r="J131" s="26">
        <f>IFERROR(+VLOOKUP("LDGSEC"&amp;A131,'Main File'!A:O,14,0),0)</f>
        <v>0</v>
      </c>
      <c r="K131" s="26">
        <f>IFERROR(+VLOOKUP("LDGSEC"&amp;A131,'Main File'!A:O,15,0),0)</f>
        <v>0</v>
      </c>
    </row>
    <row r="132" spans="1:11" x14ac:dyDescent="0.25">
      <c r="A132" s="9">
        <f t="shared" si="1"/>
        <v>43319</v>
      </c>
      <c r="B132" s="26">
        <f>IFERROR(+VLOOKUP("LDGSEC"&amp;A132,'Main File'!A:O,6,0),0)</f>
        <v>0</v>
      </c>
      <c r="C132" s="26">
        <f>IFERROR(+VLOOKUP("LDGSEC"&amp;A132,'Main File'!A:O,7,0),0)</f>
        <v>0</v>
      </c>
      <c r="D132" s="26">
        <f>IFERROR(+VLOOKUP("LDGSEC"&amp;A132,'Main File'!A:O,8,0),0)</f>
        <v>0</v>
      </c>
      <c r="E132" s="26">
        <f>IFERROR(+VLOOKUP("LDGSEC"&amp;A132,'Main File'!A:O,9,0),0)</f>
        <v>0</v>
      </c>
      <c r="F132" s="26">
        <f>IFERROR(+VLOOKUP("LDGSEC"&amp;A132,'Main File'!A:O,10,0),0)</f>
        <v>0</v>
      </c>
      <c r="G132" s="26">
        <f>IFERROR(+VLOOKUP("LDGSEC"&amp;A132,'Main File'!A:O,11,0),0)</f>
        <v>0</v>
      </c>
      <c r="H132" s="26">
        <f>IFERROR(+VLOOKUP("LDGSEC"&amp;A132,'Main File'!A:O,12,0),0)</f>
        <v>0</v>
      </c>
      <c r="I132" s="26">
        <f>IFERROR(+VLOOKUP("LDGSEC"&amp;A132,'Main File'!A:O,13,0),0)</f>
        <v>0</v>
      </c>
      <c r="J132" s="26">
        <f>IFERROR(+VLOOKUP("LDGSEC"&amp;A132,'Main File'!A:O,14,0),0)</f>
        <v>0</v>
      </c>
      <c r="K132" s="26">
        <f>IFERROR(+VLOOKUP("LDGSEC"&amp;A132,'Main File'!A:O,15,0),0)</f>
        <v>0</v>
      </c>
    </row>
    <row r="133" spans="1:11" x14ac:dyDescent="0.25">
      <c r="A133" s="9">
        <f t="shared" si="1"/>
        <v>43320</v>
      </c>
      <c r="B133" s="26">
        <f>IFERROR(+VLOOKUP("LDGSEC"&amp;A133,'Main File'!A:O,6,0),0)</f>
        <v>0</v>
      </c>
      <c r="C133" s="26">
        <f>IFERROR(+VLOOKUP("LDGSEC"&amp;A133,'Main File'!A:O,7,0),0)</f>
        <v>0</v>
      </c>
      <c r="D133" s="26">
        <f>IFERROR(+VLOOKUP("LDGSEC"&amp;A133,'Main File'!A:O,8,0),0)</f>
        <v>0</v>
      </c>
      <c r="E133" s="26">
        <f>IFERROR(+VLOOKUP("LDGSEC"&amp;A133,'Main File'!A:O,9,0),0)</f>
        <v>0</v>
      </c>
      <c r="F133" s="26">
        <f>IFERROR(+VLOOKUP("LDGSEC"&amp;A133,'Main File'!A:O,10,0),0)</f>
        <v>0</v>
      </c>
      <c r="G133" s="26">
        <f>IFERROR(+VLOOKUP("LDGSEC"&amp;A133,'Main File'!A:O,11,0),0)</f>
        <v>0</v>
      </c>
      <c r="H133" s="26">
        <f>IFERROR(+VLOOKUP("LDGSEC"&amp;A133,'Main File'!A:O,12,0),0)</f>
        <v>0</v>
      </c>
      <c r="I133" s="26">
        <f>IFERROR(+VLOOKUP("LDGSEC"&amp;A133,'Main File'!A:O,13,0),0)</f>
        <v>0</v>
      </c>
      <c r="J133" s="26">
        <f>IFERROR(+VLOOKUP("LDGSEC"&amp;A133,'Main File'!A:O,14,0),0)</f>
        <v>0</v>
      </c>
      <c r="K133" s="26">
        <f>IFERROR(+VLOOKUP("LDGSEC"&amp;A133,'Main File'!A:O,15,0),0)</f>
        <v>0</v>
      </c>
    </row>
    <row r="134" spans="1:11" x14ac:dyDescent="0.25">
      <c r="A134" s="9">
        <f t="shared" si="1"/>
        <v>43321</v>
      </c>
      <c r="B134" s="26">
        <f>IFERROR(+VLOOKUP("LDGSEC"&amp;A134,'Main File'!A:O,6,0),0)</f>
        <v>0</v>
      </c>
      <c r="C134" s="26">
        <f>IFERROR(+VLOOKUP("LDGSEC"&amp;A134,'Main File'!A:O,7,0),0)</f>
        <v>0</v>
      </c>
      <c r="D134" s="26">
        <f>IFERROR(+VLOOKUP("LDGSEC"&amp;A134,'Main File'!A:O,8,0),0)</f>
        <v>0</v>
      </c>
      <c r="E134" s="26">
        <f>IFERROR(+VLOOKUP("LDGSEC"&amp;A134,'Main File'!A:O,9,0),0)</f>
        <v>0</v>
      </c>
      <c r="F134" s="26">
        <f>IFERROR(+VLOOKUP("LDGSEC"&amp;A134,'Main File'!A:O,10,0),0)</f>
        <v>0</v>
      </c>
      <c r="G134" s="26">
        <f>IFERROR(+VLOOKUP("LDGSEC"&amp;A134,'Main File'!A:O,11,0),0)</f>
        <v>0</v>
      </c>
      <c r="H134" s="26">
        <f>IFERROR(+VLOOKUP("LDGSEC"&amp;A134,'Main File'!A:O,12,0),0)</f>
        <v>0</v>
      </c>
      <c r="I134" s="26">
        <f>IFERROR(+VLOOKUP("LDGSEC"&amp;A134,'Main File'!A:O,13,0),0)</f>
        <v>0</v>
      </c>
      <c r="J134" s="26">
        <f>IFERROR(+VLOOKUP("LDGSEC"&amp;A134,'Main File'!A:O,14,0),0)</f>
        <v>0</v>
      </c>
      <c r="K134" s="26">
        <f>IFERROR(+VLOOKUP("LDGSEC"&amp;A134,'Main File'!A:O,15,0),0)</f>
        <v>0</v>
      </c>
    </row>
    <row r="135" spans="1:11" x14ac:dyDescent="0.25">
      <c r="A135" s="9">
        <f t="shared" ref="A135:A198" si="2">+A134+1</f>
        <v>43322</v>
      </c>
      <c r="B135" s="26">
        <f>IFERROR(+VLOOKUP("LDGSEC"&amp;A135,'Main File'!A:O,6,0),0)</f>
        <v>0</v>
      </c>
      <c r="C135" s="26">
        <f>IFERROR(+VLOOKUP("LDGSEC"&amp;A135,'Main File'!A:O,7,0),0)</f>
        <v>0</v>
      </c>
      <c r="D135" s="26">
        <f>IFERROR(+VLOOKUP("LDGSEC"&amp;A135,'Main File'!A:O,8,0),0)</f>
        <v>0</v>
      </c>
      <c r="E135" s="26">
        <f>IFERROR(+VLOOKUP("LDGSEC"&amp;A135,'Main File'!A:O,9,0),0)</f>
        <v>0</v>
      </c>
      <c r="F135" s="26">
        <f>IFERROR(+VLOOKUP("LDGSEC"&amp;A135,'Main File'!A:O,10,0),0)</f>
        <v>0</v>
      </c>
      <c r="G135" s="26">
        <f>IFERROR(+VLOOKUP("LDGSEC"&amp;A135,'Main File'!A:O,11,0),0)</f>
        <v>0</v>
      </c>
      <c r="H135" s="26">
        <f>IFERROR(+VLOOKUP("LDGSEC"&amp;A135,'Main File'!A:O,12,0),0)</f>
        <v>0</v>
      </c>
      <c r="I135" s="26">
        <f>IFERROR(+VLOOKUP("LDGSEC"&amp;A135,'Main File'!A:O,13,0),0)</f>
        <v>0</v>
      </c>
      <c r="J135" s="26">
        <f>IFERROR(+VLOOKUP("LDGSEC"&amp;A135,'Main File'!A:O,14,0),0)</f>
        <v>0</v>
      </c>
      <c r="K135" s="26">
        <f>IFERROR(+VLOOKUP("LDGSEC"&amp;A135,'Main File'!A:O,15,0),0)</f>
        <v>0</v>
      </c>
    </row>
    <row r="136" spans="1:11" x14ac:dyDescent="0.25">
      <c r="A136" s="9">
        <f t="shared" si="2"/>
        <v>43323</v>
      </c>
      <c r="B136" s="26">
        <f>IFERROR(+VLOOKUP("LDGSEC"&amp;A136,'Main File'!A:O,6,0),0)</f>
        <v>0</v>
      </c>
      <c r="C136" s="26">
        <f>IFERROR(+VLOOKUP("LDGSEC"&amp;A136,'Main File'!A:O,7,0),0)</f>
        <v>0</v>
      </c>
      <c r="D136" s="26">
        <f>IFERROR(+VLOOKUP("LDGSEC"&amp;A136,'Main File'!A:O,8,0),0)</f>
        <v>0</v>
      </c>
      <c r="E136" s="26">
        <f>IFERROR(+VLOOKUP("LDGSEC"&amp;A136,'Main File'!A:O,9,0),0)</f>
        <v>0</v>
      </c>
      <c r="F136" s="26">
        <f>IFERROR(+VLOOKUP("LDGSEC"&amp;A136,'Main File'!A:O,10,0),0)</f>
        <v>0</v>
      </c>
      <c r="G136" s="26">
        <f>IFERROR(+VLOOKUP("LDGSEC"&amp;A136,'Main File'!A:O,11,0),0)</f>
        <v>0</v>
      </c>
      <c r="H136" s="26">
        <f>IFERROR(+VLOOKUP("LDGSEC"&amp;A136,'Main File'!A:O,12,0),0)</f>
        <v>0</v>
      </c>
      <c r="I136" s="26">
        <f>IFERROR(+VLOOKUP("LDGSEC"&amp;A136,'Main File'!A:O,13,0),0)</f>
        <v>0</v>
      </c>
      <c r="J136" s="26">
        <f>IFERROR(+VLOOKUP("LDGSEC"&amp;A136,'Main File'!A:O,14,0),0)</f>
        <v>0</v>
      </c>
      <c r="K136" s="26">
        <f>IFERROR(+VLOOKUP("LDGSEC"&amp;A136,'Main File'!A:O,15,0),0)</f>
        <v>0</v>
      </c>
    </row>
    <row r="137" spans="1:11" x14ac:dyDescent="0.25">
      <c r="A137" s="9">
        <f t="shared" si="2"/>
        <v>43324</v>
      </c>
      <c r="B137" s="26">
        <f>IFERROR(+VLOOKUP("LDGSEC"&amp;A137,'Main File'!A:O,6,0),0)</f>
        <v>0</v>
      </c>
      <c r="C137" s="26">
        <f>IFERROR(+VLOOKUP("LDGSEC"&amp;A137,'Main File'!A:O,7,0),0)</f>
        <v>0</v>
      </c>
      <c r="D137" s="26">
        <f>IFERROR(+VLOOKUP("LDGSEC"&amp;A137,'Main File'!A:O,8,0),0)</f>
        <v>0</v>
      </c>
      <c r="E137" s="26">
        <f>IFERROR(+VLOOKUP("LDGSEC"&amp;A137,'Main File'!A:O,9,0),0)</f>
        <v>0</v>
      </c>
      <c r="F137" s="26">
        <f>IFERROR(+VLOOKUP("LDGSEC"&amp;A137,'Main File'!A:O,10,0),0)</f>
        <v>0</v>
      </c>
      <c r="G137" s="26">
        <f>IFERROR(+VLOOKUP("LDGSEC"&amp;A137,'Main File'!A:O,11,0),0)</f>
        <v>0</v>
      </c>
      <c r="H137" s="26">
        <f>IFERROR(+VLOOKUP("LDGSEC"&amp;A137,'Main File'!A:O,12,0),0)</f>
        <v>0</v>
      </c>
      <c r="I137" s="26">
        <f>IFERROR(+VLOOKUP("LDGSEC"&amp;A137,'Main File'!A:O,13,0),0)</f>
        <v>0</v>
      </c>
      <c r="J137" s="26">
        <f>IFERROR(+VLOOKUP("LDGSEC"&amp;A137,'Main File'!A:O,14,0),0)</f>
        <v>0</v>
      </c>
      <c r="K137" s="26">
        <f>IFERROR(+VLOOKUP("LDGSEC"&amp;A137,'Main File'!A:O,15,0),0)</f>
        <v>0</v>
      </c>
    </row>
    <row r="138" spans="1:11" x14ac:dyDescent="0.25">
      <c r="A138" s="9">
        <f t="shared" si="2"/>
        <v>43325</v>
      </c>
      <c r="B138" s="26">
        <f>IFERROR(+VLOOKUP("LDGSEC"&amp;A138,'Main File'!A:O,6,0),0)</f>
        <v>0</v>
      </c>
      <c r="C138" s="26">
        <f>IFERROR(+VLOOKUP("LDGSEC"&amp;A138,'Main File'!A:O,7,0),0)</f>
        <v>0</v>
      </c>
      <c r="D138" s="26">
        <f>IFERROR(+VLOOKUP("LDGSEC"&amp;A138,'Main File'!A:O,8,0),0)</f>
        <v>0</v>
      </c>
      <c r="E138" s="26">
        <f>IFERROR(+VLOOKUP("LDGSEC"&amp;A138,'Main File'!A:O,9,0),0)</f>
        <v>0</v>
      </c>
      <c r="F138" s="26">
        <f>IFERROR(+VLOOKUP("LDGSEC"&amp;A138,'Main File'!A:O,10,0),0)</f>
        <v>0</v>
      </c>
      <c r="G138" s="26">
        <f>IFERROR(+VLOOKUP("LDGSEC"&amp;A138,'Main File'!A:O,11,0),0)</f>
        <v>0</v>
      </c>
      <c r="H138" s="26">
        <f>IFERROR(+VLOOKUP("LDGSEC"&amp;A138,'Main File'!A:O,12,0),0)</f>
        <v>0</v>
      </c>
      <c r="I138" s="26">
        <f>IFERROR(+VLOOKUP("LDGSEC"&amp;A138,'Main File'!A:O,13,0),0)</f>
        <v>0</v>
      </c>
      <c r="J138" s="26">
        <f>IFERROR(+VLOOKUP("LDGSEC"&amp;A138,'Main File'!A:O,14,0),0)</f>
        <v>0</v>
      </c>
      <c r="K138" s="26">
        <f>IFERROR(+VLOOKUP("LDGSEC"&amp;A138,'Main File'!A:O,15,0),0)</f>
        <v>0</v>
      </c>
    </row>
    <row r="139" spans="1:11" x14ac:dyDescent="0.25">
      <c r="A139" s="9">
        <f t="shared" si="2"/>
        <v>43326</v>
      </c>
      <c r="B139" s="26">
        <f>IFERROR(+VLOOKUP("LDGSEC"&amp;A139,'Main File'!A:O,6,0),0)</f>
        <v>0</v>
      </c>
      <c r="C139" s="26">
        <f>IFERROR(+VLOOKUP("LDGSEC"&amp;A139,'Main File'!A:O,7,0),0)</f>
        <v>0</v>
      </c>
      <c r="D139" s="26">
        <f>IFERROR(+VLOOKUP("LDGSEC"&amp;A139,'Main File'!A:O,8,0),0)</f>
        <v>0</v>
      </c>
      <c r="E139" s="26">
        <f>IFERROR(+VLOOKUP("LDGSEC"&amp;A139,'Main File'!A:O,9,0),0)</f>
        <v>0</v>
      </c>
      <c r="F139" s="26">
        <f>IFERROR(+VLOOKUP("LDGSEC"&amp;A139,'Main File'!A:O,10,0),0)</f>
        <v>0</v>
      </c>
      <c r="G139" s="26">
        <f>IFERROR(+VLOOKUP("LDGSEC"&amp;A139,'Main File'!A:O,11,0),0)</f>
        <v>0</v>
      </c>
      <c r="H139" s="26">
        <f>IFERROR(+VLOOKUP("LDGSEC"&amp;A139,'Main File'!A:O,12,0),0)</f>
        <v>0</v>
      </c>
      <c r="I139" s="26">
        <f>IFERROR(+VLOOKUP("LDGSEC"&amp;A139,'Main File'!A:O,13,0),0)</f>
        <v>0</v>
      </c>
      <c r="J139" s="26">
        <f>IFERROR(+VLOOKUP("LDGSEC"&amp;A139,'Main File'!A:O,14,0),0)</f>
        <v>0</v>
      </c>
      <c r="K139" s="26">
        <f>IFERROR(+VLOOKUP("LDGSEC"&amp;A139,'Main File'!A:O,15,0),0)</f>
        <v>0</v>
      </c>
    </row>
    <row r="140" spans="1:11" x14ac:dyDescent="0.25">
      <c r="A140" s="9">
        <f t="shared" si="2"/>
        <v>43327</v>
      </c>
      <c r="B140" s="26">
        <f>IFERROR(+VLOOKUP("LDGSEC"&amp;A140,'Main File'!A:O,6,0),0)</f>
        <v>0</v>
      </c>
      <c r="C140" s="26">
        <f>IFERROR(+VLOOKUP("LDGSEC"&amp;A140,'Main File'!A:O,7,0),0)</f>
        <v>0</v>
      </c>
      <c r="D140" s="26">
        <f>IFERROR(+VLOOKUP("LDGSEC"&amp;A140,'Main File'!A:O,8,0),0)</f>
        <v>0</v>
      </c>
      <c r="E140" s="26">
        <f>IFERROR(+VLOOKUP("LDGSEC"&amp;A140,'Main File'!A:O,9,0),0)</f>
        <v>0</v>
      </c>
      <c r="F140" s="26">
        <f>IFERROR(+VLOOKUP("LDGSEC"&amp;A140,'Main File'!A:O,10,0),0)</f>
        <v>0</v>
      </c>
      <c r="G140" s="26">
        <f>IFERROR(+VLOOKUP("LDGSEC"&amp;A140,'Main File'!A:O,11,0),0)</f>
        <v>0</v>
      </c>
      <c r="H140" s="26">
        <f>IFERROR(+VLOOKUP("LDGSEC"&amp;A140,'Main File'!A:O,12,0),0)</f>
        <v>0</v>
      </c>
      <c r="I140" s="26">
        <f>IFERROR(+VLOOKUP("LDGSEC"&amp;A140,'Main File'!A:O,13,0),0)</f>
        <v>0</v>
      </c>
      <c r="J140" s="26">
        <f>IFERROR(+VLOOKUP("LDGSEC"&amp;A140,'Main File'!A:O,14,0),0)</f>
        <v>0</v>
      </c>
      <c r="K140" s="26">
        <f>IFERROR(+VLOOKUP("LDGSEC"&amp;A140,'Main File'!A:O,15,0),0)</f>
        <v>0</v>
      </c>
    </row>
    <row r="141" spans="1:11" x14ac:dyDescent="0.25">
      <c r="A141" s="9">
        <f t="shared" si="2"/>
        <v>43328</v>
      </c>
      <c r="B141" s="26">
        <f>IFERROR(+VLOOKUP("LDGSEC"&amp;A141,'Main File'!A:O,6,0),0)</f>
        <v>0</v>
      </c>
      <c r="C141" s="26">
        <f>IFERROR(+VLOOKUP("LDGSEC"&amp;A141,'Main File'!A:O,7,0),0)</f>
        <v>0</v>
      </c>
      <c r="D141" s="26">
        <f>IFERROR(+VLOOKUP("LDGSEC"&amp;A141,'Main File'!A:O,8,0),0)</f>
        <v>0</v>
      </c>
      <c r="E141" s="26">
        <f>IFERROR(+VLOOKUP("LDGSEC"&amp;A141,'Main File'!A:O,9,0),0)</f>
        <v>0</v>
      </c>
      <c r="F141" s="26">
        <f>IFERROR(+VLOOKUP("LDGSEC"&amp;A141,'Main File'!A:O,10,0),0)</f>
        <v>0</v>
      </c>
      <c r="G141" s="26">
        <f>IFERROR(+VLOOKUP("LDGSEC"&amp;A141,'Main File'!A:O,11,0),0)</f>
        <v>0</v>
      </c>
      <c r="H141" s="26">
        <f>IFERROR(+VLOOKUP("LDGSEC"&amp;A141,'Main File'!A:O,12,0),0)</f>
        <v>0</v>
      </c>
      <c r="I141" s="26">
        <f>IFERROR(+VLOOKUP("LDGSEC"&amp;A141,'Main File'!A:O,13,0),0)</f>
        <v>0</v>
      </c>
      <c r="J141" s="26">
        <f>IFERROR(+VLOOKUP("LDGSEC"&amp;A141,'Main File'!A:O,14,0),0)</f>
        <v>0</v>
      </c>
      <c r="K141" s="26">
        <f>IFERROR(+VLOOKUP("LDGSEC"&amp;A141,'Main File'!A:O,15,0),0)</f>
        <v>0</v>
      </c>
    </row>
    <row r="142" spans="1:11" x14ac:dyDescent="0.25">
      <c r="A142" s="9">
        <f t="shared" si="2"/>
        <v>43329</v>
      </c>
      <c r="B142" s="26">
        <f>IFERROR(+VLOOKUP("LDGSEC"&amp;A142,'Main File'!A:O,6,0),0)</f>
        <v>0</v>
      </c>
      <c r="C142" s="26">
        <f>IFERROR(+VLOOKUP("LDGSEC"&amp;A142,'Main File'!A:O,7,0),0)</f>
        <v>0</v>
      </c>
      <c r="D142" s="26">
        <f>IFERROR(+VLOOKUP("LDGSEC"&amp;A142,'Main File'!A:O,8,0),0)</f>
        <v>0</v>
      </c>
      <c r="E142" s="26">
        <f>IFERROR(+VLOOKUP("LDGSEC"&amp;A142,'Main File'!A:O,9,0),0)</f>
        <v>0</v>
      </c>
      <c r="F142" s="26">
        <f>IFERROR(+VLOOKUP("LDGSEC"&amp;A142,'Main File'!A:O,10,0),0)</f>
        <v>0</v>
      </c>
      <c r="G142" s="26">
        <f>IFERROR(+VLOOKUP("LDGSEC"&amp;A142,'Main File'!A:O,11,0),0)</f>
        <v>0</v>
      </c>
      <c r="H142" s="26">
        <f>IFERROR(+VLOOKUP("LDGSEC"&amp;A142,'Main File'!A:O,12,0),0)</f>
        <v>0</v>
      </c>
      <c r="I142" s="26">
        <f>IFERROR(+VLOOKUP("LDGSEC"&amp;A142,'Main File'!A:O,13,0),0)</f>
        <v>0</v>
      </c>
      <c r="J142" s="26">
        <f>IFERROR(+VLOOKUP("LDGSEC"&amp;A142,'Main File'!A:O,14,0),0)</f>
        <v>0</v>
      </c>
      <c r="K142" s="26">
        <f>IFERROR(+VLOOKUP("LDGSEC"&amp;A142,'Main File'!A:O,15,0),0)</f>
        <v>0</v>
      </c>
    </row>
    <row r="143" spans="1:11" x14ac:dyDescent="0.25">
      <c r="A143" s="9">
        <f t="shared" si="2"/>
        <v>43330</v>
      </c>
      <c r="B143" s="26">
        <f>IFERROR(+VLOOKUP("LDGSEC"&amp;A143,'Main File'!A:O,6,0),0)</f>
        <v>0</v>
      </c>
      <c r="C143" s="26">
        <f>IFERROR(+VLOOKUP("LDGSEC"&amp;A143,'Main File'!A:O,7,0),0)</f>
        <v>0</v>
      </c>
      <c r="D143" s="26">
        <f>IFERROR(+VLOOKUP("LDGSEC"&amp;A143,'Main File'!A:O,8,0),0)</f>
        <v>0</v>
      </c>
      <c r="E143" s="26">
        <f>IFERROR(+VLOOKUP("LDGSEC"&amp;A143,'Main File'!A:O,9,0),0)</f>
        <v>0</v>
      </c>
      <c r="F143" s="26">
        <f>IFERROR(+VLOOKUP("LDGSEC"&amp;A143,'Main File'!A:O,10,0),0)</f>
        <v>0</v>
      </c>
      <c r="G143" s="26">
        <f>IFERROR(+VLOOKUP("LDGSEC"&amp;A143,'Main File'!A:O,11,0),0)</f>
        <v>0</v>
      </c>
      <c r="H143" s="26">
        <f>IFERROR(+VLOOKUP("LDGSEC"&amp;A143,'Main File'!A:O,12,0),0)</f>
        <v>0</v>
      </c>
      <c r="I143" s="26">
        <f>IFERROR(+VLOOKUP("LDGSEC"&amp;A143,'Main File'!A:O,13,0),0)</f>
        <v>0</v>
      </c>
      <c r="J143" s="26">
        <f>IFERROR(+VLOOKUP("LDGSEC"&amp;A143,'Main File'!A:O,14,0),0)</f>
        <v>0</v>
      </c>
      <c r="K143" s="26">
        <f>IFERROR(+VLOOKUP("LDGSEC"&amp;A143,'Main File'!A:O,15,0),0)</f>
        <v>0</v>
      </c>
    </row>
    <row r="144" spans="1:11" x14ac:dyDescent="0.25">
      <c r="A144" s="9">
        <f t="shared" si="2"/>
        <v>43331</v>
      </c>
      <c r="B144" s="26">
        <f>IFERROR(+VLOOKUP("LDGSEC"&amp;A144,'Main File'!A:O,6,0),0)</f>
        <v>0</v>
      </c>
      <c r="C144" s="26">
        <f>IFERROR(+VLOOKUP("LDGSEC"&amp;A144,'Main File'!A:O,7,0),0)</f>
        <v>0</v>
      </c>
      <c r="D144" s="26">
        <f>IFERROR(+VLOOKUP("LDGSEC"&amp;A144,'Main File'!A:O,8,0),0)</f>
        <v>0</v>
      </c>
      <c r="E144" s="26">
        <f>IFERROR(+VLOOKUP("LDGSEC"&amp;A144,'Main File'!A:O,9,0),0)</f>
        <v>0</v>
      </c>
      <c r="F144" s="26">
        <f>IFERROR(+VLOOKUP("LDGSEC"&amp;A144,'Main File'!A:O,10,0),0)</f>
        <v>0</v>
      </c>
      <c r="G144" s="26">
        <f>IFERROR(+VLOOKUP("LDGSEC"&amp;A144,'Main File'!A:O,11,0),0)</f>
        <v>0</v>
      </c>
      <c r="H144" s="26">
        <f>IFERROR(+VLOOKUP("LDGSEC"&amp;A144,'Main File'!A:O,12,0),0)</f>
        <v>0</v>
      </c>
      <c r="I144" s="26">
        <f>IFERROR(+VLOOKUP("LDGSEC"&amp;A144,'Main File'!A:O,13,0),0)</f>
        <v>0</v>
      </c>
      <c r="J144" s="26">
        <f>IFERROR(+VLOOKUP("LDGSEC"&amp;A144,'Main File'!A:O,14,0),0)</f>
        <v>0</v>
      </c>
      <c r="K144" s="26">
        <f>IFERROR(+VLOOKUP("LDGSEC"&amp;A144,'Main File'!A:O,15,0),0)</f>
        <v>0</v>
      </c>
    </row>
    <row r="145" spans="1:11" x14ac:dyDescent="0.25">
      <c r="A145" s="9">
        <f t="shared" si="2"/>
        <v>43332</v>
      </c>
      <c r="B145" s="26">
        <f>IFERROR(+VLOOKUP("LDGSEC"&amp;A145,'Main File'!A:O,6,0),0)</f>
        <v>0</v>
      </c>
      <c r="C145" s="26">
        <f>IFERROR(+VLOOKUP("LDGSEC"&amp;A145,'Main File'!A:O,7,0),0)</f>
        <v>0</v>
      </c>
      <c r="D145" s="26">
        <f>IFERROR(+VLOOKUP("LDGSEC"&amp;A145,'Main File'!A:O,8,0),0)</f>
        <v>0</v>
      </c>
      <c r="E145" s="26">
        <f>IFERROR(+VLOOKUP("LDGSEC"&amp;A145,'Main File'!A:O,9,0),0)</f>
        <v>0</v>
      </c>
      <c r="F145" s="26">
        <f>IFERROR(+VLOOKUP("LDGSEC"&amp;A145,'Main File'!A:O,10,0),0)</f>
        <v>0</v>
      </c>
      <c r="G145" s="26">
        <f>IFERROR(+VLOOKUP("LDGSEC"&amp;A145,'Main File'!A:O,11,0),0)</f>
        <v>0</v>
      </c>
      <c r="H145" s="26">
        <f>IFERROR(+VLOOKUP("LDGSEC"&amp;A145,'Main File'!A:O,12,0),0)</f>
        <v>0</v>
      </c>
      <c r="I145" s="26">
        <f>IFERROR(+VLOOKUP("LDGSEC"&amp;A145,'Main File'!A:O,13,0),0)</f>
        <v>0</v>
      </c>
      <c r="J145" s="26">
        <f>IFERROR(+VLOOKUP("LDGSEC"&amp;A145,'Main File'!A:O,14,0),0)</f>
        <v>0</v>
      </c>
      <c r="K145" s="26">
        <f>IFERROR(+VLOOKUP("LDGSEC"&amp;A145,'Main File'!A:O,15,0),0)</f>
        <v>0</v>
      </c>
    </row>
    <row r="146" spans="1:11" x14ac:dyDescent="0.25">
      <c r="A146" s="9">
        <f t="shared" si="2"/>
        <v>43333</v>
      </c>
      <c r="B146" s="26">
        <f>IFERROR(+VLOOKUP("LDGSEC"&amp;A146,'Main File'!A:O,6,0),0)</f>
        <v>0</v>
      </c>
      <c r="C146" s="26">
        <f>IFERROR(+VLOOKUP("LDGSEC"&amp;A146,'Main File'!A:O,7,0),0)</f>
        <v>0</v>
      </c>
      <c r="D146" s="26">
        <f>IFERROR(+VLOOKUP("LDGSEC"&amp;A146,'Main File'!A:O,8,0),0)</f>
        <v>0</v>
      </c>
      <c r="E146" s="26">
        <f>IFERROR(+VLOOKUP("LDGSEC"&amp;A146,'Main File'!A:O,9,0),0)</f>
        <v>0</v>
      </c>
      <c r="F146" s="26">
        <f>IFERROR(+VLOOKUP("LDGSEC"&amp;A146,'Main File'!A:O,10,0),0)</f>
        <v>0</v>
      </c>
      <c r="G146" s="26">
        <f>IFERROR(+VLOOKUP("LDGSEC"&amp;A146,'Main File'!A:O,11,0),0)</f>
        <v>0</v>
      </c>
      <c r="H146" s="26">
        <f>IFERROR(+VLOOKUP("LDGSEC"&amp;A146,'Main File'!A:O,12,0),0)</f>
        <v>0</v>
      </c>
      <c r="I146" s="26">
        <f>IFERROR(+VLOOKUP("LDGSEC"&amp;A146,'Main File'!A:O,13,0),0)</f>
        <v>0</v>
      </c>
      <c r="J146" s="26">
        <f>IFERROR(+VLOOKUP("LDGSEC"&amp;A146,'Main File'!A:O,14,0),0)</f>
        <v>0</v>
      </c>
      <c r="K146" s="26">
        <f>IFERROR(+VLOOKUP("LDGSEC"&amp;A146,'Main File'!A:O,15,0),0)</f>
        <v>0</v>
      </c>
    </row>
    <row r="147" spans="1:11" x14ac:dyDescent="0.25">
      <c r="A147" s="9">
        <f t="shared" si="2"/>
        <v>43334</v>
      </c>
      <c r="B147" s="26">
        <f>IFERROR(+VLOOKUP("LDGSEC"&amp;A147,'Main File'!A:O,6,0),0)</f>
        <v>0</v>
      </c>
      <c r="C147" s="26">
        <f>IFERROR(+VLOOKUP("LDGSEC"&amp;A147,'Main File'!A:O,7,0),0)</f>
        <v>0</v>
      </c>
      <c r="D147" s="26">
        <f>IFERROR(+VLOOKUP("LDGSEC"&amp;A147,'Main File'!A:O,8,0),0)</f>
        <v>0</v>
      </c>
      <c r="E147" s="26">
        <f>IFERROR(+VLOOKUP("LDGSEC"&amp;A147,'Main File'!A:O,9,0),0)</f>
        <v>0</v>
      </c>
      <c r="F147" s="26">
        <f>IFERROR(+VLOOKUP("LDGSEC"&amp;A147,'Main File'!A:O,10,0),0)</f>
        <v>0</v>
      </c>
      <c r="G147" s="26">
        <f>IFERROR(+VLOOKUP("LDGSEC"&amp;A147,'Main File'!A:O,11,0),0)</f>
        <v>0</v>
      </c>
      <c r="H147" s="26">
        <f>IFERROR(+VLOOKUP("LDGSEC"&amp;A147,'Main File'!A:O,12,0),0)</f>
        <v>0</v>
      </c>
      <c r="I147" s="26">
        <f>IFERROR(+VLOOKUP("LDGSEC"&amp;A147,'Main File'!A:O,13,0),0)</f>
        <v>0</v>
      </c>
      <c r="J147" s="26">
        <f>IFERROR(+VLOOKUP("LDGSEC"&amp;A147,'Main File'!A:O,14,0),0)</f>
        <v>0</v>
      </c>
      <c r="K147" s="26">
        <f>IFERROR(+VLOOKUP("LDGSEC"&amp;A147,'Main File'!A:O,15,0),0)</f>
        <v>0</v>
      </c>
    </row>
    <row r="148" spans="1:11" x14ac:dyDescent="0.25">
      <c r="A148" s="9">
        <f t="shared" si="2"/>
        <v>43335</v>
      </c>
      <c r="B148" s="26">
        <f>IFERROR(+VLOOKUP("LDGSEC"&amp;A148,'Main File'!A:O,6,0),0)</f>
        <v>0</v>
      </c>
      <c r="C148" s="26">
        <f>IFERROR(+VLOOKUP("LDGSEC"&amp;A148,'Main File'!A:O,7,0),0)</f>
        <v>0</v>
      </c>
      <c r="D148" s="26">
        <f>IFERROR(+VLOOKUP("LDGSEC"&amp;A148,'Main File'!A:O,8,0),0)</f>
        <v>0</v>
      </c>
      <c r="E148" s="26">
        <f>IFERROR(+VLOOKUP("LDGSEC"&amp;A148,'Main File'!A:O,9,0),0)</f>
        <v>0</v>
      </c>
      <c r="F148" s="26">
        <f>IFERROR(+VLOOKUP("LDGSEC"&amp;A148,'Main File'!A:O,10,0),0)</f>
        <v>0</v>
      </c>
      <c r="G148" s="26">
        <f>IFERROR(+VLOOKUP("LDGSEC"&amp;A148,'Main File'!A:O,11,0),0)</f>
        <v>0</v>
      </c>
      <c r="H148" s="26">
        <f>IFERROR(+VLOOKUP("LDGSEC"&amp;A148,'Main File'!A:O,12,0),0)</f>
        <v>0</v>
      </c>
      <c r="I148" s="26">
        <f>IFERROR(+VLOOKUP("LDGSEC"&amp;A148,'Main File'!A:O,13,0),0)</f>
        <v>0</v>
      </c>
      <c r="J148" s="26">
        <f>IFERROR(+VLOOKUP("LDGSEC"&amp;A148,'Main File'!A:O,14,0),0)</f>
        <v>0</v>
      </c>
      <c r="K148" s="26">
        <f>IFERROR(+VLOOKUP("LDGSEC"&amp;A148,'Main File'!A:O,15,0),0)</f>
        <v>0</v>
      </c>
    </row>
    <row r="149" spans="1:11" x14ac:dyDescent="0.25">
      <c r="A149" s="9">
        <f t="shared" si="2"/>
        <v>43336</v>
      </c>
      <c r="B149" s="26">
        <f>IFERROR(+VLOOKUP("LDGSEC"&amp;A149,'Main File'!A:O,6,0),0)</f>
        <v>0</v>
      </c>
      <c r="C149" s="26">
        <f>IFERROR(+VLOOKUP("LDGSEC"&amp;A149,'Main File'!A:O,7,0),0)</f>
        <v>0</v>
      </c>
      <c r="D149" s="26">
        <f>IFERROR(+VLOOKUP("LDGSEC"&amp;A149,'Main File'!A:O,8,0),0)</f>
        <v>0</v>
      </c>
      <c r="E149" s="26">
        <f>IFERROR(+VLOOKUP("LDGSEC"&amp;A149,'Main File'!A:O,9,0),0)</f>
        <v>0</v>
      </c>
      <c r="F149" s="26">
        <f>IFERROR(+VLOOKUP("LDGSEC"&amp;A149,'Main File'!A:O,10,0),0)</f>
        <v>0</v>
      </c>
      <c r="G149" s="26">
        <f>IFERROR(+VLOOKUP("LDGSEC"&amp;A149,'Main File'!A:O,11,0),0)</f>
        <v>0</v>
      </c>
      <c r="H149" s="26">
        <f>IFERROR(+VLOOKUP("LDGSEC"&amp;A149,'Main File'!A:O,12,0),0)</f>
        <v>0</v>
      </c>
      <c r="I149" s="26">
        <f>IFERROR(+VLOOKUP("LDGSEC"&amp;A149,'Main File'!A:O,13,0),0)</f>
        <v>0</v>
      </c>
      <c r="J149" s="26">
        <f>IFERROR(+VLOOKUP("LDGSEC"&amp;A149,'Main File'!A:O,14,0),0)</f>
        <v>0</v>
      </c>
      <c r="K149" s="26">
        <f>IFERROR(+VLOOKUP("LDGSEC"&amp;A149,'Main File'!A:O,15,0),0)</f>
        <v>0</v>
      </c>
    </row>
    <row r="150" spans="1:11" x14ac:dyDescent="0.25">
      <c r="A150" s="9">
        <f t="shared" si="2"/>
        <v>43337</v>
      </c>
      <c r="B150" s="26">
        <f>IFERROR(+VLOOKUP("LDGSEC"&amp;A150,'Main File'!A:O,6,0),0)</f>
        <v>0</v>
      </c>
      <c r="C150" s="26">
        <f>IFERROR(+VLOOKUP("LDGSEC"&amp;A150,'Main File'!A:O,7,0),0)</f>
        <v>0</v>
      </c>
      <c r="D150" s="26">
        <f>IFERROR(+VLOOKUP("LDGSEC"&amp;A150,'Main File'!A:O,8,0),0)</f>
        <v>0</v>
      </c>
      <c r="E150" s="26">
        <f>IFERROR(+VLOOKUP("LDGSEC"&amp;A150,'Main File'!A:O,9,0),0)</f>
        <v>0</v>
      </c>
      <c r="F150" s="26">
        <f>IFERROR(+VLOOKUP("LDGSEC"&amp;A150,'Main File'!A:O,10,0),0)</f>
        <v>0</v>
      </c>
      <c r="G150" s="26">
        <f>IFERROR(+VLOOKUP("LDGSEC"&amp;A150,'Main File'!A:O,11,0),0)</f>
        <v>0</v>
      </c>
      <c r="H150" s="26">
        <f>IFERROR(+VLOOKUP("LDGSEC"&amp;A150,'Main File'!A:O,12,0),0)</f>
        <v>0</v>
      </c>
      <c r="I150" s="26">
        <f>IFERROR(+VLOOKUP("LDGSEC"&amp;A150,'Main File'!A:O,13,0),0)</f>
        <v>0</v>
      </c>
      <c r="J150" s="26">
        <f>IFERROR(+VLOOKUP("LDGSEC"&amp;A150,'Main File'!A:O,14,0),0)</f>
        <v>0</v>
      </c>
      <c r="K150" s="26">
        <f>IFERROR(+VLOOKUP("LDGSEC"&amp;A150,'Main File'!A:O,15,0),0)</f>
        <v>0</v>
      </c>
    </row>
    <row r="151" spans="1:11" x14ac:dyDescent="0.25">
      <c r="A151" s="9">
        <f t="shared" si="2"/>
        <v>43338</v>
      </c>
      <c r="B151" s="26">
        <f>IFERROR(+VLOOKUP("LDGSEC"&amp;A151,'Main File'!A:O,6,0),0)</f>
        <v>0</v>
      </c>
      <c r="C151" s="26">
        <f>IFERROR(+VLOOKUP("LDGSEC"&amp;A151,'Main File'!A:O,7,0),0)</f>
        <v>0</v>
      </c>
      <c r="D151" s="26">
        <f>IFERROR(+VLOOKUP("LDGSEC"&amp;A151,'Main File'!A:O,8,0),0)</f>
        <v>0</v>
      </c>
      <c r="E151" s="26">
        <f>IFERROR(+VLOOKUP("LDGSEC"&amp;A151,'Main File'!A:O,9,0),0)</f>
        <v>0</v>
      </c>
      <c r="F151" s="26">
        <f>IFERROR(+VLOOKUP("LDGSEC"&amp;A151,'Main File'!A:O,10,0),0)</f>
        <v>0</v>
      </c>
      <c r="G151" s="26">
        <f>IFERROR(+VLOOKUP("LDGSEC"&amp;A151,'Main File'!A:O,11,0),0)</f>
        <v>0</v>
      </c>
      <c r="H151" s="26">
        <f>IFERROR(+VLOOKUP("LDGSEC"&amp;A151,'Main File'!A:O,12,0),0)</f>
        <v>0</v>
      </c>
      <c r="I151" s="26">
        <f>IFERROR(+VLOOKUP("LDGSEC"&amp;A151,'Main File'!A:O,13,0),0)</f>
        <v>0</v>
      </c>
      <c r="J151" s="26">
        <f>IFERROR(+VLOOKUP("LDGSEC"&amp;A151,'Main File'!A:O,14,0),0)</f>
        <v>0</v>
      </c>
      <c r="K151" s="26">
        <f>IFERROR(+VLOOKUP("LDGSEC"&amp;A151,'Main File'!A:O,15,0),0)</f>
        <v>0</v>
      </c>
    </row>
    <row r="152" spans="1:11" x14ac:dyDescent="0.25">
      <c r="A152" s="9">
        <f t="shared" si="2"/>
        <v>43339</v>
      </c>
      <c r="B152" s="26">
        <f>IFERROR(+VLOOKUP("LDGSEC"&amp;A152,'Main File'!A:O,6,0),0)</f>
        <v>0</v>
      </c>
      <c r="C152" s="26">
        <f>IFERROR(+VLOOKUP("LDGSEC"&amp;A152,'Main File'!A:O,7,0),0)</f>
        <v>0</v>
      </c>
      <c r="D152" s="26">
        <f>IFERROR(+VLOOKUP("LDGSEC"&amp;A152,'Main File'!A:O,8,0),0)</f>
        <v>0</v>
      </c>
      <c r="E152" s="26">
        <f>IFERROR(+VLOOKUP("LDGSEC"&amp;A152,'Main File'!A:O,9,0),0)</f>
        <v>0</v>
      </c>
      <c r="F152" s="26">
        <f>IFERROR(+VLOOKUP("LDGSEC"&amp;A152,'Main File'!A:O,10,0),0)</f>
        <v>0</v>
      </c>
      <c r="G152" s="26">
        <f>IFERROR(+VLOOKUP("LDGSEC"&amp;A152,'Main File'!A:O,11,0),0)</f>
        <v>0</v>
      </c>
      <c r="H152" s="26">
        <f>IFERROR(+VLOOKUP("LDGSEC"&amp;A152,'Main File'!A:O,12,0),0)</f>
        <v>0</v>
      </c>
      <c r="I152" s="26">
        <f>IFERROR(+VLOOKUP("LDGSEC"&amp;A152,'Main File'!A:O,13,0),0)</f>
        <v>0</v>
      </c>
      <c r="J152" s="26">
        <f>IFERROR(+VLOOKUP("LDGSEC"&amp;A152,'Main File'!A:O,14,0),0)</f>
        <v>0</v>
      </c>
      <c r="K152" s="26">
        <f>IFERROR(+VLOOKUP("LDGSEC"&amp;A152,'Main File'!A:O,15,0),0)</f>
        <v>0</v>
      </c>
    </row>
    <row r="153" spans="1:11" x14ac:dyDescent="0.25">
      <c r="A153" s="9">
        <f t="shared" si="2"/>
        <v>43340</v>
      </c>
      <c r="B153" s="26">
        <f>IFERROR(+VLOOKUP("LDGSEC"&amp;A153,'Main File'!A:O,6,0),0)</f>
        <v>0</v>
      </c>
      <c r="C153" s="26">
        <f>IFERROR(+VLOOKUP("LDGSEC"&amp;A153,'Main File'!A:O,7,0),0)</f>
        <v>0</v>
      </c>
      <c r="D153" s="26">
        <f>IFERROR(+VLOOKUP("LDGSEC"&amp;A153,'Main File'!A:O,8,0),0)</f>
        <v>0</v>
      </c>
      <c r="E153" s="26">
        <f>IFERROR(+VLOOKUP("LDGSEC"&amp;A153,'Main File'!A:O,9,0),0)</f>
        <v>0</v>
      </c>
      <c r="F153" s="26">
        <f>IFERROR(+VLOOKUP("LDGSEC"&amp;A153,'Main File'!A:O,10,0),0)</f>
        <v>0</v>
      </c>
      <c r="G153" s="26">
        <f>IFERROR(+VLOOKUP("LDGSEC"&amp;A153,'Main File'!A:O,11,0),0)</f>
        <v>0</v>
      </c>
      <c r="H153" s="26">
        <f>IFERROR(+VLOOKUP("LDGSEC"&amp;A153,'Main File'!A:O,12,0),0)</f>
        <v>0</v>
      </c>
      <c r="I153" s="26">
        <f>IFERROR(+VLOOKUP("LDGSEC"&amp;A153,'Main File'!A:O,13,0),0)</f>
        <v>0</v>
      </c>
      <c r="J153" s="26">
        <f>IFERROR(+VLOOKUP("LDGSEC"&amp;A153,'Main File'!A:O,14,0),0)</f>
        <v>0</v>
      </c>
      <c r="K153" s="26">
        <f>IFERROR(+VLOOKUP("LDGSEC"&amp;A153,'Main File'!A:O,15,0),0)</f>
        <v>0</v>
      </c>
    </row>
    <row r="154" spans="1:11" x14ac:dyDescent="0.25">
      <c r="A154" s="9">
        <f t="shared" si="2"/>
        <v>43341</v>
      </c>
      <c r="B154" s="26">
        <f>IFERROR(+VLOOKUP("LDGSEC"&amp;A154,'Main File'!A:O,6,0),0)</f>
        <v>0</v>
      </c>
      <c r="C154" s="26">
        <f>IFERROR(+VLOOKUP("LDGSEC"&amp;A154,'Main File'!A:O,7,0),0)</f>
        <v>0</v>
      </c>
      <c r="D154" s="26">
        <f>IFERROR(+VLOOKUP("LDGSEC"&amp;A154,'Main File'!A:O,8,0),0)</f>
        <v>0</v>
      </c>
      <c r="E154" s="26">
        <f>IFERROR(+VLOOKUP("LDGSEC"&amp;A154,'Main File'!A:O,9,0),0)</f>
        <v>0</v>
      </c>
      <c r="F154" s="26">
        <f>IFERROR(+VLOOKUP("LDGSEC"&amp;A154,'Main File'!A:O,10,0),0)</f>
        <v>0</v>
      </c>
      <c r="G154" s="26">
        <f>IFERROR(+VLOOKUP("LDGSEC"&amp;A154,'Main File'!A:O,11,0),0)</f>
        <v>0</v>
      </c>
      <c r="H154" s="26">
        <f>IFERROR(+VLOOKUP("LDGSEC"&amp;A154,'Main File'!A:O,12,0),0)</f>
        <v>0</v>
      </c>
      <c r="I154" s="26">
        <f>IFERROR(+VLOOKUP("LDGSEC"&amp;A154,'Main File'!A:O,13,0),0)</f>
        <v>0</v>
      </c>
      <c r="J154" s="26">
        <f>IFERROR(+VLOOKUP("LDGSEC"&amp;A154,'Main File'!A:O,14,0),0)</f>
        <v>0</v>
      </c>
      <c r="K154" s="26">
        <f>IFERROR(+VLOOKUP("LDGSEC"&amp;A154,'Main File'!A:O,15,0),0)</f>
        <v>0</v>
      </c>
    </row>
    <row r="155" spans="1:11" x14ac:dyDescent="0.25">
      <c r="A155" s="9">
        <f t="shared" si="2"/>
        <v>43342</v>
      </c>
      <c r="B155" s="26">
        <f>IFERROR(+VLOOKUP("LDGSEC"&amp;A155,'Main File'!A:O,6,0),0)</f>
        <v>0</v>
      </c>
      <c r="C155" s="26">
        <f>IFERROR(+VLOOKUP("LDGSEC"&amp;A155,'Main File'!A:O,7,0),0)</f>
        <v>0</v>
      </c>
      <c r="D155" s="26">
        <f>IFERROR(+VLOOKUP("LDGSEC"&amp;A155,'Main File'!A:O,8,0),0)</f>
        <v>0</v>
      </c>
      <c r="E155" s="26">
        <f>IFERROR(+VLOOKUP("LDGSEC"&amp;A155,'Main File'!A:O,9,0),0)</f>
        <v>0</v>
      </c>
      <c r="F155" s="26">
        <f>IFERROR(+VLOOKUP("LDGSEC"&amp;A155,'Main File'!A:O,10,0),0)</f>
        <v>0</v>
      </c>
      <c r="G155" s="26">
        <f>IFERROR(+VLOOKUP("LDGSEC"&amp;A155,'Main File'!A:O,11,0),0)</f>
        <v>0</v>
      </c>
      <c r="H155" s="26">
        <f>IFERROR(+VLOOKUP("LDGSEC"&amp;A155,'Main File'!A:O,12,0),0)</f>
        <v>0</v>
      </c>
      <c r="I155" s="26">
        <f>IFERROR(+VLOOKUP("LDGSEC"&amp;A155,'Main File'!A:O,13,0),0)</f>
        <v>0</v>
      </c>
      <c r="J155" s="26">
        <f>IFERROR(+VLOOKUP("LDGSEC"&amp;A155,'Main File'!A:O,14,0),0)</f>
        <v>0</v>
      </c>
      <c r="K155" s="26">
        <f>IFERROR(+VLOOKUP("LDGSEC"&amp;A155,'Main File'!A:O,15,0),0)</f>
        <v>0</v>
      </c>
    </row>
    <row r="156" spans="1:11" x14ac:dyDescent="0.25">
      <c r="A156" s="9">
        <f t="shared" si="2"/>
        <v>43343</v>
      </c>
      <c r="B156" s="26">
        <f>IFERROR(+VLOOKUP("LDGSEC"&amp;A156,'Main File'!A:O,6,0),0)</f>
        <v>0</v>
      </c>
      <c r="C156" s="26">
        <f>IFERROR(+VLOOKUP("LDGSEC"&amp;A156,'Main File'!A:O,7,0),0)</f>
        <v>0</v>
      </c>
      <c r="D156" s="26">
        <f>IFERROR(+VLOOKUP("LDGSEC"&amp;A156,'Main File'!A:O,8,0),0)</f>
        <v>0</v>
      </c>
      <c r="E156" s="26">
        <f>IFERROR(+VLOOKUP("LDGSEC"&amp;A156,'Main File'!A:O,9,0),0)</f>
        <v>0</v>
      </c>
      <c r="F156" s="26">
        <f>IFERROR(+VLOOKUP("LDGSEC"&amp;A156,'Main File'!A:O,10,0),0)</f>
        <v>0</v>
      </c>
      <c r="G156" s="26">
        <f>IFERROR(+VLOOKUP("LDGSEC"&amp;A156,'Main File'!A:O,11,0),0)</f>
        <v>0</v>
      </c>
      <c r="H156" s="26">
        <f>IFERROR(+VLOOKUP("LDGSEC"&amp;A156,'Main File'!A:O,12,0),0)</f>
        <v>0</v>
      </c>
      <c r="I156" s="26">
        <f>IFERROR(+VLOOKUP("LDGSEC"&amp;A156,'Main File'!A:O,13,0),0)</f>
        <v>0</v>
      </c>
      <c r="J156" s="26">
        <f>IFERROR(+VLOOKUP("LDGSEC"&amp;A156,'Main File'!A:O,14,0),0)</f>
        <v>0</v>
      </c>
      <c r="K156" s="26">
        <f>IFERROR(+VLOOKUP("LDGSEC"&amp;A156,'Main File'!A:O,15,0),0)</f>
        <v>0</v>
      </c>
    </row>
    <row r="157" spans="1:11" x14ac:dyDescent="0.25">
      <c r="A157" s="9">
        <f t="shared" si="2"/>
        <v>43344</v>
      </c>
      <c r="B157" s="26">
        <f>IFERROR(+VLOOKUP("LDGSEC"&amp;A157,'Main File'!A:O,6,0),0)</f>
        <v>0</v>
      </c>
      <c r="C157" s="26">
        <f>IFERROR(+VLOOKUP("LDGSEC"&amp;A157,'Main File'!A:O,7,0),0)</f>
        <v>0</v>
      </c>
      <c r="D157" s="26">
        <f>IFERROR(+VLOOKUP("LDGSEC"&amp;A157,'Main File'!A:O,8,0),0)</f>
        <v>0</v>
      </c>
      <c r="E157" s="26">
        <f>IFERROR(+VLOOKUP("LDGSEC"&amp;A157,'Main File'!A:O,9,0),0)</f>
        <v>0</v>
      </c>
      <c r="F157" s="26">
        <f>IFERROR(+VLOOKUP("LDGSEC"&amp;A157,'Main File'!A:O,10,0),0)</f>
        <v>0</v>
      </c>
      <c r="G157" s="26">
        <f>IFERROR(+VLOOKUP("LDGSEC"&amp;A157,'Main File'!A:O,11,0),0)</f>
        <v>0</v>
      </c>
      <c r="H157" s="26">
        <f>IFERROR(+VLOOKUP("LDGSEC"&amp;A157,'Main File'!A:O,12,0),0)</f>
        <v>0</v>
      </c>
      <c r="I157" s="26">
        <f>IFERROR(+VLOOKUP("LDGSEC"&amp;A157,'Main File'!A:O,13,0),0)</f>
        <v>0</v>
      </c>
      <c r="J157" s="26">
        <f>IFERROR(+VLOOKUP("LDGSEC"&amp;A157,'Main File'!A:O,14,0),0)</f>
        <v>0</v>
      </c>
      <c r="K157" s="26">
        <f>IFERROR(+VLOOKUP("LDGSEC"&amp;A157,'Main File'!A:O,15,0),0)</f>
        <v>0</v>
      </c>
    </row>
    <row r="158" spans="1:11" x14ac:dyDescent="0.25">
      <c r="A158" s="9">
        <f t="shared" si="2"/>
        <v>43345</v>
      </c>
      <c r="B158" s="26">
        <f>IFERROR(+VLOOKUP("LDGSEC"&amp;A158,'Main File'!A:O,6,0),0)</f>
        <v>0</v>
      </c>
      <c r="C158" s="26">
        <f>IFERROR(+VLOOKUP("LDGSEC"&amp;A158,'Main File'!A:O,7,0),0)</f>
        <v>0</v>
      </c>
      <c r="D158" s="26">
        <f>IFERROR(+VLOOKUP("LDGSEC"&amp;A158,'Main File'!A:O,8,0),0)</f>
        <v>0</v>
      </c>
      <c r="E158" s="26">
        <f>IFERROR(+VLOOKUP("LDGSEC"&amp;A158,'Main File'!A:O,9,0),0)</f>
        <v>0</v>
      </c>
      <c r="F158" s="26">
        <f>IFERROR(+VLOOKUP("LDGSEC"&amp;A158,'Main File'!A:O,10,0),0)</f>
        <v>0</v>
      </c>
      <c r="G158" s="26">
        <f>IFERROR(+VLOOKUP("LDGSEC"&amp;A158,'Main File'!A:O,11,0),0)</f>
        <v>0</v>
      </c>
      <c r="H158" s="26">
        <f>IFERROR(+VLOOKUP("LDGSEC"&amp;A158,'Main File'!A:O,12,0),0)</f>
        <v>0</v>
      </c>
      <c r="I158" s="26">
        <f>IFERROR(+VLOOKUP("LDGSEC"&amp;A158,'Main File'!A:O,13,0),0)</f>
        <v>0</v>
      </c>
      <c r="J158" s="26">
        <f>IFERROR(+VLOOKUP("LDGSEC"&amp;A158,'Main File'!A:O,14,0),0)</f>
        <v>0</v>
      </c>
      <c r="K158" s="26">
        <f>IFERROR(+VLOOKUP("LDGSEC"&amp;A158,'Main File'!A:O,15,0),0)</f>
        <v>0</v>
      </c>
    </row>
    <row r="159" spans="1:11" x14ac:dyDescent="0.25">
      <c r="A159" s="9">
        <f t="shared" si="2"/>
        <v>43346</v>
      </c>
      <c r="B159" s="26">
        <f>IFERROR(+VLOOKUP("LDGSEC"&amp;A159,'Main File'!A:O,6,0),0)</f>
        <v>0</v>
      </c>
      <c r="C159" s="26">
        <f>IFERROR(+VLOOKUP("LDGSEC"&amp;A159,'Main File'!A:O,7,0),0)</f>
        <v>0</v>
      </c>
      <c r="D159" s="26">
        <f>IFERROR(+VLOOKUP("LDGSEC"&amp;A159,'Main File'!A:O,8,0),0)</f>
        <v>0</v>
      </c>
      <c r="E159" s="26">
        <f>IFERROR(+VLOOKUP("LDGSEC"&amp;A159,'Main File'!A:O,9,0),0)</f>
        <v>0</v>
      </c>
      <c r="F159" s="26">
        <f>IFERROR(+VLOOKUP("LDGSEC"&amp;A159,'Main File'!A:O,10,0),0)</f>
        <v>0</v>
      </c>
      <c r="G159" s="26">
        <f>IFERROR(+VLOOKUP("LDGSEC"&amp;A159,'Main File'!A:O,11,0),0)</f>
        <v>0</v>
      </c>
      <c r="H159" s="26">
        <f>IFERROR(+VLOOKUP("LDGSEC"&amp;A159,'Main File'!A:O,12,0),0)</f>
        <v>0</v>
      </c>
      <c r="I159" s="26">
        <f>IFERROR(+VLOOKUP("LDGSEC"&amp;A159,'Main File'!A:O,13,0),0)</f>
        <v>0</v>
      </c>
      <c r="J159" s="26">
        <f>IFERROR(+VLOOKUP("LDGSEC"&amp;A159,'Main File'!A:O,14,0),0)</f>
        <v>0</v>
      </c>
      <c r="K159" s="26">
        <f>IFERROR(+VLOOKUP("LDGSEC"&amp;A159,'Main File'!A:O,15,0),0)</f>
        <v>0</v>
      </c>
    </row>
    <row r="160" spans="1:11" x14ac:dyDescent="0.25">
      <c r="A160" s="9">
        <f t="shared" si="2"/>
        <v>43347</v>
      </c>
      <c r="B160" s="26">
        <f>IFERROR(+VLOOKUP("LDGSEC"&amp;A160,'Main File'!A:O,6,0),0)</f>
        <v>0</v>
      </c>
      <c r="C160" s="26">
        <f>IFERROR(+VLOOKUP("LDGSEC"&amp;A160,'Main File'!A:O,7,0),0)</f>
        <v>0</v>
      </c>
      <c r="D160" s="26">
        <f>IFERROR(+VLOOKUP("LDGSEC"&amp;A160,'Main File'!A:O,8,0),0)</f>
        <v>0</v>
      </c>
      <c r="E160" s="26">
        <f>IFERROR(+VLOOKUP("LDGSEC"&amp;A160,'Main File'!A:O,9,0),0)</f>
        <v>0</v>
      </c>
      <c r="F160" s="26">
        <f>IFERROR(+VLOOKUP("LDGSEC"&amp;A160,'Main File'!A:O,10,0),0)</f>
        <v>0</v>
      </c>
      <c r="G160" s="26">
        <f>IFERROR(+VLOOKUP("LDGSEC"&amp;A160,'Main File'!A:O,11,0),0)</f>
        <v>0</v>
      </c>
      <c r="H160" s="26">
        <f>IFERROR(+VLOOKUP("LDGSEC"&amp;A160,'Main File'!A:O,12,0),0)</f>
        <v>0</v>
      </c>
      <c r="I160" s="26">
        <f>IFERROR(+VLOOKUP("LDGSEC"&amp;A160,'Main File'!A:O,13,0),0)</f>
        <v>0</v>
      </c>
      <c r="J160" s="26">
        <f>IFERROR(+VLOOKUP("LDGSEC"&amp;A160,'Main File'!A:O,14,0),0)</f>
        <v>0</v>
      </c>
      <c r="K160" s="26">
        <f>IFERROR(+VLOOKUP("LDGSEC"&amp;A160,'Main File'!A:O,15,0),0)</f>
        <v>0</v>
      </c>
    </row>
    <row r="161" spans="1:11" x14ac:dyDescent="0.25">
      <c r="A161" s="9">
        <f t="shared" si="2"/>
        <v>43348</v>
      </c>
      <c r="B161" s="26">
        <f>IFERROR(+VLOOKUP("LDGSEC"&amp;A161,'Main File'!A:O,6,0),0)</f>
        <v>0</v>
      </c>
      <c r="C161" s="26">
        <f>IFERROR(+VLOOKUP("LDGSEC"&amp;A161,'Main File'!A:O,7,0),0)</f>
        <v>0</v>
      </c>
      <c r="D161" s="26">
        <f>IFERROR(+VLOOKUP("LDGSEC"&amp;A161,'Main File'!A:O,8,0),0)</f>
        <v>0</v>
      </c>
      <c r="E161" s="26">
        <f>IFERROR(+VLOOKUP("LDGSEC"&amp;A161,'Main File'!A:O,9,0),0)</f>
        <v>0</v>
      </c>
      <c r="F161" s="26">
        <f>IFERROR(+VLOOKUP("LDGSEC"&amp;A161,'Main File'!A:O,10,0),0)</f>
        <v>0</v>
      </c>
      <c r="G161" s="26">
        <f>IFERROR(+VLOOKUP("LDGSEC"&amp;A161,'Main File'!A:O,11,0),0)</f>
        <v>0</v>
      </c>
      <c r="H161" s="26">
        <f>IFERROR(+VLOOKUP("LDGSEC"&amp;A161,'Main File'!A:O,12,0),0)</f>
        <v>0</v>
      </c>
      <c r="I161" s="26">
        <f>IFERROR(+VLOOKUP("LDGSEC"&amp;A161,'Main File'!A:O,13,0),0)</f>
        <v>0</v>
      </c>
      <c r="J161" s="26">
        <f>IFERROR(+VLOOKUP("LDGSEC"&amp;A161,'Main File'!A:O,14,0),0)</f>
        <v>0</v>
      </c>
      <c r="K161" s="26">
        <f>IFERROR(+VLOOKUP("LDGSEC"&amp;A161,'Main File'!A:O,15,0),0)</f>
        <v>0</v>
      </c>
    </row>
    <row r="162" spans="1:11" x14ac:dyDescent="0.25">
      <c r="A162" s="9">
        <f t="shared" si="2"/>
        <v>43349</v>
      </c>
      <c r="B162" s="26">
        <f>IFERROR(+VLOOKUP("LDGSEC"&amp;A162,'Main File'!A:O,6,0),0)</f>
        <v>0</v>
      </c>
      <c r="C162" s="26">
        <f>IFERROR(+VLOOKUP("LDGSEC"&amp;A162,'Main File'!A:O,7,0),0)</f>
        <v>0</v>
      </c>
      <c r="D162" s="26">
        <f>IFERROR(+VLOOKUP("LDGSEC"&amp;A162,'Main File'!A:O,8,0),0)</f>
        <v>0</v>
      </c>
      <c r="E162" s="26">
        <f>IFERROR(+VLOOKUP("LDGSEC"&amp;A162,'Main File'!A:O,9,0),0)</f>
        <v>0</v>
      </c>
      <c r="F162" s="26">
        <f>IFERROR(+VLOOKUP("LDGSEC"&amp;A162,'Main File'!A:O,10,0),0)</f>
        <v>0</v>
      </c>
      <c r="G162" s="26">
        <f>IFERROR(+VLOOKUP("LDGSEC"&amp;A162,'Main File'!A:O,11,0),0)</f>
        <v>0</v>
      </c>
      <c r="H162" s="26">
        <f>IFERROR(+VLOOKUP("LDGSEC"&amp;A162,'Main File'!A:O,12,0),0)</f>
        <v>0</v>
      </c>
      <c r="I162" s="26">
        <f>IFERROR(+VLOOKUP("LDGSEC"&amp;A162,'Main File'!A:O,13,0),0)</f>
        <v>0</v>
      </c>
      <c r="J162" s="26">
        <f>IFERROR(+VLOOKUP("LDGSEC"&amp;A162,'Main File'!A:O,14,0),0)</f>
        <v>0</v>
      </c>
      <c r="K162" s="26">
        <f>IFERROR(+VLOOKUP("LDGSEC"&amp;A162,'Main File'!A:O,15,0),0)</f>
        <v>0</v>
      </c>
    </row>
    <row r="163" spans="1:11" x14ac:dyDescent="0.25">
      <c r="A163" s="9">
        <f t="shared" si="2"/>
        <v>43350</v>
      </c>
      <c r="B163" s="26">
        <f>IFERROR(+VLOOKUP("LDGSEC"&amp;A163,'Main File'!A:O,6,0),0)</f>
        <v>0</v>
      </c>
      <c r="C163" s="26">
        <f>IFERROR(+VLOOKUP("LDGSEC"&amp;A163,'Main File'!A:O,7,0),0)</f>
        <v>0</v>
      </c>
      <c r="D163" s="26">
        <f>IFERROR(+VLOOKUP("LDGSEC"&amp;A163,'Main File'!A:O,8,0),0)</f>
        <v>0</v>
      </c>
      <c r="E163" s="26">
        <f>IFERROR(+VLOOKUP("LDGSEC"&amp;A163,'Main File'!A:O,9,0),0)</f>
        <v>0</v>
      </c>
      <c r="F163" s="26">
        <f>IFERROR(+VLOOKUP("LDGSEC"&amp;A163,'Main File'!A:O,10,0),0)</f>
        <v>0</v>
      </c>
      <c r="G163" s="26">
        <f>IFERROR(+VLOOKUP("LDGSEC"&amp;A163,'Main File'!A:O,11,0),0)</f>
        <v>0</v>
      </c>
      <c r="H163" s="26">
        <f>IFERROR(+VLOOKUP("LDGSEC"&amp;A163,'Main File'!A:O,12,0),0)</f>
        <v>0</v>
      </c>
      <c r="I163" s="26">
        <f>IFERROR(+VLOOKUP("LDGSEC"&amp;A163,'Main File'!A:O,13,0),0)</f>
        <v>0</v>
      </c>
      <c r="J163" s="26">
        <f>IFERROR(+VLOOKUP("LDGSEC"&amp;A163,'Main File'!A:O,14,0),0)</f>
        <v>0</v>
      </c>
      <c r="K163" s="26">
        <f>IFERROR(+VLOOKUP("LDGSEC"&amp;A163,'Main File'!A:O,15,0),0)</f>
        <v>0</v>
      </c>
    </row>
    <row r="164" spans="1:11" x14ac:dyDescent="0.25">
      <c r="A164" s="9">
        <f t="shared" si="2"/>
        <v>43351</v>
      </c>
      <c r="B164" s="26">
        <f>IFERROR(+VLOOKUP("LDGSEC"&amp;A164,'Main File'!A:O,6,0),0)</f>
        <v>0</v>
      </c>
      <c r="C164" s="26">
        <f>IFERROR(+VLOOKUP("LDGSEC"&amp;A164,'Main File'!A:O,7,0),0)</f>
        <v>0</v>
      </c>
      <c r="D164" s="26">
        <f>IFERROR(+VLOOKUP("LDGSEC"&amp;A164,'Main File'!A:O,8,0),0)</f>
        <v>0</v>
      </c>
      <c r="E164" s="26">
        <f>IFERROR(+VLOOKUP("LDGSEC"&amp;A164,'Main File'!A:O,9,0),0)</f>
        <v>0</v>
      </c>
      <c r="F164" s="26">
        <f>IFERROR(+VLOOKUP("LDGSEC"&amp;A164,'Main File'!A:O,10,0),0)</f>
        <v>0</v>
      </c>
      <c r="G164" s="26">
        <f>IFERROR(+VLOOKUP("LDGSEC"&amp;A164,'Main File'!A:O,11,0),0)</f>
        <v>0</v>
      </c>
      <c r="H164" s="26">
        <f>IFERROR(+VLOOKUP("LDGSEC"&amp;A164,'Main File'!A:O,12,0),0)</f>
        <v>0</v>
      </c>
      <c r="I164" s="26">
        <f>IFERROR(+VLOOKUP("LDGSEC"&amp;A164,'Main File'!A:O,13,0),0)</f>
        <v>0</v>
      </c>
      <c r="J164" s="26">
        <f>IFERROR(+VLOOKUP("LDGSEC"&amp;A164,'Main File'!A:O,14,0),0)</f>
        <v>0</v>
      </c>
      <c r="K164" s="26">
        <f>IFERROR(+VLOOKUP("LDGSEC"&amp;A164,'Main File'!A:O,15,0),0)</f>
        <v>0</v>
      </c>
    </row>
    <row r="165" spans="1:11" x14ac:dyDescent="0.25">
      <c r="A165" s="9">
        <f t="shared" si="2"/>
        <v>43352</v>
      </c>
      <c r="B165" s="26">
        <f>IFERROR(+VLOOKUP("LDGSEC"&amp;A165,'Main File'!A:O,6,0),0)</f>
        <v>0</v>
      </c>
      <c r="C165" s="26">
        <f>IFERROR(+VLOOKUP("LDGSEC"&amp;A165,'Main File'!A:O,7,0),0)</f>
        <v>0</v>
      </c>
      <c r="D165" s="26">
        <f>IFERROR(+VLOOKUP("LDGSEC"&amp;A165,'Main File'!A:O,8,0),0)</f>
        <v>0</v>
      </c>
      <c r="E165" s="26">
        <f>IFERROR(+VLOOKUP("LDGSEC"&amp;A165,'Main File'!A:O,9,0),0)</f>
        <v>0</v>
      </c>
      <c r="F165" s="26">
        <f>IFERROR(+VLOOKUP("LDGSEC"&amp;A165,'Main File'!A:O,10,0),0)</f>
        <v>0</v>
      </c>
      <c r="G165" s="26">
        <f>IFERROR(+VLOOKUP("LDGSEC"&amp;A165,'Main File'!A:O,11,0),0)</f>
        <v>0</v>
      </c>
      <c r="H165" s="26">
        <f>IFERROR(+VLOOKUP("LDGSEC"&amp;A165,'Main File'!A:O,12,0),0)</f>
        <v>0</v>
      </c>
      <c r="I165" s="26">
        <f>IFERROR(+VLOOKUP("LDGSEC"&amp;A165,'Main File'!A:O,13,0),0)</f>
        <v>0</v>
      </c>
      <c r="J165" s="26">
        <f>IFERROR(+VLOOKUP("LDGSEC"&amp;A165,'Main File'!A:O,14,0),0)</f>
        <v>0</v>
      </c>
      <c r="K165" s="26">
        <f>IFERROR(+VLOOKUP("LDGSEC"&amp;A165,'Main File'!A:O,15,0),0)</f>
        <v>0</v>
      </c>
    </row>
    <row r="166" spans="1:11" x14ac:dyDescent="0.25">
      <c r="A166" s="9">
        <f t="shared" si="2"/>
        <v>43353</v>
      </c>
      <c r="B166" s="26">
        <f>IFERROR(+VLOOKUP("LDGSEC"&amp;A166,'Main File'!A:O,6,0),0)</f>
        <v>0</v>
      </c>
      <c r="C166" s="26">
        <f>IFERROR(+VLOOKUP("LDGSEC"&amp;A166,'Main File'!A:O,7,0),0)</f>
        <v>0</v>
      </c>
      <c r="D166" s="26">
        <f>IFERROR(+VLOOKUP("LDGSEC"&amp;A166,'Main File'!A:O,8,0),0)</f>
        <v>0</v>
      </c>
      <c r="E166" s="26">
        <f>IFERROR(+VLOOKUP("LDGSEC"&amp;A166,'Main File'!A:O,9,0),0)</f>
        <v>0</v>
      </c>
      <c r="F166" s="26">
        <f>IFERROR(+VLOOKUP("LDGSEC"&amp;A166,'Main File'!A:O,10,0),0)</f>
        <v>0</v>
      </c>
      <c r="G166" s="26">
        <f>IFERROR(+VLOOKUP("LDGSEC"&amp;A166,'Main File'!A:O,11,0),0)</f>
        <v>0</v>
      </c>
      <c r="H166" s="26">
        <f>IFERROR(+VLOOKUP("LDGSEC"&amp;A166,'Main File'!A:O,12,0),0)</f>
        <v>0</v>
      </c>
      <c r="I166" s="26">
        <f>IFERROR(+VLOOKUP("LDGSEC"&amp;A166,'Main File'!A:O,13,0),0)</f>
        <v>0</v>
      </c>
      <c r="J166" s="26">
        <f>IFERROR(+VLOOKUP("LDGSEC"&amp;A166,'Main File'!A:O,14,0),0)</f>
        <v>0</v>
      </c>
      <c r="K166" s="26">
        <f>IFERROR(+VLOOKUP("LDGSEC"&amp;A166,'Main File'!A:O,15,0),0)</f>
        <v>0</v>
      </c>
    </row>
    <row r="167" spans="1:11" x14ac:dyDescent="0.25">
      <c r="A167" s="9">
        <f t="shared" si="2"/>
        <v>43354</v>
      </c>
      <c r="B167" s="26">
        <f>IFERROR(+VLOOKUP("LDGSEC"&amp;A167,'Main File'!A:O,6,0),0)</f>
        <v>0</v>
      </c>
      <c r="C167" s="26">
        <f>IFERROR(+VLOOKUP("LDGSEC"&amp;A167,'Main File'!A:O,7,0),0)</f>
        <v>0</v>
      </c>
      <c r="D167" s="26">
        <f>IFERROR(+VLOOKUP("LDGSEC"&amp;A167,'Main File'!A:O,8,0),0)</f>
        <v>0</v>
      </c>
      <c r="E167" s="26">
        <f>IFERROR(+VLOOKUP("LDGSEC"&amp;A167,'Main File'!A:O,9,0),0)</f>
        <v>0</v>
      </c>
      <c r="F167" s="26">
        <f>IFERROR(+VLOOKUP("LDGSEC"&amp;A167,'Main File'!A:O,10,0),0)</f>
        <v>0</v>
      </c>
      <c r="G167" s="26">
        <f>IFERROR(+VLOOKUP("LDGSEC"&amp;A167,'Main File'!A:O,11,0),0)</f>
        <v>0</v>
      </c>
      <c r="H167" s="26">
        <f>IFERROR(+VLOOKUP("LDGSEC"&amp;A167,'Main File'!A:O,12,0),0)</f>
        <v>0</v>
      </c>
      <c r="I167" s="26">
        <f>IFERROR(+VLOOKUP("LDGSEC"&amp;A167,'Main File'!A:O,13,0),0)</f>
        <v>0</v>
      </c>
      <c r="J167" s="26">
        <f>IFERROR(+VLOOKUP("LDGSEC"&amp;A167,'Main File'!A:O,14,0),0)</f>
        <v>0</v>
      </c>
      <c r="K167" s="26">
        <f>IFERROR(+VLOOKUP("LDGSEC"&amp;A167,'Main File'!A:O,15,0),0)</f>
        <v>0</v>
      </c>
    </row>
    <row r="168" spans="1:11" x14ac:dyDescent="0.25">
      <c r="A168" s="9">
        <f t="shared" si="2"/>
        <v>43355</v>
      </c>
      <c r="B168" s="26">
        <f>IFERROR(+VLOOKUP("LDGSEC"&amp;A168,'Main File'!A:O,6,0),0)</f>
        <v>0</v>
      </c>
      <c r="C168" s="26">
        <f>IFERROR(+VLOOKUP("LDGSEC"&amp;A168,'Main File'!A:O,7,0),0)</f>
        <v>0</v>
      </c>
      <c r="D168" s="26">
        <f>IFERROR(+VLOOKUP("LDGSEC"&amp;A168,'Main File'!A:O,8,0),0)</f>
        <v>0</v>
      </c>
      <c r="E168" s="26">
        <f>IFERROR(+VLOOKUP("LDGSEC"&amp;A168,'Main File'!A:O,9,0),0)</f>
        <v>0</v>
      </c>
      <c r="F168" s="26">
        <f>IFERROR(+VLOOKUP("LDGSEC"&amp;A168,'Main File'!A:O,10,0),0)</f>
        <v>0</v>
      </c>
      <c r="G168" s="26">
        <f>IFERROR(+VLOOKUP("LDGSEC"&amp;A168,'Main File'!A:O,11,0),0)</f>
        <v>0</v>
      </c>
      <c r="H168" s="26">
        <f>IFERROR(+VLOOKUP("LDGSEC"&amp;A168,'Main File'!A:O,12,0),0)</f>
        <v>0</v>
      </c>
      <c r="I168" s="26">
        <f>IFERROR(+VLOOKUP("LDGSEC"&amp;A168,'Main File'!A:O,13,0),0)</f>
        <v>0</v>
      </c>
      <c r="J168" s="26">
        <f>IFERROR(+VLOOKUP("LDGSEC"&amp;A168,'Main File'!A:O,14,0),0)</f>
        <v>0</v>
      </c>
      <c r="K168" s="26">
        <f>IFERROR(+VLOOKUP("LDGSEC"&amp;A168,'Main File'!A:O,15,0),0)</f>
        <v>0</v>
      </c>
    </row>
    <row r="169" spans="1:11" x14ac:dyDescent="0.25">
      <c r="A169" s="9">
        <f t="shared" si="2"/>
        <v>43356</v>
      </c>
      <c r="B169" s="26">
        <f>IFERROR(+VLOOKUP("LDGSEC"&amp;A169,'Main File'!A:O,6,0),0)</f>
        <v>0</v>
      </c>
      <c r="C169" s="26">
        <f>IFERROR(+VLOOKUP("LDGSEC"&amp;A169,'Main File'!A:O,7,0),0)</f>
        <v>0</v>
      </c>
      <c r="D169" s="26">
        <f>IFERROR(+VLOOKUP("LDGSEC"&amp;A169,'Main File'!A:O,8,0),0)</f>
        <v>0</v>
      </c>
      <c r="E169" s="26">
        <f>IFERROR(+VLOOKUP("LDGSEC"&amp;A169,'Main File'!A:O,9,0),0)</f>
        <v>0</v>
      </c>
      <c r="F169" s="26">
        <f>IFERROR(+VLOOKUP("LDGSEC"&amp;A169,'Main File'!A:O,10,0),0)</f>
        <v>0</v>
      </c>
      <c r="G169" s="26">
        <f>IFERROR(+VLOOKUP("LDGSEC"&amp;A169,'Main File'!A:O,11,0),0)</f>
        <v>0</v>
      </c>
      <c r="H169" s="26">
        <f>IFERROR(+VLOOKUP("LDGSEC"&amp;A169,'Main File'!A:O,12,0),0)</f>
        <v>0</v>
      </c>
      <c r="I169" s="26">
        <f>IFERROR(+VLOOKUP("LDGSEC"&amp;A169,'Main File'!A:O,13,0),0)</f>
        <v>0</v>
      </c>
      <c r="J169" s="26">
        <f>IFERROR(+VLOOKUP("LDGSEC"&amp;A169,'Main File'!A:O,14,0),0)</f>
        <v>0</v>
      </c>
      <c r="K169" s="26">
        <f>IFERROR(+VLOOKUP("LDGSEC"&amp;A169,'Main File'!A:O,15,0),0)</f>
        <v>0</v>
      </c>
    </row>
    <row r="170" spans="1:11" x14ac:dyDescent="0.25">
      <c r="A170" s="9">
        <f t="shared" si="2"/>
        <v>43357</v>
      </c>
      <c r="B170" s="26">
        <f>IFERROR(+VLOOKUP("LDGSEC"&amp;A170,'Main File'!A:O,6,0),0)</f>
        <v>0</v>
      </c>
      <c r="C170" s="26">
        <f>IFERROR(+VLOOKUP("LDGSEC"&amp;A170,'Main File'!A:O,7,0),0)</f>
        <v>0</v>
      </c>
      <c r="D170" s="26">
        <f>IFERROR(+VLOOKUP("LDGSEC"&amp;A170,'Main File'!A:O,8,0),0)</f>
        <v>0</v>
      </c>
      <c r="E170" s="26">
        <f>IFERROR(+VLOOKUP("LDGSEC"&amp;A170,'Main File'!A:O,9,0),0)</f>
        <v>0</v>
      </c>
      <c r="F170" s="26">
        <f>IFERROR(+VLOOKUP("LDGSEC"&amp;A170,'Main File'!A:O,10,0),0)</f>
        <v>0</v>
      </c>
      <c r="G170" s="26">
        <f>IFERROR(+VLOOKUP("LDGSEC"&amp;A170,'Main File'!A:O,11,0),0)</f>
        <v>0</v>
      </c>
      <c r="H170" s="26">
        <f>IFERROR(+VLOOKUP("LDGSEC"&amp;A170,'Main File'!A:O,12,0),0)</f>
        <v>0</v>
      </c>
      <c r="I170" s="26">
        <f>IFERROR(+VLOOKUP("LDGSEC"&amp;A170,'Main File'!A:O,13,0),0)</f>
        <v>0</v>
      </c>
      <c r="J170" s="26">
        <f>IFERROR(+VLOOKUP("LDGSEC"&amp;A170,'Main File'!A:O,14,0),0)</f>
        <v>0</v>
      </c>
      <c r="K170" s="26">
        <f>IFERROR(+VLOOKUP("LDGSEC"&amp;A170,'Main File'!A:O,15,0),0)</f>
        <v>0</v>
      </c>
    </row>
    <row r="171" spans="1:11" x14ac:dyDescent="0.25">
      <c r="A171" s="9">
        <f t="shared" si="2"/>
        <v>43358</v>
      </c>
      <c r="B171" s="26">
        <f>IFERROR(+VLOOKUP("LDGSEC"&amp;A171,'Main File'!A:O,6,0),0)</f>
        <v>0</v>
      </c>
      <c r="C171" s="26">
        <f>IFERROR(+VLOOKUP("LDGSEC"&amp;A171,'Main File'!A:O,7,0),0)</f>
        <v>0</v>
      </c>
      <c r="D171" s="26">
        <f>IFERROR(+VLOOKUP("LDGSEC"&amp;A171,'Main File'!A:O,8,0),0)</f>
        <v>0</v>
      </c>
      <c r="E171" s="26">
        <f>IFERROR(+VLOOKUP("LDGSEC"&amp;A171,'Main File'!A:O,9,0),0)</f>
        <v>0</v>
      </c>
      <c r="F171" s="26">
        <f>IFERROR(+VLOOKUP("LDGSEC"&amp;A171,'Main File'!A:O,10,0),0)</f>
        <v>0</v>
      </c>
      <c r="G171" s="26">
        <f>IFERROR(+VLOOKUP("LDGSEC"&amp;A171,'Main File'!A:O,11,0),0)</f>
        <v>0</v>
      </c>
      <c r="H171" s="26">
        <f>IFERROR(+VLOOKUP("LDGSEC"&amp;A171,'Main File'!A:O,12,0),0)</f>
        <v>0</v>
      </c>
      <c r="I171" s="26">
        <f>IFERROR(+VLOOKUP("LDGSEC"&amp;A171,'Main File'!A:O,13,0),0)</f>
        <v>0</v>
      </c>
      <c r="J171" s="26">
        <f>IFERROR(+VLOOKUP("LDGSEC"&amp;A171,'Main File'!A:O,14,0),0)</f>
        <v>0</v>
      </c>
      <c r="K171" s="26">
        <f>IFERROR(+VLOOKUP("LDGSEC"&amp;A171,'Main File'!A:O,15,0),0)</f>
        <v>0</v>
      </c>
    </row>
    <row r="172" spans="1:11" x14ac:dyDescent="0.25">
      <c r="A172" s="9">
        <f t="shared" si="2"/>
        <v>43359</v>
      </c>
      <c r="B172" s="26">
        <f>IFERROR(+VLOOKUP("LDGSEC"&amp;A172,'Main File'!A:O,6,0),0)</f>
        <v>0</v>
      </c>
      <c r="C172" s="26">
        <f>IFERROR(+VLOOKUP("LDGSEC"&amp;A172,'Main File'!A:O,7,0),0)</f>
        <v>0</v>
      </c>
      <c r="D172" s="26">
        <f>IFERROR(+VLOOKUP("LDGSEC"&amp;A172,'Main File'!A:O,8,0),0)</f>
        <v>0</v>
      </c>
      <c r="E172" s="26">
        <f>IFERROR(+VLOOKUP("LDGSEC"&amp;A172,'Main File'!A:O,9,0),0)</f>
        <v>0</v>
      </c>
      <c r="F172" s="26">
        <f>IFERROR(+VLOOKUP("LDGSEC"&amp;A172,'Main File'!A:O,10,0),0)</f>
        <v>0</v>
      </c>
      <c r="G172" s="26">
        <f>IFERROR(+VLOOKUP("LDGSEC"&amp;A172,'Main File'!A:O,11,0),0)</f>
        <v>0</v>
      </c>
      <c r="H172" s="26">
        <f>IFERROR(+VLOOKUP("LDGSEC"&amp;A172,'Main File'!A:O,12,0),0)</f>
        <v>0</v>
      </c>
      <c r="I172" s="26">
        <f>IFERROR(+VLOOKUP("LDGSEC"&amp;A172,'Main File'!A:O,13,0),0)</f>
        <v>0</v>
      </c>
      <c r="J172" s="26">
        <f>IFERROR(+VLOOKUP("LDGSEC"&amp;A172,'Main File'!A:O,14,0),0)</f>
        <v>0</v>
      </c>
      <c r="K172" s="26">
        <f>IFERROR(+VLOOKUP("LDGSEC"&amp;A172,'Main File'!A:O,15,0),0)</f>
        <v>0</v>
      </c>
    </row>
    <row r="173" spans="1:11" x14ac:dyDescent="0.25">
      <c r="A173" s="9">
        <f t="shared" si="2"/>
        <v>43360</v>
      </c>
      <c r="B173" s="26">
        <f>IFERROR(+VLOOKUP("LDGSEC"&amp;A173,'Main File'!A:O,6,0),0)</f>
        <v>0</v>
      </c>
      <c r="C173" s="26">
        <f>IFERROR(+VLOOKUP("LDGSEC"&amp;A173,'Main File'!A:O,7,0),0)</f>
        <v>0</v>
      </c>
      <c r="D173" s="26">
        <f>IFERROR(+VLOOKUP("LDGSEC"&amp;A173,'Main File'!A:O,8,0),0)</f>
        <v>0</v>
      </c>
      <c r="E173" s="26">
        <f>IFERROR(+VLOOKUP("LDGSEC"&amp;A173,'Main File'!A:O,9,0),0)</f>
        <v>0</v>
      </c>
      <c r="F173" s="26">
        <f>IFERROR(+VLOOKUP("LDGSEC"&amp;A173,'Main File'!A:O,10,0),0)</f>
        <v>0</v>
      </c>
      <c r="G173" s="26">
        <f>IFERROR(+VLOOKUP("LDGSEC"&amp;A173,'Main File'!A:O,11,0),0)</f>
        <v>0</v>
      </c>
      <c r="H173" s="26">
        <f>IFERROR(+VLOOKUP("LDGSEC"&amp;A173,'Main File'!A:O,12,0),0)</f>
        <v>0</v>
      </c>
      <c r="I173" s="26">
        <f>IFERROR(+VLOOKUP("LDGSEC"&amp;A173,'Main File'!A:O,13,0),0)</f>
        <v>0</v>
      </c>
      <c r="J173" s="26">
        <f>IFERROR(+VLOOKUP("LDGSEC"&amp;A173,'Main File'!A:O,14,0),0)</f>
        <v>0</v>
      </c>
      <c r="K173" s="26">
        <f>IFERROR(+VLOOKUP("LDGSEC"&amp;A173,'Main File'!A:O,15,0),0)</f>
        <v>0</v>
      </c>
    </row>
    <row r="174" spans="1:11" x14ac:dyDescent="0.25">
      <c r="A174" s="9">
        <f t="shared" si="2"/>
        <v>43361</v>
      </c>
      <c r="B174" s="26">
        <f>IFERROR(+VLOOKUP("LDGSEC"&amp;A174,'Main File'!A:O,6,0),0)</f>
        <v>0</v>
      </c>
      <c r="C174" s="26">
        <f>IFERROR(+VLOOKUP("LDGSEC"&amp;A174,'Main File'!A:O,7,0),0)</f>
        <v>0</v>
      </c>
      <c r="D174" s="26">
        <f>IFERROR(+VLOOKUP("LDGSEC"&amp;A174,'Main File'!A:O,8,0),0)</f>
        <v>0</v>
      </c>
      <c r="E174" s="26">
        <f>IFERROR(+VLOOKUP("LDGSEC"&amp;A174,'Main File'!A:O,9,0),0)</f>
        <v>0</v>
      </c>
      <c r="F174" s="26">
        <f>IFERROR(+VLOOKUP("LDGSEC"&amp;A174,'Main File'!A:O,10,0),0)</f>
        <v>0</v>
      </c>
      <c r="G174" s="26">
        <f>IFERROR(+VLOOKUP("LDGSEC"&amp;A174,'Main File'!A:O,11,0),0)</f>
        <v>0</v>
      </c>
      <c r="H174" s="26">
        <f>IFERROR(+VLOOKUP("LDGSEC"&amp;A174,'Main File'!A:O,12,0),0)</f>
        <v>0</v>
      </c>
      <c r="I174" s="26">
        <f>IFERROR(+VLOOKUP("LDGSEC"&amp;A174,'Main File'!A:O,13,0),0)</f>
        <v>0</v>
      </c>
      <c r="J174" s="26">
        <f>IFERROR(+VLOOKUP("LDGSEC"&amp;A174,'Main File'!A:O,14,0),0)</f>
        <v>0</v>
      </c>
      <c r="K174" s="26">
        <f>IFERROR(+VLOOKUP("LDGSEC"&amp;A174,'Main File'!A:O,15,0),0)</f>
        <v>0</v>
      </c>
    </row>
    <row r="175" spans="1:11" x14ac:dyDescent="0.25">
      <c r="A175" s="9">
        <f t="shared" si="2"/>
        <v>43362</v>
      </c>
      <c r="B175" s="26">
        <f>IFERROR(+VLOOKUP("LDGSEC"&amp;A175,'Main File'!A:O,6,0),0)</f>
        <v>0</v>
      </c>
      <c r="C175" s="26">
        <f>IFERROR(+VLOOKUP("LDGSEC"&amp;A175,'Main File'!A:O,7,0),0)</f>
        <v>0</v>
      </c>
      <c r="D175" s="26">
        <f>IFERROR(+VLOOKUP("LDGSEC"&amp;A175,'Main File'!A:O,8,0),0)</f>
        <v>0</v>
      </c>
      <c r="E175" s="26">
        <f>IFERROR(+VLOOKUP("LDGSEC"&amp;A175,'Main File'!A:O,9,0),0)</f>
        <v>0</v>
      </c>
      <c r="F175" s="26">
        <f>IFERROR(+VLOOKUP("LDGSEC"&amp;A175,'Main File'!A:O,10,0),0)</f>
        <v>0</v>
      </c>
      <c r="G175" s="26">
        <f>IFERROR(+VLOOKUP("LDGSEC"&amp;A175,'Main File'!A:O,11,0),0)</f>
        <v>0</v>
      </c>
      <c r="H175" s="26">
        <f>IFERROR(+VLOOKUP("LDGSEC"&amp;A175,'Main File'!A:O,12,0),0)</f>
        <v>0</v>
      </c>
      <c r="I175" s="26">
        <f>IFERROR(+VLOOKUP("LDGSEC"&amp;A175,'Main File'!A:O,13,0),0)</f>
        <v>0</v>
      </c>
      <c r="J175" s="26">
        <f>IFERROR(+VLOOKUP("LDGSEC"&amp;A175,'Main File'!A:O,14,0),0)</f>
        <v>0</v>
      </c>
      <c r="K175" s="26">
        <f>IFERROR(+VLOOKUP("LDGSEC"&amp;A175,'Main File'!A:O,15,0),0)</f>
        <v>0</v>
      </c>
    </row>
    <row r="176" spans="1:11" x14ac:dyDescent="0.25">
      <c r="A176" s="9">
        <f t="shared" si="2"/>
        <v>43363</v>
      </c>
      <c r="B176" s="26">
        <f>IFERROR(+VLOOKUP("LDGSEC"&amp;A176,'Main File'!A:O,6,0),0)</f>
        <v>0</v>
      </c>
      <c r="C176" s="26">
        <f>IFERROR(+VLOOKUP("LDGSEC"&amp;A176,'Main File'!A:O,7,0),0)</f>
        <v>0</v>
      </c>
      <c r="D176" s="26">
        <f>IFERROR(+VLOOKUP("LDGSEC"&amp;A176,'Main File'!A:O,8,0),0)</f>
        <v>0</v>
      </c>
      <c r="E176" s="26">
        <f>IFERROR(+VLOOKUP("LDGSEC"&amp;A176,'Main File'!A:O,9,0),0)</f>
        <v>0</v>
      </c>
      <c r="F176" s="26">
        <f>IFERROR(+VLOOKUP("LDGSEC"&amp;A176,'Main File'!A:O,10,0),0)</f>
        <v>0</v>
      </c>
      <c r="G176" s="26">
        <f>IFERROR(+VLOOKUP("LDGSEC"&amp;A176,'Main File'!A:O,11,0),0)</f>
        <v>0</v>
      </c>
      <c r="H176" s="26">
        <f>IFERROR(+VLOOKUP("LDGSEC"&amp;A176,'Main File'!A:O,12,0),0)</f>
        <v>0</v>
      </c>
      <c r="I176" s="26">
        <f>IFERROR(+VLOOKUP("LDGSEC"&amp;A176,'Main File'!A:O,13,0),0)</f>
        <v>0</v>
      </c>
      <c r="J176" s="26">
        <f>IFERROR(+VLOOKUP("LDGSEC"&amp;A176,'Main File'!A:O,14,0),0)</f>
        <v>0</v>
      </c>
      <c r="K176" s="26">
        <f>IFERROR(+VLOOKUP("LDGSEC"&amp;A176,'Main File'!A:O,15,0),0)</f>
        <v>0</v>
      </c>
    </row>
    <row r="177" spans="1:11" x14ac:dyDescent="0.25">
      <c r="A177" s="9">
        <f t="shared" si="2"/>
        <v>43364</v>
      </c>
      <c r="B177" s="26">
        <f>IFERROR(+VLOOKUP("LDGSEC"&amp;A177,'Main File'!A:O,6,0),0)</f>
        <v>0</v>
      </c>
      <c r="C177" s="26">
        <f>IFERROR(+VLOOKUP("LDGSEC"&amp;A177,'Main File'!A:O,7,0),0)</f>
        <v>0</v>
      </c>
      <c r="D177" s="26">
        <f>IFERROR(+VLOOKUP("LDGSEC"&amp;A177,'Main File'!A:O,8,0),0)</f>
        <v>0</v>
      </c>
      <c r="E177" s="26">
        <f>IFERROR(+VLOOKUP("LDGSEC"&amp;A177,'Main File'!A:O,9,0),0)</f>
        <v>0</v>
      </c>
      <c r="F177" s="26">
        <f>IFERROR(+VLOOKUP("LDGSEC"&amp;A177,'Main File'!A:O,10,0),0)</f>
        <v>0</v>
      </c>
      <c r="G177" s="26">
        <f>IFERROR(+VLOOKUP("LDGSEC"&amp;A177,'Main File'!A:O,11,0),0)</f>
        <v>0</v>
      </c>
      <c r="H177" s="26">
        <f>IFERROR(+VLOOKUP("LDGSEC"&amp;A177,'Main File'!A:O,12,0),0)</f>
        <v>0</v>
      </c>
      <c r="I177" s="26">
        <f>IFERROR(+VLOOKUP("LDGSEC"&amp;A177,'Main File'!A:O,13,0),0)</f>
        <v>0</v>
      </c>
      <c r="J177" s="26">
        <f>IFERROR(+VLOOKUP("LDGSEC"&amp;A177,'Main File'!A:O,14,0),0)</f>
        <v>0</v>
      </c>
      <c r="K177" s="26">
        <f>IFERROR(+VLOOKUP("LDGSEC"&amp;A177,'Main File'!A:O,15,0),0)</f>
        <v>0</v>
      </c>
    </row>
    <row r="178" spans="1:11" x14ac:dyDescent="0.25">
      <c r="A178" s="9">
        <f t="shared" si="2"/>
        <v>43365</v>
      </c>
      <c r="B178" s="26">
        <f>IFERROR(+VLOOKUP("LDGSEC"&amp;A178,'Main File'!A:O,6,0),0)</f>
        <v>0</v>
      </c>
      <c r="C178" s="26">
        <f>IFERROR(+VLOOKUP("LDGSEC"&amp;A178,'Main File'!A:O,7,0),0)</f>
        <v>0</v>
      </c>
      <c r="D178" s="26">
        <f>IFERROR(+VLOOKUP("LDGSEC"&amp;A178,'Main File'!A:O,8,0),0)</f>
        <v>0</v>
      </c>
      <c r="E178" s="26">
        <f>IFERROR(+VLOOKUP("LDGSEC"&amp;A178,'Main File'!A:O,9,0),0)</f>
        <v>0</v>
      </c>
      <c r="F178" s="26">
        <f>IFERROR(+VLOOKUP("LDGSEC"&amp;A178,'Main File'!A:O,10,0),0)</f>
        <v>0</v>
      </c>
      <c r="G178" s="26">
        <f>IFERROR(+VLOOKUP("LDGSEC"&amp;A178,'Main File'!A:O,11,0),0)</f>
        <v>0</v>
      </c>
      <c r="H178" s="26">
        <f>IFERROR(+VLOOKUP("LDGSEC"&amp;A178,'Main File'!A:O,12,0),0)</f>
        <v>0</v>
      </c>
      <c r="I178" s="26">
        <f>IFERROR(+VLOOKUP("LDGSEC"&amp;A178,'Main File'!A:O,13,0),0)</f>
        <v>0</v>
      </c>
      <c r="J178" s="26">
        <f>IFERROR(+VLOOKUP("LDGSEC"&amp;A178,'Main File'!A:O,14,0),0)</f>
        <v>0</v>
      </c>
      <c r="K178" s="26">
        <f>IFERROR(+VLOOKUP("LDGSEC"&amp;A178,'Main File'!A:O,15,0),0)</f>
        <v>0</v>
      </c>
    </row>
    <row r="179" spans="1:11" x14ac:dyDescent="0.25">
      <c r="A179" s="9">
        <f t="shared" si="2"/>
        <v>43366</v>
      </c>
      <c r="B179" s="26">
        <f>IFERROR(+VLOOKUP("LDGSEC"&amp;A179,'Main File'!A:O,6,0),0)</f>
        <v>0</v>
      </c>
      <c r="C179" s="26">
        <f>IFERROR(+VLOOKUP("LDGSEC"&amp;A179,'Main File'!A:O,7,0),0)</f>
        <v>0</v>
      </c>
      <c r="D179" s="26">
        <f>IFERROR(+VLOOKUP("LDGSEC"&amp;A179,'Main File'!A:O,8,0),0)</f>
        <v>0</v>
      </c>
      <c r="E179" s="26">
        <f>IFERROR(+VLOOKUP("LDGSEC"&amp;A179,'Main File'!A:O,9,0),0)</f>
        <v>0</v>
      </c>
      <c r="F179" s="26">
        <f>IFERROR(+VLOOKUP("LDGSEC"&amp;A179,'Main File'!A:O,10,0),0)</f>
        <v>0</v>
      </c>
      <c r="G179" s="26">
        <f>IFERROR(+VLOOKUP("LDGSEC"&amp;A179,'Main File'!A:O,11,0),0)</f>
        <v>0</v>
      </c>
      <c r="H179" s="26">
        <f>IFERROR(+VLOOKUP("LDGSEC"&amp;A179,'Main File'!A:O,12,0),0)</f>
        <v>0</v>
      </c>
      <c r="I179" s="26">
        <f>IFERROR(+VLOOKUP("LDGSEC"&amp;A179,'Main File'!A:O,13,0),0)</f>
        <v>0</v>
      </c>
      <c r="J179" s="26">
        <f>IFERROR(+VLOOKUP("LDGSEC"&amp;A179,'Main File'!A:O,14,0),0)</f>
        <v>0</v>
      </c>
      <c r="K179" s="26">
        <f>IFERROR(+VLOOKUP("LDGSEC"&amp;A179,'Main File'!A:O,15,0),0)</f>
        <v>0</v>
      </c>
    </row>
    <row r="180" spans="1:11" x14ac:dyDescent="0.25">
      <c r="A180" s="9">
        <f t="shared" si="2"/>
        <v>43367</v>
      </c>
      <c r="B180" s="26">
        <f>IFERROR(+VLOOKUP("LDGSEC"&amp;A180,'Main File'!A:O,6,0),0)</f>
        <v>0</v>
      </c>
      <c r="C180" s="26">
        <f>IFERROR(+VLOOKUP("LDGSEC"&amp;A180,'Main File'!A:O,7,0),0)</f>
        <v>0</v>
      </c>
      <c r="D180" s="26">
        <f>IFERROR(+VLOOKUP("LDGSEC"&amp;A180,'Main File'!A:O,8,0),0)</f>
        <v>0</v>
      </c>
      <c r="E180" s="26">
        <f>IFERROR(+VLOOKUP("LDGSEC"&amp;A180,'Main File'!A:O,9,0),0)</f>
        <v>0</v>
      </c>
      <c r="F180" s="26">
        <f>IFERROR(+VLOOKUP("LDGSEC"&amp;A180,'Main File'!A:O,10,0),0)</f>
        <v>0</v>
      </c>
      <c r="G180" s="26">
        <f>IFERROR(+VLOOKUP("LDGSEC"&amp;A180,'Main File'!A:O,11,0),0)</f>
        <v>0</v>
      </c>
      <c r="H180" s="26">
        <f>IFERROR(+VLOOKUP("LDGSEC"&amp;A180,'Main File'!A:O,12,0),0)</f>
        <v>0</v>
      </c>
      <c r="I180" s="26">
        <f>IFERROR(+VLOOKUP("LDGSEC"&amp;A180,'Main File'!A:O,13,0),0)</f>
        <v>0</v>
      </c>
      <c r="J180" s="26">
        <f>IFERROR(+VLOOKUP("LDGSEC"&amp;A180,'Main File'!A:O,14,0),0)</f>
        <v>0</v>
      </c>
      <c r="K180" s="26">
        <f>IFERROR(+VLOOKUP("LDGSEC"&amp;A180,'Main File'!A:O,15,0),0)</f>
        <v>0</v>
      </c>
    </row>
    <row r="181" spans="1:11" x14ac:dyDescent="0.25">
      <c r="A181" s="9">
        <f t="shared" si="2"/>
        <v>43368</v>
      </c>
      <c r="B181" s="26">
        <f>IFERROR(+VLOOKUP("LDGSEC"&amp;A181,'Main File'!A:O,6,0),0)</f>
        <v>0</v>
      </c>
      <c r="C181" s="26">
        <f>IFERROR(+VLOOKUP("LDGSEC"&amp;A181,'Main File'!A:O,7,0),0)</f>
        <v>0</v>
      </c>
      <c r="D181" s="26">
        <f>IFERROR(+VLOOKUP("LDGSEC"&amp;A181,'Main File'!A:O,8,0),0)</f>
        <v>0</v>
      </c>
      <c r="E181" s="26">
        <f>IFERROR(+VLOOKUP("LDGSEC"&amp;A181,'Main File'!A:O,9,0),0)</f>
        <v>0</v>
      </c>
      <c r="F181" s="26">
        <f>IFERROR(+VLOOKUP("LDGSEC"&amp;A181,'Main File'!A:O,10,0),0)</f>
        <v>0</v>
      </c>
      <c r="G181" s="26">
        <f>IFERROR(+VLOOKUP("LDGSEC"&amp;A181,'Main File'!A:O,11,0),0)</f>
        <v>0</v>
      </c>
      <c r="H181" s="26">
        <f>IFERROR(+VLOOKUP("LDGSEC"&amp;A181,'Main File'!A:O,12,0),0)</f>
        <v>0</v>
      </c>
      <c r="I181" s="26">
        <f>IFERROR(+VLOOKUP("LDGSEC"&amp;A181,'Main File'!A:O,13,0),0)</f>
        <v>0</v>
      </c>
      <c r="J181" s="26">
        <f>IFERROR(+VLOOKUP("LDGSEC"&amp;A181,'Main File'!A:O,14,0),0)</f>
        <v>0</v>
      </c>
      <c r="K181" s="26">
        <f>IFERROR(+VLOOKUP("LDGSEC"&amp;A181,'Main File'!A:O,15,0),0)</f>
        <v>0</v>
      </c>
    </row>
    <row r="182" spans="1:11" x14ac:dyDescent="0.25">
      <c r="A182" s="9">
        <f t="shared" si="2"/>
        <v>43369</v>
      </c>
      <c r="B182" s="26">
        <f>IFERROR(+VLOOKUP("LDGSEC"&amp;A182,'Main File'!A:O,6,0),0)</f>
        <v>0</v>
      </c>
      <c r="C182" s="26">
        <f>IFERROR(+VLOOKUP("LDGSEC"&amp;A182,'Main File'!A:O,7,0),0)</f>
        <v>0</v>
      </c>
      <c r="D182" s="26">
        <f>IFERROR(+VLOOKUP("LDGSEC"&amp;A182,'Main File'!A:O,8,0),0)</f>
        <v>0</v>
      </c>
      <c r="E182" s="26">
        <f>IFERROR(+VLOOKUP("LDGSEC"&amp;A182,'Main File'!A:O,9,0),0)</f>
        <v>0</v>
      </c>
      <c r="F182" s="26">
        <f>IFERROR(+VLOOKUP("LDGSEC"&amp;A182,'Main File'!A:O,10,0),0)</f>
        <v>0</v>
      </c>
      <c r="G182" s="26">
        <f>IFERROR(+VLOOKUP("LDGSEC"&amp;A182,'Main File'!A:O,11,0),0)</f>
        <v>0</v>
      </c>
      <c r="H182" s="26">
        <f>IFERROR(+VLOOKUP("LDGSEC"&amp;A182,'Main File'!A:O,12,0),0)</f>
        <v>0</v>
      </c>
      <c r="I182" s="26">
        <f>IFERROR(+VLOOKUP("LDGSEC"&amp;A182,'Main File'!A:O,13,0),0)</f>
        <v>0</v>
      </c>
      <c r="J182" s="26">
        <f>IFERROR(+VLOOKUP("LDGSEC"&amp;A182,'Main File'!A:O,14,0),0)</f>
        <v>0</v>
      </c>
      <c r="K182" s="26">
        <f>IFERROR(+VLOOKUP("LDGSEC"&amp;A182,'Main File'!A:O,15,0),0)</f>
        <v>0</v>
      </c>
    </row>
    <row r="183" spans="1:11" x14ac:dyDescent="0.25">
      <c r="A183" s="9">
        <f t="shared" si="2"/>
        <v>43370</v>
      </c>
      <c r="B183" s="26">
        <f>IFERROR(+VLOOKUP("LDGSEC"&amp;A183,'Main File'!A:O,6,0),0)</f>
        <v>0</v>
      </c>
      <c r="C183" s="26">
        <f>IFERROR(+VLOOKUP("LDGSEC"&amp;A183,'Main File'!A:O,7,0),0)</f>
        <v>0</v>
      </c>
      <c r="D183" s="26">
        <f>IFERROR(+VLOOKUP("LDGSEC"&amp;A183,'Main File'!A:O,8,0),0)</f>
        <v>0</v>
      </c>
      <c r="E183" s="26">
        <f>IFERROR(+VLOOKUP("LDGSEC"&amp;A183,'Main File'!A:O,9,0),0)</f>
        <v>0</v>
      </c>
      <c r="F183" s="26">
        <f>IFERROR(+VLOOKUP("LDGSEC"&amp;A183,'Main File'!A:O,10,0),0)</f>
        <v>0</v>
      </c>
      <c r="G183" s="26">
        <f>IFERROR(+VLOOKUP("LDGSEC"&amp;A183,'Main File'!A:O,11,0),0)</f>
        <v>0</v>
      </c>
      <c r="H183" s="26">
        <f>IFERROR(+VLOOKUP("LDGSEC"&amp;A183,'Main File'!A:O,12,0),0)</f>
        <v>0</v>
      </c>
      <c r="I183" s="26">
        <f>IFERROR(+VLOOKUP("LDGSEC"&amp;A183,'Main File'!A:O,13,0),0)</f>
        <v>0</v>
      </c>
      <c r="J183" s="26">
        <f>IFERROR(+VLOOKUP("LDGSEC"&amp;A183,'Main File'!A:O,14,0),0)</f>
        <v>0</v>
      </c>
      <c r="K183" s="26">
        <f>IFERROR(+VLOOKUP("LDGSEC"&amp;A183,'Main File'!A:O,15,0),0)</f>
        <v>0</v>
      </c>
    </row>
    <row r="184" spans="1:11" x14ac:dyDescent="0.25">
      <c r="A184" s="9">
        <f t="shared" si="2"/>
        <v>43371</v>
      </c>
      <c r="B184" s="26">
        <f>IFERROR(+VLOOKUP("LDGSEC"&amp;A184,'Main File'!A:O,6,0),0)</f>
        <v>0</v>
      </c>
      <c r="C184" s="26">
        <f>IFERROR(+VLOOKUP("LDGSEC"&amp;A184,'Main File'!A:O,7,0),0)</f>
        <v>0</v>
      </c>
      <c r="D184" s="26">
        <f>IFERROR(+VLOOKUP("LDGSEC"&amp;A184,'Main File'!A:O,8,0),0)</f>
        <v>0</v>
      </c>
      <c r="E184" s="26">
        <f>IFERROR(+VLOOKUP("LDGSEC"&amp;A184,'Main File'!A:O,9,0),0)</f>
        <v>0</v>
      </c>
      <c r="F184" s="26">
        <f>IFERROR(+VLOOKUP("LDGSEC"&amp;A184,'Main File'!A:O,10,0),0)</f>
        <v>0</v>
      </c>
      <c r="G184" s="26">
        <f>IFERROR(+VLOOKUP("LDGSEC"&amp;A184,'Main File'!A:O,11,0),0)</f>
        <v>0</v>
      </c>
      <c r="H184" s="26">
        <f>IFERROR(+VLOOKUP("LDGSEC"&amp;A184,'Main File'!A:O,12,0),0)</f>
        <v>0</v>
      </c>
      <c r="I184" s="26">
        <f>IFERROR(+VLOOKUP("LDGSEC"&amp;A184,'Main File'!A:O,13,0),0)</f>
        <v>0</v>
      </c>
      <c r="J184" s="26">
        <f>IFERROR(+VLOOKUP("LDGSEC"&amp;A184,'Main File'!A:O,14,0),0)</f>
        <v>0</v>
      </c>
      <c r="K184" s="26">
        <f>IFERROR(+VLOOKUP("LDGSEC"&amp;A184,'Main File'!A:O,15,0),0)</f>
        <v>0</v>
      </c>
    </row>
    <row r="185" spans="1:11" x14ac:dyDescent="0.25">
      <c r="A185" s="9">
        <f t="shared" si="2"/>
        <v>43372</v>
      </c>
      <c r="B185" s="26">
        <f>IFERROR(+VLOOKUP("LDGSEC"&amp;A185,'Main File'!A:O,6,0),0)</f>
        <v>0</v>
      </c>
      <c r="C185" s="26">
        <f>IFERROR(+VLOOKUP("LDGSEC"&amp;A185,'Main File'!A:O,7,0),0)</f>
        <v>0</v>
      </c>
      <c r="D185" s="26">
        <f>IFERROR(+VLOOKUP("LDGSEC"&amp;A185,'Main File'!A:O,8,0),0)</f>
        <v>0</v>
      </c>
      <c r="E185" s="26">
        <f>IFERROR(+VLOOKUP("LDGSEC"&amp;A185,'Main File'!A:O,9,0),0)</f>
        <v>0</v>
      </c>
      <c r="F185" s="26">
        <f>IFERROR(+VLOOKUP("LDGSEC"&amp;A185,'Main File'!A:O,10,0),0)</f>
        <v>0</v>
      </c>
      <c r="G185" s="26">
        <f>IFERROR(+VLOOKUP("LDGSEC"&amp;A185,'Main File'!A:O,11,0),0)</f>
        <v>0</v>
      </c>
      <c r="H185" s="26">
        <f>IFERROR(+VLOOKUP("LDGSEC"&amp;A185,'Main File'!A:O,12,0),0)</f>
        <v>0</v>
      </c>
      <c r="I185" s="26">
        <f>IFERROR(+VLOOKUP("LDGSEC"&amp;A185,'Main File'!A:O,13,0),0)</f>
        <v>0</v>
      </c>
      <c r="J185" s="26">
        <f>IFERROR(+VLOOKUP("LDGSEC"&amp;A185,'Main File'!A:O,14,0),0)</f>
        <v>0</v>
      </c>
      <c r="K185" s="26">
        <f>IFERROR(+VLOOKUP("LDGSEC"&amp;A185,'Main File'!A:O,15,0),0)</f>
        <v>0</v>
      </c>
    </row>
    <row r="186" spans="1:11" x14ac:dyDescent="0.25">
      <c r="A186" s="9">
        <f t="shared" si="2"/>
        <v>43373</v>
      </c>
      <c r="B186" s="26">
        <f>IFERROR(+VLOOKUP("LDGSEC"&amp;A186,'Main File'!A:O,6,0),0)</f>
        <v>0</v>
      </c>
      <c r="C186" s="26">
        <f>IFERROR(+VLOOKUP("LDGSEC"&amp;A186,'Main File'!A:O,7,0),0)</f>
        <v>0</v>
      </c>
      <c r="D186" s="26">
        <f>IFERROR(+VLOOKUP("LDGSEC"&amp;A186,'Main File'!A:O,8,0),0)</f>
        <v>0</v>
      </c>
      <c r="E186" s="26">
        <f>IFERROR(+VLOOKUP("LDGSEC"&amp;A186,'Main File'!A:O,9,0),0)</f>
        <v>0</v>
      </c>
      <c r="F186" s="26">
        <f>IFERROR(+VLOOKUP("LDGSEC"&amp;A186,'Main File'!A:O,10,0),0)</f>
        <v>0</v>
      </c>
      <c r="G186" s="26">
        <f>IFERROR(+VLOOKUP("LDGSEC"&amp;A186,'Main File'!A:O,11,0),0)</f>
        <v>0</v>
      </c>
      <c r="H186" s="26">
        <f>IFERROR(+VLOOKUP("LDGSEC"&amp;A186,'Main File'!A:O,12,0),0)</f>
        <v>0</v>
      </c>
      <c r="I186" s="26">
        <f>IFERROR(+VLOOKUP("LDGSEC"&amp;A186,'Main File'!A:O,13,0),0)</f>
        <v>0</v>
      </c>
      <c r="J186" s="26">
        <f>IFERROR(+VLOOKUP("LDGSEC"&amp;A186,'Main File'!A:O,14,0),0)</f>
        <v>0</v>
      </c>
      <c r="K186" s="26">
        <f>IFERROR(+VLOOKUP("LDGSEC"&amp;A186,'Main File'!A:O,15,0),0)</f>
        <v>0</v>
      </c>
    </row>
    <row r="187" spans="1:11" x14ac:dyDescent="0.25">
      <c r="A187" s="9">
        <f t="shared" si="2"/>
        <v>43374</v>
      </c>
      <c r="B187" s="26">
        <f>IFERROR(+VLOOKUP("LDGSEC"&amp;A187,'Main File'!A:O,6,0),0)</f>
        <v>0</v>
      </c>
      <c r="C187" s="26">
        <f>IFERROR(+VLOOKUP("LDGSEC"&amp;A187,'Main File'!A:O,7,0),0)</f>
        <v>0</v>
      </c>
      <c r="D187" s="26">
        <f>IFERROR(+VLOOKUP("LDGSEC"&amp;A187,'Main File'!A:O,8,0),0)</f>
        <v>0</v>
      </c>
      <c r="E187" s="26">
        <f>IFERROR(+VLOOKUP("LDGSEC"&amp;A187,'Main File'!A:O,9,0),0)</f>
        <v>0</v>
      </c>
      <c r="F187" s="26">
        <f>IFERROR(+VLOOKUP("LDGSEC"&amp;A187,'Main File'!A:O,10,0),0)</f>
        <v>0</v>
      </c>
      <c r="G187" s="26">
        <f>IFERROR(+VLOOKUP("LDGSEC"&amp;A187,'Main File'!A:O,11,0),0)</f>
        <v>0</v>
      </c>
      <c r="H187" s="26">
        <f>IFERROR(+VLOOKUP("LDGSEC"&amp;A187,'Main File'!A:O,12,0),0)</f>
        <v>0</v>
      </c>
      <c r="I187" s="26">
        <f>IFERROR(+VLOOKUP("LDGSEC"&amp;A187,'Main File'!A:O,13,0),0)</f>
        <v>0</v>
      </c>
      <c r="J187" s="26">
        <f>IFERROR(+VLOOKUP("LDGSEC"&amp;A187,'Main File'!A:O,14,0),0)</f>
        <v>0</v>
      </c>
      <c r="K187" s="26">
        <f>IFERROR(+VLOOKUP("LDGSEC"&amp;A187,'Main File'!A:O,15,0),0)</f>
        <v>0</v>
      </c>
    </row>
    <row r="188" spans="1:11" x14ac:dyDescent="0.25">
      <c r="A188" s="9">
        <f t="shared" si="2"/>
        <v>43375</v>
      </c>
      <c r="B188" s="26">
        <f>IFERROR(+VLOOKUP("LDGSEC"&amp;A188,'Main File'!A:O,6,0),0)</f>
        <v>0</v>
      </c>
      <c r="C188" s="26">
        <f>IFERROR(+VLOOKUP("LDGSEC"&amp;A188,'Main File'!A:O,7,0),0)</f>
        <v>0</v>
      </c>
      <c r="D188" s="26">
        <f>IFERROR(+VLOOKUP("LDGSEC"&amp;A188,'Main File'!A:O,8,0),0)</f>
        <v>0</v>
      </c>
      <c r="E188" s="26">
        <f>IFERROR(+VLOOKUP("LDGSEC"&amp;A188,'Main File'!A:O,9,0),0)</f>
        <v>0</v>
      </c>
      <c r="F188" s="26">
        <f>IFERROR(+VLOOKUP("LDGSEC"&amp;A188,'Main File'!A:O,10,0),0)</f>
        <v>0</v>
      </c>
      <c r="G188" s="26">
        <f>IFERROR(+VLOOKUP("LDGSEC"&amp;A188,'Main File'!A:O,11,0),0)</f>
        <v>0</v>
      </c>
      <c r="H188" s="26">
        <f>IFERROR(+VLOOKUP("LDGSEC"&amp;A188,'Main File'!A:O,12,0),0)</f>
        <v>0</v>
      </c>
      <c r="I188" s="26">
        <f>IFERROR(+VLOOKUP("LDGSEC"&amp;A188,'Main File'!A:O,13,0),0)</f>
        <v>0</v>
      </c>
      <c r="J188" s="26">
        <f>IFERROR(+VLOOKUP("LDGSEC"&amp;A188,'Main File'!A:O,14,0),0)</f>
        <v>0</v>
      </c>
      <c r="K188" s="26">
        <f>IFERROR(+VLOOKUP("LDGSEC"&amp;A188,'Main File'!A:O,15,0),0)</f>
        <v>0</v>
      </c>
    </row>
    <row r="189" spans="1:11" x14ac:dyDescent="0.25">
      <c r="A189" s="9">
        <f t="shared" si="2"/>
        <v>43376</v>
      </c>
      <c r="B189" s="26">
        <f>IFERROR(+VLOOKUP("LDGSEC"&amp;A189,'Main File'!A:O,6,0),0)</f>
        <v>0</v>
      </c>
      <c r="C189" s="26">
        <f>IFERROR(+VLOOKUP("LDGSEC"&amp;A189,'Main File'!A:O,7,0),0)</f>
        <v>0</v>
      </c>
      <c r="D189" s="26">
        <f>IFERROR(+VLOOKUP("LDGSEC"&amp;A189,'Main File'!A:O,8,0),0)</f>
        <v>0</v>
      </c>
      <c r="E189" s="26">
        <f>IFERROR(+VLOOKUP("LDGSEC"&amp;A189,'Main File'!A:O,9,0),0)</f>
        <v>0</v>
      </c>
      <c r="F189" s="26">
        <f>IFERROR(+VLOOKUP("LDGSEC"&amp;A189,'Main File'!A:O,10,0),0)</f>
        <v>0</v>
      </c>
      <c r="G189" s="26">
        <f>IFERROR(+VLOOKUP("LDGSEC"&amp;A189,'Main File'!A:O,11,0),0)</f>
        <v>0</v>
      </c>
      <c r="H189" s="26">
        <f>IFERROR(+VLOOKUP("LDGSEC"&amp;A189,'Main File'!A:O,12,0),0)</f>
        <v>0</v>
      </c>
      <c r="I189" s="26">
        <f>IFERROR(+VLOOKUP("LDGSEC"&amp;A189,'Main File'!A:O,13,0),0)</f>
        <v>0</v>
      </c>
      <c r="J189" s="26">
        <f>IFERROR(+VLOOKUP("LDGSEC"&amp;A189,'Main File'!A:O,14,0),0)</f>
        <v>0</v>
      </c>
      <c r="K189" s="26">
        <f>IFERROR(+VLOOKUP("LDGSEC"&amp;A189,'Main File'!A:O,15,0),0)</f>
        <v>0</v>
      </c>
    </row>
    <row r="190" spans="1:11" x14ac:dyDescent="0.25">
      <c r="A190" s="9">
        <f t="shared" si="2"/>
        <v>43377</v>
      </c>
      <c r="B190" s="26">
        <f>IFERROR(+VLOOKUP("LDGSEC"&amp;A190,'Main File'!A:O,6,0),0)</f>
        <v>0</v>
      </c>
      <c r="C190" s="26">
        <f>IFERROR(+VLOOKUP("LDGSEC"&amp;A190,'Main File'!A:O,7,0),0)</f>
        <v>0</v>
      </c>
      <c r="D190" s="26">
        <f>IFERROR(+VLOOKUP("LDGSEC"&amp;A190,'Main File'!A:O,8,0),0)</f>
        <v>0</v>
      </c>
      <c r="E190" s="26">
        <f>IFERROR(+VLOOKUP("LDGSEC"&amp;A190,'Main File'!A:O,9,0),0)</f>
        <v>0</v>
      </c>
      <c r="F190" s="26">
        <f>IFERROR(+VLOOKUP("LDGSEC"&amp;A190,'Main File'!A:O,10,0),0)</f>
        <v>0</v>
      </c>
      <c r="G190" s="26">
        <f>IFERROR(+VLOOKUP("LDGSEC"&amp;A190,'Main File'!A:O,11,0),0)</f>
        <v>0</v>
      </c>
      <c r="H190" s="26">
        <f>IFERROR(+VLOOKUP("LDGSEC"&amp;A190,'Main File'!A:O,12,0),0)</f>
        <v>0</v>
      </c>
      <c r="I190" s="26">
        <f>IFERROR(+VLOOKUP("LDGSEC"&amp;A190,'Main File'!A:O,13,0),0)</f>
        <v>0</v>
      </c>
      <c r="J190" s="26">
        <f>IFERROR(+VLOOKUP("LDGSEC"&amp;A190,'Main File'!A:O,14,0),0)</f>
        <v>0</v>
      </c>
      <c r="K190" s="26">
        <f>IFERROR(+VLOOKUP("LDGSEC"&amp;A190,'Main File'!A:O,15,0),0)</f>
        <v>0</v>
      </c>
    </row>
    <row r="191" spans="1:11" x14ac:dyDescent="0.25">
      <c r="A191" s="9">
        <f t="shared" si="2"/>
        <v>43378</v>
      </c>
      <c r="B191" s="26">
        <f>IFERROR(+VLOOKUP("LDGSEC"&amp;A191,'Main File'!A:O,6,0),0)</f>
        <v>0</v>
      </c>
      <c r="C191" s="26">
        <f>IFERROR(+VLOOKUP("LDGSEC"&amp;A191,'Main File'!A:O,7,0),0)</f>
        <v>0</v>
      </c>
      <c r="D191" s="26">
        <f>IFERROR(+VLOOKUP("LDGSEC"&amp;A191,'Main File'!A:O,8,0),0)</f>
        <v>0</v>
      </c>
      <c r="E191" s="26">
        <f>IFERROR(+VLOOKUP("LDGSEC"&amp;A191,'Main File'!A:O,9,0),0)</f>
        <v>0</v>
      </c>
      <c r="F191" s="26">
        <f>IFERROR(+VLOOKUP("LDGSEC"&amp;A191,'Main File'!A:O,10,0),0)</f>
        <v>0</v>
      </c>
      <c r="G191" s="26">
        <f>IFERROR(+VLOOKUP("LDGSEC"&amp;A191,'Main File'!A:O,11,0),0)</f>
        <v>0</v>
      </c>
      <c r="H191" s="26">
        <f>IFERROR(+VLOOKUP("LDGSEC"&amp;A191,'Main File'!A:O,12,0),0)</f>
        <v>0</v>
      </c>
      <c r="I191" s="26">
        <f>IFERROR(+VLOOKUP("LDGSEC"&amp;A191,'Main File'!A:O,13,0),0)</f>
        <v>0</v>
      </c>
      <c r="J191" s="26">
        <f>IFERROR(+VLOOKUP("LDGSEC"&amp;A191,'Main File'!A:O,14,0),0)</f>
        <v>0</v>
      </c>
      <c r="K191" s="26">
        <f>IFERROR(+VLOOKUP("LDGSEC"&amp;A191,'Main File'!A:O,15,0),0)</f>
        <v>0</v>
      </c>
    </row>
    <row r="192" spans="1:11" x14ac:dyDescent="0.25">
      <c r="A192" s="9">
        <f t="shared" si="2"/>
        <v>43379</v>
      </c>
      <c r="B192" s="26">
        <f>IFERROR(+VLOOKUP("LDGSEC"&amp;A192,'Main File'!A:O,6,0),0)</f>
        <v>0</v>
      </c>
      <c r="C192" s="26">
        <f>IFERROR(+VLOOKUP("LDGSEC"&amp;A192,'Main File'!A:O,7,0),0)</f>
        <v>0</v>
      </c>
      <c r="D192" s="26">
        <f>IFERROR(+VLOOKUP("LDGSEC"&amp;A192,'Main File'!A:O,8,0),0)</f>
        <v>0</v>
      </c>
      <c r="E192" s="26">
        <f>IFERROR(+VLOOKUP("LDGSEC"&amp;A192,'Main File'!A:O,9,0),0)</f>
        <v>0</v>
      </c>
      <c r="F192" s="26">
        <f>IFERROR(+VLOOKUP("LDGSEC"&amp;A192,'Main File'!A:O,10,0),0)</f>
        <v>0</v>
      </c>
      <c r="G192" s="26">
        <f>IFERROR(+VLOOKUP("LDGSEC"&amp;A192,'Main File'!A:O,11,0),0)</f>
        <v>0</v>
      </c>
      <c r="H192" s="26">
        <f>IFERROR(+VLOOKUP("LDGSEC"&amp;A192,'Main File'!A:O,12,0),0)</f>
        <v>0</v>
      </c>
      <c r="I192" s="26">
        <f>IFERROR(+VLOOKUP("LDGSEC"&amp;A192,'Main File'!A:O,13,0),0)</f>
        <v>0</v>
      </c>
      <c r="J192" s="26">
        <f>IFERROR(+VLOOKUP("LDGSEC"&amp;A192,'Main File'!A:O,14,0),0)</f>
        <v>0</v>
      </c>
      <c r="K192" s="26">
        <f>IFERROR(+VLOOKUP("LDGSEC"&amp;A192,'Main File'!A:O,15,0),0)</f>
        <v>0</v>
      </c>
    </row>
    <row r="193" spans="1:11" x14ac:dyDescent="0.25">
      <c r="A193" s="9">
        <f t="shared" si="2"/>
        <v>43380</v>
      </c>
      <c r="B193" s="26">
        <f>IFERROR(+VLOOKUP("LDGSEC"&amp;A193,'Main File'!A:O,6,0),0)</f>
        <v>0</v>
      </c>
      <c r="C193" s="26">
        <f>IFERROR(+VLOOKUP("LDGSEC"&amp;A193,'Main File'!A:O,7,0),0)</f>
        <v>0</v>
      </c>
      <c r="D193" s="26">
        <f>IFERROR(+VLOOKUP("LDGSEC"&amp;A193,'Main File'!A:O,8,0),0)</f>
        <v>0</v>
      </c>
      <c r="E193" s="26">
        <f>IFERROR(+VLOOKUP("LDGSEC"&amp;A193,'Main File'!A:O,9,0),0)</f>
        <v>0</v>
      </c>
      <c r="F193" s="26">
        <f>IFERROR(+VLOOKUP("LDGSEC"&amp;A193,'Main File'!A:O,10,0),0)</f>
        <v>0</v>
      </c>
      <c r="G193" s="26">
        <f>IFERROR(+VLOOKUP("LDGSEC"&amp;A193,'Main File'!A:O,11,0),0)</f>
        <v>0</v>
      </c>
      <c r="H193" s="26">
        <f>IFERROR(+VLOOKUP("LDGSEC"&amp;A193,'Main File'!A:O,12,0),0)</f>
        <v>0</v>
      </c>
      <c r="I193" s="26">
        <f>IFERROR(+VLOOKUP("LDGSEC"&amp;A193,'Main File'!A:O,13,0),0)</f>
        <v>0</v>
      </c>
      <c r="J193" s="26">
        <f>IFERROR(+VLOOKUP("LDGSEC"&amp;A193,'Main File'!A:O,14,0),0)</f>
        <v>0</v>
      </c>
      <c r="K193" s="26">
        <f>IFERROR(+VLOOKUP("LDGSEC"&amp;A193,'Main File'!A:O,15,0),0)</f>
        <v>0</v>
      </c>
    </row>
    <row r="194" spans="1:11" x14ac:dyDescent="0.25">
      <c r="A194" s="9">
        <f t="shared" si="2"/>
        <v>43381</v>
      </c>
      <c r="B194" s="26">
        <f>IFERROR(+VLOOKUP("LDGSEC"&amp;A194,'Main File'!A:O,6,0),0)</f>
        <v>0</v>
      </c>
      <c r="C194" s="26">
        <f>IFERROR(+VLOOKUP("LDGSEC"&amp;A194,'Main File'!A:O,7,0),0)</f>
        <v>0</v>
      </c>
      <c r="D194" s="26">
        <f>IFERROR(+VLOOKUP("LDGSEC"&amp;A194,'Main File'!A:O,8,0),0)</f>
        <v>0</v>
      </c>
      <c r="E194" s="26">
        <f>IFERROR(+VLOOKUP("LDGSEC"&amp;A194,'Main File'!A:O,9,0),0)</f>
        <v>0</v>
      </c>
      <c r="F194" s="26">
        <f>IFERROR(+VLOOKUP("LDGSEC"&amp;A194,'Main File'!A:O,10,0),0)</f>
        <v>0</v>
      </c>
      <c r="G194" s="26">
        <f>IFERROR(+VLOOKUP("LDGSEC"&amp;A194,'Main File'!A:O,11,0),0)</f>
        <v>0</v>
      </c>
      <c r="H194" s="26">
        <f>IFERROR(+VLOOKUP("LDGSEC"&amp;A194,'Main File'!A:O,12,0),0)</f>
        <v>0</v>
      </c>
      <c r="I194" s="26">
        <f>IFERROR(+VLOOKUP("LDGSEC"&amp;A194,'Main File'!A:O,13,0),0)</f>
        <v>0</v>
      </c>
      <c r="J194" s="26">
        <f>IFERROR(+VLOOKUP("LDGSEC"&amp;A194,'Main File'!A:O,14,0),0)</f>
        <v>0</v>
      </c>
      <c r="K194" s="26">
        <f>IFERROR(+VLOOKUP("LDGSEC"&amp;A194,'Main File'!A:O,15,0),0)</f>
        <v>0</v>
      </c>
    </row>
    <row r="195" spans="1:11" x14ac:dyDescent="0.25">
      <c r="A195" s="9">
        <f t="shared" si="2"/>
        <v>43382</v>
      </c>
      <c r="B195" s="26">
        <f>IFERROR(+VLOOKUP("LDGSEC"&amp;A195,'Main File'!A:O,6,0),0)</f>
        <v>0</v>
      </c>
      <c r="C195" s="26">
        <f>IFERROR(+VLOOKUP("LDGSEC"&amp;A195,'Main File'!A:O,7,0),0)</f>
        <v>0</v>
      </c>
      <c r="D195" s="26">
        <f>IFERROR(+VLOOKUP("LDGSEC"&amp;A195,'Main File'!A:O,8,0),0)</f>
        <v>0</v>
      </c>
      <c r="E195" s="26">
        <f>IFERROR(+VLOOKUP("LDGSEC"&amp;A195,'Main File'!A:O,9,0),0)</f>
        <v>0</v>
      </c>
      <c r="F195" s="26">
        <f>IFERROR(+VLOOKUP("LDGSEC"&amp;A195,'Main File'!A:O,10,0),0)</f>
        <v>0</v>
      </c>
      <c r="G195" s="26">
        <f>IFERROR(+VLOOKUP("LDGSEC"&amp;A195,'Main File'!A:O,11,0),0)</f>
        <v>0</v>
      </c>
      <c r="H195" s="26">
        <f>IFERROR(+VLOOKUP("LDGSEC"&amp;A195,'Main File'!A:O,12,0),0)</f>
        <v>0</v>
      </c>
      <c r="I195" s="26">
        <f>IFERROR(+VLOOKUP("LDGSEC"&amp;A195,'Main File'!A:O,13,0),0)</f>
        <v>0</v>
      </c>
      <c r="J195" s="26">
        <f>IFERROR(+VLOOKUP("LDGSEC"&amp;A195,'Main File'!A:O,14,0),0)</f>
        <v>0</v>
      </c>
      <c r="K195" s="26">
        <f>IFERROR(+VLOOKUP("LDGSEC"&amp;A195,'Main File'!A:O,15,0),0)</f>
        <v>0</v>
      </c>
    </row>
    <row r="196" spans="1:11" x14ac:dyDescent="0.25">
      <c r="A196" s="9">
        <f t="shared" si="2"/>
        <v>43383</v>
      </c>
      <c r="B196" s="26">
        <f>IFERROR(+VLOOKUP("LDGSEC"&amp;A196,'Main File'!A:O,6,0),0)</f>
        <v>0</v>
      </c>
      <c r="C196" s="26">
        <f>IFERROR(+VLOOKUP("LDGSEC"&amp;A196,'Main File'!A:O,7,0),0)</f>
        <v>0</v>
      </c>
      <c r="D196" s="26">
        <f>IFERROR(+VLOOKUP("LDGSEC"&amp;A196,'Main File'!A:O,8,0),0)</f>
        <v>0</v>
      </c>
      <c r="E196" s="26">
        <f>IFERROR(+VLOOKUP("LDGSEC"&amp;A196,'Main File'!A:O,9,0),0)</f>
        <v>0</v>
      </c>
      <c r="F196" s="26">
        <f>IFERROR(+VLOOKUP("LDGSEC"&amp;A196,'Main File'!A:O,10,0),0)</f>
        <v>0</v>
      </c>
      <c r="G196" s="26">
        <f>IFERROR(+VLOOKUP("LDGSEC"&amp;A196,'Main File'!A:O,11,0),0)</f>
        <v>0</v>
      </c>
      <c r="H196" s="26">
        <f>IFERROR(+VLOOKUP("LDGSEC"&amp;A196,'Main File'!A:O,12,0),0)</f>
        <v>0</v>
      </c>
      <c r="I196" s="26">
        <f>IFERROR(+VLOOKUP("LDGSEC"&amp;A196,'Main File'!A:O,13,0),0)</f>
        <v>0</v>
      </c>
      <c r="J196" s="26">
        <f>IFERROR(+VLOOKUP("LDGSEC"&amp;A196,'Main File'!A:O,14,0),0)</f>
        <v>0</v>
      </c>
      <c r="K196" s="26">
        <f>IFERROR(+VLOOKUP("LDGSEC"&amp;A196,'Main File'!A:O,15,0),0)</f>
        <v>0</v>
      </c>
    </row>
    <row r="197" spans="1:11" x14ac:dyDescent="0.25">
      <c r="A197" s="9">
        <f t="shared" si="2"/>
        <v>43384</v>
      </c>
      <c r="B197" s="26">
        <f>IFERROR(+VLOOKUP("LDGSEC"&amp;A197,'Main File'!A:O,6,0),0)</f>
        <v>0</v>
      </c>
      <c r="C197" s="26">
        <f>IFERROR(+VLOOKUP("LDGSEC"&amp;A197,'Main File'!A:O,7,0),0)</f>
        <v>0</v>
      </c>
      <c r="D197" s="26">
        <f>IFERROR(+VLOOKUP("LDGSEC"&amp;A197,'Main File'!A:O,8,0),0)</f>
        <v>0</v>
      </c>
      <c r="E197" s="26">
        <f>IFERROR(+VLOOKUP("LDGSEC"&amp;A197,'Main File'!A:O,9,0),0)</f>
        <v>0</v>
      </c>
      <c r="F197" s="26">
        <f>IFERROR(+VLOOKUP("LDGSEC"&amp;A197,'Main File'!A:O,10,0),0)</f>
        <v>0</v>
      </c>
      <c r="G197" s="26">
        <f>IFERROR(+VLOOKUP("LDGSEC"&amp;A197,'Main File'!A:O,11,0),0)</f>
        <v>0</v>
      </c>
      <c r="H197" s="26">
        <f>IFERROR(+VLOOKUP("LDGSEC"&amp;A197,'Main File'!A:O,12,0),0)</f>
        <v>0</v>
      </c>
      <c r="I197" s="26">
        <f>IFERROR(+VLOOKUP("LDGSEC"&amp;A197,'Main File'!A:O,13,0),0)</f>
        <v>0</v>
      </c>
      <c r="J197" s="26">
        <f>IFERROR(+VLOOKUP("LDGSEC"&amp;A197,'Main File'!A:O,14,0),0)</f>
        <v>0</v>
      </c>
      <c r="K197" s="26">
        <f>IFERROR(+VLOOKUP("LDGSEC"&amp;A197,'Main File'!A:O,15,0),0)</f>
        <v>0</v>
      </c>
    </row>
    <row r="198" spans="1:11" x14ac:dyDescent="0.25">
      <c r="A198" s="9">
        <f t="shared" si="2"/>
        <v>43385</v>
      </c>
      <c r="B198" s="26">
        <f>IFERROR(+VLOOKUP("LDGSEC"&amp;A198,'Main File'!A:O,6,0),0)</f>
        <v>0</v>
      </c>
      <c r="C198" s="26">
        <f>IFERROR(+VLOOKUP("LDGSEC"&amp;A198,'Main File'!A:O,7,0),0)</f>
        <v>0</v>
      </c>
      <c r="D198" s="26">
        <f>IFERROR(+VLOOKUP("LDGSEC"&amp;A198,'Main File'!A:O,8,0),0)</f>
        <v>0</v>
      </c>
      <c r="E198" s="26">
        <f>IFERROR(+VLOOKUP("LDGSEC"&amp;A198,'Main File'!A:O,9,0),0)</f>
        <v>0</v>
      </c>
      <c r="F198" s="26">
        <f>IFERROR(+VLOOKUP("LDGSEC"&amp;A198,'Main File'!A:O,10,0),0)</f>
        <v>0</v>
      </c>
      <c r="G198" s="26">
        <f>IFERROR(+VLOOKUP("LDGSEC"&amp;A198,'Main File'!A:O,11,0),0)</f>
        <v>0</v>
      </c>
      <c r="H198" s="26">
        <f>IFERROR(+VLOOKUP("LDGSEC"&amp;A198,'Main File'!A:O,12,0),0)</f>
        <v>0</v>
      </c>
      <c r="I198" s="26">
        <f>IFERROR(+VLOOKUP("LDGSEC"&amp;A198,'Main File'!A:O,13,0),0)</f>
        <v>0</v>
      </c>
      <c r="J198" s="26">
        <f>IFERROR(+VLOOKUP("LDGSEC"&amp;A198,'Main File'!A:O,14,0),0)</f>
        <v>0</v>
      </c>
      <c r="K198" s="26">
        <f>IFERROR(+VLOOKUP("LDGSEC"&amp;A198,'Main File'!A:O,15,0),0)</f>
        <v>0</v>
      </c>
    </row>
    <row r="199" spans="1:11" x14ac:dyDescent="0.25">
      <c r="A199" s="9">
        <f t="shared" ref="A199:A262" si="3">+A198+1</f>
        <v>43386</v>
      </c>
      <c r="B199" s="26">
        <f>IFERROR(+VLOOKUP("LDGSEC"&amp;A199,'Main File'!A:O,6,0),0)</f>
        <v>0</v>
      </c>
      <c r="C199" s="26">
        <f>IFERROR(+VLOOKUP("LDGSEC"&amp;A199,'Main File'!A:O,7,0),0)</f>
        <v>0</v>
      </c>
      <c r="D199" s="26">
        <f>IFERROR(+VLOOKUP("LDGSEC"&amp;A199,'Main File'!A:O,8,0),0)</f>
        <v>0</v>
      </c>
      <c r="E199" s="26">
        <f>IFERROR(+VLOOKUP("LDGSEC"&amp;A199,'Main File'!A:O,9,0),0)</f>
        <v>0</v>
      </c>
      <c r="F199" s="26">
        <f>IFERROR(+VLOOKUP("LDGSEC"&amp;A199,'Main File'!A:O,10,0),0)</f>
        <v>0</v>
      </c>
      <c r="G199" s="26">
        <f>IFERROR(+VLOOKUP("LDGSEC"&amp;A199,'Main File'!A:O,11,0),0)</f>
        <v>0</v>
      </c>
      <c r="H199" s="26">
        <f>IFERROR(+VLOOKUP("LDGSEC"&amp;A199,'Main File'!A:O,12,0),0)</f>
        <v>0</v>
      </c>
      <c r="I199" s="26">
        <f>IFERROR(+VLOOKUP("LDGSEC"&amp;A199,'Main File'!A:O,13,0),0)</f>
        <v>0</v>
      </c>
      <c r="J199" s="26">
        <f>IFERROR(+VLOOKUP("LDGSEC"&amp;A199,'Main File'!A:O,14,0),0)</f>
        <v>0</v>
      </c>
      <c r="K199" s="26">
        <f>IFERROR(+VLOOKUP("LDGSEC"&amp;A199,'Main File'!A:O,15,0),0)</f>
        <v>0</v>
      </c>
    </row>
    <row r="200" spans="1:11" x14ac:dyDescent="0.25">
      <c r="A200" s="9">
        <f t="shared" si="3"/>
        <v>43387</v>
      </c>
      <c r="B200" s="26">
        <f>IFERROR(+VLOOKUP("LDGSEC"&amp;A200,'Main File'!A:O,6,0),0)</f>
        <v>0</v>
      </c>
      <c r="C200" s="26">
        <f>IFERROR(+VLOOKUP("LDGSEC"&amp;A200,'Main File'!A:O,7,0),0)</f>
        <v>0</v>
      </c>
      <c r="D200" s="26">
        <f>IFERROR(+VLOOKUP("LDGSEC"&amp;A200,'Main File'!A:O,8,0),0)</f>
        <v>0</v>
      </c>
      <c r="E200" s="26">
        <f>IFERROR(+VLOOKUP("LDGSEC"&amp;A200,'Main File'!A:O,9,0),0)</f>
        <v>0</v>
      </c>
      <c r="F200" s="26">
        <f>IFERROR(+VLOOKUP("LDGSEC"&amp;A200,'Main File'!A:O,10,0),0)</f>
        <v>0</v>
      </c>
      <c r="G200" s="26">
        <f>IFERROR(+VLOOKUP("LDGSEC"&amp;A200,'Main File'!A:O,11,0),0)</f>
        <v>0</v>
      </c>
      <c r="H200" s="26">
        <f>IFERROR(+VLOOKUP("LDGSEC"&amp;A200,'Main File'!A:O,12,0),0)</f>
        <v>0</v>
      </c>
      <c r="I200" s="26">
        <f>IFERROR(+VLOOKUP("LDGSEC"&amp;A200,'Main File'!A:O,13,0),0)</f>
        <v>0</v>
      </c>
      <c r="J200" s="26">
        <f>IFERROR(+VLOOKUP("LDGSEC"&amp;A200,'Main File'!A:O,14,0),0)</f>
        <v>0</v>
      </c>
      <c r="K200" s="26">
        <f>IFERROR(+VLOOKUP("LDGSEC"&amp;A200,'Main File'!A:O,15,0),0)</f>
        <v>0</v>
      </c>
    </row>
    <row r="201" spans="1:11" x14ac:dyDescent="0.25">
      <c r="A201" s="9">
        <f t="shared" si="3"/>
        <v>43388</v>
      </c>
      <c r="B201" s="26">
        <f>IFERROR(+VLOOKUP("LDGSEC"&amp;A201,'Main File'!A:O,6,0),0)</f>
        <v>0</v>
      </c>
      <c r="C201" s="26">
        <f>IFERROR(+VLOOKUP("LDGSEC"&amp;A201,'Main File'!A:O,7,0),0)</f>
        <v>0</v>
      </c>
      <c r="D201" s="26">
        <f>IFERROR(+VLOOKUP("LDGSEC"&amp;A201,'Main File'!A:O,8,0),0)</f>
        <v>0</v>
      </c>
      <c r="E201" s="26">
        <f>IFERROR(+VLOOKUP("LDGSEC"&amp;A201,'Main File'!A:O,9,0),0)</f>
        <v>0</v>
      </c>
      <c r="F201" s="26">
        <f>IFERROR(+VLOOKUP("LDGSEC"&amp;A201,'Main File'!A:O,10,0),0)</f>
        <v>0</v>
      </c>
      <c r="G201" s="26">
        <f>IFERROR(+VLOOKUP("LDGSEC"&amp;A201,'Main File'!A:O,11,0),0)</f>
        <v>0</v>
      </c>
      <c r="H201" s="26">
        <f>IFERROR(+VLOOKUP("LDGSEC"&amp;A201,'Main File'!A:O,12,0),0)</f>
        <v>0</v>
      </c>
      <c r="I201" s="26">
        <f>IFERROR(+VLOOKUP("LDGSEC"&amp;A201,'Main File'!A:O,13,0),0)</f>
        <v>0</v>
      </c>
      <c r="J201" s="26">
        <f>IFERROR(+VLOOKUP("LDGSEC"&amp;A201,'Main File'!A:O,14,0),0)</f>
        <v>0</v>
      </c>
      <c r="K201" s="26">
        <f>IFERROR(+VLOOKUP("LDGSEC"&amp;A201,'Main File'!A:O,15,0),0)</f>
        <v>0</v>
      </c>
    </row>
    <row r="202" spans="1:11" x14ac:dyDescent="0.25">
      <c r="A202" s="9">
        <f t="shared" si="3"/>
        <v>43389</v>
      </c>
      <c r="B202" s="26">
        <f>IFERROR(+VLOOKUP("LDGSEC"&amp;A202,'Main File'!A:O,6,0),0)</f>
        <v>0</v>
      </c>
      <c r="C202" s="26">
        <f>IFERROR(+VLOOKUP("LDGSEC"&amp;A202,'Main File'!A:O,7,0),0)</f>
        <v>0</v>
      </c>
      <c r="D202" s="26">
        <f>IFERROR(+VLOOKUP("LDGSEC"&amp;A202,'Main File'!A:O,8,0),0)</f>
        <v>0</v>
      </c>
      <c r="E202" s="26">
        <f>IFERROR(+VLOOKUP("LDGSEC"&amp;A202,'Main File'!A:O,9,0),0)</f>
        <v>0</v>
      </c>
      <c r="F202" s="26">
        <f>IFERROR(+VLOOKUP("LDGSEC"&amp;A202,'Main File'!A:O,10,0),0)</f>
        <v>0</v>
      </c>
      <c r="G202" s="26">
        <f>IFERROR(+VLOOKUP("LDGSEC"&amp;A202,'Main File'!A:O,11,0),0)</f>
        <v>0</v>
      </c>
      <c r="H202" s="26">
        <f>IFERROR(+VLOOKUP("LDGSEC"&amp;A202,'Main File'!A:O,12,0),0)</f>
        <v>0</v>
      </c>
      <c r="I202" s="26">
        <f>IFERROR(+VLOOKUP("LDGSEC"&amp;A202,'Main File'!A:O,13,0),0)</f>
        <v>0</v>
      </c>
      <c r="J202" s="26">
        <f>IFERROR(+VLOOKUP("LDGSEC"&amp;A202,'Main File'!A:O,14,0),0)</f>
        <v>0</v>
      </c>
      <c r="K202" s="26">
        <f>IFERROR(+VLOOKUP("LDGSEC"&amp;A202,'Main File'!A:O,15,0),0)</f>
        <v>0</v>
      </c>
    </row>
    <row r="203" spans="1:11" x14ac:dyDescent="0.25">
      <c r="A203" s="9">
        <f t="shared" si="3"/>
        <v>43390</v>
      </c>
      <c r="B203" s="26">
        <f>IFERROR(+VLOOKUP("LDGSEC"&amp;A203,'Main File'!A:O,6,0),0)</f>
        <v>0</v>
      </c>
      <c r="C203" s="26">
        <f>IFERROR(+VLOOKUP("LDGSEC"&amp;A203,'Main File'!A:O,7,0),0)</f>
        <v>0</v>
      </c>
      <c r="D203" s="26">
        <f>IFERROR(+VLOOKUP("LDGSEC"&amp;A203,'Main File'!A:O,8,0),0)</f>
        <v>0</v>
      </c>
      <c r="E203" s="26">
        <f>IFERROR(+VLOOKUP("LDGSEC"&amp;A203,'Main File'!A:O,9,0),0)</f>
        <v>0</v>
      </c>
      <c r="F203" s="26">
        <f>IFERROR(+VLOOKUP("LDGSEC"&amp;A203,'Main File'!A:O,10,0),0)</f>
        <v>0</v>
      </c>
      <c r="G203" s="26">
        <f>IFERROR(+VLOOKUP("LDGSEC"&amp;A203,'Main File'!A:O,11,0),0)</f>
        <v>0</v>
      </c>
      <c r="H203" s="26">
        <f>IFERROR(+VLOOKUP("LDGSEC"&amp;A203,'Main File'!A:O,12,0),0)</f>
        <v>0</v>
      </c>
      <c r="I203" s="26">
        <f>IFERROR(+VLOOKUP("LDGSEC"&amp;A203,'Main File'!A:O,13,0),0)</f>
        <v>0</v>
      </c>
      <c r="J203" s="26">
        <f>IFERROR(+VLOOKUP("LDGSEC"&amp;A203,'Main File'!A:O,14,0),0)</f>
        <v>0</v>
      </c>
      <c r="K203" s="26">
        <f>IFERROR(+VLOOKUP("LDGSEC"&amp;A203,'Main File'!A:O,15,0),0)</f>
        <v>0</v>
      </c>
    </row>
    <row r="204" spans="1:11" x14ac:dyDescent="0.25">
      <c r="A204" s="9">
        <f t="shared" si="3"/>
        <v>43391</v>
      </c>
      <c r="B204" s="26">
        <f>IFERROR(+VLOOKUP("LDGSEC"&amp;A204,'Main File'!A:O,6,0),0)</f>
        <v>0</v>
      </c>
      <c r="C204" s="26">
        <f>IFERROR(+VLOOKUP("LDGSEC"&amp;A204,'Main File'!A:O,7,0),0)</f>
        <v>0</v>
      </c>
      <c r="D204" s="26">
        <f>IFERROR(+VLOOKUP("LDGSEC"&amp;A204,'Main File'!A:O,8,0),0)</f>
        <v>0</v>
      </c>
      <c r="E204" s="26">
        <f>IFERROR(+VLOOKUP("LDGSEC"&amp;A204,'Main File'!A:O,9,0),0)</f>
        <v>0</v>
      </c>
      <c r="F204" s="26">
        <f>IFERROR(+VLOOKUP("LDGSEC"&amp;A204,'Main File'!A:O,10,0),0)</f>
        <v>0</v>
      </c>
      <c r="G204" s="26">
        <f>IFERROR(+VLOOKUP("LDGSEC"&amp;A204,'Main File'!A:O,11,0),0)</f>
        <v>0</v>
      </c>
      <c r="H204" s="26">
        <f>IFERROR(+VLOOKUP("LDGSEC"&amp;A204,'Main File'!A:O,12,0),0)</f>
        <v>0</v>
      </c>
      <c r="I204" s="26">
        <f>IFERROR(+VLOOKUP("LDGSEC"&amp;A204,'Main File'!A:O,13,0),0)</f>
        <v>0</v>
      </c>
      <c r="J204" s="26">
        <f>IFERROR(+VLOOKUP("LDGSEC"&amp;A204,'Main File'!A:O,14,0),0)</f>
        <v>0</v>
      </c>
      <c r="K204" s="26">
        <f>IFERROR(+VLOOKUP("LDGSEC"&amp;A204,'Main File'!A:O,15,0),0)</f>
        <v>0</v>
      </c>
    </row>
    <row r="205" spans="1:11" x14ac:dyDescent="0.25">
      <c r="A205" s="9">
        <f t="shared" si="3"/>
        <v>43392</v>
      </c>
      <c r="B205" s="26">
        <f>IFERROR(+VLOOKUP("LDGSEC"&amp;A205,'Main File'!A:O,6,0),0)</f>
        <v>0</v>
      </c>
      <c r="C205" s="26">
        <f>IFERROR(+VLOOKUP("LDGSEC"&amp;A205,'Main File'!A:O,7,0),0)</f>
        <v>0</v>
      </c>
      <c r="D205" s="26">
        <f>IFERROR(+VLOOKUP("LDGSEC"&amp;A205,'Main File'!A:O,8,0),0)</f>
        <v>0</v>
      </c>
      <c r="E205" s="26">
        <f>IFERROR(+VLOOKUP("LDGSEC"&amp;A205,'Main File'!A:O,9,0),0)</f>
        <v>0</v>
      </c>
      <c r="F205" s="26">
        <f>IFERROR(+VLOOKUP("LDGSEC"&amp;A205,'Main File'!A:O,10,0),0)</f>
        <v>0</v>
      </c>
      <c r="G205" s="26">
        <f>IFERROR(+VLOOKUP("LDGSEC"&amp;A205,'Main File'!A:O,11,0),0)</f>
        <v>0</v>
      </c>
      <c r="H205" s="26">
        <f>IFERROR(+VLOOKUP("LDGSEC"&amp;A205,'Main File'!A:O,12,0),0)</f>
        <v>0</v>
      </c>
      <c r="I205" s="26">
        <f>IFERROR(+VLOOKUP("LDGSEC"&amp;A205,'Main File'!A:O,13,0),0)</f>
        <v>0</v>
      </c>
      <c r="J205" s="26">
        <f>IFERROR(+VLOOKUP("LDGSEC"&amp;A205,'Main File'!A:O,14,0),0)</f>
        <v>0</v>
      </c>
      <c r="K205" s="26">
        <f>IFERROR(+VLOOKUP("LDGSEC"&amp;A205,'Main File'!A:O,15,0),0)</f>
        <v>0</v>
      </c>
    </row>
    <row r="206" spans="1:11" x14ac:dyDescent="0.25">
      <c r="A206" s="9">
        <f t="shared" si="3"/>
        <v>43393</v>
      </c>
      <c r="B206" s="26">
        <f>IFERROR(+VLOOKUP("LDGSEC"&amp;A206,'Main File'!A:O,6,0),0)</f>
        <v>0</v>
      </c>
      <c r="C206" s="26">
        <f>IFERROR(+VLOOKUP("LDGSEC"&amp;A206,'Main File'!A:O,7,0),0)</f>
        <v>0</v>
      </c>
      <c r="D206" s="26">
        <f>IFERROR(+VLOOKUP("LDGSEC"&amp;A206,'Main File'!A:O,8,0),0)</f>
        <v>0</v>
      </c>
      <c r="E206" s="26">
        <f>IFERROR(+VLOOKUP("LDGSEC"&amp;A206,'Main File'!A:O,9,0),0)</f>
        <v>0</v>
      </c>
      <c r="F206" s="26">
        <f>IFERROR(+VLOOKUP("LDGSEC"&amp;A206,'Main File'!A:O,10,0),0)</f>
        <v>0</v>
      </c>
      <c r="G206" s="26">
        <f>IFERROR(+VLOOKUP("LDGSEC"&amp;A206,'Main File'!A:O,11,0),0)</f>
        <v>0</v>
      </c>
      <c r="H206" s="26">
        <f>IFERROR(+VLOOKUP("LDGSEC"&amp;A206,'Main File'!A:O,12,0),0)</f>
        <v>0</v>
      </c>
      <c r="I206" s="26">
        <f>IFERROR(+VLOOKUP("LDGSEC"&amp;A206,'Main File'!A:O,13,0),0)</f>
        <v>0</v>
      </c>
      <c r="J206" s="26">
        <f>IFERROR(+VLOOKUP("LDGSEC"&amp;A206,'Main File'!A:O,14,0),0)</f>
        <v>0</v>
      </c>
      <c r="K206" s="26">
        <f>IFERROR(+VLOOKUP("LDGSEC"&amp;A206,'Main File'!A:O,15,0),0)</f>
        <v>0</v>
      </c>
    </row>
    <row r="207" spans="1:11" x14ac:dyDescent="0.25">
      <c r="A207" s="9">
        <f t="shared" si="3"/>
        <v>43394</v>
      </c>
      <c r="B207" s="26">
        <f>IFERROR(+VLOOKUP("LDGSEC"&amp;A207,'Main File'!A:O,6,0),0)</f>
        <v>0</v>
      </c>
      <c r="C207" s="26">
        <f>IFERROR(+VLOOKUP("LDGSEC"&amp;A207,'Main File'!A:O,7,0),0)</f>
        <v>0</v>
      </c>
      <c r="D207" s="26">
        <f>IFERROR(+VLOOKUP("LDGSEC"&amp;A207,'Main File'!A:O,8,0),0)</f>
        <v>0</v>
      </c>
      <c r="E207" s="26">
        <f>IFERROR(+VLOOKUP("LDGSEC"&amp;A207,'Main File'!A:O,9,0),0)</f>
        <v>0</v>
      </c>
      <c r="F207" s="26">
        <f>IFERROR(+VLOOKUP("LDGSEC"&amp;A207,'Main File'!A:O,10,0),0)</f>
        <v>0</v>
      </c>
      <c r="G207" s="26">
        <f>IFERROR(+VLOOKUP("LDGSEC"&amp;A207,'Main File'!A:O,11,0),0)</f>
        <v>0</v>
      </c>
      <c r="H207" s="26">
        <f>IFERROR(+VLOOKUP("LDGSEC"&amp;A207,'Main File'!A:O,12,0),0)</f>
        <v>0</v>
      </c>
      <c r="I207" s="26">
        <f>IFERROR(+VLOOKUP("LDGSEC"&amp;A207,'Main File'!A:O,13,0),0)</f>
        <v>0</v>
      </c>
      <c r="J207" s="26">
        <f>IFERROR(+VLOOKUP("LDGSEC"&amp;A207,'Main File'!A:O,14,0),0)</f>
        <v>0</v>
      </c>
      <c r="K207" s="26">
        <f>IFERROR(+VLOOKUP("LDGSEC"&amp;A207,'Main File'!A:O,15,0),0)</f>
        <v>0</v>
      </c>
    </row>
    <row r="208" spans="1:11" x14ac:dyDescent="0.25">
      <c r="A208" s="9">
        <f t="shared" si="3"/>
        <v>43395</v>
      </c>
      <c r="B208" s="26">
        <f>IFERROR(+VLOOKUP("LDGSEC"&amp;A208,'Main File'!A:O,6,0),0)</f>
        <v>0</v>
      </c>
      <c r="C208" s="26">
        <f>IFERROR(+VLOOKUP("LDGSEC"&amp;A208,'Main File'!A:O,7,0),0)</f>
        <v>0</v>
      </c>
      <c r="D208" s="26">
        <f>IFERROR(+VLOOKUP("LDGSEC"&amp;A208,'Main File'!A:O,8,0),0)</f>
        <v>0</v>
      </c>
      <c r="E208" s="26">
        <f>IFERROR(+VLOOKUP("LDGSEC"&amp;A208,'Main File'!A:O,9,0),0)</f>
        <v>0</v>
      </c>
      <c r="F208" s="26">
        <f>IFERROR(+VLOOKUP("LDGSEC"&amp;A208,'Main File'!A:O,10,0),0)</f>
        <v>0</v>
      </c>
      <c r="G208" s="26">
        <f>IFERROR(+VLOOKUP("LDGSEC"&amp;A208,'Main File'!A:O,11,0),0)</f>
        <v>0</v>
      </c>
      <c r="H208" s="26">
        <f>IFERROR(+VLOOKUP("LDGSEC"&amp;A208,'Main File'!A:O,12,0),0)</f>
        <v>0</v>
      </c>
      <c r="I208" s="26">
        <f>IFERROR(+VLOOKUP("LDGSEC"&amp;A208,'Main File'!A:O,13,0),0)</f>
        <v>0</v>
      </c>
      <c r="J208" s="26">
        <f>IFERROR(+VLOOKUP("LDGSEC"&amp;A208,'Main File'!A:O,14,0),0)</f>
        <v>0</v>
      </c>
      <c r="K208" s="26">
        <f>IFERROR(+VLOOKUP("LDGSEC"&amp;A208,'Main File'!A:O,15,0),0)</f>
        <v>0</v>
      </c>
    </row>
    <row r="209" spans="1:11" x14ac:dyDescent="0.25">
      <c r="A209" s="9">
        <f t="shared" si="3"/>
        <v>43396</v>
      </c>
      <c r="B209" s="26">
        <f>IFERROR(+VLOOKUP("LDGSEC"&amp;A209,'Main File'!A:O,6,0),0)</f>
        <v>0</v>
      </c>
      <c r="C209" s="26">
        <f>IFERROR(+VLOOKUP("LDGSEC"&amp;A209,'Main File'!A:O,7,0),0)</f>
        <v>0</v>
      </c>
      <c r="D209" s="26">
        <f>IFERROR(+VLOOKUP("LDGSEC"&amp;A209,'Main File'!A:O,8,0),0)</f>
        <v>0</v>
      </c>
      <c r="E209" s="26">
        <f>IFERROR(+VLOOKUP("LDGSEC"&amp;A209,'Main File'!A:O,9,0),0)</f>
        <v>0</v>
      </c>
      <c r="F209" s="26">
        <f>IFERROR(+VLOOKUP("LDGSEC"&amp;A209,'Main File'!A:O,10,0),0)</f>
        <v>0</v>
      </c>
      <c r="G209" s="26">
        <f>IFERROR(+VLOOKUP("LDGSEC"&amp;A209,'Main File'!A:O,11,0),0)</f>
        <v>0</v>
      </c>
      <c r="H209" s="26">
        <f>IFERROR(+VLOOKUP("LDGSEC"&amp;A209,'Main File'!A:O,12,0),0)</f>
        <v>0</v>
      </c>
      <c r="I209" s="26">
        <f>IFERROR(+VLOOKUP("LDGSEC"&amp;A209,'Main File'!A:O,13,0),0)</f>
        <v>0</v>
      </c>
      <c r="J209" s="26">
        <f>IFERROR(+VLOOKUP("LDGSEC"&amp;A209,'Main File'!A:O,14,0),0)</f>
        <v>0</v>
      </c>
      <c r="K209" s="26">
        <f>IFERROR(+VLOOKUP("LDGSEC"&amp;A209,'Main File'!A:O,15,0),0)</f>
        <v>0</v>
      </c>
    </row>
    <row r="210" spans="1:11" x14ac:dyDescent="0.25">
      <c r="A210" s="9">
        <f t="shared" si="3"/>
        <v>43397</v>
      </c>
      <c r="B210" s="26">
        <f>IFERROR(+VLOOKUP("LDGSEC"&amp;A210,'Main File'!A:O,6,0),0)</f>
        <v>0</v>
      </c>
      <c r="C210" s="26">
        <f>IFERROR(+VLOOKUP("LDGSEC"&amp;A210,'Main File'!A:O,7,0),0)</f>
        <v>0</v>
      </c>
      <c r="D210" s="26">
        <f>IFERROR(+VLOOKUP("LDGSEC"&amp;A210,'Main File'!A:O,8,0),0)</f>
        <v>0</v>
      </c>
      <c r="E210" s="26">
        <f>IFERROR(+VLOOKUP("LDGSEC"&amp;A210,'Main File'!A:O,9,0),0)</f>
        <v>0</v>
      </c>
      <c r="F210" s="26">
        <f>IFERROR(+VLOOKUP("LDGSEC"&amp;A210,'Main File'!A:O,10,0),0)</f>
        <v>0</v>
      </c>
      <c r="G210" s="26">
        <f>IFERROR(+VLOOKUP("LDGSEC"&amp;A210,'Main File'!A:O,11,0),0)</f>
        <v>0</v>
      </c>
      <c r="H210" s="26">
        <f>IFERROR(+VLOOKUP("LDGSEC"&amp;A210,'Main File'!A:O,12,0),0)</f>
        <v>0</v>
      </c>
      <c r="I210" s="26">
        <f>IFERROR(+VLOOKUP("LDGSEC"&amp;A210,'Main File'!A:O,13,0),0)</f>
        <v>0</v>
      </c>
      <c r="J210" s="26">
        <f>IFERROR(+VLOOKUP("LDGSEC"&amp;A210,'Main File'!A:O,14,0),0)</f>
        <v>0</v>
      </c>
      <c r="K210" s="26">
        <f>IFERROR(+VLOOKUP("LDGSEC"&amp;A210,'Main File'!A:O,15,0),0)</f>
        <v>0</v>
      </c>
    </row>
    <row r="211" spans="1:11" x14ac:dyDescent="0.25">
      <c r="A211" s="9">
        <f t="shared" si="3"/>
        <v>43398</v>
      </c>
      <c r="B211" s="26">
        <f>IFERROR(+VLOOKUP("LDGSEC"&amp;A211,'Main File'!A:O,6,0),0)</f>
        <v>0</v>
      </c>
      <c r="C211" s="26">
        <f>IFERROR(+VLOOKUP("LDGSEC"&amp;A211,'Main File'!A:O,7,0),0)</f>
        <v>0</v>
      </c>
      <c r="D211" s="26">
        <f>IFERROR(+VLOOKUP("LDGSEC"&amp;A211,'Main File'!A:O,8,0),0)</f>
        <v>0</v>
      </c>
      <c r="E211" s="26">
        <f>IFERROR(+VLOOKUP("LDGSEC"&amp;A211,'Main File'!A:O,9,0),0)</f>
        <v>0</v>
      </c>
      <c r="F211" s="26">
        <f>IFERROR(+VLOOKUP("LDGSEC"&amp;A211,'Main File'!A:O,10,0),0)</f>
        <v>0</v>
      </c>
      <c r="G211" s="26">
        <f>IFERROR(+VLOOKUP("LDGSEC"&amp;A211,'Main File'!A:O,11,0),0)</f>
        <v>0</v>
      </c>
      <c r="H211" s="26">
        <f>IFERROR(+VLOOKUP("LDGSEC"&amp;A211,'Main File'!A:O,12,0),0)</f>
        <v>0</v>
      </c>
      <c r="I211" s="26">
        <f>IFERROR(+VLOOKUP("LDGSEC"&amp;A211,'Main File'!A:O,13,0),0)</f>
        <v>0</v>
      </c>
      <c r="J211" s="26">
        <f>IFERROR(+VLOOKUP("LDGSEC"&amp;A211,'Main File'!A:O,14,0),0)</f>
        <v>0</v>
      </c>
      <c r="K211" s="26">
        <f>IFERROR(+VLOOKUP("LDGSEC"&amp;A211,'Main File'!A:O,15,0),0)</f>
        <v>0</v>
      </c>
    </row>
    <row r="212" spans="1:11" x14ac:dyDescent="0.25">
      <c r="A212" s="9">
        <f t="shared" si="3"/>
        <v>43399</v>
      </c>
      <c r="B212" s="26">
        <f>IFERROR(+VLOOKUP("LDGSEC"&amp;A212,'Main File'!A:O,6,0),0)</f>
        <v>0</v>
      </c>
      <c r="C212" s="26">
        <f>IFERROR(+VLOOKUP("LDGSEC"&amp;A212,'Main File'!A:O,7,0),0)</f>
        <v>0</v>
      </c>
      <c r="D212" s="26">
        <f>IFERROR(+VLOOKUP("LDGSEC"&amp;A212,'Main File'!A:O,8,0),0)</f>
        <v>0</v>
      </c>
      <c r="E212" s="26">
        <f>IFERROR(+VLOOKUP("LDGSEC"&amp;A212,'Main File'!A:O,9,0),0)</f>
        <v>0</v>
      </c>
      <c r="F212" s="26">
        <f>IFERROR(+VLOOKUP("LDGSEC"&amp;A212,'Main File'!A:O,10,0),0)</f>
        <v>0</v>
      </c>
      <c r="G212" s="26">
        <f>IFERROR(+VLOOKUP("LDGSEC"&amp;A212,'Main File'!A:O,11,0),0)</f>
        <v>0</v>
      </c>
      <c r="H212" s="26">
        <f>IFERROR(+VLOOKUP("LDGSEC"&amp;A212,'Main File'!A:O,12,0),0)</f>
        <v>0</v>
      </c>
      <c r="I212" s="26">
        <f>IFERROR(+VLOOKUP("LDGSEC"&amp;A212,'Main File'!A:O,13,0),0)</f>
        <v>0</v>
      </c>
      <c r="J212" s="26">
        <f>IFERROR(+VLOOKUP("LDGSEC"&amp;A212,'Main File'!A:O,14,0),0)</f>
        <v>0</v>
      </c>
      <c r="K212" s="26">
        <f>IFERROR(+VLOOKUP("LDGSEC"&amp;A212,'Main File'!A:O,15,0),0)</f>
        <v>0</v>
      </c>
    </row>
    <row r="213" spans="1:11" x14ac:dyDescent="0.25">
      <c r="A213" s="9">
        <f t="shared" si="3"/>
        <v>43400</v>
      </c>
      <c r="B213" s="26">
        <f>IFERROR(+VLOOKUP("LDGSEC"&amp;A213,'Main File'!A:O,6,0),0)</f>
        <v>0</v>
      </c>
      <c r="C213" s="26">
        <f>IFERROR(+VLOOKUP("LDGSEC"&amp;A213,'Main File'!A:O,7,0),0)</f>
        <v>0</v>
      </c>
      <c r="D213" s="26">
        <f>IFERROR(+VLOOKUP("LDGSEC"&amp;A213,'Main File'!A:O,8,0),0)</f>
        <v>0</v>
      </c>
      <c r="E213" s="26">
        <f>IFERROR(+VLOOKUP("LDGSEC"&amp;A213,'Main File'!A:O,9,0),0)</f>
        <v>0</v>
      </c>
      <c r="F213" s="26">
        <f>IFERROR(+VLOOKUP("LDGSEC"&amp;A213,'Main File'!A:O,10,0),0)</f>
        <v>0</v>
      </c>
      <c r="G213" s="26">
        <f>IFERROR(+VLOOKUP("LDGSEC"&amp;A213,'Main File'!A:O,11,0),0)</f>
        <v>0</v>
      </c>
      <c r="H213" s="26">
        <f>IFERROR(+VLOOKUP("LDGSEC"&amp;A213,'Main File'!A:O,12,0),0)</f>
        <v>0</v>
      </c>
      <c r="I213" s="26">
        <f>IFERROR(+VLOOKUP("LDGSEC"&amp;A213,'Main File'!A:O,13,0),0)</f>
        <v>0</v>
      </c>
      <c r="J213" s="26">
        <f>IFERROR(+VLOOKUP("LDGSEC"&amp;A213,'Main File'!A:O,14,0),0)</f>
        <v>0</v>
      </c>
      <c r="K213" s="26">
        <f>IFERROR(+VLOOKUP("LDGSEC"&amp;A213,'Main File'!A:O,15,0),0)</f>
        <v>0</v>
      </c>
    </row>
    <row r="214" spans="1:11" x14ac:dyDescent="0.25">
      <c r="A214" s="9">
        <f t="shared" si="3"/>
        <v>43401</v>
      </c>
      <c r="B214" s="26">
        <f>IFERROR(+VLOOKUP("LDGSEC"&amp;A214,'Main File'!A:O,6,0),0)</f>
        <v>0</v>
      </c>
      <c r="C214" s="26">
        <f>IFERROR(+VLOOKUP("LDGSEC"&amp;A214,'Main File'!A:O,7,0),0)</f>
        <v>0</v>
      </c>
      <c r="D214" s="26">
        <f>IFERROR(+VLOOKUP("LDGSEC"&amp;A214,'Main File'!A:O,8,0),0)</f>
        <v>0</v>
      </c>
      <c r="E214" s="26">
        <f>IFERROR(+VLOOKUP("LDGSEC"&amp;A214,'Main File'!A:O,9,0),0)</f>
        <v>0</v>
      </c>
      <c r="F214" s="26">
        <f>IFERROR(+VLOOKUP("LDGSEC"&amp;A214,'Main File'!A:O,10,0),0)</f>
        <v>0</v>
      </c>
      <c r="G214" s="26">
        <f>IFERROR(+VLOOKUP("LDGSEC"&amp;A214,'Main File'!A:O,11,0),0)</f>
        <v>0</v>
      </c>
      <c r="H214" s="26">
        <f>IFERROR(+VLOOKUP("LDGSEC"&amp;A214,'Main File'!A:O,12,0),0)</f>
        <v>0</v>
      </c>
      <c r="I214" s="26">
        <f>IFERROR(+VLOOKUP("LDGSEC"&amp;A214,'Main File'!A:O,13,0),0)</f>
        <v>0</v>
      </c>
      <c r="J214" s="26">
        <f>IFERROR(+VLOOKUP("LDGSEC"&amp;A214,'Main File'!A:O,14,0),0)</f>
        <v>0</v>
      </c>
      <c r="K214" s="26">
        <f>IFERROR(+VLOOKUP("LDGSEC"&amp;A214,'Main File'!A:O,15,0),0)</f>
        <v>0</v>
      </c>
    </row>
    <row r="215" spans="1:11" x14ac:dyDescent="0.25">
      <c r="A215" s="9">
        <f t="shared" si="3"/>
        <v>43402</v>
      </c>
      <c r="B215" s="26">
        <f>IFERROR(+VLOOKUP("LDGSEC"&amp;A215,'Main File'!A:O,6,0),0)</f>
        <v>0</v>
      </c>
      <c r="C215" s="26">
        <f>IFERROR(+VLOOKUP("LDGSEC"&amp;A215,'Main File'!A:O,7,0),0)</f>
        <v>0</v>
      </c>
      <c r="D215" s="26">
        <f>IFERROR(+VLOOKUP("LDGSEC"&amp;A215,'Main File'!A:O,8,0),0)</f>
        <v>0</v>
      </c>
      <c r="E215" s="26">
        <f>IFERROR(+VLOOKUP("LDGSEC"&amp;A215,'Main File'!A:O,9,0),0)</f>
        <v>0</v>
      </c>
      <c r="F215" s="26">
        <f>IFERROR(+VLOOKUP("LDGSEC"&amp;A215,'Main File'!A:O,10,0),0)</f>
        <v>0</v>
      </c>
      <c r="G215" s="26">
        <f>IFERROR(+VLOOKUP("LDGSEC"&amp;A215,'Main File'!A:O,11,0),0)</f>
        <v>0</v>
      </c>
      <c r="H215" s="26">
        <f>IFERROR(+VLOOKUP("LDGSEC"&amp;A215,'Main File'!A:O,12,0),0)</f>
        <v>0</v>
      </c>
      <c r="I215" s="26">
        <f>IFERROR(+VLOOKUP("LDGSEC"&amp;A215,'Main File'!A:O,13,0),0)</f>
        <v>0</v>
      </c>
      <c r="J215" s="26">
        <f>IFERROR(+VLOOKUP("LDGSEC"&amp;A215,'Main File'!A:O,14,0),0)</f>
        <v>0</v>
      </c>
      <c r="K215" s="26">
        <f>IFERROR(+VLOOKUP("LDGSEC"&amp;A215,'Main File'!A:O,15,0),0)</f>
        <v>0</v>
      </c>
    </row>
    <row r="216" spans="1:11" x14ac:dyDescent="0.25">
      <c r="A216" s="9">
        <f t="shared" si="3"/>
        <v>43403</v>
      </c>
      <c r="B216" s="26">
        <f>IFERROR(+VLOOKUP("LDGSEC"&amp;A216,'Main File'!A:O,6,0),0)</f>
        <v>0</v>
      </c>
      <c r="C216" s="26">
        <f>IFERROR(+VLOOKUP("LDGSEC"&amp;A216,'Main File'!A:O,7,0),0)</f>
        <v>0</v>
      </c>
      <c r="D216" s="26">
        <f>IFERROR(+VLOOKUP("LDGSEC"&amp;A216,'Main File'!A:O,8,0),0)</f>
        <v>0</v>
      </c>
      <c r="E216" s="26">
        <f>IFERROR(+VLOOKUP("LDGSEC"&amp;A216,'Main File'!A:O,9,0),0)</f>
        <v>0</v>
      </c>
      <c r="F216" s="26">
        <f>IFERROR(+VLOOKUP("LDGSEC"&amp;A216,'Main File'!A:O,10,0),0)</f>
        <v>0</v>
      </c>
      <c r="G216" s="26">
        <f>IFERROR(+VLOOKUP("LDGSEC"&amp;A216,'Main File'!A:O,11,0),0)</f>
        <v>0</v>
      </c>
      <c r="H216" s="26">
        <f>IFERROR(+VLOOKUP("LDGSEC"&amp;A216,'Main File'!A:O,12,0),0)</f>
        <v>0</v>
      </c>
      <c r="I216" s="26">
        <f>IFERROR(+VLOOKUP("LDGSEC"&amp;A216,'Main File'!A:O,13,0),0)</f>
        <v>0</v>
      </c>
      <c r="J216" s="26">
        <f>IFERROR(+VLOOKUP("LDGSEC"&amp;A216,'Main File'!A:O,14,0),0)</f>
        <v>0</v>
      </c>
      <c r="K216" s="26">
        <f>IFERROR(+VLOOKUP("LDGSEC"&amp;A216,'Main File'!A:O,15,0),0)</f>
        <v>0</v>
      </c>
    </row>
    <row r="217" spans="1:11" x14ac:dyDescent="0.25">
      <c r="A217" s="9">
        <f t="shared" si="3"/>
        <v>43404</v>
      </c>
      <c r="B217" s="26">
        <f>IFERROR(+VLOOKUP("LDGSEC"&amp;A217,'Main File'!A:O,6,0),0)</f>
        <v>0</v>
      </c>
      <c r="C217" s="26">
        <f>IFERROR(+VLOOKUP("LDGSEC"&amp;A217,'Main File'!A:O,7,0),0)</f>
        <v>0</v>
      </c>
      <c r="D217" s="26">
        <f>IFERROR(+VLOOKUP("LDGSEC"&amp;A217,'Main File'!A:O,8,0),0)</f>
        <v>0</v>
      </c>
      <c r="E217" s="26">
        <f>IFERROR(+VLOOKUP("LDGSEC"&amp;A217,'Main File'!A:O,9,0),0)</f>
        <v>0</v>
      </c>
      <c r="F217" s="26">
        <f>IFERROR(+VLOOKUP("LDGSEC"&amp;A217,'Main File'!A:O,10,0),0)</f>
        <v>0</v>
      </c>
      <c r="G217" s="26">
        <f>IFERROR(+VLOOKUP("LDGSEC"&amp;A217,'Main File'!A:O,11,0),0)</f>
        <v>0</v>
      </c>
      <c r="H217" s="26">
        <f>IFERROR(+VLOOKUP("LDGSEC"&amp;A217,'Main File'!A:O,12,0),0)</f>
        <v>0</v>
      </c>
      <c r="I217" s="26">
        <f>IFERROR(+VLOOKUP("LDGSEC"&amp;A217,'Main File'!A:O,13,0),0)</f>
        <v>0</v>
      </c>
      <c r="J217" s="26">
        <f>IFERROR(+VLOOKUP("LDGSEC"&amp;A217,'Main File'!A:O,14,0),0)</f>
        <v>0</v>
      </c>
      <c r="K217" s="26">
        <f>IFERROR(+VLOOKUP("LDGSEC"&amp;A217,'Main File'!A:O,15,0),0)</f>
        <v>0</v>
      </c>
    </row>
    <row r="218" spans="1:11" x14ac:dyDescent="0.25">
      <c r="A218" s="9">
        <f t="shared" si="3"/>
        <v>43405</v>
      </c>
      <c r="B218" s="26">
        <f>IFERROR(+VLOOKUP("LDGSEC"&amp;A218,'Main File'!A:O,6,0),0)</f>
        <v>0</v>
      </c>
      <c r="C218" s="26">
        <f>IFERROR(+VLOOKUP("LDGSEC"&amp;A218,'Main File'!A:O,7,0),0)</f>
        <v>0</v>
      </c>
      <c r="D218" s="26">
        <f>IFERROR(+VLOOKUP("LDGSEC"&amp;A218,'Main File'!A:O,8,0),0)</f>
        <v>0</v>
      </c>
      <c r="E218" s="26">
        <f>IFERROR(+VLOOKUP("LDGSEC"&amp;A218,'Main File'!A:O,9,0),0)</f>
        <v>0</v>
      </c>
      <c r="F218" s="26">
        <f>IFERROR(+VLOOKUP("LDGSEC"&amp;A218,'Main File'!A:O,10,0),0)</f>
        <v>0</v>
      </c>
      <c r="G218" s="26">
        <f>IFERROR(+VLOOKUP("LDGSEC"&amp;A218,'Main File'!A:O,11,0),0)</f>
        <v>0</v>
      </c>
      <c r="H218" s="26">
        <f>IFERROR(+VLOOKUP("LDGSEC"&amp;A218,'Main File'!A:O,12,0),0)</f>
        <v>0</v>
      </c>
      <c r="I218" s="26">
        <f>IFERROR(+VLOOKUP("LDGSEC"&amp;A218,'Main File'!A:O,13,0),0)</f>
        <v>0</v>
      </c>
      <c r="J218" s="26">
        <f>IFERROR(+VLOOKUP("LDGSEC"&amp;A218,'Main File'!A:O,14,0),0)</f>
        <v>0</v>
      </c>
      <c r="K218" s="26">
        <f>IFERROR(+VLOOKUP("LDGSEC"&amp;A218,'Main File'!A:O,15,0),0)</f>
        <v>0</v>
      </c>
    </row>
    <row r="219" spans="1:11" x14ac:dyDescent="0.25">
      <c r="A219" s="9">
        <f t="shared" si="3"/>
        <v>43406</v>
      </c>
      <c r="B219" s="26">
        <f>IFERROR(+VLOOKUP("LDGSEC"&amp;A219,'Main File'!A:O,6,0),0)</f>
        <v>0</v>
      </c>
      <c r="C219" s="26">
        <f>IFERROR(+VLOOKUP("LDGSEC"&amp;A219,'Main File'!A:O,7,0),0)</f>
        <v>0</v>
      </c>
      <c r="D219" s="26">
        <f>IFERROR(+VLOOKUP("LDGSEC"&amp;A219,'Main File'!A:O,8,0),0)</f>
        <v>0</v>
      </c>
      <c r="E219" s="26">
        <f>IFERROR(+VLOOKUP("LDGSEC"&amp;A219,'Main File'!A:O,9,0),0)</f>
        <v>0</v>
      </c>
      <c r="F219" s="26">
        <f>IFERROR(+VLOOKUP("LDGSEC"&amp;A219,'Main File'!A:O,10,0),0)</f>
        <v>0</v>
      </c>
      <c r="G219" s="26">
        <f>IFERROR(+VLOOKUP("LDGSEC"&amp;A219,'Main File'!A:O,11,0),0)</f>
        <v>0</v>
      </c>
      <c r="H219" s="26">
        <f>IFERROR(+VLOOKUP("LDGSEC"&amp;A219,'Main File'!A:O,12,0),0)</f>
        <v>0</v>
      </c>
      <c r="I219" s="26">
        <f>IFERROR(+VLOOKUP("LDGSEC"&amp;A219,'Main File'!A:O,13,0),0)</f>
        <v>0</v>
      </c>
      <c r="J219" s="26">
        <f>IFERROR(+VLOOKUP("LDGSEC"&amp;A219,'Main File'!A:O,14,0),0)</f>
        <v>0</v>
      </c>
      <c r="K219" s="26">
        <f>IFERROR(+VLOOKUP("LDGSEC"&amp;A219,'Main File'!A:O,15,0),0)</f>
        <v>0</v>
      </c>
    </row>
    <row r="220" spans="1:11" x14ac:dyDescent="0.25">
      <c r="A220" s="9">
        <f t="shared" si="3"/>
        <v>43407</v>
      </c>
      <c r="B220" s="26">
        <f>IFERROR(+VLOOKUP("LDGSEC"&amp;A220,'Main File'!A:O,6,0),0)</f>
        <v>0</v>
      </c>
      <c r="C220" s="26">
        <f>IFERROR(+VLOOKUP("LDGSEC"&amp;A220,'Main File'!A:O,7,0),0)</f>
        <v>0</v>
      </c>
      <c r="D220" s="26">
        <f>IFERROR(+VLOOKUP("LDGSEC"&amp;A220,'Main File'!A:O,8,0),0)</f>
        <v>0</v>
      </c>
      <c r="E220" s="26">
        <f>IFERROR(+VLOOKUP("LDGSEC"&amp;A220,'Main File'!A:O,9,0),0)</f>
        <v>0</v>
      </c>
      <c r="F220" s="26">
        <f>IFERROR(+VLOOKUP("LDGSEC"&amp;A220,'Main File'!A:O,10,0),0)</f>
        <v>0</v>
      </c>
      <c r="G220" s="26">
        <f>IFERROR(+VLOOKUP("LDGSEC"&amp;A220,'Main File'!A:O,11,0),0)</f>
        <v>0</v>
      </c>
      <c r="H220" s="26">
        <f>IFERROR(+VLOOKUP("LDGSEC"&amp;A220,'Main File'!A:O,12,0),0)</f>
        <v>0</v>
      </c>
      <c r="I220" s="26">
        <f>IFERROR(+VLOOKUP("LDGSEC"&amp;A220,'Main File'!A:O,13,0),0)</f>
        <v>0</v>
      </c>
      <c r="J220" s="26">
        <f>IFERROR(+VLOOKUP("LDGSEC"&amp;A220,'Main File'!A:O,14,0),0)</f>
        <v>0</v>
      </c>
      <c r="K220" s="26">
        <f>IFERROR(+VLOOKUP("LDGSEC"&amp;A220,'Main File'!A:O,15,0),0)</f>
        <v>0</v>
      </c>
    </row>
    <row r="221" spans="1:11" x14ac:dyDescent="0.25">
      <c r="A221" s="9">
        <f t="shared" si="3"/>
        <v>43408</v>
      </c>
      <c r="B221" s="26">
        <f>IFERROR(+VLOOKUP("LDGSEC"&amp;A221,'Main File'!A:O,6,0),0)</f>
        <v>0</v>
      </c>
      <c r="C221" s="26">
        <f>IFERROR(+VLOOKUP("LDGSEC"&amp;A221,'Main File'!A:O,7,0),0)</f>
        <v>0</v>
      </c>
      <c r="D221" s="26">
        <f>IFERROR(+VLOOKUP("LDGSEC"&amp;A221,'Main File'!A:O,8,0),0)</f>
        <v>0</v>
      </c>
      <c r="E221" s="26">
        <f>IFERROR(+VLOOKUP("LDGSEC"&amp;A221,'Main File'!A:O,9,0),0)</f>
        <v>0</v>
      </c>
      <c r="F221" s="26">
        <f>IFERROR(+VLOOKUP("LDGSEC"&amp;A221,'Main File'!A:O,10,0),0)</f>
        <v>0</v>
      </c>
      <c r="G221" s="26">
        <f>IFERROR(+VLOOKUP("LDGSEC"&amp;A221,'Main File'!A:O,11,0),0)</f>
        <v>0</v>
      </c>
      <c r="H221" s="26">
        <f>IFERROR(+VLOOKUP("LDGSEC"&amp;A221,'Main File'!A:O,12,0),0)</f>
        <v>0</v>
      </c>
      <c r="I221" s="26">
        <f>IFERROR(+VLOOKUP("LDGSEC"&amp;A221,'Main File'!A:O,13,0),0)</f>
        <v>0</v>
      </c>
      <c r="J221" s="26">
        <f>IFERROR(+VLOOKUP("LDGSEC"&amp;A221,'Main File'!A:O,14,0),0)</f>
        <v>0</v>
      </c>
      <c r="K221" s="26">
        <f>IFERROR(+VLOOKUP("LDGSEC"&amp;A221,'Main File'!A:O,15,0),0)</f>
        <v>0</v>
      </c>
    </row>
    <row r="222" spans="1:11" x14ac:dyDescent="0.25">
      <c r="A222" s="9">
        <f t="shared" si="3"/>
        <v>43409</v>
      </c>
      <c r="B222" s="26">
        <f>IFERROR(+VLOOKUP("LDGSEC"&amp;A222,'Main File'!A:O,6,0),0)</f>
        <v>0</v>
      </c>
      <c r="C222" s="26">
        <f>IFERROR(+VLOOKUP("LDGSEC"&amp;A222,'Main File'!A:O,7,0),0)</f>
        <v>0</v>
      </c>
      <c r="D222" s="26">
        <f>IFERROR(+VLOOKUP("LDGSEC"&amp;A222,'Main File'!A:O,8,0),0)</f>
        <v>0</v>
      </c>
      <c r="E222" s="26">
        <f>IFERROR(+VLOOKUP("LDGSEC"&amp;A222,'Main File'!A:O,9,0),0)</f>
        <v>0</v>
      </c>
      <c r="F222" s="26">
        <f>IFERROR(+VLOOKUP("LDGSEC"&amp;A222,'Main File'!A:O,10,0),0)</f>
        <v>0</v>
      </c>
      <c r="G222" s="26">
        <f>IFERROR(+VLOOKUP("LDGSEC"&amp;A222,'Main File'!A:O,11,0),0)</f>
        <v>0</v>
      </c>
      <c r="H222" s="26">
        <f>IFERROR(+VLOOKUP("LDGSEC"&amp;A222,'Main File'!A:O,12,0),0)</f>
        <v>0</v>
      </c>
      <c r="I222" s="26">
        <f>IFERROR(+VLOOKUP("LDGSEC"&amp;A222,'Main File'!A:O,13,0),0)</f>
        <v>0</v>
      </c>
      <c r="J222" s="26">
        <f>IFERROR(+VLOOKUP("LDGSEC"&amp;A222,'Main File'!A:O,14,0),0)</f>
        <v>0</v>
      </c>
      <c r="K222" s="26">
        <f>IFERROR(+VLOOKUP("LDGSEC"&amp;A222,'Main File'!A:O,15,0),0)</f>
        <v>0</v>
      </c>
    </row>
    <row r="223" spans="1:11" x14ac:dyDescent="0.25">
      <c r="A223" s="9">
        <f t="shared" si="3"/>
        <v>43410</v>
      </c>
      <c r="B223" s="26">
        <f>IFERROR(+VLOOKUP("LDGSEC"&amp;A223,'Main File'!A:O,6,0),0)</f>
        <v>0</v>
      </c>
      <c r="C223" s="26">
        <f>IFERROR(+VLOOKUP("LDGSEC"&amp;A223,'Main File'!A:O,7,0),0)</f>
        <v>0</v>
      </c>
      <c r="D223" s="26">
        <f>IFERROR(+VLOOKUP("LDGSEC"&amp;A223,'Main File'!A:O,8,0),0)</f>
        <v>0</v>
      </c>
      <c r="E223" s="26">
        <f>IFERROR(+VLOOKUP("LDGSEC"&amp;A223,'Main File'!A:O,9,0),0)</f>
        <v>0</v>
      </c>
      <c r="F223" s="26">
        <f>IFERROR(+VLOOKUP("LDGSEC"&amp;A223,'Main File'!A:O,10,0),0)</f>
        <v>0</v>
      </c>
      <c r="G223" s="26">
        <f>IFERROR(+VLOOKUP("LDGSEC"&amp;A223,'Main File'!A:O,11,0),0)</f>
        <v>0</v>
      </c>
      <c r="H223" s="26">
        <f>IFERROR(+VLOOKUP("LDGSEC"&amp;A223,'Main File'!A:O,12,0),0)</f>
        <v>0</v>
      </c>
      <c r="I223" s="26">
        <f>IFERROR(+VLOOKUP("LDGSEC"&amp;A223,'Main File'!A:O,13,0),0)</f>
        <v>0</v>
      </c>
      <c r="J223" s="26">
        <f>IFERROR(+VLOOKUP("LDGSEC"&amp;A223,'Main File'!A:O,14,0),0)</f>
        <v>0</v>
      </c>
      <c r="K223" s="26">
        <f>IFERROR(+VLOOKUP("LDGSEC"&amp;A223,'Main File'!A:O,15,0),0)</f>
        <v>0</v>
      </c>
    </row>
    <row r="224" spans="1:11" x14ac:dyDescent="0.25">
      <c r="A224" s="9">
        <f t="shared" si="3"/>
        <v>43411</v>
      </c>
      <c r="B224" s="26">
        <f>IFERROR(+VLOOKUP("LDGSEC"&amp;A224,'Main File'!A:O,6,0),0)</f>
        <v>0</v>
      </c>
      <c r="C224" s="26">
        <f>IFERROR(+VLOOKUP("LDGSEC"&amp;A224,'Main File'!A:O,7,0),0)</f>
        <v>0</v>
      </c>
      <c r="D224" s="26">
        <f>IFERROR(+VLOOKUP("LDGSEC"&amp;A224,'Main File'!A:O,8,0),0)</f>
        <v>0</v>
      </c>
      <c r="E224" s="26">
        <f>IFERROR(+VLOOKUP("LDGSEC"&amp;A224,'Main File'!A:O,9,0),0)</f>
        <v>0</v>
      </c>
      <c r="F224" s="26">
        <f>IFERROR(+VLOOKUP("LDGSEC"&amp;A224,'Main File'!A:O,10,0),0)</f>
        <v>0</v>
      </c>
      <c r="G224" s="26">
        <f>IFERROR(+VLOOKUP("LDGSEC"&amp;A224,'Main File'!A:O,11,0),0)</f>
        <v>0</v>
      </c>
      <c r="H224" s="26">
        <f>IFERROR(+VLOOKUP("LDGSEC"&amp;A224,'Main File'!A:O,12,0),0)</f>
        <v>0</v>
      </c>
      <c r="I224" s="26">
        <f>IFERROR(+VLOOKUP("LDGSEC"&amp;A224,'Main File'!A:O,13,0),0)</f>
        <v>0</v>
      </c>
      <c r="J224" s="26">
        <f>IFERROR(+VLOOKUP("LDGSEC"&amp;A224,'Main File'!A:O,14,0),0)</f>
        <v>0</v>
      </c>
      <c r="K224" s="26">
        <f>IFERROR(+VLOOKUP("LDGSEC"&amp;A224,'Main File'!A:O,15,0),0)</f>
        <v>0</v>
      </c>
    </row>
    <row r="225" spans="1:11" x14ac:dyDescent="0.25">
      <c r="A225" s="9">
        <f t="shared" si="3"/>
        <v>43412</v>
      </c>
      <c r="B225" s="26">
        <f>IFERROR(+VLOOKUP("LDGSEC"&amp;A225,'Main File'!A:O,6,0),0)</f>
        <v>0</v>
      </c>
      <c r="C225" s="26">
        <f>IFERROR(+VLOOKUP("LDGSEC"&amp;A225,'Main File'!A:O,7,0),0)</f>
        <v>0</v>
      </c>
      <c r="D225" s="26">
        <f>IFERROR(+VLOOKUP("LDGSEC"&amp;A225,'Main File'!A:O,8,0),0)</f>
        <v>0</v>
      </c>
      <c r="E225" s="26">
        <f>IFERROR(+VLOOKUP("LDGSEC"&amp;A225,'Main File'!A:O,9,0),0)</f>
        <v>0</v>
      </c>
      <c r="F225" s="26">
        <f>IFERROR(+VLOOKUP("LDGSEC"&amp;A225,'Main File'!A:O,10,0),0)</f>
        <v>0</v>
      </c>
      <c r="G225" s="26">
        <f>IFERROR(+VLOOKUP("LDGSEC"&amp;A225,'Main File'!A:O,11,0),0)</f>
        <v>0</v>
      </c>
      <c r="H225" s="26">
        <f>IFERROR(+VLOOKUP("LDGSEC"&amp;A225,'Main File'!A:O,12,0),0)</f>
        <v>0</v>
      </c>
      <c r="I225" s="26">
        <f>IFERROR(+VLOOKUP("LDGSEC"&amp;A225,'Main File'!A:O,13,0),0)</f>
        <v>0</v>
      </c>
      <c r="J225" s="26">
        <f>IFERROR(+VLOOKUP("LDGSEC"&amp;A225,'Main File'!A:O,14,0),0)</f>
        <v>0</v>
      </c>
      <c r="K225" s="26">
        <f>IFERROR(+VLOOKUP("LDGSEC"&amp;A225,'Main File'!A:O,15,0),0)</f>
        <v>0</v>
      </c>
    </row>
    <row r="226" spans="1:11" x14ac:dyDescent="0.25">
      <c r="A226" s="9">
        <f t="shared" si="3"/>
        <v>43413</v>
      </c>
      <c r="B226" s="26">
        <f>IFERROR(+VLOOKUP("LDGSEC"&amp;A226,'Main File'!A:O,6,0),0)</f>
        <v>0</v>
      </c>
      <c r="C226" s="26">
        <f>IFERROR(+VLOOKUP("LDGSEC"&amp;A226,'Main File'!A:O,7,0),0)</f>
        <v>0</v>
      </c>
      <c r="D226" s="26">
        <f>IFERROR(+VLOOKUP("LDGSEC"&amp;A226,'Main File'!A:O,8,0),0)</f>
        <v>0</v>
      </c>
      <c r="E226" s="26">
        <f>IFERROR(+VLOOKUP("LDGSEC"&amp;A226,'Main File'!A:O,9,0),0)</f>
        <v>0</v>
      </c>
      <c r="F226" s="26">
        <f>IFERROR(+VLOOKUP("LDGSEC"&amp;A226,'Main File'!A:O,10,0),0)</f>
        <v>0</v>
      </c>
      <c r="G226" s="26">
        <f>IFERROR(+VLOOKUP("LDGSEC"&amp;A226,'Main File'!A:O,11,0),0)</f>
        <v>0</v>
      </c>
      <c r="H226" s="26">
        <f>IFERROR(+VLOOKUP("LDGSEC"&amp;A226,'Main File'!A:O,12,0),0)</f>
        <v>0</v>
      </c>
      <c r="I226" s="26">
        <f>IFERROR(+VLOOKUP("LDGSEC"&amp;A226,'Main File'!A:O,13,0),0)</f>
        <v>0</v>
      </c>
      <c r="J226" s="26">
        <f>IFERROR(+VLOOKUP("LDGSEC"&amp;A226,'Main File'!A:O,14,0),0)</f>
        <v>0</v>
      </c>
      <c r="K226" s="26">
        <f>IFERROR(+VLOOKUP("LDGSEC"&amp;A226,'Main File'!A:O,15,0),0)</f>
        <v>0</v>
      </c>
    </row>
    <row r="227" spans="1:11" x14ac:dyDescent="0.25">
      <c r="A227" s="9">
        <f t="shared" si="3"/>
        <v>43414</v>
      </c>
      <c r="B227" s="26">
        <f>IFERROR(+VLOOKUP("LDGSEC"&amp;A227,'Main File'!A:O,6,0),0)</f>
        <v>0</v>
      </c>
      <c r="C227" s="26">
        <f>IFERROR(+VLOOKUP("LDGSEC"&amp;A227,'Main File'!A:O,7,0),0)</f>
        <v>0</v>
      </c>
      <c r="D227" s="26">
        <f>IFERROR(+VLOOKUP("LDGSEC"&amp;A227,'Main File'!A:O,8,0),0)</f>
        <v>0</v>
      </c>
      <c r="E227" s="26">
        <f>IFERROR(+VLOOKUP("LDGSEC"&amp;A227,'Main File'!A:O,9,0),0)</f>
        <v>0</v>
      </c>
      <c r="F227" s="26">
        <f>IFERROR(+VLOOKUP("LDGSEC"&amp;A227,'Main File'!A:O,10,0),0)</f>
        <v>0</v>
      </c>
      <c r="G227" s="26">
        <f>IFERROR(+VLOOKUP("LDGSEC"&amp;A227,'Main File'!A:O,11,0),0)</f>
        <v>0</v>
      </c>
      <c r="H227" s="26">
        <f>IFERROR(+VLOOKUP("LDGSEC"&amp;A227,'Main File'!A:O,12,0),0)</f>
        <v>0</v>
      </c>
      <c r="I227" s="26">
        <f>IFERROR(+VLOOKUP("LDGSEC"&amp;A227,'Main File'!A:O,13,0),0)</f>
        <v>0</v>
      </c>
      <c r="J227" s="26">
        <f>IFERROR(+VLOOKUP("LDGSEC"&amp;A227,'Main File'!A:O,14,0),0)</f>
        <v>0</v>
      </c>
      <c r="K227" s="26">
        <f>IFERROR(+VLOOKUP("LDGSEC"&amp;A227,'Main File'!A:O,15,0),0)</f>
        <v>0</v>
      </c>
    </row>
    <row r="228" spans="1:11" x14ac:dyDescent="0.25">
      <c r="A228" s="9">
        <f t="shared" si="3"/>
        <v>43415</v>
      </c>
      <c r="B228" s="26">
        <f>IFERROR(+VLOOKUP("LDGSEC"&amp;A228,'Main File'!A:O,6,0),0)</f>
        <v>0</v>
      </c>
      <c r="C228" s="26">
        <f>IFERROR(+VLOOKUP("LDGSEC"&amp;A228,'Main File'!A:O,7,0),0)</f>
        <v>0</v>
      </c>
      <c r="D228" s="26">
        <f>IFERROR(+VLOOKUP("LDGSEC"&amp;A228,'Main File'!A:O,8,0),0)</f>
        <v>0</v>
      </c>
      <c r="E228" s="26">
        <f>IFERROR(+VLOOKUP("LDGSEC"&amp;A228,'Main File'!A:O,9,0),0)</f>
        <v>0</v>
      </c>
      <c r="F228" s="26">
        <f>IFERROR(+VLOOKUP("LDGSEC"&amp;A228,'Main File'!A:O,10,0),0)</f>
        <v>0</v>
      </c>
      <c r="G228" s="26">
        <f>IFERROR(+VLOOKUP("LDGSEC"&amp;A228,'Main File'!A:O,11,0),0)</f>
        <v>0</v>
      </c>
      <c r="H228" s="26">
        <f>IFERROR(+VLOOKUP("LDGSEC"&amp;A228,'Main File'!A:O,12,0),0)</f>
        <v>0</v>
      </c>
      <c r="I228" s="26">
        <f>IFERROR(+VLOOKUP("LDGSEC"&amp;A228,'Main File'!A:O,13,0),0)</f>
        <v>0</v>
      </c>
      <c r="J228" s="26">
        <f>IFERROR(+VLOOKUP("LDGSEC"&amp;A228,'Main File'!A:O,14,0),0)</f>
        <v>0</v>
      </c>
      <c r="K228" s="26">
        <f>IFERROR(+VLOOKUP("LDGSEC"&amp;A228,'Main File'!A:O,15,0),0)</f>
        <v>0</v>
      </c>
    </row>
    <row r="229" spans="1:11" x14ac:dyDescent="0.25">
      <c r="A229" s="9">
        <f t="shared" si="3"/>
        <v>43416</v>
      </c>
      <c r="B229" s="26">
        <f>IFERROR(+VLOOKUP("LDGSEC"&amp;A229,'Main File'!A:O,6,0),0)</f>
        <v>0</v>
      </c>
      <c r="C229" s="26">
        <f>IFERROR(+VLOOKUP("LDGSEC"&amp;A229,'Main File'!A:O,7,0),0)</f>
        <v>0</v>
      </c>
      <c r="D229" s="26">
        <f>IFERROR(+VLOOKUP("LDGSEC"&amp;A229,'Main File'!A:O,8,0),0)</f>
        <v>0</v>
      </c>
      <c r="E229" s="26">
        <f>IFERROR(+VLOOKUP("LDGSEC"&amp;A229,'Main File'!A:O,9,0),0)</f>
        <v>0</v>
      </c>
      <c r="F229" s="26">
        <f>IFERROR(+VLOOKUP("LDGSEC"&amp;A229,'Main File'!A:O,10,0),0)</f>
        <v>0</v>
      </c>
      <c r="G229" s="26">
        <f>IFERROR(+VLOOKUP("LDGSEC"&amp;A229,'Main File'!A:O,11,0),0)</f>
        <v>0</v>
      </c>
      <c r="H229" s="26">
        <f>IFERROR(+VLOOKUP("LDGSEC"&amp;A229,'Main File'!A:O,12,0),0)</f>
        <v>0</v>
      </c>
      <c r="I229" s="26">
        <f>IFERROR(+VLOOKUP("LDGSEC"&amp;A229,'Main File'!A:O,13,0),0)</f>
        <v>0</v>
      </c>
      <c r="J229" s="26">
        <f>IFERROR(+VLOOKUP("LDGSEC"&amp;A229,'Main File'!A:O,14,0),0)</f>
        <v>0</v>
      </c>
      <c r="K229" s="26">
        <f>IFERROR(+VLOOKUP("LDGSEC"&amp;A229,'Main File'!A:O,15,0),0)</f>
        <v>0</v>
      </c>
    </row>
    <row r="230" spans="1:11" x14ac:dyDescent="0.25">
      <c r="A230" s="9">
        <f t="shared" si="3"/>
        <v>43417</v>
      </c>
      <c r="B230" s="26">
        <f>IFERROR(+VLOOKUP("LDGSEC"&amp;A230,'Main File'!A:O,6,0),0)</f>
        <v>0</v>
      </c>
      <c r="C230" s="26">
        <f>IFERROR(+VLOOKUP("LDGSEC"&amp;A230,'Main File'!A:O,7,0),0)</f>
        <v>0</v>
      </c>
      <c r="D230" s="26">
        <f>IFERROR(+VLOOKUP("LDGSEC"&amp;A230,'Main File'!A:O,8,0),0)</f>
        <v>0</v>
      </c>
      <c r="E230" s="26">
        <f>IFERROR(+VLOOKUP("LDGSEC"&amp;A230,'Main File'!A:O,9,0),0)</f>
        <v>0</v>
      </c>
      <c r="F230" s="26">
        <f>IFERROR(+VLOOKUP("LDGSEC"&amp;A230,'Main File'!A:O,10,0),0)</f>
        <v>0</v>
      </c>
      <c r="G230" s="26">
        <f>IFERROR(+VLOOKUP("LDGSEC"&amp;A230,'Main File'!A:O,11,0),0)</f>
        <v>0</v>
      </c>
      <c r="H230" s="26">
        <f>IFERROR(+VLOOKUP("LDGSEC"&amp;A230,'Main File'!A:O,12,0),0)</f>
        <v>0</v>
      </c>
      <c r="I230" s="26">
        <f>IFERROR(+VLOOKUP("LDGSEC"&amp;A230,'Main File'!A:O,13,0),0)</f>
        <v>0</v>
      </c>
      <c r="J230" s="26">
        <f>IFERROR(+VLOOKUP("LDGSEC"&amp;A230,'Main File'!A:O,14,0),0)</f>
        <v>0</v>
      </c>
      <c r="K230" s="26">
        <f>IFERROR(+VLOOKUP("LDGSEC"&amp;A230,'Main File'!A:O,15,0),0)</f>
        <v>0</v>
      </c>
    </row>
    <row r="231" spans="1:11" x14ac:dyDescent="0.25">
      <c r="A231" s="9">
        <f t="shared" si="3"/>
        <v>43418</v>
      </c>
      <c r="B231" s="26">
        <f>IFERROR(+VLOOKUP("LDGSEC"&amp;A231,'Main File'!A:O,6,0),0)</f>
        <v>0</v>
      </c>
      <c r="C231" s="26">
        <f>IFERROR(+VLOOKUP("LDGSEC"&amp;A231,'Main File'!A:O,7,0),0)</f>
        <v>0</v>
      </c>
      <c r="D231" s="26">
        <f>IFERROR(+VLOOKUP("LDGSEC"&amp;A231,'Main File'!A:O,8,0),0)</f>
        <v>0</v>
      </c>
      <c r="E231" s="26">
        <f>IFERROR(+VLOOKUP("LDGSEC"&amp;A231,'Main File'!A:O,9,0),0)</f>
        <v>0</v>
      </c>
      <c r="F231" s="26">
        <f>IFERROR(+VLOOKUP("LDGSEC"&amp;A231,'Main File'!A:O,10,0),0)</f>
        <v>0</v>
      </c>
      <c r="G231" s="26">
        <f>IFERROR(+VLOOKUP("LDGSEC"&amp;A231,'Main File'!A:O,11,0),0)</f>
        <v>0</v>
      </c>
      <c r="H231" s="26">
        <f>IFERROR(+VLOOKUP("LDGSEC"&amp;A231,'Main File'!A:O,12,0),0)</f>
        <v>0</v>
      </c>
      <c r="I231" s="26">
        <f>IFERROR(+VLOOKUP("LDGSEC"&amp;A231,'Main File'!A:O,13,0),0)</f>
        <v>0</v>
      </c>
      <c r="J231" s="26">
        <f>IFERROR(+VLOOKUP("LDGSEC"&amp;A231,'Main File'!A:O,14,0),0)</f>
        <v>0</v>
      </c>
      <c r="K231" s="26">
        <f>IFERROR(+VLOOKUP("LDGSEC"&amp;A231,'Main File'!A:O,15,0),0)</f>
        <v>0</v>
      </c>
    </row>
    <row r="232" spans="1:11" x14ac:dyDescent="0.25">
      <c r="A232" s="9">
        <f t="shared" si="3"/>
        <v>43419</v>
      </c>
      <c r="B232" s="26">
        <f>IFERROR(+VLOOKUP("LDGSEC"&amp;A232,'Main File'!A:O,6,0),0)</f>
        <v>0</v>
      </c>
      <c r="C232" s="26">
        <f>IFERROR(+VLOOKUP("LDGSEC"&amp;A232,'Main File'!A:O,7,0),0)</f>
        <v>0</v>
      </c>
      <c r="D232" s="26">
        <f>IFERROR(+VLOOKUP("LDGSEC"&amp;A232,'Main File'!A:O,8,0),0)</f>
        <v>0</v>
      </c>
      <c r="E232" s="26">
        <f>IFERROR(+VLOOKUP("LDGSEC"&amp;A232,'Main File'!A:O,9,0),0)</f>
        <v>0</v>
      </c>
      <c r="F232" s="26">
        <f>IFERROR(+VLOOKUP("LDGSEC"&amp;A232,'Main File'!A:O,10,0),0)</f>
        <v>0</v>
      </c>
      <c r="G232" s="26">
        <f>IFERROR(+VLOOKUP("LDGSEC"&amp;A232,'Main File'!A:O,11,0),0)</f>
        <v>0</v>
      </c>
      <c r="H232" s="26">
        <f>IFERROR(+VLOOKUP("LDGSEC"&amp;A232,'Main File'!A:O,12,0),0)</f>
        <v>0</v>
      </c>
      <c r="I232" s="26">
        <f>IFERROR(+VLOOKUP("LDGSEC"&amp;A232,'Main File'!A:O,13,0),0)</f>
        <v>0</v>
      </c>
      <c r="J232" s="26">
        <f>IFERROR(+VLOOKUP("LDGSEC"&amp;A232,'Main File'!A:O,14,0),0)</f>
        <v>0</v>
      </c>
      <c r="K232" s="26">
        <f>IFERROR(+VLOOKUP("LDGSEC"&amp;A232,'Main File'!A:O,15,0),0)</f>
        <v>0</v>
      </c>
    </row>
    <row r="233" spans="1:11" x14ac:dyDescent="0.25">
      <c r="A233" s="9">
        <f t="shared" si="3"/>
        <v>43420</v>
      </c>
      <c r="B233" s="26">
        <f>IFERROR(+VLOOKUP("LDGSEC"&amp;A233,'Main File'!A:O,6,0),0)</f>
        <v>0</v>
      </c>
      <c r="C233" s="26">
        <f>IFERROR(+VLOOKUP("LDGSEC"&amp;A233,'Main File'!A:O,7,0),0)</f>
        <v>0</v>
      </c>
      <c r="D233" s="26">
        <f>IFERROR(+VLOOKUP("LDGSEC"&amp;A233,'Main File'!A:O,8,0),0)</f>
        <v>0</v>
      </c>
      <c r="E233" s="26">
        <f>IFERROR(+VLOOKUP("LDGSEC"&amp;A233,'Main File'!A:O,9,0),0)</f>
        <v>0</v>
      </c>
      <c r="F233" s="26">
        <f>IFERROR(+VLOOKUP("LDGSEC"&amp;A233,'Main File'!A:O,10,0),0)</f>
        <v>0</v>
      </c>
      <c r="G233" s="26">
        <f>IFERROR(+VLOOKUP("LDGSEC"&amp;A233,'Main File'!A:O,11,0),0)</f>
        <v>0</v>
      </c>
      <c r="H233" s="26">
        <f>IFERROR(+VLOOKUP("LDGSEC"&amp;A233,'Main File'!A:O,12,0),0)</f>
        <v>0</v>
      </c>
      <c r="I233" s="26">
        <f>IFERROR(+VLOOKUP("LDGSEC"&amp;A233,'Main File'!A:O,13,0),0)</f>
        <v>0</v>
      </c>
      <c r="J233" s="26">
        <f>IFERROR(+VLOOKUP("LDGSEC"&amp;A233,'Main File'!A:O,14,0),0)</f>
        <v>0</v>
      </c>
      <c r="K233" s="26">
        <f>IFERROR(+VLOOKUP("LDGSEC"&amp;A233,'Main File'!A:O,15,0),0)</f>
        <v>0</v>
      </c>
    </row>
    <row r="234" spans="1:11" x14ac:dyDescent="0.25">
      <c r="A234" s="9">
        <f t="shared" si="3"/>
        <v>43421</v>
      </c>
      <c r="B234" s="26">
        <f>IFERROR(+VLOOKUP("LDGSEC"&amp;A234,'Main File'!A:O,6,0),0)</f>
        <v>0</v>
      </c>
      <c r="C234" s="26">
        <f>IFERROR(+VLOOKUP("LDGSEC"&amp;A234,'Main File'!A:O,7,0),0)</f>
        <v>0</v>
      </c>
      <c r="D234" s="26">
        <f>IFERROR(+VLOOKUP("LDGSEC"&amp;A234,'Main File'!A:O,8,0),0)</f>
        <v>0</v>
      </c>
      <c r="E234" s="26">
        <f>IFERROR(+VLOOKUP("LDGSEC"&amp;A234,'Main File'!A:O,9,0),0)</f>
        <v>0</v>
      </c>
      <c r="F234" s="26">
        <f>IFERROR(+VLOOKUP("LDGSEC"&amp;A234,'Main File'!A:O,10,0),0)</f>
        <v>0</v>
      </c>
      <c r="G234" s="26">
        <f>IFERROR(+VLOOKUP("LDGSEC"&amp;A234,'Main File'!A:O,11,0),0)</f>
        <v>0</v>
      </c>
      <c r="H234" s="26">
        <f>IFERROR(+VLOOKUP("LDGSEC"&amp;A234,'Main File'!A:O,12,0),0)</f>
        <v>0</v>
      </c>
      <c r="I234" s="26">
        <f>IFERROR(+VLOOKUP("LDGSEC"&amp;A234,'Main File'!A:O,13,0),0)</f>
        <v>0</v>
      </c>
      <c r="J234" s="26">
        <f>IFERROR(+VLOOKUP("LDGSEC"&amp;A234,'Main File'!A:O,14,0),0)</f>
        <v>0</v>
      </c>
      <c r="K234" s="26">
        <f>IFERROR(+VLOOKUP("LDGSEC"&amp;A234,'Main File'!A:O,15,0),0)</f>
        <v>0</v>
      </c>
    </row>
    <row r="235" spans="1:11" x14ac:dyDescent="0.25">
      <c r="A235" s="9">
        <f t="shared" si="3"/>
        <v>43422</v>
      </c>
      <c r="B235" s="26">
        <f>IFERROR(+VLOOKUP("LDGSEC"&amp;A235,'Main File'!A:O,6,0),0)</f>
        <v>0</v>
      </c>
      <c r="C235" s="26">
        <f>IFERROR(+VLOOKUP("LDGSEC"&amp;A235,'Main File'!A:O,7,0),0)</f>
        <v>0</v>
      </c>
      <c r="D235" s="26">
        <f>IFERROR(+VLOOKUP("LDGSEC"&amp;A235,'Main File'!A:O,8,0),0)</f>
        <v>0</v>
      </c>
      <c r="E235" s="26">
        <f>IFERROR(+VLOOKUP("LDGSEC"&amp;A235,'Main File'!A:O,9,0),0)</f>
        <v>0</v>
      </c>
      <c r="F235" s="26">
        <f>IFERROR(+VLOOKUP("LDGSEC"&amp;A235,'Main File'!A:O,10,0),0)</f>
        <v>0</v>
      </c>
      <c r="G235" s="26">
        <f>IFERROR(+VLOOKUP("LDGSEC"&amp;A235,'Main File'!A:O,11,0),0)</f>
        <v>0</v>
      </c>
      <c r="H235" s="26">
        <f>IFERROR(+VLOOKUP("LDGSEC"&amp;A235,'Main File'!A:O,12,0),0)</f>
        <v>0</v>
      </c>
      <c r="I235" s="26">
        <f>IFERROR(+VLOOKUP("LDGSEC"&amp;A235,'Main File'!A:O,13,0),0)</f>
        <v>0</v>
      </c>
      <c r="J235" s="26">
        <f>IFERROR(+VLOOKUP("LDGSEC"&amp;A235,'Main File'!A:O,14,0),0)</f>
        <v>0</v>
      </c>
      <c r="K235" s="26">
        <f>IFERROR(+VLOOKUP("LDGSEC"&amp;A235,'Main File'!A:O,15,0),0)</f>
        <v>0</v>
      </c>
    </row>
    <row r="236" spans="1:11" x14ac:dyDescent="0.25">
      <c r="A236" s="9">
        <f t="shared" si="3"/>
        <v>43423</v>
      </c>
      <c r="B236" s="26">
        <f>IFERROR(+VLOOKUP("LDGSEC"&amp;A236,'Main File'!A:O,6,0),0)</f>
        <v>0</v>
      </c>
      <c r="C236" s="26">
        <f>IFERROR(+VLOOKUP("LDGSEC"&amp;A236,'Main File'!A:O,7,0),0)</f>
        <v>0</v>
      </c>
      <c r="D236" s="26">
        <f>IFERROR(+VLOOKUP("LDGSEC"&amp;A236,'Main File'!A:O,8,0),0)</f>
        <v>0</v>
      </c>
      <c r="E236" s="26">
        <f>IFERROR(+VLOOKUP("LDGSEC"&amp;A236,'Main File'!A:O,9,0),0)</f>
        <v>0</v>
      </c>
      <c r="F236" s="26">
        <f>IFERROR(+VLOOKUP("LDGSEC"&amp;A236,'Main File'!A:O,10,0),0)</f>
        <v>0</v>
      </c>
      <c r="G236" s="26">
        <f>IFERROR(+VLOOKUP("LDGSEC"&amp;A236,'Main File'!A:O,11,0),0)</f>
        <v>0</v>
      </c>
      <c r="H236" s="26">
        <f>IFERROR(+VLOOKUP("LDGSEC"&amp;A236,'Main File'!A:O,12,0),0)</f>
        <v>0</v>
      </c>
      <c r="I236" s="26">
        <f>IFERROR(+VLOOKUP("LDGSEC"&amp;A236,'Main File'!A:O,13,0),0)</f>
        <v>0</v>
      </c>
      <c r="J236" s="26">
        <f>IFERROR(+VLOOKUP("LDGSEC"&amp;A236,'Main File'!A:O,14,0),0)</f>
        <v>0</v>
      </c>
      <c r="K236" s="26">
        <f>IFERROR(+VLOOKUP("LDGSEC"&amp;A236,'Main File'!A:O,15,0),0)</f>
        <v>0</v>
      </c>
    </row>
    <row r="237" spans="1:11" x14ac:dyDescent="0.25">
      <c r="A237" s="9">
        <f t="shared" si="3"/>
        <v>43424</v>
      </c>
      <c r="B237" s="26">
        <f>IFERROR(+VLOOKUP("LDGSEC"&amp;A237,'Main File'!A:O,6,0),0)</f>
        <v>0</v>
      </c>
      <c r="C237" s="26">
        <f>IFERROR(+VLOOKUP("LDGSEC"&amp;A237,'Main File'!A:O,7,0),0)</f>
        <v>0</v>
      </c>
      <c r="D237" s="26">
        <f>IFERROR(+VLOOKUP("LDGSEC"&amp;A237,'Main File'!A:O,8,0),0)</f>
        <v>0</v>
      </c>
      <c r="E237" s="26">
        <f>IFERROR(+VLOOKUP("LDGSEC"&amp;A237,'Main File'!A:O,9,0),0)</f>
        <v>0</v>
      </c>
      <c r="F237" s="26">
        <f>IFERROR(+VLOOKUP("LDGSEC"&amp;A237,'Main File'!A:O,10,0),0)</f>
        <v>0</v>
      </c>
      <c r="G237" s="26">
        <f>IFERROR(+VLOOKUP("LDGSEC"&amp;A237,'Main File'!A:O,11,0),0)</f>
        <v>0</v>
      </c>
      <c r="H237" s="26">
        <f>IFERROR(+VLOOKUP("LDGSEC"&amp;A237,'Main File'!A:O,12,0),0)</f>
        <v>0</v>
      </c>
      <c r="I237" s="26">
        <f>IFERROR(+VLOOKUP("LDGSEC"&amp;A237,'Main File'!A:O,13,0),0)</f>
        <v>0</v>
      </c>
      <c r="J237" s="26">
        <f>IFERROR(+VLOOKUP("LDGSEC"&amp;A237,'Main File'!A:O,14,0),0)</f>
        <v>0</v>
      </c>
      <c r="K237" s="26">
        <f>IFERROR(+VLOOKUP("LDGSEC"&amp;A237,'Main File'!A:O,15,0),0)</f>
        <v>0</v>
      </c>
    </row>
    <row r="238" spans="1:11" x14ac:dyDescent="0.25">
      <c r="A238" s="9">
        <f t="shared" si="3"/>
        <v>43425</v>
      </c>
      <c r="B238" s="26">
        <f>IFERROR(+VLOOKUP("LDGSEC"&amp;A238,'Main File'!A:O,6,0),0)</f>
        <v>0</v>
      </c>
      <c r="C238" s="26">
        <f>IFERROR(+VLOOKUP("LDGSEC"&amp;A238,'Main File'!A:O,7,0),0)</f>
        <v>0</v>
      </c>
      <c r="D238" s="26">
        <f>IFERROR(+VLOOKUP("LDGSEC"&amp;A238,'Main File'!A:O,8,0),0)</f>
        <v>0</v>
      </c>
      <c r="E238" s="26">
        <f>IFERROR(+VLOOKUP("LDGSEC"&amp;A238,'Main File'!A:O,9,0),0)</f>
        <v>0</v>
      </c>
      <c r="F238" s="26">
        <f>IFERROR(+VLOOKUP("LDGSEC"&amp;A238,'Main File'!A:O,10,0),0)</f>
        <v>0</v>
      </c>
      <c r="G238" s="26">
        <f>IFERROR(+VLOOKUP("LDGSEC"&amp;A238,'Main File'!A:O,11,0),0)</f>
        <v>0</v>
      </c>
      <c r="H238" s="26">
        <f>IFERROR(+VLOOKUP("LDGSEC"&amp;A238,'Main File'!A:O,12,0),0)</f>
        <v>0</v>
      </c>
      <c r="I238" s="26">
        <f>IFERROR(+VLOOKUP("LDGSEC"&amp;A238,'Main File'!A:O,13,0),0)</f>
        <v>0</v>
      </c>
      <c r="J238" s="26">
        <f>IFERROR(+VLOOKUP("LDGSEC"&amp;A238,'Main File'!A:O,14,0),0)</f>
        <v>0</v>
      </c>
      <c r="K238" s="26">
        <f>IFERROR(+VLOOKUP("LDGSEC"&amp;A238,'Main File'!A:O,15,0),0)</f>
        <v>0</v>
      </c>
    </row>
    <row r="239" spans="1:11" x14ac:dyDescent="0.25">
      <c r="A239" s="9">
        <f t="shared" si="3"/>
        <v>43426</v>
      </c>
      <c r="B239" s="26">
        <f>IFERROR(+VLOOKUP("LDGSEC"&amp;A239,'Main File'!A:O,6,0),0)</f>
        <v>0</v>
      </c>
      <c r="C239" s="26">
        <f>IFERROR(+VLOOKUP("LDGSEC"&amp;A239,'Main File'!A:O,7,0),0)</f>
        <v>0</v>
      </c>
      <c r="D239" s="26">
        <f>IFERROR(+VLOOKUP("LDGSEC"&amp;A239,'Main File'!A:O,8,0),0)</f>
        <v>0</v>
      </c>
      <c r="E239" s="26">
        <f>IFERROR(+VLOOKUP("LDGSEC"&amp;A239,'Main File'!A:O,9,0),0)</f>
        <v>0</v>
      </c>
      <c r="F239" s="26">
        <f>IFERROR(+VLOOKUP("LDGSEC"&amp;A239,'Main File'!A:O,10,0),0)</f>
        <v>0</v>
      </c>
      <c r="G239" s="26">
        <f>IFERROR(+VLOOKUP("LDGSEC"&amp;A239,'Main File'!A:O,11,0),0)</f>
        <v>0</v>
      </c>
      <c r="H239" s="26">
        <f>IFERROR(+VLOOKUP("LDGSEC"&amp;A239,'Main File'!A:O,12,0),0)</f>
        <v>0</v>
      </c>
      <c r="I239" s="26">
        <f>IFERROR(+VLOOKUP("LDGSEC"&amp;A239,'Main File'!A:O,13,0),0)</f>
        <v>0</v>
      </c>
      <c r="J239" s="26">
        <f>IFERROR(+VLOOKUP("LDGSEC"&amp;A239,'Main File'!A:O,14,0),0)</f>
        <v>0</v>
      </c>
      <c r="K239" s="26">
        <f>IFERROR(+VLOOKUP("LDGSEC"&amp;A239,'Main File'!A:O,15,0),0)</f>
        <v>0</v>
      </c>
    </row>
    <row r="240" spans="1:11" x14ac:dyDescent="0.25">
      <c r="A240" s="9">
        <f t="shared" si="3"/>
        <v>43427</v>
      </c>
      <c r="B240" s="26">
        <f>IFERROR(+VLOOKUP("LDGSEC"&amp;A240,'Main File'!A:O,6,0),0)</f>
        <v>0</v>
      </c>
      <c r="C240" s="26">
        <f>IFERROR(+VLOOKUP("LDGSEC"&amp;A240,'Main File'!A:O,7,0),0)</f>
        <v>0</v>
      </c>
      <c r="D240" s="26">
        <f>IFERROR(+VLOOKUP("LDGSEC"&amp;A240,'Main File'!A:O,8,0),0)</f>
        <v>0</v>
      </c>
      <c r="E240" s="26">
        <f>IFERROR(+VLOOKUP("LDGSEC"&amp;A240,'Main File'!A:O,9,0),0)</f>
        <v>0</v>
      </c>
      <c r="F240" s="26">
        <f>IFERROR(+VLOOKUP("LDGSEC"&amp;A240,'Main File'!A:O,10,0),0)</f>
        <v>0</v>
      </c>
      <c r="G240" s="26">
        <f>IFERROR(+VLOOKUP("LDGSEC"&amp;A240,'Main File'!A:O,11,0),0)</f>
        <v>0</v>
      </c>
      <c r="H240" s="26">
        <f>IFERROR(+VLOOKUP("LDGSEC"&amp;A240,'Main File'!A:O,12,0),0)</f>
        <v>0</v>
      </c>
      <c r="I240" s="26">
        <f>IFERROR(+VLOOKUP("LDGSEC"&amp;A240,'Main File'!A:O,13,0),0)</f>
        <v>0</v>
      </c>
      <c r="J240" s="26">
        <f>IFERROR(+VLOOKUP("LDGSEC"&amp;A240,'Main File'!A:O,14,0),0)</f>
        <v>0</v>
      </c>
      <c r="K240" s="26">
        <f>IFERROR(+VLOOKUP("LDGSEC"&amp;A240,'Main File'!A:O,15,0),0)</f>
        <v>0</v>
      </c>
    </row>
    <row r="241" spans="1:11" x14ac:dyDescent="0.25">
      <c r="A241" s="9">
        <f t="shared" si="3"/>
        <v>43428</v>
      </c>
      <c r="B241" s="26">
        <f>IFERROR(+VLOOKUP("LDGSEC"&amp;A241,'Main File'!A:O,6,0),0)</f>
        <v>0</v>
      </c>
      <c r="C241" s="26">
        <f>IFERROR(+VLOOKUP("LDGSEC"&amp;A241,'Main File'!A:O,7,0),0)</f>
        <v>0</v>
      </c>
      <c r="D241" s="26">
        <f>IFERROR(+VLOOKUP("LDGSEC"&amp;A241,'Main File'!A:O,8,0),0)</f>
        <v>0</v>
      </c>
      <c r="E241" s="26">
        <f>IFERROR(+VLOOKUP("LDGSEC"&amp;A241,'Main File'!A:O,9,0),0)</f>
        <v>0</v>
      </c>
      <c r="F241" s="26">
        <f>IFERROR(+VLOOKUP("LDGSEC"&amp;A241,'Main File'!A:O,10,0),0)</f>
        <v>0</v>
      </c>
      <c r="G241" s="26">
        <f>IFERROR(+VLOOKUP("LDGSEC"&amp;A241,'Main File'!A:O,11,0),0)</f>
        <v>0</v>
      </c>
      <c r="H241" s="26">
        <f>IFERROR(+VLOOKUP("LDGSEC"&amp;A241,'Main File'!A:O,12,0),0)</f>
        <v>0</v>
      </c>
      <c r="I241" s="26">
        <f>IFERROR(+VLOOKUP("LDGSEC"&amp;A241,'Main File'!A:O,13,0),0)</f>
        <v>0</v>
      </c>
      <c r="J241" s="26">
        <f>IFERROR(+VLOOKUP("LDGSEC"&amp;A241,'Main File'!A:O,14,0),0)</f>
        <v>0</v>
      </c>
      <c r="K241" s="26">
        <f>IFERROR(+VLOOKUP("LDGSEC"&amp;A241,'Main File'!A:O,15,0),0)</f>
        <v>0</v>
      </c>
    </row>
    <row r="242" spans="1:11" x14ac:dyDescent="0.25">
      <c r="A242" s="9">
        <f t="shared" si="3"/>
        <v>43429</v>
      </c>
      <c r="B242" s="26">
        <f>IFERROR(+VLOOKUP("LDGSEC"&amp;A242,'Main File'!A:O,6,0),0)</f>
        <v>0</v>
      </c>
      <c r="C242" s="26">
        <f>IFERROR(+VLOOKUP("LDGSEC"&amp;A242,'Main File'!A:O,7,0),0)</f>
        <v>0</v>
      </c>
      <c r="D242" s="26">
        <f>IFERROR(+VLOOKUP("LDGSEC"&amp;A242,'Main File'!A:O,8,0),0)</f>
        <v>0</v>
      </c>
      <c r="E242" s="26">
        <f>IFERROR(+VLOOKUP("LDGSEC"&amp;A242,'Main File'!A:O,9,0),0)</f>
        <v>0</v>
      </c>
      <c r="F242" s="26">
        <f>IFERROR(+VLOOKUP("LDGSEC"&amp;A242,'Main File'!A:O,10,0),0)</f>
        <v>0</v>
      </c>
      <c r="G242" s="26">
        <f>IFERROR(+VLOOKUP("LDGSEC"&amp;A242,'Main File'!A:O,11,0),0)</f>
        <v>0</v>
      </c>
      <c r="H242" s="26">
        <f>IFERROR(+VLOOKUP("LDGSEC"&amp;A242,'Main File'!A:O,12,0),0)</f>
        <v>0</v>
      </c>
      <c r="I242" s="26">
        <f>IFERROR(+VLOOKUP("LDGSEC"&amp;A242,'Main File'!A:O,13,0),0)</f>
        <v>0</v>
      </c>
      <c r="J242" s="26">
        <f>IFERROR(+VLOOKUP("LDGSEC"&amp;A242,'Main File'!A:O,14,0),0)</f>
        <v>0</v>
      </c>
      <c r="K242" s="26">
        <f>IFERROR(+VLOOKUP("LDGSEC"&amp;A242,'Main File'!A:O,15,0),0)</f>
        <v>0</v>
      </c>
    </row>
    <row r="243" spans="1:11" x14ac:dyDescent="0.25">
      <c r="A243" s="9">
        <f t="shared" si="3"/>
        <v>43430</v>
      </c>
      <c r="B243" s="26">
        <f>IFERROR(+VLOOKUP("LDGSEC"&amp;A243,'Main File'!A:O,6,0),0)</f>
        <v>0</v>
      </c>
      <c r="C243" s="26">
        <f>IFERROR(+VLOOKUP("LDGSEC"&amp;A243,'Main File'!A:O,7,0),0)</f>
        <v>0</v>
      </c>
      <c r="D243" s="26">
        <f>IFERROR(+VLOOKUP("LDGSEC"&amp;A243,'Main File'!A:O,8,0),0)</f>
        <v>0</v>
      </c>
      <c r="E243" s="26">
        <f>IFERROR(+VLOOKUP("LDGSEC"&amp;A243,'Main File'!A:O,9,0),0)</f>
        <v>0</v>
      </c>
      <c r="F243" s="26">
        <f>IFERROR(+VLOOKUP("LDGSEC"&amp;A243,'Main File'!A:O,10,0),0)</f>
        <v>0</v>
      </c>
      <c r="G243" s="26">
        <f>IFERROR(+VLOOKUP("LDGSEC"&amp;A243,'Main File'!A:O,11,0),0)</f>
        <v>0</v>
      </c>
      <c r="H243" s="26">
        <f>IFERROR(+VLOOKUP("LDGSEC"&amp;A243,'Main File'!A:O,12,0),0)</f>
        <v>0</v>
      </c>
      <c r="I243" s="26">
        <f>IFERROR(+VLOOKUP("LDGSEC"&amp;A243,'Main File'!A:O,13,0),0)</f>
        <v>0</v>
      </c>
      <c r="J243" s="26">
        <f>IFERROR(+VLOOKUP("LDGSEC"&amp;A243,'Main File'!A:O,14,0),0)</f>
        <v>0</v>
      </c>
      <c r="K243" s="26">
        <f>IFERROR(+VLOOKUP("LDGSEC"&amp;A243,'Main File'!A:O,15,0),0)</f>
        <v>0</v>
      </c>
    </row>
    <row r="244" spans="1:11" x14ac:dyDescent="0.25">
      <c r="A244" s="9">
        <f t="shared" si="3"/>
        <v>43431</v>
      </c>
      <c r="B244" s="26">
        <f>IFERROR(+VLOOKUP("LDGSEC"&amp;A244,'Main File'!A:O,6,0),0)</f>
        <v>0</v>
      </c>
      <c r="C244" s="26">
        <f>IFERROR(+VLOOKUP("LDGSEC"&amp;A244,'Main File'!A:O,7,0),0)</f>
        <v>0</v>
      </c>
      <c r="D244" s="26">
        <f>IFERROR(+VLOOKUP("LDGSEC"&amp;A244,'Main File'!A:O,8,0),0)</f>
        <v>0</v>
      </c>
      <c r="E244" s="26">
        <f>IFERROR(+VLOOKUP("LDGSEC"&amp;A244,'Main File'!A:O,9,0),0)</f>
        <v>0</v>
      </c>
      <c r="F244" s="26">
        <f>IFERROR(+VLOOKUP("LDGSEC"&amp;A244,'Main File'!A:O,10,0),0)</f>
        <v>0</v>
      </c>
      <c r="G244" s="26">
        <f>IFERROR(+VLOOKUP("LDGSEC"&amp;A244,'Main File'!A:O,11,0),0)</f>
        <v>0</v>
      </c>
      <c r="H244" s="26">
        <f>IFERROR(+VLOOKUP("LDGSEC"&amp;A244,'Main File'!A:O,12,0),0)</f>
        <v>0</v>
      </c>
      <c r="I244" s="26">
        <f>IFERROR(+VLOOKUP("LDGSEC"&amp;A244,'Main File'!A:O,13,0),0)</f>
        <v>0</v>
      </c>
      <c r="J244" s="26">
        <f>IFERROR(+VLOOKUP("LDGSEC"&amp;A244,'Main File'!A:O,14,0),0)</f>
        <v>0</v>
      </c>
      <c r="K244" s="26">
        <f>IFERROR(+VLOOKUP("LDGSEC"&amp;A244,'Main File'!A:O,15,0),0)</f>
        <v>0</v>
      </c>
    </row>
    <row r="245" spans="1:11" x14ac:dyDescent="0.25">
      <c r="A245" s="9">
        <f t="shared" si="3"/>
        <v>43432</v>
      </c>
      <c r="B245" s="26">
        <f>IFERROR(+VLOOKUP("LDGSEC"&amp;A245,'Main File'!A:O,6,0),0)</f>
        <v>0</v>
      </c>
      <c r="C245" s="26">
        <f>IFERROR(+VLOOKUP("LDGSEC"&amp;A245,'Main File'!A:O,7,0),0)</f>
        <v>0</v>
      </c>
      <c r="D245" s="26">
        <f>IFERROR(+VLOOKUP("LDGSEC"&amp;A245,'Main File'!A:O,8,0),0)</f>
        <v>0</v>
      </c>
      <c r="E245" s="26">
        <f>IFERROR(+VLOOKUP("LDGSEC"&amp;A245,'Main File'!A:O,9,0),0)</f>
        <v>0</v>
      </c>
      <c r="F245" s="26">
        <f>IFERROR(+VLOOKUP("LDGSEC"&amp;A245,'Main File'!A:O,10,0),0)</f>
        <v>0</v>
      </c>
      <c r="G245" s="26">
        <f>IFERROR(+VLOOKUP("LDGSEC"&amp;A245,'Main File'!A:O,11,0),0)</f>
        <v>0</v>
      </c>
      <c r="H245" s="26">
        <f>IFERROR(+VLOOKUP("LDGSEC"&amp;A245,'Main File'!A:O,12,0),0)</f>
        <v>0</v>
      </c>
      <c r="I245" s="26">
        <f>IFERROR(+VLOOKUP("LDGSEC"&amp;A245,'Main File'!A:O,13,0),0)</f>
        <v>0</v>
      </c>
      <c r="J245" s="26">
        <f>IFERROR(+VLOOKUP("LDGSEC"&amp;A245,'Main File'!A:O,14,0),0)</f>
        <v>0</v>
      </c>
      <c r="K245" s="26">
        <f>IFERROR(+VLOOKUP("LDGSEC"&amp;A245,'Main File'!A:O,15,0),0)</f>
        <v>0</v>
      </c>
    </row>
    <row r="246" spans="1:11" x14ac:dyDescent="0.25">
      <c r="A246" s="9">
        <f t="shared" si="3"/>
        <v>43433</v>
      </c>
      <c r="B246" s="26">
        <f>IFERROR(+VLOOKUP("LDGSEC"&amp;A246,'Main File'!A:O,6,0),0)</f>
        <v>0</v>
      </c>
      <c r="C246" s="26">
        <f>IFERROR(+VLOOKUP("LDGSEC"&amp;A246,'Main File'!A:O,7,0),0)</f>
        <v>0</v>
      </c>
      <c r="D246" s="26">
        <f>IFERROR(+VLOOKUP("LDGSEC"&amp;A246,'Main File'!A:O,8,0),0)</f>
        <v>0</v>
      </c>
      <c r="E246" s="26">
        <f>IFERROR(+VLOOKUP("LDGSEC"&amp;A246,'Main File'!A:O,9,0),0)</f>
        <v>0</v>
      </c>
      <c r="F246" s="26">
        <f>IFERROR(+VLOOKUP("LDGSEC"&amp;A246,'Main File'!A:O,10,0),0)</f>
        <v>0</v>
      </c>
      <c r="G246" s="26">
        <f>IFERROR(+VLOOKUP("LDGSEC"&amp;A246,'Main File'!A:O,11,0),0)</f>
        <v>0</v>
      </c>
      <c r="H246" s="26">
        <f>IFERROR(+VLOOKUP("LDGSEC"&amp;A246,'Main File'!A:O,12,0),0)</f>
        <v>0</v>
      </c>
      <c r="I246" s="26">
        <f>IFERROR(+VLOOKUP("LDGSEC"&amp;A246,'Main File'!A:O,13,0),0)</f>
        <v>0</v>
      </c>
      <c r="J246" s="26">
        <f>IFERROR(+VLOOKUP("LDGSEC"&amp;A246,'Main File'!A:O,14,0),0)</f>
        <v>0</v>
      </c>
      <c r="K246" s="26">
        <f>IFERROR(+VLOOKUP("LDGSEC"&amp;A246,'Main File'!A:O,15,0),0)</f>
        <v>0</v>
      </c>
    </row>
    <row r="247" spans="1:11" x14ac:dyDescent="0.25">
      <c r="A247" s="9">
        <f t="shared" si="3"/>
        <v>43434</v>
      </c>
      <c r="B247" s="26">
        <f>IFERROR(+VLOOKUP("LDGSEC"&amp;A247,'Main File'!A:O,6,0),0)</f>
        <v>0</v>
      </c>
      <c r="C247" s="26">
        <f>IFERROR(+VLOOKUP("LDGSEC"&amp;A247,'Main File'!A:O,7,0),0)</f>
        <v>0</v>
      </c>
      <c r="D247" s="26">
        <f>IFERROR(+VLOOKUP("LDGSEC"&amp;A247,'Main File'!A:O,8,0),0)</f>
        <v>0</v>
      </c>
      <c r="E247" s="26">
        <f>IFERROR(+VLOOKUP("LDGSEC"&amp;A247,'Main File'!A:O,9,0),0)</f>
        <v>0</v>
      </c>
      <c r="F247" s="26">
        <f>IFERROR(+VLOOKUP("LDGSEC"&amp;A247,'Main File'!A:O,10,0),0)</f>
        <v>0</v>
      </c>
      <c r="G247" s="26">
        <f>IFERROR(+VLOOKUP("LDGSEC"&amp;A247,'Main File'!A:O,11,0),0)</f>
        <v>0</v>
      </c>
      <c r="H247" s="26">
        <f>IFERROR(+VLOOKUP("LDGSEC"&amp;A247,'Main File'!A:O,12,0),0)</f>
        <v>0</v>
      </c>
      <c r="I247" s="26">
        <f>IFERROR(+VLOOKUP("LDGSEC"&amp;A247,'Main File'!A:O,13,0),0)</f>
        <v>0</v>
      </c>
      <c r="J247" s="26">
        <f>IFERROR(+VLOOKUP("LDGSEC"&amp;A247,'Main File'!A:O,14,0),0)</f>
        <v>0</v>
      </c>
      <c r="K247" s="26">
        <f>IFERROR(+VLOOKUP("LDGSEC"&amp;A247,'Main File'!A:O,15,0),0)</f>
        <v>0</v>
      </c>
    </row>
    <row r="248" spans="1:11" x14ac:dyDescent="0.25">
      <c r="A248" s="9">
        <f t="shared" si="3"/>
        <v>43435</v>
      </c>
      <c r="B248" s="26">
        <f>IFERROR(+VLOOKUP("LDGSEC"&amp;A248,'Main File'!A:O,6,0),0)</f>
        <v>0</v>
      </c>
      <c r="C248" s="26">
        <f>IFERROR(+VLOOKUP("LDGSEC"&amp;A248,'Main File'!A:O,7,0),0)</f>
        <v>0</v>
      </c>
      <c r="D248" s="26">
        <f>IFERROR(+VLOOKUP("LDGSEC"&amp;A248,'Main File'!A:O,8,0),0)</f>
        <v>0</v>
      </c>
      <c r="E248" s="26">
        <f>IFERROR(+VLOOKUP("LDGSEC"&amp;A248,'Main File'!A:O,9,0),0)</f>
        <v>0</v>
      </c>
      <c r="F248" s="26">
        <f>IFERROR(+VLOOKUP("LDGSEC"&amp;A248,'Main File'!A:O,10,0),0)</f>
        <v>0</v>
      </c>
      <c r="G248" s="26">
        <f>IFERROR(+VLOOKUP("LDGSEC"&amp;A248,'Main File'!A:O,11,0),0)</f>
        <v>0</v>
      </c>
      <c r="H248" s="26">
        <f>IFERROR(+VLOOKUP("LDGSEC"&amp;A248,'Main File'!A:O,12,0),0)</f>
        <v>0</v>
      </c>
      <c r="I248" s="26">
        <f>IFERROR(+VLOOKUP("LDGSEC"&amp;A248,'Main File'!A:O,13,0),0)</f>
        <v>0</v>
      </c>
      <c r="J248" s="26">
        <f>IFERROR(+VLOOKUP("LDGSEC"&amp;A248,'Main File'!A:O,14,0),0)</f>
        <v>0</v>
      </c>
      <c r="K248" s="26">
        <f>IFERROR(+VLOOKUP("LDGSEC"&amp;A248,'Main File'!A:O,15,0),0)</f>
        <v>0</v>
      </c>
    </row>
    <row r="249" spans="1:11" x14ac:dyDescent="0.25">
      <c r="A249" s="9">
        <f t="shared" si="3"/>
        <v>43436</v>
      </c>
      <c r="B249" s="26">
        <f>IFERROR(+VLOOKUP("LDGSEC"&amp;A249,'Main File'!A:O,6,0),0)</f>
        <v>0</v>
      </c>
      <c r="C249" s="26">
        <f>IFERROR(+VLOOKUP("LDGSEC"&amp;A249,'Main File'!A:O,7,0),0)</f>
        <v>0</v>
      </c>
      <c r="D249" s="26">
        <f>IFERROR(+VLOOKUP("LDGSEC"&amp;A249,'Main File'!A:O,8,0),0)</f>
        <v>0</v>
      </c>
      <c r="E249" s="26">
        <f>IFERROR(+VLOOKUP("LDGSEC"&amp;A249,'Main File'!A:O,9,0),0)</f>
        <v>0</v>
      </c>
      <c r="F249" s="26">
        <f>IFERROR(+VLOOKUP("LDGSEC"&amp;A249,'Main File'!A:O,10,0),0)</f>
        <v>0</v>
      </c>
      <c r="G249" s="26">
        <f>IFERROR(+VLOOKUP("LDGSEC"&amp;A249,'Main File'!A:O,11,0),0)</f>
        <v>0</v>
      </c>
      <c r="H249" s="26">
        <f>IFERROR(+VLOOKUP("LDGSEC"&amp;A249,'Main File'!A:O,12,0),0)</f>
        <v>0</v>
      </c>
      <c r="I249" s="26">
        <f>IFERROR(+VLOOKUP("LDGSEC"&amp;A249,'Main File'!A:O,13,0),0)</f>
        <v>0</v>
      </c>
      <c r="J249" s="26">
        <f>IFERROR(+VLOOKUP("LDGSEC"&amp;A249,'Main File'!A:O,14,0),0)</f>
        <v>0</v>
      </c>
      <c r="K249" s="26">
        <f>IFERROR(+VLOOKUP("LDGSEC"&amp;A249,'Main File'!A:O,15,0),0)</f>
        <v>0</v>
      </c>
    </row>
    <row r="250" spans="1:11" x14ac:dyDescent="0.25">
      <c r="A250" s="9">
        <f t="shared" si="3"/>
        <v>43437</v>
      </c>
      <c r="B250" s="26">
        <f>IFERROR(+VLOOKUP("LDGSEC"&amp;A250,'Main File'!A:O,6,0),0)</f>
        <v>0</v>
      </c>
      <c r="C250" s="26">
        <f>IFERROR(+VLOOKUP("LDGSEC"&amp;A250,'Main File'!A:O,7,0),0)</f>
        <v>0</v>
      </c>
      <c r="D250" s="26">
        <f>IFERROR(+VLOOKUP("LDGSEC"&amp;A250,'Main File'!A:O,8,0),0)</f>
        <v>0</v>
      </c>
      <c r="E250" s="26">
        <f>IFERROR(+VLOOKUP("LDGSEC"&amp;A250,'Main File'!A:O,9,0),0)</f>
        <v>0</v>
      </c>
      <c r="F250" s="26">
        <f>IFERROR(+VLOOKUP("LDGSEC"&amp;A250,'Main File'!A:O,10,0),0)</f>
        <v>0</v>
      </c>
      <c r="G250" s="26">
        <f>IFERROR(+VLOOKUP("LDGSEC"&amp;A250,'Main File'!A:O,11,0),0)</f>
        <v>0</v>
      </c>
      <c r="H250" s="26">
        <f>IFERROR(+VLOOKUP("LDGSEC"&amp;A250,'Main File'!A:O,12,0),0)</f>
        <v>0</v>
      </c>
      <c r="I250" s="26">
        <f>IFERROR(+VLOOKUP("LDGSEC"&amp;A250,'Main File'!A:O,13,0),0)</f>
        <v>0</v>
      </c>
      <c r="J250" s="26">
        <f>IFERROR(+VLOOKUP("LDGSEC"&amp;A250,'Main File'!A:O,14,0),0)</f>
        <v>0</v>
      </c>
      <c r="K250" s="26">
        <f>IFERROR(+VLOOKUP("LDGSEC"&amp;A250,'Main File'!A:O,15,0),0)</f>
        <v>0</v>
      </c>
    </row>
    <row r="251" spans="1:11" x14ac:dyDescent="0.25">
      <c r="A251" s="9">
        <f t="shared" si="3"/>
        <v>43438</v>
      </c>
      <c r="B251" s="26">
        <f>IFERROR(+VLOOKUP("LDGSEC"&amp;A251,'Main File'!A:O,6,0),0)</f>
        <v>0</v>
      </c>
      <c r="C251" s="26">
        <f>IFERROR(+VLOOKUP("LDGSEC"&amp;A251,'Main File'!A:O,7,0),0)</f>
        <v>0</v>
      </c>
      <c r="D251" s="26">
        <f>IFERROR(+VLOOKUP("LDGSEC"&amp;A251,'Main File'!A:O,8,0),0)</f>
        <v>0</v>
      </c>
      <c r="E251" s="26">
        <f>IFERROR(+VLOOKUP("LDGSEC"&amp;A251,'Main File'!A:O,9,0),0)</f>
        <v>0</v>
      </c>
      <c r="F251" s="26">
        <f>IFERROR(+VLOOKUP("LDGSEC"&amp;A251,'Main File'!A:O,10,0),0)</f>
        <v>0</v>
      </c>
      <c r="G251" s="26">
        <f>IFERROR(+VLOOKUP("LDGSEC"&amp;A251,'Main File'!A:O,11,0),0)</f>
        <v>0</v>
      </c>
      <c r="H251" s="26">
        <f>IFERROR(+VLOOKUP("LDGSEC"&amp;A251,'Main File'!A:O,12,0),0)</f>
        <v>0</v>
      </c>
      <c r="I251" s="26">
        <f>IFERROR(+VLOOKUP("LDGSEC"&amp;A251,'Main File'!A:O,13,0),0)</f>
        <v>0</v>
      </c>
      <c r="J251" s="26">
        <f>IFERROR(+VLOOKUP("LDGSEC"&amp;A251,'Main File'!A:O,14,0),0)</f>
        <v>0</v>
      </c>
      <c r="K251" s="26">
        <f>IFERROR(+VLOOKUP("LDGSEC"&amp;A251,'Main File'!A:O,15,0),0)</f>
        <v>0</v>
      </c>
    </row>
    <row r="252" spans="1:11" x14ac:dyDescent="0.25">
      <c r="A252" s="9">
        <f t="shared" si="3"/>
        <v>43439</v>
      </c>
      <c r="B252" s="26">
        <f>IFERROR(+VLOOKUP("LDGSEC"&amp;A252,'Main File'!A:O,6,0),0)</f>
        <v>0</v>
      </c>
      <c r="C252" s="26">
        <f>IFERROR(+VLOOKUP("LDGSEC"&amp;A252,'Main File'!A:O,7,0),0)</f>
        <v>0</v>
      </c>
      <c r="D252" s="26">
        <f>IFERROR(+VLOOKUP("LDGSEC"&amp;A252,'Main File'!A:O,8,0),0)</f>
        <v>0</v>
      </c>
      <c r="E252" s="26">
        <f>IFERROR(+VLOOKUP("LDGSEC"&amp;A252,'Main File'!A:O,9,0),0)</f>
        <v>0</v>
      </c>
      <c r="F252" s="26">
        <f>IFERROR(+VLOOKUP("LDGSEC"&amp;A252,'Main File'!A:O,10,0),0)</f>
        <v>0</v>
      </c>
      <c r="G252" s="26">
        <f>IFERROR(+VLOOKUP("LDGSEC"&amp;A252,'Main File'!A:O,11,0),0)</f>
        <v>0</v>
      </c>
      <c r="H252" s="26">
        <f>IFERROR(+VLOOKUP("LDGSEC"&amp;A252,'Main File'!A:O,12,0),0)</f>
        <v>0</v>
      </c>
      <c r="I252" s="26">
        <f>IFERROR(+VLOOKUP("LDGSEC"&amp;A252,'Main File'!A:O,13,0),0)</f>
        <v>0</v>
      </c>
      <c r="J252" s="26">
        <f>IFERROR(+VLOOKUP("LDGSEC"&amp;A252,'Main File'!A:O,14,0),0)</f>
        <v>0</v>
      </c>
      <c r="K252" s="26">
        <f>IFERROR(+VLOOKUP("LDGSEC"&amp;A252,'Main File'!A:O,15,0),0)</f>
        <v>0</v>
      </c>
    </row>
    <row r="253" spans="1:11" x14ac:dyDescent="0.25">
      <c r="A253" s="9">
        <f t="shared" si="3"/>
        <v>43440</v>
      </c>
      <c r="B253" s="26">
        <f>IFERROR(+VLOOKUP("LDGSEC"&amp;A253,'Main File'!A:O,6,0),0)</f>
        <v>0</v>
      </c>
      <c r="C253" s="26">
        <f>IFERROR(+VLOOKUP("LDGSEC"&amp;A253,'Main File'!A:O,7,0),0)</f>
        <v>0</v>
      </c>
      <c r="D253" s="26">
        <f>IFERROR(+VLOOKUP("LDGSEC"&amp;A253,'Main File'!A:O,8,0),0)</f>
        <v>0</v>
      </c>
      <c r="E253" s="26">
        <f>IFERROR(+VLOOKUP("LDGSEC"&amp;A253,'Main File'!A:O,9,0),0)</f>
        <v>0</v>
      </c>
      <c r="F253" s="26">
        <f>IFERROR(+VLOOKUP("LDGSEC"&amp;A253,'Main File'!A:O,10,0),0)</f>
        <v>0</v>
      </c>
      <c r="G253" s="26">
        <f>IFERROR(+VLOOKUP("LDGSEC"&amp;A253,'Main File'!A:O,11,0),0)</f>
        <v>0</v>
      </c>
      <c r="H253" s="26">
        <f>IFERROR(+VLOOKUP("LDGSEC"&amp;A253,'Main File'!A:O,12,0),0)</f>
        <v>0</v>
      </c>
      <c r="I253" s="26">
        <f>IFERROR(+VLOOKUP("LDGSEC"&amp;A253,'Main File'!A:O,13,0),0)</f>
        <v>0</v>
      </c>
      <c r="J253" s="26">
        <f>IFERROR(+VLOOKUP("LDGSEC"&amp;A253,'Main File'!A:O,14,0),0)</f>
        <v>0</v>
      </c>
      <c r="K253" s="26">
        <f>IFERROR(+VLOOKUP("LDGSEC"&amp;A253,'Main File'!A:O,15,0),0)</f>
        <v>0</v>
      </c>
    </row>
    <row r="254" spans="1:11" x14ac:dyDescent="0.25">
      <c r="A254" s="9">
        <f t="shared" si="3"/>
        <v>43441</v>
      </c>
      <c r="B254" s="26">
        <f>IFERROR(+VLOOKUP("LDGSEC"&amp;A254,'Main File'!A:O,6,0),0)</f>
        <v>0</v>
      </c>
      <c r="C254" s="26">
        <f>IFERROR(+VLOOKUP("LDGSEC"&amp;A254,'Main File'!A:O,7,0),0)</f>
        <v>0</v>
      </c>
      <c r="D254" s="26">
        <f>IFERROR(+VLOOKUP("LDGSEC"&amp;A254,'Main File'!A:O,8,0),0)</f>
        <v>0</v>
      </c>
      <c r="E254" s="26">
        <f>IFERROR(+VLOOKUP("LDGSEC"&amp;A254,'Main File'!A:O,9,0),0)</f>
        <v>0</v>
      </c>
      <c r="F254" s="26">
        <f>IFERROR(+VLOOKUP("LDGSEC"&amp;A254,'Main File'!A:O,10,0),0)</f>
        <v>0</v>
      </c>
      <c r="G254" s="26">
        <f>IFERROR(+VLOOKUP("LDGSEC"&amp;A254,'Main File'!A:O,11,0),0)</f>
        <v>0</v>
      </c>
      <c r="H254" s="26">
        <f>IFERROR(+VLOOKUP("LDGSEC"&amp;A254,'Main File'!A:O,12,0),0)</f>
        <v>0</v>
      </c>
      <c r="I254" s="26">
        <f>IFERROR(+VLOOKUP("LDGSEC"&amp;A254,'Main File'!A:O,13,0),0)</f>
        <v>0</v>
      </c>
      <c r="J254" s="26">
        <f>IFERROR(+VLOOKUP("LDGSEC"&amp;A254,'Main File'!A:O,14,0),0)</f>
        <v>0</v>
      </c>
      <c r="K254" s="26">
        <f>IFERROR(+VLOOKUP("LDGSEC"&amp;A254,'Main File'!A:O,15,0),0)</f>
        <v>0</v>
      </c>
    </row>
    <row r="255" spans="1:11" x14ac:dyDescent="0.25">
      <c r="A255" s="9">
        <f t="shared" si="3"/>
        <v>43442</v>
      </c>
      <c r="B255" s="26">
        <f>IFERROR(+VLOOKUP("LDGSEC"&amp;A255,'Main File'!A:O,6,0),0)</f>
        <v>0</v>
      </c>
      <c r="C255" s="26">
        <f>IFERROR(+VLOOKUP("LDGSEC"&amp;A255,'Main File'!A:O,7,0),0)</f>
        <v>0</v>
      </c>
      <c r="D255" s="26">
        <f>IFERROR(+VLOOKUP("LDGSEC"&amp;A255,'Main File'!A:O,8,0),0)</f>
        <v>0</v>
      </c>
      <c r="E255" s="26">
        <f>IFERROR(+VLOOKUP("LDGSEC"&amp;A255,'Main File'!A:O,9,0),0)</f>
        <v>0</v>
      </c>
      <c r="F255" s="26">
        <f>IFERROR(+VLOOKUP("LDGSEC"&amp;A255,'Main File'!A:O,10,0),0)</f>
        <v>0</v>
      </c>
      <c r="G255" s="26">
        <f>IFERROR(+VLOOKUP("LDGSEC"&amp;A255,'Main File'!A:O,11,0),0)</f>
        <v>0</v>
      </c>
      <c r="H255" s="26">
        <f>IFERROR(+VLOOKUP("LDGSEC"&amp;A255,'Main File'!A:O,12,0),0)</f>
        <v>0</v>
      </c>
      <c r="I255" s="26">
        <f>IFERROR(+VLOOKUP("LDGSEC"&amp;A255,'Main File'!A:O,13,0),0)</f>
        <v>0</v>
      </c>
      <c r="J255" s="26">
        <f>IFERROR(+VLOOKUP("LDGSEC"&amp;A255,'Main File'!A:O,14,0),0)</f>
        <v>0</v>
      </c>
      <c r="K255" s="26">
        <f>IFERROR(+VLOOKUP("LDGSEC"&amp;A255,'Main File'!A:O,15,0),0)</f>
        <v>0</v>
      </c>
    </row>
    <row r="256" spans="1:11" x14ac:dyDescent="0.25">
      <c r="A256" s="9">
        <f t="shared" si="3"/>
        <v>43443</v>
      </c>
      <c r="B256" s="26">
        <f>IFERROR(+VLOOKUP("LDGSEC"&amp;A256,'Main File'!A:O,6,0),0)</f>
        <v>0</v>
      </c>
      <c r="C256" s="26">
        <f>IFERROR(+VLOOKUP("LDGSEC"&amp;A256,'Main File'!A:O,7,0),0)</f>
        <v>0</v>
      </c>
      <c r="D256" s="26">
        <f>IFERROR(+VLOOKUP("LDGSEC"&amp;A256,'Main File'!A:O,8,0),0)</f>
        <v>0</v>
      </c>
      <c r="E256" s="26">
        <f>IFERROR(+VLOOKUP("LDGSEC"&amp;A256,'Main File'!A:O,9,0),0)</f>
        <v>0</v>
      </c>
      <c r="F256" s="26">
        <f>IFERROR(+VLOOKUP("LDGSEC"&amp;A256,'Main File'!A:O,10,0),0)</f>
        <v>0</v>
      </c>
      <c r="G256" s="26">
        <f>IFERROR(+VLOOKUP("LDGSEC"&amp;A256,'Main File'!A:O,11,0),0)</f>
        <v>0</v>
      </c>
      <c r="H256" s="26">
        <f>IFERROR(+VLOOKUP("LDGSEC"&amp;A256,'Main File'!A:O,12,0),0)</f>
        <v>0</v>
      </c>
      <c r="I256" s="26">
        <f>IFERROR(+VLOOKUP("LDGSEC"&amp;A256,'Main File'!A:O,13,0),0)</f>
        <v>0</v>
      </c>
      <c r="J256" s="26">
        <f>IFERROR(+VLOOKUP("LDGSEC"&amp;A256,'Main File'!A:O,14,0),0)</f>
        <v>0</v>
      </c>
      <c r="K256" s="26">
        <f>IFERROR(+VLOOKUP("LDGSEC"&amp;A256,'Main File'!A:O,15,0),0)</f>
        <v>0</v>
      </c>
    </row>
    <row r="257" spans="1:11" x14ac:dyDescent="0.25">
      <c r="A257" s="9">
        <f t="shared" si="3"/>
        <v>43444</v>
      </c>
      <c r="B257" s="26">
        <f>IFERROR(+VLOOKUP("LDGSEC"&amp;A257,'Main File'!A:O,6,0),0)</f>
        <v>0</v>
      </c>
      <c r="C257" s="26">
        <f>IFERROR(+VLOOKUP("LDGSEC"&amp;A257,'Main File'!A:O,7,0),0)</f>
        <v>0</v>
      </c>
      <c r="D257" s="26">
        <f>IFERROR(+VLOOKUP("LDGSEC"&amp;A257,'Main File'!A:O,8,0),0)</f>
        <v>0</v>
      </c>
      <c r="E257" s="26">
        <f>IFERROR(+VLOOKUP("LDGSEC"&amp;A257,'Main File'!A:O,9,0),0)</f>
        <v>0</v>
      </c>
      <c r="F257" s="26">
        <f>IFERROR(+VLOOKUP("LDGSEC"&amp;A257,'Main File'!A:O,10,0),0)</f>
        <v>0</v>
      </c>
      <c r="G257" s="26">
        <f>IFERROR(+VLOOKUP("LDGSEC"&amp;A257,'Main File'!A:O,11,0),0)</f>
        <v>0</v>
      </c>
      <c r="H257" s="26">
        <f>IFERROR(+VLOOKUP("LDGSEC"&amp;A257,'Main File'!A:O,12,0),0)</f>
        <v>0</v>
      </c>
      <c r="I257" s="26">
        <f>IFERROR(+VLOOKUP("LDGSEC"&amp;A257,'Main File'!A:O,13,0),0)</f>
        <v>0</v>
      </c>
      <c r="J257" s="26">
        <f>IFERROR(+VLOOKUP("LDGSEC"&amp;A257,'Main File'!A:O,14,0),0)</f>
        <v>0</v>
      </c>
      <c r="K257" s="26">
        <f>IFERROR(+VLOOKUP("LDGSEC"&amp;A257,'Main File'!A:O,15,0),0)</f>
        <v>0</v>
      </c>
    </row>
    <row r="258" spans="1:11" x14ac:dyDescent="0.25">
      <c r="A258" s="9">
        <f t="shared" si="3"/>
        <v>43445</v>
      </c>
      <c r="B258" s="26">
        <f>IFERROR(+VLOOKUP("LDGSEC"&amp;A258,'Main File'!A:O,6,0),0)</f>
        <v>0</v>
      </c>
      <c r="C258" s="26">
        <f>IFERROR(+VLOOKUP("LDGSEC"&amp;A258,'Main File'!A:O,7,0),0)</f>
        <v>0</v>
      </c>
      <c r="D258" s="26">
        <f>IFERROR(+VLOOKUP("LDGSEC"&amp;A258,'Main File'!A:O,8,0),0)</f>
        <v>0</v>
      </c>
      <c r="E258" s="26">
        <f>IFERROR(+VLOOKUP("LDGSEC"&amp;A258,'Main File'!A:O,9,0),0)</f>
        <v>0</v>
      </c>
      <c r="F258" s="26">
        <f>IFERROR(+VLOOKUP("LDGSEC"&amp;A258,'Main File'!A:O,10,0),0)</f>
        <v>0</v>
      </c>
      <c r="G258" s="26">
        <f>IFERROR(+VLOOKUP("LDGSEC"&amp;A258,'Main File'!A:O,11,0),0)</f>
        <v>0</v>
      </c>
      <c r="H258" s="26">
        <f>IFERROR(+VLOOKUP("LDGSEC"&amp;A258,'Main File'!A:O,12,0),0)</f>
        <v>0</v>
      </c>
      <c r="I258" s="26">
        <f>IFERROR(+VLOOKUP("LDGSEC"&amp;A258,'Main File'!A:O,13,0),0)</f>
        <v>0</v>
      </c>
      <c r="J258" s="26">
        <f>IFERROR(+VLOOKUP("LDGSEC"&amp;A258,'Main File'!A:O,14,0),0)</f>
        <v>0</v>
      </c>
      <c r="K258" s="26">
        <f>IFERROR(+VLOOKUP("LDGSEC"&amp;A258,'Main File'!A:O,15,0),0)</f>
        <v>0</v>
      </c>
    </row>
    <row r="259" spans="1:11" x14ac:dyDescent="0.25">
      <c r="A259" s="9">
        <f t="shared" si="3"/>
        <v>43446</v>
      </c>
      <c r="B259" s="26">
        <f>IFERROR(+VLOOKUP("LDGSEC"&amp;A259,'Main File'!A:O,6,0),0)</f>
        <v>0</v>
      </c>
      <c r="C259" s="26">
        <f>IFERROR(+VLOOKUP("LDGSEC"&amp;A259,'Main File'!A:O,7,0),0)</f>
        <v>0</v>
      </c>
      <c r="D259" s="26">
        <f>IFERROR(+VLOOKUP("LDGSEC"&amp;A259,'Main File'!A:O,8,0),0)</f>
        <v>0</v>
      </c>
      <c r="E259" s="26">
        <f>IFERROR(+VLOOKUP("LDGSEC"&amp;A259,'Main File'!A:O,9,0),0)</f>
        <v>0</v>
      </c>
      <c r="F259" s="26">
        <f>IFERROR(+VLOOKUP("LDGSEC"&amp;A259,'Main File'!A:O,10,0),0)</f>
        <v>0</v>
      </c>
      <c r="G259" s="26">
        <f>IFERROR(+VLOOKUP("LDGSEC"&amp;A259,'Main File'!A:O,11,0),0)</f>
        <v>0</v>
      </c>
      <c r="H259" s="26">
        <f>IFERROR(+VLOOKUP("LDGSEC"&amp;A259,'Main File'!A:O,12,0),0)</f>
        <v>0</v>
      </c>
      <c r="I259" s="26">
        <f>IFERROR(+VLOOKUP("LDGSEC"&amp;A259,'Main File'!A:O,13,0),0)</f>
        <v>0</v>
      </c>
      <c r="J259" s="26">
        <f>IFERROR(+VLOOKUP("LDGSEC"&amp;A259,'Main File'!A:O,14,0),0)</f>
        <v>0</v>
      </c>
      <c r="K259" s="26">
        <f>IFERROR(+VLOOKUP("LDGSEC"&amp;A259,'Main File'!A:O,15,0),0)</f>
        <v>0</v>
      </c>
    </row>
    <row r="260" spans="1:11" x14ac:dyDescent="0.25">
      <c r="A260" s="9">
        <f t="shared" si="3"/>
        <v>43447</v>
      </c>
      <c r="B260" s="26">
        <f>IFERROR(+VLOOKUP("LDGSEC"&amp;A260,'Main File'!A:O,6,0),0)</f>
        <v>0</v>
      </c>
      <c r="C260" s="26">
        <f>IFERROR(+VLOOKUP("LDGSEC"&amp;A260,'Main File'!A:O,7,0),0)</f>
        <v>0</v>
      </c>
      <c r="D260" s="26">
        <f>IFERROR(+VLOOKUP("LDGSEC"&amp;A260,'Main File'!A:O,8,0),0)</f>
        <v>0</v>
      </c>
      <c r="E260" s="26">
        <f>IFERROR(+VLOOKUP("LDGSEC"&amp;A260,'Main File'!A:O,9,0),0)</f>
        <v>0</v>
      </c>
      <c r="F260" s="26">
        <f>IFERROR(+VLOOKUP("LDGSEC"&amp;A260,'Main File'!A:O,10,0),0)</f>
        <v>0</v>
      </c>
      <c r="G260" s="26">
        <f>IFERROR(+VLOOKUP("LDGSEC"&amp;A260,'Main File'!A:O,11,0),0)</f>
        <v>0</v>
      </c>
      <c r="H260" s="26">
        <f>IFERROR(+VLOOKUP("LDGSEC"&amp;A260,'Main File'!A:O,12,0),0)</f>
        <v>0</v>
      </c>
      <c r="I260" s="26">
        <f>IFERROR(+VLOOKUP("LDGSEC"&amp;A260,'Main File'!A:O,13,0),0)</f>
        <v>0</v>
      </c>
      <c r="J260" s="26">
        <f>IFERROR(+VLOOKUP("LDGSEC"&amp;A260,'Main File'!A:O,14,0),0)</f>
        <v>0</v>
      </c>
      <c r="K260" s="26">
        <f>IFERROR(+VLOOKUP("LDGSEC"&amp;A260,'Main File'!A:O,15,0),0)</f>
        <v>0</v>
      </c>
    </row>
    <row r="261" spans="1:11" x14ac:dyDescent="0.25">
      <c r="A261" s="9">
        <f t="shared" si="3"/>
        <v>43448</v>
      </c>
      <c r="B261" s="26">
        <f>IFERROR(+VLOOKUP("LDGSEC"&amp;A261,'Main File'!A:O,6,0),0)</f>
        <v>0</v>
      </c>
      <c r="C261" s="26">
        <f>IFERROR(+VLOOKUP("LDGSEC"&amp;A261,'Main File'!A:O,7,0),0)</f>
        <v>0</v>
      </c>
      <c r="D261" s="26">
        <f>IFERROR(+VLOOKUP("LDGSEC"&amp;A261,'Main File'!A:O,8,0),0)</f>
        <v>0</v>
      </c>
      <c r="E261" s="26">
        <f>IFERROR(+VLOOKUP("LDGSEC"&amp;A261,'Main File'!A:O,9,0),0)</f>
        <v>0</v>
      </c>
      <c r="F261" s="26">
        <f>IFERROR(+VLOOKUP("LDGSEC"&amp;A261,'Main File'!A:O,10,0),0)</f>
        <v>0</v>
      </c>
      <c r="G261" s="26">
        <f>IFERROR(+VLOOKUP("LDGSEC"&amp;A261,'Main File'!A:O,11,0),0)</f>
        <v>0</v>
      </c>
      <c r="H261" s="26">
        <f>IFERROR(+VLOOKUP("LDGSEC"&amp;A261,'Main File'!A:O,12,0),0)</f>
        <v>0</v>
      </c>
      <c r="I261" s="26">
        <f>IFERROR(+VLOOKUP("LDGSEC"&amp;A261,'Main File'!A:O,13,0),0)</f>
        <v>0</v>
      </c>
      <c r="J261" s="26">
        <f>IFERROR(+VLOOKUP("LDGSEC"&amp;A261,'Main File'!A:O,14,0),0)</f>
        <v>0</v>
      </c>
      <c r="K261" s="26">
        <f>IFERROR(+VLOOKUP("LDGSEC"&amp;A261,'Main File'!A:O,15,0),0)</f>
        <v>0</v>
      </c>
    </row>
    <row r="262" spans="1:11" x14ac:dyDescent="0.25">
      <c r="A262" s="9">
        <f t="shared" si="3"/>
        <v>43449</v>
      </c>
      <c r="B262" s="26">
        <f>IFERROR(+VLOOKUP("LDGSEC"&amp;A262,'Main File'!A:O,6,0),0)</f>
        <v>0</v>
      </c>
      <c r="C262" s="26">
        <f>IFERROR(+VLOOKUP("LDGSEC"&amp;A262,'Main File'!A:O,7,0),0)</f>
        <v>0</v>
      </c>
      <c r="D262" s="26">
        <f>IFERROR(+VLOOKUP("LDGSEC"&amp;A262,'Main File'!A:O,8,0),0)</f>
        <v>0</v>
      </c>
      <c r="E262" s="26">
        <f>IFERROR(+VLOOKUP("LDGSEC"&amp;A262,'Main File'!A:O,9,0),0)</f>
        <v>0</v>
      </c>
      <c r="F262" s="26">
        <f>IFERROR(+VLOOKUP("LDGSEC"&amp;A262,'Main File'!A:O,10,0),0)</f>
        <v>0</v>
      </c>
      <c r="G262" s="26">
        <f>IFERROR(+VLOOKUP("LDGSEC"&amp;A262,'Main File'!A:O,11,0),0)</f>
        <v>0</v>
      </c>
      <c r="H262" s="26">
        <f>IFERROR(+VLOOKUP("LDGSEC"&amp;A262,'Main File'!A:O,12,0),0)</f>
        <v>0</v>
      </c>
      <c r="I262" s="26">
        <f>IFERROR(+VLOOKUP("LDGSEC"&amp;A262,'Main File'!A:O,13,0),0)</f>
        <v>0</v>
      </c>
      <c r="J262" s="26">
        <f>IFERROR(+VLOOKUP("LDGSEC"&amp;A262,'Main File'!A:O,14,0),0)</f>
        <v>0</v>
      </c>
      <c r="K262" s="26">
        <f>IFERROR(+VLOOKUP("LDGSEC"&amp;A262,'Main File'!A:O,15,0),0)</f>
        <v>0</v>
      </c>
    </row>
    <row r="263" spans="1:11" x14ac:dyDescent="0.25">
      <c r="A263" s="9">
        <f t="shared" ref="A263:A326" si="4">+A262+1</f>
        <v>43450</v>
      </c>
      <c r="B263" s="26">
        <f>IFERROR(+VLOOKUP("LDGSEC"&amp;A263,'Main File'!A:O,6,0),0)</f>
        <v>0</v>
      </c>
      <c r="C263" s="26">
        <f>IFERROR(+VLOOKUP("LDGSEC"&amp;A263,'Main File'!A:O,7,0),0)</f>
        <v>0</v>
      </c>
      <c r="D263" s="26">
        <f>IFERROR(+VLOOKUP("LDGSEC"&amp;A263,'Main File'!A:O,8,0),0)</f>
        <v>0</v>
      </c>
      <c r="E263" s="26">
        <f>IFERROR(+VLOOKUP("LDGSEC"&amp;A263,'Main File'!A:O,9,0),0)</f>
        <v>0</v>
      </c>
      <c r="F263" s="26">
        <f>IFERROR(+VLOOKUP("LDGSEC"&amp;A263,'Main File'!A:O,10,0),0)</f>
        <v>0</v>
      </c>
      <c r="G263" s="26">
        <f>IFERROR(+VLOOKUP("LDGSEC"&amp;A263,'Main File'!A:O,11,0),0)</f>
        <v>0</v>
      </c>
      <c r="H263" s="26">
        <f>IFERROR(+VLOOKUP("LDGSEC"&amp;A263,'Main File'!A:O,12,0),0)</f>
        <v>0</v>
      </c>
      <c r="I263" s="26">
        <f>IFERROR(+VLOOKUP("LDGSEC"&amp;A263,'Main File'!A:O,13,0),0)</f>
        <v>0</v>
      </c>
      <c r="J263" s="26">
        <f>IFERROR(+VLOOKUP("LDGSEC"&amp;A263,'Main File'!A:O,14,0),0)</f>
        <v>0</v>
      </c>
      <c r="K263" s="26">
        <f>IFERROR(+VLOOKUP("LDGSEC"&amp;A263,'Main File'!A:O,15,0),0)</f>
        <v>0</v>
      </c>
    </row>
    <row r="264" spans="1:11" x14ac:dyDescent="0.25">
      <c r="A264" s="9">
        <f t="shared" si="4"/>
        <v>43451</v>
      </c>
      <c r="B264" s="26">
        <f>IFERROR(+VLOOKUP("LDGSEC"&amp;A264,'Main File'!A:O,6,0),0)</f>
        <v>0</v>
      </c>
      <c r="C264" s="26">
        <f>IFERROR(+VLOOKUP("LDGSEC"&amp;A264,'Main File'!A:O,7,0),0)</f>
        <v>0</v>
      </c>
      <c r="D264" s="26">
        <f>IFERROR(+VLOOKUP("LDGSEC"&amp;A264,'Main File'!A:O,8,0),0)</f>
        <v>0</v>
      </c>
      <c r="E264" s="26">
        <f>IFERROR(+VLOOKUP("LDGSEC"&amp;A264,'Main File'!A:O,9,0),0)</f>
        <v>0</v>
      </c>
      <c r="F264" s="26">
        <f>IFERROR(+VLOOKUP("LDGSEC"&amp;A264,'Main File'!A:O,10,0),0)</f>
        <v>0</v>
      </c>
      <c r="G264" s="26">
        <f>IFERROR(+VLOOKUP("LDGSEC"&amp;A264,'Main File'!A:O,11,0),0)</f>
        <v>0</v>
      </c>
      <c r="H264" s="26">
        <f>IFERROR(+VLOOKUP("LDGSEC"&amp;A264,'Main File'!A:O,12,0),0)</f>
        <v>0</v>
      </c>
      <c r="I264" s="26">
        <f>IFERROR(+VLOOKUP("LDGSEC"&amp;A264,'Main File'!A:O,13,0),0)</f>
        <v>0</v>
      </c>
      <c r="J264" s="26">
        <f>IFERROR(+VLOOKUP("LDGSEC"&amp;A264,'Main File'!A:O,14,0),0)</f>
        <v>0</v>
      </c>
      <c r="K264" s="26">
        <f>IFERROR(+VLOOKUP("LDGSEC"&amp;A264,'Main File'!A:O,15,0),0)</f>
        <v>0</v>
      </c>
    </row>
    <row r="265" spans="1:11" x14ac:dyDescent="0.25">
      <c r="A265" s="9">
        <f t="shared" si="4"/>
        <v>43452</v>
      </c>
      <c r="B265" s="26">
        <f>IFERROR(+VLOOKUP("LDGSEC"&amp;A265,'Main File'!A:O,6,0),0)</f>
        <v>0</v>
      </c>
      <c r="C265" s="26">
        <f>IFERROR(+VLOOKUP("LDGSEC"&amp;A265,'Main File'!A:O,7,0),0)</f>
        <v>0</v>
      </c>
      <c r="D265" s="26">
        <f>IFERROR(+VLOOKUP("LDGSEC"&amp;A265,'Main File'!A:O,8,0),0)</f>
        <v>0</v>
      </c>
      <c r="E265" s="26">
        <f>IFERROR(+VLOOKUP("LDGSEC"&amp;A265,'Main File'!A:O,9,0),0)</f>
        <v>0</v>
      </c>
      <c r="F265" s="26">
        <f>IFERROR(+VLOOKUP("LDGSEC"&amp;A265,'Main File'!A:O,10,0),0)</f>
        <v>0</v>
      </c>
      <c r="G265" s="26">
        <f>IFERROR(+VLOOKUP("LDGSEC"&amp;A265,'Main File'!A:O,11,0),0)</f>
        <v>0</v>
      </c>
      <c r="H265" s="26">
        <f>IFERROR(+VLOOKUP("LDGSEC"&amp;A265,'Main File'!A:O,12,0),0)</f>
        <v>0</v>
      </c>
      <c r="I265" s="26">
        <f>IFERROR(+VLOOKUP("LDGSEC"&amp;A265,'Main File'!A:O,13,0),0)</f>
        <v>0</v>
      </c>
      <c r="J265" s="26">
        <f>IFERROR(+VLOOKUP("LDGSEC"&amp;A265,'Main File'!A:O,14,0),0)</f>
        <v>0</v>
      </c>
      <c r="K265" s="26">
        <f>IFERROR(+VLOOKUP("LDGSEC"&amp;A265,'Main File'!A:O,15,0),0)</f>
        <v>0</v>
      </c>
    </row>
    <row r="266" spans="1:11" x14ac:dyDescent="0.25">
      <c r="A266" s="9">
        <f t="shared" si="4"/>
        <v>43453</v>
      </c>
      <c r="B266" s="26">
        <f>IFERROR(+VLOOKUP("LDGSEC"&amp;A266,'Main File'!A:O,6,0),0)</f>
        <v>0</v>
      </c>
      <c r="C266" s="26">
        <f>IFERROR(+VLOOKUP("LDGSEC"&amp;A266,'Main File'!A:O,7,0),0)</f>
        <v>0</v>
      </c>
      <c r="D266" s="26">
        <f>IFERROR(+VLOOKUP("LDGSEC"&amp;A266,'Main File'!A:O,8,0),0)</f>
        <v>0</v>
      </c>
      <c r="E266" s="26">
        <f>IFERROR(+VLOOKUP("LDGSEC"&amp;A266,'Main File'!A:O,9,0),0)</f>
        <v>0</v>
      </c>
      <c r="F266" s="26">
        <f>IFERROR(+VLOOKUP("LDGSEC"&amp;A266,'Main File'!A:O,10,0),0)</f>
        <v>0</v>
      </c>
      <c r="G266" s="26">
        <f>IFERROR(+VLOOKUP("LDGSEC"&amp;A266,'Main File'!A:O,11,0),0)</f>
        <v>0</v>
      </c>
      <c r="H266" s="26">
        <f>IFERROR(+VLOOKUP("LDGSEC"&amp;A266,'Main File'!A:O,12,0),0)</f>
        <v>0</v>
      </c>
      <c r="I266" s="26">
        <f>IFERROR(+VLOOKUP("LDGSEC"&amp;A266,'Main File'!A:O,13,0),0)</f>
        <v>0</v>
      </c>
      <c r="J266" s="26">
        <f>IFERROR(+VLOOKUP("LDGSEC"&amp;A266,'Main File'!A:O,14,0),0)</f>
        <v>0</v>
      </c>
      <c r="K266" s="26">
        <f>IFERROR(+VLOOKUP("LDGSEC"&amp;A266,'Main File'!A:O,15,0),0)</f>
        <v>0</v>
      </c>
    </row>
    <row r="267" spans="1:11" x14ac:dyDescent="0.25">
      <c r="A267" s="9">
        <f t="shared" si="4"/>
        <v>43454</v>
      </c>
      <c r="B267" s="26">
        <f>IFERROR(+VLOOKUP("LDGSEC"&amp;A267,'Main File'!A:O,6,0),0)</f>
        <v>0</v>
      </c>
      <c r="C267" s="26">
        <f>IFERROR(+VLOOKUP("LDGSEC"&amp;A267,'Main File'!A:O,7,0),0)</f>
        <v>0</v>
      </c>
      <c r="D267" s="26">
        <f>IFERROR(+VLOOKUP("LDGSEC"&amp;A267,'Main File'!A:O,8,0),0)</f>
        <v>0</v>
      </c>
      <c r="E267" s="26">
        <f>IFERROR(+VLOOKUP("LDGSEC"&amp;A267,'Main File'!A:O,9,0),0)</f>
        <v>0</v>
      </c>
      <c r="F267" s="26">
        <f>IFERROR(+VLOOKUP("LDGSEC"&amp;A267,'Main File'!A:O,10,0),0)</f>
        <v>0</v>
      </c>
      <c r="G267" s="26">
        <f>IFERROR(+VLOOKUP("LDGSEC"&amp;A267,'Main File'!A:O,11,0),0)</f>
        <v>0</v>
      </c>
      <c r="H267" s="26">
        <f>IFERROR(+VLOOKUP("LDGSEC"&amp;A267,'Main File'!A:O,12,0),0)</f>
        <v>0</v>
      </c>
      <c r="I267" s="26">
        <f>IFERROR(+VLOOKUP("LDGSEC"&amp;A267,'Main File'!A:O,13,0),0)</f>
        <v>0</v>
      </c>
      <c r="J267" s="26">
        <f>IFERROR(+VLOOKUP("LDGSEC"&amp;A267,'Main File'!A:O,14,0),0)</f>
        <v>0</v>
      </c>
      <c r="K267" s="26">
        <f>IFERROR(+VLOOKUP("LDGSEC"&amp;A267,'Main File'!A:O,15,0),0)</f>
        <v>0</v>
      </c>
    </row>
    <row r="268" spans="1:11" x14ac:dyDescent="0.25">
      <c r="A268" s="9">
        <f t="shared" si="4"/>
        <v>43455</v>
      </c>
      <c r="B268" s="26">
        <f>IFERROR(+VLOOKUP("LDGSEC"&amp;A268,'Main File'!A:O,6,0),0)</f>
        <v>0</v>
      </c>
      <c r="C268" s="26">
        <f>IFERROR(+VLOOKUP("LDGSEC"&amp;A268,'Main File'!A:O,7,0),0)</f>
        <v>0</v>
      </c>
      <c r="D268" s="26">
        <f>IFERROR(+VLOOKUP("LDGSEC"&amp;A268,'Main File'!A:O,8,0),0)</f>
        <v>0</v>
      </c>
      <c r="E268" s="26">
        <f>IFERROR(+VLOOKUP("LDGSEC"&amp;A268,'Main File'!A:O,9,0),0)</f>
        <v>0</v>
      </c>
      <c r="F268" s="26">
        <f>IFERROR(+VLOOKUP("LDGSEC"&amp;A268,'Main File'!A:O,10,0),0)</f>
        <v>0</v>
      </c>
      <c r="G268" s="26">
        <f>IFERROR(+VLOOKUP("LDGSEC"&amp;A268,'Main File'!A:O,11,0),0)</f>
        <v>0</v>
      </c>
      <c r="H268" s="26">
        <f>IFERROR(+VLOOKUP("LDGSEC"&amp;A268,'Main File'!A:O,12,0),0)</f>
        <v>0</v>
      </c>
      <c r="I268" s="26">
        <f>IFERROR(+VLOOKUP("LDGSEC"&amp;A268,'Main File'!A:O,13,0),0)</f>
        <v>0</v>
      </c>
      <c r="J268" s="26">
        <f>IFERROR(+VLOOKUP("LDGSEC"&amp;A268,'Main File'!A:O,14,0),0)</f>
        <v>0</v>
      </c>
      <c r="K268" s="26">
        <f>IFERROR(+VLOOKUP("LDGSEC"&amp;A268,'Main File'!A:O,15,0),0)</f>
        <v>0</v>
      </c>
    </row>
    <row r="269" spans="1:11" x14ac:dyDescent="0.25">
      <c r="A269" s="9">
        <f t="shared" si="4"/>
        <v>43456</v>
      </c>
      <c r="B269" s="26">
        <f>IFERROR(+VLOOKUP("LDGSEC"&amp;A269,'Main File'!A:O,6,0),0)</f>
        <v>0</v>
      </c>
      <c r="C269" s="26">
        <f>IFERROR(+VLOOKUP("LDGSEC"&amp;A269,'Main File'!A:O,7,0),0)</f>
        <v>0</v>
      </c>
      <c r="D269" s="26">
        <f>IFERROR(+VLOOKUP("LDGSEC"&amp;A269,'Main File'!A:O,8,0),0)</f>
        <v>0</v>
      </c>
      <c r="E269" s="26">
        <f>IFERROR(+VLOOKUP("LDGSEC"&amp;A269,'Main File'!A:O,9,0),0)</f>
        <v>0</v>
      </c>
      <c r="F269" s="26">
        <f>IFERROR(+VLOOKUP("LDGSEC"&amp;A269,'Main File'!A:O,10,0),0)</f>
        <v>0</v>
      </c>
      <c r="G269" s="26">
        <f>IFERROR(+VLOOKUP("LDGSEC"&amp;A269,'Main File'!A:O,11,0),0)</f>
        <v>0</v>
      </c>
      <c r="H269" s="26">
        <f>IFERROR(+VLOOKUP("LDGSEC"&amp;A269,'Main File'!A:O,12,0),0)</f>
        <v>0</v>
      </c>
      <c r="I269" s="26">
        <f>IFERROR(+VLOOKUP("LDGSEC"&amp;A269,'Main File'!A:O,13,0),0)</f>
        <v>0</v>
      </c>
      <c r="J269" s="26">
        <f>IFERROR(+VLOOKUP("LDGSEC"&amp;A269,'Main File'!A:O,14,0),0)</f>
        <v>0</v>
      </c>
      <c r="K269" s="26">
        <f>IFERROR(+VLOOKUP("LDGSEC"&amp;A269,'Main File'!A:O,15,0),0)</f>
        <v>0</v>
      </c>
    </row>
    <row r="270" spans="1:11" x14ac:dyDescent="0.25">
      <c r="A270" s="9">
        <f t="shared" si="4"/>
        <v>43457</v>
      </c>
      <c r="B270" s="26">
        <f>IFERROR(+VLOOKUP("LDGSEC"&amp;A270,'Main File'!A:O,6,0),0)</f>
        <v>0</v>
      </c>
      <c r="C270" s="26">
        <f>IFERROR(+VLOOKUP("LDGSEC"&amp;A270,'Main File'!A:O,7,0),0)</f>
        <v>0</v>
      </c>
      <c r="D270" s="26">
        <f>IFERROR(+VLOOKUP("LDGSEC"&amp;A270,'Main File'!A:O,8,0),0)</f>
        <v>0</v>
      </c>
      <c r="E270" s="26">
        <f>IFERROR(+VLOOKUP("LDGSEC"&amp;A270,'Main File'!A:O,9,0),0)</f>
        <v>0</v>
      </c>
      <c r="F270" s="26">
        <f>IFERROR(+VLOOKUP("LDGSEC"&amp;A270,'Main File'!A:O,10,0),0)</f>
        <v>0</v>
      </c>
      <c r="G270" s="26">
        <f>IFERROR(+VLOOKUP("LDGSEC"&amp;A270,'Main File'!A:O,11,0),0)</f>
        <v>0</v>
      </c>
      <c r="H270" s="26">
        <f>IFERROR(+VLOOKUP("LDGSEC"&amp;A270,'Main File'!A:O,12,0),0)</f>
        <v>0</v>
      </c>
      <c r="I270" s="26">
        <f>IFERROR(+VLOOKUP("LDGSEC"&amp;A270,'Main File'!A:O,13,0),0)</f>
        <v>0</v>
      </c>
      <c r="J270" s="26">
        <f>IFERROR(+VLOOKUP("LDGSEC"&amp;A270,'Main File'!A:O,14,0),0)</f>
        <v>0</v>
      </c>
      <c r="K270" s="26">
        <f>IFERROR(+VLOOKUP("LDGSEC"&amp;A270,'Main File'!A:O,15,0),0)</f>
        <v>0</v>
      </c>
    </row>
    <row r="271" spans="1:11" x14ac:dyDescent="0.25">
      <c r="A271" s="9">
        <f t="shared" si="4"/>
        <v>43458</v>
      </c>
      <c r="B271" s="26">
        <f>IFERROR(+VLOOKUP("LDGSEC"&amp;A271,'Main File'!A:O,6,0),0)</f>
        <v>0</v>
      </c>
      <c r="C271" s="26">
        <f>IFERROR(+VLOOKUP("LDGSEC"&amp;A271,'Main File'!A:O,7,0),0)</f>
        <v>0</v>
      </c>
      <c r="D271" s="26">
        <f>IFERROR(+VLOOKUP("LDGSEC"&amp;A271,'Main File'!A:O,8,0),0)</f>
        <v>0</v>
      </c>
      <c r="E271" s="26">
        <f>IFERROR(+VLOOKUP("LDGSEC"&amp;A271,'Main File'!A:O,9,0),0)</f>
        <v>0</v>
      </c>
      <c r="F271" s="26">
        <f>IFERROR(+VLOOKUP("LDGSEC"&amp;A271,'Main File'!A:O,10,0),0)</f>
        <v>0</v>
      </c>
      <c r="G271" s="26">
        <f>IFERROR(+VLOOKUP("LDGSEC"&amp;A271,'Main File'!A:O,11,0),0)</f>
        <v>0</v>
      </c>
      <c r="H271" s="26">
        <f>IFERROR(+VLOOKUP("LDGSEC"&amp;A271,'Main File'!A:O,12,0),0)</f>
        <v>0</v>
      </c>
      <c r="I271" s="26">
        <f>IFERROR(+VLOOKUP("LDGSEC"&amp;A271,'Main File'!A:O,13,0),0)</f>
        <v>0</v>
      </c>
      <c r="J271" s="26">
        <f>IFERROR(+VLOOKUP("LDGSEC"&amp;A271,'Main File'!A:O,14,0),0)</f>
        <v>0</v>
      </c>
      <c r="K271" s="26">
        <f>IFERROR(+VLOOKUP("LDGSEC"&amp;A271,'Main File'!A:O,15,0),0)</f>
        <v>0</v>
      </c>
    </row>
    <row r="272" spans="1:11" x14ac:dyDescent="0.25">
      <c r="A272" s="9">
        <f t="shared" si="4"/>
        <v>43459</v>
      </c>
      <c r="B272" s="26">
        <f>IFERROR(+VLOOKUP("LDGSEC"&amp;A272,'Main File'!A:O,6,0),0)</f>
        <v>0</v>
      </c>
      <c r="C272" s="26">
        <f>IFERROR(+VLOOKUP("LDGSEC"&amp;A272,'Main File'!A:O,7,0),0)</f>
        <v>0</v>
      </c>
      <c r="D272" s="26">
        <f>IFERROR(+VLOOKUP("LDGSEC"&amp;A272,'Main File'!A:O,8,0),0)</f>
        <v>0</v>
      </c>
      <c r="E272" s="26">
        <f>IFERROR(+VLOOKUP("LDGSEC"&amp;A272,'Main File'!A:O,9,0),0)</f>
        <v>0</v>
      </c>
      <c r="F272" s="26">
        <f>IFERROR(+VLOOKUP("LDGSEC"&amp;A272,'Main File'!A:O,10,0),0)</f>
        <v>0</v>
      </c>
      <c r="G272" s="26">
        <f>IFERROR(+VLOOKUP("LDGSEC"&amp;A272,'Main File'!A:O,11,0),0)</f>
        <v>0</v>
      </c>
      <c r="H272" s="26">
        <f>IFERROR(+VLOOKUP("LDGSEC"&amp;A272,'Main File'!A:O,12,0),0)</f>
        <v>0</v>
      </c>
      <c r="I272" s="26">
        <f>IFERROR(+VLOOKUP("LDGSEC"&amp;A272,'Main File'!A:O,13,0),0)</f>
        <v>0</v>
      </c>
      <c r="J272" s="26">
        <f>IFERROR(+VLOOKUP("LDGSEC"&amp;A272,'Main File'!A:O,14,0),0)</f>
        <v>0</v>
      </c>
      <c r="K272" s="26">
        <f>IFERROR(+VLOOKUP("LDGSEC"&amp;A272,'Main File'!A:O,15,0),0)</f>
        <v>0</v>
      </c>
    </row>
    <row r="273" spans="1:11" x14ac:dyDescent="0.25">
      <c r="A273" s="9">
        <f t="shared" si="4"/>
        <v>43460</v>
      </c>
      <c r="B273" s="26">
        <f>IFERROR(+VLOOKUP("LDGSEC"&amp;A273,'Main File'!A:O,6,0),0)</f>
        <v>0</v>
      </c>
      <c r="C273" s="26">
        <f>IFERROR(+VLOOKUP("LDGSEC"&amp;A273,'Main File'!A:O,7,0),0)</f>
        <v>0</v>
      </c>
      <c r="D273" s="26">
        <f>IFERROR(+VLOOKUP("LDGSEC"&amp;A273,'Main File'!A:O,8,0),0)</f>
        <v>0</v>
      </c>
      <c r="E273" s="26">
        <f>IFERROR(+VLOOKUP("LDGSEC"&amp;A273,'Main File'!A:O,9,0),0)</f>
        <v>0</v>
      </c>
      <c r="F273" s="26">
        <f>IFERROR(+VLOOKUP("LDGSEC"&amp;A273,'Main File'!A:O,10,0),0)</f>
        <v>0</v>
      </c>
      <c r="G273" s="26">
        <f>IFERROR(+VLOOKUP("LDGSEC"&amp;A273,'Main File'!A:O,11,0),0)</f>
        <v>0</v>
      </c>
      <c r="H273" s="26">
        <f>IFERROR(+VLOOKUP("LDGSEC"&amp;A273,'Main File'!A:O,12,0),0)</f>
        <v>0</v>
      </c>
      <c r="I273" s="26">
        <f>IFERROR(+VLOOKUP("LDGSEC"&amp;A273,'Main File'!A:O,13,0),0)</f>
        <v>0</v>
      </c>
      <c r="J273" s="26">
        <f>IFERROR(+VLOOKUP("LDGSEC"&amp;A273,'Main File'!A:O,14,0),0)</f>
        <v>0</v>
      </c>
      <c r="K273" s="26">
        <f>IFERROR(+VLOOKUP("LDGSEC"&amp;A273,'Main File'!A:O,15,0),0)</f>
        <v>0</v>
      </c>
    </row>
    <row r="274" spans="1:11" x14ac:dyDescent="0.25">
      <c r="A274" s="9">
        <f t="shared" si="4"/>
        <v>43461</v>
      </c>
      <c r="B274" s="26">
        <f>IFERROR(+VLOOKUP("LDGSEC"&amp;A274,'Main File'!A:O,6,0),0)</f>
        <v>0</v>
      </c>
      <c r="C274" s="26">
        <f>IFERROR(+VLOOKUP("LDGSEC"&amp;A274,'Main File'!A:O,7,0),0)</f>
        <v>0</v>
      </c>
      <c r="D274" s="26">
        <f>IFERROR(+VLOOKUP("LDGSEC"&amp;A274,'Main File'!A:O,8,0),0)</f>
        <v>0</v>
      </c>
      <c r="E274" s="26">
        <f>IFERROR(+VLOOKUP("LDGSEC"&amp;A274,'Main File'!A:O,9,0),0)</f>
        <v>0</v>
      </c>
      <c r="F274" s="26">
        <f>IFERROR(+VLOOKUP("LDGSEC"&amp;A274,'Main File'!A:O,10,0),0)</f>
        <v>0</v>
      </c>
      <c r="G274" s="26">
        <f>IFERROR(+VLOOKUP("LDGSEC"&amp;A274,'Main File'!A:O,11,0),0)</f>
        <v>0</v>
      </c>
      <c r="H274" s="26">
        <f>IFERROR(+VLOOKUP("LDGSEC"&amp;A274,'Main File'!A:O,12,0),0)</f>
        <v>0</v>
      </c>
      <c r="I274" s="26">
        <f>IFERROR(+VLOOKUP("LDGSEC"&amp;A274,'Main File'!A:O,13,0),0)</f>
        <v>0</v>
      </c>
      <c r="J274" s="26">
        <f>IFERROR(+VLOOKUP("LDGSEC"&amp;A274,'Main File'!A:O,14,0),0)</f>
        <v>0</v>
      </c>
      <c r="K274" s="26">
        <f>IFERROR(+VLOOKUP("LDGSEC"&amp;A274,'Main File'!A:O,15,0),0)</f>
        <v>0</v>
      </c>
    </row>
    <row r="275" spans="1:11" x14ac:dyDescent="0.25">
      <c r="A275" s="9">
        <f t="shared" si="4"/>
        <v>43462</v>
      </c>
      <c r="B275" s="26">
        <f>IFERROR(+VLOOKUP("LDGSEC"&amp;A275,'Main File'!A:O,6,0),0)</f>
        <v>0</v>
      </c>
      <c r="C275" s="26">
        <f>IFERROR(+VLOOKUP("LDGSEC"&amp;A275,'Main File'!A:O,7,0),0)</f>
        <v>0</v>
      </c>
      <c r="D275" s="26">
        <f>IFERROR(+VLOOKUP("LDGSEC"&amp;A275,'Main File'!A:O,8,0),0)</f>
        <v>0</v>
      </c>
      <c r="E275" s="26">
        <f>IFERROR(+VLOOKUP("LDGSEC"&amp;A275,'Main File'!A:O,9,0),0)</f>
        <v>0</v>
      </c>
      <c r="F275" s="26">
        <f>IFERROR(+VLOOKUP("LDGSEC"&amp;A275,'Main File'!A:O,10,0),0)</f>
        <v>0</v>
      </c>
      <c r="G275" s="26">
        <f>IFERROR(+VLOOKUP("LDGSEC"&amp;A275,'Main File'!A:O,11,0),0)</f>
        <v>0</v>
      </c>
      <c r="H275" s="26">
        <f>IFERROR(+VLOOKUP("LDGSEC"&amp;A275,'Main File'!A:O,12,0),0)</f>
        <v>0</v>
      </c>
      <c r="I275" s="26">
        <f>IFERROR(+VLOOKUP("LDGSEC"&amp;A275,'Main File'!A:O,13,0),0)</f>
        <v>0</v>
      </c>
      <c r="J275" s="26">
        <f>IFERROR(+VLOOKUP("LDGSEC"&amp;A275,'Main File'!A:O,14,0),0)</f>
        <v>0</v>
      </c>
      <c r="K275" s="26">
        <f>IFERROR(+VLOOKUP("LDGSEC"&amp;A275,'Main File'!A:O,15,0),0)</f>
        <v>0</v>
      </c>
    </row>
    <row r="276" spans="1:11" x14ac:dyDescent="0.25">
      <c r="A276" s="9">
        <f t="shared" si="4"/>
        <v>43463</v>
      </c>
      <c r="B276" s="26">
        <f>IFERROR(+VLOOKUP("LDGSEC"&amp;A276,'Main File'!A:O,6,0),0)</f>
        <v>0</v>
      </c>
      <c r="C276" s="26">
        <f>IFERROR(+VLOOKUP("LDGSEC"&amp;A276,'Main File'!A:O,7,0),0)</f>
        <v>0</v>
      </c>
      <c r="D276" s="26">
        <f>IFERROR(+VLOOKUP("LDGSEC"&amp;A276,'Main File'!A:O,8,0),0)</f>
        <v>0</v>
      </c>
      <c r="E276" s="26">
        <f>IFERROR(+VLOOKUP("LDGSEC"&amp;A276,'Main File'!A:O,9,0),0)</f>
        <v>0</v>
      </c>
      <c r="F276" s="26">
        <f>IFERROR(+VLOOKUP("LDGSEC"&amp;A276,'Main File'!A:O,10,0),0)</f>
        <v>0</v>
      </c>
      <c r="G276" s="26">
        <f>IFERROR(+VLOOKUP("LDGSEC"&amp;A276,'Main File'!A:O,11,0),0)</f>
        <v>0</v>
      </c>
      <c r="H276" s="26">
        <f>IFERROR(+VLOOKUP("LDGSEC"&amp;A276,'Main File'!A:O,12,0),0)</f>
        <v>0</v>
      </c>
      <c r="I276" s="26">
        <f>IFERROR(+VLOOKUP("LDGSEC"&amp;A276,'Main File'!A:O,13,0),0)</f>
        <v>0</v>
      </c>
      <c r="J276" s="26">
        <f>IFERROR(+VLOOKUP("LDGSEC"&amp;A276,'Main File'!A:O,14,0),0)</f>
        <v>0</v>
      </c>
      <c r="K276" s="26">
        <f>IFERROR(+VLOOKUP("LDGSEC"&amp;A276,'Main File'!A:O,15,0),0)</f>
        <v>0</v>
      </c>
    </row>
    <row r="277" spans="1:11" x14ac:dyDescent="0.25">
      <c r="A277" s="9">
        <f t="shared" si="4"/>
        <v>43464</v>
      </c>
      <c r="B277" s="26">
        <f>IFERROR(+VLOOKUP("LDGSEC"&amp;A277,'Main File'!A:O,6,0),0)</f>
        <v>0</v>
      </c>
      <c r="C277" s="26">
        <f>IFERROR(+VLOOKUP("LDGSEC"&amp;A277,'Main File'!A:O,7,0),0)</f>
        <v>0</v>
      </c>
      <c r="D277" s="26">
        <f>IFERROR(+VLOOKUP("LDGSEC"&amp;A277,'Main File'!A:O,8,0),0)</f>
        <v>0</v>
      </c>
      <c r="E277" s="26">
        <f>IFERROR(+VLOOKUP("LDGSEC"&amp;A277,'Main File'!A:O,9,0),0)</f>
        <v>0</v>
      </c>
      <c r="F277" s="26">
        <f>IFERROR(+VLOOKUP("LDGSEC"&amp;A277,'Main File'!A:O,10,0),0)</f>
        <v>0</v>
      </c>
      <c r="G277" s="26">
        <f>IFERROR(+VLOOKUP("LDGSEC"&amp;A277,'Main File'!A:O,11,0),0)</f>
        <v>0</v>
      </c>
      <c r="H277" s="26">
        <f>IFERROR(+VLOOKUP("LDGSEC"&amp;A277,'Main File'!A:O,12,0),0)</f>
        <v>0</v>
      </c>
      <c r="I277" s="26">
        <f>IFERROR(+VLOOKUP("LDGSEC"&amp;A277,'Main File'!A:O,13,0),0)</f>
        <v>0</v>
      </c>
      <c r="J277" s="26">
        <f>IFERROR(+VLOOKUP("LDGSEC"&amp;A277,'Main File'!A:O,14,0),0)</f>
        <v>0</v>
      </c>
      <c r="K277" s="26">
        <f>IFERROR(+VLOOKUP("LDGSEC"&amp;A277,'Main File'!A:O,15,0),0)</f>
        <v>0</v>
      </c>
    </row>
    <row r="278" spans="1:11" x14ac:dyDescent="0.25">
      <c r="A278" s="9">
        <f t="shared" si="4"/>
        <v>43465</v>
      </c>
      <c r="B278" s="26">
        <f>IFERROR(+VLOOKUP("LDGSEC"&amp;A278,'Main File'!A:O,6,0),0)</f>
        <v>0</v>
      </c>
      <c r="C278" s="26">
        <f>IFERROR(+VLOOKUP("LDGSEC"&amp;A278,'Main File'!A:O,7,0),0)</f>
        <v>0</v>
      </c>
      <c r="D278" s="26">
        <f>IFERROR(+VLOOKUP("LDGSEC"&amp;A278,'Main File'!A:O,8,0),0)</f>
        <v>0</v>
      </c>
      <c r="E278" s="26">
        <f>IFERROR(+VLOOKUP("LDGSEC"&amp;A278,'Main File'!A:O,9,0),0)</f>
        <v>0</v>
      </c>
      <c r="F278" s="26">
        <f>IFERROR(+VLOOKUP("LDGSEC"&amp;A278,'Main File'!A:O,10,0),0)</f>
        <v>0</v>
      </c>
      <c r="G278" s="26">
        <f>IFERROR(+VLOOKUP("LDGSEC"&amp;A278,'Main File'!A:O,11,0),0)</f>
        <v>0</v>
      </c>
      <c r="H278" s="26">
        <f>IFERROR(+VLOOKUP("LDGSEC"&amp;A278,'Main File'!A:O,12,0),0)</f>
        <v>0</v>
      </c>
      <c r="I278" s="26">
        <f>IFERROR(+VLOOKUP("LDGSEC"&amp;A278,'Main File'!A:O,13,0),0)</f>
        <v>0</v>
      </c>
      <c r="J278" s="26">
        <f>IFERROR(+VLOOKUP("LDGSEC"&amp;A278,'Main File'!A:O,14,0),0)</f>
        <v>0</v>
      </c>
      <c r="K278" s="26">
        <f>IFERROR(+VLOOKUP("LDGSEC"&amp;A278,'Main File'!A:O,15,0),0)</f>
        <v>0</v>
      </c>
    </row>
    <row r="279" spans="1:11" x14ac:dyDescent="0.25">
      <c r="A279" s="9">
        <f t="shared" si="4"/>
        <v>43466</v>
      </c>
      <c r="B279" s="26">
        <f>IFERROR(+VLOOKUP("LDGSEC"&amp;A279,'Main File'!A:O,6,0),0)</f>
        <v>0</v>
      </c>
      <c r="C279" s="26">
        <f>IFERROR(+VLOOKUP("LDGSEC"&amp;A279,'Main File'!A:O,7,0),0)</f>
        <v>0</v>
      </c>
      <c r="D279" s="26">
        <f>IFERROR(+VLOOKUP("LDGSEC"&amp;A279,'Main File'!A:O,8,0),0)</f>
        <v>0</v>
      </c>
      <c r="E279" s="26">
        <f>IFERROR(+VLOOKUP("LDGSEC"&amp;A279,'Main File'!A:O,9,0),0)</f>
        <v>0</v>
      </c>
      <c r="F279" s="26">
        <f>IFERROR(+VLOOKUP("LDGSEC"&amp;A279,'Main File'!A:O,10,0),0)</f>
        <v>0</v>
      </c>
      <c r="G279" s="26">
        <f>IFERROR(+VLOOKUP("LDGSEC"&amp;A279,'Main File'!A:O,11,0),0)</f>
        <v>0</v>
      </c>
      <c r="H279" s="26">
        <f>IFERROR(+VLOOKUP("LDGSEC"&amp;A279,'Main File'!A:O,12,0),0)</f>
        <v>0</v>
      </c>
      <c r="I279" s="26">
        <f>IFERROR(+VLOOKUP("LDGSEC"&amp;A279,'Main File'!A:O,13,0),0)</f>
        <v>0</v>
      </c>
      <c r="J279" s="26">
        <f>IFERROR(+VLOOKUP("LDGSEC"&amp;A279,'Main File'!A:O,14,0),0)</f>
        <v>0</v>
      </c>
      <c r="K279" s="26">
        <f>IFERROR(+VLOOKUP("LDGSEC"&amp;A279,'Main File'!A:O,15,0),0)</f>
        <v>0</v>
      </c>
    </row>
    <row r="280" spans="1:11" x14ac:dyDescent="0.25">
      <c r="A280" s="9">
        <f t="shared" si="4"/>
        <v>43467</v>
      </c>
      <c r="B280" s="26">
        <f>IFERROR(+VLOOKUP("LDGSEC"&amp;A280,'Main File'!A:O,6,0),0)</f>
        <v>0</v>
      </c>
      <c r="C280" s="26">
        <f>IFERROR(+VLOOKUP("LDGSEC"&amp;A280,'Main File'!A:O,7,0),0)</f>
        <v>0</v>
      </c>
      <c r="D280" s="26">
        <f>IFERROR(+VLOOKUP("LDGSEC"&amp;A280,'Main File'!A:O,8,0),0)</f>
        <v>0</v>
      </c>
      <c r="E280" s="26">
        <f>IFERROR(+VLOOKUP("LDGSEC"&amp;A280,'Main File'!A:O,9,0),0)</f>
        <v>0</v>
      </c>
      <c r="F280" s="26">
        <f>IFERROR(+VLOOKUP("LDGSEC"&amp;A280,'Main File'!A:O,10,0),0)</f>
        <v>0</v>
      </c>
      <c r="G280" s="26">
        <f>IFERROR(+VLOOKUP("LDGSEC"&amp;A280,'Main File'!A:O,11,0),0)</f>
        <v>0</v>
      </c>
      <c r="H280" s="26">
        <f>IFERROR(+VLOOKUP("LDGSEC"&amp;A280,'Main File'!A:O,12,0),0)</f>
        <v>0</v>
      </c>
      <c r="I280" s="26">
        <f>IFERROR(+VLOOKUP("LDGSEC"&amp;A280,'Main File'!A:O,13,0),0)</f>
        <v>0</v>
      </c>
      <c r="J280" s="26">
        <f>IFERROR(+VLOOKUP("LDGSEC"&amp;A280,'Main File'!A:O,14,0),0)</f>
        <v>0</v>
      </c>
      <c r="K280" s="26">
        <f>IFERROR(+VLOOKUP("LDGSEC"&amp;A280,'Main File'!A:O,15,0),0)</f>
        <v>0</v>
      </c>
    </row>
    <row r="281" spans="1:11" x14ac:dyDescent="0.25">
      <c r="A281" s="9">
        <f t="shared" si="4"/>
        <v>43468</v>
      </c>
      <c r="B281" s="26">
        <f>IFERROR(+VLOOKUP("LDGSEC"&amp;A281,'Main File'!A:O,6,0),0)</f>
        <v>0</v>
      </c>
      <c r="C281" s="26">
        <f>IFERROR(+VLOOKUP("LDGSEC"&amp;A281,'Main File'!A:O,7,0),0)</f>
        <v>0</v>
      </c>
      <c r="D281" s="26">
        <f>IFERROR(+VLOOKUP("LDGSEC"&amp;A281,'Main File'!A:O,8,0),0)</f>
        <v>0</v>
      </c>
      <c r="E281" s="26">
        <f>IFERROR(+VLOOKUP("LDGSEC"&amp;A281,'Main File'!A:O,9,0),0)</f>
        <v>0</v>
      </c>
      <c r="F281" s="26">
        <f>IFERROR(+VLOOKUP("LDGSEC"&amp;A281,'Main File'!A:O,10,0),0)</f>
        <v>0</v>
      </c>
      <c r="G281" s="26">
        <f>IFERROR(+VLOOKUP("LDGSEC"&amp;A281,'Main File'!A:O,11,0),0)</f>
        <v>0</v>
      </c>
      <c r="H281" s="26">
        <f>IFERROR(+VLOOKUP("LDGSEC"&amp;A281,'Main File'!A:O,12,0),0)</f>
        <v>0</v>
      </c>
      <c r="I281" s="26">
        <f>IFERROR(+VLOOKUP("LDGSEC"&amp;A281,'Main File'!A:O,13,0),0)</f>
        <v>0</v>
      </c>
      <c r="J281" s="26">
        <f>IFERROR(+VLOOKUP("LDGSEC"&amp;A281,'Main File'!A:O,14,0),0)</f>
        <v>0</v>
      </c>
      <c r="K281" s="26">
        <f>IFERROR(+VLOOKUP("LDGSEC"&amp;A281,'Main File'!A:O,15,0),0)</f>
        <v>0</v>
      </c>
    </row>
    <row r="282" spans="1:11" x14ac:dyDescent="0.25">
      <c r="A282" s="9">
        <f t="shared" si="4"/>
        <v>43469</v>
      </c>
      <c r="B282" s="26">
        <f>IFERROR(+VLOOKUP("LDGSEC"&amp;A282,'Main File'!A:O,6,0),0)</f>
        <v>0</v>
      </c>
      <c r="C282" s="26">
        <f>IFERROR(+VLOOKUP("LDGSEC"&amp;A282,'Main File'!A:O,7,0),0)</f>
        <v>0</v>
      </c>
      <c r="D282" s="26">
        <f>IFERROR(+VLOOKUP("LDGSEC"&amp;A282,'Main File'!A:O,8,0),0)</f>
        <v>0</v>
      </c>
      <c r="E282" s="26">
        <f>IFERROR(+VLOOKUP("LDGSEC"&amp;A282,'Main File'!A:O,9,0),0)</f>
        <v>0</v>
      </c>
      <c r="F282" s="26">
        <f>IFERROR(+VLOOKUP("LDGSEC"&amp;A282,'Main File'!A:O,10,0),0)</f>
        <v>0</v>
      </c>
      <c r="G282" s="26">
        <f>IFERROR(+VLOOKUP("LDGSEC"&amp;A282,'Main File'!A:O,11,0),0)</f>
        <v>0</v>
      </c>
      <c r="H282" s="26">
        <f>IFERROR(+VLOOKUP("LDGSEC"&amp;A282,'Main File'!A:O,12,0),0)</f>
        <v>0</v>
      </c>
      <c r="I282" s="26">
        <f>IFERROR(+VLOOKUP("LDGSEC"&amp;A282,'Main File'!A:O,13,0),0)</f>
        <v>0</v>
      </c>
      <c r="J282" s="26">
        <f>IFERROR(+VLOOKUP("LDGSEC"&amp;A282,'Main File'!A:O,14,0),0)</f>
        <v>0</v>
      </c>
      <c r="K282" s="26">
        <f>IFERROR(+VLOOKUP("LDGSEC"&amp;A282,'Main File'!A:O,15,0),0)</f>
        <v>0</v>
      </c>
    </row>
    <row r="283" spans="1:11" x14ac:dyDescent="0.25">
      <c r="A283" s="9">
        <f t="shared" si="4"/>
        <v>43470</v>
      </c>
      <c r="B283" s="26">
        <f>IFERROR(+VLOOKUP("LDGSEC"&amp;A283,'Main File'!A:O,6,0),0)</f>
        <v>0</v>
      </c>
      <c r="C283" s="26">
        <f>IFERROR(+VLOOKUP("LDGSEC"&amp;A283,'Main File'!A:O,7,0),0)</f>
        <v>0</v>
      </c>
      <c r="D283" s="26">
        <f>IFERROR(+VLOOKUP("LDGSEC"&amp;A283,'Main File'!A:O,8,0),0)</f>
        <v>0</v>
      </c>
      <c r="E283" s="26">
        <f>IFERROR(+VLOOKUP("LDGSEC"&amp;A283,'Main File'!A:O,9,0),0)</f>
        <v>0</v>
      </c>
      <c r="F283" s="26">
        <f>IFERROR(+VLOOKUP("LDGSEC"&amp;A283,'Main File'!A:O,10,0),0)</f>
        <v>0</v>
      </c>
      <c r="G283" s="26">
        <f>IFERROR(+VLOOKUP("LDGSEC"&amp;A283,'Main File'!A:O,11,0),0)</f>
        <v>0</v>
      </c>
      <c r="H283" s="26">
        <f>IFERROR(+VLOOKUP("LDGSEC"&amp;A283,'Main File'!A:O,12,0),0)</f>
        <v>0</v>
      </c>
      <c r="I283" s="26">
        <f>IFERROR(+VLOOKUP("LDGSEC"&amp;A283,'Main File'!A:O,13,0),0)</f>
        <v>0</v>
      </c>
      <c r="J283" s="26">
        <f>IFERROR(+VLOOKUP("LDGSEC"&amp;A283,'Main File'!A:O,14,0),0)</f>
        <v>0</v>
      </c>
      <c r="K283" s="26">
        <f>IFERROR(+VLOOKUP("LDGSEC"&amp;A283,'Main File'!A:O,15,0),0)</f>
        <v>0</v>
      </c>
    </row>
    <row r="284" spans="1:11" x14ac:dyDescent="0.25">
      <c r="A284" s="9">
        <f t="shared" si="4"/>
        <v>43471</v>
      </c>
      <c r="B284" s="26">
        <f>IFERROR(+VLOOKUP("LDGSEC"&amp;A284,'Main File'!A:O,6,0),0)</f>
        <v>0</v>
      </c>
      <c r="C284" s="26">
        <f>IFERROR(+VLOOKUP("LDGSEC"&amp;A284,'Main File'!A:O,7,0),0)</f>
        <v>0</v>
      </c>
      <c r="D284" s="26">
        <f>IFERROR(+VLOOKUP("LDGSEC"&amp;A284,'Main File'!A:O,8,0),0)</f>
        <v>0</v>
      </c>
      <c r="E284" s="26">
        <f>IFERROR(+VLOOKUP("LDGSEC"&amp;A284,'Main File'!A:O,9,0),0)</f>
        <v>0</v>
      </c>
      <c r="F284" s="26">
        <f>IFERROR(+VLOOKUP("LDGSEC"&amp;A284,'Main File'!A:O,10,0),0)</f>
        <v>0</v>
      </c>
      <c r="G284" s="26">
        <f>IFERROR(+VLOOKUP("LDGSEC"&amp;A284,'Main File'!A:O,11,0),0)</f>
        <v>0</v>
      </c>
      <c r="H284" s="26">
        <f>IFERROR(+VLOOKUP("LDGSEC"&amp;A284,'Main File'!A:O,12,0),0)</f>
        <v>0</v>
      </c>
      <c r="I284" s="26">
        <f>IFERROR(+VLOOKUP("LDGSEC"&amp;A284,'Main File'!A:O,13,0),0)</f>
        <v>0</v>
      </c>
      <c r="J284" s="26">
        <f>IFERROR(+VLOOKUP("LDGSEC"&amp;A284,'Main File'!A:O,14,0),0)</f>
        <v>0</v>
      </c>
      <c r="K284" s="26">
        <f>IFERROR(+VLOOKUP("LDGSEC"&amp;A284,'Main File'!A:O,15,0),0)</f>
        <v>0</v>
      </c>
    </row>
    <row r="285" spans="1:11" x14ac:dyDescent="0.25">
      <c r="A285" s="9">
        <f t="shared" si="4"/>
        <v>43472</v>
      </c>
      <c r="B285" s="26">
        <f>IFERROR(+VLOOKUP("LDGSEC"&amp;A285,'Main File'!A:O,6,0),0)</f>
        <v>0</v>
      </c>
      <c r="C285" s="26">
        <f>IFERROR(+VLOOKUP("LDGSEC"&amp;A285,'Main File'!A:O,7,0),0)</f>
        <v>0</v>
      </c>
      <c r="D285" s="26">
        <f>IFERROR(+VLOOKUP("LDGSEC"&amp;A285,'Main File'!A:O,8,0),0)</f>
        <v>0</v>
      </c>
      <c r="E285" s="26">
        <f>IFERROR(+VLOOKUP("LDGSEC"&amp;A285,'Main File'!A:O,9,0),0)</f>
        <v>0</v>
      </c>
      <c r="F285" s="26">
        <f>IFERROR(+VLOOKUP("LDGSEC"&amp;A285,'Main File'!A:O,10,0),0)</f>
        <v>0</v>
      </c>
      <c r="G285" s="26">
        <f>IFERROR(+VLOOKUP("LDGSEC"&amp;A285,'Main File'!A:O,11,0),0)</f>
        <v>0</v>
      </c>
      <c r="H285" s="26">
        <f>IFERROR(+VLOOKUP("LDGSEC"&amp;A285,'Main File'!A:O,12,0),0)</f>
        <v>0</v>
      </c>
      <c r="I285" s="26">
        <f>IFERROR(+VLOOKUP("LDGSEC"&amp;A285,'Main File'!A:O,13,0),0)</f>
        <v>0</v>
      </c>
      <c r="J285" s="26">
        <f>IFERROR(+VLOOKUP("LDGSEC"&amp;A285,'Main File'!A:O,14,0),0)</f>
        <v>0</v>
      </c>
      <c r="K285" s="26">
        <f>IFERROR(+VLOOKUP("LDGSEC"&amp;A285,'Main File'!A:O,15,0),0)</f>
        <v>0</v>
      </c>
    </row>
    <row r="286" spans="1:11" x14ac:dyDescent="0.25">
      <c r="A286" s="9">
        <f t="shared" si="4"/>
        <v>43473</v>
      </c>
      <c r="B286" s="26">
        <f>IFERROR(+VLOOKUP("LDGSEC"&amp;A286,'Main File'!A:O,6,0),0)</f>
        <v>0</v>
      </c>
      <c r="C286" s="26">
        <f>IFERROR(+VLOOKUP("LDGSEC"&amp;A286,'Main File'!A:O,7,0),0)</f>
        <v>0</v>
      </c>
      <c r="D286" s="26">
        <f>IFERROR(+VLOOKUP("LDGSEC"&amp;A286,'Main File'!A:O,8,0),0)</f>
        <v>0</v>
      </c>
      <c r="E286" s="26">
        <f>IFERROR(+VLOOKUP("LDGSEC"&amp;A286,'Main File'!A:O,9,0),0)</f>
        <v>0</v>
      </c>
      <c r="F286" s="26">
        <f>IFERROR(+VLOOKUP("LDGSEC"&amp;A286,'Main File'!A:O,10,0),0)</f>
        <v>0</v>
      </c>
      <c r="G286" s="26">
        <f>IFERROR(+VLOOKUP("LDGSEC"&amp;A286,'Main File'!A:O,11,0),0)</f>
        <v>0</v>
      </c>
      <c r="H286" s="26">
        <f>IFERROR(+VLOOKUP("LDGSEC"&amp;A286,'Main File'!A:O,12,0),0)</f>
        <v>0</v>
      </c>
      <c r="I286" s="26">
        <f>IFERROR(+VLOOKUP("LDGSEC"&amp;A286,'Main File'!A:O,13,0),0)</f>
        <v>0</v>
      </c>
      <c r="J286" s="26">
        <f>IFERROR(+VLOOKUP("LDGSEC"&amp;A286,'Main File'!A:O,14,0),0)</f>
        <v>0</v>
      </c>
      <c r="K286" s="26">
        <f>IFERROR(+VLOOKUP("LDGSEC"&amp;A286,'Main File'!A:O,15,0),0)</f>
        <v>0</v>
      </c>
    </row>
    <row r="287" spans="1:11" x14ac:dyDescent="0.25">
      <c r="A287" s="9">
        <f t="shared" si="4"/>
        <v>43474</v>
      </c>
      <c r="B287" s="26">
        <f>IFERROR(+VLOOKUP("LDGSEC"&amp;A287,'Main File'!A:O,6,0),0)</f>
        <v>0</v>
      </c>
      <c r="C287" s="26">
        <f>IFERROR(+VLOOKUP("LDGSEC"&amp;A287,'Main File'!A:O,7,0),0)</f>
        <v>0</v>
      </c>
      <c r="D287" s="26">
        <f>IFERROR(+VLOOKUP("LDGSEC"&amp;A287,'Main File'!A:O,8,0),0)</f>
        <v>0</v>
      </c>
      <c r="E287" s="26">
        <f>IFERROR(+VLOOKUP("LDGSEC"&amp;A287,'Main File'!A:O,9,0),0)</f>
        <v>0</v>
      </c>
      <c r="F287" s="26">
        <f>IFERROR(+VLOOKUP("LDGSEC"&amp;A287,'Main File'!A:O,10,0),0)</f>
        <v>0</v>
      </c>
      <c r="G287" s="26">
        <f>IFERROR(+VLOOKUP("LDGSEC"&amp;A287,'Main File'!A:O,11,0),0)</f>
        <v>0</v>
      </c>
      <c r="H287" s="26">
        <f>IFERROR(+VLOOKUP("LDGSEC"&amp;A287,'Main File'!A:O,12,0),0)</f>
        <v>0</v>
      </c>
      <c r="I287" s="26">
        <f>IFERROR(+VLOOKUP("LDGSEC"&amp;A287,'Main File'!A:O,13,0),0)</f>
        <v>0</v>
      </c>
      <c r="J287" s="26">
        <f>IFERROR(+VLOOKUP("LDGSEC"&amp;A287,'Main File'!A:O,14,0),0)</f>
        <v>0</v>
      </c>
      <c r="K287" s="26">
        <f>IFERROR(+VLOOKUP("LDGSEC"&amp;A287,'Main File'!A:O,15,0),0)</f>
        <v>0</v>
      </c>
    </row>
    <row r="288" spans="1:11" x14ac:dyDescent="0.25">
      <c r="A288" s="9">
        <f t="shared" si="4"/>
        <v>43475</v>
      </c>
      <c r="B288" s="26">
        <f>IFERROR(+VLOOKUP("LDGSEC"&amp;A288,'Main File'!A:O,6,0),0)</f>
        <v>0</v>
      </c>
      <c r="C288" s="26">
        <f>IFERROR(+VLOOKUP("LDGSEC"&amp;A288,'Main File'!A:O,7,0),0)</f>
        <v>0</v>
      </c>
      <c r="D288" s="26">
        <f>IFERROR(+VLOOKUP("LDGSEC"&amp;A288,'Main File'!A:O,8,0),0)</f>
        <v>0</v>
      </c>
      <c r="E288" s="26">
        <f>IFERROR(+VLOOKUP("LDGSEC"&amp;A288,'Main File'!A:O,9,0),0)</f>
        <v>0</v>
      </c>
      <c r="F288" s="26">
        <f>IFERROR(+VLOOKUP("LDGSEC"&amp;A288,'Main File'!A:O,10,0),0)</f>
        <v>0</v>
      </c>
      <c r="G288" s="26">
        <f>IFERROR(+VLOOKUP("LDGSEC"&amp;A288,'Main File'!A:O,11,0),0)</f>
        <v>0</v>
      </c>
      <c r="H288" s="26">
        <f>IFERROR(+VLOOKUP("LDGSEC"&amp;A288,'Main File'!A:O,12,0),0)</f>
        <v>0</v>
      </c>
      <c r="I288" s="26">
        <f>IFERROR(+VLOOKUP("LDGSEC"&amp;A288,'Main File'!A:O,13,0),0)</f>
        <v>0</v>
      </c>
      <c r="J288" s="26">
        <f>IFERROR(+VLOOKUP("LDGSEC"&amp;A288,'Main File'!A:O,14,0),0)</f>
        <v>0</v>
      </c>
      <c r="K288" s="26">
        <f>IFERROR(+VLOOKUP("LDGSEC"&amp;A288,'Main File'!A:O,15,0),0)</f>
        <v>0</v>
      </c>
    </row>
    <row r="289" spans="1:11" x14ac:dyDescent="0.25">
      <c r="A289" s="9">
        <f t="shared" si="4"/>
        <v>43476</v>
      </c>
      <c r="B289" s="26">
        <f>IFERROR(+VLOOKUP("LDGSEC"&amp;A289,'Main File'!A:O,6,0),0)</f>
        <v>0</v>
      </c>
      <c r="C289" s="26">
        <f>IFERROR(+VLOOKUP("LDGSEC"&amp;A289,'Main File'!A:O,7,0),0)</f>
        <v>0</v>
      </c>
      <c r="D289" s="26">
        <f>IFERROR(+VLOOKUP("LDGSEC"&amp;A289,'Main File'!A:O,8,0),0)</f>
        <v>0</v>
      </c>
      <c r="E289" s="26">
        <f>IFERROR(+VLOOKUP("LDGSEC"&amp;A289,'Main File'!A:O,9,0),0)</f>
        <v>0</v>
      </c>
      <c r="F289" s="26">
        <f>IFERROR(+VLOOKUP("LDGSEC"&amp;A289,'Main File'!A:O,10,0),0)</f>
        <v>0</v>
      </c>
      <c r="G289" s="26">
        <f>IFERROR(+VLOOKUP("LDGSEC"&amp;A289,'Main File'!A:O,11,0),0)</f>
        <v>0</v>
      </c>
      <c r="H289" s="26">
        <f>IFERROR(+VLOOKUP("LDGSEC"&amp;A289,'Main File'!A:O,12,0),0)</f>
        <v>0</v>
      </c>
      <c r="I289" s="26">
        <f>IFERROR(+VLOOKUP("LDGSEC"&amp;A289,'Main File'!A:O,13,0),0)</f>
        <v>0</v>
      </c>
      <c r="J289" s="26">
        <f>IFERROR(+VLOOKUP("LDGSEC"&amp;A289,'Main File'!A:O,14,0),0)</f>
        <v>0</v>
      </c>
      <c r="K289" s="26">
        <f>IFERROR(+VLOOKUP("LDGSEC"&amp;A289,'Main File'!A:O,15,0),0)</f>
        <v>0</v>
      </c>
    </row>
    <row r="290" spans="1:11" x14ac:dyDescent="0.25">
      <c r="A290" s="9">
        <f t="shared" si="4"/>
        <v>43477</v>
      </c>
      <c r="B290" s="26">
        <f>IFERROR(+VLOOKUP("LDGSEC"&amp;A290,'Main File'!A:O,6,0),0)</f>
        <v>0</v>
      </c>
      <c r="C290" s="26">
        <f>IFERROR(+VLOOKUP("LDGSEC"&amp;A290,'Main File'!A:O,7,0),0)</f>
        <v>0</v>
      </c>
      <c r="D290" s="26">
        <f>IFERROR(+VLOOKUP("LDGSEC"&amp;A290,'Main File'!A:O,8,0),0)</f>
        <v>0</v>
      </c>
      <c r="E290" s="26">
        <f>IFERROR(+VLOOKUP("LDGSEC"&amp;A290,'Main File'!A:O,9,0),0)</f>
        <v>0</v>
      </c>
      <c r="F290" s="26">
        <f>IFERROR(+VLOOKUP("LDGSEC"&amp;A290,'Main File'!A:O,10,0),0)</f>
        <v>0</v>
      </c>
      <c r="G290" s="26">
        <f>IFERROR(+VLOOKUP("LDGSEC"&amp;A290,'Main File'!A:O,11,0),0)</f>
        <v>0</v>
      </c>
      <c r="H290" s="26">
        <f>IFERROR(+VLOOKUP("LDGSEC"&amp;A290,'Main File'!A:O,12,0),0)</f>
        <v>0</v>
      </c>
      <c r="I290" s="26">
        <f>IFERROR(+VLOOKUP("LDGSEC"&amp;A290,'Main File'!A:O,13,0),0)</f>
        <v>0</v>
      </c>
      <c r="J290" s="26">
        <f>IFERROR(+VLOOKUP("LDGSEC"&amp;A290,'Main File'!A:O,14,0),0)</f>
        <v>0</v>
      </c>
      <c r="K290" s="26">
        <f>IFERROR(+VLOOKUP("LDGSEC"&amp;A290,'Main File'!A:O,15,0),0)</f>
        <v>0</v>
      </c>
    </row>
    <row r="291" spans="1:11" x14ac:dyDescent="0.25">
      <c r="A291" s="9">
        <f t="shared" si="4"/>
        <v>43478</v>
      </c>
      <c r="B291" s="26">
        <f>IFERROR(+VLOOKUP("LDGSEC"&amp;A291,'Main File'!A:O,6,0),0)</f>
        <v>0</v>
      </c>
      <c r="C291" s="26">
        <f>IFERROR(+VLOOKUP("LDGSEC"&amp;A291,'Main File'!A:O,7,0),0)</f>
        <v>0</v>
      </c>
      <c r="D291" s="26">
        <f>IFERROR(+VLOOKUP("LDGSEC"&amp;A291,'Main File'!A:O,8,0),0)</f>
        <v>0</v>
      </c>
      <c r="E291" s="26">
        <f>IFERROR(+VLOOKUP("LDGSEC"&amp;A291,'Main File'!A:O,9,0),0)</f>
        <v>0</v>
      </c>
      <c r="F291" s="26">
        <f>IFERROR(+VLOOKUP("LDGSEC"&amp;A291,'Main File'!A:O,10,0),0)</f>
        <v>0</v>
      </c>
      <c r="G291" s="26">
        <f>IFERROR(+VLOOKUP("LDGSEC"&amp;A291,'Main File'!A:O,11,0),0)</f>
        <v>0</v>
      </c>
      <c r="H291" s="26">
        <f>IFERROR(+VLOOKUP("LDGSEC"&amp;A291,'Main File'!A:O,12,0),0)</f>
        <v>0</v>
      </c>
      <c r="I291" s="26">
        <f>IFERROR(+VLOOKUP("LDGSEC"&amp;A291,'Main File'!A:O,13,0),0)</f>
        <v>0</v>
      </c>
      <c r="J291" s="26">
        <f>IFERROR(+VLOOKUP("LDGSEC"&amp;A291,'Main File'!A:O,14,0),0)</f>
        <v>0</v>
      </c>
      <c r="K291" s="26">
        <f>IFERROR(+VLOOKUP("LDGSEC"&amp;A291,'Main File'!A:O,15,0),0)</f>
        <v>0</v>
      </c>
    </row>
    <row r="292" spans="1:11" x14ac:dyDescent="0.25">
      <c r="A292" s="9">
        <f t="shared" si="4"/>
        <v>43479</v>
      </c>
      <c r="B292" s="26">
        <f>IFERROR(+VLOOKUP("LDGSEC"&amp;A292,'Main File'!A:O,6,0),0)</f>
        <v>0</v>
      </c>
      <c r="C292" s="26">
        <f>IFERROR(+VLOOKUP("LDGSEC"&amp;A292,'Main File'!A:O,7,0),0)</f>
        <v>0</v>
      </c>
      <c r="D292" s="26">
        <f>IFERROR(+VLOOKUP("LDGSEC"&amp;A292,'Main File'!A:O,8,0),0)</f>
        <v>0</v>
      </c>
      <c r="E292" s="26">
        <f>IFERROR(+VLOOKUP("LDGSEC"&amp;A292,'Main File'!A:O,9,0),0)</f>
        <v>0</v>
      </c>
      <c r="F292" s="26">
        <f>IFERROR(+VLOOKUP("LDGSEC"&amp;A292,'Main File'!A:O,10,0),0)</f>
        <v>0</v>
      </c>
      <c r="G292" s="26">
        <f>IFERROR(+VLOOKUP("LDGSEC"&amp;A292,'Main File'!A:O,11,0),0)</f>
        <v>0</v>
      </c>
      <c r="H292" s="26">
        <f>IFERROR(+VLOOKUP("LDGSEC"&amp;A292,'Main File'!A:O,12,0),0)</f>
        <v>0</v>
      </c>
      <c r="I292" s="26">
        <f>IFERROR(+VLOOKUP("LDGSEC"&amp;A292,'Main File'!A:O,13,0),0)</f>
        <v>0</v>
      </c>
      <c r="J292" s="26">
        <f>IFERROR(+VLOOKUP("LDGSEC"&amp;A292,'Main File'!A:O,14,0),0)</f>
        <v>0</v>
      </c>
      <c r="K292" s="26">
        <f>IFERROR(+VLOOKUP("LDGSEC"&amp;A292,'Main File'!A:O,15,0),0)</f>
        <v>0</v>
      </c>
    </row>
    <row r="293" spans="1:11" x14ac:dyDescent="0.25">
      <c r="A293" s="9">
        <f t="shared" si="4"/>
        <v>43480</v>
      </c>
      <c r="B293" s="26">
        <f>IFERROR(+VLOOKUP("LDGSEC"&amp;A293,'Main File'!A:O,6,0),0)</f>
        <v>0</v>
      </c>
      <c r="C293" s="26">
        <f>IFERROR(+VLOOKUP("LDGSEC"&amp;A293,'Main File'!A:O,7,0),0)</f>
        <v>0</v>
      </c>
      <c r="D293" s="26">
        <f>IFERROR(+VLOOKUP("LDGSEC"&amp;A293,'Main File'!A:O,8,0),0)</f>
        <v>0</v>
      </c>
      <c r="E293" s="26">
        <f>IFERROR(+VLOOKUP("LDGSEC"&amp;A293,'Main File'!A:O,9,0),0)</f>
        <v>0</v>
      </c>
      <c r="F293" s="26">
        <f>IFERROR(+VLOOKUP("LDGSEC"&amp;A293,'Main File'!A:O,10,0),0)</f>
        <v>0</v>
      </c>
      <c r="G293" s="26">
        <f>IFERROR(+VLOOKUP("LDGSEC"&amp;A293,'Main File'!A:O,11,0),0)</f>
        <v>0</v>
      </c>
      <c r="H293" s="26">
        <f>IFERROR(+VLOOKUP("LDGSEC"&amp;A293,'Main File'!A:O,12,0),0)</f>
        <v>0</v>
      </c>
      <c r="I293" s="26">
        <f>IFERROR(+VLOOKUP("LDGSEC"&amp;A293,'Main File'!A:O,13,0),0)</f>
        <v>0</v>
      </c>
      <c r="J293" s="26">
        <f>IFERROR(+VLOOKUP("LDGSEC"&amp;A293,'Main File'!A:O,14,0),0)</f>
        <v>0</v>
      </c>
      <c r="K293" s="26">
        <f>IFERROR(+VLOOKUP("LDGSEC"&amp;A293,'Main File'!A:O,15,0),0)</f>
        <v>0</v>
      </c>
    </row>
    <row r="294" spans="1:11" x14ac:dyDescent="0.25">
      <c r="A294" s="9">
        <f t="shared" si="4"/>
        <v>43481</v>
      </c>
      <c r="B294" s="26">
        <f>IFERROR(+VLOOKUP("LDGSEC"&amp;A294,'Main File'!A:O,6,0),0)</f>
        <v>0</v>
      </c>
      <c r="C294" s="26">
        <f>IFERROR(+VLOOKUP("LDGSEC"&amp;A294,'Main File'!A:O,7,0),0)</f>
        <v>0</v>
      </c>
      <c r="D294" s="26">
        <f>IFERROR(+VLOOKUP("LDGSEC"&amp;A294,'Main File'!A:O,8,0),0)</f>
        <v>0</v>
      </c>
      <c r="E294" s="26">
        <f>IFERROR(+VLOOKUP("LDGSEC"&amp;A294,'Main File'!A:O,9,0),0)</f>
        <v>0</v>
      </c>
      <c r="F294" s="26">
        <f>IFERROR(+VLOOKUP("LDGSEC"&amp;A294,'Main File'!A:O,10,0),0)</f>
        <v>0</v>
      </c>
      <c r="G294" s="26">
        <f>IFERROR(+VLOOKUP("LDGSEC"&amp;A294,'Main File'!A:O,11,0),0)</f>
        <v>0</v>
      </c>
      <c r="H294" s="26">
        <f>IFERROR(+VLOOKUP("LDGSEC"&amp;A294,'Main File'!A:O,12,0),0)</f>
        <v>0</v>
      </c>
      <c r="I294" s="26">
        <f>IFERROR(+VLOOKUP("LDGSEC"&amp;A294,'Main File'!A:O,13,0),0)</f>
        <v>0</v>
      </c>
      <c r="J294" s="26">
        <f>IFERROR(+VLOOKUP("LDGSEC"&amp;A294,'Main File'!A:O,14,0),0)</f>
        <v>0</v>
      </c>
      <c r="K294" s="26">
        <f>IFERROR(+VLOOKUP("LDGSEC"&amp;A294,'Main File'!A:O,15,0),0)</f>
        <v>0</v>
      </c>
    </row>
    <row r="295" spans="1:11" x14ac:dyDescent="0.25">
      <c r="A295" s="9">
        <f t="shared" si="4"/>
        <v>43482</v>
      </c>
      <c r="B295" s="26">
        <f>IFERROR(+VLOOKUP("LDGSEC"&amp;A295,'Main File'!A:O,6,0),0)</f>
        <v>0</v>
      </c>
      <c r="C295" s="26">
        <f>IFERROR(+VLOOKUP("LDGSEC"&amp;A295,'Main File'!A:O,7,0),0)</f>
        <v>0</v>
      </c>
      <c r="D295" s="26">
        <f>IFERROR(+VLOOKUP("LDGSEC"&amp;A295,'Main File'!A:O,8,0),0)</f>
        <v>0</v>
      </c>
      <c r="E295" s="26">
        <f>IFERROR(+VLOOKUP("LDGSEC"&amp;A295,'Main File'!A:O,9,0),0)</f>
        <v>0</v>
      </c>
      <c r="F295" s="26">
        <f>IFERROR(+VLOOKUP("LDGSEC"&amp;A295,'Main File'!A:O,10,0),0)</f>
        <v>0</v>
      </c>
      <c r="G295" s="26">
        <f>IFERROR(+VLOOKUP("LDGSEC"&amp;A295,'Main File'!A:O,11,0),0)</f>
        <v>0</v>
      </c>
      <c r="H295" s="26">
        <f>IFERROR(+VLOOKUP("LDGSEC"&amp;A295,'Main File'!A:O,12,0),0)</f>
        <v>0</v>
      </c>
      <c r="I295" s="26">
        <f>IFERROR(+VLOOKUP("LDGSEC"&amp;A295,'Main File'!A:O,13,0),0)</f>
        <v>0</v>
      </c>
      <c r="J295" s="26">
        <f>IFERROR(+VLOOKUP("LDGSEC"&amp;A295,'Main File'!A:O,14,0),0)</f>
        <v>0</v>
      </c>
      <c r="K295" s="26">
        <f>IFERROR(+VLOOKUP("LDGSEC"&amp;A295,'Main File'!A:O,15,0),0)</f>
        <v>0</v>
      </c>
    </row>
    <row r="296" spans="1:11" x14ac:dyDescent="0.25">
      <c r="A296" s="9">
        <f t="shared" si="4"/>
        <v>43483</v>
      </c>
      <c r="B296" s="26">
        <f>IFERROR(+VLOOKUP("LDGSEC"&amp;A296,'Main File'!A:O,6,0),0)</f>
        <v>0</v>
      </c>
      <c r="C296" s="26">
        <f>IFERROR(+VLOOKUP("LDGSEC"&amp;A296,'Main File'!A:O,7,0),0)</f>
        <v>0</v>
      </c>
      <c r="D296" s="26">
        <f>IFERROR(+VLOOKUP("LDGSEC"&amp;A296,'Main File'!A:O,8,0),0)</f>
        <v>0</v>
      </c>
      <c r="E296" s="26">
        <f>IFERROR(+VLOOKUP("LDGSEC"&amp;A296,'Main File'!A:O,9,0),0)</f>
        <v>0</v>
      </c>
      <c r="F296" s="26">
        <f>IFERROR(+VLOOKUP("LDGSEC"&amp;A296,'Main File'!A:O,10,0),0)</f>
        <v>0</v>
      </c>
      <c r="G296" s="26">
        <f>IFERROR(+VLOOKUP("LDGSEC"&amp;A296,'Main File'!A:O,11,0),0)</f>
        <v>0</v>
      </c>
      <c r="H296" s="26">
        <f>IFERROR(+VLOOKUP("LDGSEC"&amp;A296,'Main File'!A:O,12,0),0)</f>
        <v>0</v>
      </c>
      <c r="I296" s="26">
        <f>IFERROR(+VLOOKUP("LDGSEC"&amp;A296,'Main File'!A:O,13,0),0)</f>
        <v>0</v>
      </c>
      <c r="J296" s="26">
        <f>IFERROR(+VLOOKUP("LDGSEC"&amp;A296,'Main File'!A:O,14,0),0)</f>
        <v>0</v>
      </c>
      <c r="K296" s="26">
        <f>IFERROR(+VLOOKUP("LDGSEC"&amp;A296,'Main File'!A:O,15,0),0)</f>
        <v>0</v>
      </c>
    </row>
    <row r="297" spans="1:11" x14ac:dyDescent="0.25">
      <c r="A297" s="9">
        <f t="shared" si="4"/>
        <v>43484</v>
      </c>
      <c r="B297" s="26">
        <f>IFERROR(+VLOOKUP("LDGSEC"&amp;A297,'Main File'!A:O,6,0),0)</f>
        <v>0</v>
      </c>
      <c r="C297" s="26">
        <f>IFERROR(+VLOOKUP("LDGSEC"&amp;A297,'Main File'!A:O,7,0),0)</f>
        <v>0</v>
      </c>
      <c r="D297" s="26">
        <f>IFERROR(+VLOOKUP("LDGSEC"&amp;A297,'Main File'!A:O,8,0),0)</f>
        <v>0</v>
      </c>
      <c r="E297" s="26">
        <f>IFERROR(+VLOOKUP("LDGSEC"&amp;A297,'Main File'!A:O,9,0),0)</f>
        <v>0</v>
      </c>
      <c r="F297" s="26">
        <f>IFERROR(+VLOOKUP("LDGSEC"&amp;A297,'Main File'!A:O,10,0),0)</f>
        <v>0</v>
      </c>
      <c r="G297" s="26">
        <f>IFERROR(+VLOOKUP("LDGSEC"&amp;A297,'Main File'!A:O,11,0),0)</f>
        <v>0</v>
      </c>
      <c r="H297" s="26">
        <f>IFERROR(+VLOOKUP("LDGSEC"&amp;A297,'Main File'!A:O,12,0),0)</f>
        <v>0</v>
      </c>
      <c r="I297" s="26">
        <f>IFERROR(+VLOOKUP("LDGSEC"&amp;A297,'Main File'!A:O,13,0),0)</f>
        <v>0</v>
      </c>
      <c r="J297" s="26">
        <f>IFERROR(+VLOOKUP("LDGSEC"&amp;A297,'Main File'!A:O,14,0),0)</f>
        <v>0</v>
      </c>
      <c r="K297" s="26">
        <f>IFERROR(+VLOOKUP("LDGSEC"&amp;A297,'Main File'!A:O,15,0),0)</f>
        <v>0</v>
      </c>
    </row>
    <row r="298" spans="1:11" x14ac:dyDescent="0.25">
      <c r="A298" s="9">
        <f t="shared" si="4"/>
        <v>43485</v>
      </c>
      <c r="B298" s="26">
        <f>IFERROR(+VLOOKUP("LDGSEC"&amp;A298,'Main File'!A:O,6,0),0)</f>
        <v>0</v>
      </c>
      <c r="C298" s="26">
        <f>IFERROR(+VLOOKUP("LDGSEC"&amp;A298,'Main File'!A:O,7,0),0)</f>
        <v>0</v>
      </c>
      <c r="D298" s="26">
        <f>IFERROR(+VLOOKUP("LDGSEC"&amp;A298,'Main File'!A:O,8,0),0)</f>
        <v>0</v>
      </c>
      <c r="E298" s="26">
        <f>IFERROR(+VLOOKUP("LDGSEC"&amp;A298,'Main File'!A:O,9,0),0)</f>
        <v>0</v>
      </c>
      <c r="F298" s="26">
        <f>IFERROR(+VLOOKUP("LDGSEC"&amp;A298,'Main File'!A:O,10,0),0)</f>
        <v>0</v>
      </c>
      <c r="G298" s="26">
        <f>IFERROR(+VLOOKUP("LDGSEC"&amp;A298,'Main File'!A:O,11,0),0)</f>
        <v>0</v>
      </c>
      <c r="H298" s="26">
        <f>IFERROR(+VLOOKUP("LDGSEC"&amp;A298,'Main File'!A:O,12,0),0)</f>
        <v>0</v>
      </c>
      <c r="I298" s="26">
        <f>IFERROR(+VLOOKUP("LDGSEC"&amp;A298,'Main File'!A:O,13,0),0)</f>
        <v>0</v>
      </c>
      <c r="J298" s="26">
        <f>IFERROR(+VLOOKUP("LDGSEC"&amp;A298,'Main File'!A:O,14,0),0)</f>
        <v>0</v>
      </c>
      <c r="K298" s="26">
        <f>IFERROR(+VLOOKUP("LDGSEC"&amp;A298,'Main File'!A:O,15,0),0)</f>
        <v>0</v>
      </c>
    </row>
    <row r="299" spans="1:11" x14ac:dyDescent="0.25">
      <c r="A299" s="9">
        <f t="shared" si="4"/>
        <v>43486</v>
      </c>
      <c r="B299" s="26">
        <f>IFERROR(+VLOOKUP("LDGSEC"&amp;A299,'Main File'!A:O,6,0),0)</f>
        <v>0</v>
      </c>
      <c r="C299" s="26">
        <f>IFERROR(+VLOOKUP("LDGSEC"&amp;A299,'Main File'!A:O,7,0),0)</f>
        <v>0</v>
      </c>
      <c r="D299" s="26">
        <f>IFERROR(+VLOOKUP("LDGSEC"&amp;A299,'Main File'!A:O,8,0),0)</f>
        <v>0</v>
      </c>
      <c r="E299" s="26">
        <f>IFERROR(+VLOOKUP("LDGSEC"&amp;A299,'Main File'!A:O,9,0),0)</f>
        <v>0</v>
      </c>
      <c r="F299" s="26">
        <f>IFERROR(+VLOOKUP("LDGSEC"&amp;A299,'Main File'!A:O,10,0),0)</f>
        <v>0</v>
      </c>
      <c r="G299" s="26">
        <f>IFERROR(+VLOOKUP("LDGSEC"&amp;A299,'Main File'!A:O,11,0),0)</f>
        <v>0</v>
      </c>
      <c r="H299" s="26">
        <f>IFERROR(+VLOOKUP("LDGSEC"&amp;A299,'Main File'!A:O,12,0),0)</f>
        <v>0</v>
      </c>
      <c r="I299" s="26">
        <f>IFERROR(+VLOOKUP("LDGSEC"&amp;A299,'Main File'!A:O,13,0),0)</f>
        <v>0</v>
      </c>
      <c r="J299" s="26">
        <f>IFERROR(+VLOOKUP("LDGSEC"&amp;A299,'Main File'!A:O,14,0),0)</f>
        <v>0</v>
      </c>
      <c r="K299" s="26">
        <f>IFERROR(+VLOOKUP("LDGSEC"&amp;A299,'Main File'!A:O,15,0),0)</f>
        <v>0</v>
      </c>
    </row>
    <row r="300" spans="1:11" x14ac:dyDescent="0.25">
      <c r="A300" s="9">
        <f t="shared" si="4"/>
        <v>43487</v>
      </c>
      <c r="B300" s="26">
        <f>IFERROR(+VLOOKUP("LDGSEC"&amp;A300,'Main File'!A:O,6,0),0)</f>
        <v>0</v>
      </c>
      <c r="C300" s="26">
        <f>IFERROR(+VLOOKUP("LDGSEC"&amp;A300,'Main File'!A:O,7,0),0)</f>
        <v>0</v>
      </c>
      <c r="D300" s="26">
        <f>IFERROR(+VLOOKUP("LDGSEC"&amp;A300,'Main File'!A:O,8,0),0)</f>
        <v>0</v>
      </c>
      <c r="E300" s="26">
        <f>IFERROR(+VLOOKUP("LDGSEC"&amp;A300,'Main File'!A:O,9,0),0)</f>
        <v>0</v>
      </c>
      <c r="F300" s="26">
        <f>IFERROR(+VLOOKUP("LDGSEC"&amp;A300,'Main File'!A:O,10,0),0)</f>
        <v>0</v>
      </c>
      <c r="G300" s="26">
        <f>IFERROR(+VLOOKUP("LDGSEC"&amp;A300,'Main File'!A:O,11,0),0)</f>
        <v>0</v>
      </c>
      <c r="H300" s="26">
        <f>IFERROR(+VLOOKUP("LDGSEC"&amp;A300,'Main File'!A:O,12,0),0)</f>
        <v>0</v>
      </c>
      <c r="I300" s="26">
        <f>IFERROR(+VLOOKUP("LDGSEC"&amp;A300,'Main File'!A:O,13,0),0)</f>
        <v>0</v>
      </c>
      <c r="J300" s="26">
        <f>IFERROR(+VLOOKUP("LDGSEC"&amp;A300,'Main File'!A:O,14,0),0)</f>
        <v>0</v>
      </c>
      <c r="K300" s="26">
        <f>IFERROR(+VLOOKUP("LDGSEC"&amp;A300,'Main File'!A:O,15,0),0)</f>
        <v>0</v>
      </c>
    </row>
    <row r="301" spans="1:11" x14ac:dyDescent="0.25">
      <c r="A301" s="9">
        <f t="shared" si="4"/>
        <v>43488</v>
      </c>
      <c r="B301" s="26">
        <f>IFERROR(+VLOOKUP("LDGSEC"&amp;A301,'Main File'!A:O,6,0),0)</f>
        <v>0</v>
      </c>
      <c r="C301" s="26">
        <f>IFERROR(+VLOOKUP("LDGSEC"&amp;A301,'Main File'!A:O,7,0),0)</f>
        <v>0</v>
      </c>
      <c r="D301" s="26">
        <f>IFERROR(+VLOOKUP("LDGSEC"&amp;A301,'Main File'!A:O,8,0),0)</f>
        <v>0</v>
      </c>
      <c r="E301" s="26">
        <f>IFERROR(+VLOOKUP("LDGSEC"&amp;A301,'Main File'!A:O,9,0),0)</f>
        <v>0</v>
      </c>
      <c r="F301" s="26">
        <f>IFERROR(+VLOOKUP("LDGSEC"&amp;A301,'Main File'!A:O,10,0),0)</f>
        <v>0</v>
      </c>
      <c r="G301" s="26">
        <f>IFERROR(+VLOOKUP("LDGSEC"&amp;A301,'Main File'!A:O,11,0),0)</f>
        <v>0</v>
      </c>
      <c r="H301" s="26">
        <f>IFERROR(+VLOOKUP("LDGSEC"&amp;A301,'Main File'!A:O,12,0),0)</f>
        <v>0</v>
      </c>
      <c r="I301" s="26">
        <f>IFERROR(+VLOOKUP("LDGSEC"&amp;A301,'Main File'!A:O,13,0),0)</f>
        <v>0</v>
      </c>
      <c r="J301" s="26">
        <f>IFERROR(+VLOOKUP("LDGSEC"&amp;A301,'Main File'!A:O,14,0),0)</f>
        <v>0</v>
      </c>
      <c r="K301" s="26">
        <f>IFERROR(+VLOOKUP("LDGSEC"&amp;A301,'Main File'!A:O,15,0),0)</f>
        <v>0</v>
      </c>
    </row>
    <row r="302" spans="1:11" x14ac:dyDescent="0.25">
      <c r="A302" s="9">
        <f t="shared" si="4"/>
        <v>43489</v>
      </c>
      <c r="B302" s="26">
        <f>IFERROR(+VLOOKUP("LDGSEC"&amp;A302,'Main File'!A:O,6,0),0)</f>
        <v>0</v>
      </c>
      <c r="C302" s="26">
        <f>IFERROR(+VLOOKUP("LDGSEC"&amp;A302,'Main File'!A:O,7,0),0)</f>
        <v>0</v>
      </c>
      <c r="D302" s="26">
        <f>IFERROR(+VLOOKUP("LDGSEC"&amp;A302,'Main File'!A:O,8,0),0)</f>
        <v>0</v>
      </c>
      <c r="E302" s="26">
        <f>IFERROR(+VLOOKUP("LDGSEC"&amp;A302,'Main File'!A:O,9,0),0)</f>
        <v>0</v>
      </c>
      <c r="F302" s="26">
        <f>IFERROR(+VLOOKUP("LDGSEC"&amp;A302,'Main File'!A:O,10,0),0)</f>
        <v>0</v>
      </c>
      <c r="G302" s="26">
        <f>IFERROR(+VLOOKUP("LDGSEC"&amp;A302,'Main File'!A:O,11,0),0)</f>
        <v>0</v>
      </c>
      <c r="H302" s="26">
        <f>IFERROR(+VLOOKUP("LDGSEC"&amp;A302,'Main File'!A:O,12,0),0)</f>
        <v>0</v>
      </c>
      <c r="I302" s="26">
        <f>IFERROR(+VLOOKUP("LDGSEC"&amp;A302,'Main File'!A:O,13,0),0)</f>
        <v>0</v>
      </c>
      <c r="J302" s="26">
        <f>IFERROR(+VLOOKUP("LDGSEC"&amp;A302,'Main File'!A:O,14,0),0)</f>
        <v>0</v>
      </c>
      <c r="K302" s="26">
        <f>IFERROR(+VLOOKUP("LDGSEC"&amp;A302,'Main File'!A:O,15,0),0)</f>
        <v>0</v>
      </c>
    </row>
    <row r="303" spans="1:11" x14ac:dyDescent="0.25">
      <c r="A303" s="9">
        <f t="shared" si="4"/>
        <v>43490</v>
      </c>
      <c r="B303" s="26">
        <f>IFERROR(+VLOOKUP("LDGSEC"&amp;A303,'Main File'!A:O,6,0),0)</f>
        <v>0</v>
      </c>
      <c r="C303" s="26">
        <f>IFERROR(+VLOOKUP("LDGSEC"&amp;A303,'Main File'!A:O,7,0),0)</f>
        <v>0</v>
      </c>
      <c r="D303" s="26">
        <f>IFERROR(+VLOOKUP("LDGSEC"&amp;A303,'Main File'!A:O,8,0),0)</f>
        <v>0</v>
      </c>
      <c r="E303" s="26">
        <f>IFERROR(+VLOOKUP("LDGSEC"&amp;A303,'Main File'!A:O,9,0),0)</f>
        <v>0</v>
      </c>
      <c r="F303" s="26">
        <f>IFERROR(+VLOOKUP("LDGSEC"&amp;A303,'Main File'!A:O,10,0),0)</f>
        <v>0</v>
      </c>
      <c r="G303" s="26">
        <f>IFERROR(+VLOOKUP("LDGSEC"&amp;A303,'Main File'!A:O,11,0),0)</f>
        <v>0</v>
      </c>
      <c r="H303" s="26">
        <f>IFERROR(+VLOOKUP("LDGSEC"&amp;A303,'Main File'!A:O,12,0),0)</f>
        <v>0</v>
      </c>
      <c r="I303" s="26">
        <f>IFERROR(+VLOOKUP("LDGSEC"&amp;A303,'Main File'!A:O,13,0),0)</f>
        <v>0</v>
      </c>
      <c r="J303" s="26">
        <f>IFERROR(+VLOOKUP("LDGSEC"&amp;A303,'Main File'!A:O,14,0),0)</f>
        <v>0</v>
      </c>
      <c r="K303" s="26">
        <f>IFERROR(+VLOOKUP("LDGSEC"&amp;A303,'Main File'!A:O,15,0),0)</f>
        <v>0</v>
      </c>
    </row>
    <row r="304" spans="1:11" x14ac:dyDescent="0.25">
      <c r="A304" s="9">
        <f t="shared" si="4"/>
        <v>43491</v>
      </c>
      <c r="B304" s="26">
        <f>IFERROR(+VLOOKUP("LDGSEC"&amp;A304,'Main File'!A:O,6,0),0)</f>
        <v>0</v>
      </c>
      <c r="C304" s="26">
        <f>IFERROR(+VLOOKUP("LDGSEC"&amp;A304,'Main File'!A:O,7,0),0)</f>
        <v>0</v>
      </c>
      <c r="D304" s="26">
        <f>IFERROR(+VLOOKUP("LDGSEC"&amp;A304,'Main File'!A:O,8,0),0)</f>
        <v>0</v>
      </c>
      <c r="E304" s="26">
        <f>IFERROR(+VLOOKUP("LDGSEC"&amp;A304,'Main File'!A:O,9,0),0)</f>
        <v>0</v>
      </c>
      <c r="F304" s="26">
        <f>IFERROR(+VLOOKUP("LDGSEC"&amp;A304,'Main File'!A:O,10,0),0)</f>
        <v>0</v>
      </c>
      <c r="G304" s="26">
        <f>IFERROR(+VLOOKUP("LDGSEC"&amp;A304,'Main File'!A:O,11,0),0)</f>
        <v>0</v>
      </c>
      <c r="H304" s="26">
        <f>IFERROR(+VLOOKUP("LDGSEC"&amp;A304,'Main File'!A:O,12,0),0)</f>
        <v>0</v>
      </c>
      <c r="I304" s="26">
        <f>IFERROR(+VLOOKUP("LDGSEC"&amp;A304,'Main File'!A:O,13,0),0)</f>
        <v>0</v>
      </c>
      <c r="J304" s="26">
        <f>IFERROR(+VLOOKUP("LDGSEC"&amp;A304,'Main File'!A:O,14,0),0)</f>
        <v>0</v>
      </c>
      <c r="K304" s="26">
        <f>IFERROR(+VLOOKUP("LDGSEC"&amp;A304,'Main File'!A:O,15,0),0)</f>
        <v>0</v>
      </c>
    </row>
    <row r="305" spans="1:11" x14ac:dyDescent="0.25">
      <c r="A305" s="9">
        <f t="shared" si="4"/>
        <v>43492</v>
      </c>
      <c r="B305" s="26">
        <f>IFERROR(+VLOOKUP("LDGSEC"&amp;A305,'Main File'!A:O,6,0),0)</f>
        <v>0</v>
      </c>
      <c r="C305" s="26">
        <f>IFERROR(+VLOOKUP("LDGSEC"&amp;A305,'Main File'!A:O,7,0),0)</f>
        <v>0</v>
      </c>
      <c r="D305" s="26">
        <f>IFERROR(+VLOOKUP("LDGSEC"&amp;A305,'Main File'!A:O,8,0),0)</f>
        <v>0</v>
      </c>
      <c r="E305" s="26">
        <f>IFERROR(+VLOOKUP("LDGSEC"&amp;A305,'Main File'!A:O,9,0),0)</f>
        <v>0</v>
      </c>
      <c r="F305" s="26">
        <f>IFERROR(+VLOOKUP("LDGSEC"&amp;A305,'Main File'!A:O,10,0),0)</f>
        <v>0</v>
      </c>
      <c r="G305" s="26">
        <f>IFERROR(+VLOOKUP("LDGSEC"&amp;A305,'Main File'!A:O,11,0),0)</f>
        <v>0</v>
      </c>
      <c r="H305" s="26">
        <f>IFERROR(+VLOOKUP("LDGSEC"&amp;A305,'Main File'!A:O,12,0),0)</f>
        <v>0</v>
      </c>
      <c r="I305" s="26">
        <f>IFERROR(+VLOOKUP("LDGSEC"&amp;A305,'Main File'!A:O,13,0),0)</f>
        <v>0</v>
      </c>
      <c r="J305" s="26">
        <f>IFERROR(+VLOOKUP("LDGSEC"&amp;A305,'Main File'!A:O,14,0),0)</f>
        <v>0</v>
      </c>
      <c r="K305" s="26">
        <f>IFERROR(+VLOOKUP("LDGSEC"&amp;A305,'Main File'!A:O,15,0),0)</f>
        <v>0</v>
      </c>
    </row>
    <row r="306" spans="1:11" x14ac:dyDescent="0.25">
      <c r="A306" s="9">
        <f t="shared" si="4"/>
        <v>43493</v>
      </c>
      <c r="B306" s="26">
        <f>IFERROR(+VLOOKUP("LDGSEC"&amp;A306,'Main File'!A:O,6,0),0)</f>
        <v>0</v>
      </c>
      <c r="C306" s="26">
        <f>IFERROR(+VLOOKUP("LDGSEC"&amp;A306,'Main File'!A:O,7,0),0)</f>
        <v>0</v>
      </c>
      <c r="D306" s="26">
        <f>IFERROR(+VLOOKUP("LDGSEC"&amp;A306,'Main File'!A:O,8,0),0)</f>
        <v>0</v>
      </c>
      <c r="E306" s="26">
        <f>IFERROR(+VLOOKUP("LDGSEC"&amp;A306,'Main File'!A:O,9,0),0)</f>
        <v>0</v>
      </c>
      <c r="F306" s="26">
        <f>IFERROR(+VLOOKUP("LDGSEC"&amp;A306,'Main File'!A:O,10,0),0)</f>
        <v>0</v>
      </c>
      <c r="G306" s="26">
        <f>IFERROR(+VLOOKUP("LDGSEC"&amp;A306,'Main File'!A:O,11,0),0)</f>
        <v>0</v>
      </c>
      <c r="H306" s="26">
        <f>IFERROR(+VLOOKUP("LDGSEC"&amp;A306,'Main File'!A:O,12,0),0)</f>
        <v>0</v>
      </c>
      <c r="I306" s="26">
        <f>IFERROR(+VLOOKUP("LDGSEC"&amp;A306,'Main File'!A:O,13,0),0)</f>
        <v>0</v>
      </c>
      <c r="J306" s="26">
        <f>IFERROR(+VLOOKUP("LDGSEC"&amp;A306,'Main File'!A:O,14,0),0)</f>
        <v>0</v>
      </c>
      <c r="K306" s="26">
        <f>IFERROR(+VLOOKUP("LDGSEC"&amp;A306,'Main File'!A:O,15,0),0)</f>
        <v>0</v>
      </c>
    </row>
    <row r="307" spans="1:11" x14ac:dyDescent="0.25">
      <c r="A307" s="9">
        <f t="shared" si="4"/>
        <v>43494</v>
      </c>
      <c r="B307" s="26">
        <f>IFERROR(+VLOOKUP("LDGSEC"&amp;A307,'Main File'!A:O,6,0),0)</f>
        <v>0</v>
      </c>
      <c r="C307" s="26">
        <f>IFERROR(+VLOOKUP("LDGSEC"&amp;A307,'Main File'!A:O,7,0),0)</f>
        <v>0</v>
      </c>
      <c r="D307" s="26">
        <f>IFERROR(+VLOOKUP("LDGSEC"&amp;A307,'Main File'!A:O,8,0),0)</f>
        <v>0</v>
      </c>
      <c r="E307" s="26">
        <f>IFERROR(+VLOOKUP("LDGSEC"&amp;A307,'Main File'!A:O,9,0),0)</f>
        <v>0</v>
      </c>
      <c r="F307" s="26">
        <f>IFERROR(+VLOOKUP("LDGSEC"&amp;A307,'Main File'!A:O,10,0),0)</f>
        <v>0</v>
      </c>
      <c r="G307" s="26">
        <f>IFERROR(+VLOOKUP("LDGSEC"&amp;A307,'Main File'!A:O,11,0),0)</f>
        <v>0</v>
      </c>
      <c r="H307" s="26">
        <f>IFERROR(+VLOOKUP("LDGSEC"&amp;A307,'Main File'!A:O,12,0),0)</f>
        <v>0</v>
      </c>
      <c r="I307" s="26">
        <f>IFERROR(+VLOOKUP("LDGSEC"&amp;A307,'Main File'!A:O,13,0),0)</f>
        <v>0</v>
      </c>
      <c r="J307" s="26">
        <f>IFERROR(+VLOOKUP("LDGSEC"&amp;A307,'Main File'!A:O,14,0),0)</f>
        <v>0</v>
      </c>
      <c r="K307" s="26">
        <f>IFERROR(+VLOOKUP("LDGSEC"&amp;A307,'Main File'!A:O,15,0),0)</f>
        <v>0</v>
      </c>
    </row>
    <row r="308" spans="1:11" x14ac:dyDescent="0.25">
      <c r="A308" s="9">
        <f t="shared" si="4"/>
        <v>43495</v>
      </c>
      <c r="B308" s="26">
        <f>IFERROR(+VLOOKUP("LDGSEC"&amp;A308,'Main File'!A:O,6,0),0)</f>
        <v>0</v>
      </c>
      <c r="C308" s="26">
        <f>IFERROR(+VLOOKUP("LDGSEC"&amp;A308,'Main File'!A:O,7,0),0)</f>
        <v>0</v>
      </c>
      <c r="D308" s="26">
        <f>IFERROR(+VLOOKUP("LDGSEC"&amp;A308,'Main File'!A:O,8,0),0)</f>
        <v>0</v>
      </c>
      <c r="E308" s="26">
        <f>IFERROR(+VLOOKUP("LDGSEC"&amp;A308,'Main File'!A:O,9,0),0)</f>
        <v>0</v>
      </c>
      <c r="F308" s="26">
        <f>IFERROR(+VLOOKUP("LDGSEC"&amp;A308,'Main File'!A:O,10,0),0)</f>
        <v>0</v>
      </c>
      <c r="G308" s="26">
        <f>IFERROR(+VLOOKUP("LDGSEC"&amp;A308,'Main File'!A:O,11,0),0)</f>
        <v>0</v>
      </c>
      <c r="H308" s="26">
        <f>IFERROR(+VLOOKUP("LDGSEC"&amp;A308,'Main File'!A:O,12,0),0)</f>
        <v>0</v>
      </c>
      <c r="I308" s="26">
        <f>IFERROR(+VLOOKUP("LDGSEC"&amp;A308,'Main File'!A:O,13,0),0)</f>
        <v>0</v>
      </c>
      <c r="J308" s="26">
        <f>IFERROR(+VLOOKUP("LDGSEC"&amp;A308,'Main File'!A:O,14,0),0)</f>
        <v>0</v>
      </c>
      <c r="K308" s="26">
        <f>IFERROR(+VLOOKUP("LDGSEC"&amp;A308,'Main File'!A:O,15,0),0)</f>
        <v>0</v>
      </c>
    </row>
    <row r="309" spans="1:11" x14ac:dyDescent="0.25">
      <c r="A309" s="9">
        <f t="shared" si="4"/>
        <v>43496</v>
      </c>
      <c r="B309" s="26">
        <f>IFERROR(+VLOOKUP("LDGSEC"&amp;A309,'Main File'!A:O,6,0),0)</f>
        <v>0</v>
      </c>
      <c r="C309" s="26">
        <f>IFERROR(+VLOOKUP("LDGSEC"&amp;A309,'Main File'!A:O,7,0),0)</f>
        <v>0</v>
      </c>
      <c r="D309" s="26">
        <f>IFERROR(+VLOOKUP("LDGSEC"&amp;A309,'Main File'!A:O,8,0),0)</f>
        <v>0</v>
      </c>
      <c r="E309" s="26">
        <f>IFERROR(+VLOOKUP("LDGSEC"&amp;A309,'Main File'!A:O,9,0),0)</f>
        <v>0</v>
      </c>
      <c r="F309" s="26">
        <f>IFERROR(+VLOOKUP("LDGSEC"&amp;A309,'Main File'!A:O,10,0),0)</f>
        <v>0</v>
      </c>
      <c r="G309" s="26">
        <f>IFERROR(+VLOOKUP("LDGSEC"&amp;A309,'Main File'!A:O,11,0),0)</f>
        <v>0</v>
      </c>
      <c r="H309" s="26">
        <f>IFERROR(+VLOOKUP("LDGSEC"&amp;A309,'Main File'!A:O,12,0),0)</f>
        <v>0</v>
      </c>
      <c r="I309" s="26">
        <f>IFERROR(+VLOOKUP("LDGSEC"&amp;A309,'Main File'!A:O,13,0),0)</f>
        <v>0</v>
      </c>
      <c r="J309" s="26">
        <f>IFERROR(+VLOOKUP("LDGSEC"&amp;A309,'Main File'!A:O,14,0),0)</f>
        <v>0</v>
      </c>
      <c r="K309" s="26">
        <f>IFERROR(+VLOOKUP("LDGSEC"&amp;A309,'Main File'!A:O,15,0),0)</f>
        <v>0</v>
      </c>
    </row>
    <row r="310" spans="1:11" x14ac:dyDescent="0.25">
      <c r="A310" s="9">
        <f t="shared" si="4"/>
        <v>43497</v>
      </c>
      <c r="B310" s="26">
        <f>IFERROR(+VLOOKUP("LDGSEC"&amp;A310,'Main File'!A:O,6,0),0)</f>
        <v>0</v>
      </c>
      <c r="C310" s="26">
        <f>IFERROR(+VLOOKUP("LDGSEC"&amp;A310,'Main File'!A:O,7,0),0)</f>
        <v>0</v>
      </c>
      <c r="D310" s="26">
        <f>IFERROR(+VLOOKUP("LDGSEC"&amp;A310,'Main File'!A:O,8,0),0)</f>
        <v>0</v>
      </c>
      <c r="E310" s="26">
        <f>IFERROR(+VLOOKUP("LDGSEC"&amp;A310,'Main File'!A:O,9,0),0)</f>
        <v>0</v>
      </c>
      <c r="F310" s="26">
        <f>IFERROR(+VLOOKUP("LDGSEC"&amp;A310,'Main File'!A:O,10,0),0)</f>
        <v>0</v>
      </c>
      <c r="G310" s="26">
        <f>IFERROR(+VLOOKUP("LDGSEC"&amp;A310,'Main File'!A:O,11,0),0)</f>
        <v>0</v>
      </c>
      <c r="H310" s="26">
        <f>IFERROR(+VLOOKUP("LDGSEC"&amp;A310,'Main File'!A:O,12,0),0)</f>
        <v>0</v>
      </c>
      <c r="I310" s="26">
        <f>IFERROR(+VLOOKUP("LDGSEC"&amp;A310,'Main File'!A:O,13,0),0)</f>
        <v>0</v>
      </c>
      <c r="J310" s="26">
        <f>IFERROR(+VLOOKUP("LDGSEC"&amp;A310,'Main File'!A:O,14,0),0)</f>
        <v>0</v>
      </c>
      <c r="K310" s="26">
        <f>IFERROR(+VLOOKUP("LDGSEC"&amp;A310,'Main File'!A:O,15,0),0)</f>
        <v>0</v>
      </c>
    </row>
    <row r="311" spans="1:11" x14ac:dyDescent="0.25">
      <c r="A311" s="9">
        <f t="shared" si="4"/>
        <v>43498</v>
      </c>
      <c r="B311" s="26">
        <f>IFERROR(+VLOOKUP("LDGSEC"&amp;A311,'Main File'!A:O,6,0),0)</f>
        <v>0</v>
      </c>
      <c r="C311" s="26">
        <f>IFERROR(+VLOOKUP("LDGSEC"&amp;A311,'Main File'!A:O,7,0),0)</f>
        <v>0</v>
      </c>
      <c r="D311" s="26">
        <f>IFERROR(+VLOOKUP("LDGSEC"&amp;A311,'Main File'!A:O,8,0),0)</f>
        <v>0</v>
      </c>
      <c r="E311" s="26">
        <f>IFERROR(+VLOOKUP("LDGSEC"&amp;A311,'Main File'!A:O,9,0),0)</f>
        <v>0</v>
      </c>
      <c r="F311" s="26">
        <f>IFERROR(+VLOOKUP("LDGSEC"&amp;A311,'Main File'!A:O,10,0),0)</f>
        <v>0</v>
      </c>
      <c r="G311" s="26">
        <f>IFERROR(+VLOOKUP("LDGSEC"&amp;A311,'Main File'!A:O,11,0),0)</f>
        <v>0</v>
      </c>
      <c r="H311" s="26">
        <f>IFERROR(+VLOOKUP("LDGSEC"&amp;A311,'Main File'!A:O,12,0),0)</f>
        <v>0</v>
      </c>
      <c r="I311" s="26">
        <f>IFERROR(+VLOOKUP("LDGSEC"&amp;A311,'Main File'!A:O,13,0),0)</f>
        <v>0</v>
      </c>
      <c r="J311" s="26">
        <f>IFERROR(+VLOOKUP("LDGSEC"&amp;A311,'Main File'!A:O,14,0),0)</f>
        <v>0</v>
      </c>
      <c r="K311" s="26">
        <f>IFERROR(+VLOOKUP("LDGSEC"&amp;A311,'Main File'!A:O,15,0),0)</f>
        <v>0</v>
      </c>
    </row>
    <row r="312" spans="1:11" x14ac:dyDescent="0.25">
      <c r="A312" s="9">
        <f t="shared" si="4"/>
        <v>43499</v>
      </c>
      <c r="B312" s="26">
        <f>IFERROR(+VLOOKUP("LDGSEC"&amp;A312,'Main File'!A:O,6,0),0)</f>
        <v>0</v>
      </c>
      <c r="C312" s="26">
        <f>IFERROR(+VLOOKUP("LDGSEC"&amp;A312,'Main File'!A:O,7,0),0)</f>
        <v>0</v>
      </c>
      <c r="D312" s="26">
        <f>IFERROR(+VLOOKUP("LDGSEC"&amp;A312,'Main File'!A:O,8,0),0)</f>
        <v>0</v>
      </c>
      <c r="E312" s="26">
        <f>IFERROR(+VLOOKUP("LDGSEC"&amp;A312,'Main File'!A:O,9,0),0)</f>
        <v>0</v>
      </c>
      <c r="F312" s="26">
        <f>IFERROR(+VLOOKUP("LDGSEC"&amp;A312,'Main File'!A:O,10,0),0)</f>
        <v>0</v>
      </c>
      <c r="G312" s="26">
        <f>IFERROR(+VLOOKUP("LDGSEC"&amp;A312,'Main File'!A:O,11,0),0)</f>
        <v>0</v>
      </c>
      <c r="H312" s="26">
        <f>IFERROR(+VLOOKUP("LDGSEC"&amp;A312,'Main File'!A:O,12,0),0)</f>
        <v>0</v>
      </c>
      <c r="I312" s="26">
        <f>IFERROR(+VLOOKUP("LDGSEC"&amp;A312,'Main File'!A:O,13,0),0)</f>
        <v>0</v>
      </c>
      <c r="J312" s="26">
        <f>IFERROR(+VLOOKUP("LDGSEC"&amp;A312,'Main File'!A:O,14,0),0)</f>
        <v>0</v>
      </c>
      <c r="K312" s="26">
        <f>IFERROR(+VLOOKUP("LDGSEC"&amp;A312,'Main File'!A:O,15,0),0)</f>
        <v>0</v>
      </c>
    </row>
    <row r="313" spans="1:11" x14ac:dyDescent="0.25">
      <c r="A313" s="9">
        <f t="shared" si="4"/>
        <v>43500</v>
      </c>
      <c r="B313" s="26">
        <f>IFERROR(+VLOOKUP("LDGSEC"&amp;A313,'Main File'!A:O,6,0),0)</f>
        <v>0</v>
      </c>
      <c r="C313" s="26">
        <f>IFERROR(+VLOOKUP("LDGSEC"&amp;A313,'Main File'!A:O,7,0),0)</f>
        <v>0</v>
      </c>
      <c r="D313" s="26">
        <f>IFERROR(+VLOOKUP("LDGSEC"&amp;A313,'Main File'!A:O,8,0),0)</f>
        <v>0</v>
      </c>
      <c r="E313" s="26">
        <f>IFERROR(+VLOOKUP("LDGSEC"&amp;A313,'Main File'!A:O,9,0),0)</f>
        <v>0</v>
      </c>
      <c r="F313" s="26">
        <f>IFERROR(+VLOOKUP("LDGSEC"&amp;A313,'Main File'!A:O,10,0),0)</f>
        <v>0</v>
      </c>
      <c r="G313" s="26">
        <f>IFERROR(+VLOOKUP("LDGSEC"&amp;A313,'Main File'!A:O,11,0),0)</f>
        <v>0</v>
      </c>
      <c r="H313" s="26">
        <f>IFERROR(+VLOOKUP("LDGSEC"&amp;A313,'Main File'!A:O,12,0),0)</f>
        <v>0</v>
      </c>
      <c r="I313" s="26">
        <f>IFERROR(+VLOOKUP("LDGSEC"&amp;A313,'Main File'!A:O,13,0),0)</f>
        <v>0</v>
      </c>
      <c r="J313" s="26">
        <f>IFERROR(+VLOOKUP("LDGSEC"&amp;A313,'Main File'!A:O,14,0),0)</f>
        <v>0</v>
      </c>
      <c r="K313" s="26">
        <f>IFERROR(+VLOOKUP("LDGSEC"&amp;A313,'Main File'!A:O,15,0),0)</f>
        <v>0</v>
      </c>
    </row>
    <row r="314" spans="1:11" x14ac:dyDescent="0.25">
      <c r="A314" s="9">
        <f t="shared" si="4"/>
        <v>43501</v>
      </c>
      <c r="B314" s="26">
        <f>IFERROR(+VLOOKUP("LDGSEC"&amp;A314,'Main File'!A:O,6,0),0)</f>
        <v>0</v>
      </c>
      <c r="C314" s="26">
        <f>IFERROR(+VLOOKUP("LDGSEC"&amp;A314,'Main File'!A:O,7,0),0)</f>
        <v>0</v>
      </c>
      <c r="D314" s="26">
        <f>IFERROR(+VLOOKUP("LDGSEC"&amp;A314,'Main File'!A:O,8,0),0)</f>
        <v>0</v>
      </c>
      <c r="E314" s="26">
        <f>IFERROR(+VLOOKUP("LDGSEC"&amp;A314,'Main File'!A:O,9,0),0)</f>
        <v>0</v>
      </c>
      <c r="F314" s="26">
        <f>IFERROR(+VLOOKUP("LDGSEC"&amp;A314,'Main File'!A:O,10,0),0)</f>
        <v>0</v>
      </c>
      <c r="G314" s="26">
        <f>IFERROR(+VLOOKUP("LDGSEC"&amp;A314,'Main File'!A:O,11,0),0)</f>
        <v>0</v>
      </c>
      <c r="H314" s="26">
        <f>IFERROR(+VLOOKUP("LDGSEC"&amp;A314,'Main File'!A:O,12,0),0)</f>
        <v>0</v>
      </c>
      <c r="I314" s="26">
        <f>IFERROR(+VLOOKUP("LDGSEC"&amp;A314,'Main File'!A:O,13,0),0)</f>
        <v>0</v>
      </c>
      <c r="J314" s="26">
        <f>IFERROR(+VLOOKUP("LDGSEC"&amp;A314,'Main File'!A:O,14,0),0)</f>
        <v>0</v>
      </c>
      <c r="K314" s="26">
        <f>IFERROR(+VLOOKUP("LDGSEC"&amp;A314,'Main File'!A:O,15,0),0)</f>
        <v>0</v>
      </c>
    </row>
    <row r="315" spans="1:11" x14ac:dyDescent="0.25">
      <c r="A315" s="9">
        <f t="shared" si="4"/>
        <v>43502</v>
      </c>
      <c r="B315" s="26">
        <f>IFERROR(+VLOOKUP("LDGSEC"&amp;A315,'Main File'!A:O,6,0),0)</f>
        <v>0</v>
      </c>
      <c r="C315" s="26">
        <f>IFERROR(+VLOOKUP("LDGSEC"&amp;A315,'Main File'!A:O,7,0),0)</f>
        <v>0</v>
      </c>
      <c r="D315" s="26">
        <f>IFERROR(+VLOOKUP("LDGSEC"&amp;A315,'Main File'!A:O,8,0),0)</f>
        <v>0</v>
      </c>
      <c r="E315" s="26">
        <f>IFERROR(+VLOOKUP("LDGSEC"&amp;A315,'Main File'!A:O,9,0),0)</f>
        <v>0</v>
      </c>
      <c r="F315" s="26">
        <f>IFERROR(+VLOOKUP("LDGSEC"&amp;A315,'Main File'!A:O,10,0),0)</f>
        <v>0</v>
      </c>
      <c r="G315" s="26">
        <f>IFERROR(+VLOOKUP("LDGSEC"&amp;A315,'Main File'!A:O,11,0),0)</f>
        <v>0</v>
      </c>
      <c r="H315" s="26">
        <f>IFERROR(+VLOOKUP("LDGSEC"&amp;A315,'Main File'!A:O,12,0),0)</f>
        <v>0</v>
      </c>
      <c r="I315" s="26">
        <f>IFERROR(+VLOOKUP("LDGSEC"&amp;A315,'Main File'!A:O,13,0),0)</f>
        <v>0</v>
      </c>
      <c r="J315" s="26">
        <f>IFERROR(+VLOOKUP("LDGSEC"&amp;A315,'Main File'!A:O,14,0),0)</f>
        <v>0</v>
      </c>
      <c r="K315" s="26">
        <f>IFERROR(+VLOOKUP("LDGSEC"&amp;A315,'Main File'!A:O,15,0),0)</f>
        <v>0</v>
      </c>
    </row>
    <row r="316" spans="1:11" x14ac:dyDescent="0.25">
      <c r="A316" s="9">
        <f t="shared" si="4"/>
        <v>43503</v>
      </c>
      <c r="B316" s="26">
        <f>IFERROR(+VLOOKUP("LDGSEC"&amp;A316,'Main File'!A:O,6,0),0)</f>
        <v>0</v>
      </c>
      <c r="C316" s="26">
        <f>IFERROR(+VLOOKUP("LDGSEC"&amp;A316,'Main File'!A:O,7,0),0)</f>
        <v>0</v>
      </c>
      <c r="D316" s="26">
        <f>IFERROR(+VLOOKUP("LDGSEC"&amp;A316,'Main File'!A:O,8,0),0)</f>
        <v>0</v>
      </c>
      <c r="E316" s="26">
        <f>IFERROR(+VLOOKUP("LDGSEC"&amp;A316,'Main File'!A:O,9,0),0)</f>
        <v>0</v>
      </c>
      <c r="F316" s="26">
        <f>IFERROR(+VLOOKUP("LDGSEC"&amp;A316,'Main File'!A:O,10,0),0)</f>
        <v>0</v>
      </c>
      <c r="G316" s="26">
        <f>IFERROR(+VLOOKUP("LDGSEC"&amp;A316,'Main File'!A:O,11,0),0)</f>
        <v>0</v>
      </c>
      <c r="H316" s="26">
        <f>IFERROR(+VLOOKUP("LDGSEC"&amp;A316,'Main File'!A:O,12,0),0)</f>
        <v>0</v>
      </c>
      <c r="I316" s="26">
        <f>IFERROR(+VLOOKUP("LDGSEC"&amp;A316,'Main File'!A:O,13,0),0)</f>
        <v>0</v>
      </c>
      <c r="J316" s="26">
        <f>IFERROR(+VLOOKUP("LDGSEC"&amp;A316,'Main File'!A:O,14,0),0)</f>
        <v>0</v>
      </c>
      <c r="K316" s="26">
        <f>IFERROR(+VLOOKUP("LDGSEC"&amp;A316,'Main File'!A:O,15,0),0)</f>
        <v>0</v>
      </c>
    </row>
    <row r="317" spans="1:11" x14ac:dyDescent="0.25">
      <c r="A317" s="9">
        <f t="shared" si="4"/>
        <v>43504</v>
      </c>
      <c r="B317" s="26">
        <f>IFERROR(+VLOOKUP("LDGSEC"&amp;A317,'Main File'!A:O,6,0),0)</f>
        <v>0</v>
      </c>
      <c r="C317" s="26">
        <f>IFERROR(+VLOOKUP("LDGSEC"&amp;A317,'Main File'!A:O,7,0),0)</f>
        <v>0</v>
      </c>
      <c r="D317" s="26">
        <f>IFERROR(+VLOOKUP("LDGSEC"&amp;A317,'Main File'!A:O,8,0),0)</f>
        <v>0</v>
      </c>
      <c r="E317" s="26">
        <f>IFERROR(+VLOOKUP("LDGSEC"&amp;A317,'Main File'!A:O,9,0),0)</f>
        <v>0</v>
      </c>
      <c r="F317" s="26">
        <f>IFERROR(+VLOOKUP("LDGSEC"&amp;A317,'Main File'!A:O,10,0),0)</f>
        <v>0</v>
      </c>
      <c r="G317" s="26">
        <f>IFERROR(+VLOOKUP("LDGSEC"&amp;A317,'Main File'!A:O,11,0),0)</f>
        <v>0</v>
      </c>
      <c r="H317" s="26">
        <f>IFERROR(+VLOOKUP("LDGSEC"&amp;A317,'Main File'!A:O,12,0),0)</f>
        <v>0</v>
      </c>
      <c r="I317" s="26">
        <f>IFERROR(+VLOOKUP("LDGSEC"&amp;A317,'Main File'!A:O,13,0),0)</f>
        <v>0</v>
      </c>
      <c r="J317" s="26">
        <f>IFERROR(+VLOOKUP("LDGSEC"&amp;A317,'Main File'!A:O,14,0),0)</f>
        <v>0</v>
      </c>
      <c r="K317" s="26">
        <f>IFERROR(+VLOOKUP("LDGSEC"&amp;A317,'Main File'!A:O,15,0),0)</f>
        <v>0</v>
      </c>
    </row>
    <row r="318" spans="1:11" x14ac:dyDescent="0.25">
      <c r="A318" s="9">
        <f t="shared" si="4"/>
        <v>43505</v>
      </c>
      <c r="B318" s="26">
        <f>IFERROR(+VLOOKUP("LDGSEC"&amp;A318,'Main File'!A:O,6,0),0)</f>
        <v>0</v>
      </c>
      <c r="C318" s="26">
        <f>IFERROR(+VLOOKUP("LDGSEC"&amp;A318,'Main File'!A:O,7,0),0)</f>
        <v>0</v>
      </c>
      <c r="D318" s="26">
        <f>IFERROR(+VLOOKUP("LDGSEC"&amp;A318,'Main File'!A:O,8,0),0)</f>
        <v>0</v>
      </c>
      <c r="E318" s="26">
        <f>IFERROR(+VLOOKUP("LDGSEC"&amp;A318,'Main File'!A:O,9,0),0)</f>
        <v>0</v>
      </c>
      <c r="F318" s="26">
        <f>IFERROR(+VLOOKUP("LDGSEC"&amp;A318,'Main File'!A:O,10,0),0)</f>
        <v>0</v>
      </c>
      <c r="G318" s="26">
        <f>IFERROR(+VLOOKUP("LDGSEC"&amp;A318,'Main File'!A:O,11,0),0)</f>
        <v>0</v>
      </c>
      <c r="H318" s="26">
        <f>IFERROR(+VLOOKUP("LDGSEC"&amp;A318,'Main File'!A:O,12,0),0)</f>
        <v>0</v>
      </c>
      <c r="I318" s="26">
        <f>IFERROR(+VLOOKUP("LDGSEC"&amp;A318,'Main File'!A:O,13,0),0)</f>
        <v>0</v>
      </c>
      <c r="J318" s="26">
        <f>IFERROR(+VLOOKUP("LDGSEC"&amp;A318,'Main File'!A:O,14,0),0)</f>
        <v>0</v>
      </c>
      <c r="K318" s="26">
        <f>IFERROR(+VLOOKUP("LDGSEC"&amp;A318,'Main File'!A:O,15,0),0)</f>
        <v>0</v>
      </c>
    </row>
    <row r="319" spans="1:11" x14ac:dyDescent="0.25">
      <c r="A319" s="9">
        <f t="shared" si="4"/>
        <v>43506</v>
      </c>
      <c r="B319" s="26">
        <f>IFERROR(+VLOOKUP("LDGSEC"&amp;A319,'Main File'!A:O,6,0),0)</f>
        <v>0</v>
      </c>
      <c r="C319" s="26">
        <f>IFERROR(+VLOOKUP("LDGSEC"&amp;A319,'Main File'!A:O,7,0),0)</f>
        <v>0</v>
      </c>
      <c r="D319" s="26">
        <f>IFERROR(+VLOOKUP("LDGSEC"&amp;A319,'Main File'!A:O,8,0),0)</f>
        <v>0</v>
      </c>
      <c r="E319" s="26">
        <f>IFERROR(+VLOOKUP("LDGSEC"&amp;A319,'Main File'!A:O,9,0),0)</f>
        <v>0</v>
      </c>
      <c r="F319" s="26">
        <f>IFERROR(+VLOOKUP("LDGSEC"&amp;A319,'Main File'!A:O,10,0),0)</f>
        <v>0</v>
      </c>
      <c r="G319" s="26">
        <f>IFERROR(+VLOOKUP("LDGSEC"&amp;A319,'Main File'!A:O,11,0),0)</f>
        <v>0</v>
      </c>
      <c r="H319" s="26">
        <f>IFERROR(+VLOOKUP("LDGSEC"&amp;A319,'Main File'!A:O,12,0),0)</f>
        <v>0</v>
      </c>
      <c r="I319" s="26">
        <f>IFERROR(+VLOOKUP("LDGSEC"&amp;A319,'Main File'!A:O,13,0),0)</f>
        <v>0</v>
      </c>
      <c r="J319" s="26">
        <f>IFERROR(+VLOOKUP("LDGSEC"&amp;A319,'Main File'!A:O,14,0),0)</f>
        <v>0</v>
      </c>
      <c r="K319" s="26">
        <f>IFERROR(+VLOOKUP("LDGSEC"&amp;A319,'Main File'!A:O,15,0),0)</f>
        <v>0</v>
      </c>
    </row>
    <row r="320" spans="1:11" x14ac:dyDescent="0.25">
      <c r="A320" s="9">
        <f t="shared" si="4"/>
        <v>43507</v>
      </c>
      <c r="B320" s="26">
        <f>IFERROR(+VLOOKUP("LDGSEC"&amp;A320,'Main File'!A:O,6,0),0)</f>
        <v>0</v>
      </c>
      <c r="C320" s="26">
        <f>IFERROR(+VLOOKUP("LDGSEC"&amp;A320,'Main File'!A:O,7,0),0)</f>
        <v>0</v>
      </c>
      <c r="D320" s="26">
        <f>IFERROR(+VLOOKUP("LDGSEC"&amp;A320,'Main File'!A:O,8,0),0)</f>
        <v>0</v>
      </c>
      <c r="E320" s="26">
        <f>IFERROR(+VLOOKUP("LDGSEC"&amp;A320,'Main File'!A:O,9,0),0)</f>
        <v>0</v>
      </c>
      <c r="F320" s="26">
        <f>IFERROR(+VLOOKUP("LDGSEC"&amp;A320,'Main File'!A:O,10,0),0)</f>
        <v>0</v>
      </c>
      <c r="G320" s="26">
        <f>IFERROR(+VLOOKUP("LDGSEC"&amp;A320,'Main File'!A:O,11,0),0)</f>
        <v>0</v>
      </c>
      <c r="H320" s="26">
        <f>IFERROR(+VLOOKUP("LDGSEC"&amp;A320,'Main File'!A:O,12,0),0)</f>
        <v>0</v>
      </c>
      <c r="I320" s="26">
        <f>IFERROR(+VLOOKUP("LDGSEC"&amp;A320,'Main File'!A:O,13,0),0)</f>
        <v>0</v>
      </c>
      <c r="J320" s="26">
        <f>IFERROR(+VLOOKUP("LDGSEC"&amp;A320,'Main File'!A:O,14,0),0)</f>
        <v>0</v>
      </c>
      <c r="K320" s="26">
        <f>IFERROR(+VLOOKUP("LDGSEC"&amp;A320,'Main File'!A:O,15,0),0)</f>
        <v>0</v>
      </c>
    </row>
    <row r="321" spans="1:11" x14ac:dyDescent="0.25">
      <c r="A321" s="9">
        <f t="shared" si="4"/>
        <v>43508</v>
      </c>
      <c r="B321" s="26">
        <f>IFERROR(+VLOOKUP("LDGSEC"&amp;A321,'Main File'!A:O,6,0),0)</f>
        <v>0</v>
      </c>
      <c r="C321" s="26">
        <f>IFERROR(+VLOOKUP("LDGSEC"&amp;A321,'Main File'!A:O,7,0),0)</f>
        <v>0</v>
      </c>
      <c r="D321" s="26">
        <f>IFERROR(+VLOOKUP("LDGSEC"&amp;A321,'Main File'!A:O,8,0),0)</f>
        <v>0</v>
      </c>
      <c r="E321" s="26">
        <f>IFERROR(+VLOOKUP("LDGSEC"&amp;A321,'Main File'!A:O,9,0),0)</f>
        <v>0</v>
      </c>
      <c r="F321" s="26">
        <f>IFERROR(+VLOOKUP("LDGSEC"&amp;A321,'Main File'!A:O,10,0),0)</f>
        <v>0</v>
      </c>
      <c r="G321" s="26">
        <f>IFERROR(+VLOOKUP("LDGSEC"&amp;A321,'Main File'!A:O,11,0),0)</f>
        <v>0</v>
      </c>
      <c r="H321" s="26">
        <f>IFERROR(+VLOOKUP("LDGSEC"&amp;A321,'Main File'!A:O,12,0),0)</f>
        <v>0</v>
      </c>
      <c r="I321" s="26">
        <f>IFERROR(+VLOOKUP("LDGSEC"&amp;A321,'Main File'!A:O,13,0),0)</f>
        <v>0</v>
      </c>
      <c r="J321" s="26">
        <f>IFERROR(+VLOOKUP("LDGSEC"&amp;A321,'Main File'!A:O,14,0),0)</f>
        <v>0</v>
      </c>
      <c r="K321" s="26">
        <f>IFERROR(+VLOOKUP("LDGSEC"&amp;A321,'Main File'!A:O,15,0),0)</f>
        <v>0</v>
      </c>
    </row>
    <row r="322" spans="1:11" x14ac:dyDescent="0.25">
      <c r="A322" s="9">
        <f t="shared" si="4"/>
        <v>43509</v>
      </c>
      <c r="B322" s="26">
        <f>IFERROR(+VLOOKUP("LDGSEC"&amp;A322,'Main File'!A:O,6,0),0)</f>
        <v>0</v>
      </c>
      <c r="C322" s="26">
        <f>IFERROR(+VLOOKUP("LDGSEC"&amp;A322,'Main File'!A:O,7,0),0)</f>
        <v>0</v>
      </c>
      <c r="D322" s="26">
        <f>IFERROR(+VLOOKUP("LDGSEC"&amp;A322,'Main File'!A:O,8,0),0)</f>
        <v>0</v>
      </c>
      <c r="E322" s="26">
        <f>IFERROR(+VLOOKUP("LDGSEC"&amp;A322,'Main File'!A:O,9,0),0)</f>
        <v>0</v>
      </c>
      <c r="F322" s="26">
        <f>IFERROR(+VLOOKUP("LDGSEC"&amp;A322,'Main File'!A:O,10,0),0)</f>
        <v>0</v>
      </c>
      <c r="G322" s="26">
        <f>IFERROR(+VLOOKUP("LDGSEC"&amp;A322,'Main File'!A:O,11,0),0)</f>
        <v>0</v>
      </c>
      <c r="H322" s="26">
        <f>IFERROR(+VLOOKUP("LDGSEC"&amp;A322,'Main File'!A:O,12,0),0)</f>
        <v>0</v>
      </c>
      <c r="I322" s="26">
        <f>IFERROR(+VLOOKUP("LDGSEC"&amp;A322,'Main File'!A:O,13,0),0)</f>
        <v>0</v>
      </c>
      <c r="J322" s="26">
        <f>IFERROR(+VLOOKUP("LDGSEC"&amp;A322,'Main File'!A:O,14,0),0)</f>
        <v>0</v>
      </c>
      <c r="K322" s="26">
        <f>IFERROR(+VLOOKUP("LDGSEC"&amp;A322,'Main File'!A:O,15,0),0)</f>
        <v>0</v>
      </c>
    </row>
    <row r="323" spans="1:11" x14ac:dyDescent="0.25">
      <c r="A323" s="9">
        <f t="shared" si="4"/>
        <v>43510</v>
      </c>
      <c r="B323" s="26">
        <f>IFERROR(+VLOOKUP("LDGSEC"&amp;A323,'Main File'!A:O,6,0),0)</f>
        <v>0</v>
      </c>
      <c r="C323" s="26">
        <f>IFERROR(+VLOOKUP("LDGSEC"&amp;A323,'Main File'!A:O,7,0),0)</f>
        <v>0</v>
      </c>
      <c r="D323" s="26">
        <f>IFERROR(+VLOOKUP("LDGSEC"&amp;A323,'Main File'!A:O,8,0),0)</f>
        <v>0</v>
      </c>
      <c r="E323" s="26">
        <f>IFERROR(+VLOOKUP("LDGSEC"&amp;A323,'Main File'!A:O,9,0),0)</f>
        <v>0</v>
      </c>
      <c r="F323" s="26">
        <f>IFERROR(+VLOOKUP("LDGSEC"&amp;A323,'Main File'!A:O,10,0),0)</f>
        <v>0</v>
      </c>
      <c r="G323" s="26">
        <f>IFERROR(+VLOOKUP("LDGSEC"&amp;A323,'Main File'!A:O,11,0),0)</f>
        <v>0</v>
      </c>
      <c r="H323" s="26">
        <f>IFERROR(+VLOOKUP("LDGSEC"&amp;A323,'Main File'!A:O,12,0),0)</f>
        <v>0</v>
      </c>
      <c r="I323" s="26">
        <f>IFERROR(+VLOOKUP("LDGSEC"&amp;A323,'Main File'!A:O,13,0),0)</f>
        <v>0</v>
      </c>
      <c r="J323" s="26">
        <f>IFERROR(+VLOOKUP("LDGSEC"&amp;A323,'Main File'!A:O,14,0),0)</f>
        <v>0</v>
      </c>
      <c r="K323" s="26">
        <f>IFERROR(+VLOOKUP("LDGSEC"&amp;A323,'Main File'!A:O,15,0),0)</f>
        <v>0</v>
      </c>
    </row>
    <row r="324" spans="1:11" x14ac:dyDescent="0.25">
      <c r="A324" s="9">
        <f t="shared" si="4"/>
        <v>43511</v>
      </c>
      <c r="B324" s="26">
        <f>IFERROR(+VLOOKUP("LDGSEC"&amp;A324,'Main File'!A:O,6,0),0)</f>
        <v>0</v>
      </c>
      <c r="C324" s="26">
        <f>IFERROR(+VLOOKUP("LDGSEC"&amp;A324,'Main File'!A:O,7,0),0)</f>
        <v>0</v>
      </c>
      <c r="D324" s="26">
        <f>IFERROR(+VLOOKUP("LDGSEC"&amp;A324,'Main File'!A:O,8,0),0)</f>
        <v>0</v>
      </c>
      <c r="E324" s="26">
        <f>IFERROR(+VLOOKUP("LDGSEC"&amp;A324,'Main File'!A:O,9,0),0)</f>
        <v>0</v>
      </c>
      <c r="F324" s="26">
        <f>IFERROR(+VLOOKUP("LDGSEC"&amp;A324,'Main File'!A:O,10,0),0)</f>
        <v>0</v>
      </c>
      <c r="G324" s="26">
        <f>IFERROR(+VLOOKUP("LDGSEC"&amp;A324,'Main File'!A:O,11,0),0)</f>
        <v>0</v>
      </c>
      <c r="H324" s="26">
        <f>IFERROR(+VLOOKUP("LDGSEC"&amp;A324,'Main File'!A:O,12,0),0)</f>
        <v>0</v>
      </c>
      <c r="I324" s="26">
        <f>IFERROR(+VLOOKUP("LDGSEC"&amp;A324,'Main File'!A:O,13,0),0)</f>
        <v>0</v>
      </c>
      <c r="J324" s="26">
        <f>IFERROR(+VLOOKUP("LDGSEC"&amp;A324,'Main File'!A:O,14,0),0)</f>
        <v>0</v>
      </c>
      <c r="K324" s="26">
        <f>IFERROR(+VLOOKUP("LDGSEC"&amp;A324,'Main File'!A:O,15,0),0)</f>
        <v>0</v>
      </c>
    </row>
    <row r="325" spans="1:11" x14ac:dyDescent="0.25">
      <c r="A325" s="9">
        <f t="shared" si="4"/>
        <v>43512</v>
      </c>
      <c r="B325" s="26">
        <f>IFERROR(+VLOOKUP("LDGSEC"&amp;A325,'Main File'!A:O,6,0),0)</f>
        <v>0</v>
      </c>
      <c r="C325" s="26">
        <f>IFERROR(+VLOOKUP("LDGSEC"&amp;A325,'Main File'!A:O,7,0),0)</f>
        <v>0</v>
      </c>
      <c r="D325" s="26">
        <f>IFERROR(+VLOOKUP("LDGSEC"&amp;A325,'Main File'!A:O,8,0),0)</f>
        <v>0</v>
      </c>
      <c r="E325" s="26">
        <f>IFERROR(+VLOOKUP("LDGSEC"&amp;A325,'Main File'!A:O,9,0),0)</f>
        <v>0</v>
      </c>
      <c r="F325" s="26">
        <f>IFERROR(+VLOOKUP("LDGSEC"&amp;A325,'Main File'!A:O,10,0),0)</f>
        <v>0</v>
      </c>
      <c r="G325" s="26">
        <f>IFERROR(+VLOOKUP("LDGSEC"&amp;A325,'Main File'!A:O,11,0),0)</f>
        <v>0</v>
      </c>
      <c r="H325" s="26">
        <f>IFERROR(+VLOOKUP("LDGSEC"&amp;A325,'Main File'!A:O,12,0),0)</f>
        <v>0</v>
      </c>
      <c r="I325" s="26">
        <f>IFERROR(+VLOOKUP("LDGSEC"&amp;A325,'Main File'!A:O,13,0),0)</f>
        <v>0</v>
      </c>
      <c r="J325" s="26">
        <f>IFERROR(+VLOOKUP("LDGSEC"&amp;A325,'Main File'!A:O,14,0),0)</f>
        <v>0</v>
      </c>
      <c r="K325" s="26">
        <f>IFERROR(+VLOOKUP("LDGSEC"&amp;A325,'Main File'!A:O,15,0),0)</f>
        <v>0</v>
      </c>
    </row>
    <row r="326" spans="1:11" x14ac:dyDescent="0.25">
      <c r="A326" s="9">
        <f t="shared" si="4"/>
        <v>43513</v>
      </c>
      <c r="B326" s="26">
        <f>IFERROR(+VLOOKUP("LDGSEC"&amp;A326,'Main File'!A:O,6,0),0)</f>
        <v>0</v>
      </c>
      <c r="C326" s="26">
        <f>IFERROR(+VLOOKUP("LDGSEC"&amp;A326,'Main File'!A:O,7,0),0)</f>
        <v>0</v>
      </c>
      <c r="D326" s="26">
        <f>IFERROR(+VLOOKUP("LDGSEC"&amp;A326,'Main File'!A:O,8,0),0)</f>
        <v>0</v>
      </c>
      <c r="E326" s="26">
        <f>IFERROR(+VLOOKUP("LDGSEC"&amp;A326,'Main File'!A:O,9,0),0)</f>
        <v>0</v>
      </c>
      <c r="F326" s="26">
        <f>IFERROR(+VLOOKUP("LDGSEC"&amp;A326,'Main File'!A:O,10,0),0)</f>
        <v>0</v>
      </c>
      <c r="G326" s="26">
        <f>IFERROR(+VLOOKUP("LDGSEC"&amp;A326,'Main File'!A:O,11,0),0)</f>
        <v>0</v>
      </c>
      <c r="H326" s="26">
        <f>IFERROR(+VLOOKUP("LDGSEC"&amp;A326,'Main File'!A:O,12,0),0)</f>
        <v>0</v>
      </c>
      <c r="I326" s="26">
        <f>IFERROR(+VLOOKUP("LDGSEC"&amp;A326,'Main File'!A:O,13,0),0)</f>
        <v>0</v>
      </c>
      <c r="J326" s="26">
        <f>IFERROR(+VLOOKUP("LDGSEC"&amp;A326,'Main File'!A:O,14,0),0)</f>
        <v>0</v>
      </c>
      <c r="K326" s="26">
        <f>IFERROR(+VLOOKUP("LDGSEC"&amp;A326,'Main File'!A:O,15,0),0)</f>
        <v>0</v>
      </c>
    </row>
    <row r="327" spans="1:11" x14ac:dyDescent="0.25">
      <c r="A327" s="9">
        <f t="shared" ref="A327:A368" si="5">+A326+1</f>
        <v>43514</v>
      </c>
      <c r="B327" s="26">
        <f>IFERROR(+VLOOKUP("LDGSEC"&amp;A327,'Main File'!A:O,6,0),0)</f>
        <v>0</v>
      </c>
      <c r="C327" s="26">
        <f>IFERROR(+VLOOKUP("LDGSEC"&amp;A327,'Main File'!A:O,7,0),0)</f>
        <v>0</v>
      </c>
      <c r="D327" s="26">
        <f>IFERROR(+VLOOKUP("LDGSEC"&amp;A327,'Main File'!A:O,8,0),0)</f>
        <v>0</v>
      </c>
      <c r="E327" s="26">
        <f>IFERROR(+VLOOKUP("LDGSEC"&amp;A327,'Main File'!A:O,9,0),0)</f>
        <v>0</v>
      </c>
      <c r="F327" s="26">
        <f>IFERROR(+VLOOKUP("LDGSEC"&amp;A327,'Main File'!A:O,10,0),0)</f>
        <v>0</v>
      </c>
      <c r="G327" s="26">
        <f>IFERROR(+VLOOKUP("LDGSEC"&amp;A327,'Main File'!A:O,11,0),0)</f>
        <v>0</v>
      </c>
      <c r="H327" s="26">
        <f>IFERROR(+VLOOKUP("LDGSEC"&amp;A327,'Main File'!A:O,12,0),0)</f>
        <v>0</v>
      </c>
      <c r="I327" s="26">
        <f>IFERROR(+VLOOKUP("LDGSEC"&amp;A327,'Main File'!A:O,13,0),0)</f>
        <v>0</v>
      </c>
      <c r="J327" s="26">
        <f>IFERROR(+VLOOKUP("LDGSEC"&amp;A327,'Main File'!A:O,14,0),0)</f>
        <v>0</v>
      </c>
      <c r="K327" s="26">
        <f>IFERROR(+VLOOKUP("LDGSEC"&amp;A327,'Main File'!A:O,15,0),0)</f>
        <v>0</v>
      </c>
    </row>
    <row r="328" spans="1:11" x14ac:dyDescent="0.25">
      <c r="A328" s="9">
        <f t="shared" si="5"/>
        <v>43515</v>
      </c>
      <c r="B328" s="26">
        <f>IFERROR(+VLOOKUP("LDGSEC"&amp;A328,'Main File'!A:O,6,0),0)</f>
        <v>0</v>
      </c>
      <c r="C328" s="26">
        <f>IFERROR(+VLOOKUP("LDGSEC"&amp;A328,'Main File'!A:O,7,0),0)</f>
        <v>0</v>
      </c>
      <c r="D328" s="26">
        <f>IFERROR(+VLOOKUP("LDGSEC"&amp;A328,'Main File'!A:O,8,0),0)</f>
        <v>0</v>
      </c>
      <c r="E328" s="26">
        <f>IFERROR(+VLOOKUP("LDGSEC"&amp;A328,'Main File'!A:O,9,0),0)</f>
        <v>0</v>
      </c>
      <c r="F328" s="26">
        <f>IFERROR(+VLOOKUP("LDGSEC"&amp;A328,'Main File'!A:O,10,0),0)</f>
        <v>0</v>
      </c>
      <c r="G328" s="26">
        <f>IFERROR(+VLOOKUP("LDGSEC"&amp;A328,'Main File'!A:O,11,0),0)</f>
        <v>0</v>
      </c>
      <c r="H328" s="26">
        <f>IFERROR(+VLOOKUP("LDGSEC"&amp;A328,'Main File'!A:O,12,0),0)</f>
        <v>0</v>
      </c>
      <c r="I328" s="26">
        <f>IFERROR(+VLOOKUP("LDGSEC"&amp;A328,'Main File'!A:O,13,0),0)</f>
        <v>0</v>
      </c>
      <c r="J328" s="26">
        <f>IFERROR(+VLOOKUP("LDGSEC"&amp;A328,'Main File'!A:O,14,0),0)</f>
        <v>0</v>
      </c>
      <c r="K328" s="26">
        <f>IFERROR(+VLOOKUP("LDGSEC"&amp;A328,'Main File'!A:O,15,0),0)</f>
        <v>0</v>
      </c>
    </row>
    <row r="329" spans="1:11" x14ac:dyDescent="0.25">
      <c r="A329" s="9">
        <f t="shared" si="5"/>
        <v>43516</v>
      </c>
      <c r="B329" s="26">
        <f>IFERROR(+VLOOKUP("LDGSEC"&amp;A329,'Main File'!A:O,6,0),0)</f>
        <v>0</v>
      </c>
      <c r="C329" s="26">
        <f>IFERROR(+VLOOKUP("LDGSEC"&amp;A329,'Main File'!A:O,7,0),0)</f>
        <v>0</v>
      </c>
      <c r="D329" s="26">
        <f>IFERROR(+VLOOKUP("LDGSEC"&amp;A329,'Main File'!A:O,8,0),0)</f>
        <v>0</v>
      </c>
      <c r="E329" s="26">
        <f>IFERROR(+VLOOKUP("LDGSEC"&amp;A329,'Main File'!A:O,9,0),0)</f>
        <v>0</v>
      </c>
      <c r="F329" s="26">
        <f>IFERROR(+VLOOKUP("LDGSEC"&amp;A329,'Main File'!A:O,10,0),0)</f>
        <v>0</v>
      </c>
      <c r="G329" s="26">
        <f>IFERROR(+VLOOKUP("LDGSEC"&amp;A329,'Main File'!A:O,11,0),0)</f>
        <v>0</v>
      </c>
      <c r="H329" s="26">
        <f>IFERROR(+VLOOKUP("LDGSEC"&amp;A329,'Main File'!A:O,12,0),0)</f>
        <v>0</v>
      </c>
      <c r="I329" s="26">
        <f>IFERROR(+VLOOKUP("LDGSEC"&amp;A329,'Main File'!A:O,13,0),0)</f>
        <v>0</v>
      </c>
      <c r="J329" s="26">
        <f>IFERROR(+VLOOKUP("LDGSEC"&amp;A329,'Main File'!A:O,14,0),0)</f>
        <v>0</v>
      </c>
      <c r="K329" s="26">
        <f>IFERROR(+VLOOKUP("LDGSEC"&amp;A329,'Main File'!A:O,15,0),0)</f>
        <v>0</v>
      </c>
    </row>
    <row r="330" spans="1:11" x14ac:dyDescent="0.25">
      <c r="A330" s="9">
        <f t="shared" si="5"/>
        <v>43517</v>
      </c>
      <c r="B330" s="26">
        <f>IFERROR(+VLOOKUP("LDGSEC"&amp;A330,'Main File'!A:O,6,0),0)</f>
        <v>0</v>
      </c>
      <c r="C330" s="26">
        <f>IFERROR(+VLOOKUP("LDGSEC"&amp;A330,'Main File'!A:O,7,0),0)</f>
        <v>0</v>
      </c>
      <c r="D330" s="26">
        <f>IFERROR(+VLOOKUP("LDGSEC"&amp;A330,'Main File'!A:O,8,0),0)</f>
        <v>0</v>
      </c>
      <c r="E330" s="26">
        <f>IFERROR(+VLOOKUP("LDGSEC"&amp;A330,'Main File'!A:O,9,0),0)</f>
        <v>0</v>
      </c>
      <c r="F330" s="26">
        <f>IFERROR(+VLOOKUP("LDGSEC"&amp;A330,'Main File'!A:O,10,0),0)</f>
        <v>0</v>
      </c>
      <c r="G330" s="26">
        <f>IFERROR(+VLOOKUP("LDGSEC"&amp;A330,'Main File'!A:O,11,0),0)</f>
        <v>0</v>
      </c>
      <c r="H330" s="26">
        <f>IFERROR(+VLOOKUP("LDGSEC"&amp;A330,'Main File'!A:O,12,0),0)</f>
        <v>0</v>
      </c>
      <c r="I330" s="26">
        <f>IFERROR(+VLOOKUP("LDGSEC"&amp;A330,'Main File'!A:O,13,0),0)</f>
        <v>0</v>
      </c>
      <c r="J330" s="26">
        <f>IFERROR(+VLOOKUP("LDGSEC"&amp;A330,'Main File'!A:O,14,0),0)</f>
        <v>0</v>
      </c>
      <c r="K330" s="26">
        <f>IFERROR(+VLOOKUP("LDGSEC"&amp;A330,'Main File'!A:O,15,0),0)</f>
        <v>0</v>
      </c>
    </row>
    <row r="331" spans="1:11" x14ac:dyDescent="0.25">
      <c r="A331" s="9">
        <f t="shared" si="5"/>
        <v>43518</v>
      </c>
      <c r="B331" s="26">
        <f>IFERROR(+VLOOKUP("LDGSEC"&amp;A331,'Main File'!A:O,6,0),0)</f>
        <v>0</v>
      </c>
      <c r="C331" s="26">
        <f>IFERROR(+VLOOKUP("LDGSEC"&amp;A331,'Main File'!A:O,7,0),0)</f>
        <v>0</v>
      </c>
      <c r="D331" s="26">
        <f>IFERROR(+VLOOKUP("LDGSEC"&amp;A331,'Main File'!A:O,8,0),0)</f>
        <v>0</v>
      </c>
      <c r="E331" s="26">
        <f>IFERROR(+VLOOKUP("LDGSEC"&amp;A331,'Main File'!A:O,9,0),0)</f>
        <v>0</v>
      </c>
      <c r="F331" s="26">
        <f>IFERROR(+VLOOKUP("LDGSEC"&amp;A331,'Main File'!A:O,10,0),0)</f>
        <v>0</v>
      </c>
      <c r="G331" s="26">
        <f>IFERROR(+VLOOKUP("LDGSEC"&amp;A331,'Main File'!A:O,11,0),0)</f>
        <v>0</v>
      </c>
      <c r="H331" s="26">
        <f>IFERROR(+VLOOKUP("LDGSEC"&amp;A331,'Main File'!A:O,12,0),0)</f>
        <v>0</v>
      </c>
      <c r="I331" s="26">
        <f>IFERROR(+VLOOKUP("LDGSEC"&amp;A331,'Main File'!A:O,13,0),0)</f>
        <v>0</v>
      </c>
      <c r="J331" s="26">
        <f>IFERROR(+VLOOKUP("LDGSEC"&amp;A331,'Main File'!A:O,14,0),0)</f>
        <v>0</v>
      </c>
      <c r="K331" s="26">
        <f>IFERROR(+VLOOKUP("LDGSEC"&amp;A331,'Main File'!A:O,15,0),0)</f>
        <v>0</v>
      </c>
    </row>
    <row r="332" spans="1:11" x14ac:dyDescent="0.25">
      <c r="A332" s="9">
        <f t="shared" si="5"/>
        <v>43519</v>
      </c>
      <c r="B332" s="26">
        <f>IFERROR(+VLOOKUP("LDGSEC"&amp;A332,'Main File'!A:O,6,0),0)</f>
        <v>0</v>
      </c>
      <c r="C332" s="26">
        <f>IFERROR(+VLOOKUP("LDGSEC"&amp;A332,'Main File'!A:O,7,0),0)</f>
        <v>0</v>
      </c>
      <c r="D332" s="26">
        <f>IFERROR(+VLOOKUP("LDGSEC"&amp;A332,'Main File'!A:O,8,0),0)</f>
        <v>0</v>
      </c>
      <c r="E332" s="26">
        <f>IFERROR(+VLOOKUP("LDGSEC"&amp;A332,'Main File'!A:O,9,0),0)</f>
        <v>0</v>
      </c>
      <c r="F332" s="26">
        <f>IFERROR(+VLOOKUP("LDGSEC"&amp;A332,'Main File'!A:O,10,0),0)</f>
        <v>0</v>
      </c>
      <c r="G332" s="26">
        <f>IFERROR(+VLOOKUP("LDGSEC"&amp;A332,'Main File'!A:O,11,0),0)</f>
        <v>0</v>
      </c>
      <c r="H332" s="26">
        <f>IFERROR(+VLOOKUP("LDGSEC"&amp;A332,'Main File'!A:O,12,0),0)</f>
        <v>0</v>
      </c>
      <c r="I332" s="26">
        <f>IFERROR(+VLOOKUP("LDGSEC"&amp;A332,'Main File'!A:O,13,0),0)</f>
        <v>0</v>
      </c>
      <c r="J332" s="26">
        <f>IFERROR(+VLOOKUP("LDGSEC"&amp;A332,'Main File'!A:O,14,0),0)</f>
        <v>0</v>
      </c>
      <c r="K332" s="26">
        <f>IFERROR(+VLOOKUP("LDGSEC"&amp;A332,'Main File'!A:O,15,0),0)</f>
        <v>0</v>
      </c>
    </row>
    <row r="333" spans="1:11" x14ac:dyDescent="0.25">
      <c r="A333" s="9">
        <f t="shared" si="5"/>
        <v>43520</v>
      </c>
      <c r="B333" s="26">
        <f>IFERROR(+VLOOKUP("LDGSEC"&amp;A333,'Main File'!A:O,6,0),0)</f>
        <v>0</v>
      </c>
      <c r="C333" s="26">
        <f>IFERROR(+VLOOKUP("LDGSEC"&amp;A333,'Main File'!A:O,7,0),0)</f>
        <v>0</v>
      </c>
      <c r="D333" s="26">
        <f>IFERROR(+VLOOKUP("LDGSEC"&amp;A333,'Main File'!A:O,8,0),0)</f>
        <v>0</v>
      </c>
      <c r="E333" s="26">
        <f>IFERROR(+VLOOKUP("LDGSEC"&amp;A333,'Main File'!A:O,9,0),0)</f>
        <v>0</v>
      </c>
      <c r="F333" s="26">
        <f>IFERROR(+VLOOKUP("LDGSEC"&amp;A333,'Main File'!A:O,10,0),0)</f>
        <v>0</v>
      </c>
      <c r="G333" s="26">
        <f>IFERROR(+VLOOKUP("LDGSEC"&amp;A333,'Main File'!A:O,11,0),0)</f>
        <v>0</v>
      </c>
      <c r="H333" s="26">
        <f>IFERROR(+VLOOKUP("LDGSEC"&amp;A333,'Main File'!A:O,12,0),0)</f>
        <v>0</v>
      </c>
      <c r="I333" s="26">
        <f>IFERROR(+VLOOKUP("LDGSEC"&amp;A333,'Main File'!A:O,13,0),0)</f>
        <v>0</v>
      </c>
      <c r="J333" s="26">
        <f>IFERROR(+VLOOKUP("LDGSEC"&amp;A333,'Main File'!A:O,14,0),0)</f>
        <v>0</v>
      </c>
      <c r="K333" s="26">
        <f>IFERROR(+VLOOKUP("LDGSEC"&amp;A333,'Main File'!A:O,15,0),0)</f>
        <v>0</v>
      </c>
    </row>
    <row r="334" spans="1:11" x14ac:dyDescent="0.25">
      <c r="A334" s="9">
        <f t="shared" si="5"/>
        <v>43521</v>
      </c>
      <c r="B334" s="26">
        <f>IFERROR(+VLOOKUP("LDGSEC"&amp;A334,'Main File'!A:O,6,0),0)</f>
        <v>0</v>
      </c>
      <c r="C334" s="26">
        <f>IFERROR(+VLOOKUP("LDGSEC"&amp;A334,'Main File'!A:O,7,0),0)</f>
        <v>0</v>
      </c>
      <c r="D334" s="26">
        <f>IFERROR(+VLOOKUP("LDGSEC"&amp;A334,'Main File'!A:O,8,0),0)</f>
        <v>0</v>
      </c>
      <c r="E334" s="26">
        <f>IFERROR(+VLOOKUP("LDGSEC"&amp;A334,'Main File'!A:O,9,0),0)</f>
        <v>0</v>
      </c>
      <c r="F334" s="26">
        <f>IFERROR(+VLOOKUP("LDGSEC"&amp;A334,'Main File'!A:O,10,0),0)</f>
        <v>0</v>
      </c>
      <c r="G334" s="26">
        <f>IFERROR(+VLOOKUP("LDGSEC"&amp;A334,'Main File'!A:O,11,0),0)</f>
        <v>0</v>
      </c>
      <c r="H334" s="26">
        <f>IFERROR(+VLOOKUP("LDGSEC"&amp;A334,'Main File'!A:O,12,0),0)</f>
        <v>0</v>
      </c>
      <c r="I334" s="26">
        <f>IFERROR(+VLOOKUP("LDGSEC"&amp;A334,'Main File'!A:O,13,0),0)</f>
        <v>0</v>
      </c>
      <c r="J334" s="26">
        <f>IFERROR(+VLOOKUP("LDGSEC"&amp;A334,'Main File'!A:O,14,0),0)</f>
        <v>0</v>
      </c>
      <c r="K334" s="26">
        <f>IFERROR(+VLOOKUP("LDGSEC"&amp;A334,'Main File'!A:O,15,0),0)</f>
        <v>0</v>
      </c>
    </row>
    <row r="335" spans="1:11" x14ac:dyDescent="0.25">
      <c r="A335" s="9">
        <f t="shared" si="5"/>
        <v>43522</v>
      </c>
      <c r="B335" s="26">
        <f>IFERROR(+VLOOKUP("LDGSEC"&amp;A335,'Main File'!A:O,6,0),0)</f>
        <v>0</v>
      </c>
      <c r="C335" s="26">
        <f>IFERROR(+VLOOKUP("LDGSEC"&amp;A335,'Main File'!A:O,7,0),0)</f>
        <v>0</v>
      </c>
      <c r="D335" s="26">
        <f>IFERROR(+VLOOKUP("LDGSEC"&amp;A335,'Main File'!A:O,8,0),0)</f>
        <v>0</v>
      </c>
      <c r="E335" s="26">
        <f>IFERROR(+VLOOKUP("LDGSEC"&amp;A335,'Main File'!A:O,9,0),0)</f>
        <v>0</v>
      </c>
      <c r="F335" s="26">
        <f>IFERROR(+VLOOKUP("LDGSEC"&amp;A335,'Main File'!A:O,10,0),0)</f>
        <v>0</v>
      </c>
      <c r="G335" s="26">
        <f>IFERROR(+VLOOKUP("LDGSEC"&amp;A335,'Main File'!A:O,11,0),0)</f>
        <v>0</v>
      </c>
      <c r="H335" s="26">
        <f>IFERROR(+VLOOKUP("LDGSEC"&amp;A335,'Main File'!A:O,12,0),0)</f>
        <v>0</v>
      </c>
      <c r="I335" s="26">
        <f>IFERROR(+VLOOKUP("LDGSEC"&amp;A335,'Main File'!A:O,13,0),0)</f>
        <v>0</v>
      </c>
      <c r="J335" s="26">
        <f>IFERROR(+VLOOKUP("LDGSEC"&amp;A335,'Main File'!A:O,14,0),0)</f>
        <v>0</v>
      </c>
      <c r="K335" s="26">
        <f>IFERROR(+VLOOKUP("LDGSEC"&amp;A335,'Main File'!A:O,15,0),0)</f>
        <v>0</v>
      </c>
    </row>
    <row r="336" spans="1:11" x14ac:dyDescent="0.25">
      <c r="A336" s="9">
        <f t="shared" si="5"/>
        <v>43523</v>
      </c>
      <c r="B336" s="26">
        <f>IFERROR(+VLOOKUP("LDGSEC"&amp;A336,'Main File'!A:O,6,0),0)</f>
        <v>0</v>
      </c>
      <c r="C336" s="26">
        <f>IFERROR(+VLOOKUP("LDGSEC"&amp;A336,'Main File'!A:O,7,0),0)</f>
        <v>0</v>
      </c>
      <c r="D336" s="26">
        <f>IFERROR(+VLOOKUP("LDGSEC"&amp;A336,'Main File'!A:O,8,0),0)</f>
        <v>0</v>
      </c>
      <c r="E336" s="26">
        <f>IFERROR(+VLOOKUP("LDGSEC"&amp;A336,'Main File'!A:O,9,0),0)</f>
        <v>0</v>
      </c>
      <c r="F336" s="26">
        <f>IFERROR(+VLOOKUP("LDGSEC"&amp;A336,'Main File'!A:O,10,0),0)</f>
        <v>0</v>
      </c>
      <c r="G336" s="26">
        <f>IFERROR(+VLOOKUP("LDGSEC"&amp;A336,'Main File'!A:O,11,0),0)</f>
        <v>0</v>
      </c>
      <c r="H336" s="26">
        <f>IFERROR(+VLOOKUP("LDGSEC"&amp;A336,'Main File'!A:O,12,0),0)</f>
        <v>0</v>
      </c>
      <c r="I336" s="26">
        <f>IFERROR(+VLOOKUP("LDGSEC"&amp;A336,'Main File'!A:O,13,0),0)</f>
        <v>0</v>
      </c>
      <c r="J336" s="26">
        <f>IFERROR(+VLOOKUP("LDGSEC"&amp;A336,'Main File'!A:O,14,0),0)</f>
        <v>0</v>
      </c>
      <c r="K336" s="26">
        <f>IFERROR(+VLOOKUP("LDGSEC"&amp;A336,'Main File'!A:O,15,0),0)</f>
        <v>0</v>
      </c>
    </row>
    <row r="337" spans="1:11" x14ac:dyDescent="0.25">
      <c r="A337" s="9">
        <f t="shared" si="5"/>
        <v>43524</v>
      </c>
      <c r="B337" s="26">
        <f>IFERROR(+VLOOKUP("LDGSEC"&amp;A337,'Main File'!A:O,6,0),0)</f>
        <v>0</v>
      </c>
      <c r="C337" s="26">
        <f>IFERROR(+VLOOKUP("LDGSEC"&amp;A337,'Main File'!A:O,7,0),0)</f>
        <v>0</v>
      </c>
      <c r="D337" s="26">
        <f>IFERROR(+VLOOKUP("LDGSEC"&amp;A337,'Main File'!A:O,8,0),0)</f>
        <v>0</v>
      </c>
      <c r="E337" s="26">
        <f>IFERROR(+VLOOKUP("LDGSEC"&amp;A337,'Main File'!A:O,9,0),0)</f>
        <v>0</v>
      </c>
      <c r="F337" s="26">
        <f>IFERROR(+VLOOKUP("LDGSEC"&amp;A337,'Main File'!A:O,10,0),0)</f>
        <v>0</v>
      </c>
      <c r="G337" s="26">
        <f>IFERROR(+VLOOKUP("LDGSEC"&amp;A337,'Main File'!A:O,11,0),0)</f>
        <v>0</v>
      </c>
      <c r="H337" s="26">
        <f>IFERROR(+VLOOKUP("LDGSEC"&amp;A337,'Main File'!A:O,12,0),0)</f>
        <v>0</v>
      </c>
      <c r="I337" s="26">
        <f>IFERROR(+VLOOKUP("LDGSEC"&amp;A337,'Main File'!A:O,13,0),0)</f>
        <v>0</v>
      </c>
      <c r="J337" s="26">
        <f>IFERROR(+VLOOKUP("LDGSEC"&amp;A337,'Main File'!A:O,14,0),0)</f>
        <v>0</v>
      </c>
      <c r="K337" s="26">
        <f>IFERROR(+VLOOKUP("LDGSEC"&amp;A337,'Main File'!A:O,15,0),0)</f>
        <v>0</v>
      </c>
    </row>
    <row r="338" spans="1:11" x14ac:dyDescent="0.25">
      <c r="A338" s="9">
        <f t="shared" si="5"/>
        <v>43525</v>
      </c>
      <c r="B338" s="26">
        <f>IFERROR(+VLOOKUP("LDGSEC"&amp;A338,'Main File'!A:O,6,0),0)</f>
        <v>0</v>
      </c>
      <c r="C338" s="26">
        <f>IFERROR(+VLOOKUP("LDGSEC"&amp;A338,'Main File'!A:O,7,0),0)</f>
        <v>0</v>
      </c>
      <c r="D338" s="26">
        <f>IFERROR(+VLOOKUP("LDGSEC"&amp;A338,'Main File'!A:O,8,0),0)</f>
        <v>0</v>
      </c>
      <c r="E338" s="26">
        <f>IFERROR(+VLOOKUP("LDGSEC"&amp;A338,'Main File'!A:O,9,0),0)</f>
        <v>0</v>
      </c>
      <c r="F338" s="26">
        <f>IFERROR(+VLOOKUP("LDGSEC"&amp;A338,'Main File'!A:O,10,0),0)</f>
        <v>0</v>
      </c>
      <c r="G338" s="26">
        <f>IFERROR(+VLOOKUP("LDGSEC"&amp;A338,'Main File'!A:O,11,0),0)</f>
        <v>0</v>
      </c>
      <c r="H338" s="26">
        <f>IFERROR(+VLOOKUP("LDGSEC"&amp;A338,'Main File'!A:O,12,0),0)</f>
        <v>0</v>
      </c>
      <c r="I338" s="26">
        <f>IFERROR(+VLOOKUP("LDGSEC"&amp;A338,'Main File'!A:O,13,0),0)</f>
        <v>0</v>
      </c>
      <c r="J338" s="26">
        <f>IFERROR(+VLOOKUP("LDGSEC"&amp;A338,'Main File'!A:O,14,0),0)</f>
        <v>0</v>
      </c>
      <c r="K338" s="26">
        <f>IFERROR(+VLOOKUP("LDGSEC"&amp;A338,'Main File'!A:O,15,0),0)</f>
        <v>0</v>
      </c>
    </row>
    <row r="339" spans="1:11" x14ac:dyDescent="0.25">
      <c r="A339" s="9">
        <f t="shared" si="5"/>
        <v>43526</v>
      </c>
      <c r="B339" s="26">
        <f>IFERROR(+VLOOKUP("LDGSEC"&amp;A339,'Main File'!A:O,6,0),0)</f>
        <v>0</v>
      </c>
      <c r="C339" s="26">
        <f>IFERROR(+VLOOKUP("LDGSEC"&amp;A339,'Main File'!A:O,7,0),0)</f>
        <v>0</v>
      </c>
      <c r="D339" s="26">
        <f>IFERROR(+VLOOKUP("LDGSEC"&amp;A339,'Main File'!A:O,8,0),0)</f>
        <v>0</v>
      </c>
      <c r="E339" s="26">
        <f>IFERROR(+VLOOKUP("LDGSEC"&amp;A339,'Main File'!A:O,9,0),0)</f>
        <v>0</v>
      </c>
      <c r="F339" s="26">
        <f>IFERROR(+VLOOKUP("LDGSEC"&amp;A339,'Main File'!A:O,10,0),0)</f>
        <v>0</v>
      </c>
      <c r="G339" s="26">
        <f>IFERROR(+VLOOKUP("LDGSEC"&amp;A339,'Main File'!A:O,11,0),0)</f>
        <v>0</v>
      </c>
      <c r="H339" s="26">
        <f>IFERROR(+VLOOKUP("LDGSEC"&amp;A339,'Main File'!A:O,12,0),0)</f>
        <v>0</v>
      </c>
      <c r="I339" s="26">
        <f>IFERROR(+VLOOKUP("LDGSEC"&amp;A339,'Main File'!A:O,13,0),0)</f>
        <v>0</v>
      </c>
      <c r="J339" s="26">
        <f>IFERROR(+VLOOKUP("LDGSEC"&amp;A339,'Main File'!A:O,14,0),0)</f>
        <v>0</v>
      </c>
      <c r="K339" s="26">
        <f>IFERROR(+VLOOKUP("LDGSEC"&amp;A339,'Main File'!A:O,15,0),0)</f>
        <v>0</v>
      </c>
    </row>
    <row r="340" spans="1:11" x14ac:dyDescent="0.25">
      <c r="A340" s="9">
        <f t="shared" si="5"/>
        <v>43527</v>
      </c>
      <c r="B340" s="26">
        <f>IFERROR(+VLOOKUP("LDGSEC"&amp;A340,'Main File'!A:O,6,0),0)</f>
        <v>0</v>
      </c>
      <c r="C340" s="26">
        <f>IFERROR(+VLOOKUP("LDGSEC"&amp;A340,'Main File'!A:O,7,0),0)</f>
        <v>0</v>
      </c>
      <c r="D340" s="26">
        <f>IFERROR(+VLOOKUP("LDGSEC"&amp;A340,'Main File'!A:O,8,0),0)</f>
        <v>0</v>
      </c>
      <c r="E340" s="26">
        <f>IFERROR(+VLOOKUP("LDGSEC"&amp;A340,'Main File'!A:O,9,0),0)</f>
        <v>0</v>
      </c>
      <c r="F340" s="26">
        <f>IFERROR(+VLOOKUP("LDGSEC"&amp;A340,'Main File'!A:O,10,0),0)</f>
        <v>0</v>
      </c>
      <c r="G340" s="26">
        <f>IFERROR(+VLOOKUP("LDGSEC"&amp;A340,'Main File'!A:O,11,0),0)</f>
        <v>0</v>
      </c>
      <c r="H340" s="26">
        <f>IFERROR(+VLOOKUP("LDGSEC"&amp;A340,'Main File'!A:O,12,0),0)</f>
        <v>0</v>
      </c>
      <c r="I340" s="26">
        <f>IFERROR(+VLOOKUP("LDGSEC"&amp;A340,'Main File'!A:O,13,0),0)</f>
        <v>0</v>
      </c>
      <c r="J340" s="26">
        <f>IFERROR(+VLOOKUP("LDGSEC"&amp;A340,'Main File'!A:O,14,0),0)</f>
        <v>0</v>
      </c>
      <c r="K340" s="26">
        <f>IFERROR(+VLOOKUP("LDGSEC"&amp;A340,'Main File'!A:O,15,0),0)</f>
        <v>0</v>
      </c>
    </row>
    <row r="341" spans="1:11" x14ac:dyDescent="0.25">
      <c r="A341" s="9">
        <f t="shared" si="5"/>
        <v>43528</v>
      </c>
      <c r="B341" s="26">
        <f>IFERROR(+VLOOKUP("LDGSEC"&amp;A341,'Main File'!A:O,6,0),0)</f>
        <v>0</v>
      </c>
      <c r="C341" s="26">
        <f>IFERROR(+VLOOKUP("LDGSEC"&amp;A341,'Main File'!A:O,7,0),0)</f>
        <v>0</v>
      </c>
      <c r="D341" s="26">
        <f>IFERROR(+VLOOKUP("LDGSEC"&amp;A341,'Main File'!A:O,8,0),0)</f>
        <v>0</v>
      </c>
      <c r="E341" s="26">
        <f>IFERROR(+VLOOKUP("LDGSEC"&amp;A341,'Main File'!A:O,9,0),0)</f>
        <v>0</v>
      </c>
      <c r="F341" s="26">
        <f>IFERROR(+VLOOKUP("LDGSEC"&amp;A341,'Main File'!A:O,10,0),0)</f>
        <v>0</v>
      </c>
      <c r="G341" s="26">
        <f>IFERROR(+VLOOKUP("LDGSEC"&amp;A341,'Main File'!A:O,11,0),0)</f>
        <v>0</v>
      </c>
      <c r="H341" s="26">
        <f>IFERROR(+VLOOKUP("LDGSEC"&amp;A341,'Main File'!A:O,12,0),0)</f>
        <v>0</v>
      </c>
      <c r="I341" s="26">
        <f>IFERROR(+VLOOKUP("LDGSEC"&amp;A341,'Main File'!A:O,13,0),0)</f>
        <v>0</v>
      </c>
      <c r="J341" s="26">
        <f>IFERROR(+VLOOKUP("LDGSEC"&amp;A341,'Main File'!A:O,14,0),0)</f>
        <v>0</v>
      </c>
      <c r="K341" s="26">
        <f>IFERROR(+VLOOKUP("LDGSEC"&amp;A341,'Main File'!A:O,15,0),0)</f>
        <v>0</v>
      </c>
    </row>
    <row r="342" spans="1:11" x14ac:dyDescent="0.25">
      <c r="A342" s="9">
        <f t="shared" si="5"/>
        <v>43529</v>
      </c>
      <c r="B342" s="26">
        <f>IFERROR(+VLOOKUP("LDGSEC"&amp;A342,'Main File'!A:O,6,0),0)</f>
        <v>0</v>
      </c>
      <c r="C342" s="26">
        <f>IFERROR(+VLOOKUP("LDGSEC"&amp;A342,'Main File'!A:O,7,0),0)</f>
        <v>0</v>
      </c>
      <c r="D342" s="26">
        <f>IFERROR(+VLOOKUP("LDGSEC"&amp;A342,'Main File'!A:O,8,0),0)</f>
        <v>0</v>
      </c>
      <c r="E342" s="26">
        <f>IFERROR(+VLOOKUP("LDGSEC"&amp;A342,'Main File'!A:O,9,0),0)</f>
        <v>0</v>
      </c>
      <c r="F342" s="26">
        <f>IFERROR(+VLOOKUP("LDGSEC"&amp;A342,'Main File'!A:O,10,0),0)</f>
        <v>0</v>
      </c>
      <c r="G342" s="26">
        <f>IFERROR(+VLOOKUP("LDGSEC"&amp;A342,'Main File'!A:O,11,0),0)</f>
        <v>0</v>
      </c>
      <c r="H342" s="26">
        <f>IFERROR(+VLOOKUP("LDGSEC"&amp;A342,'Main File'!A:O,12,0),0)</f>
        <v>0</v>
      </c>
      <c r="I342" s="26">
        <f>IFERROR(+VLOOKUP("LDGSEC"&amp;A342,'Main File'!A:O,13,0),0)</f>
        <v>0</v>
      </c>
      <c r="J342" s="26">
        <f>IFERROR(+VLOOKUP("LDGSEC"&amp;A342,'Main File'!A:O,14,0),0)</f>
        <v>0</v>
      </c>
      <c r="K342" s="26">
        <f>IFERROR(+VLOOKUP("LDGSEC"&amp;A342,'Main File'!A:O,15,0),0)</f>
        <v>0</v>
      </c>
    </row>
    <row r="343" spans="1:11" x14ac:dyDescent="0.25">
      <c r="A343" s="9">
        <f t="shared" si="5"/>
        <v>43530</v>
      </c>
      <c r="B343" s="26">
        <f>IFERROR(+VLOOKUP("LDGSEC"&amp;A343,'Main File'!A:O,6,0),0)</f>
        <v>0</v>
      </c>
      <c r="C343" s="26">
        <f>IFERROR(+VLOOKUP("LDGSEC"&amp;A343,'Main File'!A:O,7,0),0)</f>
        <v>0</v>
      </c>
      <c r="D343" s="26">
        <f>IFERROR(+VLOOKUP("LDGSEC"&amp;A343,'Main File'!A:O,8,0),0)</f>
        <v>0</v>
      </c>
      <c r="E343" s="26">
        <f>IFERROR(+VLOOKUP("LDGSEC"&amp;A343,'Main File'!A:O,9,0),0)</f>
        <v>0</v>
      </c>
      <c r="F343" s="26">
        <f>IFERROR(+VLOOKUP("LDGSEC"&amp;A343,'Main File'!A:O,10,0),0)</f>
        <v>0</v>
      </c>
      <c r="G343" s="26">
        <f>IFERROR(+VLOOKUP("LDGSEC"&amp;A343,'Main File'!A:O,11,0),0)</f>
        <v>0</v>
      </c>
      <c r="H343" s="26">
        <f>IFERROR(+VLOOKUP("LDGSEC"&amp;A343,'Main File'!A:O,12,0),0)</f>
        <v>0</v>
      </c>
      <c r="I343" s="26">
        <f>IFERROR(+VLOOKUP("LDGSEC"&amp;A343,'Main File'!A:O,13,0),0)</f>
        <v>0</v>
      </c>
      <c r="J343" s="26">
        <f>IFERROR(+VLOOKUP("LDGSEC"&amp;A343,'Main File'!A:O,14,0),0)</f>
        <v>0</v>
      </c>
      <c r="K343" s="26">
        <f>IFERROR(+VLOOKUP("LDGSEC"&amp;A343,'Main File'!A:O,15,0),0)</f>
        <v>0</v>
      </c>
    </row>
    <row r="344" spans="1:11" x14ac:dyDescent="0.25">
      <c r="A344" s="9">
        <f t="shared" si="5"/>
        <v>43531</v>
      </c>
      <c r="B344" s="26">
        <f>IFERROR(+VLOOKUP("LDGSEC"&amp;A344,'Main File'!A:O,6,0),0)</f>
        <v>0</v>
      </c>
      <c r="C344" s="26">
        <f>IFERROR(+VLOOKUP("LDGSEC"&amp;A344,'Main File'!A:O,7,0),0)</f>
        <v>0</v>
      </c>
      <c r="D344" s="26">
        <f>IFERROR(+VLOOKUP("LDGSEC"&amp;A344,'Main File'!A:O,8,0),0)</f>
        <v>0</v>
      </c>
      <c r="E344" s="26">
        <f>IFERROR(+VLOOKUP("LDGSEC"&amp;A344,'Main File'!A:O,9,0),0)</f>
        <v>0</v>
      </c>
      <c r="F344" s="26">
        <f>IFERROR(+VLOOKUP("LDGSEC"&amp;A344,'Main File'!A:O,10,0),0)</f>
        <v>0</v>
      </c>
      <c r="G344" s="26">
        <f>IFERROR(+VLOOKUP("LDGSEC"&amp;A344,'Main File'!A:O,11,0),0)</f>
        <v>0</v>
      </c>
      <c r="H344" s="26">
        <f>IFERROR(+VLOOKUP("LDGSEC"&amp;A344,'Main File'!A:O,12,0),0)</f>
        <v>0</v>
      </c>
      <c r="I344" s="26">
        <f>IFERROR(+VLOOKUP("LDGSEC"&amp;A344,'Main File'!A:O,13,0),0)</f>
        <v>0</v>
      </c>
      <c r="J344" s="26">
        <f>IFERROR(+VLOOKUP("LDGSEC"&amp;A344,'Main File'!A:O,14,0),0)</f>
        <v>0</v>
      </c>
      <c r="K344" s="26">
        <f>IFERROR(+VLOOKUP("LDGSEC"&amp;A344,'Main File'!A:O,15,0),0)</f>
        <v>0</v>
      </c>
    </row>
    <row r="345" spans="1:11" x14ac:dyDescent="0.25">
      <c r="A345" s="9">
        <f t="shared" si="5"/>
        <v>43532</v>
      </c>
      <c r="B345" s="26">
        <f>IFERROR(+VLOOKUP("LDGSEC"&amp;A345,'Main File'!A:O,6,0),0)</f>
        <v>0</v>
      </c>
      <c r="C345" s="26">
        <f>IFERROR(+VLOOKUP("LDGSEC"&amp;A345,'Main File'!A:O,7,0),0)</f>
        <v>0</v>
      </c>
      <c r="D345" s="26">
        <f>IFERROR(+VLOOKUP("LDGSEC"&amp;A345,'Main File'!A:O,8,0),0)</f>
        <v>0</v>
      </c>
      <c r="E345" s="26">
        <f>IFERROR(+VLOOKUP("LDGSEC"&amp;A345,'Main File'!A:O,9,0),0)</f>
        <v>0</v>
      </c>
      <c r="F345" s="26">
        <f>IFERROR(+VLOOKUP("LDGSEC"&amp;A345,'Main File'!A:O,10,0),0)</f>
        <v>0</v>
      </c>
      <c r="G345" s="26">
        <f>IFERROR(+VLOOKUP("LDGSEC"&amp;A345,'Main File'!A:O,11,0),0)</f>
        <v>0</v>
      </c>
      <c r="H345" s="26">
        <f>IFERROR(+VLOOKUP("LDGSEC"&amp;A345,'Main File'!A:O,12,0),0)</f>
        <v>0</v>
      </c>
      <c r="I345" s="26">
        <f>IFERROR(+VLOOKUP("LDGSEC"&amp;A345,'Main File'!A:O,13,0),0)</f>
        <v>0</v>
      </c>
      <c r="J345" s="26">
        <f>IFERROR(+VLOOKUP("LDGSEC"&amp;A345,'Main File'!A:O,14,0),0)</f>
        <v>0</v>
      </c>
      <c r="K345" s="26">
        <f>IFERROR(+VLOOKUP("LDGSEC"&amp;A345,'Main File'!A:O,15,0),0)</f>
        <v>0</v>
      </c>
    </row>
    <row r="346" spans="1:11" x14ac:dyDescent="0.25">
      <c r="A346" s="9">
        <f t="shared" si="5"/>
        <v>43533</v>
      </c>
      <c r="B346" s="26">
        <f>IFERROR(+VLOOKUP("LDGSEC"&amp;A346,'Main File'!A:O,6,0),0)</f>
        <v>0</v>
      </c>
      <c r="C346" s="26">
        <f>IFERROR(+VLOOKUP("LDGSEC"&amp;A346,'Main File'!A:O,7,0),0)</f>
        <v>0</v>
      </c>
      <c r="D346" s="26">
        <f>IFERROR(+VLOOKUP("LDGSEC"&amp;A346,'Main File'!A:O,8,0),0)</f>
        <v>0</v>
      </c>
      <c r="E346" s="26">
        <f>IFERROR(+VLOOKUP("LDGSEC"&amp;A346,'Main File'!A:O,9,0),0)</f>
        <v>0</v>
      </c>
      <c r="F346" s="26">
        <f>IFERROR(+VLOOKUP("LDGSEC"&amp;A346,'Main File'!A:O,10,0),0)</f>
        <v>0</v>
      </c>
      <c r="G346" s="26">
        <f>IFERROR(+VLOOKUP("LDGSEC"&amp;A346,'Main File'!A:O,11,0),0)</f>
        <v>0</v>
      </c>
      <c r="H346" s="26">
        <f>IFERROR(+VLOOKUP("LDGSEC"&amp;A346,'Main File'!A:O,12,0),0)</f>
        <v>0</v>
      </c>
      <c r="I346" s="26">
        <f>IFERROR(+VLOOKUP("LDGSEC"&amp;A346,'Main File'!A:O,13,0),0)</f>
        <v>0</v>
      </c>
      <c r="J346" s="26">
        <f>IFERROR(+VLOOKUP("LDGSEC"&amp;A346,'Main File'!A:O,14,0),0)</f>
        <v>0</v>
      </c>
      <c r="K346" s="26">
        <f>IFERROR(+VLOOKUP("LDGSEC"&amp;A346,'Main File'!A:O,15,0),0)</f>
        <v>0</v>
      </c>
    </row>
    <row r="347" spans="1:11" x14ac:dyDescent="0.25">
      <c r="A347" s="9">
        <f t="shared" si="5"/>
        <v>43534</v>
      </c>
      <c r="B347" s="26">
        <f>IFERROR(+VLOOKUP("LDGSEC"&amp;A347,'Main File'!A:O,6,0),0)</f>
        <v>0</v>
      </c>
      <c r="C347" s="26">
        <f>IFERROR(+VLOOKUP("LDGSEC"&amp;A347,'Main File'!A:O,7,0),0)</f>
        <v>0</v>
      </c>
      <c r="D347" s="26">
        <f>IFERROR(+VLOOKUP("LDGSEC"&amp;A347,'Main File'!A:O,8,0),0)</f>
        <v>0</v>
      </c>
      <c r="E347" s="26">
        <f>IFERROR(+VLOOKUP("LDGSEC"&amp;A347,'Main File'!A:O,9,0),0)</f>
        <v>0</v>
      </c>
      <c r="F347" s="26">
        <f>IFERROR(+VLOOKUP("LDGSEC"&amp;A347,'Main File'!A:O,10,0),0)</f>
        <v>0</v>
      </c>
      <c r="G347" s="26">
        <f>IFERROR(+VLOOKUP("LDGSEC"&amp;A347,'Main File'!A:O,11,0),0)</f>
        <v>0</v>
      </c>
      <c r="H347" s="26">
        <f>IFERROR(+VLOOKUP("LDGSEC"&amp;A347,'Main File'!A:O,12,0),0)</f>
        <v>0</v>
      </c>
      <c r="I347" s="26">
        <f>IFERROR(+VLOOKUP("LDGSEC"&amp;A347,'Main File'!A:O,13,0),0)</f>
        <v>0</v>
      </c>
      <c r="J347" s="26">
        <f>IFERROR(+VLOOKUP("LDGSEC"&amp;A347,'Main File'!A:O,14,0),0)</f>
        <v>0</v>
      </c>
      <c r="K347" s="26">
        <f>IFERROR(+VLOOKUP("LDGSEC"&amp;A347,'Main File'!A:O,15,0),0)</f>
        <v>0</v>
      </c>
    </row>
    <row r="348" spans="1:11" x14ac:dyDescent="0.25">
      <c r="A348" s="9">
        <f t="shared" si="5"/>
        <v>43535</v>
      </c>
      <c r="B348" s="26">
        <f>IFERROR(+VLOOKUP("LDGSEC"&amp;A348,'Main File'!A:O,6,0),0)</f>
        <v>0</v>
      </c>
      <c r="C348" s="26">
        <f>IFERROR(+VLOOKUP("LDGSEC"&amp;A348,'Main File'!A:O,7,0),0)</f>
        <v>0</v>
      </c>
      <c r="D348" s="26">
        <f>IFERROR(+VLOOKUP("LDGSEC"&amp;A348,'Main File'!A:O,8,0),0)</f>
        <v>0</v>
      </c>
      <c r="E348" s="26">
        <f>IFERROR(+VLOOKUP("LDGSEC"&amp;A348,'Main File'!A:O,9,0),0)</f>
        <v>0</v>
      </c>
      <c r="F348" s="26">
        <f>IFERROR(+VLOOKUP("LDGSEC"&amp;A348,'Main File'!A:O,10,0),0)</f>
        <v>0</v>
      </c>
      <c r="G348" s="26">
        <f>IFERROR(+VLOOKUP("LDGSEC"&amp;A348,'Main File'!A:O,11,0),0)</f>
        <v>0</v>
      </c>
      <c r="H348" s="26">
        <f>IFERROR(+VLOOKUP("LDGSEC"&amp;A348,'Main File'!A:O,12,0),0)</f>
        <v>0</v>
      </c>
      <c r="I348" s="26">
        <f>IFERROR(+VLOOKUP("LDGSEC"&amp;A348,'Main File'!A:O,13,0),0)</f>
        <v>0</v>
      </c>
      <c r="J348" s="26">
        <f>IFERROR(+VLOOKUP("LDGSEC"&amp;A348,'Main File'!A:O,14,0),0)</f>
        <v>0</v>
      </c>
      <c r="K348" s="26">
        <f>IFERROR(+VLOOKUP("LDGSEC"&amp;A348,'Main File'!A:O,15,0),0)</f>
        <v>0</v>
      </c>
    </row>
    <row r="349" spans="1:11" x14ac:dyDescent="0.25">
      <c r="A349" s="9">
        <f t="shared" si="5"/>
        <v>43536</v>
      </c>
      <c r="B349" s="26">
        <f>IFERROR(+VLOOKUP("LDGSEC"&amp;A349,'Main File'!A:O,6,0),0)</f>
        <v>0</v>
      </c>
      <c r="C349" s="26">
        <f>IFERROR(+VLOOKUP("LDGSEC"&amp;A349,'Main File'!A:O,7,0),0)</f>
        <v>0</v>
      </c>
      <c r="D349" s="26">
        <f>IFERROR(+VLOOKUP("LDGSEC"&amp;A349,'Main File'!A:O,8,0),0)</f>
        <v>0</v>
      </c>
      <c r="E349" s="26">
        <f>IFERROR(+VLOOKUP("LDGSEC"&amp;A349,'Main File'!A:O,9,0),0)</f>
        <v>0</v>
      </c>
      <c r="F349" s="26">
        <f>IFERROR(+VLOOKUP("LDGSEC"&amp;A349,'Main File'!A:O,10,0),0)</f>
        <v>0</v>
      </c>
      <c r="G349" s="26">
        <f>IFERROR(+VLOOKUP("LDGSEC"&amp;A349,'Main File'!A:O,11,0),0)</f>
        <v>0</v>
      </c>
      <c r="H349" s="26">
        <f>IFERROR(+VLOOKUP("LDGSEC"&amp;A349,'Main File'!A:O,12,0),0)</f>
        <v>0</v>
      </c>
      <c r="I349" s="26">
        <f>IFERROR(+VLOOKUP("LDGSEC"&amp;A349,'Main File'!A:O,13,0),0)</f>
        <v>0</v>
      </c>
      <c r="J349" s="26">
        <f>IFERROR(+VLOOKUP("LDGSEC"&amp;A349,'Main File'!A:O,14,0),0)</f>
        <v>0</v>
      </c>
      <c r="K349" s="26">
        <f>IFERROR(+VLOOKUP("LDGSEC"&amp;A349,'Main File'!A:O,15,0),0)</f>
        <v>0</v>
      </c>
    </row>
    <row r="350" spans="1:11" x14ac:dyDescent="0.25">
      <c r="A350" s="9">
        <f t="shared" si="5"/>
        <v>43537</v>
      </c>
      <c r="B350" s="26">
        <f>IFERROR(+VLOOKUP("LDGSEC"&amp;A350,'Main File'!A:O,6,0),0)</f>
        <v>0</v>
      </c>
      <c r="C350" s="26">
        <f>IFERROR(+VLOOKUP("LDGSEC"&amp;A350,'Main File'!A:O,7,0),0)</f>
        <v>0</v>
      </c>
      <c r="D350" s="26">
        <f>IFERROR(+VLOOKUP("LDGSEC"&amp;A350,'Main File'!A:O,8,0),0)</f>
        <v>0</v>
      </c>
      <c r="E350" s="26">
        <f>IFERROR(+VLOOKUP("LDGSEC"&amp;A350,'Main File'!A:O,9,0),0)</f>
        <v>0</v>
      </c>
      <c r="F350" s="26">
        <f>IFERROR(+VLOOKUP("LDGSEC"&amp;A350,'Main File'!A:O,10,0),0)</f>
        <v>0</v>
      </c>
      <c r="G350" s="26">
        <f>IFERROR(+VLOOKUP("LDGSEC"&amp;A350,'Main File'!A:O,11,0),0)</f>
        <v>0</v>
      </c>
      <c r="H350" s="26">
        <f>IFERROR(+VLOOKUP("LDGSEC"&amp;A350,'Main File'!A:O,12,0),0)</f>
        <v>0</v>
      </c>
      <c r="I350" s="26">
        <f>IFERROR(+VLOOKUP("LDGSEC"&amp;A350,'Main File'!A:O,13,0),0)</f>
        <v>0</v>
      </c>
      <c r="J350" s="26">
        <f>IFERROR(+VLOOKUP("LDGSEC"&amp;A350,'Main File'!A:O,14,0),0)</f>
        <v>0</v>
      </c>
      <c r="K350" s="26">
        <f>IFERROR(+VLOOKUP("LDGSEC"&amp;A350,'Main File'!A:O,15,0),0)</f>
        <v>0</v>
      </c>
    </row>
    <row r="351" spans="1:11" x14ac:dyDescent="0.25">
      <c r="A351" s="9">
        <f t="shared" si="5"/>
        <v>43538</v>
      </c>
      <c r="B351" s="26">
        <f>IFERROR(+VLOOKUP("LDGSEC"&amp;A351,'Main File'!A:O,6,0),0)</f>
        <v>0</v>
      </c>
      <c r="C351" s="26">
        <f>IFERROR(+VLOOKUP("LDGSEC"&amp;A351,'Main File'!A:O,7,0),0)</f>
        <v>0</v>
      </c>
      <c r="D351" s="26">
        <f>IFERROR(+VLOOKUP("LDGSEC"&amp;A351,'Main File'!A:O,8,0),0)</f>
        <v>0</v>
      </c>
      <c r="E351" s="26">
        <f>IFERROR(+VLOOKUP("LDGSEC"&amp;A351,'Main File'!A:O,9,0),0)</f>
        <v>0</v>
      </c>
      <c r="F351" s="26">
        <f>IFERROR(+VLOOKUP("LDGSEC"&amp;A351,'Main File'!A:O,10,0),0)</f>
        <v>0</v>
      </c>
      <c r="G351" s="26">
        <f>IFERROR(+VLOOKUP("LDGSEC"&amp;A351,'Main File'!A:O,11,0),0)</f>
        <v>0</v>
      </c>
      <c r="H351" s="26">
        <f>IFERROR(+VLOOKUP("LDGSEC"&amp;A351,'Main File'!A:O,12,0),0)</f>
        <v>0</v>
      </c>
      <c r="I351" s="26">
        <f>IFERROR(+VLOOKUP("LDGSEC"&amp;A351,'Main File'!A:O,13,0),0)</f>
        <v>0</v>
      </c>
      <c r="J351" s="26">
        <f>IFERROR(+VLOOKUP("LDGSEC"&amp;A351,'Main File'!A:O,14,0),0)</f>
        <v>0</v>
      </c>
      <c r="K351" s="26">
        <f>IFERROR(+VLOOKUP("LDGSEC"&amp;A351,'Main File'!A:O,15,0),0)</f>
        <v>0</v>
      </c>
    </row>
    <row r="352" spans="1:11" x14ac:dyDescent="0.25">
      <c r="A352" s="9">
        <f t="shared" si="5"/>
        <v>43539</v>
      </c>
      <c r="B352" s="26">
        <f>IFERROR(+VLOOKUP("LDGSEC"&amp;A352,'Main File'!A:O,6,0),0)</f>
        <v>0</v>
      </c>
      <c r="C352" s="26">
        <f>IFERROR(+VLOOKUP("LDGSEC"&amp;A352,'Main File'!A:O,7,0),0)</f>
        <v>0</v>
      </c>
      <c r="D352" s="26">
        <f>IFERROR(+VLOOKUP("LDGSEC"&amp;A352,'Main File'!A:O,8,0),0)</f>
        <v>0</v>
      </c>
      <c r="E352" s="26">
        <f>IFERROR(+VLOOKUP("LDGSEC"&amp;A352,'Main File'!A:O,9,0),0)</f>
        <v>0</v>
      </c>
      <c r="F352" s="26">
        <f>IFERROR(+VLOOKUP("LDGSEC"&amp;A352,'Main File'!A:O,10,0),0)</f>
        <v>0</v>
      </c>
      <c r="G352" s="26">
        <f>IFERROR(+VLOOKUP("LDGSEC"&amp;A352,'Main File'!A:O,11,0),0)</f>
        <v>0</v>
      </c>
      <c r="H352" s="26">
        <f>IFERROR(+VLOOKUP("LDGSEC"&amp;A352,'Main File'!A:O,12,0),0)</f>
        <v>0</v>
      </c>
      <c r="I352" s="26">
        <f>IFERROR(+VLOOKUP("LDGSEC"&amp;A352,'Main File'!A:O,13,0),0)</f>
        <v>0</v>
      </c>
      <c r="J352" s="26">
        <f>IFERROR(+VLOOKUP("LDGSEC"&amp;A352,'Main File'!A:O,14,0),0)</f>
        <v>0</v>
      </c>
      <c r="K352" s="26">
        <f>IFERROR(+VLOOKUP("LDGSEC"&amp;A352,'Main File'!A:O,15,0),0)</f>
        <v>0</v>
      </c>
    </row>
    <row r="353" spans="1:11" x14ac:dyDescent="0.25">
      <c r="A353" s="9">
        <f t="shared" si="5"/>
        <v>43540</v>
      </c>
      <c r="B353" s="26">
        <f>IFERROR(+VLOOKUP("LDGSEC"&amp;A353,'Main File'!A:O,6,0),0)</f>
        <v>0</v>
      </c>
      <c r="C353" s="26">
        <f>IFERROR(+VLOOKUP("LDGSEC"&amp;A353,'Main File'!A:O,7,0),0)</f>
        <v>0</v>
      </c>
      <c r="D353" s="26">
        <f>IFERROR(+VLOOKUP("LDGSEC"&amp;A353,'Main File'!A:O,8,0),0)</f>
        <v>0</v>
      </c>
      <c r="E353" s="26">
        <f>IFERROR(+VLOOKUP("LDGSEC"&amp;A353,'Main File'!A:O,9,0),0)</f>
        <v>0</v>
      </c>
      <c r="F353" s="26">
        <f>IFERROR(+VLOOKUP("LDGSEC"&amp;A353,'Main File'!A:O,10,0),0)</f>
        <v>0</v>
      </c>
      <c r="G353" s="26">
        <f>IFERROR(+VLOOKUP("LDGSEC"&amp;A353,'Main File'!A:O,11,0),0)</f>
        <v>0</v>
      </c>
      <c r="H353" s="26">
        <f>IFERROR(+VLOOKUP("LDGSEC"&amp;A353,'Main File'!A:O,12,0),0)</f>
        <v>0</v>
      </c>
      <c r="I353" s="26">
        <f>IFERROR(+VLOOKUP("LDGSEC"&amp;A353,'Main File'!A:O,13,0),0)</f>
        <v>0</v>
      </c>
      <c r="J353" s="26">
        <f>IFERROR(+VLOOKUP("LDGSEC"&amp;A353,'Main File'!A:O,14,0),0)</f>
        <v>0</v>
      </c>
      <c r="K353" s="26">
        <f>IFERROR(+VLOOKUP("LDGSEC"&amp;A353,'Main File'!A:O,15,0),0)</f>
        <v>0</v>
      </c>
    </row>
    <row r="354" spans="1:11" x14ac:dyDescent="0.25">
      <c r="A354" s="9">
        <f t="shared" si="5"/>
        <v>43541</v>
      </c>
      <c r="B354" s="26">
        <f>IFERROR(+VLOOKUP("LDGSEC"&amp;A354,'Main File'!A:O,6,0),0)</f>
        <v>0</v>
      </c>
      <c r="C354" s="26">
        <f>IFERROR(+VLOOKUP("LDGSEC"&amp;A354,'Main File'!A:O,7,0),0)</f>
        <v>0</v>
      </c>
      <c r="D354" s="26">
        <f>IFERROR(+VLOOKUP("LDGSEC"&amp;A354,'Main File'!A:O,8,0),0)</f>
        <v>0</v>
      </c>
      <c r="E354" s="26">
        <f>IFERROR(+VLOOKUP("LDGSEC"&amp;A354,'Main File'!A:O,9,0),0)</f>
        <v>0</v>
      </c>
      <c r="F354" s="26">
        <f>IFERROR(+VLOOKUP("LDGSEC"&amp;A354,'Main File'!A:O,10,0),0)</f>
        <v>0</v>
      </c>
      <c r="G354" s="26">
        <f>IFERROR(+VLOOKUP("LDGSEC"&amp;A354,'Main File'!A:O,11,0),0)</f>
        <v>0</v>
      </c>
      <c r="H354" s="26">
        <f>IFERROR(+VLOOKUP("LDGSEC"&amp;A354,'Main File'!A:O,12,0),0)</f>
        <v>0</v>
      </c>
      <c r="I354" s="26">
        <f>IFERROR(+VLOOKUP("LDGSEC"&amp;A354,'Main File'!A:O,13,0),0)</f>
        <v>0</v>
      </c>
      <c r="J354" s="26">
        <f>IFERROR(+VLOOKUP("LDGSEC"&amp;A354,'Main File'!A:O,14,0),0)</f>
        <v>0</v>
      </c>
      <c r="K354" s="26">
        <f>IFERROR(+VLOOKUP("LDGSEC"&amp;A354,'Main File'!A:O,15,0),0)</f>
        <v>0</v>
      </c>
    </row>
    <row r="355" spans="1:11" x14ac:dyDescent="0.25">
      <c r="A355" s="9">
        <f t="shared" si="5"/>
        <v>43542</v>
      </c>
      <c r="B355" s="26">
        <f>IFERROR(+VLOOKUP("LDGSEC"&amp;A355,'Main File'!A:O,6,0),0)</f>
        <v>0</v>
      </c>
      <c r="C355" s="26">
        <f>IFERROR(+VLOOKUP("LDGSEC"&amp;A355,'Main File'!A:O,7,0),0)</f>
        <v>0</v>
      </c>
      <c r="D355" s="26">
        <f>IFERROR(+VLOOKUP("LDGSEC"&amp;A355,'Main File'!A:O,8,0),0)</f>
        <v>0</v>
      </c>
      <c r="E355" s="26">
        <f>IFERROR(+VLOOKUP("LDGSEC"&amp;A355,'Main File'!A:O,9,0),0)</f>
        <v>0</v>
      </c>
      <c r="F355" s="26">
        <f>IFERROR(+VLOOKUP("LDGSEC"&amp;A355,'Main File'!A:O,10,0),0)</f>
        <v>0</v>
      </c>
      <c r="G355" s="26">
        <f>IFERROR(+VLOOKUP("LDGSEC"&amp;A355,'Main File'!A:O,11,0),0)</f>
        <v>0</v>
      </c>
      <c r="H355" s="26">
        <f>IFERROR(+VLOOKUP("LDGSEC"&amp;A355,'Main File'!A:O,12,0),0)</f>
        <v>0</v>
      </c>
      <c r="I355" s="26">
        <f>IFERROR(+VLOOKUP("LDGSEC"&amp;A355,'Main File'!A:O,13,0),0)</f>
        <v>0</v>
      </c>
      <c r="J355" s="26">
        <f>IFERROR(+VLOOKUP("LDGSEC"&amp;A355,'Main File'!A:O,14,0),0)</f>
        <v>0</v>
      </c>
      <c r="K355" s="26">
        <f>IFERROR(+VLOOKUP("LDGSEC"&amp;A355,'Main File'!A:O,15,0),0)</f>
        <v>0</v>
      </c>
    </row>
    <row r="356" spans="1:11" x14ac:dyDescent="0.25">
      <c r="A356" s="9">
        <f t="shared" si="5"/>
        <v>43543</v>
      </c>
      <c r="B356" s="26">
        <f>IFERROR(+VLOOKUP("LDGSEC"&amp;A356,'Main File'!A:O,6,0),0)</f>
        <v>0</v>
      </c>
      <c r="C356" s="26">
        <f>IFERROR(+VLOOKUP("LDGSEC"&amp;A356,'Main File'!A:O,7,0),0)</f>
        <v>0</v>
      </c>
      <c r="D356" s="26">
        <f>IFERROR(+VLOOKUP("LDGSEC"&amp;A356,'Main File'!A:O,8,0),0)</f>
        <v>0</v>
      </c>
      <c r="E356" s="26">
        <f>IFERROR(+VLOOKUP("LDGSEC"&amp;A356,'Main File'!A:O,9,0),0)</f>
        <v>0</v>
      </c>
      <c r="F356" s="26">
        <f>IFERROR(+VLOOKUP("LDGSEC"&amp;A356,'Main File'!A:O,10,0),0)</f>
        <v>0</v>
      </c>
      <c r="G356" s="26">
        <f>IFERROR(+VLOOKUP("LDGSEC"&amp;A356,'Main File'!A:O,11,0),0)</f>
        <v>0</v>
      </c>
      <c r="H356" s="26">
        <f>IFERROR(+VLOOKUP("LDGSEC"&amp;A356,'Main File'!A:O,12,0),0)</f>
        <v>0</v>
      </c>
      <c r="I356" s="26">
        <f>IFERROR(+VLOOKUP("LDGSEC"&amp;A356,'Main File'!A:O,13,0),0)</f>
        <v>0</v>
      </c>
      <c r="J356" s="26">
        <f>IFERROR(+VLOOKUP("LDGSEC"&amp;A356,'Main File'!A:O,14,0),0)</f>
        <v>0</v>
      </c>
      <c r="K356" s="26">
        <f>IFERROR(+VLOOKUP("LDGSEC"&amp;A356,'Main File'!A:O,15,0),0)</f>
        <v>0</v>
      </c>
    </row>
    <row r="357" spans="1:11" x14ac:dyDescent="0.25">
      <c r="A357" s="9">
        <f t="shared" si="5"/>
        <v>43544</v>
      </c>
      <c r="B357" s="26">
        <f>IFERROR(+VLOOKUP("LDGSEC"&amp;A357,'Main File'!A:O,6,0),0)</f>
        <v>0</v>
      </c>
      <c r="C357" s="26">
        <f>IFERROR(+VLOOKUP("LDGSEC"&amp;A357,'Main File'!A:O,7,0),0)</f>
        <v>0</v>
      </c>
      <c r="D357" s="26">
        <f>IFERROR(+VLOOKUP("LDGSEC"&amp;A357,'Main File'!A:O,8,0),0)</f>
        <v>0</v>
      </c>
      <c r="E357" s="26">
        <f>IFERROR(+VLOOKUP("LDGSEC"&amp;A357,'Main File'!A:O,9,0),0)</f>
        <v>0</v>
      </c>
      <c r="F357" s="26">
        <f>IFERROR(+VLOOKUP("LDGSEC"&amp;A357,'Main File'!A:O,10,0),0)</f>
        <v>0</v>
      </c>
      <c r="G357" s="26">
        <f>IFERROR(+VLOOKUP("LDGSEC"&amp;A357,'Main File'!A:O,11,0),0)</f>
        <v>0</v>
      </c>
      <c r="H357" s="26">
        <f>IFERROR(+VLOOKUP("LDGSEC"&amp;A357,'Main File'!A:O,12,0),0)</f>
        <v>0</v>
      </c>
      <c r="I357" s="26">
        <f>IFERROR(+VLOOKUP("LDGSEC"&amp;A357,'Main File'!A:O,13,0),0)</f>
        <v>0</v>
      </c>
      <c r="J357" s="26">
        <f>IFERROR(+VLOOKUP("LDGSEC"&amp;A357,'Main File'!A:O,14,0),0)</f>
        <v>0</v>
      </c>
      <c r="K357" s="26">
        <f>IFERROR(+VLOOKUP("LDGSEC"&amp;A357,'Main File'!A:O,15,0),0)</f>
        <v>0</v>
      </c>
    </row>
    <row r="358" spans="1:11" x14ac:dyDescent="0.25">
      <c r="A358" s="9">
        <f t="shared" si="5"/>
        <v>43545</v>
      </c>
      <c r="B358" s="26">
        <f>IFERROR(+VLOOKUP("LDGSEC"&amp;A358,'Main File'!A:O,6,0),0)</f>
        <v>0</v>
      </c>
      <c r="C358" s="26">
        <f>IFERROR(+VLOOKUP("LDGSEC"&amp;A358,'Main File'!A:O,7,0),0)</f>
        <v>0</v>
      </c>
      <c r="D358" s="26">
        <f>IFERROR(+VLOOKUP("LDGSEC"&amp;A358,'Main File'!A:O,8,0),0)</f>
        <v>0</v>
      </c>
      <c r="E358" s="26">
        <f>IFERROR(+VLOOKUP("LDGSEC"&amp;A358,'Main File'!A:O,9,0),0)</f>
        <v>0</v>
      </c>
      <c r="F358" s="26">
        <f>IFERROR(+VLOOKUP("LDGSEC"&amp;A358,'Main File'!A:O,10,0),0)</f>
        <v>0</v>
      </c>
      <c r="G358" s="26">
        <f>IFERROR(+VLOOKUP("LDGSEC"&amp;A358,'Main File'!A:O,11,0),0)</f>
        <v>0</v>
      </c>
      <c r="H358" s="26">
        <f>IFERROR(+VLOOKUP("LDGSEC"&amp;A358,'Main File'!A:O,12,0),0)</f>
        <v>0</v>
      </c>
      <c r="I358" s="26">
        <f>IFERROR(+VLOOKUP("LDGSEC"&amp;A358,'Main File'!A:O,13,0),0)</f>
        <v>0</v>
      </c>
      <c r="J358" s="26">
        <f>IFERROR(+VLOOKUP("LDGSEC"&amp;A358,'Main File'!A:O,14,0),0)</f>
        <v>0</v>
      </c>
      <c r="K358" s="26">
        <f>IFERROR(+VLOOKUP("LDGSEC"&amp;A358,'Main File'!A:O,15,0),0)</f>
        <v>0</v>
      </c>
    </row>
    <row r="359" spans="1:11" x14ac:dyDescent="0.25">
      <c r="A359" s="9">
        <f t="shared" si="5"/>
        <v>43546</v>
      </c>
      <c r="B359" s="26">
        <f>IFERROR(+VLOOKUP("LDGSEC"&amp;A359,'Main File'!A:O,6,0),0)</f>
        <v>0</v>
      </c>
      <c r="C359" s="26">
        <f>IFERROR(+VLOOKUP("LDGSEC"&amp;A359,'Main File'!A:O,7,0),0)</f>
        <v>0</v>
      </c>
      <c r="D359" s="26">
        <f>IFERROR(+VLOOKUP("LDGSEC"&amp;A359,'Main File'!A:O,8,0),0)</f>
        <v>0</v>
      </c>
      <c r="E359" s="26">
        <f>IFERROR(+VLOOKUP("LDGSEC"&amp;A359,'Main File'!A:O,9,0),0)</f>
        <v>0</v>
      </c>
      <c r="F359" s="26">
        <f>IFERROR(+VLOOKUP("LDGSEC"&amp;A359,'Main File'!A:O,10,0),0)</f>
        <v>0</v>
      </c>
      <c r="G359" s="26">
        <f>IFERROR(+VLOOKUP("LDGSEC"&amp;A359,'Main File'!A:O,11,0),0)</f>
        <v>0</v>
      </c>
      <c r="H359" s="26">
        <f>IFERROR(+VLOOKUP("LDGSEC"&amp;A359,'Main File'!A:O,12,0),0)</f>
        <v>0</v>
      </c>
      <c r="I359" s="26">
        <f>IFERROR(+VLOOKUP("LDGSEC"&amp;A359,'Main File'!A:O,13,0),0)</f>
        <v>0</v>
      </c>
      <c r="J359" s="26">
        <f>IFERROR(+VLOOKUP("LDGSEC"&amp;A359,'Main File'!A:O,14,0),0)</f>
        <v>0</v>
      </c>
      <c r="K359" s="26">
        <f>IFERROR(+VLOOKUP("LDGSEC"&amp;A359,'Main File'!A:O,15,0),0)</f>
        <v>0</v>
      </c>
    </row>
    <row r="360" spans="1:11" x14ac:dyDescent="0.25">
      <c r="A360" s="9">
        <f t="shared" si="5"/>
        <v>43547</v>
      </c>
      <c r="B360" s="26">
        <f>IFERROR(+VLOOKUP("LDGSEC"&amp;A360,'Main File'!A:O,6,0),0)</f>
        <v>0</v>
      </c>
      <c r="C360" s="26">
        <f>IFERROR(+VLOOKUP("LDGSEC"&amp;A360,'Main File'!A:O,7,0),0)</f>
        <v>0</v>
      </c>
      <c r="D360" s="26">
        <f>IFERROR(+VLOOKUP("LDGSEC"&amp;A360,'Main File'!A:O,8,0),0)</f>
        <v>0</v>
      </c>
      <c r="E360" s="26">
        <f>IFERROR(+VLOOKUP("LDGSEC"&amp;A360,'Main File'!A:O,9,0),0)</f>
        <v>0</v>
      </c>
      <c r="F360" s="26">
        <f>IFERROR(+VLOOKUP("LDGSEC"&amp;A360,'Main File'!A:O,10,0),0)</f>
        <v>0</v>
      </c>
      <c r="G360" s="26">
        <f>IFERROR(+VLOOKUP("LDGSEC"&amp;A360,'Main File'!A:O,11,0),0)</f>
        <v>0</v>
      </c>
      <c r="H360" s="26">
        <f>IFERROR(+VLOOKUP("LDGSEC"&amp;A360,'Main File'!A:O,12,0),0)</f>
        <v>0</v>
      </c>
      <c r="I360" s="26">
        <f>IFERROR(+VLOOKUP("LDGSEC"&amp;A360,'Main File'!A:O,13,0),0)</f>
        <v>0</v>
      </c>
      <c r="J360" s="26">
        <f>IFERROR(+VLOOKUP("LDGSEC"&amp;A360,'Main File'!A:O,14,0),0)</f>
        <v>0</v>
      </c>
      <c r="K360" s="26">
        <f>IFERROR(+VLOOKUP("LDGSEC"&amp;A360,'Main File'!A:O,15,0),0)</f>
        <v>0</v>
      </c>
    </row>
    <row r="361" spans="1:11" x14ac:dyDescent="0.25">
      <c r="A361" s="9">
        <f t="shared" si="5"/>
        <v>43548</v>
      </c>
      <c r="B361" s="26">
        <f>IFERROR(+VLOOKUP("LDGSEC"&amp;A361,'Main File'!A:O,6,0),0)</f>
        <v>0</v>
      </c>
      <c r="C361" s="26">
        <f>IFERROR(+VLOOKUP("LDGSEC"&amp;A361,'Main File'!A:O,7,0),0)</f>
        <v>0</v>
      </c>
      <c r="D361" s="26">
        <f>IFERROR(+VLOOKUP("LDGSEC"&amp;A361,'Main File'!A:O,8,0),0)</f>
        <v>0</v>
      </c>
      <c r="E361" s="26">
        <f>IFERROR(+VLOOKUP("LDGSEC"&amp;A361,'Main File'!A:O,9,0),0)</f>
        <v>0</v>
      </c>
      <c r="F361" s="26">
        <f>IFERROR(+VLOOKUP("LDGSEC"&amp;A361,'Main File'!A:O,10,0),0)</f>
        <v>0</v>
      </c>
      <c r="G361" s="26">
        <f>IFERROR(+VLOOKUP("LDGSEC"&amp;A361,'Main File'!A:O,11,0),0)</f>
        <v>0</v>
      </c>
      <c r="H361" s="26">
        <f>IFERROR(+VLOOKUP("LDGSEC"&amp;A361,'Main File'!A:O,12,0),0)</f>
        <v>0</v>
      </c>
      <c r="I361" s="26">
        <f>IFERROR(+VLOOKUP("LDGSEC"&amp;A361,'Main File'!A:O,13,0),0)</f>
        <v>0</v>
      </c>
      <c r="J361" s="26">
        <f>IFERROR(+VLOOKUP("LDGSEC"&amp;A361,'Main File'!A:O,14,0),0)</f>
        <v>0</v>
      </c>
      <c r="K361" s="26">
        <f>IFERROR(+VLOOKUP("LDGSEC"&amp;A361,'Main File'!A:O,15,0),0)</f>
        <v>0</v>
      </c>
    </row>
    <row r="362" spans="1:11" x14ac:dyDescent="0.25">
      <c r="A362" s="9">
        <f t="shared" si="5"/>
        <v>43549</v>
      </c>
      <c r="B362" s="26">
        <f>IFERROR(+VLOOKUP("LDGSEC"&amp;A362,'Main File'!A:O,6,0),0)</f>
        <v>0</v>
      </c>
      <c r="C362" s="26">
        <f>IFERROR(+VLOOKUP("LDGSEC"&amp;A362,'Main File'!A:O,7,0),0)</f>
        <v>0</v>
      </c>
      <c r="D362" s="26">
        <f>IFERROR(+VLOOKUP("LDGSEC"&amp;A362,'Main File'!A:O,8,0),0)</f>
        <v>0</v>
      </c>
      <c r="E362" s="26">
        <f>IFERROR(+VLOOKUP("LDGSEC"&amp;A362,'Main File'!A:O,9,0),0)</f>
        <v>0</v>
      </c>
      <c r="F362" s="26">
        <f>IFERROR(+VLOOKUP("LDGSEC"&amp;A362,'Main File'!A:O,10,0),0)</f>
        <v>0</v>
      </c>
      <c r="G362" s="26">
        <f>IFERROR(+VLOOKUP("LDGSEC"&amp;A362,'Main File'!A:O,11,0),0)</f>
        <v>0</v>
      </c>
      <c r="H362" s="26">
        <f>IFERROR(+VLOOKUP("LDGSEC"&amp;A362,'Main File'!A:O,12,0),0)</f>
        <v>0</v>
      </c>
      <c r="I362" s="26">
        <f>IFERROR(+VLOOKUP("LDGSEC"&amp;A362,'Main File'!A:O,13,0),0)</f>
        <v>0</v>
      </c>
      <c r="J362" s="26">
        <f>IFERROR(+VLOOKUP("LDGSEC"&amp;A362,'Main File'!A:O,14,0),0)</f>
        <v>0</v>
      </c>
      <c r="K362" s="26">
        <f>IFERROR(+VLOOKUP("LDGSEC"&amp;A362,'Main File'!A:O,15,0),0)</f>
        <v>0</v>
      </c>
    </row>
    <row r="363" spans="1:11" x14ac:dyDescent="0.25">
      <c r="A363" s="9">
        <f t="shared" si="5"/>
        <v>43550</v>
      </c>
      <c r="B363" s="26">
        <f>IFERROR(+VLOOKUP("LDGSEC"&amp;A363,'Main File'!A:O,6,0),0)</f>
        <v>0</v>
      </c>
      <c r="C363" s="26">
        <f>IFERROR(+VLOOKUP("LDGSEC"&amp;A363,'Main File'!A:O,7,0),0)</f>
        <v>0</v>
      </c>
      <c r="D363" s="26">
        <f>IFERROR(+VLOOKUP("LDGSEC"&amp;A363,'Main File'!A:O,8,0),0)</f>
        <v>0</v>
      </c>
      <c r="E363" s="26">
        <f>IFERROR(+VLOOKUP("LDGSEC"&amp;A363,'Main File'!A:O,9,0),0)</f>
        <v>0</v>
      </c>
      <c r="F363" s="26">
        <f>IFERROR(+VLOOKUP("LDGSEC"&amp;A363,'Main File'!A:O,10,0),0)</f>
        <v>0</v>
      </c>
      <c r="G363" s="26">
        <f>IFERROR(+VLOOKUP("LDGSEC"&amp;A363,'Main File'!A:O,11,0),0)</f>
        <v>0</v>
      </c>
      <c r="H363" s="26">
        <f>IFERROR(+VLOOKUP("LDGSEC"&amp;A363,'Main File'!A:O,12,0),0)</f>
        <v>0</v>
      </c>
      <c r="I363" s="26">
        <f>IFERROR(+VLOOKUP("LDGSEC"&amp;A363,'Main File'!A:O,13,0),0)</f>
        <v>0</v>
      </c>
      <c r="J363" s="26">
        <f>IFERROR(+VLOOKUP("LDGSEC"&amp;A363,'Main File'!A:O,14,0),0)</f>
        <v>0</v>
      </c>
      <c r="K363" s="26">
        <f>IFERROR(+VLOOKUP("LDGSEC"&amp;A363,'Main File'!A:O,15,0),0)</f>
        <v>0</v>
      </c>
    </row>
    <row r="364" spans="1:11" x14ac:dyDescent="0.25">
      <c r="A364" s="9">
        <f t="shared" si="5"/>
        <v>43551</v>
      </c>
      <c r="B364" s="26">
        <f>IFERROR(+VLOOKUP("LDGSEC"&amp;A364,'Main File'!A:O,6,0),0)</f>
        <v>0</v>
      </c>
      <c r="C364" s="26">
        <f>IFERROR(+VLOOKUP("LDGSEC"&amp;A364,'Main File'!A:O,7,0),0)</f>
        <v>0</v>
      </c>
      <c r="D364" s="26">
        <f>IFERROR(+VLOOKUP("LDGSEC"&amp;A364,'Main File'!A:O,8,0),0)</f>
        <v>0</v>
      </c>
      <c r="E364" s="26">
        <f>IFERROR(+VLOOKUP("LDGSEC"&amp;A364,'Main File'!A:O,9,0),0)</f>
        <v>0</v>
      </c>
      <c r="F364" s="26">
        <f>IFERROR(+VLOOKUP("LDGSEC"&amp;A364,'Main File'!A:O,10,0),0)</f>
        <v>0</v>
      </c>
      <c r="G364" s="26">
        <f>IFERROR(+VLOOKUP("LDGSEC"&amp;A364,'Main File'!A:O,11,0),0)</f>
        <v>0</v>
      </c>
      <c r="H364" s="26">
        <f>IFERROR(+VLOOKUP("LDGSEC"&amp;A364,'Main File'!A:O,12,0),0)</f>
        <v>0</v>
      </c>
      <c r="I364" s="26">
        <f>IFERROR(+VLOOKUP("LDGSEC"&amp;A364,'Main File'!A:O,13,0),0)</f>
        <v>0</v>
      </c>
      <c r="J364" s="26">
        <f>IFERROR(+VLOOKUP("LDGSEC"&amp;A364,'Main File'!A:O,14,0),0)</f>
        <v>0</v>
      </c>
      <c r="K364" s="26">
        <f>IFERROR(+VLOOKUP("LDGSEC"&amp;A364,'Main File'!A:O,15,0),0)</f>
        <v>0</v>
      </c>
    </row>
    <row r="365" spans="1:11" x14ac:dyDescent="0.25">
      <c r="A365" s="9">
        <f t="shared" si="5"/>
        <v>43552</v>
      </c>
      <c r="B365" s="26">
        <f>IFERROR(+VLOOKUP("LDGSEC"&amp;A365,'Main File'!A:O,6,0),0)</f>
        <v>0</v>
      </c>
      <c r="C365" s="26">
        <f>IFERROR(+VLOOKUP("LDGSEC"&amp;A365,'Main File'!A:O,7,0),0)</f>
        <v>0</v>
      </c>
      <c r="D365" s="26">
        <f>IFERROR(+VLOOKUP("LDGSEC"&amp;A365,'Main File'!A:O,8,0),0)</f>
        <v>0</v>
      </c>
      <c r="E365" s="26">
        <f>IFERROR(+VLOOKUP("LDGSEC"&amp;A365,'Main File'!A:O,9,0),0)</f>
        <v>0</v>
      </c>
      <c r="F365" s="26">
        <f>IFERROR(+VLOOKUP("LDGSEC"&amp;A365,'Main File'!A:O,10,0),0)</f>
        <v>0</v>
      </c>
      <c r="G365" s="26">
        <f>IFERROR(+VLOOKUP("LDGSEC"&amp;A365,'Main File'!A:O,11,0),0)</f>
        <v>0</v>
      </c>
      <c r="H365" s="26">
        <f>IFERROR(+VLOOKUP("LDGSEC"&amp;A365,'Main File'!A:O,12,0),0)</f>
        <v>0</v>
      </c>
      <c r="I365" s="26">
        <f>IFERROR(+VLOOKUP("LDGSEC"&amp;A365,'Main File'!A:O,13,0),0)</f>
        <v>0</v>
      </c>
      <c r="J365" s="26">
        <f>IFERROR(+VLOOKUP("LDGSEC"&amp;A365,'Main File'!A:O,14,0),0)</f>
        <v>0</v>
      </c>
      <c r="K365" s="26">
        <f>IFERROR(+VLOOKUP("LDGSEC"&amp;A365,'Main File'!A:O,15,0),0)</f>
        <v>0</v>
      </c>
    </row>
    <row r="366" spans="1:11" x14ac:dyDescent="0.25">
      <c r="A366" s="9">
        <f t="shared" si="5"/>
        <v>43553</v>
      </c>
      <c r="B366" s="26">
        <f>IFERROR(+VLOOKUP("LDGSEC"&amp;A366,'Main File'!A:O,6,0),0)</f>
        <v>0</v>
      </c>
      <c r="C366" s="26">
        <f>IFERROR(+VLOOKUP("LDGSEC"&amp;A366,'Main File'!A:O,7,0),0)</f>
        <v>0</v>
      </c>
      <c r="D366" s="26">
        <f>IFERROR(+VLOOKUP("LDGSEC"&amp;A366,'Main File'!A:O,8,0),0)</f>
        <v>0</v>
      </c>
      <c r="E366" s="26">
        <f>IFERROR(+VLOOKUP("LDGSEC"&amp;A366,'Main File'!A:O,9,0),0)</f>
        <v>0</v>
      </c>
      <c r="F366" s="26">
        <f>IFERROR(+VLOOKUP("LDGSEC"&amp;A366,'Main File'!A:O,10,0),0)</f>
        <v>0</v>
      </c>
      <c r="G366" s="26">
        <f>IFERROR(+VLOOKUP("LDGSEC"&amp;A366,'Main File'!A:O,11,0),0)</f>
        <v>0</v>
      </c>
      <c r="H366" s="26">
        <f>IFERROR(+VLOOKUP("LDGSEC"&amp;A366,'Main File'!A:O,12,0),0)</f>
        <v>0</v>
      </c>
      <c r="I366" s="26">
        <f>IFERROR(+VLOOKUP("LDGSEC"&amp;A366,'Main File'!A:O,13,0),0)</f>
        <v>0</v>
      </c>
      <c r="J366" s="26">
        <f>IFERROR(+VLOOKUP("LDGSEC"&amp;A366,'Main File'!A:O,14,0),0)</f>
        <v>0</v>
      </c>
      <c r="K366" s="26">
        <f>IFERROR(+VLOOKUP("LDGSEC"&amp;A366,'Main File'!A:O,15,0),0)</f>
        <v>0</v>
      </c>
    </row>
    <row r="367" spans="1:11" x14ac:dyDescent="0.25">
      <c r="A367" s="9">
        <f t="shared" si="5"/>
        <v>43554</v>
      </c>
      <c r="B367" s="26">
        <f>IFERROR(+VLOOKUP("LDGSEC"&amp;A367,'Main File'!A:O,6,0),0)</f>
        <v>0</v>
      </c>
      <c r="C367" s="26">
        <f>IFERROR(+VLOOKUP("LDGSEC"&amp;A367,'Main File'!A:O,7,0),0)</f>
        <v>0</v>
      </c>
      <c r="D367" s="26">
        <f>IFERROR(+VLOOKUP("LDGSEC"&amp;A367,'Main File'!A:O,8,0),0)</f>
        <v>0</v>
      </c>
      <c r="E367" s="26">
        <f>IFERROR(+VLOOKUP("LDGSEC"&amp;A367,'Main File'!A:O,9,0),0)</f>
        <v>0</v>
      </c>
      <c r="F367" s="26">
        <f>IFERROR(+VLOOKUP("LDGSEC"&amp;A367,'Main File'!A:O,10,0),0)</f>
        <v>0</v>
      </c>
      <c r="G367" s="26">
        <f>IFERROR(+VLOOKUP("LDGSEC"&amp;A367,'Main File'!A:O,11,0),0)</f>
        <v>0</v>
      </c>
      <c r="H367" s="26">
        <f>IFERROR(+VLOOKUP("LDGSEC"&amp;A367,'Main File'!A:O,12,0),0)</f>
        <v>0</v>
      </c>
      <c r="I367" s="26">
        <f>IFERROR(+VLOOKUP("LDGSEC"&amp;A367,'Main File'!A:O,13,0),0)</f>
        <v>0</v>
      </c>
      <c r="J367" s="26">
        <f>IFERROR(+VLOOKUP("LDGSEC"&amp;A367,'Main File'!A:O,14,0),0)</f>
        <v>0</v>
      </c>
      <c r="K367" s="26">
        <f>IFERROR(+VLOOKUP("LDGSEC"&amp;A367,'Main File'!A:O,15,0),0)</f>
        <v>0</v>
      </c>
    </row>
    <row r="368" spans="1:11" x14ac:dyDescent="0.25">
      <c r="A368" s="9">
        <f t="shared" si="5"/>
        <v>43555</v>
      </c>
      <c r="B368" s="26">
        <f>IFERROR(+VLOOKUP("LDGSEC"&amp;A368,'Main File'!A:O,6,0),0)</f>
        <v>0</v>
      </c>
      <c r="C368" s="26">
        <f>IFERROR(+VLOOKUP("LDGSEC"&amp;A368,'Main File'!A:O,7,0),0)</f>
        <v>0</v>
      </c>
      <c r="D368" s="26">
        <f>IFERROR(+VLOOKUP("LDGSEC"&amp;A368,'Main File'!A:O,8,0),0)</f>
        <v>0</v>
      </c>
      <c r="E368" s="26">
        <f>IFERROR(+VLOOKUP("LDGSEC"&amp;A368,'Main File'!A:O,9,0),0)</f>
        <v>0</v>
      </c>
      <c r="F368" s="26">
        <f>IFERROR(+VLOOKUP("LDGSEC"&amp;A368,'Main File'!A:O,10,0),0)</f>
        <v>0</v>
      </c>
      <c r="G368" s="26">
        <f>IFERROR(+VLOOKUP("LDGSEC"&amp;A368,'Main File'!A:O,11,0),0)</f>
        <v>0</v>
      </c>
      <c r="H368" s="26">
        <f>IFERROR(+VLOOKUP("LDGSEC"&amp;A368,'Main File'!A:O,12,0),0)</f>
        <v>0</v>
      </c>
      <c r="I368" s="26">
        <f>IFERROR(+VLOOKUP("LDGSEC"&amp;A368,'Main File'!A:O,13,0),0)</f>
        <v>0</v>
      </c>
      <c r="J368" s="26">
        <f>IFERROR(+VLOOKUP("LDGSEC"&amp;A368,'Main File'!A:O,14,0),0)</f>
        <v>0</v>
      </c>
      <c r="K368" s="26">
        <f>IFERROR(+VLOOKUP("LDGSEC"&amp;A368,'Main File'!A:O,15,0),0)</f>
        <v>0</v>
      </c>
    </row>
    <row r="369" spans="1:11" x14ac:dyDescent="0.25">
      <c r="A369" s="9"/>
      <c r="B369" s="14"/>
      <c r="C369" s="14"/>
      <c r="D369" s="14"/>
      <c r="E369" s="14"/>
      <c r="F369" s="14"/>
      <c r="G369" s="14"/>
      <c r="H369" s="14"/>
      <c r="I369" s="14"/>
      <c r="J369" s="14"/>
      <c r="K369" s="14"/>
    </row>
    <row r="370" spans="1:11" x14ac:dyDescent="0.25">
      <c r="A370" s="10" t="s">
        <v>84</v>
      </c>
      <c r="B370" s="16"/>
      <c r="C370" s="16"/>
      <c r="D370" s="16"/>
      <c r="E370" s="16"/>
      <c r="F370" s="16"/>
      <c r="G370" s="16"/>
      <c r="H370" s="16"/>
      <c r="I370" s="16"/>
      <c r="J370" s="16"/>
      <c r="K370" s="17"/>
    </row>
    <row r="371" spans="1:11" x14ac:dyDescent="0.25">
      <c r="A371" s="11" t="s">
        <v>85</v>
      </c>
      <c r="B371" s="18"/>
      <c r="C371" s="18"/>
      <c r="D371" s="18"/>
      <c r="E371" s="18"/>
      <c r="F371" s="18"/>
      <c r="G371" s="18"/>
      <c r="H371" s="18"/>
      <c r="I371" s="18"/>
      <c r="J371" s="18"/>
      <c r="K371" s="19"/>
    </row>
    <row r="372" spans="1:11" x14ac:dyDescent="0.25">
      <c r="A372" s="11" t="s">
        <v>86</v>
      </c>
      <c r="B372" s="18"/>
      <c r="C372" s="18"/>
      <c r="D372" s="18"/>
      <c r="E372" s="18"/>
      <c r="F372" s="18"/>
      <c r="G372" s="18"/>
      <c r="H372" s="18"/>
      <c r="I372" s="18"/>
      <c r="J372" s="18"/>
      <c r="K372" s="19"/>
    </row>
    <row r="373" spans="1:11" x14ac:dyDescent="0.25">
      <c r="A373" s="11" t="s">
        <v>87</v>
      </c>
      <c r="B373" s="18"/>
      <c r="C373" s="18"/>
      <c r="D373" s="18"/>
      <c r="E373" s="18"/>
      <c r="F373" s="18"/>
      <c r="G373" s="18"/>
      <c r="H373" s="18"/>
      <c r="I373" s="18"/>
      <c r="J373" s="18"/>
      <c r="K373" s="19"/>
    </row>
    <row r="374" spans="1:11" x14ac:dyDescent="0.25">
      <c r="A374" s="11" t="s">
        <v>88</v>
      </c>
      <c r="B374" s="18"/>
      <c r="C374" s="18"/>
      <c r="D374" s="18"/>
      <c r="E374" s="18"/>
      <c r="F374" s="18"/>
      <c r="G374" s="18"/>
      <c r="H374" s="18"/>
      <c r="I374" s="18"/>
      <c r="J374" s="18"/>
      <c r="K374" s="19"/>
    </row>
    <row r="375" spans="1:11" x14ac:dyDescent="0.25">
      <c r="A375" s="12" t="s">
        <v>89</v>
      </c>
      <c r="B375" s="20"/>
      <c r="C375" s="20"/>
      <c r="D375" s="20"/>
      <c r="E375" s="20"/>
      <c r="F375" s="20"/>
      <c r="G375" s="20"/>
      <c r="H375" s="20"/>
      <c r="I375" s="20"/>
      <c r="J375" s="20"/>
      <c r="K375" s="21"/>
    </row>
  </sheetData>
  <mergeCells count="3">
    <mergeCell ref="A1:K1"/>
    <mergeCell ref="B2:F2"/>
    <mergeCell ref="G2:K2"/>
  </mergeCells>
  <hyperlinks>
    <hyperlink ref="N1" location="index!A1" display="Go to Index" xr:uid="{5EA90B42-098B-41AB-B928-D212950466C9}"/>
  </hyperlinks>
  <pageMargins left="0.7" right="0.7" top="0.75" bottom="0.75" header="0.3" footer="0.3"/>
  <pageSetup paperSize="9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E9A74B-A2F3-4B06-9C5D-DDC545DC439F}">
  <dimension ref="A1:N375"/>
  <sheetViews>
    <sheetView workbookViewId="0">
      <pane xSplit="1" ySplit="3" topLeftCell="B28" activePane="bottomRight" state="frozen"/>
      <selection pane="topRight" activeCell="B1" sqref="B1"/>
      <selection pane="bottomLeft" activeCell="A4" sqref="A4"/>
      <selection pane="bottomRight" sqref="A1:K1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Income Plus Fund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IFERROR(+VLOOKUP("LDINPF"&amp;A4,'Main File'!A:O,6,0),0)</f>
        <v>1.1300208730747605</v>
      </c>
      <c r="C4" s="26">
        <f>IFERROR(+VLOOKUP("LDINPF"&amp;A4,'Main File'!A:O,7,0),0)</f>
        <v>0</v>
      </c>
      <c r="D4" s="26">
        <f>IFERROR(+VLOOKUP("LDINPF"&amp;A4,'Main File'!A:O,8,0),0)</f>
        <v>0</v>
      </c>
      <c r="E4" s="26">
        <f>IFERROR(+VLOOKUP("LDINPF"&amp;A4,'Main File'!A:O,9,0),0)</f>
        <v>6.8401699083068118E-2</v>
      </c>
      <c r="F4" s="26">
        <f>IFERROR(+VLOOKUP("LDINPF"&amp;A4,'Main File'!A:O,10,0),0)</f>
        <v>1.1984225721578285</v>
      </c>
      <c r="G4" s="26">
        <f>IFERROR(+VLOOKUP("LDINPF"&amp;A4,'Main File'!A:O,11,0),0)</f>
        <v>0.47721287761917286</v>
      </c>
      <c r="H4" s="26">
        <f>IFERROR(+VLOOKUP("LDINPF"&amp;A4,'Main File'!A:O,12,0),0)</f>
        <v>0</v>
      </c>
      <c r="I4" s="26">
        <f>IFERROR(+VLOOKUP("LDINPF"&amp;A4,'Main File'!A:O,13,0),0)</f>
        <v>0</v>
      </c>
      <c r="J4" s="26">
        <f>IFERROR(+VLOOKUP("LDINPF"&amp;A4,'Main File'!A:O,14,0),0)</f>
        <v>6.7899341929468282E-2</v>
      </c>
      <c r="K4" s="26">
        <f>IFERROR(+VLOOKUP("LDINPF"&amp;A4,'Main File'!A:O,15,0),0)</f>
        <v>0.54511221954864109</v>
      </c>
    </row>
    <row r="5" spans="1:14" x14ac:dyDescent="0.25">
      <c r="A5" s="9">
        <f>A4+1</f>
        <v>43192</v>
      </c>
      <c r="B5" s="26">
        <f>IFERROR(+VLOOKUP("LDINPF"&amp;A5,'Main File'!A:O,6,0),0)</f>
        <v>1.1300203905233908</v>
      </c>
      <c r="C5" s="26">
        <f>IFERROR(+VLOOKUP("LDINPF"&amp;A5,'Main File'!A:O,7,0),0)</f>
        <v>0</v>
      </c>
      <c r="D5" s="26">
        <f>IFERROR(+VLOOKUP("LDINPF"&amp;A5,'Main File'!A:O,8,0),0)</f>
        <v>0</v>
      </c>
      <c r="E5" s="26">
        <f>IFERROR(+VLOOKUP("LDINPF"&amp;A5,'Main File'!A:O,9,0),0)</f>
        <v>6.8402407542224083E-2</v>
      </c>
      <c r="F5" s="26">
        <f>IFERROR(+VLOOKUP("LDINPF"&amp;A5,'Main File'!A:O,10,0),0)</f>
        <v>1.1984227980656148</v>
      </c>
      <c r="G5" s="26">
        <f>IFERROR(+VLOOKUP("LDINPF"&amp;A5,'Main File'!A:O,11,0),0)</f>
        <v>0.47721245028581205</v>
      </c>
      <c r="H5" s="26">
        <f>IFERROR(+VLOOKUP("LDINPF"&amp;A5,'Main File'!A:O,12,0),0)</f>
        <v>0</v>
      </c>
      <c r="I5" s="26">
        <f>IFERROR(+VLOOKUP("LDINPF"&amp;A5,'Main File'!A:O,13,0),0)</f>
        <v>0</v>
      </c>
      <c r="J5" s="26">
        <f>IFERROR(+VLOOKUP("LDINPF"&amp;A5,'Main File'!A:O,14,0),0)</f>
        <v>6.7898888996339793E-2</v>
      </c>
      <c r="K5" s="26">
        <f>IFERROR(+VLOOKUP("LDINPF"&amp;A5,'Main File'!A:O,15,0),0)</f>
        <v>0.54511133928215183</v>
      </c>
    </row>
    <row r="6" spans="1:14" x14ac:dyDescent="0.25">
      <c r="A6" s="9">
        <f>+A5+1</f>
        <v>43193</v>
      </c>
      <c r="B6" s="26">
        <f>IFERROR(+VLOOKUP("LDINPF"&amp;A6,'Main File'!A:O,6,0),0)</f>
        <v>1.1302184150522581</v>
      </c>
      <c r="C6" s="26">
        <f>IFERROR(+VLOOKUP("LDINPF"&amp;A6,'Main File'!A:O,7,0),0)</f>
        <v>0</v>
      </c>
      <c r="D6" s="26">
        <f>IFERROR(+VLOOKUP("LDINPF"&amp;A6,'Main File'!A:O,8,0),0)</f>
        <v>0</v>
      </c>
      <c r="E6" s="26">
        <f>IFERROR(+VLOOKUP("LDINPF"&amp;A6,'Main File'!A:O,9,0),0)</f>
        <v>6.841400434912448E-2</v>
      </c>
      <c r="F6" s="26">
        <f>IFERROR(+VLOOKUP("LDINPF"&amp;A6,'Main File'!A:O,10,0),0)</f>
        <v>1.1986324194013824</v>
      </c>
      <c r="G6" s="26">
        <f>IFERROR(+VLOOKUP("LDINPF"&amp;A6,'Main File'!A:O,11,0),0)</f>
        <v>0.47721341206451962</v>
      </c>
      <c r="H6" s="26">
        <f>IFERROR(+VLOOKUP("LDINPF"&amp;A6,'Main File'!A:O,12,0),0)</f>
        <v>0</v>
      </c>
      <c r="I6" s="26">
        <f>IFERROR(+VLOOKUP("LDINPF"&amp;A6,'Main File'!A:O,13,0),0)</f>
        <v>0</v>
      </c>
      <c r="J6" s="26">
        <f>IFERROR(+VLOOKUP("LDINPF"&amp;A6,'Main File'!A:O,14,0),0)</f>
        <v>6.7898980118594132E-2</v>
      </c>
      <c r="K6" s="26">
        <f>IFERROR(+VLOOKUP("LDINPF"&amp;A6,'Main File'!A:O,15,0),0)</f>
        <v>0.5451123921831138</v>
      </c>
    </row>
    <row r="7" spans="1:14" x14ac:dyDescent="0.25">
      <c r="A7" s="9">
        <f t="shared" ref="A7:A70" si="0">+A6+1</f>
        <v>43194</v>
      </c>
      <c r="B7" s="26">
        <f>IFERROR(+VLOOKUP("LDINPF"&amp;A7,'Main File'!A:O,6,0),0)</f>
        <v>1.1300452486882766</v>
      </c>
      <c r="C7" s="26">
        <f>IFERROR(+VLOOKUP("LDINPF"&amp;A7,'Main File'!A:O,7,0),0)</f>
        <v>0</v>
      </c>
      <c r="D7" s="26">
        <f>IFERROR(+VLOOKUP("LDINPF"&amp;A7,'Main File'!A:O,8,0),0)</f>
        <v>0</v>
      </c>
      <c r="E7" s="26">
        <f>IFERROR(+VLOOKUP("LDINPF"&amp;A7,'Main File'!A:O,9,0),0)</f>
        <v>6.8403689620771604E-2</v>
      </c>
      <c r="F7" s="26">
        <f>IFERROR(+VLOOKUP("LDINPF"&amp;A7,'Main File'!A:O,10,0),0)</f>
        <v>1.1984489383090482</v>
      </c>
      <c r="G7" s="26">
        <f>IFERROR(+VLOOKUP("LDINPF"&amp;A7,'Main File'!A:O,11,0),0)</f>
        <v>0.47717885829599571</v>
      </c>
      <c r="H7" s="26">
        <f>IFERROR(+VLOOKUP("LDINPF"&amp;A7,'Main File'!A:O,12,0),0)</f>
        <v>0</v>
      </c>
      <c r="I7" s="26">
        <f>IFERROR(+VLOOKUP("LDINPF"&amp;A7,'Main File'!A:O,13,0),0)</f>
        <v>0</v>
      </c>
      <c r="J7" s="26">
        <f>IFERROR(+VLOOKUP("LDINPF"&amp;A7,'Main File'!A:O,14,0),0)</f>
        <v>6.7892415222870026E-2</v>
      </c>
      <c r="K7" s="26">
        <f>IFERROR(+VLOOKUP("LDINPF"&amp;A7,'Main File'!A:O,15,0),0)</f>
        <v>0.54507127351886575</v>
      </c>
    </row>
    <row r="8" spans="1:14" x14ac:dyDescent="0.25">
      <c r="A8" s="9">
        <f t="shared" si="0"/>
        <v>43195</v>
      </c>
      <c r="B8" s="26">
        <f>IFERROR(+VLOOKUP("LDINPF"&amp;A8,'Main File'!A:O,6,0),0)</f>
        <v>1.1301549511508826</v>
      </c>
      <c r="C8" s="26">
        <f>IFERROR(+VLOOKUP("LDINPF"&amp;A8,'Main File'!A:O,7,0),0)</f>
        <v>0</v>
      </c>
      <c r="D8" s="26">
        <f>IFERROR(+VLOOKUP("LDINPF"&amp;A8,'Main File'!A:O,8,0),0)</f>
        <v>0</v>
      </c>
      <c r="E8" s="26">
        <f>IFERROR(+VLOOKUP("LDINPF"&amp;A8,'Main File'!A:O,9,0),0)</f>
        <v>6.8410678388858878E-2</v>
      </c>
      <c r="F8" s="26">
        <f>IFERROR(+VLOOKUP("LDINPF"&amp;A8,'Main File'!A:O,10,0),0)</f>
        <v>1.1985656295397416</v>
      </c>
      <c r="G8" s="26">
        <f>IFERROR(+VLOOKUP("LDINPF"&amp;A8,'Main File'!A:O,11,0),0)</f>
        <v>0.47739994422602244</v>
      </c>
      <c r="H8" s="26">
        <f>IFERROR(+VLOOKUP("LDINPF"&amp;A8,'Main File'!A:O,12,0),0)</f>
        <v>0</v>
      </c>
      <c r="I8" s="26">
        <f>IFERROR(+VLOOKUP("LDINPF"&amp;A8,'Main File'!A:O,13,0),0)</f>
        <v>0</v>
      </c>
      <c r="J8" s="26">
        <f>IFERROR(+VLOOKUP("LDINPF"&amp;A8,'Main File'!A:O,14,0),0)</f>
        <v>6.7927031434776311E-2</v>
      </c>
      <c r="K8" s="26">
        <f>IFERROR(+VLOOKUP("LDINPF"&amp;A8,'Main File'!A:O,15,0),0)</f>
        <v>0.5453269756607988</v>
      </c>
    </row>
    <row r="9" spans="1:14" x14ac:dyDescent="0.25">
      <c r="A9" s="9">
        <f t="shared" si="0"/>
        <v>43196</v>
      </c>
      <c r="B9" s="26">
        <f>IFERROR(+VLOOKUP("LDINPF"&amp;A9,'Main File'!A:O,6,0),0)</f>
        <v>1.1021509984322442</v>
      </c>
      <c r="C9" s="26">
        <f>IFERROR(+VLOOKUP("LDINPF"&amp;A9,'Main File'!A:O,7,0),0)</f>
        <v>0</v>
      </c>
      <c r="D9" s="26">
        <f>IFERROR(+VLOOKUP("LDINPF"&amp;A9,'Main File'!A:O,8,0),0)</f>
        <v>0</v>
      </c>
      <c r="E9" s="26">
        <f>IFERROR(+VLOOKUP("LDINPF"&amp;A9,'Main File'!A:O,9,0),0)</f>
        <v>6.3380294865097012E-2</v>
      </c>
      <c r="F9" s="26">
        <f>IFERROR(+VLOOKUP("LDINPF"&amp;A9,'Main File'!A:O,10,0),0)</f>
        <v>1.1655312932973412</v>
      </c>
      <c r="G9" s="26">
        <f>IFERROR(+VLOOKUP("LDINPF"&amp;A9,'Main File'!A:O,11,0),0)</f>
        <v>0.4493778477198157</v>
      </c>
      <c r="H9" s="26">
        <f>IFERROR(+VLOOKUP("LDINPF"&amp;A9,'Main File'!A:O,12,0),0)</f>
        <v>0</v>
      </c>
      <c r="I9" s="26">
        <f>IFERROR(+VLOOKUP("LDINPF"&amp;A9,'Main File'!A:O,13,0),0)</f>
        <v>0</v>
      </c>
      <c r="J9" s="26">
        <f>IFERROR(+VLOOKUP("LDINPF"&amp;A9,'Main File'!A:O,14,0),0)</f>
        <v>6.2889037857441016E-2</v>
      </c>
      <c r="K9" s="26">
        <f>IFERROR(+VLOOKUP("LDINPF"&amp;A9,'Main File'!A:O,15,0),0)</f>
        <v>0.51226688557725675</v>
      </c>
    </row>
    <row r="10" spans="1:14" x14ac:dyDescent="0.25">
      <c r="A10" s="9">
        <f t="shared" si="0"/>
        <v>43197</v>
      </c>
      <c r="B10" s="26">
        <f>IFERROR(+VLOOKUP("LDINPF"&amp;A10,'Main File'!A:O,6,0),0)</f>
        <v>1.102108226484666</v>
      </c>
      <c r="C10" s="26">
        <f>IFERROR(+VLOOKUP("LDINPF"&amp;A10,'Main File'!A:O,7,0),0)</f>
        <v>0</v>
      </c>
      <c r="D10" s="26">
        <f>IFERROR(+VLOOKUP("LDINPF"&amp;A10,'Main File'!A:O,8,0),0)</f>
        <v>0</v>
      </c>
      <c r="E10" s="26">
        <f>IFERROR(+VLOOKUP("LDINPF"&amp;A10,'Main File'!A:O,9,0),0)</f>
        <v>6.3377473038753129E-2</v>
      </c>
      <c r="F10" s="26">
        <f>IFERROR(+VLOOKUP("LDINPF"&amp;A10,'Main File'!A:O,10,0),0)</f>
        <v>1.1654856995234191</v>
      </c>
      <c r="G10" s="26">
        <f>IFERROR(+VLOOKUP("LDINPF"&amp;A10,'Main File'!A:O,11,0),0)</f>
        <v>0.44936545824410612</v>
      </c>
      <c r="H10" s="26">
        <f>IFERROR(+VLOOKUP("LDINPF"&amp;A10,'Main File'!A:O,12,0),0)</f>
        <v>0</v>
      </c>
      <c r="I10" s="26">
        <f>IFERROR(+VLOOKUP("LDINPF"&amp;A10,'Main File'!A:O,13,0),0)</f>
        <v>0</v>
      </c>
      <c r="J10" s="26">
        <f>IFERROR(+VLOOKUP("LDINPF"&amp;A10,'Main File'!A:O,14,0),0)</f>
        <v>6.2886882421703039E-2</v>
      </c>
      <c r="K10" s="26">
        <f>IFERROR(+VLOOKUP("LDINPF"&amp;A10,'Main File'!A:O,15,0),0)</f>
        <v>0.51225234066580916</v>
      </c>
    </row>
    <row r="11" spans="1:14" x14ac:dyDescent="0.25">
      <c r="A11" s="9">
        <f t="shared" si="0"/>
        <v>43198</v>
      </c>
      <c r="B11" s="26">
        <f>IFERROR(+VLOOKUP("LDINPF"&amp;A11,'Main File'!A:O,6,0),0)</f>
        <v>1.1021081739286791</v>
      </c>
      <c r="C11" s="26">
        <f>IFERROR(+VLOOKUP("LDINPF"&amp;A11,'Main File'!A:O,7,0),0)</f>
        <v>0</v>
      </c>
      <c r="D11" s="26">
        <f>IFERROR(+VLOOKUP("LDINPF"&amp;A11,'Main File'!A:O,8,0),0)</f>
        <v>0</v>
      </c>
      <c r="E11" s="26">
        <f>IFERROR(+VLOOKUP("LDINPF"&amp;A11,'Main File'!A:O,9,0),0)</f>
        <v>6.3377726429035844E-2</v>
      </c>
      <c r="F11" s="26">
        <f>IFERROR(+VLOOKUP("LDINPF"&amp;A11,'Main File'!A:O,10,0),0)</f>
        <v>1.1654859003577149</v>
      </c>
      <c r="G11" s="26">
        <f>IFERROR(+VLOOKUP("LDINPF"&amp;A11,'Main File'!A:O,11,0),0)</f>
        <v>0.44936363708131444</v>
      </c>
      <c r="H11" s="26">
        <f>IFERROR(+VLOOKUP("LDINPF"&amp;A11,'Main File'!A:O,12,0),0)</f>
        <v>0</v>
      </c>
      <c r="I11" s="26">
        <f>IFERROR(+VLOOKUP("LDINPF"&amp;A11,'Main File'!A:O,13,0),0)</f>
        <v>0</v>
      </c>
      <c r="J11" s="26">
        <f>IFERROR(+VLOOKUP("LDINPF"&amp;A11,'Main File'!A:O,14,0),0)</f>
        <v>6.2885569376255127E-2</v>
      </c>
      <c r="K11" s="26">
        <f>IFERROR(+VLOOKUP("LDINPF"&amp;A11,'Main File'!A:O,15,0),0)</f>
        <v>0.51224920645756955</v>
      </c>
    </row>
    <row r="12" spans="1:14" x14ac:dyDescent="0.25">
      <c r="A12" s="9">
        <f t="shared" si="0"/>
        <v>43199</v>
      </c>
      <c r="B12" s="26">
        <f>IFERROR(+VLOOKUP("LDINPF"&amp;A12,'Main File'!A:O,6,0),0)</f>
        <v>1.0984287568497588</v>
      </c>
      <c r="C12" s="26">
        <f>IFERROR(+VLOOKUP("LDINPF"&amp;A12,'Main File'!A:O,7,0),0)</f>
        <v>0</v>
      </c>
      <c r="D12" s="26">
        <f>IFERROR(+VLOOKUP("LDINPF"&amp;A12,'Main File'!A:O,8,0),0)</f>
        <v>0</v>
      </c>
      <c r="E12" s="26">
        <f>IFERROR(+VLOOKUP("LDINPF"&amp;A12,'Main File'!A:O,9,0),0)</f>
        <v>6.2709285053744485E-2</v>
      </c>
      <c r="F12" s="26">
        <f>IFERROR(+VLOOKUP("LDINPF"&amp;A12,'Main File'!A:O,10,0),0)</f>
        <v>1.1611380419035033</v>
      </c>
      <c r="G12" s="26">
        <f>IFERROR(+VLOOKUP("LDINPF"&amp;A12,'Main File'!A:O,11,0),0)</f>
        <v>0.44567992237442644</v>
      </c>
      <c r="H12" s="26">
        <f>IFERROR(+VLOOKUP("LDINPF"&amp;A12,'Main File'!A:O,12,0),0)</f>
        <v>0</v>
      </c>
      <c r="I12" s="26">
        <f>IFERROR(+VLOOKUP("LDINPF"&amp;A12,'Main File'!A:O,13,0),0)</f>
        <v>0</v>
      </c>
      <c r="J12" s="26">
        <f>IFERROR(+VLOOKUP("LDINPF"&amp;A12,'Main File'!A:O,14,0),0)</f>
        <v>6.222095584103135E-2</v>
      </c>
      <c r="K12" s="26">
        <f>IFERROR(+VLOOKUP("LDINPF"&amp;A12,'Main File'!A:O,15,0),0)</f>
        <v>0.50790087821545782</v>
      </c>
    </row>
    <row r="13" spans="1:14" x14ac:dyDescent="0.25">
      <c r="A13" s="9">
        <f t="shared" si="0"/>
        <v>43200</v>
      </c>
      <c r="B13" s="26">
        <f>IFERROR(+VLOOKUP("LDINPF"&amp;A13,'Main File'!A:O,6,0),0)</f>
        <v>1.0908954529712998</v>
      </c>
      <c r="C13" s="26">
        <f>IFERROR(+VLOOKUP("LDINPF"&amp;A13,'Main File'!A:O,7,0),0)</f>
        <v>0</v>
      </c>
      <c r="D13" s="26">
        <f>IFERROR(+VLOOKUP("LDINPF"&amp;A13,'Main File'!A:O,8,0),0)</f>
        <v>0</v>
      </c>
      <c r="E13" s="26">
        <f>IFERROR(+VLOOKUP("LDINPF"&amp;A13,'Main File'!A:O,9,0),0)</f>
        <v>6.1355845768280785E-2</v>
      </c>
      <c r="F13" s="26">
        <f>IFERROR(+VLOOKUP("LDINPF"&amp;A13,'Main File'!A:O,10,0),0)</f>
        <v>1.1522512987395805</v>
      </c>
      <c r="G13" s="26">
        <f>IFERROR(+VLOOKUP("LDINPF"&amp;A13,'Main File'!A:O,11,0),0)</f>
        <v>0.43812808222834443</v>
      </c>
      <c r="H13" s="26">
        <f>IFERROR(+VLOOKUP("LDINPF"&amp;A13,'Main File'!A:O,12,0),0)</f>
        <v>0</v>
      </c>
      <c r="I13" s="26">
        <f>IFERROR(+VLOOKUP("LDINPF"&amp;A13,'Main File'!A:O,13,0),0)</f>
        <v>0</v>
      </c>
      <c r="J13" s="26">
        <f>IFERROR(+VLOOKUP("LDINPF"&amp;A13,'Main File'!A:O,14,0),0)</f>
        <v>6.0862958154532409E-2</v>
      </c>
      <c r="K13" s="26">
        <f>IFERROR(+VLOOKUP("LDINPF"&amp;A13,'Main File'!A:O,15,0),0)</f>
        <v>0.49899104038287684</v>
      </c>
    </row>
    <row r="14" spans="1:14" x14ac:dyDescent="0.25">
      <c r="A14" s="9">
        <f t="shared" si="0"/>
        <v>43201</v>
      </c>
      <c r="B14" s="26">
        <f>IFERROR(+VLOOKUP("LDINPF"&amp;A14,'Main File'!A:O,6,0),0)</f>
        <v>1.1300210663334953</v>
      </c>
      <c r="C14" s="26">
        <f>IFERROR(+VLOOKUP("LDINPF"&amp;A14,'Main File'!A:O,7,0),0)</f>
        <v>0</v>
      </c>
      <c r="D14" s="26">
        <f>IFERROR(+VLOOKUP("LDINPF"&amp;A14,'Main File'!A:O,8,0),0)</f>
        <v>0</v>
      </c>
      <c r="E14" s="26">
        <f>IFERROR(+VLOOKUP("LDINPF"&amp;A14,'Main File'!A:O,9,0),0)</f>
        <v>6.8401857540393324E-2</v>
      </c>
      <c r="F14" s="26">
        <f>IFERROR(+VLOOKUP("LDINPF"&amp;A14,'Main File'!A:O,10,0),0)</f>
        <v>1.1984229238738886</v>
      </c>
      <c r="G14" s="26">
        <f>IFERROR(+VLOOKUP("LDINPF"&amp;A14,'Main File'!A:O,11,0),0)</f>
        <v>0.4772913528984804</v>
      </c>
      <c r="H14" s="26">
        <f>IFERROR(+VLOOKUP("LDINPF"&amp;A14,'Main File'!A:O,12,0),0)</f>
        <v>0</v>
      </c>
      <c r="I14" s="26">
        <f>IFERROR(+VLOOKUP("LDINPF"&amp;A14,'Main File'!A:O,13,0),0)</f>
        <v>0</v>
      </c>
      <c r="J14" s="26">
        <f>IFERROR(+VLOOKUP("LDINPF"&amp;A14,'Main File'!A:O,14,0),0)</f>
        <v>6.7912929100302943E-2</v>
      </c>
      <c r="K14" s="26">
        <f>IFERROR(+VLOOKUP("LDINPF"&amp;A14,'Main File'!A:O,15,0),0)</f>
        <v>0.54520428199878335</v>
      </c>
    </row>
    <row r="15" spans="1:14" x14ac:dyDescent="0.25">
      <c r="A15" s="9">
        <f t="shared" si="0"/>
        <v>43202</v>
      </c>
      <c r="B15" s="26">
        <f>IFERROR(+VLOOKUP("LDINPF"&amp;A15,'Main File'!A:O,6,0),0)</f>
        <v>1.1300339798757302</v>
      </c>
      <c r="C15" s="26">
        <f>IFERROR(+VLOOKUP("LDINPF"&amp;A15,'Main File'!A:O,7,0),0)</f>
        <v>0</v>
      </c>
      <c r="D15" s="26">
        <f>IFERROR(+VLOOKUP("LDINPF"&amp;A15,'Main File'!A:O,8,0),0)</f>
        <v>0</v>
      </c>
      <c r="E15" s="26">
        <f>IFERROR(+VLOOKUP("LDINPF"&amp;A15,'Main File'!A:O,9,0),0)</f>
        <v>6.8402772033693687E-2</v>
      </c>
      <c r="F15" s="26">
        <f>IFERROR(+VLOOKUP("LDINPF"&amp;A15,'Main File'!A:O,10,0),0)</f>
        <v>1.1984367519094239</v>
      </c>
      <c r="G15" s="26">
        <f>IFERROR(+VLOOKUP("LDINPF"&amp;A15,'Main File'!A:O,11,0),0)</f>
        <v>0.47725619780304707</v>
      </c>
      <c r="H15" s="26">
        <f>IFERROR(+VLOOKUP("LDINPF"&amp;A15,'Main File'!A:O,12,0),0)</f>
        <v>0</v>
      </c>
      <c r="I15" s="26">
        <f>IFERROR(+VLOOKUP("LDINPF"&amp;A15,'Main File'!A:O,13,0),0)</f>
        <v>0</v>
      </c>
      <c r="J15" s="26">
        <f>IFERROR(+VLOOKUP("LDINPF"&amp;A15,'Main File'!A:O,14,0),0)</f>
        <v>6.7906069315862419E-2</v>
      </c>
      <c r="K15" s="26">
        <f>IFERROR(+VLOOKUP("LDINPF"&amp;A15,'Main File'!A:O,15,0),0)</f>
        <v>0.54516226711890947</v>
      </c>
    </row>
    <row r="16" spans="1:14" x14ac:dyDescent="0.25">
      <c r="A16" s="9">
        <f t="shared" si="0"/>
        <v>43203</v>
      </c>
      <c r="B16" s="26">
        <f>IFERROR(+VLOOKUP("LDINPF"&amp;A16,'Main File'!A:O,6,0),0)</f>
        <v>1.130041922028427</v>
      </c>
      <c r="C16" s="26">
        <f>IFERROR(+VLOOKUP("LDINPF"&amp;A16,'Main File'!A:O,7,0),0)</f>
        <v>0</v>
      </c>
      <c r="D16" s="26">
        <f>IFERROR(+VLOOKUP("LDINPF"&amp;A16,'Main File'!A:O,8,0),0)</f>
        <v>0</v>
      </c>
      <c r="E16" s="26">
        <f>IFERROR(+VLOOKUP("LDINPF"&amp;A16,'Main File'!A:O,9,0),0)</f>
        <v>6.8403643237506528E-2</v>
      </c>
      <c r="F16" s="26">
        <f>IFERROR(+VLOOKUP("LDINPF"&amp;A16,'Main File'!A:O,10,0),0)</f>
        <v>1.1984455652659336</v>
      </c>
      <c r="G16" s="26">
        <f>IFERROR(+VLOOKUP("LDINPF"&amp;A16,'Main File'!A:O,11,0),0)</f>
        <v>0.47725611781395844</v>
      </c>
      <c r="H16" s="26">
        <f>IFERROR(+VLOOKUP("LDINPF"&amp;A16,'Main File'!A:O,12,0),0)</f>
        <v>0</v>
      </c>
      <c r="I16" s="26">
        <f>IFERROR(+VLOOKUP("LDINPF"&amp;A16,'Main File'!A:O,13,0),0)</f>
        <v>0</v>
      </c>
      <c r="J16" s="26">
        <f>IFERROR(+VLOOKUP("LDINPF"&amp;A16,'Main File'!A:O,14,0),0)</f>
        <v>6.7905893588027302E-2</v>
      </c>
      <c r="K16" s="26">
        <f>IFERROR(+VLOOKUP("LDINPF"&amp;A16,'Main File'!A:O,15,0),0)</f>
        <v>0.54516201140198572</v>
      </c>
    </row>
    <row r="17" spans="1:11" x14ac:dyDescent="0.25">
      <c r="A17" s="9">
        <f t="shared" si="0"/>
        <v>43204</v>
      </c>
      <c r="B17" s="26">
        <f>IFERROR(+VLOOKUP("LDINPF"&amp;A17,'Main File'!A:O,6,0),0)</f>
        <v>1.1300206995267998</v>
      </c>
      <c r="C17" s="26">
        <f>IFERROR(+VLOOKUP("LDINPF"&amp;A17,'Main File'!A:O,7,0),0)</f>
        <v>0</v>
      </c>
      <c r="D17" s="26">
        <f>IFERROR(+VLOOKUP("LDINPF"&amp;A17,'Main File'!A:O,8,0),0)</f>
        <v>0</v>
      </c>
      <c r="E17" s="26">
        <f>IFERROR(+VLOOKUP("LDINPF"&amp;A17,'Main File'!A:O,9,0),0)</f>
        <v>6.8402544205758919E-2</v>
      </c>
      <c r="F17" s="26">
        <f>IFERROR(+VLOOKUP("LDINPF"&amp;A17,'Main File'!A:O,10,0),0)</f>
        <v>1.1984232437325588</v>
      </c>
      <c r="G17" s="26">
        <f>IFERROR(+VLOOKUP("LDINPF"&amp;A17,'Main File'!A:O,11,0),0)</f>
        <v>0.47727571162029792</v>
      </c>
      <c r="H17" s="26">
        <f>IFERROR(+VLOOKUP("LDINPF"&amp;A17,'Main File'!A:O,12,0),0)</f>
        <v>0</v>
      </c>
      <c r="I17" s="26">
        <f>IFERROR(+VLOOKUP("LDINPF"&amp;A17,'Main File'!A:O,13,0),0)</f>
        <v>0</v>
      </c>
      <c r="J17" s="26">
        <f>IFERROR(+VLOOKUP("LDINPF"&amp;A17,'Main File'!A:O,14,0),0)</f>
        <v>6.7909650713609077E-2</v>
      </c>
      <c r="K17" s="26">
        <f>IFERROR(+VLOOKUP("LDINPF"&amp;A17,'Main File'!A:O,15,0),0)</f>
        <v>0.54518536233390702</v>
      </c>
    </row>
    <row r="18" spans="1:11" x14ac:dyDescent="0.25">
      <c r="A18" s="9">
        <f t="shared" si="0"/>
        <v>43205</v>
      </c>
      <c r="B18" s="26">
        <f>IFERROR(+VLOOKUP("LDINPF"&amp;A18,'Main File'!A:O,6,0),0)</f>
        <v>1.1300205033451436</v>
      </c>
      <c r="C18" s="26">
        <f>IFERROR(+VLOOKUP("LDINPF"&amp;A18,'Main File'!A:O,7,0),0)</f>
        <v>0</v>
      </c>
      <c r="D18" s="26">
        <f>IFERROR(+VLOOKUP("LDINPF"&amp;A18,'Main File'!A:O,8,0),0)</f>
        <v>0</v>
      </c>
      <c r="E18" s="26">
        <f>IFERROR(+VLOOKUP("LDINPF"&amp;A18,'Main File'!A:O,9,0),0)</f>
        <v>6.8402230930995608E-2</v>
      </c>
      <c r="F18" s="26">
        <f>IFERROR(+VLOOKUP("LDINPF"&amp;A18,'Main File'!A:O,10,0),0)</f>
        <v>1.1984227342761391</v>
      </c>
      <c r="G18" s="26">
        <f>IFERROR(+VLOOKUP("LDINPF"&amp;A18,'Main File'!A:O,11,0),0)</f>
        <v>0.477275990293483</v>
      </c>
      <c r="H18" s="26">
        <f>IFERROR(+VLOOKUP("LDINPF"&amp;A18,'Main File'!A:O,12,0),0)</f>
        <v>0</v>
      </c>
      <c r="I18" s="26">
        <f>IFERROR(+VLOOKUP("LDINPF"&amp;A18,'Main File'!A:O,13,0),0)</f>
        <v>0</v>
      </c>
      <c r="J18" s="26">
        <f>IFERROR(+VLOOKUP("LDINPF"&amp;A18,'Main File'!A:O,14,0),0)</f>
        <v>6.7910342081878378E-2</v>
      </c>
      <c r="K18" s="26">
        <f>IFERROR(+VLOOKUP("LDINPF"&amp;A18,'Main File'!A:O,15,0),0)</f>
        <v>0.5451863323753614</v>
      </c>
    </row>
    <row r="19" spans="1:11" x14ac:dyDescent="0.25">
      <c r="A19" s="9">
        <f t="shared" si="0"/>
        <v>43206</v>
      </c>
      <c r="B19" s="26">
        <f>IFERROR(+VLOOKUP("LDINPF"&amp;A19,'Main File'!A:O,6,0),0)</f>
        <v>1.0026839244160186</v>
      </c>
      <c r="C19" s="26">
        <f>IFERROR(+VLOOKUP("LDINPF"&amp;A19,'Main File'!A:O,7,0),0)</f>
        <v>0</v>
      </c>
      <c r="D19" s="26">
        <f>IFERROR(+VLOOKUP("LDINPF"&amp;A19,'Main File'!A:O,8,0),0)</f>
        <v>0</v>
      </c>
      <c r="E19" s="26">
        <f>IFERROR(+VLOOKUP("LDINPF"&amp;A19,'Main File'!A:O,9,0),0)</f>
        <v>4.5475351677713577E-2</v>
      </c>
      <c r="F19" s="26">
        <f>IFERROR(+VLOOKUP("LDINPF"&amp;A19,'Main File'!A:O,10,0),0)</f>
        <v>1.0481592760937322</v>
      </c>
      <c r="G19" s="26">
        <f>IFERROR(+VLOOKUP("LDINPF"&amp;A19,'Main File'!A:O,11,0),0)</f>
        <v>0.34999363473599737</v>
      </c>
      <c r="H19" s="26">
        <f>IFERROR(+VLOOKUP("LDINPF"&amp;A19,'Main File'!A:O,12,0),0)</f>
        <v>0</v>
      </c>
      <c r="I19" s="26">
        <f>IFERROR(+VLOOKUP("LDINPF"&amp;A19,'Main File'!A:O,13,0),0)</f>
        <v>0</v>
      </c>
      <c r="J19" s="26">
        <f>IFERROR(+VLOOKUP("LDINPF"&amp;A19,'Main File'!A:O,14,0),0)</f>
        <v>4.4994042781631077E-2</v>
      </c>
      <c r="K19" s="26">
        <f>IFERROR(+VLOOKUP("LDINPF"&amp;A19,'Main File'!A:O,15,0),0)</f>
        <v>0.39498767751762842</v>
      </c>
    </row>
    <row r="20" spans="1:11" x14ac:dyDescent="0.25">
      <c r="A20" s="9">
        <f t="shared" si="0"/>
        <v>43207</v>
      </c>
      <c r="B20" s="26">
        <f>IFERROR(+VLOOKUP("LDINPF"&amp;A20,'Main File'!A:O,6,0),0)</f>
        <v>1.0042014878210719</v>
      </c>
      <c r="C20" s="26">
        <f>IFERROR(+VLOOKUP("LDINPF"&amp;A20,'Main File'!A:O,7,0),0)</f>
        <v>0</v>
      </c>
      <c r="D20" s="26">
        <f>IFERROR(+VLOOKUP("LDINPF"&amp;A20,'Main File'!A:O,8,0),0)</f>
        <v>0</v>
      </c>
      <c r="E20" s="26">
        <f>IFERROR(+VLOOKUP("LDINPF"&amp;A20,'Main File'!A:O,9,0),0)</f>
        <v>4.5751070354217695E-2</v>
      </c>
      <c r="F20" s="26">
        <f>IFERROR(+VLOOKUP("LDINPF"&amp;A20,'Main File'!A:O,10,0),0)</f>
        <v>1.0499525581752895</v>
      </c>
      <c r="G20" s="26">
        <f>IFERROR(+VLOOKUP("LDINPF"&amp;A20,'Main File'!A:O,11,0),0)</f>
        <v>0.35141106314100978</v>
      </c>
      <c r="H20" s="26">
        <f>IFERROR(+VLOOKUP("LDINPF"&amp;A20,'Main File'!A:O,12,0),0)</f>
        <v>0</v>
      </c>
      <c r="I20" s="26">
        <f>IFERROR(+VLOOKUP("LDINPF"&amp;A20,'Main File'!A:O,13,0),0)</f>
        <v>0</v>
      </c>
      <c r="J20" s="26">
        <f>IFERROR(+VLOOKUP("LDINPF"&amp;A20,'Main File'!A:O,14,0),0)</f>
        <v>4.5254537874710191E-2</v>
      </c>
      <c r="K20" s="26">
        <f>IFERROR(+VLOOKUP("LDINPF"&amp;A20,'Main File'!A:O,15,0),0)</f>
        <v>0.39666560101571996</v>
      </c>
    </row>
    <row r="21" spans="1:11" x14ac:dyDescent="0.25">
      <c r="A21" s="9">
        <f t="shared" si="0"/>
        <v>43208</v>
      </c>
      <c r="B21" s="26">
        <f>IFERROR(+VLOOKUP("LDINPF"&amp;A21,'Main File'!A:O,6,0),0)</f>
        <v>1.0160549563347792</v>
      </c>
      <c r="C21" s="26">
        <f>IFERROR(+VLOOKUP("LDINPF"&amp;A21,'Main File'!A:O,7,0),0)</f>
        <v>0</v>
      </c>
      <c r="D21" s="26">
        <f>IFERROR(+VLOOKUP("LDINPF"&amp;A21,'Main File'!A:O,8,0),0)</f>
        <v>0</v>
      </c>
      <c r="E21" s="26">
        <f>IFERROR(+VLOOKUP("LDINPF"&amp;A21,'Main File'!A:O,9,0),0)</f>
        <v>4.7887964077592701E-2</v>
      </c>
      <c r="F21" s="26">
        <f>IFERROR(+VLOOKUP("LDINPF"&amp;A21,'Main File'!A:O,10,0),0)</f>
        <v>1.0639429204123718</v>
      </c>
      <c r="G21" s="26">
        <f>IFERROR(+VLOOKUP("LDINPF"&amp;A21,'Main File'!A:O,11,0),0)</f>
        <v>0.36268860332422975</v>
      </c>
      <c r="H21" s="26">
        <f>IFERROR(+VLOOKUP("LDINPF"&amp;A21,'Main File'!A:O,12,0),0)</f>
        <v>0</v>
      </c>
      <c r="I21" s="26">
        <f>IFERROR(+VLOOKUP("LDINPF"&amp;A21,'Main File'!A:O,13,0),0)</f>
        <v>0</v>
      </c>
      <c r="J21" s="26">
        <f>IFERROR(+VLOOKUP("LDINPF"&amp;A21,'Main File'!A:O,14,0),0)</f>
        <v>4.7284931514419426E-2</v>
      </c>
      <c r="K21" s="26">
        <f>IFERROR(+VLOOKUP("LDINPF"&amp;A21,'Main File'!A:O,15,0),0)</f>
        <v>0.40997353483864918</v>
      </c>
    </row>
    <row r="22" spans="1:11" x14ac:dyDescent="0.25">
      <c r="A22" s="9">
        <f t="shared" si="0"/>
        <v>43209</v>
      </c>
      <c r="B22" s="26">
        <f>IFERROR(+VLOOKUP("LDINPF"&amp;A22,'Main File'!A:O,6,0),0)</f>
        <v>1.0195847290830291</v>
      </c>
      <c r="C22" s="26">
        <f>IFERROR(+VLOOKUP("LDINPF"&amp;A22,'Main File'!A:O,7,0),0)</f>
        <v>0</v>
      </c>
      <c r="D22" s="26">
        <f>IFERROR(+VLOOKUP("LDINPF"&amp;A22,'Main File'!A:O,8,0),0)</f>
        <v>0</v>
      </c>
      <c r="E22" s="26">
        <f>IFERROR(+VLOOKUP("LDINPF"&amp;A22,'Main File'!A:O,9,0),0)</f>
        <v>4.8523912143001967E-2</v>
      </c>
      <c r="F22" s="26">
        <f>IFERROR(+VLOOKUP("LDINPF"&amp;A22,'Main File'!A:O,10,0),0)</f>
        <v>1.068108641226031</v>
      </c>
      <c r="G22" s="26">
        <f>IFERROR(+VLOOKUP("LDINPF"&amp;A22,'Main File'!A:O,11,0),0)</f>
        <v>0.36621623379601781</v>
      </c>
      <c r="H22" s="26">
        <f>IFERROR(+VLOOKUP("LDINPF"&amp;A22,'Main File'!A:O,12,0),0)</f>
        <v>0</v>
      </c>
      <c r="I22" s="26">
        <f>IFERROR(+VLOOKUP("LDINPF"&amp;A22,'Main File'!A:O,13,0),0)</f>
        <v>0</v>
      </c>
      <c r="J22" s="26">
        <f>IFERROR(+VLOOKUP("LDINPF"&amp;A22,'Main File'!A:O,14,0),0)</f>
        <v>4.7918649221691631E-2</v>
      </c>
      <c r="K22" s="26">
        <f>IFERROR(+VLOOKUP("LDINPF"&amp;A22,'Main File'!A:O,15,0),0)</f>
        <v>0.41413488301770945</v>
      </c>
    </row>
    <row r="23" spans="1:11" x14ac:dyDescent="0.25">
      <c r="A23" s="9">
        <f t="shared" si="0"/>
        <v>43210</v>
      </c>
      <c r="B23" s="26">
        <f>IFERROR(+VLOOKUP("LDINPF"&amp;A23,'Main File'!A:O,6,0),0)</f>
        <v>1.0195948430928479</v>
      </c>
      <c r="C23" s="26">
        <f>IFERROR(+VLOOKUP("LDINPF"&amp;A23,'Main File'!A:O,7,0),0)</f>
        <v>0</v>
      </c>
      <c r="D23" s="26">
        <f>IFERROR(+VLOOKUP("LDINPF"&amp;A23,'Main File'!A:O,8,0),0)</f>
        <v>0</v>
      </c>
      <c r="E23" s="26">
        <f>IFERROR(+VLOOKUP("LDINPF"&amp;A23,'Main File'!A:O,9,0),0)</f>
        <v>4.8525797195683507E-2</v>
      </c>
      <c r="F23" s="26">
        <f>IFERROR(+VLOOKUP("LDINPF"&amp;A23,'Main File'!A:O,10,0),0)</f>
        <v>1.0681206402885315</v>
      </c>
      <c r="G23" s="26">
        <f>IFERROR(+VLOOKUP("LDINPF"&amp;A23,'Main File'!A:O,11,0),0)</f>
        <v>0.36623229199222357</v>
      </c>
      <c r="H23" s="26">
        <f>IFERROR(+VLOOKUP("LDINPF"&amp;A23,'Main File'!A:O,12,0),0)</f>
        <v>0</v>
      </c>
      <c r="I23" s="26">
        <f>IFERROR(+VLOOKUP("LDINPF"&amp;A23,'Main File'!A:O,13,0),0)</f>
        <v>0</v>
      </c>
      <c r="J23" s="26">
        <f>IFERROR(+VLOOKUP("LDINPF"&amp;A23,'Main File'!A:O,14,0),0)</f>
        <v>4.7921530892981873E-2</v>
      </c>
      <c r="K23" s="26">
        <f>IFERROR(+VLOOKUP("LDINPF"&amp;A23,'Main File'!A:O,15,0),0)</f>
        <v>0.41415382288520541</v>
      </c>
    </row>
    <row r="24" spans="1:11" x14ac:dyDescent="0.25">
      <c r="A24" s="9">
        <f t="shared" si="0"/>
        <v>43211</v>
      </c>
      <c r="B24" s="26">
        <f>IFERROR(+VLOOKUP("LDINPF"&amp;A24,'Main File'!A:O,6,0),0)</f>
        <v>1.0197174089679315</v>
      </c>
      <c r="C24" s="26">
        <f>IFERROR(+VLOOKUP("LDINPF"&amp;A24,'Main File'!A:O,7,0),0)</f>
        <v>0</v>
      </c>
      <c r="D24" s="26">
        <f>IFERROR(+VLOOKUP("LDINPF"&amp;A24,'Main File'!A:O,8,0),0)</f>
        <v>0</v>
      </c>
      <c r="E24" s="26">
        <f>IFERROR(+VLOOKUP("LDINPF"&amp;A24,'Main File'!A:O,9,0),0)</f>
        <v>4.8547807152325373E-2</v>
      </c>
      <c r="F24" s="26">
        <f>IFERROR(+VLOOKUP("LDINPF"&amp;A24,'Main File'!A:O,10,0),0)</f>
        <v>1.0682652161202568</v>
      </c>
      <c r="G24" s="26">
        <f>IFERROR(+VLOOKUP("LDINPF"&amp;A24,'Main File'!A:O,11,0),0)</f>
        <v>0.36634208828887044</v>
      </c>
      <c r="H24" s="26">
        <f>IFERROR(+VLOOKUP("LDINPF"&amp;A24,'Main File'!A:O,12,0),0)</f>
        <v>0</v>
      </c>
      <c r="I24" s="26">
        <f>IFERROR(+VLOOKUP("LDINPF"&amp;A24,'Main File'!A:O,13,0),0)</f>
        <v>0</v>
      </c>
      <c r="J24" s="26">
        <f>IFERROR(+VLOOKUP("LDINPF"&amp;A24,'Main File'!A:O,14,0),0)</f>
        <v>4.7942464800093051E-2</v>
      </c>
      <c r="K24" s="26">
        <f>IFERROR(+VLOOKUP("LDINPF"&amp;A24,'Main File'!A:O,15,0),0)</f>
        <v>0.4142845530889635</v>
      </c>
    </row>
    <row r="25" spans="1:11" x14ac:dyDescent="0.25">
      <c r="A25" s="9">
        <f t="shared" si="0"/>
        <v>43212</v>
      </c>
      <c r="B25" s="26">
        <f>IFERROR(+VLOOKUP("LDINPF"&amp;A25,'Main File'!A:O,6,0),0)</f>
        <v>1.0197153355854014</v>
      </c>
      <c r="C25" s="26">
        <f>IFERROR(+VLOOKUP("LDINPF"&amp;A25,'Main File'!A:O,7,0),0)</f>
        <v>0</v>
      </c>
      <c r="D25" s="26">
        <f>IFERROR(+VLOOKUP("LDINPF"&amp;A25,'Main File'!A:O,8,0),0)</f>
        <v>0</v>
      </c>
      <c r="E25" s="26">
        <f>IFERROR(+VLOOKUP("LDINPF"&amp;A25,'Main File'!A:O,9,0),0)</f>
        <v>4.8548020096236912E-2</v>
      </c>
      <c r="F25" s="26">
        <f>IFERROR(+VLOOKUP("LDINPF"&amp;A25,'Main File'!A:O,10,0),0)</f>
        <v>1.0682633556816383</v>
      </c>
      <c r="G25" s="26">
        <f>IFERROR(+VLOOKUP("LDINPF"&amp;A25,'Main File'!A:O,11,0),0)</f>
        <v>0.36633873402410022</v>
      </c>
      <c r="H25" s="26">
        <f>IFERROR(+VLOOKUP("LDINPF"&amp;A25,'Main File'!A:O,12,0),0)</f>
        <v>0</v>
      </c>
      <c r="I25" s="26">
        <f>IFERROR(+VLOOKUP("LDINPF"&amp;A25,'Main File'!A:O,13,0),0)</f>
        <v>0</v>
      </c>
      <c r="J25" s="26">
        <f>IFERROR(+VLOOKUP("LDINPF"&amp;A25,'Main File'!A:O,14,0),0)</f>
        <v>4.7941544767227999E-2</v>
      </c>
      <c r="K25" s="26">
        <f>IFERROR(+VLOOKUP("LDINPF"&amp;A25,'Main File'!A:O,15,0),0)</f>
        <v>0.41428027879132823</v>
      </c>
    </row>
    <row r="26" spans="1:11" x14ac:dyDescent="0.25">
      <c r="A26" s="9">
        <f t="shared" si="0"/>
        <v>43213</v>
      </c>
      <c r="B26" s="26">
        <f>IFERROR(+VLOOKUP("LDINPF"&amp;A26,'Main File'!A:O,6,0),0)</f>
        <v>1.0197570249597534</v>
      </c>
      <c r="C26" s="26">
        <f>IFERROR(+VLOOKUP("LDINPF"&amp;A26,'Main File'!A:O,7,0),0)</f>
        <v>0</v>
      </c>
      <c r="D26" s="26">
        <f>IFERROR(+VLOOKUP("LDINPF"&amp;A26,'Main File'!A:O,8,0),0)</f>
        <v>0</v>
      </c>
      <c r="E26" s="26">
        <f>IFERROR(+VLOOKUP("LDINPF"&amp;A26,'Main File'!A:O,9,0),0)</f>
        <v>4.8555051581643173E-2</v>
      </c>
      <c r="F26" s="26">
        <f>IFERROR(+VLOOKUP("LDINPF"&amp;A26,'Main File'!A:O,10,0),0)</f>
        <v>1.0683120765413965</v>
      </c>
      <c r="G26" s="26">
        <f>IFERROR(+VLOOKUP("LDINPF"&amp;A26,'Main File'!A:O,11,0),0)</f>
        <v>0.36641174316859881</v>
      </c>
      <c r="H26" s="26">
        <f>IFERROR(+VLOOKUP("LDINPF"&amp;A26,'Main File'!A:O,12,0),0)</f>
        <v>0</v>
      </c>
      <c r="I26" s="26">
        <f>IFERROR(+VLOOKUP("LDINPF"&amp;A26,'Main File'!A:O,13,0),0)</f>
        <v>0</v>
      </c>
      <c r="J26" s="26">
        <f>IFERROR(+VLOOKUP("LDINPF"&amp;A26,'Main File'!A:O,14,0),0)</f>
        <v>4.795233103121891E-2</v>
      </c>
      <c r="K26" s="26">
        <f>IFERROR(+VLOOKUP("LDINPF"&amp;A26,'Main File'!A:O,15,0),0)</f>
        <v>0.41436407419981774</v>
      </c>
    </row>
    <row r="27" spans="1:11" x14ac:dyDescent="0.25">
      <c r="A27" s="9">
        <f t="shared" si="0"/>
        <v>43214</v>
      </c>
      <c r="B27" s="26">
        <f>IFERROR(+VLOOKUP("LDINPF"&amp;A27,'Main File'!A:O,6,0),0)</f>
        <v>1.0208754112029612</v>
      </c>
      <c r="C27" s="26">
        <f>IFERROR(+VLOOKUP("LDINPF"&amp;A27,'Main File'!A:O,7,0),0)</f>
        <v>0</v>
      </c>
      <c r="D27" s="26">
        <f>IFERROR(+VLOOKUP("LDINPF"&amp;A27,'Main File'!A:O,8,0),0)</f>
        <v>0</v>
      </c>
      <c r="E27" s="26">
        <f>IFERROR(+VLOOKUP("LDINPF"&amp;A27,'Main File'!A:O,9,0),0)</f>
        <v>4.8754264906960457E-2</v>
      </c>
      <c r="F27" s="26">
        <f>IFERROR(+VLOOKUP("LDINPF"&amp;A27,'Main File'!A:O,10,0),0)</f>
        <v>1.0696296761099218</v>
      </c>
      <c r="G27" s="26">
        <f>IFERROR(+VLOOKUP("LDINPF"&amp;A27,'Main File'!A:O,11,0),0)</f>
        <v>0.36744492927822542</v>
      </c>
      <c r="H27" s="26">
        <f>IFERROR(+VLOOKUP("LDINPF"&amp;A27,'Main File'!A:O,12,0),0)</f>
        <v>0</v>
      </c>
      <c r="I27" s="26">
        <f>IFERROR(+VLOOKUP("LDINPF"&amp;A27,'Main File'!A:O,13,0),0)</f>
        <v>0</v>
      </c>
      <c r="J27" s="26">
        <f>IFERROR(+VLOOKUP("LDINPF"&amp;A27,'Main File'!A:O,14,0),0)</f>
        <v>4.8138602963591071E-2</v>
      </c>
      <c r="K27" s="26">
        <f>IFERROR(+VLOOKUP("LDINPF"&amp;A27,'Main File'!A:O,15,0),0)</f>
        <v>0.41558353224181649</v>
      </c>
    </row>
    <row r="28" spans="1:11" x14ac:dyDescent="0.25">
      <c r="A28" s="9">
        <f t="shared" si="0"/>
        <v>43215</v>
      </c>
      <c r="B28" s="26">
        <f>IFERROR(+VLOOKUP("LDINPF"&amp;A28,'Main File'!A:O,6,0),0)</f>
        <v>1.0209945524906903</v>
      </c>
      <c r="C28" s="26">
        <f>IFERROR(+VLOOKUP("LDINPF"&amp;A28,'Main File'!A:O,7,0),0)</f>
        <v>0</v>
      </c>
      <c r="D28" s="26">
        <f>IFERROR(+VLOOKUP("LDINPF"&amp;A28,'Main File'!A:O,8,0),0)</f>
        <v>0</v>
      </c>
      <c r="E28" s="26">
        <f>IFERROR(+VLOOKUP("LDINPF"&amp;A28,'Main File'!A:O,9,0),0)</f>
        <v>4.8777631487106912E-2</v>
      </c>
      <c r="F28" s="26">
        <f>IFERROR(+VLOOKUP("LDINPF"&amp;A28,'Main File'!A:O,10,0),0)</f>
        <v>1.0697721839777972</v>
      </c>
      <c r="G28" s="26">
        <f>IFERROR(+VLOOKUP("LDINPF"&amp;A28,'Main File'!A:O,11,0),0)</f>
        <v>0.36758744235489021</v>
      </c>
      <c r="H28" s="26">
        <f>IFERROR(+VLOOKUP("LDINPF"&amp;A28,'Main File'!A:O,12,0),0)</f>
        <v>0</v>
      </c>
      <c r="I28" s="26">
        <f>IFERROR(+VLOOKUP("LDINPF"&amp;A28,'Main File'!A:O,13,0),0)</f>
        <v>0</v>
      </c>
      <c r="J28" s="26">
        <f>IFERROR(+VLOOKUP("LDINPF"&amp;A28,'Main File'!A:O,14,0),0)</f>
        <v>4.8165254417736621E-2</v>
      </c>
      <c r="K28" s="26">
        <f>IFERROR(+VLOOKUP("LDINPF"&amp;A28,'Main File'!A:O,15,0),0)</f>
        <v>0.41575269677262683</v>
      </c>
    </row>
    <row r="29" spans="1:11" x14ac:dyDescent="0.25">
      <c r="A29" s="9">
        <f t="shared" si="0"/>
        <v>43216</v>
      </c>
      <c r="B29" s="26">
        <f>IFERROR(+VLOOKUP("LDINPF"&amp;A29,'Main File'!A:O,6,0),0)</f>
        <v>1.045931435627091</v>
      </c>
      <c r="C29" s="26">
        <f>IFERROR(+VLOOKUP("LDINPF"&amp;A29,'Main File'!A:O,7,0),0)</f>
        <v>0</v>
      </c>
      <c r="D29" s="26">
        <f>IFERROR(+VLOOKUP("LDINPF"&amp;A29,'Main File'!A:O,8,0),0)</f>
        <v>0</v>
      </c>
      <c r="E29" s="26">
        <f>IFERROR(+VLOOKUP("LDINPF"&amp;A29,'Main File'!A:O,9,0),0)</f>
        <v>5.3266565411492814E-2</v>
      </c>
      <c r="F29" s="26">
        <f>IFERROR(+VLOOKUP("LDINPF"&amp;A29,'Main File'!A:O,10,0),0)</f>
        <v>1.0991980010385838</v>
      </c>
      <c r="G29" s="26">
        <f>IFERROR(+VLOOKUP("LDINPF"&amp;A29,'Main File'!A:O,11,0),0)</f>
        <v>0.39158438503357751</v>
      </c>
      <c r="H29" s="26">
        <f>IFERROR(+VLOOKUP("LDINPF"&amp;A29,'Main File'!A:O,12,0),0)</f>
        <v>0</v>
      </c>
      <c r="I29" s="26">
        <f>IFERROR(+VLOOKUP("LDINPF"&amp;A29,'Main File'!A:O,13,0),0)</f>
        <v>0</v>
      </c>
      <c r="J29" s="26">
        <f>IFERROR(+VLOOKUP("LDINPF"&amp;A29,'Main File'!A:O,14,0),0)</f>
        <v>5.2485273545259857E-2</v>
      </c>
      <c r="K29" s="26">
        <f>IFERROR(+VLOOKUP("LDINPF"&amp;A29,'Main File'!A:O,15,0),0)</f>
        <v>0.44406965857883735</v>
      </c>
    </row>
    <row r="30" spans="1:11" x14ac:dyDescent="0.25">
      <c r="A30" s="9">
        <f t="shared" si="0"/>
        <v>43217</v>
      </c>
      <c r="B30" s="26">
        <f>IFERROR(+VLOOKUP("LDINPF"&amp;A30,'Main File'!A:O,6,0),0)</f>
        <v>1.0441617204093467</v>
      </c>
      <c r="C30" s="26">
        <f>IFERROR(+VLOOKUP("LDINPF"&amp;A30,'Main File'!A:O,7,0),0)</f>
        <v>0</v>
      </c>
      <c r="D30" s="26">
        <f>IFERROR(+VLOOKUP("LDINPF"&amp;A30,'Main File'!A:O,8,0),0)</f>
        <v>0</v>
      </c>
      <c r="E30" s="26">
        <f>IFERROR(+VLOOKUP("LDINPF"&amp;A30,'Main File'!A:O,9,0),0)</f>
        <v>5.2930734927178986E-2</v>
      </c>
      <c r="F30" s="26">
        <f>IFERROR(+VLOOKUP("LDINPF"&amp;A30,'Main File'!A:O,10,0),0)</f>
        <v>1.0970924553365258</v>
      </c>
      <c r="G30" s="26">
        <f>IFERROR(+VLOOKUP("LDINPF"&amp;A30,'Main File'!A:O,11,0),0)</f>
        <v>0.38968660941663591</v>
      </c>
      <c r="H30" s="26">
        <f>IFERROR(+VLOOKUP("LDINPF"&amp;A30,'Main File'!A:O,12,0),0)</f>
        <v>0</v>
      </c>
      <c r="I30" s="26">
        <f>IFERROR(+VLOOKUP("LDINPF"&amp;A30,'Main File'!A:O,13,0),0)</f>
        <v>0</v>
      </c>
      <c r="J30" s="26">
        <f>IFERROR(+VLOOKUP("LDINPF"&amp;A30,'Main File'!A:O,14,0),0)</f>
        <v>5.2143912089640559E-2</v>
      </c>
      <c r="K30" s="26">
        <f>IFERROR(+VLOOKUP("LDINPF"&amp;A30,'Main File'!A:O,15,0),0)</f>
        <v>0.44183052150627644</v>
      </c>
    </row>
    <row r="31" spans="1:11" x14ac:dyDescent="0.25">
      <c r="A31" s="9">
        <f t="shared" si="0"/>
        <v>43218</v>
      </c>
      <c r="B31" s="26">
        <f>IFERROR(+VLOOKUP("LDINPF"&amp;A31,'Main File'!A:O,6,0),0)</f>
        <v>1.0440143496646375</v>
      </c>
      <c r="C31" s="26">
        <f>IFERROR(+VLOOKUP("LDINPF"&amp;A31,'Main File'!A:O,7,0),0)</f>
        <v>0</v>
      </c>
      <c r="D31" s="26">
        <f>IFERROR(+VLOOKUP("LDINPF"&amp;A31,'Main File'!A:O,8,0),0)</f>
        <v>0</v>
      </c>
      <c r="E31" s="26">
        <f>IFERROR(+VLOOKUP("LDINPF"&amp;A31,'Main File'!A:O,9,0),0)</f>
        <v>5.2921475270460296E-2</v>
      </c>
      <c r="F31" s="26">
        <f>IFERROR(+VLOOKUP("LDINPF"&amp;A31,'Main File'!A:O,10,0),0)</f>
        <v>1.0969358249350978</v>
      </c>
      <c r="G31" s="26">
        <f>IFERROR(+VLOOKUP("LDINPF"&amp;A31,'Main File'!A:O,11,0),0)</f>
        <v>0.38967137076408576</v>
      </c>
      <c r="H31" s="26">
        <f>IFERROR(+VLOOKUP("LDINPF"&amp;A31,'Main File'!A:O,12,0),0)</f>
        <v>0</v>
      </c>
      <c r="I31" s="26">
        <f>IFERROR(+VLOOKUP("LDINPF"&amp;A31,'Main File'!A:O,13,0),0)</f>
        <v>0</v>
      </c>
      <c r="J31" s="26">
        <f>IFERROR(+VLOOKUP("LDINPF"&amp;A31,'Main File'!A:O,14,0),0)</f>
        <v>5.2140994929845745E-2</v>
      </c>
      <c r="K31" s="26">
        <f>IFERROR(+VLOOKUP("LDINPF"&amp;A31,'Main File'!A:O,15,0),0)</f>
        <v>0.44181236569393151</v>
      </c>
    </row>
    <row r="32" spans="1:11" x14ac:dyDescent="0.25">
      <c r="A32" s="9">
        <f t="shared" si="0"/>
        <v>43219</v>
      </c>
      <c r="B32" s="26">
        <f>IFERROR(+VLOOKUP("LDINPF"&amp;A32,'Main File'!A:O,6,0),0)</f>
        <v>1.0440126982037725</v>
      </c>
      <c r="C32" s="26">
        <f>IFERROR(+VLOOKUP("LDINPF"&amp;A32,'Main File'!A:O,7,0),0)</f>
        <v>0</v>
      </c>
      <c r="D32" s="26">
        <f>IFERROR(+VLOOKUP("LDINPF"&amp;A32,'Main File'!A:O,8,0),0)</f>
        <v>0</v>
      </c>
      <c r="E32" s="26">
        <f>IFERROR(+VLOOKUP("LDINPF"&amp;A32,'Main File'!A:O,9,0),0)</f>
        <v>5.2920372337587611E-2</v>
      </c>
      <c r="F32" s="26">
        <f>IFERROR(+VLOOKUP("LDINPF"&amp;A32,'Main File'!A:O,10,0),0)</f>
        <v>1.09693307054136</v>
      </c>
      <c r="G32" s="26">
        <f>IFERROR(+VLOOKUP("LDINPF"&amp;A32,'Main File'!A:O,11,0),0)</f>
        <v>0.38966893367601763</v>
      </c>
      <c r="H32" s="26">
        <f>IFERROR(+VLOOKUP("LDINPF"&amp;A32,'Main File'!A:O,12,0),0)</f>
        <v>0</v>
      </c>
      <c r="I32" s="26">
        <f>IFERROR(+VLOOKUP("LDINPF"&amp;A32,'Main File'!A:O,13,0),0)</f>
        <v>0</v>
      </c>
      <c r="J32" s="26">
        <f>IFERROR(+VLOOKUP("LDINPF"&amp;A32,'Main File'!A:O,14,0),0)</f>
        <v>5.2141355805344784E-2</v>
      </c>
      <c r="K32" s="26">
        <f>IFERROR(+VLOOKUP("LDINPF"&amp;A32,'Main File'!A:O,15,0),0)</f>
        <v>0.44181028948136242</v>
      </c>
    </row>
    <row r="33" spans="1:11" x14ac:dyDescent="0.25">
      <c r="A33" s="9">
        <f t="shared" si="0"/>
        <v>43220</v>
      </c>
      <c r="B33" s="26">
        <f>IFERROR(+VLOOKUP("LDINPF"&amp;A33,'Main File'!A:O,6,0),0)</f>
        <v>1.0440005757422584</v>
      </c>
      <c r="C33" s="26">
        <f>IFERROR(+VLOOKUP("LDINPF"&amp;A33,'Main File'!A:O,7,0),0)</f>
        <v>0</v>
      </c>
      <c r="D33" s="26">
        <f>IFERROR(+VLOOKUP("LDINPF"&amp;A33,'Main File'!A:O,8,0),0)</f>
        <v>0</v>
      </c>
      <c r="E33" s="26">
        <f>IFERROR(+VLOOKUP("LDINPF"&amp;A33,'Main File'!A:O,9,0),0)</f>
        <v>5.2918152680150467E-2</v>
      </c>
      <c r="F33" s="26">
        <f>IFERROR(+VLOOKUP("LDINPF"&amp;A33,'Main File'!A:O,10,0),0)</f>
        <v>1.0969187284224089</v>
      </c>
      <c r="G33" s="26">
        <f>IFERROR(+VLOOKUP("LDINPF"&amp;A33,'Main File'!A:O,11,0),0)</f>
        <v>0.38965989626830638</v>
      </c>
      <c r="H33" s="26">
        <f>IFERROR(+VLOOKUP("LDINPF"&amp;A33,'Main File'!A:O,12,0),0)</f>
        <v>0</v>
      </c>
      <c r="I33" s="26">
        <f>IFERROR(+VLOOKUP("LDINPF"&amp;A33,'Main File'!A:O,13,0),0)</f>
        <v>0</v>
      </c>
      <c r="J33" s="26">
        <f>IFERROR(+VLOOKUP("LDINPF"&amp;A33,'Main File'!A:O,14,0),0)</f>
        <v>5.2139041920238736E-2</v>
      </c>
      <c r="K33" s="26">
        <f>IFERROR(+VLOOKUP("LDINPF"&amp;A33,'Main File'!A:O,15,0),0)</f>
        <v>0.4417989381885451</v>
      </c>
    </row>
    <row r="34" spans="1:11" x14ac:dyDescent="0.25">
      <c r="A34" s="9">
        <f t="shared" si="0"/>
        <v>43221</v>
      </c>
      <c r="B34" s="26">
        <f>IFERROR(+VLOOKUP("LDINPF"&amp;A34,'Main File'!A:O,6,0),0)</f>
        <v>1.0439986034305759</v>
      </c>
      <c r="C34" s="26">
        <f>IFERROR(+VLOOKUP("LDINPF"&amp;A34,'Main File'!A:O,7,0),0)</f>
        <v>0</v>
      </c>
      <c r="D34" s="26">
        <f>IFERROR(+VLOOKUP("LDINPF"&amp;A34,'Main File'!A:O,8,0),0)</f>
        <v>0</v>
      </c>
      <c r="E34" s="26">
        <f>IFERROR(+VLOOKUP("LDINPF"&amp;A34,'Main File'!A:O,9,0),0)</f>
        <v>5.291828507124894E-2</v>
      </c>
      <c r="F34" s="26">
        <f>IFERROR(+VLOOKUP("LDINPF"&amp;A34,'Main File'!A:O,10,0),0)</f>
        <v>1.0969168885018248</v>
      </c>
      <c r="G34" s="26">
        <f>IFERROR(+VLOOKUP("LDINPF"&amp;A34,'Main File'!A:O,11,0),0)</f>
        <v>0.38965709939833909</v>
      </c>
      <c r="H34" s="26">
        <f>IFERROR(+VLOOKUP("LDINPF"&amp;A34,'Main File'!A:O,12,0),0)</f>
        <v>0</v>
      </c>
      <c r="I34" s="26">
        <f>IFERROR(+VLOOKUP("LDINPF"&amp;A34,'Main File'!A:O,13,0),0)</f>
        <v>0</v>
      </c>
      <c r="J34" s="26">
        <f>IFERROR(+VLOOKUP("LDINPF"&amp;A34,'Main File'!A:O,14,0),0)</f>
        <v>5.2138098846153169E-2</v>
      </c>
      <c r="K34" s="26">
        <f>IFERROR(+VLOOKUP("LDINPF"&amp;A34,'Main File'!A:O,15,0),0)</f>
        <v>0.44179519824449226</v>
      </c>
    </row>
    <row r="35" spans="1:11" x14ac:dyDescent="0.25">
      <c r="A35" s="9">
        <f t="shared" si="0"/>
        <v>43222</v>
      </c>
      <c r="B35" s="26">
        <f>IFERROR(+VLOOKUP("LDINPF"&amp;A35,'Main File'!A:O,6,0),0)</f>
        <v>1.0743276450729422</v>
      </c>
      <c r="C35" s="26">
        <f>IFERROR(+VLOOKUP("LDINPF"&amp;A35,'Main File'!A:O,7,0),0)</f>
        <v>0</v>
      </c>
      <c r="D35" s="26">
        <f>IFERROR(+VLOOKUP("LDINPF"&amp;A35,'Main File'!A:O,8,0),0)</f>
        <v>0</v>
      </c>
      <c r="E35" s="26">
        <f>IFERROR(+VLOOKUP("LDINPF"&amp;A35,'Main File'!A:O,9,0),0)</f>
        <v>5.8358319789422956E-2</v>
      </c>
      <c r="F35" s="26">
        <f>IFERROR(+VLOOKUP("LDINPF"&amp;A35,'Main File'!A:O,10,0),0)</f>
        <v>1.1326859648623651</v>
      </c>
      <c r="G35" s="26">
        <f>IFERROR(+VLOOKUP("LDINPF"&amp;A35,'Main File'!A:O,11,0),0)</f>
        <v>0.41992389608742242</v>
      </c>
      <c r="H35" s="26">
        <f>IFERROR(+VLOOKUP("LDINPF"&amp;A35,'Main File'!A:O,12,0),0)</f>
        <v>0</v>
      </c>
      <c r="I35" s="26">
        <f>IFERROR(+VLOOKUP("LDINPF"&amp;A35,'Main File'!A:O,13,0),0)</f>
        <v>0</v>
      </c>
      <c r="J35" s="26">
        <f>IFERROR(+VLOOKUP("LDINPF"&amp;A35,'Main File'!A:O,14,0),0)</f>
        <v>5.7582444220185248E-2</v>
      </c>
      <c r="K35" s="26">
        <f>IFERROR(+VLOOKUP("LDINPF"&amp;A35,'Main File'!A:O,15,0),0)</f>
        <v>0.47750634030760769</v>
      </c>
    </row>
    <row r="36" spans="1:11" x14ac:dyDescent="0.25">
      <c r="A36" s="9">
        <f t="shared" si="0"/>
        <v>43223</v>
      </c>
      <c r="B36" s="26">
        <f>IFERROR(+VLOOKUP("LDINPF"&amp;A36,'Main File'!A:O,6,0),0)</f>
        <v>1.0438574577379522</v>
      </c>
      <c r="C36" s="26">
        <f>IFERROR(+VLOOKUP("LDINPF"&amp;A36,'Main File'!A:O,7,0),0)</f>
        <v>0</v>
      </c>
      <c r="D36" s="26">
        <f>IFERROR(+VLOOKUP("LDINPF"&amp;A36,'Main File'!A:O,8,0),0)</f>
        <v>0</v>
      </c>
      <c r="E36" s="26">
        <f>IFERROR(+VLOOKUP("LDINPF"&amp;A36,'Main File'!A:O,9,0),0)</f>
        <v>5.2889938165885685E-2</v>
      </c>
      <c r="F36" s="26">
        <f>IFERROR(+VLOOKUP("LDINPF"&amp;A36,'Main File'!A:O,10,0),0)</f>
        <v>1.0967473959038379</v>
      </c>
      <c r="G36" s="26">
        <f>IFERROR(+VLOOKUP("LDINPF"&amp;A36,'Main File'!A:O,11,0),0)</f>
        <v>0.3895002281556158</v>
      </c>
      <c r="H36" s="26">
        <f>IFERROR(+VLOOKUP("LDINPF"&amp;A36,'Main File'!A:O,12,0),0)</f>
        <v>0</v>
      </c>
      <c r="I36" s="26">
        <f>IFERROR(+VLOOKUP("LDINPF"&amp;A36,'Main File'!A:O,13,0),0)</f>
        <v>0</v>
      </c>
      <c r="J36" s="26">
        <f>IFERROR(+VLOOKUP("LDINPF"&amp;A36,'Main File'!A:O,14,0),0)</f>
        <v>5.2111853308097533E-2</v>
      </c>
      <c r="K36" s="26">
        <f>IFERROR(+VLOOKUP("LDINPF"&amp;A36,'Main File'!A:O,15,0),0)</f>
        <v>0.44161208146371334</v>
      </c>
    </row>
    <row r="37" spans="1:11" x14ac:dyDescent="0.25">
      <c r="A37" s="9">
        <f t="shared" si="0"/>
        <v>43224</v>
      </c>
      <c r="B37" s="26">
        <f>IFERROR(+VLOOKUP("LDINPF"&amp;A37,'Main File'!A:O,6,0),0)</f>
        <v>1.0676390350283311</v>
      </c>
      <c r="C37" s="26">
        <f>IFERROR(+VLOOKUP("LDINPF"&amp;A37,'Main File'!A:O,7,0),0)</f>
        <v>0</v>
      </c>
      <c r="D37" s="26">
        <f>IFERROR(+VLOOKUP("LDINPF"&amp;A37,'Main File'!A:O,8,0),0)</f>
        <v>0</v>
      </c>
      <c r="E37" s="26">
        <f>IFERROR(+VLOOKUP("LDINPF"&amp;A37,'Main File'!A:O,9,0),0)</f>
        <v>5.7169431033141788E-2</v>
      </c>
      <c r="F37" s="26">
        <f>IFERROR(+VLOOKUP("LDINPF"&amp;A37,'Main File'!A:O,10,0),0)</f>
        <v>1.124808466061473</v>
      </c>
      <c r="G37" s="26">
        <f>IFERROR(+VLOOKUP("LDINPF"&amp;A37,'Main File'!A:O,11,0),0)</f>
        <v>0.4120281606983105</v>
      </c>
      <c r="H37" s="26">
        <f>IFERROR(+VLOOKUP("LDINPF"&amp;A37,'Main File'!A:O,12,0),0)</f>
        <v>0</v>
      </c>
      <c r="I37" s="26">
        <f>IFERROR(+VLOOKUP("LDINPF"&amp;A37,'Main File'!A:O,13,0),0)</f>
        <v>0</v>
      </c>
      <c r="J37" s="26">
        <f>IFERROR(+VLOOKUP("LDINPF"&amp;A37,'Main File'!A:O,14,0),0)</f>
        <v>5.6164724767352098E-2</v>
      </c>
      <c r="K37" s="26">
        <f>IFERROR(+VLOOKUP("LDINPF"&amp;A37,'Main File'!A:O,15,0),0)</f>
        <v>0.46819288546566262</v>
      </c>
    </row>
    <row r="38" spans="1:11" x14ac:dyDescent="0.25">
      <c r="A38" s="9">
        <f t="shared" si="0"/>
        <v>43225</v>
      </c>
      <c r="B38" s="26">
        <f>IFERROR(+VLOOKUP("LDINPF"&amp;A38,'Main File'!A:O,6,0),0)</f>
        <v>1.0676706666948979</v>
      </c>
      <c r="C38" s="26">
        <f>IFERROR(+VLOOKUP("LDINPF"&amp;A38,'Main File'!A:O,7,0),0)</f>
        <v>0</v>
      </c>
      <c r="D38" s="26">
        <f>IFERROR(+VLOOKUP("LDINPF"&amp;A38,'Main File'!A:O,8,0),0)</f>
        <v>0</v>
      </c>
      <c r="E38" s="26">
        <f>IFERROR(+VLOOKUP("LDINPF"&amp;A38,'Main File'!A:O,9,0),0)</f>
        <v>5.7178899698337046E-2</v>
      </c>
      <c r="F38" s="26">
        <f>IFERROR(+VLOOKUP("LDINPF"&amp;A38,'Main File'!A:O,10,0),0)</f>
        <v>1.124849566393235</v>
      </c>
      <c r="G38" s="26">
        <f>IFERROR(+VLOOKUP("LDINPF"&amp;A38,'Main File'!A:O,11,0),0)</f>
        <v>0.41208916262824241</v>
      </c>
      <c r="H38" s="26">
        <f>IFERROR(+VLOOKUP("LDINPF"&amp;A38,'Main File'!A:O,12,0),0)</f>
        <v>0</v>
      </c>
      <c r="I38" s="26">
        <f>IFERROR(+VLOOKUP("LDINPF"&amp;A38,'Main File'!A:O,13,0),0)</f>
        <v>0</v>
      </c>
      <c r="J38" s="26">
        <f>IFERROR(+VLOOKUP("LDINPF"&amp;A38,'Main File'!A:O,14,0),0)</f>
        <v>5.6176175575151803E-2</v>
      </c>
      <c r="K38" s="26">
        <f>IFERROR(+VLOOKUP("LDINPF"&amp;A38,'Main File'!A:O,15,0),0)</f>
        <v>0.46826533820339422</v>
      </c>
    </row>
    <row r="39" spans="1:11" x14ac:dyDescent="0.25">
      <c r="A39" s="9">
        <f t="shared" si="0"/>
        <v>43226</v>
      </c>
      <c r="B39" s="26">
        <f>IFERROR(+VLOOKUP("LDINPF"&amp;A39,'Main File'!A:O,6,0),0)</f>
        <v>1.0676695510936105</v>
      </c>
      <c r="C39" s="26">
        <f>IFERROR(+VLOOKUP("LDINPF"&amp;A39,'Main File'!A:O,7,0),0)</f>
        <v>0</v>
      </c>
      <c r="D39" s="26">
        <f>IFERROR(+VLOOKUP("LDINPF"&amp;A39,'Main File'!A:O,8,0),0)</f>
        <v>0</v>
      </c>
      <c r="E39" s="26">
        <f>IFERROR(+VLOOKUP("LDINPF"&amp;A39,'Main File'!A:O,9,0),0)</f>
        <v>5.7179066276881289E-2</v>
      </c>
      <c r="F39" s="26">
        <f>IFERROR(+VLOOKUP("LDINPF"&amp;A39,'Main File'!A:O,10,0),0)</f>
        <v>1.1248486173704917</v>
      </c>
      <c r="G39" s="26">
        <f>IFERROR(+VLOOKUP("LDINPF"&amp;A39,'Main File'!A:O,11,0),0)</f>
        <v>0.41208763593430214</v>
      </c>
      <c r="H39" s="26">
        <f>IFERROR(+VLOOKUP("LDINPF"&amp;A39,'Main File'!A:O,12,0),0)</f>
        <v>0</v>
      </c>
      <c r="I39" s="26">
        <f>IFERROR(+VLOOKUP("LDINPF"&amp;A39,'Main File'!A:O,13,0),0)</f>
        <v>0</v>
      </c>
      <c r="J39" s="26">
        <f>IFERROR(+VLOOKUP("LDINPF"&amp;A39,'Main File'!A:O,14,0),0)</f>
        <v>5.6176913387999523E-2</v>
      </c>
      <c r="K39" s="26">
        <f>IFERROR(+VLOOKUP("LDINPF"&amp;A39,'Main File'!A:O,15,0),0)</f>
        <v>0.46826454932230166</v>
      </c>
    </row>
    <row r="40" spans="1:11" x14ac:dyDescent="0.25">
      <c r="A40" s="9">
        <f t="shared" si="0"/>
        <v>43227</v>
      </c>
      <c r="B40" s="26">
        <f>IFERROR(+VLOOKUP("LDINPF"&amp;A40,'Main File'!A:O,6,0),0)</f>
        <v>1.0654524725231658</v>
      </c>
      <c r="C40" s="26">
        <f>IFERROR(+VLOOKUP("LDINPF"&amp;A40,'Main File'!A:O,7,0),0)</f>
        <v>0</v>
      </c>
      <c r="D40" s="26">
        <f>IFERROR(+VLOOKUP("LDINPF"&amp;A40,'Main File'!A:O,8,0),0)</f>
        <v>0</v>
      </c>
      <c r="E40" s="26">
        <f>IFERROR(+VLOOKUP("LDINPF"&amp;A40,'Main File'!A:O,9,0),0)</f>
        <v>5.6772042574120656E-2</v>
      </c>
      <c r="F40" s="26">
        <f>IFERROR(+VLOOKUP("LDINPF"&amp;A40,'Main File'!A:O,10,0),0)</f>
        <v>1.1222245150972865</v>
      </c>
      <c r="G40" s="26">
        <f>IFERROR(+VLOOKUP("LDINPF"&amp;A40,'Main File'!A:O,11,0),0)</f>
        <v>0.40986604150580663</v>
      </c>
      <c r="H40" s="26">
        <f>IFERROR(+VLOOKUP("LDINPF"&amp;A40,'Main File'!A:O,12,0),0)</f>
        <v>0</v>
      </c>
      <c r="I40" s="26">
        <f>IFERROR(+VLOOKUP("LDINPF"&amp;A40,'Main File'!A:O,13,0),0)</f>
        <v>0</v>
      </c>
      <c r="J40" s="26">
        <f>IFERROR(+VLOOKUP("LDINPF"&amp;A40,'Main File'!A:O,14,0),0)</f>
        <v>5.5773671081768367E-2</v>
      </c>
      <c r="K40" s="26">
        <f>IFERROR(+VLOOKUP("LDINPF"&amp;A40,'Main File'!A:O,15,0),0)</f>
        <v>0.46563971258757497</v>
      </c>
    </row>
    <row r="41" spans="1:11" x14ac:dyDescent="0.25">
      <c r="A41" s="9">
        <f t="shared" si="0"/>
        <v>43228</v>
      </c>
      <c r="B41" s="26">
        <f>IFERROR(+VLOOKUP("LDINPF"&amp;A41,'Main File'!A:O,6,0),0)</f>
        <v>1.0673692278988316</v>
      </c>
      <c r="C41" s="26">
        <f>IFERROR(+VLOOKUP("LDINPF"&amp;A41,'Main File'!A:O,7,0),0)</f>
        <v>0</v>
      </c>
      <c r="D41" s="26">
        <f>IFERROR(+VLOOKUP("LDINPF"&amp;A41,'Main File'!A:O,8,0),0)</f>
        <v>0</v>
      </c>
      <c r="E41" s="26">
        <f>IFERROR(+VLOOKUP("LDINPF"&amp;A41,'Main File'!A:O,9,0),0)</f>
        <v>5.7121016523600125E-2</v>
      </c>
      <c r="F41" s="26">
        <f>IFERROR(+VLOOKUP("LDINPF"&amp;A41,'Main File'!A:O,10,0),0)</f>
        <v>1.1244902444224316</v>
      </c>
      <c r="G41" s="26">
        <f>IFERROR(+VLOOKUP("LDINPF"&amp;A41,'Main File'!A:O,11,0),0)</f>
        <v>0.41163185854912532</v>
      </c>
      <c r="H41" s="26">
        <f>IFERROR(+VLOOKUP("LDINPF"&amp;A41,'Main File'!A:O,12,0),0)</f>
        <v>0</v>
      </c>
      <c r="I41" s="26">
        <f>IFERROR(+VLOOKUP("LDINPF"&amp;A41,'Main File'!A:O,13,0),0)</f>
        <v>0</v>
      </c>
      <c r="J41" s="26">
        <f>IFERROR(+VLOOKUP("LDINPF"&amp;A41,'Main File'!A:O,14,0),0)</f>
        <v>5.6092742783152232E-2</v>
      </c>
      <c r="K41" s="26">
        <f>IFERROR(+VLOOKUP("LDINPF"&amp;A41,'Main File'!A:O,15,0),0)</f>
        <v>0.46772460133227756</v>
      </c>
    </row>
    <row r="42" spans="1:11" x14ac:dyDescent="0.25">
      <c r="A42" s="9">
        <f t="shared" si="0"/>
        <v>43229</v>
      </c>
      <c r="B42" s="26">
        <f>IFERROR(+VLOOKUP("LDINPF"&amp;A42,'Main File'!A:O,6,0),0)</f>
        <v>1.0653768729023687</v>
      </c>
      <c r="C42" s="26">
        <f>IFERROR(+VLOOKUP("LDINPF"&amp;A42,'Main File'!A:O,7,0),0)</f>
        <v>0</v>
      </c>
      <c r="D42" s="26">
        <f>IFERROR(+VLOOKUP("LDINPF"&amp;A42,'Main File'!A:O,8,0),0)</f>
        <v>0</v>
      </c>
      <c r="E42" s="26">
        <f>IFERROR(+VLOOKUP("LDINPF"&amp;A42,'Main File'!A:O,9,0),0)</f>
        <v>5.6766457160389923E-2</v>
      </c>
      <c r="F42" s="26">
        <f>IFERROR(+VLOOKUP("LDINPF"&amp;A42,'Main File'!A:O,10,0),0)</f>
        <v>1.1221433300627586</v>
      </c>
      <c r="G42" s="26">
        <f>IFERROR(+VLOOKUP("LDINPF"&amp;A42,'Main File'!A:O,11,0),0)</f>
        <v>0.40979692752922975</v>
      </c>
      <c r="H42" s="26">
        <f>IFERROR(+VLOOKUP("LDINPF"&amp;A42,'Main File'!A:O,12,0),0)</f>
        <v>0</v>
      </c>
      <c r="I42" s="26">
        <f>IFERROR(+VLOOKUP("LDINPF"&amp;A42,'Main File'!A:O,13,0),0)</f>
        <v>0</v>
      </c>
      <c r="J42" s="26">
        <f>IFERROR(+VLOOKUP("LDINPF"&amp;A42,'Main File'!A:O,14,0),0)</f>
        <v>5.5761567646599057E-2</v>
      </c>
      <c r="K42" s="26">
        <f>IFERROR(+VLOOKUP("LDINPF"&amp;A42,'Main File'!A:O,15,0),0)</f>
        <v>0.46555849517582881</v>
      </c>
    </row>
    <row r="43" spans="1:11" x14ac:dyDescent="0.25">
      <c r="A43" s="9">
        <f t="shared" si="0"/>
        <v>43230</v>
      </c>
      <c r="B43" s="26">
        <f>IFERROR(+VLOOKUP("LDINPF"&amp;A43,'Main File'!A:O,6,0),0)</f>
        <v>1.0674268828669387</v>
      </c>
      <c r="C43" s="26">
        <f>IFERROR(+VLOOKUP("LDINPF"&amp;A43,'Main File'!A:O,7,0),0)</f>
        <v>0</v>
      </c>
      <c r="D43" s="26">
        <f>IFERROR(+VLOOKUP("LDINPF"&amp;A43,'Main File'!A:O,8,0),0)</f>
        <v>0</v>
      </c>
      <c r="E43" s="26">
        <f>IFERROR(+VLOOKUP("LDINPF"&amp;A43,'Main File'!A:O,9,0),0)</f>
        <v>5.7135283926180655E-2</v>
      </c>
      <c r="F43" s="26">
        <f>IFERROR(+VLOOKUP("LDINPF"&amp;A43,'Main File'!A:O,10,0),0)</f>
        <v>1.1245621667931194</v>
      </c>
      <c r="G43" s="26">
        <f>IFERROR(+VLOOKUP("LDINPF"&amp;A43,'Main File'!A:O,11,0),0)</f>
        <v>0.41179164393245249</v>
      </c>
      <c r="H43" s="26">
        <f>IFERROR(+VLOOKUP("LDINPF"&amp;A43,'Main File'!A:O,12,0),0)</f>
        <v>0</v>
      </c>
      <c r="I43" s="26">
        <f>IFERROR(+VLOOKUP("LDINPF"&amp;A43,'Main File'!A:O,13,0),0)</f>
        <v>0</v>
      </c>
      <c r="J43" s="26">
        <f>IFERROR(+VLOOKUP("LDINPF"&amp;A43,'Main File'!A:O,14,0),0)</f>
        <v>5.6120993865989371E-2</v>
      </c>
      <c r="K43" s="26">
        <f>IFERROR(+VLOOKUP("LDINPF"&amp;A43,'Main File'!A:O,15,0),0)</f>
        <v>0.46791263779844183</v>
      </c>
    </row>
    <row r="44" spans="1:11" x14ac:dyDescent="0.25">
      <c r="A44" s="9">
        <f t="shared" si="0"/>
        <v>43231</v>
      </c>
      <c r="B44" s="26">
        <f>IFERROR(+VLOOKUP("LDINPF"&amp;A44,'Main File'!A:O,6,0),0)</f>
        <v>0</v>
      </c>
      <c r="C44" s="26">
        <f>IFERROR(+VLOOKUP("LDINPF"&amp;A44,'Main File'!A:O,7,0),0)</f>
        <v>0</v>
      </c>
      <c r="D44" s="26">
        <f>IFERROR(+VLOOKUP("LDINPF"&amp;A44,'Main File'!A:O,8,0),0)</f>
        <v>0</v>
      </c>
      <c r="E44" s="26">
        <f>IFERROR(+VLOOKUP("LDINPF"&amp;A44,'Main File'!A:O,9,0),0)</f>
        <v>0</v>
      </c>
      <c r="F44" s="26">
        <f>IFERROR(+VLOOKUP("LDINPF"&amp;A44,'Main File'!A:O,10,0),0)</f>
        <v>0</v>
      </c>
      <c r="G44" s="26">
        <f>IFERROR(+VLOOKUP("LDINPF"&amp;A44,'Main File'!A:O,11,0),0)</f>
        <v>0</v>
      </c>
      <c r="H44" s="26">
        <f>IFERROR(+VLOOKUP("LDINPF"&amp;A44,'Main File'!A:O,12,0),0)</f>
        <v>0</v>
      </c>
      <c r="I44" s="26">
        <f>IFERROR(+VLOOKUP("LDINPF"&amp;A44,'Main File'!A:O,13,0),0)</f>
        <v>0</v>
      </c>
      <c r="J44" s="26">
        <f>IFERROR(+VLOOKUP("LDINPF"&amp;A44,'Main File'!A:O,14,0),0)</f>
        <v>0</v>
      </c>
      <c r="K44" s="26">
        <f>IFERROR(+VLOOKUP("LDINPF"&amp;A44,'Main File'!A:O,15,0),0)</f>
        <v>0</v>
      </c>
    </row>
    <row r="45" spans="1:11" x14ac:dyDescent="0.25">
      <c r="A45" s="9">
        <f t="shared" si="0"/>
        <v>43232</v>
      </c>
      <c r="B45" s="26">
        <f>IFERROR(+VLOOKUP("LDINPF"&amp;A45,'Main File'!A:O,6,0),0)</f>
        <v>0</v>
      </c>
      <c r="C45" s="26">
        <f>IFERROR(+VLOOKUP("LDINPF"&amp;A45,'Main File'!A:O,7,0),0)</f>
        <v>0</v>
      </c>
      <c r="D45" s="26">
        <f>IFERROR(+VLOOKUP("LDINPF"&amp;A45,'Main File'!A:O,8,0),0)</f>
        <v>0</v>
      </c>
      <c r="E45" s="26">
        <f>IFERROR(+VLOOKUP("LDINPF"&amp;A45,'Main File'!A:O,9,0),0)</f>
        <v>0</v>
      </c>
      <c r="F45" s="26">
        <f>IFERROR(+VLOOKUP("LDINPF"&amp;A45,'Main File'!A:O,10,0),0)</f>
        <v>0</v>
      </c>
      <c r="G45" s="26">
        <f>IFERROR(+VLOOKUP("LDINPF"&amp;A45,'Main File'!A:O,11,0),0)</f>
        <v>0</v>
      </c>
      <c r="H45" s="26">
        <f>IFERROR(+VLOOKUP("LDINPF"&amp;A45,'Main File'!A:O,12,0),0)</f>
        <v>0</v>
      </c>
      <c r="I45" s="26">
        <f>IFERROR(+VLOOKUP("LDINPF"&amp;A45,'Main File'!A:O,13,0),0)</f>
        <v>0</v>
      </c>
      <c r="J45" s="26">
        <f>IFERROR(+VLOOKUP("LDINPF"&amp;A45,'Main File'!A:O,14,0),0)</f>
        <v>0</v>
      </c>
      <c r="K45" s="26">
        <f>IFERROR(+VLOOKUP("LDINPF"&amp;A45,'Main File'!A:O,15,0),0)</f>
        <v>0</v>
      </c>
    </row>
    <row r="46" spans="1:11" x14ac:dyDescent="0.25">
      <c r="A46" s="9">
        <f t="shared" si="0"/>
        <v>43233</v>
      </c>
      <c r="B46" s="26">
        <f>IFERROR(+VLOOKUP("LDINPF"&amp;A46,'Main File'!A:O,6,0),0)</f>
        <v>0</v>
      </c>
      <c r="C46" s="26">
        <f>IFERROR(+VLOOKUP("LDINPF"&amp;A46,'Main File'!A:O,7,0),0)</f>
        <v>0</v>
      </c>
      <c r="D46" s="26">
        <f>IFERROR(+VLOOKUP("LDINPF"&amp;A46,'Main File'!A:O,8,0),0)</f>
        <v>0</v>
      </c>
      <c r="E46" s="26">
        <f>IFERROR(+VLOOKUP("LDINPF"&amp;A46,'Main File'!A:O,9,0),0)</f>
        <v>0</v>
      </c>
      <c r="F46" s="26">
        <f>IFERROR(+VLOOKUP("LDINPF"&amp;A46,'Main File'!A:O,10,0),0)</f>
        <v>0</v>
      </c>
      <c r="G46" s="26">
        <f>IFERROR(+VLOOKUP("LDINPF"&amp;A46,'Main File'!A:O,11,0),0)</f>
        <v>0</v>
      </c>
      <c r="H46" s="26">
        <f>IFERROR(+VLOOKUP("LDINPF"&amp;A46,'Main File'!A:O,12,0),0)</f>
        <v>0</v>
      </c>
      <c r="I46" s="26">
        <f>IFERROR(+VLOOKUP("LDINPF"&amp;A46,'Main File'!A:O,13,0),0)</f>
        <v>0</v>
      </c>
      <c r="J46" s="26">
        <f>IFERROR(+VLOOKUP("LDINPF"&amp;A46,'Main File'!A:O,14,0),0)</f>
        <v>0</v>
      </c>
      <c r="K46" s="26">
        <f>IFERROR(+VLOOKUP("LDINPF"&amp;A46,'Main File'!A:O,15,0),0)</f>
        <v>0</v>
      </c>
    </row>
    <row r="47" spans="1:11" x14ac:dyDescent="0.25">
      <c r="A47" s="9">
        <f t="shared" si="0"/>
        <v>43234</v>
      </c>
      <c r="B47" s="26">
        <f>IFERROR(+VLOOKUP("LDINPF"&amp;A47,'Main File'!A:O,6,0),0)</f>
        <v>0</v>
      </c>
      <c r="C47" s="26">
        <f>IFERROR(+VLOOKUP("LDINPF"&amp;A47,'Main File'!A:O,7,0),0)</f>
        <v>0</v>
      </c>
      <c r="D47" s="26">
        <f>IFERROR(+VLOOKUP("LDINPF"&amp;A47,'Main File'!A:O,8,0),0)</f>
        <v>0</v>
      </c>
      <c r="E47" s="26">
        <f>IFERROR(+VLOOKUP("LDINPF"&amp;A47,'Main File'!A:O,9,0),0)</f>
        <v>0</v>
      </c>
      <c r="F47" s="26">
        <f>IFERROR(+VLOOKUP("LDINPF"&amp;A47,'Main File'!A:O,10,0),0)</f>
        <v>0</v>
      </c>
      <c r="G47" s="26">
        <f>IFERROR(+VLOOKUP("LDINPF"&amp;A47,'Main File'!A:O,11,0),0)</f>
        <v>0</v>
      </c>
      <c r="H47" s="26">
        <f>IFERROR(+VLOOKUP("LDINPF"&amp;A47,'Main File'!A:O,12,0),0)</f>
        <v>0</v>
      </c>
      <c r="I47" s="26">
        <f>IFERROR(+VLOOKUP("LDINPF"&amp;A47,'Main File'!A:O,13,0),0)</f>
        <v>0</v>
      </c>
      <c r="J47" s="26">
        <f>IFERROR(+VLOOKUP("LDINPF"&amp;A47,'Main File'!A:O,14,0),0)</f>
        <v>0</v>
      </c>
      <c r="K47" s="26">
        <f>IFERROR(+VLOOKUP("LDINPF"&amp;A47,'Main File'!A:O,15,0),0)</f>
        <v>0</v>
      </c>
    </row>
    <row r="48" spans="1:11" x14ac:dyDescent="0.25">
      <c r="A48" s="9">
        <f t="shared" si="0"/>
        <v>43235</v>
      </c>
      <c r="B48" s="26">
        <f>IFERROR(+VLOOKUP("LDINPF"&amp;A48,'Main File'!A:O,6,0),0)</f>
        <v>0</v>
      </c>
      <c r="C48" s="26">
        <f>IFERROR(+VLOOKUP("LDINPF"&amp;A48,'Main File'!A:O,7,0),0)</f>
        <v>0</v>
      </c>
      <c r="D48" s="26">
        <f>IFERROR(+VLOOKUP("LDINPF"&amp;A48,'Main File'!A:O,8,0),0)</f>
        <v>0</v>
      </c>
      <c r="E48" s="26">
        <f>IFERROR(+VLOOKUP("LDINPF"&amp;A48,'Main File'!A:O,9,0),0)</f>
        <v>0</v>
      </c>
      <c r="F48" s="26">
        <f>IFERROR(+VLOOKUP("LDINPF"&amp;A48,'Main File'!A:O,10,0),0)</f>
        <v>0</v>
      </c>
      <c r="G48" s="26">
        <f>IFERROR(+VLOOKUP("LDINPF"&amp;A48,'Main File'!A:O,11,0),0)</f>
        <v>0</v>
      </c>
      <c r="H48" s="26">
        <f>IFERROR(+VLOOKUP("LDINPF"&amp;A48,'Main File'!A:O,12,0),0)</f>
        <v>0</v>
      </c>
      <c r="I48" s="26">
        <f>IFERROR(+VLOOKUP("LDINPF"&amp;A48,'Main File'!A:O,13,0),0)</f>
        <v>0</v>
      </c>
      <c r="J48" s="26">
        <f>IFERROR(+VLOOKUP("LDINPF"&amp;A48,'Main File'!A:O,14,0),0)</f>
        <v>0</v>
      </c>
      <c r="K48" s="26">
        <f>IFERROR(+VLOOKUP("LDINPF"&amp;A48,'Main File'!A:O,15,0),0)</f>
        <v>0</v>
      </c>
    </row>
    <row r="49" spans="1:11" x14ac:dyDescent="0.25">
      <c r="A49" s="9">
        <f t="shared" si="0"/>
        <v>43236</v>
      </c>
      <c r="B49" s="26">
        <f>IFERROR(+VLOOKUP("LDINPF"&amp;A49,'Main File'!A:O,6,0),0)</f>
        <v>0</v>
      </c>
      <c r="C49" s="26">
        <f>IFERROR(+VLOOKUP("LDINPF"&amp;A49,'Main File'!A:O,7,0),0)</f>
        <v>0</v>
      </c>
      <c r="D49" s="26">
        <f>IFERROR(+VLOOKUP("LDINPF"&amp;A49,'Main File'!A:O,8,0),0)</f>
        <v>0</v>
      </c>
      <c r="E49" s="26">
        <f>IFERROR(+VLOOKUP("LDINPF"&amp;A49,'Main File'!A:O,9,0),0)</f>
        <v>0</v>
      </c>
      <c r="F49" s="26">
        <f>IFERROR(+VLOOKUP("LDINPF"&amp;A49,'Main File'!A:O,10,0),0)</f>
        <v>0</v>
      </c>
      <c r="G49" s="26">
        <f>IFERROR(+VLOOKUP("LDINPF"&amp;A49,'Main File'!A:O,11,0),0)</f>
        <v>0</v>
      </c>
      <c r="H49" s="26">
        <f>IFERROR(+VLOOKUP("LDINPF"&amp;A49,'Main File'!A:O,12,0),0)</f>
        <v>0</v>
      </c>
      <c r="I49" s="26">
        <f>IFERROR(+VLOOKUP("LDINPF"&amp;A49,'Main File'!A:O,13,0),0)</f>
        <v>0</v>
      </c>
      <c r="J49" s="26">
        <f>IFERROR(+VLOOKUP("LDINPF"&amp;A49,'Main File'!A:O,14,0),0)</f>
        <v>0</v>
      </c>
      <c r="K49" s="26">
        <f>IFERROR(+VLOOKUP("LDINPF"&amp;A49,'Main File'!A:O,15,0),0)</f>
        <v>0</v>
      </c>
    </row>
    <row r="50" spans="1:11" x14ac:dyDescent="0.25">
      <c r="A50" s="9">
        <f t="shared" si="0"/>
        <v>43237</v>
      </c>
      <c r="B50" s="26">
        <f>IFERROR(+VLOOKUP("LDINPF"&amp;A50,'Main File'!A:O,6,0),0)</f>
        <v>0</v>
      </c>
      <c r="C50" s="26">
        <f>IFERROR(+VLOOKUP("LDINPF"&amp;A50,'Main File'!A:O,7,0),0)</f>
        <v>0</v>
      </c>
      <c r="D50" s="26">
        <f>IFERROR(+VLOOKUP("LDINPF"&amp;A50,'Main File'!A:O,8,0),0)</f>
        <v>0</v>
      </c>
      <c r="E50" s="26">
        <f>IFERROR(+VLOOKUP("LDINPF"&amp;A50,'Main File'!A:O,9,0),0)</f>
        <v>0</v>
      </c>
      <c r="F50" s="26">
        <f>IFERROR(+VLOOKUP("LDINPF"&amp;A50,'Main File'!A:O,10,0),0)</f>
        <v>0</v>
      </c>
      <c r="G50" s="26">
        <f>IFERROR(+VLOOKUP("LDINPF"&amp;A50,'Main File'!A:O,11,0),0)</f>
        <v>0</v>
      </c>
      <c r="H50" s="26">
        <f>IFERROR(+VLOOKUP("LDINPF"&amp;A50,'Main File'!A:O,12,0),0)</f>
        <v>0</v>
      </c>
      <c r="I50" s="26">
        <f>IFERROR(+VLOOKUP("LDINPF"&amp;A50,'Main File'!A:O,13,0),0)</f>
        <v>0</v>
      </c>
      <c r="J50" s="26">
        <f>IFERROR(+VLOOKUP("LDINPF"&amp;A50,'Main File'!A:O,14,0),0)</f>
        <v>0</v>
      </c>
      <c r="K50" s="26">
        <f>IFERROR(+VLOOKUP("LDINPF"&amp;A50,'Main File'!A:O,15,0),0)</f>
        <v>0</v>
      </c>
    </row>
    <row r="51" spans="1:11" x14ac:dyDescent="0.25">
      <c r="A51" s="9">
        <f t="shared" si="0"/>
        <v>43238</v>
      </c>
      <c r="B51" s="26">
        <f>IFERROR(+VLOOKUP("LDINPF"&amp;A51,'Main File'!A:O,6,0),0)</f>
        <v>0</v>
      </c>
      <c r="C51" s="26">
        <f>IFERROR(+VLOOKUP("LDINPF"&amp;A51,'Main File'!A:O,7,0),0)</f>
        <v>0</v>
      </c>
      <c r="D51" s="26">
        <f>IFERROR(+VLOOKUP("LDINPF"&amp;A51,'Main File'!A:O,8,0),0)</f>
        <v>0</v>
      </c>
      <c r="E51" s="26">
        <f>IFERROR(+VLOOKUP("LDINPF"&amp;A51,'Main File'!A:O,9,0),0)</f>
        <v>0</v>
      </c>
      <c r="F51" s="26">
        <f>IFERROR(+VLOOKUP("LDINPF"&amp;A51,'Main File'!A:O,10,0),0)</f>
        <v>0</v>
      </c>
      <c r="G51" s="26">
        <f>IFERROR(+VLOOKUP("LDINPF"&amp;A51,'Main File'!A:O,11,0),0)</f>
        <v>0</v>
      </c>
      <c r="H51" s="26">
        <f>IFERROR(+VLOOKUP("LDINPF"&amp;A51,'Main File'!A:O,12,0),0)</f>
        <v>0</v>
      </c>
      <c r="I51" s="26">
        <f>IFERROR(+VLOOKUP("LDINPF"&amp;A51,'Main File'!A:O,13,0),0)</f>
        <v>0</v>
      </c>
      <c r="J51" s="26">
        <f>IFERROR(+VLOOKUP("LDINPF"&amp;A51,'Main File'!A:O,14,0),0)</f>
        <v>0</v>
      </c>
      <c r="K51" s="26">
        <f>IFERROR(+VLOOKUP("LDINPF"&amp;A51,'Main File'!A:O,15,0),0)</f>
        <v>0</v>
      </c>
    </row>
    <row r="52" spans="1:11" x14ac:dyDescent="0.25">
      <c r="A52" s="9">
        <f t="shared" si="0"/>
        <v>43239</v>
      </c>
      <c r="B52" s="26">
        <f>IFERROR(+VLOOKUP("LDINPF"&amp;A52,'Main File'!A:O,6,0),0)</f>
        <v>0</v>
      </c>
      <c r="C52" s="26">
        <f>IFERROR(+VLOOKUP("LDINPF"&amp;A52,'Main File'!A:O,7,0),0)</f>
        <v>0</v>
      </c>
      <c r="D52" s="26">
        <f>IFERROR(+VLOOKUP("LDINPF"&amp;A52,'Main File'!A:O,8,0),0)</f>
        <v>0</v>
      </c>
      <c r="E52" s="26">
        <f>IFERROR(+VLOOKUP("LDINPF"&amp;A52,'Main File'!A:O,9,0),0)</f>
        <v>0</v>
      </c>
      <c r="F52" s="26">
        <f>IFERROR(+VLOOKUP("LDINPF"&amp;A52,'Main File'!A:O,10,0),0)</f>
        <v>0</v>
      </c>
      <c r="G52" s="26">
        <f>IFERROR(+VLOOKUP("LDINPF"&amp;A52,'Main File'!A:O,11,0),0)</f>
        <v>0</v>
      </c>
      <c r="H52" s="26">
        <f>IFERROR(+VLOOKUP("LDINPF"&amp;A52,'Main File'!A:O,12,0),0)</f>
        <v>0</v>
      </c>
      <c r="I52" s="26">
        <f>IFERROR(+VLOOKUP("LDINPF"&amp;A52,'Main File'!A:O,13,0),0)</f>
        <v>0</v>
      </c>
      <c r="J52" s="26">
        <f>IFERROR(+VLOOKUP("LDINPF"&amp;A52,'Main File'!A:O,14,0),0)</f>
        <v>0</v>
      </c>
      <c r="K52" s="26">
        <f>IFERROR(+VLOOKUP("LDINPF"&amp;A52,'Main File'!A:O,15,0),0)</f>
        <v>0</v>
      </c>
    </row>
    <row r="53" spans="1:11" x14ac:dyDescent="0.25">
      <c r="A53" s="9">
        <f t="shared" si="0"/>
        <v>43240</v>
      </c>
      <c r="B53" s="26">
        <f>IFERROR(+VLOOKUP("LDINPF"&amp;A53,'Main File'!A:O,6,0),0)</f>
        <v>0</v>
      </c>
      <c r="C53" s="26">
        <f>IFERROR(+VLOOKUP("LDINPF"&amp;A53,'Main File'!A:O,7,0),0)</f>
        <v>0</v>
      </c>
      <c r="D53" s="26">
        <f>IFERROR(+VLOOKUP("LDINPF"&amp;A53,'Main File'!A:O,8,0),0)</f>
        <v>0</v>
      </c>
      <c r="E53" s="26">
        <f>IFERROR(+VLOOKUP("LDINPF"&amp;A53,'Main File'!A:O,9,0),0)</f>
        <v>0</v>
      </c>
      <c r="F53" s="26">
        <f>IFERROR(+VLOOKUP("LDINPF"&amp;A53,'Main File'!A:O,10,0),0)</f>
        <v>0</v>
      </c>
      <c r="G53" s="26">
        <f>IFERROR(+VLOOKUP("LDINPF"&amp;A53,'Main File'!A:O,11,0),0)</f>
        <v>0</v>
      </c>
      <c r="H53" s="26">
        <f>IFERROR(+VLOOKUP("LDINPF"&amp;A53,'Main File'!A:O,12,0),0)</f>
        <v>0</v>
      </c>
      <c r="I53" s="26">
        <f>IFERROR(+VLOOKUP("LDINPF"&amp;A53,'Main File'!A:O,13,0),0)</f>
        <v>0</v>
      </c>
      <c r="J53" s="26">
        <f>IFERROR(+VLOOKUP("LDINPF"&amp;A53,'Main File'!A:O,14,0),0)</f>
        <v>0</v>
      </c>
      <c r="K53" s="26">
        <f>IFERROR(+VLOOKUP("LDINPF"&amp;A53,'Main File'!A:O,15,0),0)</f>
        <v>0</v>
      </c>
    </row>
    <row r="54" spans="1:11" x14ac:dyDescent="0.25">
      <c r="A54" s="9">
        <f t="shared" si="0"/>
        <v>43241</v>
      </c>
      <c r="B54" s="26">
        <f>IFERROR(+VLOOKUP("LDINPF"&amp;A54,'Main File'!A:O,6,0),0)</f>
        <v>0</v>
      </c>
      <c r="C54" s="26">
        <f>IFERROR(+VLOOKUP("LDINPF"&amp;A54,'Main File'!A:O,7,0),0)</f>
        <v>0</v>
      </c>
      <c r="D54" s="26">
        <f>IFERROR(+VLOOKUP("LDINPF"&amp;A54,'Main File'!A:O,8,0),0)</f>
        <v>0</v>
      </c>
      <c r="E54" s="26">
        <f>IFERROR(+VLOOKUP("LDINPF"&amp;A54,'Main File'!A:O,9,0),0)</f>
        <v>0</v>
      </c>
      <c r="F54" s="26">
        <f>IFERROR(+VLOOKUP("LDINPF"&amp;A54,'Main File'!A:O,10,0),0)</f>
        <v>0</v>
      </c>
      <c r="G54" s="26">
        <f>IFERROR(+VLOOKUP("LDINPF"&amp;A54,'Main File'!A:O,11,0),0)</f>
        <v>0</v>
      </c>
      <c r="H54" s="26">
        <f>IFERROR(+VLOOKUP("LDINPF"&amp;A54,'Main File'!A:O,12,0),0)</f>
        <v>0</v>
      </c>
      <c r="I54" s="26">
        <f>IFERROR(+VLOOKUP("LDINPF"&amp;A54,'Main File'!A:O,13,0),0)</f>
        <v>0</v>
      </c>
      <c r="J54" s="26">
        <f>IFERROR(+VLOOKUP("LDINPF"&amp;A54,'Main File'!A:O,14,0),0)</f>
        <v>0</v>
      </c>
      <c r="K54" s="26">
        <f>IFERROR(+VLOOKUP("LDINPF"&amp;A54,'Main File'!A:O,15,0),0)</f>
        <v>0</v>
      </c>
    </row>
    <row r="55" spans="1:11" x14ac:dyDescent="0.25">
      <c r="A55" s="9">
        <f t="shared" si="0"/>
        <v>43242</v>
      </c>
      <c r="B55" s="26">
        <f>IFERROR(+VLOOKUP("LDINPF"&amp;A55,'Main File'!A:O,6,0),0)</f>
        <v>0</v>
      </c>
      <c r="C55" s="26">
        <f>IFERROR(+VLOOKUP("LDINPF"&amp;A55,'Main File'!A:O,7,0),0)</f>
        <v>0</v>
      </c>
      <c r="D55" s="26">
        <f>IFERROR(+VLOOKUP("LDINPF"&amp;A55,'Main File'!A:O,8,0),0)</f>
        <v>0</v>
      </c>
      <c r="E55" s="26">
        <f>IFERROR(+VLOOKUP("LDINPF"&amp;A55,'Main File'!A:O,9,0),0)</f>
        <v>0</v>
      </c>
      <c r="F55" s="26">
        <f>IFERROR(+VLOOKUP("LDINPF"&amp;A55,'Main File'!A:O,10,0),0)</f>
        <v>0</v>
      </c>
      <c r="G55" s="26">
        <f>IFERROR(+VLOOKUP("LDINPF"&amp;A55,'Main File'!A:O,11,0),0)</f>
        <v>0</v>
      </c>
      <c r="H55" s="26">
        <f>IFERROR(+VLOOKUP("LDINPF"&amp;A55,'Main File'!A:O,12,0),0)</f>
        <v>0</v>
      </c>
      <c r="I55" s="26">
        <f>IFERROR(+VLOOKUP("LDINPF"&amp;A55,'Main File'!A:O,13,0),0)</f>
        <v>0</v>
      </c>
      <c r="J55" s="26">
        <f>IFERROR(+VLOOKUP("LDINPF"&amp;A55,'Main File'!A:O,14,0),0)</f>
        <v>0</v>
      </c>
      <c r="K55" s="26">
        <f>IFERROR(+VLOOKUP("LDINPF"&amp;A55,'Main File'!A:O,15,0),0)</f>
        <v>0</v>
      </c>
    </row>
    <row r="56" spans="1:11" x14ac:dyDescent="0.25">
      <c r="A56" s="9">
        <f t="shared" si="0"/>
        <v>43243</v>
      </c>
      <c r="B56" s="26">
        <f>IFERROR(+VLOOKUP("LDINPF"&amp;A56,'Main File'!A:O,6,0),0)</f>
        <v>0</v>
      </c>
      <c r="C56" s="26">
        <f>IFERROR(+VLOOKUP("LDINPF"&amp;A56,'Main File'!A:O,7,0),0)</f>
        <v>0</v>
      </c>
      <c r="D56" s="26">
        <f>IFERROR(+VLOOKUP("LDINPF"&amp;A56,'Main File'!A:O,8,0),0)</f>
        <v>0</v>
      </c>
      <c r="E56" s="26">
        <f>IFERROR(+VLOOKUP("LDINPF"&amp;A56,'Main File'!A:O,9,0),0)</f>
        <v>0</v>
      </c>
      <c r="F56" s="26">
        <f>IFERROR(+VLOOKUP("LDINPF"&amp;A56,'Main File'!A:O,10,0),0)</f>
        <v>0</v>
      </c>
      <c r="G56" s="26">
        <f>IFERROR(+VLOOKUP("LDINPF"&amp;A56,'Main File'!A:O,11,0),0)</f>
        <v>0</v>
      </c>
      <c r="H56" s="26">
        <f>IFERROR(+VLOOKUP("LDINPF"&amp;A56,'Main File'!A:O,12,0),0)</f>
        <v>0</v>
      </c>
      <c r="I56" s="26">
        <f>IFERROR(+VLOOKUP("LDINPF"&amp;A56,'Main File'!A:O,13,0),0)</f>
        <v>0</v>
      </c>
      <c r="J56" s="26">
        <f>IFERROR(+VLOOKUP("LDINPF"&amp;A56,'Main File'!A:O,14,0),0)</f>
        <v>0</v>
      </c>
      <c r="K56" s="26">
        <f>IFERROR(+VLOOKUP("LDINPF"&amp;A56,'Main File'!A:O,15,0),0)</f>
        <v>0</v>
      </c>
    </row>
    <row r="57" spans="1:11" x14ac:dyDescent="0.25">
      <c r="A57" s="9">
        <f t="shared" si="0"/>
        <v>43244</v>
      </c>
      <c r="B57" s="26">
        <f>IFERROR(+VLOOKUP("LDINPF"&amp;A57,'Main File'!A:O,6,0),0)</f>
        <v>0</v>
      </c>
      <c r="C57" s="26">
        <f>IFERROR(+VLOOKUP("LDINPF"&amp;A57,'Main File'!A:O,7,0),0)</f>
        <v>0</v>
      </c>
      <c r="D57" s="26">
        <f>IFERROR(+VLOOKUP("LDINPF"&amp;A57,'Main File'!A:O,8,0),0)</f>
        <v>0</v>
      </c>
      <c r="E57" s="26">
        <f>IFERROR(+VLOOKUP("LDINPF"&amp;A57,'Main File'!A:O,9,0),0)</f>
        <v>0</v>
      </c>
      <c r="F57" s="26">
        <f>IFERROR(+VLOOKUP("LDINPF"&amp;A57,'Main File'!A:O,10,0),0)</f>
        <v>0</v>
      </c>
      <c r="G57" s="26">
        <f>IFERROR(+VLOOKUP("LDINPF"&amp;A57,'Main File'!A:O,11,0),0)</f>
        <v>0</v>
      </c>
      <c r="H57" s="26">
        <f>IFERROR(+VLOOKUP("LDINPF"&amp;A57,'Main File'!A:O,12,0),0)</f>
        <v>0</v>
      </c>
      <c r="I57" s="26">
        <f>IFERROR(+VLOOKUP("LDINPF"&amp;A57,'Main File'!A:O,13,0),0)</f>
        <v>0</v>
      </c>
      <c r="J57" s="26">
        <f>IFERROR(+VLOOKUP("LDINPF"&amp;A57,'Main File'!A:O,14,0),0)</f>
        <v>0</v>
      </c>
      <c r="K57" s="26">
        <f>IFERROR(+VLOOKUP("LDINPF"&amp;A57,'Main File'!A:O,15,0),0)</f>
        <v>0</v>
      </c>
    </row>
    <row r="58" spans="1:11" x14ac:dyDescent="0.25">
      <c r="A58" s="9">
        <f t="shared" si="0"/>
        <v>43245</v>
      </c>
      <c r="B58" s="26">
        <f>IFERROR(+VLOOKUP("LDINPF"&amp;A58,'Main File'!A:O,6,0),0)</f>
        <v>0</v>
      </c>
      <c r="C58" s="26">
        <f>IFERROR(+VLOOKUP("LDINPF"&amp;A58,'Main File'!A:O,7,0),0)</f>
        <v>0</v>
      </c>
      <c r="D58" s="26">
        <f>IFERROR(+VLOOKUP("LDINPF"&amp;A58,'Main File'!A:O,8,0),0)</f>
        <v>0</v>
      </c>
      <c r="E58" s="26">
        <f>IFERROR(+VLOOKUP("LDINPF"&amp;A58,'Main File'!A:O,9,0),0)</f>
        <v>0</v>
      </c>
      <c r="F58" s="26">
        <f>IFERROR(+VLOOKUP("LDINPF"&amp;A58,'Main File'!A:O,10,0),0)</f>
        <v>0</v>
      </c>
      <c r="G58" s="26">
        <f>IFERROR(+VLOOKUP("LDINPF"&amp;A58,'Main File'!A:O,11,0),0)</f>
        <v>0</v>
      </c>
      <c r="H58" s="26">
        <f>IFERROR(+VLOOKUP("LDINPF"&amp;A58,'Main File'!A:O,12,0),0)</f>
        <v>0</v>
      </c>
      <c r="I58" s="26">
        <f>IFERROR(+VLOOKUP("LDINPF"&amp;A58,'Main File'!A:O,13,0),0)</f>
        <v>0</v>
      </c>
      <c r="J58" s="26">
        <f>IFERROR(+VLOOKUP("LDINPF"&amp;A58,'Main File'!A:O,14,0),0)</f>
        <v>0</v>
      </c>
      <c r="K58" s="26">
        <f>IFERROR(+VLOOKUP("LDINPF"&amp;A58,'Main File'!A:O,15,0),0)</f>
        <v>0</v>
      </c>
    </row>
    <row r="59" spans="1:11" x14ac:dyDescent="0.25">
      <c r="A59" s="9">
        <f t="shared" si="0"/>
        <v>43246</v>
      </c>
      <c r="B59" s="26">
        <f>IFERROR(+VLOOKUP("LDINPF"&amp;A59,'Main File'!A:O,6,0),0)</f>
        <v>0</v>
      </c>
      <c r="C59" s="26">
        <f>IFERROR(+VLOOKUP("LDINPF"&amp;A59,'Main File'!A:O,7,0),0)</f>
        <v>0</v>
      </c>
      <c r="D59" s="26">
        <f>IFERROR(+VLOOKUP("LDINPF"&amp;A59,'Main File'!A:O,8,0),0)</f>
        <v>0</v>
      </c>
      <c r="E59" s="26">
        <f>IFERROR(+VLOOKUP("LDINPF"&amp;A59,'Main File'!A:O,9,0),0)</f>
        <v>0</v>
      </c>
      <c r="F59" s="26">
        <f>IFERROR(+VLOOKUP("LDINPF"&amp;A59,'Main File'!A:O,10,0),0)</f>
        <v>0</v>
      </c>
      <c r="G59" s="26">
        <f>IFERROR(+VLOOKUP("LDINPF"&amp;A59,'Main File'!A:O,11,0),0)</f>
        <v>0</v>
      </c>
      <c r="H59" s="26">
        <f>IFERROR(+VLOOKUP("LDINPF"&amp;A59,'Main File'!A:O,12,0),0)</f>
        <v>0</v>
      </c>
      <c r="I59" s="26">
        <f>IFERROR(+VLOOKUP("LDINPF"&amp;A59,'Main File'!A:O,13,0),0)</f>
        <v>0</v>
      </c>
      <c r="J59" s="26">
        <f>IFERROR(+VLOOKUP("LDINPF"&amp;A59,'Main File'!A:O,14,0),0)</f>
        <v>0</v>
      </c>
      <c r="K59" s="26">
        <f>IFERROR(+VLOOKUP("LDINPF"&amp;A59,'Main File'!A:O,15,0),0)</f>
        <v>0</v>
      </c>
    </row>
    <row r="60" spans="1:11" x14ac:dyDescent="0.25">
      <c r="A60" s="9">
        <f t="shared" si="0"/>
        <v>43247</v>
      </c>
      <c r="B60" s="26">
        <f>IFERROR(+VLOOKUP("LDINPF"&amp;A60,'Main File'!A:O,6,0),0)</f>
        <v>0</v>
      </c>
      <c r="C60" s="26">
        <f>IFERROR(+VLOOKUP("LDINPF"&amp;A60,'Main File'!A:O,7,0),0)</f>
        <v>0</v>
      </c>
      <c r="D60" s="26">
        <f>IFERROR(+VLOOKUP("LDINPF"&amp;A60,'Main File'!A:O,8,0),0)</f>
        <v>0</v>
      </c>
      <c r="E60" s="26">
        <f>IFERROR(+VLOOKUP("LDINPF"&amp;A60,'Main File'!A:O,9,0),0)</f>
        <v>0</v>
      </c>
      <c r="F60" s="26">
        <f>IFERROR(+VLOOKUP("LDINPF"&amp;A60,'Main File'!A:O,10,0),0)</f>
        <v>0</v>
      </c>
      <c r="G60" s="26">
        <f>IFERROR(+VLOOKUP("LDINPF"&amp;A60,'Main File'!A:O,11,0),0)</f>
        <v>0</v>
      </c>
      <c r="H60" s="26">
        <f>IFERROR(+VLOOKUP("LDINPF"&amp;A60,'Main File'!A:O,12,0),0)</f>
        <v>0</v>
      </c>
      <c r="I60" s="26">
        <f>IFERROR(+VLOOKUP("LDINPF"&amp;A60,'Main File'!A:O,13,0),0)</f>
        <v>0</v>
      </c>
      <c r="J60" s="26">
        <f>IFERROR(+VLOOKUP("LDINPF"&amp;A60,'Main File'!A:O,14,0),0)</f>
        <v>0</v>
      </c>
      <c r="K60" s="26">
        <f>IFERROR(+VLOOKUP("LDINPF"&amp;A60,'Main File'!A:O,15,0),0)</f>
        <v>0</v>
      </c>
    </row>
    <row r="61" spans="1:11" x14ac:dyDescent="0.25">
      <c r="A61" s="9">
        <f t="shared" si="0"/>
        <v>43248</v>
      </c>
      <c r="B61" s="26">
        <f>IFERROR(+VLOOKUP("LDINPF"&amp;A61,'Main File'!A:O,6,0),0)</f>
        <v>0</v>
      </c>
      <c r="C61" s="26">
        <f>IFERROR(+VLOOKUP("LDINPF"&amp;A61,'Main File'!A:O,7,0),0)</f>
        <v>0</v>
      </c>
      <c r="D61" s="26">
        <f>IFERROR(+VLOOKUP("LDINPF"&amp;A61,'Main File'!A:O,8,0),0)</f>
        <v>0</v>
      </c>
      <c r="E61" s="26">
        <f>IFERROR(+VLOOKUP("LDINPF"&amp;A61,'Main File'!A:O,9,0),0)</f>
        <v>0</v>
      </c>
      <c r="F61" s="26">
        <f>IFERROR(+VLOOKUP("LDINPF"&amp;A61,'Main File'!A:O,10,0),0)</f>
        <v>0</v>
      </c>
      <c r="G61" s="26">
        <f>IFERROR(+VLOOKUP("LDINPF"&amp;A61,'Main File'!A:O,11,0),0)</f>
        <v>0</v>
      </c>
      <c r="H61" s="26">
        <f>IFERROR(+VLOOKUP("LDINPF"&amp;A61,'Main File'!A:O,12,0),0)</f>
        <v>0</v>
      </c>
      <c r="I61" s="26">
        <f>IFERROR(+VLOOKUP("LDINPF"&amp;A61,'Main File'!A:O,13,0),0)</f>
        <v>0</v>
      </c>
      <c r="J61" s="26">
        <f>IFERROR(+VLOOKUP("LDINPF"&amp;A61,'Main File'!A:O,14,0),0)</f>
        <v>0</v>
      </c>
      <c r="K61" s="26">
        <f>IFERROR(+VLOOKUP("LDINPF"&amp;A61,'Main File'!A:O,15,0),0)</f>
        <v>0</v>
      </c>
    </row>
    <row r="62" spans="1:11" x14ac:dyDescent="0.25">
      <c r="A62" s="9">
        <f t="shared" si="0"/>
        <v>43249</v>
      </c>
      <c r="B62" s="26">
        <f>IFERROR(+VLOOKUP("LDINPF"&amp;A62,'Main File'!A:O,6,0),0)</f>
        <v>0</v>
      </c>
      <c r="C62" s="26">
        <f>IFERROR(+VLOOKUP("LDINPF"&amp;A62,'Main File'!A:O,7,0),0)</f>
        <v>0</v>
      </c>
      <c r="D62" s="26">
        <f>IFERROR(+VLOOKUP("LDINPF"&amp;A62,'Main File'!A:O,8,0),0)</f>
        <v>0</v>
      </c>
      <c r="E62" s="26">
        <f>IFERROR(+VLOOKUP("LDINPF"&amp;A62,'Main File'!A:O,9,0),0)</f>
        <v>0</v>
      </c>
      <c r="F62" s="26">
        <f>IFERROR(+VLOOKUP("LDINPF"&amp;A62,'Main File'!A:O,10,0),0)</f>
        <v>0</v>
      </c>
      <c r="G62" s="26">
        <f>IFERROR(+VLOOKUP("LDINPF"&amp;A62,'Main File'!A:O,11,0),0)</f>
        <v>0</v>
      </c>
      <c r="H62" s="26">
        <f>IFERROR(+VLOOKUP("LDINPF"&amp;A62,'Main File'!A:O,12,0),0)</f>
        <v>0</v>
      </c>
      <c r="I62" s="26">
        <f>IFERROR(+VLOOKUP("LDINPF"&amp;A62,'Main File'!A:O,13,0),0)</f>
        <v>0</v>
      </c>
      <c r="J62" s="26">
        <f>IFERROR(+VLOOKUP("LDINPF"&amp;A62,'Main File'!A:O,14,0),0)</f>
        <v>0</v>
      </c>
      <c r="K62" s="26">
        <f>IFERROR(+VLOOKUP("LDINPF"&amp;A62,'Main File'!A:O,15,0),0)</f>
        <v>0</v>
      </c>
    </row>
    <row r="63" spans="1:11" x14ac:dyDescent="0.25">
      <c r="A63" s="9">
        <f t="shared" si="0"/>
        <v>43250</v>
      </c>
      <c r="B63" s="26">
        <f>IFERROR(+VLOOKUP("LDINPF"&amp;A63,'Main File'!A:O,6,0),0)</f>
        <v>0</v>
      </c>
      <c r="C63" s="26">
        <f>IFERROR(+VLOOKUP("LDINPF"&amp;A63,'Main File'!A:O,7,0),0)</f>
        <v>0</v>
      </c>
      <c r="D63" s="26">
        <f>IFERROR(+VLOOKUP("LDINPF"&amp;A63,'Main File'!A:O,8,0),0)</f>
        <v>0</v>
      </c>
      <c r="E63" s="26">
        <f>IFERROR(+VLOOKUP("LDINPF"&amp;A63,'Main File'!A:O,9,0),0)</f>
        <v>0</v>
      </c>
      <c r="F63" s="26">
        <f>IFERROR(+VLOOKUP("LDINPF"&amp;A63,'Main File'!A:O,10,0),0)</f>
        <v>0</v>
      </c>
      <c r="G63" s="26">
        <f>IFERROR(+VLOOKUP("LDINPF"&amp;A63,'Main File'!A:O,11,0),0)</f>
        <v>0</v>
      </c>
      <c r="H63" s="26">
        <f>IFERROR(+VLOOKUP("LDINPF"&amp;A63,'Main File'!A:O,12,0),0)</f>
        <v>0</v>
      </c>
      <c r="I63" s="26">
        <f>IFERROR(+VLOOKUP("LDINPF"&amp;A63,'Main File'!A:O,13,0),0)</f>
        <v>0</v>
      </c>
      <c r="J63" s="26">
        <f>IFERROR(+VLOOKUP("LDINPF"&amp;A63,'Main File'!A:O,14,0),0)</f>
        <v>0</v>
      </c>
      <c r="K63" s="26">
        <f>IFERROR(+VLOOKUP("LDINPF"&amp;A63,'Main File'!A:O,15,0),0)</f>
        <v>0</v>
      </c>
    </row>
    <row r="64" spans="1:11" x14ac:dyDescent="0.25">
      <c r="A64" s="9">
        <f t="shared" si="0"/>
        <v>43251</v>
      </c>
      <c r="B64" s="26">
        <f>IFERROR(+VLOOKUP("LDINPF"&amp;A64,'Main File'!A:O,6,0),0)</f>
        <v>0</v>
      </c>
      <c r="C64" s="26">
        <f>IFERROR(+VLOOKUP("LDINPF"&amp;A64,'Main File'!A:O,7,0),0)</f>
        <v>0</v>
      </c>
      <c r="D64" s="26">
        <f>IFERROR(+VLOOKUP("LDINPF"&amp;A64,'Main File'!A:O,8,0),0)</f>
        <v>0</v>
      </c>
      <c r="E64" s="26">
        <f>IFERROR(+VLOOKUP("LDINPF"&amp;A64,'Main File'!A:O,9,0),0)</f>
        <v>0</v>
      </c>
      <c r="F64" s="26">
        <f>IFERROR(+VLOOKUP("LDINPF"&amp;A64,'Main File'!A:O,10,0),0)</f>
        <v>0</v>
      </c>
      <c r="G64" s="26">
        <f>IFERROR(+VLOOKUP("LDINPF"&amp;A64,'Main File'!A:O,11,0),0)</f>
        <v>0</v>
      </c>
      <c r="H64" s="26">
        <f>IFERROR(+VLOOKUP("LDINPF"&amp;A64,'Main File'!A:O,12,0),0)</f>
        <v>0</v>
      </c>
      <c r="I64" s="26">
        <f>IFERROR(+VLOOKUP("LDINPF"&amp;A64,'Main File'!A:O,13,0),0)</f>
        <v>0</v>
      </c>
      <c r="J64" s="26">
        <f>IFERROR(+VLOOKUP("LDINPF"&amp;A64,'Main File'!A:O,14,0),0)</f>
        <v>0</v>
      </c>
      <c r="K64" s="26">
        <f>IFERROR(+VLOOKUP("LDINPF"&amp;A64,'Main File'!A:O,15,0),0)</f>
        <v>0</v>
      </c>
    </row>
    <row r="65" spans="1:11" x14ac:dyDescent="0.25">
      <c r="A65" s="9">
        <f t="shared" si="0"/>
        <v>43252</v>
      </c>
      <c r="B65" s="26">
        <f>IFERROR(+VLOOKUP("LDINPF"&amp;A65,'Main File'!A:O,6,0),0)</f>
        <v>0</v>
      </c>
      <c r="C65" s="26">
        <f>IFERROR(+VLOOKUP("LDINPF"&amp;A65,'Main File'!A:O,7,0),0)</f>
        <v>0</v>
      </c>
      <c r="D65" s="26">
        <f>IFERROR(+VLOOKUP("LDINPF"&amp;A65,'Main File'!A:O,8,0),0)</f>
        <v>0</v>
      </c>
      <c r="E65" s="26">
        <f>IFERROR(+VLOOKUP("LDINPF"&amp;A65,'Main File'!A:O,9,0),0)</f>
        <v>0</v>
      </c>
      <c r="F65" s="26">
        <f>IFERROR(+VLOOKUP("LDINPF"&amp;A65,'Main File'!A:O,10,0),0)</f>
        <v>0</v>
      </c>
      <c r="G65" s="26">
        <f>IFERROR(+VLOOKUP("LDINPF"&amp;A65,'Main File'!A:O,11,0),0)</f>
        <v>0</v>
      </c>
      <c r="H65" s="26">
        <f>IFERROR(+VLOOKUP("LDINPF"&amp;A65,'Main File'!A:O,12,0),0)</f>
        <v>0</v>
      </c>
      <c r="I65" s="26">
        <f>IFERROR(+VLOOKUP("LDINPF"&amp;A65,'Main File'!A:O,13,0),0)</f>
        <v>0</v>
      </c>
      <c r="J65" s="26">
        <f>IFERROR(+VLOOKUP("LDINPF"&amp;A65,'Main File'!A:O,14,0),0)</f>
        <v>0</v>
      </c>
      <c r="K65" s="26">
        <f>IFERROR(+VLOOKUP("LDINPF"&amp;A65,'Main File'!A:O,15,0),0)</f>
        <v>0</v>
      </c>
    </row>
    <row r="66" spans="1:11" x14ac:dyDescent="0.25">
      <c r="A66" s="9">
        <f t="shared" si="0"/>
        <v>43253</v>
      </c>
      <c r="B66" s="26">
        <f>IFERROR(+VLOOKUP("LDINPF"&amp;A66,'Main File'!A:O,6,0),0)</f>
        <v>0</v>
      </c>
      <c r="C66" s="26">
        <f>IFERROR(+VLOOKUP("LDINPF"&amp;A66,'Main File'!A:O,7,0),0)</f>
        <v>0</v>
      </c>
      <c r="D66" s="26">
        <f>IFERROR(+VLOOKUP("LDINPF"&amp;A66,'Main File'!A:O,8,0),0)</f>
        <v>0</v>
      </c>
      <c r="E66" s="26">
        <f>IFERROR(+VLOOKUP("LDINPF"&amp;A66,'Main File'!A:O,9,0),0)</f>
        <v>0</v>
      </c>
      <c r="F66" s="26">
        <f>IFERROR(+VLOOKUP("LDINPF"&amp;A66,'Main File'!A:O,10,0),0)</f>
        <v>0</v>
      </c>
      <c r="G66" s="26">
        <f>IFERROR(+VLOOKUP("LDINPF"&amp;A66,'Main File'!A:O,11,0),0)</f>
        <v>0</v>
      </c>
      <c r="H66" s="26">
        <f>IFERROR(+VLOOKUP("LDINPF"&amp;A66,'Main File'!A:O,12,0),0)</f>
        <v>0</v>
      </c>
      <c r="I66" s="26">
        <f>IFERROR(+VLOOKUP("LDINPF"&amp;A66,'Main File'!A:O,13,0),0)</f>
        <v>0</v>
      </c>
      <c r="J66" s="26">
        <f>IFERROR(+VLOOKUP("LDINPF"&amp;A66,'Main File'!A:O,14,0),0)</f>
        <v>0</v>
      </c>
      <c r="K66" s="26">
        <f>IFERROR(+VLOOKUP("LDINPF"&amp;A66,'Main File'!A:O,15,0),0)</f>
        <v>0</v>
      </c>
    </row>
    <row r="67" spans="1:11" x14ac:dyDescent="0.25">
      <c r="A67" s="9">
        <f t="shared" si="0"/>
        <v>43254</v>
      </c>
      <c r="B67" s="26">
        <f>IFERROR(+VLOOKUP("LDINPF"&amp;A67,'Main File'!A:O,6,0),0)</f>
        <v>0</v>
      </c>
      <c r="C67" s="26">
        <f>IFERROR(+VLOOKUP("LDINPF"&amp;A67,'Main File'!A:O,7,0),0)</f>
        <v>0</v>
      </c>
      <c r="D67" s="26">
        <f>IFERROR(+VLOOKUP("LDINPF"&amp;A67,'Main File'!A:O,8,0),0)</f>
        <v>0</v>
      </c>
      <c r="E67" s="26">
        <f>IFERROR(+VLOOKUP("LDINPF"&amp;A67,'Main File'!A:O,9,0),0)</f>
        <v>0</v>
      </c>
      <c r="F67" s="26">
        <f>IFERROR(+VLOOKUP("LDINPF"&amp;A67,'Main File'!A:O,10,0),0)</f>
        <v>0</v>
      </c>
      <c r="G67" s="26">
        <f>IFERROR(+VLOOKUP("LDINPF"&amp;A67,'Main File'!A:O,11,0),0)</f>
        <v>0</v>
      </c>
      <c r="H67" s="26">
        <f>IFERROR(+VLOOKUP("LDINPF"&amp;A67,'Main File'!A:O,12,0),0)</f>
        <v>0</v>
      </c>
      <c r="I67" s="26">
        <f>IFERROR(+VLOOKUP("LDINPF"&amp;A67,'Main File'!A:O,13,0),0)</f>
        <v>0</v>
      </c>
      <c r="J67" s="26">
        <f>IFERROR(+VLOOKUP("LDINPF"&amp;A67,'Main File'!A:O,14,0),0)</f>
        <v>0</v>
      </c>
      <c r="K67" s="26">
        <f>IFERROR(+VLOOKUP("LDINPF"&amp;A67,'Main File'!A:O,15,0),0)</f>
        <v>0</v>
      </c>
    </row>
    <row r="68" spans="1:11" x14ac:dyDescent="0.25">
      <c r="A68" s="9">
        <f t="shared" si="0"/>
        <v>43255</v>
      </c>
      <c r="B68" s="26">
        <f>IFERROR(+VLOOKUP("LDINPF"&amp;A68,'Main File'!A:O,6,0),0)</f>
        <v>0</v>
      </c>
      <c r="C68" s="26">
        <f>IFERROR(+VLOOKUP("LDINPF"&amp;A68,'Main File'!A:O,7,0),0)</f>
        <v>0</v>
      </c>
      <c r="D68" s="26">
        <f>IFERROR(+VLOOKUP("LDINPF"&amp;A68,'Main File'!A:O,8,0),0)</f>
        <v>0</v>
      </c>
      <c r="E68" s="26">
        <f>IFERROR(+VLOOKUP("LDINPF"&amp;A68,'Main File'!A:O,9,0),0)</f>
        <v>0</v>
      </c>
      <c r="F68" s="26">
        <f>IFERROR(+VLOOKUP("LDINPF"&amp;A68,'Main File'!A:O,10,0),0)</f>
        <v>0</v>
      </c>
      <c r="G68" s="26">
        <f>IFERROR(+VLOOKUP("LDINPF"&amp;A68,'Main File'!A:O,11,0),0)</f>
        <v>0</v>
      </c>
      <c r="H68" s="26">
        <f>IFERROR(+VLOOKUP("LDINPF"&amp;A68,'Main File'!A:O,12,0),0)</f>
        <v>0</v>
      </c>
      <c r="I68" s="26">
        <f>IFERROR(+VLOOKUP("LDINPF"&amp;A68,'Main File'!A:O,13,0),0)</f>
        <v>0</v>
      </c>
      <c r="J68" s="26">
        <f>IFERROR(+VLOOKUP("LDINPF"&amp;A68,'Main File'!A:O,14,0),0)</f>
        <v>0</v>
      </c>
      <c r="K68" s="26">
        <f>IFERROR(+VLOOKUP("LDINPF"&amp;A68,'Main File'!A:O,15,0),0)</f>
        <v>0</v>
      </c>
    </row>
    <row r="69" spans="1:11" x14ac:dyDescent="0.25">
      <c r="A69" s="9">
        <f t="shared" si="0"/>
        <v>43256</v>
      </c>
      <c r="B69" s="26">
        <f>IFERROR(+VLOOKUP("LDINPF"&amp;A69,'Main File'!A:O,6,0),0)</f>
        <v>0</v>
      </c>
      <c r="C69" s="26">
        <f>IFERROR(+VLOOKUP("LDINPF"&amp;A69,'Main File'!A:O,7,0),0)</f>
        <v>0</v>
      </c>
      <c r="D69" s="26">
        <f>IFERROR(+VLOOKUP("LDINPF"&amp;A69,'Main File'!A:O,8,0),0)</f>
        <v>0</v>
      </c>
      <c r="E69" s="26">
        <f>IFERROR(+VLOOKUP("LDINPF"&amp;A69,'Main File'!A:O,9,0),0)</f>
        <v>0</v>
      </c>
      <c r="F69" s="26">
        <f>IFERROR(+VLOOKUP("LDINPF"&amp;A69,'Main File'!A:O,10,0),0)</f>
        <v>0</v>
      </c>
      <c r="G69" s="26">
        <f>IFERROR(+VLOOKUP("LDINPF"&amp;A69,'Main File'!A:O,11,0),0)</f>
        <v>0</v>
      </c>
      <c r="H69" s="26">
        <f>IFERROR(+VLOOKUP("LDINPF"&amp;A69,'Main File'!A:O,12,0),0)</f>
        <v>0</v>
      </c>
      <c r="I69" s="26">
        <f>IFERROR(+VLOOKUP("LDINPF"&amp;A69,'Main File'!A:O,13,0),0)</f>
        <v>0</v>
      </c>
      <c r="J69" s="26">
        <f>IFERROR(+VLOOKUP("LDINPF"&amp;A69,'Main File'!A:O,14,0),0)</f>
        <v>0</v>
      </c>
      <c r="K69" s="26">
        <f>IFERROR(+VLOOKUP("LDINPF"&amp;A69,'Main File'!A:O,15,0),0)</f>
        <v>0</v>
      </c>
    </row>
    <row r="70" spans="1:11" x14ac:dyDescent="0.25">
      <c r="A70" s="9">
        <f t="shared" si="0"/>
        <v>43257</v>
      </c>
      <c r="B70" s="26">
        <f>IFERROR(+VLOOKUP("LDINPF"&amp;A70,'Main File'!A:O,6,0),0)</f>
        <v>0</v>
      </c>
      <c r="C70" s="26">
        <f>IFERROR(+VLOOKUP("LDINPF"&amp;A70,'Main File'!A:O,7,0),0)</f>
        <v>0</v>
      </c>
      <c r="D70" s="26">
        <f>IFERROR(+VLOOKUP("LDINPF"&amp;A70,'Main File'!A:O,8,0),0)</f>
        <v>0</v>
      </c>
      <c r="E70" s="26">
        <f>IFERROR(+VLOOKUP("LDINPF"&amp;A70,'Main File'!A:O,9,0),0)</f>
        <v>0</v>
      </c>
      <c r="F70" s="26">
        <f>IFERROR(+VLOOKUP("LDINPF"&amp;A70,'Main File'!A:O,10,0),0)</f>
        <v>0</v>
      </c>
      <c r="G70" s="26">
        <f>IFERROR(+VLOOKUP("LDINPF"&amp;A70,'Main File'!A:O,11,0),0)</f>
        <v>0</v>
      </c>
      <c r="H70" s="26">
        <f>IFERROR(+VLOOKUP("LDINPF"&amp;A70,'Main File'!A:O,12,0),0)</f>
        <v>0</v>
      </c>
      <c r="I70" s="26">
        <f>IFERROR(+VLOOKUP("LDINPF"&amp;A70,'Main File'!A:O,13,0),0)</f>
        <v>0</v>
      </c>
      <c r="J70" s="26">
        <f>IFERROR(+VLOOKUP("LDINPF"&amp;A70,'Main File'!A:O,14,0),0)</f>
        <v>0</v>
      </c>
      <c r="K70" s="26">
        <f>IFERROR(+VLOOKUP("LDINPF"&amp;A70,'Main File'!A:O,15,0),0)</f>
        <v>0</v>
      </c>
    </row>
    <row r="71" spans="1:11" x14ac:dyDescent="0.25">
      <c r="A71" s="9">
        <f t="shared" ref="A71:A134" si="1">+A70+1</f>
        <v>43258</v>
      </c>
      <c r="B71" s="26">
        <f>IFERROR(+VLOOKUP("LDINPF"&amp;A71,'Main File'!A:O,6,0),0)</f>
        <v>0</v>
      </c>
      <c r="C71" s="26">
        <f>IFERROR(+VLOOKUP("LDINPF"&amp;A71,'Main File'!A:O,7,0),0)</f>
        <v>0</v>
      </c>
      <c r="D71" s="26">
        <f>IFERROR(+VLOOKUP("LDINPF"&amp;A71,'Main File'!A:O,8,0),0)</f>
        <v>0</v>
      </c>
      <c r="E71" s="26">
        <f>IFERROR(+VLOOKUP("LDINPF"&amp;A71,'Main File'!A:O,9,0),0)</f>
        <v>0</v>
      </c>
      <c r="F71" s="26">
        <f>IFERROR(+VLOOKUP("LDINPF"&amp;A71,'Main File'!A:O,10,0),0)</f>
        <v>0</v>
      </c>
      <c r="G71" s="26">
        <f>IFERROR(+VLOOKUP("LDINPF"&amp;A71,'Main File'!A:O,11,0),0)</f>
        <v>0</v>
      </c>
      <c r="H71" s="26">
        <f>IFERROR(+VLOOKUP("LDINPF"&amp;A71,'Main File'!A:O,12,0),0)</f>
        <v>0</v>
      </c>
      <c r="I71" s="26">
        <f>IFERROR(+VLOOKUP("LDINPF"&amp;A71,'Main File'!A:O,13,0),0)</f>
        <v>0</v>
      </c>
      <c r="J71" s="26">
        <f>IFERROR(+VLOOKUP("LDINPF"&amp;A71,'Main File'!A:O,14,0),0)</f>
        <v>0</v>
      </c>
      <c r="K71" s="26">
        <f>IFERROR(+VLOOKUP("LDINPF"&amp;A71,'Main File'!A:O,15,0),0)</f>
        <v>0</v>
      </c>
    </row>
    <row r="72" spans="1:11" x14ac:dyDescent="0.25">
      <c r="A72" s="9">
        <f t="shared" si="1"/>
        <v>43259</v>
      </c>
      <c r="B72" s="26">
        <f>IFERROR(+VLOOKUP("LDINPF"&amp;A72,'Main File'!A:O,6,0),0)</f>
        <v>0</v>
      </c>
      <c r="C72" s="26">
        <f>IFERROR(+VLOOKUP("LDINPF"&amp;A72,'Main File'!A:O,7,0),0)</f>
        <v>0</v>
      </c>
      <c r="D72" s="26">
        <f>IFERROR(+VLOOKUP("LDINPF"&amp;A72,'Main File'!A:O,8,0),0)</f>
        <v>0</v>
      </c>
      <c r="E72" s="26">
        <f>IFERROR(+VLOOKUP("LDINPF"&amp;A72,'Main File'!A:O,9,0),0)</f>
        <v>0</v>
      </c>
      <c r="F72" s="26">
        <f>IFERROR(+VLOOKUP("LDINPF"&amp;A72,'Main File'!A:O,10,0),0)</f>
        <v>0</v>
      </c>
      <c r="G72" s="26">
        <f>IFERROR(+VLOOKUP("LDINPF"&amp;A72,'Main File'!A:O,11,0),0)</f>
        <v>0</v>
      </c>
      <c r="H72" s="26">
        <f>IFERROR(+VLOOKUP("LDINPF"&amp;A72,'Main File'!A:O,12,0),0)</f>
        <v>0</v>
      </c>
      <c r="I72" s="26">
        <f>IFERROR(+VLOOKUP("LDINPF"&amp;A72,'Main File'!A:O,13,0),0)</f>
        <v>0</v>
      </c>
      <c r="J72" s="26">
        <f>IFERROR(+VLOOKUP("LDINPF"&amp;A72,'Main File'!A:O,14,0),0)</f>
        <v>0</v>
      </c>
      <c r="K72" s="26">
        <f>IFERROR(+VLOOKUP("LDINPF"&amp;A72,'Main File'!A:O,15,0),0)</f>
        <v>0</v>
      </c>
    </row>
    <row r="73" spans="1:11" x14ac:dyDescent="0.25">
      <c r="A73" s="9">
        <f t="shared" si="1"/>
        <v>43260</v>
      </c>
      <c r="B73" s="26">
        <f>IFERROR(+VLOOKUP("LDINPF"&amp;A73,'Main File'!A:O,6,0),0)</f>
        <v>0</v>
      </c>
      <c r="C73" s="26">
        <f>IFERROR(+VLOOKUP("LDINPF"&amp;A73,'Main File'!A:O,7,0),0)</f>
        <v>0</v>
      </c>
      <c r="D73" s="26">
        <f>IFERROR(+VLOOKUP("LDINPF"&amp;A73,'Main File'!A:O,8,0),0)</f>
        <v>0</v>
      </c>
      <c r="E73" s="26">
        <f>IFERROR(+VLOOKUP("LDINPF"&amp;A73,'Main File'!A:O,9,0),0)</f>
        <v>0</v>
      </c>
      <c r="F73" s="26">
        <f>IFERROR(+VLOOKUP("LDINPF"&amp;A73,'Main File'!A:O,10,0),0)</f>
        <v>0</v>
      </c>
      <c r="G73" s="26">
        <f>IFERROR(+VLOOKUP("LDINPF"&amp;A73,'Main File'!A:O,11,0),0)</f>
        <v>0</v>
      </c>
      <c r="H73" s="26">
        <f>IFERROR(+VLOOKUP("LDINPF"&amp;A73,'Main File'!A:O,12,0),0)</f>
        <v>0</v>
      </c>
      <c r="I73" s="26">
        <f>IFERROR(+VLOOKUP("LDINPF"&amp;A73,'Main File'!A:O,13,0),0)</f>
        <v>0</v>
      </c>
      <c r="J73" s="26">
        <f>IFERROR(+VLOOKUP("LDINPF"&amp;A73,'Main File'!A:O,14,0),0)</f>
        <v>0</v>
      </c>
      <c r="K73" s="26">
        <f>IFERROR(+VLOOKUP("LDINPF"&amp;A73,'Main File'!A:O,15,0),0)</f>
        <v>0</v>
      </c>
    </row>
    <row r="74" spans="1:11" x14ac:dyDescent="0.25">
      <c r="A74" s="9">
        <f t="shared" si="1"/>
        <v>43261</v>
      </c>
      <c r="B74" s="26">
        <f>IFERROR(+VLOOKUP("LDINPF"&amp;A74,'Main File'!A:O,6,0),0)</f>
        <v>0</v>
      </c>
      <c r="C74" s="26">
        <f>IFERROR(+VLOOKUP("LDINPF"&amp;A74,'Main File'!A:O,7,0),0)</f>
        <v>0</v>
      </c>
      <c r="D74" s="26">
        <f>IFERROR(+VLOOKUP("LDINPF"&amp;A74,'Main File'!A:O,8,0),0)</f>
        <v>0</v>
      </c>
      <c r="E74" s="26">
        <f>IFERROR(+VLOOKUP("LDINPF"&amp;A74,'Main File'!A:O,9,0),0)</f>
        <v>0</v>
      </c>
      <c r="F74" s="26">
        <f>IFERROR(+VLOOKUP("LDINPF"&amp;A74,'Main File'!A:O,10,0),0)</f>
        <v>0</v>
      </c>
      <c r="G74" s="26">
        <f>IFERROR(+VLOOKUP("LDINPF"&amp;A74,'Main File'!A:O,11,0),0)</f>
        <v>0</v>
      </c>
      <c r="H74" s="26">
        <f>IFERROR(+VLOOKUP("LDINPF"&amp;A74,'Main File'!A:O,12,0),0)</f>
        <v>0</v>
      </c>
      <c r="I74" s="26">
        <f>IFERROR(+VLOOKUP("LDINPF"&amp;A74,'Main File'!A:O,13,0),0)</f>
        <v>0</v>
      </c>
      <c r="J74" s="26">
        <f>IFERROR(+VLOOKUP("LDINPF"&amp;A74,'Main File'!A:O,14,0),0)</f>
        <v>0</v>
      </c>
      <c r="K74" s="26">
        <f>IFERROR(+VLOOKUP("LDINPF"&amp;A74,'Main File'!A:O,15,0),0)</f>
        <v>0</v>
      </c>
    </row>
    <row r="75" spans="1:11" x14ac:dyDescent="0.25">
      <c r="A75" s="9">
        <f t="shared" si="1"/>
        <v>43262</v>
      </c>
      <c r="B75" s="26">
        <f>IFERROR(+VLOOKUP("LDINPF"&amp;A75,'Main File'!A:O,6,0),0)</f>
        <v>0</v>
      </c>
      <c r="C75" s="26">
        <f>IFERROR(+VLOOKUP("LDINPF"&amp;A75,'Main File'!A:O,7,0),0)</f>
        <v>0</v>
      </c>
      <c r="D75" s="26">
        <f>IFERROR(+VLOOKUP("LDINPF"&amp;A75,'Main File'!A:O,8,0),0)</f>
        <v>0</v>
      </c>
      <c r="E75" s="26">
        <f>IFERROR(+VLOOKUP("LDINPF"&amp;A75,'Main File'!A:O,9,0),0)</f>
        <v>0</v>
      </c>
      <c r="F75" s="26">
        <f>IFERROR(+VLOOKUP("LDINPF"&amp;A75,'Main File'!A:O,10,0),0)</f>
        <v>0</v>
      </c>
      <c r="G75" s="26">
        <f>IFERROR(+VLOOKUP("LDINPF"&amp;A75,'Main File'!A:O,11,0),0)</f>
        <v>0</v>
      </c>
      <c r="H75" s="26">
        <f>IFERROR(+VLOOKUP("LDINPF"&amp;A75,'Main File'!A:O,12,0),0)</f>
        <v>0</v>
      </c>
      <c r="I75" s="26">
        <f>IFERROR(+VLOOKUP("LDINPF"&amp;A75,'Main File'!A:O,13,0),0)</f>
        <v>0</v>
      </c>
      <c r="J75" s="26">
        <f>IFERROR(+VLOOKUP("LDINPF"&amp;A75,'Main File'!A:O,14,0),0)</f>
        <v>0</v>
      </c>
      <c r="K75" s="26">
        <f>IFERROR(+VLOOKUP("LDINPF"&amp;A75,'Main File'!A:O,15,0),0)</f>
        <v>0</v>
      </c>
    </row>
    <row r="76" spans="1:11" x14ac:dyDescent="0.25">
      <c r="A76" s="9">
        <f t="shared" si="1"/>
        <v>43263</v>
      </c>
      <c r="B76" s="26">
        <f>IFERROR(+VLOOKUP("LDINPF"&amp;A76,'Main File'!A:O,6,0),0)</f>
        <v>0</v>
      </c>
      <c r="C76" s="26">
        <f>IFERROR(+VLOOKUP("LDINPF"&amp;A76,'Main File'!A:O,7,0),0)</f>
        <v>0</v>
      </c>
      <c r="D76" s="26">
        <f>IFERROR(+VLOOKUP("LDINPF"&amp;A76,'Main File'!A:O,8,0),0)</f>
        <v>0</v>
      </c>
      <c r="E76" s="26">
        <f>IFERROR(+VLOOKUP("LDINPF"&amp;A76,'Main File'!A:O,9,0),0)</f>
        <v>0</v>
      </c>
      <c r="F76" s="26">
        <f>IFERROR(+VLOOKUP("LDINPF"&amp;A76,'Main File'!A:O,10,0),0)</f>
        <v>0</v>
      </c>
      <c r="G76" s="26">
        <f>IFERROR(+VLOOKUP("LDINPF"&amp;A76,'Main File'!A:O,11,0),0)</f>
        <v>0</v>
      </c>
      <c r="H76" s="26">
        <f>IFERROR(+VLOOKUP("LDINPF"&amp;A76,'Main File'!A:O,12,0),0)</f>
        <v>0</v>
      </c>
      <c r="I76" s="26">
        <f>IFERROR(+VLOOKUP("LDINPF"&amp;A76,'Main File'!A:O,13,0),0)</f>
        <v>0</v>
      </c>
      <c r="J76" s="26">
        <f>IFERROR(+VLOOKUP("LDINPF"&amp;A76,'Main File'!A:O,14,0),0)</f>
        <v>0</v>
      </c>
      <c r="K76" s="26">
        <f>IFERROR(+VLOOKUP("LDINPF"&amp;A76,'Main File'!A:O,15,0),0)</f>
        <v>0</v>
      </c>
    </row>
    <row r="77" spans="1:11" x14ac:dyDescent="0.25">
      <c r="A77" s="9">
        <f t="shared" si="1"/>
        <v>43264</v>
      </c>
      <c r="B77" s="26">
        <f>IFERROR(+VLOOKUP("LDINPF"&amp;A77,'Main File'!A:O,6,0),0)</f>
        <v>0</v>
      </c>
      <c r="C77" s="26">
        <f>IFERROR(+VLOOKUP("LDINPF"&amp;A77,'Main File'!A:O,7,0),0)</f>
        <v>0</v>
      </c>
      <c r="D77" s="26">
        <f>IFERROR(+VLOOKUP("LDINPF"&amp;A77,'Main File'!A:O,8,0),0)</f>
        <v>0</v>
      </c>
      <c r="E77" s="26">
        <f>IFERROR(+VLOOKUP("LDINPF"&amp;A77,'Main File'!A:O,9,0),0)</f>
        <v>0</v>
      </c>
      <c r="F77" s="26">
        <f>IFERROR(+VLOOKUP("LDINPF"&amp;A77,'Main File'!A:O,10,0),0)</f>
        <v>0</v>
      </c>
      <c r="G77" s="26">
        <f>IFERROR(+VLOOKUP("LDINPF"&amp;A77,'Main File'!A:O,11,0),0)</f>
        <v>0</v>
      </c>
      <c r="H77" s="26">
        <f>IFERROR(+VLOOKUP("LDINPF"&amp;A77,'Main File'!A:O,12,0),0)</f>
        <v>0</v>
      </c>
      <c r="I77" s="26">
        <f>IFERROR(+VLOOKUP("LDINPF"&amp;A77,'Main File'!A:O,13,0),0)</f>
        <v>0</v>
      </c>
      <c r="J77" s="26">
        <f>IFERROR(+VLOOKUP("LDINPF"&amp;A77,'Main File'!A:O,14,0),0)</f>
        <v>0</v>
      </c>
      <c r="K77" s="26">
        <f>IFERROR(+VLOOKUP("LDINPF"&amp;A77,'Main File'!A:O,15,0),0)</f>
        <v>0</v>
      </c>
    </row>
    <row r="78" spans="1:11" x14ac:dyDescent="0.25">
      <c r="A78" s="9">
        <f t="shared" si="1"/>
        <v>43265</v>
      </c>
      <c r="B78" s="26">
        <f>IFERROR(+VLOOKUP("LDINPF"&amp;A78,'Main File'!A:O,6,0),0)</f>
        <v>0</v>
      </c>
      <c r="C78" s="26">
        <f>IFERROR(+VLOOKUP("LDINPF"&amp;A78,'Main File'!A:O,7,0),0)</f>
        <v>0</v>
      </c>
      <c r="D78" s="26">
        <f>IFERROR(+VLOOKUP("LDINPF"&amp;A78,'Main File'!A:O,8,0),0)</f>
        <v>0</v>
      </c>
      <c r="E78" s="26">
        <f>IFERROR(+VLOOKUP("LDINPF"&amp;A78,'Main File'!A:O,9,0),0)</f>
        <v>0</v>
      </c>
      <c r="F78" s="26">
        <f>IFERROR(+VLOOKUP("LDINPF"&amp;A78,'Main File'!A:O,10,0),0)</f>
        <v>0</v>
      </c>
      <c r="G78" s="26">
        <f>IFERROR(+VLOOKUP("LDINPF"&amp;A78,'Main File'!A:O,11,0),0)</f>
        <v>0</v>
      </c>
      <c r="H78" s="26">
        <f>IFERROR(+VLOOKUP("LDINPF"&amp;A78,'Main File'!A:O,12,0),0)</f>
        <v>0</v>
      </c>
      <c r="I78" s="26">
        <f>IFERROR(+VLOOKUP("LDINPF"&amp;A78,'Main File'!A:O,13,0),0)</f>
        <v>0</v>
      </c>
      <c r="J78" s="26">
        <f>IFERROR(+VLOOKUP("LDINPF"&amp;A78,'Main File'!A:O,14,0),0)</f>
        <v>0</v>
      </c>
      <c r="K78" s="26">
        <f>IFERROR(+VLOOKUP("LDINPF"&amp;A78,'Main File'!A:O,15,0),0)</f>
        <v>0</v>
      </c>
    </row>
    <row r="79" spans="1:11" x14ac:dyDescent="0.25">
      <c r="A79" s="9">
        <f t="shared" si="1"/>
        <v>43266</v>
      </c>
      <c r="B79" s="26">
        <f>IFERROR(+VLOOKUP("LDINPF"&amp;A79,'Main File'!A:O,6,0),0)</f>
        <v>0</v>
      </c>
      <c r="C79" s="26">
        <f>IFERROR(+VLOOKUP("LDINPF"&amp;A79,'Main File'!A:O,7,0),0)</f>
        <v>0</v>
      </c>
      <c r="D79" s="26">
        <f>IFERROR(+VLOOKUP("LDINPF"&amp;A79,'Main File'!A:O,8,0),0)</f>
        <v>0</v>
      </c>
      <c r="E79" s="26">
        <f>IFERROR(+VLOOKUP("LDINPF"&amp;A79,'Main File'!A:O,9,0),0)</f>
        <v>0</v>
      </c>
      <c r="F79" s="26">
        <f>IFERROR(+VLOOKUP("LDINPF"&amp;A79,'Main File'!A:O,10,0),0)</f>
        <v>0</v>
      </c>
      <c r="G79" s="26">
        <f>IFERROR(+VLOOKUP("LDINPF"&amp;A79,'Main File'!A:O,11,0),0)</f>
        <v>0</v>
      </c>
      <c r="H79" s="26">
        <f>IFERROR(+VLOOKUP("LDINPF"&amp;A79,'Main File'!A:O,12,0),0)</f>
        <v>0</v>
      </c>
      <c r="I79" s="26">
        <f>IFERROR(+VLOOKUP("LDINPF"&amp;A79,'Main File'!A:O,13,0),0)</f>
        <v>0</v>
      </c>
      <c r="J79" s="26">
        <f>IFERROR(+VLOOKUP("LDINPF"&amp;A79,'Main File'!A:O,14,0),0)</f>
        <v>0</v>
      </c>
      <c r="K79" s="26">
        <f>IFERROR(+VLOOKUP("LDINPF"&amp;A79,'Main File'!A:O,15,0),0)</f>
        <v>0</v>
      </c>
    </row>
    <row r="80" spans="1:11" x14ac:dyDescent="0.25">
      <c r="A80" s="9">
        <f t="shared" si="1"/>
        <v>43267</v>
      </c>
      <c r="B80" s="26">
        <f>IFERROR(+VLOOKUP("LDINPF"&amp;A80,'Main File'!A:O,6,0),0)</f>
        <v>0</v>
      </c>
      <c r="C80" s="26">
        <f>IFERROR(+VLOOKUP("LDINPF"&amp;A80,'Main File'!A:O,7,0),0)</f>
        <v>0</v>
      </c>
      <c r="D80" s="26">
        <f>IFERROR(+VLOOKUP("LDINPF"&amp;A80,'Main File'!A:O,8,0),0)</f>
        <v>0</v>
      </c>
      <c r="E80" s="26">
        <f>IFERROR(+VLOOKUP("LDINPF"&amp;A80,'Main File'!A:O,9,0),0)</f>
        <v>0</v>
      </c>
      <c r="F80" s="26">
        <f>IFERROR(+VLOOKUP("LDINPF"&amp;A80,'Main File'!A:O,10,0),0)</f>
        <v>0</v>
      </c>
      <c r="G80" s="26">
        <f>IFERROR(+VLOOKUP("LDINPF"&amp;A80,'Main File'!A:O,11,0),0)</f>
        <v>0</v>
      </c>
      <c r="H80" s="26">
        <f>IFERROR(+VLOOKUP("LDINPF"&amp;A80,'Main File'!A:O,12,0),0)</f>
        <v>0</v>
      </c>
      <c r="I80" s="26">
        <f>IFERROR(+VLOOKUP("LDINPF"&amp;A80,'Main File'!A:O,13,0),0)</f>
        <v>0</v>
      </c>
      <c r="J80" s="26">
        <f>IFERROR(+VLOOKUP("LDINPF"&amp;A80,'Main File'!A:O,14,0),0)</f>
        <v>0</v>
      </c>
      <c r="K80" s="26">
        <f>IFERROR(+VLOOKUP("LDINPF"&amp;A80,'Main File'!A:O,15,0),0)</f>
        <v>0</v>
      </c>
    </row>
    <row r="81" spans="1:11" x14ac:dyDescent="0.25">
      <c r="A81" s="9">
        <f t="shared" si="1"/>
        <v>43268</v>
      </c>
      <c r="B81" s="26">
        <f>IFERROR(+VLOOKUP("LDINPF"&amp;A81,'Main File'!A:O,6,0),0)</f>
        <v>0</v>
      </c>
      <c r="C81" s="26">
        <f>IFERROR(+VLOOKUP("LDINPF"&amp;A81,'Main File'!A:O,7,0),0)</f>
        <v>0</v>
      </c>
      <c r="D81" s="26">
        <f>IFERROR(+VLOOKUP("LDINPF"&amp;A81,'Main File'!A:O,8,0),0)</f>
        <v>0</v>
      </c>
      <c r="E81" s="26">
        <f>IFERROR(+VLOOKUP("LDINPF"&amp;A81,'Main File'!A:O,9,0),0)</f>
        <v>0</v>
      </c>
      <c r="F81" s="26">
        <f>IFERROR(+VLOOKUP("LDINPF"&amp;A81,'Main File'!A:O,10,0),0)</f>
        <v>0</v>
      </c>
      <c r="G81" s="26">
        <f>IFERROR(+VLOOKUP("LDINPF"&amp;A81,'Main File'!A:O,11,0),0)</f>
        <v>0</v>
      </c>
      <c r="H81" s="26">
        <f>IFERROR(+VLOOKUP("LDINPF"&amp;A81,'Main File'!A:O,12,0),0)</f>
        <v>0</v>
      </c>
      <c r="I81" s="26">
        <f>IFERROR(+VLOOKUP("LDINPF"&amp;A81,'Main File'!A:O,13,0),0)</f>
        <v>0</v>
      </c>
      <c r="J81" s="26">
        <f>IFERROR(+VLOOKUP("LDINPF"&amp;A81,'Main File'!A:O,14,0),0)</f>
        <v>0</v>
      </c>
      <c r="K81" s="26">
        <f>IFERROR(+VLOOKUP("LDINPF"&amp;A81,'Main File'!A:O,15,0),0)</f>
        <v>0</v>
      </c>
    </row>
    <row r="82" spans="1:11" x14ac:dyDescent="0.25">
      <c r="A82" s="9">
        <f t="shared" si="1"/>
        <v>43269</v>
      </c>
      <c r="B82" s="26">
        <f>IFERROR(+VLOOKUP("LDINPF"&amp;A82,'Main File'!A:O,6,0),0)</f>
        <v>0</v>
      </c>
      <c r="C82" s="26">
        <f>IFERROR(+VLOOKUP("LDINPF"&amp;A82,'Main File'!A:O,7,0),0)</f>
        <v>0</v>
      </c>
      <c r="D82" s="26">
        <f>IFERROR(+VLOOKUP("LDINPF"&amp;A82,'Main File'!A:O,8,0),0)</f>
        <v>0</v>
      </c>
      <c r="E82" s="26">
        <f>IFERROR(+VLOOKUP("LDINPF"&amp;A82,'Main File'!A:O,9,0),0)</f>
        <v>0</v>
      </c>
      <c r="F82" s="26">
        <f>IFERROR(+VLOOKUP("LDINPF"&amp;A82,'Main File'!A:O,10,0),0)</f>
        <v>0</v>
      </c>
      <c r="G82" s="26">
        <f>IFERROR(+VLOOKUP("LDINPF"&amp;A82,'Main File'!A:O,11,0),0)</f>
        <v>0</v>
      </c>
      <c r="H82" s="26">
        <f>IFERROR(+VLOOKUP("LDINPF"&amp;A82,'Main File'!A:O,12,0),0)</f>
        <v>0</v>
      </c>
      <c r="I82" s="26">
        <f>IFERROR(+VLOOKUP("LDINPF"&amp;A82,'Main File'!A:O,13,0),0)</f>
        <v>0</v>
      </c>
      <c r="J82" s="26">
        <f>IFERROR(+VLOOKUP("LDINPF"&amp;A82,'Main File'!A:O,14,0),0)</f>
        <v>0</v>
      </c>
      <c r="K82" s="26">
        <f>IFERROR(+VLOOKUP("LDINPF"&amp;A82,'Main File'!A:O,15,0),0)</f>
        <v>0</v>
      </c>
    </row>
    <row r="83" spans="1:11" x14ac:dyDescent="0.25">
      <c r="A83" s="9">
        <f t="shared" si="1"/>
        <v>43270</v>
      </c>
      <c r="B83" s="26">
        <f>IFERROR(+VLOOKUP("LDINPF"&amp;A83,'Main File'!A:O,6,0),0)</f>
        <v>0</v>
      </c>
      <c r="C83" s="26">
        <f>IFERROR(+VLOOKUP("LDINPF"&amp;A83,'Main File'!A:O,7,0),0)</f>
        <v>0</v>
      </c>
      <c r="D83" s="26">
        <f>IFERROR(+VLOOKUP("LDINPF"&amp;A83,'Main File'!A:O,8,0),0)</f>
        <v>0</v>
      </c>
      <c r="E83" s="26">
        <f>IFERROR(+VLOOKUP("LDINPF"&amp;A83,'Main File'!A:O,9,0),0)</f>
        <v>0</v>
      </c>
      <c r="F83" s="26">
        <f>IFERROR(+VLOOKUP("LDINPF"&amp;A83,'Main File'!A:O,10,0),0)</f>
        <v>0</v>
      </c>
      <c r="G83" s="26">
        <f>IFERROR(+VLOOKUP("LDINPF"&amp;A83,'Main File'!A:O,11,0),0)</f>
        <v>0</v>
      </c>
      <c r="H83" s="26">
        <f>IFERROR(+VLOOKUP("LDINPF"&amp;A83,'Main File'!A:O,12,0),0)</f>
        <v>0</v>
      </c>
      <c r="I83" s="26">
        <f>IFERROR(+VLOOKUP("LDINPF"&amp;A83,'Main File'!A:O,13,0),0)</f>
        <v>0</v>
      </c>
      <c r="J83" s="26">
        <f>IFERROR(+VLOOKUP("LDINPF"&amp;A83,'Main File'!A:O,14,0),0)</f>
        <v>0</v>
      </c>
      <c r="K83" s="26">
        <f>IFERROR(+VLOOKUP("LDINPF"&amp;A83,'Main File'!A:O,15,0),0)</f>
        <v>0</v>
      </c>
    </row>
    <row r="84" spans="1:11" x14ac:dyDescent="0.25">
      <c r="A84" s="9">
        <f t="shared" si="1"/>
        <v>43271</v>
      </c>
      <c r="B84" s="26">
        <f>IFERROR(+VLOOKUP("LDINPF"&amp;A84,'Main File'!A:O,6,0),0)</f>
        <v>0</v>
      </c>
      <c r="C84" s="26">
        <f>IFERROR(+VLOOKUP("LDINPF"&amp;A84,'Main File'!A:O,7,0),0)</f>
        <v>0</v>
      </c>
      <c r="D84" s="26">
        <f>IFERROR(+VLOOKUP("LDINPF"&amp;A84,'Main File'!A:O,8,0),0)</f>
        <v>0</v>
      </c>
      <c r="E84" s="26">
        <f>IFERROR(+VLOOKUP("LDINPF"&amp;A84,'Main File'!A:O,9,0),0)</f>
        <v>0</v>
      </c>
      <c r="F84" s="26">
        <f>IFERROR(+VLOOKUP("LDINPF"&amp;A84,'Main File'!A:O,10,0),0)</f>
        <v>0</v>
      </c>
      <c r="G84" s="26">
        <f>IFERROR(+VLOOKUP("LDINPF"&amp;A84,'Main File'!A:O,11,0),0)</f>
        <v>0</v>
      </c>
      <c r="H84" s="26">
        <f>IFERROR(+VLOOKUP("LDINPF"&amp;A84,'Main File'!A:O,12,0),0)</f>
        <v>0</v>
      </c>
      <c r="I84" s="26">
        <f>IFERROR(+VLOOKUP("LDINPF"&amp;A84,'Main File'!A:O,13,0),0)</f>
        <v>0</v>
      </c>
      <c r="J84" s="26">
        <f>IFERROR(+VLOOKUP("LDINPF"&amp;A84,'Main File'!A:O,14,0),0)</f>
        <v>0</v>
      </c>
      <c r="K84" s="26">
        <f>IFERROR(+VLOOKUP("LDINPF"&amp;A84,'Main File'!A:O,15,0),0)</f>
        <v>0</v>
      </c>
    </row>
    <row r="85" spans="1:11" x14ac:dyDescent="0.25">
      <c r="A85" s="9">
        <f t="shared" si="1"/>
        <v>43272</v>
      </c>
      <c r="B85" s="26">
        <f>IFERROR(+VLOOKUP("LDINPF"&amp;A85,'Main File'!A:O,6,0),0)</f>
        <v>0</v>
      </c>
      <c r="C85" s="26">
        <f>IFERROR(+VLOOKUP("LDINPF"&amp;A85,'Main File'!A:O,7,0),0)</f>
        <v>0</v>
      </c>
      <c r="D85" s="26">
        <f>IFERROR(+VLOOKUP("LDINPF"&amp;A85,'Main File'!A:O,8,0),0)</f>
        <v>0</v>
      </c>
      <c r="E85" s="26">
        <f>IFERROR(+VLOOKUP("LDINPF"&amp;A85,'Main File'!A:O,9,0),0)</f>
        <v>0</v>
      </c>
      <c r="F85" s="26">
        <f>IFERROR(+VLOOKUP("LDINPF"&amp;A85,'Main File'!A:O,10,0),0)</f>
        <v>0</v>
      </c>
      <c r="G85" s="26">
        <f>IFERROR(+VLOOKUP("LDINPF"&amp;A85,'Main File'!A:O,11,0),0)</f>
        <v>0</v>
      </c>
      <c r="H85" s="26">
        <f>IFERROR(+VLOOKUP("LDINPF"&amp;A85,'Main File'!A:O,12,0),0)</f>
        <v>0</v>
      </c>
      <c r="I85" s="26">
        <f>IFERROR(+VLOOKUP("LDINPF"&amp;A85,'Main File'!A:O,13,0),0)</f>
        <v>0</v>
      </c>
      <c r="J85" s="26">
        <f>IFERROR(+VLOOKUP("LDINPF"&amp;A85,'Main File'!A:O,14,0),0)</f>
        <v>0</v>
      </c>
      <c r="K85" s="26">
        <f>IFERROR(+VLOOKUP("LDINPF"&amp;A85,'Main File'!A:O,15,0),0)</f>
        <v>0</v>
      </c>
    </row>
    <row r="86" spans="1:11" x14ac:dyDescent="0.25">
      <c r="A86" s="9">
        <f t="shared" si="1"/>
        <v>43273</v>
      </c>
      <c r="B86" s="26">
        <f>IFERROR(+VLOOKUP("LDINPF"&amp;A86,'Main File'!A:O,6,0),0)</f>
        <v>0</v>
      </c>
      <c r="C86" s="26">
        <f>IFERROR(+VLOOKUP("LDINPF"&amp;A86,'Main File'!A:O,7,0),0)</f>
        <v>0</v>
      </c>
      <c r="D86" s="26">
        <f>IFERROR(+VLOOKUP("LDINPF"&amp;A86,'Main File'!A:O,8,0),0)</f>
        <v>0</v>
      </c>
      <c r="E86" s="26">
        <f>IFERROR(+VLOOKUP("LDINPF"&amp;A86,'Main File'!A:O,9,0),0)</f>
        <v>0</v>
      </c>
      <c r="F86" s="26">
        <f>IFERROR(+VLOOKUP("LDINPF"&amp;A86,'Main File'!A:O,10,0),0)</f>
        <v>0</v>
      </c>
      <c r="G86" s="26">
        <f>IFERROR(+VLOOKUP("LDINPF"&amp;A86,'Main File'!A:O,11,0),0)</f>
        <v>0</v>
      </c>
      <c r="H86" s="26">
        <f>IFERROR(+VLOOKUP("LDINPF"&amp;A86,'Main File'!A:O,12,0),0)</f>
        <v>0</v>
      </c>
      <c r="I86" s="26">
        <f>IFERROR(+VLOOKUP("LDINPF"&amp;A86,'Main File'!A:O,13,0),0)</f>
        <v>0</v>
      </c>
      <c r="J86" s="26">
        <f>IFERROR(+VLOOKUP("LDINPF"&amp;A86,'Main File'!A:O,14,0),0)</f>
        <v>0</v>
      </c>
      <c r="K86" s="26">
        <f>IFERROR(+VLOOKUP("LDINPF"&amp;A86,'Main File'!A:O,15,0),0)</f>
        <v>0</v>
      </c>
    </row>
    <row r="87" spans="1:11" x14ac:dyDescent="0.25">
      <c r="A87" s="9">
        <f t="shared" si="1"/>
        <v>43274</v>
      </c>
      <c r="B87" s="26">
        <f>IFERROR(+VLOOKUP("LDINPF"&amp;A87,'Main File'!A:O,6,0),0)</f>
        <v>0</v>
      </c>
      <c r="C87" s="26">
        <f>IFERROR(+VLOOKUP("LDINPF"&amp;A87,'Main File'!A:O,7,0),0)</f>
        <v>0</v>
      </c>
      <c r="D87" s="26">
        <f>IFERROR(+VLOOKUP("LDINPF"&amp;A87,'Main File'!A:O,8,0),0)</f>
        <v>0</v>
      </c>
      <c r="E87" s="26">
        <f>IFERROR(+VLOOKUP("LDINPF"&amp;A87,'Main File'!A:O,9,0),0)</f>
        <v>0</v>
      </c>
      <c r="F87" s="26">
        <f>IFERROR(+VLOOKUP("LDINPF"&amp;A87,'Main File'!A:O,10,0),0)</f>
        <v>0</v>
      </c>
      <c r="G87" s="26">
        <f>IFERROR(+VLOOKUP("LDINPF"&amp;A87,'Main File'!A:O,11,0),0)</f>
        <v>0</v>
      </c>
      <c r="H87" s="26">
        <f>IFERROR(+VLOOKUP("LDINPF"&amp;A87,'Main File'!A:O,12,0),0)</f>
        <v>0</v>
      </c>
      <c r="I87" s="26">
        <f>IFERROR(+VLOOKUP("LDINPF"&amp;A87,'Main File'!A:O,13,0),0)</f>
        <v>0</v>
      </c>
      <c r="J87" s="26">
        <f>IFERROR(+VLOOKUP("LDINPF"&amp;A87,'Main File'!A:O,14,0),0)</f>
        <v>0</v>
      </c>
      <c r="K87" s="26">
        <f>IFERROR(+VLOOKUP("LDINPF"&amp;A87,'Main File'!A:O,15,0),0)</f>
        <v>0</v>
      </c>
    </row>
    <row r="88" spans="1:11" x14ac:dyDescent="0.25">
      <c r="A88" s="9">
        <f t="shared" si="1"/>
        <v>43275</v>
      </c>
      <c r="B88" s="26">
        <f>IFERROR(+VLOOKUP("LDINPF"&amp;A88,'Main File'!A:O,6,0),0)</f>
        <v>0</v>
      </c>
      <c r="C88" s="26">
        <f>IFERROR(+VLOOKUP("LDINPF"&amp;A88,'Main File'!A:O,7,0),0)</f>
        <v>0</v>
      </c>
      <c r="D88" s="26">
        <f>IFERROR(+VLOOKUP("LDINPF"&amp;A88,'Main File'!A:O,8,0),0)</f>
        <v>0</v>
      </c>
      <c r="E88" s="26">
        <f>IFERROR(+VLOOKUP("LDINPF"&amp;A88,'Main File'!A:O,9,0),0)</f>
        <v>0</v>
      </c>
      <c r="F88" s="26">
        <f>IFERROR(+VLOOKUP("LDINPF"&amp;A88,'Main File'!A:O,10,0),0)</f>
        <v>0</v>
      </c>
      <c r="G88" s="26">
        <f>IFERROR(+VLOOKUP("LDINPF"&amp;A88,'Main File'!A:O,11,0),0)</f>
        <v>0</v>
      </c>
      <c r="H88" s="26">
        <f>IFERROR(+VLOOKUP("LDINPF"&amp;A88,'Main File'!A:O,12,0),0)</f>
        <v>0</v>
      </c>
      <c r="I88" s="26">
        <f>IFERROR(+VLOOKUP("LDINPF"&amp;A88,'Main File'!A:O,13,0),0)</f>
        <v>0</v>
      </c>
      <c r="J88" s="26">
        <f>IFERROR(+VLOOKUP("LDINPF"&amp;A88,'Main File'!A:O,14,0),0)</f>
        <v>0</v>
      </c>
      <c r="K88" s="26">
        <f>IFERROR(+VLOOKUP("LDINPF"&amp;A88,'Main File'!A:O,15,0),0)</f>
        <v>0</v>
      </c>
    </row>
    <row r="89" spans="1:11" x14ac:dyDescent="0.25">
      <c r="A89" s="9">
        <f t="shared" si="1"/>
        <v>43276</v>
      </c>
      <c r="B89" s="26">
        <f>IFERROR(+VLOOKUP("LDINPF"&amp;A89,'Main File'!A:O,6,0),0)</f>
        <v>0</v>
      </c>
      <c r="C89" s="26">
        <f>IFERROR(+VLOOKUP("LDINPF"&amp;A89,'Main File'!A:O,7,0),0)</f>
        <v>0</v>
      </c>
      <c r="D89" s="26">
        <f>IFERROR(+VLOOKUP("LDINPF"&amp;A89,'Main File'!A:O,8,0),0)</f>
        <v>0</v>
      </c>
      <c r="E89" s="26">
        <f>IFERROR(+VLOOKUP("LDINPF"&amp;A89,'Main File'!A:O,9,0),0)</f>
        <v>0</v>
      </c>
      <c r="F89" s="26">
        <f>IFERROR(+VLOOKUP("LDINPF"&amp;A89,'Main File'!A:O,10,0),0)</f>
        <v>0</v>
      </c>
      <c r="G89" s="26">
        <f>IFERROR(+VLOOKUP("LDINPF"&amp;A89,'Main File'!A:O,11,0),0)</f>
        <v>0</v>
      </c>
      <c r="H89" s="26">
        <f>IFERROR(+VLOOKUP("LDINPF"&amp;A89,'Main File'!A:O,12,0),0)</f>
        <v>0</v>
      </c>
      <c r="I89" s="26">
        <f>IFERROR(+VLOOKUP("LDINPF"&amp;A89,'Main File'!A:O,13,0),0)</f>
        <v>0</v>
      </c>
      <c r="J89" s="26">
        <f>IFERROR(+VLOOKUP("LDINPF"&amp;A89,'Main File'!A:O,14,0),0)</f>
        <v>0</v>
      </c>
      <c r="K89" s="26">
        <f>IFERROR(+VLOOKUP("LDINPF"&amp;A89,'Main File'!A:O,15,0),0)</f>
        <v>0</v>
      </c>
    </row>
    <row r="90" spans="1:11" x14ac:dyDescent="0.25">
      <c r="A90" s="9">
        <f t="shared" si="1"/>
        <v>43277</v>
      </c>
      <c r="B90" s="26">
        <f>IFERROR(+VLOOKUP("LDINPF"&amp;A90,'Main File'!A:O,6,0),0)</f>
        <v>0</v>
      </c>
      <c r="C90" s="26">
        <f>IFERROR(+VLOOKUP("LDINPF"&amp;A90,'Main File'!A:O,7,0),0)</f>
        <v>0</v>
      </c>
      <c r="D90" s="26">
        <f>IFERROR(+VLOOKUP("LDINPF"&amp;A90,'Main File'!A:O,8,0),0)</f>
        <v>0</v>
      </c>
      <c r="E90" s="26">
        <f>IFERROR(+VLOOKUP("LDINPF"&amp;A90,'Main File'!A:O,9,0),0)</f>
        <v>0</v>
      </c>
      <c r="F90" s="26">
        <f>IFERROR(+VLOOKUP("LDINPF"&amp;A90,'Main File'!A:O,10,0),0)</f>
        <v>0</v>
      </c>
      <c r="G90" s="26">
        <f>IFERROR(+VLOOKUP("LDINPF"&amp;A90,'Main File'!A:O,11,0),0)</f>
        <v>0</v>
      </c>
      <c r="H90" s="26">
        <f>IFERROR(+VLOOKUP("LDINPF"&amp;A90,'Main File'!A:O,12,0),0)</f>
        <v>0</v>
      </c>
      <c r="I90" s="26">
        <f>IFERROR(+VLOOKUP("LDINPF"&amp;A90,'Main File'!A:O,13,0),0)</f>
        <v>0</v>
      </c>
      <c r="J90" s="26">
        <f>IFERROR(+VLOOKUP("LDINPF"&amp;A90,'Main File'!A:O,14,0),0)</f>
        <v>0</v>
      </c>
      <c r="K90" s="26">
        <f>IFERROR(+VLOOKUP("LDINPF"&amp;A90,'Main File'!A:O,15,0),0)</f>
        <v>0</v>
      </c>
    </row>
    <row r="91" spans="1:11" x14ac:dyDescent="0.25">
      <c r="A91" s="9">
        <f t="shared" si="1"/>
        <v>43278</v>
      </c>
      <c r="B91" s="26">
        <f>IFERROR(+VLOOKUP("LDINPF"&amp;A91,'Main File'!A:O,6,0),0)</f>
        <v>0</v>
      </c>
      <c r="C91" s="26">
        <f>IFERROR(+VLOOKUP("LDINPF"&amp;A91,'Main File'!A:O,7,0),0)</f>
        <v>0</v>
      </c>
      <c r="D91" s="26">
        <f>IFERROR(+VLOOKUP("LDINPF"&amp;A91,'Main File'!A:O,8,0),0)</f>
        <v>0</v>
      </c>
      <c r="E91" s="26">
        <f>IFERROR(+VLOOKUP("LDINPF"&amp;A91,'Main File'!A:O,9,0),0)</f>
        <v>0</v>
      </c>
      <c r="F91" s="26">
        <f>IFERROR(+VLOOKUP("LDINPF"&amp;A91,'Main File'!A:O,10,0),0)</f>
        <v>0</v>
      </c>
      <c r="G91" s="26">
        <f>IFERROR(+VLOOKUP("LDINPF"&amp;A91,'Main File'!A:O,11,0),0)</f>
        <v>0</v>
      </c>
      <c r="H91" s="26">
        <f>IFERROR(+VLOOKUP("LDINPF"&amp;A91,'Main File'!A:O,12,0),0)</f>
        <v>0</v>
      </c>
      <c r="I91" s="26">
        <f>IFERROR(+VLOOKUP("LDINPF"&amp;A91,'Main File'!A:O,13,0),0)</f>
        <v>0</v>
      </c>
      <c r="J91" s="26">
        <f>IFERROR(+VLOOKUP("LDINPF"&amp;A91,'Main File'!A:O,14,0),0)</f>
        <v>0</v>
      </c>
      <c r="K91" s="26">
        <f>IFERROR(+VLOOKUP("LDINPF"&amp;A91,'Main File'!A:O,15,0),0)</f>
        <v>0</v>
      </c>
    </row>
    <row r="92" spans="1:11" x14ac:dyDescent="0.25">
      <c r="A92" s="9">
        <f t="shared" si="1"/>
        <v>43279</v>
      </c>
      <c r="B92" s="26">
        <f>IFERROR(+VLOOKUP("LDINPF"&amp;A92,'Main File'!A:O,6,0),0)</f>
        <v>0</v>
      </c>
      <c r="C92" s="26">
        <f>IFERROR(+VLOOKUP("LDINPF"&amp;A92,'Main File'!A:O,7,0),0)</f>
        <v>0</v>
      </c>
      <c r="D92" s="26">
        <f>IFERROR(+VLOOKUP("LDINPF"&amp;A92,'Main File'!A:O,8,0),0)</f>
        <v>0</v>
      </c>
      <c r="E92" s="26">
        <f>IFERROR(+VLOOKUP("LDINPF"&amp;A92,'Main File'!A:O,9,0),0)</f>
        <v>0</v>
      </c>
      <c r="F92" s="26">
        <f>IFERROR(+VLOOKUP("LDINPF"&amp;A92,'Main File'!A:O,10,0),0)</f>
        <v>0</v>
      </c>
      <c r="G92" s="26">
        <f>IFERROR(+VLOOKUP("LDINPF"&amp;A92,'Main File'!A:O,11,0),0)</f>
        <v>0</v>
      </c>
      <c r="H92" s="26">
        <f>IFERROR(+VLOOKUP("LDINPF"&amp;A92,'Main File'!A:O,12,0),0)</f>
        <v>0</v>
      </c>
      <c r="I92" s="26">
        <f>IFERROR(+VLOOKUP("LDINPF"&amp;A92,'Main File'!A:O,13,0),0)</f>
        <v>0</v>
      </c>
      <c r="J92" s="26">
        <f>IFERROR(+VLOOKUP("LDINPF"&amp;A92,'Main File'!A:O,14,0),0)</f>
        <v>0</v>
      </c>
      <c r="K92" s="26">
        <f>IFERROR(+VLOOKUP("LDINPF"&amp;A92,'Main File'!A:O,15,0),0)</f>
        <v>0</v>
      </c>
    </row>
    <row r="93" spans="1:11" x14ac:dyDescent="0.25">
      <c r="A93" s="9">
        <f t="shared" si="1"/>
        <v>43280</v>
      </c>
      <c r="B93" s="26">
        <f>IFERROR(+VLOOKUP("LDINPF"&amp;A93,'Main File'!A:O,6,0),0)</f>
        <v>0</v>
      </c>
      <c r="C93" s="26">
        <f>IFERROR(+VLOOKUP("LDINPF"&amp;A93,'Main File'!A:O,7,0),0)</f>
        <v>0</v>
      </c>
      <c r="D93" s="26">
        <f>IFERROR(+VLOOKUP("LDINPF"&amp;A93,'Main File'!A:O,8,0),0)</f>
        <v>0</v>
      </c>
      <c r="E93" s="26">
        <f>IFERROR(+VLOOKUP("LDINPF"&amp;A93,'Main File'!A:O,9,0),0)</f>
        <v>0</v>
      </c>
      <c r="F93" s="26">
        <f>IFERROR(+VLOOKUP("LDINPF"&amp;A93,'Main File'!A:O,10,0),0)</f>
        <v>0</v>
      </c>
      <c r="G93" s="26">
        <f>IFERROR(+VLOOKUP("LDINPF"&amp;A93,'Main File'!A:O,11,0),0)</f>
        <v>0</v>
      </c>
      <c r="H93" s="26">
        <f>IFERROR(+VLOOKUP("LDINPF"&amp;A93,'Main File'!A:O,12,0),0)</f>
        <v>0</v>
      </c>
      <c r="I93" s="26">
        <f>IFERROR(+VLOOKUP("LDINPF"&amp;A93,'Main File'!A:O,13,0),0)</f>
        <v>0</v>
      </c>
      <c r="J93" s="26">
        <f>IFERROR(+VLOOKUP("LDINPF"&amp;A93,'Main File'!A:O,14,0),0)</f>
        <v>0</v>
      </c>
      <c r="K93" s="26">
        <f>IFERROR(+VLOOKUP("LDINPF"&amp;A93,'Main File'!A:O,15,0),0)</f>
        <v>0</v>
      </c>
    </row>
    <row r="94" spans="1:11" x14ac:dyDescent="0.25">
      <c r="A94" s="9">
        <f t="shared" si="1"/>
        <v>43281</v>
      </c>
      <c r="B94" s="26">
        <f>IFERROR(+VLOOKUP("LDINPF"&amp;A94,'Main File'!A:O,6,0),0)</f>
        <v>0</v>
      </c>
      <c r="C94" s="26">
        <f>IFERROR(+VLOOKUP("LDINPF"&amp;A94,'Main File'!A:O,7,0),0)</f>
        <v>0</v>
      </c>
      <c r="D94" s="26">
        <f>IFERROR(+VLOOKUP("LDINPF"&amp;A94,'Main File'!A:O,8,0),0)</f>
        <v>0</v>
      </c>
      <c r="E94" s="26">
        <f>IFERROR(+VLOOKUP("LDINPF"&amp;A94,'Main File'!A:O,9,0),0)</f>
        <v>0</v>
      </c>
      <c r="F94" s="26">
        <f>IFERROR(+VLOOKUP("LDINPF"&amp;A94,'Main File'!A:O,10,0),0)</f>
        <v>0</v>
      </c>
      <c r="G94" s="26">
        <f>IFERROR(+VLOOKUP("LDINPF"&amp;A94,'Main File'!A:O,11,0),0)</f>
        <v>0</v>
      </c>
      <c r="H94" s="26">
        <f>IFERROR(+VLOOKUP("LDINPF"&amp;A94,'Main File'!A:O,12,0),0)</f>
        <v>0</v>
      </c>
      <c r="I94" s="26">
        <f>IFERROR(+VLOOKUP("LDINPF"&amp;A94,'Main File'!A:O,13,0),0)</f>
        <v>0</v>
      </c>
      <c r="J94" s="26">
        <f>IFERROR(+VLOOKUP("LDINPF"&amp;A94,'Main File'!A:O,14,0),0)</f>
        <v>0</v>
      </c>
      <c r="K94" s="26">
        <f>IFERROR(+VLOOKUP("LDINPF"&amp;A94,'Main File'!A:O,15,0),0)</f>
        <v>0</v>
      </c>
    </row>
    <row r="95" spans="1:11" x14ac:dyDescent="0.25">
      <c r="A95" s="9">
        <f t="shared" si="1"/>
        <v>43282</v>
      </c>
      <c r="B95" s="26">
        <f>IFERROR(+VLOOKUP("LDINPF"&amp;A95,'Main File'!A:O,6,0),0)</f>
        <v>0</v>
      </c>
      <c r="C95" s="26">
        <f>IFERROR(+VLOOKUP("LDINPF"&amp;A95,'Main File'!A:O,7,0),0)</f>
        <v>0</v>
      </c>
      <c r="D95" s="26">
        <f>IFERROR(+VLOOKUP("LDINPF"&amp;A95,'Main File'!A:O,8,0),0)</f>
        <v>0</v>
      </c>
      <c r="E95" s="26">
        <f>IFERROR(+VLOOKUP("LDINPF"&amp;A95,'Main File'!A:O,9,0),0)</f>
        <v>0</v>
      </c>
      <c r="F95" s="26">
        <f>IFERROR(+VLOOKUP("LDINPF"&amp;A95,'Main File'!A:O,10,0),0)</f>
        <v>0</v>
      </c>
      <c r="G95" s="26">
        <f>IFERROR(+VLOOKUP("LDINPF"&amp;A95,'Main File'!A:O,11,0),0)</f>
        <v>0</v>
      </c>
      <c r="H95" s="26">
        <f>IFERROR(+VLOOKUP("LDINPF"&amp;A95,'Main File'!A:O,12,0),0)</f>
        <v>0</v>
      </c>
      <c r="I95" s="26">
        <f>IFERROR(+VLOOKUP("LDINPF"&amp;A95,'Main File'!A:O,13,0),0)</f>
        <v>0</v>
      </c>
      <c r="J95" s="26">
        <f>IFERROR(+VLOOKUP("LDINPF"&amp;A95,'Main File'!A:O,14,0),0)</f>
        <v>0</v>
      </c>
      <c r="K95" s="26">
        <f>IFERROR(+VLOOKUP("LDINPF"&amp;A95,'Main File'!A:O,15,0),0)</f>
        <v>0</v>
      </c>
    </row>
    <row r="96" spans="1:11" x14ac:dyDescent="0.25">
      <c r="A96" s="9">
        <f t="shared" si="1"/>
        <v>43283</v>
      </c>
      <c r="B96" s="26">
        <f>IFERROR(+VLOOKUP("LDINPF"&amp;A96,'Main File'!A:O,6,0),0)</f>
        <v>0</v>
      </c>
      <c r="C96" s="26">
        <f>IFERROR(+VLOOKUP("LDINPF"&amp;A96,'Main File'!A:O,7,0),0)</f>
        <v>0</v>
      </c>
      <c r="D96" s="26">
        <f>IFERROR(+VLOOKUP("LDINPF"&amp;A96,'Main File'!A:O,8,0),0)</f>
        <v>0</v>
      </c>
      <c r="E96" s="26">
        <f>IFERROR(+VLOOKUP("LDINPF"&amp;A96,'Main File'!A:O,9,0),0)</f>
        <v>0</v>
      </c>
      <c r="F96" s="26">
        <f>IFERROR(+VLOOKUP("LDINPF"&amp;A96,'Main File'!A:O,10,0),0)</f>
        <v>0</v>
      </c>
      <c r="G96" s="26">
        <f>IFERROR(+VLOOKUP("LDINPF"&amp;A96,'Main File'!A:O,11,0),0)</f>
        <v>0</v>
      </c>
      <c r="H96" s="26">
        <f>IFERROR(+VLOOKUP("LDINPF"&amp;A96,'Main File'!A:O,12,0),0)</f>
        <v>0</v>
      </c>
      <c r="I96" s="26">
        <f>IFERROR(+VLOOKUP("LDINPF"&amp;A96,'Main File'!A:O,13,0),0)</f>
        <v>0</v>
      </c>
      <c r="J96" s="26">
        <f>IFERROR(+VLOOKUP("LDINPF"&amp;A96,'Main File'!A:O,14,0),0)</f>
        <v>0</v>
      </c>
      <c r="K96" s="26">
        <f>IFERROR(+VLOOKUP("LDINPF"&amp;A96,'Main File'!A:O,15,0),0)</f>
        <v>0</v>
      </c>
    </row>
    <row r="97" spans="1:11" x14ac:dyDescent="0.25">
      <c r="A97" s="9">
        <f t="shared" si="1"/>
        <v>43284</v>
      </c>
      <c r="B97" s="26">
        <f>IFERROR(+VLOOKUP("LDINPF"&amp;A97,'Main File'!A:O,6,0),0)</f>
        <v>0</v>
      </c>
      <c r="C97" s="26">
        <f>IFERROR(+VLOOKUP("LDINPF"&amp;A97,'Main File'!A:O,7,0),0)</f>
        <v>0</v>
      </c>
      <c r="D97" s="26">
        <f>IFERROR(+VLOOKUP("LDINPF"&amp;A97,'Main File'!A:O,8,0),0)</f>
        <v>0</v>
      </c>
      <c r="E97" s="26">
        <f>IFERROR(+VLOOKUP("LDINPF"&amp;A97,'Main File'!A:O,9,0),0)</f>
        <v>0</v>
      </c>
      <c r="F97" s="26">
        <f>IFERROR(+VLOOKUP("LDINPF"&amp;A97,'Main File'!A:O,10,0),0)</f>
        <v>0</v>
      </c>
      <c r="G97" s="26">
        <f>IFERROR(+VLOOKUP("LDINPF"&amp;A97,'Main File'!A:O,11,0),0)</f>
        <v>0</v>
      </c>
      <c r="H97" s="26">
        <f>IFERROR(+VLOOKUP("LDINPF"&amp;A97,'Main File'!A:O,12,0),0)</f>
        <v>0</v>
      </c>
      <c r="I97" s="26">
        <f>IFERROR(+VLOOKUP("LDINPF"&amp;A97,'Main File'!A:O,13,0),0)</f>
        <v>0</v>
      </c>
      <c r="J97" s="26">
        <f>IFERROR(+VLOOKUP("LDINPF"&amp;A97,'Main File'!A:O,14,0),0)</f>
        <v>0</v>
      </c>
      <c r="K97" s="26">
        <f>IFERROR(+VLOOKUP("LDINPF"&amp;A97,'Main File'!A:O,15,0),0)</f>
        <v>0</v>
      </c>
    </row>
    <row r="98" spans="1:11" x14ac:dyDescent="0.25">
      <c r="A98" s="9">
        <f t="shared" si="1"/>
        <v>43285</v>
      </c>
      <c r="B98" s="26">
        <f>IFERROR(+VLOOKUP("LDINPF"&amp;A98,'Main File'!A:O,6,0),0)</f>
        <v>0</v>
      </c>
      <c r="C98" s="26">
        <f>IFERROR(+VLOOKUP("LDINPF"&amp;A98,'Main File'!A:O,7,0),0)</f>
        <v>0</v>
      </c>
      <c r="D98" s="26">
        <f>IFERROR(+VLOOKUP("LDINPF"&amp;A98,'Main File'!A:O,8,0),0)</f>
        <v>0</v>
      </c>
      <c r="E98" s="26">
        <f>IFERROR(+VLOOKUP("LDINPF"&amp;A98,'Main File'!A:O,9,0),0)</f>
        <v>0</v>
      </c>
      <c r="F98" s="26">
        <f>IFERROR(+VLOOKUP("LDINPF"&amp;A98,'Main File'!A:O,10,0),0)</f>
        <v>0</v>
      </c>
      <c r="G98" s="26">
        <f>IFERROR(+VLOOKUP("LDINPF"&amp;A98,'Main File'!A:O,11,0),0)</f>
        <v>0</v>
      </c>
      <c r="H98" s="26">
        <f>IFERROR(+VLOOKUP("LDINPF"&amp;A98,'Main File'!A:O,12,0),0)</f>
        <v>0</v>
      </c>
      <c r="I98" s="26">
        <f>IFERROR(+VLOOKUP("LDINPF"&amp;A98,'Main File'!A:O,13,0),0)</f>
        <v>0</v>
      </c>
      <c r="J98" s="26">
        <f>IFERROR(+VLOOKUP("LDINPF"&amp;A98,'Main File'!A:O,14,0),0)</f>
        <v>0</v>
      </c>
      <c r="K98" s="26">
        <f>IFERROR(+VLOOKUP("LDINPF"&amp;A98,'Main File'!A:O,15,0),0)</f>
        <v>0</v>
      </c>
    </row>
    <row r="99" spans="1:11" x14ac:dyDescent="0.25">
      <c r="A99" s="9">
        <f t="shared" si="1"/>
        <v>43286</v>
      </c>
      <c r="B99" s="26">
        <f>IFERROR(+VLOOKUP("LDINPF"&amp;A99,'Main File'!A:O,6,0),0)</f>
        <v>0</v>
      </c>
      <c r="C99" s="26">
        <f>IFERROR(+VLOOKUP("LDINPF"&amp;A99,'Main File'!A:O,7,0),0)</f>
        <v>0</v>
      </c>
      <c r="D99" s="26">
        <f>IFERROR(+VLOOKUP("LDINPF"&amp;A99,'Main File'!A:O,8,0),0)</f>
        <v>0</v>
      </c>
      <c r="E99" s="26">
        <f>IFERROR(+VLOOKUP("LDINPF"&amp;A99,'Main File'!A:O,9,0),0)</f>
        <v>0</v>
      </c>
      <c r="F99" s="26">
        <f>IFERROR(+VLOOKUP("LDINPF"&amp;A99,'Main File'!A:O,10,0),0)</f>
        <v>0</v>
      </c>
      <c r="G99" s="26">
        <f>IFERROR(+VLOOKUP("LDINPF"&amp;A99,'Main File'!A:O,11,0),0)</f>
        <v>0</v>
      </c>
      <c r="H99" s="26">
        <f>IFERROR(+VLOOKUP("LDINPF"&amp;A99,'Main File'!A:O,12,0),0)</f>
        <v>0</v>
      </c>
      <c r="I99" s="26">
        <f>IFERROR(+VLOOKUP("LDINPF"&amp;A99,'Main File'!A:O,13,0),0)</f>
        <v>0</v>
      </c>
      <c r="J99" s="26">
        <f>IFERROR(+VLOOKUP("LDINPF"&amp;A99,'Main File'!A:O,14,0),0)</f>
        <v>0</v>
      </c>
      <c r="K99" s="26">
        <f>IFERROR(+VLOOKUP("LDINPF"&amp;A99,'Main File'!A:O,15,0),0)</f>
        <v>0</v>
      </c>
    </row>
    <row r="100" spans="1:11" x14ac:dyDescent="0.25">
      <c r="A100" s="9">
        <f t="shared" si="1"/>
        <v>43287</v>
      </c>
      <c r="B100" s="26">
        <f>IFERROR(+VLOOKUP("LDINPF"&amp;A100,'Main File'!A:O,6,0),0)</f>
        <v>0</v>
      </c>
      <c r="C100" s="26">
        <f>IFERROR(+VLOOKUP("LDINPF"&amp;A100,'Main File'!A:O,7,0),0)</f>
        <v>0</v>
      </c>
      <c r="D100" s="26">
        <f>IFERROR(+VLOOKUP("LDINPF"&amp;A100,'Main File'!A:O,8,0),0)</f>
        <v>0</v>
      </c>
      <c r="E100" s="26">
        <f>IFERROR(+VLOOKUP("LDINPF"&amp;A100,'Main File'!A:O,9,0),0)</f>
        <v>0</v>
      </c>
      <c r="F100" s="26">
        <f>IFERROR(+VLOOKUP("LDINPF"&amp;A100,'Main File'!A:O,10,0),0)</f>
        <v>0</v>
      </c>
      <c r="G100" s="26">
        <f>IFERROR(+VLOOKUP("LDINPF"&amp;A100,'Main File'!A:O,11,0),0)</f>
        <v>0</v>
      </c>
      <c r="H100" s="26">
        <f>IFERROR(+VLOOKUP("LDINPF"&amp;A100,'Main File'!A:O,12,0),0)</f>
        <v>0</v>
      </c>
      <c r="I100" s="26">
        <f>IFERROR(+VLOOKUP("LDINPF"&amp;A100,'Main File'!A:O,13,0),0)</f>
        <v>0</v>
      </c>
      <c r="J100" s="26">
        <f>IFERROR(+VLOOKUP("LDINPF"&amp;A100,'Main File'!A:O,14,0),0)</f>
        <v>0</v>
      </c>
      <c r="K100" s="26">
        <f>IFERROR(+VLOOKUP("LDINPF"&amp;A100,'Main File'!A:O,15,0),0)</f>
        <v>0</v>
      </c>
    </row>
    <row r="101" spans="1:11" x14ac:dyDescent="0.25">
      <c r="A101" s="9">
        <f t="shared" si="1"/>
        <v>43288</v>
      </c>
      <c r="B101" s="26">
        <f>IFERROR(+VLOOKUP("LDINPF"&amp;A101,'Main File'!A:O,6,0),0)</f>
        <v>0</v>
      </c>
      <c r="C101" s="26">
        <f>IFERROR(+VLOOKUP("LDINPF"&amp;A101,'Main File'!A:O,7,0),0)</f>
        <v>0</v>
      </c>
      <c r="D101" s="26">
        <f>IFERROR(+VLOOKUP("LDINPF"&amp;A101,'Main File'!A:O,8,0),0)</f>
        <v>0</v>
      </c>
      <c r="E101" s="26">
        <f>IFERROR(+VLOOKUP("LDINPF"&amp;A101,'Main File'!A:O,9,0),0)</f>
        <v>0</v>
      </c>
      <c r="F101" s="26">
        <f>IFERROR(+VLOOKUP("LDINPF"&amp;A101,'Main File'!A:O,10,0),0)</f>
        <v>0</v>
      </c>
      <c r="G101" s="26">
        <f>IFERROR(+VLOOKUP("LDINPF"&amp;A101,'Main File'!A:O,11,0),0)</f>
        <v>0</v>
      </c>
      <c r="H101" s="26">
        <f>IFERROR(+VLOOKUP("LDINPF"&amp;A101,'Main File'!A:O,12,0),0)</f>
        <v>0</v>
      </c>
      <c r="I101" s="26">
        <f>IFERROR(+VLOOKUP("LDINPF"&amp;A101,'Main File'!A:O,13,0),0)</f>
        <v>0</v>
      </c>
      <c r="J101" s="26">
        <f>IFERROR(+VLOOKUP("LDINPF"&amp;A101,'Main File'!A:O,14,0),0)</f>
        <v>0</v>
      </c>
      <c r="K101" s="26">
        <f>IFERROR(+VLOOKUP("LDINPF"&amp;A101,'Main File'!A:O,15,0),0)</f>
        <v>0</v>
      </c>
    </row>
    <row r="102" spans="1:11" x14ac:dyDescent="0.25">
      <c r="A102" s="9">
        <f t="shared" si="1"/>
        <v>43289</v>
      </c>
      <c r="B102" s="26">
        <f>IFERROR(+VLOOKUP("LDINPF"&amp;A102,'Main File'!A:O,6,0),0)</f>
        <v>0</v>
      </c>
      <c r="C102" s="26">
        <f>IFERROR(+VLOOKUP("LDINPF"&amp;A102,'Main File'!A:O,7,0),0)</f>
        <v>0</v>
      </c>
      <c r="D102" s="26">
        <f>IFERROR(+VLOOKUP("LDINPF"&amp;A102,'Main File'!A:O,8,0),0)</f>
        <v>0</v>
      </c>
      <c r="E102" s="26">
        <f>IFERROR(+VLOOKUP("LDINPF"&amp;A102,'Main File'!A:O,9,0),0)</f>
        <v>0</v>
      </c>
      <c r="F102" s="26">
        <f>IFERROR(+VLOOKUP("LDINPF"&amp;A102,'Main File'!A:O,10,0),0)</f>
        <v>0</v>
      </c>
      <c r="G102" s="26">
        <f>IFERROR(+VLOOKUP("LDINPF"&amp;A102,'Main File'!A:O,11,0),0)</f>
        <v>0</v>
      </c>
      <c r="H102" s="26">
        <f>IFERROR(+VLOOKUP("LDINPF"&amp;A102,'Main File'!A:O,12,0),0)</f>
        <v>0</v>
      </c>
      <c r="I102" s="26">
        <f>IFERROR(+VLOOKUP("LDINPF"&amp;A102,'Main File'!A:O,13,0),0)</f>
        <v>0</v>
      </c>
      <c r="J102" s="26">
        <f>IFERROR(+VLOOKUP("LDINPF"&amp;A102,'Main File'!A:O,14,0),0)</f>
        <v>0</v>
      </c>
      <c r="K102" s="26">
        <f>IFERROR(+VLOOKUP("LDINPF"&amp;A102,'Main File'!A:O,15,0),0)</f>
        <v>0</v>
      </c>
    </row>
    <row r="103" spans="1:11" x14ac:dyDescent="0.25">
      <c r="A103" s="9">
        <f t="shared" si="1"/>
        <v>43290</v>
      </c>
      <c r="B103" s="26">
        <f>IFERROR(+VLOOKUP("LDINPF"&amp;A103,'Main File'!A:O,6,0),0)</f>
        <v>0</v>
      </c>
      <c r="C103" s="26">
        <f>IFERROR(+VLOOKUP("LDINPF"&amp;A103,'Main File'!A:O,7,0),0)</f>
        <v>0</v>
      </c>
      <c r="D103" s="26">
        <f>IFERROR(+VLOOKUP("LDINPF"&amp;A103,'Main File'!A:O,8,0),0)</f>
        <v>0</v>
      </c>
      <c r="E103" s="26">
        <f>IFERROR(+VLOOKUP("LDINPF"&amp;A103,'Main File'!A:O,9,0),0)</f>
        <v>0</v>
      </c>
      <c r="F103" s="26">
        <f>IFERROR(+VLOOKUP("LDINPF"&amp;A103,'Main File'!A:O,10,0),0)</f>
        <v>0</v>
      </c>
      <c r="G103" s="26">
        <f>IFERROR(+VLOOKUP("LDINPF"&amp;A103,'Main File'!A:O,11,0),0)</f>
        <v>0</v>
      </c>
      <c r="H103" s="26">
        <f>IFERROR(+VLOOKUP("LDINPF"&amp;A103,'Main File'!A:O,12,0),0)</f>
        <v>0</v>
      </c>
      <c r="I103" s="26">
        <f>IFERROR(+VLOOKUP("LDINPF"&amp;A103,'Main File'!A:O,13,0),0)</f>
        <v>0</v>
      </c>
      <c r="J103" s="26">
        <f>IFERROR(+VLOOKUP("LDINPF"&amp;A103,'Main File'!A:O,14,0),0)</f>
        <v>0</v>
      </c>
      <c r="K103" s="26">
        <f>IFERROR(+VLOOKUP("LDINPF"&amp;A103,'Main File'!A:O,15,0),0)</f>
        <v>0</v>
      </c>
    </row>
    <row r="104" spans="1:11" x14ac:dyDescent="0.25">
      <c r="A104" s="9">
        <f t="shared" si="1"/>
        <v>43291</v>
      </c>
      <c r="B104" s="26">
        <f>IFERROR(+VLOOKUP("LDINPF"&amp;A104,'Main File'!A:O,6,0),0)</f>
        <v>0</v>
      </c>
      <c r="C104" s="26">
        <f>IFERROR(+VLOOKUP("LDINPF"&amp;A104,'Main File'!A:O,7,0),0)</f>
        <v>0</v>
      </c>
      <c r="D104" s="26">
        <f>IFERROR(+VLOOKUP("LDINPF"&amp;A104,'Main File'!A:O,8,0),0)</f>
        <v>0</v>
      </c>
      <c r="E104" s="26">
        <f>IFERROR(+VLOOKUP("LDINPF"&amp;A104,'Main File'!A:O,9,0),0)</f>
        <v>0</v>
      </c>
      <c r="F104" s="26">
        <f>IFERROR(+VLOOKUP("LDINPF"&amp;A104,'Main File'!A:O,10,0),0)</f>
        <v>0</v>
      </c>
      <c r="G104" s="26">
        <f>IFERROR(+VLOOKUP("LDINPF"&amp;A104,'Main File'!A:O,11,0),0)</f>
        <v>0</v>
      </c>
      <c r="H104" s="26">
        <f>IFERROR(+VLOOKUP("LDINPF"&amp;A104,'Main File'!A:O,12,0),0)</f>
        <v>0</v>
      </c>
      <c r="I104" s="26">
        <f>IFERROR(+VLOOKUP("LDINPF"&amp;A104,'Main File'!A:O,13,0),0)</f>
        <v>0</v>
      </c>
      <c r="J104" s="26">
        <f>IFERROR(+VLOOKUP("LDINPF"&amp;A104,'Main File'!A:O,14,0),0)</f>
        <v>0</v>
      </c>
      <c r="K104" s="26">
        <f>IFERROR(+VLOOKUP("LDINPF"&amp;A104,'Main File'!A:O,15,0),0)</f>
        <v>0</v>
      </c>
    </row>
    <row r="105" spans="1:11" x14ac:dyDescent="0.25">
      <c r="A105" s="9">
        <f t="shared" si="1"/>
        <v>43292</v>
      </c>
      <c r="B105" s="26">
        <f>IFERROR(+VLOOKUP("LDINPF"&amp;A105,'Main File'!A:O,6,0),0)</f>
        <v>0</v>
      </c>
      <c r="C105" s="26">
        <f>IFERROR(+VLOOKUP("LDINPF"&amp;A105,'Main File'!A:O,7,0),0)</f>
        <v>0</v>
      </c>
      <c r="D105" s="26">
        <f>IFERROR(+VLOOKUP("LDINPF"&amp;A105,'Main File'!A:O,8,0),0)</f>
        <v>0</v>
      </c>
      <c r="E105" s="26">
        <f>IFERROR(+VLOOKUP("LDINPF"&amp;A105,'Main File'!A:O,9,0),0)</f>
        <v>0</v>
      </c>
      <c r="F105" s="26">
        <f>IFERROR(+VLOOKUP("LDINPF"&amp;A105,'Main File'!A:O,10,0),0)</f>
        <v>0</v>
      </c>
      <c r="G105" s="26">
        <f>IFERROR(+VLOOKUP("LDINPF"&amp;A105,'Main File'!A:O,11,0),0)</f>
        <v>0</v>
      </c>
      <c r="H105" s="26">
        <f>IFERROR(+VLOOKUP("LDINPF"&amp;A105,'Main File'!A:O,12,0),0)</f>
        <v>0</v>
      </c>
      <c r="I105" s="26">
        <f>IFERROR(+VLOOKUP("LDINPF"&amp;A105,'Main File'!A:O,13,0),0)</f>
        <v>0</v>
      </c>
      <c r="J105" s="26">
        <f>IFERROR(+VLOOKUP("LDINPF"&amp;A105,'Main File'!A:O,14,0),0)</f>
        <v>0</v>
      </c>
      <c r="K105" s="26">
        <f>IFERROR(+VLOOKUP("LDINPF"&amp;A105,'Main File'!A:O,15,0),0)</f>
        <v>0</v>
      </c>
    </row>
    <row r="106" spans="1:11" x14ac:dyDescent="0.25">
      <c r="A106" s="9">
        <f t="shared" si="1"/>
        <v>43293</v>
      </c>
      <c r="B106" s="26">
        <f>IFERROR(+VLOOKUP("LDINPF"&amp;A106,'Main File'!A:O,6,0),0)</f>
        <v>0</v>
      </c>
      <c r="C106" s="26">
        <f>IFERROR(+VLOOKUP("LDINPF"&amp;A106,'Main File'!A:O,7,0),0)</f>
        <v>0</v>
      </c>
      <c r="D106" s="26">
        <f>IFERROR(+VLOOKUP("LDINPF"&amp;A106,'Main File'!A:O,8,0),0)</f>
        <v>0</v>
      </c>
      <c r="E106" s="26">
        <f>IFERROR(+VLOOKUP("LDINPF"&amp;A106,'Main File'!A:O,9,0),0)</f>
        <v>0</v>
      </c>
      <c r="F106" s="26">
        <f>IFERROR(+VLOOKUP("LDINPF"&amp;A106,'Main File'!A:O,10,0),0)</f>
        <v>0</v>
      </c>
      <c r="G106" s="26">
        <f>IFERROR(+VLOOKUP("LDINPF"&amp;A106,'Main File'!A:O,11,0),0)</f>
        <v>0</v>
      </c>
      <c r="H106" s="26">
        <f>IFERROR(+VLOOKUP("LDINPF"&amp;A106,'Main File'!A:O,12,0),0)</f>
        <v>0</v>
      </c>
      <c r="I106" s="26">
        <f>IFERROR(+VLOOKUP("LDINPF"&amp;A106,'Main File'!A:O,13,0),0)</f>
        <v>0</v>
      </c>
      <c r="J106" s="26">
        <f>IFERROR(+VLOOKUP("LDINPF"&amp;A106,'Main File'!A:O,14,0),0)</f>
        <v>0</v>
      </c>
      <c r="K106" s="26">
        <f>IFERROR(+VLOOKUP("LDINPF"&amp;A106,'Main File'!A:O,15,0),0)</f>
        <v>0</v>
      </c>
    </row>
    <row r="107" spans="1:11" x14ac:dyDescent="0.25">
      <c r="A107" s="9">
        <f t="shared" si="1"/>
        <v>43294</v>
      </c>
      <c r="B107" s="26">
        <f>IFERROR(+VLOOKUP("LDINPF"&amp;A107,'Main File'!A:O,6,0),0)</f>
        <v>0</v>
      </c>
      <c r="C107" s="26">
        <f>IFERROR(+VLOOKUP("LDINPF"&amp;A107,'Main File'!A:O,7,0),0)</f>
        <v>0</v>
      </c>
      <c r="D107" s="26">
        <f>IFERROR(+VLOOKUP("LDINPF"&amp;A107,'Main File'!A:O,8,0),0)</f>
        <v>0</v>
      </c>
      <c r="E107" s="26">
        <f>IFERROR(+VLOOKUP("LDINPF"&amp;A107,'Main File'!A:O,9,0),0)</f>
        <v>0</v>
      </c>
      <c r="F107" s="26">
        <f>IFERROR(+VLOOKUP("LDINPF"&amp;A107,'Main File'!A:O,10,0),0)</f>
        <v>0</v>
      </c>
      <c r="G107" s="26">
        <f>IFERROR(+VLOOKUP("LDINPF"&amp;A107,'Main File'!A:O,11,0),0)</f>
        <v>0</v>
      </c>
      <c r="H107" s="26">
        <f>IFERROR(+VLOOKUP("LDINPF"&amp;A107,'Main File'!A:O,12,0),0)</f>
        <v>0</v>
      </c>
      <c r="I107" s="26">
        <f>IFERROR(+VLOOKUP("LDINPF"&amp;A107,'Main File'!A:O,13,0),0)</f>
        <v>0</v>
      </c>
      <c r="J107" s="26">
        <f>IFERROR(+VLOOKUP("LDINPF"&amp;A107,'Main File'!A:O,14,0),0)</f>
        <v>0</v>
      </c>
      <c r="K107" s="26">
        <f>IFERROR(+VLOOKUP("LDINPF"&amp;A107,'Main File'!A:O,15,0),0)</f>
        <v>0</v>
      </c>
    </row>
    <row r="108" spans="1:11" x14ac:dyDescent="0.25">
      <c r="A108" s="9">
        <f t="shared" si="1"/>
        <v>43295</v>
      </c>
      <c r="B108" s="26">
        <f>IFERROR(+VLOOKUP("LDINPF"&amp;A108,'Main File'!A:O,6,0),0)</f>
        <v>0</v>
      </c>
      <c r="C108" s="26">
        <f>IFERROR(+VLOOKUP("LDINPF"&amp;A108,'Main File'!A:O,7,0),0)</f>
        <v>0</v>
      </c>
      <c r="D108" s="26">
        <f>IFERROR(+VLOOKUP("LDINPF"&amp;A108,'Main File'!A:O,8,0),0)</f>
        <v>0</v>
      </c>
      <c r="E108" s="26">
        <f>IFERROR(+VLOOKUP("LDINPF"&amp;A108,'Main File'!A:O,9,0),0)</f>
        <v>0</v>
      </c>
      <c r="F108" s="26">
        <f>IFERROR(+VLOOKUP("LDINPF"&amp;A108,'Main File'!A:O,10,0),0)</f>
        <v>0</v>
      </c>
      <c r="G108" s="26">
        <f>IFERROR(+VLOOKUP("LDINPF"&amp;A108,'Main File'!A:O,11,0),0)</f>
        <v>0</v>
      </c>
      <c r="H108" s="26">
        <f>IFERROR(+VLOOKUP("LDINPF"&amp;A108,'Main File'!A:O,12,0),0)</f>
        <v>0</v>
      </c>
      <c r="I108" s="26">
        <f>IFERROR(+VLOOKUP("LDINPF"&amp;A108,'Main File'!A:O,13,0),0)</f>
        <v>0</v>
      </c>
      <c r="J108" s="26">
        <f>IFERROR(+VLOOKUP("LDINPF"&amp;A108,'Main File'!A:O,14,0),0)</f>
        <v>0</v>
      </c>
      <c r="K108" s="26">
        <f>IFERROR(+VLOOKUP("LDINPF"&amp;A108,'Main File'!A:O,15,0),0)</f>
        <v>0</v>
      </c>
    </row>
    <row r="109" spans="1:11" x14ac:dyDescent="0.25">
      <c r="A109" s="9">
        <f t="shared" si="1"/>
        <v>43296</v>
      </c>
      <c r="B109" s="26">
        <f>IFERROR(+VLOOKUP("LDINPF"&amp;A109,'Main File'!A:O,6,0),0)</f>
        <v>0</v>
      </c>
      <c r="C109" s="26">
        <f>IFERROR(+VLOOKUP("LDINPF"&amp;A109,'Main File'!A:O,7,0),0)</f>
        <v>0</v>
      </c>
      <c r="D109" s="26">
        <f>IFERROR(+VLOOKUP("LDINPF"&amp;A109,'Main File'!A:O,8,0),0)</f>
        <v>0</v>
      </c>
      <c r="E109" s="26">
        <f>IFERROR(+VLOOKUP("LDINPF"&amp;A109,'Main File'!A:O,9,0),0)</f>
        <v>0</v>
      </c>
      <c r="F109" s="26">
        <f>IFERROR(+VLOOKUP("LDINPF"&amp;A109,'Main File'!A:O,10,0),0)</f>
        <v>0</v>
      </c>
      <c r="G109" s="26">
        <f>IFERROR(+VLOOKUP("LDINPF"&amp;A109,'Main File'!A:O,11,0),0)</f>
        <v>0</v>
      </c>
      <c r="H109" s="26">
        <f>IFERROR(+VLOOKUP("LDINPF"&amp;A109,'Main File'!A:O,12,0),0)</f>
        <v>0</v>
      </c>
      <c r="I109" s="26">
        <f>IFERROR(+VLOOKUP("LDINPF"&amp;A109,'Main File'!A:O,13,0),0)</f>
        <v>0</v>
      </c>
      <c r="J109" s="26">
        <f>IFERROR(+VLOOKUP("LDINPF"&amp;A109,'Main File'!A:O,14,0),0)</f>
        <v>0</v>
      </c>
      <c r="K109" s="26">
        <f>IFERROR(+VLOOKUP("LDINPF"&amp;A109,'Main File'!A:O,15,0),0)</f>
        <v>0</v>
      </c>
    </row>
    <row r="110" spans="1:11" x14ac:dyDescent="0.25">
      <c r="A110" s="9">
        <f t="shared" si="1"/>
        <v>43297</v>
      </c>
      <c r="B110" s="26">
        <f>IFERROR(+VLOOKUP("LDINPF"&amp;A110,'Main File'!A:O,6,0),0)</f>
        <v>0</v>
      </c>
      <c r="C110" s="26">
        <f>IFERROR(+VLOOKUP("LDINPF"&amp;A110,'Main File'!A:O,7,0),0)</f>
        <v>0</v>
      </c>
      <c r="D110" s="26">
        <f>IFERROR(+VLOOKUP("LDINPF"&amp;A110,'Main File'!A:O,8,0),0)</f>
        <v>0</v>
      </c>
      <c r="E110" s="26">
        <f>IFERROR(+VLOOKUP("LDINPF"&amp;A110,'Main File'!A:O,9,0),0)</f>
        <v>0</v>
      </c>
      <c r="F110" s="26">
        <f>IFERROR(+VLOOKUP("LDINPF"&amp;A110,'Main File'!A:O,10,0),0)</f>
        <v>0</v>
      </c>
      <c r="G110" s="26">
        <f>IFERROR(+VLOOKUP("LDINPF"&amp;A110,'Main File'!A:O,11,0),0)</f>
        <v>0</v>
      </c>
      <c r="H110" s="26">
        <f>IFERROR(+VLOOKUP("LDINPF"&amp;A110,'Main File'!A:O,12,0),0)</f>
        <v>0</v>
      </c>
      <c r="I110" s="26">
        <f>IFERROR(+VLOOKUP("LDINPF"&amp;A110,'Main File'!A:O,13,0),0)</f>
        <v>0</v>
      </c>
      <c r="J110" s="26">
        <f>IFERROR(+VLOOKUP("LDINPF"&amp;A110,'Main File'!A:O,14,0),0)</f>
        <v>0</v>
      </c>
      <c r="K110" s="26">
        <f>IFERROR(+VLOOKUP("LDINPF"&amp;A110,'Main File'!A:O,15,0),0)</f>
        <v>0</v>
      </c>
    </row>
    <row r="111" spans="1:11" x14ac:dyDescent="0.25">
      <c r="A111" s="9">
        <f t="shared" si="1"/>
        <v>43298</v>
      </c>
      <c r="B111" s="26">
        <f>IFERROR(+VLOOKUP("LDINPF"&amp;A111,'Main File'!A:O,6,0),0)</f>
        <v>0</v>
      </c>
      <c r="C111" s="26">
        <f>IFERROR(+VLOOKUP("LDINPF"&amp;A111,'Main File'!A:O,7,0),0)</f>
        <v>0</v>
      </c>
      <c r="D111" s="26">
        <f>IFERROR(+VLOOKUP("LDINPF"&amp;A111,'Main File'!A:O,8,0),0)</f>
        <v>0</v>
      </c>
      <c r="E111" s="26">
        <f>IFERROR(+VLOOKUP("LDINPF"&amp;A111,'Main File'!A:O,9,0),0)</f>
        <v>0</v>
      </c>
      <c r="F111" s="26">
        <f>IFERROR(+VLOOKUP("LDINPF"&amp;A111,'Main File'!A:O,10,0),0)</f>
        <v>0</v>
      </c>
      <c r="G111" s="26">
        <f>IFERROR(+VLOOKUP("LDINPF"&amp;A111,'Main File'!A:O,11,0),0)</f>
        <v>0</v>
      </c>
      <c r="H111" s="26">
        <f>IFERROR(+VLOOKUP("LDINPF"&amp;A111,'Main File'!A:O,12,0),0)</f>
        <v>0</v>
      </c>
      <c r="I111" s="26">
        <f>IFERROR(+VLOOKUP("LDINPF"&amp;A111,'Main File'!A:O,13,0),0)</f>
        <v>0</v>
      </c>
      <c r="J111" s="26">
        <f>IFERROR(+VLOOKUP("LDINPF"&amp;A111,'Main File'!A:O,14,0),0)</f>
        <v>0</v>
      </c>
      <c r="K111" s="26">
        <f>IFERROR(+VLOOKUP("LDINPF"&amp;A111,'Main File'!A:O,15,0),0)</f>
        <v>0</v>
      </c>
    </row>
    <row r="112" spans="1:11" x14ac:dyDescent="0.25">
      <c r="A112" s="9">
        <f t="shared" si="1"/>
        <v>43299</v>
      </c>
      <c r="B112" s="26">
        <f>IFERROR(+VLOOKUP("LDINPF"&amp;A112,'Main File'!A:O,6,0),0)</f>
        <v>0</v>
      </c>
      <c r="C112" s="26">
        <f>IFERROR(+VLOOKUP("LDINPF"&amp;A112,'Main File'!A:O,7,0),0)</f>
        <v>0</v>
      </c>
      <c r="D112" s="26">
        <f>IFERROR(+VLOOKUP("LDINPF"&amp;A112,'Main File'!A:O,8,0),0)</f>
        <v>0</v>
      </c>
      <c r="E112" s="26">
        <f>IFERROR(+VLOOKUP("LDINPF"&amp;A112,'Main File'!A:O,9,0),0)</f>
        <v>0</v>
      </c>
      <c r="F112" s="26">
        <f>IFERROR(+VLOOKUP("LDINPF"&amp;A112,'Main File'!A:O,10,0),0)</f>
        <v>0</v>
      </c>
      <c r="G112" s="26">
        <f>IFERROR(+VLOOKUP("LDINPF"&amp;A112,'Main File'!A:O,11,0),0)</f>
        <v>0</v>
      </c>
      <c r="H112" s="26">
        <f>IFERROR(+VLOOKUP("LDINPF"&amp;A112,'Main File'!A:O,12,0),0)</f>
        <v>0</v>
      </c>
      <c r="I112" s="26">
        <f>IFERROR(+VLOOKUP("LDINPF"&amp;A112,'Main File'!A:O,13,0),0)</f>
        <v>0</v>
      </c>
      <c r="J112" s="26">
        <f>IFERROR(+VLOOKUP("LDINPF"&amp;A112,'Main File'!A:O,14,0),0)</f>
        <v>0</v>
      </c>
      <c r="K112" s="26">
        <f>IFERROR(+VLOOKUP("LDINPF"&amp;A112,'Main File'!A:O,15,0),0)</f>
        <v>0</v>
      </c>
    </row>
    <row r="113" spans="1:11" x14ac:dyDescent="0.25">
      <c r="A113" s="9">
        <f t="shared" si="1"/>
        <v>43300</v>
      </c>
      <c r="B113" s="26">
        <f>IFERROR(+VLOOKUP("LDINPF"&amp;A113,'Main File'!A:O,6,0),0)</f>
        <v>0</v>
      </c>
      <c r="C113" s="26">
        <f>IFERROR(+VLOOKUP("LDINPF"&amp;A113,'Main File'!A:O,7,0),0)</f>
        <v>0</v>
      </c>
      <c r="D113" s="26">
        <f>IFERROR(+VLOOKUP("LDINPF"&amp;A113,'Main File'!A:O,8,0),0)</f>
        <v>0</v>
      </c>
      <c r="E113" s="26">
        <f>IFERROR(+VLOOKUP("LDINPF"&amp;A113,'Main File'!A:O,9,0),0)</f>
        <v>0</v>
      </c>
      <c r="F113" s="26">
        <f>IFERROR(+VLOOKUP("LDINPF"&amp;A113,'Main File'!A:O,10,0),0)</f>
        <v>0</v>
      </c>
      <c r="G113" s="26">
        <f>IFERROR(+VLOOKUP("LDINPF"&amp;A113,'Main File'!A:O,11,0),0)</f>
        <v>0</v>
      </c>
      <c r="H113" s="26">
        <f>IFERROR(+VLOOKUP("LDINPF"&amp;A113,'Main File'!A:O,12,0),0)</f>
        <v>0</v>
      </c>
      <c r="I113" s="26">
        <f>IFERROR(+VLOOKUP("LDINPF"&amp;A113,'Main File'!A:O,13,0),0)</f>
        <v>0</v>
      </c>
      <c r="J113" s="26">
        <f>IFERROR(+VLOOKUP("LDINPF"&amp;A113,'Main File'!A:O,14,0),0)</f>
        <v>0</v>
      </c>
      <c r="K113" s="26">
        <f>IFERROR(+VLOOKUP("LDINPF"&amp;A113,'Main File'!A:O,15,0),0)</f>
        <v>0</v>
      </c>
    </row>
    <row r="114" spans="1:11" x14ac:dyDescent="0.25">
      <c r="A114" s="9">
        <f t="shared" si="1"/>
        <v>43301</v>
      </c>
      <c r="B114" s="26">
        <f>IFERROR(+VLOOKUP("LDINPF"&amp;A114,'Main File'!A:O,6,0),0)</f>
        <v>0</v>
      </c>
      <c r="C114" s="26">
        <f>IFERROR(+VLOOKUP("LDINPF"&amp;A114,'Main File'!A:O,7,0),0)</f>
        <v>0</v>
      </c>
      <c r="D114" s="26">
        <f>IFERROR(+VLOOKUP("LDINPF"&amp;A114,'Main File'!A:O,8,0),0)</f>
        <v>0</v>
      </c>
      <c r="E114" s="26">
        <f>IFERROR(+VLOOKUP("LDINPF"&amp;A114,'Main File'!A:O,9,0),0)</f>
        <v>0</v>
      </c>
      <c r="F114" s="26">
        <f>IFERROR(+VLOOKUP("LDINPF"&amp;A114,'Main File'!A:O,10,0),0)</f>
        <v>0</v>
      </c>
      <c r="G114" s="26">
        <f>IFERROR(+VLOOKUP("LDINPF"&amp;A114,'Main File'!A:O,11,0),0)</f>
        <v>0</v>
      </c>
      <c r="H114" s="26">
        <f>IFERROR(+VLOOKUP("LDINPF"&amp;A114,'Main File'!A:O,12,0),0)</f>
        <v>0</v>
      </c>
      <c r="I114" s="26">
        <f>IFERROR(+VLOOKUP("LDINPF"&amp;A114,'Main File'!A:O,13,0),0)</f>
        <v>0</v>
      </c>
      <c r="J114" s="26">
        <f>IFERROR(+VLOOKUP("LDINPF"&amp;A114,'Main File'!A:O,14,0),0)</f>
        <v>0</v>
      </c>
      <c r="K114" s="26">
        <f>IFERROR(+VLOOKUP("LDINPF"&amp;A114,'Main File'!A:O,15,0),0)</f>
        <v>0</v>
      </c>
    </row>
    <row r="115" spans="1:11" x14ac:dyDescent="0.25">
      <c r="A115" s="9">
        <f t="shared" si="1"/>
        <v>43302</v>
      </c>
      <c r="B115" s="26">
        <f>IFERROR(+VLOOKUP("LDINPF"&amp;A115,'Main File'!A:O,6,0),0)</f>
        <v>0</v>
      </c>
      <c r="C115" s="26">
        <f>IFERROR(+VLOOKUP("LDINPF"&amp;A115,'Main File'!A:O,7,0),0)</f>
        <v>0</v>
      </c>
      <c r="D115" s="26">
        <f>IFERROR(+VLOOKUP("LDINPF"&amp;A115,'Main File'!A:O,8,0),0)</f>
        <v>0</v>
      </c>
      <c r="E115" s="26">
        <f>IFERROR(+VLOOKUP("LDINPF"&amp;A115,'Main File'!A:O,9,0),0)</f>
        <v>0</v>
      </c>
      <c r="F115" s="26">
        <f>IFERROR(+VLOOKUP("LDINPF"&amp;A115,'Main File'!A:O,10,0),0)</f>
        <v>0</v>
      </c>
      <c r="G115" s="26">
        <f>IFERROR(+VLOOKUP("LDINPF"&amp;A115,'Main File'!A:O,11,0),0)</f>
        <v>0</v>
      </c>
      <c r="H115" s="26">
        <f>IFERROR(+VLOOKUP("LDINPF"&amp;A115,'Main File'!A:O,12,0),0)</f>
        <v>0</v>
      </c>
      <c r="I115" s="26">
        <f>IFERROR(+VLOOKUP("LDINPF"&amp;A115,'Main File'!A:O,13,0),0)</f>
        <v>0</v>
      </c>
      <c r="J115" s="26">
        <f>IFERROR(+VLOOKUP("LDINPF"&amp;A115,'Main File'!A:O,14,0),0)</f>
        <v>0</v>
      </c>
      <c r="K115" s="26">
        <f>IFERROR(+VLOOKUP("LDINPF"&amp;A115,'Main File'!A:O,15,0),0)</f>
        <v>0</v>
      </c>
    </row>
    <row r="116" spans="1:11" x14ac:dyDescent="0.25">
      <c r="A116" s="9">
        <f t="shared" si="1"/>
        <v>43303</v>
      </c>
      <c r="B116" s="26">
        <f>IFERROR(+VLOOKUP("LDINPF"&amp;A116,'Main File'!A:O,6,0),0)</f>
        <v>0</v>
      </c>
      <c r="C116" s="26">
        <f>IFERROR(+VLOOKUP("LDINPF"&amp;A116,'Main File'!A:O,7,0),0)</f>
        <v>0</v>
      </c>
      <c r="D116" s="26">
        <f>IFERROR(+VLOOKUP("LDINPF"&amp;A116,'Main File'!A:O,8,0),0)</f>
        <v>0</v>
      </c>
      <c r="E116" s="26">
        <f>IFERROR(+VLOOKUP("LDINPF"&amp;A116,'Main File'!A:O,9,0),0)</f>
        <v>0</v>
      </c>
      <c r="F116" s="26">
        <f>IFERROR(+VLOOKUP("LDINPF"&amp;A116,'Main File'!A:O,10,0),0)</f>
        <v>0</v>
      </c>
      <c r="G116" s="26">
        <f>IFERROR(+VLOOKUP("LDINPF"&amp;A116,'Main File'!A:O,11,0),0)</f>
        <v>0</v>
      </c>
      <c r="H116" s="26">
        <f>IFERROR(+VLOOKUP("LDINPF"&amp;A116,'Main File'!A:O,12,0),0)</f>
        <v>0</v>
      </c>
      <c r="I116" s="26">
        <f>IFERROR(+VLOOKUP("LDINPF"&amp;A116,'Main File'!A:O,13,0),0)</f>
        <v>0</v>
      </c>
      <c r="J116" s="26">
        <f>IFERROR(+VLOOKUP("LDINPF"&amp;A116,'Main File'!A:O,14,0),0)</f>
        <v>0</v>
      </c>
      <c r="K116" s="26">
        <f>IFERROR(+VLOOKUP("LDINPF"&amp;A116,'Main File'!A:O,15,0),0)</f>
        <v>0</v>
      </c>
    </row>
    <row r="117" spans="1:11" x14ac:dyDescent="0.25">
      <c r="A117" s="9">
        <f t="shared" si="1"/>
        <v>43304</v>
      </c>
      <c r="B117" s="26">
        <f>IFERROR(+VLOOKUP("LDINPF"&amp;A117,'Main File'!A:O,6,0),0)</f>
        <v>0</v>
      </c>
      <c r="C117" s="26">
        <f>IFERROR(+VLOOKUP("LDINPF"&amp;A117,'Main File'!A:O,7,0),0)</f>
        <v>0</v>
      </c>
      <c r="D117" s="26">
        <f>IFERROR(+VLOOKUP("LDINPF"&amp;A117,'Main File'!A:O,8,0),0)</f>
        <v>0</v>
      </c>
      <c r="E117" s="26">
        <f>IFERROR(+VLOOKUP("LDINPF"&amp;A117,'Main File'!A:O,9,0),0)</f>
        <v>0</v>
      </c>
      <c r="F117" s="26">
        <f>IFERROR(+VLOOKUP("LDINPF"&amp;A117,'Main File'!A:O,10,0),0)</f>
        <v>0</v>
      </c>
      <c r="G117" s="26">
        <f>IFERROR(+VLOOKUP("LDINPF"&amp;A117,'Main File'!A:O,11,0),0)</f>
        <v>0</v>
      </c>
      <c r="H117" s="26">
        <f>IFERROR(+VLOOKUP("LDINPF"&amp;A117,'Main File'!A:O,12,0),0)</f>
        <v>0</v>
      </c>
      <c r="I117" s="26">
        <f>IFERROR(+VLOOKUP("LDINPF"&amp;A117,'Main File'!A:O,13,0),0)</f>
        <v>0</v>
      </c>
      <c r="J117" s="26">
        <f>IFERROR(+VLOOKUP("LDINPF"&amp;A117,'Main File'!A:O,14,0),0)</f>
        <v>0</v>
      </c>
      <c r="K117" s="26">
        <f>IFERROR(+VLOOKUP("LDINPF"&amp;A117,'Main File'!A:O,15,0),0)</f>
        <v>0</v>
      </c>
    </row>
    <row r="118" spans="1:11" x14ac:dyDescent="0.25">
      <c r="A118" s="9">
        <f t="shared" si="1"/>
        <v>43305</v>
      </c>
      <c r="B118" s="26">
        <f>IFERROR(+VLOOKUP("LDINPF"&amp;A118,'Main File'!A:O,6,0),0)</f>
        <v>0</v>
      </c>
      <c r="C118" s="26">
        <f>IFERROR(+VLOOKUP("LDINPF"&amp;A118,'Main File'!A:O,7,0),0)</f>
        <v>0</v>
      </c>
      <c r="D118" s="26">
        <f>IFERROR(+VLOOKUP("LDINPF"&amp;A118,'Main File'!A:O,8,0),0)</f>
        <v>0</v>
      </c>
      <c r="E118" s="26">
        <f>IFERROR(+VLOOKUP("LDINPF"&amp;A118,'Main File'!A:O,9,0),0)</f>
        <v>0</v>
      </c>
      <c r="F118" s="26">
        <f>IFERROR(+VLOOKUP("LDINPF"&amp;A118,'Main File'!A:O,10,0),0)</f>
        <v>0</v>
      </c>
      <c r="G118" s="26">
        <f>IFERROR(+VLOOKUP("LDINPF"&amp;A118,'Main File'!A:O,11,0),0)</f>
        <v>0</v>
      </c>
      <c r="H118" s="26">
        <f>IFERROR(+VLOOKUP("LDINPF"&amp;A118,'Main File'!A:O,12,0),0)</f>
        <v>0</v>
      </c>
      <c r="I118" s="26">
        <f>IFERROR(+VLOOKUP("LDINPF"&amp;A118,'Main File'!A:O,13,0),0)</f>
        <v>0</v>
      </c>
      <c r="J118" s="26">
        <f>IFERROR(+VLOOKUP("LDINPF"&amp;A118,'Main File'!A:O,14,0),0)</f>
        <v>0</v>
      </c>
      <c r="K118" s="26">
        <f>IFERROR(+VLOOKUP("LDINPF"&amp;A118,'Main File'!A:O,15,0),0)</f>
        <v>0</v>
      </c>
    </row>
    <row r="119" spans="1:11" x14ac:dyDescent="0.25">
      <c r="A119" s="9">
        <f t="shared" si="1"/>
        <v>43306</v>
      </c>
      <c r="B119" s="26">
        <f>IFERROR(+VLOOKUP("LDINPF"&amp;A119,'Main File'!A:O,6,0),0)</f>
        <v>0</v>
      </c>
      <c r="C119" s="26">
        <f>IFERROR(+VLOOKUP("LDINPF"&amp;A119,'Main File'!A:O,7,0),0)</f>
        <v>0</v>
      </c>
      <c r="D119" s="26">
        <f>IFERROR(+VLOOKUP("LDINPF"&amp;A119,'Main File'!A:O,8,0),0)</f>
        <v>0</v>
      </c>
      <c r="E119" s="26">
        <f>IFERROR(+VLOOKUP("LDINPF"&amp;A119,'Main File'!A:O,9,0),0)</f>
        <v>0</v>
      </c>
      <c r="F119" s="26">
        <f>IFERROR(+VLOOKUP("LDINPF"&amp;A119,'Main File'!A:O,10,0),0)</f>
        <v>0</v>
      </c>
      <c r="G119" s="26">
        <f>IFERROR(+VLOOKUP("LDINPF"&amp;A119,'Main File'!A:O,11,0),0)</f>
        <v>0</v>
      </c>
      <c r="H119" s="26">
        <f>IFERROR(+VLOOKUP("LDINPF"&amp;A119,'Main File'!A:O,12,0),0)</f>
        <v>0</v>
      </c>
      <c r="I119" s="26">
        <f>IFERROR(+VLOOKUP("LDINPF"&amp;A119,'Main File'!A:O,13,0),0)</f>
        <v>0</v>
      </c>
      <c r="J119" s="26">
        <f>IFERROR(+VLOOKUP("LDINPF"&amp;A119,'Main File'!A:O,14,0),0)</f>
        <v>0</v>
      </c>
      <c r="K119" s="26">
        <f>IFERROR(+VLOOKUP("LDINPF"&amp;A119,'Main File'!A:O,15,0),0)</f>
        <v>0</v>
      </c>
    </row>
    <row r="120" spans="1:11" x14ac:dyDescent="0.25">
      <c r="A120" s="9">
        <f t="shared" si="1"/>
        <v>43307</v>
      </c>
      <c r="B120" s="26">
        <f>IFERROR(+VLOOKUP("LDINPF"&amp;A120,'Main File'!A:O,6,0),0)</f>
        <v>0</v>
      </c>
      <c r="C120" s="26">
        <f>IFERROR(+VLOOKUP("LDINPF"&amp;A120,'Main File'!A:O,7,0),0)</f>
        <v>0</v>
      </c>
      <c r="D120" s="26">
        <f>IFERROR(+VLOOKUP("LDINPF"&amp;A120,'Main File'!A:O,8,0),0)</f>
        <v>0</v>
      </c>
      <c r="E120" s="26">
        <f>IFERROR(+VLOOKUP("LDINPF"&amp;A120,'Main File'!A:O,9,0),0)</f>
        <v>0</v>
      </c>
      <c r="F120" s="26">
        <f>IFERROR(+VLOOKUP("LDINPF"&amp;A120,'Main File'!A:O,10,0),0)</f>
        <v>0</v>
      </c>
      <c r="G120" s="26">
        <f>IFERROR(+VLOOKUP("LDINPF"&amp;A120,'Main File'!A:O,11,0),0)</f>
        <v>0</v>
      </c>
      <c r="H120" s="26">
        <f>IFERROR(+VLOOKUP("LDINPF"&amp;A120,'Main File'!A:O,12,0),0)</f>
        <v>0</v>
      </c>
      <c r="I120" s="26">
        <f>IFERROR(+VLOOKUP("LDINPF"&amp;A120,'Main File'!A:O,13,0),0)</f>
        <v>0</v>
      </c>
      <c r="J120" s="26">
        <f>IFERROR(+VLOOKUP("LDINPF"&amp;A120,'Main File'!A:O,14,0),0)</f>
        <v>0</v>
      </c>
      <c r="K120" s="26">
        <f>IFERROR(+VLOOKUP("LDINPF"&amp;A120,'Main File'!A:O,15,0),0)</f>
        <v>0</v>
      </c>
    </row>
    <row r="121" spans="1:11" x14ac:dyDescent="0.25">
      <c r="A121" s="9">
        <f t="shared" si="1"/>
        <v>43308</v>
      </c>
      <c r="B121" s="26">
        <f>IFERROR(+VLOOKUP("LDINPF"&amp;A121,'Main File'!A:O,6,0),0)</f>
        <v>0</v>
      </c>
      <c r="C121" s="26">
        <f>IFERROR(+VLOOKUP("LDINPF"&amp;A121,'Main File'!A:O,7,0),0)</f>
        <v>0</v>
      </c>
      <c r="D121" s="26">
        <f>IFERROR(+VLOOKUP("LDINPF"&amp;A121,'Main File'!A:O,8,0),0)</f>
        <v>0</v>
      </c>
      <c r="E121" s="26">
        <f>IFERROR(+VLOOKUP("LDINPF"&amp;A121,'Main File'!A:O,9,0),0)</f>
        <v>0</v>
      </c>
      <c r="F121" s="26">
        <f>IFERROR(+VLOOKUP("LDINPF"&amp;A121,'Main File'!A:O,10,0),0)</f>
        <v>0</v>
      </c>
      <c r="G121" s="26">
        <f>IFERROR(+VLOOKUP("LDINPF"&amp;A121,'Main File'!A:O,11,0),0)</f>
        <v>0</v>
      </c>
      <c r="H121" s="26">
        <f>IFERROR(+VLOOKUP("LDINPF"&amp;A121,'Main File'!A:O,12,0),0)</f>
        <v>0</v>
      </c>
      <c r="I121" s="26">
        <f>IFERROR(+VLOOKUP("LDINPF"&amp;A121,'Main File'!A:O,13,0),0)</f>
        <v>0</v>
      </c>
      <c r="J121" s="26">
        <f>IFERROR(+VLOOKUP("LDINPF"&amp;A121,'Main File'!A:O,14,0),0)</f>
        <v>0</v>
      </c>
      <c r="K121" s="26">
        <f>IFERROR(+VLOOKUP("LDINPF"&amp;A121,'Main File'!A:O,15,0),0)</f>
        <v>0</v>
      </c>
    </row>
    <row r="122" spans="1:11" x14ac:dyDescent="0.25">
      <c r="A122" s="9">
        <f t="shared" si="1"/>
        <v>43309</v>
      </c>
      <c r="B122" s="26">
        <f>IFERROR(+VLOOKUP("LDINPF"&amp;A122,'Main File'!A:O,6,0),0)</f>
        <v>0</v>
      </c>
      <c r="C122" s="26">
        <f>IFERROR(+VLOOKUP("LDINPF"&amp;A122,'Main File'!A:O,7,0),0)</f>
        <v>0</v>
      </c>
      <c r="D122" s="26">
        <f>IFERROR(+VLOOKUP("LDINPF"&amp;A122,'Main File'!A:O,8,0),0)</f>
        <v>0</v>
      </c>
      <c r="E122" s="26">
        <f>IFERROR(+VLOOKUP("LDINPF"&amp;A122,'Main File'!A:O,9,0),0)</f>
        <v>0</v>
      </c>
      <c r="F122" s="26">
        <f>IFERROR(+VLOOKUP("LDINPF"&amp;A122,'Main File'!A:O,10,0),0)</f>
        <v>0</v>
      </c>
      <c r="G122" s="26">
        <f>IFERROR(+VLOOKUP("LDINPF"&amp;A122,'Main File'!A:O,11,0),0)</f>
        <v>0</v>
      </c>
      <c r="H122" s="26">
        <f>IFERROR(+VLOOKUP("LDINPF"&amp;A122,'Main File'!A:O,12,0),0)</f>
        <v>0</v>
      </c>
      <c r="I122" s="26">
        <f>IFERROR(+VLOOKUP("LDINPF"&amp;A122,'Main File'!A:O,13,0),0)</f>
        <v>0</v>
      </c>
      <c r="J122" s="26">
        <f>IFERROR(+VLOOKUP("LDINPF"&amp;A122,'Main File'!A:O,14,0),0)</f>
        <v>0</v>
      </c>
      <c r="K122" s="26">
        <f>IFERROR(+VLOOKUP("LDINPF"&amp;A122,'Main File'!A:O,15,0),0)</f>
        <v>0</v>
      </c>
    </row>
    <row r="123" spans="1:11" x14ac:dyDescent="0.25">
      <c r="A123" s="9">
        <f t="shared" si="1"/>
        <v>43310</v>
      </c>
      <c r="B123" s="26">
        <f>IFERROR(+VLOOKUP("LDINPF"&amp;A123,'Main File'!A:O,6,0),0)</f>
        <v>0</v>
      </c>
      <c r="C123" s="26">
        <f>IFERROR(+VLOOKUP("LDINPF"&amp;A123,'Main File'!A:O,7,0),0)</f>
        <v>0</v>
      </c>
      <c r="D123" s="26">
        <f>IFERROR(+VLOOKUP("LDINPF"&amp;A123,'Main File'!A:O,8,0),0)</f>
        <v>0</v>
      </c>
      <c r="E123" s="26">
        <f>IFERROR(+VLOOKUP("LDINPF"&amp;A123,'Main File'!A:O,9,0),0)</f>
        <v>0</v>
      </c>
      <c r="F123" s="26">
        <f>IFERROR(+VLOOKUP("LDINPF"&amp;A123,'Main File'!A:O,10,0),0)</f>
        <v>0</v>
      </c>
      <c r="G123" s="26">
        <f>IFERROR(+VLOOKUP("LDINPF"&amp;A123,'Main File'!A:O,11,0),0)</f>
        <v>0</v>
      </c>
      <c r="H123" s="26">
        <f>IFERROR(+VLOOKUP("LDINPF"&amp;A123,'Main File'!A:O,12,0),0)</f>
        <v>0</v>
      </c>
      <c r="I123" s="26">
        <f>IFERROR(+VLOOKUP("LDINPF"&amp;A123,'Main File'!A:O,13,0),0)</f>
        <v>0</v>
      </c>
      <c r="J123" s="26">
        <f>IFERROR(+VLOOKUP("LDINPF"&amp;A123,'Main File'!A:O,14,0),0)</f>
        <v>0</v>
      </c>
      <c r="K123" s="26">
        <f>IFERROR(+VLOOKUP("LDINPF"&amp;A123,'Main File'!A:O,15,0),0)</f>
        <v>0</v>
      </c>
    </row>
    <row r="124" spans="1:11" x14ac:dyDescent="0.25">
      <c r="A124" s="9">
        <f t="shared" si="1"/>
        <v>43311</v>
      </c>
      <c r="B124" s="26">
        <f>IFERROR(+VLOOKUP("LDINPF"&amp;A124,'Main File'!A:O,6,0),0)</f>
        <v>0</v>
      </c>
      <c r="C124" s="26">
        <f>IFERROR(+VLOOKUP("LDINPF"&amp;A124,'Main File'!A:O,7,0),0)</f>
        <v>0</v>
      </c>
      <c r="D124" s="26">
        <f>IFERROR(+VLOOKUP("LDINPF"&amp;A124,'Main File'!A:O,8,0),0)</f>
        <v>0</v>
      </c>
      <c r="E124" s="26">
        <f>IFERROR(+VLOOKUP("LDINPF"&amp;A124,'Main File'!A:O,9,0),0)</f>
        <v>0</v>
      </c>
      <c r="F124" s="26">
        <f>IFERROR(+VLOOKUP("LDINPF"&amp;A124,'Main File'!A:O,10,0),0)</f>
        <v>0</v>
      </c>
      <c r="G124" s="26">
        <f>IFERROR(+VLOOKUP("LDINPF"&amp;A124,'Main File'!A:O,11,0),0)</f>
        <v>0</v>
      </c>
      <c r="H124" s="26">
        <f>IFERROR(+VLOOKUP("LDINPF"&amp;A124,'Main File'!A:O,12,0),0)</f>
        <v>0</v>
      </c>
      <c r="I124" s="26">
        <f>IFERROR(+VLOOKUP("LDINPF"&amp;A124,'Main File'!A:O,13,0),0)</f>
        <v>0</v>
      </c>
      <c r="J124" s="26">
        <f>IFERROR(+VLOOKUP("LDINPF"&amp;A124,'Main File'!A:O,14,0),0)</f>
        <v>0</v>
      </c>
      <c r="K124" s="26">
        <f>IFERROR(+VLOOKUP("LDINPF"&amp;A124,'Main File'!A:O,15,0),0)</f>
        <v>0</v>
      </c>
    </row>
    <row r="125" spans="1:11" x14ac:dyDescent="0.25">
      <c r="A125" s="9">
        <f t="shared" si="1"/>
        <v>43312</v>
      </c>
      <c r="B125" s="26">
        <f>IFERROR(+VLOOKUP("LDINPF"&amp;A125,'Main File'!A:O,6,0),0)</f>
        <v>0</v>
      </c>
      <c r="C125" s="26">
        <f>IFERROR(+VLOOKUP("LDINPF"&amp;A125,'Main File'!A:O,7,0),0)</f>
        <v>0</v>
      </c>
      <c r="D125" s="26">
        <f>IFERROR(+VLOOKUP("LDINPF"&amp;A125,'Main File'!A:O,8,0),0)</f>
        <v>0</v>
      </c>
      <c r="E125" s="26">
        <f>IFERROR(+VLOOKUP("LDINPF"&amp;A125,'Main File'!A:O,9,0),0)</f>
        <v>0</v>
      </c>
      <c r="F125" s="26">
        <f>IFERROR(+VLOOKUP("LDINPF"&amp;A125,'Main File'!A:O,10,0),0)</f>
        <v>0</v>
      </c>
      <c r="G125" s="26">
        <f>IFERROR(+VLOOKUP("LDINPF"&amp;A125,'Main File'!A:O,11,0),0)</f>
        <v>0</v>
      </c>
      <c r="H125" s="26">
        <f>IFERROR(+VLOOKUP("LDINPF"&amp;A125,'Main File'!A:O,12,0),0)</f>
        <v>0</v>
      </c>
      <c r="I125" s="26">
        <f>IFERROR(+VLOOKUP("LDINPF"&amp;A125,'Main File'!A:O,13,0),0)</f>
        <v>0</v>
      </c>
      <c r="J125" s="26">
        <f>IFERROR(+VLOOKUP("LDINPF"&amp;A125,'Main File'!A:O,14,0),0)</f>
        <v>0</v>
      </c>
      <c r="K125" s="26">
        <f>IFERROR(+VLOOKUP("LDINPF"&amp;A125,'Main File'!A:O,15,0),0)</f>
        <v>0</v>
      </c>
    </row>
    <row r="126" spans="1:11" x14ac:dyDescent="0.25">
      <c r="A126" s="9">
        <f t="shared" si="1"/>
        <v>43313</v>
      </c>
      <c r="B126" s="26">
        <f>IFERROR(+VLOOKUP("LDINPF"&amp;A126,'Main File'!A:O,6,0),0)</f>
        <v>0</v>
      </c>
      <c r="C126" s="26">
        <f>IFERROR(+VLOOKUP("LDINPF"&amp;A126,'Main File'!A:O,7,0),0)</f>
        <v>0</v>
      </c>
      <c r="D126" s="26">
        <f>IFERROR(+VLOOKUP("LDINPF"&amp;A126,'Main File'!A:O,8,0),0)</f>
        <v>0</v>
      </c>
      <c r="E126" s="26">
        <f>IFERROR(+VLOOKUP("LDINPF"&amp;A126,'Main File'!A:O,9,0),0)</f>
        <v>0</v>
      </c>
      <c r="F126" s="26">
        <f>IFERROR(+VLOOKUP("LDINPF"&amp;A126,'Main File'!A:O,10,0),0)</f>
        <v>0</v>
      </c>
      <c r="G126" s="26">
        <f>IFERROR(+VLOOKUP("LDINPF"&amp;A126,'Main File'!A:O,11,0),0)</f>
        <v>0</v>
      </c>
      <c r="H126" s="26">
        <f>IFERROR(+VLOOKUP("LDINPF"&amp;A126,'Main File'!A:O,12,0),0)</f>
        <v>0</v>
      </c>
      <c r="I126" s="26">
        <f>IFERROR(+VLOOKUP("LDINPF"&amp;A126,'Main File'!A:O,13,0),0)</f>
        <v>0</v>
      </c>
      <c r="J126" s="26">
        <f>IFERROR(+VLOOKUP("LDINPF"&amp;A126,'Main File'!A:O,14,0),0)</f>
        <v>0</v>
      </c>
      <c r="K126" s="26">
        <f>IFERROR(+VLOOKUP("LDINPF"&amp;A126,'Main File'!A:O,15,0),0)</f>
        <v>0</v>
      </c>
    </row>
    <row r="127" spans="1:11" x14ac:dyDescent="0.25">
      <c r="A127" s="9">
        <f t="shared" si="1"/>
        <v>43314</v>
      </c>
      <c r="B127" s="26">
        <f>IFERROR(+VLOOKUP("LDINPF"&amp;A127,'Main File'!A:O,6,0),0)</f>
        <v>0</v>
      </c>
      <c r="C127" s="26">
        <f>IFERROR(+VLOOKUP("LDINPF"&amp;A127,'Main File'!A:O,7,0),0)</f>
        <v>0</v>
      </c>
      <c r="D127" s="26">
        <f>IFERROR(+VLOOKUP("LDINPF"&amp;A127,'Main File'!A:O,8,0),0)</f>
        <v>0</v>
      </c>
      <c r="E127" s="26">
        <f>IFERROR(+VLOOKUP("LDINPF"&amp;A127,'Main File'!A:O,9,0),0)</f>
        <v>0</v>
      </c>
      <c r="F127" s="26">
        <f>IFERROR(+VLOOKUP("LDINPF"&amp;A127,'Main File'!A:O,10,0),0)</f>
        <v>0</v>
      </c>
      <c r="G127" s="26">
        <f>IFERROR(+VLOOKUP("LDINPF"&amp;A127,'Main File'!A:O,11,0),0)</f>
        <v>0</v>
      </c>
      <c r="H127" s="26">
        <f>IFERROR(+VLOOKUP("LDINPF"&amp;A127,'Main File'!A:O,12,0),0)</f>
        <v>0</v>
      </c>
      <c r="I127" s="26">
        <f>IFERROR(+VLOOKUP("LDINPF"&amp;A127,'Main File'!A:O,13,0),0)</f>
        <v>0</v>
      </c>
      <c r="J127" s="26">
        <f>IFERROR(+VLOOKUP("LDINPF"&amp;A127,'Main File'!A:O,14,0),0)</f>
        <v>0</v>
      </c>
      <c r="K127" s="26">
        <f>IFERROR(+VLOOKUP("LDINPF"&amp;A127,'Main File'!A:O,15,0),0)</f>
        <v>0</v>
      </c>
    </row>
    <row r="128" spans="1:11" x14ac:dyDescent="0.25">
      <c r="A128" s="9">
        <f t="shared" si="1"/>
        <v>43315</v>
      </c>
      <c r="B128" s="26">
        <f>IFERROR(+VLOOKUP("LDINPF"&amp;A128,'Main File'!A:O,6,0),0)</f>
        <v>0</v>
      </c>
      <c r="C128" s="26">
        <f>IFERROR(+VLOOKUP("LDINPF"&amp;A128,'Main File'!A:O,7,0),0)</f>
        <v>0</v>
      </c>
      <c r="D128" s="26">
        <f>IFERROR(+VLOOKUP("LDINPF"&amp;A128,'Main File'!A:O,8,0),0)</f>
        <v>0</v>
      </c>
      <c r="E128" s="26">
        <f>IFERROR(+VLOOKUP("LDINPF"&amp;A128,'Main File'!A:O,9,0),0)</f>
        <v>0</v>
      </c>
      <c r="F128" s="26">
        <f>IFERROR(+VLOOKUP("LDINPF"&amp;A128,'Main File'!A:O,10,0),0)</f>
        <v>0</v>
      </c>
      <c r="G128" s="26">
        <f>IFERROR(+VLOOKUP("LDINPF"&amp;A128,'Main File'!A:O,11,0),0)</f>
        <v>0</v>
      </c>
      <c r="H128" s="26">
        <f>IFERROR(+VLOOKUP("LDINPF"&amp;A128,'Main File'!A:O,12,0),0)</f>
        <v>0</v>
      </c>
      <c r="I128" s="26">
        <f>IFERROR(+VLOOKUP("LDINPF"&amp;A128,'Main File'!A:O,13,0),0)</f>
        <v>0</v>
      </c>
      <c r="J128" s="26">
        <f>IFERROR(+VLOOKUP("LDINPF"&amp;A128,'Main File'!A:O,14,0),0)</f>
        <v>0</v>
      </c>
      <c r="K128" s="26">
        <f>IFERROR(+VLOOKUP("LDINPF"&amp;A128,'Main File'!A:O,15,0),0)</f>
        <v>0</v>
      </c>
    </row>
    <row r="129" spans="1:11" x14ac:dyDescent="0.25">
      <c r="A129" s="9">
        <f t="shared" si="1"/>
        <v>43316</v>
      </c>
      <c r="B129" s="26">
        <f>IFERROR(+VLOOKUP("LDINPF"&amp;A129,'Main File'!A:O,6,0),0)</f>
        <v>0</v>
      </c>
      <c r="C129" s="26">
        <f>IFERROR(+VLOOKUP("LDINPF"&amp;A129,'Main File'!A:O,7,0),0)</f>
        <v>0</v>
      </c>
      <c r="D129" s="26">
        <f>IFERROR(+VLOOKUP("LDINPF"&amp;A129,'Main File'!A:O,8,0),0)</f>
        <v>0</v>
      </c>
      <c r="E129" s="26">
        <f>IFERROR(+VLOOKUP("LDINPF"&amp;A129,'Main File'!A:O,9,0),0)</f>
        <v>0</v>
      </c>
      <c r="F129" s="26">
        <f>IFERROR(+VLOOKUP("LDINPF"&amp;A129,'Main File'!A:O,10,0),0)</f>
        <v>0</v>
      </c>
      <c r="G129" s="26">
        <f>IFERROR(+VLOOKUP("LDINPF"&amp;A129,'Main File'!A:O,11,0),0)</f>
        <v>0</v>
      </c>
      <c r="H129" s="26">
        <f>IFERROR(+VLOOKUP("LDINPF"&amp;A129,'Main File'!A:O,12,0),0)</f>
        <v>0</v>
      </c>
      <c r="I129" s="26">
        <f>IFERROR(+VLOOKUP("LDINPF"&amp;A129,'Main File'!A:O,13,0),0)</f>
        <v>0</v>
      </c>
      <c r="J129" s="26">
        <f>IFERROR(+VLOOKUP("LDINPF"&amp;A129,'Main File'!A:O,14,0),0)</f>
        <v>0</v>
      </c>
      <c r="K129" s="26">
        <f>IFERROR(+VLOOKUP("LDINPF"&amp;A129,'Main File'!A:O,15,0),0)</f>
        <v>0</v>
      </c>
    </row>
    <row r="130" spans="1:11" x14ac:dyDescent="0.25">
      <c r="A130" s="9">
        <f t="shared" si="1"/>
        <v>43317</v>
      </c>
      <c r="B130" s="26">
        <f>IFERROR(+VLOOKUP("LDINPF"&amp;A130,'Main File'!A:O,6,0),0)</f>
        <v>0</v>
      </c>
      <c r="C130" s="26">
        <f>IFERROR(+VLOOKUP("LDINPF"&amp;A130,'Main File'!A:O,7,0),0)</f>
        <v>0</v>
      </c>
      <c r="D130" s="26">
        <f>IFERROR(+VLOOKUP("LDINPF"&amp;A130,'Main File'!A:O,8,0),0)</f>
        <v>0</v>
      </c>
      <c r="E130" s="26">
        <f>IFERROR(+VLOOKUP("LDINPF"&amp;A130,'Main File'!A:O,9,0),0)</f>
        <v>0</v>
      </c>
      <c r="F130" s="26">
        <f>IFERROR(+VLOOKUP("LDINPF"&amp;A130,'Main File'!A:O,10,0),0)</f>
        <v>0</v>
      </c>
      <c r="G130" s="26">
        <f>IFERROR(+VLOOKUP("LDINPF"&amp;A130,'Main File'!A:O,11,0),0)</f>
        <v>0</v>
      </c>
      <c r="H130" s="26">
        <f>IFERROR(+VLOOKUP("LDINPF"&amp;A130,'Main File'!A:O,12,0),0)</f>
        <v>0</v>
      </c>
      <c r="I130" s="26">
        <f>IFERROR(+VLOOKUP("LDINPF"&amp;A130,'Main File'!A:O,13,0),0)</f>
        <v>0</v>
      </c>
      <c r="J130" s="26">
        <f>IFERROR(+VLOOKUP("LDINPF"&amp;A130,'Main File'!A:O,14,0),0)</f>
        <v>0</v>
      </c>
      <c r="K130" s="26">
        <f>IFERROR(+VLOOKUP("LDINPF"&amp;A130,'Main File'!A:O,15,0),0)</f>
        <v>0</v>
      </c>
    </row>
    <row r="131" spans="1:11" x14ac:dyDescent="0.25">
      <c r="A131" s="9">
        <f t="shared" si="1"/>
        <v>43318</v>
      </c>
      <c r="B131" s="26">
        <f>IFERROR(+VLOOKUP("LDINPF"&amp;A131,'Main File'!A:O,6,0),0)</f>
        <v>0</v>
      </c>
      <c r="C131" s="26">
        <f>IFERROR(+VLOOKUP("LDINPF"&amp;A131,'Main File'!A:O,7,0),0)</f>
        <v>0</v>
      </c>
      <c r="D131" s="26">
        <f>IFERROR(+VLOOKUP("LDINPF"&amp;A131,'Main File'!A:O,8,0),0)</f>
        <v>0</v>
      </c>
      <c r="E131" s="26">
        <f>IFERROR(+VLOOKUP("LDINPF"&amp;A131,'Main File'!A:O,9,0),0)</f>
        <v>0</v>
      </c>
      <c r="F131" s="26">
        <f>IFERROR(+VLOOKUP("LDINPF"&amp;A131,'Main File'!A:O,10,0),0)</f>
        <v>0</v>
      </c>
      <c r="G131" s="26">
        <f>IFERROR(+VLOOKUP("LDINPF"&amp;A131,'Main File'!A:O,11,0),0)</f>
        <v>0</v>
      </c>
      <c r="H131" s="26">
        <f>IFERROR(+VLOOKUP("LDINPF"&amp;A131,'Main File'!A:O,12,0),0)</f>
        <v>0</v>
      </c>
      <c r="I131" s="26">
        <f>IFERROR(+VLOOKUP("LDINPF"&amp;A131,'Main File'!A:O,13,0),0)</f>
        <v>0</v>
      </c>
      <c r="J131" s="26">
        <f>IFERROR(+VLOOKUP("LDINPF"&amp;A131,'Main File'!A:O,14,0),0)</f>
        <v>0</v>
      </c>
      <c r="K131" s="26">
        <f>IFERROR(+VLOOKUP("LDINPF"&amp;A131,'Main File'!A:O,15,0),0)</f>
        <v>0</v>
      </c>
    </row>
    <row r="132" spans="1:11" x14ac:dyDescent="0.25">
      <c r="A132" s="9">
        <f t="shared" si="1"/>
        <v>43319</v>
      </c>
      <c r="B132" s="26">
        <f>IFERROR(+VLOOKUP("LDINPF"&amp;A132,'Main File'!A:O,6,0),0)</f>
        <v>0</v>
      </c>
      <c r="C132" s="26">
        <f>IFERROR(+VLOOKUP("LDINPF"&amp;A132,'Main File'!A:O,7,0),0)</f>
        <v>0</v>
      </c>
      <c r="D132" s="26">
        <f>IFERROR(+VLOOKUP("LDINPF"&amp;A132,'Main File'!A:O,8,0),0)</f>
        <v>0</v>
      </c>
      <c r="E132" s="26">
        <f>IFERROR(+VLOOKUP("LDINPF"&amp;A132,'Main File'!A:O,9,0),0)</f>
        <v>0</v>
      </c>
      <c r="F132" s="26">
        <f>IFERROR(+VLOOKUP("LDINPF"&amp;A132,'Main File'!A:O,10,0),0)</f>
        <v>0</v>
      </c>
      <c r="G132" s="26">
        <f>IFERROR(+VLOOKUP("LDINPF"&amp;A132,'Main File'!A:O,11,0),0)</f>
        <v>0</v>
      </c>
      <c r="H132" s="26">
        <f>IFERROR(+VLOOKUP("LDINPF"&amp;A132,'Main File'!A:O,12,0),0)</f>
        <v>0</v>
      </c>
      <c r="I132" s="26">
        <f>IFERROR(+VLOOKUP("LDINPF"&amp;A132,'Main File'!A:O,13,0),0)</f>
        <v>0</v>
      </c>
      <c r="J132" s="26">
        <f>IFERROR(+VLOOKUP("LDINPF"&amp;A132,'Main File'!A:O,14,0),0)</f>
        <v>0</v>
      </c>
      <c r="K132" s="26">
        <f>IFERROR(+VLOOKUP("LDINPF"&amp;A132,'Main File'!A:O,15,0),0)</f>
        <v>0</v>
      </c>
    </row>
    <row r="133" spans="1:11" x14ac:dyDescent="0.25">
      <c r="A133" s="9">
        <f t="shared" si="1"/>
        <v>43320</v>
      </c>
      <c r="B133" s="26">
        <f>IFERROR(+VLOOKUP("LDINPF"&amp;A133,'Main File'!A:O,6,0),0)</f>
        <v>0</v>
      </c>
      <c r="C133" s="26">
        <f>IFERROR(+VLOOKUP("LDINPF"&amp;A133,'Main File'!A:O,7,0),0)</f>
        <v>0</v>
      </c>
      <c r="D133" s="26">
        <f>IFERROR(+VLOOKUP("LDINPF"&amp;A133,'Main File'!A:O,8,0),0)</f>
        <v>0</v>
      </c>
      <c r="E133" s="26">
        <f>IFERROR(+VLOOKUP("LDINPF"&amp;A133,'Main File'!A:O,9,0),0)</f>
        <v>0</v>
      </c>
      <c r="F133" s="26">
        <f>IFERROR(+VLOOKUP("LDINPF"&amp;A133,'Main File'!A:O,10,0),0)</f>
        <v>0</v>
      </c>
      <c r="G133" s="26">
        <f>IFERROR(+VLOOKUP("LDINPF"&amp;A133,'Main File'!A:O,11,0),0)</f>
        <v>0</v>
      </c>
      <c r="H133" s="26">
        <f>IFERROR(+VLOOKUP("LDINPF"&amp;A133,'Main File'!A:O,12,0),0)</f>
        <v>0</v>
      </c>
      <c r="I133" s="26">
        <f>IFERROR(+VLOOKUP("LDINPF"&amp;A133,'Main File'!A:O,13,0),0)</f>
        <v>0</v>
      </c>
      <c r="J133" s="26">
        <f>IFERROR(+VLOOKUP("LDINPF"&amp;A133,'Main File'!A:O,14,0),0)</f>
        <v>0</v>
      </c>
      <c r="K133" s="26">
        <f>IFERROR(+VLOOKUP("LDINPF"&amp;A133,'Main File'!A:O,15,0),0)</f>
        <v>0</v>
      </c>
    </row>
    <row r="134" spans="1:11" x14ac:dyDescent="0.25">
      <c r="A134" s="9">
        <f t="shared" si="1"/>
        <v>43321</v>
      </c>
      <c r="B134" s="26">
        <f>IFERROR(+VLOOKUP("LDINPF"&amp;A134,'Main File'!A:O,6,0),0)</f>
        <v>0</v>
      </c>
      <c r="C134" s="26">
        <f>IFERROR(+VLOOKUP("LDINPF"&amp;A134,'Main File'!A:O,7,0),0)</f>
        <v>0</v>
      </c>
      <c r="D134" s="26">
        <f>IFERROR(+VLOOKUP("LDINPF"&amp;A134,'Main File'!A:O,8,0),0)</f>
        <v>0</v>
      </c>
      <c r="E134" s="26">
        <f>IFERROR(+VLOOKUP("LDINPF"&amp;A134,'Main File'!A:O,9,0),0)</f>
        <v>0</v>
      </c>
      <c r="F134" s="26">
        <f>IFERROR(+VLOOKUP("LDINPF"&amp;A134,'Main File'!A:O,10,0),0)</f>
        <v>0</v>
      </c>
      <c r="G134" s="26">
        <f>IFERROR(+VLOOKUP("LDINPF"&amp;A134,'Main File'!A:O,11,0),0)</f>
        <v>0</v>
      </c>
      <c r="H134" s="26">
        <f>IFERROR(+VLOOKUP("LDINPF"&amp;A134,'Main File'!A:O,12,0),0)</f>
        <v>0</v>
      </c>
      <c r="I134" s="26">
        <f>IFERROR(+VLOOKUP("LDINPF"&amp;A134,'Main File'!A:O,13,0),0)</f>
        <v>0</v>
      </c>
      <c r="J134" s="26">
        <f>IFERROR(+VLOOKUP("LDINPF"&amp;A134,'Main File'!A:O,14,0),0)</f>
        <v>0</v>
      </c>
      <c r="K134" s="26">
        <f>IFERROR(+VLOOKUP("LDINPF"&amp;A134,'Main File'!A:O,15,0),0)</f>
        <v>0</v>
      </c>
    </row>
    <row r="135" spans="1:11" x14ac:dyDescent="0.25">
      <c r="A135" s="9">
        <f t="shared" ref="A135:A198" si="2">+A134+1</f>
        <v>43322</v>
      </c>
      <c r="B135" s="26">
        <f>IFERROR(+VLOOKUP("LDINPF"&amp;A135,'Main File'!A:O,6,0),0)</f>
        <v>0</v>
      </c>
      <c r="C135" s="26">
        <f>IFERROR(+VLOOKUP("LDINPF"&amp;A135,'Main File'!A:O,7,0),0)</f>
        <v>0</v>
      </c>
      <c r="D135" s="26">
        <f>IFERROR(+VLOOKUP("LDINPF"&amp;A135,'Main File'!A:O,8,0),0)</f>
        <v>0</v>
      </c>
      <c r="E135" s="26">
        <f>IFERROR(+VLOOKUP("LDINPF"&amp;A135,'Main File'!A:O,9,0),0)</f>
        <v>0</v>
      </c>
      <c r="F135" s="26">
        <f>IFERROR(+VLOOKUP("LDINPF"&amp;A135,'Main File'!A:O,10,0),0)</f>
        <v>0</v>
      </c>
      <c r="G135" s="26">
        <f>IFERROR(+VLOOKUP("LDINPF"&amp;A135,'Main File'!A:O,11,0),0)</f>
        <v>0</v>
      </c>
      <c r="H135" s="26">
        <f>IFERROR(+VLOOKUP("LDINPF"&amp;A135,'Main File'!A:O,12,0),0)</f>
        <v>0</v>
      </c>
      <c r="I135" s="26">
        <f>IFERROR(+VLOOKUP("LDINPF"&amp;A135,'Main File'!A:O,13,0),0)</f>
        <v>0</v>
      </c>
      <c r="J135" s="26">
        <f>IFERROR(+VLOOKUP("LDINPF"&amp;A135,'Main File'!A:O,14,0),0)</f>
        <v>0</v>
      </c>
      <c r="K135" s="26">
        <f>IFERROR(+VLOOKUP("LDINPF"&amp;A135,'Main File'!A:O,15,0),0)</f>
        <v>0</v>
      </c>
    </row>
    <row r="136" spans="1:11" x14ac:dyDescent="0.25">
      <c r="A136" s="9">
        <f t="shared" si="2"/>
        <v>43323</v>
      </c>
      <c r="B136" s="26">
        <f>IFERROR(+VLOOKUP("LDINPF"&amp;A136,'Main File'!A:O,6,0),0)</f>
        <v>0</v>
      </c>
      <c r="C136" s="26">
        <f>IFERROR(+VLOOKUP("LDINPF"&amp;A136,'Main File'!A:O,7,0),0)</f>
        <v>0</v>
      </c>
      <c r="D136" s="26">
        <f>IFERROR(+VLOOKUP("LDINPF"&amp;A136,'Main File'!A:O,8,0),0)</f>
        <v>0</v>
      </c>
      <c r="E136" s="26">
        <f>IFERROR(+VLOOKUP("LDINPF"&amp;A136,'Main File'!A:O,9,0),0)</f>
        <v>0</v>
      </c>
      <c r="F136" s="26">
        <f>IFERROR(+VLOOKUP("LDINPF"&amp;A136,'Main File'!A:O,10,0),0)</f>
        <v>0</v>
      </c>
      <c r="G136" s="26">
        <f>IFERROR(+VLOOKUP("LDINPF"&amp;A136,'Main File'!A:O,11,0),0)</f>
        <v>0</v>
      </c>
      <c r="H136" s="26">
        <f>IFERROR(+VLOOKUP("LDINPF"&amp;A136,'Main File'!A:O,12,0),0)</f>
        <v>0</v>
      </c>
      <c r="I136" s="26">
        <f>IFERROR(+VLOOKUP("LDINPF"&amp;A136,'Main File'!A:O,13,0),0)</f>
        <v>0</v>
      </c>
      <c r="J136" s="26">
        <f>IFERROR(+VLOOKUP("LDINPF"&amp;A136,'Main File'!A:O,14,0),0)</f>
        <v>0</v>
      </c>
      <c r="K136" s="26">
        <f>IFERROR(+VLOOKUP("LDINPF"&amp;A136,'Main File'!A:O,15,0),0)</f>
        <v>0</v>
      </c>
    </row>
    <row r="137" spans="1:11" x14ac:dyDescent="0.25">
      <c r="A137" s="9">
        <f t="shared" si="2"/>
        <v>43324</v>
      </c>
      <c r="B137" s="26">
        <f>IFERROR(+VLOOKUP("LDINPF"&amp;A137,'Main File'!A:O,6,0),0)</f>
        <v>0</v>
      </c>
      <c r="C137" s="26">
        <f>IFERROR(+VLOOKUP("LDINPF"&amp;A137,'Main File'!A:O,7,0),0)</f>
        <v>0</v>
      </c>
      <c r="D137" s="26">
        <f>IFERROR(+VLOOKUP("LDINPF"&amp;A137,'Main File'!A:O,8,0),0)</f>
        <v>0</v>
      </c>
      <c r="E137" s="26">
        <f>IFERROR(+VLOOKUP("LDINPF"&amp;A137,'Main File'!A:O,9,0),0)</f>
        <v>0</v>
      </c>
      <c r="F137" s="26">
        <f>IFERROR(+VLOOKUP("LDINPF"&amp;A137,'Main File'!A:O,10,0),0)</f>
        <v>0</v>
      </c>
      <c r="G137" s="26">
        <f>IFERROR(+VLOOKUP("LDINPF"&amp;A137,'Main File'!A:O,11,0),0)</f>
        <v>0</v>
      </c>
      <c r="H137" s="26">
        <f>IFERROR(+VLOOKUP("LDINPF"&amp;A137,'Main File'!A:O,12,0),0)</f>
        <v>0</v>
      </c>
      <c r="I137" s="26">
        <f>IFERROR(+VLOOKUP("LDINPF"&amp;A137,'Main File'!A:O,13,0),0)</f>
        <v>0</v>
      </c>
      <c r="J137" s="26">
        <f>IFERROR(+VLOOKUP("LDINPF"&amp;A137,'Main File'!A:O,14,0),0)</f>
        <v>0</v>
      </c>
      <c r="K137" s="26">
        <f>IFERROR(+VLOOKUP("LDINPF"&amp;A137,'Main File'!A:O,15,0),0)</f>
        <v>0</v>
      </c>
    </row>
    <row r="138" spans="1:11" x14ac:dyDescent="0.25">
      <c r="A138" s="9">
        <f t="shared" si="2"/>
        <v>43325</v>
      </c>
      <c r="B138" s="26">
        <f>IFERROR(+VLOOKUP("LDINPF"&amp;A138,'Main File'!A:O,6,0),0)</f>
        <v>0</v>
      </c>
      <c r="C138" s="26">
        <f>IFERROR(+VLOOKUP("LDINPF"&amp;A138,'Main File'!A:O,7,0),0)</f>
        <v>0</v>
      </c>
      <c r="D138" s="26">
        <f>IFERROR(+VLOOKUP("LDINPF"&amp;A138,'Main File'!A:O,8,0),0)</f>
        <v>0</v>
      </c>
      <c r="E138" s="26">
        <f>IFERROR(+VLOOKUP("LDINPF"&amp;A138,'Main File'!A:O,9,0),0)</f>
        <v>0</v>
      </c>
      <c r="F138" s="26">
        <f>IFERROR(+VLOOKUP("LDINPF"&amp;A138,'Main File'!A:O,10,0),0)</f>
        <v>0</v>
      </c>
      <c r="G138" s="26">
        <f>IFERROR(+VLOOKUP("LDINPF"&amp;A138,'Main File'!A:O,11,0),0)</f>
        <v>0</v>
      </c>
      <c r="H138" s="26">
        <f>IFERROR(+VLOOKUP("LDINPF"&amp;A138,'Main File'!A:O,12,0),0)</f>
        <v>0</v>
      </c>
      <c r="I138" s="26">
        <f>IFERROR(+VLOOKUP("LDINPF"&amp;A138,'Main File'!A:O,13,0),0)</f>
        <v>0</v>
      </c>
      <c r="J138" s="26">
        <f>IFERROR(+VLOOKUP("LDINPF"&amp;A138,'Main File'!A:O,14,0),0)</f>
        <v>0</v>
      </c>
      <c r="K138" s="26">
        <f>IFERROR(+VLOOKUP("LDINPF"&amp;A138,'Main File'!A:O,15,0),0)</f>
        <v>0</v>
      </c>
    </row>
    <row r="139" spans="1:11" x14ac:dyDescent="0.25">
      <c r="A139" s="9">
        <f t="shared" si="2"/>
        <v>43326</v>
      </c>
      <c r="B139" s="26">
        <f>IFERROR(+VLOOKUP("LDINPF"&amp;A139,'Main File'!A:O,6,0),0)</f>
        <v>0</v>
      </c>
      <c r="C139" s="26">
        <f>IFERROR(+VLOOKUP("LDINPF"&amp;A139,'Main File'!A:O,7,0),0)</f>
        <v>0</v>
      </c>
      <c r="D139" s="26">
        <f>IFERROR(+VLOOKUP("LDINPF"&amp;A139,'Main File'!A:O,8,0),0)</f>
        <v>0</v>
      </c>
      <c r="E139" s="26">
        <f>IFERROR(+VLOOKUP("LDINPF"&amp;A139,'Main File'!A:O,9,0),0)</f>
        <v>0</v>
      </c>
      <c r="F139" s="26">
        <f>IFERROR(+VLOOKUP("LDINPF"&amp;A139,'Main File'!A:O,10,0),0)</f>
        <v>0</v>
      </c>
      <c r="G139" s="26">
        <f>IFERROR(+VLOOKUP("LDINPF"&amp;A139,'Main File'!A:O,11,0),0)</f>
        <v>0</v>
      </c>
      <c r="H139" s="26">
        <f>IFERROR(+VLOOKUP("LDINPF"&amp;A139,'Main File'!A:O,12,0),0)</f>
        <v>0</v>
      </c>
      <c r="I139" s="26">
        <f>IFERROR(+VLOOKUP("LDINPF"&amp;A139,'Main File'!A:O,13,0),0)</f>
        <v>0</v>
      </c>
      <c r="J139" s="26">
        <f>IFERROR(+VLOOKUP("LDINPF"&amp;A139,'Main File'!A:O,14,0),0)</f>
        <v>0</v>
      </c>
      <c r="K139" s="26">
        <f>IFERROR(+VLOOKUP("LDINPF"&amp;A139,'Main File'!A:O,15,0),0)</f>
        <v>0</v>
      </c>
    </row>
    <row r="140" spans="1:11" x14ac:dyDescent="0.25">
      <c r="A140" s="9">
        <f t="shared" si="2"/>
        <v>43327</v>
      </c>
      <c r="B140" s="26">
        <f>IFERROR(+VLOOKUP("LDINPF"&amp;A140,'Main File'!A:O,6,0),0)</f>
        <v>0</v>
      </c>
      <c r="C140" s="26">
        <f>IFERROR(+VLOOKUP("LDINPF"&amp;A140,'Main File'!A:O,7,0),0)</f>
        <v>0</v>
      </c>
      <c r="D140" s="26">
        <f>IFERROR(+VLOOKUP("LDINPF"&amp;A140,'Main File'!A:O,8,0),0)</f>
        <v>0</v>
      </c>
      <c r="E140" s="26">
        <f>IFERROR(+VLOOKUP("LDINPF"&amp;A140,'Main File'!A:O,9,0),0)</f>
        <v>0</v>
      </c>
      <c r="F140" s="26">
        <f>IFERROR(+VLOOKUP("LDINPF"&amp;A140,'Main File'!A:O,10,0),0)</f>
        <v>0</v>
      </c>
      <c r="G140" s="26">
        <f>IFERROR(+VLOOKUP("LDINPF"&amp;A140,'Main File'!A:O,11,0),0)</f>
        <v>0</v>
      </c>
      <c r="H140" s="26">
        <f>IFERROR(+VLOOKUP("LDINPF"&amp;A140,'Main File'!A:O,12,0),0)</f>
        <v>0</v>
      </c>
      <c r="I140" s="26">
        <f>IFERROR(+VLOOKUP("LDINPF"&amp;A140,'Main File'!A:O,13,0),0)</f>
        <v>0</v>
      </c>
      <c r="J140" s="26">
        <f>IFERROR(+VLOOKUP("LDINPF"&amp;A140,'Main File'!A:O,14,0),0)</f>
        <v>0</v>
      </c>
      <c r="K140" s="26">
        <f>IFERROR(+VLOOKUP("LDINPF"&amp;A140,'Main File'!A:O,15,0),0)</f>
        <v>0</v>
      </c>
    </row>
    <row r="141" spans="1:11" x14ac:dyDescent="0.25">
      <c r="A141" s="9">
        <f t="shared" si="2"/>
        <v>43328</v>
      </c>
      <c r="B141" s="26">
        <f>IFERROR(+VLOOKUP("LDINPF"&amp;A141,'Main File'!A:O,6,0),0)</f>
        <v>0</v>
      </c>
      <c r="C141" s="26">
        <f>IFERROR(+VLOOKUP("LDINPF"&amp;A141,'Main File'!A:O,7,0),0)</f>
        <v>0</v>
      </c>
      <c r="D141" s="26">
        <f>IFERROR(+VLOOKUP("LDINPF"&amp;A141,'Main File'!A:O,8,0),0)</f>
        <v>0</v>
      </c>
      <c r="E141" s="26">
        <f>IFERROR(+VLOOKUP("LDINPF"&amp;A141,'Main File'!A:O,9,0),0)</f>
        <v>0</v>
      </c>
      <c r="F141" s="26">
        <f>IFERROR(+VLOOKUP("LDINPF"&amp;A141,'Main File'!A:O,10,0),0)</f>
        <v>0</v>
      </c>
      <c r="G141" s="26">
        <f>IFERROR(+VLOOKUP("LDINPF"&amp;A141,'Main File'!A:O,11,0),0)</f>
        <v>0</v>
      </c>
      <c r="H141" s="26">
        <f>IFERROR(+VLOOKUP("LDINPF"&amp;A141,'Main File'!A:O,12,0),0)</f>
        <v>0</v>
      </c>
      <c r="I141" s="26">
        <f>IFERROR(+VLOOKUP("LDINPF"&amp;A141,'Main File'!A:O,13,0),0)</f>
        <v>0</v>
      </c>
      <c r="J141" s="26">
        <f>IFERROR(+VLOOKUP("LDINPF"&amp;A141,'Main File'!A:O,14,0),0)</f>
        <v>0</v>
      </c>
      <c r="K141" s="26">
        <f>IFERROR(+VLOOKUP("LDINPF"&amp;A141,'Main File'!A:O,15,0),0)</f>
        <v>0</v>
      </c>
    </row>
    <row r="142" spans="1:11" x14ac:dyDescent="0.25">
      <c r="A142" s="9">
        <f t="shared" si="2"/>
        <v>43329</v>
      </c>
      <c r="B142" s="26">
        <f>IFERROR(+VLOOKUP("LDINPF"&amp;A142,'Main File'!A:O,6,0),0)</f>
        <v>0</v>
      </c>
      <c r="C142" s="26">
        <f>IFERROR(+VLOOKUP("LDINPF"&amp;A142,'Main File'!A:O,7,0),0)</f>
        <v>0</v>
      </c>
      <c r="D142" s="26">
        <f>IFERROR(+VLOOKUP("LDINPF"&amp;A142,'Main File'!A:O,8,0),0)</f>
        <v>0</v>
      </c>
      <c r="E142" s="26">
        <f>IFERROR(+VLOOKUP("LDINPF"&amp;A142,'Main File'!A:O,9,0),0)</f>
        <v>0</v>
      </c>
      <c r="F142" s="26">
        <f>IFERROR(+VLOOKUP("LDINPF"&amp;A142,'Main File'!A:O,10,0),0)</f>
        <v>0</v>
      </c>
      <c r="G142" s="26">
        <f>IFERROR(+VLOOKUP("LDINPF"&amp;A142,'Main File'!A:O,11,0),0)</f>
        <v>0</v>
      </c>
      <c r="H142" s="26">
        <f>IFERROR(+VLOOKUP("LDINPF"&amp;A142,'Main File'!A:O,12,0),0)</f>
        <v>0</v>
      </c>
      <c r="I142" s="26">
        <f>IFERROR(+VLOOKUP("LDINPF"&amp;A142,'Main File'!A:O,13,0),0)</f>
        <v>0</v>
      </c>
      <c r="J142" s="26">
        <f>IFERROR(+VLOOKUP("LDINPF"&amp;A142,'Main File'!A:O,14,0),0)</f>
        <v>0</v>
      </c>
      <c r="K142" s="26">
        <f>IFERROR(+VLOOKUP("LDINPF"&amp;A142,'Main File'!A:O,15,0),0)</f>
        <v>0</v>
      </c>
    </row>
    <row r="143" spans="1:11" x14ac:dyDescent="0.25">
      <c r="A143" s="9">
        <f t="shared" si="2"/>
        <v>43330</v>
      </c>
      <c r="B143" s="26">
        <f>IFERROR(+VLOOKUP("LDINPF"&amp;A143,'Main File'!A:O,6,0),0)</f>
        <v>0</v>
      </c>
      <c r="C143" s="26">
        <f>IFERROR(+VLOOKUP("LDINPF"&amp;A143,'Main File'!A:O,7,0),0)</f>
        <v>0</v>
      </c>
      <c r="D143" s="26">
        <f>IFERROR(+VLOOKUP("LDINPF"&amp;A143,'Main File'!A:O,8,0),0)</f>
        <v>0</v>
      </c>
      <c r="E143" s="26">
        <f>IFERROR(+VLOOKUP("LDINPF"&amp;A143,'Main File'!A:O,9,0),0)</f>
        <v>0</v>
      </c>
      <c r="F143" s="26">
        <f>IFERROR(+VLOOKUP("LDINPF"&amp;A143,'Main File'!A:O,10,0),0)</f>
        <v>0</v>
      </c>
      <c r="G143" s="26">
        <f>IFERROR(+VLOOKUP("LDINPF"&amp;A143,'Main File'!A:O,11,0),0)</f>
        <v>0</v>
      </c>
      <c r="H143" s="26">
        <f>IFERROR(+VLOOKUP("LDINPF"&amp;A143,'Main File'!A:O,12,0),0)</f>
        <v>0</v>
      </c>
      <c r="I143" s="26">
        <f>IFERROR(+VLOOKUP("LDINPF"&amp;A143,'Main File'!A:O,13,0),0)</f>
        <v>0</v>
      </c>
      <c r="J143" s="26">
        <f>IFERROR(+VLOOKUP("LDINPF"&amp;A143,'Main File'!A:O,14,0),0)</f>
        <v>0</v>
      </c>
      <c r="K143" s="26">
        <f>IFERROR(+VLOOKUP("LDINPF"&amp;A143,'Main File'!A:O,15,0),0)</f>
        <v>0</v>
      </c>
    </row>
    <row r="144" spans="1:11" x14ac:dyDescent="0.25">
      <c r="A144" s="9">
        <f t="shared" si="2"/>
        <v>43331</v>
      </c>
      <c r="B144" s="26">
        <f>IFERROR(+VLOOKUP("LDINPF"&amp;A144,'Main File'!A:O,6,0),0)</f>
        <v>0</v>
      </c>
      <c r="C144" s="26">
        <f>IFERROR(+VLOOKUP("LDINPF"&amp;A144,'Main File'!A:O,7,0),0)</f>
        <v>0</v>
      </c>
      <c r="D144" s="26">
        <f>IFERROR(+VLOOKUP("LDINPF"&amp;A144,'Main File'!A:O,8,0),0)</f>
        <v>0</v>
      </c>
      <c r="E144" s="26">
        <f>IFERROR(+VLOOKUP("LDINPF"&amp;A144,'Main File'!A:O,9,0),0)</f>
        <v>0</v>
      </c>
      <c r="F144" s="26">
        <f>IFERROR(+VLOOKUP("LDINPF"&amp;A144,'Main File'!A:O,10,0),0)</f>
        <v>0</v>
      </c>
      <c r="G144" s="26">
        <f>IFERROR(+VLOOKUP("LDINPF"&amp;A144,'Main File'!A:O,11,0),0)</f>
        <v>0</v>
      </c>
      <c r="H144" s="26">
        <f>IFERROR(+VLOOKUP("LDINPF"&amp;A144,'Main File'!A:O,12,0),0)</f>
        <v>0</v>
      </c>
      <c r="I144" s="26">
        <f>IFERROR(+VLOOKUP("LDINPF"&amp;A144,'Main File'!A:O,13,0),0)</f>
        <v>0</v>
      </c>
      <c r="J144" s="26">
        <f>IFERROR(+VLOOKUP("LDINPF"&amp;A144,'Main File'!A:O,14,0),0)</f>
        <v>0</v>
      </c>
      <c r="K144" s="26">
        <f>IFERROR(+VLOOKUP("LDINPF"&amp;A144,'Main File'!A:O,15,0),0)</f>
        <v>0</v>
      </c>
    </row>
    <row r="145" spans="1:11" x14ac:dyDescent="0.25">
      <c r="A145" s="9">
        <f t="shared" si="2"/>
        <v>43332</v>
      </c>
      <c r="B145" s="26">
        <f>IFERROR(+VLOOKUP("LDINPF"&amp;A145,'Main File'!A:O,6,0),0)</f>
        <v>0</v>
      </c>
      <c r="C145" s="26">
        <f>IFERROR(+VLOOKUP("LDINPF"&amp;A145,'Main File'!A:O,7,0),0)</f>
        <v>0</v>
      </c>
      <c r="D145" s="26">
        <f>IFERROR(+VLOOKUP("LDINPF"&amp;A145,'Main File'!A:O,8,0),0)</f>
        <v>0</v>
      </c>
      <c r="E145" s="26">
        <f>IFERROR(+VLOOKUP("LDINPF"&amp;A145,'Main File'!A:O,9,0),0)</f>
        <v>0</v>
      </c>
      <c r="F145" s="26">
        <f>IFERROR(+VLOOKUP("LDINPF"&amp;A145,'Main File'!A:O,10,0),0)</f>
        <v>0</v>
      </c>
      <c r="G145" s="26">
        <f>IFERROR(+VLOOKUP("LDINPF"&amp;A145,'Main File'!A:O,11,0),0)</f>
        <v>0</v>
      </c>
      <c r="H145" s="26">
        <f>IFERROR(+VLOOKUP("LDINPF"&amp;A145,'Main File'!A:O,12,0),0)</f>
        <v>0</v>
      </c>
      <c r="I145" s="26">
        <f>IFERROR(+VLOOKUP("LDINPF"&amp;A145,'Main File'!A:O,13,0),0)</f>
        <v>0</v>
      </c>
      <c r="J145" s="26">
        <f>IFERROR(+VLOOKUP("LDINPF"&amp;A145,'Main File'!A:O,14,0),0)</f>
        <v>0</v>
      </c>
      <c r="K145" s="26">
        <f>IFERROR(+VLOOKUP("LDINPF"&amp;A145,'Main File'!A:O,15,0),0)</f>
        <v>0</v>
      </c>
    </row>
    <row r="146" spans="1:11" x14ac:dyDescent="0.25">
      <c r="A146" s="9">
        <f t="shared" si="2"/>
        <v>43333</v>
      </c>
      <c r="B146" s="26">
        <f>IFERROR(+VLOOKUP("LDINPF"&amp;A146,'Main File'!A:O,6,0),0)</f>
        <v>0</v>
      </c>
      <c r="C146" s="26">
        <f>IFERROR(+VLOOKUP("LDINPF"&amp;A146,'Main File'!A:O,7,0),0)</f>
        <v>0</v>
      </c>
      <c r="D146" s="26">
        <f>IFERROR(+VLOOKUP("LDINPF"&amp;A146,'Main File'!A:O,8,0),0)</f>
        <v>0</v>
      </c>
      <c r="E146" s="26">
        <f>IFERROR(+VLOOKUP("LDINPF"&amp;A146,'Main File'!A:O,9,0),0)</f>
        <v>0</v>
      </c>
      <c r="F146" s="26">
        <f>IFERROR(+VLOOKUP("LDINPF"&amp;A146,'Main File'!A:O,10,0),0)</f>
        <v>0</v>
      </c>
      <c r="G146" s="26">
        <f>IFERROR(+VLOOKUP("LDINPF"&amp;A146,'Main File'!A:O,11,0),0)</f>
        <v>0</v>
      </c>
      <c r="H146" s="26">
        <f>IFERROR(+VLOOKUP("LDINPF"&amp;A146,'Main File'!A:O,12,0),0)</f>
        <v>0</v>
      </c>
      <c r="I146" s="26">
        <f>IFERROR(+VLOOKUP("LDINPF"&amp;A146,'Main File'!A:O,13,0),0)</f>
        <v>0</v>
      </c>
      <c r="J146" s="26">
        <f>IFERROR(+VLOOKUP("LDINPF"&amp;A146,'Main File'!A:O,14,0),0)</f>
        <v>0</v>
      </c>
      <c r="K146" s="26">
        <f>IFERROR(+VLOOKUP("LDINPF"&amp;A146,'Main File'!A:O,15,0),0)</f>
        <v>0</v>
      </c>
    </row>
    <row r="147" spans="1:11" x14ac:dyDescent="0.25">
      <c r="A147" s="9">
        <f t="shared" si="2"/>
        <v>43334</v>
      </c>
      <c r="B147" s="26">
        <f>IFERROR(+VLOOKUP("LDINPF"&amp;A147,'Main File'!A:O,6,0),0)</f>
        <v>0</v>
      </c>
      <c r="C147" s="26">
        <f>IFERROR(+VLOOKUP("LDINPF"&amp;A147,'Main File'!A:O,7,0),0)</f>
        <v>0</v>
      </c>
      <c r="D147" s="26">
        <f>IFERROR(+VLOOKUP("LDINPF"&amp;A147,'Main File'!A:O,8,0),0)</f>
        <v>0</v>
      </c>
      <c r="E147" s="26">
        <f>IFERROR(+VLOOKUP("LDINPF"&amp;A147,'Main File'!A:O,9,0),0)</f>
        <v>0</v>
      </c>
      <c r="F147" s="26">
        <f>IFERROR(+VLOOKUP("LDINPF"&amp;A147,'Main File'!A:O,10,0),0)</f>
        <v>0</v>
      </c>
      <c r="G147" s="26">
        <f>IFERROR(+VLOOKUP("LDINPF"&amp;A147,'Main File'!A:O,11,0),0)</f>
        <v>0</v>
      </c>
      <c r="H147" s="26">
        <f>IFERROR(+VLOOKUP("LDINPF"&amp;A147,'Main File'!A:O,12,0),0)</f>
        <v>0</v>
      </c>
      <c r="I147" s="26">
        <f>IFERROR(+VLOOKUP("LDINPF"&amp;A147,'Main File'!A:O,13,0),0)</f>
        <v>0</v>
      </c>
      <c r="J147" s="26">
        <f>IFERROR(+VLOOKUP("LDINPF"&amp;A147,'Main File'!A:O,14,0),0)</f>
        <v>0</v>
      </c>
      <c r="K147" s="26">
        <f>IFERROR(+VLOOKUP("LDINPF"&amp;A147,'Main File'!A:O,15,0),0)</f>
        <v>0</v>
      </c>
    </row>
    <row r="148" spans="1:11" x14ac:dyDescent="0.25">
      <c r="A148" s="9">
        <f t="shared" si="2"/>
        <v>43335</v>
      </c>
      <c r="B148" s="26">
        <f>IFERROR(+VLOOKUP("LDINPF"&amp;A148,'Main File'!A:O,6,0),0)</f>
        <v>0</v>
      </c>
      <c r="C148" s="26">
        <f>IFERROR(+VLOOKUP("LDINPF"&amp;A148,'Main File'!A:O,7,0),0)</f>
        <v>0</v>
      </c>
      <c r="D148" s="26">
        <f>IFERROR(+VLOOKUP("LDINPF"&amp;A148,'Main File'!A:O,8,0),0)</f>
        <v>0</v>
      </c>
      <c r="E148" s="26">
        <f>IFERROR(+VLOOKUP("LDINPF"&amp;A148,'Main File'!A:O,9,0),0)</f>
        <v>0</v>
      </c>
      <c r="F148" s="26">
        <f>IFERROR(+VLOOKUP("LDINPF"&amp;A148,'Main File'!A:O,10,0),0)</f>
        <v>0</v>
      </c>
      <c r="G148" s="26">
        <f>IFERROR(+VLOOKUP("LDINPF"&amp;A148,'Main File'!A:O,11,0),0)</f>
        <v>0</v>
      </c>
      <c r="H148" s="26">
        <f>IFERROR(+VLOOKUP("LDINPF"&amp;A148,'Main File'!A:O,12,0),0)</f>
        <v>0</v>
      </c>
      <c r="I148" s="26">
        <f>IFERROR(+VLOOKUP("LDINPF"&amp;A148,'Main File'!A:O,13,0),0)</f>
        <v>0</v>
      </c>
      <c r="J148" s="26">
        <f>IFERROR(+VLOOKUP("LDINPF"&amp;A148,'Main File'!A:O,14,0),0)</f>
        <v>0</v>
      </c>
      <c r="K148" s="26">
        <f>IFERROR(+VLOOKUP("LDINPF"&amp;A148,'Main File'!A:O,15,0),0)</f>
        <v>0</v>
      </c>
    </row>
    <row r="149" spans="1:11" x14ac:dyDescent="0.25">
      <c r="A149" s="9">
        <f t="shared" si="2"/>
        <v>43336</v>
      </c>
      <c r="B149" s="26">
        <f>IFERROR(+VLOOKUP("LDINPF"&amp;A149,'Main File'!A:O,6,0),0)</f>
        <v>0</v>
      </c>
      <c r="C149" s="26">
        <f>IFERROR(+VLOOKUP("LDINPF"&amp;A149,'Main File'!A:O,7,0),0)</f>
        <v>0</v>
      </c>
      <c r="D149" s="26">
        <f>IFERROR(+VLOOKUP("LDINPF"&amp;A149,'Main File'!A:O,8,0),0)</f>
        <v>0</v>
      </c>
      <c r="E149" s="26">
        <f>IFERROR(+VLOOKUP("LDINPF"&amp;A149,'Main File'!A:O,9,0),0)</f>
        <v>0</v>
      </c>
      <c r="F149" s="26">
        <f>IFERROR(+VLOOKUP("LDINPF"&amp;A149,'Main File'!A:O,10,0),0)</f>
        <v>0</v>
      </c>
      <c r="G149" s="26">
        <f>IFERROR(+VLOOKUP("LDINPF"&amp;A149,'Main File'!A:O,11,0),0)</f>
        <v>0</v>
      </c>
      <c r="H149" s="26">
        <f>IFERROR(+VLOOKUP("LDINPF"&amp;A149,'Main File'!A:O,12,0),0)</f>
        <v>0</v>
      </c>
      <c r="I149" s="26">
        <f>IFERROR(+VLOOKUP("LDINPF"&amp;A149,'Main File'!A:O,13,0),0)</f>
        <v>0</v>
      </c>
      <c r="J149" s="26">
        <f>IFERROR(+VLOOKUP("LDINPF"&amp;A149,'Main File'!A:O,14,0),0)</f>
        <v>0</v>
      </c>
      <c r="K149" s="26">
        <f>IFERROR(+VLOOKUP("LDINPF"&amp;A149,'Main File'!A:O,15,0),0)</f>
        <v>0</v>
      </c>
    </row>
    <row r="150" spans="1:11" x14ac:dyDescent="0.25">
      <c r="A150" s="9">
        <f t="shared" si="2"/>
        <v>43337</v>
      </c>
      <c r="B150" s="26">
        <f>IFERROR(+VLOOKUP("LDINPF"&amp;A150,'Main File'!A:O,6,0),0)</f>
        <v>0</v>
      </c>
      <c r="C150" s="26">
        <f>IFERROR(+VLOOKUP("LDINPF"&amp;A150,'Main File'!A:O,7,0),0)</f>
        <v>0</v>
      </c>
      <c r="D150" s="26">
        <f>IFERROR(+VLOOKUP("LDINPF"&amp;A150,'Main File'!A:O,8,0),0)</f>
        <v>0</v>
      </c>
      <c r="E150" s="26">
        <f>IFERROR(+VLOOKUP("LDINPF"&amp;A150,'Main File'!A:O,9,0),0)</f>
        <v>0</v>
      </c>
      <c r="F150" s="26">
        <f>IFERROR(+VLOOKUP("LDINPF"&amp;A150,'Main File'!A:O,10,0),0)</f>
        <v>0</v>
      </c>
      <c r="G150" s="26">
        <f>IFERROR(+VLOOKUP("LDINPF"&amp;A150,'Main File'!A:O,11,0),0)</f>
        <v>0</v>
      </c>
      <c r="H150" s="26">
        <f>IFERROR(+VLOOKUP("LDINPF"&amp;A150,'Main File'!A:O,12,0),0)</f>
        <v>0</v>
      </c>
      <c r="I150" s="26">
        <f>IFERROR(+VLOOKUP("LDINPF"&amp;A150,'Main File'!A:O,13,0),0)</f>
        <v>0</v>
      </c>
      <c r="J150" s="26">
        <f>IFERROR(+VLOOKUP("LDINPF"&amp;A150,'Main File'!A:O,14,0),0)</f>
        <v>0</v>
      </c>
      <c r="K150" s="26">
        <f>IFERROR(+VLOOKUP("LDINPF"&amp;A150,'Main File'!A:O,15,0),0)</f>
        <v>0</v>
      </c>
    </row>
    <row r="151" spans="1:11" x14ac:dyDescent="0.25">
      <c r="A151" s="9">
        <f t="shared" si="2"/>
        <v>43338</v>
      </c>
      <c r="B151" s="26">
        <f>IFERROR(+VLOOKUP("LDINPF"&amp;A151,'Main File'!A:O,6,0),0)</f>
        <v>0</v>
      </c>
      <c r="C151" s="26">
        <f>IFERROR(+VLOOKUP("LDINPF"&amp;A151,'Main File'!A:O,7,0),0)</f>
        <v>0</v>
      </c>
      <c r="D151" s="26">
        <f>IFERROR(+VLOOKUP("LDINPF"&amp;A151,'Main File'!A:O,8,0),0)</f>
        <v>0</v>
      </c>
      <c r="E151" s="26">
        <f>IFERROR(+VLOOKUP("LDINPF"&amp;A151,'Main File'!A:O,9,0),0)</f>
        <v>0</v>
      </c>
      <c r="F151" s="26">
        <f>IFERROR(+VLOOKUP("LDINPF"&amp;A151,'Main File'!A:O,10,0),0)</f>
        <v>0</v>
      </c>
      <c r="G151" s="26">
        <f>IFERROR(+VLOOKUP("LDINPF"&amp;A151,'Main File'!A:O,11,0),0)</f>
        <v>0</v>
      </c>
      <c r="H151" s="26">
        <f>IFERROR(+VLOOKUP("LDINPF"&amp;A151,'Main File'!A:O,12,0),0)</f>
        <v>0</v>
      </c>
      <c r="I151" s="26">
        <f>IFERROR(+VLOOKUP("LDINPF"&amp;A151,'Main File'!A:O,13,0),0)</f>
        <v>0</v>
      </c>
      <c r="J151" s="26">
        <f>IFERROR(+VLOOKUP("LDINPF"&amp;A151,'Main File'!A:O,14,0),0)</f>
        <v>0</v>
      </c>
      <c r="K151" s="26">
        <f>IFERROR(+VLOOKUP("LDINPF"&amp;A151,'Main File'!A:O,15,0),0)</f>
        <v>0</v>
      </c>
    </row>
    <row r="152" spans="1:11" x14ac:dyDescent="0.25">
      <c r="A152" s="9">
        <f t="shared" si="2"/>
        <v>43339</v>
      </c>
      <c r="B152" s="26">
        <f>IFERROR(+VLOOKUP("LDINPF"&amp;A152,'Main File'!A:O,6,0),0)</f>
        <v>0</v>
      </c>
      <c r="C152" s="26">
        <f>IFERROR(+VLOOKUP("LDINPF"&amp;A152,'Main File'!A:O,7,0),0)</f>
        <v>0</v>
      </c>
      <c r="D152" s="26">
        <f>IFERROR(+VLOOKUP("LDINPF"&amp;A152,'Main File'!A:O,8,0),0)</f>
        <v>0</v>
      </c>
      <c r="E152" s="26">
        <f>IFERROR(+VLOOKUP("LDINPF"&amp;A152,'Main File'!A:O,9,0),0)</f>
        <v>0</v>
      </c>
      <c r="F152" s="26">
        <f>IFERROR(+VLOOKUP("LDINPF"&amp;A152,'Main File'!A:O,10,0),0)</f>
        <v>0</v>
      </c>
      <c r="G152" s="26">
        <f>IFERROR(+VLOOKUP("LDINPF"&amp;A152,'Main File'!A:O,11,0),0)</f>
        <v>0</v>
      </c>
      <c r="H152" s="26">
        <f>IFERROR(+VLOOKUP("LDINPF"&amp;A152,'Main File'!A:O,12,0),0)</f>
        <v>0</v>
      </c>
      <c r="I152" s="26">
        <f>IFERROR(+VLOOKUP("LDINPF"&amp;A152,'Main File'!A:O,13,0),0)</f>
        <v>0</v>
      </c>
      <c r="J152" s="26">
        <f>IFERROR(+VLOOKUP("LDINPF"&amp;A152,'Main File'!A:O,14,0),0)</f>
        <v>0</v>
      </c>
      <c r="K152" s="26">
        <f>IFERROR(+VLOOKUP("LDINPF"&amp;A152,'Main File'!A:O,15,0),0)</f>
        <v>0</v>
      </c>
    </row>
    <row r="153" spans="1:11" x14ac:dyDescent="0.25">
      <c r="A153" s="9">
        <f t="shared" si="2"/>
        <v>43340</v>
      </c>
      <c r="B153" s="26">
        <f>IFERROR(+VLOOKUP("LDINPF"&amp;A153,'Main File'!A:O,6,0),0)</f>
        <v>0</v>
      </c>
      <c r="C153" s="26">
        <f>IFERROR(+VLOOKUP("LDINPF"&amp;A153,'Main File'!A:O,7,0),0)</f>
        <v>0</v>
      </c>
      <c r="D153" s="26">
        <f>IFERROR(+VLOOKUP("LDINPF"&amp;A153,'Main File'!A:O,8,0),0)</f>
        <v>0</v>
      </c>
      <c r="E153" s="26">
        <f>IFERROR(+VLOOKUP("LDINPF"&amp;A153,'Main File'!A:O,9,0),0)</f>
        <v>0</v>
      </c>
      <c r="F153" s="26">
        <f>IFERROR(+VLOOKUP("LDINPF"&amp;A153,'Main File'!A:O,10,0),0)</f>
        <v>0</v>
      </c>
      <c r="G153" s="26">
        <f>IFERROR(+VLOOKUP("LDINPF"&amp;A153,'Main File'!A:O,11,0),0)</f>
        <v>0</v>
      </c>
      <c r="H153" s="26">
        <f>IFERROR(+VLOOKUP("LDINPF"&amp;A153,'Main File'!A:O,12,0),0)</f>
        <v>0</v>
      </c>
      <c r="I153" s="26">
        <f>IFERROR(+VLOOKUP("LDINPF"&amp;A153,'Main File'!A:O,13,0),0)</f>
        <v>0</v>
      </c>
      <c r="J153" s="26">
        <f>IFERROR(+VLOOKUP("LDINPF"&amp;A153,'Main File'!A:O,14,0),0)</f>
        <v>0</v>
      </c>
      <c r="K153" s="26">
        <f>IFERROR(+VLOOKUP("LDINPF"&amp;A153,'Main File'!A:O,15,0),0)</f>
        <v>0</v>
      </c>
    </row>
    <row r="154" spans="1:11" x14ac:dyDescent="0.25">
      <c r="A154" s="9">
        <f t="shared" si="2"/>
        <v>43341</v>
      </c>
      <c r="B154" s="26">
        <f>IFERROR(+VLOOKUP("LDINPF"&amp;A154,'Main File'!A:O,6,0),0)</f>
        <v>0</v>
      </c>
      <c r="C154" s="26">
        <f>IFERROR(+VLOOKUP("LDINPF"&amp;A154,'Main File'!A:O,7,0),0)</f>
        <v>0</v>
      </c>
      <c r="D154" s="26">
        <f>IFERROR(+VLOOKUP("LDINPF"&amp;A154,'Main File'!A:O,8,0),0)</f>
        <v>0</v>
      </c>
      <c r="E154" s="26">
        <f>IFERROR(+VLOOKUP("LDINPF"&amp;A154,'Main File'!A:O,9,0),0)</f>
        <v>0</v>
      </c>
      <c r="F154" s="26">
        <f>IFERROR(+VLOOKUP("LDINPF"&amp;A154,'Main File'!A:O,10,0),0)</f>
        <v>0</v>
      </c>
      <c r="G154" s="26">
        <f>IFERROR(+VLOOKUP("LDINPF"&amp;A154,'Main File'!A:O,11,0),0)</f>
        <v>0</v>
      </c>
      <c r="H154" s="26">
        <f>IFERROR(+VLOOKUP("LDINPF"&amp;A154,'Main File'!A:O,12,0),0)</f>
        <v>0</v>
      </c>
      <c r="I154" s="26">
        <f>IFERROR(+VLOOKUP("LDINPF"&amp;A154,'Main File'!A:O,13,0),0)</f>
        <v>0</v>
      </c>
      <c r="J154" s="26">
        <f>IFERROR(+VLOOKUP("LDINPF"&amp;A154,'Main File'!A:O,14,0),0)</f>
        <v>0</v>
      </c>
      <c r="K154" s="26">
        <f>IFERROR(+VLOOKUP("LDINPF"&amp;A154,'Main File'!A:O,15,0),0)</f>
        <v>0</v>
      </c>
    </row>
    <row r="155" spans="1:11" x14ac:dyDescent="0.25">
      <c r="A155" s="9">
        <f t="shared" si="2"/>
        <v>43342</v>
      </c>
      <c r="B155" s="26">
        <f>IFERROR(+VLOOKUP("LDINPF"&amp;A155,'Main File'!A:O,6,0),0)</f>
        <v>0</v>
      </c>
      <c r="C155" s="26">
        <f>IFERROR(+VLOOKUP("LDINPF"&amp;A155,'Main File'!A:O,7,0),0)</f>
        <v>0</v>
      </c>
      <c r="D155" s="26">
        <f>IFERROR(+VLOOKUP("LDINPF"&amp;A155,'Main File'!A:O,8,0),0)</f>
        <v>0</v>
      </c>
      <c r="E155" s="26">
        <f>IFERROR(+VLOOKUP("LDINPF"&amp;A155,'Main File'!A:O,9,0),0)</f>
        <v>0</v>
      </c>
      <c r="F155" s="26">
        <f>IFERROR(+VLOOKUP("LDINPF"&amp;A155,'Main File'!A:O,10,0),0)</f>
        <v>0</v>
      </c>
      <c r="G155" s="26">
        <f>IFERROR(+VLOOKUP("LDINPF"&amp;A155,'Main File'!A:O,11,0),0)</f>
        <v>0</v>
      </c>
      <c r="H155" s="26">
        <f>IFERROR(+VLOOKUP("LDINPF"&amp;A155,'Main File'!A:O,12,0),0)</f>
        <v>0</v>
      </c>
      <c r="I155" s="26">
        <f>IFERROR(+VLOOKUP("LDINPF"&amp;A155,'Main File'!A:O,13,0),0)</f>
        <v>0</v>
      </c>
      <c r="J155" s="26">
        <f>IFERROR(+VLOOKUP("LDINPF"&amp;A155,'Main File'!A:O,14,0),0)</f>
        <v>0</v>
      </c>
      <c r="K155" s="26">
        <f>IFERROR(+VLOOKUP("LDINPF"&amp;A155,'Main File'!A:O,15,0),0)</f>
        <v>0</v>
      </c>
    </row>
    <row r="156" spans="1:11" x14ac:dyDescent="0.25">
      <c r="A156" s="9">
        <f t="shared" si="2"/>
        <v>43343</v>
      </c>
      <c r="B156" s="26">
        <f>IFERROR(+VLOOKUP("LDINPF"&amp;A156,'Main File'!A:O,6,0),0)</f>
        <v>0</v>
      </c>
      <c r="C156" s="26">
        <f>IFERROR(+VLOOKUP("LDINPF"&amp;A156,'Main File'!A:O,7,0),0)</f>
        <v>0</v>
      </c>
      <c r="D156" s="26">
        <f>IFERROR(+VLOOKUP("LDINPF"&amp;A156,'Main File'!A:O,8,0),0)</f>
        <v>0</v>
      </c>
      <c r="E156" s="26">
        <f>IFERROR(+VLOOKUP("LDINPF"&amp;A156,'Main File'!A:O,9,0),0)</f>
        <v>0</v>
      </c>
      <c r="F156" s="26">
        <f>IFERROR(+VLOOKUP("LDINPF"&amp;A156,'Main File'!A:O,10,0),0)</f>
        <v>0</v>
      </c>
      <c r="G156" s="26">
        <f>IFERROR(+VLOOKUP("LDINPF"&amp;A156,'Main File'!A:O,11,0),0)</f>
        <v>0</v>
      </c>
      <c r="H156" s="26">
        <f>IFERROR(+VLOOKUP("LDINPF"&amp;A156,'Main File'!A:O,12,0),0)</f>
        <v>0</v>
      </c>
      <c r="I156" s="26">
        <f>IFERROR(+VLOOKUP("LDINPF"&amp;A156,'Main File'!A:O,13,0),0)</f>
        <v>0</v>
      </c>
      <c r="J156" s="26">
        <f>IFERROR(+VLOOKUP("LDINPF"&amp;A156,'Main File'!A:O,14,0),0)</f>
        <v>0</v>
      </c>
      <c r="K156" s="26">
        <f>IFERROR(+VLOOKUP("LDINPF"&amp;A156,'Main File'!A:O,15,0),0)</f>
        <v>0</v>
      </c>
    </row>
    <row r="157" spans="1:11" x14ac:dyDescent="0.25">
      <c r="A157" s="9">
        <f t="shared" si="2"/>
        <v>43344</v>
      </c>
      <c r="B157" s="26">
        <f>IFERROR(+VLOOKUP("LDINPF"&amp;A157,'Main File'!A:O,6,0),0)</f>
        <v>0</v>
      </c>
      <c r="C157" s="26">
        <f>IFERROR(+VLOOKUP("LDINPF"&amp;A157,'Main File'!A:O,7,0),0)</f>
        <v>0</v>
      </c>
      <c r="D157" s="26">
        <f>IFERROR(+VLOOKUP("LDINPF"&amp;A157,'Main File'!A:O,8,0),0)</f>
        <v>0</v>
      </c>
      <c r="E157" s="26">
        <f>IFERROR(+VLOOKUP("LDINPF"&amp;A157,'Main File'!A:O,9,0),0)</f>
        <v>0</v>
      </c>
      <c r="F157" s="26">
        <f>IFERROR(+VLOOKUP("LDINPF"&amp;A157,'Main File'!A:O,10,0),0)</f>
        <v>0</v>
      </c>
      <c r="G157" s="26">
        <f>IFERROR(+VLOOKUP("LDINPF"&amp;A157,'Main File'!A:O,11,0),0)</f>
        <v>0</v>
      </c>
      <c r="H157" s="26">
        <f>IFERROR(+VLOOKUP("LDINPF"&amp;A157,'Main File'!A:O,12,0),0)</f>
        <v>0</v>
      </c>
      <c r="I157" s="26">
        <f>IFERROR(+VLOOKUP("LDINPF"&amp;A157,'Main File'!A:O,13,0),0)</f>
        <v>0</v>
      </c>
      <c r="J157" s="26">
        <f>IFERROR(+VLOOKUP("LDINPF"&amp;A157,'Main File'!A:O,14,0),0)</f>
        <v>0</v>
      </c>
      <c r="K157" s="26">
        <f>IFERROR(+VLOOKUP("LDINPF"&amp;A157,'Main File'!A:O,15,0),0)</f>
        <v>0</v>
      </c>
    </row>
    <row r="158" spans="1:11" x14ac:dyDescent="0.25">
      <c r="A158" s="9">
        <f t="shared" si="2"/>
        <v>43345</v>
      </c>
      <c r="B158" s="26">
        <f>IFERROR(+VLOOKUP("LDINPF"&amp;A158,'Main File'!A:O,6,0),0)</f>
        <v>0</v>
      </c>
      <c r="C158" s="26">
        <f>IFERROR(+VLOOKUP("LDINPF"&amp;A158,'Main File'!A:O,7,0),0)</f>
        <v>0</v>
      </c>
      <c r="D158" s="26">
        <f>IFERROR(+VLOOKUP("LDINPF"&amp;A158,'Main File'!A:O,8,0),0)</f>
        <v>0</v>
      </c>
      <c r="E158" s="26">
        <f>IFERROR(+VLOOKUP("LDINPF"&amp;A158,'Main File'!A:O,9,0),0)</f>
        <v>0</v>
      </c>
      <c r="F158" s="26">
        <f>IFERROR(+VLOOKUP("LDINPF"&amp;A158,'Main File'!A:O,10,0),0)</f>
        <v>0</v>
      </c>
      <c r="G158" s="26">
        <f>IFERROR(+VLOOKUP("LDINPF"&amp;A158,'Main File'!A:O,11,0),0)</f>
        <v>0</v>
      </c>
      <c r="H158" s="26">
        <f>IFERROR(+VLOOKUP("LDINPF"&amp;A158,'Main File'!A:O,12,0),0)</f>
        <v>0</v>
      </c>
      <c r="I158" s="26">
        <f>IFERROR(+VLOOKUP("LDINPF"&amp;A158,'Main File'!A:O,13,0),0)</f>
        <v>0</v>
      </c>
      <c r="J158" s="26">
        <f>IFERROR(+VLOOKUP("LDINPF"&amp;A158,'Main File'!A:O,14,0),0)</f>
        <v>0</v>
      </c>
      <c r="K158" s="26">
        <f>IFERROR(+VLOOKUP("LDINPF"&amp;A158,'Main File'!A:O,15,0),0)</f>
        <v>0</v>
      </c>
    </row>
    <row r="159" spans="1:11" x14ac:dyDescent="0.25">
      <c r="A159" s="9">
        <f t="shared" si="2"/>
        <v>43346</v>
      </c>
      <c r="B159" s="26">
        <f>IFERROR(+VLOOKUP("LDINPF"&amp;A159,'Main File'!A:O,6,0),0)</f>
        <v>0</v>
      </c>
      <c r="C159" s="26">
        <f>IFERROR(+VLOOKUP("LDINPF"&amp;A159,'Main File'!A:O,7,0),0)</f>
        <v>0</v>
      </c>
      <c r="D159" s="26">
        <f>IFERROR(+VLOOKUP("LDINPF"&amp;A159,'Main File'!A:O,8,0),0)</f>
        <v>0</v>
      </c>
      <c r="E159" s="26">
        <f>IFERROR(+VLOOKUP("LDINPF"&amp;A159,'Main File'!A:O,9,0),0)</f>
        <v>0</v>
      </c>
      <c r="F159" s="26">
        <f>IFERROR(+VLOOKUP("LDINPF"&amp;A159,'Main File'!A:O,10,0),0)</f>
        <v>0</v>
      </c>
      <c r="G159" s="26">
        <f>IFERROR(+VLOOKUP("LDINPF"&amp;A159,'Main File'!A:O,11,0),0)</f>
        <v>0</v>
      </c>
      <c r="H159" s="26">
        <f>IFERROR(+VLOOKUP("LDINPF"&amp;A159,'Main File'!A:O,12,0),0)</f>
        <v>0</v>
      </c>
      <c r="I159" s="26">
        <f>IFERROR(+VLOOKUP("LDINPF"&amp;A159,'Main File'!A:O,13,0),0)</f>
        <v>0</v>
      </c>
      <c r="J159" s="26">
        <f>IFERROR(+VLOOKUP("LDINPF"&amp;A159,'Main File'!A:O,14,0),0)</f>
        <v>0</v>
      </c>
      <c r="K159" s="26">
        <f>IFERROR(+VLOOKUP("LDINPF"&amp;A159,'Main File'!A:O,15,0),0)</f>
        <v>0</v>
      </c>
    </row>
    <row r="160" spans="1:11" x14ac:dyDescent="0.25">
      <c r="A160" s="9">
        <f t="shared" si="2"/>
        <v>43347</v>
      </c>
      <c r="B160" s="26">
        <f>IFERROR(+VLOOKUP("LDINPF"&amp;A160,'Main File'!A:O,6,0),0)</f>
        <v>0</v>
      </c>
      <c r="C160" s="26">
        <f>IFERROR(+VLOOKUP("LDINPF"&amp;A160,'Main File'!A:O,7,0),0)</f>
        <v>0</v>
      </c>
      <c r="D160" s="26">
        <f>IFERROR(+VLOOKUP("LDINPF"&amp;A160,'Main File'!A:O,8,0),0)</f>
        <v>0</v>
      </c>
      <c r="E160" s="26">
        <f>IFERROR(+VLOOKUP("LDINPF"&amp;A160,'Main File'!A:O,9,0),0)</f>
        <v>0</v>
      </c>
      <c r="F160" s="26">
        <f>IFERROR(+VLOOKUP("LDINPF"&amp;A160,'Main File'!A:O,10,0),0)</f>
        <v>0</v>
      </c>
      <c r="G160" s="26">
        <f>IFERROR(+VLOOKUP("LDINPF"&amp;A160,'Main File'!A:O,11,0),0)</f>
        <v>0</v>
      </c>
      <c r="H160" s="26">
        <f>IFERROR(+VLOOKUP("LDINPF"&amp;A160,'Main File'!A:O,12,0),0)</f>
        <v>0</v>
      </c>
      <c r="I160" s="26">
        <f>IFERROR(+VLOOKUP("LDINPF"&amp;A160,'Main File'!A:O,13,0),0)</f>
        <v>0</v>
      </c>
      <c r="J160" s="26">
        <f>IFERROR(+VLOOKUP("LDINPF"&amp;A160,'Main File'!A:O,14,0),0)</f>
        <v>0</v>
      </c>
      <c r="K160" s="26">
        <f>IFERROR(+VLOOKUP("LDINPF"&amp;A160,'Main File'!A:O,15,0),0)</f>
        <v>0</v>
      </c>
    </row>
    <row r="161" spans="1:11" x14ac:dyDescent="0.25">
      <c r="A161" s="9">
        <f t="shared" si="2"/>
        <v>43348</v>
      </c>
      <c r="B161" s="26">
        <f>IFERROR(+VLOOKUP("LDINPF"&amp;A161,'Main File'!A:O,6,0),0)</f>
        <v>0</v>
      </c>
      <c r="C161" s="26">
        <f>IFERROR(+VLOOKUP("LDINPF"&amp;A161,'Main File'!A:O,7,0),0)</f>
        <v>0</v>
      </c>
      <c r="D161" s="26">
        <f>IFERROR(+VLOOKUP("LDINPF"&amp;A161,'Main File'!A:O,8,0),0)</f>
        <v>0</v>
      </c>
      <c r="E161" s="26">
        <f>IFERROR(+VLOOKUP("LDINPF"&amp;A161,'Main File'!A:O,9,0),0)</f>
        <v>0</v>
      </c>
      <c r="F161" s="26">
        <f>IFERROR(+VLOOKUP("LDINPF"&amp;A161,'Main File'!A:O,10,0),0)</f>
        <v>0</v>
      </c>
      <c r="G161" s="26">
        <f>IFERROR(+VLOOKUP("LDINPF"&amp;A161,'Main File'!A:O,11,0),0)</f>
        <v>0</v>
      </c>
      <c r="H161" s="26">
        <f>IFERROR(+VLOOKUP("LDINPF"&amp;A161,'Main File'!A:O,12,0),0)</f>
        <v>0</v>
      </c>
      <c r="I161" s="26">
        <f>IFERROR(+VLOOKUP("LDINPF"&amp;A161,'Main File'!A:O,13,0),0)</f>
        <v>0</v>
      </c>
      <c r="J161" s="26">
        <f>IFERROR(+VLOOKUP("LDINPF"&amp;A161,'Main File'!A:O,14,0),0)</f>
        <v>0</v>
      </c>
      <c r="K161" s="26">
        <f>IFERROR(+VLOOKUP("LDINPF"&amp;A161,'Main File'!A:O,15,0),0)</f>
        <v>0</v>
      </c>
    </row>
    <row r="162" spans="1:11" x14ac:dyDescent="0.25">
      <c r="A162" s="9">
        <f t="shared" si="2"/>
        <v>43349</v>
      </c>
      <c r="B162" s="26">
        <f>IFERROR(+VLOOKUP("LDINPF"&amp;A162,'Main File'!A:O,6,0),0)</f>
        <v>0</v>
      </c>
      <c r="C162" s="26">
        <f>IFERROR(+VLOOKUP("LDINPF"&amp;A162,'Main File'!A:O,7,0),0)</f>
        <v>0</v>
      </c>
      <c r="D162" s="26">
        <f>IFERROR(+VLOOKUP("LDINPF"&amp;A162,'Main File'!A:O,8,0),0)</f>
        <v>0</v>
      </c>
      <c r="E162" s="26">
        <f>IFERROR(+VLOOKUP("LDINPF"&amp;A162,'Main File'!A:O,9,0),0)</f>
        <v>0</v>
      </c>
      <c r="F162" s="26">
        <f>IFERROR(+VLOOKUP("LDINPF"&amp;A162,'Main File'!A:O,10,0),0)</f>
        <v>0</v>
      </c>
      <c r="G162" s="26">
        <f>IFERROR(+VLOOKUP("LDINPF"&amp;A162,'Main File'!A:O,11,0),0)</f>
        <v>0</v>
      </c>
      <c r="H162" s="26">
        <f>IFERROR(+VLOOKUP("LDINPF"&amp;A162,'Main File'!A:O,12,0),0)</f>
        <v>0</v>
      </c>
      <c r="I162" s="26">
        <f>IFERROR(+VLOOKUP("LDINPF"&amp;A162,'Main File'!A:O,13,0),0)</f>
        <v>0</v>
      </c>
      <c r="J162" s="26">
        <f>IFERROR(+VLOOKUP("LDINPF"&amp;A162,'Main File'!A:O,14,0),0)</f>
        <v>0</v>
      </c>
      <c r="K162" s="26">
        <f>IFERROR(+VLOOKUP("LDINPF"&amp;A162,'Main File'!A:O,15,0),0)</f>
        <v>0</v>
      </c>
    </row>
    <row r="163" spans="1:11" x14ac:dyDescent="0.25">
      <c r="A163" s="9">
        <f t="shared" si="2"/>
        <v>43350</v>
      </c>
      <c r="B163" s="26">
        <f>IFERROR(+VLOOKUP("LDINPF"&amp;A163,'Main File'!A:O,6,0),0)</f>
        <v>0</v>
      </c>
      <c r="C163" s="26">
        <f>IFERROR(+VLOOKUP("LDINPF"&amp;A163,'Main File'!A:O,7,0),0)</f>
        <v>0</v>
      </c>
      <c r="D163" s="26">
        <f>IFERROR(+VLOOKUP("LDINPF"&amp;A163,'Main File'!A:O,8,0),0)</f>
        <v>0</v>
      </c>
      <c r="E163" s="26">
        <f>IFERROR(+VLOOKUP("LDINPF"&amp;A163,'Main File'!A:O,9,0),0)</f>
        <v>0</v>
      </c>
      <c r="F163" s="26">
        <f>IFERROR(+VLOOKUP("LDINPF"&amp;A163,'Main File'!A:O,10,0),0)</f>
        <v>0</v>
      </c>
      <c r="G163" s="26">
        <f>IFERROR(+VLOOKUP("LDINPF"&amp;A163,'Main File'!A:O,11,0),0)</f>
        <v>0</v>
      </c>
      <c r="H163" s="26">
        <f>IFERROR(+VLOOKUP("LDINPF"&amp;A163,'Main File'!A:O,12,0),0)</f>
        <v>0</v>
      </c>
      <c r="I163" s="26">
        <f>IFERROR(+VLOOKUP("LDINPF"&amp;A163,'Main File'!A:O,13,0),0)</f>
        <v>0</v>
      </c>
      <c r="J163" s="26">
        <f>IFERROR(+VLOOKUP("LDINPF"&amp;A163,'Main File'!A:O,14,0),0)</f>
        <v>0</v>
      </c>
      <c r="K163" s="26">
        <f>IFERROR(+VLOOKUP("LDINPF"&amp;A163,'Main File'!A:O,15,0),0)</f>
        <v>0</v>
      </c>
    </row>
    <row r="164" spans="1:11" x14ac:dyDescent="0.25">
      <c r="A164" s="9">
        <f t="shared" si="2"/>
        <v>43351</v>
      </c>
      <c r="B164" s="26">
        <f>IFERROR(+VLOOKUP("LDINPF"&amp;A164,'Main File'!A:O,6,0),0)</f>
        <v>0</v>
      </c>
      <c r="C164" s="26">
        <f>IFERROR(+VLOOKUP("LDINPF"&amp;A164,'Main File'!A:O,7,0),0)</f>
        <v>0</v>
      </c>
      <c r="D164" s="26">
        <f>IFERROR(+VLOOKUP("LDINPF"&amp;A164,'Main File'!A:O,8,0),0)</f>
        <v>0</v>
      </c>
      <c r="E164" s="26">
        <f>IFERROR(+VLOOKUP("LDINPF"&amp;A164,'Main File'!A:O,9,0),0)</f>
        <v>0</v>
      </c>
      <c r="F164" s="26">
        <f>IFERROR(+VLOOKUP("LDINPF"&amp;A164,'Main File'!A:O,10,0),0)</f>
        <v>0</v>
      </c>
      <c r="G164" s="26">
        <f>IFERROR(+VLOOKUP("LDINPF"&amp;A164,'Main File'!A:O,11,0),0)</f>
        <v>0</v>
      </c>
      <c r="H164" s="26">
        <f>IFERROR(+VLOOKUP("LDINPF"&amp;A164,'Main File'!A:O,12,0),0)</f>
        <v>0</v>
      </c>
      <c r="I164" s="26">
        <f>IFERROR(+VLOOKUP("LDINPF"&amp;A164,'Main File'!A:O,13,0),0)</f>
        <v>0</v>
      </c>
      <c r="J164" s="26">
        <f>IFERROR(+VLOOKUP("LDINPF"&amp;A164,'Main File'!A:O,14,0),0)</f>
        <v>0</v>
      </c>
      <c r="K164" s="26">
        <f>IFERROR(+VLOOKUP("LDINPF"&amp;A164,'Main File'!A:O,15,0),0)</f>
        <v>0</v>
      </c>
    </row>
    <row r="165" spans="1:11" x14ac:dyDescent="0.25">
      <c r="A165" s="9">
        <f t="shared" si="2"/>
        <v>43352</v>
      </c>
      <c r="B165" s="26">
        <f>IFERROR(+VLOOKUP("LDINPF"&amp;A165,'Main File'!A:O,6,0),0)</f>
        <v>0</v>
      </c>
      <c r="C165" s="26">
        <f>IFERROR(+VLOOKUP("LDINPF"&amp;A165,'Main File'!A:O,7,0),0)</f>
        <v>0</v>
      </c>
      <c r="D165" s="26">
        <f>IFERROR(+VLOOKUP("LDINPF"&amp;A165,'Main File'!A:O,8,0),0)</f>
        <v>0</v>
      </c>
      <c r="E165" s="26">
        <f>IFERROR(+VLOOKUP("LDINPF"&amp;A165,'Main File'!A:O,9,0),0)</f>
        <v>0</v>
      </c>
      <c r="F165" s="26">
        <f>IFERROR(+VLOOKUP("LDINPF"&amp;A165,'Main File'!A:O,10,0),0)</f>
        <v>0</v>
      </c>
      <c r="G165" s="26">
        <f>IFERROR(+VLOOKUP("LDINPF"&amp;A165,'Main File'!A:O,11,0),0)</f>
        <v>0</v>
      </c>
      <c r="H165" s="26">
        <f>IFERROR(+VLOOKUP("LDINPF"&amp;A165,'Main File'!A:O,12,0),0)</f>
        <v>0</v>
      </c>
      <c r="I165" s="26">
        <f>IFERROR(+VLOOKUP("LDINPF"&amp;A165,'Main File'!A:O,13,0),0)</f>
        <v>0</v>
      </c>
      <c r="J165" s="26">
        <f>IFERROR(+VLOOKUP("LDINPF"&amp;A165,'Main File'!A:O,14,0),0)</f>
        <v>0</v>
      </c>
      <c r="K165" s="26">
        <f>IFERROR(+VLOOKUP("LDINPF"&amp;A165,'Main File'!A:O,15,0),0)</f>
        <v>0</v>
      </c>
    </row>
    <row r="166" spans="1:11" x14ac:dyDescent="0.25">
      <c r="A166" s="9">
        <f t="shared" si="2"/>
        <v>43353</v>
      </c>
      <c r="B166" s="26">
        <f>IFERROR(+VLOOKUP("LDINPF"&amp;A166,'Main File'!A:O,6,0),0)</f>
        <v>0</v>
      </c>
      <c r="C166" s="26">
        <f>IFERROR(+VLOOKUP("LDINPF"&amp;A166,'Main File'!A:O,7,0),0)</f>
        <v>0</v>
      </c>
      <c r="D166" s="26">
        <f>IFERROR(+VLOOKUP("LDINPF"&amp;A166,'Main File'!A:O,8,0),0)</f>
        <v>0</v>
      </c>
      <c r="E166" s="26">
        <f>IFERROR(+VLOOKUP("LDINPF"&amp;A166,'Main File'!A:O,9,0),0)</f>
        <v>0</v>
      </c>
      <c r="F166" s="26">
        <f>IFERROR(+VLOOKUP("LDINPF"&amp;A166,'Main File'!A:O,10,0),0)</f>
        <v>0</v>
      </c>
      <c r="G166" s="26">
        <f>IFERROR(+VLOOKUP("LDINPF"&amp;A166,'Main File'!A:O,11,0),0)</f>
        <v>0</v>
      </c>
      <c r="H166" s="26">
        <f>IFERROR(+VLOOKUP("LDINPF"&amp;A166,'Main File'!A:O,12,0),0)</f>
        <v>0</v>
      </c>
      <c r="I166" s="26">
        <f>IFERROR(+VLOOKUP("LDINPF"&amp;A166,'Main File'!A:O,13,0),0)</f>
        <v>0</v>
      </c>
      <c r="J166" s="26">
        <f>IFERROR(+VLOOKUP("LDINPF"&amp;A166,'Main File'!A:O,14,0),0)</f>
        <v>0</v>
      </c>
      <c r="K166" s="26">
        <f>IFERROR(+VLOOKUP("LDINPF"&amp;A166,'Main File'!A:O,15,0),0)</f>
        <v>0</v>
      </c>
    </row>
    <row r="167" spans="1:11" x14ac:dyDescent="0.25">
      <c r="A167" s="9">
        <f t="shared" si="2"/>
        <v>43354</v>
      </c>
      <c r="B167" s="26">
        <f>IFERROR(+VLOOKUP("LDINPF"&amp;A167,'Main File'!A:O,6,0),0)</f>
        <v>0</v>
      </c>
      <c r="C167" s="26">
        <f>IFERROR(+VLOOKUP("LDINPF"&amp;A167,'Main File'!A:O,7,0),0)</f>
        <v>0</v>
      </c>
      <c r="D167" s="26">
        <f>IFERROR(+VLOOKUP("LDINPF"&amp;A167,'Main File'!A:O,8,0),0)</f>
        <v>0</v>
      </c>
      <c r="E167" s="26">
        <f>IFERROR(+VLOOKUP("LDINPF"&amp;A167,'Main File'!A:O,9,0),0)</f>
        <v>0</v>
      </c>
      <c r="F167" s="26">
        <f>IFERROR(+VLOOKUP("LDINPF"&amp;A167,'Main File'!A:O,10,0),0)</f>
        <v>0</v>
      </c>
      <c r="G167" s="26">
        <f>IFERROR(+VLOOKUP("LDINPF"&amp;A167,'Main File'!A:O,11,0),0)</f>
        <v>0</v>
      </c>
      <c r="H167" s="26">
        <f>IFERROR(+VLOOKUP("LDINPF"&amp;A167,'Main File'!A:O,12,0),0)</f>
        <v>0</v>
      </c>
      <c r="I167" s="26">
        <f>IFERROR(+VLOOKUP("LDINPF"&amp;A167,'Main File'!A:O,13,0),0)</f>
        <v>0</v>
      </c>
      <c r="J167" s="26">
        <f>IFERROR(+VLOOKUP("LDINPF"&amp;A167,'Main File'!A:O,14,0),0)</f>
        <v>0</v>
      </c>
      <c r="K167" s="26">
        <f>IFERROR(+VLOOKUP("LDINPF"&amp;A167,'Main File'!A:O,15,0),0)</f>
        <v>0</v>
      </c>
    </row>
    <row r="168" spans="1:11" x14ac:dyDescent="0.25">
      <c r="A168" s="9">
        <f t="shared" si="2"/>
        <v>43355</v>
      </c>
      <c r="B168" s="26">
        <f>IFERROR(+VLOOKUP("LDINPF"&amp;A168,'Main File'!A:O,6,0),0)</f>
        <v>0</v>
      </c>
      <c r="C168" s="26">
        <f>IFERROR(+VLOOKUP("LDINPF"&amp;A168,'Main File'!A:O,7,0),0)</f>
        <v>0</v>
      </c>
      <c r="D168" s="26">
        <f>IFERROR(+VLOOKUP("LDINPF"&amp;A168,'Main File'!A:O,8,0),0)</f>
        <v>0</v>
      </c>
      <c r="E168" s="26">
        <f>IFERROR(+VLOOKUP("LDINPF"&amp;A168,'Main File'!A:O,9,0),0)</f>
        <v>0</v>
      </c>
      <c r="F168" s="26">
        <f>IFERROR(+VLOOKUP("LDINPF"&amp;A168,'Main File'!A:O,10,0),0)</f>
        <v>0</v>
      </c>
      <c r="G168" s="26">
        <f>IFERROR(+VLOOKUP("LDINPF"&amp;A168,'Main File'!A:O,11,0),0)</f>
        <v>0</v>
      </c>
      <c r="H168" s="26">
        <f>IFERROR(+VLOOKUP("LDINPF"&amp;A168,'Main File'!A:O,12,0),0)</f>
        <v>0</v>
      </c>
      <c r="I168" s="26">
        <f>IFERROR(+VLOOKUP("LDINPF"&amp;A168,'Main File'!A:O,13,0),0)</f>
        <v>0</v>
      </c>
      <c r="J168" s="26">
        <f>IFERROR(+VLOOKUP("LDINPF"&amp;A168,'Main File'!A:O,14,0),0)</f>
        <v>0</v>
      </c>
      <c r="K168" s="26">
        <f>IFERROR(+VLOOKUP("LDINPF"&amp;A168,'Main File'!A:O,15,0),0)</f>
        <v>0</v>
      </c>
    </row>
    <row r="169" spans="1:11" x14ac:dyDescent="0.25">
      <c r="A169" s="9">
        <f t="shared" si="2"/>
        <v>43356</v>
      </c>
      <c r="B169" s="26">
        <f>IFERROR(+VLOOKUP("LDINPF"&amp;A169,'Main File'!A:O,6,0),0)</f>
        <v>0</v>
      </c>
      <c r="C169" s="26">
        <f>IFERROR(+VLOOKUP("LDINPF"&amp;A169,'Main File'!A:O,7,0),0)</f>
        <v>0</v>
      </c>
      <c r="D169" s="26">
        <f>IFERROR(+VLOOKUP("LDINPF"&amp;A169,'Main File'!A:O,8,0),0)</f>
        <v>0</v>
      </c>
      <c r="E169" s="26">
        <f>IFERROR(+VLOOKUP("LDINPF"&amp;A169,'Main File'!A:O,9,0),0)</f>
        <v>0</v>
      </c>
      <c r="F169" s="26">
        <f>IFERROR(+VLOOKUP("LDINPF"&amp;A169,'Main File'!A:O,10,0),0)</f>
        <v>0</v>
      </c>
      <c r="G169" s="26">
        <f>IFERROR(+VLOOKUP("LDINPF"&amp;A169,'Main File'!A:O,11,0),0)</f>
        <v>0</v>
      </c>
      <c r="H169" s="26">
        <f>IFERROR(+VLOOKUP("LDINPF"&amp;A169,'Main File'!A:O,12,0),0)</f>
        <v>0</v>
      </c>
      <c r="I169" s="26">
        <f>IFERROR(+VLOOKUP("LDINPF"&amp;A169,'Main File'!A:O,13,0),0)</f>
        <v>0</v>
      </c>
      <c r="J169" s="26">
        <f>IFERROR(+VLOOKUP("LDINPF"&amp;A169,'Main File'!A:O,14,0),0)</f>
        <v>0</v>
      </c>
      <c r="K169" s="26">
        <f>IFERROR(+VLOOKUP("LDINPF"&amp;A169,'Main File'!A:O,15,0),0)</f>
        <v>0</v>
      </c>
    </row>
    <row r="170" spans="1:11" x14ac:dyDescent="0.25">
      <c r="A170" s="9">
        <f t="shared" si="2"/>
        <v>43357</v>
      </c>
      <c r="B170" s="26">
        <f>IFERROR(+VLOOKUP("LDINPF"&amp;A170,'Main File'!A:O,6,0),0)</f>
        <v>0</v>
      </c>
      <c r="C170" s="26">
        <f>IFERROR(+VLOOKUP("LDINPF"&amp;A170,'Main File'!A:O,7,0),0)</f>
        <v>0</v>
      </c>
      <c r="D170" s="26">
        <f>IFERROR(+VLOOKUP("LDINPF"&amp;A170,'Main File'!A:O,8,0),0)</f>
        <v>0</v>
      </c>
      <c r="E170" s="26">
        <f>IFERROR(+VLOOKUP("LDINPF"&amp;A170,'Main File'!A:O,9,0),0)</f>
        <v>0</v>
      </c>
      <c r="F170" s="26">
        <f>IFERROR(+VLOOKUP("LDINPF"&amp;A170,'Main File'!A:O,10,0),0)</f>
        <v>0</v>
      </c>
      <c r="G170" s="26">
        <f>IFERROR(+VLOOKUP("LDINPF"&amp;A170,'Main File'!A:O,11,0),0)</f>
        <v>0</v>
      </c>
      <c r="H170" s="26">
        <f>IFERROR(+VLOOKUP("LDINPF"&amp;A170,'Main File'!A:O,12,0),0)</f>
        <v>0</v>
      </c>
      <c r="I170" s="26">
        <f>IFERROR(+VLOOKUP("LDINPF"&amp;A170,'Main File'!A:O,13,0),0)</f>
        <v>0</v>
      </c>
      <c r="J170" s="26">
        <f>IFERROR(+VLOOKUP("LDINPF"&amp;A170,'Main File'!A:O,14,0),0)</f>
        <v>0</v>
      </c>
      <c r="K170" s="26">
        <f>IFERROR(+VLOOKUP("LDINPF"&amp;A170,'Main File'!A:O,15,0),0)</f>
        <v>0</v>
      </c>
    </row>
    <row r="171" spans="1:11" x14ac:dyDescent="0.25">
      <c r="A171" s="9">
        <f t="shared" si="2"/>
        <v>43358</v>
      </c>
      <c r="B171" s="26">
        <f>IFERROR(+VLOOKUP("LDINPF"&amp;A171,'Main File'!A:O,6,0),0)</f>
        <v>0</v>
      </c>
      <c r="C171" s="26">
        <f>IFERROR(+VLOOKUP("LDINPF"&amp;A171,'Main File'!A:O,7,0),0)</f>
        <v>0</v>
      </c>
      <c r="D171" s="26">
        <f>IFERROR(+VLOOKUP("LDINPF"&amp;A171,'Main File'!A:O,8,0),0)</f>
        <v>0</v>
      </c>
      <c r="E171" s="26">
        <f>IFERROR(+VLOOKUP("LDINPF"&amp;A171,'Main File'!A:O,9,0),0)</f>
        <v>0</v>
      </c>
      <c r="F171" s="26">
        <f>IFERROR(+VLOOKUP("LDINPF"&amp;A171,'Main File'!A:O,10,0),0)</f>
        <v>0</v>
      </c>
      <c r="G171" s="26">
        <f>IFERROR(+VLOOKUP("LDINPF"&amp;A171,'Main File'!A:O,11,0),0)</f>
        <v>0</v>
      </c>
      <c r="H171" s="26">
        <f>IFERROR(+VLOOKUP("LDINPF"&amp;A171,'Main File'!A:O,12,0),0)</f>
        <v>0</v>
      </c>
      <c r="I171" s="26">
        <f>IFERROR(+VLOOKUP("LDINPF"&amp;A171,'Main File'!A:O,13,0),0)</f>
        <v>0</v>
      </c>
      <c r="J171" s="26">
        <f>IFERROR(+VLOOKUP("LDINPF"&amp;A171,'Main File'!A:O,14,0),0)</f>
        <v>0</v>
      </c>
      <c r="K171" s="26">
        <f>IFERROR(+VLOOKUP("LDINPF"&amp;A171,'Main File'!A:O,15,0),0)</f>
        <v>0</v>
      </c>
    </row>
    <row r="172" spans="1:11" x14ac:dyDescent="0.25">
      <c r="A172" s="9">
        <f t="shared" si="2"/>
        <v>43359</v>
      </c>
      <c r="B172" s="26">
        <f>IFERROR(+VLOOKUP("LDINPF"&amp;A172,'Main File'!A:O,6,0),0)</f>
        <v>0</v>
      </c>
      <c r="C172" s="26">
        <f>IFERROR(+VLOOKUP("LDINPF"&amp;A172,'Main File'!A:O,7,0),0)</f>
        <v>0</v>
      </c>
      <c r="D172" s="26">
        <f>IFERROR(+VLOOKUP("LDINPF"&amp;A172,'Main File'!A:O,8,0),0)</f>
        <v>0</v>
      </c>
      <c r="E172" s="26">
        <f>IFERROR(+VLOOKUP("LDINPF"&amp;A172,'Main File'!A:O,9,0),0)</f>
        <v>0</v>
      </c>
      <c r="F172" s="26">
        <f>IFERROR(+VLOOKUP("LDINPF"&amp;A172,'Main File'!A:O,10,0),0)</f>
        <v>0</v>
      </c>
      <c r="G172" s="26">
        <f>IFERROR(+VLOOKUP("LDINPF"&amp;A172,'Main File'!A:O,11,0),0)</f>
        <v>0</v>
      </c>
      <c r="H172" s="26">
        <f>IFERROR(+VLOOKUP("LDINPF"&amp;A172,'Main File'!A:O,12,0),0)</f>
        <v>0</v>
      </c>
      <c r="I172" s="26">
        <f>IFERROR(+VLOOKUP("LDINPF"&amp;A172,'Main File'!A:O,13,0),0)</f>
        <v>0</v>
      </c>
      <c r="J172" s="26">
        <f>IFERROR(+VLOOKUP("LDINPF"&amp;A172,'Main File'!A:O,14,0),0)</f>
        <v>0</v>
      </c>
      <c r="K172" s="26">
        <f>IFERROR(+VLOOKUP("LDINPF"&amp;A172,'Main File'!A:O,15,0),0)</f>
        <v>0</v>
      </c>
    </row>
    <row r="173" spans="1:11" x14ac:dyDescent="0.25">
      <c r="A173" s="9">
        <f t="shared" si="2"/>
        <v>43360</v>
      </c>
      <c r="B173" s="26">
        <f>IFERROR(+VLOOKUP("LDINPF"&amp;A173,'Main File'!A:O,6,0),0)</f>
        <v>0</v>
      </c>
      <c r="C173" s="26">
        <f>IFERROR(+VLOOKUP("LDINPF"&amp;A173,'Main File'!A:O,7,0),0)</f>
        <v>0</v>
      </c>
      <c r="D173" s="26">
        <f>IFERROR(+VLOOKUP("LDINPF"&amp;A173,'Main File'!A:O,8,0),0)</f>
        <v>0</v>
      </c>
      <c r="E173" s="26">
        <f>IFERROR(+VLOOKUP("LDINPF"&amp;A173,'Main File'!A:O,9,0),0)</f>
        <v>0</v>
      </c>
      <c r="F173" s="26">
        <f>IFERROR(+VLOOKUP("LDINPF"&amp;A173,'Main File'!A:O,10,0),0)</f>
        <v>0</v>
      </c>
      <c r="G173" s="26">
        <f>IFERROR(+VLOOKUP("LDINPF"&amp;A173,'Main File'!A:O,11,0),0)</f>
        <v>0</v>
      </c>
      <c r="H173" s="26">
        <f>IFERROR(+VLOOKUP("LDINPF"&amp;A173,'Main File'!A:O,12,0),0)</f>
        <v>0</v>
      </c>
      <c r="I173" s="26">
        <f>IFERROR(+VLOOKUP("LDINPF"&amp;A173,'Main File'!A:O,13,0),0)</f>
        <v>0</v>
      </c>
      <c r="J173" s="26">
        <f>IFERROR(+VLOOKUP("LDINPF"&amp;A173,'Main File'!A:O,14,0),0)</f>
        <v>0</v>
      </c>
      <c r="K173" s="26">
        <f>IFERROR(+VLOOKUP("LDINPF"&amp;A173,'Main File'!A:O,15,0),0)</f>
        <v>0</v>
      </c>
    </row>
    <row r="174" spans="1:11" x14ac:dyDescent="0.25">
      <c r="A174" s="9">
        <f t="shared" si="2"/>
        <v>43361</v>
      </c>
      <c r="B174" s="26">
        <f>IFERROR(+VLOOKUP("LDINPF"&amp;A174,'Main File'!A:O,6,0),0)</f>
        <v>0</v>
      </c>
      <c r="C174" s="26">
        <f>IFERROR(+VLOOKUP("LDINPF"&amp;A174,'Main File'!A:O,7,0),0)</f>
        <v>0</v>
      </c>
      <c r="D174" s="26">
        <f>IFERROR(+VLOOKUP("LDINPF"&amp;A174,'Main File'!A:O,8,0),0)</f>
        <v>0</v>
      </c>
      <c r="E174" s="26">
        <f>IFERROR(+VLOOKUP("LDINPF"&amp;A174,'Main File'!A:O,9,0),0)</f>
        <v>0</v>
      </c>
      <c r="F174" s="26">
        <f>IFERROR(+VLOOKUP("LDINPF"&amp;A174,'Main File'!A:O,10,0),0)</f>
        <v>0</v>
      </c>
      <c r="G174" s="26">
        <f>IFERROR(+VLOOKUP("LDINPF"&amp;A174,'Main File'!A:O,11,0),0)</f>
        <v>0</v>
      </c>
      <c r="H174" s="26">
        <f>IFERROR(+VLOOKUP("LDINPF"&amp;A174,'Main File'!A:O,12,0),0)</f>
        <v>0</v>
      </c>
      <c r="I174" s="26">
        <f>IFERROR(+VLOOKUP("LDINPF"&amp;A174,'Main File'!A:O,13,0),0)</f>
        <v>0</v>
      </c>
      <c r="J174" s="26">
        <f>IFERROR(+VLOOKUP("LDINPF"&amp;A174,'Main File'!A:O,14,0),0)</f>
        <v>0</v>
      </c>
      <c r="K174" s="26">
        <f>IFERROR(+VLOOKUP("LDINPF"&amp;A174,'Main File'!A:O,15,0),0)</f>
        <v>0</v>
      </c>
    </row>
    <row r="175" spans="1:11" x14ac:dyDescent="0.25">
      <c r="A175" s="9">
        <f t="shared" si="2"/>
        <v>43362</v>
      </c>
      <c r="B175" s="26">
        <f>IFERROR(+VLOOKUP("LDINPF"&amp;A175,'Main File'!A:O,6,0),0)</f>
        <v>0</v>
      </c>
      <c r="C175" s="26">
        <f>IFERROR(+VLOOKUP("LDINPF"&amp;A175,'Main File'!A:O,7,0),0)</f>
        <v>0</v>
      </c>
      <c r="D175" s="26">
        <f>IFERROR(+VLOOKUP("LDINPF"&amp;A175,'Main File'!A:O,8,0),0)</f>
        <v>0</v>
      </c>
      <c r="E175" s="26">
        <f>IFERROR(+VLOOKUP("LDINPF"&amp;A175,'Main File'!A:O,9,0),0)</f>
        <v>0</v>
      </c>
      <c r="F175" s="26">
        <f>IFERROR(+VLOOKUP("LDINPF"&amp;A175,'Main File'!A:O,10,0),0)</f>
        <v>0</v>
      </c>
      <c r="G175" s="26">
        <f>IFERROR(+VLOOKUP("LDINPF"&amp;A175,'Main File'!A:O,11,0),0)</f>
        <v>0</v>
      </c>
      <c r="H175" s="26">
        <f>IFERROR(+VLOOKUP("LDINPF"&amp;A175,'Main File'!A:O,12,0),0)</f>
        <v>0</v>
      </c>
      <c r="I175" s="26">
        <f>IFERROR(+VLOOKUP("LDINPF"&amp;A175,'Main File'!A:O,13,0),0)</f>
        <v>0</v>
      </c>
      <c r="J175" s="26">
        <f>IFERROR(+VLOOKUP("LDINPF"&amp;A175,'Main File'!A:O,14,0),0)</f>
        <v>0</v>
      </c>
      <c r="K175" s="26">
        <f>IFERROR(+VLOOKUP("LDINPF"&amp;A175,'Main File'!A:O,15,0),0)</f>
        <v>0</v>
      </c>
    </row>
    <row r="176" spans="1:11" x14ac:dyDescent="0.25">
      <c r="A176" s="9">
        <f t="shared" si="2"/>
        <v>43363</v>
      </c>
      <c r="B176" s="26">
        <f>IFERROR(+VLOOKUP("LDINPF"&amp;A176,'Main File'!A:O,6,0),0)</f>
        <v>0</v>
      </c>
      <c r="C176" s="26">
        <f>IFERROR(+VLOOKUP("LDINPF"&amp;A176,'Main File'!A:O,7,0),0)</f>
        <v>0</v>
      </c>
      <c r="D176" s="26">
        <f>IFERROR(+VLOOKUP("LDINPF"&amp;A176,'Main File'!A:O,8,0),0)</f>
        <v>0</v>
      </c>
      <c r="E176" s="26">
        <f>IFERROR(+VLOOKUP("LDINPF"&amp;A176,'Main File'!A:O,9,0),0)</f>
        <v>0</v>
      </c>
      <c r="F176" s="26">
        <f>IFERROR(+VLOOKUP("LDINPF"&amp;A176,'Main File'!A:O,10,0),0)</f>
        <v>0</v>
      </c>
      <c r="G176" s="26">
        <f>IFERROR(+VLOOKUP("LDINPF"&amp;A176,'Main File'!A:O,11,0),0)</f>
        <v>0</v>
      </c>
      <c r="H176" s="26">
        <f>IFERROR(+VLOOKUP("LDINPF"&amp;A176,'Main File'!A:O,12,0),0)</f>
        <v>0</v>
      </c>
      <c r="I176" s="26">
        <f>IFERROR(+VLOOKUP("LDINPF"&amp;A176,'Main File'!A:O,13,0),0)</f>
        <v>0</v>
      </c>
      <c r="J176" s="26">
        <f>IFERROR(+VLOOKUP("LDINPF"&amp;A176,'Main File'!A:O,14,0),0)</f>
        <v>0</v>
      </c>
      <c r="K176" s="26">
        <f>IFERROR(+VLOOKUP("LDINPF"&amp;A176,'Main File'!A:O,15,0),0)</f>
        <v>0</v>
      </c>
    </row>
    <row r="177" spans="1:11" x14ac:dyDescent="0.25">
      <c r="A177" s="9">
        <f t="shared" si="2"/>
        <v>43364</v>
      </c>
      <c r="B177" s="26">
        <f>IFERROR(+VLOOKUP("LDINPF"&amp;A177,'Main File'!A:O,6,0),0)</f>
        <v>0</v>
      </c>
      <c r="C177" s="26">
        <f>IFERROR(+VLOOKUP("LDINPF"&amp;A177,'Main File'!A:O,7,0),0)</f>
        <v>0</v>
      </c>
      <c r="D177" s="26">
        <f>IFERROR(+VLOOKUP("LDINPF"&amp;A177,'Main File'!A:O,8,0),0)</f>
        <v>0</v>
      </c>
      <c r="E177" s="26">
        <f>IFERROR(+VLOOKUP("LDINPF"&amp;A177,'Main File'!A:O,9,0),0)</f>
        <v>0</v>
      </c>
      <c r="F177" s="26">
        <f>IFERROR(+VLOOKUP("LDINPF"&amp;A177,'Main File'!A:O,10,0),0)</f>
        <v>0</v>
      </c>
      <c r="G177" s="26">
        <f>IFERROR(+VLOOKUP("LDINPF"&amp;A177,'Main File'!A:O,11,0),0)</f>
        <v>0</v>
      </c>
      <c r="H177" s="26">
        <f>IFERROR(+VLOOKUP("LDINPF"&amp;A177,'Main File'!A:O,12,0),0)</f>
        <v>0</v>
      </c>
      <c r="I177" s="26">
        <f>IFERROR(+VLOOKUP("LDINPF"&amp;A177,'Main File'!A:O,13,0),0)</f>
        <v>0</v>
      </c>
      <c r="J177" s="26">
        <f>IFERROR(+VLOOKUP("LDINPF"&amp;A177,'Main File'!A:O,14,0),0)</f>
        <v>0</v>
      </c>
      <c r="K177" s="26">
        <f>IFERROR(+VLOOKUP("LDINPF"&amp;A177,'Main File'!A:O,15,0),0)</f>
        <v>0</v>
      </c>
    </row>
    <row r="178" spans="1:11" x14ac:dyDescent="0.25">
      <c r="A178" s="9">
        <f t="shared" si="2"/>
        <v>43365</v>
      </c>
      <c r="B178" s="26">
        <f>IFERROR(+VLOOKUP("LDINPF"&amp;A178,'Main File'!A:O,6,0),0)</f>
        <v>0</v>
      </c>
      <c r="C178" s="26">
        <f>IFERROR(+VLOOKUP("LDINPF"&amp;A178,'Main File'!A:O,7,0),0)</f>
        <v>0</v>
      </c>
      <c r="D178" s="26">
        <f>IFERROR(+VLOOKUP("LDINPF"&amp;A178,'Main File'!A:O,8,0),0)</f>
        <v>0</v>
      </c>
      <c r="E178" s="26">
        <f>IFERROR(+VLOOKUP("LDINPF"&amp;A178,'Main File'!A:O,9,0),0)</f>
        <v>0</v>
      </c>
      <c r="F178" s="26">
        <f>IFERROR(+VLOOKUP("LDINPF"&amp;A178,'Main File'!A:O,10,0),0)</f>
        <v>0</v>
      </c>
      <c r="G178" s="26">
        <f>IFERROR(+VLOOKUP("LDINPF"&amp;A178,'Main File'!A:O,11,0),0)</f>
        <v>0</v>
      </c>
      <c r="H178" s="26">
        <f>IFERROR(+VLOOKUP("LDINPF"&amp;A178,'Main File'!A:O,12,0),0)</f>
        <v>0</v>
      </c>
      <c r="I178" s="26">
        <f>IFERROR(+VLOOKUP("LDINPF"&amp;A178,'Main File'!A:O,13,0),0)</f>
        <v>0</v>
      </c>
      <c r="J178" s="26">
        <f>IFERROR(+VLOOKUP("LDINPF"&amp;A178,'Main File'!A:O,14,0),0)</f>
        <v>0</v>
      </c>
      <c r="K178" s="26">
        <f>IFERROR(+VLOOKUP("LDINPF"&amp;A178,'Main File'!A:O,15,0),0)</f>
        <v>0</v>
      </c>
    </row>
    <row r="179" spans="1:11" x14ac:dyDescent="0.25">
      <c r="A179" s="9">
        <f t="shared" si="2"/>
        <v>43366</v>
      </c>
      <c r="B179" s="26">
        <f>IFERROR(+VLOOKUP("LDINPF"&amp;A179,'Main File'!A:O,6,0),0)</f>
        <v>0</v>
      </c>
      <c r="C179" s="26">
        <f>IFERROR(+VLOOKUP("LDINPF"&amp;A179,'Main File'!A:O,7,0),0)</f>
        <v>0</v>
      </c>
      <c r="D179" s="26">
        <f>IFERROR(+VLOOKUP("LDINPF"&amp;A179,'Main File'!A:O,8,0),0)</f>
        <v>0</v>
      </c>
      <c r="E179" s="26">
        <f>IFERROR(+VLOOKUP("LDINPF"&amp;A179,'Main File'!A:O,9,0),0)</f>
        <v>0</v>
      </c>
      <c r="F179" s="26">
        <f>IFERROR(+VLOOKUP("LDINPF"&amp;A179,'Main File'!A:O,10,0),0)</f>
        <v>0</v>
      </c>
      <c r="G179" s="26">
        <f>IFERROR(+VLOOKUP("LDINPF"&amp;A179,'Main File'!A:O,11,0),0)</f>
        <v>0</v>
      </c>
      <c r="H179" s="26">
        <f>IFERROR(+VLOOKUP("LDINPF"&amp;A179,'Main File'!A:O,12,0),0)</f>
        <v>0</v>
      </c>
      <c r="I179" s="26">
        <f>IFERROR(+VLOOKUP("LDINPF"&amp;A179,'Main File'!A:O,13,0),0)</f>
        <v>0</v>
      </c>
      <c r="J179" s="26">
        <f>IFERROR(+VLOOKUP("LDINPF"&amp;A179,'Main File'!A:O,14,0),0)</f>
        <v>0</v>
      </c>
      <c r="K179" s="26">
        <f>IFERROR(+VLOOKUP("LDINPF"&amp;A179,'Main File'!A:O,15,0),0)</f>
        <v>0</v>
      </c>
    </row>
    <row r="180" spans="1:11" x14ac:dyDescent="0.25">
      <c r="A180" s="9">
        <f t="shared" si="2"/>
        <v>43367</v>
      </c>
      <c r="B180" s="26">
        <f>IFERROR(+VLOOKUP("LDINPF"&amp;A180,'Main File'!A:O,6,0),0)</f>
        <v>0</v>
      </c>
      <c r="C180" s="26">
        <f>IFERROR(+VLOOKUP("LDINPF"&amp;A180,'Main File'!A:O,7,0),0)</f>
        <v>0</v>
      </c>
      <c r="D180" s="26">
        <f>IFERROR(+VLOOKUP("LDINPF"&amp;A180,'Main File'!A:O,8,0),0)</f>
        <v>0</v>
      </c>
      <c r="E180" s="26">
        <f>IFERROR(+VLOOKUP("LDINPF"&amp;A180,'Main File'!A:O,9,0),0)</f>
        <v>0</v>
      </c>
      <c r="F180" s="26">
        <f>IFERROR(+VLOOKUP("LDINPF"&amp;A180,'Main File'!A:O,10,0),0)</f>
        <v>0</v>
      </c>
      <c r="G180" s="26">
        <f>IFERROR(+VLOOKUP("LDINPF"&amp;A180,'Main File'!A:O,11,0),0)</f>
        <v>0</v>
      </c>
      <c r="H180" s="26">
        <f>IFERROR(+VLOOKUP("LDINPF"&amp;A180,'Main File'!A:O,12,0),0)</f>
        <v>0</v>
      </c>
      <c r="I180" s="26">
        <f>IFERROR(+VLOOKUP("LDINPF"&amp;A180,'Main File'!A:O,13,0),0)</f>
        <v>0</v>
      </c>
      <c r="J180" s="26">
        <f>IFERROR(+VLOOKUP("LDINPF"&amp;A180,'Main File'!A:O,14,0),0)</f>
        <v>0</v>
      </c>
      <c r="K180" s="26">
        <f>IFERROR(+VLOOKUP("LDINPF"&amp;A180,'Main File'!A:O,15,0),0)</f>
        <v>0</v>
      </c>
    </row>
    <row r="181" spans="1:11" x14ac:dyDescent="0.25">
      <c r="A181" s="9">
        <f t="shared" si="2"/>
        <v>43368</v>
      </c>
      <c r="B181" s="26">
        <f>IFERROR(+VLOOKUP("LDINPF"&amp;A181,'Main File'!A:O,6,0),0)</f>
        <v>0</v>
      </c>
      <c r="C181" s="26">
        <f>IFERROR(+VLOOKUP("LDINPF"&amp;A181,'Main File'!A:O,7,0),0)</f>
        <v>0</v>
      </c>
      <c r="D181" s="26">
        <f>IFERROR(+VLOOKUP("LDINPF"&amp;A181,'Main File'!A:O,8,0),0)</f>
        <v>0</v>
      </c>
      <c r="E181" s="26">
        <f>IFERROR(+VLOOKUP("LDINPF"&amp;A181,'Main File'!A:O,9,0),0)</f>
        <v>0</v>
      </c>
      <c r="F181" s="26">
        <f>IFERROR(+VLOOKUP("LDINPF"&amp;A181,'Main File'!A:O,10,0),0)</f>
        <v>0</v>
      </c>
      <c r="G181" s="26">
        <f>IFERROR(+VLOOKUP("LDINPF"&amp;A181,'Main File'!A:O,11,0),0)</f>
        <v>0</v>
      </c>
      <c r="H181" s="26">
        <f>IFERROR(+VLOOKUP("LDINPF"&amp;A181,'Main File'!A:O,12,0),0)</f>
        <v>0</v>
      </c>
      <c r="I181" s="26">
        <f>IFERROR(+VLOOKUP("LDINPF"&amp;A181,'Main File'!A:O,13,0),0)</f>
        <v>0</v>
      </c>
      <c r="J181" s="26">
        <f>IFERROR(+VLOOKUP("LDINPF"&amp;A181,'Main File'!A:O,14,0),0)</f>
        <v>0</v>
      </c>
      <c r="K181" s="26">
        <f>IFERROR(+VLOOKUP("LDINPF"&amp;A181,'Main File'!A:O,15,0),0)</f>
        <v>0</v>
      </c>
    </row>
    <row r="182" spans="1:11" x14ac:dyDescent="0.25">
      <c r="A182" s="9">
        <f t="shared" si="2"/>
        <v>43369</v>
      </c>
      <c r="B182" s="26">
        <f>IFERROR(+VLOOKUP("LDINPF"&amp;A182,'Main File'!A:O,6,0),0)</f>
        <v>0</v>
      </c>
      <c r="C182" s="26">
        <f>IFERROR(+VLOOKUP("LDINPF"&amp;A182,'Main File'!A:O,7,0),0)</f>
        <v>0</v>
      </c>
      <c r="D182" s="26">
        <f>IFERROR(+VLOOKUP("LDINPF"&amp;A182,'Main File'!A:O,8,0),0)</f>
        <v>0</v>
      </c>
      <c r="E182" s="26">
        <f>IFERROR(+VLOOKUP("LDINPF"&amp;A182,'Main File'!A:O,9,0),0)</f>
        <v>0</v>
      </c>
      <c r="F182" s="26">
        <f>IFERROR(+VLOOKUP("LDINPF"&amp;A182,'Main File'!A:O,10,0),0)</f>
        <v>0</v>
      </c>
      <c r="G182" s="26">
        <f>IFERROR(+VLOOKUP("LDINPF"&amp;A182,'Main File'!A:O,11,0),0)</f>
        <v>0</v>
      </c>
      <c r="H182" s="26">
        <f>IFERROR(+VLOOKUP("LDINPF"&amp;A182,'Main File'!A:O,12,0),0)</f>
        <v>0</v>
      </c>
      <c r="I182" s="26">
        <f>IFERROR(+VLOOKUP("LDINPF"&amp;A182,'Main File'!A:O,13,0),0)</f>
        <v>0</v>
      </c>
      <c r="J182" s="26">
        <f>IFERROR(+VLOOKUP("LDINPF"&amp;A182,'Main File'!A:O,14,0),0)</f>
        <v>0</v>
      </c>
      <c r="K182" s="26">
        <f>IFERROR(+VLOOKUP("LDINPF"&amp;A182,'Main File'!A:O,15,0),0)</f>
        <v>0</v>
      </c>
    </row>
    <row r="183" spans="1:11" x14ac:dyDescent="0.25">
      <c r="A183" s="9">
        <f t="shared" si="2"/>
        <v>43370</v>
      </c>
      <c r="B183" s="26">
        <f>IFERROR(+VLOOKUP("LDINPF"&amp;A183,'Main File'!A:O,6,0),0)</f>
        <v>0</v>
      </c>
      <c r="C183" s="26">
        <f>IFERROR(+VLOOKUP("LDINPF"&amp;A183,'Main File'!A:O,7,0),0)</f>
        <v>0</v>
      </c>
      <c r="D183" s="26">
        <f>IFERROR(+VLOOKUP("LDINPF"&amp;A183,'Main File'!A:O,8,0),0)</f>
        <v>0</v>
      </c>
      <c r="E183" s="26">
        <f>IFERROR(+VLOOKUP("LDINPF"&amp;A183,'Main File'!A:O,9,0),0)</f>
        <v>0</v>
      </c>
      <c r="F183" s="26">
        <f>IFERROR(+VLOOKUP("LDINPF"&amp;A183,'Main File'!A:O,10,0),0)</f>
        <v>0</v>
      </c>
      <c r="G183" s="26">
        <f>IFERROR(+VLOOKUP("LDINPF"&amp;A183,'Main File'!A:O,11,0),0)</f>
        <v>0</v>
      </c>
      <c r="H183" s="26">
        <f>IFERROR(+VLOOKUP("LDINPF"&amp;A183,'Main File'!A:O,12,0),0)</f>
        <v>0</v>
      </c>
      <c r="I183" s="26">
        <f>IFERROR(+VLOOKUP("LDINPF"&amp;A183,'Main File'!A:O,13,0),0)</f>
        <v>0</v>
      </c>
      <c r="J183" s="26">
        <f>IFERROR(+VLOOKUP("LDINPF"&amp;A183,'Main File'!A:O,14,0),0)</f>
        <v>0</v>
      </c>
      <c r="K183" s="26">
        <f>IFERROR(+VLOOKUP("LDINPF"&amp;A183,'Main File'!A:O,15,0),0)</f>
        <v>0</v>
      </c>
    </row>
    <row r="184" spans="1:11" x14ac:dyDescent="0.25">
      <c r="A184" s="9">
        <f t="shared" si="2"/>
        <v>43371</v>
      </c>
      <c r="B184" s="26">
        <f>IFERROR(+VLOOKUP("LDINPF"&amp;A184,'Main File'!A:O,6,0),0)</f>
        <v>0</v>
      </c>
      <c r="C184" s="26">
        <f>IFERROR(+VLOOKUP("LDINPF"&amp;A184,'Main File'!A:O,7,0),0)</f>
        <v>0</v>
      </c>
      <c r="D184" s="26">
        <f>IFERROR(+VLOOKUP("LDINPF"&amp;A184,'Main File'!A:O,8,0),0)</f>
        <v>0</v>
      </c>
      <c r="E184" s="26">
        <f>IFERROR(+VLOOKUP("LDINPF"&amp;A184,'Main File'!A:O,9,0),0)</f>
        <v>0</v>
      </c>
      <c r="F184" s="26">
        <f>IFERROR(+VLOOKUP("LDINPF"&amp;A184,'Main File'!A:O,10,0),0)</f>
        <v>0</v>
      </c>
      <c r="G184" s="26">
        <f>IFERROR(+VLOOKUP("LDINPF"&amp;A184,'Main File'!A:O,11,0),0)</f>
        <v>0</v>
      </c>
      <c r="H184" s="26">
        <f>IFERROR(+VLOOKUP("LDINPF"&amp;A184,'Main File'!A:O,12,0),0)</f>
        <v>0</v>
      </c>
      <c r="I184" s="26">
        <f>IFERROR(+VLOOKUP("LDINPF"&amp;A184,'Main File'!A:O,13,0),0)</f>
        <v>0</v>
      </c>
      <c r="J184" s="26">
        <f>IFERROR(+VLOOKUP("LDINPF"&amp;A184,'Main File'!A:O,14,0),0)</f>
        <v>0</v>
      </c>
      <c r="K184" s="26">
        <f>IFERROR(+VLOOKUP("LDINPF"&amp;A184,'Main File'!A:O,15,0),0)</f>
        <v>0</v>
      </c>
    </row>
    <row r="185" spans="1:11" x14ac:dyDescent="0.25">
      <c r="A185" s="9">
        <f t="shared" si="2"/>
        <v>43372</v>
      </c>
      <c r="B185" s="26">
        <f>IFERROR(+VLOOKUP("LDINPF"&amp;A185,'Main File'!A:O,6,0),0)</f>
        <v>0</v>
      </c>
      <c r="C185" s="26">
        <f>IFERROR(+VLOOKUP("LDINPF"&amp;A185,'Main File'!A:O,7,0),0)</f>
        <v>0</v>
      </c>
      <c r="D185" s="26">
        <f>IFERROR(+VLOOKUP("LDINPF"&amp;A185,'Main File'!A:O,8,0),0)</f>
        <v>0</v>
      </c>
      <c r="E185" s="26">
        <f>IFERROR(+VLOOKUP("LDINPF"&amp;A185,'Main File'!A:O,9,0),0)</f>
        <v>0</v>
      </c>
      <c r="F185" s="26">
        <f>IFERROR(+VLOOKUP("LDINPF"&amp;A185,'Main File'!A:O,10,0),0)</f>
        <v>0</v>
      </c>
      <c r="G185" s="26">
        <f>IFERROR(+VLOOKUP("LDINPF"&amp;A185,'Main File'!A:O,11,0),0)</f>
        <v>0</v>
      </c>
      <c r="H185" s="26">
        <f>IFERROR(+VLOOKUP("LDINPF"&amp;A185,'Main File'!A:O,12,0),0)</f>
        <v>0</v>
      </c>
      <c r="I185" s="26">
        <f>IFERROR(+VLOOKUP("LDINPF"&amp;A185,'Main File'!A:O,13,0),0)</f>
        <v>0</v>
      </c>
      <c r="J185" s="26">
        <f>IFERROR(+VLOOKUP("LDINPF"&amp;A185,'Main File'!A:O,14,0),0)</f>
        <v>0</v>
      </c>
      <c r="K185" s="26">
        <f>IFERROR(+VLOOKUP("LDINPF"&amp;A185,'Main File'!A:O,15,0),0)</f>
        <v>0</v>
      </c>
    </row>
    <row r="186" spans="1:11" x14ac:dyDescent="0.25">
      <c r="A186" s="9">
        <f t="shared" si="2"/>
        <v>43373</v>
      </c>
      <c r="B186" s="26">
        <f>IFERROR(+VLOOKUP("LDINPF"&amp;A186,'Main File'!A:O,6,0),0)</f>
        <v>0</v>
      </c>
      <c r="C186" s="26">
        <f>IFERROR(+VLOOKUP("LDINPF"&amp;A186,'Main File'!A:O,7,0),0)</f>
        <v>0</v>
      </c>
      <c r="D186" s="26">
        <f>IFERROR(+VLOOKUP("LDINPF"&amp;A186,'Main File'!A:O,8,0),0)</f>
        <v>0</v>
      </c>
      <c r="E186" s="26">
        <f>IFERROR(+VLOOKUP("LDINPF"&amp;A186,'Main File'!A:O,9,0),0)</f>
        <v>0</v>
      </c>
      <c r="F186" s="26">
        <f>IFERROR(+VLOOKUP("LDINPF"&amp;A186,'Main File'!A:O,10,0),0)</f>
        <v>0</v>
      </c>
      <c r="G186" s="26">
        <f>IFERROR(+VLOOKUP("LDINPF"&amp;A186,'Main File'!A:O,11,0),0)</f>
        <v>0</v>
      </c>
      <c r="H186" s="26">
        <f>IFERROR(+VLOOKUP("LDINPF"&amp;A186,'Main File'!A:O,12,0),0)</f>
        <v>0</v>
      </c>
      <c r="I186" s="26">
        <f>IFERROR(+VLOOKUP("LDINPF"&amp;A186,'Main File'!A:O,13,0),0)</f>
        <v>0</v>
      </c>
      <c r="J186" s="26">
        <f>IFERROR(+VLOOKUP("LDINPF"&amp;A186,'Main File'!A:O,14,0),0)</f>
        <v>0</v>
      </c>
      <c r="K186" s="26">
        <f>IFERROR(+VLOOKUP("LDINPF"&amp;A186,'Main File'!A:O,15,0),0)</f>
        <v>0</v>
      </c>
    </row>
    <row r="187" spans="1:11" x14ac:dyDescent="0.25">
      <c r="A187" s="9">
        <f t="shared" si="2"/>
        <v>43374</v>
      </c>
      <c r="B187" s="26">
        <f>IFERROR(+VLOOKUP("LDINPF"&amp;A187,'Main File'!A:O,6,0),0)</f>
        <v>0</v>
      </c>
      <c r="C187" s="26">
        <f>IFERROR(+VLOOKUP("LDINPF"&amp;A187,'Main File'!A:O,7,0),0)</f>
        <v>0</v>
      </c>
      <c r="D187" s="26">
        <f>IFERROR(+VLOOKUP("LDINPF"&amp;A187,'Main File'!A:O,8,0),0)</f>
        <v>0</v>
      </c>
      <c r="E187" s="26">
        <f>IFERROR(+VLOOKUP("LDINPF"&amp;A187,'Main File'!A:O,9,0),0)</f>
        <v>0</v>
      </c>
      <c r="F187" s="26">
        <f>IFERROR(+VLOOKUP("LDINPF"&amp;A187,'Main File'!A:O,10,0),0)</f>
        <v>0</v>
      </c>
      <c r="G187" s="26">
        <f>IFERROR(+VLOOKUP("LDINPF"&amp;A187,'Main File'!A:O,11,0),0)</f>
        <v>0</v>
      </c>
      <c r="H187" s="26">
        <f>IFERROR(+VLOOKUP("LDINPF"&amp;A187,'Main File'!A:O,12,0),0)</f>
        <v>0</v>
      </c>
      <c r="I187" s="26">
        <f>IFERROR(+VLOOKUP("LDINPF"&amp;A187,'Main File'!A:O,13,0),0)</f>
        <v>0</v>
      </c>
      <c r="J187" s="26">
        <f>IFERROR(+VLOOKUP("LDINPF"&amp;A187,'Main File'!A:O,14,0),0)</f>
        <v>0</v>
      </c>
      <c r="K187" s="26">
        <f>IFERROR(+VLOOKUP("LDINPF"&amp;A187,'Main File'!A:O,15,0),0)</f>
        <v>0</v>
      </c>
    </row>
    <row r="188" spans="1:11" x14ac:dyDescent="0.25">
      <c r="A188" s="9">
        <f t="shared" si="2"/>
        <v>43375</v>
      </c>
      <c r="B188" s="26">
        <f>IFERROR(+VLOOKUP("LDINPF"&amp;A188,'Main File'!A:O,6,0),0)</f>
        <v>0</v>
      </c>
      <c r="C188" s="26">
        <f>IFERROR(+VLOOKUP("LDINPF"&amp;A188,'Main File'!A:O,7,0),0)</f>
        <v>0</v>
      </c>
      <c r="D188" s="26">
        <f>IFERROR(+VLOOKUP("LDINPF"&amp;A188,'Main File'!A:O,8,0),0)</f>
        <v>0</v>
      </c>
      <c r="E188" s="26">
        <f>IFERROR(+VLOOKUP("LDINPF"&amp;A188,'Main File'!A:O,9,0),0)</f>
        <v>0</v>
      </c>
      <c r="F188" s="26">
        <f>IFERROR(+VLOOKUP("LDINPF"&amp;A188,'Main File'!A:O,10,0),0)</f>
        <v>0</v>
      </c>
      <c r="G188" s="26">
        <f>IFERROR(+VLOOKUP("LDINPF"&amp;A188,'Main File'!A:O,11,0),0)</f>
        <v>0</v>
      </c>
      <c r="H188" s="26">
        <f>IFERROR(+VLOOKUP("LDINPF"&amp;A188,'Main File'!A:O,12,0),0)</f>
        <v>0</v>
      </c>
      <c r="I188" s="26">
        <f>IFERROR(+VLOOKUP("LDINPF"&amp;A188,'Main File'!A:O,13,0),0)</f>
        <v>0</v>
      </c>
      <c r="J188" s="26">
        <f>IFERROR(+VLOOKUP("LDINPF"&amp;A188,'Main File'!A:O,14,0),0)</f>
        <v>0</v>
      </c>
      <c r="K188" s="26">
        <f>IFERROR(+VLOOKUP("LDINPF"&amp;A188,'Main File'!A:O,15,0),0)</f>
        <v>0</v>
      </c>
    </row>
    <row r="189" spans="1:11" x14ac:dyDescent="0.25">
      <c r="A189" s="9">
        <f t="shared" si="2"/>
        <v>43376</v>
      </c>
      <c r="B189" s="26">
        <f>IFERROR(+VLOOKUP("LDINPF"&amp;A189,'Main File'!A:O,6,0),0)</f>
        <v>0</v>
      </c>
      <c r="C189" s="26">
        <f>IFERROR(+VLOOKUP("LDINPF"&amp;A189,'Main File'!A:O,7,0),0)</f>
        <v>0</v>
      </c>
      <c r="D189" s="26">
        <f>IFERROR(+VLOOKUP("LDINPF"&amp;A189,'Main File'!A:O,8,0),0)</f>
        <v>0</v>
      </c>
      <c r="E189" s="26">
        <f>IFERROR(+VLOOKUP("LDINPF"&amp;A189,'Main File'!A:O,9,0),0)</f>
        <v>0</v>
      </c>
      <c r="F189" s="26">
        <f>IFERROR(+VLOOKUP("LDINPF"&amp;A189,'Main File'!A:O,10,0),0)</f>
        <v>0</v>
      </c>
      <c r="G189" s="26">
        <f>IFERROR(+VLOOKUP("LDINPF"&amp;A189,'Main File'!A:O,11,0),0)</f>
        <v>0</v>
      </c>
      <c r="H189" s="26">
        <f>IFERROR(+VLOOKUP("LDINPF"&amp;A189,'Main File'!A:O,12,0),0)</f>
        <v>0</v>
      </c>
      <c r="I189" s="26">
        <f>IFERROR(+VLOOKUP("LDINPF"&amp;A189,'Main File'!A:O,13,0),0)</f>
        <v>0</v>
      </c>
      <c r="J189" s="26">
        <f>IFERROR(+VLOOKUP("LDINPF"&amp;A189,'Main File'!A:O,14,0),0)</f>
        <v>0</v>
      </c>
      <c r="K189" s="26">
        <f>IFERROR(+VLOOKUP("LDINPF"&amp;A189,'Main File'!A:O,15,0),0)</f>
        <v>0</v>
      </c>
    </row>
    <row r="190" spans="1:11" x14ac:dyDescent="0.25">
      <c r="A190" s="9">
        <f t="shared" si="2"/>
        <v>43377</v>
      </c>
      <c r="B190" s="26">
        <f>IFERROR(+VLOOKUP("LDINPF"&amp;A190,'Main File'!A:O,6,0),0)</f>
        <v>0</v>
      </c>
      <c r="C190" s="26">
        <f>IFERROR(+VLOOKUP("LDINPF"&amp;A190,'Main File'!A:O,7,0),0)</f>
        <v>0</v>
      </c>
      <c r="D190" s="26">
        <f>IFERROR(+VLOOKUP("LDINPF"&amp;A190,'Main File'!A:O,8,0),0)</f>
        <v>0</v>
      </c>
      <c r="E190" s="26">
        <f>IFERROR(+VLOOKUP("LDINPF"&amp;A190,'Main File'!A:O,9,0),0)</f>
        <v>0</v>
      </c>
      <c r="F190" s="26">
        <f>IFERROR(+VLOOKUP("LDINPF"&amp;A190,'Main File'!A:O,10,0),0)</f>
        <v>0</v>
      </c>
      <c r="G190" s="26">
        <f>IFERROR(+VLOOKUP("LDINPF"&amp;A190,'Main File'!A:O,11,0),0)</f>
        <v>0</v>
      </c>
      <c r="H190" s="26">
        <f>IFERROR(+VLOOKUP("LDINPF"&amp;A190,'Main File'!A:O,12,0),0)</f>
        <v>0</v>
      </c>
      <c r="I190" s="26">
        <f>IFERROR(+VLOOKUP("LDINPF"&amp;A190,'Main File'!A:O,13,0),0)</f>
        <v>0</v>
      </c>
      <c r="J190" s="26">
        <f>IFERROR(+VLOOKUP("LDINPF"&amp;A190,'Main File'!A:O,14,0),0)</f>
        <v>0</v>
      </c>
      <c r="K190" s="26">
        <f>IFERROR(+VLOOKUP("LDINPF"&amp;A190,'Main File'!A:O,15,0),0)</f>
        <v>0</v>
      </c>
    </row>
    <row r="191" spans="1:11" x14ac:dyDescent="0.25">
      <c r="A191" s="9">
        <f t="shared" si="2"/>
        <v>43378</v>
      </c>
      <c r="B191" s="26">
        <f>IFERROR(+VLOOKUP("LDINPF"&amp;A191,'Main File'!A:O,6,0),0)</f>
        <v>0</v>
      </c>
      <c r="C191" s="26">
        <f>IFERROR(+VLOOKUP("LDINPF"&amp;A191,'Main File'!A:O,7,0),0)</f>
        <v>0</v>
      </c>
      <c r="D191" s="26">
        <f>IFERROR(+VLOOKUP("LDINPF"&amp;A191,'Main File'!A:O,8,0),0)</f>
        <v>0</v>
      </c>
      <c r="E191" s="26">
        <f>IFERROR(+VLOOKUP("LDINPF"&amp;A191,'Main File'!A:O,9,0),0)</f>
        <v>0</v>
      </c>
      <c r="F191" s="26">
        <f>IFERROR(+VLOOKUP("LDINPF"&amp;A191,'Main File'!A:O,10,0),0)</f>
        <v>0</v>
      </c>
      <c r="G191" s="26">
        <f>IFERROR(+VLOOKUP("LDINPF"&amp;A191,'Main File'!A:O,11,0),0)</f>
        <v>0</v>
      </c>
      <c r="H191" s="26">
        <f>IFERROR(+VLOOKUP("LDINPF"&amp;A191,'Main File'!A:O,12,0),0)</f>
        <v>0</v>
      </c>
      <c r="I191" s="26">
        <f>IFERROR(+VLOOKUP("LDINPF"&amp;A191,'Main File'!A:O,13,0),0)</f>
        <v>0</v>
      </c>
      <c r="J191" s="26">
        <f>IFERROR(+VLOOKUP("LDINPF"&amp;A191,'Main File'!A:O,14,0),0)</f>
        <v>0</v>
      </c>
      <c r="K191" s="26">
        <f>IFERROR(+VLOOKUP("LDINPF"&amp;A191,'Main File'!A:O,15,0),0)</f>
        <v>0</v>
      </c>
    </row>
    <row r="192" spans="1:11" x14ac:dyDescent="0.25">
      <c r="A192" s="9">
        <f t="shared" si="2"/>
        <v>43379</v>
      </c>
      <c r="B192" s="26">
        <f>IFERROR(+VLOOKUP("LDINPF"&amp;A192,'Main File'!A:O,6,0),0)</f>
        <v>0</v>
      </c>
      <c r="C192" s="26">
        <f>IFERROR(+VLOOKUP("LDINPF"&amp;A192,'Main File'!A:O,7,0),0)</f>
        <v>0</v>
      </c>
      <c r="D192" s="26">
        <f>IFERROR(+VLOOKUP("LDINPF"&amp;A192,'Main File'!A:O,8,0),0)</f>
        <v>0</v>
      </c>
      <c r="E192" s="26">
        <f>IFERROR(+VLOOKUP("LDINPF"&amp;A192,'Main File'!A:O,9,0),0)</f>
        <v>0</v>
      </c>
      <c r="F192" s="26">
        <f>IFERROR(+VLOOKUP("LDINPF"&amp;A192,'Main File'!A:O,10,0),0)</f>
        <v>0</v>
      </c>
      <c r="G192" s="26">
        <f>IFERROR(+VLOOKUP("LDINPF"&amp;A192,'Main File'!A:O,11,0),0)</f>
        <v>0</v>
      </c>
      <c r="H192" s="26">
        <f>IFERROR(+VLOOKUP("LDINPF"&amp;A192,'Main File'!A:O,12,0),0)</f>
        <v>0</v>
      </c>
      <c r="I192" s="26">
        <f>IFERROR(+VLOOKUP("LDINPF"&amp;A192,'Main File'!A:O,13,0),0)</f>
        <v>0</v>
      </c>
      <c r="J192" s="26">
        <f>IFERROR(+VLOOKUP("LDINPF"&amp;A192,'Main File'!A:O,14,0),0)</f>
        <v>0</v>
      </c>
      <c r="K192" s="26">
        <f>IFERROR(+VLOOKUP("LDINPF"&amp;A192,'Main File'!A:O,15,0),0)</f>
        <v>0</v>
      </c>
    </row>
    <row r="193" spans="1:11" x14ac:dyDescent="0.25">
      <c r="A193" s="9">
        <f t="shared" si="2"/>
        <v>43380</v>
      </c>
      <c r="B193" s="26">
        <f>IFERROR(+VLOOKUP("LDINPF"&amp;A193,'Main File'!A:O,6,0),0)</f>
        <v>0</v>
      </c>
      <c r="C193" s="26">
        <f>IFERROR(+VLOOKUP("LDINPF"&amp;A193,'Main File'!A:O,7,0),0)</f>
        <v>0</v>
      </c>
      <c r="D193" s="26">
        <f>IFERROR(+VLOOKUP("LDINPF"&amp;A193,'Main File'!A:O,8,0),0)</f>
        <v>0</v>
      </c>
      <c r="E193" s="26">
        <f>IFERROR(+VLOOKUP("LDINPF"&amp;A193,'Main File'!A:O,9,0),0)</f>
        <v>0</v>
      </c>
      <c r="F193" s="26">
        <f>IFERROR(+VLOOKUP("LDINPF"&amp;A193,'Main File'!A:O,10,0),0)</f>
        <v>0</v>
      </c>
      <c r="G193" s="26">
        <f>IFERROR(+VLOOKUP("LDINPF"&amp;A193,'Main File'!A:O,11,0),0)</f>
        <v>0</v>
      </c>
      <c r="H193" s="26">
        <f>IFERROR(+VLOOKUP("LDINPF"&amp;A193,'Main File'!A:O,12,0),0)</f>
        <v>0</v>
      </c>
      <c r="I193" s="26">
        <f>IFERROR(+VLOOKUP("LDINPF"&amp;A193,'Main File'!A:O,13,0),0)</f>
        <v>0</v>
      </c>
      <c r="J193" s="26">
        <f>IFERROR(+VLOOKUP("LDINPF"&amp;A193,'Main File'!A:O,14,0),0)</f>
        <v>0</v>
      </c>
      <c r="K193" s="26">
        <f>IFERROR(+VLOOKUP("LDINPF"&amp;A193,'Main File'!A:O,15,0),0)</f>
        <v>0</v>
      </c>
    </row>
    <row r="194" spans="1:11" x14ac:dyDescent="0.25">
      <c r="A194" s="9">
        <f t="shared" si="2"/>
        <v>43381</v>
      </c>
      <c r="B194" s="26">
        <f>IFERROR(+VLOOKUP("LDINPF"&amp;A194,'Main File'!A:O,6,0),0)</f>
        <v>0</v>
      </c>
      <c r="C194" s="26">
        <f>IFERROR(+VLOOKUP("LDINPF"&amp;A194,'Main File'!A:O,7,0),0)</f>
        <v>0</v>
      </c>
      <c r="D194" s="26">
        <f>IFERROR(+VLOOKUP("LDINPF"&amp;A194,'Main File'!A:O,8,0),0)</f>
        <v>0</v>
      </c>
      <c r="E194" s="26">
        <f>IFERROR(+VLOOKUP("LDINPF"&amp;A194,'Main File'!A:O,9,0),0)</f>
        <v>0</v>
      </c>
      <c r="F194" s="26">
        <f>IFERROR(+VLOOKUP("LDINPF"&amp;A194,'Main File'!A:O,10,0),0)</f>
        <v>0</v>
      </c>
      <c r="G194" s="26">
        <f>IFERROR(+VLOOKUP("LDINPF"&amp;A194,'Main File'!A:O,11,0),0)</f>
        <v>0</v>
      </c>
      <c r="H194" s="26">
        <f>IFERROR(+VLOOKUP("LDINPF"&amp;A194,'Main File'!A:O,12,0),0)</f>
        <v>0</v>
      </c>
      <c r="I194" s="26">
        <f>IFERROR(+VLOOKUP("LDINPF"&amp;A194,'Main File'!A:O,13,0),0)</f>
        <v>0</v>
      </c>
      <c r="J194" s="26">
        <f>IFERROR(+VLOOKUP("LDINPF"&amp;A194,'Main File'!A:O,14,0),0)</f>
        <v>0</v>
      </c>
      <c r="K194" s="26">
        <f>IFERROR(+VLOOKUP("LDINPF"&amp;A194,'Main File'!A:O,15,0),0)</f>
        <v>0</v>
      </c>
    </row>
    <row r="195" spans="1:11" x14ac:dyDescent="0.25">
      <c r="A195" s="9">
        <f t="shared" si="2"/>
        <v>43382</v>
      </c>
      <c r="B195" s="26">
        <f>IFERROR(+VLOOKUP("LDINPF"&amp;A195,'Main File'!A:O,6,0),0)</f>
        <v>0</v>
      </c>
      <c r="C195" s="26">
        <f>IFERROR(+VLOOKUP("LDINPF"&amp;A195,'Main File'!A:O,7,0),0)</f>
        <v>0</v>
      </c>
      <c r="D195" s="26">
        <f>IFERROR(+VLOOKUP("LDINPF"&amp;A195,'Main File'!A:O,8,0),0)</f>
        <v>0</v>
      </c>
      <c r="E195" s="26">
        <f>IFERROR(+VLOOKUP("LDINPF"&amp;A195,'Main File'!A:O,9,0),0)</f>
        <v>0</v>
      </c>
      <c r="F195" s="26">
        <f>IFERROR(+VLOOKUP("LDINPF"&amp;A195,'Main File'!A:O,10,0),0)</f>
        <v>0</v>
      </c>
      <c r="G195" s="26">
        <f>IFERROR(+VLOOKUP("LDINPF"&amp;A195,'Main File'!A:O,11,0),0)</f>
        <v>0</v>
      </c>
      <c r="H195" s="26">
        <f>IFERROR(+VLOOKUP("LDINPF"&amp;A195,'Main File'!A:O,12,0),0)</f>
        <v>0</v>
      </c>
      <c r="I195" s="26">
        <f>IFERROR(+VLOOKUP("LDINPF"&amp;A195,'Main File'!A:O,13,0),0)</f>
        <v>0</v>
      </c>
      <c r="J195" s="26">
        <f>IFERROR(+VLOOKUP("LDINPF"&amp;A195,'Main File'!A:O,14,0),0)</f>
        <v>0</v>
      </c>
      <c r="K195" s="26">
        <f>IFERROR(+VLOOKUP("LDINPF"&amp;A195,'Main File'!A:O,15,0),0)</f>
        <v>0</v>
      </c>
    </row>
    <row r="196" spans="1:11" x14ac:dyDescent="0.25">
      <c r="A196" s="9">
        <f t="shared" si="2"/>
        <v>43383</v>
      </c>
      <c r="B196" s="26">
        <f>IFERROR(+VLOOKUP("LDINPF"&amp;A196,'Main File'!A:O,6,0),0)</f>
        <v>0</v>
      </c>
      <c r="C196" s="26">
        <f>IFERROR(+VLOOKUP("LDINPF"&amp;A196,'Main File'!A:O,7,0),0)</f>
        <v>0</v>
      </c>
      <c r="D196" s="26">
        <f>IFERROR(+VLOOKUP("LDINPF"&amp;A196,'Main File'!A:O,8,0),0)</f>
        <v>0</v>
      </c>
      <c r="E196" s="26">
        <f>IFERROR(+VLOOKUP("LDINPF"&amp;A196,'Main File'!A:O,9,0),0)</f>
        <v>0</v>
      </c>
      <c r="F196" s="26">
        <f>IFERROR(+VLOOKUP("LDINPF"&amp;A196,'Main File'!A:O,10,0),0)</f>
        <v>0</v>
      </c>
      <c r="G196" s="26">
        <f>IFERROR(+VLOOKUP("LDINPF"&amp;A196,'Main File'!A:O,11,0),0)</f>
        <v>0</v>
      </c>
      <c r="H196" s="26">
        <f>IFERROR(+VLOOKUP("LDINPF"&amp;A196,'Main File'!A:O,12,0),0)</f>
        <v>0</v>
      </c>
      <c r="I196" s="26">
        <f>IFERROR(+VLOOKUP("LDINPF"&amp;A196,'Main File'!A:O,13,0),0)</f>
        <v>0</v>
      </c>
      <c r="J196" s="26">
        <f>IFERROR(+VLOOKUP("LDINPF"&amp;A196,'Main File'!A:O,14,0),0)</f>
        <v>0</v>
      </c>
      <c r="K196" s="26">
        <f>IFERROR(+VLOOKUP("LDINPF"&amp;A196,'Main File'!A:O,15,0),0)</f>
        <v>0</v>
      </c>
    </row>
    <row r="197" spans="1:11" x14ac:dyDescent="0.25">
      <c r="A197" s="9">
        <f t="shared" si="2"/>
        <v>43384</v>
      </c>
      <c r="B197" s="26">
        <f>IFERROR(+VLOOKUP("LDINPF"&amp;A197,'Main File'!A:O,6,0),0)</f>
        <v>0</v>
      </c>
      <c r="C197" s="26">
        <f>IFERROR(+VLOOKUP("LDINPF"&amp;A197,'Main File'!A:O,7,0),0)</f>
        <v>0</v>
      </c>
      <c r="D197" s="26">
        <f>IFERROR(+VLOOKUP("LDINPF"&amp;A197,'Main File'!A:O,8,0),0)</f>
        <v>0</v>
      </c>
      <c r="E197" s="26">
        <f>IFERROR(+VLOOKUP("LDINPF"&amp;A197,'Main File'!A:O,9,0),0)</f>
        <v>0</v>
      </c>
      <c r="F197" s="26">
        <f>IFERROR(+VLOOKUP("LDINPF"&amp;A197,'Main File'!A:O,10,0),0)</f>
        <v>0</v>
      </c>
      <c r="G197" s="26">
        <f>IFERROR(+VLOOKUP("LDINPF"&amp;A197,'Main File'!A:O,11,0),0)</f>
        <v>0</v>
      </c>
      <c r="H197" s="26">
        <f>IFERROR(+VLOOKUP("LDINPF"&amp;A197,'Main File'!A:O,12,0),0)</f>
        <v>0</v>
      </c>
      <c r="I197" s="26">
        <f>IFERROR(+VLOOKUP("LDINPF"&amp;A197,'Main File'!A:O,13,0),0)</f>
        <v>0</v>
      </c>
      <c r="J197" s="26">
        <f>IFERROR(+VLOOKUP("LDINPF"&amp;A197,'Main File'!A:O,14,0),0)</f>
        <v>0</v>
      </c>
      <c r="K197" s="26">
        <f>IFERROR(+VLOOKUP("LDINPF"&amp;A197,'Main File'!A:O,15,0),0)</f>
        <v>0</v>
      </c>
    </row>
    <row r="198" spans="1:11" x14ac:dyDescent="0.25">
      <c r="A198" s="9">
        <f t="shared" si="2"/>
        <v>43385</v>
      </c>
      <c r="B198" s="26">
        <f>IFERROR(+VLOOKUP("LDINPF"&amp;A198,'Main File'!A:O,6,0),0)</f>
        <v>0</v>
      </c>
      <c r="C198" s="26">
        <f>IFERROR(+VLOOKUP("LDINPF"&amp;A198,'Main File'!A:O,7,0),0)</f>
        <v>0</v>
      </c>
      <c r="D198" s="26">
        <f>IFERROR(+VLOOKUP("LDINPF"&amp;A198,'Main File'!A:O,8,0),0)</f>
        <v>0</v>
      </c>
      <c r="E198" s="26">
        <f>IFERROR(+VLOOKUP("LDINPF"&amp;A198,'Main File'!A:O,9,0),0)</f>
        <v>0</v>
      </c>
      <c r="F198" s="26">
        <f>IFERROR(+VLOOKUP("LDINPF"&amp;A198,'Main File'!A:O,10,0),0)</f>
        <v>0</v>
      </c>
      <c r="G198" s="26">
        <f>IFERROR(+VLOOKUP("LDINPF"&amp;A198,'Main File'!A:O,11,0),0)</f>
        <v>0</v>
      </c>
      <c r="H198" s="26">
        <f>IFERROR(+VLOOKUP("LDINPF"&amp;A198,'Main File'!A:O,12,0),0)</f>
        <v>0</v>
      </c>
      <c r="I198" s="26">
        <f>IFERROR(+VLOOKUP("LDINPF"&amp;A198,'Main File'!A:O,13,0),0)</f>
        <v>0</v>
      </c>
      <c r="J198" s="26">
        <f>IFERROR(+VLOOKUP("LDINPF"&amp;A198,'Main File'!A:O,14,0),0)</f>
        <v>0</v>
      </c>
      <c r="K198" s="26">
        <f>IFERROR(+VLOOKUP("LDINPF"&amp;A198,'Main File'!A:O,15,0),0)</f>
        <v>0</v>
      </c>
    </row>
    <row r="199" spans="1:11" x14ac:dyDescent="0.25">
      <c r="A199" s="9">
        <f t="shared" ref="A199:A262" si="3">+A198+1</f>
        <v>43386</v>
      </c>
      <c r="B199" s="26">
        <f>IFERROR(+VLOOKUP("LDINPF"&amp;A199,'Main File'!A:O,6,0),0)</f>
        <v>0</v>
      </c>
      <c r="C199" s="26">
        <f>IFERROR(+VLOOKUP("LDINPF"&amp;A199,'Main File'!A:O,7,0),0)</f>
        <v>0</v>
      </c>
      <c r="D199" s="26">
        <f>IFERROR(+VLOOKUP("LDINPF"&amp;A199,'Main File'!A:O,8,0),0)</f>
        <v>0</v>
      </c>
      <c r="E199" s="26">
        <f>IFERROR(+VLOOKUP("LDINPF"&amp;A199,'Main File'!A:O,9,0),0)</f>
        <v>0</v>
      </c>
      <c r="F199" s="26">
        <f>IFERROR(+VLOOKUP("LDINPF"&amp;A199,'Main File'!A:O,10,0),0)</f>
        <v>0</v>
      </c>
      <c r="G199" s="26">
        <f>IFERROR(+VLOOKUP("LDINPF"&amp;A199,'Main File'!A:O,11,0),0)</f>
        <v>0</v>
      </c>
      <c r="H199" s="26">
        <f>IFERROR(+VLOOKUP("LDINPF"&amp;A199,'Main File'!A:O,12,0),0)</f>
        <v>0</v>
      </c>
      <c r="I199" s="26">
        <f>IFERROR(+VLOOKUP("LDINPF"&amp;A199,'Main File'!A:O,13,0),0)</f>
        <v>0</v>
      </c>
      <c r="J199" s="26">
        <f>IFERROR(+VLOOKUP("LDINPF"&amp;A199,'Main File'!A:O,14,0),0)</f>
        <v>0</v>
      </c>
      <c r="K199" s="26">
        <f>IFERROR(+VLOOKUP("LDINPF"&amp;A199,'Main File'!A:O,15,0),0)</f>
        <v>0</v>
      </c>
    </row>
    <row r="200" spans="1:11" x14ac:dyDescent="0.25">
      <c r="A200" s="9">
        <f t="shared" si="3"/>
        <v>43387</v>
      </c>
      <c r="B200" s="26">
        <f>IFERROR(+VLOOKUP("LDINPF"&amp;A200,'Main File'!A:O,6,0),0)</f>
        <v>0</v>
      </c>
      <c r="C200" s="26">
        <f>IFERROR(+VLOOKUP("LDINPF"&amp;A200,'Main File'!A:O,7,0),0)</f>
        <v>0</v>
      </c>
      <c r="D200" s="26">
        <f>IFERROR(+VLOOKUP("LDINPF"&amp;A200,'Main File'!A:O,8,0),0)</f>
        <v>0</v>
      </c>
      <c r="E200" s="26">
        <f>IFERROR(+VLOOKUP("LDINPF"&amp;A200,'Main File'!A:O,9,0),0)</f>
        <v>0</v>
      </c>
      <c r="F200" s="26">
        <f>IFERROR(+VLOOKUP("LDINPF"&amp;A200,'Main File'!A:O,10,0),0)</f>
        <v>0</v>
      </c>
      <c r="G200" s="26">
        <f>IFERROR(+VLOOKUP("LDINPF"&amp;A200,'Main File'!A:O,11,0),0)</f>
        <v>0</v>
      </c>
      <c r="H200" s="26">
        <f>IFERROR(+VLOOKUP("LDINPF"&amp;A200,'Main File'!A:O,12,0),0)</f>
        <v>0</v>
      </c>
      <c r="I200" s="26">
        <f>IFERROR(+VLOOKUP("LDINPF"&amp;A200,'Main File'!A:O,13,0),0)</f>
        <v>0</v>
      </c>
      <c r="J200" s="26">
        <f>IFERROR(+VLOOKUP("LDINPF"&amp;A200,'Main File'!A:O,14,0),0)</f>
        <v>0</v>
      </c>
      <c r="K200" s="26">
        <f>IFERROR(+VLOOKUP("LDINPF"&amp;A200,'Main File'!A:O,15,0),0)</f>
        <v>0</v>
      </c>
    </row>
    <row r="201" spans="1:11" x14ac:dyDescent="0.25">
      <c r="A201" s="9">
        <f t="shared" si="3"/>
        <v>43388</v>
      </c>
      <c r="B201" s="26">
        <f>IFERROR(+VLOOKUP("LDINPF"&amp;A201,'Main File'!A:O,6,0),0)</f>
        <v>0</v>
      </c>
      <c r="C201" s="26">
        <f>IFERROR(+VLOOKUP("LDINPF"&amp;A201,'Main File'!A:O,7,0),0)</f>
        <v>0</v>
      </c>
      <c r="D201" s="26">
        <f>IFERROR(+VLOOKUP("LDINPF"&amp;A201,'Main File'!A:O,8,0),0)</f>
        <v>0</v>
      </c>
      <c r="E201" s="26">
        <f>IFERROR(+VLOOKUP("LDINPF"&amp;A201,'Main File'!A:O,9,0),0)</f>
        <v>0</v>
      </c>
      <c r="F201" s="26">
        <f>IFERROR(+VLOOKUP("LDINPF"&amp;A201,'Main File'!A:O,10,0),0)</f>
        <v>0</v>
      </c>
      <c r="G201" s="26">
        <f>IFERROR(+VLOOKUP("LDINPF"&amp;A201,'Main File'!A:O,11,0),0)</f>
        <v>0</v>
      </c>
      <c r="H201" s="26">
        <f>IFERROR(+VLOOKUP("LDINPF"&amp;A201,'Main File'!A:O,12,0),0)</f>
        <v>0</v>
      </c>
      <c r="I201" s="26">
        <f>IFERROR(+VLOOKUP("LDINPF"&amp;A201,'Main File'!A:O,13,0),0)</f>
        <v>0</v>
      </c>
      <c r="J201" s="26">
        <f>IFERROR(+VLOOKUP("LDINPF"&amp;A201,'Main File'!A:O,14,0),0)</f>
        <v>0</v>
      </c>
      <c r="K201" s="26">
        <f>IFERROR(+VLOOKUP("LDINPF"&amp;A201,'Main File'!A:O,15,0),0)</f>
        <v>0</v>
      </c>
    </row>
    <row r="202" spans="1:11" x14ac:dyDescent="0.25">
      <c r="A202" s="9">
        <f t="shared" si="3"/>
        <v>43389</v>
      </c>
      <c r="B202" s="26">
        <f>IFERROR(+VLOOKUP("LDINPF"&amp;A202,'Main File'!A:O,6,0),0)</f>
        <v>0</v>
      </c>
      <c r="C202" s="26">
        <f>IFERROR(+VLOOKUP("LDINPF"&amp;A202,'Main File'!A:O,7,0),0)</f>
        <v>0</v>
      </c>
      <c r="D202" s="26">
        <f>IFERROR(+VLOOKUP("LDINPF"&amp;A202,'Main File'!A:O,8,0),0)</f>
        <v>0</v>
      </c>
      <c r="E202" s="26">
        <f>IFERROR(+VLOOKUP("LDINPF"&amp;A202,'Main File'!A:O,9,0),0)</f>
        <v>0</v>
      </c>
      <c r="F202" s="26">
        <f>IFERROR(+VLOOKUP("LDINPF"&amp;A202,'Main File'!A:O,10,0),0)</f>
        <v>0</v>
      </c>
      <c r="G202" s="26">
        <f>IFERROR(+VLOOKUP("LDINPF"&amp;A202,'Main File'!A:O,11,0),0)</f>
        <v>0</v>
      </c>
      <c r="H202" s="26">
        <f>IFERROR(+VLOOKUP("LDINPF"&amp;A202,'Main File'!A:O,12,0),0)</f>
        <v>0</v>
      </c>
      <c r="I202" s="26">
        <f>IFERROR(+VLOOKUP("LDINPF"&amp;A202,'Main File'!A:O,13,0),0)</f>
        <v>0</v>
      </c>
      <c r="J202" s="26">
        <f>IFERROR(+VLOOKUP("LDINPF"&amp;A202,'Main File'!A:O,14,0),0)</f>
        <v>0</v>
      </c>
      <c r="K202" s="26">
        <f>IFERROR(+VLOOKUP("LDINPF"&amp;A202,'Main File'!A:O,15,0),0)</f>
        <v>0</v>
      </c>
    </row>
    <row r="203" spans="1:11" x14ac:dyDescent="0.25">
      <c r="A203" s="9">
        <f t="shared" si="3"/>
        <v>43390</v>
      </c>
      <c r="B203" s="26">
        <f>IFERROR(+VLOOKUP("LDINPF"&amp;A203,'Main File'!A:O,6,0),0)</f>
        <v>0</v>
      </c>
      <c r="C203" s="26">
        <f>IFERROR(+VLOOKUP("LDINPF"&amp;A203,'Main File'!A:O,7,0),0)</f>
        <v>0</v>
      </c>
      <c r="D203" s="26">
        <f>IFERROR(+VLOOKUP("LDINPF"&amp;A203,'Main File'!A:O,8,0),0)</f>
        <v>0</v>
      </c>
      <c r="E203" s="26">
        <f>IFERROR(+VLOOKUP("LDINPF"&amp;A203,'Main File'!A:O,9,0),0)</f>
        <v>0</v>
      </c>
      <c r="F203" s="26">
        <f>IFERROR(+VLOOKUP("LDINPF"&amp;A203,'Main File'!A:O,10,0),0)</f>
        <v>0</v>
      </c>
      <c r="G203" s="26">
        <f>IFERROR(+VLOOKUP("LDINPF"&amp;A203,'Main File'!A:O,11,0),0)</f>
        <v>0</v>
      </c>
      <c r="H203" s="26">
        <f>IFERROR(+VLOOKUP("LDINPF"&amp;A203,'Main File'!A:O,12,0),0)</f>
        <v>0</v>
      </c>
      <c r="I203" s="26">
        <f>IFERROR(+VLOOKUP("LDINPF"&amp;A203,'Main File'!A:O,13,0),0)</f>
        <v>0</v>
      </c>
      <c r="J203" s="26">
        <f>IFERROR(+VLOOKUP("LDINPF"&amp;A203,'Main File'!A:O,14,0),0)</f>
        <v>0</v>
      </c>
      <c r="K203" s="26">
        <f>IFERROR(+VLOOKUP("LDINPF"&amp;A203,'Main File'!A:O,15,0),0)</f>
        <v>0</v>
      </c>
    </row>
    <row r="204" spans="1:11" x14ac:dyDescent="0.25">
      <c r="A204" s="9">
        <f t="shared" si="3"/>
        <v>43391</v>
      </c>
      <c r="B204" s="26">
        <f>IFERROR(+VLOOKUP("LDINPF"&amp;A204,'Main File'!A:O,6,0),0)</f>
        <v>0</v>
      </c>
      <c r="C204" s="26">
        <f>IFERROR(+VLOOKUP("LDINPF"&amp;A204,'Main File'!A:O,7,0),0)</f>
        <v>0</v>
      </c>
      <c r="D204" s="26">
        <f>IFERROR(+VLOOKUP("LDINPF"&amp;A204,'Main File'!A:O,8,0),0)</f>
        <v>0</v>
      </c>
      <c r="E204" s="26">
        <f>IFERROR(+VLOOKUP("LDINPF"&amp;A204,'Main File'!A:O,9,0),0)</f>
        <v>0</v>
      </c>
      <c r="F204" s="26">
        <f>IFERROR(+VLOOKUP("LDINPF"&amp;A204,'Main File'!A:O,10,0),0)</f>
        <v>0</v>
      </c>
      <c r="G204" s="26">
        <f>IFERROR(+VLOOKUP("LDINPF"&amp;A204,'Main File'!A:O,11,0),0)</f>
        <v>0</v>
      </c>
      <c r="H204" s="26">
        <f>IFERROR(+VLOOKUP("LDINPF"&amp;A204,'Main File'!A:O,12,0),0)</f>
        <v>0</v>
      </c>
      <c r="I204" s="26">
        <f>IFERROR(+VLOOKUP("LDINPF"&amp;A204,'Main File'!A:O,13,0),0)</f>
        <v>0</v>
      </c>
      <c r="J204" s="26">
        <f>IFERROR(+VLOOKUP("LDINPF"&amp;A204,'Main File'!A:O,14,0),0)</f>
        <v>0</v>
      </c>
      <c r="K204" s="26">
        <f>IFERROR(+VLOOKUP("LDINPF"&amp;A204,'Main File'!A:O,15,0),0)</f>
        <v>0</v>
      </c>
    </row>
    <row r="205" spans="1:11" x14ac:dyDescent="0.25">
      <c r="A205" s="9">
        <f t="shared" si="3"/>
        <v>43392</v>
      </c>
      <c r="B205" s="26">
        <f>IFERROR(+VLOOKUP("LDINPF"&amp;A205,'Main File'!A:O,6,0),0)</f>
        <v>0</v>
      </c>
      <c r="C205" s="26">
        <f>IFERROR(+VLOOKUP("LDINPF"&amp;A205,'Main File'!A:O,7,0),0)</f>
        <v>0</v>
      </c>
      <c r="D205" s="26">
        <f>IFERROR(+VLOOKUP("LDINPF"&amp;A205,'Main File'!A:O,8,0),0)</f>
        <v>0</v>
      </c>
      <c r="E205" s="26">
        <f>IFERROR(+VLOOKUP("LDINPF"&amp;A205,'Main File'!A:O,9,0),0)</f>
        <v>0</v>
      </c>
      <c r="F205" s="26">
        <f>IFERROR(+VLOOKUP("LDINPF"&amp;A205,'Main File'!A:O,10,0),0)</f>
        <v>0</v>
      </c>
      <c r="G205" s="26">
        <f>IFERROR(+VLOOKUP("LDINPF"&amp;A205,'Main File'!A:O,11,0),0)</f>
        <v>0</v>
      </c>
      <c r="H205" s="26">
        <f>IFERROR(+VLOOKUP("LDINPF"&amp;A205,'Main File'!A:O,12,0),0)</f>
        <v>0</v>
      </c>
      <c r="I205" s="26">
        <f>IFERROR(+VLOOKUP("LDINPF"&amp;A205,'Main File'!A:O,13,0),0)</f>
        <v>0</v>
      </c>
      <c r="J205" s="26">
        <f>IFERROR(+VLOOKUP("LDINPF"&amp;A205,'Main File'!A:O,14,0),0)</f>
        <v>0</v>
      </c>
      <c r="K205" s="26">
        <f>IFERROR(+VLOOKUP("LDINPF"&amp;A205,'Main File'!A:O,15,0),0)</f>
        <v>0</v>
      </c>
    </row>
    <row r="206" spans="1:11" x14ac:dyDescent="0.25">
      <c r="A206" s="9">
        <f t="shared" si="3"/>
        <v>43393</v>
      </c>
      <c r="B206" s="26">
        <f>IFERROR(+VLOOKUP("LDINPF"&amp;A206,'Main File'!A:O,6,0),0)</f>
        <v>0</v>
      </c>
      <c r="C206" s="26">
        <f>IFERROR(+VLOOKUP("LDINPF"&amp;A206,'Main File'!A:O,7,0),0)</f>
        <v>0</v>
      </c>
      <c r="D206" s="26">
        <f>IFERROR(+VLOOKUP("LDINPF"&amp;A206,'Main File'!A:O,8,0),0)</f>
        <v>0</v>
      </c>
      <c r="E206" s="26">
        <f>IFERROR(+VLOOKUP("LDINPF"&amp;A206,'Main File'!A:O,9,0),0)</f>
        <v>0</v>
      </c>
      <c r="F206" s="26">
        <f>IFERROR(+VLOOKUP("LDINPF"&amp;A206,'Main File'!A:O,10,0),0)</f>
        <v>0</v>
      </c>
      <c r="G206" s="26">
        <f>IFERROR(+VLOOKUP("LDINPF"&amp;A206,'Main File'!A:O,11,0),0)</f>
        <v>0</v>
      </c>
      <c r="H206" s="26">
        <f>IFERROR(+VLOOKUP("LDINPF"&amp;A206,'Main File'!A:O,12,0),0)</f>
        <v>0</v>
      </c>
      <c r="I206" s="26">
        <f>IFERROR(+VLOOKUP("LDINPF"&amp;A206,'Main File'!A:O,13,0),0)</f>
        <v>0</v>
      </c>
      <c r="J206" s="26">
        <f>IFERROR(+VLOOKUP("LDINPF"&amp;A206,'Main File'!A:O,14,0),0)</f>
        <v>0</v>
      </c>
      <c r="K206" s="26">
        <f>IFERROR(+VLOOKUP("LDINPF"&amp;A206,'Main File'!A:O,15,0),0)</f>
        <v>0</v>
      </c>
    </row>
    <row r="207" spans="1:11" x14ac:dyDescent="0.25">
      <c r="A207" s="9">
        <f t="shared" si="3"/>
        <v>43394</v>
      </c>
      <c r="B207" s="26">
        <f>IFERROR(+VLOOKUP("LDINPF"&amp;A207,'Main File'!A:O,6,0),0)</f>
        <v>0</v>
      </c>
      <c r="C207" s="26">
        <f>IFERROR(+VLOOKUP("LDINPF"&amp;A207,'Main File'!A:O,7,0),0)</f>
        <v>0</v>
      </c>
      <c r="D207" s="26">
        <f>IFERROR(+VLOOKUP("LDINPF"&amp;A207,'Main File'!A:O,8,0),0)</f>
        <v>0</v>
      </c>
      <c r="E207" s="26">
        <f>IFERROR(+VLOOKUP("LDINPF"&amp;A207,'Main File'!A:O,9,0),0)</f>
        <v>0</v>
      </c>
      <c r="F207" s="26">
        <f>IFERROR(+VLOOKUP("LDINPF"&amp;A207,'Main File'!A:O,10,0),0)</f>
        <v>0</v>
      </c>
      <c r="G207" s="26">
        <f>IFERROR(+VLOOKUP("LDINPF"&amp;A207,'Main File'!A:O,11,0),0)</f>
        <v>0</v>
      </c>
      <c r="H207" s="26">
        <f>IFERROR(+VLOOKUP("LDINPF"&amp;A207,'Main File'!A:O,12,0),0)</f>
        <v>0</v>
      </c>
      <c r="I207" s="26">
        <f>IFERROR(+VLOOKUP("LDINPF"&amp;A207,'Main File'!A:O,13,0),0)</f>
        <v>0</v>
      </c>
      <c r="J207" s="26">
        <f>IFERROR(+VLOOKUP("LDINPF"&amp;A207,'Main File'!A:O,14,0),0)</f>
        <v>0</v>
      </c>
      <c r="K207" s="26">
        <f>IFERROR(+VLOOKUP("LDINPF"&amp;A207,'Main File'!A:O,15,0),0)</f>
        <v>0</v>
      </c>
    </row>
    <row r="208" spans="1:11" x14ac:dyDescent="0.25">
      <c r="A208" s="9">
        <f t="shared" si="3"/>
        <v>43395</v>
      </c>
      <c r="B208" s="26">
        <f>IFERROR(+VLOOKUP("LDINPF"&amp;A208,'Main File'!A:O,6,0),0)</f>
        <v>0</v>
      </c>
      <c r="C208" s="26">
        <f>IFERROR(+VLOOKUP("LDINPF"&amp;A208,'Main File'!A:O,7,0),0)</f>
        <v>0</v>
      </c>
      <c r="D208" s="26">
        <f>IFERROR(+VLOOKUP("LDINPF"&amp;A208,'Main File'!A:O,8,0),0)</f>
        <v>0</v>
      </c>
      <c r="E208" s="26">
        <f>IFERROR(+VLOOKUP("LDINPF"&amp;A208,'Main File'!A:O,9,0),0)</f>
        <v>0</v>
      </c>
      <c r="F208" s="26">
        <f>IFERROR(+VLOOKUP("LDINPF"&amp;A208,'Main File'!A:O,10,0),0)</f>
        <v>0</v>
      </c>
      <c r="G208" s="26">
        <f>IFERROR(+VLOOKUP("LDINPF"&amp;A208,'Main File'!A:O,11,0),0)</f>
        <v>0</v>
      </c>
      <c r="H208" s="26">
        <f>IFERROR(+VLOOKUP("LDINPF"&amp;A208,'Main File'!A:O,12,0),0)</f>
        <v>0</v>
      </c>
      <c r="I208" s="26">
        <f>IFERROR(+VLOOKUP("LDINPF"&amp;A208,'Main File'!A:O,13,0),0)</f>
        <v>0</v>
      </c>
      <c r="J208" s="26">
        <f>IFERROR(+VLOOKUP("LDINPF"&amp;A208,'Main File'!A:O,14,0),0)</f>
        <v>0</v>
      </c>
      <c r="K208" s="26">
        <f>IFERROR(+VLOOKUP("LDINPF"&amp;A208,'Main File'!A:O,15,0),0)</f>
        <v>0</v>
      </c>
    </row>
    <row r="209" spans="1:11" x14ac:dyDescent="0.25">
      <c r="A209" s="9">
        <f t="shared" si="3"/>
        <v>43396</v>
      </c>
      <c r="B209" s="26">
        <f>IFERROR(+VLOOKUP("LDINPF"&amp;A209,'Main File'!A:O,6,0),0)</f>
        <v>0</v>
      </c>
      <c r="C209" s="26">
        <f>IFERROR(+VLOOKUP("LDINPF"&amp;A209,'Main File'!A:O,7,0),0)</f>
        <v>0</v>
      </c>
      <c r="D209" s="26">
        <f>IFERROR(+VLOOKUP("LDINPF"&amp;A209,'Main File'!A:O,8,0),0)</f>
        <v>0</v>
      </c>
      <c r="E209" s="26">
        <f>IFERROR(+VLOOKUP("LDINPF"&amp;A209,'Main File'!A:O,9,0),0)</f>
        <v>0</v>
      </c>
      <c r="F209" s="26">
        <f>IFERROR(+VLOOKUP("LDINPF"&amp;A209,'Main File'!A:O,10,0),0)</f>
        <v>0</v>
      </c>
      <c r="G209" s="26">
        <f>IFERROR(+VLOOKUP("LDINPF"&amp;A209,'Main File'!A:O,11,0),0)</f>
        <v>0</v>
      </c>
      <c r="H209" s="26">
        <f>IFERROR(+VLOOKUP("LDINPF"&amp;A209,'Main File'!A:O,12,0),0)</f>
        <v>0</v>
      </c>
      <c r="I209" s="26">
        <f>IFERROR(+VLOOKUP("LDINPF"&amp;A209,'Main File'!A:O,13,0),0)</f>
        <v>0</v>
      </c>
      <c r="J209" s="26">
        <f>IFERROR(+VLOOKUP("LDINPF"&amp;A209,'Main File'!A:O,14,0),0)</f>
        <v>0</v>
      </c>
      <c r="K209" s="26">
        <f>IFERROR(+VLOOKUP("LDINPF"&amp;A209,'Main File'!A:O,15,0),0)</f>
        <v>0</v>
      </c>
    </row>
    <row r="210" spans="1:11" x14ac:dyDescent="0.25">
      <c r="A210" s="9">
        <f t="shared" si="3"/>
        <v>43397</v>
      </c>
      <c r="B210" s="26">
        <f>IFERROR(+VLOOKUP("LDINPF"&amp;A210,'Main File'!A:O,6,0),0)</f>
        <v>0</v>
      </c>
      <c r="C210" s="26">
        <f>IFERROR(+VLOOKUP("LDINPF"&amp;A210,'Main File'!A:O,7,0),0)</f>
        <v>0</v>
      </c>
      <c r="D210" s="26">
        <f>IFERROR(+VLOOKUP("LDINPF"&amp;A210,'Main File'!A:O,8,0),0)</f>
        <v>0</v>
      </c>
      <c r="E210" s="26">
        <f>IFERROR(+VLOOKUP("LDINPF"&amp;A210,'Main File'!A:O,9,0),0)</f>
        <v>0</v>
      </c>
      <c r="F210" s="26">
        <f>IFERROR(+VLOOKUP("LDINPF"&amp;A210,'Main File'!A:O,10,0),0)</f>
        <v>0</v>
      </c>
      <c r="G210" s="26">
        <f>IFERROR(+VLOOKUP("LDINPF"&amp;A210,'Main File'!A:O,11,0),0)</f>
        <v>0</v>
      </c>
      <c r="H210" s="26">
        <f>IFERROR(+VLOOKUP("LDINPF"&amp;A210,'Main File'!A:O,12,0),0)</f>
        <v>0</v>
      </c>
      <c r="I210" s="26">
        <f>IFERROR(+VLOOKUP("LDINPF"&amp;A210,'Main File'!A:O,13,0),0)</f>
        <v>0</v>
      </c>
      <c r="J210" s="26">
        <f>IFERROR(+VLOOKUP("LDINPF"&amp;A210,'Main File'!A:O,14,0),0)</f>
        <v>0</v>
      </c>
      <c r="K210" s="26">
        <f>IFERROR(+VLOOKUP("LDINPF"&amp;A210,'Main File'!A:O,15,0),0)</f>
        <v>0</v>
      </c>
    </row>
    <row r="211" spans="1:11" x14ac:dyDescent="0.25">
      <c r="A211" s="9">
        <f t="shared" si="3"/>
        <v>43398</v>
      </c>
      <c r="B211" s="26">
        <f>IFERROR(+VLOOKUP("LDINPF"&amp;A211,'Main File'!A:O,6,0),0)</f>
        <v>0</v>
      </c>
      <c r="C211" s="26">
        <f>IFERROR(+VLOOKUP("LDINPF"&amp;A211,'Main File'!A:O,7,0),0)</f>
        <v>0</v>
      </c>
      <c r="D211" s="26">
        <f>IFERROR(+VLOOKUP("LDINPF"&amp;A211,'Main File'!A:O,8,0),0)</f>
        <v>0</v>
      </c>
      <c r="E211" s="26">
        <f>IFERROR(+VLOOKUP("LDINPF"&amp;A211,'Main File'!A:O,9,0),0)</f>
        <v>0</v>
      </c>
      <c r="F211" s="26">
        <f>IFERROR(+VLOOKUP("LDINPF"&amp;A211,'Main File'!A:O,10,0),0)</f>
        <v>0</v>
      </c>
      <c r="G211" s="26">
        <f>IFERROR(+VLOOKUP("LDINPF"&amp;A211,'Main File'!A:O,11,0),0)</f>
        <v>0</v>
      </c>
      <c r="H211" s="26">
        <f>IFERROR(+VLOOKUP("LDINPF"&amp;A211,'Main File'!A:O,12,0),0)</f>
        <v>0</v>
      </c>
      <c r="I211" s="26">
        <f>IFERROR(+VLOOKUP("LDINPF"&amp;A211,'Main File'!A:O,13,0),0)</f>
        <v>0</v>
      </c>
      <c r="J211" s="26">
        <f>IFERROR(+VLOOKUP("LDINPF"&amp;A211,'Main File'!A:O,14,0),0)</f>
        <v>0</v>
      </c>
      <c r="K211" s="26">
        <f>IFERROR(+VLOOKUP("LDINPF"&amp;A211,'Main File'!A:O,15,0),0)</f>
        <v>0</v>
      </c>
    </row>
    <row r="212" spans="1:11" x14ac:dyDescent="0.25">
      <c r="A212" s="9">
        <f t="shared" si="3"/>
        <v>43399</v>
      </c>
      <c r="B212" s="26">
        <f>IFERROR(+VLOOKUP("LDINPF"&amp;A212,'Main File'!A:O,6,0),0)</f>
        <v>0</v>
      </c>
      <c r="C212" s="26">
        <f>IFERROR(+VLOOKUP("LDINPF"&amp;A212,'Main File'!A:O,7,0),0)</f>
        <v>0</v>
      </c>
      <c r="D212" s="26">
        <f>IFERROR(+VLOOKUP("LDINPF"&amp;A212,'Main File'!A:O,8,0),0)</f>
        <v>0</v>
      </c>
      <c r="E212" s="26">
        <f>IFERROR(+VLOOKUP("LDINPF"&amp;A212,'Main File'!A:O,9,0),0)</f>
        <v>0</v>
      </c>
      <c r="F212" s="26">
        <f>IFERROR(+VLOOKUP("LDINPF"&amp;A212,'Main File'!A:O,10,0),0)</f>
        <v>0</v>
      </c>
      <c r="G212" s="26">
        <f>IFERROR(+VLOOKUP("LDINPF"&amp;A212,'Main File'!A:O,11,0),0)</f>
        <v>0</v>
      </c>
      <c r="H212" s="26">
        <f>IFERROR(+VLOOKUP("LDINPF"&amp;A212,'Main File'!A:O,12,0),0)</f>
        <v>0</v>
      </c>
      <c r="I212" s="26">
        <f>IFERROR(+VLOOKUP("LDINPF"&amp;A212,'Main File'!A:O,13,0),0)</f>
        <v>0</v>
      </c>
      <c r="J212" s="26">
        <f>IFERROR(+VLOOKUP("LDINPF"&amp;A212,'Main File'!A:O,14,0),0)</f>
        <v>0</v>
      </c>
      <c r="K212" s="26">
        <f>IFERROR(+VLOOKUP("LDINPF"&amp;A212,'Main File'!A:O,15,0),0)</f>
        <v>0</v>
      </c>
    </row>
    <row r="213" spans="1:11" x14ac:dyDescent="0.25">
      <c r="A213" s="9">
        <f t="shared" si="3"/>
        <v>43400</v>
      </c>
      <c r="B213" s="26">
        <f>IFERROR(+VLOOKUP("LDINPF"&amp;A213,'Main File'!A:O,6,0),0)</f>
        <v>0</v>
      </c>
      <c r="C213" s="26">
        <f>IFERROR(+VLOOKUP("LDINPF"&amp;A213,'Main File'!A:O,7,0),0)</f>
        <v>0</v>
      </c>
      <c r="D213" s="26">
        <f>IFERROR(+VLOOKUP("LDINPF"&amp;A213,'Main File'!A:O,8,0),0)</f>
        <v>0</v>
      </c>
      <c r="E213" s="26">
        <f>IFERROR(+VLOOKUP("LDINPF"&amp;A213,'Main File'!A:O,9,0),0)</f>
        <v>0</v>
      </c>
      <c r="F213" s="26">
        <f>IFERROR(+VLOOKUP("LDINPF"&amp;A213,'Main File'!A:O,10,0),0)</f>
        <v>0</v>
      </c>
      <c r="G213" s="26">
        <f>IFERROR(+VLOOKUP("LDINPF"&amp;A213,'Main File'!A:O,11,0),0)</f>
        <v>0</v>
      </c>
      <c r="H213" s="26">
        <f>IFERROR(+VLOOKUP("LDINPF"&amp;A213,'Main File'!A:O,12,0),0)</f>
        <v>0</v>
      </c>
      <c r="I213" s="26">
        <f>IFERROR(+VLOOKUP("LDINPF"&amp;A213,'Main File'!A:O,13,0),0)</f>
        <v>0</v>
      </c>
      <c r="J213" s="26">
        <f>IFERROR(+VLOOKUP("LDINPF"&amp;A213,'Main File'!A:O,14,0),0)</f>
        <v>0</v>
      </c>
      <c r="K213" s="26">
        <f>IFERROR(+VLOOKUP("LDINPF"&amp;A213,'Main File'!A:O,15,0),0)</f>
        <v>0</v>
      </c>
    </row>
    <row r="214" spans="1:11" x14ac:dyDescent="0.25">
      <c r="A214" s="9">
        <f t="shared" si="3"/>
        <v>43401</v>
      </c>
      <c r="B214" s="26">
        <f>IFERROR(+VLOOKUP("LDINPF"&amp;A214,'Main File'!A:O,6,0),0)</f>
        <v>0</v>
      </c>
      <c r="C214" s="26">
        <f>IFERROR(+VLOOKUP("LDINPF"&amp;A214,'Main File'!A:O,7,0),0)</f>
        <v>0</v>
      </c>
      <c r="D214" s="26">
        <f>IFERROR(+VLOOKUP("LDINPF"&amp;A214,'Main File'!A:O,8,0),0)</f>
        <v>0</v>
      </c>
      <c r="E214" s="26">
        <f>IFERROR(+VLOOKUP("LDINPF"&amp;A214,'Main File'!A:O,9,0),0)</f>
        <v>0</v>
      </c>
      <c r="F214" s="26">
        <f>IFERROR(+VLOOKUP("LDINPF"&amp;A214,'Main File'!A:O,10,0),0)</f>
        <v>0</v>
      </c>
      <c r="G214" s="26">
        <f>IFERROR(+VLOOKUP("LDINPF"&amp;A214,'Main File'!A:O,11,0),0)</f>
        <v>0</v>
      </c>
      <c r="H214" s="26">
        <f>IFERROR(+VLOOKUP("LDINPF"&amp;A214,'Main File'!A:O,12,0),0)</f>
        <v>0</v>
      </c>
      <c r="I214" s="26">
        <f>IFERROR(+VLOOKUP("LDINPF"&amp;A214,'Main File'!A:O,13,0),0)</f>
        <v>0</v>
      </c>
      <c r="J214" s="26">
        <f>IFERROR(+VLOOKUP("LDINPF"&amp;A214,'Main File'!A:O,14,0),0)</f>
        <v>0</v>
      </c>
      <c r="K214" s="26">
        <f>IFERROR(+VLOOKUP("LDINPF"&amp;A214,'Main File'!A:O,15,0),0)</f>
        <v>0</v>
      </c>
    </row>
    <row r="215" spans="1:11" x14ac:dyDescent="0.25">
      <c r="A215" s="9">
        <f t="shared" si="3"/>
        <v>43402</v>
      </c>
      <c r="B215" s="26">
        <f>IFERROR(+VLOOKUP("LDINPF"&amp;A215,'Main File'!A:O,6,0),0)</f>
        <v>0</v>
      </c>
      <c r="C215" s="26">
        <f>IFERROR(+VLOOKUP("LDINPF"&amp;A215,'Main File'!A:O,7,0),0)</f>
        <v>0</v>
      </c>
      <c r="D215" s="26">
        <f>IFERROR(+VLOOKUP("LDINPF"&amp;A215,'Main File'!A:O,8,0),0)</f>
        <v>0</v>
      </c>
      <c r="E215" s="26">
        <f>IFERROR(+VLOOKUP("LDINPF"&amp;A215,'Main File'!A:O,9,0),0)</f>
        <v>0</v>
      </c>
      <c r="F215" s="26">
        <f>IFERROR(+VLOOKUP("LDINPF"&amp;A215,'Main File'!A:O,10,0),0)</f>
        <v>0</v>
      </c>
      <c r="G215" s="26">
        <f>IFERROR(+VLOOKUP("LDINPF"&amp;A215,'Main File'!A:O,11,0),0)</f>
        <v>0</v>
      </c>
      <c r="H215" s="26">
        <f>IFERROR(+VLOOKUP("LDINPF"&amp;A215,'Main File'!A:O,12,0),0)</f>
        <v>0</v>
      </c>
      <c r="I215" s="26">
        <f>IFERROR(+VLOOKUP("LDINPF"&amp;A215,'Main File'!A:O,13,0),0)</f>
        <v>0</v>
      </c>
      <c r="J215" s="26">
        <f>IFERROR(+VLOOKUP("LDINPF"&amp;A215,'Main File'!A:O,14,0),0)</f>
        <v>0</v>
      </c>
      <c r="K215" s="26">
        <f>IFERROR(+VLOOKUP("LDINPF"&amp;A215,'Main File'!A:O,15,0),0)</f>
        <v>0</v>
      </c>
    </row>
    <row r="216" spans="1:11" x14ac:dyDescent="0.25">
      <c r="A216" s="9">
        <f t="shared" si="3"/>
        <v>43403</v>
      </c>
      <c r="B216" s="26">
        <f>IFERROR(+VLOOKUP("LDINPF"&amp;A216,'Main File'!A:O,6,0),0)</f>
        <v>0</v>
      </c>
      <c r="C216" s="26">
        <f>IFERROR(+VLOOKUP("LDINPF"&amp;A216,'Main File'!A:O,7,0),0)</f>
        <v>0</v>
      </c>
      <c r="D216" s="26">
        <f>IFERROR(+VLOOKUP("LDINPF"&amp;A216,'Main File'!A:O,8,0),0)</f>
        <v>0</v>
      </c>
      <c r="E216" s="26">
        <f>IFERROR(+VLOOKUP("LDINPF"&amp;A216,'Main File'!A:O,9,0),0)</f>
        <v>0</v>
      </c>
      <c r="F216" s="26">
        <f>IFERROR(+VLOOKUP("LDINPF"&amp;A216,'Main File'!A:O,10,0),0)</f>
        <v>0</v>
      </c>
      <c r="G216" s="26">
        <f>IFERROR(+VLOOKUP("LDINPF"&amp;A216,'Main File'!A:O,11,0),0)</f>
        <v>0</v>
      </c>
      <c r="H216" s="26">
        <f>IFERROR(+VLOOKUP("LDINPF"&amp;A216,'Main File'!A:O,12,0),0)</f>
        <v>0</v>
      </c>
      <c r="I216" s="26">
        <f>IFERROR(+VLOOKUP("LDINPF"&amp;A216,'Main File'!A:O,13,0),0)</f>
        <v>0</v>
      </c>
      <c r="J216" s="26">
        <f>IFERROR(+VLOOKUP("LDINPF"&amp;A216,'Main File'!A:O,14,0),0)</f>
        <v>0</v>
      </c>
      <c r="K216" s="26">
        <f>IFERROR(+VLOOKUP("LDINPF"&amp;A216,'Main File'!A:O,15,0),0)</f>
        <v>0</v>
      </c>
    </row>
    <row r="217" spans="1:11" x14ac:dyDescent="0.25">
      <c r="A217" s="9">
        <f t="shared" si="3"/>
        <v>43404</v>
      </c>
      <c r="B217" s="26">
        <f>IFERROR(+VLOOKUP("LDINPF"&amp;A217,'Main File'!A:O,6,0),0)</f>
        <v>0</v>
      </c>
      <c r="C217" s="26">
        <f>IFERROR(+VLOOKUP("LDINPF"&amp;A217,'Main File'!A:O,7,0),0)</f>
        <v>0</v>
      </c>
      <c r="D217" s="26">
        <f>IFERROR(+VLOOKUP("LDINPF"&amp;A217,'Main File'!A:O,8,0),0)</f>
        <v>0</v>
      </c>
      <c r="E217" s="26">
        <f>IFERROR(+VLOOKUP("LDINPF"&amp;A217,'Main File'!A:O,9,0),0)</f>
        <v>0</v>
      </c>
      <c r="F217" s="26">
        <f>IFERROR(+VLOOKUP("LDINPF"&amp;A217,'Main File'!A:O,10,0),0)</f>
        <v>0</v>
      </c>
      <c r="G217" s="26">
        <f>IFERROR(+VLOOKUP("LDINPF"&amp;A217,'Main File'!A:O,11,0),0)</f>
        <v>0</v>
      </c>
      <c r="H217" s="26">
        <f>IFERROR(+VLOOKUP("LDINPF"&amp;A217,'Main File'!A:O,12,0),0)</f>
        <v>0</v>
      </c>
      <c r="I217" s="26">
        <f>IFERROR(+VLOOKUP("LDINPF"&amp;A217,'Main File'!A:O,13,0),0)</f>
        <v>0</v>
      </c>
      <c r="J217" s="26">
        <f>IFERROR(+VLOOKUP("LDINPF"&amp;A217,'Main File'!A:O,14,0),0)</f>
        <v>0</v>
      </c>
      <c r="K217" s="26">
        <f>IFERROR(+VLOOKUP("LDINPF"&amp;A217,'Main File'!A:O,15,0),0)</f>
        <v>0</v>
      </c>
    </row>
    <row r="218" spans="1:11" x14ac:dyDescent="0.25">
      <c r="A218" s="9">
        <f t="shared" si="3"/>
        <v>43405</v>
      </c>
      <c r="B218" s="26">
        <f>IFERROR(+VLOOKUP("LDINPF"&amp;A218,'Main File'!A:O,6,0),0)</f>
        <v>0</v>
      </c>
      <c r="C218" s="26">
        <f>IFERROR(+VLOOKUP("LDINPF"&amp;A218,'Main File'!A:O,7,0),0)</f>
        <v>0</v>
      </c>
      <c r="D218" s="26">
        <f>IFERROR(+VLOOKUP("LDINPF"&amp;A218,'Main File'!A:O,8,0),0)</f>
        <v>0</v>
      </c>
      <c r="E218" s="26">
        <f>IFERROR(+VLOOKUP("LDINPF"&amp;A218,'Main File'!A:O,9,0),0)</f>
        <v>0</v>
      </c>
      <c r="F218" s="26">
        <f>IFERROR(+VLOOKUP("LDINPF"&amp;A218,'Main File'!A:O,10,0),0)</f>
        <v>0</v>
      </c>
      <c r="G218" s="26">
        <f>IFERROR(+VLOOKUP("LDINPF"&amp;A218,'Main File'!A:O,11,0),0)</f>
        <v>0</v>
      </c>
      <c r="H218" s="26">
        <f>IFERROR(+VLOOKUP("LDINPF"&amp;A218,'Main File'!A:O,12,0),0)</f>
        <v>0</v>
      </c>
      <c r="I218" s="26">
        <f>IFERROR(+VLOOKUP("LDINPF"&amp;A218,'Main File'!A:O,13,0),0)</f>
        <v>0</v>
      </c>
      <c r="J218" s="26">
        <f>IFERROR(+VLOOKUP("LDINPF"&amp;A218,'Main File'!A:O,14,0),0)</f>
        <v>0</v>
      </c>
      <c r="K218" s="26">
        <f>IFERROR(+VLOOKUP("LDINPF"&amp;A218,'Main File'!A:O,15,0),0)</f>
        <v>0</v>
      </c>
    </row>
    <row r="219" spans="1:11" x14ac:dyDescent="0.25">
      <c r="A219" s="9">
        <f t="shared" si="3"/>
        <v>43406</v>
      </c>
      <c r="B219" s="26">
        <f>IFERROR(+VLOOKUP("LDINPF"&amp;A219,'Main File'!A:O,6,0),0)</f>
        <v>0</v>
      </c>
      <c r="C219" s="26">
        <f>IFERROR(+VLOOKUP("LDINPF"&amp;A219,'Main File'!A:O,7,0),0)</f>
        <v>0</v>
      </c>
      <c r="D219" s="26">
        <f>IFERROR(+VLOOKUP("LDINPF"&amp;A219,'Main File'!A:O,8,0),0)</f>
        <v>0</v>
      </c>
      <c r="E219" s="26">
        <f>IFERROR(+VLOOKUP("LDINPF"&amp;A219,'Main File'!A:O,9,0),0)</f>
        <v>0</v>
      </c>
      <c r="F219" s="26">
        <f>IFERROR(+VLOOKUP("LDINPF"&amp;A219,'Main File'!A:O,10,0),0)</f>
        <v>0</v>
      </c>
      <c r="G219" s="26">
        <f>IFERROR(+VLOOKUP("LDINPF"&amp;A219,'Main File'!A:O,11,0),0)</f>
        <v>0</v>
      </c>
      <c r="H219" s="26">
        <f>IFERROR(+VLOOKUP("LDINPF"&amp;A219,'Main File'!A:O,12,0),0)</f>
        <v>0</v>
      </c>
      <c r="I219" s="26">
        <f>IFERROR(+VLOOKUP("LDINPF"&amp;A219,'Main File'!A:O,13,0),0)</f>
        <v>0</v>
      </c>
      <c r="J219" s="26">
        <f>IFERROR(+VLOOKUP("LDINPF"&amp;A219,'Main File'!A:O,14,0),0)</f>
        <v>0</v>
      </c>
      <c r="K219" s="26">
        <f>IFERROR(+VLOOKUP("LDINPF"&amp;A219,'Main File'!A:O,15,0),0)</f>
        <v>0</v>
      </c>
    </row>
    <row r="220" spans="1:11" x14ac:dyDescent="0.25">
      <c r="A220" s="9">
        <f t="shared" si="3"/>
        <v>43407</v>
      </c>
      <c r="B220" s="26">
        <f>IFERROR(+VLOOKUP("LDINPF"&amp;A220,'Main File'!A:O,6,0),0)</f>
        <v>0</v>
      </c>
      <c r="C220" s="26">
        <f>IFERROR(+VLOOKUP("LDINPF"&amp;A220,'Main File'!A:O,7,0),0)</f>
        <v>0</v>
      </c>
      <c r="D220" s="26">
        <f>IFERROR(+VLOOKUP("LDINPF"&amp;A220,'Main File'!A:O,8,0),0)</f>
        <v>0</v>
      </c>
      <c r="E220" s="26">
        <f>IFERROR(+VLOOKUP("LDINPF"&amp;A220,'Main File'!A:O,9,0),0)</f>
        <v>0</v>
      </c>
      <c r="F220" s="26">
        <f>IFERROR(+VLOOKUP("LDINPF"&amp;A220,'Main File'!A:O,10,0),0)</f>
        <v>0</v>
      </c>
      <c r="G220" s="26">
        <f>IFERROR(+VLOOKUP("LDINPF"&amp;A220,'Main File'!A:O,11,0),0)</f>
        <v>0</v>
      </c>
      <c r="H220" s="26">
        <f>IFERROR(+VLOOKUP("LDINPF"&amp;A220,'Main File'!A:O,12,0),0)</f>
        <v>0</v>
      </c>
      <c r="I220" s="26">
        <f>IFERROR(+VLOOKUP("LDINPF"&amp;A220,'Main File'!A:O,13,0),0)</f>
        <v>0</v>
      </c>
      <c r="J220" s="26">
        <f>IFERROR(+VLOOKUP("LDINPF"&amp;A220,'Main File'!A:O,14,0),0)</f>
        <v>0</v>
      </c>
      <c r="K220" s="26">
        <f>IFERROR(+VLOOKUP("LDINPF"&amp;A220,'Main File'!A:O,15,0),0)</f>
        <v>0</v>
      </c>
    </row>
    <row r="221" spans="1:11" x14ac:dyDescent="0.25">
      <c r="A221" s="9">
        <f t="shared" si="3"/>
        <v>43408</v>
      </c>
      <c r="B221" s="26">
        <f>IFERROR(+VLOOKUP("LDINPF"&amp;A221,'Main File'!A:O,6,0),0)</f>
        <v>0</v>
      </c>
      <c r="C221" s="26">
        <f>IFERROR(+VLOOKUP("LDINPF"&amp;A221,'Main File'!A:O,7,0),0)</f>
        <v>0</v>
      </c>
      <c r="D221" s="26">
        <f>IFERROR(+VLOOKUP("LDINPF"&amp;A221,'Main File'!A:O,8,0),0)</f>
        <v>0</v>
      </c>
      <c r="E221" s="26">
        <f>IFERROR(+VLOOKUP("LDINPF"&amp;A221,'Main File'!A:O,9,0),0)</f>
        <v>0</v>
      </c>
      <c r="F221" s="26">
        <f>IFERROR(+VLOOKUP("LDINPF"&amp;A221,'Main File'!A:O,10,0),0)</f>
        <v>0</v>
      </c>
      <c r="G221" s="26">
        <f>IFERROR(+VLOOKUP("LDINPF"&amp;A221,'Main File'!A:O,11,0),0)</f>
        <v>0</v>
      </c>
      <c r="H221" s="26">
        <f>IFERROR(+VLOOKUP("LDINPF"&amp;A221,'Main File'!A:O,12,0),0)</f>
        <v>0</v>
      </c>
      <c r="I221" s="26">
        <f>IFERROR(+VLOOKUP("LDINPF"&amp;A221,'Main File'!A:O,13,0),0)</f>
        <v>0</v>
      </c>
      <c r="J221" s="26">
        <f>IFERROR(+VLOOKUP("LDINPF"&amp;A221,'Main File'!A:O,14,0),0)</f>
        <v>0</v>
      </c>
      <c r="K221" s="26">
        <f>IFERROR(+VLOOKUP("LDINPF"&amp;A221,'Main File'!A:O,15,0),0)</f>
        <v>0</v>
      </c>
    </row>
    <row r="222" spans="1:11" x14ac:dyDescent="0.25">
      <c r="A222" s="9">
        <f t="shared" si="3"/>
        <v>43409</v>
      </c>
      <c r="B222" s="26">
        <f>IFERROR(+VLOOKUP("LDINPF"&amp;A222,'Main File'!A:O,6,0),0)</f>
        <v>0</v>
      </c>
      <c r="C222" s="26">
        <f>IFERROR(+VLOOKUP("LDINPF"&amp;A222,'Main File'!A:O,7,0),0)</f>
        <v>0</v>
      </c>
      <c r="D222" s="26">
        <f>IFERROR(+VLOOKUP("LDINPF"&amp;A222,'Main File'!A:O,8,0),0)</f>
        <v>0</v>
      </c>
      <c r="E222" s="26">
        <f>IFERROR(+VLOOKUP("LDINPF"&amp;A222,'Main File'!A:O,9,0),0)</f>
        <v>0</v>
      </c>
      <c r="F222" s="26">
        <f>IFERROR(+VLOOKUP("LDINPF"&amp;A222,'Main File'!A:O,10,0),0)</f>
        <v>0</v>
      </c>
      <c r="G222" s="26">
        <f>IFERROR(+VLOOKUP("LDINPF"&amp;A222,'Main File'!A:O,11,0),0)</f>
        <v>0</v>
      </c>
      <c r="H222" s="26">
        <f>IFERROR(+VLOOKUP("LDINPF"&amp;A222,'Main File'!A:O,12,0),0)</f>
        <v>0</v>
      </c>
      <c r="I222" s="26">
        <f>IFERROR(+VLOOKUP("LDINPF"&amp;A222,'Main File'!A:O,13,0),0)</f>
        <v>0</v>
      </c>
      <c r="J222" s="26">
        <f>IFERROR(+VLOOKUP("LDINPF"&amp;A222,'Main File'!A:O,14,0),0)</f>
        <v>0</v>
      </c>
      <c r="K222" s="26">
        <f>IFERROR(+VLOOKUP("LDINPF"&amp;A222,'Main File'!A:O,15,0),0)</f>
        <v>0</v>
      </c>
    </row>
    <row r="223" spans="1:11" x14ac:dyDescent="0.25">
      <c r="A223" s="9">
        <f t="shared" si="3"/>
        <v>43410</v>
      </c>
      <c r="B223" s="26">
        <f>IFERROR(+VLOOKUP("LDINPF"&amp;A223,'Main File'!A:O,6,0),0)</f>
        <v>0</v>
      </c>
      <c r="C223" s="26">
        <f>IFERROR(+VLOOKUP("LDINPF"&amp;A223,'Main File'!A:O,7,0),0)</f>
        <v>0</v>
      </c>
      <c r="D223" s="26">
        <f>IFERROR(+VLOOKUP("LDINPF"&amp;A223,'Main File'!A:O,8,0),0)</f>
        <v>0</v>
      </c>
      <c r="E223" s="26">
        <f>IFERROR(+VLOOKUP("LDINPF"&amp;A223,'Main File'!A:O,9,0),0)</f>
        <v>0</v>
      </c>
      <c r="F223" s="26">
        <f>IFERROR(+VLOOKUP("LDINPF"&amp;A223,'Main File'!A:O,10,0),0)</f>
        <v>0</v>
      </c>
      <c r="G223" s="26">
        <f>IFERROR(+VLOOKUP("LDINPF"&amp;A223,'Main File'!A:O,11,0),0)</f>
        <v>0</v>
      </c>
      <c r="H223" s="26">
        <f>IFERROR(+VLOOKUP("LDINPF"&amp;A223,'Main File'!A:O,12,0),0)</f>
        <v>0</v>
      </c>
      <c r="I223" s="26">
        <f>IFERROR(+VLOOKUP("LDINPF"&amp;A223,'Main File'!A:O,13,0),0)</f>
        <v>0</v>
      </c>
      <c r="J223" s="26">
        <f>IFERROR(+VLOOKUP("LDINPF"&amp;A223,'Main File'!A:O,14,0),0)</f>
        <v>0</v>
      </c>
      <c r="K223" s="26">
        <f>IFERROR(+VLOOKUP("LDINPF"&amp;A223,'Main File'!A:O,15,0),0)</f>
        <v>0</v>
      </c>
    </row>
    <row r="224" spans="1:11" x14ac:dyDescent="0.25">
      <c r="A224" s="9">
        <f t="shared" si="3"/>
        <v>43411</v>
      </c>
      <c r="B224" s="26">
        <f>IFERROR(+VLOOKUP("LDINPF"&amp;A224,'Main File'!A:O,6,0),0)</f>
        <v>0</v>
      </c>
      <c r="C224" s="26">
        <f>IFERROR(+VLOOKUP("LDINPF"&amp;A224,'Main File'!A:O,7,0),0)</f>
        <v>0</v>
      </c>
      <c r="D224" s="26">
        <f>IFERROR(+VLOOKUP("LDINPF"&amp;A224,'Main File'!A:O,8,0),0)</f>
        <v>0</v>
      </c>
      <c r="E224" s="26">
        <f>IFERROR(+VLOOKUP("LDINPF"&amp;A224,'Main File'!A:O,9,0),0)</f>
        <v>0</v>
      </c>
      <c r="F224" s="26">
        <f>IFERROR(+VLOOKUP("LDINPF"&amp;A224,'Main File'!A:O,10,0),0)</f>
        <v>0</v>
      </c>
      <c r="G224" s="26">
        <f>IFERROR(+VLOOKUP("LDINPF"&amp;A224,'Main File'!A:O,11,0),0)</f>
        <v>0</v>
      </c>
      <c r="H224" s="26">
        <f>IFERROR(+VLOOKUP("LDINPF"&amp;A224,'Main File'!A:O,12,0),0)</f>
        <v>0</v>
      </c>
      <c r="I224" s="26">
        <f>IFERROR(+VLOOKUP("LDINPF"&amp;A224,'Main File'!A:O,13,0),0)</f>
        <v>0</v>
      </c>
      <c r="J224" s="26">
        <f>IFERROR(+VLOOKUP("LDINPF"&amp;A224,'Main File'!A:O,14,0),0)</f>
        <v>0</v>
      </c>
      <c r="K224" s="26">
        <f>IFERROR(+VLOOKUP("LDINPF"&amp;A224,'Main File'!A:O,15,0),0)</f>
        <v>0</v>
      </c>
    </row>
    <row r="225" spans="1:11" x14ac:dyDescent="0.25">
      <c r="A225" s="9">
        <f t="shared" si="3"/>
        <v>43412</v>
      </c>
      <c r="B225" s="26">
        <f>IFERROR(+VLOOKUP("LDINPF"&amp;A225,'Main File'!A:O,6,0),0)</f>
        <v>0</v>
      </c>
      <c r="C225" s="26">
        <f>IFERROR(+VLOOKUP("LDINPF"&amp;A225,'Main File'!A:O,7,0),0)</f>
        <v>0</v>
      </c>
      <c r="D225" s="26">
        <f>IFERROR(+VLOOKUP("LDINPF"&amp;A225,'Main File'!A:O,8,0),0)</f>
        <v>0</v>
      </c>
      <c r="E225" s="26">
        <f>IFERROR(+VLOOKUP("LDINPF"&amp;A225,'Main File'!A:O,9,0),0)</f>
        <v>0</v>
      </c>
      <c r="F225" s="26">
        <f>IFERROR(+VLOOKUP("LDINPF"&amp;A225,'Main File'!A:O,10,0),0)</f>
        <v>0</v>
      </c>
      <c r="G225" s="26">
        <f>IFERROR(+VLOOKUP("LDINPF"&amp;A225,'Main File'!A:O,11,0),0)</f>
        <v>0</v>
      </c>
      <c r="H225" s="26">
        <f>IFERROR(+VLOOKUP("LDINPF"&amp;A225,'Main File'!A:O,12,0),0)</f>
        <v>0</v>
      </c>
      <c r="I225" s="26">
        <f>IFERROR(+VLOOKUP("LDINPF"&amp;A225,'Main File'!A:O,13,0),0)</f>
        <v>0</v>
      </c>
      <c r="J225" s="26">
        <f>IFERROR(+VLOOKUP("LDINPF"&amp;A225,'Main File'!A:O,14,0),0)</f>
        <v>0</v>
      </c>
      <c r="K225" s="26">
        <f>IFERROR(+VLOOKUP("LDINPF"&amp;A225,'Main File'!A:O,15,0),0)</f>
        <v>0</v>
      </c>
    </row>
    <row r="226" spans="1:11" x14ac:dyDescent="0.25">
      <c r="A226" s="9">
        <f t="shared" si="3"/>
        <v>43413</v>
      </c>
      <c r="B226" s="26">
        <f>IFERROR(+VLOOKUP("LDINPF"&amp;A226,'Main File'!A:O,6,0),0)</f>
        <v>0</v>
      </c>
      <c r="C226" s="26">
        <f>IFERROR(+VLOOKUP("LDINPF"&amp;A226,'Main File'!A:O,7,0),0)</f>
        <v>0</v>
      </c>
      <c r="D226" s="26">
        <f>IFERROR(+VLOOKUP("LDINPF"&amp;A226,'Main File'!A:O,8,0),0)</f>
        <v>0</v>
      </c>
      <c r="E226" s="26">
        <f>IFERROR(+VLOOKUP("LDINPF"&amp;A226,'Main File'!A:O,9,0),0)</f>
        <v>0</v>
      </c>
      <c r="F226" s="26">
        <f>IFERROR(+VLOOKUP("LDINPF"&amp;A226,'Main File'!A:O,10,0),0)</f>
        <v>0</v>
      </c>
      <c r="G226" s="26">
        <f>IFERROR(+VLOOKUP("LDINPF"&amp;A226,'Main File'!A:O,11,0),0)</f>
        <v>0</v>
      </c>
      <c r="H226" s="26">
        <f>IFERROR(+VLOOKUP("LDINPF"&amp;A226,'Main File'!A:O,12,0),0)</f>
        <v>0</v>
      </c>
      <c r="I226" s="26">
        <f>IFERROR(+VLOOKUP("LDINPF"&amp;A226,'Main File'!A:O,13,0),0)</f>
        <v>0</v>
      </c>
      <c r="J226" s="26">
        <f>IFERROR(+VLOOKUP("LDINPF"&amp;A226,'Main File'!A:O,14,0),0)</f>
        <v>0</v>
      </c>
      <c r="K226" s="26">
        <f>IFERROR(+VLOOKUP("LDINPF"&amp;A226,'Main File'!A:O,15,0),0)</f>
        <v>0</v>
      </c>
    </row>
    <row r="227" spans="1:11" x14ac:dyDescent="0.25">
      <c r="A227" s="9">
        <f t="shared" si="3"/>
        <v>43414</v>
      </c>
      <c r="B227" s="26">
        <f>IFERROR(+VLOOKUP("LDINPF"&amp;A227,'Main File'!A:O,6,0),0)</f>
        <v>0</v>
      </c>
      <c r="C227" s="26">
        <f>IFERROR(+VLOOKUP("LDINPF"&amp;A227,'Main File'!A:O,7,0),0)</f>
        <v>0</v>
      </c>
      <c r="D227" s="26">
        <f>IFERROR(+VLOOKUP("LDINPF"&amp;A227,'Main File'!A:O,8,0),0)</f>
        <v>0</v>
      </c>
      <c r="E227" s="26">
        <f>IFERROR(+VLOOKUP("LDINPF"&amp;A227,'Main File'!A:O,9,0),0)</f>
        <v>0</v>
      </c>
      <c r="F227" s="26">
        <f>IFERROR(+VLOOKUP("LDINPF"&amp;A227,'Main File'!A:O,10,0),0)</f>
        <v>0</v>
      </c>
      <c r="G227" s="26">
        <f>IFERROR(+VLOOKUP("LDINPF"&amp;A227,'Main File'!A:O,11,0),0)</f>
        <v>0</v>
      </c>
      <c r="H227" s="26">
        <f>IFERROR(+VLOOKUP("LDINPF"&amp;A227,'Main File'!A:O,12,0),0)</f>
        <v>0</v>
      </c>
      <c r="I227" s="26">
        <f>IFERROR(+VLOOKUP("LDINPF"&amp;A227,'Main File'!A:O,13,0),0)</f>
        <v>0</v>
      </c>
      <c r="J227" s="26">
        <f>IFERROR(+VLOOKUP("LDINPF"&amp;A227,'Main File'!A:O,14,0),0)</f>
        <v>0</v>
      </c>
      <c r="K227" s="26">
        <f>IFERROR(+VLOOKUP("LDINPF"&amp;A227,'Main File'!A:O,15,0),0)</f>
        <v>0</v>
      </c>
    </row>
    <row r="228" spans="1:11" x14ac:dyDescent="0.25">
      <c r="A228" s="9">
        <f t="shared" si="3"/>
        <v>43415</v>
      </c>
      <c r="B228" s="26">
        <f>IFERROR(+VLOOKUP("LDINPF"&amp;A228,'Main File'!A:O,6,0),0)</f>
        <v>0</v>
      </c>
      <c r="C228" s="26">
        <f>IFERROR(+VLOOKUP("LDINPF"&amp;A228,'Main File'!A:O,7,0),0)</f>
        <v>0</v>
      </c>
      <c r="D228" s="26">
        <f>IFERROR(+VLOOKUP("LDINPF"&amp;A228,'Main File'!A:O,8,0),0)</f>
        <v>0</v>
      </c>
      <c r="E228" s="26">
        <f>IFERROR(+VLOOKUP("LDINPF"&amp;A228,'Main File'!A:O,9,0),0)</f>
        <v>0</v>
      </c>
      <c r="F228" s="26">
        <f>IFERROR(+VLOOKUP("LDINPF"&amp;A228,'Main File'!A:O,10,0),0)</f>
        <v>0</v>
      </c>
      <c r="G228" s="26">
        <f>IFERROR(+VLOOKUP("LDINPF"&amp;A228,'Main File'!A:O,11,0),0)</f>
        <v>0</v>
      </c>
      <c r="H228" s="26">
        <f>IFERROR(+VLOOKUP("LDINPF"&amp;A228,'Main File'!A:O,12,0),0)</f>
        <v>0</v>
      </c>
      <c r="I228" s="26">
        <f>IFERROR(+VLOOKUP("LDINPF"&amp;A228,'Main File'!A:O,13,0),0)</f>
        <v>0</v>
      </c>
      <c r="J228" s="26">
        <f>IFERROR(+VLOOKUP("LDINPF"&amp;A228,'Main File'!A:O,14,0),0)</f>
        <v>0</v>
      </c>
      <c r="K228" s="26">
        <f>IFERROR(+VLOOKUP("LDINPF"&amp;A228,'Main File'!A:O,15,0),0)</f>
        <v>0</v>
      </c>
    </row>
    <row r="229" spans="1:11" x14ac:dyDescent="0.25">
      <c r="A229" s="9">
        <f t="shared" si="3"/>
        <v>43416</v>
      </c>
      <c r="B229" s="26">
        <f>IFERROR(+VLOOKUP("LDINPF"&amp;A229,'Main File'!A:O,6,0),0)</f>
        <v>0</v>
      </c>
      <c r="C229" s="26">
        <f>IFERROR(+VLOOKUP("LDINPF"&amp;A229,'Main File'!A:O,7,0),0)</f>
        <v>0</v>
      </c>
      <c r="D229" s="26">
        <f>IFERROR(+VLOOKUP("LDINPF"&amp;A229,'Main File'!A:O,8,0),0)</f>
        <v>0</v>
      </c>
      <c r="E229" s="26">
        <f>IFERROR(+VLOOKUP("LDINPF"&amp;A229,'Main File'!A:O,9,0),0)</f>
        <v>0</v>
      </c>
      <c r="F229" s="26">
        <f>IFERROR(+VLOOKUP("LDINPF"&amp;A229,'Main File'!A:O,10,0),0)</f>
        <v>0</v>
      </c>
      <c r="G229" s="26">
        <f>IFERROR(+VLOOKUP("LDINPF"&amp;A229,'Main File'!A:O,11,0),0)</f>
        <v>0</v>
      </c>
      <c r="H229" s="26">
        <f>IFERROR(+VLOOKUP("LDINPF"&amp;A229,'Main File'!A:O,12,0),0)</f>
        <v>0</v>
      </c>
      <c r="I229" s="26">
        <f>IFERROR(+VLOOKUP("LDINPF"&amp;A229,'Main File'!A:O,13,0),0)</f>
        <v>0</v>
      </c>
      <c r="J229" s="26">
        <f>IFERROR(+VLOOKUP("LDINPF"&amp;A229,'Main File'!A:O,14,0),0)</f>
        <v>0</v>
      </c>
      <c r="K229" s="26">
        <f>IFERROR(+VLOOKUP("LDINPF"&amp;A229,'Main File'!A:O,15,0),0)</f>
        <v>0</v>
      </c>
    </row>
    <row r="230" spans="1:11" x14ac:dyDescent="0.25">
      <c r="A230" s="9">
        <f t="shared" si="3"/>
        <v>43417</v>
      </c>
      <c r="B230" s="26">
        <f>IFERROR(+VLOOKUP("LDINPF"&amp;A230,'Main File'!A:O,6,0),0)</f>
        <v>0</v>
      </c>
      <c r="C230" s="26">
        <f>IFERROR(+VLOOKUP("LDINPF"&amp;A230,'Main File'!A:O,7,0),0)</f>
        <v>0</v>
      </c>
      <c r="D230" s="26">
        <f>IFERROR(+VLOOKUP("LDINPF"&amp;A230,'Main File'!A:O,8,0),0)</f>
        <v>0</v>
      </c>
      <c r="E230" s="26">
        <f>IFERROR(+VLOOKUP("LDINPF"&amp;A230,'Main File'!A:O,9,0),0)</f>
        <v>0</v>
      </c>
      <c r="F230" s="26">
        <f>IFERROR(+VLOOKUP("LDINPF"&amp;A230,'Main File'!A:O,10,0),0)</f>
        <v>0</v>
      </c>
      <c r="G230" s="26">
        <f>IFERROR(+VLOOKUP("LDINPF"&amp;A230,'Main File'!A:O,11,0),0)</f>
        <v>0</v>
      </c>
      <c r="H230" s="26">
        <f>IFERROR(+VLOOKUP("LDINPF"&amp;A230,'Main File'!A:O,12,0),0)</f>
        <v>0</v>
      </c>
      <c r="I230" s="26">
        <f>IFERROR(+VLOOKUP("LDINPF"&amp;A230,'Main File'!A:O,13,0),0)</f>
        <v>0</v>
      </c>
      <c r="J230" s="26">
        <f>IFERROR(+VLOOKUP("LDINPF"&amp;A230,'Main File'!A:O,14,0),0)</f>
        <v>0</v>
      </c>
      <c r="K230" s="26">
        <f>IFERROR(+VLOOKUP("LDINPF"&amp;A230,'Main File'!A:O,15,0),0)</f>
        <v>0</v>
      </c>
    </row>
    <row r="231" spans="1:11" x14ac:dyDescent="0.25">
      <c r="A231" s="9">
        <f t="shared" si="3"/>
        <v>43418</v>
      </c>
      <c r="B231" s="26">
        <f>IFERROR(+VLOOKUP("LDINPF"&amp;A231,'Main File'!A:O,6,0),0)</f>
        <v>0</v>
      </c>
      <c r="C231" s="26">
        <f>IFERROR(+VLOOKUP("LDINPF"&amp;A231,'Main File'!A:O,7,0),0)</f>
        <v>0</v>
      </c>
      <c r="D231" s="26">
        <f>IFERROR(+VLOOKUP("LDINPF"&amp;A231,'Main File'!A:O,8,0),0)</f>
        <v>0</v>
      </c>
      <c r="E231" s="26">
        <f>IFERROR(+VLOOKUP("LDINPF"&amp;A231,'Main File'!A:O,9,0),0)</f>
        <v>0</v>
      </c>
      <c r="F231" s="26">
        <f>IFERROR(+VLOOKUP("LDINPF"&amp;A231,'Main File'!A:O,10,0),0)</f>
        <v>0</v>
      </c>
      <c r="G231" s="26">
        <f>IFERROR(+VLOOKUP("LDINPF"&amp;A231,'Main File'!A:O,11,0),0)</f>
        <v>0</v>
      </c>
      <c r="H231" s="26">
        <f>IFERROR(+VLOOKUP("LDINPF"&amp;A231,'Main File'!A:O,12,0),0)</f>
        <v>0</v>
      </c>
      <c r="I231" s="26">
        <f>IFERROR(+VLOOKUP("LDINPF"&amp;A231,'Main File'!A:O,13,0),0)</f>
        <v>0</v>
      </c>
      <c r="J231" s="26">
        <f>IFERROR(+VLOOKUP("LDINPF"&amp;A231,'Main File'!A:O,14,0),0)</f>
        <v>0</v>
      </c>
      <c r="K231" s="26">
        <f>IFERROR(+VLOOKUP("LDINPF"&amp;A231,'Main File'!A:O,15,0),0)</f>
        <v>0</v>
      </c>
    </row>
    <row r="232" spans="1:11" x14ac:dyDescent="0.25">
      <c r="A232" s="9">
        <f t="shared" si="3"/>
        <v>43419</v>
      </c>
      <c r="B232" s="26">
        <f>IFERROR(+VLOOKUP("LDINPF"&amp;A232,'Main File'!A:O,6,0),0)</f>
        <v>0</v>
      </c>
      <c r="C232" s="26">
        <f>IFERROR(+VLOOKUP("LDINPF"&amp;A232,'Main File'!A:O,7,0),0)</f>
        <v>0</v>
      </c>
      <c r="D232" s="26">
        <f>IFERROR(+VLOOKUP("LDINPF"&amp;A232,'Main File'!A:O,8,0),0)</f>
        <v>0</v>
      </c>
      <c r="E232" s="26">
        <f>IFERROR(+VLOOKUP("LDINPF"&amp;A232,'Main File'!A:O,9,0),0)</f>
        <v>0</v>
      </c>
      <c r="F232" s="26">
        <f>IFERROR(+VLOOKUP("LDINPF"&amp;A232,'Main File'!A:O,10,0),0)</f>
        <v>0</v>
      </c>
      <c r="G232" s="26">
        <f>IFERROR(+VLOOKUP("LDINPF"&amp;A232,'Main File'!A:O,11,0),0)</f>
        <v>0</v>
      </c>
      <c r="H232" s="26">
        <f>IFERROR(+VLOOKUP("LDINPF"&amp;A232,'Main File'!A:O,12,0),0)</f>
        <v>0</v>
      </c>
      <c r="I232" s="26">
        <f>IFERROR(+VLOOKUP("LDINPF"&amp;A232,'Main File'!A:O,13,0),0)</f>
        <v>0</v>
      </c>
      <c r="J232" s="26">
        <f>IFERROR(+VLOOKUP("LDINPF"&amp;A232,'Main File'!A:O,14,0),0)</f>
        <v>0</v>
      </c>
      <c r="K232" s="26">
        <f>IFERROR(+VLOOKUP("LDINPF"&amp;A232,'Main File'!A:O,15,0),0)</f>
        <v>0</v>
      </c>
    </row>
    <row r="233" spans="1:11" x14ac:dyDescent="0.25">
      <c r="A233" s="9">
        <f t="shared" si="3"/>
        <v>43420</v>
      </c>
      <c r="B233" s="26">
        <f>IFERROR(+VLOOKUP("LDINPF"&amp;A233,'Main File'!A:O,6,0),0)</f>
        <v>0</v>
      </c>
      <c r="C233" s="26">
        <f>IFERROR(+VLOOKUP("LDINPF"&amp;A233,'Main File'!A:O,7,0),0)</f>
        <v>0</v>
      </c>
      <c r="D233" s="26">
        <f>IFERROR(+VLOOKUP("LDINPF"&amp;A233,'Main File'!A:O,8,0),0)</f>
        <v>0</v>
      </c>
      <c r="E233" s="26">
        <f>IFERROR(+VLOOKUP("LDINPF"&amp;A233,'Main File'!A:O,9,0),0)</f>
        <v>0</v>
      </c>
      <c r="F233" s="26">
        <f>IFERROR(+VLOOKUP("LDINPF"&amp;A233,'Main File'!A:O,10,0),0)</f>
        <v>0</v>
      </c>
      <c r="G233" s="26">
        <f>IFERROR(+VLOOKUP("LDINPF"&amp;A233,'Main File'!A:O,11,0),0)</f>
        <v>0</v>
      </c>
      <c r="H233" s="26">
        <f>IFERROR(+VLOOKUP("LDINPF"&amp;A233,'Main File'!A:O,12,0),0)</f>
        <v>0</v>
      </c>
      <c r="I233" s="26">
        <f>IFERROR(+VLOOKUP("LDINPF"&amp;A233,'Main File'!A:O,13,0),0)</f>
        <v>0</v>
      </c>
      <c r="J233" s="26">
        <f>IFERROR(+VLOOKUP("LDINPF"&amp;A233,'Main File'!A:O,14,0),0)</f>
        <v>0</v>
      </c>
      <c r="K233" s="26">
        <f>IFERROR(+VLOOKUP("LDINPF"&amp;A233,'Main File'!A:O,15,0),0)</f>
        <v>0</v>
      </c>
    </row>
    <row r="234" spans="1:11" x14ac:dyDescent="0.25">
      <c r="A234" s="9">
        <f t="shared" si="3"/>
        <v>43421</v>
      </c>
      <c r="B234" s="26">
        <f>IFERROR(+VLOOKUP("LDINPF"&amp;A234,'Main File'!A:O,6,0),0)</f>
        <v>0</v>
      </c>
      <c r="C234" s="26">
        <f>IFERROR(+VLOOKUP("LDINPF"&amp;A234,'Main File'!A:O,7,0),0)</f>
        <v>0</v>
      </c>
      <c r="D234" s="26">
        <f>IFERROR(+VLOOKUP("LDINPF"&amp;A234,'Main File'!A:O,8,0),0)</f>
        <v>0</v>
      </c>
      <c r="E234" s="26">
        <f>IFERROR(+VLOOKUP("LDINPF"&amp;A234,'Main File'!A:O,9,0),0)</f>
        <v>0</v>
      </c>
      <c r="F234" s="26">
        <f>IFERROR(+VLOOKUP("LDINPF"&amp;A234,'Main File'!A:O,10,0),0)</f>
        <v>0</v>
      </c>
      <c r="G234" s="26">
        <f>IFERROR(+VLOOKUP("LDINPF"&amp;A234,'Main File'!A:O,11,0),0)</f>
        <v>0</v>
      </c>
      <c r="H234" s="26">
        <f>IFERROR(+VLOOKUP("LDINPF"&amp;A234,'Main File'!A:O,12,0),0)</f>
        <v>0</v>
      </c>
      <c r="I234" s="26">
        <f>IFERROR(+VLOOKUP("LDINPF"&amp;A234,'Main File'!A:O,13,0),0)</f>
        <v>0</v>
      </c>
      <c r="J234" s="26">
        <f>IFERROR(+VLOOKUP("LDINPF"&amp;A234,'Main File'!A:O,14,0),0)</f>
        <v>0</v>
      </c>
      <c r="K234" s="26">
        <f>IFERROR(+VLOOKUP("LDINPF"&amp;A234,'Main File'!A:O,15,0),0)</f>
        <v>0</v>
      </c>
    </row>
    <row r="235" spans="1:11" x14ac:dyDescent="0.25">
      <c r="A235" s="9">
        <f t="shared" si="3"/>
        <v>43422</v>
      </c>
      <c r="B235" s="26">
        <f>IFERROR(+VLOOKUP("LDINPF"&amp;A235,'Main File'!A:O,6,0),0)</f>
        <v>0</v>
      </c>
      <c r="C235" s="26">
        <f>IFERROR(+VLOOKUP("LDINPF"&amp;A235,'Main File'!A:O,7,0),0)</f>
        <v>0</v>
      </c>
      <c r="D235" s="26">
        <f>IFERROR(+VLOOKUP("LDINPF"&amp;A235,'Main File'!A:O,8,0),0)</f>
        <v>0</v>
      </c>
      <c r="E235" s="26">
        <f>IFERROR(+VLOOKUP("LDINPF"&amp;A235,'Main File'!A:O,9,0),0)</f>
        <v>0</v>
      </c>
      <c r="F235" s="26">
        <f>IFERROR(+VLOOKUP("LDINPF"&amp;A235,'Main File'!A:O,10,0),0)</f>
        <v>0</v>
      </c>
      <c r="G235" s="26">
        <f>IFERROR(+VLOOKUP("LDINPF"&amp;A235,'Main File'!A:O,11,0),0)</f>
        <v>0</v>
      </c>
      <c r="H235" s="26">
        <f>IFERROR(+VLOOKUP("LDINPF"&amp;A235,'Main File'!A:O,12,0),0)</f>
        <v>0</v>
      </c>
      <c r="I235" s="26">
        <f>IFERROR(+VLOOKUP("LDINPF"&amp;A235,'Main File'!A:O,13,0),0)</f>
        <v>0</v>
      </c>
      <c r="J235" s="26">
        <f>IFERROR(+VLOOKUP("LDINPF"&amp;A235,'Main File'!A:O,14,0),0)</f>
        <v>0</v>
      </c>
      <c r="K235" s="26">
        <f>IFERROR(+VLOOKUP("LDINPF"&amp;A235,'Main File'!A:O,15,0),0)</f>
        <v>0</v>
      </c>
    </row>
    <row r="236" spans="1:11" x14ac:dyDescent="0.25">
      <c r="A236" s="9">
        <f t="shared" si="3"/>
        <v>43423</v>
      </c>
      <c r="B236" s="26">
        <f>IFERROR(+VLOOKUP("LDINPF"&amp;A236,'Main File'!A:O,6,0),0)</f>
        <v>0</v>
      </c>
      <c r="C236" s="26">
        <f>IFERROR(+VLOOKUP("LDINPF"&amp;A236,'Main File'!A:O,7,0),0)</f>
        <v>0</v>
      </c>
      <c r="D236" s="26">
        <f>IFERROR(+VLOOKUP("LDINPF"&amp;A236,'Main File'!A:O,8,0),0)</f>
        <v>0</v>
      </c>
      <c r="E236" s="26">
        <f>IFERROR(+VLOOKUP("LDINPF"&amp;A236,'Main File'!A:O,9,0),0)</f>
        <v>0</v>
      </c>
      <c r="F236" s="26">
        <f>IFERROR(+VLOOKUP("LDINPF"&amp;A236,'Main File'!A:O,10,0),0)</f>
        <v>0</v>
      </c>
      <c r="G236" s="26">
        <f>IFERROR(+VLOOKUP("LDINPF"&amp;A236,'Main File'!A:O,11,0),0)</f>
        <v>0</v>
      </c>
      <c r="H236" s="26">
        <f>IFERROR(+VLOOKUP("LDINPF"&amp;A236,'Main File'!A:O,12,0),0)</f>
        <v>0</v>
      </c>
      <c r="I236" s="26">
        <f>IFERROR(+VLOOKUP("LDINPF"&amp;A236,'Main File'!A:O,13,0),0)</f>
        <v>0</v>
      </c>
      <c r="J236" s="26">
        <f>IFERROR(+VLOOKUP("LDINPF"&amp;A236,'Main File'!A:O,14,0),0)</f>
        <v>0</v>
      </c>
      <c r="K236" s="26">
        <f>IFERROR(+VLOOKUP("LDINPF"&amp;A236,'Main File'!A:O,15,0),0)</f>
        <v>0</v>
      </c>
    </row>
    <row r="237" spans="1:11" x14ac:dyDescent="0.25">
      <c r="A237" s="9">
        <f t="shared" si="3"/>
        <v>43424</v>
      </c>
      <c r="B237" s="26">
        <f>IFERROR(+VLOOKUP("LDINPF"&amp;A237,'Main File'!A:O,6,0),0)</f>
        <v>0</v>
      </c>
      <c r="C237" s="26">
        <f>IFERROR(+VLOOKUP("LDINPF"&amp;A237,'Main File'!A:O,7,0),0)</f>
        <v>0</v>
      </c>
      <c r="D237" s="26">
        <f>IFERROR(+VLOOKUP("LDINPF"&amp;A237,'Main File'!A:O,8,0),0)</f>
        <v>0</v>
      </c>
      <c r="E237" s="26">
        <f>IFERROR(+VLOOKUP("LDINPF"&amp;A237,'Main File'!A:O,9,0),0)</f>
        <v>0</v>
      </c>
      <c r="F237" s="26">
        <f>IFERROR(+VLOOKUP("LDINPF"&amp;A237,'Main File'!A:O,10,0),0)</f>
        <v>0</v>
      </c>
      <c r="G237" s="26">
        <f>IFERROR(+VLOOKUP("LDINPF"&amp;A237,'Main File'!A:O,11,0),0)</f>
        <v>0</v>
      </c>
      <c r="H237" s="26">
        <f>IFERROR(+VLOOKUP("LDINPF"&amp;A237,'Main File'!A:O,12,0),0)</f>
        <v>0</v>
      </c>
      <c r="I237" s="26">
        <f>IFERROR(+VLOOKUP("LDINPF"&amp;A237,'Main File'!A:O,13,0),0)</f>
        <v>0</v>
      </c>
      <c r="J237" s="26">
        <f>IFERROR(+VLOOKUP("LDINPF"&amp;A237,'Main File'!A:O,14,0),0)</f>
        <v>0</v>
      </c>
      <c r="K237" s="26">
        <f>IFERROR(+VLOOKUP("LDINPF"&amp;A237,'Main File'!A:O,15,0),0)</f>
        <v>0</v>
      </c>
    </row>
    <row r="238" spans="1:11" x14ac:dyDescent="0.25">
      <c r="A238" s="9">
        <f t="shared" si="3"/>
        <v>43425</v>
      </c>
      <c r="B238" s="26">
        <f>IFERROR(+VLOOKUP("LDINPF"&amp;A238,'Main File'!A:O,6,0),0)</f>
        <v>0</v>
      </c>
      <c r="C238" s="26">
        <f>IFERROR(+VLOOKUP("LDINPF"&amp;A238,'Main File'!A:O,7,0),0)</f>
        <v>0</v>
      </c>
      <c r="D238" s="26">
        <f>IFERROR(+VLOOKUP("LDINPF"&amp;A238,'Main File'!A:O,8,0),0)</f>
        <v>0</v>
      </c>
      <c r="E238" s="26">
        <f>IFERROR(+VLOOKUP("LDINPF"&amp;A238,'Main File'!A:O,9,0),0)</f>
        <v>0</v>
      </c>
      <c r="F238" s="26">
        <f>IFERROR(+VLOOKUP("LDINPF"&amp;A238,'Main File'!A:O,10,0),0)</f>
        <v>0</v>
      </c>
      <c r="G238" s="26">
        <f>IFERROR(+VLOOKUP("LDINPF"&amp;A238,'Main File'!A:O,11,0),0)</f>
        <v>0</v>
      </c>
      <c r="H238" s="26">
        <f>IFERROR(+VLOOKUP("LDINPF"&amp;A238,'Main File'!A:O,12,0),0)</f>
        <v>0</v>
      </c>
      <c r="I238" s="26">
        <f>IFERROR(+VLOOKUP("LDINPF"&amp;A238,'Main File'!A:O,13,0),0)</f>
        <v>0</v>
      </c>
      <c r="J238" s="26">
        <f>IFERROR(+VLOOKUP("LDINPF"&amp;A238,'Main File'!A:O,14,0),0)</f>
        <v>0</v>
      </c>
      <c r="K238" s="26">
        <f>IFERROR(+VLOOKUP("LDINPF"&amp;A238,'Main File'!A:O,15,0),0)</f>
        <v>0</v>
      </c>
    </row>
    <row r="239" spans="1:11" x14ac:dyDescent="0.25">
      <c r="A239" s="9">
        <f t="shared" si="3"/>
        <v>43426</v>
      </c>
      <c r="B239" s="26">
        <f>IFERROR(+VLOOKUP("LDINPF"&amp;A239,'Main File'!A:O,6,0),0)</f>
        <v>0</v>
      </c>
      <c r="C239" s="26">
        <f>IFERROR(+VLOOKUP("LDINPF"&amp;A239,'Main File'!A:O,7,0),0)</f>
        <v>0</v>
      </c>
      <c r="D239" s="26">
        <f>IFERROR(+VLOOKUP("LDINPF"&amp;A239,'Main File'!A:O,8,0),0)</f>
        <v>0</v>
      </c>
      <c r="E239" s="26">
        <f>IFERROR(+VLOOKUP("LDINPF"&amp;A239,'Main File'!A:O,9,0),0)</f>
        <v>0</v>
      </c>
      <c r="F239" s="26">
        <f>IFERROR(+VLOOKUP("LDINPF"&amp;A239,'Main File'!A:O,10,0),0)</f>
        <v>0</v>
      </c>
      <c r="G239" s="26">
        <f>IFERROR(+VLOOKUP("LDINPF"&amp;A239,'Main File'!A:O,11,0),0)</f>
        <v>0</v>
      </c>
      <c r="H239" s="26">
        <f>IFERROR(+VLOOKUP("LDINPF"&amp;A239,'Main File'!A:O,12,0),0)</f>
        <v>0</v>
      </c>
      <c r="I239" s="26">
        <f>IFERROR(+VLOOKUP("LDINPF"&amp;A239,'Main File'!A:O,13,0),0)</f>
        <v>0</v>
      </c>
      <c r="J239" s="26">
        <f>IFERROR(+VLOOKUP("LDINPF"&amp;A239,'Main File'!A:O,14,0),0)</f>
        <v>0</v>
      </c>
      <c r="K239" s="26">
        <f>IFERROR(+VLOOKUP("LDINPF"&amp;A239,'Main File'!A:O,15,0),0)</f>
        <v>0</v>
      </c>
    </row>
    <row r="240" spans="1:11" x14ac:dyDescent="0.25">
      <c r="A240" s="9">
        <f t="shared" si="3"/>
        <v>43427</v>
      </c>
      <c r="B240" s="26">
        <f>IFERROR(+VLOOKUP("LDINPF"&amp;A240,'Main File'!A:O,6,0),0)</f>
        <v>0</v>
      </c>
      <c r="C240" s="26">
        <f>IFERROR(+VLOOKUP("LDINPF"&amp;A240,'Main File'!A:O,7,0),0)</f>
        <v>0</v>
      </c>
      <c r="D240" s="26">
        <f>IFERROR(+VLOOKUP("LDINPF"&amp;A240,'Main File'!A:O,8,0),0)</f>
        <v>0</v>
      </c>
      <c r="E240" s="26">
        <f>IFERROR(+VLOOKUP("LDINPF"&amp;A240,'Main File'!A:O,9,0),0)</f>
        <v>0</v>
      </c>
      <c r="F240" s="26">
        <f>IFERROR(+VLOOKUP("LDINPF"&amp;A240,'Main File'!A:O,10,0),0)</f>
        <v>0</v>
      </c>
      <c r="G240" s="26">
        <f>IFERROR(+VLOOKUP("LDINPF"&amp;A240,'Main File'!A:O,11,0),0)</f>
        <v>0</v>
      </c>
      <c r="H240" s="26">
        <f>IFERROR(+VLOOKUP("LDINPF"&amp;A240,'Main File'!A:O,12,0),0)</f>
        <v>0</v>
      </c>
      <c r="I240" s="26">
        <f>IFERROR(+VLOOKUP("LDINPF"&amp;A240,'Main File'!A:O,13,0),0)</f>
        <v>0</v>
      </c>
      <c r="J240" s="26">
        <f>IFERROR(+VLOOKUP("LDINPF"&amp;A240,'Main File'!A:O,14,0),0)</f>
        <v>0</v>
      </c>
      <c r="K240" s="26">
        <f>IFERROR(+VLOOKUP("LDINPF"&amp;A240,'Main File'!A:O,15,0),0)</f>
        <v>0</v>
      </c>
    </row>
    <row r="241" spans="1:11" x14ac:dyDescent="0.25">
      <c r="A241" s="9">
        <f t="shared" si="3"/>
        <v>43428</v>
      </c>
      <c r="B241" s="26">
        <f>IFERROR(+VLOOKUP("LDINPF"&amp;A241,'Main File'!A:O,6,0),0)</f>
        <v>0</v>
      </c>
      <c r="C241" s="26">
        <f>IFERROR(+VLOOKUP("LDINPF"&amp;A241,'Main File'!A:O,7,0),0)</f>
        <v>0</v>
      </c>
      <c r="D241" s="26">
        <f>IFERROR(+VLOOKUP("LDINPF"&amp;A241,'Main File'!A:O,8,0),0)</f>
        <v>0</v>
      </c>
      <c r="E241" s="26">
        <f>IFERROR(+VLOOKUP("LDINPF"&amp;A241,'Main File'!A:O,9,0),0)</f>
        <v>0</v>
      </c>
      <c r="F241" s="26">
        <f>IFERROR(+VLOOKUP("LDINPF"&amp;A241,'Main File'!A:O,10,0),0)</f>
        <v>0</v>
      </c>
      <c r="G241" s="26">
        <f>IFERROR(+VLOOKUP("LDINPF"&amp;A241,'Main File'!A:O,11,0),0)</f>
        <v>0</v>
      </c>
      <c r="H241" s="26">
        <f>IFERROR(+VLOOKUP("LDINPF"&amp;A241,'Main File'!A:O,12,0),0)</f>
        <v>0</v>
      </c>
      <c r="I241" s="26">
        <f>IFERROR(+VLOOKUP("LDINPF"&amp;A241,'Main File'!A:O,13,0),0)</f>
        <v>0</v>
      </c>
      <c r="J241" s="26">
        <f>IFERROR(+VLOOKUP("LDINPF"&amp;A241,'Main File'!A:O,14,0),0)</f>
        <v>0</v>
      </c>
      <c r="K241" s="26">
        <f>IFERROR(+VLOOKUP("LDINPF"&amp;A241,'Main File'!A:O,15,0),0)</f>
        <v>0</v>
      </c>
    </row>
    <row r="242" spans="1:11" x14ac:dyDescent="0.25">
      <c r="A242" s="9">
        <f t="shared" si="3"/>
        <v>43429</v>
      </c>
      <c r="B242" s="26">
        <f>IFERROR(+VLOOKUP("LDINPF"&amp;A242,'Main File'!A:O,6,0),0)</f>
        <v>0</v>
      </c>
      <c r="C242" s="26">
        <f>IFERROR(+VLOOKUP("LDINPF"&amp;A242,'Main File'!A:O,7,0),0)</f>
        <v>0</v>
      </c>
      <c r="D242" s="26">
        <f>IFERROR(+VLOOKUP("LDINPF"&amp;A242,'Main File'!A:O,8,0),0)</f>
        <v>0</v>
      </c>
      <c r="E242" s="26">
        <f>IFERROR(+VLOOKUP("LDINPF"&amp;A242,'Main File'!A:O,9,0),0)</f>
        <v>0</v>
      </c>
      <c r="F242" s="26">
        <f>IFERROR(+VLOOKUP("LDINPF"&amp;A242,'Main File'!A:O,10,0),0)</f>
        <v>0</v>
      </c>
      <c r="G242" s="26">
        <f>IFERROR(+VLOOKUP("LDINPF"&amp;A242,'Main File'!A:O,11,0),0)</f>
        <v>0</v>
      </c>
      <c r="H242" s="26">
        <f>IFERROR(+VLOOKUP("LDINPF"&amp;A242,'Main File'!A:O,12,0),0)</f>
        <v>0</v>
      </c>
      <c r="I242" s="26">
        <f>IFERROR(+VLOOKUP("LDINPF"&amp;A242,'Main File'!A:O,13,0),0)</f>
        <v>0</v>
      </c>
      <c r="J242" s="26">
        <f>IFERROR(+VLOOKUP("LDINPF"&amp;A242,'Main File'!A:O,14,0),0)</f>
        <v>0</v>
      </c>
      <c r="K242" s="26">
        <f>IFERROR(+VLOOKUP("LDINPF"&amp;A242,'Main File'!A:O,15,0),0)</f>
        <v>0</v>
      </c>
    </row>
    <row r="243" spans="1:11" x14ac:dyDescent="0.25">
      <c r="A243" s="9">
        <f t="shared" si="3"/>
        <v>43430</v>
      </c>
      <c r="B243" s="26">
        <f>IFERROR(+VLOOKUP("LDINPF"&amp;A243,'Main File'!A:O,6,0),0)</f>
        <v>0</v>
      </c>
      <c r="C243" s="26">
        <f>IFERROR(+VLOOKUP("LDINPF"&amp;A243,'Main File'!A:O,7,0),0)</f>
        <v>0</v>
      </c>
      <c r="D243" s="26">
        <f>IFERROR(+VLOOKUP("LDINPF"&amp;A243,'Main File'!A:O,8,0),0)</f>
        <v>0</v>
      </c>
      <c r="E243" s="26">
        <f>IFERROR(+VLOOKUP("LDINPF"&amp;A243,'Main File'!A:O,9,0),0)</f>
        <v>0</v>
      </c>
      <c r="F243" s="26">
        <f>IFERROR(+VLOOKUP("LDINPF"&amp;A243,'Main File'!A:O,10,0),0)</f>
        <v>0</v>
      </c>
      <c r="G243" s="26">
        <f>IFERROR(+VLOOKUP("LDINPF"&amp;A243,'Main File'!A:O,11,0),0)</f>
        <v>0</v>
      </c>
      <c r="H243" s="26">
        <f>IFERROR(+VLOOKUP("LDINPF"&amp;A243,'Main File'!A:O,12,0),0)</f>
        <v>0</v>
      </c>
      <c r="I243" s="26">
        <f>IFERROR(+VLOOKUP("LDINPF"&amp;A243,'Main File'!A:O,13,0),0)</f>
        <v>0</v>
      </c>
      <c r="J243" s="26">
        <f>IFERROR(+VLOOKUP("LDINPF"&amp;A243,'Main File'!A:O,14,0),0)</f>
        <v>0</v>
      </c>
      <c r="K243" s="26">
        <f>IFERROR(+VLOOKUP("LDINPF"&amp;A243,'Main File'!A:O,15,0),0)</f>
        <v>0</v>
      </c>
    </row>
    <row r="244" spans="1:11" x14ac:dyDescent="0.25">
      <c r="A244" s="9">
        <f t="shared" si="3"/>
        <v>43431</v>
      </c>
      <c r="B244" s="26">
        <f>IFERROR(+VLOOKUP("LDINPF"&amp;A244,'Main File'!A:O,6,0),0)</f>
        <v>0</v>
      </c>
      <c r="C244" s="26">
        <f>IFERROR(+VLOOKUP("LDINPF"&amp;A244,'Main File'!A:O,7,0),0)</f>
        <v>0</v>
      </c>
      <c r="D244" s="26">
        <f>IFERROR(+VLOOKUP("LDINPF"&amp;A244,'Main File'!A:O,8,0),0)</f>
        <v>0</v>
      </c>
      <c r="E244" s="26">
        <f>IFERROR(+VLOOKUP("LDINPF"&amp;A244,'Main File'!A:O,9,0),0)</f>
        <v>0</v>
      </c>
      <c r="F244" s="26">
        <f>IFERROR(+VLOOKUP("LDINPF"&amp;A244,'Main File'!A:O,10,0),0)</f>
        <v>0</v>
      </c>
      <c r="G244" s="26">
        <f>IFERROR(+VLOOKUP("LDINPF"&amp;A244,'Main File'!A:O,11,0),0)</f>
        <v>0</v>
      </c>
      <c r="H244" s="26">
        <f>IFERROR(+VLOOKUP("LDINPF"&amp;A244,'Main File'!A:O,12,0),0)</f>
        <v>0</v>
      </c>
      <c r="I244" s="26">
        <f>IFERROR(+VLOOKUP("LDINPF"&amp;A244,'Main File'!A:O,13,0),0)</f>
        <v>0</v>
      </c>
      <c r="J244" s="26">
        <f>IFERROR(+VLOOKUP("LDINPF"&amp;A244,'Main File'!A:O,14,0),0)</f>
        <v>0</v>
      </c>
      <c r="K244" s="26">
        <f>IFERROR(+VLOOKUP("LDINPF"&amp;A244,'Main File'!A:O,15,0),0)</f>
        <v>0</v>
      </c>
    </row>
    <row r="245" spans="1:11" x14ac:dyDescent="0.25">
      <c r="A245" s="9">
        <f t="shared" si="3"/>
        <v>43432</v>
      </c>
      <c r="B245" s="26">
        <f>IFERROR(+VLOOKUP("LDINPF"&amp;A245,'Main File'!A:O,6,0),0)</f>
        <v>0</v>
      </c>
      <c r="C245" s="26">
        <f>IFERROR(+VLOOKUP("LDINPF"&amp;A245,'Main File'!A:O,7,0),0)</f>
        <v>0</v>
      </c>
      <c r="D245" s="26">
        <f>IFERROR(+VLOOKUP("LDINPF"&amp;A245,'Main File'!A:O,8,0),0)</f>
        <v>0</v>
      </c>
      <c r="E245" s="26">
        <f>IFERROR(+VLOOKUP("LDINPF"&amp;A245,'Main File'!A:O,9,0),0)</f>
        <v>0</v>
      </c>
      <c r="F245" s="26">
        <f>IFERROR(+VLOOKUP("LDINPF"&amp;A245,'Main File'!A:O,10,0),0)</f>
        <v>0</v>
      </c>
      <c r="G245" s="26">
        <f>IFERROR(+VLOOKUP("LDINPF"&amp;A245,'Main File'!A:O,11,0),0)</f>
        <v>0</v>
      </c>
      <c r="H245" s="26">
        <f>IFERROR(+VLOOKUP("LDINPF"&amp;A245,'Main File'!A:O,12,0),0)</f>
        <v>0</v>
      </c>
      <c r="I245" s="26">
        <f>IFERROR(+VLOOKUP("LDINPF"&amp;A245,'Main File'!A:O,13,0),0)</f>
        <v>0</v>
      </c>
      <c r="J245" s="26">
        <f>IFERROR(+VLOOKUP("LDINPF"&amp;A245,'Main File'!A:O,14,0),0)</f>
        <v>0</v>
      </c>
      <c r="K245" s="26">
        <f>IFERROR(+VLOOKUP("LDINPF"&amp;A245,'Main File'!A:O,15,0),0)</f>
        <v>0</v>
      </c>
    </row>
    <row r="246" spans="1:11" x14ac:dyDescent="0.25">
      <c r="A246" s="9">
        <f t="shared" si="3"/>
        <v>43433</v>
      </c>
      <c r="B246" s="26">
        <f>IFERROR(+VLOOKUP("LDINPF"&amp;A246,'Main File'!A:O,6,0),0)</f>
        <v>0</v>
      </c>
      <c r="C246" s="26">
        <f>IFERROR(+VLOOKUP("LDINPF"&amp;A246,'Main File'!A:O,7,0),0)</f>
        <v>0</v>
      </c>
      <c r="D246" s="26">
        <f>IFERROR(+VLOOKUP("LDINPF"&amp;A246,'Main File'!A:O,8,0),0)</f>
        <v>0</v>
      </c>
      <c r="E246" s="26">
        <f>IFERROR(+VLOOKUP("LDINPF"&amp;A246,'Main File'!A:O,9,0),0)</f>
        <v>0</v>
      </c>
      <c r="F246" s="26">
        <f>IFERROR(+VLOOKUP("LDINPF"&amp;A246,'Main File'!A:O,10,0),0)</f>
        <v>0</v>
      </c>
      <c r="G246" s="26">
        <f>IFERROR(+VLOOKUP("LDINPF"&amp;A246,'Main File'!A:O,11,0),0)</f>
        <v>0</v>
      </c>
      <c r="H246" s="26">
        <f>IFERROR(+VLOOKUP("LDINPF"&amp;A246,'Main File'!A:O,12,0),0)</f>
        <v>0</v>
      </c>
      <c r="I246" s="26">
        <f>IFERROR(+VLOOKUP("LDINPF"&amp;A246,'Main File'!A:O,13,0),0)</f>
        <v>0</v>
      </c>
      <c r="J246" s="26">
        <f>IFERROR(+VLOOKUP("LDINPF"&amp;A246,'Main File'!A:O,14,0),0)</f>
        <v>0</v>
      </c>
      <c r="K246" s="26">
        <f>IFERROR(+VLOOKUP("LDINPF"&amp;A246,'Main File'!A:O,15,0),0)</f>
        <v>0</v>
      </c>
    </row>
    <row r="247" spans="1:11" x14ac:dyDescent="0.25">
      <c r="A247" s="9">
        <f t="shared" si="3"/>
        <v>43434</v>
      </c>
      <c r="B247" s="26">
        <f>IFERROR(+VLOOKUP("LDINPF"&amp;A247,'Main File'!A:O,6,0),0)</f>
        <v>0</v>
      </c>
      <c r="C247" s="26">
        <f>IFERROR(+VLOOKUP("LDINPF"&amp;A247,'Main File'!A:O,7,0),0)</f>
        <v>0</v>
      </c>
      <c r="D247" s="26">
        <f>IFERROR(+VLOOKUP("LDINPF"&amp;A247,'Main File'!A:O,8,0),0)</f>
        <v>0</v>
      </c>
      <c r="E247" s="26">
        <f>IFERROR(+VLOOKUP("LDINPF"&amp;A247,'Main File'!A:O,9,0),0)</f>
        <v>0</v>
      </c>
      <c r="F247" s="26">
        <f>IFERROR(+VLOOKUP("LDINPF"&amp;A247,'Main File'!A:O,10,0),0)</f>
        <v>0</v>
      </c>
      <c r="G247" s="26">
        <f>IFERROR(+VLOOKUP("LDINPF"&amp;A247,'Main File'!A:O,11,0),0)</f>
        <v>0</v>
      </c>
      <c r="H247" s="26">
        <f>IFERROR(+VLOOKUP("LDINPF"&amp;A247,'Main File'!A:O,12,0),0)</f>
        <v>0</v>
      </c>
      <c r="I247" s="26">
        <f>IFERROR(+VLOOKUP("LDINPF"&amp;A247,'Main File'!A:O,13,0),0)</f>
        <v>0</v>
      </c>
      <c r="J247" s="26">
        <f>IFERROR(+VLOOKUP("LDINPF"&amp;A247,'Main File'!A:O,14,0),0)</f>
        <v>0</v>
      </c>
      <c r="K247" s="26">
        <f>IFERROR(+VLOOKUP("LDINPF"&amp;A247,'Main File'!A:O,15,0),0)</f>
        <v>0</v>
      </c>
    </row>
    <row r="248" spans="1:11" x14ac:dyDescent="0.25">
      <c r="A248" s="9">
        <f t="shared" si="3"/>
        <v>43435</v>
      </c>
      <c r="B248" s="26">
        <f>IFERROR(+VLOOKUP("LDINPF"&amp;A248,'Main File'!A:O,6,0),0)</f>
        <v>0</v>
      </c>
      <c r="C248" s="26">
        <f>IFERROR(+VLOOKUP("LDINPF"&amp;A248,'Main File'!A:O,7,0),0)</f>
        <v>0</v>
      </c>
      <c r="D248" s="26">
        <f>IFERROR(+VLOOKUP("LDINPF"&amp;A248,'Main File'!A:O,8,0),0)</f>
        <v>0</v>
      </c>
      <c r="E248" s="26">
        <f>IFERROR(+VLOOKUP("LDINPF"&amp;A248,'Main File'!A:O,9,0),0)</f>
        <v>0</v>
      </c>
      <c r="F248" s="26">
        <f>IFERROR(+VLOOKUP("LDINPF"&amp;A248,'Main File'!A:O,10,0),0)</f>
        <v>0</v>
      </c>
      <c r="G248" s="26">
        <f>IFERROR(+VLOOKUP("LDINPF"&amp;A248,'Main File'!A:O,11,0),0)</f>
        <v>0</v>
      </c>
      <c r="H248" s="26">
        <f>IFERROR(+VLOOKUP("LDINPF"&amp;A248,'Main File'!A:O,12,0),0)</f>
        <v>0</v>
      </c>
      <c r="I248" s="26">
        <f>IFERROR(+VLOOKUP("LDINPF"&amp;A248,'Main File'!A:O,13,0),0)</f>
        <v>0</v>
      </c>
      <c r="J248" s="26">
        <f>IFERROR(+VLOOKUP("LDINPF"&amp;A248,'Main File'!A:O,14,0),0)</f>
        <v>0</v>
      </c>
      <c r="K248" s="26">
        <f>IFERROR(+VLOOKUP("LDINPF"&amp;A248,'Main File'!A:O,15,0),0)</f>
        <v>0</v>
      </c>
    </row>
    <row r="249" spans="1:11" x14ac:dyDescent="0.25">
      <c r="A249" s="9">
        <f t="shared" si="3"/>
        <v>43436</v>
      </c>
      <c r="B249" s="26">
        <f>IFERROR(+VLOOKUP("LDINPF"&amp;A249,'Main File'!A:O,6,0),0)</f>
        <v>0</v>
      </c>
      <c r="C249" s="26">
        <f>IFERROR(+VLOOKUP("LDINPF"&amp;A249,'Main File'!A:O,7,0),0)</f>
        <v>0</v>
      </c>
      <c r="D249" s="26">
        <f>IFERROR(+VLOOKUP("LDINPF"&amp;A249,'Main File'!A:O,8,0),0)</f>
        <v>0</v>
      </c>
      <c r="E249" s="26">
        <f>IFERROR(+VLOOKUP("LDINPF"&amp;A249,'Main File'!A:O,9,0),0)</f>
        <v>0</v>
      </c>
      <c r="F249" s="26">
        <f>IFERROR(+VLOOKUP("LDINPF"&amp;A249,'Main File'!A:O,10,0),0)</f>
        <v>0</v>
      </c>
      <c r="G249" s="26">
        <f>IFERROR(+VLOOKUP("LDINPF"&amp;A249,'Main File'!A:O,11,0),0)</f>
        <v>0</v>
      </c>
      <c r="H249" s="26">
        <f>IFERROR(+VLOOKUP("LDINPF"&amp;A249,'Main File'!A:O,12,0),0)</f>
        <v>0</v>
      </c>
      <c r="I249" s="26">
        <f>IFERROR(+VLOOKUP("LDINPF"&amp;A249,'Main File'!A:O,13,0),0)</f>
        <v>0</v>
      </c>
      <c r="J249" s="26">
        <f>IFERROR(+VLOOKUP("LDINPF"&amp;A249,'Main File'!A:O,14,0),0)</f>
        <v>0</v>
      </c>
      <c r="K249" s="26">
        <f>IFERROR(+VLOOKUP("LDINPF"&amp;A249,'Main File'!A:O,15,0),0)</f>
        <v>0</v>
      </c>
    </row>
    <row r="250" spans="1:11" x14ac:dyDescent="0.25">
      <c r="A250" s="9">
        <f t="shared" si="3"/>
        <v>43437</v>
      </c>
      <c r="B250" s="26">
        <f>IFERROR(+VLOOKUP("LDINPF"&amp;A250,'Main File'!A:O,6,0),0)</f>
        <v>0</v>
      </c>
      <c r="C250" s="26">
        <f>IFERROR(+VLOOKUP("LDINPF"&amp;A250,'Main File'!A:O,7,0),0)</f>
        <v>0</v>
      </c>
      <c r="D250" s="26">
        <f>IFERROR(+VLOOKUP("LDINPF"&amp;A250,'Main File'!A:O,8,0),0)</f>
        <v>0</v>
      </c>
      <c r="E250" s="26">
        <f>IFERROR(+VLOOKUP("LDINPF"&amp;A250,'Main File'!A:O,9,0),0)</f>
        <v>0</v>
      </c>
      <c r="F250" s="26">
        <f>IFERROR(+VLOOKUP("LDINPF"&amp;A250,'Main File'!A:O,10,0),0)</f>
        <v>0</v>
      </c>
      <c r="G250" s="26">
        <f>IFERROR(+VLOOKUP("LDINPF"&amp;A250,'Main File'!A:O,11,0),0)</f>
        <v>0</v>
      </c>
      <c r="H250" s="26">
        <f>IFERROR(+VLOOKUP("LDINPF"&amp;A250,'Main File'!A:O,12,0),0)</f>
        <v>0</v>
      </c>
      <c r="I250" s="26">
        <f>IFERROR(+VLOOKUP("LDINPF"&amp;A250,'Main File'!A:O,13,0),0)</f>
        <v>0</v>
      </c>
      <c r="J250" s="26">
        <f>IFERROR(+VLOOKUP("LDINPF"&amp;A250,'Main File'!A:O,14,0),0)</f>
        <v>0</v>
      </c>
      <c r="K250" s="26">
        <f>IFERROR(+VLOOKUP("LDINPF"&amp;A250,'Main File'!A:O,15,0),0)</f>
        <v>0</v>
      </c>
    </row>
    <row r="251" spans="1:11" x14ac:dyDescent="0.25">
      <c r="A251" s="9">
        <f t="shared" si="3"/>
        <v>43438</v>
      </c>
      <c r="B251" s="26">
        <f>IFERROR(+VLOOKUP("LDINPF"&amp;A251,'Main File'!A:O,6,0),0)</f>
        <v>0</v>
      </c>
      <c r="C251" s="26">
        <f>IFERROR(+VLOOKUP("LDINPF"&amp;A251,'Main File'!A:O,7,0),0)</f>
        <v>0</v>
      </c>
      <c r="D251" s="26">
        <f>IFERROR(+VLOOKUP("LDINPF"&amp;A251,'Main File'!A:O,8,0),0)</f>
        <v>0</v>
      </c>
      <c r="E251" s="26">
        <f>IFERROR(+VLOOKUP("LDINPF"&amp;A251,'Main File'!A:O,9,0),0)</f>
        <v>0</v>
      </c>
      <c r="F251" s="26">
        <f>IFERROR(+VLOOKUP("LDINPF"&amp;A251,'Main File'!A:O,10,0),0)</f>
        <v>0</v>
      </c>
      <c r="G251" s="26">
        <f>IFERROR(+VLOOKUP("LDINPF"&amp;A251,'Main File'!A:O,11,0),0)</f>
        <v>0</v>
      </c>
      <c r="H251" s="26">
        <f>IFERROR(+VLOOKUP("LDINPF"&amp;A251,'Main File'!A:O,12,0),0)</f>
        <v>0</v>
      </c>
      <c r="I251" s="26">
        <f>IFERROR(+VLOOKUP("LDINPF"&amp;A251,'Main File'!A:O,13,0),0)</f>
        <v>0</v>
      </c>
      <c r="J251" s="26">
        <f>IFERROR(+VLOOKUP("LDINPF"&amp;A251,'Main File'!A:O,14,0),0)</f>
        <v>0</v>
      </c>
      <c r="K251" s="26">
        <f>IFERROR(+VLOOKUP("LDINPF"&amp;A251,'Main File'!A:O,15,0),0)</f>
        <v>0</v>
      </c>
    </row>
    <row r="252" spans="1:11" x14ac:dyDescent="0.25">
      <c r="A252" s="9">
        <f t="shared" si="3"/>
        <v>43439</v>
      </c>
      <c r="B252" s="26">
        <f>IFERROR(+VLOOKUP("LDINPF"&amp;A252,'Main File'!A:O,6,0),0)</f>
        <v>0</v>
      </c>
      <c r="C252" s="26">
        <f>IFERROR(+VLOOKUP("LDINPF"&amp;A252,'Main File'!A:O,7,0),0)</f>
        <v>0</v>
      </c>
      <c r="D252" s="26">
        <f>IFERROR(+VLOOKUP("LDINPF"&amp;A252,'Main File'!A:O,8,0),0)</f>
        <v>0</v>
      </c>
      <c r="E252" s="26">
        <f>IFERROR(+VLOOKUP("LDINPF"&amp;A252,'Main File'!A:O,9,0),0)</f>
        <v>0</v>
      </c>
      <c r="F252" s="26">
        <f>IFERROR(+VLOOKUP("LDINPF"&amp;A252,'Main File'!A:O,10,0),0)</f>
        <v>0</v>
      </c>
      <c r="G252" s="26">
        <f>IFERROR(+VLOOKUP("LDINPF"&amp;A252,'Main File'!A:O,11,0),0)</f>
        <v>0</v>
      </c>
      <c r="H252" s="26">
        <f>IFERROR(+VLOOKUP("LDINPF"&amp;A252,'Main File'!A:O,12,0),0)</f>
        <v>0</v>
      </c>
      <c r="I252" s="26">
        <f>IFERROR(+VLOOKUP("LDINPF"&amp;A252,'Main File'!A:O,13,0),0)</f>
        <v>0</v>
      </c>
      <c r="J252" s="26">
        <f>IFERROR(+VLOOKUP("LDINPF"&amp;A252,'Main File'!A:O,14,0),0)</f>
        <v>0</v>
      </c>
      <c r="K252" s="26">
        <f>IFERROR(+VLOOKUP("LDINPF"&amp;A252,'Main File'!A:O,15,0),0)</f>
        <v>0</v>
      </c>
    </row>
    <row r="253" spans="1:11" x14ac:dyDescent="0.25">
      <c r="A253" s="9">
        <f t="shared" si="3"/>
        <v>43440</v>
      </c>
      <c r="B253" s="26">
        <f>IFERROR(+VLOOKUP("LDINPF"&amp;A253,'Main File'!A:O,6,0),0)</f>
        <v>0</v>
      </c>
      <c r="C253" s="26">
        <f>IFERROR(+VLOOKUP("LDINPF"&amp;A253,'Main File'!A:O,7,0),0)</f>
        <v>0</v>
      </c>
      <c r="D253" s="26">
        <f>IFERROR(+VLOOKUP("LDINPF"&amp;A253,'Main File'!A:O,8,0),0)</f>
        <v>0</v>
      </c>
      <c r="E253" s="26">
        <f>IFERROR(+VLOOKUP("LDINPF"&amp;A253,'Main File'!A:O,9,0),0)</f>
        <v>0</v>
      </c>
      <c r="F253" s="26">
        <f>IFERROR(+VLOOKUP("LDINPF"&amp;A253,'Main File'!A:O,10,0),0)</f>
        <v>0</v>
      </c>
      <c r="G253" s="26">
        <f>IFERROR(+VLOOKUP("LDINPF"&amp;A253,'Main File'!A:O,11,0),0)</f>
        <v>0</v>
      </c>
      <c r="H253" s="26">
        <f>IFERROR(+VLOOKUP("LDINPF"&amp;A253,'Main File'!A:O,12,0),0)</f>
        <v>0</v>
      </c>
      <c r="I253" s="26">
        <f>IFERROR(+VLOOKUP("LDINPF"&amp;A253,'Main File'!A:O,13,0),0)</f>
        <v>0</v>
      </c>
      <c r="J253" s="26">
        <f>IFERROR(+VLOOKUP("LDINPF"&amp;A253,'Main File'!A:O,14,0),0)</f>
        <v>0</v>
      </c>
      <c r="K253" s="26">
        <f>IFERROR(+VLOOKUP("LDINPF"&amp;A253,'Main File'!A:O,15,0),0)</f>
        <v>0</v>
      </c>
    </row>
    <row r="254" spans="1:11" x14ac:dyDescent="0.25">
      <c r="A254" s="9">
        <f t="shared" si="3"/>
        <v>43441</v>
      </c>
      <c r="B254" s="26">
        <f>IFERROR(+VLOOKUP("LDINPF"&amp;A254,'Main File'!A:O,6,0),0)</f>
        <v>0</v>
      </c>
      <c r="C254" s="26">
        <f>IFERROR(+VLOOKUP("LDINPF"&amp;A254,'Main File'!A:O,7,0),0)</f>
        <v>0</v>
      </c>
      <c r="D254" s="26">
        <f>IFERROR(+VLOOKUP("LDINPF"&amp;A254,'Main File'!A:O,8,0),0)</f>
        <v>0</v>
      </c>
      <c r="E254" s="26">
        <f>IFERROR(+VLOOKUP("LDINPF"&amp;A254,'Main File'!A:O,9,0),0)</f>
        <v>0</v>
      </c>
      <c r="F254" s="26">
        <f>IFERROR(+VLOOKUP("LDINPF"&amp;A254,'Main File'!A:O,10,0),0)</f>
        <v>0</v>
      </c>
      <c r="G254" s="26">
        <f>IFERROR(+VLOOKUP("LDINPF"&amp;A254,'Main File'!A:O,11,0),0)</f>
        <v>0</v>
      </c>
      <c r="H254" s="26">
        <f>IFERROR(+VLOOKUP("LDINPF"&amp;A254,'Main File'!A:O,12,0),0)</f>
        <v>0</v>
      </c>
      <c r="I254" s="26">
        <f>IFERROR(+VLOOKUP("LDINPF"&amp;A254,'Main File'!A:O,13,0),0)</f>
        <v>0</v>
      </c>
      <c r="J254" s="26">
        <f>IFERROR(+VLOOKUP("LDINPF"&amp;A254,'Main File'!A:O,14,0),0)</f>
        <v>0</v>
      </c>
      <c r="K254" s="26">
        <f>IFERROR(+VLOOKUP("LDINPF"&amp;A254,'Main File'!A:O,15,0),0)</f>
        <v>0</v>
      </c>
    </row>
    <row r="255" spans="1:11" x14ac:dyDescent="0.25">
      <c r="A255" s="9">
        <f t="shared" si="3"/>
        <v>43442</v>
      </c>
      <c r="B255" s="26">
        <f>IFERROR(+VLOOKUP("LDINPF"&amp;A255,'Main File'!A:O,6,0),0)</f>
        <v>0</v>
      </c>
      <c r="C255" s="26">
        <f>IFERROR(+VLOOKUP("LDINPF"&amp;A255,'Main File'!A:O,7,0),0)</f>
        <v>0</v>
      </c>
      <c r="D255" s="26">
        <f>IFERROR(+VLOOKUP("LDINPF"&amp;A255,'Main File'!A:O,8,0),0)</f>
        <v>0</v>
      </c>
      <c r="E255" s="26">
        <f>IFERROR(+VLOOKUP("LDINPF"&amp;A255,'Main File'!A:O,9,0),0)</f>
        <v>0</v>
      </c>
      <c r="F255" s="26">
        <f>IFERROR(+VLOOKUP("LDINPF"&amp;A255,'Main File'!A:O,10,0),0)</f>
        <v>0</v>
      </c>
      <c r="G255" s="26">
        <f>IFERROR(+VLOOKUP("LDINPF"&amp;A255,'Main File'!A:O,11,0),0)</f>
        <v>0</v>
      </c>
      <c r="H255" s="26">
        <f>IFERROR(+VLOOKUP("LDINPF"&amp;A255,'Main File'!A:O,12,0),0)</f>
        <v>0</v>
      </c>
      <c r="I255" s="26">
        <f>IFERROR(+VLOOKUP("LDINPF"&amp;A255,'Main File'!A:O,13,0),0)</f>
        <v>0</v>
      </c>
      <c r="J255" s="26">
        <f>IFERROR(+VLOOKUP("LDINPF"&amp;A255,'Main File'!A:O,14,0),0)</f>
        <v>0</v>
      </c>
      <c r="K255" s="26">
        <f>IFERROR(+VLOOKUP("LDINPF"&amp;A255,'Main File'!A:O,15,0),0)</f>
        <v>0</v>
      </c>
    </row>
    <row r="256" spans="1:11" x14ac:dyDescent="0.25">
      <c r="A256" s="9">
        <f t="shared" si="3"/>
        <v>43443</v>
      </c>
      <c r="B256" s="26">
        <f>IFERROR(+VLOOKUP("LDINPF"&amp;A256,'Main File'!A:O,6,0),0)</f>
        <v>0</v>
      </c>
      <c r="C256" s="26">
        <f>IFERROR(+VLOOKUP("LDINPF"&amp;A256,'Main File'!A:O,7,0),0)</f>
        <v>0</v>
      </c>
      <c r="D256" s="26">
        <f>IFERROR(+VLOOKUP("LDINPF"&amp;A256,'Main File'!A:O,8,0),0)</f>
        <v>0</v>
      </c>
      <c r="E256" s="26">
        <f>IFERROR(+VLOOKUP("LDINPF"&amp;A256,'Main File'!A:O,9,0),0)</f>
        <v>0</v>
      </c>
      <c r="F256" s="26">
        <f>IFERROR(+VLOOKUP("LDINPF"&amp;A256,'Main File'!A:O,10,0),0)</f>
        <v>0</v>
      </c>
      <c r="G256" s="26">
        <f>IFERROR(+VLOOKUP("LDINPF"&amp;A256,'Main File'!A:O,11,0),0)</f>
        <v>0</v>
      </c>
      <c r="H256" s="26">
        <f>IFERROR(+VLOOKUP("LDINPF"&amp;A256,'Main File'!A:O,12,0),0)</f>
        <v>0</v>
      </c>
      <c r="I256" s="26">
        <f>IFERROR(+VLOOKUP("LDINPF"&amp;A256,'Main File'!A:O,13,0),0)</f>
        <v>0</v>
      </c>
      <c r="J256" s="26">
        <f>IFERROR(+VLOOKUP("LDINPF"&amp;A256,'Main File'!A:O,14,0),0)</f>
        <v>0</v>
      </c>
      <c r="K256" s="26">
        <f>IFERROR(+VLOOKUP("LDINPF"&amp;A256,'Main File'!A:O,15,0),0)</f>
        <v>0</v>
      </c>
    </row>
    <row r="257" spans="1:11" x14ac:dyDescent="0.25">
      <c r="A257" s="9">
        <f t="shared" si="3"/>
        <v>43444</v>
      </c>
      <c r="B257" s="26">
        <f>IFERROR(+VLOOKUP("LDINPF"&amp;A257,'Main File'!A:O,6,0),0)</f>
        <v>0</v>
      </c>
      <c r="C257" s="26">
        <f>IFERROR(+VLOOKUP("LDINPF"&amp;A257,'Main File'!A:O,7,0),0)</f>
        <v>0</v>
      </c>
      <c r="D257" s="26">
        <f>IFERROR(+VLOOKUP("LDINPF"&amp;A257,'Main File'!A:O,8,0),0)</f>
        <v>0</v>
      </c>
      <c r="E257" s="26">
        <f>IFERROR(+VLOOKUP("LDINPF"&amp;A257,'Main File'!A:O,9,0),0)</f>
        <v>0</v>
      </c>
      <c r="F257" s="26">
        <f>IFERROR(+VLOOKUP("LDINPF"&amp;A257,'Main File'!A:O,10,0),0)</f>
        <v>0</v>
      </c>
      <c r="G257" s="26">
        <f>IFERROR(+VLOOKUP("LDINPF"&amp;A257,'Main File'!A:O,11,0),0)</f>
        <v>0</v>
      </c>
      <c r="H257" s="26">
        <f>IFERROR(+VLOOKUP("LDINPF"&amp;A257,'Main File'!A:O,12,0),0)</f>
        <v>0</v>
      </c>
      <c r="I257" s="26">
        <f>IFERROR(+VLOOKUP("LDINPF"&amp;A257,'Main File'!A:O,13,0),0)</f>
        <v>0</v>
      </c>
      <c r="J257" s="26">
        <f>IFERROR(+VLOOKUP("LDINPF"&amp;A257,'Main File'!A:O,14,0),0)</f>
        <v>0</v>
      </c>
      <c r="K257" s="26">
        <f>IFERROR(+VLOOKUP("LDINPF"&amp;A257,'Main File'!A:O,15,0),0)</f>
        <v>0</v>
      </c>
    </row>
    <row r="258" spans="1:11" x14ac:dyDescent="0.25">
      <c r="A258" s="9">
        <f t="shared" si="3"/>
        <v>43445</v>
      </c>
      <c r="B258" s="26">
        <f>IFERROR(+VLOOKUP("LDINPF"&amp;A258,'Main File'!A:O,6,0),0)</f>
        <v>0</v>
      </c>
      <c r="C258" s="26">
        <f>IFERROR(+VLOOKUP("LDINPF"&amp;A258,'Main File'!A:O,7,0),0)</f>
        <v>0</v>
      </c>
      <c r="D258" s="26">
        <f>IFERROR(+VLOOKUP("LDINPF"&amp;A258,'Main File'!A:O,8,0),0)</f>
        <v>0</v>
      </c>
      <c r="E258" s="26">
        <f>IFERROR(+VLOOKUP("LDINPF"&amp;A258,'Main File'!A:O,9,0),0)</f>
        <v>0</v>
      </c>
      <c r="F258" s="26">
        <f>IFERROR(+VLOOKUP("LDINPF"&amp;A258,'Main File'!A:O,10,0),0)</f>
        <v>0</v>
      </c>
      <c r="G258" s="26">
        <f>IFERROR(+VLOOKUP("LDINPF"&amp;A258,'Main File'!A:O,11,0),0)</f>
        <v>0</v>
      </c>
      <c r="H258" s="26">
        <f>IFERROR(+VLOOKUP("LDINPF"&amp;A258,'Main File'!A:O,12,0),0)</f>
        <v>0</v>
      </c>
      <c r="I258" s="26">
        <f>IFERROR(+VLOOKUP("LDINPF"&amp;A258,'Main File'!A:O,13,0),0)</f>
        <v>0</v>
      </c>
      <c r="J258" s="26">
        <f>IFERROR(+VLOOKUP("LDINPF"&amp;A258,'Main File'!A:O,14,0),0)</f>
        <v>0</v>
      </c>
      <c r="K258" s="26">
        <f>IFERROR(+VLOOKUP("LDINPF"&amp;A258,'Main File'!A:O,15,0),0)</f>
        <v>0</v>
      </c>
    </row>
    <row r="259" spans="1:11" x14ac:dyDescent="0.25">
      <c r="A259" s="9">
        <f t="shared" si="3"/>
        <v>43446</v>
      </c>
      <c r="B259" s="26">
        <f>IFERROR(+VLOOKUP("LDINPF"&amp;A259,'Main File'!A:O,6,0),0)</f>
        <v>0</v>
      </c>
      <c r="C259" s="26">
        <f>IFERROR(+VLOOKUP("LDINPF"&amp;A259,'Main File'!A:O,7,0),0)</f>
        <v>0</v>
      </c>
      <c r="D259" s="26">
        <f>IFERROR(+VLOOKUP("LDINPF"&amp;A259,'Main File'!A:O,8,0),0)</f>
        <v>0</v>
      </c>
      <c r="E259" s="26">
        <f>IFERROR(+VLOOKUP("LDINPF"&amp;A259,'Main File'!A:O,9,0),0)</f>
        <v>0</v>
      </c>
      <c r="F259" s="26">
        <f>IFERROR(+VLOOKUP("LDINPF"&amp;A259,'Main File'!A:O,10,0),0)</f>
        <v>0</v>
      </c>
      <c r="G259" s="26">
        <f>IFERROR(+VLOOKUP("LDINPF"&amp;A259,'Main File'!A:O,11,0),0)</f>
        <v>0</v>
      </c>
      <c r="H259" s="26">
        <f>IFERROR(+VLOOKUP("LDINPF"&amp;A259,'Main File'!A:O,12,0),0)</f>
        <v>0</v>
      </c>
      <c r="I259" s="26">
        <f>IFERROR(+VLOOKUP("LDINPF"&amp;A259,'Main File'!A:O,13,0),0)</f>
        <v>0</v>
      </c>
      <c r="J259" s="26">
        <f>IFERROR(+VLOOKUP("LDINPF"&amp;A259,'Main File'!A:O,14,0),0)</f>
        <v>0</v>
      </c>
      <c r="K259" s="26">
        <f>IFERROR(+VLOOKUP("LDINPF"&amp;A259,'Main File'!A:O,15,0),0)</f>
        <v>0</v>
      </c>
    </row>
    <row r="260" spans="1:11" x14ac:dyDescent="0.25">
      <c r="A260" s="9">
        <f t="shared" si="3"/>
        <v>43447</v>
      </c>
      <c r="B260" s="26">
        <f>IFERROR(+VLOOKUP("LDINPF"&amp;A260,'Main File'!A:O,6,0),0)</f>
        <v>0</v>
      </c>
      <c r="C260" s="26">
        <f>IFERROR(+VLOOKUP("LDINPF"&amp;A260,'Main File'!A:O,7,0),0)</f>
        <v>0</v>
      </c>
      <c r="D260" s="26">
        <f>IFERROR(+VLOOKUP("LDINPF"&amp;A260,'Main File'!A:O,8,0),0)</f>
        <v>0</v>
      </c>
      <c r="E260" s="26">
        <f>IFERROR(+VLOOKUP("LDINPF"&amp;A260,'Main File'!A:O,9,0),0)</f>
        <v>0</v>
      </c>
      <c r="F260" s="26">
        <f>IFERROR(+VLOOKUP("LDINPF"&amp;A260,'Main File'!A:O,10,0),0)</f>
        <v>0</v>
      </c>
      <c r="G260" s="26">
        <f>IFERROR(+VLOOKUP("LDINPF"&amp;A260,'Main File'!A:O,11,0),0)</f>
        <v>0</v>
      </c>
      <c r="H260" s="26">
        <f>IFERROR(+VLOOKUP("LDINPF"&amp;A260,'Main File'!A:O,12,0),0)</f>
        <v>0</v>
      </c>
      <c r="I260" s="26">
        <f>IFERROR(+VLOOKUP("LDINPF"&amp;A260,'Main File'!A:O,13,0),0)</f>
        <v>0</v>
      </c>
      <c r="J260" s="26">
        <f>IFERROR(+VLOOKUP("LDINPF"&amp;A260,'Main File'!A:O,14,0),0)</f>
        <v>0</v>
      </c>
      <c r="K260" s="26">
        <f>IFERROR(+VLOOKUP("LDINPF"&amp;A260,'Main File'!A:O,15,0),0)</f>
        <v>0</v>
      </c>
    </row>
    <row r="261" spans="1:11" x14ac:dyDescent="0.25">
      <c r="A261" s="9">
        <f t="shared" si="3"/>
        <v>43448</v>
      </c>
      <c r="B261" s="26">
        <f>IFERROR(+VLOOKUP("LDINPF"&amp;A261,'Main File'!A:O,6,0),0)</f>
        <v>0</v>
      </c>
      <c r="C261" s="26">
        <f>IFERROR(+VLOOKUP("LDINPF"&amp;A261,'Main File'!A:O,7,0),0)</f>
        <v>0</v>
      </c>
      <c r="D261" s="26">
        <f>IFERROR(+VLOOKUP("LDINPF"&amp;A261,'Main File'!A:O,8,0),0)</f>
        <v>0</v>
      </c>
      <c r="E261" s="26">
        <f>IFERROR(+VLOOKUP("LDINPF"&amp;A261,'Main File'!A:O,9,0),0)</f>
        <v>0</v>
      </c>
      <c r="F261" s="26">
        <f>IFERROR(+VLOOKUP("LDINPF"&amp;A261,'Main File'!A:O,10,0),0)</f>
        <v>0</v>
      </c>
      <c r="G261" s="26">
        <f>IFERROR(+VLOOKUP("LDINPF"&amp;A261,'Main File'!A:O,11,0),0)</f>
        <v>0</v>
      </c>
      <c r="H261" s="26">
        <f>IFERROR(+VLOOKUP("LDINPF"&amp;A261,'Main File'!A:O,12,0),0)</f>
        <v>0</v>
      </c>
      <c r="I261" s="26">
        <f>IFERROR(+VLOOKUP("LDINPF"&amp;A261,'Main File'!A:O,13,0),0)</f>
        <v>0</v>
      </c>
      <c r="J261" s="26">
        <f>IFERROR(+VLOOKUP("LDINPF"&amp;A261,'Main File'!A:O,14,0),0)</f>
        <v>0</v>
      </c>
      <c r="K261" s="26">
        <f>IFERROR(+VLOOKUP("LDINPF"&amp;A261,'Main File'!A:O,15,0),0)</f>
        <v>0</v>
      </c>
    </row>
    <row r="262" spans="1:11" x14ac:dyDescent="0.25">
      <c r="A262" s="9">
        <f t="shared" si="3"/>
        <v>43449</v>
      </c>
      <c r="B262" s="26">
        <f>IFERROR(+VLOOKUP("LDINPF"&amp;A262,'Main File'!A:O,6,0),0)</f>
        <v>0</v>
      </c>
      <c r="C262" s="26">
        <f>IFERROR(+VLOOKUP("LDINPF"&amp;A262,'Main File'!A:O,7,0),0)</f>
        <v>0</v>
      </c>
      <c r="D262" s="26">
        <f>IFERROR(+VLOOKUP("LDINPF"&amp;A262,'Main File'!A:O,8,0),0)</f>
        <v>0</v>
      </c>
      <c r="E262" s="26">
        <f>IFERROR(+VLOOKUP("LDINPF"&amp;A262,'Main File'!A:O,9,0),0)</f>
        <v>0</v>
      </c>
      <c r="F262" s="26">
        <f>IFERROR(+VLOOKUP("LDINPF"&amp;A262,'Main File'!A:O,10,0),0)</f>
        <v>0</v>
      </c>
      <c r="G262" s="26">
        <f>IFERROR(+VLOOKUP("LDINPF"&amp;A262,'Main File'!A:O,11,0),0)</f>
        <v>0</v>
      </c>
      <c r="H262" s="26">
        <f>IFERROR(+VLOOKUP("LDINPF"&amp;A262,'Main File'!A:O,12,0),0)</f>
        <v>0</v>
      </c>
      <c r="I262" s="26">
        <f>IFERROR(+VLOOKUP("LDINPF"&amp;A262,'Main File'!A:O,13,0),0)</f>
        <v>0</v>
      </c>
      <c r="J262" s="26">
        <f>IFERROR(+VLOOKUP("LDINPF"&amp;A262,'Main File'!A:O,14,0),0)</f>
        <v>0</v>
      </c>
      <c r="K262" s="26">
        <f>IFERROR(+VLOOKUP("LDINPF"&amp;A262,'Main File'!A:O,15,0),0)</f>
        <v>0</v>
      </c>
    </row>
    <row r="263" spans="1:11" x14ac:dyDescent="0.25">
      <c r="A263" s="9">
        <f t="shared" ref="A263:A326" si="4">+A262+1</f>
        <v>43450</v>
      </c>
      <c r="B263" s="26">
        <f>IFERROR(+VLOOKUP("LDINPF"&amp;A263,'Main File'!A:O,6,0),0)</f>
        <v>0</v>
      </c>
      <c r="C263" s="26">
        <f>IFERROR(+VLOOKUP("LDINPF"&amp;A263,'Main File'!A:O,7,0),0)</f>
        <v>0</v>
      </c>
      <c r="D263" s="26">
        <f>IFERROR(+VLOOKUP("LDINPF"&amp;A263,'Main File'!A:O,8,0),0)</f>
        <v>0</v>
      </c>
      <c r="E263" s="26">
        <f>IFERROR(+VLOOKUP("LDINPF"&amp;A263,'Main File'!A:O,9,0),0)</f>
        <v>0</v>
      </c>
      <c r="F263" s="26">
        <f>IFERROR(+VLOOKUP("LDINPF"&amp;A263,'Main File'!A:O,10,0),0)</f>
        <v>0</v>
      </c>
      <c r="G263" s="26">
        <f>IFERROR(+VLOOKUP("LDINPF"&amp;A263,'Main File'!A:O,11,0),0)</f>
        <v>0</v>
      </c>
      <c r="H263" s="26">
        <f>IFERROR(+VLOOKUP("LDINPF"&amp;A263,'Main File'!A:O,12,0),0)</f>
        <v>0</v>
      </c>
      <c r="I263" s="26">
        <f>IFERROR(+VLOOKUP("LDINPF"&amp;A263,'Main File'!A:O,13,0),0)</f>
        <v>0</v>
      </c>
      <c r="J263" s="26">
        <f>IFERROR(+VLOOKUP("LDINPF"&amp;A263,'Main File'!A:O,14,0),0)</f>
        <v>0</v>
      </c>
      <c r="K263" s="26">
        <f>IFERROR(+VLOOKUP("LDINPF"&amp;A263,'Main File'!A:O,15,0),0)</f>
        <v>0</v>
      </c>
    </row>
    <row r="264" spans="1:11" x14ac:dyDescent="0.25">
      <c r="A264" s="9">
        <f t="shared" si="4"/>
        <v>43451</v>
      </c>
      <c r="B264" s="26">
        <f>IFERROR(+VLOOKUP("LDINPF"&amp;A264,'Main File'!A:O,6,0),0)</f>
        <v>0</v>
      </c>
      <c r="C264" s="26">
        <f>IFERROR(+VLOOKUP("LDINPF"&amp;A264,'Main File'!A:O,7,0),0)</f>
        <v>0</v>
      </c>
      <c r="D264" s="26">
        <f>IFERROR(+VLOOKUP("LDINPF"&amp;A264,'Main File'!A:O,8,0),0)</f>
        <v>0</v>
      </c>
      <c r="E264" s="26">
        <f>IFERROR(+VLOOKUP("LDINPF"&amp;A264,'Main File'!A:O,9,0),0)</f>
        <v>0</v>
      </c>
      <c r="F264" s="26">
        <f>IFERROR(+VLOOKUP("LDINPF"&amp;A264,'Main File'!A:O,10,0),0)</f>
        <v>0</v>
      </c>
      <c r="G264" s="26">
        <f>IFERROR(+VLOOKUP("LDINPF"&amp;A264,'Main File'!A:O,11,0),0)</f>
        <v>0</v>
      </c>
      <c r="H264" s="26">
        <f>IFERROR(+VLOOKUP("LDINPF"&amp;A264,'Main File'!A:O,12,0),0)</f>
        <v>0</v>
      </c>
      <c r="I264" s="26">
        <f>IFERROR(+VLOOKUP("LDINPF"&amp;A264,'Main File'!A:O,13,0),0)</f>
        <v>0</v>
      </c>
      <c r="J264" s="26">
        <f>IFERROR(+VLOOKUP("LDINPF"&amp;A264,'Main File'!A:O,14,0),0)</f>
        <v>0</v>
      </c>
      <c r="K264" s="26">
        <f>IFERROR(+VLOOKUP("LDINPF"&amp;A264,'Main File'!A:O,15,0),0)</f>
        <v>0</v>
      </c>
    </row>
    <row r="265" spans="1:11" x14ac:dyDescent="0.25">
      <c r="A265" s="9">
        <f t="shared" si="4"/>
        <v>43452</v>
      </c>
      <c r="B265" s="26">
        <f>IFERROR(+VLOOKUP("LDINPF"&amp;A265,'Main File'!A:O,6,0),0)</f>
        <v>0</v>
      </c>
      <c r="C265" s="26">
        <f>IFERROR(+VLOOKUP("LDINPF"&amp;A265,'Main File'!A:O,7,0),0)</f>
        <v>0</v>
      </c>
      <c r="D265" s="26">
        <f>IFERROR(+VLOOKUP("LDINPF"&amp;A265,'Main File'!A:O,8,0),0)</f>
        <v>0</v>
      </c>
      <c r="E265" s="26">
        <f>IFERROR(+VLOOKUP("LDINPF"&amp;A265,'Main File'!A:O,9,0),0)</f>
        <v>0</v>
      </c>
      <c r="F265" s="26">
        <f>IFERROR(+VLOOKUP("LDINPF"&amp;A265,'Main File'!A:O,10,0),0)</f>
        <v>0</v>
      </c>
      <c r="G265" s="26">
        <f>IFERROR(+VLOOKUP("LDINPF"&amp;A265,'Main File'!A:O,11,0),0)</f>
        <v>0</v>
      </c>
      <c r="H265" s="26">
        <f>IFERROR(+VLOOKUP("LDINPF"&amp;A265,'Main File'!A:O,12,0),0)</f>
        <v>0</v>
      </c>
      <c r="I265" s="26">
        <f>IFERROR(+VLOOKUP("LDINPF"&amp;A265,'Main File'!A:O,13,0),0)</f>
        <v>0</v>
      </c>
      <c r="J265" s="26">
        <f>IFERROR(+VLOOKUP("LDINPF"&amp;A265,'Main File'!A:O,14,0),0)</f>
        <v>0</v>
      </c>
      <c r="K265" s="26">
        <f>IFERROR(+VLOOKUP("LDINPF"&amp;A265,'Main File'!A:O,15,0),0)</f>
        <v>0</v>
      </c>
    </row>
    <row r="266" spans="1:11" x14ac:dyDescent="0.25">
      <c r="A266" s="9">
        <f t="shared" si="4"/>
        <v>43453</v>
      </c>
      <c r="B266" s="26">
        <f>IFERROR(+VLOOKUP("LDINPF"&amp;A266,'Main File'!A:O,6,0),0)</f>
        <v>0</v>
      </c>
      <c r="C266" s="26">
        <f>IFERROR(+VLOOKUP("LDINPF"&amp;A266,'Main File'!A:O,7,0),0)</f>
        <v>0</v>
      </c>
      <c r="D266" s="26">
        <f>IFERROR(+VLOOKUP("LDINPF"&amp;A266,'Main File'!A:O,8,0),0)</f>
        <v>0</v>
      </c>
      <c r="E266" s="26">
        <f>IFERROR(+VLOOKUP("LDINPF"&amp;A266,'Main File'!A:O,9,0),0)</f>
        <v>0</v>
      </c>
      <c r="F266" s="26">
        <f>IFERROR(+VLOOKUP("LDINPF"&amp;A266,'Main File'!A:O,10,0),0)</f>
        <v>0</v>
      </c>
      <c r="G266" s="26">
        <f>IFERROR(+VLOOKUP("LDINPF"&amp;A266,'Main File'!A:O,11,0),0)</f>
        <v>0</v>
      </c>
      <c r="H266" s="26">
        <f>IFERROR(+VLOOKUP("LDINPF"&amp;A266,'Main File'!A:O,12,0),0)</f>
        <v>0</v>
      </c>
      <c r="I266" s="26">
        <f>IFERROR(+VLOOKUP("LDINPF"&amp;A266,'Main File'!A:O,13,0),0)</f>
        <v>0</v>
      </c>
      <c r="J266" s="26">
        <f>IFERROR(+VLOOKUP("LDINPF"&amp;A266,'Main File'!A:O,14,0),0)</f>
        <v>0</v>
      </c>
      <c r="K266" s="26">
        <f>IFERROR(+VLOOKUP("LDINPF"&amp;A266,'Main File'!A:O,15,0),0)</f>
        <v>0</v>
      </c>
    </row>
    <row r="267" spans="1:11" x14ac:dyDescent="0.25">
      <c r="A267" s="9">
        <f t="shared" si="4"/>
        <v>43454</v>
      </c>
      <c r="B267" s="26">
        <f>IFERROR(+VLOOKUP("LDINPF"&amp;A267,'Main File'!A:O,6,0),0)</f>
        <v>0</v>
      </c>
      <c r="C267" s="26">
        <f>IFERROR(+VLOOKUP("LDINPF"&amp;A267,'Main File'!A:O,7,0),0)</f>
        <v>0</v>
      </c>
      <c r="D267" s="26">
        <f>IFERROR(+VLOOKUP("LDINPF"&amp;A267,'Main File'!A:O,8,0),0)</f>
        <v>0</v>
      </c>
      <c r="E267" s="26">
        <f>IFERROR(+VLOOKUP("LDINPF"&amp;A267,'Main File'!A:O,9,0),0)</f>
        <v>0</v>
      </c>
      <c r="F267" s="26">
        <f>IFERROR(+VLOOKUP("LDINPF"&amp;A267,'Main File'!A:O,10,0),0)</f>
        <v>0</v>
      </c>
      <c r="G267" s="26">
        <f>IFERROR(+VLOOKUP("LDINPF"&amp;A267,'Main File'!A:O,11,0),0)</f>
        <v>0</v>
      </c>
      <c r="H267" s="26">
        <f>IFERROR(+VLOOKUP("LDINPF"&amp;A267,'Main File'!A:O,12,0),0)</f>
        <v>0</v>
      </c>
      <c r="I267" s="26">
        <f>IFERROR(+VLOOKUP("LDINPF"&amp;A267,'Main File'!A:O,13,0),0)</f>
        <v>0</v>
      </c>
      <c r="J267" s="26">
        <f>IFERROR(+VLOOKUP("LDINPF"&amp;A267,'Main File'!A:O,14,0),0)</f>
        <v>0</v>
      </c>
      <c r="K267" s="26">
        <f>IFERROR(+VLOOKUP("LDINPF"&amp;A267,'Main File'!A:O,15,0),0)</f>
        <v>0</v>
      </c>
    </row>
    <row r="268" spans="1:11" x14ac:dyDescent="0.25">
      <c r="A268" s="9">
        <f t="shared" si="4"/>
        <v>43455</v>
      </c>
      <c r="B268" s="26">
        <f>IFERROR(+VLOOKUP("LDINPF"&amp;A268,'Main File'!A:O,6,0),0)</f>
        <v>0</v>
      </c>
      <c r="C268" s="26">
        <f>IFERROR(+VLOOKUP("LDINPF"&amp;A268,'Main File'!A:O,7,0),0)</f>
        <v>0</v>
      </c>
      <c r="D268" s="26">
        <f>IFERROR(+VLOOKUP("LDINPF"&amp;A268,'Main File'!A:O,8,0),0)</f>
        <v>0</v>
      </c>
      <c r="E268" s="26">
        <f>IFERROR(+VLOOKUP("LDINPF"&amp;A268,'Main File'!A:O,9,0),0)</f>
        <v>0</v>
      </c>
      <c r="F268" s="26">
        <f>IFERROR(+VLOOKUP("LDINPF"&amp;A268,'Main File'!A:O,10,0),0)</f>
        <v>0</v>
      </c>
      <c r="G268" s="26">
        <f>IFERROR(+VLOOKUP("LDINPF"&amp;A268,'Main File'!A:O,11,0),0)</f>
        <v>0</v>
      </c>
      <c r="H268" s="26">
        <f>IFERROR(+VLOOKUP("LDINPF"&amp;A268,'Main File'!A:O,12,0),0)</f>
        <v>0</v>
      </c>
      <c r="I268" s="26">
        <f>IFERROR(+VLOOKUP("LDINPF"&amp;A268,'Main File'!A:O,13,0),0)</f>
        <v>0</v>
      </c>
      <c r="J268" s="26">
        <f>IFERROR(+VLOOKUP("LDINPF"&amp;A268,'Main File'!A:O,14,0),0)</f>
        <v>0</v>
      </c>
      <c r="K268" s="26">
        <f>IFERROR(+VLOOKUP("LDINPF"&amp;A268,'Main File'!A:O,15,0),0)</f>
        <v>0</v>
      </c>
    </row>
    <row r="269" spans="1:11" x14ac:dyDescent="0.25">
      <c r="A269" s="9">
        <f t="shared" si="4"/>
        <v>43456</v>
      </c>
      <c r="B269" s="26">
        <f>IFERROR(+VLOOKUP("LDINPF"&amp;A269,'Main File'!A:O,6,0),0)</f>
        <v>0</v>
      </c>
      <c r="C269" s="26">
        <f>IFERROR(+VLOOKUP("LDINPF"&amp;A269,'Main File'!A:O,7,0),0)</f>
        <v>0</v>
      </c>
      <c r="D269" s="26">
        <f>IFERROR(+VLOOKUP("LDINPF"&amp;A269,'Main File'!A:O,8,0),0)</f>
        <v>0</v>
      </c>
      <c r="E269" s="26">
        <f>IFERROR(+VLOOKUP("LDINPF"&amp;A269,'Main File'!A:O,9,0),0)</f>
        <v>0</v>
      </c>
      <c r="F269" s="26">
        <f>IFERROR(+VLOOKUP("LDINPF"&amp;A269,'Main File'!A:O,10,0),0)</f>
        <v>0</v>
      </c>
      <c r="G269" s="26">
        <f>IFERROR(+VLOOKUP("LDINPF"&amp;A269,'Main File'!A:O,11,0),0)</f>
        <v>0</v>
      </c>
      <c r="H269" s="26">
        <f>IFERROR(+VLOOKUP("LDINPF"&amp;A269,'Main File'!A:O,12,0),0)</f>
        <v>0</v>
      </c>
      <c r="I269" s="26">
        <f>IFERROR(+VLOOKUP("LDINPF"&amp;A269,'Main File'!A:O,13,0),0)</f>
        <v>0</v>
      </c>
      <c r="J269" s="26">
        <f>IFERROR(+VLOOKUP("LDINPF"&amp;A269,'Main File'!A:O,14,0),0)</f>
        <v>0</v>
      </c>
      <c r="K269" s="26">
        <f>IFERROR(+VLOOKUP("LDINPF"&amp;A269,'Main File'!A:O,15,0),0)</f>
        <v>0</v>
      </c>
    </row>
    <row r="270" spans="1:11" x14ac:dyDescent="0.25">
      <c r="A270" s="9">
        <f t="shared" si="4"/>
        <v>43457</v>
      </c>
      <c r="B270" s="26">
        <f>IFERROR(+VLOOKUP("LDINPF"&amp;A270,'Main File'!A:O,6,0),0)</f>
        <v>0</v>
      </c>
      <c r="C270" s="26">
        <f>IFERROR(+VLOOKUP("LDINPF"&amp;A270,'Main File'!A:O,7,0),0)</f>
        <v>0</v>
      </c>
      <c r="D270" s="26">
        <f>IFERROR(+VLOOKUP("LDINPF"&amp;A270,'Main File'!A:O,8,0),0)</f>
        <v>0</v>
      </c>
      <c r="E270" s="26">
        <f>IFERROR(+VLOOKUP("LDINPF"&amp;A270,'Main File'!A:O,9,0),0)</f>
        <v>0</v>
      </c>
      <c r="F270" s="26">
        <f>IFERROR(+VLOOKUP("LDINPF"&amp;A270,'Main File'!A:O,10,0),0)</f>
        <v>0</v>
      </c>
      <c r="G270" s="26">
        <f>IFERROR(+VLOOKUP("LDINPF"&amp;A270,'Main File'!A:O,11,0),0)</f>
        <v>0</v>
      </c>
      <c r="H270" s="26">
        <f>IFERROR(+VLOOKUP("LDINPF"&amp;A270,'Main File'!A:O,12,0),0)</f>
        <v>0</v>
      </c>
      <c r="I270" s="26">
        <f>IFERROR(+VLOOKUP("LDINPF"&amp;A270,'Main File'!A:O,13,0),0)</f>
        <v>0</v>
      </c>
      <c r="J270" s="26">
        <f>IFERROR(+VLOOKUP("LDINPF"&amp;A270,'Main File'!A:O,14,0),0)</f>
        <v>0</v>
      </c>
      <c r="K270" s="26">
        <f>IFERROR(+VLOOKUP("LDINPF"&amp;A270,'Main File'!A:O,15,0),0)</f>
        <v>0</v>
      </c>
    </row>
    <row r="271" spans="1:11" x14ac:dyDescent="0.25">
      <c r="A271" s="9">
        <f t="shared" si="4"/>
        <v>43458</v>
      </c>
      <c r="B271" s="26">
        <f>IFERROR(+VLOOKUP("LDINPF"&amp;A271,'Main File'!A:O,6,0),0)</f>
        <v>0</v>
      </c>
      <c r="C271" s="26">
        <f>IFERROR(+VLOOKUP("LDINPF"&amp;A271,'Main File'!A:O,7,0),0)</f>
        <v>0</v>
      </c>
      <c r="D271" s="26">
        <f>IFERROR(+VLOOKUP("LDINPF"&amp;A271,'Main File'!A:O,8,0),0)</f>
        <v>0</v>
      </c>
      <c r="E271" s="26">
        <f>IFERROR(+VLOOKUP("LDINPF"&amp;A271,'Main File'!A:O,9,0),0)</f>
        <v>0</v>
      </c>
      <c r="F271" s="26">
        <f>IFERROR(+VLOOKUP("LDINPF"&amp;A271,'Main File'!A:O,10,0),0)</f>
        <v>0</v>
      </c>
      <c r="G271" s="26">
        <f>IFERROR(+VLOOKUP("LDINPF"&amp;A271,'Main File'!A:O,11,0),0)</f>
        <v>0</v>
      </c>
      <c r="H271" s="26">
        <f>IFERROR(+VLOOKUP("LDINPF"&amp;A271,'Main File'!A:O,12,0),0)</f>
        <v>0</v>
      </c>
      <c r="I271" s="26">
        <f>IFERROR(+VLOOKUP("LDINPF"&amp;A271,'Main File'!A:O,13,0),0)</f>
        <v>0</v>
      </c>
      <c r="J271" s="26">
        <f>IFERROR(+VLOOKUP("LDINPF"&amp;A271,'Main File'!A:O,14,0),0)</f>
        <v>0</v>
      </c>
      <c r="K271" s="26">
        <f>IFERROR(+VLOOKUP("LDINPF"&amp;A271,'Main File'!A:O,15,0),0)</f>
        <v>0</v>
      </c>
    </row>
    <row r="272" spans="1:11" x14ac:dyDescent="0.25">
      <c r="A272" s="9">
        <f t="shared" si="4"/>
        <v>43459</v>
      </c>
      <c r="B272" s="26">
        <f>IFERROR(+VLOOKUP("LDINPF"&amp;A272,'Main File'!A:O,6,0),0)</f>
        <v>0</v>
      </c>
      <c r="C272" s="26">
        <f>IFERROR(+VLOOKUP("LDINPF"&amp;A272,'Main File'!A:O,7,0),0)</f>
        <v>0</v>
      </c>
      <c r="D272" s="26">
        <f>IFERROR(+VLOOKUP("LDINPF"&amp;A272,'Main File'!A:O,8,0),0)</f>
        <v>0</v>
      </c>
      <c r="E272" s="26">
        <f>IFERROR(+VLOOKUP("LDINPF"&amp;A272,'Main File'!A:O,9,0),0)</f>
        <v>0</v>
      </c>
      <c r="F272" s="26">
        <f>IFERROR(+VLOOKUP("LDINPF"&amp;A272,'Main File'!A:O,10,0),0)</f>
        <v>0</v>
      </c>
      <c r="G272" s="26">
        <f>IFERROR(+VLOOKUP("LDINPF"&amp;A272,'Main File'!A:O,11,0),0)</f>
        <v>0</v>
      </c>
      <c r="H272" s="26">
        <f>IFERROR(+VLOOKUP("LDINPF"&amp;A272,'Main File'!A:O,12,0),0)</f>
        <v>0</v>
      </c>
      <c r="I272" s="26">
        <f>IFERROR(+VLOOKUP("LDINPF"&amp;A272,'Main File'!A:O,13,0),0)</f>
        <v>0</v>
      </c>
      <c r="J272" s="26">
        <f>IFERROR(+VLOOKUP("LDINPF"&amp;A272,'Main File'!A:O,14,0),0)</f>
        <v>0</v>
      </c>
      <c r="K272" s="26">
        <f>IFERROR(+VLOOKUP("LDINPF"&amp;A272,'Main File'!A:O,15,0),0)</f>
        <v>0</v>
      </c>
    </row>
    <row r="273" spans="1:11" x14ac:dyDescent="0.25">
      <c r="A273" s="9">
        <f t="shared" si="4"/>
        <v>43460</v>
      </c>
      <c r="B273" s="26">
        <f>IFERROR(+VLOOKUP("LDINPF"&amp;A273,'Main File'!A:O,6,0),0)</f>
        <v>0</v>
      </c>
      <c r="C273" s="26">
        <f>IFERROR(+VLOOKUP("LDINPF"&amp;A273,'Main File'!A:O,7,0),0)</f>
        <v>0</v>
      </c>
      <c r="D273" s="26">
        <f>IFERROR(+VLOOKUP("LDINPF"&amp;A273,'Main File'!A:O,8,0),0)</f>
        <v>0</v>
      </c>
      <c r="E273" s="26">
        <f>IFERROR(+VLOOKUP("LDINPF"&amp;A273,'Main File'!A:O,9,0),0)</f>
        <v>0</v>
      </c>
      <c r="F273" s="26">
        <f>IFERROR(+VLOOKUP("LDINPF"&amp;A273,'Main File'!A:O,10,0),0)</f>
        <v>0</v>
      </c>
      <c r="G273" s="26">
        <f>IFERROR(+VLOOKUP("LDINPF"&amp;A273,'Main File'!A:O,11,0),0)</f>
        <v>0</v>
      </c>
      <c r="H273" s="26">
        <f>IFERROR(+VLOOKUP("LDINPF"&amp;A273,'Main File'!A:O,12,0),0)</f>
        <v>0</v>
      </c>
      <c r="I273" s="26">
        <f>IFERROR(+VLOOKUP("LDINPF"&amp;A273,'Main File'!A:O,13,0),0)</f>
        <v>0</v>
      </c>
      <c r="J273" s="26">
        <f>IFERROR(+VLOOKUP("LDINPF"&amp;A273,'Main File'!A:O,14,0),0)</f>
        <v>0</v>
      </c>
      <c r="K273" s="26">
        <f>IFERROR(+VLOOKUP("LDINPF"&amp;A273,'Main File'!A:O,15,0),0)</f>
        <v>0</v>
      </c>
    </row>
    <row r="274" spans="1:11" x14ac:dyDescent="0.25">
      <c r="A274" s="9">
        <f t="shared" si="4"/>
        <v>43461</v>
      </c>
      <c r="B274" s="26">
        <f>IFERROR(+VLOOKUP("LDINPF"&amp;A274,'Main File'!A:O,6,0),0)</f>
        <v>0</v>
      </c>
      <c r="C274" s="26">
        <f>IFERROR(+VLOOKUP("LDINPF"&amp;A274,'Main File'!A:O,7,0),0)</f>
        <v>0</v>
      </c>
      <c r="D274" s="26">
        <f>IFERROR(+VLOOKUP("LDINPF"&amp;A274,'Main File'!A:O,8,0),0)</f>
        <v>0</v>
      </c>
      <c r="E274" s="26">
        <f>IFERROR(+VLOOKUP("LDINPF"&amp;A274,'Main File'!A:O,9,0),0)</f>
        <v>0</v>
      </c>
      <c r="F274" s="26">
        <f>IFERROR(+VLOOKUP("LDINPF"&amp;A274,'Main File'!A:O,10,0),0)</f>
        <v>0</v>
      </c>
      <c r="G274" s="26">
        <f>IFERROR(+VLOOKUP("LDINPF"&amp;A274,'Main File'!A:O,11,0),0)</f>
        <v>0</v>
      </c>
      <c r="H274" s="26">
        <f>IFERROR(+VLOOKUP("LDINPF"&amp;A274,'Main File'!A:O,12,0),0)</f>
        <v>0</v>
      </c>
      <c r="I274" s="26">
        <f>IFERROR(+VLOOKUP("LDINPF"&amp;A274,'Main File'!A:O,13,0),0)</f>
        <v>0</v>
      </c>
      <c r="J274" s="26">
        <f>IFERROR(+VLOOKUP("LDINPF"&amp;A274,'Main File'!A:O,14,0),0)</f>
        <v>0</v>
      </c>
      <c r="K274" s="26">
        <f>IFERROR(+VLOOKUP("LDINPF"&amp;A274,'Main File'!A:O,15,0),0)</f>
        <v>0</v>
      </c>
    </row>
    <row r="275" spans="1:11" x14ac:dyDescent="0.25">
      <c r="A275" s="9">
        <f t="shared" si="4"/>
        <v>43462</v>
      </c>
      <c r="B275" s="26">
        <f>IFERROR(+VLOOKUP("LDINPF"&amp;A275,'Main File'!A:O,6,0),0)</f>
        <v>0</v>
      </c>
      <c r="C275" s="26">
        <f>IFERROR(+VLOOKUP("LDINPF"&amp;A275,'Main File'!A:O,7,0),0)</f>
        <v>0</v>
      </c>
      <c r="D275" s="26">
        <f>IFERROR(+VLOOKUP("LDINPF"&amp;A275,'Main File'!A:O,8,0),0)</f>
        <v>0</v>
      </c>
      <c r="E275" s="26">
        <f>IFERROR(+VLOOKUP("LDINPF"&amp;A275,'Main File'!A:O,9,0),0)</f>
        <v>0</v>
      </c>
      <c r="F275" s="26">
        <f>IFERROR(+VLOOKUP("LDINPF"&amp;A275,'Main File'!A:O,10,0),0)</f>
        <v>0</v>
      </c>
      <c r="G275" s="26">
        <f>IFERROR(+VLOOKUP("LDINPF"&amp;A275,'Main File'!A:O,11,0),0)</f>
        <v>0</v>
      </c>
      <c r="H275" s="26">
        <f>IFERROR(+VLOOKUP("LDINPF"&amp;A275,'Main File'!A:O,12,0),0)</f>
        <v>0</v>
      </c>
      <c r="I275" s="26">
        <f>IFERROR(+VLOOKUP("LDINPF"&amp;A275,'Main File'!A:O,13,0),0)</f>
        <v>0</v>
      </c>
      <c r="J275" s="26">
        <f>IFERROR(+VLOOKUP("LDINPF"&amp;A275,'Main File'!A:O,14,0),0)</f>
        <v>0</v>
      </c>
      <c r="K275" s="26">
        <f>IFERROR(+VLOOKUP("LDINPF"&amp;A275,'Main File'!A:O,15,0),0)</f>
        <v>0</v>
      </c>
    </row>
    <row r="276" spans="1:11" x14ac:dyDescent="0.25">
      <c r="A276" s="9">
        <f t="shared" si="4"/>
        <v>43463</v>
      </c>
      <c r="B276" s="26">
        <f>IFERROR(+VLOOKUP("LDINPF"&amp;A276,'Main File'!A:O,6,0),0)</f>
        <v>0</v>
      </c>
      <c r="C276" s="26">
        <f>IFERROR(+VLOOKUP("LDINPF"&amp;A276,'Main File'!A:O,7,0),0)</f>
        <v>0</v>
      </c>
      <c r="D276" s="26">
        <f>IFERROR(+VLOOKUP("LDINPF"&amp;A276,'Main File'!A:O,8,0),0)</f>
        <v>0</v>
      </c>
      <c r="E276" s="26">
        <f>IFERROR(+VLOOKUP("LDINPF"&amp;A276,'Main File'!A:O,9,0),0)</f>
        <v>0</v>
      </c>
      <c r="F276" s="26">
        <f>IFERROR(+VLOOKUP("LDINPF"&amp;A276,'Main File'!A:O,10,0),0)</f>
        <v>0</v>
      </c>
      <c r="G276" s="26">
        <f>IFERROR(+VLOOKUP("LDINPF"&amp;A276,'Main File'!A:O,11,0),0)</f>
        <v>0</v>
      </c>
      <c r="H276" s="26">
        <f>IFERROR(+VLOOKUP("LDINPF"&amp;A276,'Main File'!A:O,12,0),0)</f>
        <v>0</v>
      </c>
      <c r="I276" s="26">
        <f>IFERROR(+VLOOKUP("LDINPF"&amp;A276,'Main File'!A:O,13,0),0)</f>
        <v>0</v>
      </c>
      <c r="J276" s="26">
        <f>IFERROR(+VLOOKUP("LDINPF"&amp;A276,'Main File'!A:O,14,0),0)</f>
        <v>0</v>
      </c>
      <c r="K276" s="26">
        <f>IFERROR(+VLOOKUP("LDINPF"&amp;A276,'Main File'!A:O,15,0),0)</f>
        <v>0</v>
      </c>
    </row>
    <row r="277" spans="1:11" x14ac:dyDescent="0.25">
      <c r="A277" s="9">
        <f t="shared" si="4"/>
        <v>43464</v>
      </c>
      <c r="B277" s="26">
        <f>IFERROR(+VLOOKUP("LDINPF"&amp;A277,'Main File'!A:O,6,0),0)</f>
        <v>0</v>
      </c>
      <c r="C277" s="26">
        <f>IFERROR(+VLOOKUP("LDINPF"&amp;A277,'Main File'!A:O,7,0),0)</f>
        <v>0</v>
      </c>
      <c r="D277" s="26">
        <f>IFERROR(+VLOOKUP("LDINPF"&amp;A277,'Main File'!A:O,8,0),0)</f>
        <v>0</v>
      </c>
      <c r="E277" s="26">
        <f>IFERROR(+VLOOKUP("LDINPF"&amp;A277,'Main File'!A:O,9,0),0)</f>
        <v>0</v>
      </c>
      <c r="F277" s="26">
        <f>IFERROR(+VLOOKUP("LDINPF"&amp;A277,'Main File'!A:O,10,0),0)</f>
        <v>0</v>
      </c>
      <c r="G277" s="26">
        <f>IFERROR(+VLOOKUP("LDINPF"&amp;A277,'Main File'!A:O,11,0),0)</f>
        <v>0</v>
      </c>
      <c r="H277" s="26">
        <f>IFERROR(+VLOOKUP("LDINPF"&amp;A277,'Main File'!A:O,12,0),0)</f>
        <v>0</v>
      </c>
      <c r="I277" s="26">
        <f>IFERROR(+VLOOKUP("LDINPF"&amp;A277,'Main File'!A:O,13,0),0)</f>
        <v>0</v>
      </c>
      <c r="J277" s="26">
        <f>IFERROR(+VLOOKUP("LDINPF"&amp;A277,'Main File'!A:O,14,0),0)</f>
        <v>0</v>
      </c>
      <c r="K277" s="26">
        <f>IFERROR(+VLOOKUP("LDINPF"&amp;A277,'Main File'!A:O,15,0),0)</f>
        <v>0</v>
      </c>
    </row>
    <row r="278" spans="1:11" x14ac:dyDescent="0.25">
      <c r="A278" s="9">
        <f t="shared" si="4"/>
        <v>43465</v>
      </c>
      <c r="B278" s="26">
        <f>IFERROR(+VLOOKUP("LDINPF"&amp;A278,'Main File'!A:O,6,0),0)</f>
        <v>0</v>
      </c>
      <c r="C278" s="26">
        <f>IFERROR(+VLOOKUP("LDINPF"&amp;A278,'Main File'!A:O,7,0),0)</f>
        <v>0</v>
      </c>
      <c r="D278" s="26">
        <f>IFERROR(+VLOOKUP("LDINPF"&amp;A278,'Main File'!A:O,8,0),0)</f>
        <v>0</v>
      </c>
      <c r="E278" s="26">
        <f>IFERROR(+VLOOKUP("LDINPF"&amp;A278,'Main File'!A:O,9,0),0)</f>
        <v>0</v>
      </c>
      <c r="F278" s="26">
        <f>IFERROR(+VLOOKUP("LDINPF"&amp;A278,'Main File'!A:O,10,0),0)</f>
        <v>0</v>
      </c>
      <c r="G278" s="26">
        <f>IFERROR(+VLOOKUP("LDINPF"&amp;A278,'Main File'!A:O,11,0),0)</f>
        <v>0</v>
      </c>
      <c r="H278" s="26">
        <f>IFERROR(+VLOOKUP("LDINPF"&amp;A278,'Main File'!A:O,12,0),0)</f>
        <v>0</v>
      </c>
      <c r="I278" s="26">
        <f>IFERROR(+VLOOKUP("LDINPF"&amp;A278,'Main File'!A:O,13,0),0)</f>
        <v>0</v>
      </c>
      <c r="J278" s="26">
        <f>IFERROR(+VLOOKUP("LDINPF"&amp;A278,'Main File'!A:O,14,0),0)</f>
        <v>0</v>
      </c>
      <c r="K278" s="26">
        <f>IFERROR(+VLOOKUP("LDINPF"&amp;A278,'Main File'!A:O,15,0),0)</f>
        <v>0</v>
      </c>
    </row>
    <row r="279" spans="1:11" x14ac:dyDescent="0.25">
      <c r="A279" s="9">
        <f t="shared" si="4"/>
        <v>43466</v>
      </c>
      <c r="B279" s="26">
        <f>IFERROR(+VLOOKUP("LDINPF"&amp;A279,'Main File'!A:O,6,0),0)</f>
        <v>0</v>
      </c>
      <c r="C279" s="26">
        <f>IFERROR(+VLOOKUP("LDINPF"&amp;A279,'Main File'!A:O,7,0),0)</f>
        <v>0</v>
      </c>
      <c r="D279" s="26">
        <f>IFERROR(+VLOOKUP("LDINPF"&amp;A279,'Main File'!A:O,8,0),0)</f>
        <v>0</v>
      </c>
      <c r="E279" s="26">
        <f>IFERROR(+VLOOKUP("LDINPF"&amp;A279,'Main File'!A:O,9,0),0)</f>
        <v>0</v>
      </c>
      <c r="F279" s="26">
        <f>IFERROR(+VLOOKUP("LDINPF"&amp;A279,'Main File'!A:O,10,0),0)</f>
        <v>0</v>
      </c>
      <c r="G279" s="26">
        <f>IFERROR(+VLOOKUP("LDINPF"&amp;A279,'Main File'!A:O,11,0),0)</f>
        <v>0</v>
      </c>
      <c r="H279" s="26">
        <f>IFERROR(+VLOOKUP("LDINPF"&amp;A279,'Main File'!A:O,12,0),0)</f>
        <v>0</v>
      </c>
      <c r="I279" s="26">
        <f>IFERROR(+VLOOKUP("LDINPF"&amp;A279,'Main File'!A:O,13,0),0)</f>
        <v>0</v>
      </c>
      <c r="J279" s="26">
        <f>IFERROR(+VLOOKUP("LDINPF"&amp;A279,'Main File'!A:O,14,0),0)</f>
        <v>0</v>
      </c>
      <c r="K279" s="26">
        <f>IFERROR(+VLOOKUP("LDINPF"&amp;A279,'Main File'!A:O,15,0),0)</f>
        <v>0</v>
      </c>
    </row>
    <row r="280" spans="1:11" x14ac:dyDescent="0.25">
      <c r="A280" s="9">
        <f t="shared" si="4"/>
        <v>43467</v>
      </c>
      <c r="B280" s="26">
        <f>IFERROR(+VLOOKUP("LDINPF"&amp;A280,'Main File'!A:O,6,0),0)</f>
        <v>0</v>
      </c>
      <c r="C280" s="26">
        <f>IFERROR(+VLOOKUP("LDINPF"&amp;A280,'Main File'!A:O,7,0),0)</f>
        <v>0</v>
      </c>
      <c r="D280" s="26">
        <f>IFERROR(+VLOOKUP("LDINPF"&amp;A280,'Main File'!A:O,8,0),0)</f>
        <v>0</v>
      </c>
      <c r="E280" s="26">
        <f>IFERROR(+VLOOKUP("LDINPF"&amp;A280,'Main File'!A:O,9,0),0)</f>
        <v>0</v>
      </c>
      <c r="F280" s="26">
        <f>IFERROR(+VLOOKUP("LDINPF"&amp;A280,'Main File'!A:O,10,0),0)</f>
        <v>0</v>
      </c>
      <c r="G280" s="26">
        <f>IFERROR(+VLOOKUP("LDINPF"&amp;A280,'Main File'!A:O,11,0),0)</f>
        <v>0</v>
      </c>
      <c r="H280" s="26">
        <f>IFERROR(+VLOOKUP("LDINPF"&amp;A280,'Main File'!A:O,12,0),0)</f>
        <v>0</v>
      </c>
      <c r="I280" s="26">
        <f>IFERROR(+VLOOKUP("LDINPF"&amp;A280,'Main File'!A:O,13,0),0)</f>
        <v>0</v>
      </c>
      <c r="J280" s="26">
        <f>IFERROR(+VLOOKUP("LDINPF"&amp;A280,'Main File'!A:O,14,0),0)</f>
        <v>0</v>
      </c>
      <c r="K280" s="26">
        <f>IFERROR(+VLOOKUP("LDINPF"&amp;A280,'Main File'!A:O,15,0),0)</f>
        <v>0</v>
      </c>
    </row>
    <row r="281" spans="1:11" x14ac:dyDescent="0.25">
      <c r="A281" s="9">
        <f t="shared" si="4"/>
        <v>43468</v>
      </c>
      <c r="B281" s="26">
        <f>IFERROR(+VLOOKUP("LDINPF"&amp;A281,'Main File'!A:O,6,0),0)</f>
        <v>0</v>
      </c>
      <c r="C281" s="26">
        <f>IFERROR(+VLOOKUP("LDINPF"&amp;A281,'Main File'!A:O,7,0),0)</f>
        <v>0</v>
      </c>
      <c r="D281" s="26">
        <f>IFERROR(+VLOOKUP("LDINPF"&amp;A281,'Main File'!A:O,8,0),0)</f>
        <v>0</v>
      </c>
      <c r="E281" s="26">
        <f>IFERROR(+VLOOKUP("LDINPF"&amp;A281,'Main File'!A:O,9,0),0)</f>
        <v>0</v>
      </c>
      <c r="F281" s="26">
        <f>IFERROR(+VLOOKUP("LDINPF"&amp;A281,'Main File'!A:O,10,0),0)</f>
        <v>0</v>
      </c>
      <c r="G281" s="26">
        <f>IFERROR(+VLOOKUP("LDINPF"&amp;A281,'Main File'!A:O,11,0),0)</f>
        <v>0</v>
      </c>
      <c r="H281" s="26">
        <f>IFERROR(+VLOOKUP("LDINPF"&amp;A281,'Main File'!A:O,12,0),0)</f>
        <v>0</v>
      </c>
      <c r="I281" s="26">
        <f>IFERROR(+VLOOKUP("LDINPF"&amp;A281,'Main File'!A:O,13,0),0)</f>
        <v>0</v>
      </c>
      <c r="J281" s="26">
        <f>IFERROR(+VLOOKUP("LDINPF"&amp;A281,'Main File'!A:O,14,0),0)</f>
        <v>0</v>
      </c>
      <c r="K281" s="26">
        <f>IFERROR(+VLOOKUP("LDINPF"&amp;A281,'Main File'!A:O,15,0),0)</f>
        <v>0</v>
      </c>
    </row>
    <row r="282" spans="1:11" x14ac:dyDescent="0.25">
      <c r="A282" s="9">
        <f t="shared" si="4"/>
        <v>43469</v>
      </c>
      <c r="B282" s="26">
        <f>IFERROR(+VLOOKUP("LDINPF"&amp;A282,'Main File'!A:O,6,0),0)</f>
        <v>0</v>
      </c>
      <c r="C282" s="26">
        <f>IFERROR(+VLOOKUP("LDINPF"&amp;A282,'Main File'!A:O,7,0),0)</f>
        <v>0</v>
      </c>
      <c r="D282" s="26">
        <f>IFERROR(+VLOOKUP("LDINPF"&amp;A282,'Main File'!A:O,8,0),0)</f>
        <v>0</v>
      </c>
      <c r="E282" s="26">
        <f>IFERROR(+VLOOKUP("LDINPF"&amp;A282,'Main File'!A:O,9,0),0)</f>
        <v>0</v>
      </c>
      <c r="F282" s="26">
        <f>IFERROR(+VLOOKUP("LDINPF"&amp;A282,'Main File'!A:O,10,0),0)</f>
        <v>0</v>
      </c>
      <c r="G282" s="26">
        <f>IFERROR(+VLOOKUP("LDINPF"&amp;A282,'Main File'!A:O,11,0),0)</f>
        <v>0</v>
      </c>
      <c r="H282" s="26">
        <f>IFERROR(+VLOOKUP("LDINPF"&amp;A282,'Main File'!A:O,12,0),0)</f>
        <v>0</v>
      </c>
      <c r="I282" s="26">
        <f>IFERROR(+VLOOKUP("LDINPF"&amp;A282,'Main File'!A:O,13,0),0)</f>
        <v>0</v>
      </c>
      <c r="J282" s="26">
        <f>IFERROR(+VLOOKUP("LDINPF"&amp;A282,'Main File'!A:O,14,0),0)</f>
        <v>0</v>
      </c>
      <c r="K282" s="26">
        <f>IFERROR(+VLOOKUP("LDINPF"&amp;A282,'Main File'!A:O,15,0),0)</f>
        <v>0</v>
      </c>
    </row>
    <row r="283" spans="1:11" x14ac:dyDescent="0.25">
      <c r="A283" s="9">
        <f t="shared" si="4"/>
        <v>43470</v>
      </c>
      <c r="B283" s="26">
        <f>IFERROR(+VLOOKUP("LDINPF"&amp;A283,'Main File'!A:O,6,0),0)</f>
        <v>0</v>
      </c>
      <c r="C283" s="26">
        <f>IFERROR(+VLOOKUP("LDINPF"&amp;A283,'Main File'!A:O,7,0),0)</f>
        <v>0</v>
      </c>
      <c r="D283" s="26">
        <f>IFERROR(+VLOOKUP("LDINPF"&amp;A283,'Main File'!A:O,8,0),0)</f>
        <v>0</v>
      </c>
      <c r="E283" s="26">
        <f>IFERROR(+VLOOKUP("LDINPF"&amp;A283,'Main File'!A:O,9,0),0)</f>
        <v>0</v>
      </c>
      <c r="F283" s="26">
        <f>IFERROR(+VLOOKUP("LDINPF"&amp;A283,'Main File'!A:O,10,0),0)</f>
        <v>0</v>
      </c>
      <c r="G283" s="26">
        <f>IFERROR(+VLOOKUP("LDINPF"&amp;A283,'Main File'!A:O,11,0),0)</f>
        <v>0</v>
      </c>
      <c r="H283" s="26">
        <f>IFERROR(+VLOOKUP("LDINPF"&amp;A283,'Main File'!A:O,12,0),0)</f>
        <v>0</v>
      </c>
      <c r="I283" s="26">
        <f>IFERROR(+VLOOKUP("LDINPF"&amp;A283,'Main File'!A:O,13,0),0)</f>
        <v>0</v>
      </c>
      <c r="J283" s="26">
        <f>IFERROR(+VLOOKUP("LDINPF"&amp;A283,'Main File'!A:O,14,0),0)</f>
        <v>0</v>
      </c>
      <c r="K283" s="26">
        <f>IFERROR(+VLOOKUP("LDINPF"&amp;A283,'Main File'!A:O,15,0),0)</f>
        <v>0</v>
      </c>
    </row>
    <row r="284" spans="1:11" x14ac:dyDescent="0.25">
      <c r="A284" s="9">
        <f t="shared" si="4"/>
        <v>43471</v>
      </c>
      <c r="B284" s="26">
        <f>IFERROR(+VLOOKUP("LDINPF"&amp;A284,'Main File'!A:O,6,0),0)</f>
        <v>0</v>
      </c>
      <c r="C284" s="26">
        <f>IFERROR(+VLOOKUP("LDINPF"&amp;A284,'Main File'!A:O,7,0),0)</f>
        <v>0</v>
      </c>
      <c r="D284" s="26">
        <f>IFERROR(+VLOOKUP("LDINPF"&amp;A284,'Main File'!A:O,8,0),0)</f>
        <v>0</v>
      </c>
      <c r="E284" s="26">
        <f>IFERROR(+VLOOKUP("LDINPF"&amp;A284,'Main File'!A:O,9,0),0)</f>
        <v>0</v>
      </c>
      <c r="F284" s="26">
        <f>IFERROR(+VLOOKUP("LDINPF"&amp;A284,'Main File'!A:O,10,0),0)</f>
        <v>0</v>
      </c>
      <c r="G284" s="26">
        <f>IFERROR(+VLOOKUP("LDINPF"&amp;A284,'Main File'!A:O,11,0),0)</f>
        <v>0</v>
      </c>
      <c r="H284" s="26">
        <f>IFERROR(+VLOOKUP("LDINPF"&amp;A284,'Main File'!A:O,12,0),0)</f>
        <v>0</v>
      </c>
      <c r="I284" s="26">
        <f>IFERROR(+VLOOKUP("LDINPF"&amp;A284,'Main File'!A:O,13,0),0)</f>
        <v>0</v>
      </c>
      <c r="J284" s="26">
        <f>IFERROR(+VLOOKUP("LDINPF"&amp;A284,'Main File'!A:O,14,0),0)</f>
        <v>0</v>
      </c>
      <c r="K284" s="26">
        <f>IFERROR(+VLOOKUP("LDINPF"&amp;A284,'Main File'!A:O,15,0),0)</f>
        <v>0</v>
      </c>
    </row>
    <row r="285" spans="1:11" x14ac:dyDescent="0.25">
      <c r="A285" s="9">
        <f t="shared" si="4"/>
        <v>43472</v>
      </c>
      <c r="B285" s="26">
        <f>IFERROR(+VLOOKUP("LDINPF"&amp;A285,'Main File'!A:O,6,0),0)</f>
        <v>0</v>
      </c>
      <c r="C285" s="26">
        <f>IFERROR(+VLOOKUP("LDINPF"&amp;A285,'Main File'!A:O,7,0),0)</f>
        <v>0</v>
      </c>
      <c r="D285" s="26">
        <f>IFERROR(+VLOOKUP("LDINPF"&amp;A285,'Main File'!A:O,8,0),0)</f>
        <v>0</v>
      </c>
      <c r="E285" s="26">
        <f>IFERROR(+VLOOKUP("LDINPF"&amp;A285,'Main File'!A:O,9,0),0)</f>
        <v>0</v>
      </c>
      <c r="F285" s="26">
        <f>IFERROR(+VLOOKUP("LDINPF"&amp;A285,'Main File'!A:O,10,0),0)</f>
        <v>0</v>
      </c>
      <c r="G285" s="26">
        <f>IFERROR(+VLOOKUP("LDINPF"&amp;A285,'Main File'!A:O,11,0),0)</f>
        <v>0</v>
      </c>
      <c r="H285" s="26">
        <f>IFERROR(+VLOOKUP("LDINPF"&amp;A285,'Main File'!A:O,12,0),0)</f>
        <v>0</v>
      </c>
      <c r="I285" s="26">
        <f>IFERROR(+VLOOKUP("LDINPF"&amp;A285,'Main File'!A:O,13,0),0)</f>
        <v>0</v>
      </c>
      <c r="J285" s="26">
        <f>IFERROR(+VLOOKUP("LDINPF"&amp;A285,'Main File'!A:O,14,0),0)</f>
        <v>0</v>
      </c>
      <c r="K285" s="26">
        <f>IFERROR(+VLOOKUP("LDINPF"&amp;A285,'Main File'!A:O,15,0),0)</f>
        <v>0</v>
      </c>
    </row>
    <row r="286" spans="1:11" x14ac:dyDescent="0.25">
      <c r="A286" s="9">
        <f t="shared" si="4"/>
        <v>43473</v>
      </c>
      <c r="B286" s="26">
        <f>IFERROR(+VLOOKUP("LDINPF"&amp;A286,'Main File'!A:O,6,0),0)</f>
        <v>0</v>
      </c>
      <c r="C286" s="26">
        <f>IFERROR(+VLOOKUP("LDINPF"&amp;A286,'Main File'!A:O,7,0),0)</f>
        <v>0</v>
      </c>
      <c r="D286" s="26">
        <f>IFERROR(+VLOOKUP("LDINPF"&amp;A286,'Main File'!A:O,8,0),0)</f>
        <v>0</v>
      </c>
      <c r="E286" s="26">
        <f>IFERROR(+VLOOKUP("LDINPF"&amp;A286,'Main File'!A:O,9,0),0)</f>
        <v>0</v>
      </c>
      <c r="F286" s="26">
        <f>IFERROR(+VLOOKUP("LDINPF"&amp;A286,'Main File'!A:O,10,0),0)</f>
        <v>0</v>
      </c>
      <c r="G286" s="26">
        <f>IFERROR(+VLOOKUP("LDINPF"&amp;A286,'Main File'!A:O,11,0),0)</f>
        <v>0</v>
      </c>
      <c r="H286" s="26">
        <f>IFERROR(+VLOOKUP("LDINPF"&amp;A286,'Main File'!A:O,12,0),0)</f>
        <v>0</v>
      </c>
      <c r="I286" s="26">
        <f>IFERROR(+VLOOKUP("LDINPF"&amp;A286,'Main File'!A:O,13,0),0)</f>
        <v>0</v>
      </c>
      <c r="J286" s="26">
        <f>IFERROR(+VLOOKUP("LDINPF"&amp;A286,'Main File'!A:O,14,0),0)</f>
        <v>0</v>
      </c>
      <c r="K286" s="26">
        <f>IFERROR(+VLOOKUP("LDINPF"&amp;A286,'Main File'!A:O,15,0),0)</f>
        <v>0</v>
      </c>
    </row>
    <row r="287" spans="1:11" x14ac:dyDescent="0.25">
      <c r="A287" s="9">
        <f t="shared" si="4"/>
        <v>43474</v>
      </c>
      <c r="B287" s="26">
        <f>IFERROR(+VLOOKUP("LDINPF"&amp;A287,'Main File'!A:O,6,0),0)</f>
        <v>0</v>
      </c>
      <c r="C287" s="26">
        <f>IFERROR(+VLOOKUP("LDINPF"&amp;A287,'Main File'!A:O,7,0),0)</f>
        <v>0</v>
      </c>
      <c r="D287" s="26">
        <f>IFERROR(+VLOOKUP("LDINPF"&amp;A287,'Main File'!A:O,8,0),0)</f>
        <v>0</v>
      </c>
      <c r="E287" s="26">
        <f>IFERROR(+VLOOKUP("LDINPF"&amp;A287,'Main File'!A:O,9,0),0)</f>
        <v>0</v>
      </c>
      <c r="F287" s="26">
        <f>IFERROR(+VLOOKUP("LDINPF"&amp;A287,'Main File'!A:O,10,0),0)</f>
        <v>0</v>
      </c>
      <c r="G287" s="26">
        <f>IFERROR(+VLOOKUP("LDINPF"&amp;A287,'Main File'!A:O,11,0),0)</f>
        <v>0</v>
      </c>
      <c r="H287" s="26">
        <f>IFERROR(+VLOOKUP("LDINPF"&amp;A287,'Main File'!A:O,12,0),0)</f>
        <v>0</v>
      </c>
      <c r="I287" s="26">
        <f>IFERROR(+VLOOKUP("LDINPF"&amp;A287,'Main File'!A:O,13,0),0)</f>
        <v>0</v>
      </c>
      <c r="J287" s="26">
        <f>IFERROR(+VLOOKUP("LDINPF"&amp;A287,'Main File'!A:O,14,0),0)</f>
        <v>0</v>
      </c>
      <c r="K287" s="26">
        <f>IFERROR(+VLOOKUP("LDINPF"&amp;A287,'Main File'!A:O,15,0),0)</f>
        <v>0</v>
      </c>
    </row>
    <row r="288" spans="1:11" x14ac:dyDescent="0.25">
      <c r="A288" s="9">
        <f t="shared" si="4"/>
        <v>43475</v>
      </c>
      <c r="B288" s="26">
        <f>IFERROR(+VLOOKUP("LDINPF"&amp;A288,'Main File'!A:O,6,0),0)</f>
        <v>0</v>
      </c>
      <c r="C288" s="26">
        <f>IFERROR(+VLOOKUP("LDINPF"&amp;A288,'Main File'!A:O,7,0),0)</f>
        <v>0</v>
      </c>
      <c r="D288" s="26">
        <f>IFERROR(+VLOOKUP("LDINPF"&amp;A288,'Main File'!A:O,8,0),0)</f>
        <v>0</v>
      </c>
      <c r="E288" s="26">
        <f>IFERROR(+VLOOKUP("LDINPF"&amp;A288,'Main File'!A:O,9,0),0)</f>
        <v>0</v>
      </c>
      <c r="F288" s="26">
        <f>IFERROR(+VLOOKUP("LDINPF"&amp;A288,'Main File'!A:O,10,0),0)</f>
        <v>0</v>
      </c>
      <c r="G288" s="26">
        <f>IFERROR(+VLOOKUP("LDINPF"&amp;A288,'Main File'!A:O,11,0),0)</f>
        <v>0</v>
      </c>
      <c r="H288" s="26">
        <f>IFERROR(+VLOOKUP("LDINPF"&amp;A288,'Main File'!A:O,12,0),0)</f>
        <v>0</v>
      </c>
      <c r="I288" s="26">
        <f>IFERROR(+VLOOKUP("LDINPF"&amp;A288,'Main File'!A:O,13,0),0)</f>
        <v>0</v>
      </c>
      <c r="J288" s="26">
        <f>IFERROR(+VLOOKUP("LDINPF"&amp;A288,'Main File'!A:O,14,0),0)</f>
        <v>0</v>
      </c>
      <c r="K288" s="26">
        <f>IFERROR(+VLOOKUP("LDINPF"&amp;A288,'Main File'!A:O,15,0),0)</f>
        <v>0</v>
      </c>
    </row>
    <row r="289" spans="1:11" x14ac:dyDescent="0.25">
      <c r="A289" s="9">
        <f t="shared" si="4"/>
        <v>43476</v>
      </c>
      <c r="B289" s="26">
        <f>IFERROR(+VLOOKUP("LDINPF"&amp;A289,'Main File'!A:O,6,0),0)</f>
        <v>0</v>
      </c>
      <c r="C289" s="26">
        <f>IFERROR(+VLOOKUP("LDINPF"&amp;A289,'Main File'!A:O,7,0),0)</f>
        <v>0</v>
      </c>
      <c r="D289" s="26">
        <f>IFERROR(+VLOOKUP("LDINPF"&amp;A289,'Main File'!A:O,8,0),0)</f>
        <v>0</v>
      </c>
      <c r="E289" s="26">
        <f>IFERROR(+VLOOKUP("LDINPF"&amp;A289,'Main File'!A:O,9,0),0)</f>
        <v>0</v>
      </c>
      <c r="F289" s="26">
        <f>IFERROR(+VLOOKUP("LDINPF"&amp;A289,'Main File'!A:O,10,0),0)</f>
        <v>0</v>
      </c>
      <c r="G289" s="26">
        <f>IFERROR(+VLOOKUP("LDINPF"&amp;A289,'Main File'!A:O,11,0),0)</f>
        <v>0</v>
      </c>
      <c r="H289" s="26">
        <f>IFERROR(+VLOOKUP("LDINPF"&amp;A289,'Main File'!A:O,12,0),0)</f>
        <v>0</v>
      </c>
      <c r="I289" s="26">
        <f>IFERROR(+VLOOKUP("LDINPF"&amp;A289,'Main File'!A:O,13,0),0)</f>
        <v>0</v>
      </c>
      <c r="J289" s="26">
        <f>IFERROR(+VLOOKUP("LDINPF"&amp;A289,'Main File'!A:O,14,0),0)</f>
        <v>0</v>
      </c>
      <c r="K289" s="26">
        <f>IFERROR(+VLOOKUP("LDINPF"&amp;A289,'Main File'!A:O,15,0),0)</f>
        <v>0</v>
      </c>
    </row>
    <row r="290" spans="1:11" x14ac:dyDescent="0.25">
      <c r="A290" s="9">
        <f t="shared" si="4"/>
        <v>43477</v>
      </c>
      <c r="B290" s="26">
        <f>IFERROR(+VLOOKUP("LDINPF"&amp;A290,'Main File'!A:O,6,0),0)</f>
        <v>0</v>
      </c>
      <c r="C290" s="26">
        <f>IFERROR(+VLOOKUP("LDINPF"&amp;A290,'Main File'!A:O,7,0),0)</f>
        <v>0</v>
      </c>
      <c r="D290" s="26">
        <f>IFERROR(+VLOOKUP("LDINPF"&amp;A290,'Main File'!A:O,8,0),0)</f>
        <v>0</v>
      </c>
      <c r="E290" s="26">
        <f>IFERROR(+VLOOKUP("LDINPF"&amp;A290,'Main File'!A:O,9,0),0)</f>
        <v>0</v>
      </c>
      <c r="F290" s="26">
        <f>IFERROR(+VLOOKUP("LDINPF"&amp;A290,'Main File'!A:O,10,0),0)</f>
        <v>0</v>
      </c>
      <c r="G290" s="26">
        <f>IFERROR(+VLOOKUP("LDINPF"&amp;A290,'Main File'!A:O,11,0),0)</f>
        <v>0</v>
      </c>
      <c r="H290" s="26">
        <f>IFERROR(+VLOOKUP("LDINPF"&amp;A290,'Main File'!A:O,12,0),0)</f>
        <v>0</v>
      </c>
      <c r="I290" s="26">
        <f>IFERROR(+VLOOKUP("LDINPF"&amp;A290,'Main File'!A:O,13,0),0)</f>
        <v>0</v>
      </c>
      <c r="J290" s="26">
        <f>IFERROR(+VLOOKUP("LDINPF"&amp;A290,'Main File'!A:O,14,0),0)</f>
        <v>0</v>
      </c>
      <c r="K290" s="26">
        <f>IFERROR(+VLOOKUP("LDINPF"&amp;A290,'Main File'!A:O,15,0),0)</f>
        <v>0</v>
      </c>
    </row>
    <row r="291" spans="1:11" x14ac:dyDescent="0.25">
      <c r="A291" s="9">
        <f t="shared" si="4"/>
        <v>43478</v>
      </c>
      <c r="B291" s="26">
        <f>IFERROR(+VLOOKUP("LDINPF"&amp;A291,'Main File'!A:O,6,0),0)</f>
        <v>0</v>
      </c>
      <c r="C291" s="26">
        <f>IFERROR(+VLOOKUP("LDINPF"&amp;A291,'Main File'!A:O,7,0),0)</f>
        <v>0</v>
      </c>
      <c r="D291" s="26">
        <f>IFERROR(+VLOOKUP("LDINPF"&amp;A291,'Main File'!A:O,8,0),0)</f>
        <v>0</v>
      </c>
      <c r="E291" s="26">
        <f>IFERROR(+VLOOKUP("LDINPF"&amp;A291,'Main File'!A:O,9,0),0)</f>
        <v>0</v>
      </c>
      <c r="F291" s="26">
        <f>IFERROR(+VLOOKUP("LDINPF"&amp;A291,'Main File'!A:O,10,0),0)</f>
        <v>0</v>
      </c>
      <c r="G291" s="26">
        <f>IFERROR(+VLOOKUP("LDINPF"&amp;A291,'Main File'!A:O,11,0),0)</f>
        <v>0</v>
      </c>
      <c r="H291" s="26">
        <f>IFERROR(+VLOOKUP("LDINPF"&amp;A291,'Main File'!A:O,12,0),0)</f>
        <v>0</v>
      </c>
      <c r="I291" s="26">
        <f>IFERROR(+VLOOKUP("LDINPF"&amp;A291,'Main File'!A:O,13,0),0)</f>
        <v>0</v>
      </c>
      <c r="J291" s="26">
        <f>IFERROR(+VLOOKUP("LDINPF"&amp;A291,'Main File'!A:O,14,0),0)</f>
        <v>0</v>
      </c>
      <c r="K291" s="26">
        <f>IFERROR(+VLOOKUP("LDINPF"&amp;A291,'Main File'!A:O,15,0),0)</f>
        <v>0</v>
      </c>
    </row>
    <row r="292" spans="1:11" x14ac:dyDescent="0.25">
      <c r="A292" s="9">
        <f t="shared" si="4"/>
        <v>43479</v>
      </c>
      <c r="B292" s="26">
        <f>IFERROR(+VLOOKUP("LDINPF"&amp;A292,'Main File'!A:O,6,0),0)</f>
        <v>0</v>
      </c>
      <c r="C292" s="26">
        <f>IFERROR(+VLOOKUP("LDINPF"&amp;A292,'Main File'!A:O,7,0),0)</f>
        <v>0</v>
      </c>
      <c r="D292" s="26">
        <f>IFERROR(+VLOOKUP("LDINPF"&amp;A292,'Main File'!A:O,8,0),0)</f>
        <v>0</v>
      </c>
      <c r="E292" s="26">
        <f>IFERROR(+VLOOKUP("LDINPF"&amp;A292,'Main File'!A:O,9,0),0)</f>
        <v>0</v>
      </c>
      <c r="F292" s="26">
        <f>IFERROR(+VLOOKUP("LDINPF"&amp;A292,'Main File'!A:O,10,0),0)</f>
        <v>0</v>
      </c>
      <c r="G292" s="26">
        <f>IFERROR(+VLOOKUP("LDINPF"&amp;A292,'Main File'!A:O,11,0),0)</f>
        <v>0</v>
      </c>
      <c r="H292" s="26">
        <f>IFERROR(+VLOOKUP("LDINPF"&amp;A292,'Main File'!A:O,12,0),0)</f>
        <v>0</v>
      </c>
      <c r="I292" s="26">
        <f>IFERROR(+VLOOKUP("LDINPF"&amp;A292,'Main File'!A:O,13,0),0)</f>
        <v>0</v>
      </c>
      <c r="J292" s="26">
        <f>IFERROR(+VLOOKUP("LDINPF"&amp;A292,'Main File'!A:O,14,0),0)</f>
        <v>0</v>
      </c>
      <c r="K292" s="26">
        <f>IFERROR(+VLOOKUP("LDINPF"&amp;A292,'Main File'!A:O,15,0),0)</f>
        <v>0</v>
      </c>
    </row>
    <row r="293" spans="1:11" x14ac:dyDescent="0.25">
      <c r="A293" s="9">
        <f t="shared" si="4"/>
        <v>43480</v>
      </c>
      <c r="B293" s="26">
        <f>IFERROR(+VLOOKUP("LDINPF"&amp;A293,'Main File'!A:O,6,0),0)</f>
        <v>0</v>
      </c>
      <c r="C293" s="26">
        <f>IFERROR(+VLOOKUP("LDINPF"&amp;A293,'Main File'!A:O,7,0),0)</f>
        <v>0</v>
      </c>
      <c r="D293" s="26">
        <f>IFERROR(+VLOOKUP("LDINPF"&amp;A293,'Main File'!A:O,8,0),0)</f>
        <v>0</v>
      </c>
      <c r="E293" s="26">
        <f>IFERROR(+VLOOKUP("LDINPF"&amp;A293,'Main File'!A:O,9,0),0)</f>
        <v>0</v>
      </c>
      <c r="F293" s="26">
        <f>IFERROR(+VLOOKUP("LDINPF"&amp;A293,'Main File'!A:O,10,0),0)</f>
        <v>0</v>
      </c>
      <c r="G293" s="26">
        <f>IFERROR(+VLOOKUP("LDINPF"&amp;A293,'Main File'!A:O,11,0),0)</f>
        <v>0</v>
      </c>
      <c r="H293" s="26">
        <f>IFERROR(+VLOOKUP("LDINPF"&amp;A293,'Main File'!A:O,12,0),0)</f>
        <v>0</v>
      </c>
      <c r="I293" s="26">
        <f>IFERROR(+VLOOKUP("LDINPF"&amp;A293,'Main File'!A:O,13,0),0)</f>
        <v>0</v>
      </c>
      <c r="J293" s="26">
        <f>IFERROR(+VLOOKUP("LDINPF"&amp;A293,'Main File'!A:O,14,0),0)</f>
        <v>0</v>
      </c>
      <c r="K293" s="26">
        <f>IFERROR(+VLOOKUP("LDINPF"&amp;A293,'Main File'!A:O,15,0),0)</f>
        <v>0</v>
      </c>
    </row>
    <row r="294" spans="1:11" x14ac:dyDescent="0.25">
      <c r="A294" s="9">
        <f t="shared" si="4"/>
        <v>43481</v>
      </c>
      <c r="B294" s="26">
        <f>IFERROR(+VLOOKUP("LDINPF"&amp;A294,'Main File'!A:O,6,0),0)</f>
        <v>0</v>
      </c>
      <c r="C294" s="26">
        <f>IFERROR(+VLOOKUP("LDINPF"&amp;A294,'Main File'!A:O,7,0),0)</f>
        <v>0</v>
      </c>
      <c r="D294" s="26">
        <f>IFERROR(+VLOOKUP("LDINPF"&amp;A294,'Main File'!A:O,8,0),0)</f>
        <v>0</v>
      </c>
      <c r="E294" s="26">
        <f>IFERROR(+VLOOKUP("LDINPF"&amp;A294,'Main File'!A:O,9,0),0)</f>
        <v>0</v>
      </c>
      <c r="F294" s="26">
        <f>IFERROR(+VLOOKUP("LDINPF"&amp;A294,'Main File'!A:O,10,0),0)</f>
        <v>0</v>
      </c>
      <c r="G294" s="26">
        <f>IFERROR(+VLOOKUP("LDINPF"&amp;A294,'Main File'!A:O,11,0),0)</f>
        <v>0</v>
      </c>
      <c r="H294" s="26">
        <f>IFERROR(+VLOOKUP("LDINPF"&amp;A294,'Main File'!A:O,12,0),0)</f>
        <v>0</v>
      </c>
      <c r="I294" s="26">
        <f>IFERROR(+VLOOKUP("LDINPF"&amp;A294,'Main File'!A:O,13,0),0)</f>
        <v>0</v>
      </c>
      <c r="J294" s="26">
        <f>IFERROR(+VLOOKUP("LDINPF"&amp;A294,'Main File'!A:O,14,0),0)</f>
        <v>0</v>
      </c>
      <c r="K294" s="26">
        <f>IFERROR(+VLOOKUP("LDINPF"&amp;A294,'Main File'!A:O,15,0),0)</f>
        <v>0</v>
      </c>
    </row>
    <row r="295" spans="1:11" x14ac:dyDescent="0.25">
      <c r="A295" s="9">
        <f t="shared" si="4"/>
        <v>43482</v>
      </c>
      <c r="B295" s="26">
        <f>IFERROR(+VLOOKUP("LDINPF"&amp;A295,'Main File'!A:O,6,0),0)</f>
        <v>0</v>
      </c>
      <c r="C295" s="26">
        <f>IFERROR(+VLOOKUP("LDINPF"&amp;A295,'Main File'!A:O,7,0),0)</f>
        <v>0</v>
      </c>
      <c r="D295" s="26">
        <f>IFERROR(+VLOOKUP("LDINPF"&amp;A295,'Main File'!A:O,8,0),0)</f>
        <v>0</v>
      </c>
      <c r="E295" s="26">
        <f>IFERROR(+VLOOKUP("LDINPF"&amp;A295,'Main File'!A:O,9,0),0)</f>
        <v>0</v>
      </c>
      <c r="F295" s="26">
        <f>IFERROR(+VLOOKUP("LDINPF"&amp;A295,'Main File'!A:O,10,0),0)</f>
        <v>0</v>
      </c>
      <c r="G295" s="26">
        <f>IFERROR(+VLOOKUP("LDINPF"&amp;A295,'Main File'!A:O,11,0),0)</f>
        <v>0</v>
      </c>
      <c r="H295" s="26">
        <f>IFERROR(+VLOOKUP("LDINPF"&amp;A295,'Main File'!A:O,12,0),0)</f>
        <v>0</v>
      </c>
      <c r="I295" s="26">
        <f>IFERROR(+VLOOKUP("LDINPF"&amp;A295,'Main File'!A:O,13,0),0)</f>
        <v>0</v>
      </c>
      <c r="J295" s="26">
        <f>IFERROR(+VLOOKUP("LDINPF"&amp;A295,'Main File'!A:O,14,0),0)</f>
        <v>0</v>
      </c>
      <c r="K295" s="26">
        <f>IFERROR(+VLOOKUP("LDINPF"&amp;A295,'Main File'!A:O,15,0),0)</f>
        <v>0</v>
      </c>
    </row>
    <row r="296" spans="1:11" x14ac:dyDescent="0.25">
      <c r="A296" s="9">
        <f t="shared" si="4"/>
        <v>43483</v>
      </c>
      <c r="B296" s="26">
        <f>IFERROR(+VLOOKUP("LDINPF"&amp;A296,'Main File'!A:O,6,0),0)</f>
        <v>0</v>
      </c>
      <c r="C296" s="26">
        <f>IFERROR(+VLOOKUP("LDINPF"&amp;A296,'Main File'!A:O,7,0),0)</f>
        <v>0</v>
      </c>
      <c r="D296" s="26">
        <f>IFERROR(+VLOOKUP("LDINPF"&amp;A296,'Main File'!A:O,8,0),0)</f>
        <v>0</v>
      </c>
      <c r="E296" s="26">
        <f>IFERROR(+VLOOKUP("LDINPF"&amp;A296,'Main File'!A:O,9,0),0)</f>
        <v>0</v>
      </c>
      <c r="F296" s="26">
        <f>IFERROR(+VLOOKUP("LDINPF"&amp;A296,'Main File'!A:O,10,0),0)</f>
        <v>0</v>
      </c>
      <c r="G296" s="26">
        <f>IFERROR(+VLOOKUP("LDINPF"&amp;A296,'Main File'!A:O,11,0),0)</f>
        <v>0</v>
      </c>
      <c r="H296" s="26">
        <f>IFERROR(+VLOOKUP("LDINPF"&amp;A296,'Main File'!A:O,12,0),0)</f>
        <v>0</v>
      </c>
      <c r="I296" s="26">
        <f>IFERROR(+VLOOKUP("LDINPF"&amp;A296,'Main File'!A:O,13,0),0)</f>
        <v>0</v>
      </c>
      <c r="J296" s="26">
        <f>IFERROR(+VLOOKUP("LDINPF"&amp;A296,'Main File'!A:O,14,0),0)</f>
        <v>0</v>
      </c>
      <c r="K296" s="26">
        <f>IFERROR(+VLOOKUP("LDINPF"&amp;A296,'Main File'!A:O,15,0),0)</f>
        <v>0</v>
      </c>
    </row>
    <row r="297" spans="1:11" x14ac:dyDescent="0.25">
      <c r="A297" s="9">
        <f t="shared" si="4"/>
        <v>43484</v>
      </c>
      <c r="B297" s="26">
        <f>IFERROR(+VLOOKUP("LDINPF"&amp;A297,'Main File'!A:O,6,0),0)</f>
        <v>0</v>
      </c>
      <c r="C297" s="26">
        <f>IFERROR(+VLOOKUP("LDINPF"&amp;A297,'Main File'!A:O,7,0),0)</f>
        <v>0</v>
      </c>
      <c r="D297" s="26">
        <f>IFERROR(+VLOOKUP("LDINPF"&amp;A297,'Main File'!A:O,8,0),0)</f>
        <v>0</v>
      </c>
      <c r="E297" s="26">
        <f>IFERROR(+VLOOKUP("LDINPF"&amp;A297,'Main File'!A:O,9,0),0)</f>
        <v>0</v>
      </c>
      <c r="F297" s="26">
        <f>IFERROR(+VLOOKUP("LDINPF"&amp;A297,'Main File'!A:O,10,0),0)</f>
        <v>0</v>
      </c>
      <c r="G297" s="26">
        <f>IFERROR(+VLOOKUP("LDINPF"&amp;A297,'Main File'!A:O,11,0),0)</f>
        <v>0</v>
      </c>
      <c r="H297" s="26">
        <f>IFERROR(+VLOOKUP("LDINPF"&amp;A297,'Main File'!A:O,12,0),0)</f>
        <v>0</v>
      </c>
      <c r="I297" s="26">
        <f>IFERROR(+VLOOKUP("LDINPF"&amp;A297,'Main File'!A:O,13,0),0)</f>
        <v>0</v>
      </c>
      <c r="J297" s="26">
        <f>IFERROR(+VLOOKUP("LDINPF"&amp;A297,'Main File'!A:O,14,0),0)</f>
        <v>0</v>
      </c>
      <c r="K297" s="26">
        <f>IFERROR(+VLOOKUP("LDINPF"&amp;A297,'Main File'!A:O,15,0),0)</f>
        <v>0</v>
      </c>
    </row>
    <row r="298" spans="1:11" x14ac:dyDescent="0.25">
      <c r="A298" s="9">
        <f t="shared" si="4"/>
        <v>43485</v>
      </c>
      <c r="B298" s="26">
        <f>IFERROR(+VLOOKUP("LDINPF"&amp;A298,'Main File'!A:O,6,0),0)</f>
        <v>0</v>
      </c>
      <c r="C298" s="26">
        <f>IFERROR(+VLOOKUP("LDINPF"&amp;A298,'Main File'!A:O,7,0),0)</f>
        <v>0</v>
      </c>
      <c r="D298" s="26">
        <f>IFERROR(+VLOOKUP("LDINPF"&amp;A298,'Main File'!A:O,8,0),0)</f>
        <v>0</v>
      </c>
      <c r="E298" s="26">
        <f>IFERROR(+VLOOKUP("LDINPF"&amp;A298,'Main File'!A:O,9,0),0)</f>
        <v>0</v>
      </c>
      <c r="F298" s="26">
        <f>IFERROR(+VLOOKUP("LDINPF"&amp;A298,'Main File'!A:O,10,0),0)</f>
        <v>0</v>
      </c>
      <c r="G298" s="26">
        <f>IFERROR(+VLOOKUP("LDINPF"&amp;A298,'Main File'!A:O,11,0),0)</f>
        <v>0</v>
      </c>
      <c r="H298" s="26">
        <f>IFERROR(+VLOOKUP("LDINPF"&amp;A298,'Main File'!A:O,12,0),0)</f>
        <v>0</v>
      </c>
      <c r="I298" s="26">
        <f>IFERROR(+VLOOKUP("LDINPF"&amp;A298,'Main File'!A:O,13,0),0)</f>
        <v>0</v>
      </c>
      <c r="J298" s="26">
        <f>IFERROR(+VLOOKUP("LDINPF"&amp;A298,'Main File'!A:O,14,0),0)</f>
        <v>0</v>
      </c>
      <c r="K298" s="26">
        <f>IFERROR(+VLOOKUP("LDINPF"&amp;A298,'Main File'!A:O,15,0),0)</f>
        <v>0</v>
      </c>
    </row>
    <row r="299" spans="1:11" x14ac:dyDescent="0.25">
      <c r="A299" s="9">
        <f t="shared" si="4"/>
        <v>43486</v>
      </c>
      <c r="B299" s="26">
        <f>IFERROR(+VLOOKUP("LDINPF"&amp;A299,'Main File'!A:O,6,0),0)</f>
        <v>0</v>
      </c>
      <c r="C299" s="26">
        <f>IFERROR(+VLOOKUP("LDINPF"&amp;A299,'Main File'!A:O,7,0),0)</f>
        <v>0</v>
      </c>
      <c r="D299" s="26">
        <f>IFERROR(+VLOOKUP("LDINPF"&amp;A299,'Main File'!A:O,8,0),0)</f>
        <v>0</v>
      </c>
      <c r="E299" s="26">
        <f>IFERROR(+VLOOKUP("LDINPF"&amp;A299,'Main File'!A:O,9,0),0)</f>
        <v>0</v>
      </c>
      <c r="F299" s="26">
        <f>IFERROR(+VLOOKUP("LDINPF"&amp;A299,'Main File'!A:O,10,0),0)</f>
        <v>0</v>
      </c>
      <c r="G299" s="26">
        <f>IFERROR(+VLOOKUP("LDINPF"&amp;A299,'Main File'!A:O,11,0),0)</f>
        <v>0</v>
      </c>
      <c r="H299" s="26">
        <f>IFERROR(+VLOOKUP("LDINPF"&amp;A299,'Main File'!A:O,12,0),0)</f>
        <v>0</v>
      </c>
      <c r="I299" s="26">
        <f>IFERROR(+VLOOKUP("LDINPF"&amp;A299,'Main File'!A:O,13,0),0)</f>
        <v>0</v>
      </c>
      <c r="J299" s="26">
        <f>IFERROR(+VLOOKUP("LDINPF"&amp;A299,'Main File'!A:O,14,0),0)</f>
        <v>0</v>
      </c>
      <c r="K299" s="26">
        <f>IFERROR(+VLOOKUP("LDINPF"&amp;A299,'Main File'!A:O,15,0),0)</f>
        <v>0</v>
      </c>
    </row>
    <row r="300" spans="1:11" x14ac:dyDescent="0.25">
      <c r="A300" s="9">
        <f t="shared" si="4"/>
        <v>43487</v>
      </c>
      <c r="B300" s="26">
        <f>IFERROR(+VLOOKUP("LDINPF"&amp;A300,'Main File'!A:O,6,0),0)</f>
        <v>0</v>
      </c>
      <c r="C300" s="26">
        <f>IFERROR(+VLOOKUP("LDINPF"&amp;A300,'Main File'!A:O,7,0),0)</f>
        <v>0</v>
      </c>
      <c r="D300" s="26">
        <f>IFERROR(+VLOOKUP("LDINPF"&amp;A300,'Main File'!A:O,8,0),0)</f>
        <v>0</v>
      </c>
      <c r="E300" s="26">
        <f>IFERROR(+VLOOKUP("LDINPF"&amp;A300,'Main File'!A:O,9,0),0)</f>
        <v>0</v>
      </c>
      <c r="F300" s="26">
        <f>IFERROR(+VLOOKUP("LDINPF"&amp;A300,'Main File'!A:O,10,0),0)</f>
        <v>0</v>
      </c>
      <c r="G300" s="26">
        <f>IFERROR(+VLOOKUP("LDINPF"&amp;A300,'Main File'!A:O,11,0),0)</f>
        <v>0</v>
      </c>
      <c r="H300" s="26">
        <f>IFERROR(+VLOOKUP("LDINPF"&amp;A300,'Main File'!A:O,12,0),0)</f>
        <v>0</v>
      </c>
      <c r="I300" s="26">
        <f>IFERROR(+VLOOKUP("LDINPF"&amp;A300,'Main File'!A:O,13,0),0)</f>
        <v>0</v>
      </c>
      <c r="J300" s="26">
        <f>IFERROR(+VLOOKUP("LDINPF"&amp;A300,'Main File'!A:O,14,0),0)</f>
        <v>0</v>
      </c>
      <c r="K300" s="26">
        <f>IFERROR(+VLOOKUP("LDINPF"&amp;A300,'Main File'!A:O,15,0),0)</f>
        <v>0</v>
      </c>
    </row>
    <row r="301" spans="1:11" x14ac:dyDescent="0.25">
      <c r="A301" s="9">
        <f t="shared" si="4"/>
        <v>43488</v>
      </c>
      <c r="B301" s="26">
        <f>IFERROR(+VLOOKUP("LDINPF"&amp;A301,'Main File'!A:O,6,0),0)</f>
        <v>0</v>
      </c>
      <c r="C301" s="26">
        <f>IFERROR(+VLOOKUP("LDINPF"&amp;A301,'Main File'!A:O,7,0),0)</f>
        <v>0</v>
      </c>
      <c r="D301" s="26">
        <f>IFERROR(+VLOOKUP("LDINPF"&amp;A301,'Main File'!A:O,8,0),0)</f>
        <v>0</v>
      </c>
      <c r="E301" s="26">
        <f>IFERROR(+VLOOKUP("LDINPF"&amp;A301,'Main File'!A:O,9,0),0)</f>
        <v>0</v>
      </c>
      <c r="F301" s="26">
        <f>IFERROR(+VLOOKUP("LDINPF"&amp;A301,'Main File'!A:O,10,0),0)</f>
        <v>0</v>
      </c>
      <c r="G301" s="26">
        <f>IFERROR(+VLOOKUP("LDINPF"&amp;A301,'Main File'!A:O,11,0),0)</f>
        <v>0</v>
      </c>
      <c r="H301" s="26">
        <f>IFERROR(+VLOOKUP("LDINPF"&amp;A301,'Main File'!A:O,12,0),0)</f>
        <v>0</v>
      </c>
      <c r="I301" s="26">
        <f>IFERROR(+VLOOKUP("LDINPF"&amp;A301,'Main File'!A:O,13,0),0)</f>
        <v>0</v>
      </c>
      <c r="J301" s="26">
        <f>IFERROR(+VLOOKUP("LDINPF"&amp;A301,'Main File'!A:O,14,0),0)</f>
        <v>0</v>
      </c>
      <c r="K301" s="26">
        <f>IFERROR(+VLOOKUP("LDINPF"&amp;A301,'Main File'!A:O,15,0),0)</f>
        <v>0</v>
      </c>
    </row>
    <row r="302" spans="1:11" x14ac:dyDescent="0.25">
      <c r="A302" s="9">
        <f t="shared" si="4"/>
        <v>43489</v>
      </c>
      <c r="B302" s="26">
        <f>IFERROR(+VLOOKUP("LDINPF"&amp;A302,'Main File'!A:O,6,0),0)</f>
        <v>0</v>
      </c>
      <c r="C302" s="26">
        <f>IFERROR(+VLOOKUP("LDINPF"&amp;A302,'Main File'!A:O,7,0),0)</f>
        <v>0</v>
      </c>
      <c r="D302" s="26">
        <f>IFERROR(+VLOOKUP("LDINPF"&amp;A302,'Main File'!A:O,8,0),0)</f>
        <v>0</v>
      </c>
      <c r="E302" s="26">
        <f>IFERROR(+VLOOKUP("LDINPF"&amp;A302,'Main File'!A:O,9,0),0)</f>
        <v>0</v>
      </c>
      <c r="F302" s="26">
        <f>IFERROR(+VLOOKUP("LDINPF"&amp;A302,'Main File'!A:O,10,0),0)</f>
        <v>0</v>
      </c>
      <c r="G302" s="26">
        <f>IFERROR(+VLOOKUP("LDINPF"&amp;A302,'Main File'!A:O,11,0),0)</f>
        <v>0</v>
      </c>
      <c r="H302" s="26">
        <f>IFERROR(+VLOOKUP("LDINPF"&amp;A302,'Main File'!A:O,12,0),0)</f>
        <v>0</v>
      </c>
      <c r="I302" s="26">
        <f>IFERROR(+VLOOKUP("LDINPF"&amp;A302,'Main File'!A:O,13,0),0)</f>
        <v>0</v>
      </c>
      <c r="J302" s="26">
        <f>IFERROR(+VLOOKUP("LDINPF"&amp;A302,'Main File'!A:O,14,0),0)</f>
        <v>0</v>
      </c>
      <c r="K302" s="26">
        <f>IFERROR(+VLOOKUP("LDINPF"&amp;A302,'Main File'!A:O,15,0),0)</f>
        <v>0</v>
      </c>
    </row>
    <row r="303" spans="1:11" x14ac:dyDescent="0.25">
      <c r="A303" s="9">
        <f t="shared" si="4"/>
        <v>43490</v>
      </c>
      <c r="B303" s="26">
        <f>IFERROR(+VLOOKUP("LDINPF"&amp;A303,'Main File'!A:O,6,0),0)</f>
        <v>0</v>
      </c>
      <c r="C303" s="26">
        <f>IFERROR(+VLOOKUP("LDINPF"&amp;A303,'Main File'!A:O,7,0),0)</f>
        <v>0</v>
      </c>
      <c r="D303" s="26">
        <f>IFERROR(+VLOOKUP("LDINPF"&amp;A303,'Main File'!A:O,8,0),0)</f>
        <v>0</v>
      </c>
      <c r="E303" s="26">
        <f>IFERROR(+VLOOKUP("LDINPF"&amp;A303,'Main File'!A:O,9,0),0)</f>
        <v>0</v>
      </c>
      <c r="F303" s="26">
        <f>IFERROR(+VLOOKUP("LDINPF"&amp;A303,'Main File'!A:O,10,0),0)</f>
        <v>0</v>
      </c>
      <c r="G303" s="26">
        <f>IFERROR(+VLOOKUP("LDINPF"&amp;A303,'Main File'!A:O,11,0),0)</f>
        <v>0</v>
      </c>
      <c r="H303" s="26">
        <f>IFERROR(+VLOOKUP("LDINPF"&amp;A303,'Main File'!A:O,12,0),0)</f>
        <v>0</v>
      </c>
      <c r="I303" s="26">
        <f>IFERROR(+VLOOKUP("LDINPF"&amp;A303,'Main File'!A:O,13,0),0)</f>
        <v>0</v>
      </c>
      <c r="J303" s="26">
        <f>IFERROR(+VLOOKUP("LDINPF"&amp;A303,'Main File'!A:O,14,0),0)</f>
        <v>0</v>
      </c>
      <c r="K303" s="26">
        <f>IFERROR(+VLOOKUP("LDINPF"&amp;A303,'Main File'!A:O,15,0),0)</f>
        <v>0</v>
      </c>
    </row>
    <row r="304" spans="1:11" x14ac:dyDescent="0.25">
      <c r="A304" s="9">
        <f t="shared" si="4"/>
        <v>43491</v>
      </c>
      <c r="B304" s="26">
        <f>IFERROR(+VLOOKUP("LDINPF"&amp;A304,'Main File'!A:O,6,0),0)</f>
        <v>0</v>
      </c>
      <c r="C304" s="26">
        <f>IFERROR(+VLOOKUP("LDINPF"&amp;A304,'Main File'!A:O,7,0),0)</f>
        <v>0</v>
      </c>
      <c r="D304" s="26">
        <f>IFERROR(+VLOOKUP("LDINPF"&amp;A304,'Main File'!A:O,8,0),0)</f>
        <v>0</v>
      </c>
      <c r="E304" s="26">
        <f>IFERROR(+VLOOKUP("LDINPF"&amp;A304,'Main File'!A:O,9,0),0)</f>
        <v>0</v>
      </c>
      <c r="F304" s="26">
        <f>IFERROR(+VLOOKUP("LDINPF"&amp;A304,'Main File'!A:O,10,0),0)</f>
        <v>0</v>
      </c>
      <c r="G304" s="26">
        <f>IFERROR(+VLOOKUP("LDINPF"&amp;A304,'Main File'!A:O,11,0),0)</f>
        <v>0</v>
      </c>
      <c r="H304" s="26">
        <f>IFERROR(+VLOOKUP("LDINPF"&amp;A304,'Main File'!A:O,12,0),0)</f>
        <v>0</v>
      </c>
      <c r="I304" s="26">
        <f>IFERROR(+VLOOKUP("LDINPF"&amp;A304,'Main File'!A:O,13,0),0)</f>
        <v>0</v>
      </c>
      <c r="J304" s="26">
        <f>IFERROR(+VLOOKUP("LDINPF"&amp;A304,'Main File'!A:O,14,0),0)</f>
        <v>0</v>
      </c>
      <c r="K304" s="26">
        <f>IFERROR(+VLOOKUP("LDINPF"&amp;A304,'Main File'!A:O,15,0),0)</f>
        <v>0</v>
      </c>
    </row>
    <row r="305" spans="1:11" x14ac:dyDescent="0.25">
      <c r="A305" s="9">
        <f t="shared" si="4"/>
        <v>43492</v>
      </c>
      <c r="B305" s="26">
        <f>IFERROR(+VLOOKUP("LDINPF"&amp;A305,'Main File'!A:O,6,0),0)</f>
        <v>0</v>
      </c>
      <c r="C305" s="26">
        <f>IFERROR(+VLOOKUP("LDINPF"&amp;A305,'Main File'!A:O,7,0),0)</f>
        <v>0</v>
      </c>
      <c r="D305" s="26">
        <f>IFERROR(+VLOOKUP("LDINPF"&amp;A305,'Main File'!A:O,8,0),0)</f>
        <v>0</v>
      </c>
      <c r="E305" s="26">
        <f>IFERROR(+VLOOKUP("LDINPF"&amp;A305,'Main File'!A:O,9,0),0)</f>
        <v>0</v>
      </c>
      <c r="F305" s="26">
        <f>IFERROR(+VLOOKUP("LDINPF"&amp;A305,'Main File'!A:O,10,0),0)</f>
        <v>0</v>
      </c>
      <c r="G305" s="26">
        <f>IFERROR(+VLOOKUP("LDINPF"&amp;A305,'Main File'!A:O,11,0),0)</f>
        <v>0</v>
      </c>
      <c r="H305" s="26">
        <f>IFERROR(+VLOOKUP("LDINPF"&amp;A305,'Main File'!A:O,12,0),0)</f>
        <v>0</v>
      </c>
      <c r="I305" s="26">
        <f>IFERROR(+VLOOKUP("LDINPF"&amp;A305,'Main File'!A:O,13,0),0)</f>
        <v>0</v>
      </c>
      <c r="J305" s="26">
        <f>IFERROR(+VLOOKUP("LDINPF"&amp;A305,'Main File'!A:O,14,0),0)</f>
        <v>0</v>
      </c>
      <c r="K305" s="26">
        <f>IFERROR(+VLOOKUP("LDINPF"&amp;A305,'Main File'!A:O,15,0),0)</f>
        <v>0</v>
      </c>
    </row>
    <row r="306" spans="1:11" x14ac:dyDescent="0.25">
      <c r="A306" s="9">
        <f t="shared" si="4"/>
        <v>43493</v>
      </c>
      <c r="B306" s="26">
        <f>IFERROR(+VLOOKUP("LDINPF"&amp;A306,'Main File'!A:O,6,0),0)</f>
        <v>0</v>
      </c>
      <c r="C306" s="26">
        <f>IFERROR(+VLOOKUP("LDINPF"&amp;A306,'Main File'!A:O,7,0),0)</f>
        <v>0</v>
      </c>
      <c r="D306" s="26">
        <f>IFERROR(+VLOOKUP("LDINPF"&amp;A306,'Main File'!A:O,8,0),0)</f>
        <v>0</v>
      </c>
      <c r="E306" s="26">
        <f>IFERROR(+VLOOKUP("LDINPF"&amp;A306,'Main File'!A:O,9,0),0)</f>
        <v>0</v>
      </c>
      <c r="F306" s="26">
        <f>IFERROR(+VLOOKUP("LDINPF"&amp;A306,'Main File'!A:O,10,0),0)</f>
        <v>0</v>
      </c>
      <c r="G306" s="26">
        <f>IFERROR(+VLOOKUP("LDINPF"&amp;A306,'Main File'!A:O,11,0),0)</f>
        <v>0</v>
      </c>
      <c r="H306" s="26">
        <f>IFERROR(+VLOOKUP("LDINPF"&amp;A306,'Main File'!A:O,12,0),0)</f>
        <v>0</v>
      </c>
      <c r="I306" s="26">
        <f>IFERROR(+VLOOKUP("LDINPF"&amp;A306,'Main File'!A:O,13,0),0)</f>
        <v>0</v>
      </c>
      <c r="J306" s="26">
        <f>IFERROR(+VLOOKUP("LDINPF"&amp;A306,'Main File'!A:O,14,0),0)</f>
        <v>0</v>
      </c>
      <c r="K306" s="26">
        <f>IFERROR(+VLOOKUP("LDINPF"&amp;A306,'Main File'!A:O,15,0),0)</f>
        <v>0</v>
      </c>
    </row>
    <row r="307" spans="1:11" x14ac:dyDescent="0.25">
      <c r="A307" s="9">
        <f t="shared" si="4"/>
        <v>43494</v>
      </c>
      <c r="B307" s="26">
        <f>IFERROR(+VLOOKUP("LDINPF"&amp;A307,'Main File'!A:O,6,0),0)</f>
        <v>0</v>
      </c>
      <c r="C307" s="26">
        <f>IFERROR(+VLOOKUP("LDINPF"&amp;A307,'Main File'!A:O,7,0),0)</f>
        <v>0</v>
      </c>
      <c r="D307" s="26">
        <f>IFERROR(+VLOOKUP("LDINPF"&amp;A307,'Main File'!A:O,8,0),0)</f>
        <v>0</v>
      </c>
      <c r="E307" s="26">
        <f>IFERROR(+VLOOKUP("LDINPF"&amp;A307,'Main File'!A:O,9,0),0)</f>
        <v>0</v>
      </c>
      <c r="F307" s="26">
        <f>IFERROR(+VLOOKUP("LDINPF"&amp;A307,'Main File'!A:O,10,0),0)</f>
        <v>0</v>
      </c>
      <c r="G307" s="26">
        <f>IFERROR(+VLOOKUP("LDINPF"&amp;A307,'Main File'!A:O,11,0),0)</f>
        <v>0</v>
      </c>
      <c r="H307" s="26">
        <f>IFERROR(+VLOOKUP("LDINPF"&amp;A307,'Main File'!A:O,12,0),0)</f>
        <v>0</v>
      </c>
      <c r="I307" s="26">
        <f>IFERROR(+VLOOKUP("LDINPF"&amp;A307,'Main File'!A:O,13,0),0)</f>
        <v>0</v>
      </c>
      <c r="J307" s="26">
        <f>IFERROR(+VLOOKUP("LDINPF"&amp;A307,'Main File'!A:O,14,0),0)</f>
        <v>0</v>
      </c>
      <c r="K307" s="26">
        <f>IFERROR(+VLOOKUP("LDINPF"&amp;A307,'Main File'!A:O,15,0),0)</f>
        <v>0</v>
      </c>
    </row>
    <row r="308" spans="1:11" x14ac:dyDescent="0.25">
      <c r="A308" s="9">
        <f t="shared" si="4"/>
        <v>43495</v>
      </c>
      <c r="B308" s="26">
        <f>IFERROR(+VLOOKUP("LDINPF"&amp;A308,'Main File'!A:O,6,0),0)</f>
        <v>0</v>
      </c>
      <c r="C308" s="26">
        <f>IFERROR(+VLOOKUP("LDINPF"&amp;A308,'Main File'!A:O,7,0),0)</f>
        <v>0</v>
      </c>
      <c r="D308" s="26">
        <f>IFERROR(+VLOOKUP("LDINPF"&amp;A308,'Main File'!A:O,8,0),0)</f>
        <v>0</v>
      </c>
      <c r="E308" s="26">
        <f>IFERROR(+VLOOKUP("LDINPF"&amp;A308,'Main File'!A:O,9,0),0)</f>
        <v>0</v>
      </c>
      <c r="F308" s="26">
        <f>IFERROR(+VLOOKUP("LDINPF"&amp;A308,'Main File'!A:O,10,0),0)</f>
        <v>0</v>
      </c>
      <c r="G308" s="26">
        <f>IFERROR(+VLOOKUP("LDINPF"&amp;A308,'Main File'!A:O,11,0),0)</f>
        <v>0</v>
      </c>
      <c r="H308" s="26">
        <f>IFERROR(+VLOOKUP("LDINPF"&amp;A308,'Main File'!A:O,12,0),0)</f>
        <v>0</v>
      </c>
      <c r="I308" s="26">
        <f>IFERROR(+VLOOKUP("LDINPF"&amp;A308,'Main File'!A:O,13,0),0)</f>
        <v>0</v>
      </c>
      <c r="J308" s="26">
        <f>IFERROR(+VLOOKUP("LDINPF"&amp;A308,'Main File'!A:O,14,0),0)</f>
        <v>0</v>
      </c>
      <c r="K308" s="26">
        <f>IFERROR(+VLOOKUP("LDINPF"&amp;A308,'Main File'!A:O,15,0),0)</f>
        <v>0</v>
      </c>
    </row>
    <row r="309" spans="1:11" x14ac:dyDescent="0.25">
      <c r="A309" s="9">
        <f t="shared" si="4"/>
        <v>43496</v>
      </c>
      <c r="B309" s="26">
        <f>IFERROR(+VLOOKUP("LDINPF"&amp;A309,'Main File'!A:O,6,0),0)</f>
        <v>0</v>
      </c>
      <c r="C309" s="26">
        <f>IFERROR(+VLOOKUP("LDINPF"&amp;A309,'Main File'!A:O,7,0),0)</f>
        <v>0</v>
      </c>
      <c r="D309" s="26">
        <f>IFERROR(+VLOOKUP("LDINPF"&amp;A309,'Main File'!A:O,8,0),0)</f>
        <v>0</v>
      </c>
      <c r="E309" s="26">
        <f>IFERROR(+VLOOKUP("LDINPF"&amp;A309,'Main File'!A:O,9,0),0)</f>
        <v>0</v>
      </c>
      <c r="F309" s="26">
        <f>IFERROR(+VLOOKUP("LDINPF"&amp;A309,'Main File'!A:O,10,0),0)</f>
        <v>0</v>
      </c>
      <c r="G309" s="26">
        <f>IFERROR(+VLOOKUP("LDINPF"&amp;A309,'Main File'!A:O,11,0),0)</f>
        <v>0</v>
      </c>
      <c r="H309" s="26">
        <f>IFERROR(+VLOOKUP("LDINPF"&amp;A309,'Main File'!A:O,12,0),0)</f>
        <v>0</v>
      </c>
      <c r="I309" s="26">
        <f>IFERROR(+VLOOKUP("LDINPF"&amp;A309,'Main File'!A:O,13,0),0)</f>
        <v>0</v>
      </c>
      <c r="J309" s="26">
        <f>IFERROR(+VLOOKUP("LDINPF"&amp;A309,'Main File'!A:O,14,0),0)</f>
        <v>0</v>
      </c>
      <c r="K309" s="26">
        <f>IFERROR(+VLOOKUP("LDINPF"&amp;A309,'Main File'!A:O,15,0),0)</f>
        <v>0</v>
      </c>
    </row>
    <row r="310" spans="1:11" x14ac:dyDescent="0.25">
      <c r="A310" s="9">
        <f t="shared" si="4"/>
        <v>43497</v>
      </c>
      <c r="B310" s="26">
        <f>IFERROR(+VLOOKUP("LDINPF"&amp;A310,'Main File'!A:O,6,0),0)</f>
        <v>0</v>
      </c>
      <c r="C310" s="26">
        <f>IFERROR(+VLOOKUP("LDINPF"&amp;A310,'Main File'!A:O,7,0),0)</f>
        <v>0</v>
      </c>
      <c r="D310" s="26">
        <f>IFERROR(+VLOOKUP("LDINPF"&amp;A310,'Main File'!A:O,8,0),0)</f>
        <v>0</v>
      </c>
      <c r="E310" s="26">
        <f>IFERROR(+VLOOKUP("LDINPF"&amp;A310,'Main File'!A:O,9,0),0)</f>
        <v>0</v>
      </c>
      <c r="F310" s="26">
        <f>IFERROR(+VLOOKUP("LDINPF"&amp;A310,'Main File'!A:O,10,0),0)</f>
        <v>0</v>
      </c>
      <c r="G310" s="26">
        <f>IFERROR(+VLOOKUP("LDINPF"&amp;A310,'Main File'!A:O,11,0),0)</f>
        <v>0</v>
      </c>
      <c r="H310" s="26">
        <f>IFERROR(+VLOOKUP("LDINPF"&amp;A310,'Main File'!A:O,12,0),0)</f>
        <v>0</v>
      </c>
      <c r="I310" s="26">
        <f>IFERROR(+VLOOKUP("LDINPF"&amp;A310,'Main File'!A:O,13,0),0)</f>
        <v>0</v>
      </c>
      <c r="J310" s="26">
        <f>IFERROR(+VLOOKUP("LDINPF"&amp;A310,'Main File'!A:O,14,0),0)</f>
        <v>0</v>
      </c>
      <c r="K310" s="26">
        <f>IFERROR(+VLOOKUP("LDINPF"&amp;A310,'Main File'!A:O,15,0),0)</f>
        <v>0</v>
      </c>
    </row>
    <row r="311" spans="1:11" x14ac:dyDescent="0.25">
      <c r="A311" s="9">
        <f t="shared" si="4"/>
        <v>43498</v>
      </c>
      <c r="B311" s="26">
        <f>IFERROR(+VLOOKUP("LDINPF"&amp;A311,'Main File'!A:O,6,0),0)</f>
        <v>0</v>
      </c>
      <c r="C311" s="26">
        <f>IFERROR(+VLOOKUP("LDINPF"&amp;A311,'Main File'!A:O,7,0),0)</f>
        <v>0</v>
      </c>
      <c r="D311" s="26">
        <f>IFERROR(+VLOOKUP("LDINPF"&amp;A311,'Main File'!A:O,8,0),0)</f>
        <v>0</v>
      </c>
      <c r="E311" s="26">
        <f>IFERROR(+VLOOKUP("LDINPF"&amp;A311,'Main File'!A:O,9,0),0)</f>
        <v>0</v>
      </c>
      <c r="F311" s="26">
        <f>IFERROR(+VLOOKUP("LDINPF"&amp;A311,'Main File'!A:O,10,0),0)</f>
        <v>0</v>
      </c>
      <c r="G311" s="26">
        <f>IFERROR(+VLOOKUP("LDINPF"&amp;A311,'Main File'!A:O,11,0),0)</f>
        <v>0</v>
      </c>
      <c r="H311" s="26">
        <f>IFERROR(+VLOOKUP("LDINPF"&amp;A311,'Main File'!A:O,12,0),0)</f>
        <v>0</v>
      </c>
      <c r="I311" s="26">
        <f>IFERROR(+VLOOKUP("LDINPF"&amp;A311,'Main File'!A:O,13,0),0)</f>
        <v>0</v>
      </c>
      <c r="J311" s="26">
        <f>IFERROR(+VLOOKUP("LDINPF"&amp;A311,'Main File'!A:O,14,0),0)</f>
        <v>0</v>
      </c>
      <c r="K311" s="26">
        <f>IFERROR(+VLOOKUP("LDINPF"&amp;A311,'Main File'!A:O,15,0),0)</f>
        <v>0</v>
      </c>
    </row>
    <row r="312" spans="1:11" x14ac:dyDescent="0.25">
      <c r="A312" s="9">
        <f t="shared" si="4"/>
        <v>43499</v>
      </c>
      <c r="B312" s="26">
        <f>IFERROR(+VLOOKUP("LDINPF"&amp;A312,'Main File'!A:O,6,0),0)</f>
        <v>0</v>
      </c>
      <c r="C312" s="26">
        <f>IFERROR(+VLOOKUP("LDINPF"&amp;A312,'Main File'!A:O,7,0),0)</f>
        <v>0</v>
      </c>
      <c r="D312" s="26">
        <f>IFERROR(+VLOOKUP("LDINPF"&amp;A312,'Main File'!A:O,8,0),0)</f>
        <v>0</v>
      </c>
      <c r="E312" s="26">
        <f>IFERROR(+VLOOKUP("LDINPF"&amp;A312,'Main File'!A:O,9,0),0)</f>
        <v>0</v>
      </c>
      <c r="F312" s="26">
        <f>IFERROR(+VLOOKUP("LDINPF"&amp;A312,'Main File'!A:O,10,0),0)</f>
        <v>0</v>
      </c>
      <c r="G312" s="26">
        <f>IFERROR(+VLOOKUP("LDINPF"&amp;A312,'Main File'!A:O,11,0),0)</f>
        <v>0</v>
      </c>
      <c r="H312" s="26">
        <f>IFERROR(+VLOOKUP("LDINPF"&amp;A312,'Main File'!A:O,12,0),0)</f>
        <v>0</v>
      </c>
      <c r="I312" s="26">
        <f>IFERROR(+VLOOKUP("LDINPF"&amp;A312,'Main File'!A:O,13,0),0)</f>
        <v>0</v>
      </c>
      <c r="J312" s="26">
        <f>IFERROR(+VLOOKUP("LDINPF"&amp;A312,'Main File'!A:O,14,0),0)</f>
        <v>0</v>
      </c>
      <c r="K312" s="26">
        <f>IFERROR(+VLOOKUP("LDINPF"&amp;A312,'Main File'!A:O,15,0),0)</f>
        <v>0</v>
      </c>
    </row>
    <row r="313" spans="1:11" x14ac:dyDescent="0.25">
      <c r="A313" s="9">
        <f t="shared" si="4"/>
        <v>43500</v>
      </c>
      <c r="B313" s="26">
        <f>IFERROR(+VLOOKUP("LDINPF"&amp;A313,'Main File'!A:O,6,0),0)</f>
        <v>0</v>
      </c>
      <c r="C313" s="26">
        <f>IFERROR(+VLOOKUP("LDINPF"&amp;A313,'Main File'!A:O,7,0),0)</f>
        <v>0</v>
      </c>
      <c r="D313" s="26">
        <f>IFERROR(+VLOOKUP("LDINPF"&amp;A313,'Main File'!A:O,8,0),0)</f>
        <v>0</v>
      </c>
      <c r="E313" s="26">
        <f>IFERROR(+VLOOKUP("LDINPF"&amp;A313,'Main File'!A:O,9,0),0)</f>
        <v>0</v>
      </c>
      <c r="F313" s="26">
        <f>IFERROR(+VLOOKUP("LDINPF"&amp;A313,'Main File'!A:O,10,0),0)</f>
        <v>0</v>
      </c>
      <c r="G313" s="26">
        <f>IFERROR(+VLOOKUP("LDINPF"&amp;A313,'Main File'!A:O,11,0),0)</f>
        <v>0</v>
      </c>
      <c r="H313" s="26">
        <f>IFERROR(+VLOOKUP("LDINPF"&amp;A313,'Main File'!A:O,12,0),0)</f>
        <v>0</v>
      </c>
      <c r="I313" s="26">
        <f>IFERROR(+VLOOKUP("LDINPF"&amp;A313,'Main File'!A:O,13,0),0)</f>
        <v>0</v>
      </c>
      <c r="J313" s="26">
        <f>IFERROR(+VLOOKUP("LDINPF"&amp;A313,'Main File'!A:O,14,0),0)</f>
        <v>0</v>
      </c>
      <c r="K313" s="26">
        <f>IFERROR(+VLOOKUP("LDINPF"&amp;A313,'Main File'!A:O,15,0),0)</f>
        <v>0</v>
      </c>
    </row>
    <row r="314" spans="1:11" x14ac:dyDescent="0.25">
      <c r="A314" s="9">
        <f t="shared" si="4"/>
        <v>43501</v>
      </c>
      <c r="B314" s="26">
        <f>IFERROR(+VLOOKUP("LDINPF"&amp;A314,'Main File'!A:O,6,0),0)</f>
        <v>0</v>
      </c>
      <c r="C314" s="26">
        <f>IFERROR(+VLOOKUP("LDINPF"&amp;A314,'Main File'!A:O,7,0),0)</f>
        <v>0</v>
      </c>
      <c r="D314" s="26">
        <f>IFERROR(+VLOOKUP("LDINPF"&amp;A314,'Main File'!A:O,8,0),0)</f>
        <v>0</v>
      </c>
      <c r="E314" s="26">
        <f>IFERROR(+VLOOKUP("LDINPF"&amp;A314,'Main File'!A:O,9,0),0)</f>
        <v>0</v>
      </c>
      <c r="F314" s="26">
        <f>IFERROR(+VLOOKUP("LDINPF"&amp;A314,'Main File'!A:O,10,0),0)</f>
        <v>0</v>
      </c>
      <c r="G314" s="26">
        <f>IFERROR(+VLOOKUP("LDINPF"&amp;A314,'Main File'!A:O,11,0),0)</f>
        <v>0</v>
      </c>
      <c r="H314" s="26">
        <f>IFERROR(+VLOOKUP("LDINPF"&amp;A314,'Main File'!A:O,12,0),0)</f>
        <v>0</v>
      </c>
      <c r="I314" s="26">
        <f>IFERROR(+VLOOKUP("LDINPF"&amp;A314,'Main File'!A:O,13,0),0)</f>
        <v>0</v>
      </c>
      <c r="J314" s="26">
        <f>IFERROR(+VLOOKUP("LDINPF"&amp;A314,'Main File'!A:O,14,0),0)</f>
        <v>0</v>
      </c>
      <c r="K314" s="26">
        <f>IFERROR(+VLOOKUP("LDINPF"&amp;A314,'Main File'!A:O,15,0),0)</f>
        <v>0</v>
      </c>
    </row>
    <row r="315" spans="1:11" x14ac:dyDescent="0.25">
      <c r="A315" s="9">
        <f t="shared" si="4"/>
        <v>43502</v>
      </c>
      <c r="B315" s="26">
        <f>IFERROR(+VLOOKUP("LDINPF"&amp;A315,'Main File'!A:O,6,0),0)</f>
        <v>0</v>
      </c>
      <c r="C315" s="26">
        <f>IFERROR(+VLOOKUP("LDINPF"&amp;A315,'Main File'!A:O,7,0),0)</f>
        <v>0</v>
      </c>
      <c r="D315" s="26">
        <f>IFERROR(+VLOOKUP("LDINPF"&amp;A315,'Main File'!A:O,8,0),0)</f>
        <v>0</v>
      </c>
      <c r="E315" s="26">
        <f>IFERROR(+VLOOKUP("LDINPF"&amp;A315,'Main File'!A:O,9,0),0)</f>
        <v>0</v>
      </c>
      <c r="F315" s="26">
        <f>IFERROR(+VLOOKUP("LDINPF"&amp;A315,'Main File'!A:O,10,0),0)</f>
        <v>0</v>
      </c>
      <c r="G315" s="26">
        <f>IFERROR(+VLOOKUP("LDINPF"&amp;A315,'Main File'!A:O,11,0),0)</f>
        <v>0</v>
      </c>
      <c r="H315" s="26">
        <f>IFERROR(+VLOOKUP("LDINPF"&amp;A315,'Main File'!A:O,12,0),0)</f>
        <v>0</v>
      </c>
      <c r="I315" s="26">
        <f>IFERROR(+VLOOKUP("LDINPF"&amp;A315,'Main File'!A:O,13,0),0)</f>
        <v>0</v>
      </c>
      <c r="J315" s="26">
        <f>IFERROR(+VLOOKUP("LDINPF"&amp;A315,'Main File'!A:O,14,0),0)</f>
        <v>0</v>
      </c>
      <c r="K315" s="26">
        <f>IFERROR(+VLOOKUP("LDINPF"&amp;A315,'Main File'!A:O,15,0),0)</f>
        <v>0</v>
      </c>
    </row>
    <row r="316" spans="1:11" x14ac:dyDescent="0.25">
      <c r="A316" s="9">
        <f t="shared" si="4"/>
        <v>43503</v>
      </c>
      <c r="B316" s="26">
        <f>IFERROR(+VLOOKUP("LDINPF"&amp;A316,'Main File'!A:O,6,0),0)</f>
        <v>0</v>
      </c>
      <c r="C316" s="26">
        <f>IFERROR(+VLOOKUP("LDINPF"&amp;A316,'Main File'!A:O,7,0),0)</f>
        <v>0</v>
      </c>
      <c r="D316" s="26">
        <f>IFERROR(+VLOOKUP("LDINPF"&amp;A316,'Main File'!A:O,8,0),0)</f>
        <v>0</v>
      </c>
      <c r="E316" s="26">
        <f>IFERROR(+VLOOKUP("LDINPF"&amp;A316,'Main File'!A:O,9,0),0)</f>
        <v>0</v>
      </c>
      <c r="F316" s="26">
        <f>IFERROR(+VLOOKUP("LDINPF"&amp;A316,'Main File'!A:O,10,0),0)</f>
        <v>0</v>
      </c>
      <c r="G316" s="26">
        <f>IFERROR(+VLOOKUP("LDINPF"&amp;A316,'Main File'!A:O,11,0),0)</f>
        <v>0</v>
      </c>
      <c r="H316" s="26">
        <f>IFERROR(+VLOOKUP("LDINPF"&amp;A316,'Main File'!A:O,12,0),0)</f>
        <v>0</v>
      </c>
      <c r="I316" s="26">
        <f>IFERROR(+VLOOKUP("LDINPF"&amp;A316,'Main File'!A:O,13,0),0)</f>
        <v>0</v>
      </c>
      <c r="J316" s="26">
        <f>IFERROR(+VLOOKUP("LDINPF"&amp;A316,'Main File'!A:O,14,0),0)</f>
        <v>0</v>
      </c>
      <c r="K316" s="26">
        <f>IFERROR(+VLOOKUP("LDINPF"&amp;A316,'Main File'!A:O,15,0),0)</f>
        <v>0</v>
      </c>
    </row>
    <row r="317" spans="1:11" x14ac:dyDescent="0.25">
      <c r="A317" s="9">
        <f t="shared" si="4"/>
        <v>43504</v>
      </c>
      <c r="B317" s="26">
        <f>IFERROR(+VLOOKUP("LDINPF"&amp;A317,'Main File'!A:O,6,0),0)</f>
        <v>0</v>
      </c>
      <c r="C317" s="26">
        <f>IFERROR(+VLOOKUP("LDINPF"&amp;A317,'Main File'!A:O,7,0),0)</f>
        <v>0</v>
      </c>
      <c r="D317" s="26">
        <f>IFERROR(+VLOOKUP("LDINPF"&amp;A317,'Main File'!A:O,8,0),0)</f>
        <v>0</v>
      </c>
      <c r="E317" s="26">
        <f>IFERROR(+VLOOKUP("LDINPF"&amp;A317,'Main File'!A:O,9,0),0)</f>
        <v>0</v>
      </c>
      <c r="F317" s="26">
        <f>IFERROR(+VLOOKUP("LDINPF"&amp;A317,'Main File'!A:O,10,0),0)</f>
        <v>0</v>
      </c>
      <c r="G317" s="26">
        <f>IFERROR(+VLOOKUP("LDINPF"&amp;A317,'Main File'!A:O,11,0),0)</f>
        <v>0</v>
      </c>
      <c r="H317" s="26">
        <f>IFERROR(+VLOOKUP("LDINPF"&amp;A317,'Main File'!A:O,12,0),0)</f>
        <v>0</v>
      </c>
      <c r="I317" s="26">
        <f>IFERROR(+VLOOKUP("LDINPF"&amp;A317,'Main File'!A:O,13,0),0)</f>
        <v>0</v>
      </c>
      <c r="J317" s="26">
        <f>IFERROR(+VLOOKUP("LDINPF"&amp;A317,'Main File'!A:O,14,0),0)</f>
        <v>0</v>
      </c>
      <c r="K317" s="26">
        <f>IFERROR(+VLOOKUP("LDINPF"&amp;A317,'Main File'!A:O,15,0),0)</f>
        <v>0</v>
      </c>
    </row>
    <row r="318" spans="1:11" x14ac:dyDescent="0.25">
      <c r="A318" s="9">
        <f t="shared" si="4"/>
        <v>43505</v>
      </c>
      <c r="B318" s="26">
        <f>IFERROR(+VLOOKUP("LDINPF"&amp;A318,'Main File'!A:O,6,0),0)</f>
        <v>0</v>
      </c>
      <c r="C318" s="26">
        <f>IFERROR(+VLOOKUP("LDINPF"&amp;A318,'Main File'!A:O,7,0),0)</f>
        <v>0</v>
      </c>
      <c r="D318" s="26">
        <f>IFERROR(+VLOOKUP("LDINPF"&amp;A318,'Main File'!A:O,8,0),0)</f>
        <v>0</v>
      </c>
      <c r="E318" s="26">
        <f>IFERROR(+VLOOKUP("LDINPF"&amp;A318,'Main File'!A:O,9,0),0)</f>
        <v>0</v>
      </c>
      <c r="F318" s="26">
        <f>IFERROR(+VLOOKUP("LDINPF"&amp;A318,'Main File'!A:O,10,0),0)</f>
        <v>0</v>
      </c>
      <c r="G318" s="26">
        <f>IFERROR(+VLOOKUP("LDINPF"&amp;A318,'Main File'!A:O,11,0),0)</f>
        <v>0</v>
      </c>
      <c r="H318" s="26">
        <f>IFERROR(+VLOOKUP("LDINPF"&amp;A318,'Main File'!A:O,12,0),0)</f>
        <v>0</v>
      </c>
      <c r="I318" s="26">
        <f>IFERROR(+VLOOKUP("LDINPF"&amp;A318,'Main File'!A:O,13,0),0)</f>
        <v>0</v>
      </c>
      <c r="J318" s="26">
        <f>IFERROR(+VLOOKUP("LDINPF"&amp;A318,'Main File'!A:O,14,0),0)</f>
        <v>0</v>
      </c>
      <c r="K318" s="26">
        <f>IFERROR(+VLOOKUP("LDINPF"&amp;A318,'Main File'!A:O,15,0),0)</f>
        <v>0</v>
      </c>
    </row>
    <row r="319" spans="1:11" x14ac:dyDescent="0.25">
      <c r="A319" s="9">
        <f t="shared" si="4"/>
        <v>43506</v>
      </c>
      <c r="B319" s="26">
        <f>IFERROR(+VLOOKUP("LDINPF"&amp;A319,'Main File'!A:O,6,0),0)</f>
        <v>0</v>
      </c>
      <c r="C319" s="26">
        <f>IFERROR(+VLOOKUP("LDINPF"&amp;A319,'Main File'!A:O,7,0),0)</f>
        <v>0</v>
      </c>
      <c r="D319" s="26">
        <f>IFERROR(+VLOOKUP("LDINPF"&amp;A319,'Main File'!A:O,8,0),0)</f>
        <v>0</v>
      </c>
      <c r="E319" s="26">
        <f>IFERROR(+VLOOKUP("LDINPF"&amp;A319,'Main File'!A:O,9,0),0)</f>
        <v>0</v>
      </c>
      <c r="F319" s="26">
        <f>IFERROR(+VLOOKUP("LDINPF"&amp;A319,'Main File'!A:O,10,0),0)</f>
        <v>0</v>
      </c>
      <c r="G319" s="26">
        <f>IFERROR(+VLOOKUP("LDINPF"&amp;A319,'Main File'!A:O,11,0),0)</f>
        <v>0</v>
      </c>
      <c r="H319" s="26">
        <f>IFERROR(+VLOOKUP("LDINPF"&amp;A319,'Main File'!A:O,12,0),0)</f>
        <v>0</v>
      </c>
      <c r="I319" s="26">
        <f>IFERROR(+VLOOKUP("LDINPF"&amp;A319,'Main File'!A:O,13,0),0)</f>
        <v>0</v>
      </c>
      <c r="J319" s="26">
        <f>IFERROR(+VLOOKUP("LDINPF"&amp;A319,'Main File'!A:O,14,0),0)</f>
        <v>0</v>
      </c>
      <c r="K319" s="26">
        <f>IFERROR(+VLOOKUP("LDINPF"&amp;A319,'Main File'!A:O,15,0),0)</f>
        <v>0</v>
      </c>
    </row>
    <row r="320" spans="1:11" x14ac:dyDescent="0.25">
      <c r="A320" s="9">
        <f t="shared" si="4"/>
        <v>43507</v>
      </c>
      <c r="B320" s="26">
        <f>IFERROR(+VLOOKUP("LDINPF"&amp;A320,'Main File'!A:O,6,0),0)</f>
        <v>0</v>
      </c>
      <c r="C320" s="26">
        <f>IFERROR(+VLOOKUP("LDINPF"&amp;A320,'Main File'!A:O,7,0),0)</f>
        <v>0</v>
      </c>
      <c r="D320" s="26">
        <f>IFERROR(+VLOOKUP("LDINPF"&amp;A320,'Main File'!A:O,8,0),0)</f>
        <v>0</v>
      </c>
      <c r="E320" s="26">
        <f>IFERROR(+VLOOKUP("LDINPF"&amp;A320,'Main File'!A:O,9,0),0)</f>
        <v>0</v>
      </c>
      <c r="F320" s="26">
        <f>IFERROR(+VLOOKUP("LDINPF"&amp;A320,'Main File'!A:O,10,0),0)</f>
        <v>0</v>
      </c>
      <c r="G320" s="26">
        <f>IFERROR(+VLOOKUP("LDINPF"&amp;A320,'Main File'!A:O,11,0),0)</f>
        <v>0</v>
      </c>
      <c r="H320" s="26">
        <f>IFERROR(+VLOOKUP("LDINPF"&amp;A320,'Main File'!A:O,12,0),0)</f>
        <v>0</v>
      </c>
      <c r="I320" s="26">
        <f>IFERROR(+VLOOKUP("LDINPF"&amp;A320,'Main File'!A:O,13,0),0)</f>
        <v>0</v>
      </c>
      <c r="J320" s="26">
        <f>IFERROR(+VLOOKUP("LDINPF"&amp;A320,'Main File'!A:O,14,0),0)</f>
        <v>0</v>
      </c>
      <c r="K320" s="26">
        <f>IFERROR(+VLOOKUP("LDINPF"&amp;A320,'Main File'!A:O,15,0),0)</f>
        <v>0</v>
      </c>
    </row>
    <row r="321" spans="1:11" x14ac:dyDescent="0.25">
      <c r="A321" s="9">
        <f t="shared" si="4"/>
        <v>43508</v>
      </c>
      <c r="B321" s="26">
        <f>IFERROR(+VLOOKUP("LDINPF"&amp;A321,'Main File'!A:O,6,0),0)</f>
        <v>0</v>
      </c>
      <c r="C321" s="26">
        <f>IFERROR(+VLOOKUP("LDINPF"&amp;A321,'Main File'!A:O,7,0),0)</f>
        <v>0</v>
      </c>
      <c r="D321" s="26">
        <f>IFERROR(+VLOOKUP("LDINPF"&amp;A321,'Main File'!A:O,8,0),0)</f>
        <v>0</v>
      </c>
      <c r="E321" s="26">
        <f>IFERROR(+VLOOKUP("LDINPF"&amp;A321,'Main File'!A:O,9,0),0)</f>
        <v>0</v>
      </c>
      <c r="F321" s="26">
        <f>IFERROR(+VLOOKUP("LDINPF"&amp;A321,'Main File'!A:O,10,0),0)</f>
        <v>0</v>
      </c>
      <c r="G321" s="26">
        <f>IFERROR(+VLOOKUP("LDINPF"&amp;A321,'Main File'!A:O,11,0),0)</f>
        <v>0</v>
      </c>
      <c r="H321" s="26">
        <f>IFERROR(+VLOOKUP("LDINPF"&amp;A321,'Main File'!A:O,12,0),0)</f>
        <v>0</v>
      </c>
      <c r="I321" s="26">
        <f>IFERROR(+VLOOKUP("LDINPF"&amp;A321,'Main File'!A:O,13,0),0)</f>
        <v>0</v>
      </c>
      <c r="J321" s="26">
        <f>IFERROR(+VLOOKUP("LDINPF"&amp;A321,'Main File'!A:O,14,0),0)</f>
        <v>0</v>
      </c>
      <c r="K321" s="26">
        <f>IFERROR(+VLOOKUP("LDINPF"&amp;A321,'Main File'!A:O,15,0),0)</f>
        <v>0</v>
      </c>
    </row>
    <row r="322" spans="1:11" x14ac:dyDescent="0.25">
      <c r="A322" s="9">
        <f t="shared" si="4"/>
        <v>43509</v>
      </c>
      <c r="B322" s="26">
        <f>IFERROR(+VLOOKUP("LDINPF"&amp;A322,'Main File'!A:O,6,0),0)</f>
        <v>0</v>
      </c>
      <c r="C322" s="26">
        <f>IFERROR(+VLOOKUP("LDINPF"&amp;A322,'Main File'!A:O,7,0),0)</f>
        <v>0</v>
      </c>
      <c r="D322" s="26">
        <f>IFERROR(+VLOOKUP("LDINPF"&amp;A322,'Main File'!A:O,8,0),0)</f>
        <v>0</v>
      </c>
      <c r="E322" s="26">
        <f>IFERROR(+VLOOKUP("LDINPF"&amp;A322,'Main File'!A:O,9,0),0)</f>
        <v>0</v>
      </c>
      <c r="F322" s="26">
        <f>IFERROR(+VLOOKUP("LDINPF"&amp;A322,'Main File'!A:O,10,0),0)</f>
        <v>0</v>
      </c>
      <c r="G322" s="26">
        <f>IFERROR(+VLOOKUP("LDINPF"&amp;A322,'Main File'!A:O,11,0),0)</f>
        <v>0</v>
      </c>
      <c r="H322" s="26">
        <f>IFERROR(+VLOOKUP("LDINPF"&amp;A322,'Main File'!A:O,12,0),0)</f>
        <v>0</v>
      </c>
      <c r="I322" s="26">
        <f>IFERROR(+VLOOKUP("LDINPF"&amp;A322,'Main File'!A:O,13,0),0)</f>
        <v>0</v>
      </c>
      <c r="J322" s="26">
        <f>IFERROR(+VLOOKUP("LDINPF"&amp;A322,'Main File'!A:O,14,0),0)</f>
        <v>0</v>
      </c>
      <c r="K322" s="26">
        <f>IFERROR(+VLOOKUP("LDINPF"&amp;A322,'Main File'!A:O,15,0),0)</f>
        <v>0</v>
      </c>
    </row>
    <row r="323" spans="1:11" x14ac:dyDescent="0.25">
      <c r="A323" s="9">
        <f t="shared" si="4"/>
        <v>43510</v>
      </c>
      <c r="B323" s="26">
        <f>IFERROR(+VLOOKUP("LDINPF"&amp;A323,'Main File'!A:O,6,0),0)</f>
        <v>0</v>
      </c>
      <c r="C323" s="26">
        <f>IFERROR(+VLOOKUP("LDINPF"&amp;A323,'Main File'!A:O,7,0),0)</f>
        <v>0</v>
      </c>
      <c r="D323" s="26">
        <f>IFERROR(+VLOOKUP("LDINPF"&amp;A323,'Main File'!A:O,8,0),0)</f>
        <v>0</v>
      </c>
      <c r="E323" s="26">
        <f>IFERROR(+VLOOKUP("LDINPF"&amp;A323,'Main File'!A:O,9,0),0)</f>
        <v>0</v>
      </c>
      <c r="F323" s="26">
        <f>IFERROR(+VLOOKUP("LDINPF"&amp;A323,'Main File'!A:O,10,0),0)</f>
        <v>0</v>
      </c>
      <c r="G323" s="26">
        <f>IFERROR(+VLOOKUP("LDINPF"&amp;A323,'Main File'!A:O,11,0),0)</f>
        <v>0</v>
      </c>
      <c r="H323" s="26">
        <f>IFERROR(+VLOOKUP("LDINPF"&amp;A323,'Main File'!A:O,12,0),0)</f>
        <v>0</v>
      </c>
      <c r="I323" s="26">
        <f>IFERROR(+VLOOKUP("LDINPF"&amp;A323,'Main File'!A:O,13,0),0)</f>
        <v>0</v>
      </c>
      <c r="J323" s="26">
        <f>IFERROR(+VLOOKUP("LDINPF"&amp;A323,'Main File'!A:O,14,0),0)</f>
        <v>0</v>
      </c>
      <c r="K323" s="26">
        <f>IFERROR(+VLOOKUP("LDINPF"&amp;A323,'Main File'!A:O,15,0),0)</f>
        <v>0</v>
      </c>
    </row>
    <row r="324" spans="1:11" x14ac:dyDescent="0.25">
      <c r="A324" s="9">
        <f t="shared" si="4"/>
        <v>43511</v>
      </c>
      <c r="B324" s="26">
        <f>IFERROR(+VLOOKUP("LDINPF"&amp;A324,'Main File'!A:O,6,0),0)</f>
        <v>0</v>
      </c>
      <c r="C324" s="26">
        <f>IFERROR(+VLOOKUP("LDINPF"&amp;A324,'Main File'!A:O,7,0),0)</f>
        <v>0</v>
      </c>
      <c r="D324" s="26">
        <f>IFERROR(+VLOOKUP("LDINPF"&amp;A324,'Main File'!A:O,8,0),0)</f>
        <v>0</v>
      </c>
      <c r="E324" s="26">
        <f>IFERROR(+VLOOKUP("LDINPF"&amp;A324,'Main File'!A:O,9,0),0)</f>
        <v>0</v>
      </c>
      <c r="F324" s="26">
        <f>IFERROR(+VLOOKUP("LDINPF"&amp;A324,'Main File'!A:O,10,0),0)</f>
        <v>0</v>
      </c>
      <c r="G324" s="26">
        <f>IFERROR(+VLOOKUP("LDINPF"&amp;A324,'Main File'!A:O,11,0),0)</f>
        <v>0</v>
      </c>
      <c r="H324" s="26">
        <f>IFERROR(+VLOOKUP("LDINPF"&amp;A324,'Main File'!A:O,12,0),0)</f>
        <v>0</v>
      </c>
      <c r="I324" s="26">
        <f>IFERROR(+VLOOKUP("LDINPF"&amp;A324,'Main File'!A:O,13,0),0)</f>
        <v>0</v>
      </c>
      <c r="J324" s="26">
        <f>IFERROR(+VLOOKUP("LDINPF"&amp;A324,'Main File'!A:O,14,0),0)</f>
        <v>0</v>
      </c>
      <c r="K324" s="26">
        <f>IFERROR(+VLOOKUP("LDINPF"&amp;A324,'Main File'!A:O,15,0),0)</f>
        <v>0</v>
      </c>
    </row>
    <row r="325" spans="1:11" x14ac:dyDescent="0.25">
      <c r="A325" s="9">
        <f t="shared" si="4"/>
        <v>43512</v>
      </c>
      <c r="B325" s="26">
        <f>IFERROR(+VLOOKUP("LDINPF"&amp;A325,'Main File'!A:O,6,0),0)</f>
        <v>0</v>
      </c>
      <c r="C325" s="26">
        <f>IFERROR(+VLOOKUP("LDINPF"&amp;A325,'Main File'!A:O,7,0),0)</f>
        <v>0</v>
      </c>
      <c r="D325" s="26">
        <f>IFERROR(+VLOOKUP("LDINPF"&amp;A325,'Main File'!A:O,8,0),0)</f>
        <v>0</v>
      </c>
      <c r="E325" s="26">
        <f>IFERROR(+VLOOKUP("LDINPF"&amp;A325,'Main File'!A:O,9,0),0)</f>
        <v>0</v>
      </c>
      <c r="F325" s="26">
        <f>IFERROR(+VLOOKUP("LDINPF"&amp;A325,'Main File'!A:O,10,0),0)</f>
        <v>0</v>
      </c>
      <c r="G325" s="26">
        <f>IFERROR(+VLOOKUP("LDINPF"&amp;A325,'Main File'!A:O,11,0),0)</f>
        <v>0</v>
      </c>
      <c r="H325" s="26">
        <f>IFERROR(+VLOOKUP("LDINPF"&amp;A325,'Main File'!A:O,12,0),0)</f>
        <v>0</v>
      </c>
      <c r="I325" s="26">
        <f>IFERROR(+VLOOKUP("LDINPF"&amp;A325,'Main File'!A:O,13,0),0)</f>
        <v>0</v>
      </c>
      <c r="J325" s="26">
        <f>IFERROR(+VLOOKUP("LDINPF"&amp;A325,'Main File'!A:O,14,0),0)</f>
        <v>0</v>
      </c>
      <c r="K325" s="26">
        <f>IFERROR(+VLOOKUP("LDINPF"&amp;A325,'Main File'!A:O,15,0),0)</f>
        <v>0</v>
      </c>
    </row>
    <row r="326" spans="1:11" x14ac:dyDescent="0.25">
      <c r="A326" s="9">
        <f t="shared" si="4"/>
        <v>43513</v>
      </c>
      <c r="B326" s="26">
        <f>IFERROR(+VLOOKUP("LDINPF"&amp;A326,'Main File'!A:O,6,0),0)</f>
        <v>0</v>
      </c>
      <c r="C326" s="26">
        <f>IFERROR(+VLOOKUP("LDINPF"&amp;A326,'Main File'!A:O,7,0),0)</f>
        <v>0</v>
      </c>
      <c r="D326" s="26">
        <f>IFERROR(+VLOOKUP("LDINPF"&amp;A326,'Main File'!A:O,8,0),0)</f>
        <v>0</v>
      </c>
      <c r="E326" s="26">
        <f>IFERROR(+VLOOKUP("LDINPF"&amp;A326,'Main File'!A:O,9,0),0)</f>
        <v>0</v>
      </c>
      <c r="F326" s="26">
        <f>IFERROR(+VLOOKUP("LDINPF"&amp;A326,'Main File'!A:O,10,0),0)</f>
        <v>0</v>
      </c>
      <c r="G326" s="26">
        <f>IFERROR(+VLOOKUP("LDINPF"&amp;A326,'Main File'!A:O,11,0),0)</f>
        <v>0</v>
      </c>
      <c r="H326" s="26">
        <f>IFERROR(+VLOOKUP("LDINPF"&amp;A326,'Main File'!A:O,12,0),0)</f>
        <v>0</v>
      </c>
      <c r="I326" s="26">
        <f>IFERROR(+VLOOKUP("LDINPF"&amp;A326,'Main File'!A:O,13,0),0)</f>
        <v>0</v>
      </c>
      <c r="J326" s="26">
        <f>IFERROR(+VLOOKUP("LDINPF"&amp;A326,'Main File'!A:O,14,0),0)</f>
        <v>0</v>
      </c>
      <c r="K326" s="26">
        <f>IFERROR(+VLOOKUP("LDINPF"&amp;A326,'Main File'!A:O,15,0),0)</f>
        <v>0</v>
      </c>
    </row>
    <row r="327" spans="1:11" x14ac:dyDescent="0.25">
      <c r="A327" s="9">
        <f t="shared" ref="A327:A368" si="5">+A326+1</f>
        <v>43514</v>
      </c>
      <c r="B327" s="26">
        <f>IFERROR(+VLOOKUP("LDINPF"&amp;A327,'Main File'!A:O,6,0),0)</f>
        <v>0</v>
      </c>
      <c r="C327" s="26">
        <f>IFERROR(+VLOOKUP("LDINPF"&amp;A327,'Main File'!A:O,7,0),0)</f>
        <v>0</v>
      </c>
      <c r="D327" s="26">
        <f>IFERROR(+VLOOKUP("LDINPF"&amp;A327,'Main File'!A:O,8,0),0)</f>
        <v>0</v>
      </c>
      <c r="E327" s="26">
        <f>IFERROR(+VLOOKUP("LDINPF"&amp;A327,'Main File'!A:O,9,0),0)</f>
        <v>0</v>
      </c>
      <c r="F327" s="26">
        <f>IFERROR(+VLOOKUP("LDINPF"&amp;A327,'Main File'!A:O,10,0),0)</f>
        <v>0</v>
      </c>
      <c r="G327" s="26">
        <f>IFERROR(+VLOOKUP("LDINPF"&amp;A327,'Main File'!A:O,11,0),0)</f>
        <v>0</v>
      </c>
      <c r="H327" s="26">
        <f>IFERROR(+VLOOKUP("LDINPF"&amp;A327,'Main File'!A:O,12,0),0)</f>
        <v>0</v>
      </c>
      <c r="I327" s="26">
        <f>IFERROR(+VLOOKUP("LDINPF"&amp;A327,'Main File'!A:O,13,0),0)</f>
        <v>0</v>
      </c>
      <c r="J327" s="26">
        <f>IFERROR(+VLOOKUP("LDINPF"&amp;A327,'Main File'!A:O,14,0),0)</f>
        <v>0</v>
      </c>
      <c r="K327" s="26">
        <f>IFERROR(+VLOOKUP("LDINPF"&amp;A327,'Main File'!A:O,15,0),0)</f>
        <v>0</v>
      </c>
    </row>
    <row r="328" spans="1:11" x14ac:dyDescent="0.25">
      <c r="A328" s="9">
        <f t="shared" si="5"/>
        <v>43515</v>
      </c>
      <c r="B328" s="26">
        <f>IFERROR(+VLOOKUP("LDINPF"&amp;A328,'Main File'!A:O,6,0),0)</f>
        <v>0</v>
      </c>
      <c r="C328" s="26">
        <f>IFERROR(+VLOOKUP("LDINPF"&amp;A328,'Main File'!A:O,7,0),0)</f>
        <v>0</v>
      </c>
      <c r="D328" s="26">
        <f>IFERROR(+VLOOKUP("LDINPF"&amp;A328,'Main File'!A:O,8,0),0)</f>
        <v>0</v>
      </c>
      <c r="E328" s="26">
        <f>IFERROR(+VLOOKUP("LDINPF"&amp;A328,'Main File'!A:O,9,0),0)</f>
        <v>0</v>
      </c>
      <c r="F328" s="26">
        <f>IFERROR(+VLOOKUP("LDINPF"&amp;A328,'Main File'!A:O,10,0),0)</f>
        <v>0</v>
      </c>
      <c r="G328" s="26">
        <f>IFERROR(+VLOOKUP("LDINPF"&amp;A328,'Main File'!A:O,11,0),0)</f>
        <v>0</v>
      </c>
      <c r="H328" s="26">
        <f>IFERROR(+VLOOKUP("LDINPF"&amp;A328,'Main File'!A:O,12,0),0)</f>
        <v>0</v>
      </c>
      <c r="I328" s="26">
        <f>IFERROR(+VLOOKUP("LDINPF"&amp;A328,'Main File'!A:O,13,0),0)</f>
        <v>0</v>
      </c>
      <c r="J328" s="26">
        <f>IFERROR(+VLOOKUP("LDINPF"&amp;A328,'Main File'!A:O,14,0),0)</f>
        <v>0</v>
      </c>
      <c r="K328" s="26">
        <f>IFERROR(+VLOOKUP("LDINPF"&amp;A328,'Main File'!A:O,15,0),0)</f>
        <v>0</v>
      </c>
    </row>
    <row r="329" spans="1:11" x14ac:dyDescent="0.25">
      <c r="A329" s="9">
        <f t="shared" si="5"/>
        <v>43516</v>
      </c>
      <c r="B329" s="26">
        <f>IFERROR(+VLOOKUP("LDINPF"&amp;A329,'Main File'!A:O,6,0),0)</f>
        <v>0</v>
      </c>
      <c r="C329" s="26">
        <f>IFERROR(+VLOOKUP("LDINPF"&amp;A329,'Main File'!A:O,7,0),0)</f>
        <v>0</v>
      </c>
      <c r="D329" s="26">
        <f>IFERROR(+VLOOKUP("LDINPF"&amp;A329,'Main File'!A:O,8,0),0)</f>
        <v>0</v>
      </c>
      <c r="E329" s="26">
        <f>IFERROR(+VLOOKUP("LDINPF"&amp;A329,'Main File'!A:O,9,0),0)</f>
        <v>0</v>
      </c>
      <c r="F329" s="26">
        <f>IFERROR(+VLOOKUP("LDINPF"&amp;A329,'Main File'!A:O,10,0),0)</f>
        <v>0</v>
      </c>
      <c r="G329" s="26">
        <f>IFERROR(+VLOOKUP("LDINPF"&amp;A329,'Main File'!A:O,11,0),0)</f>
        <v>0</v>
      </c>
      <c r="H329" s="26">
        <f>IFERROR(+VLOOKUP("LDINPF"&amp;A329,'Main File'!A:O,12,0),0)</f>
        <v>0</v>
      </c>
      <c r="I329" s="26">
        <f>IFERROR(+VLOOKUP("LDINPF"&amp;A329,'Main File'!A:O,13,0),0)</f>
        <v>0</v>
      </c>
      <c r="J329" s="26">
        <f>IFERROR(+VLOOKUP("LDINPF"&amp;A329,'Main File'!A:O,14,0),0)</f>
        <v>0</v>
      </c>
      <c r="K329" s="26">
        <f>IFERROR(+VLOOKUP("LDINPF"&amp;A329,'Main File'!A:O,15,0),0)</f>
        <v>0</v>
      </c>
    </row>
    <row r="330" spans="1:11" x14ac:dyDescent="0.25">
      <c r="A330" s="9">
        <f t="shared" si="5"/>
        <v>43517</v>
      </c>
      <c r="B330" s="26">
        <f>IFERROR(+VLOOKUP("LDINPF"&amp;A330,'Main File'!A:O,6,0),0)</f>
        <v>0</v>
      </c>
      <c r="C330" s="26">
        <f>IFERROR(+VLOOKUP("LDINPF"&amp;A330,'Main File'!A:O,7,0),0)</f>
        <v>0</v>
      </c>
      <c r="D330" s="26">
        <f>IFERROR(+VLOOKUP("LDINPF"&amp;A330,'Main File'!A:O,8,0),0)</f>
        <v>0</v>
      </c>
      <c r="E330" s="26">
        <f>IFERROR(+VLOOKUP("LDINPF"&amp;A330,'Main File'!A:O,9,0),0)</f>
        <v>0</v>
      </c>
      <c r="F330" s="26">
        <f>IFERROR(+VLOOKUP("LDINPF"&amp;A330,'Main File'!A:O,10,0),0)</f>
        <v>0</v>
      </c>
      <c r="G330" s="26">
        <f>IFERROR(+VLOOKUP("LDINPF"&amp;A330,'Main File'!A:O,11,0),0)</f>
        <v>0</v>
      </c>
      <c r="H330" s="26">
        <f>IFERROR(+VLOOKUP("LDINPF"&amp;A330,'Main File'!A:O,12,0),0)</f>
        <v>0</v>
      </c>
      <c r="I330" s="26">
        <f>IFERROR(+VLOOKUP("LDINPF"&amp;A330,'Main File'!A:O,13,0),0)</f>
        <v>0</v>
      </c>
      <c r="J330" s="26">
        <f>IFERROR(+VLOOKUP("LDINPF"&amp;A330,'Main File'!A:O,14,0),0)</f>
        <v>0</v>
      </c>
      <c r="K330" s="26">
        <f>IFERROR(+VLOOKUP("LDINPF"&amp;A330,'Main File'!A:O,15,0),0)</f>
        <v>0</v>
      </c>
    </row>
    <row r="331" spans="1:11" x14ac:dyDescent="0.25">
      <c r="A331" s="9">
        <f t="shared" si="5"/>
        <v>43518</v>
      </c>
      <c r="B331" s="26">
        <f>IFERROR(+VLOOKUP("LDINPF"&amp;A331,'Main File'!A:O,6,0),0)</f>
        <v>0</v>
      </c>
      <c r="C331" s="26">
        <f>IFERROR(+VLOOKUP("LDINPF"&amp;A331,'Main File'!A:O,7,0),0)</f>
        <v>0</v>
      </c>
      <c r="D331" s="26">
        <f>IFERROR(+VLOOKUP("LDINPF"&amp;A331,'Main File'!A:O,8,0),0)</f>
        <v>0</v>
      </c>
      <c r="E331" s="26">
        <f>IFERROR(+VLOOKUP("LDINPF"&amp;A331,'Main File'!A:O,9,0),0)</f>
        <v>0</v>
      </c>
      <c r="F331" s="26">
        <f>IFERROR(+VLOOKUP("LDINPF"&amp;A331,'Main File'!A:O,10,0),0)</f>
        <v>0</v>
      </c>
      <c r="G331" s="26">
        <f>IFERROR(+VLOOKUP("LDINPF"&amp;A331,'Main File'!A:O,11,0),0)</f>
        <v>0</v>
      </c>
      <c r="H331" s="26">
        <f>IFERROR(+VLOOKUP("LDINPF"&amp;A331,'Main File'!A:O,12,0),0)</f>
        <v>0</v>
      </c>
      <c r="I331" s="26">
        <f>IFERROR(+VLOOKUP("LDINPF"&amp;A331,'Main File'!A:O,13,0),0)</f>
        <v>0</v>
      </c>
      <c r="J331" s="26">
        <f>IFERROR(+VLOOKUP("LDINPF"&amp;A331,'Main File'!A:O,14,0),0)</f>
        <v>0</v>
      </c>
      <c r="K331" s="26">
        <f>IFERROR(+VLOOKUP("LDINPF"&amp;A331,'Main File'!A:O,15,0),0)</f>
        <v>0</v>
      </c>
    </row>
    <row r="332" spans="1:11" x14ac:dyDescent="0.25">
      <c r="A332" s="9">
        <f t="shared" si="5"/>
        <v>43519</v>
      </c>
      <c r="B332" s="26">
        <f>IFERROR(+VLOOKUP("LDINPF"&amp;A332,'Main File'!A:O,6,0),0)</f>
        <v>0</v>
      </c>
      <c r="C332" s="26">
        <f>IFERROR(+VLOOKUP("LDINPF"&amp;A332,'Main File'!A:O,7,0),0)</f>
        <v>0</v>
      </c>
      <c r="D332" s="26">
        <f>IFERROR(+VLOOKUP("LDINPF"&amp;A332,'Main File'!A:O,8,0),0)</f>
        <v>0</v>
      </c>
      <c r="E332" s="26">
        <f>IFERROR(+VLOOKUP("LDINPF"&amp;A332,'Main File'!A:O,9,0),0)</f>
        <v>0</v>
      </c>
      <c r="F332" s="26">
        <f>IFERROR(+VLOOKUP("LDINPF"&amp;A332,'Main File'!A:O,10,0),0)</f>
        <v>0</v>
      </c>
      <c r="G332" s="26">
        <f>IFERROR(+VLOOKUP("LDINPF"&amp;A332,'Main File'!A:O,11,0),0)</f>
        <v>0</v>
      </c>
      <c r="H332" s="26">
        <f>IFERROR(+VLOOKUP("LDINPF"&amp;A332,'Main File'!A:O,12,0),0)</f>
        <v>0</v>
      </c>
      <c r="I332" s="26">
        <f>IFERROR(+VLOOKUP("LDINPF"&amp;A332,'Main File'!A:O,13,0),0)</f>
        <v>0</v>
      </c>
      <c r="J332" s="26">
        <f>IFERROR(+VLOOKUP("LDINPF"&amp;A332,'Main File'!A:O,14,0),0)</f>
        <v>0</v>
      </c>
      <c r="K332" s="26">
        <f>IFERROR(+VLOOKUP("LDINPF"&amp;A332,'Main File'!A:O,15,0),0)</f>
        <v>0</v>
      </c>
    </row>
    <row r="333" spans="1:11" x14ac:dyDescent="0.25">
      <c r="A333" s="9">
        <f t="shared" si="5"/>
        <v>43520</v>
      </c>
      <c r="B333" s="26">
        <f>IFERROR(+VLOOKUP("LDINPF"&amp;A333,'Main File'!A:O,6,0),0)</f>
        <v>0</v>
      </c>
      <c r="C333" s="26">
        <f>IFERROR(+VLOOKUP("LDINPF"&amp;A333,'Main File'!A:O,7,0),0)</f>
        <v>0</v>
      </c>
      <c r="D333" s="26">
        <f>IFERROR(+VLOOKUP("LDINPF"&amp;A333,'Main File'!A:O,8,0),0)</f>
        <v>0</v>
      </c>
      <c r="E333" s="26">
        <f>IFERROR(+VLOOKUP("LDINPF"&amp;A333,'Main File'!A:O,9,0),0)</f>
        <v>0</v>
      </c>
      <c r="F333" s="26">
        <f>IFERROR(+VLOOKUP("LDINPF"&amp;A333,'Main File'!A:O,10,0),0)</f>
        <v>0</v>
      </c>
      <c r="G333" s="26">
        <f>IFERROR(+VLOOKUP("LDINPF"&amp;A333,'Main File'!A:O,11,0),0)</f>
        <v>0</v>
      </c>
      <c r="H333" s="26">
        <f>IFERROR(+VLOOKUP("LDINPF"&amp;A333,'Main File'!A:O,12,0),0)</f>
        <v>0</v>
      </c>
      <c r="I333" s="26">
        <f>IFERROR(+VLOOKUP("LDINPF"&amp;A333,'Main File'!A:O,13,0),0)</f>
        <v>0</v>
      </c>
      <c r="J333" s="26">
        <f>IFERROR(+VLOOKUP("LDINPF"&amp;A333,'Main File'!A:O,14,0),0)</f>
        <v>0</v>
      </c>
      <c r="K333" s="26">
        <f>IFERROR(+VLOOKUP("LDINPF"&amp;A333,'Main File'!A:O,15,0),0)</f>
        <v>0</v>
      </c>
    </row>
    <row r="334" spans="1:11" x14ac:dyDescent="0.25">
      <c r="A334" s="9">
        <f t="shared" si="5"/>
        <v>43521</v>
      </c>
      <c r="B334" s="26">
        <f>IFERROR(+VLOOKUP("LDINPF"&amp;A334,'Main File'!A:O,6,0),0)</f>
        <v>0</v>
      </c>
      <c r="C334" s="26">
        <f>IFERROR(+VLOOKUP("LDINPF"&amp;A334,'Main File'!A:O,7,0),0)</f>
        <v>0</v>
      </c>
      <c r="D334" s="26">
        <f>IFERROR(+VLOOKUP("LDINPF"&amp;A334,'Main File'!A:O,8,0),0)</f>
        <v>0</v>
      </c>
      <c r="E334" s="26">
        <f>IFERROR(+VLOOKUP("LDINPF"&amp;A334,'Main File'!A:O,9,0),0)</f>
        <v>0</v>
      </c>
      <c r="F334" s="26">
        <f>IFERROR(+VLOOKUP("LDINPF"&amp;A334,'Main File'!A:O,10,0),0)</f>
        <v>0</v>
      </c>
      <c r="G334" s="26">
        <f>IFERROR(+VLOOKUP("LDINPF"&amp;A334,'Main File'!A:O,11,0),0)</f>
        <v>0</v>
      </c>
      <c r="H334" s="26">
        <f>IFERROR(+VLOOKUP("LDINPF"&amp;A334,'Main File'!A:O,12,0),0)</f>
        <v>0</v>
      </c>
      <c r="I334" s="26">
        <f>IFERROR(+VLOOKUP("LDINPF"&amp;A334,'Main File'!A:O,13,0),0)</f>
        <v>0</v>
      </c>
      <c r="J334" s="26">
        <f>IFERROR(+VLOOKUP("LDINPF"&amp;A334,'Main File'!A:O,14,0),0)</f>
        <v>0</v>
      </c>
      <c r="K334" s="26">
        <f>IFERROR(+VLOOKUP("LDINPF"&amp;A334,'Main File'!A:O,15,0),0)</f>
        <v>0</v>
      </c>
    </row>
    <row r="335" spans="1:11" x14ac:dyDescent="0.25">
      <c r="A335" s="9">
        <f t="shared" si="5"/>
        <v>43522</v>
      </c>
      <c r="B335" s="26">
        <f>IFERROR(+VLOOKUP("LDINPF"&amp;A335,'Main File'!A:O,6,0),0)</f>
        <v>0</v>
      </c>
      <c r="C335" s="26">
        <f>IFERROR(+VLOOKUP("LDINPF"&amp;A335,'Main File'!A:O,7,0),0)</f>
        <v>0</v>
      </c>
      <c r="D335" s="26">
        <f>IFERROR(+VLOOKUP("LDINPF"&amp;A335,'Main File'!A:O,8,0),0)</f>
        <v>0</v>
      </c>
      <c r="E335" s="26">
        <f>IFERROR(+VLOOKUP("LDINPF"&amp;A335,'Main File'!A:O,9,0),0)</f>
        <v>0</v>
      </c>
      <c r="F335" s="26">
        <f>IFERROR(+VLOOKUP("LDINPF"&amp;A335,'Main File'!A:O,10,0),0)</f>
        <v>0</v>
      </c>
      <c r="G335" s="26">
        <f>IFERROR(+VLOOKUP("LDINPF"&amp;A335,'Main File'!A:O,11,0),0)</f>
        <v>0</v>
      </c>
      <c r="H335" s="26">
        <f>IFERROR(+VLOOKUP("LDINPF"&amp;A335,'Main File'!A:O,12,0),0)</f>
        <v>0</v>
      </c>
      <c r="I335" s="26">
        <f>IFERROR(+VLOOKUP("LDINPF"&amp;A335,'Main File'!A:O,13,0),0)</f>
        <v>0</v>
      </c>
      <c r="J335" s="26">
        <f>IFERROR(+VLOOKUP("LDINPF"&amp;A335,'Main File'!A:O,14,0),0)</f>
        <v>0</v>
      </c>
      <c r="K335" s="26">
        <f>IFERROR(+VLOOKUP("LDINPF"&amp;A335,'Main File'!A:O,15,0),0)</f>
        <v>0</v>
      </c>
    </row>
    <row r="336" spans="1:11" x14ac:dyDescent="0.25">
      <c r="A336" s="9">
        <f t="shared" si="5"/>
        <v>43523</v>
      </c>
      <c r="B336" s="26">
        <f>IFERROR(+VLOOKUP("LDINPF"&amp;A336,'Main File'!A:O,6,0),0)</f>
        <v>0</v>
      </c>
      <c r="C336" s="26">
        <f>IFERROR(+VLOOKUP("LDINPF"&amp;A336,'Main File'!A:O,7,0),0)</f>
        <v>0</v>
      </c>
      <c r="D336" s="26">
        <f>IFERROR(+VLOOKUP("LDINPF"&amp;A336,'Main File'!A:O,8,0),0)</f>
        <v>0</v>
      </c>
      <c r="E336" s="26">
        <f>IFERROR(+VLOOKUP("LDINPF"&amp;A336,'Main File'!A:O,9,0),0)</f>
        <v>0</v>
      </c>
      <c r="F336" s="26">
        <f>IFERROR(+VLOOKUP("LDINPF"&amp;A336,'Main File'!A:O,10,0),0)</f>
        <v>0</v>
      </c>
      <c r="G336" s="26">
        <f>IFERROR(+VLOOKUP("LDINPF"&amp;A336,'Main File'!A:O,11,0),0)</f>
        <v>0</v>
      </c>
      <c r="H336" s="26">
        <f>IFERROR(+VLOOKUP("LDINPF"&amp;A336,'Main File'!A:O,12,0),0)</f>
        <v>0</v>
      </c>
      <c r="I336" s="26">
        <f>IFERROR(+VLOOKUP("LDINPF"&amp;A336,'Main File'!A:O,13,0),0)</f>
        <v>0</v>
      </c>
      <c r="J336" s="26">
        <f>IFERROR(+VLOOKUP("LDINPF"&amp;A336,'Main File'!A:O,14,0),0)</f>
        <v>0</v>
      </c>
      <c r="K336" s="26">
        <f>IFERROR(+VLOOKUP("LDINPF"&amp;A336,'Main File'!A:O,15,0),0)</f>
        <v>0</v>
      </c>
    </row>
    <row r="337" spans="1:11" x14ac:dyDescent="0.25">
      <c r="A337" s="9">
        <f t="shared" si="5"/>
        <v>43524</v>
      </c>
      <c r="B337" s="26">
        <f>IFERROR(+VLOOKUP("LDINPF"&amp;A337,'Main File'!A:O,6,0),0)</f>
        <v>0</v>
      </c>
      <c r="C337" s="26">
        <f>IFERROR(+VLOOKUP("LDINPF"&amp;A337,'Main File'!A:O,7,0),0)</f>
        <v>0</v>
      </c>
      <c r="D337" s="26">
        <f>IFERROR(+VLOOKUP("LDINPF"&amp;A337,'Main File'!A:O,8,0),0)</f>
        <v>0</v>
      </c>
      <c r="E337" s="26">
        <f>IFERROR(+VLOOKUP("LDINPF"&amp;A337,'Main File'!A:O,9,0),0)</f>
        <v>0</v>
      </c>
      <c r="F337" s="26">
        <f>IFERROR(+VLOOKUP("LDINPF"&amp;A337,'Main File'!A:O,10,0),0)</f>
        <v>0</v>
      </c>
      <c r="G337" s="26">
        <f>IFERROR(+VLOOKUP("LDINPF"&amp;A337,'Main File'!A:O,11,0),0)</f>
        <v>0</v>
      </c>
      <c r="H337" s="26">
        <f>IFERROR(+VLOOKUP("LDINPF"&amp;A337,'Main File'!A:O,12,0),0)</f>
        <v>0</v>
      </c>
      <c r="I337" s="26">
        <f>IFERROR(+VLOOKUP("LDINPF"&amp;A337,'Main File'!A:O,13,0),0)</f>
        <v>0</v>
      </c>
      <c r="J337" s="26">
        <f>IFERROR(+VLOOKUP("LDINPF"&amp;A337,'Main File'!A:O,14,0),0)</f>
        <v>0</v>
      </c>
      <c r="K337" s="26">
        <f>IFERROR(+VLOOKUP("LDINPF"&amp;A337,'Main File'!A:O,15,0),0)</f>
        <v>0</v>
      </c>
    </row>
    <row r="338" spans="1:11" x14ac:dyDescent="0.25">
      <c r="A338" s="9">
        <f t="shared" si="5"/>
        <v>43525</v>
      </c>
      <c r="B338" s="26">
        <f>IFERROR(+VLOOKUP("LDINPF"&amp;A338,'Main File'!A:O,6,0),0)</f>
        <v>0</v>
      </c>
      <c r="C338" s="26">
        <f>IFERROR(+VLOOKUP("LDINPF"&amp;A338,'Main File'!A:O,7,0),0)</f>
        <v>0</v>
      </c>
      <c r="D338" s="26">
        <f>IFERROR(+VLOOKUP("LDINPF"&amp;A338,'Main File'!A:O,8,0),0)</f>
        <v>0</v>
      </c>
      <c r="E338" s="26">
        <f>IFERROR(+VLOOKUP("LDINPF"&amp;A338,'Main File'!A:O,9,0),0)</f>
        <v>0</v>
      </c>
      <c r="F338" s="26">
        <f>IFERROR(+VLOOKUP("LDINPF"&amp;A338,'Main File'!A:O,10,0),0)</f>
        <v>0</v>
      </c>
      <c r="G338" s="26">
        <f>IFERROR(+VLOOKUP("LDINPF"&amp;A338,'Main File'!A:O,11,0),0)</f>
        <v>0</v>
      </c>
      <c r="H338" s="26">
        <f>IFERROR(+VLOOKUP("LDINPF"&amp;A338,'Main File'!A:O,12,0),0)</f>
        <v>0</v>
      </c>
      <c r="I338" s="26">
        <f>IFERROR(+VLOOKUP("LDINPF"&amp;A338,'Main File'!A:O,13,0),0)</f>
        <v>0</v>
      </c>
      <c r="J338" s="26">
        <f>IFERROR(+VLOOKUP("LDINPF"&amp;A338,'Main File'!A:O,14,0),0)</f>
        <v>0</v>
      </c>
      <c r="K338" s="26">
        <f>IFERROR(+VLOOKUP("LDINPF"&amp;A338,'Main File'!A:O,15,0),0)</f>
        <v>0</v>
      </c>
    </row>
    <row r="339" spans="1:11" x14ac:dyDescent="0.25">
      <c r="A339" s="9">
        <f t="shared" si="5"/>
        <v>43526</v>
      </c>
      <c r="B339" s="26">
        <f>IFERROR(+VLOOKUP("LDINPF"&amp;A339,'Main File'!A:O,6,0),0)</f>
        <v>0</v>
      </c>
      <c r="C339" s="26">
        <f>IFERROR(+VLOOKUP("LDINPF"&amp;A339,'Main File'!A:O,7,0),0)</f>
        <v>0</v>
      </c>
      <c r="D339" s="26">
        <f>IFERROR(+VLOOKUP("LDINPF"&amp;A339,'Main File'!A:O,8,0),0)</f>
        <v>0</v>
      </c>
      <c r="E339" s="26">
        <f>IFERROR(+VLOOKUP("LDINPF"&amp;A339,'Main File'!A:O,9,0),0)</f>
        <v>0</v>
      </c>
      <c r="F339" s="26">
        <f>IFERROR(+VLOOKUP("LDINPF"&amp;A339,'Main File'!A:O,10,0),0)</f>
        <v>0</v>
      </c>
      <c r="G339" s="26">
        <f>IFERROR(+VLOOKUP("LDINPF"&amp;A339,'Main File'!A:O,11,0),0)</f>
        <v>0</v>
      </c>
      <c r="H339" s="26">
        <f>IFERROR(+VLOOKUP("LDINPF"&amp;A339,'Main File'!A:O,12,0),0)</f>
        <v>0</v>
      </c>
      <c r="I339" s="26">
        <f>IFERROR(+VLOOKUP("LDINPF"&amp;A339,'Main File'!A:O,13,0),0)</f>
        <v>0</v>
      </c>
      <c r="J339" s="26">
        <f>IFERROR(+VLOOKUP("LDINPF"&amp;A339,'Main File'!A:O,14,0),0)</f>
        <v>0</v>
      </c>
      <c r="K339" s="26">
        <f>IFERROR(+VLOOKUP("LDINPF"&amp;A339,'Main File'!A:O,15,0),0)</f>
        <v>0</v>
      </c>
    </row>
    <row r="340" spans="1:11" x14ac:dyDescent="0.25">
      <c r="A340" s="9">
        <f t="shared" si="5"/>
        <v>43527</v>
      </c>
      <c r="B340" s="26">
        <f>IFERROR(+VLOOKUP("LDINPF"&amp;A340,'Main File'!A:O,6,0),0)</f>
        <v>0</v>
      </c>
      <c r="C340" s="26">
        <f>IFERROR(+VLOOKUP("LDINPF"&amp;A340,'Main File'!A:O,7,0),0)</f>
        <v>0</v>
      </c>
      <c r="D340" s="26">
        <f>IFERROR(+VLOOKUP("LDINPF"&amp;A340,'Main File'!A:O,8,0),0)</f>
        <v>0</v>
      </c>
      <c r="E340" s="26">
        <f>IFERROR(+VLOOKUP("LDINPF"&amp;A340,'Main File'!A:O,9,0),0)</f>
        <v>0</v>
      </c>
      <c r="F340" s="26">
        <f>IFERROR(+VLOOKUP("LDINPF"&amp;A340,'Main File'!A:O,10,0),0)</f>
        <v>0</v>
      </c>
      <c r="G340" s="26">
        <f>IFERROR(+VLOOKUP("LDINPF"&amp;A340,'Main File'!A:O,11,0),0)</f>
        <v>0</v>
      </c>
      <c r="H340" s="26">
        <f>IFERROR(+VLOOKUP("LDINPF"&amp;A340,'Main File'!A:O,12,0),0)</f>
        <v>0</v>
      </c>
      <c r="I340" s="26">
        <f>IFERROR(+VLOOKUP("LDINPF"&amp;A340,'Main File'!A:O,13,0),0)</f>
        <v>0</v>
      </c>
      <c r="J340" s="26">
        <f>IFERROR(+VLOOKUP("LDINPF"&amp;A340,'Main File'!A:O,14,0),0)</f>
        <v>0</v>
      </c>
      <c r="K340" s="26">
        <f>IFERROR(+VLOOKUP("LDINPF"&amp;A340,'Main File'!A:O,15,0),0)</f>
        <v>0</v>
      </c>
    </row>
    <row r="341" spans="1:11" x14ac:dyDescent="0.25">
      <c r="A341" s="9">
        <f t="shared" si="5"/>
        <v>43528</v>
      </c>
      <c r="B341" s="26">
        <f>IFERROR(+VLOOKUP("LDINPF"&amp;A341,'Main File'!A:O,6,0),0)</f>
        <v>0</v>
      </c>
      <c r="C341" s="26">
        <f>IFERROR(+VLOOKUP("LDINPF"&amp;A341,'Main File'!A:O,7,0),0)</f>
        <v>0</v>
      </c>
      <c r="D341" s="26">
        <f>IFERROR(+VLOOKUP("LDINPF"&amp;A341,'Main File'!A:O,8,0),0)</f>
        <v>0</v>
      </c>
      <c r="E341" s="26">
        <f>IFERROR(+VLOOKUP("LDINPF"&amp;A341,'Main File'!A:O,9,0),0)</f>
        <v>0</v>
      </c>
      <c r="F341" s="26">
        <f>IFERROR(+VLOOKUP("LDINPF"&amp;A341,'Main File'!A:O,10,0),0)</f>
        <v>0</v>
      </c>
      <c r="G341" s="26">
        <f>IFERROR(+VLOOKUP("LDINPF"&amp;A341,'Main File'!A:O,11,0),0)</f>
        <v>0</v>
      </c>
      <c r="H341" s="26">
        <f>IFERROR(+VLOOKUP("LDINPF"&amp;A341,'Main File'!A:O,12,0),0)</f>
        <v>0</v>
      </c>
      <c r="I341" s="26">
        <f>IFERROR(+VLOOKUP("LDINPF"&amp;A341,'Main File'!A:O,13,0),0)</f>
        <v>0</v>
      </c>
      <c r="J341" s="26">
        <f>IFERROR(+VLOOKUP("LDINPF"&amp;A341,'Main File'!A:O,14,0),0)</f>
        <v>0</v>
      </c>
      <c r="K341" s="26">
        <f>IFERROR(+VLOOKUP("LDINPF"&amp;A341,'Main File'!A:O,15,0),0)</f>
        <v>0</v>
      </c>
    </row>
    <row r="342" spans="1:11" x14ac:dyDescent="0.25">
      <c r="A342" s="9">
        <f t="shared" si="5"/>
        <v>43529</v>
      </c>
      <c r="B342" s="26">
        <f>IFERROR(+VLOOKUP("LDINPF"&amp;A342,'Main File'!A:O,6,0),0)</f>
        <v>0</v>
      </c>
      <c r="C342" s="26">
        <f>IFERROR(+VLOOKUP("LDINPF"&amp;A342,'Main File'!A:O,7,0),0)</f>
        <v>0</v>
      </c>
      <c r="D342" s="26">
        <f>IFERROR(+VLOOKUP("LDINPF"&amp;A342,'Main File'!A:O,8,0),0)</f>
        <v>0</v>
      </c>
      <c r="E342" s="26">
        <f>IFERROR(+VLOOKUP("LDINPF"&amp;A342,'Main File'!A:O,9,0),0)</f>
        <v>0</v>
      </c>
      <c r="F342" s="26">
        <f>IFERROR(+VLOOKUP("LDINPF"&amp;A342,'Main File'!A:O,10,0),0)</f>
        <v>0</v>
      </c>
      <c r="G342" s="26">
        <f>IFERROR(+VLOOKUP("LDINPF"&amp;A342,'Main File'!A:O,11,0),0)</f>
        <v>0</v>
      </c>
      <c r="H342" s="26">
        <f>IFERROR(+VLOOKUP("LDINPF"&amp;A342,'Main File'!A:O,12,0),0)</f>
        <v>0</v>
      </c>
      <c r="I342" s="26">
        <f>IFERROR(+VLOOKUP("LDINPF"&amp;A342,'Main File'!A:O,13,0),0)</f>
        <v>0</v>
      </c>
      <c r="J342" s="26">
        <f>IFERROR(+VLOOKUP("LDINPF"&amp;A342,'Main File'!A:O,14,0),0)</f>
        <v>0</v>
      </c>
      <c r="K342" s="26">
        <f>IFERROR(+VLOOKUP("LDINPF"&amp;A342,'Main File'!A:O,15,0),0)</f>
        <v>0</v>
      </c>
    </row>
    <row r="343" spans="1:11" x14ac:dyDescent="0.25">
      <c r="A343" s="9">
        <f t="shared" si="5"/>
        <v>43530</v>
      </c>
      <c r="B343" s="26">
        <f>IFERROR(+VLOOKUP("LDINPF"&amp;A343,'Main File'!A:O,6,0),0)</f>
        <v>0</v>
      </c>
      <c r="C343" s="26">
        <f>IFERROR(+VLOOKUP("LDINPF"&amp;A343,'Main File'!A:O,7,0),0)</f>
        <v>0</v>
      </c>
      <c r="D343" s="26">
        <f>IFERROR(+VLOOKUP("LDINPF"&amp;A343,'Main File'!A:O,8,0),0)</f>
        <v>0</v>
      </c>
      <c r="E343" s="26">
        <f>IFERROR(+VLOOKUP("LDINPF"&amp;A343,'Main File'!A:O,9,0),0)</f>
        <v>0</v>
      </c>
      <c r="F343" s="26">
        <f>IFERROR(+VLOOKUP("LDINPF"&amp;A343,'Main File'!A:O,10,0),0)</f>
        <v>0</v>
      </c>
      <c r="G343" s="26">
        <f>IFERROR(+VLOOKUP("LDINPF"&amp;A343,'Main File'!A:O,11,0),0)</f>
        <v>0</v>
      </c>
      <c r="H343" s="26">
        <f>IFERROR(+VLOOKUP("LDINPF"&amp;A343,'Main File'!A:O,12,0),0)</f>
        <v>0</v>
      </c>
      <c r="I343" s="26">
        <f>IFERROR(+VLOOKUP("LDINPF"&amp;A343,'Main File'!A:O,13,0),0)</f>
        <v>0</v>
      </c>
      <c r="J343" s="26">
        <f>IFERROR(+VLOOKUP("LDINPF"&amp;A343,'Main File'!A:O,14,0),0)</f>
        <v>0</v>
      </c>
      <c r="K343" s="26">
        <f>IFERROR(+VLOOKUP("LDINPF"&amp;A343,'Main File'!A:O,15,0),0)</f>
        <v>0</v>
      </c>
    </row>
    <row r="344" spans="1:11" x14ac:dyDescent="0.25">
      <c r="A344" s="9">
        <f t="shared" si="5"/>
        <v>43531</v>
      </c>
      <c r="B344" s="26">
        <f>IFERROR(+VLOOKUP("LDINPF"&amp;A344,'Main File'!A:O,6,0),0)</f>
        <v>0</v>
      </c>
      <c r="C344" s="26">
        <f>IFERROR(+VLOOKUP("LDINPF"&amp;A344,'Main File'!A:O,7,0),0)</f>
        <v>0</v>
      </c>
      <c r="D344" s="26">
        <f>IFERROR(+VLOOKUP("LDINPF"&amp;A344,'Main File'!A:O,8,0),0)</f>
        <v>0</v>
      </c>
      <c r="E344" s="26">
        <f>IFERROR(+VLOOKUP("LDINPF"&amp;A344,'Main File'!A:O,9,0),0)</f>
        <v>0</v>
      </c>
      <c r="F344" s="26">
        <f>IFERROR(+VLOOKUP("LDINPF"&amp;A344,'Main File'!A:O,10,0),0)</f>
        <v>0</v>
      </c>
      <c r="G344" s="26">
        <f>IFERROR(+VLOOKUP("LDINPF"&amp;A344,'Main File'!A:O,11,0),0)</f>
        <v>0</v>
      </c>
      <c r="H344" s="26">
        <f>IFERROR(+VLOOKUP("LDINPF"&amp;A344,'Main File'!A:O,12,0),0)</f>
        <v>0</v>
      </c>
      <c r="I344" s="26">
        <f>IFERROR(+VLOOKUP("LDINPF"&amp;A344,'Main File'!A:O,13,0),0)</f>
        <v>0</v>
      </c>
      <c r="J344" s="26">
        <f>IFERROR(+VLOOKUP("LDINPF"&amp;A344,'Main File'!A:O,14,0),0)</f>
        <v>0</v>
      </c>
      <c r="K344" s="26">
        <f>IFERROR(+VLOOKUP("LDINPF"&amp;A344,'Main File'!A:O,15,0),0)</f>
        <v>0</v>
      </c>
    </row>
    <row r="345" spans="1:11" x14ac:dyDescent="0.25">
      <c r="A345" s="9">
        <f t="shared" si="5"/>
        <v>43532</v>
      </c>
      <c r="B345" s="26">
        <f>IFERROR(+VLOOKUP("LDINPF"&amp;A345,'Main File'!A:O,6,0),0)</f>
        <v>0</v>
      </c>
      <c r="C345" s="26">
        <f>IFERROR(+VLOOKUP("LDINPF"&amp;A345,'Main File'!A:O,7,0),0)</f>
        <v>0</v>
      </c>
      <c r="D345" s="26">
        <f>IFERROR(+VLOOKUP("LDINPF"&amp;A345,'Main File'!A:O,8,0),0)</f>
        <v>0</v>
      </c>
      <c r="E345" s="26">
        <f>IFERROR(+VLOOKUP("LDINPF"&amp;A345,'Main File'!A:O,9,0),0)</f>
        <v>0</v>
      </c>
      <c r="F345" s="26">
        <f>IFERROR(+VLOOKUP("LDINPF"&amp;A345,'Main File'!A:O,10,0),0)</f>
        <v>0</v>
      </c>
      <c r="G345" s="26">
        <f>IFERROR(+VLOOKUP("LDINPF"&amp;A345,'Main File'!A:O,11,0),0)</f>
        <v>0</v>
      </c>
      <c r="H345" s="26">
        <f>IFERROR(+VLOOKUP("LDINPF"&amp;A345,'Main File'!A:O,12,0),0)</f>
        <v>0</v>
      </c>
      <c r="I345" s="26">
        <f>IFERROR(+VLOOKUP("LDINPF"&amp;A345,'Main File'!A:O,13,0),0)</f>
        <v>0</v>
      </c>
      <c r="J345" s="26">
        <f>IFERROR(+VLOOKUP("LDINPF"&amp;A345,'Main File'!A:O,14,0),0)</f>
        <v>0</v>
      </c>
      <c r="K345" s="26">
        <f>IFERROR(+VLOOKUP("LDINPF"&amp;A345,'Main File'!A:O,15,0),0)</f>
        <v>0</v>
      </c>
    </row>
    <row r="346" spans="1:11" x14ac:dyDescent="0.25">
      <c r="A346" s="9">
        <f t="shared" si="5"/>
        <v>43533</v>
      </c>
      <c r="B346" s="26">
        <f>IFERROR(+VLOOKUP("LDINPF"&amp;A346,'Main File'!A:O,6,0),0)</f>
        <v>0</v>
      </c>
      <c r="C346" s="26">
        <f>IFERROR(+VLOOKUP("LDINPF"&amp;A346,'Main File'!A:O,7,0),0)</f>
        <v>0</v>
      </c>
      <c r="D346" s="26">
        <f>IFERROR(+VLOOKUP("LDINPF"&amp;A346,'Main File'!A:O,8,0),0)</f>
        <v>0</v>
      </c>
      <c r="E346" s="26">
        <f>IFERROR(+VLOOKUP("LDINPF"&amp;A346,'Main File'!A:O,9,0),0)</f>
        <v>0</v>
      </c>
      <c r="F346" s="26">
        <f>IFERROR(+VLOOKUP("LDINPF"&amp;A346,'Main File'!A:O,10,0),0)</f>
        <v>0</v>
      </c>
      <c r="G346" s="26">
        <f>IFERROR(+VLOOKUP("LDINPF"&amp;A346,'Main File'!A:O,11,0),0)</f>
        <v>0</v>
      </c>
      <c r="H346" s="26">
        <f>IFERROR(+VLOOKUP("LDINPF"&amp;A346,'Main File'!A:O,12,0),0)</f>
        <v>0</v>
      </c>
      <c r="I346" s="26">
        <f>IFERROR(+VLOOKUP("LDINPF"&amp;A346,'Main File'!A:O,13,0),0)</f>
        <v>0</v>
      </c>
      <c r="J346" s="26">
        <f>IFERROR(+VLOOKUP("LDINPF"&amp;A346,'Main File'!A:O,14,0),0)</f>
        <v>0</v>
      </c>
      <c r="K346" s="26">
        <f>IFERROR(+VLOOKUP("LDINPF"&amp;A346,'Main File'!A:O,15,0),0)</f>
        <v>0</v>
      </c>
    </row>
    <row r="347" spans="1:11" x14ac:dyDescent="0.25">
      <c r="A347" s="9">
        <f t="shared" si="5"/>
        <v>43534</v>
      </c>
      <c r="B347" s="26">
        <f>IFERROR(+VLOOKUP("LDINPF"&amp;A347,'Main File'!A:O,6,0),0)</f>
        <v>0</v>
      </c>
      <c r="C347" s="26">
        <f>IFERROR(+VLOOKUP("LDINPF"&amp;A347,'Main File'!A:O,7,0),0)</f>
        <v>0</v>
      </c>
      <c r="D347" s="26">
        <f>IFERROR(+VLOOKUP("LDINPF"&amp;A347,'Main File'!A:O,8,0),0)</f>
        <v>0</v>
      </c>
      <c r="E347" s="26">
        <f>IFERROR(+VLOOKUP("LDINPF"&amp;A347,'Main File'!A:O,9,0),0)</f>
        <v>0</v>
      </c>
      <c r="F347" s="26">
        <f>IFERROR(+VLOOKUP("LDINPF"&amp;A347,'Main File'!A:O,10,0),0)</f>
        <v>0</v>
      </c>
      <c r="G347" s="26">
        <f>IFERROR(+VLOOKUP("LDINPF"&amp;A347,'Main File'!A:O,11,0),0)</f>
        <v>0</v>
      </c>
      <c r="H347" s="26">
        <f>IFERROR(+VLOOKUP("LDINPF"&amp;A347,'Main File'!A:O,12,0),0)</f>
        <v>0</v>
      </c>
      <c r="I347" s="26">
        <f>IFERROR(+VLOOKUP("LDINPF"&amp;A347,'Main File'!A:O,13,0),0)</f>
        <v>0</v>
      </c>
      <c r="J347" s="26">
        <f>IFERROR(+VLOOKUP("LDINPF"&amp;A347,'Main File'!A:O,14,0),0)</f>
        <v>0</v>
      </c>
      <c r="K347" s="26">
        <f>IFERROR(+VLOOKUP("LDINPF"&amp;A347,'Main File'!A:O,15,0),0)</f>
        <v>0</v>
      </c>
    </row>
    <row r="348" spans="1:11" x14ac:dyDescent="0.25">
      <c r="A348" s="9">
        <f t="shared" si="5"/>
        <v>43535</v>
      </c>
      <c r="B348" s="26">
        <f>IFERROR(+VLOOKUP("LDINPF"&amp;A348,'Main File'!A:O,6,0),0)</f>
        <v>0</v>
      </c>
      <c r="C348" s="26">
        <f>IFERROR(+VLOOKUP("LDINPF"&amp;A348,'Main File'!A:O,7,0),0)</f>
        <v>0</v>
      </c>
      <c r="D348" s="26">
        <f>IFERROR(+VLOOKUP("LDINPF"&amp;A348,'Main File'!A:O,8,0),0)</f>
        <v>0</v>
      </c>
      <c r="E348" s="26">
        <f>IFERROR(+VLOOKUP("LDINPF"&amp;A348,'Main File'!A:O,9,0),0)</f>
        <v>0</v>
      </c>
      <c r="F348" s="26">
        <f>IFERROR(+VLOOKUP("LDINPF"&amp;A348,'Main File'!A:O,10,0),0)</f>
        <v>0</v>
      </c>
      <c r="G348" s="26">
        <f>IFERROR(+VLOOKUP("LDINPF"&amp;A348,'Main File'!A:O,11,0),0)</f>
        <v>0</v>
      </c>
      <c r="H348" s="26">
        <f>IFERROR(+VLOOKUP("LDINPF"&amp;A348,'Main File'!A:O,12,0),0)</f>
        <v>0</v>
      </c>
      <c r="I348" s="26">
        <f>IFERROR(+VLOOKUP("LDINPF"&amp;A348,'Main File'!A:O,13,0),0)</f>
        <v>0</v>
      </c>
      <c r="J348" s="26">
        <f>IFERROR(+VLOOKUP("LDINPF"&amp;A348,'Main File'!A:O,14,0),0)</f>
        <v>0</v>
      </c>
      <c r="K348" s="26">
        <f>IFERROR(+VLOOKUP("LDINPF"&amp;A348,'Main File'!A:O,15,0),0)</f>
        <v>0</v>
      </c>
    </row>
    <row r="349" spans="1:11" x14ac:dyDescent="0.25">
      <c r="A349" s="9">
        <f t="shared" si="5"/>
        <v>43536</v>
      </c>
      <c r="B349" s="26">
        <f>IFERROR(+VLOOKUP("LDINPF"&amp;A349,'Main File'!A:O,6,0),0)</f>
        <v>0</v>
      </c>
      <c r="C349" s="26">
        <f>IFERROR(+VLOOKUP("LDINPF"&amp;A349,'Main File'!A:O,7,0),0)</f>
        <v>0</v>
      </c>
      <c r="D349" s="26">
        <f>IFERROR(+VLOOKUP("LDINPF"&amp;A349,'Main File'!A:O,8,0),0)</f>
        <v>0</v>
      </c>
      <c r="E349" s="26">
        <f>IFERROR(+VLOOKUP("LDINPF"&amp;A349,'Main File'!A:O,9,0),0)</f>
        <v>0</v>
      </c>
      <c r="F349" s="26">
        <f>IFERROR(+VLOOKUP("LDINPF"&amp;A349,'Main File'!A:O,10,0),0)</f>
        <v>0</v>
      </c>
      <c r="G349" s="26">
        <f>IFERROR(+VLOOKUP("LDINPF"&amp;A349,'Main File'!A:O,11,0),0)</f>
        <v>0</v>
      </c>
      <c r="H349" s="26">
        <f>IFERROR(+VLOOKUP("LDINPF"&amp;A349,'Main File'!A:O,12,0),0)</f>
        <v>0</v>
      </c>
      <c r="I349" s="26">
        <f>IFERROR(+VLOOKUP("LDINPF"&amp;A349,'Main File'!A:O,13,0),0)</f>
        <v>0</v>
      </c>
      <c r="J349" s="26">
        <f>IFERROR(+VLOOKUP("LDINPF"&amp;A349,'Main File'!A:O,14,0),0)</f>
        <v>0</v>
      </c>
      <c r="K349" s="26">
        <f>IFERROR(+VLOOKUP("LDINPF"&amp;A349,'Main File'!A:O,15,0),0)</f>
        <v>0</v>
      </c>
    </row>
    <row r="350" spans="1:11" x14ac:dyDescent="0.25">
      <c r="A350" s="9">
        <f t="shared" si="5"/>
        <v>43537</v>
      </c>
      <c r="B350" s="26">
        <f>IFERROR(+VLOOKUP("LDINPF"&amp;A350,'Main File'!A:O,6,0),0)</f>
        <v>0</v>
      </c>
      <c r="C350" s="26">
        <f>IFERROR(+VLOOKUP("LDINPF"&amp;A350,'Main File'!A:O,7,0),0)</f>
        <v>0</v>
      </c>
      <c r="D350" s="26">
        <f>IFERROR(+VLOOKUP("LDINPF"&amp;A350,'Main File'!A:O,8,0),0)</f>
        <v>0</v>
      </c>
      <c r="E350" s="26">
        <f>IFERROR(+VLOOKUP("LDINPF"&amp;A350,'Main File'!A:O,9,0),0)</f>
        <v>0</v>
      </c>
      <c r="F350" s="26">
        <f>IFERROR(+VLOOKUP("LDINPF"&amp;A350,'Main File'!A:O,10,0),0)</f>
        <v>0</v>
      </c>
      <c r="G350" s="26">
        <f>IFERROR(+VLOOKUP("LDINPF"&amp;A350,'Main File'!A:O,11,0),0)</f>
        <v>0</v>
      </c>
      <c r="H350" s="26">
        <f>IFERROR(+VLOOKUP("LDINPF"&amp;A350,'Main File'!A:O,12,0),0)</f>
        <v>0</v>
      </c>
      <c r="I350" s="26">
        <f>IFERROR(+VLOOKUP("LDINPF"&amp;A350,'Main File'!A:O,13,0),0)</f>
        <v>0</v>
      </c>
      <c r="J350" s="26">
        <f>IFERROR(+VLOOKUP("LDINPF"&amp;A350,'Main File'!A:O,14,0),0)</f>
        <v>0</v>
      </c>
      <c r="K350" s="26">
        <f>IFERROR(+VLOOKUP("LDINPF"&amp;A350,'Main File'!A:O,15,0),0)</f>
        <v>0</v>
      </c>
    </row>
    <row r="351" spans="1:11" x14ac:dyDescent="0.25">
      <c r="A351" s="9">
        <f t="shared" si="5"/>
        <v>43538</v>
      </c>
      <c r="B351" s="26">
        <f>IFERROR(+VLOOKUP("LDINPF"&amp;A351,'Main File'!A:O,6,0),0)</f>
        <v>0</v>
      </c>
      <c r="C351" s="26">
        <f>IFERROR(+VLOOKUP("LDINPF"&amp;A351,'Main File'!A:O,7,0),0)</f>
        <v>0</v>
      </c>
      <c r="D351" s="26">
        <f>IFERROR(+VLOOKUP("LDINPF"&amp;A351,'Main File'!A:O,8,0),0)</f>
        <v>0</v>
      </c>
      <c r="E351" s="26">
        <f>IFERROR(+VLOOKUP("LDINPF"&amp;A351,'Main File'!A:O,9,0),0)</f>
        <v>0</v>
      </c>
      <c r="F351" s="26">
        <f>IFERROR(+VLOOKUP("LDINPF"&amp;A351,'Main File'!A:O,10,0),0)</f>
        <v>0</v>
      </c>
      <c r="G351" s="26">
        <f>IFERROR(+VLOOKUP("LDINPF"&amp;A351,'Main File'!A:O,11,0),0)</f>
        <v>0</v>
      </c>
      <c r="H351" s="26">
        <f>IFERROR(+VLOOKUP("LDINPF"&amp;A351,'Main File'!A:O,12,0),0)</f>
        <v>0</v>
      </c>
      <c r="I351" s="26">
        <f>IFERROR(+VLOOKUP("LDINPF"&amp;A351,'Main File'!A:O,13,0),0)</f>
        <v>0</v>
      </c>
      <c r="J351" s="26">
        <f>IFERROR(+VLOOKUP("LDINPF"&amp;A351,'Main File'!A:O,14,0),0)</f>
        <v>0</v>
      </c>
      <c r="K351" s="26">
        <f>IFERROR(+VLOOKUP("LDINPF"&amp;A351,'Main File'!A:O,15,0),0)</f>
        <v>0</v>
      </c>
    </row>
    <row r="352" spans="1:11" x14ac:dyDescent="0.25">
      <c r="A352" s="9">
        <f t="shared" si="5"/>
        <v>43539</v>
      </c>
      <c r="B352" s="26">
        <f>IFERROR(+VLOOKUP("LDINPF"&amp;A352,'Main File'!A:O,6,0),0)</f>
        <v>0</v>
      </c>
      <c r="C352" s="26">
        <f>IFERROR(+VLOOKUP("LDINPF"&amp;A352,'Main File'!A:O,7,0),0)</f>
        <v>0</v>
      </c>
      <c r="D352" s="26">
        <f>IFERROR(+VLOOKUP("LDINPF"&amp;A352,'Main File'!A:O,8,0),0)</f>
        <v>0</v>
      </c>
      <c r="E352" s="26">
        <f>IFERROR(+VLOOKUP("LDINPF"&amp;A352,'Main File'!A:O,9,0),0)</f>
        <v>0</v>
      </c>
      <c r="F352" s="26">
        <f>IFERROR(+VLOOKUP("LDINPF"&amp;A352,'Main File'!A:O,10,0),0)</f>
        <v>0</v>
      </c>
      <c r="G352" s="26">
        <f>IFERROR(+VLOOKUP("LDINPF"&amp;A352,'Main File'!A:O,11,0),0)</f>
        <v>0</v>
      </c>
      <c r="H352" s="26">
        <f>IFERROR(+VLOOKUP("LDINPF"&amp;A352,'Main File'!A:O,12,0),0)</f>
        <v>0</v>
      </c>
      <c r="I352" s="26">
        <f>IFERROR(+VLOOKUP("LDINPF"&amp;A352,'Main File'!A:O,13,0),0)</f>
        <v>0</v>
      </c>
      <c r="J352" s="26">
        <f>IFERROR(+VLOOKUP("LDINPF"&amp;A352,'Main File'!A:O,14,0),0)</f>
        <v>0</v>
      </c>
      <c r="K352" s="26">
        <f>IFERROR(+VLOOKUP("LDINPF"&amp;A352,'Main File'!A:O,15,0),0)</f>
        <v>0</v>
      </c>
    </row>
    <row r="353" spans="1:11" x14ac:dyDescent="0.25">
      <c r="A353" s="9">
        <f t="shared" si="5"/>
        <v>43540</v>
      </c>
      <c r="B353" s="26">
        <f>IFERROR(+VLOOKUP("LDINPF"&amp;A353,'Main File'!A:O,6,0),0)</f>
        <v>0</v>
      </c>
      <c r="C353" s="26">
        <f>IFERROR(+VLOOKUP("LDINPF"&amp;A353,'Main File'!A:O,7,0),0)</f>
        <v>0</v>
      </c>
      <c r="D353" s="26">
        <f>IFERROR(+VLOOKUP("LDINPF"&amp;A353,'Main File'!A:O,8,0),0)</f>
        <v>0</v>
      </c>
      <c r="E353" s="26">
        <f>IFERROR(+VLOOKUP("LDINPF"&amp;A353,'Main File'!A:O,9,0),0)</f>
        <v>0</v>
      </c>
      <c r="F353" s="26">
        <f>IFERROR(+VLOOKUP("LDINPF"&amp;A353,'Main File'!A:O,10,0),0)</f>
        <v>0</v>
      </c>
      <c r="G353" s="26">
        <f>IFERROR(+VLOOKUP("LDINPF"&amp;A353,'Main File'!A:O,11,0),0)</f>
        <v>0</v>
      </c>
      <c r="H353" s="26">
        <f>IFERROR(+VLOOKUP("LDINPF"&amp;A353,'Main File'!A:O,12,0),0)</f>
        <v>0</v>
      </c>
      <c r="I353" s="26">
        <f>IFERROR(+VLOOKUP("LDINPF"&amp;A353,'Main File'!A:O,13,0),0)</f>
        <v>0</v>
      </c>
      <c r="J353" s="26">
        <f>IFERROR(+VLOOKUP("LDINPF"&amp;A353,'Main File'!A:O,14,0),0)</f>
        <v>0</v>
      </c>
      <c r="K353" s="26">
        <f>IFERROR(+VLOOKUP("LDINPF"&amp;A353,'Main File'!A:O,15,0),0)</f>
        <v>0</v>
      </c>
    </row>
    <row r="354" spans="1:11" x14ac:dyDescent="0.25">
      <c r="A354" s="9">
        <f t="shared" si="5"/>
        <v>43541</v>
      </c>
      <c r="B354" s="26">
        <f>IFERROR(+VLOOKUP("LDINPF"&amp;A354,'Main File'!A:O,6,0),0)</f>
        <v>0</v>
      </c>
      <c r="C354" s="26">
        <f>IFERROR(+VLOOKUP("LDINPF"&amp;A354,'Main File'!A:O,7,0),0)</f>
        <v>0</v>
      </c>
      <c r="D354" s="26">
        <f>IFERROR(+VLOOKUP("LDINPF"&amp;A354,'Main File'!A:O,8,0),0)</f>
        <v>0</v>
      </c>
      <c r="E354" s="26">
        <f>IFERROR(+VLOOKUP("LDINPF"&amp;A354,'Main File'!A:O,9,0),0)</f>
        <v>0</v>
      </c>
      <c r="F354" s="26">
        <f>IFERROR(+VLOOKUP("LDINPF"&amp;A354,'Main File'!A:O,10,0),0)</f>
        <v>0</v>
      </c>
      <c r="G354" s="26">
        <f>IFERROR(+VLOOKUP("LDINPF"&amp;A354,'Main File'!A:O,11,0),0)</f>
        <v>0</v>
      </c>
      <c r="H354" s="26">
        <f>IFERROR(+VLOOKUP("LDINPF"&amp;A354,'Main File'!A:O,12,0),0)</f>
        <v>0</v>
      </c>
      <c r="I354" s="26">
        <f>IFERROR(+VLOOKUP("LDINPF"&amp;A354,'Main File'!A:O,13,0),0)</f>
        <v>0</v>
      </c>
      <c r="J354" s="26">
        <f>IFERROR(+VLOOKUP("LDINPF"&amp;A354,'Main File'!A:O,14,0),0)</f>
        <v>0</v>
      </c>
      <c r="K354" s="26">
        <f>IFERROR(+VLOOKUP("LDINPF"&amp;A354,'Main File'!A:O,15,0),0)</f>
        <v>0</v>
      </c>
    </row>
    <row r="355" spans="1:11" x14ac:dyDescent="0.25">
      <c r="A355" s="9">
        <f t="shared" si="5"/>
        <v>43542</v>
      </c>
      <c r="B355" s="26">
        <f>IFERROR(+VLOOKUP("LDINPF"&amp;A355,'Main File'!A:O,6,0),0)</f>
        <v>0</v>
      </c>
      <c r="C355" s="26">
        <f>IFERROR(+VLOOKUP("LDINPF"&amp;A355,'Main File'!A:O,7,0),0)</f>
        <v>0</v>
      </c>
      <c r="D355" s="26">
        <f>IFERROR(+VLOOKUP("LDINPF"&amp;A355,'Main File'!A:O,8,0),0)</f>
        <v>0</v>
      </c>
      <c r="E355" s="26">
        <f>IFERROR(+VLOOKUP("LDINPF"&amp;A355,'Main File'!A:O,9,0),0)</f>
        <v>0</v>
      </c>
      <c r="F355" s="26">
        <f>IFERROR(+VLOOKUP("LDINPF"&amp;A355,'Main File'!A:O,10,0),0)</f>
        <v>0</v>
      </c>
      <c r="G355" s="26">
        <f>IFERROR(+VLOOKUP("LDINPF"&amp;A355,'Main File'!A:O,11,0),0)</f>
        <v>0</v>
      </c>
      <c r="H355" s="26">
        <f>IFERROR(+VLOOKUP("LDINPF"&amp;A355,'Main File'!A:O,12,0),0)</f>
        <v>0</v>
      </c>
      <c r="I355" s="26">
        <f>IFERROR(+VLOOKUP("LDINPF"&amp;A355,'Main File'!A:O,13,0),0)</f>
        <v>0</v>
      </c>
      <c r="J355" s="26">
        <f>IFERROR(+VLOOKUP("LDINPF"&amp;A355,'Main File'!A:O,14,0),0)</f>
        <v>0</v>
      </c>
      <c r="K355" s="26">
        <f>IFERROR(+VLOOKUP("LDINPF"&amp;A355,'Main File'!A:O,15,0),0)</f>
        <v>0</v>
      </c>
    </row>
    <row r="356" spans="1:11" x14ac:dyDescent="0.25">
      <c r="A356" s="9">
        <f t="shared" si="5"/>
        <v>43543</v>
      </c>
      <c r="B356" s="26">
        <f>IFERROR(+VLOOKUP("LDINPF"&amp;A356,'Main File'!A:O,6,0),0)</f>
        <v>0</v>
      </c>
      <c r="C356" s="26">
        <f>IFERROR(+VLOOKUP("LDINPF"&amp;A356,'Main File'!A:O,7,0),0)</f>
        <v>0</v>
      </c>
      <c r="D356" s="26">
        <f>IFERROR(+VLOOKUP("LDINPF"&amp;A356,'Main File'!A:O,8,0),0)</f>
        <v>0</v>
      </c>
      <c r="E356" s="26">
        <f>IFERROR(+VLOOKUP("LDINPF"&amp;A356,'Main File'!A:O,9,0),0)</f>
        <v>0</v>
      </c>
      <c r="F356" s="26">
        <f>IFERROR(+VLOOKUP("LDINPF"&amp;A356,'Main File'!A:O,10,0),0)</f>
        <v>0</v>
      </c>
      <c r="G356" s="26">
        <f>IFERROR(+VLOOKUP("LDINPF"&amp;A356,'Main File'!A:O,11,0),0)</f>
        <v>0</v>
      </c>
      <c r="H356" s="26">
        <f>IFERROR(+VLOOKUP("LDINPF"&amp;A356,'Main File'!A:O,12,0),0)</f>
        <v>0</v>
      </c>
      <c r="I356" s="26">
        <f>IFERROR(+VLOOKUP("LDINPF"&amp;A356,'Main File'!A:O,13,0),0)</f>
        <v>0</v>
      </c>
      <c r="J356" s="26">
        <f>IFERROR(+VLOOKUP("LDINPF"&amp;A356,'Main File'!A:O,14,0),0)</f>
        <v>0</v>
      </c>
      <c r="K356" s="26">
        <f>IFERROR(+VLOOKUP("LDINPF"&amp;A356,'Main File'!A:O,15,0),0)</f>
        <v>0</v>
      </c>
    </row>
    <row r="357" spans="1:11" x14ac:dyDescent="0.25">
      <c r="A357" s="9">
        <f t="shared" si="5"/>
        <v>43544</v>
      </c>
      <c r="B357" s="26">
        <f>IFERROR(+VLOOKUP("LDINPF"&amp;A357,'Main File'!A:O,6,0),0)</f>
        <v>0</v>
      </c>
      <c r="C357" s="26">
        <f>IFERROR(+VLOOKUP("LDINPF"&amp;A357,'Main File'!A:O,7,0),0)</f>
        <v>0</v>
      </c>
      <c r="D357" s="26">
        <f>IFERROR(+VLOOKUP("LDINPF"&amp;A357,'Main File'!A:O,8,0),0)</f>
        <v>0</v>
      </c>
      <c r="E357" s="26">
        <f>IFERROR(+VLOOKUP("LDINPF"&amp;A357,'Main File'!A:O,9,0),0)</f>
        <v>0</v>
      </c>
      <c r="F357" s="26">
        <f>IFERROR(+VLOOKUP("LDINPF"&amp;A357,'Main File'!A:O,10,0),0)</f>
        <v>0</v>
      </c>
      <c r="G357" s="26">
        <f>IFERROR(+VLOOKUP("LDINPF"&amp;A357,'Main File'!A:O,11,0),0)</f>
        <v>0</v>
      </c>
      <c r="H357" s="26">
        <f>IFERROR(+VLOOKUP("LDINPF"&amp;A357,'Main File'!A:O,12,0),0)</f>
        <v>0</v>
      </c>
      <c r="I357" s="26">
        <f>IFERROR(+VLOOKUP("LDINPF"&amp;A357,'Main File'!A:O,13,0),0)</f>
        <v>0</v>
      </c>
      <c r="J357" s="26">
        <f>IFERROR(+VLOOKUP("LDINPF"&amp;A357,'Main File'!A:O,14,0),0)</f>
        <v>0</v>
      </c>
      <c r="K357" s="26">
        <f>IFERROR(+VLOOKUP("LDINPF"&amp;A357,'Main File'!A:O,15,0),0)</f>
        <v>0</v>
      </c>
    </row>
    <row r="358" spans="1:11" x14ac:dyDescent="0.25">
      <c r="A358" s="9">
        <f t="shared" si="5"/>
        <v>43545</v>
      </c>
      <c r="B358" s="26">
        <f>IFERROR(+VLOOKUP("LDINPF"&amp;A358,'Main File'!A:O,6,0),0)</f>
        <v>0</v>
      </c>
      <c r="C358" s="26">
        <f>IFERROR(+VLOOKUP("LDINPF"&amp;A358,'Main File'!A:O,7,0),0)</f>
        <v>0</v>
      </c>
      <c r="D358" s="26">
        <f>IFERROR(+VLOOKUP("LDINPF"&amp;A358,'Main File'!A:O,8,0),0)</f>
        <v>0</v>
      </c>
      <c r="E358" s="26">
        <f>IFERROR(+VLOOKUP("LDINPF"&amp;A358,'Main File'!A:O,9,0),0)</f>
        <v>0</v>
      </c>
      <c r="F358" s="26">
        <f>IFERROR(+VLOOKUP("LDINPF"&amp;A358,'Main File'!A:O,10,0),0)</f>
        <v>0</v>
      </c>
      <c r="G358" s="26">
        <f>IFERROR(+VLOOKUP("LDINPF"&amp;A358,'Main File'!A:O,11,0),0)</f>
        <v>0</v>
      </c>
      <c r="H358" s="26">
        <f>IFERROR(+VLOOKUP("LDINPF"&amp;A358,'Main File'!A:O,12,0),0)</f>
        <v>0</v>
      </c>
      <c r="I358" s="26">
        <f>IFERROR(+VLOOKUP("LDINPF"&amp;A358,'Main File'!A:O,13,0),0)</f>
        <v>0</v>
      </c>
      <c r="J358" s="26">
        <f>IFERROR(+VLOOKUP("LDINPF"&amp;A358,'Main File'!A:O,14,0),0)</f>
        <v>0</v>
      </c>
      <c r="K358" s="26">
        <f>IFERROR(+VLOOKUP("LDINPF"&amp;A358,'Main File'!A:O,15,0),0)</f>
        <v>0</v>
      </c>
    </row>
    <row r="359" spans="1:11" x14ac:dyDescent="0.25">
      <c r="A359" s="9">
        <f t="shared" si="5"/>
        <v>43546</v>
      </c>
      <c r="B359" s="26">
        <f>IFERROR(+VLOOKUP("LDINPF"&amp;A359,'Main File'!A:O,6,0),0)</f>
        <v>0</v>
      </c>
      <c r="C359" s="26">
        <f>IFERROR(+VLOOKUP("LDINPF"&amp;A359,'Main File'!A:O,7,0),0)</f>
        <v>0</v>
      </c>
      <c r="D359" s="26">
        <f>IFERROR(+VLOOKUP("LDINPF"&amp;A359,'Main File'!A:O,8,0),0)</f>
        <v>0</v>
      </c>
      <c r="E359" s="26">
        <f>IFERROR(+VLOOKUP("LDINPF"&amp;A359,'Main File'!A:O,9,0),0)</f>
        <v>0</v>
      </c>
      <c r="F359" s="26">
        <f>IFERROR(+VLOOKUP("LDINPF"&amp;A359,'Main File'!A:O,10,0),0)</f>
        <v>0</v>
      </c>
      <c r="G359" s="26">
        <f>IFERROR(+VLOOKUP("LDINPF"&amp;A359,'Main File'!A:O,11,0),0)</f>
        <v>0</v>
      </c>
      <c r="H359" s="26">
        <f>IFERROR(+VLOOKUP("LDINPF"&amp;A359,'Main File'!A:O,12,0),0)</f>
        <v>0</v>
      </c>
      <c r="I359" s="26">
        <f>IFERROR(+VLOOKUP("LDINPF"&amp;A359,'Main File'!A:O,13,0),0)</f>
        <v>0</v>
      </c>
      <c r="J359" s="26">
        <f>IFERROR(+VLOOKUP("LDINPF"&amp;A359,'Main File'!A:O,14,0),0)</f>
        <v>0</v>
      </c>
      <c r="K359" s="26">
        <f>IFERROR(+VLOOKUP("LDINPF"&amp;A359,'Main File'!A:O,15,0),0)</f>
        <v>0</v>
      </c>
    </row>
    <row r="360" spans="1:11" x14ac:dyDescent="0.25">
      <c r="A360" s="9">
        <f t="shared" si="5"/>
        <v>43547</v>
      </c>
      <c r="B360" s="26">
        <f>IFERROR(+VLOOKUP("LDINPF"&amp;A360,'Main File'!A:O,6,0),0)</f>
        <v>0</v>
      </c>
      <c r="C360" s="26">
        <f>IFERROR(+VLOOKUP("LDINPF"&amp;A360,'Main File'!A:O,7,0),0)</f>
        <v>0</v>
      </c>
      <c r="D360" s="26">
        <f>IFERROR(+VLOOKUP("LDINPF"&amp;A360,'Main File'!A:O,8,0),0)</f>
        <v>0</v>
      </c>
      <c r="E360" s="26">
        <f>IFERROR(+VLOOKUP("LDINPF"&amp;A360,'Main File'!A:O,9,0),0)</f>
        <v>0</v>
      </c>
      <c r="F360" s="26">
        <f>IFERROR(+VLOOKUP("LDINPF"&amp;A360,'Main File'!A:O,10,0),0)</f>
        <v>0</v>
      </c>
      <c r="G360" s="26">
        <f>IFERROR(+VLOOKUP("LDINPF"&amp;A360,'Main File'!A:O,11,0),0)</f>
        <v>0</v>
      </c>
      <c r="H360" s="26">
        <f>IFERROR(+VLOOKUP("LDINPF"&amp;A360,'Main File'!A:O,12,0),0)</f>
        <v>0</v>
      </c>
      <c r="I360" s="26">
        <f>IFERROR(+VLOOKUP("LDINPF"&amp;A360,'Main File'!A:O,13,0),0)</f>
        <v>0</v>
      </c>
      <c r="J360" s="26">
        <f>IFERROR(+VLOOKUP("LDINPF"&amp;A360,'Main File'!A:O,14,0),0)</f>
        <v>0</v>
      </c>
      <c r="K360" s="26">
        <f>IFERROR(+VLOOKUP("LDINPF"&amp;A360,'Main File'!A:O,15,0),0)</f>
        <v>0</v>
      </c>
    </row>
    <row r="361" spans="1:11" x14ac:dyDescent="0.25">
      <c r="A361" s="9">
        <f t="shared" si="5"/>
        <v>43548</v>
      </c>
      <c r="B361" s="26">
        <f>IFERROR(+VLOOKUP("LDINPF"&amp;A361,'Main File'!A:O,6,0),0)</f>
        <v>0</v>
      </c>
      <c r="C361" s="26">
        <f>IFERROR(+VLOOKUP("LDINPF"&amp;A361,'Main File'!A:O,7,0),0)</f>
        <v>0</v>
      </c>
      <c r="D361" s="26">
        <f>IFERROR(+VLOOKUP("LDINPF"&amp;A361,'Main File'!A:O,8,0),0)</f>
        <v>0</v>
      </c>
      <c r="E361" s="26">
        <f>IFERROR(+VLOOKUP("LDINPF"&amp;A361,'Main File'!A:O,9,0),0)</f>
        <v>0</v>
      </c>
      <c r="F361" s="26">
        <f>IFERROR(+VLOOKUP("LDINPF"&amp;A361,'Main File'!A:O,10,0),0)</f>
        <v>0</v>
      </c>
      <c r="G361" s="26">
        <f>IFERROR(+VLOOKUP("LDINPF"&amp;A361,'Main File'!A:O,11,0),0)</f>
        <v>0</v>
      </c>
      <c r="H361" s="26">
        <f>IFERROR(+VLOOKUP("LDINPF"&amp;A361,'Main File'!A:O,12,0),0)</f>
        <v>0</v>
      </c>
      <c r="I361" s="26">
        <f>IFERROR(+VLOOKUP("LDINPF"&amp;A361,'Main File'!A:O,13,0),0)</f>
        <v>0</v>
      </c>
      <c r="J361" s="26">
        <f>IFERROR(+VLOOKUP("LDINPF"&amp;A361,'Main File'!A:O,14,0),0)</f>
        <v>0</v>
      </c>
      <c r="K361" s="26">
        <f>IFERROR(+VLOOKUP("LDINPF"&amp;A361,'Main File'!A:O,15,0),0)</f>
        <v>0</v>
      </c>
    </row>
    <row r="362" spans="1:11" x14ac:dyDescent="0.25">
      <c r="A362" s="9">
        <f t="shared" si="5"/>
        <v>43549</v>
      </c>
      <c r="B362" s="26">
        <f>IFERROR(+VLOOKUP("LDINPF"&amp;A362,'Main File'!A:O,6,0),0)</f>
        <v>0</v>
      </c>
      <c r="C362" s="26">
        <f>IFERROR(+VLOOKUP("LDINPF"&amp;A362,'Main File'!A:O,7,0),0)</f>
        <v>0</v>
      </c>
      <c r="D362" s="26">
        <f>IFERROR(+VLOOKUP("LDINPF"&amp;A362,'Main File'!A:O,8,0),0)</f>
        <v>0</v>
      </c>
      <c r="E362" s="26">
        <f>IFERROR(+VLOOKUP("LDINPF"&amp;A362,'Main File'!A:O,9,0),0)</f>
        <v>0</v>
      </c>
      <c r="F362" s="26">
        <f>IFERROR(+VLOOKUP("LDINPF"&amp;A362,'Main File'!A:O,10,0),0)</f>
        <v>0</v>
      </c>
      <c r="G362" s="26">
        <f>IFERROR(+VLOOKUP("LDINPF"&amp;A362,'Main File'!A:O,11,0),0)</f>
        <v>0</v>
      </c>
      <c r="H362" s="26">
        <f>IFERROR(+VLOOKUP("LDINPF"&amp;A362,'Main File'!A:O,12,0),0)</f>
        <v>0</v>
      </c>
      <c r="I362" s="26">
        <f>IFERROR(+VLOOKUP("LDINPF"&amp;A362,'Main File'!A:O,13,0),0)</f>
        <v>0</v>
      </c>
      <c r="J362" s="26">
        <f>IFERROR(+VLOOKUP("LDINPF"&amp;A362,'Main File'!A:O,14,0),0)</f>
        <v>0</v>
      </c>
      <c r="K362" s="26">
        <f>IFERROR(+VLOOKUP("LDINPF"&amp;A362,'Main File'!A:O,15,0),0)</f>
        <v>0</v>
      </c>
    </row>
    <row r="363" spans="1:11" x14ac:dyDescent="0.25">
      <c r="A363" s="9">
        <f t="shared" si="5"/>
        <v>43550</v>
      </c>
      <c r="B363" s="26">
        <f>IFERROR(+VLOOKUP("LDINPF"&amp;A363,'Main File'!A:O,6,0),0)</f>
        <v>0</v>
      </c>
      <c r="C363" s="26">
        <f>IFERROR(+VLOOKUP("LDINPF"&amp;A363,'Main File'!A:O,7,0),0)</f>
        <v>0</v>
      </c>
      <c r="D363" s="26">
        <f>IFERROR(+VLOOKUP("LDINPF"&amp;A363,'Main File'!A:O,8,0),0)</f>
        <v>0</v>
      </c>
      <c r="E363" s="26">
        <f>IFERROR(+VLOOKUP("LDINPF"&amp;A363,'Main File'!A:O,9,0),0)</f>
        <v>0</v>
      </c>
      <c r="F363" s="26">
        <f>IFERROR(+VLOOKUP("LDINPF"&amp;A363,'Main File'!A:O,10,0),0)</f>
        <v>0</v>
      </c>
      <c r="G363" s="26">
        <f>IFERROR(+VLOOKUP("LDINPF"&amp;A363,'Main File'!A:O,11,0),0)</f>
        <v>0</v>
      </c>
      <c r="H363" s="26">
        <f>IFERROR(+VLOOKUP("LDINPF"&amp;A363,'Main File'!A:O,12,0),0)</f>
        <v>0</v>
      </c>
      <c r="I363" s="26">
        <f>IFERROR(+VLOOKUP("LDINPF"&amp;A363,'Main File'!A:O,13,0),0)</f>
        <v>0</v>
      </c>
      <c r="J363" s="26">
        <f>IFERROR(+VLOOKUP("LDINPF"&amp;A363,'Main File'!A:O,14,0),0)</f>
        <v>0</v>
      </c>
      <c r="K363" s="26">
        <f>IFERROR(+VLOOKUP("LDINPF"&amp;A363,'Main File'!A:O,15,0),0)</f>
        <v>0</v>
      </c>
    </row>
    <row r="364" spans="1:11" x14ac:dyDescent="0.25">
      <c r="A364" s="9">
        <f t="shared" si="5"/>
        <v>43551</v>
      </c>
      <c r="B364" s="26">
        <f>IFERROR(+VLOOKUP("LDINPF"&amp;A364,'Main File'!A:O,6,0),0)</f>
        <v>0</v>
      </c>
      <c r="C364" s="26">
        <f>IFERROR(+VLOOKUP("LDINPF"&amp;A364,'Main File'!A:O,7,0),0)</f>
        <v>0</v>
      </c>
      <c r="D364" s="26">
        <f>IFERROR(+VLOOKUP("LDINPF"&amp;A364,'Main File'!A:O,8,0),0)</f>
        <v>0</v>
      </c>
      <c r="E364" s="26">
        <f>IFERROR(+VLOOKUP("LDINPF"&amp;A364,'Main File'!A:O,9,0),0)</f>
        <v>0</v>
      </c>
      <c r="F364" s="26">
        <f>IFERROR(+VLOOKUP("LDINPF"&amp;A364,'Main File'!A:O,10,0),0)</f>
        <v>0</v>
      </c>
      <c r="G364" s="26">
        <f>IFERROR(+VLOOKUP("LDINPF"&amp;A364,'Main File'!A:O,11,0),0)</f>
        <v>0</v>
      </c>
      <c r="H364" s="26">
        <f>IFERROR(+VLOOKUP("LDINPF"&amp;A364,'Main File'!A:O,12,0),0)</f>
        <v>0</v>
      </c>
      <c r="I364" s="26">
        <f>IFERROR(+VLOOKUP("LDINPF"&amp;A364,'Main File'!A:O,13,0),0)</f>
        <v>0</v>
      </c>
      <c r="J364" s="26">
        <f>IFERROR(+VLOOKUP("LDINPF"&amp;A364,'Main File'!A:O,14,0),0)</f>
        <v>0</v>
      </c>
      <c r="K364" s="26">
        <f>IFERROR(+VLOOKUP("LDINPF"&amp;A364,'Main File'!A:O,15,0),0)</f>
        <v>0</v>
      </c>
    </row>
    <row r="365" spans="1:11" x14ac:dyDescent="0.25">
      <c r="A365" s="9">
        <f t="shared" si="5"/>
        <v>43552</v>
      </c>
      <c r="B365" s="26">
        <f>IFERROR(+VLOOKUP("LDINPF"&amp;A365,'Main File'!A:O,6,0),0)</f>
        <v>0</v>
      </c>
      <c r="C365" s="26">
        <f>IFERROR(+VLOOKUP("LDINPF"&amp;A365,'Main File'!A:O,7,0),0)</f>
        <v>0</v>
      </c>
      <c r="D365" s="26">
        <f>IFERROR(+VLOOKUP("LDINPF"&amp;A365,'Main File'!A:O,8,0),0)</f>
        <v>0</v>
      </c>
      <c r="E365" s="26">
        <f>IFERROR(+VLOOKUP("LDINPF"&amp;A365,'Main File'!A:O,9,0),0)</f>
        <v>0</v>
      </c>
      <c r="F365" s="26">
        <f>IFERROR(+VLOOKUP("LDINPF"&amp;A365,'Main File'!A:O,10,0),0)</f>
        <v>0</v>
      </c>
      <c r="G365" s="26">
        <f>IFERROR(+VLOOKUP("LDINPF"&amp;A365,'Main File'!A:O,11,0),0)</f>
        <v>0</v>
      </c>
      <c r="H365" s="26">
        <f>IFERROR(+VLOOKUP("LDINPF"&amp;A365,'Main File'!A:O,12,0),0)</f>
        <v>0</v>
      </c>
      <c r="I365" s="26">
        <f>IFERROR(+VLOOKUP("LDINPF"&amp;A365,'Main File'!A:O,13,0),0)</f>
        <v>0</v>
      </c>
      <c r="J365" s="26">
        <f>IFERROR(+VLOOKUP("LDINPF"&amp;A365,'Main File'!A:O,14,0),0)</f>
        <v>0</v>
      </c>
      <c r="K365" s="26">
        <f>IFERROR(+VLOOKUP("LDINPF"&amp;A365,'Main File'!A:O,15,0),0)</f>
        <v>0</v>
      </c>
    </row>
    <row r="366" spans="1:11" x14ac:dyDescent="0.25">
      <c r="A366" s="9">
        <f t="shared" si="5"/>
        <v>43553</v>
      </c>
      <c r="B366" s="26">
        <f>IFERROR(+VLOOKUP("LDINPF"&amp;A366,'Main File'!A:O,6,0),0)</f>
        <v>0</v>
      </c>
      <c r="C366" s="26">
        <f>IFERROR(+VLOOKUP("LDINPF"&amp;A366,'Main File'!A:O,7,0),0)</f>
        <v>0</v>
      </c>
      <c r="D366" s="26">
        <f>IFERROR(+VLOOKUP("LDINPF"&amp;A366,'Main File'!A:O,8,0),0)</f>
        <v>0</v>
      </c>
      <c r="E366" s="26">
        <f>IFERROR(+VLOOKUP("LDINPF"&amp;A366,'Main File'!A:O,9,0),0)</f>
        <v>0</v>
      </c>
      <c r="F366" s="26">
        <f>IFERROR(+VLOOKUP("LDINPF"&amp;A366,'Main File'!A:O,10,0),0)</f>
        <v>0</v>
      </c>
      <c r="G366" s="26">
        <f>IFERROR(+VLOOKUP("LDINPF"&amp;A366,'Main File'!A:O,11,0),0)</f>
        <v>0</v>
      </c>
      <c r="H366" s="26">
        <f>IFERROR(+VLOOKUP("LDINPF"&amp;A366,'Main File'!A:O,12,0),0)</f>
        <v>0</v>
      </c>
      <c r="I366" s="26">
        <f>IFERROR(+VLOOKUP("LDINPF"&amp;A366,'Main File'!A:O,13,0),0)</f>
        <v>0</v>
      </c>
      <c r="J366" s="26">
        <f>IFERROR(+VLOOKUP("LDINPF"&amp;A366,'Main File'!A:O,14,0),0)</f>
        <v>0</v>
      </c>
      <c r="K366" s="26">
        <f>IFERROR(+VLOOKUP("LDINPF"&amp;A366,'Main File'!A:O,15,0),0)</f>
        <v>0</v>
      </c>
    </row>
    <row r="367" spans="1:11" x14ac:dyDescent="0.25">
      <c r="A367" s="9">
        <f t="shared" si="5"/>
        <v>43554</v>
      </c>
      <c r="B367" s="26">
        <f>IFERROR(+VLOOKUP("LDINPF"&amp;A367,'Main File'!A:O,6,0),0)</f>
        <v>0</v>
      </c>
      <c r="C367" s="26">
        <f>IFERROR(+VLOOKUP("LDINPF"&amp;A367,'Main File'!A:O,7,0),0)</f>
        <v>0</v>
      </c>
      <c r="D367" s="26">
        <f>IFERROR(+VLOOKUP("LDINPF"&amp;A367,'Main File'!A:O,8,0),0)</f>
        <v>0</v>
      </c>
      <c r="E367" s="26">
        <f>IFERROR(+VLOOKUP("LDINPF"&amp;A367,'Main File'!A:O,9,0),0)</f>
        <v>0</v>
      </c>
      <c r="F367" s="26">
        <f>IFERROR(+VLOOKUP("LDINPF"&amp;A367,'Main File'!A:O,10,0),0)</f>
        <v>0</v>
      </c>
      <c r="G367" s="26">
        <f>IFERROR(+VLOOKUP("LDINPF"&amp;A367,'Main File'!A:O,11,0),0)</f>
        <v>0</v>
      </c>
      <c r="H367" s="26">
        <f>IFERROR(+VLOOKUP("LDINPF"&amp;A367,'Main File'!A:O,12,0),0)</f>
        <v>0</v>
      </c>
      <c r="I367" s="26">
        <f>IFERROR(+VLOOKUP("LDINPF"&amp;A367,'Main File'!A:O,13,0),0)</f>
        <v>0</v>
      </c>
      <c r="J367" s="26">
        <f>IFERROR(+VLOOKUP("LDINPF"&amp;A367,'Main File'!A:O,14,0),0)</f>
        <v>0</v>
      </c>
      <c r="K367" s="26">
        <f>IFERROR(+VLOOKUP("LDINPF"&amp;A367,'Main File'!A:O,15,0),0)</f>
        <v>0</v>
      </c>
    </row>
    <row r="368" spans="1:11" x14ac:dyDescent="0.25">
      <c r="A368" s="9">
        <f t="shared" si="5"/>
        <v>43555</v>
      </c>
      <c r="B368" s="26">
        <f>IFERROR(+VLOOKUP("LDINPF"&amp;A368,'Main File'!A:O,6,0),0)</f>
        <v>0</v>
      </c>
      <c r="C368" s="26">
        <f>IFERROR(+VLOOKUP("LDINPF"&amp;A368,'Main File'!A:O,7,0),0)</f>
        <v>0</v>
      </c>
      <c r="D368" s="26">
        <f>IFERROR(+VLOOKUP("LDINPF"&amp;A368,'Main File'!A:O,8,0),0)</f>
        <v>0</v>
      </c>
      <c r="E368" s="26">
        <f>IFERROR(+VLOOKUP("LDINPF"&amp;A368,'Main File'!A:O,9,0),0)</f>
        <v>0</v>
      </c>
      <c r="F368" s="26">
        <f>IFERROR(+VLOOKUP("LDINPF"&amp;A368,'Main File'!A:O,10,0),0)</f>
        <v>0</v>
      </c>
      <c r="G368" s="26">
        <f>IFERROR(+VLOOKUP("LDINPF"&amp;A368,'Main File'!A:O,11,0),0)</f>
        <v>0</v>
      </c>
      <c r="H368" s="26">
        <f>IFERROR(+VLOOKUP("LDINPF"&amp;A368,'Main File'!A:O,12,0),0)</f>
        <v>0</v>
      </c>
      <c r="I368" s="26">
        <f>IFERROR(+VLOOKUP("LDINPF"&amp;A368,'Main File'!A:O,13,0),0)</f>
        <v>0</v>
      </c>
      <c r="J368" s="26">
        <f>IFERROR(+VLOOKUP("LDINPF"&amp;A368,'Main File'!A:O,14,0),0)</f>
        <v>0</v>
      </c>
      <c r="K368" s="26">
        <f>IFERROR(+VLOOKUP("LDINPF"&amp;A368,'Main File'!A:O,15,0),0)</f>
        <v>0</v>
      </c>
    </row>
    <row r="369" spans="1:11" x14ac:dyDescent="0.25">
      <c r="A369" s="9"/>
      <c r="B369" s="14"/>
      <c r="C369" s="14"/>
      <c r="D369" s="14"/>
      <c r="E369" s="14"/>
      <c r="F369" s="14"/>
      <c r="G369" s="14"/>
      <c r="H369" s="14"/>
      <c r="I369" s="14"/>
      <c r="J369" s="14"/>
      <c r="K369" s="14"/>
    </row>
    <row r="370" spans="1:11" x14ac:dyDescent="0.25">
      <c r="A370" s="10" t="s">
        <v>84</v>
      </c>
      <c r="B370" s="16"/>
      <c r="C370" s="16"/>
      <c r="D370" s="16"/>
      <c r="E370" s="16"/>
      <c r="F370" s="16"/>
      <c r="G370" s="16"/>
      <c r="H370" s="16"/>
      <c r="I370" s="16"/>
      <c r="J370" s="16"/>
      <c r="K370" s="17"/>
    </row>
    <row r="371" spans="1:11" x14ac:dyDescent="0.25">
      <c r="A371" s="11" t="s">
        <v>85</v>
      </c>
      <c r="B371" s="18"/>
      <c r="C371" s="18"/>
      <c r="D371" s="18"/>
      <c r="E371" s="18"/>
      <c r="F371" s="18"/>
      <c r="G371" s="18"/>
      <c r="H371" s="18"/>
      <c r="I371" s="18"/>
      <c r="J371" s="18"/>
      <c r="K371" s="19"/>
    </row>
    <row r="372" spans="1:11" x14ac:dyDescent="0.25">
      <c r="A372" s="11" t="s">
        <v>86</v>
      </c>
      <c r="B372" s="18"/>
      <c r="C372" s="18"/>
      <c r="D372" s="18"/>
      <c r="E372" s="18"/>
      <c r="F372" s="18"/>
      <c r="G372" s="18"/>
      <c r="H372" s="18"/>
      <c r="I372" s="18"/>
      <c r="J372" s="18"/>
      <c r="K372" s="19"/>
    </row>
    <row r="373" spans="1:11" x14ac:dyDescent="0.25">
      <c r="A373" s="11" t="s">
        <v>87</v>
      </c>
      <c r="B373" s="18"/>
      <c r="C373" s="18"/>
      <c r="D373" s="18"/>
      <c r="E373" s="18"/>
      <c r="F373" s="18"/>
      <c r="G373" s="18"/>
      <c r="H373" s="18"/>
      <c r="I373" s="18"/>
      <c r="J373" s="18"/>
      <c r="K373" s="19"/>
    </row>
    <row r="374" spans="1:11" x14ac:dyDescent="0.25">
      <c r="A374" s="11" t="s">
        <v>88</v>
      </c>
      <c r="B374" s="18"/>
      <c r="C374" s="18"/>
      <c r="D374" s="18"/>
      <c r="E374" s="18"/>
      <c r="F374" s="18"/>
      <c r="G374" s="18"/>
      <c r="H374" s="18"/>
      <c r="I374" s="18"/>
      <c r="J374" s="18"/>
      <c r="K374" s="19"/>
    </row>
    <row r="375" spans="1:11" x14ac:dyDescent="0.25">
      <c r="A375" s="12" t="s">
        <v>89</v>
      </c>
      <c r="B375" s="20"/>
      <c r="C375" s="20"/>
      <c r="D375" s="20"/>
      <c r="E375" s="20"/>
      <c r="F375" s="20"/>
      <c r="G375" s="20"/>
      <c r="H375" s="20"/>
      <c r="I375" s="20"/>
      <c r="J375" s="20"/>
      <c r="K375" s="21"/>
    </row>
  </sheetData>
  <mergeCells count="3">
    <mergeCell ref="A1:K1"/>
    <mergeCell ref="B2:F2"/>
    <mergeCell ref="G2:K2"/>
  </mergeCells>
  <hyperlinks>
    <hyperlink ref="N1" location="index!A1" display="Go to Index" xr:uid="{95E4FECA-6265-4FB2-922F-1C316270286C}"/>
  </hyperlinks>
  <pageMargins left="0.7" right="0.7" top="0.75" bottom="0.75" header="0.3" footer="0.3"/>
  <pageSetup paperSize="9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C47EE3-D84D-47C6-9E5F-937B0BF82388}">
  <dimension ref="A1:N375"/>
  <sheetViews>
    <sheetView workbookViewId="0">
      <pane xSplit="1" ySplit="3" topLeftCell="B25" activePane="bottomRight" state="frozen"/>
      <selection pane="topRight" activeCell="B1" sqref="B1"/>
      <selection pane="bottomLeft" activeCell="A4" sqref="A4"/>
      <selection pane="bottomRight" activeCell="N1" sqref="N1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Monthly Income Plan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IFERROR(+VLOOKUP("LDMIPF"&amp;A4,'Main File'!A:O,6,0),0)</f>
        <v>2.2391716891778506</v>
      </c>
      <c r="C4" s="26">
        <f>IFERROR(+VLOOKUP("LDMIPF"&amp;A4,'Main File'!A:O,7,0),0)</f>
        <v>0</v>
      </c>
      <c r="D4" s="26">
        <f>IFERROR(+VLOOKUP("LDMIPF"&amp;A4,'Main File'!A:O,8,0),0)</f>
        <v>0.2</v>
      </c>
      <c r="E4" s="26">
        <f>IFERROR(+VLOOKUP("LDMIPF"&amp;A4,'Main File'!A:O,9,0),0)</f>
        <v>0.3274581367923603</v>
      </c>
      <c r="F4" s="26">
        <f>IFERROR(+VLOOKUP("LDMIPF"&amp;A4,'Main File'!A:O,10,0),0)</f>
        <v>2.7666298259702109</v>
      </c>
      <c r="G4" s="26">
        <f>IFERROR(+VLOOKUP("LDMIPF"&amp;A4,'Main File'!A:O,11,0),0)</f>
        <v>1.5475980616731595</v>
      </c>
      <c r="H4" s="26">
        <f>IFERROR(+VLOOKUP("LDMIPF"&amp;A4,'Main File'!A:O,12,0),0)</f>
        <v>0</v>
      </c>
      <c r="I4" s="26">
        <f>IFERROR(+VLOOKUP("LDMIPF"&amp;A4,'Main File'!A:O,13,0),0)</f>
        <v>0.2</v>
      </c>
      <c r="J4" s="26">
        <f>IFERROR(+VLOOKUP("LDMIPF"&amp;A4,'Main File'!A:O,14,0),0)</f>
        <v>0.30378558926764321</v>
      </c>
      <c r="K4" s="26">
        <f>IFERROR(+VLOOKUP("LDMIPF"&amp;A4,'Main File'!A:O,15,0),0)</f>
        <v>2.0513836509408025</v>
      </c>
    </row>
    <row r="5" spans="1:14" x14ac:dyDescent="0.25">
      <c r="A5" s="9">
        <f>A4+1</f>
        <v>43192</v>
      </c>
      <c r="B5" s="26">
        <f>IFERROR(+VLOOKUP("LDMIPF"&amp;A5,'Main File'!A:O,6,0),0)</f>
        <v>2.238829001761284</v>
      </c>
      <c r="C5" s="26">
        <f>IFERROR(+VLOOKUP("LDMIPF"&amp;A5,'Main File'!A:O,7,0),0)</f>
        <v>0</v>
      </c>
      <c r="D5" s="26">
        <f>IFERROR(+VLOOKUP("LDMIPF"&amp;A5,'Main File'!A:O,8,0),0)</f>
        <v>0.2</v>
      </c>
      <c r="E5" s="26">
        <f>IFERROR(+VLOOKUP("LDMIPF"&amp;A5,'Main File'!A:O,9,0),0)</f>
        <v>0.3273962564745021</v>
      </c>
      <c r="F5" s="26">
        <f>IFERROR(+VLOOKUP("LDMIPF"&amp;A5,'Main File'!A:O,10,0),0)</f>
        <v>2.766225258235786</v>
      </c>
      <c r="G5" s="26">
        <f>IFERROR(+VLOOKUP("LDMIPF"&amp;A5,'Main File'!A:O,11,0),0)</f>
        <v>1.5474164655566747</v>
      </c>
      <c r="H5" s="26">
        <f>IFERROR(+VLOOKUP("LDMIPF"&amp;A5,'Main File'!A:O,12,0),0)</f>
        <v>0</v>
      </c>
      <c r="I5" s="26">
        <f>IFERROR(+VLOOKUP("LDMIPF"&amp;A5,'Main File'!A:O,13,0),0)</f>
        <v>0.2</v>
      </c>
      <c r="J5" s="26">
        <f>IFERROR(+VLOOKUP("LDMIPF"&amp;A5,'Main File'!A:O,14,0),0)</f>
        <v>0.30375796531843108</v>
      </c>
      <c r="K5" s="26">
        <f>IFERROR(+VLOOKUP("LDMIPF"&amp;A5,'Main File'!A:O,15,0),0)</f>
        <v>2.0511744308751059</v>
      </c>
    </row>
    <row r="6" spans="1:14" x14ac:dyDescent="0.25">
      <c r="A6" s="9">
        <f>+A5+1</f>
        <v>43193</v>
      </c>
      <c r="B6" s="26">
        <f>IFERROR(+VLOOKUP("LDMIPF"&amp;A6,'Main File'!A:O,6,0),0)</f>
        <v>2.2380942802204258</v>
      </c>
      <c r="C6" s="26">
        <f>IFERROR(+VLOOKUP("LDMIPF"&amp;A6,'Main File'!A:O,7,0),0)</f>
        <v>0</v>
      </c>
      <c r="D6" s="26">
        <f>IFERROR(+VLOOKUP("LDMIPF"&amp;A6,'Main File'!A:O,8,0),0)</f>
        <v>0.2</v>
      </c>
      <c r="E6" s="26">
        <f>IFERROR(+VLOOKUP("LDMIPF"&amp;A6,'Main File'!A:O,9,0),0)</f>
        <v>0.32726524539776181</v>
      </c>
      <c r="F6" s="26">
        <f>IFERROR(+VLOOKUP("LDMIPF"&amp;A6,'Main File'!A:O,10,0),0)</f>
        <v>2.7653595256181878</v>
      </c>
      <c r="G6" s="26">
        <f>IFERROR(+VLOOKUP("LDMIPF"&amp;A6,'Main File'!A:O,11,0),0)</f>
        <v>1.5470801824002867</v>
      </c>
      <c r="H6" s="26">
        <f>IFERROR(+VLOOKUP("LDMIPF"&amp;A6,'Main File'!A:O,12,0),0)</f>
        <v>0</v>
      </c>
      <c r="I6" s="26">
        <f>IFERROR(+VLOOKUP("LDMIPF"&amp;A6,'Main File'!A:O,13,0),0)</f>
        <v>0.2</v>
      </c>
      <c r="J6" s="26">
        <f>IFERROR(+VLOOKUP("LDMIPF"&amp;A6,'Main File'!A:O,14,0),0)</f>
        <v>0.30368459762496497</v>
      </c>
      <c r="K6" s="26">
        <f>IFERROR(+VLOOKUP("LDMIPF"&amp;A6,'Main File'!A:O,15,0),0)</f>
        <v>2.0507647800252515</v>
      </c>
    </row>
    <row r="7" spans="1:14" x14ac:dyDescent="0.25">
      <c r="A7" s="9">
        <f t="shared" ref="A7:A70" si="0">+A6+1</f>
        <v>43194</v>
      </c>
      <c r="B7" s="26">
        <f>IFERROR(+VLOOKUP("LDMIPF"&amp;A7,'Main File'!A:O,6,0),0)</f>
        <v>2.2393756000097258</v>
      </c>
      <c r="C7" s="26">
        <f>IFERROR(+VLOOKUP("LDMIPF"&amp;A7,'Main File'!A:O,7,0),0)</f>
        <v>0</v>
      </c>
      <c r="D7" s="26">
        <f>IFERROR(+VLOOKUP("LDMIPF"&amp;A7,'Main File'!A:O,8,0),0)</f>
        <v>0.2</v>
      </c>
      <c r="E7" s="26">
        <f>IFERROR(+VLOOKUP("LDMIPF"&amp;A7,'Main File'!A:O,9,0),0)</f>
        <v>0.32749506452214555</v>
      </c>
      <c r="F7" s="26">
        <f>IFERROR(+VLOOKUP("LDMIPF"&amp;A7,'Main File'!A:O,10,0),0)</f>
        <v>2.7668706645318717</v>
      </c>
      <c r="G7" s="26">
        <f>IFERROR(+VLOOKUP("LDMIPF"&amp;A7,'Main File'!A:O,11,0),0)</f>
        <v>1.547564274411648</v>
      </c>
      <c r="H7" s="26">
        <f>IFERROR(+VLOOKUP("LDMIPF"&amp;A7,'Main File'!A:O,12,0),0)</f>
        <v>0</v>
      </c>
      <c r="I7" s="26">
        <f>IFERROR(+VLOOKUP("LDMIPF"&amp;A7,'Main File'!A:O,13,0),0)</f>
        <v>0.2</v>
      </c>
      <c r="J7" s="26">
        <f>IFERROR(+VLOOKUP("LDMIPF"&amp;A7,'Main File'!A:O,14,0),0)</f>
        <v>0.30377678769386696</v>
      </c>
      <c r="K7" s="26">
        <f>IFERROR(+VLOOKUP("LDMIPF"&amp;A7,'Main File'!A:O,15,0),0)</f>
        <v>2.0513410621055148</v>
      </c>
    </row>
    <row r="8" spans="1:14" x14ac:dyDescent="0.25">
      <c r="A8" s="9">
        <f t="shared" si="0"/>
        <v>43195</v>
      </c>
      <c r="B8" s="26">
        <f>IFERROR(+VLOOKUP("LDMIPF"&amp;A8,'Main File'!A:O,6,0),0)</f>
        <v>2.2385254565192501</v>
      </c>
      <c r="C8" s="26">
        <f>IFERROR(+VLOOKUP("LDMIPF"&amp;A8,'Main File'!A:O,7,0),0)</f>
        <v>0</v>
      </c>
      <c r="D8" s="26">
        <f>IFERROR(+VLOOKUP("LDMIPF"&amp;A8,'Main File'!A:O,8,0),0)</f>
        <v>0.2</v>
      </c>
      <c r="E8" s="26">
        <f>IFERROR(+VLOOKUP("LDMIPF"&amp;A8,'Main File'!A:O,9,0),0)</f>
        <v>0.32734127400628371</v>
      </c>
      <c r="F8" s="26">
        <f>IFERROR(+VLOOKUP("LDMIPF"&amp;A8,'Main File'!A:O,10,0),0)</f>
        <v>2.7658667305255338</v>
      </c>
      <c r="G8" s="26">
        <f>IFERROR(+VLOOKUP("LDMIPF"&amp;A8,'Main File'!A:O,11,0),0)</f>
        <v>1.5474439515400675</v>
      </c>
      <c r="H8" s="26">
        <f>IFERROR(+VLOOKUP("LDMIPF"&amp;A8,'Main File'!A:O,12,0),0)</f>
        <v>0</v>
      </c>
      <c r="I8" s="26">
        <f>IFERROR(+VLOOKUP("LDMIPF"&amp;A8,'Main File'!A:O,13,0),0)</f>
        <v>0.2</v>
      </c>
      <c r="J8" s="26">
        <f>IFERROR(+VLOOKUP("LDMIPF"&amp;A8,'Main File'!A:O,14,0),0)</f>
        <v>0.30375574255468873</v>
      </c>
      <c r="K8" s="26">
        <f>IFERROR(+VLOOKUP("LDMIPF"&amp;A8,'Main File'!A:O,15,0),0)</f>
        <v>2.0511996940947563</v>
      </c>
    </row>
    <row r="9" spans="1:14" x14ac:dyDescent="0.25">
      <c r="A9" s="9">
        <f t="shared" si="0"/>
        <v>43196</v>
      </c>
      <c r="B9" s="26">
        <f>IFERROR(+VLOOKUP("LDMIPF"&amp;A9,'Main File'!A:O,6,0),0)</f>
        <v>2.0988963615265641</v>
      </c>
      <c r="C9" s="26">
        <f>IFERROR(+VLOOKUP("LDMIPF"&amp;A9,'Main File'!A:O,7,0),0)</f>
        <v>0</v>
      </c>
      <c r="D9" s="26">
        <f>IFERROR(+VLOOKUP("LDMIPF"&amp;A9,'Main File'!A:O,8,0),0)</f>
        <v>0.2</v>
      </c>
      <c r="E9" s="26">
        <f>IFERROR(+VLOOKUP("LDMIPF"&amp;A9,'Main File'!A:O,9,0),0)</f>
        <v>0.30220902424122126</v>
      </c>
      <c r="F9" s="26">
        <f>IFERROR(+VLOOKUP("LDMIPF"&amp;A9,'Main File'!A:O,10,0),0)</f>
        <v>2.6011053857677857</v>
      </c>
      <c r="G9" s="26">
        <f>IFERROR(+VLOOKUP("LDMIPF"&amp;A9,'Main File'!A:O,11,0),0)</f>
        <v>1.4073667868301956</v>
      </c>
      <c r="H9" s="26">
        <f>IFERROR(+VLOOKUP("LDMIPF"&amp;A9,'Main File'!A:O,12,0),0)</f>
        <v>0</v>
      </c>
      <c r="I9" s="26">
        <f>IFERROR(+VLOOKUP("LDMIPF"&amp;A9,'Main File'!A:O,13,0),0)</f>
        <v>0.2</v>
      </c>
      <c r="J9" s="26">
        <f>IFERROR(+VLOOKUP("LDMIPF"&amp;A9,'Main File'!A:O,14,0),0)</f>
        <v>0.27853636632845002</v>
      </c>
      <c r="K9" s="26">
        <f>IFERROR(+VLOOKUP("LDMIPF"&amp;A9,'Main File'!A:O,15,0),0)</f>
        <v>1.8859031531586457</v>
      </c>
    </row>
    <row r="10" spans="1:14" x14ac:dyDescent="0.25">
      <c r="A10" s="9">
        <f t="shared" si="0"/>
        <v>43197</v>
      </c>
      <c r="B10" s="26">
        <f>IFERROR(+VLOOKUP("LDMIPF"&amp;A10,'Main File'!A:O,6,0),0)</f>
        <v>2.098862135009258</v>
      </c>
      <c r="C10" s="26">
        <f>IFERROR(+VLOOKUP("LDMIPF"&amp;A10,'Main File'!A:O,7,0),0)</f>
        <v>0</v>
      </c>
      <c r="D10" s="26">
        <f>IFERROR(+VLOOKUP("LDMIPF"&amp;A10,'Main File'!A:O,8,0),0)</f>
        <v>0.2</v>
      </c>
      <c r="E10" s="26">
        <f>IFERROR(+VLOOKUP("LDMIPF"&amp;A10,'Main File'!A:O,9,0),0)</f>
        <v>0.30220216077593881</v>
      </c>
      <c r="F10" s="26">
        <f>IFERROR(+VLOOKUP("LDMIPF"&amp;A10,'Main File'!A:O,10,0),0)</f>
        <v>2.6010642957851968</v>
      </c>
      <c r="G10" s="26">
        <f>IFERROR(+VLOOKUP("LDMIPF"&amp;A10,'Main File'!A:O,11,0),0)</f>
        <v>1.4072453132776339</v>
      </c>
      <c r="H10" s="26">
        <f>IFERROR(+VLOOKUP("LDMIPF"&amp;A10,'Main File'!A:O,12,0),0)</f>
        <v>0</v>
      </c>
      <c r="I10" s="26">
        <f>IFERROR(+VLOOKUP("LDMIPF"&amp;A10,'Main File'!A:O,13,0),0)</f>
        <v>0.2</v>
      </c>
      <c r="J10" s="26">
        <f>IFERROR(+VLOOKUP("LDMIPF"&amp;A10,'Main File'!A:O,14,0),0)</f>
        <v>0.27851497634346473</v>
      </c>
      <c r="K10" s="26">
        <f>IFERROR(+VLOOKUP("LDMIPF"&amp;A10,'Main File'!A:O,15,0),0)</f>
        <v>1.8857602896210985</v>
      </c>
    </row>
    <row r="11" spans="1:14" x14ac:dyDescent="0.25">
      <c r="A11" s="9">
        <f t="shared" si="0"/>
        <v>43198</v>
      </c>
      <c r="B11" s="26">
        <f>IFERROR(+VLOOKUP("LDMIPF"&amp;A11,'Main File'!A:O,6,0),0)</f>
        <v>2.0988264915849841</v>
      </c>
      <c r="C11" s="26">
        <f>IFERROR(+VLOOKUP("LDMIPF"&amp;A11,'Main File'!A:O,7,0),0)</f>
        <v>0</v>
      </c>
      <c r="D11" s="26">
        <f>IFERROR(+VLOOKUP("LDMIPF"&amp;A11,'Main File'!A:O,8,0),0)</f>
        <v>0.2</v>
      </c>
      <c r="E11" s="26">
        <f>IFERROR(+VLOOKUP("LDMIPF"&amp;A11,'Main File'!A:O,9,0),0)</f>
        <v>0.30219611876328994</v>
      </c>
      <c r="F11" s="26">
        <f>IFERROR(+VLOOKUP("LDMIPF"&amp;A11,'Main File'!A:O,10,0),0)</f>
        <v>2.6010226103482741</v>
      </c>
      <c r="G11" s="26">
        <f>IFERROR(+VLOOKUP("LDMIPF"&amp;A11,'Main File'!A:O,11,0),0)</f>
        <v>1.4072269340681174</v>
      </c>
      <c r="H11" s="26">
        <f>IFERROR(+VLOOKUP("LDMIPF"&amp;A11,'Main File'!A:O,12,0),0)</f>
        <v>0</v>
      </c>
      <c r="I11" s="26">
        <f>IFERROR(+VLOOKUP("LDMIPF"&amp;A11,'Main File'!A:O,13,0),0)</f>
        <v>0.2</v>
      </c>
      <c r="J11" s="26">
        <f>IFERROR(+VLOOKUP("LDMIPF"&amp;A11,'Main File'!A:O,14,0),0)</f>
        <v>0.27851077114768846</v>
      </c>
      <c r="K11" s="26">
        <f>IFERROR(+VLOOKUP("LDMIPF"&amp;A11,'Main File'!A:O,15,0),0)</f>
        <v>1.8857377052158057</v>
      </c>
    </row>
    <row r="12" spans="1:14" x14ac:dyDescent="0.25">
      <c r="A12" s="9">
        <f t="shared" si="0"/>
        <v>43199</v>
      </c>
      <c r="B12" s="26">
        <f>IFERROR(+VLOOKUP("LDMIPF"&amp;A12,'Main File'!A:O,6,0),0)</f>
        <v>2.0988811628080173</v>
      </c>
      <c r="C12" s="26">
        <f>IFERROR(+VLOOKUP("LDMIPF"&amp;A12,'Main File'!A:O,7,0),0)</f>
        <v>0</v>
      </c>
      <c r="D12" s="26">
        <f>IFERROR(+VLOOKUP("LDMIPF"&amp;A12,'Main File'!A:O,8,0),0)</f>
        <v>0.2</v>
      </c>
      <c r="E12" s="26">
        <f>IFERROR(+VLOOKUP("LDMIPF"&amp;A12,'Main File'!A:O,9,0),0)</f>
        <v>0.30220586149399037</v>
      </c>
      <c r="F12" s="26">
        <f>IFERROR(+VLOOKUP("LDMIPF"&amp;A12,'Main File'!A:O,10,0),0)</f>
        <v>2.6010870243020077</v>
      </c>
      <c r="G12" s="26">
        <f>IFERROR(+VLOOKUP("LDMIPF"&amp;A12,'Main File'!A:O,11,0),0)</f>
        <v>1.4073181967189092</v>
      </c>
      <c r="H12" s="26">
        <f>IFERROR(+VLOOKUP("LDMIPF"&amp;A12,'Main File'!A:O,12,0),0)</f>
        <v>0</v>
      </c>
      <c r="I12" s="26">
        <f>IFERROR(+VLOOKUP("LDMIPF"&amp;A12,'Main File'!A:O,13,0),0)</f>
        <v>0.2</v>
      </c>
      <c r="J12" s="26">
        <f>IFERROR(+VLOOKUP("LDMIPF"&amp;A12,'Main File'!A:O,14,0),0)</f>
        <v>0.27852837740500758</v>
      </c>
      <c r="K12" s="26">
        <f>IFERROR(+VLOOKUP("LDMIPF"&amp;A12,'Main File'!A:O,15,0),0)</f>
        <v>1.8858465741239168</v>
      </c>
    </row>
    <row r="13" spans="1:14" x14ac:dyDescent="0.25">
      <c r="A13" s="9">
        <f t="shared" si="0"/>
        <v>43200</v>
      </c>
      <c r="B13" s="26">
        <f>IFERROR(+VLOOKUP("LDMIPF"&amp;A13,'Main File'!A:O,6,0),0)</f>
        <v>2.0991484935486255</v>
      </c>
      <c r="C13" s="26">
        <f>IFERROR(+VLOOKUP("LDMIPF"&amp;A13,'Main File'!A:O,7,0),0)</f>
        <v>0</v>
      </c>
      <c r="D13" s="26">
        <f>IFERROR(+VLOOKUP("LDMIPF"&amp;A13,'Main File'!A:O,8,0),0)</f>
        <v>0.2</v>
      </c>
      <c r="E13" s="26">
        <f>IFERROR(+VLOOKUP("LDMIPF"&amp;A13,'Main File'!A:O,9,0),0)</f>
        <v>0.30225418193010323</v>
      </c>
      <c r="F13" s="26">
        <f>IFERROR(+VLOOKUP("LDMIPF"&amp;A13,'Main File'!A:O,10,0),0)</f>
        <v>2.6014026754787292</v>
      </c>
      <c r="G13" s="26">
        <f>IFERROR(+VLOOKUP("LDMIPF"&amp;A13,'Main File'!A:O,11,0),0)</f>
        <v>1.4074782595329618</v>
      </c>
      <c r="H13" s="26">
        <f>IFERROR(+VLOOKUP("LDMIPF"&amp;A13,'Main File'!A:O,12,0),0)</f>
        <v>0</v>
      </c>
      <c r="I13" s="26">
        <f>IFERROR(+VLOOKUP("LDMIPF"&amp;A13,'Main File'!A:O,13,0),0)</f>
        <v>0.2</v>
      </c>
      <c r="J13" s="26">
        <f>IFERROR(+VLOOKUP("LDMIPF"&amp;A13,'Main File'!A:O,14,0),0)</f>
        <v>0.2785502727777231</v>
      </c>
      <c r="K13" s="26">
        <f>IFERROR(+VLOOKUP("LDMIPF"&amp;A13,'Main File'!A:O,15,0),0)</f>
        <v>1.8860285323106849</v>
      </c>
    </row>
    <row r="14" spans="1:14" x14ac:dyDescent="0.25">
      <c r="A14" s="9">
        <f t="shared" si="0"/>
        <v>43201</v>
      </c>
      <c r="B14" s="26">
        <f>IFERROR(+VLOOKUP("LDMIPF"&amp;A14,'Main File'!A:O,6,0),0)</f>
        <v>2.0994469851405286</v>
      </c>
      <c r="C14" s="26">
        <f>IFERROR(+VLOOKUP("LDMIPF"&amp;A14,'Main File'!A:O,7,0),0)</f>
        <v>0</v>
      </c>
      <c r="D14" s="26">
        <f>IFERROR(+VLOOKUP("LDMIPF"&amp;A14,'Main File'!A:O,8,0),0)</f>
        <v>0.2</v>
      </c>
      <c r="E14" s="26">
        <f>IFERROR(+VLOOKUP("LDMIPF"&amp;A14,'Main File'!A:O,9,0),0)</f>
        <v>0.30230785077535433</v>
      </c>
      <c r="F14" s="26">
        <f>IFERROR(+VLOOKUP("LDMIPF"&amp;A14,'Main File'!A:O,10,0),0)</f>
        <v>2.6017548359158833</v>
      </c>
      <c r="G14" s="26">
        <f>IFERROR(+VLOOKUP("LDMIPF"&amp;A14,'Main File'!A:O,11,0),0)</f>
        <v>1.4075106041479979</v>
      </c>
      <c r="H14" s="26">
        <f>IFERROR(+VLOOKUP("LDMIPF"&amp;A14,'Main File'!A:O,12,0),0)</f>
        <v>0</v>
      </c>
      <c r="I14" s="26">
        <f>IFERROR(+VLOOKUP("LDMIPF"&amp;A14,'Main File'!A:O,13,0),0)</f>
        <v>0.2</v>
      </c>
      <c r="J14" s="26">
        <f>IFERROR(+VLOOKUP("LDMIPF"&amp;A14,'Main File'!A:O,14,0),0)</f>
        <v>0.2785680506906475</v>
      </c>
      <c r="K14" s="26">
        <f>IFERROR(+VLOOKUP("LDMIPF"&amp;A14,'Main File'!A:O,15,0),0)</f>
        <v>1.8860786548386455</v>
      </c>
    </row>
    <row r="15" spans="1:14" x14ac:dyDescent="0.25">
      <c r="A15" s="9">
        <f t="shared" si="0"/>
        <v>43202</v>
      </c>
      <c r="B15" s="26">
        <f>IFERROR(+VLOOKUP("LDMIPF"&amp;A15,'Main File'!A:O,6,0),0)</f>
        <v>2.2408450753778455</v>
      </c>
      <c r="C15" s="26">
        <f>IFERROR(+VLOOKUP("LDMIPF"&amp;A15,'Main File'!A:O,7,0),0)</f>
        <v>0</v>
      </c>
      <c r="D15" s="26">
        <f>IFERROR(+VLOOKUP("LDMIPF"&amp;A15,'Main File'!A:O,8,0),0)</f>
        <v>0.2</v>
      </c>
      <c r="E15" s="26">
        <f>IFERROR(+VLOOKUP("LDMIPF"&amp;A15,'Main File'!A:O,9,0),0)</f>
        <v>0.32775960969788487</v>
      </c>
      <c r="F15" s="26">
        <f>IFERROR(+VLOOKUP("LDMIPF"&amp;A15,'Main File'!A:O,10,0),0)</f>
        <v>2.7686046850757307</v>
      </c>
      <c r="G15" s="26">
        <f>IFERROR(+VLOOKUP("LDMIPF"&amp;A15,'Main File'!A:O,11,0),0)</f>
        <v>1.5490744860642185</v>
      </c>
      <c r="H15" s="26">
        <f>IFERROR(+VLOOKUP("LDMIPF"&amp;A15,'Main File'!A:O,12,0),0)</f>
        <v>0</v>
      </c>
      <c r="I15" s="26">
        <f>IFERROR(+VLOOKUP("LDMIPF"&amp;A15,'Main File'!A:O,13,0),0)</f>
        <v>0.2</v>
      </c>
      <c r="J15" s="26">
        <f>IFERROR(+VLOOKUP("LDMIPF"&amp;A15,'Main File'!A:O,14,0),0)</f>
        <v>0.30404510864829215</v>
      </c>
      <c r="K15" s="26">
        <f>IFERROR(+VLOOKUP("LDMIPF"&amp;A15,'Main File'!A:O,15,0),0)</f>
        <v>2.0531195947125105</v>
      </c>
    </row>
    <row r="16" spans="1:14" x14ac:dyDescent="0.25">
      <c r="A16" s="9">
        <f t="shared" si="0"/>
        <v>43203</v>
      </c>
      <c r="B16" s="26">
        <f>IFERROR(+VLOOKUP("LDMIPF"&amp;A16,'Main File'!A:O,6,0),0)</f>
        <v>2.2412324563854993</v>
      </c>
      <c r="C16" s="26">
        <f>IFERROR(+VLOOKUP("LDMIPF"&amp;A16,'Main File'!A:O,7,0),0)</f>
        <v>5.0003903143499229E-2</v>
      </c>
      <c r="D16" s="26">
        <f>IFERROR(+VLOOKUP("LDMIPF"&amp;A16,'Main File'!A:O,8,0),0)</f>
        <v>0.2</v>
      </c>
      <c r="E16" s="26">
        <f>IFERROR(+VLOOKUP("LDMIPF"&amp;A16,'Main File'!A:O,9,0),0)</f>
        <v>0.32782830388895839</v>
      </c>
      <c r="F16" s="26">
        <f>IFERROR(+VLOOKUP("LDMIPF"&amp;A16,'Main File'!A:O,10,0),0)</f>
        <v>2.819064663417957</v>
      </c>
      <c r="G16" s="26">
        <f>IFERROR(+VLOOKUP("LDMIPF"&amp;A16,'Main File'!A:O,11,0),0)</f>
        <v>1.5497713670474456</v>
      </c>
      <c r="H16" s="26">
        <f>IFERROR(+VLOOKUP("LDMIPF"&amp;A16,'Main File'!A:O,12,0),0)</f>
        <v>0</v>
      </c>
      <c r="I16" s="26">
        <f>IFERROR(+VLOOKUP("LDMIPF"&amp;A16,'Main File'!A:O,13,0),0)</f>
        <v>0.2</v>
      </c>
      <c r="J16" s="26">
        <f>IFERROR(+VLOOKUP("LDMIPF"&amp;A16,'Main File'!A:O,14,0),0)</f>
        <v>0.30417972157044826</v>
      </c>
      <c r="K16" s="26">
        <f>IFERROR(+VLOOKUP("LDMIPF"&amp;A16,'Main File'!A:O,15,0),0)</f>
        <v>2.053951088617894</v>
      </c>
    </row>
    <row r="17" spans="1:11" x14ac:dyDescent="0.25">
      <c r="A17" s="9">
        <f t="shared" si="0"/>
        <v>43204</v>
      </c>
      <c r="B17" s="26">
        <f>IFERROR(+VLOOKUP("LDMIPF"&amp;A17,'Main File'!A:O,6,0),0)</f>
        <v>2.2416690786891875</v>
      </c>
      <c r="C17" s="26">
        <f>IFERROR(+VLOOKUP("LDMIPF"&amp;A17,'Main File'!A:O,7,0),0)</f>
        <v>5.0003713980475178E-2</v>
      </c>
      <c r="D17" s="26">
        <f>IFERROR(+VLOOKUP("LDMIPF"&amp;A17,'Main File'!A:O,8,0),0)</f>
        <v>0.2</v>
      </c>
      <c r="E17" s="26">
        <f>IFERROR(+VLOOKUP("LDMIPF"&amp;A17,'Main File'!A:O,9,0),0)</f>
        <v>0.3279075880420238</v>
      </c>
      <c r="F17" s="26">
        <f>IFERROR(+VLOOKUP("LDMIPF"&amp;A17,'Main File'!A:O,10,0),0)</f>
        <v>2.8195803807116864</v>
      </c>
      <c r="G17" s="26">
        <f>IFERROR(+VLOOKUP("LDMIPF"&amp;A17,'Main File'!A:O,11,0),0)</f>
        <v>1.550144186511645</v>
      </c>
      <c r="H17" s="26">
        <f>IFERROR(+VLOOKUP("LDMIPF"&amp;A17,'Main File'!A:O,12,0),0)</f>
        <v>0</v>
      </c>
      <c r="I17" s="26">
        <f>IFERROR(+VLOOKUP("LDMIPF"&amp;A17,'Main File'!A:O,13,0),0)</f>
        <v>0.2</v>
      </c>
      <c r="J17" s="26">
        <f>IFERROR(+VLOOKUP("LDMIPF"&amp;A17,'Main File'!A:O,14,0),0)</f>
        <v>0.30424048218451399</v>
      </c>
      <c r="K17" s="26">
        <f>IFERROR(+VLOOKUP("LDMIPF"&amp;A17,'Main File'!A:O,15,0),0)</f>
        <v>2.0543846686961591</v>
      </c>
    </row>
    <row r="18" spans="1:11" x14ac:dyDescent="0.25">
      <c r="A18" s="9">
        <f t="shared" si="0"/>
        <v>43205</v>
      </c>
      <c r="B18" s="26">
        <f>IFERROR(+VLOOKUP("LDMIPF"&amp;A18,'Main File'!A:O,6,0),0)</f>
        <v>2.2416494224547625</v>
      </c>
      <c r="C18" s="26">
        <f>IFERROR(+VLOOKUP("LDMIPF"&amp;A18,'Main File'!A:O,7,0),0)</f>
        <v>5.0003942221621946E-2</v>
      </c>
      <c r="D18" s="26">
        <f>IFERROR(+VLOOKUP("LDMIPF"&amp;A18,'Main File'!A:O,8,0),0)</f>
        <v>0.2</v>
      </c>
      <c r="E18" s="26">
        <f>IFERROR(+VLOOKUP("LDMIPF"&amp;A18,'Main File'!A:O,9,0),0)</f>
        <v>0.32790365149588685</v>
      </c>
      <c r="F18" s="26">
        <f>IFERROR(+VLOOKUP("LDMIPF"&amp;A18,'Main File'!A:O,10,0),0)</f>
        <v>2.8195570161722712</v>
      </c>
      <c r="G18" s="26">
        <f>IFERROR(+VLOOKUP("LDMIPF"&amp;A18,'Main File'!A:O,11,0),0)</f>
        <v>1.5501343043079039</v>
      </c>
      <c r="H18" s="26">
        <f>IFERROR(+VLOOKUP("LDMIPF"&amp;A18,'Main File'!A:O,12,0),0)</f>
        <v>0</v>
      </c>
      <c r="I18" s="26">
        <f>IFERROR(+VLOOKUP("LDMIPF"&amp;A18,'Main File'!A:O,13,0),0)</f>
        <v>0.2</v>
      </c>
      <c r="J18" s="26">
        <f>IFERROR(+VLOOKUP("LDMIPF"&amp;A18,'Main File'!A:O,14,0),0)</f>
        <v>0.304243983904467</v>
      </c>
      <c r="K18" s="26">
        <f>IFERROR(+VLOOKUP("LDMIPF"&amp;A18,'Main File'!A:O,15,0),0)</f>
        <v>2.0543782882123707</v>
      </c>
    </row>
    <row r="19" spans="1:11" x14ac:dyDescent="0.25">
      <c r="A19" s="9">
        <f t="shared" si="0"/>
        <v>43206</v>
      </c>
      <c r="B19" s="26">
        <f>IFERROR(+VLOOKUP("LDMIPF"&amp;A19,'Main File'!A:O,6,0),0)</f>
        <v>2.1179536575588442</v>
      </c>
      <c r="C19" s="26">
        <f>IFERROR(+VLOOKUP("LDMIPF"&amp;A19,'Main File'!A:O,7,0),0)</f>
        <v>5.0003541068842201E-2</v>
      </c>
      <c r="D19" s="26">
        <f>IFERROR(+VLOOKUP("LDMIPF"&amp;A19,'Main File'!A:O,8,0),0)</f>
        <v>0.2</v>
      </c>
      <c r="E19" s="26">
        <f>IFERROR(+VLOOKUP("LDMIPF"&amp;A19,'Main File'!A:O,9,0),0)</f>
        <v>0.30563829020983319</v>
      </c>
      <c r="F19" s="26">
        <f>IFERROR(+VLOOKUP("LDMIPF"&amp;A19,'Main File'!A:O,10,0),0)</f>
        <v>2.67359548883752</v>
      </c>
      <c r="G19" s="26">
        <f>IFERROR(+VLOOKUP("LDMIPF"&amp;A19,'Main File'!A:O,11,0),0)</f>
        <v>1.4263317447340216</v>
      </c>
      <c r="H19" s="26">
        <f>IFERROR(+VLOOKUP("LDMIPF"&amp;A19,'Main File'!A:O,12,0),0)</f>
        <v>0</v>
      </c>
      <c r="I19" s="26">
        <f>IFERROR(+VLOOKUP("LDMIPF"&amp;A19,'Main File'!A:O,13,0),0)</f>
        <v>0.2</v>
      </c>
      <c r="J19" s="26">
        <f>IFERROR(+VLOOKUP("LDMIPF"&amp;A19,'Main File'!A:O,14,0),0)</f>
        <v>0.28194904922803321</v>
      </c>
      <c r="K19" s="26">
        <f>IFERROR(+VLOOKUP("LDMIPF"&amp;A19,'Main File'!A:O,15,0),0)</f>
        <v>1.9082807939620547</v>
      </c>
    </row>
    <row r="20" spans="1:11" x14ac:dyDescent="0.25">
      <c r="A20" s="9">
        <f t="shared" si="0"/>
        <v>43207</v>
      </c>
      <c r="B20" s="26">
        <f>IFERROR(+VLOOKUP("LDMIPF"&amp;A20,'Main File'!A:O,6,0),0)</f>
        <v>2.1357218078026019</v>
      </c>
      <c r="C20" s="26">
        <f>IFERROR(+VLOOKUP("LDMIPF"&amp;A20,'Main File'!A:O,7,0),0)</f>
        <v>5.0003773276057317E-2</v>
      </c>
      <c r="D20" s="26">
        <f>IFERROR(+VLOOKUP("LDMIPF"&amp;A20,'Main File'!A:O,8,0),0)</f>
        <v>0.2</v>
      </c>
      <c r="E20" s="26">
        <f>IFERROR(+VLOOKUP("LDMIPF"&amp;A20,'Main File'!A:O,9,0),0)</f>
        <v>0.30883702854261369</v>
      </c>
      <c r="F20" s="26">
        <f>IFERROR(+VLOOKUP("LDMIPF"&amp;A20,'Main File'!A:O,10,0),0)</f>
        <v>2.6945626096212729</v>
      </c>
      <c r="G20" s="26">
        <f>IFERROR(+VLOOKUP("LDMIPF"&amp;A20,'Main File'!A:O,11,0),0)</f>
        <v>1.4443063018963131</v>
      </c>
      <c r="H20" s="26">
        <f>IFERROR(+VLOOKUP("LDMIPF"&amp;A20,'Main File'!A:O,12,0),0)</f>
        <v>0</v>
      </c>
      <c r="I20" s="26">
        <f>IFERROR(+VLOOKUP("LDMIPF"&amp;A20,'Main File'!A:O,13,0),0)</f>
        <v>0.2</v>
      </c>
      <c r="J20" s="26">
        <f>IFERROR(+VLOOKUP("LDMIPF"&amp;A20,'Main File'!A:O,14,0),0)</f>
        <v>0.28519149921025616</v>
      </c>
      <c r="K20" s="26">
        <f>IFERROR(+VLOOKUP("LDMIPF"&amp;A20,'Main File'!A:O,15,0),0)</f>
        <v>1.9294978011065693</v>
      </c>
    </row>
    <row r="21" spans="1:11" x14ac:dyDescent="0.25">
      <c r="A21" s="9">
        <f t="shared" si="0"/>
        <v>43208</v>
      </c>
      <c r="B21" s="26">
        <f>IFERROR(+VLOOKUP("LDMIPF"&amp;A21,'Main File'!A:O,6,0),0)</f>
        <v>2.242947744216397</v>
      </c>
      <c r="C21" s="26">
        <f>IFERROR(+VLOOKUP("LDMIPF"&amp;A21,'Main File'!A:O,7,0),0)</f>
        <v>5.0003751378882216E-2</v>
      </c>
      <c r="D21" s="26">
        <f>IFERROR(+VLOOKUP("LDMIPF"&amp;A21,'Main File'!A:O,8,0),0)</f>
        <v>0.2</v>
      </c>
      <c r="E21" s="26">
        <f>IFERROR(+VLOOKUP("LDMIPF"&amp;A21,'Main File'!A:O,9,0),0)</f>
        <v>0.32813836458527063</v>
      </c>
      <c r="F21" s="26">
        <f>IFERROR(+VLOOKUP("LDMIPF"&amp;A21,'Main File'!A:O,10,0),0)</f>
        <v>2.8210898601805496</v>
      </c>
      <c r="G21" s="26">
        <f>IFERROR(+VLOOKUP("LDMIPF"&amp;A21,'Main File'!A:O,11,0),0)</f>
        <v>1.5504555866960019</v>
      </c>
      <c r="H21" s="26">
        <f>IFERROR(+VLOOKUP("LDMIPF"&amp;A21,'Main File'!A:O,12,0),0)</f>
        <v>0</v>
      </c>
      <c r="I21" s="26">
        <f>IFERROR(+VLOOKUP("LDMIPF"&amp;A21,'Main File'!A:O,13,0),0)</f>
        <v>0.2</v>
      </c>
      <c r="J21" s="26">
        <f>IFERROR(+VLOOKUP("LDMIPF"&amp;A21,'Main File'!A:O,14,0),0)</f>
        <v>0.30428841930773892</v>
      </c>
      <c r="K21" s="26">
        <f>IFERROR(+VLOOKUP("LDMIPF"&amp;A21,'Main File'!A:O,15,0),0)</f>
        <v>2.054744006003741</v>
      </c>
    </row>
    <row r="22" spans="1:11" x14ac:dyDescent="0.25">
      <c r="A22" s="9">
        <f t="shared" si="0"/>
        <v>43209</v>
      </c>
      <c r="B22" s="26">
        <f>IFERROR(+VLOOKUP("LDMIPF"&amp;A22,'Main File'!A:O,6,0),0)</f>
        <v>2.2438091262229172</v>
      </c>
      <c r="C22" s="26">
        <f>IFERROR(+VLOOKUP("LDMIPF"&amp;A22,'Main File'!A:O,7,0),0)</f>
        <v>5.0003763076582733E-2</v>
      </c>
      <c r="D22" s="26">
        <f>IFERROR(+VLOOKUP("LDMIPF"&amp;A22,'Main File'!A:O,8,0),0)</f>
        <v>0.2</v>
      </c>
      <c r="E22" s="26">
        <f>IFERROR(+VLOOKUP("LDMIPF"&amp;A22,'Main File'!A:O,9,0),0)</f>
        <v>0.32829373691695218</v>
      </c>
      <c r="F22" s="26">
        <f>IFERROR(+VLOOKUP("LDMIPF"&amp;A22,'Main File'!A:O,10,0),0)</f>
        <v>2.8221066262164523</v>
      </c>
      <c r="G22" s="26">
        <f>IFERROR(+VLOOKUP("LDMIPF"&amp;A22,'Main File'!A:O,11,0),0)</f>
        <v>1.5513950203505036</v>
      </c>
      <c r="H22" s="26">
        <f>IFERROR(+VLOOKUP("LDMIPF"&amp;A22,'Main File'!A:O,12,0),0)</f>
        <v>0</v>
      </c>
      <c r="I22" s="26">
        <f>IFERROR(+VLOOKUP("LDMIPF"&amp;A22,'Main File'!A:O,13,0),0)</f>
        <v>0.2</v>
      </c>
      <c r="J22" s="26">
        <f>IFERROR(+VLOOKUP("LDMIPF"&amp;A22,'Main File'!A:O,14,0),0)</f>
        <v>0.3044655514566601</v>
      </c>
      <c r="K22" s="26">
        <f>IFERROR(+VLOOKUP("LDMIPF"&amp;A22,'Main File'!A:O,15,0),0)</f>
        <v>2.0558605718071634</v>
      </c>
    </row>
    <row r="23" spans="1:11" x14ac:dyDescent="0.25">
      <c r="A23" s="9">
        <f t="shared" si="0"/>
        <v>43210</v>
      </c>
      <c r="B23" s="26">
        <f>IFERROR(+VLOOKUP("LDMIPF"&amp;A23,'Main File'!A:O,6,0),0)</f>
        <v>2.1373650083533176</v>
      </c>
      <c r="C23" s="26">
        <f>IFERROR(+VLOOKUP("LDMIPF"&amp;A23,'Main File'!A:O,7,0),0)</f>
        <v>5.000374849313418E-2</v>
      </c>
      <c r="D23" s="26">
        <f>IFERROR(+VLOOKUP("LDMIPF"&amp;A23,'Main File'!A:O,8,0),0)</f>
        <v>0.2</v>
      </c>
      <c r="E23" s="26">
        <f>IFERROR(+VLOOKUP("LDMIPF"&amp;A23,'Main File'!A:O,9,0),0)</f>
        <v>0.30913307260163841</v>
      </c>
      <c r="F23" s="26">
        <f>IFERROR(+VLOOKUP("LDMIPF"&amp;A23,'Main File'!A:O,10,0),0)</f>
        <v>2.6965018294480907</v>
      </c>
      <c r="G23" s="26">
        <f>IFERROR(+VLOOKUP("LDMIPF"&amp;A23,'Main File'!A:O,11,0),0)</f>
        <v>1.4448546156897819</v>
      </c>
      <c r="H23" s="26">
        <f>IFERROR(+VLOOKUP("LDMIPF"&amp;A23,'Main File'!A:O,12,0),0)</f>
        <v>0</v>
      </c>
      <c r="I23" s="26">
        <f>IFERROR(+VLOOKUP("LDMIPF"&amp;A23,'Main File'!A:O,13,0),0)</f>
        <v>0.2</v>
      </c>
      <c r="J23" s="26">
        <f>IFERROR(+VLOOKUP("LDMIPF"&amp;A23,'Main File'!A:O,14,0),0)</f>
        <v>0.28528554762223673</v>
      </c>
      <c r="K23" s="26">
        <f>IFERROR(+VLOOKUP("LDMIPF"&amp;A23,'Main File'!A:O,15,0),0)</f>
        <v>1.9301401633120185</v>
      </c>
    </row>
    <row r="24" spans="1:11" x14ac:dyDescent="0.25">
      <c r="A24" s="9">
        <f t="shared" si="0"/>
        <v>43211</v>
      </c>
      <c r="B24" s="26">
        <f>IFERROR(+VLOOKUP("LDMIPF"&amp;A24,'Main File'!A:O,6,0),0)</f>
        <v>2.1374831972262682</v>
      </c>
      <c r="C24" s="26">
        <f>IFERROR(+VLOOKUP("LDMIPF"&amp;A24,'Main File'!A:O,7,0),0)</f>
        <v>5.000365079841413E-2</v>
      </c>
      <c r="D24" s="26">
        <f>IFERROR(+VLOOKUP("LDMIPF"&amp;A24,'Main File'!A:O,8,0),0)</f>
        <v>0.2</v>
      </c>
      <c r="E24" s="26">
        <f>IFERROR(+VLOOKUP("LDMIPF"&amp;A24,'Main File'!A:O,9,0),0)</f>
        <v>0.30915426836191762</v>
      </c>
      <c r="F24" s="26">
        <f>IFERROR(+VLOOKUP("LDMIPF"&amp;A24,'Main File'!A:O,10,0),0)</f>
        <v>2.6966411163866</v>
      </c>
      <c r="G24" s="26">
        <f>IFERROR(+VLOOKUP("LDMIPF"&amp;A24,'Main File'!A:O,11,0),0)</f>
        <v>1.4451958840368955</v>
      </c>
      <c r="H24" s="26">
        <f>IFERROR(+VLOOKUP("LDMIPF"&amp;A24,'Main File'!A:O,12,0),0)</f>
        <v>0</v>
      </c>
      <c r="I24" s="26">
        <f>IFERROR(+VLOOKUP("LDMIPF"&amp;A24,'Main File'!A:O,13,0),0)</f>
        <v>0.2</v>
      </c>
      <c r="J24" s="26">
        <f>IFERROR(+VLOOKUP("LDMIPF"&amp;A24,'Main File'!A:O,14,0),0)</f>
        <v>0.28534761766753197</v>
      </c>
      <c r="K24" s="26">
        <f>IFERROR(+VLOOKUP("LDMIPF"&amp;A24,'Main File'!A:O,15,0),0)</f>
        <v>1.9305435017044275</v>
      </c>
    </row>
    <row r="25" spans="1:11" x14ac:dyDescent="0.25">
      <c r="A25" s="9">
        <f t="shared" si="0"/>
        <v>43212</v>
      </c>
      <c r="B25" s="26">
        <f>IFERROR(+VLOOKUP("LDMIPF"&amp;A25,'Main File'!A:O,6,0),0)</f>
        <v>2.1374499721940161</v>
      </c>
      <c r="C25" s="26">
        <f>IFERROR(+VLOOKUP("LDMIPF"&amp;A25,'Main File'!A:O,7,0),0)</f>
        <v>5.0003774253205825E-2</v>
      </c>
      <c r="D25" s="26">
        <f>IFERROR(+VLOOKUP("LDMIPF"&amp;A25,'Main File'!A:O,8,0),0)</f>
        <v>0.2</v>
      </c>
      <c r="E25" s="26">
        <f>IFERROR(+VLOOKUP("LDMIPF"&amp;A25,'Main File'!A:O,9,0),0)</f>
        <v>0.3091479344307001</v>
      </c>
      <c r="F25" s="26">
        <f>IFERROR(+VLOOKUP("LDMIPF"&amp;A25,'Main File'!A:O,10,0),0)</f>
        <v>2.6966016808779223</v>
      </c>
      <c r="G25" s="26">
        <f>IFERROR(+VLOOKUP("LDMIPF"&amp;A25,'Main File'!A:O,11,0),0)</f>
        <v>1.4451798363387571</v>
      </c>
      <c r="H25" s="26">
        <f>IFERROR(+VLOOKUP("LDMIPF"&amp;A25,'Main File'!A:O,12,0),0)</f>
        <v>0</v>
      </c>
      <c r="I25" s="26">
        <f>IFERROR(+VLOOKUP("LDMIPF"&amp;A25,'Main File'!A:O,13,0),0)</f>
        <v>0.2</v>
      </c>
      <c r="J25" s="26">
        <f>IFERROR(+VLOOKUP("LDMIPF"&amp;A25,'Main File'!A:O,14,0),0)</f>
        <v>0.28535017161253118</v>
      </c>
      <c r="K25" s="26">
        <f>IFERROR(+VLOOKUP("LDMIPF"&amp;A25,'Main File'!A:O,15,0),0)</f>
        <v>1.9305300079512882</v>
      </c>
    </row>
    <row r="26" spans="1:11" x14ac:dyDescent="0.25">
      <c r="A26" s="9">
        <f t="shared" si="0"/>
        <v>43213</v>
      </c>
      <c r="B26" s="26">
        <f>IFERROR(+VLOOKUP("LDMIPF"&amp;A26,'Main File'!A:O,6,0),0)</f>
        <v>2.1552927585165853</v>
      </c>
      <c r="C26" s="26">
        <f>IFERROR(+VLOOKUP("LDMIPF"&amp;A26,'Main File'!A:O,7,0),0)</f>
        <v>5.0003587299141984E-2</v>
      </c>
      <c r="D26" s="26">
        <f>IFERROR(+VLOOKUP("LDMIPF"&amp;A26,'Main File'!A:O,8,0),0)</f>
        <v>0.2</v>
      </c>
      <c r="E26" s="26">
        <f>IFERROR(+VLOOKUP("LDMIPF"&amp;A26,'Main File'!A:O,9,0),0)</f>
        <v>0.31235987894722506</v>
      </c>
      <c r="F26" s="26">
        <f>IFERROR(+VLOOKUP("LDMIPF"&amp;A26,'Main File'!A:O,10,0),0)</f>
        <v>2.7176562247629525</v>
      </c>
      <c r="G26" s="26">
        <f>IFERROR(+VLOOKUP("LDMIPF"&amp;A26,'Main File'!A:O,11,0),0)</f>
        <v>1.4631345471919641</v>
      </c>
      <c r="H26" s="26">
        <f>IFERROR(+VLOOKUP("LDMIPF"&amp;A26,'Main File'!A:O,12,0),0)</f>
        <v>0</v>
      </c>
      <c r="I26" s="26">
        <f>IFERROR(+VLOOKUP("LDMIPF"&amp;A26,'Main File'!A:O,13,0),0)</f>
        <v>0.2</v>
      </c>
      <c r="J26" s="26">
        <f>IFERROR(+VLOOKUP("LDMIPF"&amp;A26,'Main File'!A:O,14,0),0)</f>
        <v>0.28857624641983592</v>
      </c>
      <c r="K26" s="26">
        <f>IFERROR(+VLOOKUP("LDMIPF"&amp;A26,'Main File'!A:O,15,0),0)</f>
        <v>1.9517107936118001</v>
      </c>
    </row>
    <row r="27" spans="1:11" x14ac:dyDescent="0.25">
      <c r="A27" s="9">
        <f t="shared" si="0"/>
        <v>43214</v>
      </c>
      <c r="B27" s="26">
        <f>IFERROR(+VLOOKUP("LDMIPF"&amp;A27,'Main File'!A:O,6,0),0)</f>
        <v>2.1554369882592246</v>
      </c>
      <c r="C27" s="26">
        <f>IFERROR(+VLOOKUP("LDMIPF"&amp;A27,'Main File'!A:O,7,0),0)</f>
        <v>5.0003899944744024E-2</v>
      </c>
      <c r="D27" s="26">
        <f>IFERROR(+VLOOKUP("LDMIPF"&amp;A27,'Main File'!A:O,8,0),0)</f>
        <v>0.2</v>
      </c>
      <c r="E27" s="26">
        <f>IFERROR(+VLOOKUP("LDMIPF"&amp;A27,'Main File'!A:O,9,0),0)</f>
        <v>0.31238566785187272</v>
      </c>
      <c r="F27" s="26">
        <f>IFERROR(+VLOOKUP("LDMIPF"&amp;A27,'Main File'!A:O,10,0),0)</f>
        <v>2.7178265560558414</v>
      </c>
      <c r="G27" s="26">
        <f>IFERROR(+VLOOKUP("LDMIPF"&amp;A27,'Main File'!A:O,11,0),0)</f>
        <v>1.463093020325902</v>
      </c>
      <c r="H27" s="26">
        <f>IFERROR(+VLOOKUP("LDMIPF"&amp;A27,'Main File'!A:O,12,0),0)</f>
        <v>0</v>
      </c>
      <c r="I27" s="26">
        <f>IFERROR(+VLOOKUP("LDMIPF"&amp;A27,'Main File'!A:O,13,0),0)</f>
        <v>0.2</v>
      </c>
      <c r="J27" s="26">
        <f>IFERROR(+VLOOKUP("LDMIPF"&amp;A27,'Main File'!A:O,14,0),0)</f>
        <v>0.28856805392730001</v>
      </c>
      <c r="K27" s="26">
        <f>IFERROR(+VLOOKUP("LDMIPF"&amp;A27,'Main File'!A:O,15,0),0)</f>
        <v>1.9516610742532019</v>
      </c>
    </row>
    <row r="28" spans="1:11" x14ac:dyDescent="0.25">
      <c r="A28" s="9">
        <f t="shared" si="0"/>
        <v>43215</v>
      </c>
      <c r="B28" s="26">
        <f>IFERROR(+VLOOKUP("LDMIPF"&amp;A28,'Main File'!A:O,6,0),0)</f>
        <v>2.1557035408544696</v>
      </c>
      <c r="C28" s="26">
        <f>IFERROR(+VLOOKUP("LDMIPF"&amp;A28,'Main File'!A:O,7,0),0)</f>
        <v>5.0003755131288415E-2</v>
      </c>
      <c r="D28" s="26">
        <f>IFERROR(+VLOOKUP("LDMIPF"&amp;A28,'Main File'!A:O,8,0),0)</f>
        <v>0.2</v>
      </c>
      <c r="E28" s="26">
        <f>IFERROR(+VLOOKUP("LDMIPF"&amp;A28,'Main File'!A:O,9,0),0)</f>
        <v>0.31243367113586767</v>
      </c>
      <c r="F28" s="26">
        <f>IFERROR(+VLOOKUP("LDMIPF"&amp;A28,'Main File'!A:O,10,0),0)</f>
        <v>2.7181409671216259</v>
      </c>
      <c r="G28" s="26">
        <f>IFERROR(+VLOOKUP("LDMIPF"&amp;A28,'Main File'!A:O,11,0),0)</f>
        <v>1.4632123545092821</v>
      </c>
      <c r="H28" s="26">
        <f>IFERROR(+VLOOKUP("LDMIPF"&amp;A28,'Main File'!A:O,12,0),0)</f>
        <v>0</v>
      </c>
      <c r="I28" s="26">
        <f>IFERROR(+VLOOKUP("LDMIPF"&amp;A28,'Main File'!A:O,13,0),0)</f>
        <v>0.2</v>
      </c>
      <c r="J28" s="26">
        <f>IFERROR(+VLOOKUP("LDMIPF"&amp;A28,'Main File'!A:O,14,0),0)</f>
        <v>0.28859199011059017</v>
      </c>
      <c r="K28" s="26">
        <f>IFERROR(+VLOOKUP("LDMIPF"&amp;A28,'Main File'!A:O,15,0),0)</f>
        <v>1.9518043446198723</v>
      </c>
    </row>
    <row r="29" spans="1:11" x14ac:dyDescent="0.25">
      <c r="A29" s="9">
        <f t="shared" si="0"/>
        <v>43216</v>
      </c>
      <c r="B29" s="26">
        <f>IFERROR(+VLOOKUP("LDMIPF"&amp;A29,'Main File'!A:O,6,0),0)</f>
        <v>2.1559098710125362</v>
      </c>
      <c r="C29" s="26">
        <f>IFERROR(+VLOOKUP("LDMIPF"&amp;A29,'Main File'!A:O,7,0),0)</f>
        <v>5.0003593716425244E-2</v>
      </c>
      <c r="D29" s="26">
        <f>IFERROR(+VLOOKUP("LDMIPF"&amp;A29,'Main File'!A:O,8,0),0)</f>
        <v>0.2</v>
      </c>
      <c r="E29" s="26">
        <f>IFERROR(+VLOOKUP("LDMIPF"&amp;A29,'Main File'!A:O,9,0),0)</f>
        <v>0.31247030392907071</v>
      </c>
      <c r="F29" s="26">
        <f>IFERROR(+VLOOKUP("LDMIPF"&amp;A29,'Main File'!A:O,10,0),0)</f>
        <v>2.7183837686580321</v>
      </c>
      <c r="G29" s="26">
        <f>IFERROR(+VLOOKUP("LDMIPF"&amp;A29,'Main File'!A:O,11,0),0)</f>
        <v>1.4636277566546245</v>
      </c>
      <c r="H29" s="26">
        <f>IFERROR(+VLOOKUP("LDMIPF"&amp;A29,'Main File'!A:O,12,0),0)</f>
        <v>0</v>
      </c>
      <c r="I29" s="26">
        <f>IFERROR(+VLOOKUP("LDMIPF"&amp;A29,'Main File'!A:O,13,0),0)</f>
        <v>0.2</v>
      </c>
      <c r="J29" s="26">
        <f>IFERROR(+VLOOKUP("LDMIPF"&amp;A29,'Main File'!A:O,14,0),0)</f>
        <v>0.28866924003606587</v>
      </c>
      <c r="K29" s="26">
        <f>IFERROR(+VLOOKUP("LDMIPF"&amp;A29,'Main File'!A:O,15,0),0)</f>
        <v>1.9522969966906905</v>
      </c>
    </row>
    <row r="30" spans="1:11" x14ac:dyDescent="0.25">
      <c r="A30" s="9">
        <f t="shared" si="0"/>
        <v>43217</v>
      </c>
      <c r="B30" s="26">
        <f>IFERROR(+VLOOKUP("LDMIPF"&amp;A30,'Main File'!A:O,6,0),0)</f>
        <v>2.0663655136129817</v>
      </c>
      <c r="C30" s="26">
        <f>IFERROR(+VLOOKUP("LDMIPF"&amp;A30,'Main File'!A:O,7,0),0)</f>
        <v>5.0012124526748372E-2</v>
      </c>
      <c r="D30" s="26">
        <f>IFERROR(+VLOOKUP("LDMIPF"&amp;A30,'Main File'!A:O,8,0),0)</f>
        <v>0.2</v>
      </c>
      <c r="E30" s="26">
        <f>IFERROR(+VLOOKUP("LDMIPF"&amp;A30,'Main File'!A:O,9,0),0)</f>
        <v>0.29633409425386198</v>
      </c>
      <c r="F30" s="26">
        <f>IFERROR(+VLOOKUP("LDMIPF"&amp;A30,'Main File'!A:O,10,0),0)</f>
        <v>2.612711732393592</v>
      </c>
      <c r="G30" s="26">
        <f>IFERROR(+VLOOKUP("LDMIPF"&amp;A30,'Main File'!A:O,11,0),0)</f>
        <v>1.3738061149676999</v>
      </c>
      <c r="H30" s="26">
        <f>IFERROR(+VLOOKUP("LDMIPF"&amp;A30,'Main File'!A:O,12,0),0)</f>
        <v>0</v>
      </c>
      <c r="I30" s="26">
        <f>IFERROR(+VLOOKUP("LDMIPF"&amp;A30,'Main File'!A:O,13,0),0)</f>
        <v>0.2</v>
      </c>
      <c r="J30" s="26">
        <f>IFERROR(+VLOOKUP("LDMIPF"&amp;A30,'Main File'!A:O,14,0),0)</f>
        <v>0.27248406895561306</v>
      </c>
      <c r="K30" s="26">
        <f>IFERROR(+VLOOKUP("LDMIPF"&amp;A30,'Main File'!A:O,15,0),0)</f>
        <v>1.8462901839233128</v>
      </c>
    </row>
    <row r="31" spans="1:11" x14ac:dyDescent="0.25">
      <c r="A31" s="9">
        <f t="shared" si="0"/>
        <v>43218</v>
      </c>
      <c r="B31" s="26">
        <f>IFERROR(+VLOOKUP("LDMIPF"&amp;A31,'Main File'!A:O,6,0),0)</f>
        <v>2.0659576902300176</v>
      </c>
      <c r="C31" s="26">
        <f>IFERROR(+VLOOKUP("LDMIPF"&amp;A31,'Main File'!A:O,7,0),0)</f>
        <v>5.0003550953891779E-2</v>
      </c>
      <c r="D31" s="26">
        <f>IFERROR(+VLOOKUP("LDMIPF"&amp;A31,'Main File'!A:O,8,0),0)</f>
        <v>0.2</v>
      </c>
      <c r="E31" s="26">
        <f>IFERROR(+VLOOKUP("LDMIPF"&amp;A31,'Main File'!A:O,9,0),0)</f>
        <v>0.29627916214224853</v>
      </c>
      <c r="F31" s="26">
        <f>IFERROR(+VLOOKUP("LDMIPF"&amp;A31,'Main File'!A:O,10,0),0)</f>
        <v>2.6122404033261581</v>
      </c>
      <c r="G31" s="26">
        <f>IFERROR(+VLOOKUP("LDMIPF"&amp;A31,'Main File'!A:O,11,0),0)</f>
        <v>1.3735375311027267</v>
      </c>
      <c r="H31" s="26">
        <f>IFERROR(+VLOOKUP("LDMIPF"&amp;A31,'Main File'!A:O,12,0),0)</f>
        <v>0</v>
      </c>
      <c r="I31" s="26">
        <f>IFERROR(+VLOOKUP("LDMIPF"&amp;A31,'Main File'!A:O,13,0),0)</f>
        <v>0.2</v>
      </c>
      <c r="J31" s="26">
        <f>IFERROR(+VLOOKUP("LDMIPF"&amp;A31,'Main File'!A:O,14,0),0)</f>
        <v>0.27243906292659675</v>
      </c>
      <c r="K31" s="26">
        <f>IFERROR(+VLOOKUP("LDMIPF"&amp;A31,'Main File'!A:O,15,0),0)</f>
        <v>1.8459765940293233</v>
      </c>
    </row>
    <row r="32" spans="1:11" x14ac:dyDescent="0.25">
      <c r="A32" s="9">
        <f t="shared" si="0"/>
        <v>43219</v>
      </c>
      <c r="B32" s="26">
        <f>IFERROR(+VLOOKUP("LDMIPF"&amp;A32,'Main File'!A:O,6,0),0)</f>
        <v>2.0659161487389257</v>
      </c>
      <c r="C32" s="26">
        <f>IFERROR(+VLOOKUP("LDMIPF"&amp;A32,'Main File'!A:O,7,0),0)</f>
        <v>5.0003684300297453E-2</v>
      </c>
      <c r="D32" s="26">
        <f>IFERROR(+VLOOKUP("LDMIPF"&amp;A32,'Main File'!A:O,8,0),0)</f>
        <v>0.2</v>
      </c>
      <c r="E32" s="26">
        <f>IFERROR(+VLOOKUP("LDMIPF"&amp;A32,'Main File'!A:O,9,0),0)</f>
        <v>0.29627252507978302</v>
      </c>
      <c r="F32" s="26">
        <f>IFERROR(+VLOOKUP("LDMIPF"&amp;A32,'Main File'!A:O,10,0),0)</f>
        <v>2.6121923581190063</v>
      </c>
      <c r="G32" s="26">
        <f>IFERROR(+VLOOKUP("LDMIPF"&amp;A32,'Main File'!A:O,11,0),0)</f>
        <v>1.3735174514960309</v>
      </c>
      <c r="H32" s="26">
        <f>IFERROR(+VLOOKUP("LDMIPF"&amp;A32,'Main File'!A:O,12,0),0)</f>
        <v>0</v>
      </c>
      <c r="I32" s="26">
        <f>IFERROR(+VLOOKUP("LDMIPF"&amp;A32,'Main File'!A:O,13,0),0)</f>
        <v>0.2</v>
      </c>
      <c r="J32" s="26">
        <f>IFERROR(+VLOOKUP("LDMIPF"&amp;A32,'Main File'!A:O,14,0),0)</f>
        <v>0.27243873156271897</v>
      </c>
      <c r="K32" s="26">
        <f>IFERROR(+VLOOKUP("LDMIPF"&amp;A32,'Main File'!A:O,15,0),0)</f>
        <v>1.8459561830587499</v>
      </c>
    </row>
    <row r="33" spans="1:11" x14ac:dyDescent="0.25">
      <c r="A33" s="9">
        <f t="shared" si="0"/>
        <v>43220</v>
      </c>
      <c r="B33" s="26">
        <f>IFERROR(+VLOOKUP("LDMIPF"&amp;A33,'Main File'!A:O,6,0),0)</f>
        <v>2.0657433494428763</v>
      </c>
      <c r="C33" s="26">
        <f>IFERROR(+VLOOKUP("LDMIPF"&amp;A33,'Main File'!A:O,7,0),0)</f>
        <v>5.0003438748527237E-2</v>
      </c>
      <c r="D33" s="26">
        <f>IFERROR(+VLOOKUP("LDMIPF"&amp;A33,'Main File'!A:O,8,0),0)</f>
        <v>0.2</v>
      </c>
      <c r="E33" s="26">
        <f>IFERROR(+VLOOKUP("LDMIPF"&amp;A33,'Main File'!A:O,9,0),0)</f>
        <v>0.29624060481397846</v>
      </c>
      <c r="F33" s="26">
        <f>IFERROR(+VLOOKUP("LDMIPF"&amp;A33,'Main File'!A:O,10,0),0)</f>
        <v>2.6119873930053821</v>
      </c>
      <c r="G33" s="26">
        <f>IFERROR(+VLOOKUP("LDMIPF"&amp;A33,'Main File'!A:O,11,0),0)</f>
        <v>1.373628451477678</v>
      </c>
      <c r="H33" s="26">
        <f>IFERROR(+VLOOKUP("LDMIPF"&amp;A33,'Main File'!A:O,12,0),0)</f>
        <v>0</v>
      </c>
      <c r="I33" s="26">
        <f>IFERROR(+VLOOKUP("LDMIPF"&amp;A33,'Main File'!A:O,13,0),0)</f>
        <v>0.2</v>
      </c>
      <c r="J33" s="26">
        <f>IFERROR(+VLOOKUP("LDMIPF"&amp;A33,'Main File'!A:O,14,0),0)</f>
        <v>0.2724621247354051</v>
      </c>
      <c r="K33" s="26">
        <f>IFERROR(+VLOOKUP("LDMIPF"&amp;A33,'Main File'!A:O,15,0),0)</f>
        <v>1.846090576213083</v>
      </c>
    </row>
    <row r="34" spans="1:11" x14ac:dyDescent="0.25">
      <c r="A34" s="9">
        <f t="shared" si="0"/>
        <v>43221</v>
      </c>
      <c r="B34" s="26">
        <f>IFERROR(+VLOOKUP("LDMIPF"&amp;A34,'Main File'!A:O,6,0),0)</f>
        <v>2.0657026666948886</v>
      </c>
      <c r="C34" s="26">
        <f>IFERROR(+VLOOKUP("LDMIPF"&amp;A34,'Main File'!A:O,7,0),0)</f>
        <v>5.0003596865518279E-2</v>
      </c>
      <c r="D34" s="26">
        <f>IFERROR(+VLOOKUP("LDMIPF"&amp;A34,'Main File'!A:O,8,0),0)</f>
        <v>0.2</v>
      </c>
      <c r="E34" s="26">
        <f>IFERROR(+VLOOKUP("LDMIPF"&amp;A34,'Main File'!A:O,9,0),0)</f>
        <v>0.29623413494126688</v>
      </c>
      <c r="F34" s="26">
        <f>IFERROR(+VLOOKUP("LDMIPF"&amp;A34,'Main File'!A:O,10,0),0)</f>
        <v>2.6119403985016736</v>
      </c>
      <c r="G34" s="26">
        <f>IFERROR(+VLOOKUP("LDMIPF"&amp;A34,'Main File'!A:O,11,0),0)</f>
        <v>1.3736048172659996</v>
      </c>
      <c r="H34" s="26">
        <f>IFERROR(+VLOOKUP("LDMIPF"&amp;A34,'Main File'!A:O,12,0),0)</f>
        <v>0</v>
      </c>
      <c r="I34" s="26">
        <f>IFERROR(+VLOOKUP("LDMIPF"&amp;A34,'Main File'!A:O,13,0),0)</f>
        <v>0.2</v>
      </c>
      <c r="J34" s="26">
        <f>IFERROR(+VLOOKUP("LDMIPF"&amp;A34,'Main File'!A:O,14,0),0)</f>
        <v>0.2724532973497395</v>
      </c>
      <c r="K34" s="26">
        <f>IFERROR(+VLOOKUP("LDMIPF"&amp;A34,'Main File'!A:O,15,0),0)</f>
        <v>1.8460581146157391</v>
      </c>
    </row>
    <row r="35" spans="1:11" x14ac:dyDescent="0.25">
      <c r="A35" s="9">
        <f t="shared" si="0"/>
        <v>43222</v>
      </c>
      <c r="B35" s="26">
        <f>IFERROR(+VLOOKUP("LDMIPF"&amp;A35,'Main File'!A:O,6,0),0)</f>
        <v>2.1560195207255251</v>
      </c>
      <c r="C35" s="26">
        <f>IFERROR(+VLOOKUP("LDMIPF"&amp;A35,'Main File'!A:O,7,0),0)</f>
        <v>5.0003603238813921E-2</v>
      </c>
      <c r="D35" s="26">
        <f>IFERROR(+VLOOKUP("LDMIPF"&amp;A35,'Main File'!A:O,8,0),0)</f>
        <v>0.2</v>
      </c>
      <c r="E35" s="26">
        <f>IFERROR(+VLOOKUP("LDMIPF"&amp;A35,'Main File'!A:O,9,0),0)</f>
        <v>0.31249059171296445</v>
      </c>
      <c r="F35" s="26">
        <f>IFERROR(+VLOOKUP("LDMIPF"&amp;A35,'Main File'!A:O,10,0),0)</f>
        <v>2.7185137156773034</v>
      </c>
      <c r="G35" s="26">
        <f>IFERROR(+VLOOKUP("LDMIPF"&amp;A35,'Main File'!A:O,11,0),0)</f>
        <v>1.4636678614066905</v>
      </c>
      <c r="H35" s="26">
        <f>IFERROR(+VLOOKUP("LDMIPF"&amp;A35,'Main File'!A:O,12,0),0)</f>
        <v>0</v>
      </c>
      <c r="I35" s="26">
        <f>IFERROR(+VLOOKUP("LDMIPF"&amp;A35,'Main File'!A:O,13,0),0)</f>
        <v>0.2</v>
      </c>
      <c r="J35" s="26">
        <f>IFERROR(+VLOOKUP("LDMIPF"&amp;A35,'Main File'!A:O,14,0),0)</f>
        <v>0.28866866458723461</v>
      </c>
      <c r="K35" s="26">
        <f>IFERROR(+VLOOKUP("LDMIPF"&amp;A35,'Main File'!A:O,15,0),0)</f>
        <v>1.9523365259939252</v>
      </c>
    </row>
    <row r="36" spans="1:11" x14ac:dyDescent="0.25">
      <c r="A36" s="9">
        <f t="shared" si="0"/>
        <v>43223</v>
      </c>
      <c r="B36" s="26">
        <f>IFERROR(+VLOOKUP("LDMIPF"&amp;A36,'Main File'!A:O,6,0),0)</f>
        <v>2.2463868350983645</v>
      </c>
      <c r="C36" s="26">
        <f>IFERROR(+VLOOKUP("LDMIPF"&amp;A36,'Main File'!A:O,7,0),0)</f>
        <v>5.0003754548964913E-2</v>
      </c>
      <c r="D36" s="26">
        <f>IFERROR(+VLOOKUP("LDMIPF"&amp;A36,'Main File'!A:O,8,0),0)</f>
        <v>0.2</v>
      </c>
      <c r="E36" s="26">
        <f>IFERROR(+VLOOKUP("LDMIPF"&amp;A36,'Main File'!A:O,9,0),0)</f>
        <v>0.32875760296200324</v>
      </c>
      <c r="F36" s="26">
        <f>IFERROR(+VLOOKUP("LDMIPF"&amp;A36,'Main File'!A:O,10,0),0)</f>
        <v>2.8251481926093329</v>
      </c>
      <c r="G36" s="26">
        <f>IFERROR(+VLOOKUP("LDMIPF"&amp;A36,'Main File'!A:O,11,0),0)</f>
        <v>1.5538185701294223</v>
      </c>
      <c r="H36" s="26">
        <f>IFERROR(+VLOOKUP("LDMIPF"&amp;A36,'Main File'!A:O,12,0),0)</f>
        <v>0</v>
      </c>
      <c r="I36" s="26">
        <f>IFERROR(+VLOOKUP("LDMIPF"&amp;A36,'Main File'!A:O,13,0),0)</f>
        <v>0.2</v>
      </c>
      <c r="J36" s="26">
        <f>IFERROR(+VLOOKUP("LDMIPF"&amp;A36,'Main File'!A:O,14,0),0)</f>
        <v>0.30489994489055328</v>
      </c>
      <c r="K36" s="26">
        <f>IFERROR(+VLOOKUP("LDMIPF"&amp;A36,'Main File'!A:O,15,0),0)</f>
        <v>2.0587185150199754</v>
      </c>
    </row>
    <row r="37" spans="1:11" x14ac:dyDescent="0.25">
      <c r="A37" s="9">
        <f t="shared" si="0"/>
        <v>43224</v>
      </c>
      <c r="B37" s="26">
        <f>IFERROR(+VLOOKUP("LDMIPF"&amp;A37,'Main File'!A:O,6,0),0)</f>
        <v>2.066131815287465</v>
      </c>
      <c r="C37" s="26">
        <f>IFERROR(+VLOOKUP("LDMIPF"&amp;A37,'Main File'!A:O,7,0),0)</f>
        <v>5.0003717006248116E-2</v>
      </c>
      <c r="D37" s="26">
        <f>IFERROR(+VLOOKUP("LDMIPF"&amp;A37,'Main File'!A:O,8,0),0)</f>
        <v>0.2</v>
      </c>
      <c r="E37" s="26">
        <f>IFERROR(+VLOOKUP("LDMIPF"&amp;A37,'Main File'!A:O,9,0),0)</f>
        <v>0.29630965252810126</v>
      </c>
      <c r="F37" s="26">
        <f>IFERROR(+VLOOKUP("LDMIPF"&amp;A37,'Main File'!A:O,10,0),0)</f>
        <v>2.6124451848218144</v>
      </c>
      <c r="G37" s="26">
        <f>IFERROR(+VLOOKUP("LDMIPF"&amp;A37,'Main File'!A:O,11,0),0)</f>
        <v>1.3736131229324757</v>
      </c>
      <c r="H37" s="26">
        <f>IFERROR(+VLOOKUP("LDMIPF"&amp;A37,'Main File'!A:O,12,0),0)</f>
        <v>0</v>
      </c>
      <c r="I37" s="26">
        <f>IFERROR(+VLOOKUP("LDMIPF"&amp;A37,'Main File'!A:O,13,0),0)</f>
        <v>0.2</v>
      </c>
      <c r="J37" s="26">
        <f>IFERROR(+VLOOKUP("LDMIPF"&amp;A37,'Main File'!A:O,14,0),0)</f>
        <v>0.27246596798661016</v>
      </c>
      <c r="K37" s="26">
        <f>IFERROR(+VLOOKUP("LDMIPF"&amp;A37,'Main File'!A:O,15,0),0)</f>
        <v>1.8460790909190858</v>
      </c>
    </row>
    <row r="38" spans="1:11" x14ac:dyDescent="0.25">
      <c r="A38" s="9">
        <f t="shared" si="0"/>
        <v>43225</v>
      </c>
      <c r="B38" s="26">
        <f>IFERROR(+VLOOKUP("LDMIPF"&amp;A38,'Main File'!A:O,6,0),0)</f>
        <v>2.066137040423401</v>
      </c>
      <c r="C38" s="26">
        <f>IFERROR(+VLOOKUP("LDMIPF"&amp;A38,'Main File'!A:O,7,0),0)</f>
        <v>5.0003747147947628E-2</v>
      </c>
      <c r="D38" s="26">
        <f>IFERROR(+VLOOKUP("LDMIPF"&amp;A38,'Main File'!A:O,8,0),0)</f>
        <v>0.2</v>
      </c>
      <c r="E38" s="26">
        <f>IFERROR(+VLOOKUP("LDMIPF"&amp;A38,'Main File'!A:O,9,0),0)</f>
        <v>0.29631131026882934</v>
      </c>
      <c r="F38" s="26">
        <f>IFERROR(+VLOOKUP("LDMIPF"&amp;A38,'Main File'!A:O,10,0),0)</f>
        <v>2.6124520978401784</v>
      </c>
      <c r="G38" s="26">
        <f>IFERROR(+VLOOKUP("LDMIPF"&amp;A38,'Main File'!A:O,11,0),0)</f>
        <v>1.3737237955146693</v>
      </c>
      <c r="H38" s="26">
        <f>IFERROR(+VLOOKUP("LDMIPF"&amp;A38,'Main File'!A:O,12,0),0)</f>
        <v>0</v>
      </c>
      <c r="I38" s="26">
        <f>IFERROR(+VLOOKUP("LDMIPF"&amp;A38,'Main File'!A:O,13,0),0)</f>
        <v>0.2</v>
      </c>
      <c r="J38" s="26">
        <f>IFERROR(+VLOOKUP("LDMIPF"&amp;A38,'Main File'!A:O,14,0),0)</f>
        <v>0.27248311333475872</v>
      </c>
      <c r="K38" s="26">
        <f>IFERROR(+VLOOKUP("LDMIPF"&amp;A38,'Main File'!A:O,15,0),0)</f>
        <v>1.846206908849428</v>
      </c>
    </row>
    <row r="39" spans="1:11" x14ac:dyDescent="0.25">
      <c r="A39" s="9">
        <f t="shared" si="0"/>
        <v>43226</v>
      </c>
      <c r="B39" s="26">
        <f>IFERROR(+VLOOKUP("LDMIPF"&amp;A39,'Main File'!A:O,6,0),0)</f>
        <v>2.0660970883224525</v>
      </c>
      <c r="C39" s="26">
        <f>IFERROR(+VLOOKUP("LDMIPF"&amp;A39,'Main File'!A:O,7,0),0)</f>
        <v>5.0003661952539594E-2</v>
      </c>
      <c r="D39" s="26">
        <f>IFERROR(+VLOOKUP("LDMIPF"&amp;A39,'Main File'!A:O,8,0),0)</f>
        <v>0.2</v>
      </c>
      <c r="E39" s="26">
        <f>IFERROR(+VLOOKUP("LDMIPF"&amp;A39,'Main File'!A:O,9,0),0)</f>
        <v>0.29630408123115315</v>
      </c>
      <c r="F39" s="26">
        <f>IFERROR(+VLOOKUP("LDMIPF"&amp;A39,'Main File'!A:O,10,0),0)</f>
        <v>2.6124048315061454</v>
      </c>
      <c r="G39" s="26">
        <f>IFERROR(+VLOOKUP("LDMIPF"&amp;A39,'Main File'!A:O,11,0),0)</f>
        <v>1.3736909651476468</v>
      </c>
      <c r="H39" s="26">
        <f>IFERROR(+VLOOKUP("LDMIPF"&amp;A39,'Main File'!A:O,12,0),0)</f>
        <v>0</v>
      </c>
      <c r="I39" s="26">
        <f>IFERROR(+VLOOKUP("LDMIPF"&amp;A39,'Main File'!A:O,13,0),0)</f>
        <v>0.2</v>
      </c>
      <c r="J39" s="26">
        <f>IFERROR(+VLOOKUP("LDMIPF"&amp;A39,'Main File'!A:O,14,0),0)</f>
        <v>0.27247716912714715</v>
      </c>
      <c r="K39" s="26">
        <f>IFERROR(+VLOOKUP("LDMIPF"&amp;A39,'Main File'!A:O,15,0),0)</f>
        <v>1.846168134274794</v>
      </c>
    </row>
    <row r="40" spans="1:11" x14ac:dyDescent="0.25">
      <c r="A40" s="9">
        <f t="shared" si="0"/>
        <v>43227</v>
      </c>
      <c r="B40" s="26">
        <f>IFERROR(+VLOOKUP("LDMIPF"&amp;A40,'Main File'!A:O,6,0),0)</f>
        <v>2.246462654289604</v>
      </c>
      <c r="C40" s="26">
        <f>IFERROR(+VLOOKUP("LDMIPF"&amp;A40,'Main File'!A:O,7,0),0)</f>
        <v>5.0003950088566715E-2</v>
      </c>
      <c r="D40" s="26">
        <f>IFERROR(+VLOOKUP("LDMIPF"&amp;A40,'Main File'!A:O,8,0),0)</f>
        <v>0.2</v>
      </c>
      <c r="E40" s="26">
        <f>IFERROR(+VLOOKUP("LDMIPF"&amp;A40,'Main File'!A:O,9,0),0)</f>
        <v>0.32877129201923078</v>
      </c>
      <c r="F40" s="26">
        <f>IFERROR(+VLOOKUP("LDMIPF"&amp;A40,'Main File'!A:O,10,0),0)</f>
        <v>2.8252378963974016</v>
      </c>
      <c r="G40" s="26">
        <f>IFERROR(+VLOOKUP("LDMIPF"&amp;A40,'Main File'!A:O,11,0),0)</f>
        <v>1.5542432415030925</v>
      </c>
      <c r="H40" s="26">
        <f>IFERROR(+VLOOKUP("LDMIPF"&amp;A40,'Main File'!A:O,12,0),0)</f>
        <v>0</v>
      </c>
      <c r="I40" s="26">
        <f>IFERROR(+VLOOKUP("LDMIPF"&amp;A40,'Main File'!A:O,13,0),0)</f>
        <v>0.2</v>
      </c>
      <c r="J40" s="26">
        <f>IFERROR(+VLOOKUP("LDMIPF"&amp;A40,'Main File'!A:O,14,0),0)</f>
        <v>0.30497504832164929</v>
      </c>
      <c r="K40" s="26">
        <f>IFERROR(+VLOOKUP("LDMIPF"&amp;A40,'Main File'!A:O,15,0),0)</f>
        <v>2.0592182898247415</v>
      </c>
    </row>
    <row r="41" spans="1:11" x14ac:dyDescent="0.25">
      <c r="A41" s="9">
        <f t="shared" si="0"/>
        <v>43228</v>
      </c>
      <c r="B41" s="26">
        <f>IFERROR(+VLOOKUP("LDMIPF"&amp;A41,'Main File'!A:O,6,0),0)</f>
        <v>2.0843588450429462</v>
      </c>
      <c r="C41" s="26">
        <f>IFERROR(+VLOOKUP("LDMIPF"&amp;A41,'Main File'!A:O,7,0),0)</f>
        <v>5.0003756441617919E-2</v>
      </c>
      <c r="D41" s="26">
        <f>IFERROR(+VLOOKUP("LDMIPF"&amp;A41,'Main File'!A:O,8,0),0)</f>
        <v>0.2</v>
      </c>
      <c r="E41" s="26">
        <f>IFERROR(+VLOOKUP("LDMIPF"&amp;A41,'Main File'!A:O,9,0),0)</f>
        <v>0.29959102715756147</v>
      </c>
      <c r="F41" s="26">
        <f>IFERROR(+VLOOKUP("LDMIPF"&amp;A41,'Main File'!A:O,10,0),0)</f>
        <v>2.6339536286421259</v>
      </c>
      <c r="G41" s="26">
        <f>IFERROR(+VLOOKUP("LDMIPF"&amp;A41,'Main File'!A:O,11,0),0)</f>
        <v>1.3918683077835445</v>
      </c>
      <c r="H41" s="26">
        <f>IFERROR(+VLOOKUP("LDMIPF"&amp;A41,'Main File'!A:O,12,0),0)</f>
        <v>0</v>
      </c>
      <c r="I41" s="26">
        <f>IFERROR(+VLOOKUP("LDMIPF"&amp;A41,'Main File'!A:O,13,0),0)</f>
        <v>0.2</v>
      </c>
      <c r="J41" s="26">
        <f>IFERROR(+VLOOKUP("LDMIPF"&amp;A41,'Main File'!A:O,14,0),0)</f>
        <v>0.27574977802461187</v>
      </c>
      <c r="K41" s="26">
        <f>IFERROR(+VLOOKUP("LDMIPF"&amp;A41,'Main File'!A:O,15,0),0)</f>
        <v>1.8676180858081564</v>
      </c>
    </row>
    <row r="42" spans="1:11" x14ac:dyDescent="0.25">
      <c r="A42" s="9">
        <f t="shared" si="0"/>
        <v>43229</v>
      </c>
      <c r="B42" s="26">
        <f>IFERROR(+VLOOKUP("LDMIPF"&amp;A42,'Main File'!A:O,6,0),0)</f>
        <v>2.0483396920449963</v>
      </c>
      <c r="C42" s="26">
        <f>IFERROR(+VLOOKUP("LDMIPF"&amp;A42,'Main File'!A:O,7,0),0)</f>
        <v>5.0003614213947417E-2</v>
      </c>
      <c r="D42" s="26">
        <f>IFERROR(+VLOOKUP("LDMIPF"&amp;A42,'Main File'!A:O,8,0),0)</f>
        <v>0.2</v>
      </c>
      <c r="E42" s="26">
        <f>IFERROR(+VLOOKUP("LDMIPF"&amp;A42,'Main File'!A:O,9,0),0)</f>
        <v>0.29310689300079312</v>
      </c>
      <c r="F42" s="26">
        <f>IFERROR(+VLOOKUP("LDMIPF"&amp;A42,'Main File'!A:O,10,0),0)</f>
        <v>2.5914501992597372</v>
      </c>
      <c r="G42" s="26">
        <f>IFERROR(+VLOOKUP("LDMIPF"&amp;A42,'Main File'!A:O,11,0),0)</f>
        <v>1.3556926008231081</v>
      </c>
      <c r="H42" s="26">
        <f>IFERROR(+VLOOKUP("LDMIPF"&amp;A42,'Main File'!A:O,12,0),0)</f>
        <v>0</v>
      </c>
      <c r="I42" s="26">
        <f>IFERROR(+VLOOKUP("LDMIPF"&amp;A42,'Main File'!A:O,13,0),0)</f>
        <v>0.2</v>
      </c>
      <c r="J42" s="26">
        <f>IFERROR(+VLOOKUP("LDMIPF"&amp;A42,'Main File'!A:O,14,0),0)</f>
        <v>0.26924259397070327</v>
      </c>
      <c r="K42" s="26">
        <f>IFERROR(+VLOOKUP("LDMIPF"&amp;A42,'Main File'!A:O,15,0),0)</f>
        <v>1.8249351947938113</v>
      </c>
    </row>
    <row r="43" spans="1:11" x14ac:dyDescent="0.25">
      <c r="A43" s="9">
        <f t="shared" si="0"/>
        <v>43230</v>
      </c>
      <c r="B43" s="26">
        <f>IFERROR(+VLOOKUP("LDMIPF"&amp;A43,'Main File'!A:O,6,0),0)</f>
        <v>2.2487238249999271</v>
      </c>
      <c r="C43" s="26">
        <f>IFERROR(+VLOOKUP("LDMIPF"&amp;A43,'Main File'!A:O,7,0),0)</f>
        <v>5.000395762452968E-2</v>
      </c>
      <c r="D43" s="26">
        <f>IFERROR(+VLOOKUP("LDMIPF"&amp;A43,'Main File'!A:O,8,0),0)</f>
        <v>0.2</v>
      </c>
      <c r="E43" s="26">
        <f>IFERROR(+VLOOKUP("LDMIPF"&amp;A43,'Main File'!A:O,9,0),0)</f>
        <v>0.32917845592042516</v>
      </c>
      <c r="F43" s="26">
        <f>IFERROR(+VLOOKUP("LDMIPF"&amp;A43,'Main File'!A:O,10,0),0)</f>
        <v>2.8279062385448821</v>
      </c>
      <c r="G43" s="26">
        <f>IFERROR(+VLOOKUP("LDMIPF"&amp;A43,'Main File'!A:O,11,0),0)</f>
        <v>1.5561159271749228</v>
      </c>
      <c r="H43" s="26">
        <f>IFERROR(+VLOOKUP("LDMIPF"&amp;A43,'Main File'!A:O,12,0),0)</f>
        <v>0</v>
      </c>
      <c r="I43" s="26">
        <f>IFERROR(+VLOOKUP("LDMIPF"&amp;A43,'Main File'!A:O,13,0),0)</f>
        <v>0.2</v>
      </c>
      <c r="J43" s="26">
        <f>IFERROR(+VLOOKUP("LDMIPF"&amp;A43,'Main File'!A:O,14,0),0)</f>
        <v>0.30531016913473374</v>
      </c>
      <c r="K43" s="26">
        <f>IFERROR(+VLOOKUP("LDMIPF"&amp;A43,'Main File'!A:O,15,0),0)</f>
        <v>2.0614260963096562</v>
      </c>
    </row>
    <row r="44" spans="1:11" x14ac:dyDescent="0.25">
      <c r="A44" s="9">
        <f t="shared" si="0"/>
        <v>43231</v>
      </c>
      <c r="B44" s="26">
        <f>IFERROR(+VLOOKUP("LDMIPF"&amp;A44,'Main File'!A:O,6,0),0)</f>
        <v>0</v>
      </c>
      <c r="C44" s="26">
        <f>IFERROR(+VLOOKUP("LDMIPF"&amp;A44,'Main File'!A:O,7,0),0)</f>
        <v>0</v>
      </c>
      <c r="D44" s="26">
        <f>IFERROR(+VLOOKUP("LDMIPF"&amp;A44,'Main File'!A:O,8,0),0)</f>
        <v>0</v>
      </c>
      <c r="E44" s="26">
        <f>IFERROR(+VLOOKUP("LDMIPF"&amp;A44,'Main File'!A:O,9,0),0)</f>
        <v>0</v>
      </c>
      <c r="F44" s="26">
        <f>IFERROR(+VLOOKUP("LDMIPF"&amp;A44,'Main File'!A:O,10,0),0)</f>
        <v>0</v>
      </c>
      <c r="G44" s="26">
        <f>IFERROR(+VLOOKUP("LDMIPF"&amp;A44,'Main File'!A:O,11,0),0)</f>
        <v>0</v>
      </c>
      <c r="H44" s="26">
        <f>IFERROR(+VLOOKUP("LDMIPF"&amp;A44,'Main File'!A:O,12,0),0)</f>
        <v>0</v>
      </c>
      <c r="I44" s="26">
        <f>IFERROR(+VLOOKUP("LDMIPF"&amp;A44,'Main File'!A:O,13,0),0)</f>
        <v>0</v>
      </c>
      <c r="J44" s="26">
        <f>IFERROR(+VLOOKUP("LDMIPF"&amp;A44,'Main File'!A:O,14,0),0)</f>
        <v>0</v>
      </c>
      <c r="K44" s="26">
        <f>IFERROR(+VLOOKUP("LDMIPF"&amp;A44,'Main File'!A:O,15,0),0)</f>
        <v>0</v>
      </c>
    </row>
    <row r="45" spans="1:11" x14ac:dyDescent="0.25">
      <c r="A45" s="9">
        <f t="shared" si="0"/>
        <v>43232</v>
      </c>
      <c r="B45" s="26">
        <f>IFERROR(+VLOOKUP("LDMIPF"&amp;A45,'Main File'!A:O,6,0),0)</f>
        <v>0</v>
      </c>
      <c r="C45" s="26">
        <f>IFERROR(+VLOOKUP("LDMIPF"&amp;A45,'Main File'!A:O,7,0),0)</f>
        <v>0</v>
      </c>
      <c r="D45" s="26">
        <f>IFERROR(+VLOOKUP("LDMIPF"&amp;A45,'Main File'!A:O,8,0),0)</f>
        <v>0</v>
      </c>
      <c r="E45" s="26">
        <f>IFERROR(+VLOOKUP("LDMIPF"&amp;A45,'Main File'!A:O,9,0),0)</f>
        <v>0</v>
      </c>
      <c r="F45" s="26">
        <f>IFERROR(+VLOOKUP("LDMIPF"&amp;A45,'Main File'!A:O,10,0),0)</f>
        <v>0</v>
      </c>
      <c r="G45" s="26">
        <f>IFERROR(+VLOOKUP("LDMIPF"&amp;A45,'Main File'!A:O,11,0),0)</f>
        <v>0</v>
      </c>
      <c r="H45" s="26">
        <f>IFERROR(+VLOOKUP("LDMIPF"&amp;A45,'Main File'!A:O,12,0),0)</f>
        <v>0</v>
      </c>
      <c r="I45" s="26">
        <f>IFERROR(+VLOOKUP("LDMIPF"&amp;A45,'Main File'!A:O,13,0),0)</f>
        <v>0</v>
      </c>
      <c r="J45" s="26">
        <f>IFERROR(+VLOOKUP("LDMIPF"&amp;A45,'Main File'!A:O,14,0),0)</f>
        <v>0</v>
      </c>
      <c r="K45" s="26">
        <f>IFERROR(+VLOOKUP("LDMIPF"&amp;A45,'Main File'!A:O,15,0),0)</f>
        <v>0</v>
      </c>
    </row>
    <row r="46" spans="1:11" x14ac:dyDescent="0.25">
      <c r="A46" s="9">
        <f t="shared" si="0"/>
        <v>43233</v>
      </c>
      <c r="B46" s="26">
        <f>IFERROR(+VLOOKUP("LDMIPF"&amp;A46,'Main File'!A:O,6,0),0)</f>
        <v>0</v>
      </c>
      <c r="C46" s="26">
        <f>IFERROR(+VLOOKUP("LDMIPF"&amp;A46,'Main File'!A:O,7,0),0)</f>
        <v>0</v>
      </c>
      <c r="D46" s="26">
        <f>IFERROR(+VLOOKUP("LDMIPF"&amp;A46,'Main File'!A:O,8,0),0)</f>
        <v>0</v>
      </c>
      <c r="E46" s="26">
        <f>IFERROR(+VLOOKUP("LDMIPF"&amp;A46,'Main File'!A:O,9,0),0)</f>
        <v>0</v>
      </c>
      <c r="F46" s="26">
        <f>IFERROR(+VLOOKUP("LDMIPF"&amp;A46,'Main File'!A:O,10,0),0)</f>
        <v>0</v>
      </c>
      <c r="G46" s="26">
        <f>IFERROR(+VLOOKUP("LDMIPF"&amp;A46,'Main File'!A:O,11,0),0)</f>
        <v>0</v>
      </c>
      <c r="H46" s="26">
        <f>IFERROR(+VLOOKUP("LDMIPF"&amp;A46,'Main File'!A:O,12,0),0)</f>
        <v>0</v>
      </c>
      <c r="I46" s="26">
        <f>IFERROR(+VLOOKUP("LDMIPF"&amp;A46,'Main File'!A:O,13,0),0)</f>
        <v>0</v>
      </c>
      <c r="J46" s="26">
        <f>IFERROR(+VLOOKUP("LDMIPF"&amp;A46,'Main File'!A:O,14,0),0)</f>
        <v>0</v>
      </c>
      <c r="K46" s="26">
        <f>IFERROR(+VLOOKUP("LDMIPF"&amp;A46,'Main File'!A:O,15,0),0)</f>
        <v>0</v>
      </c>
    </row>
    <row r="47" spans="1:11" x14ac:dyDescent="0.25">
      <c r="A47" s="9">
        <f t="shared" si="0"/>
        <v>43234</v>
      </c>
      <c r="B47" s="26">
        <f>IFERROR(+VLOOKUP("LDMIPF"&amp;A47,'Main File'!A:O,6,0),0)</f>
        <v>0</v>
      </c>
      <c r="C47" s="26">
        <f>IFERROR(+VLOOKUP("LDMIPF"&amp;A47,'Main File'!A:O,7,0),0)</f>
        <v>0</v>
      </c>
      <c r="D47" s="26">
        <f>IFERROR(+VLOOKUP("LDMIPF"&amp;A47,'Main File'!A:O,8,0),0)</f>
        <v>0</v>
      </c>
      <c r="E47" s="26">
        <f>IFERROR(+VLOOKUP("LDMIPF"&amp;A47,'Main File'!A:O,9,0),0)</f>
        <v>0</v>
      </c>
      <c r="F47" s="26">
        <f>IFERROR(+VLOOKUP("LDMIPF"&amp;A47,'Main File'!A:O,10,0),0)</f>
        <v>0</v>
      </c>
      <c r="G47" s="26">
        <f>IFERROR(+VLOOKUP("LDMIPF"&amp;A47,'Main File'!A:O,11,0),0)</f>
        <v>0</v>
      </c>
      <c r="H47" s="26">
        <f>IFERROR(+VLOOKUP("LDMIPF"&amp;A47,'Main File'!A:O,12,0),0)</f>
        <v>0</v>
      </c>
      <c r="I47" s="26">
        <f>IFERROR(+VLOOKUP("LDMIPF"&amp;A47,'Main File'!A:O,13,0),0)</f>
        <v>0</v>
      </c>
      <c r="J47" s="26">
        <f>IFERROR(+VLOOKUP("LDMIPF"&amp;A47,'Main File'!A:O,14,0),0)</f>
        <v>0</v>
      </c>
      <c r="K47" s="26">
        <f>IFERROR(+VLOOKUP("LDMIPF"&amp;A47,'Main File'!A:O,15,0),0)</f>
        <v>0</v>
      </c>
    </row>
    <row r="48" spans="1:11" x14ac:dyDescent="0.25">
      <c r="A48" s="9">
        <f t="shared" si="0"/>
        <v>43235</v>
      </c>
      <c r="B48" s="26">
        <f>IFERROR(+VLOOKUP("LDMIPF"&amp;A48,'Main File'!A:O,6,0),0)</f>
        <v>0</v>
      </c>
      <c r="C48" s="26">
        <f>IFERROR(+VLOOKUP("LDMIPF"&amp;A48,'Main File'!A:O,7,0),0)</f>
        <v>0</v>
      </c>
      <c r="D48" s="26">
        <f>IFERROR(+VLOOKUP("LDMIPF"&amp;A48,'Main File'!A:O,8,0),0)</f>
        <v>0</v>
      </c>
      <c r="E48" s="26">
        <f>IFERROR(+VLOOKUP("LDMIPF"&amp;A48,'Main File'!A:O,9,0),0)</f>
        <v>0</v>
      </c>
      <c r="F48" s="26">
        <f>IFERROR(+VLOOKUP("LDMIPF"&amp;A48,'Main File'!A:O,10,0),0)</f>
        <v>0</v>
      </c>
      <c r="G48" s="26">
        <f>IFERROR(+VLOOKUP("LDMIPF"&amp;A48,'Main File'!A:O,11,0),0)</f>
        <v>0</v>
      </c>
      <c r="H48" s="26">
        <f>IFERROR(+VLOOKUP("LDMIPF"&amp;A48,'Main File'!A:O,12,0),0)</f>
        <v>0</v>
      </c>
      <c r="I48" s="26">
        <f>IFERROR(+VLOOKUP("LDMIPF"&amp;A48,'Main File'!A:O,13,0),0)</f>
        <v>0</v>
      </c>
      <c r="J48" s="26">
        <f>IFERROR(+VLOOKUP("LDMIPF"&amp;A48,'Main File'!A:O,14,0),0)</f>
        <v>0</v>
      </c>
      <c r="K48" s="26">
        <f>IFERROR(+VLOOKUP("LDMIPF"&amp;A48,'Main File'!A:O,15,0),0)</f>
        <v>0</v>
      </c>
    </row>
    <row r="49" spans="1:11" x14ac:dyDescent="0.25">
      <c r="A49" s="9">
        <f t="shared" si="0"/>
        <v>43236</v>
      </c>
      <c r="B49" s="26">
        <f>IFERROR(+VLOOKUP("LDMIPF"&amp;A49,'Main File'!A:O,6,0),0)</f>
        <v>0</v>
      </c>
      <c r="C49" s="26">
        <f>IFERROR(+VLOOKUP("LDMIPF"&amp;A49,'Main File'!A:O,7,0),0)</f>
        <v>0</v>
      </c>
      <c r="D49" s="26">
        <f>IFERROR(+VLOOKUP("LDMIPF"&amp;A49,'Main File'!A:O,8,0),0)</f>
        <v>0</v>
      </c>
      <c r="E49" s="26">
        <f>IFERROR(+VLOOKUP("LDMIPF"&amp;A49,'Main File'!A:O,9,0),0)</f>
        <v>0</v>
      </c>
      <c r="F49" s="26">
        <f>IFERROR(+VLOOKUP("LDMIPF"&amp;A49,'Main File'!A:O,10,0),0)</f>
        <v>0</v>
      </c>
      <c r="G49" s="26">
        <f>IFERROR(+VLOOKUP("LDMIPF"&amp;A49,'Main File'!A:O,11,0),0)</f>
        <v>0</v>
      </c>
      <c r="H49" s="26">
        <f>IFERROR(+VLOOKUP("LDMIPF"&amp;A49,'Main File'!A:O,12,0),0)</f>
        <v>0</v>
      </c>
      <c r="I49" s="26">
        <f>IFERROR(+VLOOKUP("LDMIPF"&amp;A49,'Main File'!A:O,13,0),0)</f>
        <v>0</v>
      </c>
      <c r="J49" s="26">
        <f>IFERROR(+VLOOKUP("LDMIPF"&amp;A49,'Main File'!A:O,14,0),0)</f>
        <v>0</v>
      </c>
      <c r="K49" s="26">
        <f>IFERROR(+VLOOKUP("LDMIPF"&amp;A49,'Main File'!A:O,15,0),0)</f>
        <v>0</v>
      </c>
    </row>
    <row r="50" spans="1:11" x14ac:dyDescent="0.25">
      <c r="A50" s="9">
        <f t="shared" si="0"/>
        <v>43237</v>
      </c>
      <c r="B50" s="26">
        <f>IFERROR(+VLOOKUP("LDMIPF"&amp;A50,'Main File'!A:O,6,0),0)</f>
        <v>0</v>
      </c>
      <c r="C50" s="26">
        <f>IFERROR(+VLOOKUP("LDMIPF"&amp;A50,'Main File'!A:O,7,0),0)</f>
        <v>0</v>
      </c>
      <c r="D50" s="26">
        <f>IFERROR(+VLOOKUP("LDMIPF"&amp;A50,'Main File'!A:O,8,0),0)</f>
        <v>0</v>
      </c>
      <c r="E50" s="26">
        <f>IFERROR(+VLOOKUP("LDMIPF"&amp;A50,'Main File'!A:O,9,0),0)</f>
        <v>0</v>
      </c>
      <c r="F50" s="26">
        <f>IFERROR(+VLOOKUP("LDMIPF"&amp;A50,'Main File'!A:O,10,0),0)</f>
        <v>0</v>
      </c>
      <c r="G50" s="26">
        <f>IFERROR(+VLOOKUP("LDMIPF"&amp;A50,'Main File'!A:O,11,0),0)</f>
        <v>0</v>
      </c>
      <c r="H50" s="26">
        <f>IFERROR(+VLOOKUP("LDMIPF"&amp;A50,'Main File'!A:O,12,0),0)</f>
        <v>0</v>
      </c>
      <c r="I50" s="26">
        <f>IFERROR(+VLOOKUP("LDMIPF"&amp;A50,'Main File'!A:O,13,0),0)</f>
        <v>0</v>
      </c>
      <c r="J50" s="26">
        <f>IFERROR(+VLOOKUP("LDMIPF"&amp;A50,'Main File'!A:O,14,0),0)</f>
        <v>0</v>
      </c>
      <c r="K50" s="26">
        <f>IFERROR(+VLOOKUP("LDMIPF"&amp;A50,'Main File'!A:O,15,0),0)</f>
        <v>0</v>
      </c>
    </row>
    <row r="51" spans="1:11" x14ac:dyDescent="0.25">
      <c r="A51" s="9">
        <f t="shared" si="0"/>
        <v>43238</v>
      </c>
      <c r="B51" s="26">
        <f>IFERROR(+VLOOKUP("LDMIPF"&amp;A51,'Main File'!A:O,6,0),0)</f>
        <v>0</v>
      </c>
      <c r="C51" s="26">
        <f>IFERROR(+VLOOKUP("LDMIPF"&amp;A51,'Main File'!A:O,7,0),0)</f>
        <v>0</v>
      </c>
      <c r="D51" s="26">
        <f>IFERROR(+VLOOKUP("LDMIPF"&amp;A51,'Main File'!A:O,8,0),0)</f>
        <v>0</v>
      </c>
      <c r="E51" s="26">
        <f>IFERROR(+VLOOKUP("LDMIPF"&amp;A51,'Main File'!A:O,9,0),0)</f>
        <v>0</v>
      </c>
      <c r="F51" s="26">
        <f>IFERROR(+VLOOKUP("LDMIPF"&amp;A51,'Main File'!A:O,10,0),0)</f>
        <v>0</v>
      </c>
      <c r="G51" s="26">
        <f>IFERROR(+VLOOKUP("LDMIPF"&amp;A51,'Main File'!A:O,11,0),0)</f>
        <v>0</v>
      </c>
      <c r="H51" s="26">
        <f>IFERROR(+VLOOKUP("LDMIPF"&amp;A51,'Main File'!A:O,12,0),0)</f>
        <v>0</v>
      </c>
      <c r="I51" s="26">
        <f>IFERROR(+VLOOKUP("LDMIPF"&amp;A51,'Main File'!A:O,13,0),0)</f>
        <v>0</v>
      </c>
      <c r="J51" s="26">
        <f>IFERROR(+VLOOKUP("LDMIPF"&amp;A51,'Main File'!A:O,14,0),0)</f>
        <v>0</v>
      </c>
      <c r="K51" s="26">
        <f>IFERROR(+VLOOKUP("LDMIPF"&amp;A51,'Main File'!A:O,15,0),0)</f>
        <v>0</v>
      </c>
    </row>
    <row r="52" spans="1:11" x14ac:dyDescent="0.25">
      <c r="A52" s="9">
        <f t="shared" si="0"/>
        <v>43239</v>
      </c>
      <c r="B52" s="26">
        <f>IFERROR(+VLOOKUP("LDMIPF"&amp;A52,'Main File'!A:O,6,0),0)</f>
        <v>0</v>
      </c>
      <c r="C52" s="26">
        <f>IFERROR(+VLOOKUP("LDMIPF"&amp;A52,'Main File'!A:O,7,0),0)</f>
        <v>0</v>
      </c>
      <c r="D52" s="26">
        <f>IFERROR(+VLOOKUP("LDMIPF"&amp;A52,'Main File'!A:O,8,0),0)</f>
        <v>0</v>
      </c>
      <c r="E52" s="26">
        <f>IFERROR(+VLOOKUP("LDMIPF"&amp;A52,'Main File'!A:O,9,0),0)</f>
        <v>0</v>
      </c>
      <c r="F52" s="26">
        <f>IFERROR(+VLOOKUP("LDMIPF"&amp;A52,'Main File'!A:O,10,0),0)</f>
        <v>0</v>
      </c>
      <c r="G52" s="26">
        <f>IFERROR(+VLOOKUP("LDMIPF"&amp;A52,'Main File'!A:O,11,0),0)</f>
        <v>0</v>
      </c>
      <c r="H52" s="26">
        <f>IFERROR(+VLOOKUP("LDMIPF"&amp;A52,'Main File'!A:O,12,0),0)</f>
        <v>0</v>
      </c>
      <c r="I52" s="26">
        <f>IFERROR(+VLOOKUP("LDMIPF"&amp;A52,'Main File'!A:O,13,0),0)</f>
        <v>0</v>
      </c>
      <c r="J52" s="26">
        <f>IFERROR(+VLOOKUP("LDMIPF"&amp;A52,'Main File'!A:O,14,0),0)</f>
        <v>0</v>
      </c>
      <c r="K52" s="26">
        <f>IFERROR(+VLOOKUP("LDMIPF"&amp;A52,'Main File'!A:O,15,0),0)</f>
        <v>0</v>
      </c>
    </row>
    <row r="53" spans="1:11" x14ac:dyDescent="0.25">
      <c r="A53" s="9">
        <f t="shared" si="0"/>
        <v>43240</v>
      </c>
      <c r="B53" s="26">
        <f>IFERROR(+VLOOKUP("LDMIPF"&amp;A53,'Main File'!A:O,6,0),0)</f>
        <v>0</v>
      </c>
      <c r="C53" s="26">
        <f>IFERROR(+VLOOKUP("LDMIPF"&amp;A53,'Main File'!A:O,7,0),0)</f>
        <v>0</v>
      </c>
      <c r="D53" s="26">
        <f>IFERROR(+VLOOKUP("LDMIPF"&amp;A53,'Main File'!A:O,8,0),0)</f>
        <v>0</v>
      </c>
      <c r="E53" s="26">
        <f>IFERROR(+VLOOKUP("LDMIPF"&amp;A53,'Main File'!A:O,9,0),0)</f>
        <v>0</v>
      </c>
      <c r="F53" s="26">
        <f>IFERROR(+VLOOKUP("LDMIPF"&amp;A53,'Main File'!A:O,10,0),0)</f>
        <v>0</v>
      </c>
      <c r="G53" s="26">
        <f>IFERROR(+VLOOKUP("LDMIPF"&amp;A53,'Main File'!A:O,11,0),0)</f>
        <v>0</v>
      </c>
      <c r="H53" s="26">
        <f>IFERROR(+VLOOKUP("LDMIPF"&amp;A53,'Main File'!A:O,12,0),0)</f>
        <v>0</v>
      </c>
      <c r="I53" s="26">
        <f>IFERROR(+VLOOKUP("LDMIPF"&amp;A53,'Main File'!A:O,13,0),0)</f>
        <v>0</v>
      </c>
      <c r="J53" s="26">
        <f>IFERROR(+VLOOKUP("LDMIPF"&amp;A53,'Main File'!A:O,14,0),0)</f>
        <v>0</v>
      </c>
      <c r="K53" s="26">
        <f>IFERROR(+VLOOKUP("LDMIPF"&amp;A53,'Main File'!A:O,15,0),0)</f>
        <v>0</v>
      </c>
    </row>
    <row r="54" spans="1:11" x14ac:dyDescent="0.25">
      <c r="A54" s="9">
        <f t="shared" si="0"/>
        <v>43241</v>
      </c>
      <c r="B54" s="26">
        <f>IFERROR(+VLOOKUP("LDMIPF"&amp;A54,'Main File'!A:O,6,0),0)</f>
        <v>0</v>
      </c>
      <c r="C54" s="26">
        <f>IFERROR(+VLOOKUP("LDMIPF"&amp;A54,'Main File'!A:O,7,0),0)</f>
        <v>0</v>
      </c>
      <c r="D54" s="26">
        <f>IFERROR(+VLOOKUP("LDMIPF"&amp;A54,'Main File'!A:O,8,0),0)</f>
        <v>0</v>
      </c>
      <c r="E54" s="26">
        <f>IFERROR(+VLOOKUP("LDMIPF"&amp;A54,'Main File'!A:O,9,0),0)</f>
        <v>0</v>
      </c>
      <c r="F54" s="26">
        <f>IFERROR(+VLOOKUP("LDMIPF"&amp;A54,'Main File'!A:O,10,0),0)</f>
        <v>0</v>
      </c>
      <c r="G54" s="26">
        <f>IFERROR(+VLOOKUP("LDMIPF"&amp;A54,'Main File'!A:O,11,0),0)</f>
        <v>0</v>
      </c>
      <c r="H54" s="26">
        <f>IFERROR(+VLOOKUP("LDMIPF"&amp;A54,'Main File'!A:O,12,0),0)</f>
        <v>0</v>
      </c>
      <c r="I54" s="26">
        <f>IFERROR(+VLOOKUP("LDMIPF"&amp;A54,'Main File'!A:O,13,0),0)</f>
        <v>0</v>
      </c>
      <c r="J54" s="26">
        <f>IFERROR(+VLOOKUP("LDMIPF"&amp;A54,'Main File'!A:O,14,0),0)</f>
        <v>0</v>
      </c>
      <c r="K54" s="26">
        <f>IFERROR(+VLOOKUP("LDMIPF"&amp;A54,'Main File'!A:O,15,0),0)</f>
        <v>0</v>
      </c>
    </row>
    <row r="55" spans="1:11" x14ac:dyDescent="0.25">
      <c r="A55" s="9">
        <f t="shared" si="0"/>
        <v>43242</v>
      </c>
      <c r="B55" s="26">
        <f>IFERROR(+VLOOKUP("LDMIPF"&amp;A55,'Main File'!A:O,6,0),0)</f>
        <v>0</v>
      </c>
      <c r="C55" s="26">
        <f>IFERROR(+VLOOKUP("LDMIPF"&amp;A55,'Main File'!A:O,7,0),0)</f>
        <v>0</v>
      </c>
      <c r="D55" s="26">
        <f>IFERROR(+VLOOKUP("LDMIPF"&amp;A55,'Main File'!A:O,8,0),0)</f>
        <v>0</v>
      </c>
      <c r="E55" s="26">
        <f>IFERROR(+VLOOKUP("LDMIPF"&amp;A55,'Main File'!A:O,9,0),0)</f>
        <v>0</v>
      </c>
      <c r="F55" s="26">
        <f>IFERROR(+VLOOKUP("LDMIPF"&amp;A55,'Main File'!A:O,10,0),0)</f>
        <v>0</v>
      </c>
      <c r="G55" s="26">
        <f>IFERROR(+VLOOKUP("LDMIPF"&amp;A55,'Main File'!A:O,11,0),0)</f>
        <v>0</v>
      </c>
      <c r="H55" s="26">
        <f>IFERROR(+VLOOKUP("LDMIPF"&amp;A55,'Main File'!A:O,12,0),0)</f>
        <v>0</v>
      </c>
      <c r="I55" s="26">
        <f>IFERROR(+VLOOKUP("LDMIPF"&amp;A55,'Main File'!A:O,13,0),0)</f>
        <v>0</v>
      </c>
      <c r="J55" s="26">
        <f>IFERROR(+VLOOKUP("LDMIPF"&amp;A55,'Main File'!A:O,14,0),0)</f>
        <v>0</v>
      </c>
      <c r="K55" s="26">
        <f>IFERROR(+VLOOKUP("LDMIPF"&amp;A55,'Main File'!A:O,15,0),0)</f>
        <v>0</v>
      </c>
    </row>
    <row r="56" spans="1:11" x14ac:dyDescent="0.25">
      <c r="A56" s="9">
        <f t="shared" si="0"/>
        <v>43243</v>
      </c>
      <c r="B56" s="26">
        <f>IFERROR(+VLOOKUP("LDMIPF"&amp;A56,'Main File'!A:O,6,0),0)</f>
        <v>0</v>
      </c>
      <c r="C56" s="26">
        <f>IFERROR(+VLOOKUP("LDMIPF"&amp;A56,'Main File'!A:O,7,0),0)</f>
        <v>0</v>
      </c>
      <c r="D56" s="26">
        <f>IFERROR(+VLOOKUP("LDMIPF"&amp;A56,'Main File'!A:O,8,0),0)</f>
        <v>0</v>
      </c>
      <c r="E56" s="26">
        <f>IFERROR(+VLOOKUP("LDMIPF"&amp;A56,'Main File'!A:O,9,0),0)</f>
        <v>0</v>
      </c>
      <c r="F56" s="26">
        <f>IFERROR(+VLOOKUP("LDMIPF"&amp;A56,'Main File'!A:O,10,0),0)</f>
        <v>0</v>
      </c>
      <c r="G56" s="26">
        <f>IFERROR(+VLOOKUP("LDMIPF"&amp;A56,'Main File'!A:O,11,0),0)</f>
        <v>0</v>
      </c>
      <c r="H56" s="26">
        <f>IFERROR(+VLOOKUP("LDMIPF"&amp;A56,'Main File'!A:O,12,0),0)</f>
        <v>0</v>
      </c>
      <c r="I56" s="26">
        <f>IFERROR(+VLOOKUP("LDMIPF"&amp;A56,'Main File'!A:O,13,0),0)</f>
        <v>0</v>
      </c>
      <c r="J56" s="26">
        <f>IFERROR(+VLOOKUP("LDMIPF"&amp;A56,'Main File'!A:O,14,0),0)</f>
        <v>0</v>
      </c>
      <c r="K56" s="26">
        <f>IFERROR(+VLOOKUP("LDMIPF"&amp;A56,'Main File'!A:O,15,0),0)</f>
        <v>0</v>
      </c>
    </row>
    <row r="57" spans="1:11" x14ac:dyDescent="0.25">
      <c r="A57" s="9">
        <f t="shared" si="0"/>
        <v>43244</v>
      </c>
      <c r="B57" s="26">
        <f>IFERROR(+VLOOKUP("LDMIPF"&amp;A57,'Main File'!A:O,6,0),0)</f>
        <v>0</v>
      </c>
      <c r="C57" s="26">
        <f>IFERROR(+VLOOKUP("LDMIPF"&amp;A57,'Main File'!A:O,7,0),0)</f>
        <v>0</v>
      </c>
      <c r="D57" s="26">
        <f>IFERROR(+VLOOKUP("LDMIPF"&amp;A57,'Main File'!A:O,8,0),0)</f>
        <v>0</v>
      </c>
      <c r="E57" s="26">
        <f>IFERROR(+VLOOKUP("LDMIPF"&amp;A57,'Main File'!A:O,9,0),0)</f>
        <v>0</v>
      </c>
      <c r="F57" s="26">
        <f>IFERROR(+VLOOKUP("LDMIPF"&amp;A57,'Main File'!A:O,10,0),0)</f>
        <v>0</v>
      </c>
      <c r="G57" s="26">
        <f>IFERROR(+VLOOKUP("LDMIPF"&amp;A57,'Main File'!A:O,11,0),0)</f>
        <v>0</v>
      </c>
      <c r="H57" s="26">
        <f>IFERROR(+VLOOKUP("LDMIPF"&amp;A57,'Main File'!A:O,12,0),0)</f>
        <v>0</v>
      </c>
      <c r="I57" s="26">
        <f>IFERROR(+VLOOKUP("LDMIPF"&amp;A57,'Main File'!A:O,13,0),0)</f>
        <v>0</v>
      </c>
      <c r="J57" s="26">
        <f>IFERROR(+VLOOKUP("LDMIPF"&amp;A57,'Main File'!A:O,14,0),0)</f>
        <v>0</v>
      </c>
      <c r="K57" s="26">
        <f>IFERROR(+VLOOKUP("LDMIPF"&amp;A57,'Main File'!A:O,15,0),0)</f>
        <v>0</v>
      </c>
    </row>
    <row r="58" spans="1:11" x14ac:dyDescent="0.25">
      <c r="A58" s="9">
        <f t="shared" si="0"/>
        <v>43245</v>
      </c>
      <c r="B58" s="26">
        <f>IFERROR(+VLOOKUP("LDMIPF"&amp;A58,'Main File'!A:O,6,0),0)</f>
        <v>0</v>
      </c>
      <c r="C58" s="26">
        <f>IFERROR(+VLOOKUP("LDMIPF"&amp;A58,'Main File'!A:O,7,0),0)</f>
        <v>0</v>
      </c>
      <c r="D58" s="26">
        <f>IFERROR(+VLOOKUP("LDMIPF"&amp;A58,'Main File'!A:O,8,0),0)</f>
        <v>0</v>
      </c>
      <c r="E58" s="26">
        <f>IFERROR(+VLOOKUP("LDMIPF"&amp;A58,'Main File'!A:O,9,0),0)</f>
        <v>0</v>
      </c>
      <c r="F58" s="26">
        <f>IFERROR(+VLOOKUP("LDMIPF"&amp;A58,'Main File'!A:O,10,0),0)</f>
        <v>0</v>
      </c>
      <c r="G58" s="26">
        <f>IFERROR(+VLOOKUP("LDMIPF"&amp;A58,'Main File'!A:O,11,0),0)</f>
        <v>0</v>
      </c>
      <c r="H58" s="26">
        <f>IFERROR(+VLOOKUP("LDMIPF"&amp;A58,'Main File'!A:O,12,0),0)</f>
        <v>0</v>
      </c>
      <c r="I58" s="26">
        <f>IFERROR(+VLOOKUP("LDMIPF"&amp;A58,'Main File'!A:O,13,0),0)</f>
        <v>0</v>
      </c>
      <c r="J58" s="26">
        <f>IFERROR(+VLOOKUP("LDMIPF"&amp;A58,'Main File'!A:O,14,0),0)</f>
        <v>0</v>
      </c>
      <c r="K58" s="26">
        <f>IFERROR(+VLOOKUP("LDMIPF"&amp;A58,'Main File'!A:O,15,0),0)</f>
        <v>0</v>
      </c>
    </row>
    <row r="59" spans="1:11" x14ac:dyDescent="0.25">
      <c r="A59" s="9">
        <f t="shared" si="0"/>
        <v>43246</v>
      </c>
      <c r="B59" s="26">
        <f>IFERROR(+VLOOKUP("LDMIPF"&amp;A59,'Main File'!A:O,6,0),0)</f>
        <v>0</v>
      </c>
      <c r="C59" s="26">
        <f>IFERROR(+VLOOKUP("LDMIPF"&amp;A59,'Main File'!A:O,7,0),0)</f>
        <v>0</v>
      </c>
      <c r="D59" s="26">
        <f>IFERROR(+VLOOKUP("LDMIPF"&amp;A59,'Main File'!A:O,8,0),0)</f>
        <v>0</v>
      </c>
      <c r="E59" s="26">
        <f>IFERROR(+VLOOKUP("LDMIPF"&amp;A59,'Main File'!A:O,9,0),0)</f>
        <v>0</v>
      </c>
      <c r="F59" s="26">
        <f>IFERROR(+VLOOKUP("LDMIPF"&amp;A59,'Main File'!A:O,10,0),0)</f>
        <v>0</v>
      </c>
      <c r="G59" s="26">
        <f>IFERROR(+VLOOKUP("LDMIPF"&amp;A59,'Main File'!A:O,11,0),0)</f>
        <v>0</v>
      </c>
      <c r="H59" s="26">
        <f>IFERROR(+VLOOKUP("LDMIPF"&amp;A59,'Main File'!A:O,12,0),0)</f>
        <v>0</v>
      </c>
      <c r="I59" s="26">
        <f>IFERROR(+VLOOKUP("LDMIPF"&amp;A59,'Main File'!A:O,13,0),0)</f>
        <v>0</v>
      </c>
      <c r="J59" s="26">
        <f>IFERROR(+VLOOKUP("LDMIPF"&amp;A59,'Main File'!A:O,14,0),0)</f>
        <v>0</v>
      </c>
      <c r="K59" s="26">
        <f>IFERROR(+VLOOKUP("LDMIPF"&amp;A59,'Main File'!A:O,15,0),0)</f>
        <v>0</v>
      </c>
    </row>
    <row r="60" spans="1:11" x14ac:dyDescent="0.25">
      <c r="A60" s="9">
        <f t="shared" si="0"/>
        <v>43247</v>
      </c>
      <c r="B60" s="26">
        <f>IFERROR(+VLOOKUP("LDMIPF"&amp;A60,'Main File'!A:O,6,0),0)</f>
        <v>0</v>
      </c>
      <c r="C60" s="26">
        <f>IFERROR(+VLOOKUP("LDMIPF"&amp;A60,'Main File'!A:O,7,0),0)</f>
        <v>0</v>
      </c>
      <c r="D60" s="26">
        <f>IFERROR(+VLOOKUP("LDMIPF"&amp;A60,'Main File'!A:O,8,0),0)</f>
        <v>0</v>
      </c>
      <c r="E60" s="26">
        <f>IFERROR(+VLOOKUP("LDMIPF"&amp;A60,'Main File'!A:O,9,0),0)</f>
        <v>0</v>
      </c>
      <c r="F60" s="26">
        <f>IFERROR(+VLOOKUP("LDMIPF"&amp;A60,'Main File'!A:O,10,0),0)</f>
        <v>0</v>
      </c>
      <c r="G60" s="26">
        <f>IFERROR(+VLOOKUP("LDMIPF"&amp;A60,'Main File'!A:O,11,0),0)</f>
        <v>0</v>
      </c>
      <c r="H60" s="26">
        <f>IFERROR(+VLOOKUP("LDMIPF"&amp;A60,'Main File'!A:O,12,0),0)</f>
        <v>0</v>
      </c>
      <c r="I60" s="26">
        <f>IFERROR(+VLOOKUP("LDMIPF"&amp;A60,'Main File'!A:O,13,0),0)</f>
        <v>0</v>
      </c>
      <c r="J60" s="26">
        <f>IFERROR(+VLOOKUP("LDMIPF"&amp;A60,'Main File'!A:O,14,0),0)</f>
        <v>0</v>
      </c>
      <c r="K60" s="26">
        <f>IFERROR(+VLOOKUP("LDMIPF"&amp;A60,'Main File'!A:O,15,0),0)</f>
        <v>0</v>
      </c>
    </row>
    <row r="61" spans="1:11" x14ac:dyDescent="0.25">
      <c r="A61" s="9">
        <f t="shared" si="0"/>
        <v>43248</v>
      </c>
      <c r="B61" s="26">
        <f>IFERROR(+VLOOKUP("LDMIPF"&amp;A61,'Main File'!A:O,6,0),0)</f>
        <v>0</v>
      </c>
      <c r="C61" s="26">
        <f>IFERROR(+VLOOKUP("LDMIPF"&amp;A61,'Main File'!A:O,7,0),0)</f>
        <v>0</v>
      </c>
      <c r="D61" s="26">
        <f>IFERROR(+VLOOKUP("LDMIPF"&amp;A61,'Main File'!A:O,8,0),0)</f>
        <v>0</v>
      </c>
      <c r="E61" s="26">
        <f>IFERROR(+VLOOKUP("LDMIPF"&amp;A61,'Main File'!A:O,9,0),0)</f>
        <v>0</v>
      </c>
      <c r="F61" s="26">
        <f>IFERROR(+VLOOKUP("LDMIPF"&amp;A61,'Main File'!A:O,10,0),0)</f>
        <v>0</v>
      </c>
      <c r="G61" s="26">
        <f>IFERROR(+VLOOKUP("LDMIPF"&amp;A61,'Main File'!A:O,11,0),0)</f>
        <v>0</v>
      </c>
      <c r="H61" s="26">
        <f>IFERROR(+VLOOKUP("LDMIPF"&amp;A61,'Main File'!A:O,12,0),0)</f>
        <v>0</v>
      </c>
      <c r="I61" s="26">
        <f>IFERROR(+VLOOKUP("LDMIPF"&amp;A61,'Main File'!A:O,13,0),0)</f>
        <v>0</v>
      </c>
      <c r="J61" s="26">
        <f>IFERROR(+VLOOKUP("LDMIPF"&amp;A61,'Main File'!A:O,14,0),0)</f>
        <v>0</v>
      </c>
      <c r="K61" s="26">
        <f>IFERROR(+VLOOKUP("LDMIPF"&amp;A61,'Main File'!A:O,15,0),0)</f>
        <v>0</v>
      </c>
    </row>
    <row r="62" spans="1:11" x14ac:dyDescent="0.25">
      <c r="A62" s="9">
        <f t="shared" si="0"/>
        <v>43249</v>
      </c>
      <c r="B62" s="26">
        <f>IFERROR(+VLOOKUP("LDMIPF"&amp;A62,'Main File'!A:O,6,0),0)</f>
        <v>0</v>
      </c>
      <c r="C62" s="26">
        <f>IFERROR(+VLOOKUP("LDMIPF"&amp;A62,'Main File'!A:O,7,0),0)</f>
        <v>0</v>
      </c>
      <c r="D62" s="26">
        <f>IFERROR(+VLOOKUP("LDMIPF"&amp;A62,'Main File'!A:O,8,0),0)</f>
        <v>0</v>
      </c>
      <c r="E62" s="26">
        <f>IFERROR(+VLOOKUP("LDMIPF"&amp;A62,'Main File'!A:O,9,0),0)</f>
        <v>0</v>
      </c>
      <c r="F62" s="26">
        <f>IFERROR(+VLOOKUP("LDMIPF"&amp;A62,'Main File'!A:O,10,0),0)</f>
        <v>0</v>
      </c>
      <c r="G62" s="26">
        <f>IFERROR(+VLOOKUP("LDMIPF"&amp;A62,'Main File'!A:O,11,0),0)</f>
        <v>0</v>
      </c>
      <c r="H62" s="26">
        <f>IFERROR(+VLOOKUP("LDMIPF"&amp;A62,'Main File'!A:O,12,0),0)</f>
        <v>0</v>
      </c>
      <c r="I62" s="26">
        <f>IFERROR(+VLOOKUP("LDMIPF"&amp;A62,'Main File'!A:O,13,0),0)</f>
        <v>0</v>
      </c>
      <c r="J62" s="26">
        <f>IFERROR(+VLOOKUP("LDMIPF"&amp;A62,'Main File'!A:O,14,0),0)</f>
        <v>0</v>
      </c>
      <c r="K62" s="26">
        <f>IFERROR(+VLOOKUP("LDMIPF"&amp;A62,'Main File'!A:O,15,0),0)</f>
        <v>0</v>
      </c>
    </row>
    <row r="63" spans="1:11" x14ac:dyDescent="0.25">
      <c r="A63" s="9">
        <f t="shared" si="0"/>
        <v>43250</v>
      </c>
      <c r="B63" s="26">
        <f>IFERROR(+VLOOKUP("LDMIPF"&amp;A63,'Main File'!A:O,6,0),0)</f>
        <v>0</v>
      </c>
      <c r="C63" s="26">
        <f>IFERROR(+VLOOKUP("LDMIPF"&amp;A63,'Main File'!A:O,7,0),0)</f>
        <v>0</v>
      </c>
      <c r="D63" s="26">
        <f>IFERROR(+VLOOKUP("LDMIPF"&amp;A63,'Main File'!A:O,8,0),0)</f>
        <v>0</v>
      </c>
      <c r="E63" s="26">
        <f>IFERROR(+VLOOKUP("LDMIPF"&amp;A63,'Main File'!A:O,9,0),0)</f>
        <v>0</v>
      </c>
      <c r="F63" s="26">
        <f>IFERROR(+VLOOKUP("LDMIPF"&amp;A63,'Main File'!A:O,10,0),0)</f>
        <v>0</v>
      </c>
      <c r="G63" s="26">
        <f>IFERROR(+VLOOKUP("LDMIPF"&amp;A63,'Main File'!A:O,11,0),0)</f>
        <v>0</v>
      </c>
      <c r="H63" s="26">
        <f>IFERROR(+VLOOKUP("LDMIPF"&amp;A63,'Main File'!A:O,12,0),0)</f>
        <v>0</v>
      </c>
      <c r="I63" s="26">
        <f>IFERROR(+VLOOKUP("LDMIPF"&amp;A63,'Main File'!A:O,13,0),0)</f>
        <v>0</v>
      </c>
      <c r="J63" s="26">
        <f>IFERROR(+VLOOKUP("LDMIPF"&amp;A63,'Main File'!A:O,14,0),0)</f>
        <v>0</v>
      </c>
      <c r="K63" s="26">
        <f>IFERROR(+VLOOKUP("LDMIPF"&amp;A63,'Main File'!A:O,15,0),0)</f>
        <v>0</v>
      </c>
    </row>
    <row r="64" spans="1:11" x14ac:dyDescent="0.25">
      <c r="A64" s="9">
        <f t="shared" si="0"/>
        <v>43251</v>
      </c>
      <c r="B64" s="26">
        <f>IFERROR(+VLOOKUP("LDMIPF"&amp;A64,'Main File'!A:O,6,0),0)</f>
        <v>0</v>
      </c>
      <c r="C64" s="26">
        <f>IFERROR(+VLOOKUP("LDMIPF"&amp;A64,'Main File'!A:O,7,0),0)</f>
        <v>0</v>
      </c>
      <c r="D64" s="26">
        <f>IFERROR(+VLOOKUP("LDMIPF"&amp;A64,'Main File'!A:O,8,0),0)</f>
        <v>0</v>
      </c>
      <c r="E64" s="26">
        <f>IFERROR(+VLOOKUP("LDMIPF"&amp;A64,'Main File'!A:O,9,0),0)</f>
        <v>0</v>
      </c>
      <c r="F64" s="26">
        <f>IFERROR(+VLOOKUP("LDMIPF"&amp;A64,'Main File'!A:O,10,0),0)</f>
        <v>0</v>
      </c>
      <c r="G64" s="26">
        <f>IFERROR(+VLOOKUP("LDMIPF"&amp;A64,'Main File'!A:O,11,0),0)</f>
        <v>0</v>
      </c>
      <c r="H64" s="26">
        <f>IFERROR(+VLOOKUP("LDMIPF"&amp;A64,'Main File'!A:O,12,0),0)</f>
        <v>0</v>
      </c>
      <c r="I64" s="26">
        <f>IFERROR(+VLOOKUP("LDMIPF"&amp;A64,'Main File'!A:O,13,0),0)</f>
        <v>0</v>
      </c>
      <c r="J64" s="26">
        <f>IFERROR(+VLOOKUP("LDMIPF"&amp;A64,'Main File'!A:O,14,0),0)</f>
        <v>0</v>
      </c>
      <c r="K64" s="26">
        <f>IFERROR(+VLOOKUP("LDMIPF"&amp;A64,'Main File'!A:O,15,0),0)</f>
        <v>0</v>
      </c>
    </row>
    <row r="65" spans="1:11" x14ac:dyDescent="0.25">
      <c r="A65" s="9">
        <f t="shared" si="0"/>
        <v>43252</v>
      </c>
      <c r="B65" s="26">
        <f>IFERROR(+VLOOKUP("LDMIPF"&amp;A65,'Main File'!A:O,6,0),0)</f>
        <v>0</v>
      </c>
      <c r="C65" s="26">
        <f>IFERROR(+VLOOKUP("LDMIPF"&amp;A65,'Main File'!A:O,7,0),0)</f>
        <v>0</v>
      </c>
      <c r="D65" s="26">
        <f>IFERROR(+VLOOKUP("LDMIPF"&amp;A65,'Main File'!A:O,8,0),0)</f>
        <v>0</v>
      </c>
      <c r="E65" s="26">
        <f>IFERROR(+VLOOKUP("LDMIPF"&amp;A65,'Main File'!A:O,9,0),0)</f>
        <v>0</v>
      </c>
      <c r="F65" s="26">
        <f>IFERROR(+VLOOKUP("LDMIPF"&amp;A65,'Main File'!A:O,10,0),0)</f>
        <v>0</v>
      </c>
      <c r="G65" s="26">
        <f>IFERROR(+VLOOKUP("LDMIPF"&amp;A65,'Main File'!A:O,11,0),0)</f>
        <v>0</v>
      </c>
      <c r="H65" s="26">
        <f>IFERROR(+VLOOKUP("LDMIPF"&amp;A65,'Main File'!A:O,12,0),0)</f>
        <v>0</v>
      </c>
      <c r="I65" s="26">
        <f>IFERROR(+VLOOKUP("LDMIPF"&amp;A65,'Main File'!A:O,13,0),0)</f>
        <v>0</v>
      </c>
      <c r="J65" s="26">
        <f>IFERROR(+VLOOKUP("LDMIPF"&amp;A65,'Main File'!A:O,14,0),0)</f>
        <v>0</v>
      </c>
      <c r="K65" s="26">
        <f>IFERROR(+VLOOKUP("LDMIPF"&amp;A65,'Main File'!A:O,15,0),0)</f>
        <v>0</v>
      </c>
    </row>
    <row r="66" spans="1:11" x14ac:dyDescent="0.25">
      <c r="A66" s="9">
        <f t="shared" si="0"/>
        <v>43253</v>
      </c>
      <c r="B66" s="26">
        <f>IFERROR(+VLOOKUP("LDMIPF"&amp;A66,'Main File'!A:O,6,0),0)</f>
        <v>0</v>
      </c>
      <c r="C66" s="26">
        <f>IFERROR(+VLOOKUP("LDMIPF"&amp;A66,'Main File'!A:O,7,0),0)</f>
        <v>0</v>
      </c>
      <c r="D66" s="26">
        <f>IFERROR(+VLOOKUP("LDMIPF"&amp;A66,'Main File'!A:O,8,0),0)</f>
        <v>0</v>
      </c>
      <c r="E66" s="26">
        <f>IFERROR(+VLOOKUP("LDMIPF"&amp;A66,'Main File'!A:O,9,0),0)</f>
        <v>0</v>
      </c>
      <c r="F66" s="26">
        <f>IFERROR(+VLOOKUP("LDMIPF"&amp;A66,'Main File'!A:O,10,0),0)</f>
        <v>0</v>
      </c>
      <c r="G66" s="26">
        <f>IFERROR(+VLOOKUP("LDMIPF"&amp;A66,'Main File'!A:O,11,0),0)</f>
        <v>0</v>
      </c>
      <c r="H66" s="26">
        <f>IFERROR(+VLOOKUP("LDMIPF"&amp;A66,'Main File'!A:O,12,0),0)</f>
        <v>0</v>
      </c>
      <c r="I66" s="26">
        <f>IFERROR(+VLOOKUP("LDMIPF"&amp;A66,'Main File'!A:O,13,0),0)</f>
        <v>0</v>
      </c>
      <c r="J66" s="26">
        <f>IFERROR(+VLOOKUP("LDMIPF"&amp;A66,'Main File'!A:O,14,0),0)</f>
        <v>0</v>
      </c>
      <c r="K66" s="26">
        <f>IFERROR(+VLOOKUP("LDMIPF"&amp;A66,'Main File'!A:O,15,0),0)</f>
        <v>0</v>
      </c>
    </row>
    <row r="67" spans="1:11" x14ac:dyDescent="0.25">
      <c r="A67" s="9">
        <f t="shared" si="0"/>
        <v>43254</v>
      </c>
      <c r="B67" s="26">
        <f>IFERROR(+VLOOKUP("LDMIPF"&amp;A67,'Main File'!A:O,6,0),0)</f>
        <v>0</v>
      </c>
      <c r="C67" s="26">
        <f>IFERROR(+VLOOKUP("LDMIPF"&amp;A67,'Main File'!A:O,7,0),0)</f>
        <v>0</v>
      </c>
      <c r="D67" s="26">
        <f>IFERROR(+VLOOKUP("LDMIPF"&amp;A67,'Main File'!A:O,8,0),0)</f>
        <v>0</v>
      </c>
      <c r="E67" s="26">
        <f>IFERROR(+VLOOKUP("LDMIPF"&amp;A67,'Main File'!A:O,9,0),0)</f>
        <v>0</v>
      </c>
      <c r="F67" s="26">
        <f>IFERROR(+VLOOKUP("LDMIPF"&amp;A67,'Main File'!A:O,10,0),0)</f>
        <v>0</v>
      </c>
      <c r="G67" s="26">
        <f>IFERROR(+VLOOKUP("LDMIPF"&amp;A67,'Main File'!A:O,11,0),0)</f>
        <v>0</v>
      </c>
      <c r="H67" s="26">
        <f>IFERROR(+VLOOKUP("LDMIPF"&amp;A67,'Main File'!A:O,12,0),0)</f>
        <v>0</v>
      </c>
      <c r="I67" s="26">
        <f>IFERROR(+VLOOKUP("LDMIPF"&amp;A67,'Main File'!A:O,13,0),0)</f>
        <v>0</v>
      </c>
      <c r="J67" s="26">
        <f>IFERROR(+VLOOKUP("LDMIPF"&amp;A67,'Main File'!A:O,14,0),0)</f>
        <v>0</v>
      </c>
      <c r="K67" s="26">
        <f>IFERROR(+VLOOKUP("LDMIPF"&amp;A67,'Main File'!A:O,15,0),0)</f>
        <v>0</v>
      </c>
    </row>
    <row r="68" spans="1:11" x14ac:dyDescent="0.25">
      <c r="A68" s="9">
        <f t="shared" si="0"/>
        <v>43255</v>
      </c>
      <c r="B68" s="26">
        <f>IFERROR(+VLOOKUP("LDMIPF"&amp;A68,'Main File'!A:O,6,0),0)</f>
        <v>0</v>
      </c>
      <c r="C68" s="26">
        <f>IFERROR(+VLOOKUP("LDMIPF"&amp;A68,'Main File'!A:O,7,0),0)</f>
        <v>0</v>
      </c>
      <c r="D68" s="26">
        <f>IFERROR(+VLOOKUP("LDMIPF"&amp;A68,'Main File'!A:O,8,0),0)</f>
        <v>0</v>
      </c>
      <c r="E68" s="26">
        <f>IFERROR(+VLOOKUP("LDMIPF"&amp;A68,'Main File'!A:O,9,0),0)</f>
        <v>0</v>
      </c>
      <c r="F68" s="26">
        <f>IFERROR(+VLOOKUP("LDMIPF"&amp;A68,'Main File'!A:O,10,0),0)</f>
        <v>0</v>
      </c>
      <c r="G68" s="26">
        <f>IFERROR(+VLOOKUP("LDMIPF"&amp;A68,'Main File'!A:O,11,0),0)</f>
        <v>0</v>
      </c>
      <c r="H68" s="26">
        <f>IFERROR(+VLOOKUP("LDMIPF"&amp;A68,'Main File'!A:O,12,0),0)</f>
        <v>0</v>
      </c>
      <c r="I68" s="26">
        <f>IFERROR(+VLOOKUP("LDMIPF"&amp;A68,'Main File'!A:O,13,0),0)</f>
        <v>0</v>
      </c>
      <c r="J68" s="26">
        <f>IFERROR(+VLOOKUP("LDMIPF"&amp;A68,'Main File'!A:O,14,0),0)</f>
        <v>0</v>
      </c>
      <c r="K68" s="26">
        <f>IFERROR(+VLOOKUP("LDMIPF"&amp;A68,'Main File'!A:O,15,0),0)</f>
        <v>0</v>
      </c>
    </row>
    <row r="69" spans="1:11" x14ac:dyDescent="0.25">
      <c r="A69" s="9">
        <f t="shared" si="0"/>
        <v>43256</v>
      </c>
      <c r="B69" s="26">
        <f>IFERROR(+VLOOKUP("LDMIPF"&amp;A69,'Main File'!A:O,6,0),0)</f>
        <v>0</v>
      </c>
      <c r="C69" s="26">
        <f>IFERROR(+VLOOKUP("LDMIPF"&amp;A69,'Main File'!A:O,7,0),0)</f>
        <v>0</v>
      </c>
      <c r="D69" s="26">
        <f>IFERROR(+VLOOKUP("LDMIPF"&amp;A69,'Main File'!A:O,8,0),0)</f>
        <v>0</v>
      </c>
      <c r="E69" s="26">
        <f>IFERROR(+VLOOKUP("LDMIPF"&amp;A69,'Main File'!A:O,9,0),0)</f>
        <v>0</v>
      </c>
      <c r="F69" s="26">
        <f>IFERROR(+VLOOKUP("LDMIPF"&amp;A69,'Main File'!A:O,10,0),0)</f>
        <v>0</v>
      </c>
      <c r="G69" s="26">
        <f>IFERROR(+VLOOKUP("LDMIPF"&amp;A69,'Main File'!A:O,11,0),0)</f>
        <v>0</v>
      </c>
      <c r="H69" s="26">
        <f>IFERROR(+VLOOKUP("LDMIPF"&amp;A69,'Main File'!A:O,12,0),0)</f>
        <v>0</v>
      </c>
      <c r="I69" s="26">
        <f>IFERROR(+VLOOKUP("LDMIPF"&amp;A69,'Main File'!A:O,13,0),0)</f>
        <v>0</v>
      </c>
      <c r="J69" s="26">
        <f>IFERROR(+VLOOKUP("LDMIPF"&amp;A69,'Main File'!A:O,14,0),0)</f>
        <v>0</v>
      </c>
      <c r="K69" s="26">
        <f>IFERROR(+VLOOKUP("LDMIPF"&amp;A69,'Main File'!A:O,15,0),0)</f>
        <v>0</v>
      </c>
    </row>
    <row r="70" spans="1:11" x14ac:dyDescent="0.25">
      <c r="A70" s="9">
        <f t="shared" si="0"/>
        <v>43257</v>
      </c>
      <c r="B70" s="26">
        <f>IFERROR(+VLOOKUP("LDMIPF"&amp;A70,'Main File'!A:O,6,0),0)</f>
        <v>0</v>
      </c>
      <c r="C70" s="26">
        <f>IFERROR(+VLOOKUP("LDMIPF"&amp;A70,'Main File'!A:O,7,0),0)</f>
        <v>0</v>
      </c>
      <c r="D70" s="26">
        <f>IFERROR(+VLOOKUP("LDMIPF"&amp;A70,'Main File'!A:O,8,0),0)</f>
        <v>0</v>
      </c>
      <c r="E70" s="26">
        <f>IFERROR(+VLOOKUP("LDMIPF"&amp;A70,'Main File'!A:O,9,0),0)</f>
        <v>0</v>
      </c>
      <c r="F70" s="26">
        <f>IFERROR(+VLOOKUP("LDMIPF"&amp;A70,'Main File'!A:O,10,0),0)</f>
        <v>0</v>
      </c>
      <c r="G70" s="26">
        <f>IFERROR(+VLOOKUP("LDMIPF"&amp;A70,'Main File'!A:O,11,0),0)</f>
        <v>0</v>
      </c>
      <c r="H70" s="26">
        <f>IFERROR(+VLOOKUP("LDMIPF"&amp;A70,'Main File'!A:O,12,0),0)</f>
        <v>0</v>
      </c>
      <c r="I70" s="26">
        <f>IFERROR(+VLOOKUP("LDMIPF"&amp;A70,'Main File'!A:O,13,0),0)</f>
        <v>0</v>
      </c>
      <c r="J70" s="26">
        <f>IFERROR(+VLOOKUP("LDMIPF"&amp;A70,'Main File'!A:O,14,0),0)</f>
        <v>0</v>
      </c>
      <c r="K70" s="26">
        <f>IFERROR(+VLOOKUP("LDMIPF"&amp;A70,'Main File'!A:O,15,0),0)</f>
        <v>0</v>
      </c>
    </row>
    <row r="71" spans="1:11" x14ac:dyDescent="0.25">
      <c r="A71" s="9">
        <f t="shared" ref="A71:A134" si="1">+A70+1</f>
        <v>43258</v>
      </c>
      <c r="B71" s="26">
        <f>IFERROR(+VLOOKUP("LDMIPF"&amp;A71,'Main File'!A:O,6,0),0)</f>
        <v>0</v>
      </c>
      <c r="C71" s="26">
        <f>IFERROR(+VLOOKUP("LDMIPF"&amp;A71,'Main File'!A:O,7,0),0)</f>
        <v>0</v>
      </c>
      <c r="D71" s="26">
        <f>IFERROR(+VLOOKUP("LDMIPF"&amp;A71,'Main File'!A:O,8,0),0)</f>
        <v>0</v>
      </c>
      <c r="E71" s="26">
        <f>IFERROR(+VLOOKUP("LDMIPF"&amp;A71,'Main File'!A:O,9,0),0)</f>
        <v>0</v>
      </c>
      <c r="F71" s="26">
        <f>IFERROR(+VLOOKUP("LDMIPF"&amp;A71,'Main File'!A:O,10,0),0)</f>
        <v>0</v>
      </c>
      <c r="G71" s="26">
        <f>IFERROR(+VLOOKUP("LDMIPF"&amp;A71,'Main File'!A:O,11,0),0)</f>
        <v>0</v>
      </c>
      <c r="H71" s="26">
        <f>IFERROR(+VLOOKUP("LDMIPF"&amp;A71,'Main File'!A:O,12,0),0)</f>
        <v>0</v>
      </c>
      <c r="I71" s="26">
        <f>IFERROR(+VLOOKUP("LDMIPF"&amp;A71,'Main File'!A:O,13,0),0)</f>
        <v>0</v>
      </c>
      <c r="J71" s="26">
        <f>IFERROR(+VLOOKUP("LDMIPF"&amp;A71,'Main File'!A:O,14,0),0)</f>
        <v>0</v>
      </c>
      <c r="K71" s="26">
        <f>IFERROR(+VLOOKUP("LDMIPF"&amp;A71,'Main File'!A:O,15,0),0)</f>
        <v>0</v>
      </c>
    </row>
    <row r="72" spans="1:11" x14ac:dyDescent="0.25">
      <c r="A72" s="9">
        <f t="shared" si="1"/>
        <v>43259</v>
      </c>
      <c r="B72" s="26">
        <f>IFERROR(+VLOOKUP("LDMIPF"&amp;A72,'Main File'!A:O,6,0),0)</f>
        <v>0</v>
      </c>
      <c r="C72" s="26">
        <f>IFERROR(+VLOOKUP("LDMIPF"&amp;A72,'Main File'!A:O,7,0),0)</f>
        <v>0</v>
      </c>
      <c r="D72" s="26">
        <f>IFERROR(+VLOOKUP("LDMIPF"&amp;A72,'Main File'!A:O,8,0),0)</f>
        <v>0</v>
      </c>
      <c r="E72" s="26">
        <f>IFERROR(+VLOOKUP("LDMIPF"&amp;A72,'Main File'!A:O,9,0),0)</f>
        <v>0</v>
      </c>
      <c r="F72" s="26">
        <f>IFERROR(+VLOOKUP("LDMIPF"&amp;A72,'Main File'!A:O,10,0),0)</f>
        <v>0</v>
      </c>
      <c r="G72" s="26">
        <f>IFERROR(+VLOOKUP("LDMIPF"&amp;A72,'Main File'!A:O,11,0),0)</f>
        <v>0</v>
      </c>
      <c r="H72" s="26">
        <f>IFERROR(+VLOOKUP("LDMIPF"&amp;A72,'Main File'!A:O,12,0),0)</f>
        <v>0</v>
      </c>
      <c r="I72" s="26">
        <f>IFERROR(+VLOOKUP("LDMIPF"&amp;A72,'Main File'!A:O,13,0),0)</f>
        <v>0</v>
      </c>
      <c r="J72" s="26">
        <f>IFERROR(+VLOOKUP("LDMIPF"&amp;A72,'Main File'!A:O,14,0),0)</f>
        <v>0</v>
      </c>
      <c r="K72" s="26">
        <f>IFERROR(+VLOOKUP("LDMIPF"&amp;A72,'Main File'!A:O,15,0),0)</f>
        <v>0</v>
      </c>
    </row>
    <row r="73" spans="1:11" x14ac:dyDescent="0.25">
      <c r="A73" s="9">
        <f t="shared" si="1"/>
        <v>43260</v>
      </c>
      <c r="B73" s="26">
        <f>IFERROR(+VLOOKUP("LDMIPF"&amp;A73,'Main File'!A:O,6,0),0)</f>
        <v>0</v>
      </c>
      <c r="C73" s="26">
        <f>IFERROR(+VLOOKUP("LDMIPF"&amp;A73,'Main File'!A:O,7,0),0)</f>
        <v>0</v>
      </c>
      <c r="D73" s="26">
        <f>IFERROR(+VLOOKUP("LDMIPF"&amp;A73,'Main File'!A:O,8,0),0)</f>
        <v>0</v>
      </c>
      <c r="E73" s="26">
        <f>IFERROR(+VLOOKUP("LDMIPF"&amp;A73,'Main File'!A:O,9,0),0)</f>
        <v>0</v>
      </c>
      <c r="F73" s="26">
        <f>IFERROR(+VLOOKUP("LDMIPF"&amp;A73,'Main File'!A:O,10,0),0)</f>
        <v>0</v>
      </c>
      <c r="G73" s="26">
        <f>IFERROR(+VLOOKUP("LDMIPF"&amp;A73,'Main File'!A:O,11,0),0)</f>
        <v>0</v>
      </c>
      <c r="H73" s="26">
        <f>IFERROR(+VLOOKUP("LDMIPF"&amp;A73,'Main File'!A:O,12,0),0)</f>
        <v>0</v>
      </c>
      <c r="I73" s="26">
        <f>IFERROR(+VLOOKUP("LDMIPF"&amp;A73,'Main File'!A:O,13,0),0)</f>
        <v>0</v>
      </c>
      <c r="J73" s="26">
        <f>IFERROR(+VLOOKUP("LDMIPF"&amp;A73,'Main File'!A:O,14,0),0)</f>
        <v>0</v>
      </c>
      <c r="K73" s="26">
        <f>IFERROR(+VLOOKUP("LDMIPF"&amp;A73,'Main File'!A:O,15,0),0)</f>
        <v>0</v>
      </c>
    </row>
    <row r="74" spans="1:11" x14ac:dyDescent="0.25">
      <c r="A74" s="9">
        <f t="shared" si="1"/>
        <v>43261</v>
      </c>
      <c r="B74" s="26">
        <f>IFERROR(+VLOOKUP("LDMIPF"&amp;A74,'Main File'!A:O,6,0),0)</f>
        <v>0</v>
      </c>
      <c r="C74" s="26">
        <f>IFERROR(+VLOOKUP("LDMIPF"&amp;A74,'Main File'!A:O,7,0),0)</f>
        <v>0</v>
      </c>
      <c r="D74" s="26">
        <f>IFERROR(+VLOOKUP("LDMIPF"&amp;A74,'Main File'!A:O,8,0),0)</f>
        <v>0</v>
      </c>
      <c r="E74" s="26">
        <f>IFERROR(+VLOOKUP("LDMIPF"&amp;A74,'Main File'!A:O,9,0),0)</f>
        <v>0</v>
      </c>
      <c r="F74" s="26">
        <f>IFERROR(+VLOOKUP("LDMIPF"&amp;A74,'Main File'!A:O,10,0),0)</f>
        <v>0</v>
      </c>
      <c r="G74" s="26">
        <f>IFERROR(+VLOOKUP("LDMIPF"&amp;A74,'Main File'!A:O,11,0),0)</f>
        <v>0</v>
      </c>
      <c r="H74" s="26">
        <f>IFERROR(+VLOOKUP("LDMIPF"&amp;A74,'Main File'!A:O,12,0),0)</f>
        <v>0</v>
      </c>
      <c r="I74" s="26">
        <f>IFERROR(+VLOOKUP("LDMIPF"&amp;A74,'Main File'!A:O,13,0),0)</f>
        <v>0</v>
      </c>
      <c r="J74" s="26">
        <f>IFERROR(+VLOOKUP("LDMIPF"&amp;A74,'Main File'!A:O,14,0),0)</f>
        <v>0</v>
      </c>
      <c r="K74" s="26">
        <f>IFERROR(+VLOOKUP("LDMIPF"&amp;A74,'Main File'!A:O,15,0),0)</f>
        <v>0</v>
      </c>
    </row>
    <row r="75" spans="1:11" x14ac:dyDescent="0.25">
      <c r="A75" s="9">
        <f t="shared" si="1"/>
        <v>43262</v>
      </c>
      <c r="B75" s="26">
        <f>IFERROR(+VLOOKUP("LDMIPF"&amp;A75,'Main File'!A:O,6,0),0)</f>
        <v>0</v>
      </c>
      <c r="C75" s="26">
        <f>IFERROR(+VLOOKUP("LDMIPF"&amp;A75,'Main File'!A:O,7,0),0)</f>
        <v>0</v>
      </c>
      <c r="D75" s="26">
        <f>IFERROR(+VLOOKUP("LDMIPF"&amp;A75,'Main File'!A:O,8,0),0)</f>
        <v>0</v>
      </c>
      <c r="E75" s="26">
        <f>IFERROR(+VLOOKUP("LDMIPF"&amp;A75,'Main File'!A:O,9,0),0)</f>
        <v>0</v>
      </c>
      <c r="F75" s="26">
        <f>IFERROR(+VLOOKUP("LDMIPF"&amp;A75,'Main File'!A:O,10,0),0)</f>
        <v>0</v>
      </c>
      <c r="G75" s="26">
        <f>IFERROR(+VLOOKUP("LDMIPF"&amp;A75,'Main File'!A:O,11,0),0)</f>
        <v>0</v>
      </c>
      <c r="H75" s="26">
        <f>IFERROR(+VLOOKUP("LDMIPF"&amp;A75,'Main File'!A:O,12,0),0)</f>
        <v>0</v>
      </c>
      <c r="I75" s="26">
        <f>IFERROR(+VLOOKUP("LDMIPF"&amp;A75,'Main File'!A:O,13,0),0)</f>
        <v>0</v>
      </c>
      <c r="J75" s="26">
        <f>IFERROR(+VLOOKUP("LDMIPF"&amp;A75,'Main File'!A:O,14,0),0)</f>
        <v>0</v>
      </c>
      <c r="K75" s="26">
        <f>IFERROR(+VLOOKUP("LDMIPF"&amp;A75,'Main File'!A:O,15,0),0)</f>
        <v>0</v>
      </c>
    </row>
    <row r="76" spans="1:11" x14ac:dyDescent="0.25">
      <c r="A76" s="9">
        <f t="shared" si="1"/>
        <v>43263</v>
      </c>
      <c r="B76" s="26">
        <f>IFERROR(+VLOOKUP("LDMIPF"&amp;A76,'Main File'!A:O,6,0),0)</f>
        <v>0</v>
      </c>
      <c r="C76" s="26">
        <f>IFERROR(+VLOOKUP("LDMIPF"&amp;A76,'Main File'!A:O,7,0),0)</f>
        <v>0</v>
      </c>
      <c r="D76" s="26">
        <f>IFERROR(+VLOOKUP("LDMIPF"&amp;A76,'Main File'!A:O,8,0),0)</f>
        <v>0</v>
      </c>
      <c r="E76" s="26">
        <f>IFERROR(+VLOOKUP("LDMIPF"&amp;A76,'Main File'!A:O,9,0),0)</f>
        <v>0</v>
      </c>
      <c r="F76" s="26">
        <f>IFERROR(+VLOOKUP("LDMIPF"&amp;A76,'Main File'!A:O,10,0),0)</f>
        <v>0</v>
      </c>
      <c r="G76" s="26">
        <f>IFERROR(+VLOOKUP("LDMIPF"&amp;A76,'Main File'!A:O,11,0),0)</f>
        <v>0</v>
      </c>
      <c r="H76" s="26">
        <f>IFERROR(+VLOOKUP("LDMIPF"&amp;A76,'Main File'!A:O,12,0),0)</f>
        <v>0</v>
      </c>
      <c r="I76" s="26">
        <f>IFERROR(+VLOOKUP("LDMIPF"&amp;A76,'Main File'!A:O,13,0),0)</f>
        <v>0</v>
      </c>
      <c r="J76" s="26">
        <f>IFERROR(+VLOOKUP("LDMIPF"&amp;A76,'Main File'!A:O,14,0),0)</f>
        <v>0</v>
      </c>
      <c r="K76" s="26">
        <f>IFERROR(+VLOOKUP("LDMIPF"&amp;A76,'Main File'!A:O,15,0),0)</f>
        <v>0</v>
      </c>
    </row>
    <row r="77" spans="1:11" x14ac:dyDescent="0.25">
      <c r="A77" s="9">
        <f t="shared" si="1"/>
        <v>43264</v>
      </c>
      <c r="B77" s="26">
        <f>IFERROR(+VLOOKUP("LDMIPF"&amp;A77,'Main File'!A:O,6,0),0)</f>
        <v>0</v>
      </c>
      <c r="C77" s="26">
        <f>IFERROR(+VLOOKUP("LDMIPF"&amp;A77,'Main File'!A:O,7,0),0)</f>
        <v>0</v>
      </c>
      <c r="D77" s="26">
        <f>IFERROR(+VLOOKUP("LDMIPF"&amp;A77,'Main File'!A:O,8,0),0)</f>
        <v>0</v>
      </c>
      <c r="E77" s="26">
        <f>IFERROR(+VLOOKUP("LDMIPF"&amp;A77,'Main File'!A:O,9,0),0)</f>
        <v>0</v>
      </c>
      <c r="F77" s="26">
        <f>IFERROR(+VLOOKUP("LDMIPF"&amp;A77,'Main File'!A:O,10,0),0)</f>
        <v>0</v>
      </c>
      <c r="G77" s="26">
        <f>IFERROR(+VLOOKUP("LDMIPF"&amp;A77,'Main File'!A:O,11,0),0)</f>
        <v>0</v>
      </c>
      <c r="H77" s="26">
        <f>IFERROR(+VLOOKUP("LDMIPF"&amp;A77,'Main File'!A:O,12,0),0)</f>
        <v>0</v>
      </c>
      <c r="I77" s="26">
        <f>IFERROR(+VLOOKUP("LDMIPF"&amp;A77,'Main File'!A:O,13,0),0)</f>
        <v>0</v>
      </c>
      <c r="J77" s="26">
        <f>IFERROR(+VLOOKUP("LDMIPF"&amp;A77,'Main File'!A:O,14,0),0)</f>
        <v>0</v>
      </c>
      <c r="K77" s="26">
        <f>IFERROR(+VLOOKUP("LDMIPF"&amp;A77,'Main File'!A:O,15,0),0)</f>
        <v>0</v>
      </c>
    </row>
    <row r="78" spans="1:11" x14ac:dyDescent="0.25">
      <c r="A78" s="9">
        <f t="shared" si="1"/>
        <v>43265</v>
      </c>
      <c r="B78" s="26">
        <f>IFERROR(+VLOOKUP("LDMIPF"&amp;A78,'Main File'!A:O,6,0),0)</f>
        <v>0</v>
      </c>
      <c r="C78" s="26">
        <f>IFERROR(+VLOOKUP("LDMIPF"&amp;A78,'Main File'!A:O,7,0),0)</f>
        <v>0</v>
      </c>
      <c r="D78" s="26">
        <f>IFERROR(+VLOOKUP("LDMIPF"&amp;A78,'Main File'!A:O,8,0),0)</f>
        <v>0</v>
      </c>
      <c r="E78" s="26">
        <f>IFERROR(+VLOOKUP("LDMIPF"&amp;A78,'Main File'!A:O,9,0),0)</f>
        <v>0</v>
      </c>
      <c r="F78" s="26">
        <f>IFERROR(+VLOOKUP("LDMIPF"&amp;A78,'Main File'!A:O,10,0),0)</f>
        <v>0</v>
      </c>
      <c r="G78" s="26">
        <f>IFERROR(+VLOOKUP("LDMIPF"&amp;A78,'Main File'!A:O,11,0),0)</f>
        <v>0</v>
      </c>
      <c r="H78" s="26">
        <f>IFERROR(+VLOOKUP("LDMIPF"&amp;A78,'Main File'!A:O,12,0),0)</f>
        <v>0</v>
      </c>
      <c r="I78" s="26">
        <f>IFERROR(+VLOOKUP("LDMIPF"&amp;A78,'Main File'!A:O,13,0),0)</f>
        <v>0</v>
      </c>
      <c r="J78" s="26">
        <f>IFERROR(+VLOOKUP("LDMIPF"&amp;A78,'Main File'!A:O,14,0),0)</f>
        <v>0</v>
      </c>
      <c r="K78" s="26">
        <f>IFERROR(+VLOOKUP("LDMIPF"&amp;A78,'Main File'!A:O,15,0),0)</f>
        <v>0</v>
      </c>
    </row>
    <row r="79" spans="1:11" x14ac:dyDescent="0.25">
      <c r="A79" s="9">
        <f t="shared" si="1"/>
        <v>43266</v>
      </c>
      <c r="B79" s="26">
        <f>IFERROR(+VLOOKUP("LDMIPF"&amp;A79,'Main File'!A:O,6,0),0)</f>
        <v>0</v>
      </c>
      <c r="C79" s="26">
        <f>IFERROR(+VLOOKUP("LDMIPF"&amp;A79,'Main File'!A:O,7,0),0)</f>
        <v>0</v>
      </c>
      <c r="D79" s="26">
        <f>IFERROR(+VLOOKUP("LDMIPF"&amp;A79,'Main File'!A:O,8,0),0)</f>
        <v>0</v>
      </c>
      <c r="E79" s="26">
        <f>IFERROR(+VLOOKUP("LDMIPF"&amp;A79,'Main File'!A:O,9,0),0)</f>
        <v>0</v>
      </c>
      <c r="F79" s="26">
        <f>IFERROR(+VLOOKUP("LDMIPF"&amp;A79,'Main File'!A:O,10,0),0)</f>
        <v>0</v>
      </c>
      <c r="G79" s="26">
        <f>IFERROR(+VLOOKUP("LDMIPF"&amp;A79,'Main File'!A:O,11,0),0)</f>
        <v>0</v>
      </c>
      <c r="H79" s="26">
        <f>IFERROR(+VLOOKUP("LDMIPF"&amp;A79,'Main File'!A:O,12,0),0)</f>
        <v>0</v>
      </c>
      <c r="I79" s="26">
        <f>IFERROR(+VLOOKUP("LDMIPF"&amp;A79,'Main File'!A:O,13,0),0)</f>
        <v>0</v>
      </c>
      <c r="J79" s="26">
        <f>IFERROR(+VLOOKUP("LDMIPF"&amp;A79,'Main File'!A:O,14,0),0)</f>
        <v>0</v>
      </c>
      <c r="K79" s="26">
        <f>IFERROR(+VLOOKUP("LDMIPF"&amp;A79,'Main File'!A:O,15,0),0)</f>
        <v>0</v>
      </c>
    </row>
    <row r="80" spans="1:11" x14ac:dyDescent="0.25">
      <c r="A80" s="9">
        <f t="shared" si="1"/>
        <v>43267</v>
      </c>
      <c r="B80" s="26">
        <f>IFERROR(+VLOOKUP("LDMIPF"&amp;A80,'Main File'!A:O,6,0),0)</f>
        <v>0</v>
      </c>
      <c r="C80" s="26">
        <f>IFERROR(+VLOOKUP("LDMIPF"&amp;A80,'Main File'!A:O,7,0),0)</f>
        <v>0</v>
      </c>
      <c r="D80" s="26">
        <f>IFERROR(+VLOOKUP("LDMIPF"&amp;A80,'Main File'!A:O,8,0),0)</f>
        <v>0</v>
      </c>
      <c r="E80" s="26">
        <f>IFERROR(+VLOOKUP("LDMIPF"&amp;A80,'Main File'!A:O,9,0),0)</f>
        <v>0</v>
      </c>
      <c r="F80" s="26">
        <f>IFERROR(+VLOOKUP("LDMIPF"&amp;A80,'Main File'!A:O,10,0),0)</f>
        <v>0</v>
      </c>
      <c r="G80" s="26">
        <f>IFERROR(+VLOOKUP("LDMIPF"&amp;A80,'Main File'!A:O,11,0),0)</f>
        <v>0</v>
      </c>
      <c r="H80" s="26">
        <f>IFERROR(+VLOOKUP("LDMIPF"&amp;A80,'Main File'!A:O,12,0),0)</f>
        <v>0</v>
      </c>
      <c r="I80" s="26">
        <f>IFERROR(+VLOOKUP("LDMIPF"&amp;A80,'Main File'!A:O,13,0),0)</f>
        <v>0</v>
      </c>
      <c r="J80" s="26">
        <f>IFERROR(+VLOOKUP("LDMIPF"&amp;A80,'Main File'!A:O,14,0),0)</f>
        <v>0</v>
      </c>
      <c r="K80" s="26">
        <f>IFERROR(+VLOOKUP("LDMIPF"&amp;A80,'Main File'!A:O,15,0),0)</f>
        <v>0</v>
      </c>
    </row>
    <row r="81" spans="1:11" x14ac:dyDescent="0.25">
      <c r="A81" s="9">
        <f t="shared" si="1"/>
        <v>43268</v>
      </c>
      <c r="B81" s="26">
        <f>IFERROR(+VLOOKUP("LDMIPF"&amp;A81,'Main File'!A:O,6,0),0)</f>
        <v>0</v>
      </c>
      <c r="C81" s="26">
        <f>IFERROR(+VLOOKUP("LDMIPF"&amp;A81,'Main File'!A:O,7,0),0)</f>
        <v>0</v>
      </c>
      <c r="D81" s="26">
        <f>IFERROR(+VLOOKUP("LDMIPF"&amp;A81,'Main File'!A:O,8,0),0)</f>
        <v>0</v>
      </c>
      <c r="E81" s="26">
        <f>IFERROR(+VLOOKUP("LDMIPF"&amp;A81,'Main File'!A:O,9,0),0)</f>
        <v>0</v>
      </c>
      <c r="F81" s="26">
        <f>IFERROR(+VLOOKUP("LDMIPF"&amp;A81,'Main File'!A:O,10,0),0)</f>
        <v>0</v>
      </c>
      <c r="G81" s="26">
        <f>IFERROR(+VLOOKUP("LDMIPF"&amp;A81,'Main File'!A:O,11,0),0)</f>
        <v>0</v>
      </c>
      <c r="H81" s="26">
        <f>IFERROR(+VLOOKUP("LDMIPF"&amp;A81,'Main File'!A:O,12,0),0)</f>
        <v>0</v>
      </c>
      <c r="I81" s="26">
        <f>IFERROR(+VLOOKUP("LDMIPF"&amp;A81,'Main File'!A:O,13,0),0)</f>
        <v>0</v>
      </c>
      <c r="J81" s="26">
        <f>IFERROR(+VLOOKUP("LDMIPF"&amp;A81,'Main File'!A:O,14,0),0)</f>
        <v>0</v>
      </c>
      <c r="K81" s="26">
        <f>IFERROR(+VLOOKUP("LDMIPF"&amp;A81,'Main File'!A:O,15,0),0)</f>
        <v>0</v>
      </c>
    </row>
    <row r="82" spans="1:11" x14ac:dyDescent="0.25">
      <c r="A82" s="9">
        <f t="shared" si="1"/>
        <v>43269</v>
      </c>
      <c r="B82" s="26">
        <f>IFERROR(+VLOOKUP("LDMIPF"&amp;A82,'Main File'!A:O,6,0),0)</f>
        <v>0</v>
      </c>
      <c r="C82" s="26">
        <f>IFERROR(+VLOOKUP("LDMIPF"&amp;A82,'Main File'!A:O,7,0),0)</f>
        <v>0</v>
      </c>
      <c r="D82" s="26">
        <f>IFERROR(+VLOOKUP("LDMIPF"&amp;A82,'Main File'!A:O,8,0),0)</f>
        <v>0</v>
      </c>
      <c r="E82" s="26">
        <f>IFERROR(+VLOOKUP("LDMIPF"&amp;A82,'Main File'!A:O,9,0),0)</f>
        <v>0</v>
      </c>
      <c r="F82" s="26">
        <f>IFERROR(+VLOOKUP("LDMIPF"&amp;A82,'Main File'!A:O,10,0),0)</f>
        <v>0</v>
      </c>
      <c r="G82" s="26">
        <f>IFERROR(+VLOOKUP("LDMIPF"&amp;A82,'Main File'!A:O,11,0),0)</f>
        <v>0</v>
      </c>
      <c r="H82" s="26">
        <f>IFERROR(+VLOOKUP("LDMIPF"&amp;A82,'Main File'!A:O,12,0),0)</f>
        <v>0</v>
      </c>
      <c r="I82" s="26">
        <f>IFERROR(+VLOOKUP("LDMIPF"&amp;A82,'Main File'!A:O,13,0),0)</f>
        <v>0</v>
      </c>
      <c r="J82" s="26">
        <f>IFERROR(+VLOOKUP("LDMIPF"&amp;A82,'Main File'!A:O,14,0),0)</f>
        <v>0</v>
      </c>
      <c r="K82" s="26">
        <f>IFERROR(+VLOOKUP("LDMIPF"&amp;A82,'Main File'!A:O,15,0),0)</f>
        <v>0</v>
      </c>
    </row>
    <row r="83" spans="1:11" x14ac:dyDescent="0.25">
      <c r="A83" s="9">
        <f t="shared" si="1"/>
        <v>43270</v>
      </c>
      <c r="B83" s="26">
        <f>IFERROR(+VLOOKUP("LDMIPF"&amp;A83,'Main File'!A:O,6,0),0)</f>
        <v>0</v>
      </c>
      <c r="C83" s="26">
        <f>IFERROR(+VLOOKUP("LDMIPF"&amp;A83,'Main File'!A:O,7,0),0)</f>
        <v>0</v>
      </c>
      <c r="D83" s="26">
        <f>IFERROR(+VLOOKUP("LDMIPF"&amp;A83,'Main File'!A:O,8,0),0)</f>
        <v>0</v>
      </c>
      <c r="E83" s="26">
        <f>IFERROR(+VLOOKUP("LDMIPF"&amp;A83,'Main File'!A:O,9,0),0)</f>
        <v>0</v>
      </c>
      <c r="F83" s="26">
        <f>IFERROR(+VLOOKUP("LDMIPF"&amp;A83,'Main File'!A:O,10,0),0)</f>
        <v>0</v>
      </c>
      <c r="G83" s="26">
        <f>IFERROR(+VLOOKUP("LDMIPF"&amp;A83,'Main File'!A:O,11,0),0)</f>
        <v>0</v>
      </c>
      <c r="H83" s="26">
        <f>IFERROR(+VLOOKUP("LDMIPF"&amp;A83,'Main File'!A:O,12,0),0)</f>
        <v>0</v>
      </c>
      <c r="I83" s="26">
        <f>IFERROR(+VLOOKUP("LDMIPF"&amp;A83,'Main File'!A:O,13,0),0)</f>
        <v>0</v>
      </c>
      <c r="J83" s="26">
        <f>IFERROR(+VLOOKUP("LDMIPF"&amp;A83,'Main File'!A:O,14,0),0)</f>
        <v>0</v>
      </c>
      <c r="K83" s="26">
        <f>IFERROR(+VLOOKUP("LDMIPF"&amp;A83,'Main File'!A:O,15,0),0)</f>
        <v>0</v>
      </c>
    </row>
    <row r="84" spans="1:11" x14ac:dyDescent="0.25">
      <c r="A84" s="9">
        <f t="shared" si="1"/>
        <v>43271</v>
      </c>
      <c r="B84" s="26">
        <f>IFERROR(+VLOOKUP("LDMIPF"&amp;A84,'Main File'!A:O,6,0),0)</f>
        <v>0</v>
      </c>
      <c r="C84" s="26">
        <f>IFERROR(+VLOOKUP("LDMIPF"&amp;A84,'Main File'!A:O,7,0),0)</f>
        <v>0</v>
      </c>
      <c r="D84" s="26">
        <f>IFERROR(+VLOOKUP("LDMIPF"&amp;A84,'Main File'!A:O,8,0),0)</f>
        <v>0</v>
      </c>
      <c r="E84" s="26">
        <f>IFERROR(+VLOOKUP("LDMIPF"&amp;A84,'Main File'!A:O,9,0),0)</f>
        <v>0</v>
      </c>
      <c r="F84" s="26">
        <f>IFERROR(+VLOOKUP("LDMIPF"&amp;A84,'Main File'!A:O,10,0),0)</f>
        <v>0</v>
      </c>
      <c r="G84" s="26">
        <f>IFERROR(+VLOOKUP("LDMIPF"&amp;A84,'Main File'!A:O,11,0),0)</f>
        <v>0</v>
      </c>
      <c r="H84" s="26">
        <f>IFERROR(+VLOOKUP("LDMIPF"&amp;A84,'Main File'!A:O,12,0),0)</f>
        <v>0</v>
      </c>
      <c r="I84" s="26">
        <f>IFERROR(+VLOOKUP("LDMIPF"&amp;A84,'Main File'!A:O,13,0),0)</f>
        <v>0</v>
      </c>
      <c r="J84" s="26">
        <f>IFERROR(+VLOOKUP("LDMIPF"&amp;A84,'Main File'!A:O,14,0),0)</f>
        <v>0</v>
      </c>
      <c r="K84" s="26">
        <f>IFERROR(+VLOOKUP("LDMIPF"&amp;A84,'Main File'!A:O,15,0),0)</f>
        <v>0</v>
      </c>
    </row>
    <row r="85" spans="1:11" x14ac:dyDescent="0.25">
      <c r="A85" s="9">
        <f t="shared" si="1"/>
        <v>43272</v>
      </c>
      <c r="B85" s="26">
        <f>IFERROR(+VLOOKUP("LDMIPF"&amp;A85,'Main File'!A:O,6,0),0)</f>
        <v>0</v>
      </c>
      <c r="C85" s="26">
        <f>IFERROR(+VLOOKUP("LDMIPF"&amp;A85,'Main File'!A:O,7,0),0)</f>
        <v>0</v>
      </c>
      <c r="D85" s="26">
        <f>IFERROR(+VLOOKUP("LDMIPF"&amp;A85,'Main File'!A:O,8,0),0)</f>
        <v>0</v>
      </c>
      <c r="E85" s="26">
        <f>IFERROR(+VLOOKUP("LDMIPF"&amp;A85,'Main File'!A:O,9,0),0)</f>
        <v>0</v>
      </c>
      <c r="F85" s="26">
        <f>IFERROR(+VLOOKUP("LDMIPF"&amp;A85,'Main File'!A:O,10,0),0)</f>
        <v>0</v>
      </c>
      <c r="G85" s="26">
        <f>IFERROR(+VLOOKUP("LDMIPF"&amp;A85,'Main File'!A:O,11,0),0)</f>
        <v>0</v>
      </c>
      <c r="H85" s="26">
        <f>IFERROR(+VLOOKUP("LDMIPF"&amp;A85,'Main File'!A:O,12,0),0)</f>
        <v>0</v>
      </c>
      <c r="I85" s="26">
        <f>IFERROR(+VLOOKUP("LDMIPF"&amp;A85,'Main File'!A:O,13,0),0)</f>
        <v>0</v>
      </c>
      <c r="J85" s="26">
        <f>IFERROR(+VLOOKUP("LDMIPF"&amp;A85,'Main File'!A:O,14,0),0)</f>
        <v>0</v>
      </c>
      <c r="K85" s="26">
        <f>IFERROR(+VLOOKUP("LDMIPF"&amp;A85,'Main File'!A:O,15,0),0)</f>
        <v>0</v>
      </c>
    </row>
    <row r="86" spans="1:11" x14ac:dyDescent="0.25">
      <c r="A86" s="9">
        <f t="shared" si="1"/>
        <v>43273</v>
      </c>
      <c r="B86" s="26">
        <f>IFERROR(+VLOOKUP("LDMIPF"&amp;A86,'Main File'!A:O,6,0),0)</f>
        <v>0</v>
      </c>
      <c r="C86" s="26">
        <f>IFERROR(+VLOOKUP("LDMIPF"&amp;A86,'Main File'!A:O,7,0),0)</f>
        <v>0</v>
      </c>
      <c r="D86" s="26">
        <f>IFERROR(+VLOOKUP("LDMIPF"&amp;A86,'Main File'!A:O,8,0),0)</f>
        <v>0</v>
      </c>
      <c r="E86" s="26">
        <f>IFERROR(+VLOOKUP("LDMIPF"&amp;A86,'Main File'!A:O,9,0),0)</f>
        <v>0</v>
      </c>
      <c r="F86" s="26">
        <f>IFERROR(+VLOOKUP("LDMIPF"&amp;A86,'Main File'!A:O,10,0),0)</f>
        <v>0</v>
      </c>
      <c r="G86" s="26">
        <f>IFERROR(+VLOOKUP("LDMIPF"&amp;A86,'Main File'!A:O,11,0),0)</f>
        <v>0</v>
      </c>
      <c r="H86" s="26">
        <f>IFERROR(+VLOOKUP("LDMIPF"&amp;A86,'Main File'!A:O,12,0),0)</f>
        <v>0</v>
      </c>
      <c r="I86" s="26">
        <f>IFERROR(+VLOOKUP("LDMIPF"&amp;A86,'Main File'!A:O,13,0),0)</f>
        <v>0</v>
      </c>
      <c r="J86" s="26">
        <f>IFERROR(+VLOOKUP("LDMIPF"&amp;A86,'Main File'!A:O,14,0),0)</f>
        <v>0</v>
      </c>
      <c r="K86" s="26">
        <f>IFERROR(+VLOOKUP("LDMIPF"&amp;A86,'Main File'!A:O,15,0),0)</f>
        <v>0</v>
      </c>
    </row>
    <row r="87" spans="1:11" x14ac:dyDescent="0.25">
      <c r="A87" s="9">
        <f t="shared" si="1"/>
        <v>43274</v>
      </c>
      <c r="B87" s="26">
        <f>IFERROR(+VLOOKUP("LDMIPF"&amp;A87,'Main File'!A:O,6,0),0)</f>
        <v>0</v>
      </c>
      <c r="C87" s="26">
        <f>IFERROR(+VLOOKUP("LDMIPF"&amp;A87,'Main File'!A:O,7,0),0)</f>
        <v>0</v>
      </c>
      <c r="D87" s="26">
        <f>IFERROR(+VLOOKUP("LDMIPF"&amp;A87,'Main File'!A:O,8,0),0)</f>
        <v>0</v>
      </c>
      <c r="E87" s="26">
        <f>IFERROR(+VLOOKUP("LDMIPF"&amp;A87,'Main File'!A:O,9,0),0)</f>
        <v>0</v>
      </c>
      <c r="F87" s="26">
        <f>IFERROR(+VLOOKUP("LDMIPF"&amp;A87,'Main File'!A:O,10,0),0)</f>
        <v>0</v>
      </c>
      <c r="G87" s="26">
        <f>IFERROR(+VLOOKUP("LDMIPF"&amp;A87,'Main File'!A:O,11,0),0)</f>
        <v>0</v>
      </c>
      <c r="H87" s="26">
        <f>IFERROR(+VLOOKUP("LDMIPF"&amp;A87,'Main File'!A:O,12,0),0)</f>
        <v>0</v>
      </c>
      <c r="I87" s="26">
        <f>IFERROR(+VLOOKUP("LDMIPF"&amp;A87,'Main File'!A:O,13,0),0)</f>
        <v>0</v>
      </c>
      <c r="J87" s="26">
        <f>IFERROR(+VLOOKUP("LDMIPF"&amp;A87,'Main File'!A:O,14,0),0)</f>
        <v>0</v>
      </c>
      <c r="K87" s="26">
        <f>IFERROR(+VLOOKUP("LDMIPF"&amp;A87,'Main File'!A:O,15,0),0)</f>
        <v>0</v>
      </c>
    </row>
    <row r="88" spans="1:11" x14ac:dyDescent="0.25">
      <c r="A88" s="9">
        <f t="shared" si="1"/>
        <v>43275</v>
      </c>
      <c r="B88" s="26">
        <f>IFERROR(+VLOOKUP("LDMIPF"&amp;A88,'Main File'!A:O,6,0),0)</f>
        <v>0</v>
      </c>
      <c r="C88" s="26">
        <f>IFERROR(+VLOOKUP("LDMIPF"&amp;A88,'Main File'!A:O,7,0),0)</f>
        <v>0</v>
      </c>
      <c r="D88" s="26">
        <f>IFERROR(+VLOOKUP("LDMIPF"&amp;A88,'Main File'!A:O,8,0),0)</f>
        <v>0</v>
      </c>
      <c r="E88" s="26">
        <f>IFERROR(+VLOOKUP("LDMIPF"&amp;A88,'Main File'!A:O,9,0),0)</f>
        <v>0</v>
      </c>
      <c r="F88" s="26">
        <f>IFERROR(+VLOOKUP("LDMIPF"&amp;A88,'Main File'!A:O,10,0),0)</f>
        <v>0</v>
      </c>
      <c r="G88" s="26">
        <f>IFERROR(+VLOOKUP("LDMIPF"&amp;A88,'Main File'!A:O,11,0),0)</f>
        <v>0</v>
      </c>
      <c r="H88" s="26">
        <f>IFERROR(+VLOOKUP("LDMIPF"&amp;A88,'Main File'!A:O,12,0),0)</f>
        <v>0</v>
      </c>
      <c r="I88" s="26">
        <f>IFERROR(+VLOOKUP("LDMIPF"&amp;A88,'Main File'!A:O,13,0),0)</f>
        <v>0</v>
      </c>
      <c r="J88" s="26">
        <f>IFERROR(+VLOOKUP("LDMIPF"&amp;A88,'Main File'!A:O,14,0),0)</f>
        <v>0</v>
      </c>
      <c r="K88" s="26">
        <f>IFERROR(+VLOOKUP("LDMIPF"&amp;A88,'Main File'!A:O,15,0),0)</f>
        <v>0</v>
      </c>
    </row>
    <row r="89" spans="1:11" x14ac:dyDescent="0.25">
      <c r="A89" s="9">
        <f t="shared" si="1"/>
        <v>43276</v>
      </c>
      <c r="B89" s="26">
        <f>IFERROR(+VLOOKUP("LDMIPF"&amp;A89,'Main File'!A:O,6,0),0)</f>
        <v>0</v>
      </c>
      <c r="C89" s="26">
        <f>IFERROR(+VLOOKUP("LDMIPF"&amp;A89,'Main File'!A:O,7,0),0)</f>
        <v>0</v>
      </c>
      <c r="D89" s="26">
        <f>IFERROR(+VLOOKUP("LDMIPF"&amp;A89,'Main File'!A:O,8,0),0)</f>
        <v>0</v>
      </c>
      <c r="E89" s="26">
        <f>IFERROR(+VLOOKUP("LDMIPF"&amp;A89,'Main File'!A:O,9,0),0)</f>
        <v>0</v>
      </c>
      <c r="F89" s="26">
        <f>IFERROR(+VLOOKUP("LDMIPF"&amp;A89,'Main File'!A:O,10,0),0)</f>
        <v>0</v>
      </c>
      <c r="G89" s="26">
        <f>IFERROR(+VLOOKUP("LDMIPF"&amp;A89,'Main File'!A:O,11,0),0)</f>
        <v>0</v>
      </c>
      <c r="H89" s="26">
        <f>IFERROR(+VLOOKUP("LDMIPF"&amp;A89,'Main File'!A:O,12,0),0)</f>
        <v>0</v>
      </c>
      <c r="I89" s="26">
        <f>IFERROR(+VLOOKUP("LDMIPF"&amp;A89,'Main File'!A:O,13,0),0)</f>
        <v>0</v>
      </c>
      <c r="J89" s="26">
        <f>IFERROR(+VLOOKUP("LDMIPF"&amp;A89,'Main File'!A:O,14,0),0)</f>
        <v>0</v>
      </c>
      <c r="K89" s="26">
        <f>IFERROR(+VLOOKUP("LDMIPF"&amp;A89,'Main File'!A:O,15,0),0)</f>
        <v>0</v>
      </c>
    </row>
    <row r="90" spans="1:11" x14ac:dyDescent="0.25">
      <c r="A90" s="9">
        <f t="shared" si="1"/>
        <v>43277</v>
      </c>
      <c r="B90" s="26">
        <f>IFERROR(+VLOOKUP("LDMIPF"&amp;A90,'Main File'!A:O,6,0),0)</f>
        <v>0</v>
      </c>
      <c r="C90" s="26">
        <f>IFERROR(+VLOOKUP("LDMIPF"&amp;A90,'Main File'!A:O,7,0),0)</f>
        <v>0</v>
      </c>
      <c r="D90" s="26">
        <f>IFERROR(+VLOOKUP("LDMIPF"&amp;A90,'Main File'!A:O,8,0),0)</f>
        <v>0</v>
      </c>
      <c r="E90" s="26">
        <f>IFERROR(+VLOOKUP("LDMIPF"&amp;A90,'Main File'!A:O,9,0),0)</f>
        <v>0</v>
      </c>
      <c r="F90" s="26">
        <f>IFERROR(+VLOOKUP("LDMIPF"&amp;A90,'Main File'!A:O,10,0),0)</f>
        <v>0</v>
      </c>
      <c r="G90" s="26">
        <f>IFERROR(+VLOOKUP("LDMIPF"&amp;A90,'Main File'!A:O,11,0),0)</f>
        <v>0</v>
      </c>
      <c r="H90" s="26">
        <f>IFERROR(+VLOOKUP("LDMIPF"&amp;A90,'Main File'!A:O,12,0),0)</f>
        <v>0</v>
      </c>
      <c r="I90" s="26">
        <f>IFERROR(+VLOOKUP("LDMIPF"&amp;A90,'Main File'!A:O,13,0),0)</f>
        <v>0</v>
      </c>
      <c r="J90" s="26">
        <f>IFERROR(+VLOOKUP("LDMIPF"&amp;A90,'Main File'!A:O,14,0),0)</f>
        <v>0</v>
      </c>
      <c r="K90" s="26">
        <f>IFERROR(+VLOOKUP("LDMIPF"&amp;A90,'Main File'!A:O,15,0),0)</f>
        <v>0</v>
      </c>
    </row>
    <row r="91" spans="1:11" x14ac:dyDescent="0.25">
      <c r="A91" s="9">
        <f t="shared" si="1"/>
        <v>43278</v>
      </c>
      <c r="B91" s="26">
        <f>IFERROR(+VLOOKUP("LDMIPF"&amp;A91,'Main File'!A:O,6,0),0)</f>
        <v>0</v>
      </c>
      <c r="C91" s="26">
        <f>IFERROR(+VLOOKUP("LDMIPF"&amp;A91,'Main File'!A:O,7,0),0)</f>
        <v>0</v>
      </c>
      <c r="D91" s="26">
        <f>IFERROR(+VLOOKUP("LDMIPF"&amp;A91,'Main File'!A:O,8,0),0)</f>
        <v>0</v>
      </c>
      <c r="E91" s="26">
        <f>IFERROR(+VLOOKUP("LDMIPF"&amp;A91,'Main File'!A:O,9,0),0)</f>
        <v>0</v>
      </c>
      <c r="F91" s="26">
        <f>IFERROR(+VLOOKUP("LDMIPF"&amp;A91,'Main File'!A:O,10,0),0)</f>
        <v>0</v>
      </c>
      <c r="G91" s="26">
        <f>IFERROR(+VLOOKUP("LDMIPF"&amp;A91,'Main File'!A:O,11,0),0)</f>
        <v>0</v>
      </c>
      <c r="H91" s="26">
        <f>IFERROR(+VLOOKUP("LDMIPF"&amp;A91,'Main File'!A:O,12,0),0)</f>
        <v>0</v>
      </c>
      <c r="I91" s="26">
        <f>IFERROR(+VLOOKUP("LDMIPF"&amp;A91,'Main File'!A:O,13,0),0)</f>
        <v>0</v>
      </c>
      <c r="J91" s="26">
        <f>IFERROR(+VLOOKUP("LDMIPF"&amp;A91,'Main File'!A:O,14,0),0)</f>
        <v>0</v>
      </c>
      <c r="K91" s="26">
        <f>IFERROR(+VLOOKUP("LDMIPF"&amp;A91,'Main File'!A:O,15,0),0)</f>
        <v>0</v>
      </c>
    </row>
    <row r="92" spans="1:11" x14ac:dyDescent="0.25">
      <c r="A92" s="9">
        <f t="shared" si="1"/>
        <v>43279</v>
      </c>
      <c r="B92" s="26">
        <f>IFERROR(+VLOOKUP("LDMIPF"&amp;A92,'Main File'!A:O,6,0),0)</f>
        <v>0</v>
      </c>
      <c r="C92" s="26">
        <f>IFERROR(+VLOOKUP("LDMIPF"&amp;A92,'Main File'!A:O,7,0),0)</f>
        <v>0</v>
      </c>
      <c r="D92" s="26">
        <f>IFERROR(+VLOOKUP("LDMIPF"&amp;A92,'Main File'!A:O,8,0),0)</f>
        <v>0</v>
      </c>
      <c r="E92" s="26">
        <f>IFERROR(+VLOOKUP("LDMIPF"&amp;A92,'Main File'!A:O,9,0),0)</f>
        <v>0</v>
      </c>
      <c r="F92" s="26">
        <f>IFERROR(+VLOOKUP("LDMIPF"&amp;A92,'Main File'!A:O,10,0),0)</f>
        <v>0</v>
      </c>
      <c r="G92" s="26">
        <f>IFERROR(+VLOOKUP("LDMIPF"&amp;A92,'Main File'!A:O,11,0),0)</f>
        <v>0</v>
      </c>
      <c r="H92" s="26">
        <f>IFERROR(+VLOOKUP("LDMIPF"&amp;A92,'Main File'!A:O,12,0),0)</f>
        <v>0</v>
      </c>
      <c r="I92" s="26">
        <f>IFERROR(+VLOOKUP("LDMIPF"&amp;A92,'Main File'!A:O,13,0),0)</f>
        <v>0</v>
      </c>
      <c r="J92" s="26">
        <f>IFERROR(+VLOOKUP("LDMIPF"&amp;A92,'Main File'!A:O,14,0),0)</f>
        <v>0</v>
      </c>
      <c r="K92" s="26">
        <f>IFERROR(+VLOOKUP("LDMIPF"&amp;A92,'Main File'!A:O,15,0),0)</f>
        <v>0</v>
      </c>
    </row>
    <row r="93" spans="1:11" x14ac:dyDescent="0.25">
      <c r="A93" s="9">
        <f t="shared" si="1"/>
        <v>43280</v>
      </c>
      <c r="B93" s="26">
        <f>IFERROR(+VLOOKUP("LDMIPF"&amp;A93,'Main File'!A:O,6,0),0)</f>
        <v>0</v>
      </c>
      <c r="C93" s="26">
        <f>IFERROR(+VLOOKUP("LDMIPF"&amp;A93,'Main File'!A:O,7,0),0)</f>
        <v>0</v>
      </c>
      <c r="D93" s="26">
        <f>IFERROR(+VLOOKUP("LDMIPF"&amp;A93,'Main File'!A:O,8,0),0)</f>
        <v>0</v>
      </c>
      <c r="E93" s="26">
        <f>IFERROR(+VLOOKUP("LDMIPF"&amp;A93,'Main File'!A:O,9,0),0)</f>
        <v>0</v>
      </c>
      <c r="F93" s="26">
        <f>IFERROR(+VLOOKUP("LDMIPF"&amp;A93,'Main File'!A:O,10,0),0)</f>
        <v>0</v>
      </c>
      <c r="G93" s="26">
        <f>IFERROR(+VLOOKUP("LDMIPF"&amp;A93,'Main File'!A:O,11,0),0)</f>
        <v>0</v>
      </c>
      <c r="H93" s="26">
        <f>IFERROR(+VLOOKUP("LDMIPF"&amp;A93,'Main File'!A:O,12,0),0)</f>
        <v>0</v>
      </c>
      <c r="I93" s="26">
        <f>IFERROR(+VLOOKUP("LDMIPF"&amp;A93,'Main File'!A:O,13,0),0)</f>
        <v>0</v>
      </c>
      <c r="J93" s="26">
        <f>IFERROR(+VLOOKUP("LDMIPF"&amp;A93,'Main File'!A:O,14,0),0)</f>
        <v>0</v>
      </c>
      <c r="K93" s="26">
        <f>IFERROR(+VLOOKUP("LDMIPF"&amp;A93,'Main File'!A:O,15,0),0)</f>
        <v>0</v>
      </c>
    </row>
    <row r="94" spans="1:11" x14ac:dyDescent="0.25">
      <c r="A94" s="9">
        <f t="shared" si="1"/>
        <v>43281</v>
      </c>
      <c r="B94" s="26">
        <f>IFERROR(+VLOOKUP("LDMIPF"&amp;A94,'Main File'!A:O,6,0),0)</f>
        <v>0</v>
      </c>
      <c r="C94" s="26">
        <f>IFERROR(+VLOOKUP("LDMIPF"&amp;A94,'Main File'!A:O,7,0),0)</f>
        <v>0</v>
      </c>
      <c r="D94" s="26">
        <f>IFERROR(+VLOOKUP("LDMIPF"&amp;A94,'Main File'!A:O,8,0),0)</f>
        <v>0</v>
      </c>
      <c r="E94" s="26">
        <f>IFERROR(+VLOOKUP("LDMIPF"&amp;A94,'Main File'!A:O,9,0),0)</f>
        <v>0</v>
      </c>
      <c r="F94" s="26">
        <f>IFERROR(+VLOOKUP("LDMIPF"&amp;A94,'Main File'!A:O,10,0),0)</f>
        <v>0</v>
      </c>
      <c r="G94" s="26">
        <f>IFERROR(+VLOOKUP("LDMIPF"&amp;A94,'Main File'!A:O,11,0),0)</f>
        <v>0</v>
      </c>
      <c r="H94" s="26">
        <f>IFERROR(+VLOOKUP("LDMIPF"&amp;A94,'Main File'!A:O,12,0),0)</f>
        <v>0</v>
      </c>
      <c r="I94" s="26">
        <f>IFERROR(+VLOOKUP("LDMIPF"&amp;A94,'Main File'!A:O,13,0),0)</f>
        <v>0</v>
      </c>
      <c r="J94" s="26">
        <f>IFERROR(+VLOOKUP("LDMIPF"&amp;A94,'Main File'!A:O,14,0),0)</f>
        <v>0</v>
      </c>
      <c r="K94" s="26">
        <f>IFERROR(+VLOOKUP("LDMIPF"&amp;A94,'Main File'!A:O,15,0),0)</f>
        <v>0</v>
      </c>
    </row>
    <row r="95" spans="1:11" x14ac:dyDescent="0.25">
      <c r="A95" s="9">
        <f t="shared" si="1"/>
        <v>43282</v>
      </c>
      <c r="B95" s="26">
        <f>IFERROR(+VLOOKUP("LDMIPF"&amp;A95,'Main File'!A:O,6,0),0)</f>
        <v>0</v>
      </c>
      <c r="C95" s="26">
        <f>IFERROR(+VLOOKUP("LDMIPF"&amp;A95,'Main File'!A:O,7,0),0)</f>
        <v>0</v>
      </c>
      <c r="D95" s="26">
        <f>IFERROR(+VLOOKUP("LDMIPF"&amp;A95,'Main File'!A:O,8,0),0)</f>
        <v>0</v>
      </c>
      <c r="E95" s="26">
        <f>IFERROR(+VLOOKUP("LDMIPF"&amp;A95,'Main File'!A:O,9,0),0)</f>
        <v>0</v>
      </c>
      <c r="F95" s="26">
        <f>IFERROR(+VLOOKUP("LDMIPF"&amp;A95,'Main File'!A:O,10,0),0)</f>
        <v>0</v>
      </c>
      <c r="G95" s="26">
        <f>IFERROR(+VLOOKUP("LDMIPF"&amp;A95,'Main File'!A:O,11,0),0)</f>
        <v>0</v>
      </c>
      <c r="H95" s="26">
        <f>IFERROR(+VLOOKUP("LDMIPF"&amp;A95,'Main File'!A:O,12,0),0)</f>
        <v>0</v>
      </c>
      <c r="I95" s="26">
        <f>IFERROR(+VLOOKUP("LDMIPF"&amp;A95,'Main File'!A:O,13,0),0)</f>
        <v>0</v>
      </c>
      <c r="J95" s="26">
        <f>IFERROR(+VLOOKUP("LDMIPF"&amp;A95,'Main File'!A:O,14,0),0)</f>
        <v>0</v>
      </c>
      <c r="K95" s="26">
        <f>IFERROR(+VLOOKUP("LDMIPF"&amp;A95,'Main File'!A:O,15,0),0)</f>
        <v>0</v>
      </c>
    </row>
    <row r="96" spans="1:11" x14ac:dyDescent="0.25">
      <c r="A96" s="9">
        <f t="shared" si="1"/>
        <v>43283</v>
      </c>
      <c r="B96" s="26">
        <f>IFERROR(+VLOOKUP("LDMIPF"&amp;A96,'Main File'!A:O,6,0),0)</f>
        <v>0</v>
      </c>
      <c r="C96" s="26">
        <f>IFERROR(+VLOOKUP("LDMIPF"&amp;A96,'Main File'!A:O,7,0),0)</f>
        <v>0</v>
      </c>
      <c r="D96" s="26">
        <f>IFERROR(+VLOOKUP("LDMIPF"&amp;A96,'Main File'!A:O,8,0),0)</f>
        <v>0</v>
      </c>
      <c r="E96" s="26">
        <f>IFERROR(+VLOOKUP("LDMIPF"&amp;A96,'Main File'!A:O,9,0),0)</f>
        <v>0</v>
      </c>
      <c r="F96" s="26">
        <f>IFERROR(+VLOOKUP("LDMIPF"&amp;A96,'Main File'!A:O,10,0),0)</f>
        <v>0</v>
      </c>
      <c r="G96" s="26">
        <f>IFERROR(+VLOOKUP("LDMIPF"&amp;A96,'Main File'!A:O,11,0),0)</f>
        <v>0</v>
      </c>
      <c r="H96" s="26">
        <f>IFERROR(+VLOOKUP("LDMIPF"&amp;A96,'Main File'!A:O,12,0),0)</f>
        <v>0</v>
      </c>
      <c r="I96" s="26">
        <f>IFERROR(+VLOOKUP("LDMIPF"&amp;A96,'Main File'!A:O,13,0),0)</f>
        <v>0</v>
      </c>
      <c r="J96" s="26">
        <f>IFERROR(+VLOOKUP("LDMIPF"&amp;A96,'Main File'!A:O,14,0),0)</f>
        <v>0</v>
      </c>
      <c r="K96" s="26">
        <f>IFERROR(+VLOOKUP("LDMIPF"&amp;A96,'Main File'!A:O,15,0),0)</f>
        <v>0</v>
      </c>
    </row>
    <row r="97" spans="1:11" x14ac:dyDescent="0.25">
      <c r="A97" s="9">
        <f t="shared" si="1"/>
        <v>43284</v>
      </c>
      <c r="B97" s="26">
        <f>IFERROR(+VLOOKUP("LDMIPF"&amp;A97,'Main File'!A:O,6,0),0)</f>
        <v>0</v>
      </c>
      <c r="C97" s="26">
        <f>IFERROR(+VLOOKUP("LDMIPF"&amp;A97,'Main File'!A:O,7,0),0)</f>
        <v>0</v>
      </c>
      <c r="D97" s="26">
        <f>IFERROR(+VLOOKUP("LDMIPF"&amp;A97,'Main File'!A:O,8,0),0)</f>
        <v>0</v>
      </c>
      <c r="E97" s="26">
        <f>IFERROR(+VLOOKUP("LDMIPF"&amp;A97,'Main File'!A:O,9,0),0)</f>
        <v>0</v>
      </c>
      <c r="F97" s="26">
        <f>IFERROR(+VLOOKUP("LDMIPF"&amp;A97,'Main File'!A:O,10,0),0)</f>
        <v>0</v>
      </c>
      <c r="G97" s="26">
        <f>IFERROR(+VLOOKUP("LDMIPF"&amp;A97,'Main File'!A:O,11,0),0)</f>
        <v>0</v>
      </c>
      <c r="H97" s="26">
        <f>IFERROR(+VLOOKUP("LDMIPF"&amp;A97,'Main File'!A:O,12,0),0)</f>
        <v>0</v>
      </c>
      <c r="I97" s="26">
        <f>IFERROR(+VLOOKUP("LDMIPF"&amp;A97,'Main File'!A:O,13,0),0)</f>
        <v>0</v>
      </c>
      <c r="J97" s="26">
        <f>IFERROR(+VLOOKUP("LDMIPF"&amp;A97,'Main File'!A:O,14,0),0)</f>
        <v>0</v>
      </c>
      <c r="K97" s="26">
        <f>IFERROR(+VLOOKUP("LDMIPF"&amp;A97,'Main File'!A:O,15,0),0)</f>
        <v>0</v>
      </c>
    </row>
    <row r="98" spans="1:11" x14ac:dyDescent="0.25">
      <c r="A98" s="9">
        <f t="shared" si="1"/>
        <v>43285</v>
      </c>
      <c r="B98" s="26">
        <f>IFERROR(+VLOOKUP("LDMIPF"&amp;A98,'Main File'!A:O,6,0),0)</f>
        <v>0</v>
      </c>
      <c r="C98" s="26">
        <f>IFERROR(+VLOOKUP("LDMIPF"&amp;A98,'Main File'!A:O,7,0),0)</f>
        <v>0</v>
      </c>
      <c r="D98" s="26">
        <f>IFERROR(+VLOOKUP("LDMIPF"&amp;A98,'Main File'!A:O,8,0),0)</f>
        <v>0</v>
      </c>
      <c r="E98" s="26">
        <f>IFERROR(+VLOOKUP("LDMIPF"&amp;A98,'Main File'!A:O,9,0),0)</f>
        <v>0</v>
      </c>
      <c r="F98" s="26">
        <f>IFERROR(+VLOOKUP("LDMIPF"&amp;A98,'Main File'!A:O,10,0),0)</f>
        <v>0</v>
      </c>
      <c r="G98" s="26">
        <f>IFERROR(+VLOOKUP("LDMIPF"&amp;A98,'Main File'!A:O,11,0),0)</f>
        <v>0</v>
      </c>
      <c r="H98" s="26">
        <f>IFERROR(+VLOOKUP("LDMIPF"&amp;A98,'Main File'!A:O,12,0),0)</f>
        <v>0</v>
      </c>
      <c r="I98" s="26">
        <f>IFERROR(+VLOOKUP("LDMIPF"&amp;A98,'Main File'!A:O,13,0),0)</f>
        <v>0</v>
      </c>
      <c r="J98" s="26">
        <f>IFERROR(+VLOOKUP("LDMIPF"&amp;A98,'Main File'!A:O,14,0),0)</f>
        <v>0</v>
      </c>
      <c r="K98" s="26">
        <f>IFERROR(+VLOOKUP("LDMIPF"&amp;A98,'Main File'!A:O,15,0),0)</f>
        <v>0</v>
      </c>
    </row>
    <row r="99" spans="1:11" x14ac:dyDescent="0.25">
      <c r="A99" s="9">
        <f t="shared" si="1"/>
        <v>43286</v>
      </c>
      <c r="B99" s="26">
        <f>IFERROR(+VLOOKUP("LDMIPF"&amp;A99,'Main File'!A:O,6,0),0)</f>
        <v>0</v>
      </c>
      <c r="C99" s="26">
        <f>IFERROR(+VLOOKUP("LDMIPF"&amp;A99,'Main File'!A:O,7,0),0)</f>
        <v>0</v>
      </c>
      <c r="D99" s="26">
        <f>IFERROR(+VLOOKUP("LDMIPF"&amp;A99,'Main File'!A:O,8,0),0)</f>
        <v>0</v>
      </c>
      <c r="E99" s="26">
        <f>IFERROR(+VLOOKUP("LDMIPF"&amp;A99,'Main File'!A:O,9,0),0)</f>
        <v>0</v>
      </c>
      <c r="F99" s="26">
        <f>IFERROR(+VLOOKUP("LDMIPF"&amp;A99,'Main File'!A:O,10,0),0)</f>
        <v>0</v>
      </c>
      <c r="G99" s="26">
        <f>IFERROR(+VLOOKUP("LDMIPF"&amp;A99,'Main File'!A:O,11,0),0)</f>
        <v>0</v>
      </c>
      <c r="H99" s="26">
        <f>IFERROR(+VLOOKUP("LDMIPF"&amp;A99,'Main File'!A:O,12,0),0)</f>
        <v>0</v>
      </c>
      <c r="I99" s="26">
        <f>IFERROR(+VLOOKUP("LDMIPF"&amp;A99,'Main File'!A:O,13,0),0)</f>
        <v>0</v>
      </c>
      <c r="J99" s="26">
        <f>IFERROR(+VLOOKUP("LDMIPF"&amp;A99,'Main File'!A:O,14,0),0)</f>
        <v>0</v>
      </c>
      <c r="K99" s="26">
        <f>IFERROR(+VLOOKUP("LDMIPF"&amp;A99,'Main File'!A:O,15,0),0)</f>
        <v>0</v>
      </c>
    </row>
    <row r="100" spans="1:11" x14ac:dyDescent="0.25">
      <c r="A100" s="9">
        <f t="shared" si="1"/>
        <v>43287</v>
      </c>
      <c r="B100" s="26">
        <f>IFERROR(+VLOOKUP("LDMIPF"&amp;A100,'Main File'!A:O,6,0),0)</f>
        <v>0</v>
      </c>
      <c r="C100" s="26">
        <f>IFERROR(+VLOOKUP("LDMIPF"&amp;A100,'Main File'!A:O,7,0),0)</f>
        <v>0</v>
      </c>
      <c r="D100" s="26">
        <f>IFERROR(+VLOOKUP("LDMIPF"&amp;A100,'Main File'!A:O,8,0),0)</f>
        <v>0</v>
      </c>
      <c r="E100" s="26">
        <f>IFERROR(+VLOOKUP("LDMIPF"&amp;A100,'Main File'!A:O,9,0),0)</f>
        <v>0</v>
      </c>
      <c r="F100" s="26">
        <f>IFERROR(+VLOOKUP("LDMIPF"&amp;A100,'Main File'!A:O,10,0),0)</f>
        <v>0</v>
      </c>
      <c r="G100" s="26">
        <f>IFERROR(+VLOOKUP("LDMIPF"&amp;A100,'Main File'!A:O,11,0),0)</f>
        <v>0</v>
      </c>
      <c r="H100" s="26">
        <f>IFERROR(+VLOOKUP("LDMIPF"&amp;A100,'Main File'!A:O,12,0),0)</f>
        <v>0</v>
      </c>
      <c r="I100" s="26">
        <f>IFERROR(+VLOOKUP("LDMIPF"&amp;A100,'Main File'!A:O,13,0),0)</f>
        <v>0</v>
      </c>
      <c r="J100" s="26">
        <f>IFERROR(+VLOOKUP("LDMIPF"&amp;A100,'Main File'!A:O,14,0),0)</f>
        <v>0</v>
      </c>
      <c r="K100" s="26">
        <f>IFERROR(+VLOOKUP("LDMIPF"&amp;A100,'Main File'!A:O,15,0),0)</f>
        <v>0</v>
      </c>
    </row>
    <row r="101" spans="1:11" x14ac:dyDescent="0.25">
      <c r="A101" s="9">
        <f t="shared" si="1"/>
        <v>43288</v>
      </c>
      <c r="B101" s="26">
        <f>IFERROR(+VLOOKUP("LDMIPF"&amp;A101,'Main File'!A:O,6,0),0)</f>
        <v>0</v>
      </c>
      <c r="C101" s="26">
        <f>IFERROR(+VLOOKUP("LDMIPF"&amp;A101,'Main File'!A:O,7,0),0)</f>
        <v>0</v>
      </c>
      <c r="D101" s="26">
        <f>IFERROR(+VLOOKUP("LDMIPF"&amp;A101,'Main File'!A:O,8,0),0)</f>
        <v>0</v>
      </c>
      <c r="E101" s="26">
        <f>IFERROR(+VLOOKUP("LDMIPF"&amp;A101,'Main File'!A:O,9,0),0)</f>
        <v>0</v>
      </c>
      <c r="F101" s="26">
        <f>IFERROR(+VLOOKUP("LDMIPF"&amp;A101,'Main File'!A:O,10,0),0)</f>
        <v>0</v>
      </c>
      <c r="G101" s="26">
        <f>IFERROR(+VLOOKUP("LDMIPF"&amp;A101,'Main File'!A:O,11,0),0)</f>
        <v>0</v>
      </c>
      <c r="H101" s="26">
        <f>IFERROR(+VLOOKUP("LDMIPF"&amp;A101,'Main File'!A:O,12,0),0)</f>
        <v>0</v>
      </c>
      <c r="I101" s="26">
        <f>IFERROR(+VLOOKUP("LDMIPF"&amp;A101,'Main File'!A:O,13,0),0)</f>
        <v>0</v>
      </c>
      <c r="J101" s="26">
        <f>IFERROR(+VLOOKUP("LDMIPF"&amp;A101,'Main File'!A:O,14,0),0)</f>
        <v>0</v>
      </c>
      <c r="K101" s="26">
        <f>IFERROR(+VLOOKUP("LDMIPF"&amp;A101,'Main File'!A:O,15,0),0)</f>
        <v>0</v>
      </c>
    </row>
    <row r="102" spans="1:11" x14ac:dyDescent="0.25">
      <c r="A102" s="9">
        <f t="shared" si="1"/>
        <v>43289</v>
      </c>
      <c r="B102" s="26">
        <f>IFERROR(+VLOOKUP("LDMIPF"&amp;A102,'Main File'!A:O,6,0),0)</f>
        <v>0</v>
      </c>
      <c r="C102" s="26">
        <f>IFERROR(+VLOOKUP("LDMIPF"&amp;A102,'Main File'!A:O,7,0),0)</f>
        <v>0</v>
      </c>
      <c r="D102" s="26">
        <f>IFERROR(+VLOOKUP("LDMIPF"&amp;A102,'Main File'!A:O,8,0),0)</f>
        <v>0</v>
      </c>
      <c r="E102" s="26">
        <f>IFERROR(+VLOOKUP("LDMIPF"&amp;A102,'Main File'!A:O,9,0),0)</f>
        <v>0</v>
      </c>
      <c r="F102" s="26">
        <f>IFERROR(+VLOOKUP("LDMIPF"&amp;A102,'Main File'!A:O,10,0),0)</f>
        <v>0</v>
      </c>
      <c r="G102" s="26">
        <f>IFERROR(+VLOOKUP("LDMIPF"&amp;A102,'Main File'!A:O,11,0),0)</f>
        <v>0</v>
      </c>
      <c r="H102" s="26">
        <f>IFERROR(+VLOOKUP("LDMIPF"&amp;A102,'Main File'!A:O,12,0),0)</f>
        <v>0</v>
      </c>
      <c r="I102" s="26">
        <f>IFERROR(+VLOOKUP("LDMIPF"&amp;A102,'Main File'!A:O,13,0),0)</f>
        <v>0</v>
      </c>
      <c r="J102" s="26">
        <f>IFERROR(+VLOOKUP("LDMIPF"&amp;A102,'Main File'!A:O,14,0),0)</f>
        <v>0</v>
      </c>
      <c r="K102" s="26">
        <f>IFERROR(+VLOOKUP("LDMIPF"&amp;A102,'Main File'!A:O,15,0),0)</f>
        <v>0</v>
      </c>
    </row>
    <row r="103" spans="1:11" x14ac:dyDescent="0.25">
      <c r="A103" s="9">
        <f t="shared" si="1"/>
        <v>43290</v>
      </c>
      <c r="B103" s="26">
        <f>IFERROR(+VLOOKUP("LDMIPF"&amp;A103,'Main File'!A:O,6,0),0)</f>
        <v>0</v>
      </c>
      <c r="C103" s="26">
        <f>IFERROR(+VLOOKUP("LDMIPF"&amp;A103,'Main File'!A:O,7,0),0)</f>
        <v>0</v>
      </c>
      <c r="D103" s="26">
        <f>IFERROR(+VLOOKUP("LDMIPF"&amp;A103,'Main File'!A:O,8,0),0)</f>
        <v>0</v>
      </c>
      <c r="E103" s="26">
        <f>IFERROR(+VLOOKUP("LDMIPF"&amp;A103,'Main File'!A:O,9,0),0)</f>
        <v>0</v>
      </c>
      <c r="F103" s="26">
        <f>IFERROR(+VLOOKUP("LDMIPF"&amp;A103,'Main File'!A:O,10,0),0)</f>
        <v>0</v>
      </c>
      <c r="G103" s="26">
        <f>IFERROR(+VLOOKUP("LDMIPF"&amp;A103,'Main File'!A:O,11,0),0)</f>
        <v>0</v>
      </c>
      <c r="H103" s="26">
        <f>IFERROR(+VLOOKUP("LDMIPF"&amp;A103,'Main File'!A:O,12,0),0)</f>
        <v>0</v>
      </c>
      <c r="I103" s="26">
        <f>IFERROR(+VLOOKUP("LDMIPF"&amp;A103,'Main File'!A:O,13,0),0)</f>
        <v>0</v>
      </c>
      <c r="J103" s="26">
        <f>IFERROR(+VLOOKUP("LDMIPF"&amp;A103,'Main File'!A:O,14,0),0)</f>
        <v>0</v>
      </c>
      <c r="K103" s="26">
        <f>IFERROR(+VLOOKUP("LDMIPF"&amp;A103,'Main File'!A:O,15,0),0)</f>
        <v>0</v>
      </c>
    </row>
    <row r="104" spans="1:11" x14ac:dyDescent="0.25">
      <c r="A104" s="9">
        <f t="shared" si="1"/>
        <v>43291</v>
      </c>
      <c r="B104" s="26">
        <f>IFERROR(+VLOOKUP("LDMIPF"&amp;A104,'Main File'!A:O,6,0),0)</f>
        <v>0</v>
      </c>
      <c r="C104" s="26">
        <f>IFERROR(+VLOOKUP("LDMIPF"&amp;A104,'Main File'!A:O,7,0),0)</f>
        <v>0</v>
      </c>
      <c r="D104" s="26">
        <f>IFERROR(+VLOOKUP("LDMIPF"&amp;A104,'Main File'!A:O,8,0),0)</f>
        <v>0</v>
      </c>
      <c r="E104" s="26">
        <f>IFERROR(+VLOOKUP("LDMIPF"&amp;A104,'Main File'!A:O,9,0),0)</f>
        <v>0</v>
      </c>
      <c r="F104" s="26">
        <f>IFERROR(+VLOOKUP("LDMIPF"&amp;A104,'Main File'!A:O,10,0),0)</f>
        <v>0</v>
      </c>
      <c r="G104" s="26">
        <f>IFERROR(+VLOOKUP("LDMIPF"&amp;A104,'Main File'!A:O,11,0),0)</f>
        <v>0</v>
      </c>
      <c r="H104" s="26">
        <f>IFERROR(+VLOOKUP("LDMIPF"&amp;A104,'Main File'!A:O,12,0),0)</f>
        <v>0</v>
      </c>
      <c r="I104" s="26">
        <f>IFERROR(+VLOOKUP("LDMIPF"&amp;A104,'Main File'!A:O,13,0),0)</f>
        <v>0</v>
      </c>
      <c r="J104" s="26">
        <f>IFERROR(+VLOOKUP("LDMIPF"&amp;A104,'Main File'!A:O,14,0),0)</f>
        <v>0</v>
      </c>
      <c r="K104" s="26">
        <f>IFERROR(+VLOOKUP("LDMIPF"&amp;A104,'Main File'!A:O,15,0),0)</f>
        <v>0</v>
      </c>
    </row>
    <row r="105" spans="1:11" x14ac:dyDescent="0.25">
      <c r="A105" s="9">
        <f t="shared" si="1"/>
        <v>43292</v>
      </c>
      <c r="B105" s="26">
        <f>IFERROR(+VLOOKUP("LDMIPF"&amp;A105,'Main File'!A:O,6,0),0)</f>
        <v>0</v>
      </c>
      <c r="C105" s="26">
        <f>IFERROR(+VLOOKUP("LDMIPF"&amp;A105,'Main File'!A:O,7,0),0)</f>
        <v>0</v>
      </c>
      <c r="D105" s="26">
        <f>IFERROR(+VLOOKUP("LDMIPF"&amp;A105,'Main File'!A:O,8,0),0)</f>
        <v>0</v>
      </c>
      <c r="E105" s="26">
        <f>IFERROR(+VLOOKUP("LDMIPF"&amp;A105,'Main File'!A:O,9,0),0)</f>
        <v>0</v>
      </c>
      <c r="F105" s="26">
        <f>IFERROR(+VLOOKUP("LDMIPF"&amp;A105,'Main File'!A:O,10,0),0)</f>
        <v>0</v>
      </c>
      <c r="G105" s="26">
        <f>IFERROR(+VLOOKUP("LDMIPF"&amp;A105,'Main File'!A:O,11,0),0)</f>
        <v>0</v>
      </c>
      <c r="H105" s="26">
        <f>IFERROR(+VLOOKUP("LDMIPF"&amp;A105,'Main File'!A:O,12,0),0)</f>
        <v>0</v>
      </c>
      <c r="I105" s="26">
        <f>IFERROR(+VLOOKUP("LDMIPF"&amp;A105,'Main File'!A:O,13,0),0)</f>
        <v>0</v>
      </c>
      <c r="J105" s="26">
        <f>IFERROR(+VLOOKUP("LDMIPF"&amp;A105,'Main File'!A:O,14,0),0)</f>
        <v>0</v>
      </c>
      <c r="K105" s="26">
        <f>IFERROR(+VLOOKUP("LDMIPF"&amp;A105,'Main File'!A:O,15,0),0)</f>
        <v>0</v>
      </c>
    </row>
    <row r="106" spans="1:11" x14ac:dyDescent="0.25">
      <c r="A106" s="9">
        <f t="shared" si="1"/>
        <v>43293</v>
      </c>
      <c r="B106" s="26">
        <f>IFERROR(+VLOOKUP("LDMIPF"&amp;A106,'Main File'!A:O,6,0),0)</f>
        <v>0</v>
      </c>
      <c r="C106" s="26">
        <f>IFERROR(+VLOOKUP("LDMIPF"&amp;A106,'Main File'!A:O,7,0),0)</f>
        <v>0</v>
      </c>
      <c r="D106" s="26">
        <f>IFERROR(+VLOOKUP("LDMIPF"&amp;A106,'Main File'!A:O,8,0),0)</f>
        <v>0</v>
      </c>
      <c r="E106" s="26">
        <f>IFERROR(+VLOOKUP("LDMIPF"&amp;A106,'Main File'!A:O,9,0),0)</f>
        <v>0</v>
      </c>
      <c r="F106" s="26">
        <f>IFERROR(+VLOOKUP("LDMIPF"&amp;A106,'Main File'!A:O,10,0),0)</f>
        <v>0</v>
      </c>
      <c r="G106" s="26">
        <f>IFERROR(+VLOOKUP("LDMIPF"&amp;A106,'Main File'!A:O,11,0),0)</f>
        <v>0</v>
      </c>
      <c r="H106" s="26">
        <f>IFERROR(+VLOOKUP("LDMIPF"&amp;A106,'Main File'!A:O,12,0),0)</f>
        <v>0</v>
      </c>
      <c r="I106" s="26">
        <f>IFERROR(+VLOOKUP("LDMIPF"&amp;A106,'Main File'!A:O,13,0),0)</f>
        <v>0</v>
      </c>
      <c r="J106" s="26">
        <f>IFERROR(+VLOOKUP("LDMIPF"&amp;A106,'Main File'!A:O,14,0),0)</f>
        <v>0</v>
      </c>
      <c r="K106" s="26">
        <f>IFERROR(+VLOOKUP("LDMIPF"&amp;A106,'Main File'!A:O,15,0),0)</f>
        <v>0</v>
      </c>
    </row>
    <row r="107" spans="1:11" x14ac:dyDescent="0.25">
      <c r="A107" s="9">
        <f t="shared" si="1"/>
        <v>43294</v>
      </c>
      <c r="B107" s="26">
        <f>IFERROR(+VLOOKUP("LDMIPF"&amp;A107,'Main File'!A:O,6,0),0)</f>
        <v>0</v>
      </c>
      <c r="C107" s="26">
        <f>IFERROR(+VLOOKUP("LDMIPF"&amp;A107,'Main File'!A:O,7,0),0)</f>
        <v>0</v>
      </c>
      <c r="D107" s="26">
        <f>IFERROR(+VLOOKUP("LDMIPF"&amp;A107,'Main File'!A:O,8,0),0)</f>
        <v>0</v>
      </c>
      <c r="E107" s="26">
        <f>IFERROR(+VLOOKUP("LDMIPF"&amp;A107,'Main File'!A:O,9,0),0)</f>
        <v>0</v>
      </c>
      <c r="F107" s="26">
        <f>IFERROR(+VLOOKUP("LDMIPF"&amp;A107,'Main File'!A:O,10,0),0)</f>
        <v>0</v>
      </c>
      <c r="G107" s="26">
        <f>IFERROR(+VLOOKUP("LDMIPF"&amp;A107,'Main File'!A:O,11,0),0)</f>
        <v>0</v>
      </c>
      <c r="H107" s="26">
        <f>IFERROR(+VLOOKUP("LDMIPF"&amp;A107,'Main File'!A:O,12,0),0)</f>
        <v>0</v>
      </c>
      <c r="I107" s="26">
        <f>IFERROR(+VLOOKUP("LDMIPF"&amp;A107,'Main File'!A:O,13,0),0)</f>
        <v>0</v>
      </c>
      <c r="J107" s="26">
        <f>IFERROR(+VLOOKUP("LDMIPF"&amp;A107,'Main File'!A:O,14,0),0)</f>
        <v>0</v>
      </c>
      <c r="K107" s="26">
        <f>IFERROR(+VLOOKUP("LDMIPF"&amp;A107,'Main File'!A:O,15,0),0)</f>
        <v>0</v>
      </c>
    </row>
    <row r="108" spans="1:11" x14ac:dyDescent="0.25">
      <c r="A108" s="9">
        <f t="shared" si="1"/>
        <v>43295</v>
      </c>
      <c r="B108" s="26">
        <f>IFERROR(+VLOOKUP("LDMIPF"&amp;A108,'Main File'!A:O,6,0),0)</f>
        <v>0</v>
      </c>
      <c r="C108" s="26">
        <f>IFERROR(+VLOOKUP("LDMIPF"&amp;A108,'Main File'!A:O,7,0),0)</f>
        <v>0</v>
      </c>
      <c r="D108" s="26">
        <f>IFERROR(+VLOOKUP("LDMIPF"&amp;A108,'Main File'!A:O,8,0),0)</f>
        <v>0</v>
      </c>
      <c r="E108" s="26">
        <f>IFERROR(+VLOOKUP("LDMIPF"&amp;A108,'Main File'!A:O,9,0),0)</f>
        <v>0</v>
      </c>
      <c r="F108" s="26">
        <f>IFERROR(+VLOOKUP("LDMIPF"&amp;A108,'Main File'!A:O,10,0),0)</f>
        <v>0</v>
      </c>
      <c r="G108" s="26">
        <f>IFERROR(+VLOOKUP("LDMIPF"&amp;A108,'Main File'!A:O,11,0),0)</f>
        <v>0</v>
      </c>
      <c r="H108" s="26">
        <f>IFERROR(+VLOOKUP("LDMIPF"&amp;A108,'Main File'!A:O,12,0),0)</f>
        <v>0</v>
      </c>
      <c r="I108" s="26">
        <f>IFERROR(+VLOOKUP("LDMIPF"&amp;A108,'Main File'!A:O,13,0),0)</f>
        <v>0</v>
      </c>
      <c r="J108" s="26">
        <f>IFERROR(+VLOOKUP("LDMIPF"&amp;A108,'Main File'!A:O,14,0),0)</f>
        <v>0</v>
      </c>
      <c r="K108" s="26">
        <f>IFERROR(+VLOOKUP("LDMIPF"&amp;A108,'Main File'!A:O,15,0),0)</f>
        <v>0</v>
      </c>
    </row>
    <row r="109" spans="1:11" x14ac:dyDescent="0.25">
      <c r="A109" s="9">
        <f t="shared" si="1"/>
        <v>43296</v>
      </c>
      <c r="B109" s="26">
        <f>IFERROR(+VLOOKUP("LDMIPF"&amp;A109,'Main File'!A:O,6,0),0)</f>
        <v>0</v>
      </c>
      <c r="C109" s="26">
        <f>IFERROR(+VLOOKUP("LDMIPF"&amp;A109,'Main File'!A:O,7,0),0)</f>
        <v>0</v>
      </c>
      <c r="D109" s="26">
        <f>IFERROR(+VLOOKUP("LDMIPF"&amp;A109,'Main File'!A:O,8,0),0)</f>
        <v>0</v>
      </c>
      <c r="E109" s="26">
        <f>IFERROR(+VLOOKUP("LDMIPF"&amp;A109,'Main File'!A:O,9,0),0)</f>
        <v>0</v>
      </c>
      <c r="F109" s="26">
        <f>IFERROR(+VLOOKUP("LDMIPF"&amp;A109,'Main File'!A:O,10,0),0)</f>
        <v>0</v>
      </c>
      <c r="G109" s="26">
        <f>IFERROR(+VLOOKUP("LDMIPF"&amp;A109,'Main File'!A:O,11,0),0)</f>
        <v>0</v>
      </c>
      <c r="H109" s="26">
        <f>IFERROR(+VLOOKUP("LDMIPF"&amp;A109,'Main File'!A:O,12,0),0)</f>
        <v>0</v>
      </c>
      <c r="I109" s="26">
        <f>IFERROR(+VLOOKUP("LDMIPF"&amp;A109,'Main File'!A:O,13,0),0)</f>
        <v>0</v>
      </c>
      <c r="J109" s="26">
        <f>IFERROR(+VLOOKUP("LDMIPF"&amp;A109,'Main File'!A:O,14,0),0)</f>
        <v>0</v>
      </c>
      <c r="K109" s="26">
        <f>IFERROR(+VLOOKUP("LDMIPF"&amp;A109,'Main File'!A:O,15,0),0)</f>
        <v>0</v>
      </c>
    </row>
    <row r="110" spans="1:11" x14ac:dyDescent="0.25">
      <c r="A110" s="9">
        <f t="shared" si="1"/>
        <v>43297</v>
      </c>
      <c r="B110" s="26">
        <f>IFERROR(+VLOOKUP("LDMIPF"&amp;A110,'Main File'!A:O,6,0),0)</f>
        <v>0</v>
      </c>
      <c r="C110" s="26">
        <f>IFERROR(+VLOOKUP("LDMIPF"&amp;A110,'Main File'!A:O,7,0),0)</f>
        <v>0</v>
      </c>
      <c r="D110" s="26">
        <f>IFERROR(+VLOOKUP("LDMIPF"&amp;A110,'Main File'!A:O,8,0),0)</f>
        <v>0</v>
      </c>
      <c r="E110" s="26">
        <f>IFERROR(+VLOOKUP("LDMIPF"&amp;A110,'Main File'!A:O,9,0),0)</f>
        <v>0</v>
      </c>
      <c r="F110" s="26">
        <f>IFERROR(+VLOOKUP("LDMIPF"&amp;A110,'Main File'!A:O,10,0),0)</f>
        <v>0</v>
      </c>
      <c r="G110" s="26">
        <f>IFERROR(+VLOOKUP("LDMIPF"&amp;A110,'Main File'!A:O,11,0),0)</f>
        <v>0</v>
      </c>
      <c r="H110" s="26">
        <f>IFERROR(+VLOOKUP("LDMIPF"&amp;A110,'Main File'!A:O,12,0),0)</f>
        <v>0</v>
      </c>
      <c r="I110" s="26">
        <f>IFERROR(+VLOOKUP("LDMIPF"&amp;A110,'Main File'!A:O,13,0),0)</f>
        <v>0</v>
      </c>
      <c r="J110" s="26">
        <f>IFERROR(+VLOOKUP("LDMIPF"&amp;A110,'Main File'!A:O,14,0),0)</f>
        <v>0</v>
      </c>
      <c r="K110" s="26">
        <f>IFERROR(+VLOOKUP("LDMIPF"&amp;A110,'Main File'!A:O,15,0),0)</f>
        <v>0</v>
      </c>
    </row>
    <row r="111" spans="1:11" x14ac:dyDescent="0.25">
      <c r="A111" s="9">
        <f t="shared" si="1"/>
        <v>43298</v>
      </c>
      <c r="B111" s="26">
        <f>IFERROR(+VLOOKUP("LDMIPF"&amp;A111,'Main File'!A:O,6,0),0)</f>
        <v>0</v>
      </c>
      <c r="C111" s="26">
        <f>IFERROR(+VLOOKUP("LDMIPF"&amp;A111,'Main File'!A:O,7,0),0)</f>
        <v>0</v>
      </c>
      <c r="D111" s="26">
        <f>IFERROR(+VLOOKUP("LDMIPF"&amp;A111,'Main File'!A:O,8,0),0)</f>
        <v>0</v>
      </c>
      <c r="E111" s="26">
        <f>IFERROR(+VLOOKUP("LDMIPF"&amp;A111,'Main File'!A:O,9,0),0)</f>
        <v>0</v>
      </c>
      <c r="F111" s="26">
        <f>IFERROR(+VLOOKUP("LDMIPF"&amp;A111,'Main File'!A:O,10,0),0)</f>
        <v>0</v>
      </c>
      <c r="G111" s="26">
        <f>IFERROR(+VLOOKUP("LDMIPF"&amp;A111,'Main File'!A:O,11,0),0)</f>
        <v>0</v>
      </c>
      <c r="H111" s="26">
        <f>IFERROR(+VLOOKUP("LDMIPF"&amp;A111,'Main File'!A:O,12,0),0)</f>
        <v>0</v>
      </c>
      <c r="I111" s="26">
        <f>IFERROR(+VLOOKUP("LDMIPF"&amp;A111,'Main File'!A:O,13,0),0)</f>
        <v>0</v>
      </c>
      <c r="J111" s="26">
        <f>IFERROR(+VLOOKUP("LDMIPF"&amp;A111,'Main File'!A:O,14,0),0)</f>
        <v>0</v>
      </c>
      <c r="K111" s="26">
        <f>IFERROR(+VLOOKUP("LDMIPF"&amp;A111,'Main File'!A:O,15,0),0)</f>
        <v>0</v>
      </c>
    </row>
    <row r="112" spans="1:11" x14ac:dyDescent="0.25">
      <c r="A112" s="9">
        <f t="shared" si="1"/>
        <v>43299</v>
      </c>
      <c r="B112" s="26">
        <f>IFERROR(+VLOOKUP("LDMIPF"&amp;A112,'Main File'!A:O,6,0),0)</f>
        <v>0</v>
      </c>
      <c r="C112" s="26">
        <f>IFERROR(+VLOOKUP("LDMIPF"&amp;A112,'Main File'!A:O,7,0),0)</f>
        <v>0</v>
      </c>
      <c r="D112" s="26">
        <f>IFERROR(+VLOOKUP("LDMIPF"&amp;A112,'Main File'!A:O,8,0),0)</f>
        <v>0</v>
      </c>
      <c r="E112" s="26">
        <f>IFERROR(+VLOOKUP("LDMIPF"&amp;A112,'Main File'!A:O,9,0),0)</f>
        <v>0</v>
      </c>
      <c r="F112" s="26">
        <f>IFERROR(+VLOOKUP("LDMIPF"&amp;A112,'Main File'!A:O,10,0),0)</f>
        <v>0</v>
      </c>
      <c r="G112" s="26">
        <f>IFERROR(+VLOOKUP("LDMIPF"&amp;A112,'Main File'!A:O,11,0),0)</f>
        <v>0</v>
      </c>
      <c r="H112" s="26">
        <f>IFERROR(+VLOOKUP("LDMIPF"&amp;A112,'Main File'!A:O,12,0),0)</f>
        <v>0</v>
      </c>
      <c r="I112" s="26">
        <f>IFERROR(+VLOOKUP("LDMIPF"&amp;A112,'Main File'!A:O,13,0),0)</f>
        <v>0</v>
      </c>
      <c r="J112" s="26">
        <f>IFERROR(+VLOOKUP("LDMIPF"&amp;A112,'Main File'!A:O,14,0),0)</f>
        <v>0</v>
      </c>
      <c r="K112" s="26">
        <f>IFERROR(+VLOOKUP("LDMIPF"&amp;A112,'Main File'!A:O,15,0),0)</f>
        <v>0</v>
      </c>
    </row>
    <row r="113" spans="1:11" x14ac:dyDescent="0.25">
      <c r="A113" s="9">
        <f t="shared" si="1"/>
        <v>43300</v>
      </c>
      <c r="B113" s="26">
        <f>IFERROR(+VLOOKUP("LDMIPF"&amp;A113,'Main File'!A:O,6,0),0)</f>
        <v>0</v>
      </c>
      <c r="C113" s="26">
        <f>IFERROR(+VLOOKUP("LDMIPF"&amp;A113,'Main File'!A:O,7,0),0)</f>
        <v>0</v>
      </c>
      <c r="D113" s="26">
        <f>IFERROR(+VLOOKUP("LDMIPF"&amp;A113,'Main File'!A:O,8,0),0)</f>
        <v>0</v>
      </c>
      <c r="E113" s="26">
        <f>IFERROR(+VLOOKUP("LDMIPF"&amp;A113,'Main File'!A:O,9,0),0)</f>
        <v>0</v>
      </c>
      <c r="F113" s="26">
        <f>IFERROR(+VLOOKUP("LDMIPF"&amp;A113,'Main File'!A:O,10,0),0)</f>
        <v>0</v>
      </c>
      <c r="G113" s="26">
        <f>IFERROR(+VLOOKUP("LDMIPF"&amp;A113,'Main File'!A:O,11,0),0)</f>
        <v>0</v>
      </c>
      <c r="H113" s="26">
        <f>IFERROR(+VLOOKUP("LDMIPF"&amp;A113,'Main File'!A:O,12,0),0)</f>
        <v>0</v>
      </c>
      <c r="I113" s="26">
        <f>IFERROR(+VLOOKUP("LDMIPF"&amp;A113,'Main File'!A:O,13,0),0)</f>
        <v>0</v>
      </c>
      <c r="J113" s="26">
        <f>IFERROR(+VLOOKUP("LDMIPF"&amp;A113,'Main File'!A:O,14,0),0)</f>
        <v>0</v>
      </c>
      <c r="K113" s="26">
        <f>IFERROR(+VLOOKUP("LDMIPF"&amp;A113,'Main File'!A:O,15,0),0)</f>
        <v>0</v>
      </c>
    </row>
    <row r="114" spans="1:11" x14ac:dyDescent="0.25">
      <c r="A114" s="9">
        <f t="shared" si="1"/>
        <v>43301</v>
      </c>
      <c r="B114" s="26">
        <f>IFERROR(+VLOOKUP("LDMIPF"&amp;A114,'Main File'!A:O,6,0),0)</f>
        <v>0</v>
      </c>
      <c r="C114" s="26">
        <f>IFERROR(+VLOOKUP("LDMIPF"&amp;A114,'Main File'!A:O,7,0),0)</f>
        <v>0</v>
      </c>
      <c r="D114" s="26">
        <f>IFERROR(+VLOOKUP("LDMIPF"&amp;A114,'Main File'!A:O,8,0),0)</f>
        <v>0</v>
      </c>
      <c r="E114" s="26">
        <f>IFERROR(+VLOOKUP("LDMIPF"&amp;A114,'Main File'!A:O,9,0),0)</f>
        <v>0</v>
      </c>
      <c r="F114" s="26">
        <f>IFERROR(+VLOOKUP("LDMIPF"&amp;A114,'Main File'!A:O,10,0),0)</f>
        <v>0</v>
      </c>
      <c r="G114" s="26">
        <f>IFERROR(+VLOOKUP("LDMIPF"&amp;A114,'Main File'!A:O,11,0),0)</f>
        <v>0</v>
      </c>
      <c r="H114" s="26">
        <f>IFERROR(+VLOOKUP("LDMIPF"&amp;A114,'Main File'!A:O,12,0),0)</f>
        <v>0</v>
      </c>
      <c r="I114" s="26">
        <f>IFERROR(+VLOOKUP("LDMIPF"&amp;A114,'Main File'!A:O,13,0),0)</f>
        <v>0</v>
      </c>
      <c r="J114" s="26">
        <f>IFERROR(+VLOOKUP("LDMIPF"&amp;A114,'Main File'!A:O,14,0),0)</f>
        <v>0</v>
      </c>
      <c r="K114" s="26">
        <f>IFERROR(+VLOOKUP("LDMIPF"&amp;A114,'Main File'!A:O,15,0),0)</f>
        <v>0</v>
      </c>
    </row>
    <row r="115" spans="1:11" x14ac:dyDescent="0.25">
      <c r="A115" s="9">
        <f t="shared" si="1"/>
        <v>43302</v>
      </c>
      <c r="B115" s="26">
        <f>IFERROR(+VLOOKUP("LDMIPF"&amp;A115,'Main File'!A:O,6,0),0)</f>
        <v>0</v>
      </c>
      <c r="C115" s="26">
        <f>IFERROR(+VLOOKUP("LDMIPF"&amp;A115,'Main File'!A:O,7,0),0)</f>
        <v>0</v>
      </c>
      <c r="D115" s="26">
        <f>IFERROR(+VLOOKUP("LDMIPF"&amp;A115,'Main File'!A:O,8,0),0)</f>
        <v>0</v>
      </c>
      <c r="E115" s="26">
        <f>IFERROR(+VLOOKUP("LDMIPF"&amp;A115,'Main File'!A:O,9,0),0)</f>
        <v>0</v>
      </c>
      <c r="F115" s="26">
        <f>IFERROR(+VLOOKUP("LDMIPF"&amp;A115,'Main File'!A:O,10,0),0)</f>
        <v>0</v>
      </c>
      <c r="G115" s="26">
        <f>IFERROR(+VLOOKUP("LDMIPF"&amp;A115,'Main File'!A:O,11,0),0)</f>
        <v>0</v>
      </c>
      <c r="H115" s="26">
        <f>IFERROR(+VLOOKUP("LDMIPF"&amp;A115,'Main File'!A:O,12,0),0)</f>
        <v>0</v>
      </c>
      <c r="I115" s="26">
        <f>IFERROR(+VLOOKUP("LDMIPF"&amp;A115,'Main File'!A:O,13,0),0)</f>
        <v>0</v>
      </c>
      <c r="J115" s="26">
        <f>IFERROR(+VLOOKUP("LDMIPF"&amp;A115,'Main File'!A:O,14,0),0)</f>
        <v>0</v>
      </c>
      <c r="K115" s="26">
        <f>IFERROR(+VLOOKUP("LDMIPF"&amp;A115,'Main File'!A:O,15,0),0)</f>
        <v>0</v>
      </c>
    </row>
    <row r="116" spans="1:11" x14ac:dyDescent="0.25">
      <c r="A116" s="9">
        <f t="shared" si="1"/>
        <v>43303</v>
      </c>
      <c r="B116" s="26">
        <f>IFERROR(+VLOOKUP("LDMIPF"&amp;A116,'Main File'!A:O,6,0),0)</f>
        <v>0</v>
      </c>
      <c r="C116" s="26">
        <f>IFERROR(+VLOOKUP("LDMIPF"&amp;A116,'Main File'!A:O,7,0),0)</f>
        <v>0</v>
      </c>
      <c r="D116" s="26">
        <f>IFERROR(+VLOOKUP("LDMIPF"&amp;A116,'Main File'!A:O,8,0),0)</f>
        <v>0</v>
      </c>
      <c r="E116" s="26">
        <f>IFERROR(+VLOOKUP("LDMIPF"&amp;A116,'Main File'!A:O,9,0),0)</f>
        <v>0</v>
      </c>
      <c r="F116" s="26">
        <f>IFERROR(+VLOOKUP("LDMIPF"&amp;A116,'Main File'!A:O,10,0),0)</f>
        <v>0</v>
      </c>
      <c r="G116" s="26">
        <f>IFERROR(+VLOOKUP("LDMIPF"&amp;A116,'Main File'!A:O,11,0),0)</f>
        <v>0</v>
      </c>
      <c r="H116" s="26">
        <f>IFERROR(+VLOOKUP("LDMIPF"&amp;A116,'Main File'!A:O,12,0),0)</f>
        <v>0</v>
      </c>
      <c r="I116" s="26">
        <f>IFERROR(+VLOOKUP("LDMIPF"&amp;A116,'Main File'!A:O,13,0),0)</f>
        <v>0</v>
      </c>
      <c r="J116" s="26">
        <f>IFERROR(+VLOOKUP("LDMIPF"&amp;A116,'Main File'!A:O,14,0),0)</f>
        <v>0</v>
      </c>
      <c r="K116" s="26">
        <f>IFERROR(+VLOOKUP("LDMIPF"&amp;A116,'Main File'!A:O,15,0),0)</f>
        <v>0</v>
      </c>
    </row>
    <row r="117" spans="1:11" x14ac:dyDescent="0.25">
      <c r="A117" s="9">
        <f t="shared" si="1"/>
        <v>43304</v>
      </c>
      <c r="B117" s="26">
        <f>IFERROR(+VLOOKUP("LDMIPF"&amp;A117,'Main File'!A:O,6,0),0)</f>
        <v>0</v>
      </c>
      <c r="C117" s="26">
        <f>IFERROR(+VLOOKUP("LDMIPF"&amp;A117,'Main File'!A:O,7,0),0)</f>
        <v>0</v>
      </c>
      <c r="D117" s="26">
        <f>IFERROR(+VLOOKUP("LDMIPF"&amp;A117,'Main File'!A:O,8,0),0)</f>
        <v>0</v>
      </c>
      <c r="E117" s="26">
        <f>IFERROR(+VLOOKUP("LDMIPF"&amp;A117,'Main File'!A:O,9,0),0)</f>
        <v>0</v>
      </c>
      <c r="F117" s="26">
        <f>IFERROR(+VLOOKUP("LDMIPF"&amp;A117,'Main File'!A:O,10,0),0)</f>
        <v>0</v>
      </c>
      <c r="G117" s="26">
        <f>IFERROR(+VLOOKUP("LDMIPF"&amp;A117,'Main File'!A:O,11,0),0)</f>
        <v>0</v>
      </c>
      <c r="H117" s="26">
        <f>IFERROR(+VLOOKUP("LDMIPF"&amp;A117,'Main File'!A:O,12,0),0)</f>
        <v>0</v>
      </c>
      <c r="I117" s="26">
        <f>IFERROR(+VLOOKUP("LDMIPF"&amp;A117,'Main File'!A:O,13,0),0)</f>
        <v>0</v>
      </c>
      <c r="J117" s="26">
        <f>IFERROR(+VLOOKUP("LDMIPF"&amp;A117,'Main File'!A:O,14,0),0)</f>
        <v>0</v>
      </c>
      <c r="K117" s="26">
        <f>IFERROR(+VLOOKUP("LDMIPF"&amp;A117,'Main File'!A:O,15,0),0)</f>
        <v>0</v>
      </c>
    </row>
    <row r="118" spans="1:11" x14ac:dyDescent="0.25">
      <c r="A118" s="9">
        <f t="shared" si="1"/>
        <v>43305</v>
      </c>
      <c r="B118" s="26">
        <f>IFERROR(+VLOOKUP("LDMIPF"&amp;A118,'Main File'!A:O,6,0),0)</f>
        <v>0</v>
      </c>
      <c r="C118" s="26">
        <f>IFERROR(+VLOOKUP("LDMIPF"&amp;A118,'Main File'!A:O,7,0),0)</f>
        <v>0</v>
      </c>
      <c r="D118" s="26">
        <f>IFERROR(+VLOOKUP("LDMIPF"&amp;A118,'Main File'!A:O,8,0),0)</f>
        <v>0</v>
      </c>
      <c r="E118" s="26">
        <f>IFERROR(+VLOOKUP("LDMIPF"&amp;A118,'Main File'!A:O,9,0),0)</f>
        <v>0</v>
      </c>
      <c r="F118" s="26">
        <f>IFERROR(+VLOOKUP("LDMIPF"&amp;A118,'Main File'!A:O,10,0),0)</f>
        <v>0</v>
      </c>
      <c r="G118" s="26">
        <f>IFERROR(+VLOOKUP("LDMIPF"&amp;A118,'Main File'!A:O,11,0),0)</f>
        <v>0</v>
      </c>
      <c r="H118" s="26">
        <f>IFERROR(+VLOOKUP("LDMIPF"&amp;A118,'Main File'!A:O,12,0),0)</f>
        <v>0</v>
      </c>
      <c r="I118" s="26">
        <f>IFERROR(+VLOOKUP("LDMIPF"&amp;A118,'Main File'!A:O,13,0),0)</f>
        <v>0</v>
      </c>
      <c r="J118" s="26">
        <f>IFERROR(+VLOOKUP("LDMIPF"&amp;A118,'Main File'!A:O,14,0),0)</f>
        <v>0</v>
      </c>
      <c r="K118" s="26">
        <f>IFERROR(+VLOOKUP("LDMIPF"&amp;A118,'Main File'!A:O,15,0),0)</f>
        <v>0</v>
      </c>
    </row>
    <row r="119" spans="1:11" x14ac:dyDescent="0.25">
      <c r="A119" s="9">
        <f t="shared" si="1"/>
        <v>43306</v>
      </c>
      <c r="B119" s="26">
        <f>IFERROR(+VLOOKUP("LDMIPF"&amp;A119,'Main File'!A:O,6,0),0)</f>
        <v>0</v>
      </c>
      <c r="C119" s="26">
        <f>IFERROR(+VLOOKUP("LDMIPF"&amp;A119,'Main File'!A:O,7,0),0)</f>
        <v>0</v>
      </c>
      <c r="D119" s="26">
        <f>IFERROR(+VLOOKUP("LDMIPF"&amp;A119,'Main File'!A:O,8,0),0)</f>
        <v>0</v>
      </c>
      <c r="E119" s="26">
        <f>IFERROR(+VLOOKUP("LDMIPF"&amp;A119,'Main File'!A:O,9,0),0)</f>
        <v>0</v>
      </c>
      <c r="F119" s="26">
        <f>IFERROR(+VLOOKUP("LDMIPF"&amp;A119,'Main File'!A:O,10,0),0)</f>
        <v>0</v>
      </c>
      <c r="G119" s="26">
        <f>IFERROR(+VLOOKUP("LDMIPF"&amp;A119,'Main File'!A:O,11,0),0)</f>
        <v>0</v>
      </c>
      <c r="H119" s="26">
        <f>IFERROR(+VLOOKUP("LDMIPF"&amp;A119,'Main File'!A:O,12,0),0)</f>
        <v>0</v>
      </c>
      <c r="I119" s="26">
        <f>IFERROR(+VLOOKUP("LDMIPF"&amp;A119,'Main File'!A:O,13,0),0)</f>
        <v>0</v>
      </c>
      <c r="J119" s="26">
        <f>IFERROR(+VLOOKUP("LDMIPF"&amp;A119,'Main File'!A:O,14,0),0)</f>
        <v>0</v>
      </c>
      <c r="K119" s="26">
        <f>IFERROR(+VLOOKUP("LDMIPF"&amp;A119,'Main File'!A:O,15,0),0)</f>
        <v>0</v>
      </c>
    </row>
    <row r="120" spans="1:11" x14ac:dyDescent="0.25">
      <c r="A120" s="9">
        <f t="shared" si="1"/>
        <v>43307</v>
      </c>
      <c r="B120" s="26">
        <f>IFERROR(+VLOOKUP("LDMIPF"&amp;A120,'Main File'!A:O,6,0),0)</f>
        <v>0</v>
      </c>
      <c r="C120" s="26">
        <f>IFERROR(+VLOOKUP("LDMIPF"&amp;A120,'Main File'!A:O,7,0),0)</f>
        <v>0</v>
      </c>
      <c r="D120" s="26">
        <f>IFERROR(+VLOOKUP("LDMIPF"&amp;A120,'Main File'!A:O,8,0),0)</f>
        <v>0</v>
      </c>
      <c r="E120" s="26">
        <f>IFERROR(+VLOOKUP("LDMIPF"&amp;A120,'Main File'!A:O,9,0),0)</f>
        <v>0</v>
      </c>
      <c r="F120" s="26">
        <f>IFERROR(+VLOOKUP("LDMIPF"&amp;A120,'Main File'!A:O,10,0),0)</f>
        <v>0</v>
      </c>
      <c r="G120" s="26">
        <f>IFERROR(+VLOOKUP("LDMIPF"&amp;A120,'Main File'!A:O,11,0),0)</f>
        <v>0</v>
      </c>
      <c r="H120" s="26">
        <f>IFERROR(+VLOOKUP("LDMIPF"&amp;A120,'Main File'!A:O,12,0),0)</f>
        <v>0</v>
      </c>
      <c r="I120" s="26">
        <f>IFERROR(+VLOOKUP("LDMIPF"&amp;A120,'Main File'!A:O,13,0),0)</f>
        <v>0</v>
      </c>
      <c r="J120" s="26">
        <f>IFERROR(+VLOOKUP("LDMIPF"&amp;A120,'Main File'!A:O,14,0),0)</f>
        <v>0</v>
      </c>
      <c r="K120" s="26">
        <f>IFERROR(+VLOOKUP("LDMIPF"&amp;A120,'Main File'!A:O,15,0),0)</f>
        <v>0</v>
      </c>
    </row>
    <row r="121" spans="1:11" x14ac:dyDescent="0.25">
      <c r="A121" s="9">
        <f t="shared" si="1"/>
        <v>43308</v>
      </c>
      <c r="B121" s="26">
        <f>IFERROR(+VLOOKUP("LDMIPF"&amp;A121,'Main File'!A:O,6,0),0)</f>
        <v>0</v>
      </c>
      <c r="C121" s="26">
        <f>IFERROR(+VLOOKUP("LDMIPF"&amp;A121,'Main File'!A:O,7,0),0)</f>
        <v>0</v>
      </c>
      <c r="D121" s="26">
        <f>IFERROR(+VLOOKUP("LDMIPF"&amp;A121,'Main File'!A:O,8,0),0)</f>
        <v>0</v>
      </c>
      <c r="E121" s="26">
        <f>IFERROR(+VLOOKUP("LDMIPF"&amp;A121,'Main File'!A:O,9,0),0)</f>
        <v>0</v>
      </c>
      <c r="F121" s="26">
        <f>IFERROR(+VLOOKUP("LDMIPF"&amp;A121,'Main File'!A:O,10,0),0)</f>
        <v>0</v>
      </c>
      <c r="G121" s="26">
        <f>IFERROR(+VLOOKUP("LDMIPF"&amp;A121,'Main File'!A:O,11,0),0)</f>
        <v>0</v>
      </c>
      <c r="H121" s="26">
        <f>IFERROR(+VLOOKUP("LDMIPF"&amp;A121,'Main File'!A:O,12,0),0)</f>
        <v>0</v>
      </c>
      <c r="I121" s="26">
        <f>IFERROR(+VLOOKUP("LDMIPF"&amp;A121,'Main File'!A:O,13,0),0)</f>
        <v>0</v>
      </c>
      <c r="J121" s="26">
        <f>IFERROR(+VLOOKUP("LDMIPF"&amp;A121,'Main File'!A:O,14,0),0)</f>
        <v>0</v>
      </c>
      <c r="K121" s="26">
        <f>IFERROR(+VLOOKUP("LDMIPF"&amp;A121,'Main File'!A:O,15,0),0)</f>
        <v>0</v>
      </c>
    </row>
    <row r="122" spans="1:11" x14ac:dyDescent="0.25">
      <c r="A122" s="9">
        <f t="shared" si="1"/>
        <v>43309</v>
      </c>
      <c r="B122" s="26">
        <f>IFERROR(+VLOOKUP("LDMIPF"&amp;A122,'Main File'!A:O,6,0),0)</f>
        <v>0</v>
      </c>
      <c r="C122" s="26">
        <f>IFERROR(+VLOOKUP("LDMIPF"&amp;A122,'Main File'!A:O,7,0),0)</f>
        <v>0</v>
      </c>
      <c r="D122" s="26">
        <f>IFERROR(+VLOOKUP("LDMIPF"&amp;A122,'Main File'!A:O,8,0),0)</f>
        <v>0</v>
      </c>
      <c r="E122" s="26">
        <f>IFERROR(+VLOOKUP("LDMIPF"&amp;A122,'Main File'!A:O,9,0),0)</f>
        <v>0</v>
      </c>
      <c r="F122" s="26">
        <f>IFERROR(+VLOOKUP("LDMIPF"&amp;A122,'Main File'!A:O,10,0),0)</f>
        <v>0</v>
      </c>
      <c r="G122" s="26">
        <f>IFERROR(+VLOOKUP("LDMIPF"&amp;A122,'Main File'!A:O,11,0),0)</f>
        <v>0</v>
      </c>
      <c r="H122" s="26">
        <f>IFERROR(+VLOOKUP("LDMIPF"&amp;A122,'Main File'!A:O,12,0),0)</f>
        <v>0</v>
      </c>
      <c r="I122" s="26">
        <f>IFERROR(+VLOOKUP("LDMIPF"&amp;A122,'Main File'!A:O,13,0),0)</f>
        <v>0</v>
      </c>
      <c r="J122" s="26">
        <f>IFERROR(+VLOOKUP("LDMIPF"&amp;A122,'Main File'!A:O,14,0),0)</f>
        <v>0</v>
      </c>
      <c r="K122" s="26">
        <f>IFERROR(+VLOOKUP("LDMIPF"&amp;A122,'Main File'!A:O,15,0),0)</f>
        <v>0</v>
      </c>
    </row>
    <row r="123" spans="1:11" x14ac:dyDescent="0.25">
      <c r="A123" s="9">
        <f t="shared" si="1"/>
        <v>43310</v>
      </c>
      <c r="B123" s="26">
        <f>IFERROR(+VLOOKUP("LDMIPF"&amp;A123,'Main File'!A:O,6,0),0)</f>
        <v>0</v>
      </c>
      <c r="C123" s="26">
        <f>IFERROR(+VLOOKUP("LDMIPF"&amp;A123,'Main File'!A:O,7,0),0)</f>
        <v>0</v>
      </c>
      <c r="D123" s="26">
        <f>IFERROR(+VLOOKUP("LDMIPF"&amp;A123,'Main File'!A:O,8,0),0)</f>
        <v>0</v>
      </c>
      <c r="E123" s="26">
        <f>IFERROR(+VLOOKUP("LDMIPF"&amp;A123,'Main File'!A:O,9,0),0)</f>
        <v>0</v>
      </c>
      <c r="F123" s="26">
        <f>IFERROR(+VLOOKUP("LDMIPF"&amp;A123,'Main File'!A:O,10,0),0)</f>
        <v>0</v>
      </c>
      <c r="G123" s="26">
        <f>IFERROR(+VLOOKUP("LDMIPF"&amp;A123,'Main File'!A:O,11,0),0)</f>
        <v>0</v>
      </c>
      <c r="H123" s="26">
        <f>IFERROR(+VLOOKUP("LDMIPF"&amp;A123,'Main File'!A:O,12,0),0)</f>
        <v>0</v>
      </c>
      <c r="I123" s="26">
        <f>IFERROR(+VLOOKUP("LDMIPF"&amp;A123,'Main File'!A:O,13,0),0)</f>
        <v>0</v>
      </c>
      <c r="J123" s="26">
        <f>IFERROR(+VLOOKUP("LDMIPF"&amp;A123,'Main File'!A:O,14,0),0)</f>
        <v>0</v>
      </c>
      <c r="K123" s="26">
        <f>IFERROR(+VLOOKUP("LDMIPF"&amp;A123,'Main File'!A:O,15,0),0)</f>
        <v>0</v>
      </c>
    </row>
    <row r="124" spans="1:11" x14ac:dyDescent="0.25">
      <c r="A124" s="9">
        <f t="shared" si="1"/>
        <v>43311</v>
      </c>
      <c r="B124" s="26">
        <f>IFERROR(+VLOOKUP("LDMIPF"&amp;A124,'Main File'!A:O,6,0),0)</f>
        <v>0</v>
      </c>
      <c r="C124" s="26">
        <f>IFERROR(+VLOOKUP("LDMIPF"&amp;A124,'Main File'!A:O,7,0),0)</f>
        <v>0</v>
      </c>
      <c r="D124" s="26">
        <f>IFERROR(+VLOOKUP("LDMIPF"&amp;A124,'Main File'!A:O,8,0),0)</f>
        <v>0</v>
      </c>
      <c r="E124" s="26">
        <f>IFERROR(+VLOOKUP("LDMIPF"&amp;A124,'Main File'!A:O,9,0),0)</f>
        <v>0</v>
      </c>
      <c r="F124" s="26">
        <f>IFERROR(+VLOOKUP("LDMIPF"&amp;A124,'Main File'!A:O,10,0),0)</f>
        <v>0</v>
      </c>
      <c r="G124" s="26">
        <f>IFERROR(+VLOOKUP("LDMIPF"&amp;A124,'Main File'!A:O,11,0),0)</f>
        <v>0</v>
      </c>
      <c r="H124" s="26">
        <f>IFERROR(+VLOOKUP("LDMIPF"&amp;A124,'Main File'!A:O,12,0),0)</f>
        <v>0</v>
      </c>
      <c r="I124" s="26">
        <f>IFERROR(+VLOOKUP("LDMIPF"&amp;A124,'Main File'!A:O,13,0),0)</f>
        <v>0</v>
      </c>
      <c r="J124" s="26">
        <f>IFERROR(+VLOOKUP("LDMIPF"&amp;A124,'Main File'!A:O,14,0),0)</f>
        <v>0</v>
      </c>
      <c r="K124" s="26">
        <f>IFERROR(+VLOOKUP("LDMIPF"&amp;A124,'Main File'!A:O,15,0),0)</f>
        <v>0</v>
      </c>
    </row>
    <row r="125" spans="1:11" x14ac:dyDescent="0.25">
      <c r="A125" s="9">
        <f t="shared" si="1"/>
        <v>43312</v>
      </c>
      <c r="B125" s="26">
        <f>IFERROR(+VLOOKUP("LDMIPF"&amp;A125,'Main File'!A:O,6,0),0)</f>
        <v>0</v>
      </c>
      <c r="C125" s="26">
        <f>IFERROR(+VLOOKUP("LDMIPF"&amp;A125,'Main File'!A:O,7,0),0)</f>
        <v>0</v>
      </c>
      <c r="D125" s="26">
        <f>IFERROR(+VLOOKUP("LDMIPF"&amp;A125,'Main File'!A:O,8,0),0)</f>
        <v>0</v>
      </c>
      <c r="E125" s="26">
        <f>IFERROR(+VLOOKUP("LDMIPF"&amp;A125,'Main File'!A:O,9,0),0)</f>
        <v>0</v>
      </c>
      <c r="F125" s="26">
        <f>IFERROR(+VLOOKUP("LDMIPF"&amp;A125,'Main File'!A:O,10,0),0)</f>
        <v>0</v>
      </c>
      <c r="G125" s="26">
        <f>IFERROR(+VLOOKUP("LDMIPF"&amp;A125,'Main File'!A:O,11,0),0)</f>
        <v>0</v>
      </c>
      <c r="H125" s="26">
        <f>IFERROR(+VLOOKUP("LDMIPF"&amp;A125,'Main File'!A:O,12,0),0)</f>
        <v>0</v>
      </c>
      <c r="I125" s="26">
        <f>IFERROR(+VLOOKUP("LDMIPF"&amp;A125,'Main File'!A:O,13,0),0)</f>
        <v>0</v>
      </c>
      <c r="J125" s="26">
        <f>IFERROR(+VLOOKUP("LDMIPF"&amp;A125,'Main File'!A:O,14,0),0)</f>
        <v>0</v>
      </c>
      <c r="K125" s="26">
        <f>IFERROR(+VLOOKUP("LDMIPF"&amp;A125,'Main File'!A:O,15,0),0)</f>
        <v>0</v>
      </c>
    </row>
    <row r="126" spans="1:11" x14ac:dyDescent="0.25">
      <c r="A126" s="9">
        <f t="shared" si="1"/>
        <v>43313</v>
      </c>
      <c r="B126" s="26">
        <f>IFERROR(+VLOOKUP("LDMIPF"&amp;A126,'Main File'!A:O,6,0),0)</f>
        <v>0</v>
      </c>
      <c r="C126" s="26">
        <f>IFERROR(+VLOOKUP("LDMIPF"&amp;A126,'Main File'!A:O,7,0),0)</f>
        <v>0</v>
      </c>
      <c r="D126" s="26">
        <f>IFERROR(+VLOOKUP("LDMIPF"&amp;A126,'Main File'!A:O,8,0),0)</f>
        <v>0</v>
      </c>
      <c r="E126" s="26">
        <f>IFERROR(+VLOOKUP("LDMIPF"&amp;A126,'Main File'!A:O,9,0),0)</f>
        <v>0</v>
      </c>
      <c r="F126" s="26">
        <f>IFERROR(+VLOOKUP("LDMIPF"&amp;A126,'Main File'!A:O,10,0),0)</f>
        <v>0</v>
      </c>
      <c r="G126" s="26">
        <f>IFERROR(+VLOOKUP("LDMIPF"&amp;A126,'Main File'!A:O,11,0),0)</f>
        <v>0</v>
      </c>
      <c r="H126" s="26">
        <f>IFERROR(+VLOOKUP("LDMIPF"&amp;A126,'Main File'!A:O,12,0),0)</f>
        <v>0</v>
      </c>
      <c r="I126" s="26">
        <f>IFERROR(+VLOOKUP("LDMIPF"&amp;A126,'Main File'!A:O,13,0),0)</f>
        <v>0</v>
      </c>
      <c r="J126" s="26">
        <f>IFERROR(+VLOOKUP("LDMIPF"&amp;A126,'Main File'!A:O,14,0),0)</f>
        <v>0</v>
      </c>
      <c r="K126" s="26">
        <f>IFERROR(+VLOOKUP("LDMIPF"&amp;A126,'Main File'!A:O,15,0),0)</f>
        <v>0</v>
      </c>
    </row>
    <row r="127" spans="1:11" x14ac:dyDescent="0.25">
      <c r="A127" s="9">
        <f t="shared" si="1"/>
        <v>43314</v>
      </c>
      <c r="B127" s="26">
        <f>IFERROR(+VLOOKUP("LDMIPF"&amp;A127,'Main File'!A:O,6,0),0)</f>
        <v>0</v>
      </c>
      <c r="C127" s="26">
        <f>IFERROR(+VLOOKUP("LDMIPF"&amp;A127,'Main File'!A:O,7,0),0)</f>
        <v>0</v>
      </c>
      <c r="D127" s="26">
        <f>IFERROR(+VLOOKUP("LDMIPF"&amp;A127,'Main File'!A:O,8,0),0)</f>
        <v>0</v>
      </c>
      <c r="E127" s="26">
        <f>IFERROR(+VLOOKUP("LDMIPF"&amp;A127,'Main File'!A:O,9,0),0)</f>
        <v>0</v>
      </c>
      <c r="F127" s="26">
        <f>IFERROR(+VLOOKUP("LDMIPF"&amp;A127,'Main File'!A:O,10,0),0)</f>
        <v>0</v>
      </c>
      <c r="G127" s="26">
        <f>IFERROR(+VLOOKUP("LDMIPF"&amp;A127,'Main File'!A:O,11,0),0)</f>
        <v>0</v>
      </c>
      <c r="H127" s="26">
        <f>IFERROR(+VLOOKUP("LDMIPF"&amp;A127,'Main File'!A:O,12,0),0)</f>
        <v>0</v>
      </c>
      <c r="I127" s="26">
        <f>IFERROR(+VLOOKUP("LDMIPF"&amp;A127,'Main File'!A:O,13,0),0)</f>
        <v>0</v>
      </c>
      <c r="J127" s="26">
        <f>IFERROR(+VLOOKUP("LDMIPF"&amp;A127,'Main File'!A:O,14,0),0)</f>
        <v>0</v>
      </c>
      <c r="K127" s="26">
        <f>IFERROR(+VLOOKUP("LDMIPF"&amp;A127,'Main File'!A:O,15,0),0)</f>
        <v>0</v>
      </c>
    </row>
    <row r="128" spans="1:11" x14ac:dyDescent="0.25">
      <c r="A128" s="9">
        <f t="shared" si="1"/>
        <v>43315</v>
      </c>
      <c r="B128" s="26">
        <f>IFERROR(+VLOOKUP("LDMIPF"&amp;A128,'Main File'!A:O,6,0),0)</f>
        <v>0</v>
      </c>
      <c r="C128" s="26">
        <f>IFERROR(+VLOOKUP("LDMIPF"&amp;A128,'Main File'!A:O,7,0),0)</f>
        <v>0</v>
      </c>
      <c r="D128" s="26">
        <f>IFERROR(+VLOOKUP("LDMIPF"&amp;A128,'Main File'!A:O,8,0),0)</f>
        <v>0</v>
      </c>
      <c r="E128" s="26">
        <f>IFERROR(+VLOOKUP("LDMIPF"&amp;A128,'Main File'!A:O,9,0),0)</f>
        <v>0</v>
      </c>
      <c r="F128" s="26">
        <f>IFERROR(+VLOOKUP("LDMIPF"&amp;A128,'Main File'!A:O,10,0),0)</f>
        <v>0</v>
      </c>
      <c r="G128" s="26">
        <f>IFERROR(+VLOOKUP("LDMIPF"&amp;A128,'Main File'!A:O,11,0),0)</f>
        <v>0</v>
      </c>
      <c r="H128" s="26">
        <f>IFERROR(+VLOOKUP("LDMIPF"&amp;A128,'Main File'!A:O,12,0),0)</f>
        <v>0</v>
      </c>
      <c r="I128" s="26">
        <f>IFERROR(+VLOOKUP("LDMIPF"&amp;A128,'Main File'!A:O,13,0),0)</f>
        <v>0</v>
      </c>
      <c r="J128" s="26">
        <f>IFERROR(+VLOOKUP("LDMIPF"&amp;A128,'Main File'!A:O,14,0),0)</f>
        <v>0</v>
      </c>
      <c r="K128" s="26">
        <f>IFERROR(+VLOOKUP("LDMIPF"&amp;A128,'Main File'!A:O,15,0),0)</f>
        <v>0</v>
      </c>
    </row>
    <row r="129" spans="1:11" x14ac:dyDescent="0.25">
      <c r="A129" s="9">
        <f t="shared" si="1"/>
        <v>43316</v>
      </c>
      <c r="B129" s="26">
        <f>IFERROR(+VLOOKUP("LDMIPF"&amp;A129,'Main File'!A:O,6,0),0)</f>
        <v>0</v>
      </c>
      <c r="C129" s="26">
        <f>IFERROR(+VLOOKUP("LDMIPF"&amp;A129,'Main File'!A:O,7,0),0)</f>
        <v>0</v>
      </c>
      <c r="D129" s="26">
        <f>IFERROR(+VLOOKUP("LDMIPF"&amp;A129,'Main File'!A:O,8,0),0)</f>
        <v>0</v>
      </c>
      <c r="E129" s="26">
        <f>IFERROR(+VLOOKUP("LDMIPF"&amp;A129,'Main File'!A:O,9,0),0)</f>
        <v>0</v>
      </c>
      <c r="F129" s="26">
        <f>IFERROR(+VLOOKUP("LDMIPF"&amp;A129,'Main File'!A:O,10,0),0)</f>
        <v>0</v>
      </c>
      <c r="G129" s="26">
        <f>IFERROR(+VLOOKUP("LDMIPF"&amp;A129,'Main File'!A:O,11,0),0)</f>
        <v>0</v>
      </c>
      <c r="H129" s="26">
        <f>IFERROR(+VLOOKUP("LDMIPF"&amp;A129,'Main File'!A:O,12,0),0)</f>
        <v>0</v>
      </c>
      <c r="I129" s="26">
        <f>IFERROR(+VLOOKUP("LDMIPF"&amp;A129,'Main File'!A:O,13,0),0)</f>
        <v>0</v>
      </c>
      <c r="J129" s="26">
        <f>IFERROR(+VLOOKUP("LDMIPF"&amp;A129,'Main File'!A:O,14,0),0)</f>
        <v>0</v>
      </c>
      <c r="K129" s="26">
        <f>IFERROR(+VLOOKUP("LDMIPF"&amp;A129,'Main File'!A:O,15,0),0)</f>
        <v>0</v>
      </c>
    </row>
    <row r="130" spans="1:11" x14ac:dyDescent="0.25">
      <c r="A130" s="9">
        <f t="shared" si="1"/>
        <v>43317</v>
      </c>
      <c r="B130" s="26">
        <f>IFERROR(+VLOOKUP("LDMIPF"&amp;A130,'Main File'!A:O,6,0),0)</f>
        <v>0</v>
      </c>
      <c r="C130" s="26">
        <f>IFERROR(+VLOOKUP("LDMIPF"&amp;A130,'Main File'!A:O,7,0),0)</f>
        <v>0</v>
      </c>
      <c r="D130" s="26">
        <f>IFERROR(+VLOOKUP("LDMIPF"&amp;A130,'Main File'!A:O,8,0),0)</f>
        <v>0</v>
      </c>
      <c r="E130" s="26">
        <f>IFERROR(+VLOOKUP("LDMIPF"&amp;A130,'Main File'!A:O,9,0),0)</f>
        <v>0</v>
      </c>
      <c r="F130" s="26">
        <f>IFERROR(+VLOOKUP("LDMIPF"&amp;A130,'Main File'!A:O,10,0),0)</f>
        <v>0</v>
      </c>
      <c r="G130" s="26">
        <f>IFERROR(+VLOOKUP("LDMIPF"&amp;A130,'Main File'!A:O,11,0),0)</f>
        <v>0</v>
      </c>
      <c r="H130" s="26">
        <f>IFERROR(+VLOOKUP("LDMIPF"&amp;A130,'Main File'!A:O,12,0),0)</f>
        <v>0</v>
      </c>
      <c r="I130" s="26">
        <f>IFERROR(+VLOOKUP("LDMIPF"&amp;A130,'Main File'!A:O,13,0),0)</f>
        <v>0</v>
      </c>
      <c r="J130" s="26">
        <f>IFERROR(+VLOOKUP("LDMIPF"&amp;A130,'Main File'!A:O,14,0),0)</f>
        <v>0</v>
      </c>
      <c r="K130" s="26">
        <f>IFERROR(+VLOOKUP("LDMIPF"&amp;A130,'Main File'!A:O,15,0),0)</f>
        <v>0</v>
      </c>
    </row>
    <row r="131" spans="1:11" x14ac:dyDescent="0.25">
      <c r="A131" s="9">
        <f t="shared" si="1"/>
        <v>43318</v>
      </c>
      <c r="B131" s="26">
        <f>IFERROR(+VLOOKUP("LDMIPF"&amp;A131,'Main File'!A:O,6,0),0)</f>
        <v>0</v>
      </c>
      <c r="C131" s="26">
        <f>IFERROR(+VLOOKUP("LDMIPF"&amp;A131,'Main File'!A:O,7,0),0)</f>
        <v>0</v>
      </c>
      <c r="D131" s="26">
        <f>IFERROR(+VLOOKUP("LDMIPF"&amp;A131,'Main File'!A:O,8,0),0)</f>
        <v>0</v>
      </c>
      <c r="E131" s="26">
        <f>IFERROR(+VLOOKUP("LDMIPF"&amp;A131,'Main File'!A:O,9,0),0)</f>
        <v>0</v>
      </c>
      <c r="F131" s="26">
        <f>IFERROR(+VLOOKUP("LDMIPF"&amp;A131,'Main File'!A:O,10,0),0)</f>
        <v>0</v>
      </c>
      <c r="G131" s="26">
        <f>IFERROR(+VLOOKUP("LDMIPF"&amp;A131,'Main File'!A:O,11,0),0)</f>
        <v>0</v>
      </c>
      <c r="H131" s="26">
        <f>IFERROR(+VLOOKUP("LDMIPF"&amp;A131,'Main File'!A:O,12,0),0)</f>
        <v>0</v>
      </c>
      <c r="I131" s="26">
        <f>IFERROR(+VLOOKUP("LDMIPF"&amp;A131,'Main File'!A:O,13,0),0)</f>
        <v>0</v>
      </c>
      <c r="J131" s="26">
        <f>IFERROR(+VLOOKUP("LDMIPF"&amp;A131,'Main File'!A:O,14,0),0)</f>
        <v>0</v>
      </c>
      <c r="K131" s="26">
        <f>IFERROR(+VLOOKUP("LDMIPF"&amp;A131,'Main File'!A:O,15,0),0)</f>
        <v>0</v>
      </c>
    </row>
    <row r="132" spans="1:11" x14ac:dyDescent="0.25">
      <c r="A132" s="9">
        <f t="shared" si="1"/>
        <v>43319</v>
      </c>
      <c r="B132" s="26">
        <f>IFERROR(+VLOOKUP("LDMIPF"&amp;A132,'Main File'!A:O,6,0),0)</f>
        <v>0</v>
      </c>
      <c r="C132" s="26">
        <f>IFERROR(+VLOOKUP("LDMIPF"&amp;A132,'Main File'!A:O,7,0),0)</f>
        <v>0</v>
      </c>
      <c r="D132" s="26">
        <f>IFERROR(+VLOOKUP("LDMIPF"&amp;A132,'Main File'!A:O,8,0),0)</f>
        <v>0</v>
      </c>
      <c r="E132" s="26">
        <f>IFERROR(+VLOOKUP("LDMIPF"&amp;A132,'Main File'!A:O,9,0),0)</f>
        <v>0</v>
      </c>
      <c r="F132" s="26">
        <f>IFERROR(+VLOOKUP("LDMIPF"&amp;A132,'Main File'!A:O,10,0),0)</f>
        <v>0</v>
      </c>
      <c r="G132" s="26">
        <f>IFERROR(+VLOOKUP("LDMIPF"&amp;A132,'Main File'!A:O,11,0),0)</f>
        <v>0</v>
      </c>
      <c r="H132" s="26">
        <f>IFERROR(+VLOOKUP("LDMIPF"&amp;A132,'Main File'!A:O,12,0),0)</f>
        <v>0</v>
      </c>
      <c r="I132" s="26">
        <f>IFERROR(+VLOOKUP("LDMIPF"&amp;A132,'Main File'!A:O,13,0),0)</f>
        <v>0</v>
      </c>
      <c r="J132" s="26">
        <f>IFERROR(+VLOOKUP("LDMIPF"&amp;A132,'Main File'!A:O,14,0),0)</f>
        <v>0</v>
      </c>
      <c r="K132" s="26">
        <f>IFERROR(+VLOOKUP("LDMIPF"&amp;A132,'Main File'!A:O,15,0),0)</f>
        <v>0</v>
      </c>
    </row>
    <row r="133" spans="1:11" x14ac:dyDescent="0.25">
      <c r="A133" s="9">
        <f t="shared" si="1"/>
        <v>43320</v>
      </c>
      <c r="B133" s="26">
        <f>IFERROR(+VLOOKUP("LDMIPF"&amp;A133,'Main File'!A:O,6,0),0)</f>
        <v>0</v>
      </c>
      <c r="C133" s="26">
        <f>IFERROR(+VLOOKUP("LDMIPF"&amp;A133,'Main File'!A:O,7,0),0)</f>
        <v>0</v>
      </c>
      <c r="D133" s="26">
        <f>IFERROR(+VLOOKUP("LDMIPF"&amp;A133,'Main File'!A:O,8,0),0)</f>
        <v>0</v>
      </c>
      <c r="E133" s="26">
        <f>IFERROR(+VLOOKUP("LDMIPF"&amp;A133,'Main File'!A:O,9,0),0)</f>
        <v>0</v>
      </c>
      <c r="F133" s="26">
        <f>IFERROR(+VLOOKUP("LDMIPF"&amp;A133,'Main File'!A:O,10,0),0)</f>
        <v>0</v>
      </c>
      <c r="G133" s="26">
        <f>IFERROR(+VLOOKUP("LDMIPF"&amp;A133,'Main File'!A:O,11,0),0)</f>
        <v>0</v>
      </c>
      <c r="H133" s="26">
        <f>IFERROR(+VLOOKUP("LDMIPF"&amp;A133,'Main File'!A:O,12,0),0)</f>
        <v>0</v>
      </c>
      <c r="I133" s="26">
        <f>IFERROR(+VLOOKUP("LDMIPF"&amp;A133,'Main File'!A:O,13,0),0)</f>
        <v>0</v>
      </c>
      <c r="J133" s="26">
        <f>IFERROR(+VLOOKUP("LDMIPF"&amp;A133,'Main File'!A:O,14,0),0)</f>
        <v>0</v>
      </c>
      <c r="K133" s="26">
        <f>IFERROR(+VLOOKUP("LDMIPF"&amp;A133,'Main File'!A:O,15,0),0)</f>
        <v>0</v>
      </c>
    </row>
    <row r="134" spans="1:11" x14ac:dyDescent="0.25">
      <c r="A134" s="9">
        <f t="shared" si="1"/>
        <v>43321</v>
      </c>
      <c r="B134" s="26">
        <f>IFERROR(+VLOOKUP("LDMIPF"&amp;A134,'Main File'!A:O,6,0),0)</f>
        <v>0</v>
      </c>
      <c r="C134" s="26">
        <f>IFERROR(+VLOOKUP("LDMIPF"&amp;A134,'Main File'!A:O,7,0),0)</f>
        <v>0</v>
      </c>
      <c r="D134" s="26">
        <f>IFERROR(+VLOOKUP("LDMIPF"&amp;A134,'Main File'!A:O,8,0),0)</f>
        <v>0</v>
      </c>
      <c r="E134" s="26">
        <f>IFERROR(+VLOOKUP("LDMIPF"&amp;A134,'Main File'!A:O,9,0),0)</f>
        <v>0</v>
      </c>
      <c r="F134" s="26">
        <f>IFERROR(+VLOOKUP("LDMIPF"&amp;A134,'Main File'!A:O,10,0),0)</f>
        <v>0</v>
      </c>
      <c r="G134" s="26">
        <f>IFERROR(+VLOOKUP("LDMIPF"&amp;A134,'Main File'!A:O,11,0),0)</f>
        <v>0</v>
      </c>
      <c r="H134" s="26">
        <f>IFERROR(+VLOOKUP("LDMIPF"&amp;A134,'Main File'!A:O,12,0),0)</f>
        <v>0</v>
      </c>
      <c r="I134" s="26">
        <f>IFERROR(+VLOOKUP("LDMIPF"&amp;A134,'Main File'!A:O,13,0),0)</f>
        <v>0</v>
      </c>
      <c r="J134" s="26">
        <f>IFERROR(+VLOOKUP("LDMIPF"&amp;A134,'Main File'!A:O,14,0),0)</f>
        <v>0</v>
      </c>
      <c r="K134" s="26">
        <f>IFERROR(+VLOOKUP("LDMIPF"&amp;A134,'Main File'!A:O,15,0),0)</f>
        <v>0</v>
      </c>
    </row>
    <row r="135" spans="1:11" x14ac:dyDescent="0.25">
      <c r="A135" s="9">
        <f t="shared" ref="A135:A198" si="2">+A134+1</f>
        <v>43322</v>
      </c>
      <c r="B135" s="26">
        <f>IFERROR(+VLOOKUP("LDMIPF"&amp;A135,'Main File'!A:O,6,0),0)</f>
        <v>0</v>
      </c>
      <c r="C135" s="26">
        <f>IFERROR(+VLOOKUP("LDMIPF"&amp;A135,'Main File'!A:O,7,0),0)</f>
        <v>0</v>
      </c>
      <c r="D135" s="26">
        <f>IFERROR(+VLOOKUP("LDMIPF"&amp;A135,'Main File'!A:O,8,0),0)</f>
        <v>0</v>
      </c>
      <c r="E135" s="26">
        <f>IFERROR(+VLOOKUP("LDMIPF"&amp;A135,'Main File'!A:O,9,0),0)</f>
        <v>0</v>
      </c>
      <c r="F135" s="26">
        <f>IFERROR(+VLOOKUP("LDMIPF"&amp;A135,'Main File'!A:O,10,0),0)</f>
        <v>0</v>
      </c>
      <c r="G135" s="26">
        <f>IFERROR(+VLOOKUP("LDMIPF"&amp;A135,'Main File'!A:O,11,0),0)</f>
        <v>0</v>
      </c>
      <c r="H135" s="26">
        <f>IFERROR(+VLOOKUP("LDMIPF"&amp;A135,'Main File'!A:O,12,0),0)</f>
        <v>0</v>
      </c>
      <c r="I135" s="26">
        <f>IFERROR(+VLOOKUP("LDMIPF"&amp;A135,'Main File'!A:O,13,0),0)</f>
        <v>0</v>
      </c>
      <c r="J135" s="26">
        <f>IFERROR(+VLOOKUP("LDMIPF"&amp;A135,'Main File'!A:O,14,0),0)</f>
        <v>0</v>
      </c>
      <c r="K135" s="26">
        <f>IFERROR(+VLOOKUP("LDMIPF"&amp;A135,'Main File'!A:O,15,0),0)</f>
        <v>0</v>
      </c>
    </row>
    <row r="136" spans="1:11" x14ac:dyDescent="0.25">
      <c r="A136" s="9">
        <f t="shared" si="2"/>
        <v>43323</v>
      </c>
      <c r="B136" s="26">
        <f>IFERROR(+VLOOKUP("LDMIPF"&amp;A136,'Main File'!A:O,6,0),0)</f>
        <v>0</v>
      </c>
      <c r="C136" s="26">
        <f>IFERROR(+VLOOKUP("LDMIPF"&amp;A136,'Main File'!A:O,7,0),0)</f>
        <v>0</v>
      </c>
      <c r="D136" s="26">
        <f>IFERROR(+VLOOKUP("LDMIPF"&amp;A136,'Main File'!A:O,8,0),0)</f>
        <v>0</v>
      </c>
      <c r="E136" s="26">
        <f>IFERROR(+VLOOKUP("LDMIPF"&amp;A136,'Main File'!A:O,9,0),0)</f>
        <v>0</v>
      </c>
      <c r="F136" s="26">
        <f>IFERROR(+VLOOKUP("LDMIPF"&amp;A136,'Main File'!A:O,10,0),0)</f>
        <v>0</v>
      </c>
      <c r="G136" s="26">
        <f>IFERROR(+VLOOKUP("LDMIPF"&amp;A136,'Main File'!A:O,11,0),0)</f>
        <v>0</v>
      </c>
      <c r="H136" s="26">
        <f>IFERROR(+VLOOKUP("LDMIPF"&amp;A136,'Main File'!A:O,12,0),0)</f>
        <v>0</v>
      </c>
      <c r="I136" s="26">
        <f>IFERROR(+VLOOKUP("LDMIPF"&amp;A136,'Main File'!A:O,13,0),0)</f>
        <v>0</v>
      </c>
      <c r="J136" s="26">
        <f>IFERROR(+VLOOKUP("LDMIPF"&amp;A136,'Main File'!A:O,14,0),0)</f>
        <v>0</v>
      </c>
      <c r="K136" s="26">
        <f>IFERROR(+VLOOKUP("LDMIPF"&amp;A136,'Main File'!A:O,15,0),0)</f>
        <v>0</v>
      </c>
    </row>
    <row r="137" spans="1:11" x14ac:dyDescent="0.25">
      <c r="A137" s="9">
        <f t="shared" si="2"/>
        <v>43324</v>
      </c>
      <c r="B137" s="26">
        <f>IFERROR(+VLOOKUP("LDMIPF"&amp;A137,'Main File'!A:O,6,0),0)</f>
        <v>0</v>
      </c>
      <c r="C137" s="26">
        <f>IFERROR(+VLOOKUP("LDMIPF"&amp;A137,'Main File'!A:O,7,0),0)</f>
        <v>0</v>
      </c>
      <c r="D137" s="26">
        <f>IFERROR(+VLOOKUP("LDMIPF"&amp;A137,'Main File'!A:O,8,0),0)</f>
        <v>0</v>
      </c>
      <c r="E137" s="26">
        <f>IFERROR(+VLOOKUP("LDMIPF"&amp;A137,'Main File'!A:O,9,0),0)</f>
        <v>0</v>
      </c>
      <c r="F137" s="26">
        <f>IFERROR(+VLOOKUP("LDMIPF"&amp;A137,'Main File'!A:O,10,0),0)</f>
        <v>0</v>
      </c>
      <c r="G137" s="26">
        <f>IFERROR(+VLOOKUP("LDMIPF"&amp;A137,'Main File'!A:O,11,0),0)</f>
        <v>0</v>
      </c>
      <c r="H137" s="26">
        <f>IFERROR(+VLOOKUP("LDMIPF"&amp;A137,'Main File'!A:O,12,0),0)</f>
        <v>0</v>
      </c>
      <c r="I137" s="26">
        <f>IFERROR(+VLOOKUP("LDMIPF"&amp;A137,'Main File'!A:O,13,0),0)</f>
        <v>0</v>
      </c>
      <c r="J137" s="26">
        <f>IFERROR(+VLOOKUP("LDMIPF"&amp;A137,'Main File'!A:O,14,0),0)</f>
        <v>0</v>
      </c>
      <c r="K137" s="26">
        <f>IFERROR(+VLOOKUP("LDMIPF"&amp;A137,'Main File'!A:O,15,0),0)</f>
        <v>0</v>
      </c>
    </row>
    <row r="138" spans="1:11" x14ac:dyDescent="0.25">
      <c r="A138" s="9">
        <f t="shared" si="2"/>
        <v>43325</v>
      </c>
      <c r="B138" s="26">
        <f>IFERROR(+VLOOKUP("LDMIPF"&amp;A138,'Main File'!A:O,6,0),0)</f>
        <v>0</v>
      </c>
      <c r="C138" s="26">
        <f>IFERROR(+VLOOKUP("LDMIPF"&amp;A138,'Main File'!A:O,7,0),0)</f>
        <v>0</v>
      </c>
      <c r="D138" s="26">
        <f>IFERROR(+VLOOKUP("LDMIPF"&amp;A138,'Main File'!A:O,8,0),0)</f>
        <v>0</v>
      </c>
      <c r="E138" s="26">
        <f>IFERROR(+VLOOKUP("LDMIPF"&amp;A138,'Main File'!A:O,9,0),0)</f>
        <v>0</v>
      </c>
      <c r="F138" s="26">
        <f>IFERROR(+VLOOKUP("LDMIPF"&amp;A138,'Main File'!A:O,10,0),0)</f>
        <v>0</v>
      </c>
      <c r="G138" s="26">
        <f>IFERROR(+VLOOKUP("LDMIPF"&amp;A138,'Main File'!A:O,11,0),0)</f>
        <v>0</v>
      </c>
      <c r="H138" s="26">
        <f>IFERROR(+VLOOKUP("LDMIPF"&amp;A138,'Main File'!A:O,12,0),0)</f>
        <v>0</v>
      </c>
      <c r="I138" s="26">
        <f>IFERROR(+VLOOKUP("LDMIPF"&amp;A138,'Main File'!A:O,13,0),0)</f>
        <v>0</v>
      </c>
      <c r="J138" s="26">
        <f>IFERROR(+VLOOKUP("LDMIPF"&amp;A138,'Main File'!A:O,14,0),0)</f>
        <v>0</v>
      </c>
      <c r="K138" s="26">
        <f>IFERROR(+VLOOKUP("LDMIPF"&amp;A138,'Main File'!A:O,15,0),0)</f>
        <v>0</v>
      </c>
    </row>
    <row r="139" spans="1:11" x14ac:dyDescent="0.25">
      <c r="A139" s="9">
        <f t="shared" si="2"/>
        <v>43326</v>
      </c>
      <c r="B139" s="26">
        <f>IFERROR(+VLOOKUP("LDMIPF"&amp;A139,'Main File'!A:O,6,0),0)</f>
        <v>0</v>
      </c>
      <c r="C139" s="26">
        <f>IFERROR(+VLOOKUP("LDMIPF"&amp;A139,'Main File'!A:O,7,0),0)</f>
        <v>0</v>
      </c>
      <c r="D139" s="26">
        <f>IFERROR(+VLOOKUP("LDMIPF"&amp;A139,'Main File'!A:O,8,0),0)</f>
        <v>0</v>
      </c>
      <c r="E139" s="26">
        <f>IFERROR(+VLOOKUP("LDMIPF"&amp;A139,'Main File'!A:O,9,0),0)</f>
        <v>0</v>
      </c>
      <c r="F139" s="26">
        <f>IFERROR(+VLOOKUP("LDMIPF"&amp;A139,'Main File'!A:O,10,0),0)</f>
        <v>0</v>
      </c>
      <c r="G139" s="26">
        <f>IFERROR(+VLOOKUP("LDMIPF"&amp;A139,'Main File'!A:O,11,0),0)</f>
        <v>0</v>
      </c>
      <c r="H139" s="26">
        <f>IFERROR(+VLOOKUP("LDMIPF"&amp;A139,'Main File'!A:O,12,0),0)</f>
        <v>0</v>
      </c>
      <c r="I139" s="26">
        <f>IFERROR(+VLOOKUP("LDMIPF"&amp;A139,'Main File'!A:O,13,0),0)</f>
        <v>0</v>
      </c>
      <c r="J139" s="26">
        <f>IFERROR(+VLOOKUP("LDMIPF"&amp;A139,'Main File'!A:O,14,0),0)</f>
        <v>0</v>
      </c>
      <c r="K139" s="26">
        <f>IFERROR(+VLOOKUP("LDMIPF"&amp;A139,'Main File'!A:O,15,0),0)</f>
        <v>0</v>
      </c>
    </row>
    <row r="140" spans="1:11" x14ac:dyDescent="0.25">
      <c r="A140" s="9">
        <f t="shared" si="2"/>
        <v>43327</v>
      </c>
      <c r="B140" s="26">
        <f>IFERROR(+VLOOKUP("LDMIPF"&amp;A140,'Main File'!A:O,6,0),0)</f>
        <v>0</v>
      </c>
      <c r="C140" s="26">
        <f>IFERROR(+VLOOKUP("LDMIPF"&amp;A140,'Main File'!A:O,7,0),0)</f>
        <v>0</v>
      </c>
      <c r="D140" s="26">
        <f>IFERROR(+VLOOKUP("LDMIPF"&amp;A140,'Main File'!A:O,8,0),0)</f>
        <v>0</v>
      </c>
      <c r="E140" s="26">
        <f>IFERROR(+VLOOKUP("LDMIPF"&amp;A140,'Main File'!A:O,9,0),0)</f>
        <v>0</v>
      </c>
      <c r="F140" s="26">
        <f>IFERROR(+VLOOKUP("LDMIPF"&amp;A140,'Main File'!A:O,10,0),0)</f>
        <v>0</v>
      </c>
      <c r="G140" s="26">
        <f>IFERROR(+VLOOKUP("LDMIPF"&amp;A140,'Main File'!A:O,11,0),0)</f>
        <v>0</v>
      </c>
      <c r="H140" s="26">
        <f>IFERROR(+VLOOKUP("LDMIPF"&amp;A140,'Main File'!A:O,12,0),0)</f>
        <v>0</v>
      </c>
      <c r="I140" s="26">
        <f>IFERROR(+VLOOKUP("LDMIPF"&amp;A140,'Main File'!A:O,13,0),0)</f>
        <v>0</v>
      </c>
      <c r="J140" s="26">
        <f>IFERROR(+VLOOKUP("LDMIPF"&amp;A140,'Main File'!A:O,14,0),0)</f>
        <v>0</v>
      </c>
      <c r="K140" s="26">
        <f>IFERROR(+VLOOKUP("LDMIPF"&amp;A140,'Main File'!A:O,15,0),0)</f>
        <v>0</v>
      </c>
    </row>
    <row r="141" spans="1:11" x14ac:dyDescent="0.25">
      <c r="A141" s="9">
        <f t="shared" si="2"/>
        <v>43328</v>
      </c>
      <c r="B141" s="26">
        <f>IFERROR(+VLOOKUP("LDMIPF"&amp;A141,'Main File'!A:O,6,0),0)</f>
        <v>0</v>
      </c>
      <c r="C141" s="26">
        <f>IFERROR(+VLOOKUP("LDMIPF"&amp;A141,'Main File'!A:O,7,0),0)</f>
        <v>0</v>
      </c>
      <c r="D141" s="26">
        <f>IFERROR(+VLOOKUP("LDMIPF"&amp;A141,'Main File'!A:O,8,0),0)</f>
        <v>0</v>
      </c>
      <c r="E141" s="26">
        <f>IFERROR(+VLOOKUP("LDMIPF"&amp;A141,'Main File'!A:O,9,0),0)</f>
        <v>0</v>
      </c>
      <c r="F141" s="26">
        <f>IFERROR(+VLOOKUP("LDMIPF"&amp;A141,'Main File'!A:O,10,0),0)</f>
        <v>0</v>
      </c>
      <c r="G141" s="26">
        <f>IFERROR(+VLOOKUP("LDMIPF"&amp;A141,'Main File'!A:O,11,0),0)</f>
        <v>0</v>
      </c>
      <c r="H141" s="26">
        <f>IFERROR(+VLOOKUP("LDMIPF"&amp;A141,'Main File'!A:O,12,0),0)</f>
        <v>0</v>
      </c>
      <c r="I141" s="26">
        <f>IFERROR(+VLOOKUP("LDMIPF"&amp;A141,'Main File'!A:O,13,0),0)</f>
        <v>0</v>
      </c>
      <c r="J141" s="26">
        <f>IFERROR(+VLOOKUP("LDMIPF"&amp;A141,'Main File'!A:O,14,0),0)</f>
        <v>0</v>
      </c>
      <c r="K141" s="26">
        <f>IFERROR(+VLOOKUP("LDMIPF"&amp;A141,'Main File'!A:O,15,0),0)</f>
        <v>0</v>
      </c>
    </row>
    <row r="142" spans="1:11" x14ac:dyDescent="0.25">
      <c r="A142" s="9">
        <f t="shared" si="2"/>
        <v>43329</v>
      </c>
      <c r="B142" s="26">
        <f>IFERROR(+VLOOKUP("LDMIPF"&amp;A142,'Main File'!A:O,6,0),0)</f>
        <v>0</v>
      </c>
      <c r="C142" s="26">
        <f>IFERROR(+VLOOKUP("LDMIPF"&amp;A142,'Main File'!A:O,7,0),0)</f>
        <v>0</v>
      </c>
      <c r="D142" s="26">
        <f>IFERROR(+VLOOKUP("LDMIPF"&amp;A142,'Main File'!A:O,8,0),0)</f>
        <v>0</v>
      </c>
      <c r="E142" s="26">
        <f>IFERROR(+VLOOKUP("LDMIPF"&amp;A142,'Main File'!A:O,9,0),0)</f>
        <v>0</v>
      </c>
      <c r="F142" s="26">
        <f>IFERROR(+VLOOKUP("LDMIPF"&amp;A142,'Main File'!A:O,10,0),0)</f>
        <v>0</v>
      </c>
      <c r="G142" s="26">
        <f>IFERROR(+VLOOKUP("LDMIPF"&amp;A142,'Main File'!A:O,11,0),0)</f>
        <v>0</v>
      </c>
      <c r="H142" s="26">
        <f>IFERROR(+VLOOKUP("LDMIPF"&amp;A142,'Main File'!A:O,12,0),0)</f>
        <v>0</v>
      </c>
      <c r="I142" s="26">
        <f>IFERROR(+VLOOKUP("LDMIPF"&amp;A142,'Main File'!A:O,13,0),0)</f>
        <v>0</v>
      </c>
      <c r="J142" s="26">
        <f>IFERROR(+VLOOKUP("LDMIPF"&amp;A142,'Main File'!A:O,14,0),0)</f>
        <v>0</v>
      </c>
      <c r="K142" s="26">
        <f>IFERROR(+VLOOKUP("LDMIPF"&amp;A142,'Main File'!A:O,15,0),0)</f>
        <v>0</v>
      </c>
    </row>
    <row r="143" spans="1:11" x14ac:dyDescent="0.25">
      <c r="A143" s="9">
        <f t="shared" si="2"/>
        <v>43330</v>
      </c>
      <c r="B143" s="26">
        <f>IFERROR(+VLOOKUP("LDMIPF"&amp;A143,'Main File'!A:O,6,0),0)</f>
        <v>0</v>
      </c>
      <c r="C143" s="26">
        <f>IFERROR(+VLOOKUP("LDMIPF"&amp;A143,'Main File'!A:O,7,0),0)</f>
        <v>0</v>
      </c>
      <c r="D143" s="26">
        <f>IFERROR(+VLOOKUP("LDMIPF"&amp;A143,'Main File'!A:O,8,0),0)</f>
        <v>0</v>
      </c>
      <c r="E143" s="26">
        <f>IFERROR(+VLOOKUP("LDMIPF"&amp;A143,'Main File'!A:O,9,0),0)</f>
        <v>0</v>
      </c>
      <c r="F143" s="26">
        <f>IFERROR(+VLOOKUP("LDMIPF"&amp;A143,'Main File'!A:O,10,0),0)</f>
        <v>0</v>
      </c>
      <c r="G143" s="26">
        <f>IFERROR(+VLOOKUP("LDMIPF"&amp;A143,'Main File'!A:O,11,0),0)</f>
        <v>0</v>
      </c>
      <c r="H143" s="26">
        <f>IFERROR(+VLOOKUP("LDMIPF"&amp;A143,'Main File'!A:O,12,0),0)</f>
        <v>0</v>
      </c>
      <c r="I143" s="26">
        <f>IFERROR(+VLOOKUP("LDMIPF"&amp;A143,'Main File'!A:O,13,0),0)</f>
        <v>0</v>
      </c>
      <c r="J143" s="26">
        <f>IFERROR(+VLOOKUP("LDMIPF"&amp;A143,'Main File'!A:O,14,0),0)</f>
        <v>0</v>
      </c>
      <c r="K143" s="26">
        <f>IFERROR(+VLOOKUP("LDMIPF"&amp;A143,'Main File'!A:O,15,0),0)</f>
        <v>0</v>
      </c>
    </row>
    <row r="144" spans="1:11" x14ac:dyDescent="0.25">
      <c r="A144" s="9">
        <f t="shared" si="2"/>
        <v>43331</v>
      </c>
      <c r="B144" s="26">
        <f>IFERROR(+VLOOKUP("LDMIPF"&amp;A144,'Main File'!A:O,6,0),0)</f>
        <v>0</v>
      </c>
      <c r="C144" s="26">
        <f>IFERROR(+VLOOKUP("LDMIPF"&amp;A144,'Main File'!A:O,7,0),0)</f>
        <v>0</v>
      </c>
      <c r="D144" s="26">
        <f>IFERROR(+VLOOKUP("LDMIPF"&amp;A144,'Main File'!A:O,8,0),0)</f>
        <v>0</v>
      </c>
      <c r="E144" s="26">
        <f>IFERROR(+VLOOKUP("LDMIPF"&amp;A144,'Main File'!A:O,9,0),0)</f>
        <v>0</v>
      </c>
      <c r="F144" s="26">
        <f>IFERROR(+VLOOKUP("LDMIPF"&amp;A144,'Main File'!A:O,10,0),0)</f>
        <v>0</v>
      </c>
      <c r="G144" s="26">
        <f>IFERROR(+VLOOKUP("LDMIPF"&amp;A144,'Main File'!A:O,11,0),0)</f>
        <v>0</v>
      </c>
      <c r="H144" s="26">
        <f>IFERROR(+VLOOKUP("LDMIPF"&amp;A144,'Main File'!A:O,12,0),0)</f>
        <v>0</v>
      </c>
      <c r="I144" s="26">
        <f>IFERROR(+VLOOKUP("LDMIPF"&amp;A144,'Main File'!A:O,13,0),0)</f>
        <v>0</v>
      </c>
      <c r="J144" s="26">
        <f>IFERROR(+VLOOKUP("LDMIPF"&amp;A144,'Main File'!A:O,14,0),0)</f>
        <v>0</v>
      </c>
      <c r="K144" s="26">
        <f>IFERROR(+VLOOKUP("LDMIPF"&amp;A144,'Main File'!A:O,15,0),0)</f>
        <v>0</v>
      </c>
    </row>
    <row r="145" spans="1:11" x14ac:dyDescent="0.25">
      <c r="A145" s="9">
        <f t="shared" si="2"/>
        <v>43332</v>
      </c>
      <c r="B145" s="26">
        <f>IFERROR(+VLOOKUP("LDMIPF"&amp;A145,'Main File'!A:O,6,0),0)</f>
        <v>0</v>
      </c>
      <c r="C145" s="26">
        <f>IFERROR(+VLOOKUP("LDMIPF"&amp;A145,'Main File'!A:O,7,0),0)</f>
        <v>0</v>
      </c>
      <c r="D145" s="26">
        <f>IFERROR(+VLOOKUP("LDMIPF"&amp;A145,'Main File'!A:O,8,0),0)</f>
        <v>0</v>
      </c>
      <c r="E145" s="26">
        <f>IFERROR(+VLOOKUP("LDMIPF"&amp;A145,'Main File'!A:O,9,0),0)</f>
        <v>0</v>
      </c>
      <c r="F145" s="26">
        <f>IFERROR(+VLOOKUP("LDMIPF"&amp;A145,'Main File'!A:O,10,0),0)</f>
        <v>0</v>
      </c>
      <c r="G145" s="26">
        <f>IFERROR(+VLOOKUP("LDMIPF"&amp;A145,'Main File'!A:O,11,0),0)</f>
        <v>0</v>
      </c>
      <c r="H145" s="26">
        <f>IFERROR(+VLOOKUP("LDMIPF"&amp;A145,'Main File'!A:O,12,0),0)</f>
        <v>0</v>
      </c>
      <c r="I145" s="26">
        <f>IFERROR(+VLOOKUP("LDMIPF"&amp;A145,'Main File'!A:O,13,0),0)</f>
        <v>0</v>
      </c>
      <c r="J145" s="26">
        <f>IFERROR(+VLOOKUP("LDMIPF"&amp;A145,'Main File'!A:O,14,0),0)</f>
        <v>0</v>
      </c>
      <c r="K145" s="26">
        <f>IFERROR(+VLOOKUP("LDMIPF"&amp;A145,'Main File'!A:O,15,0),0)</f>
        <v>0</v>
      </c>
    </row>
    <row r="146" spans="1:11" x14ac:dyDescent="0.25">
      <c r="A146" s="9">
        <f t="shared" si="2"/>
        <v>43333</v>
      </c>
      <c r="B146" s="26">
        <f>IFERROR(+VLOOKUP("LDMIPF"&amp;A146,'Main File'!A:O,6,0),0)</f>
        <v>0</v>
      </c>
      <c r="C146" s="26">
        <f>IFERROR(+VLOOKUP("LDMIPF"&amp;A146,'Main File'!A:O,7,0),0)</f>
        <v>0</v>
      </c>
      <c r="D146" s="26">
        <f>IFERROR(+VLOOKUP("LDMIPF"&amp;A146,'Main File'!A:O,8,0),0)</f>
        <v>0</v>
      </c>
      <c r="E146" s="26">
        <f>IFERROR(+VLOOKUP("LDMIPF"&amp;A146,'Main File'!A:O,9,0),0)</f>
        <v>0</v>
      </c>
      <c r="F146" s="26">
        <f>IFERROR(+VLOOKUP("LDMIPF"&amp;A146,'Main File'!A:O,10,0),0)</f>
        <v>0</v>
      </c>
      <c r="G146" s="26">
        <f>IFERROR(+VLOOKUP("LDMIPF"&amp;A146,'Main File'!A:O,11,0),0)</f>
        <v>0</v>
      </c>
      <c r="H146" s="26">
        <f>IFERROR(+VLOOKUP("LDMIPF"&amp;A146,'Main File'!A:O,12,0),0)</f>
        <v>0</v>
      </c>
      <c r="I146" s="26">
        <f>IFERROR(+VLOOKUP("LDMIPF"&amp;A146,'Main File'!A:O,13,0),0)</f>
        <v>0</v>
      </c>
      <c r="J146" s="26">
        <f>IFERROR(+VLOOKUP("LDMIPF"&amp;A146,'Main File'!A:O,14,0),0)</f>
        <v>0</v>
      </c>
      <c r="K146" s="26">
        <f>IFERROR(+VLOOKUP("LDMIPF"&amp;A146,'Main File'!A:O,15,0),0)</f>
        <v>0</v>
      </c>
    </row>
    <row r="147" spans="1:11" x14ac:dyDescent="0.25">
      <c r="A147" s="9">
        <f t="shared" si="2"/>
        <v>43334</v>
      </c>
      <c r="B147" s="26">
        <f>IFERROR(+VLOOKUP("LDMIPF"&amp;A147,'Main File'!A:O,6,0),0)</f>
        <v>0</v>
      </c>
      <c r="C147" s="26">
        <f>IFERROR(+VLOOKUP("LDMIPF"&amp;A147,'Main File'!A:O,7,0),0)</f>
        <v>0</v>
      </c>
      <c r="D147" s="26">
        <f>IFERROR(+VLOOKUP("LDMIPF"&amp;A147,'Main File'!A:O,8,0),0)</f>
        <v>0</v>
      </c>
      <c r="E147" s="26">
        <f>IFERROR(+VLOOKUP("LDMIPF"&amp;A147,'Main File'!A:O,9,0),0)</f>
        <v>0</v>
      </c>
      <c r="F147" s="26">
        <f>IFERROR(+VLOOKUP("LDMIPF"&amp;A147,'Main File'!A:O,10,0),0)</f>
        <v>0</v>
      </c>
      <c r="G147" s="26">
        <f>IFERROR(+VLOOKUP("LDMIPF"&amp;A147,'Main File'!A:O,11,0),0)</f>
        <v>0</v>
      </c>
      <c r="H147" s="26">
        <f>IFERROR(+VLOOKUP("LDMIPF"&amp;A147,'Main File'!A:O,12,0),0)</f>
        <v>0</v>
      </c>
      <c r="I147" s="26">
        <f>IFERROR(+VLOOKUP("LDMIPF"&amp;A147,'Main File'!A:O,13,0),0)</f>
        <v>0</v>
      </c>
      <c r="J147" s="26">
        <f>IFERROR(+VLOOKUP("LDMIPF"&amp;A147,'Main File'!A:O,14,0),0)</f>
        <v>0</v>
      </c>
      <c r="K147" s="26">
        <f>IFERROR(+VLOOKUP("LDMIPF"&amp;A147,'Main File'!A:O,15,0),0)</f>
        <v>0</v>
      </c>
    </row>
    <row r="148" spans="1:11" x14ac:dyDescent="0.25">
      <c r="A148" s="9">
        <f t="shared" si="2"/>
        <v>43335</v>
      </c>
      <c r="B148" s="26">
        <f>IFERROR(+VLOOKUP("LDMIPF"&amp;A148,'Main File'!A:O,6,0),0)</f>
        <v>0</v>
      </c>
      <c r="C148" s="26">
        <f>IFERROR(+VLOOKUP("LDMIPF"&amp;A148,'Main File'!A:O,7,0),0)</f>
        <v>0</v>
      </c>
      <c r="D148" s="26">
        <f>IFERROR(+VLOOKUP("LDMIPF"&amp;A148,'Main File'!A:O,8,0),0)</f>
        <v>0</v>
      </c>
      <c r="E148" s="26">
        <f>IFERROR(+VLOOKUP("LDMIPF"&amp;A148,'Main File'!A:O,9,0),0)</f>
        <v>0</v>
      </c>
      <c r="F148" s="26">
        <f>IFERROR(+VLOOKUP("LDMIPF"&amp;A148,'Main File'!A:O,10,0),0)</f>
        <v>0</v>
      </c>
      <c r="G148" s="26">
        <f>IFERROR(+VLOOKUP("LDMIPF"&amp;A148,'Main File'!A:O,11,0),0)</f>
        <v>0</v>
      </c>
      <c r="H148" s="26">
        <f>IFERROR(+VLOOKUP("LDMIPF"&amp;A148,'Main File'!A:O,12,0),0)</f>
        <v>0</v>
      </c>
      <c r="I148" s="26">
        <f>IFERROR(+VLOOKUP("LDMIPF"&amp;A148,'Main File'!A:O,13,0),0)</f>
        <v>0</v>
      </c>
      <c r="J148" s="26">
        <f>IFERROR(+VLOOKUP("LDMIPF"&amp;A148,'Main File'!A:O,14,0),0)</f>
        <v>0</v>
      </c>
      <c r="K148" s="26">
        <f>IFERROR(+VLOOKUP("LDMIPF"&amp;A148,'Main File'!A:O,15,0),0)</f>
        <v>0</v>
      </c>
    </row>
    <row r="149" spans="1:11" x14ac:dyDescent="0.25">
      <c r="A149" s="9">
        <f t="shared" si="2"/>
        <v>43336</v>
      </c>
      <c r="B149" s="26">
        <f>IFERROR(+VLOOKUP("LDMIPF"&amp;A149,'Main File'!A:O,6,0),0)</f>
        <v>0</v>
      </c>
      <c r="C149" s="26">
        <f>IFERROR(+VLOOKUP("LDMIPF"&amp;A149,'Main File'!A:O,7,0),0)</f>
        <v>0</v>
      </c>
      <c r="D149" s="26">
        <f>IFERROR(+VLOOKUP("LDMIPF"&amp;A149,'Main File'!A:O,8,0),0)</f>
        <v>0</v>
      </c>
      <c r="E149" s="26">
        <f>IFERROR(+VLOOKUP("LDMIPF"&amp;A149,'Main File'!A:O,9,0),0)</f>
        <v>0</v>
      </c>
      <c r="F149" s="26">
        <f>IFERROR(+VLOOKUP("LDMIPF"&amp;A149,'Main File'!A:O,10,0),0)</f>
        <v>0</v>
      </c>
      <c r="G149" s="26">
        <f>IFERROR(+VLOOKUP("LDMIPF"&amp;A149,'Main File'!A:O,11,0),0)</f>
        <v>0</v>
      </c>
      <c r="H149" s="26">
        <f>IFERROR(+VLOOKUP("LDMIPF"&amp;A149,'Main File'!A:O,12,0),0)</f>
        <v>0</v>
      </c>
      <c r="I149" s="26">
        <f>IFERROR(+VLOOKUP("LDMIPF"&amp;A149,'Main File'!A:O,13,0),0)</f>
        <v>0</v>
      </c>
      <c r="J149" s="26">
        <f>IFERROR(+VLOOKUP("LDMIPF"&amp;A149,'Main File'!A:O,14,0),0)</f>
        <v>0</v>
      </c>
      <c r="K149" s="26">
        <f>IFERROR(+VLOOKUP("LDMIPF"&amp;A149,'Main File'!A:O,15,0),0)</f>
        <v>0</v>
      </c>
    </row>
    <row r="150" spans="1:11" x14ac:dyDescent="0.25">
      <c r="A150" s="9">
        <f t="shared" si="2"/>
        <v>43337</v>
      </c>
      <c r="B150" s="26">
        <f>IFERROR(+VLOOKUP("LDMIPF"&amp;A150,'Main File'!A:O,6,0),0)</f>
        <v>0</v>
      </c>
      <c r="C150" s="26">
        <f>IFERROR(+VLOOKUP("LDMIPF"&amp;A150,'Main File'!A:O,7,0),0)</f>
        <v>0</v>
      </c>
      <c r="D150" s="26">
        <f>IFERROR(+VLOOKUP("LDMIPF"&amp;A150,'Main File'!A:O,8,0),0)</f>
        <v>0</v>
      </c>
      <c r="E150" s="26">
        <f>IFERROR(+VLOOKUP("LDMIPF"&amp;A150,'Main File'!A:O,9,0),0)</f>
        <v>0</v>
      </c>
      <c r="F150" s="26">
        <f>IFERROR(+VLOOKUP("LDMIPF"&amp;A150,'Main File'!A:O,10,0),0)</f>
        <v>0</v>
      </c>
      <c r="G150" s="26">
        <f>IFERROR(+VLOOKUP("LDMIPF"&amp;A150,'Main File'!A:O,11,0),0)</f>
        <v>0</v>
      </c>
      <c r="H150" s="26">
        <f>IFERROR(+VLOOKUP("LDMIPF"&amp;A150,'Main File'!A:O,12,0),0)</f>
        <v>0</v>
      </c>
      <c r="I150" s="26">
        <f>IFERROR(+VLOOKUP("LDMIPF"&amp;A150,'Main File'!A:O,13,0),0)</f>
        <v>0</v>
      </c>
      <c r="J150" s="26">
        <f>IFERROR(+VLOOKUP("LDMIPF"&amp;A150,'Main File'!A:O,14,0),0)</f>
        <v>0</v>
      </c>
      <c r="K150" s="26">
        <f>IFERROR(+VLOOKUP("LDMIPF"&amp;A150,'Main File'!A:O,15,0),0)</f>
        <v>0</v>
      </c>
    </row>
    <row r="151" spans="1:11" x14ac:dyDescent="0.25">
      <c r="A151" s="9">
        <f t="shared" si="2"/>
        <v>43338</v>
      </c>
      <c r="B151" s="26">
        <f>IFERROR(+VLOOKUP("LDMIPF"&amp;A151,'Main File'!A:O,6,0),0)</f>
        <v>0</v>
      </c>
      <c r="C151" s="26">
        <f>IFERROR(+VLOOKUP("LDMIPF"&amp;A151,'Main File'!A:O,7,0),0)</f>
        <v>0</v>
      </c>
      <c r="D151" s="26">
        <f>IFERROR(+VLOOKUP("LDMIPF"&amp;A151,'Main File'!A:O,8,0),0)</f>
        <v>0</v>
      </c>
      <c r="E151" s="26">
        <f>IFERROR(+VLOOKUP("LDMIPF"&amp;A151,'Main File'!A:O,9,0),0)</f>
        <v>0</v>
      </c>
      <c r="F151" s="26">
        <f>IFERROR(+VLOOKUP("LDMIPF"&amp;A151,'Main File'!A:O,10,0),0)</f>
        <v>0</v>
      </c>
      <c r="G151" s="26">
        <f>IFERROR(+VLOOKUP("LDMIPF"&amp;A151,'Main File'!A:O,11,0),0)</f>
        <v>0</v>
      </c>
      <c r="H151" s="26">
        <f>IFERROR(+VLOOKUP("LDMIPF"&amp;A151,'Main File'!A:O,12,0),0)</f>
        <v>0</v>
      </c>
      <c r="I151" s="26">
        <f>IFERROR(+VLOOKUP("LDMIPF"&amp;A151,'Main File'!A:O,13,0),0)</f>
        <v>0</v>
      </c>
      <c r="J151" s="26">
        <f>IFERROR(+VLOOKUP("LDMIPF"&amp;A151,'Main File'!A:O,14,0),0)</f>
        <v>0</v>
      </c>
      <c r="K151" s="26">
        <f>IFERROR(+VLOOKUP("LDMIPF"&amp;A151,'Main File'!A:O,15,0),0)</f>
        <v>0</v>
      </c>
    </row>
    <row r="152" spans="1:11" x14ac:dyDescent="0.25">
      <c r="A152" s="9">
        <f t="shared" si="2"/>
        <v>43339</v>
      </c>
      <c r="B152" s="26">
        <f>IFERROR(+VLOOKUP("LDMIPF"&amp;A152,'Main File'!A:O,6,0),0)</f>
        <v>0</v>
      </c>
      <c r="C152" s="26">
        <f>IFERROR(+VLOOKUP("LDMIPF"&amp;A152,'Main File'!A:O,7,0),0)</f>
        <v>0</v>
      </c>
      <c r="D152" s="26">
        <f>IFERROR(+VLOOKUP("LDMIPF"&amp;A152,'Main File'!A:O,8,0),0)</f>
        <v>0</v>
      </c>
      <c r="E152" s="26">
        <f>IFERROR(+VLOOKUP("LDMIPF"&amp;A152,'Main File'!A:O,9,0),0)</f>
        <v>0</v>
      </c>
      <c r="F152" s="26">
        <f>IFERROR(+VLOOKUP("LDMIPF"&amp;A152,'Main File'!A:O,10,0),0)</f>
        <v>0</v>
      </c>
      <c r="G152" s="26">
        <f>IFERROR(+VLOOKUP("LDMIPF"&amp;A152,'Main File'!A:O,11,0),0)</f>
        <v>0</v>
      </c>
      <c r="H152" s="26">
        <f>IFERROR(+VLOOKUP("LDMIPF"&amp;A152,'Main File'!A:O,12,0),0)</f>
        <v>0</v>
      </c>
      <c r="I152" s="26">
        <f>IFERROR(+VLOOKUP("LDMIPF"&amp;A152,'Main File'!A:O,13,0),0)</f>
        <v>0</v>
      </c>
      <c r="J152" s="26">
        <f>IFERROR(+VLOOKUP("LDMIPF"&amp;A152,'Main File'!A:O,14,0),0)</f>
        <v>0</v>
      </c>
      <c r="K152" s="26">
        <f>IFERROR(+VLOOKUP("LDMIPF"&amp;A152,'Main File'!A:O,15,0),0)</f>
        <v>0</v>
      </c>
    </row>
    <row r="153" spans="1:11" x14ac:dyDescent="0.25">
      <c r="A153" s="9">
        <f t="shared" si="2"/>
        <v>43340</v>
      </c>
      <c r="B153" s="26">
        <f>IFERROR(+VLOOKUP("LDMIPF"&amp;A153,'Main File'!A:O,6,0),0)</f>
        <v>0</v>
      </c>
      <c r="C153" s="26">
        <f>IFERROR(+VLOOKUP("LDMIPF"&amp;A153,'Main File'!A:O,7,0),0)</f>
        <v>0</v>
      </c>
      <c r="D153" s="26">
        <f>IFERROR(+VLOOKUP("LDMIPF"&amp;A153,'Main File'!A:O,8,0),0)</f>
        <v>0</v>
      </c>
      <c r="E153" s="26">
        <f>IFERROR(+VLOOKUP("LDMIPF"&amp;A153,'Main File'!A:O,9,0),0)</f>
        <v>0</v>
      </c>
      <c r="F153" s="26">
        <f>IFERROR(+VLOOKUP("LDMIPF"&amp;A153,'Main File'!A:O,10,0),0)</f>
        <v>0</v>
      </c>
      <c r="G153" s="26">
        <f>IFERROR(+VLOOKUP("LDMIPF"&amp;A153,'Main File'!A:O,11,0),0)</f>
        <v>0</v>
      </c>
      <c r="H153" s="26">
        <f>IFERROR(+VLOOKUP("LDMIPF"&amp;A153,'Main File'!A:O,12,0),0)</f>
        <v>0</v>
      </c>
      <c r="I153" s="26">
        <f>IFERROR(+VLOOKUP("LDMIPF"&amp;A153,'Main File'!A:O,13,0),0)</f>
        <v>0</v>
      </c>
      <c r="J153" s="26">
        <f>IFERROR(+VLOOKUP("LDMIPF"&amp;A153,'Main File'!A:O,14,0),0)</f>
        <v>0</v>
      </c>
      <c r="K153" s="26">
        <f>IFERROR(+VLOOKUP("LDMIPF"&amp;A153,'Main File'!A:O,15,0),0)</f>
        <v>0</v>
      </c>
    </row>
    <row r="154" spans="1:11" x14ac:dyDescent="0.25">
      <c r="A154" s="9">
        <f t="shared" si="2"/>
        <v>43341</v>
      </c>
      <c r="B154" s="26">
        <f>IFERROR(+VLOOKUP("LDMIPF"&amp;A154,'Main File'!A:O,6,0),0)</f>
        <v>0</v>
      </c>
      <c r="C154" s="26">
        <f>IFERROR(+VLOOKUP("LDMIPF"&amp;A154,'Main File'!A:O,7,0),0)</f>
        <v>0</v>
      </c>
      <c r="D154" s="26">
        <f>IFERROR(+VLOOKUP("LDMIPF"&amp;A154,'Main File'!A:O,8,0),0)</f>
        <v>0</v>
      </c>
      <c r="E154" s="26">
        <f>IFERROR(+VLOOKUP("LDMIPF"&amp;A154,'Main File'!A:O,9,0),0)</f>
        <v>0</v>
      </c>
      <c r="F154" s="26">
        <f>IFERROR(+VLOOKUP("LDMIPF"&amp;A154,'Main File'!A:O,10,0),0)</f>
        <v>0</v>
      </c>
      <c r="G154" s="26">
        <f>IFERROR(+VLOOKUP("LDMIPF"&amp;A154,'Main File'!A:O,11,0),0)</f>
        <v>0</v>
      </c>
      <c r="H154" s="26">
        <f>IFERROR(+VLOOKUP("LDMIPF"&amp;A154,'Main File'!A:O,12,0),0)</f>
        <v>0</v>
      </c>
      <c r="I154" s="26">
        <f>IFERROR(+VLOOKUP("LDMIPF"&amp;A154,'Main File'!A:O,13,0),0)</f>
        <v>0</v>
      </c>
      <c r="J154" s="26">
        <f>IFERROR(+VLOOKUP("LDMIPF"&amp;A154,'Main File'!A:O,14,0),0)</f>
        <v>0</v>
      </c>
      <c r="K154" s="26">
        <f>IFERROR(+VLOOKUP("LDMIPF"&amp;A154,'Main File'!A:O,15,0),0)</f>
        <v>0</v>
      </c>
    </row>
    <row r="155" spans="1:11" x14ac:dyDescent="0.25">
      <c r="A155" s="9">
        <f t="shared" si="2"/>
        <v>43342</v>
      </c>
      <c r="B155" s="26">
        <f>IFERROR(+VLOOKUP("LDMIPF"&amp;A155,'Main File'!A:O,6,0),0)</f>
        <v>0</v>
      </c>
      <c r="C155" s="26">
        <f>IFERROR(+VLOOKUP("LDMIPF"&amp;A155,'Main File'!A:O,7,0),0)</f>
        <v>0</v>
      </c>
      <c r="D155" s="26">
        <f>IFERROR(+VLOOKUP("LDMIPF"&amp;A155,'Main File'!A:O,8,0),0)</f>
        <v>0</v>
      </c>
      <c r="E155" s="26">
        <f>IFERROR(+VLOOKUP("LDMIPF"&amp;A155,'Main File'!A:O,9,0),0)</f>
        <v>0</v>
      </c>
      <c r="F155" s="26">
        <f>IFERROR(+VLOOKUP("LDMIPF"&amp;A155,'Main File'!A:O,10,0),0)</f>
        <v>0</v>
      </c>
      <c r="G155" s="26">
        <f>IFERROR(+VLOOKUP("LDMIPF"&amp;A155,'Main File'!A:O,11,0),0)</f>
        <v>0</v>
      </c>
      <c r="H155" s="26">
        <f>IFERROR(+VLOOKUP("LDMIPF"&amp;A155,'Main File'!A:O,12,0),0)</f>
        <v>0</v>
      </c>
      <c r="I155" s="26">
        <f>IFERROR(+VLOOKUP("LDMIPF"&amp;A155,'Main File'!A:O,13,0),0)</f>
        <v>0</v>
      </c>
      <c r="J155" s="26">
        <f>IFERROR(+VLOOKUP("LDMIPF"&amp;A155,'Main File'!A:O,14,0),0)</f>
        <v>0</v>
      </c>
      <c r="K155" s="26">
        <f>IFERROR(+VLOOKUP("LDMIPF"&amp;A155,'Main File'!A:O,15,0),0)</f>
        <v>0</v>
      </c>
    </row>
    <row r="156" spans="1:11" x14ac:dyDescent="0.25">
      <c r="A156" s="9">
        <f t="shared" si="2"/>
        <v>43343</v>
      </c>
      <c r="B156" s="26">
        <f>IFERROR(+VLOOKUP("LDMIPF"&amp;A156,'Main File'!A:O,6,0),0)</f>
        <v>0</v>
      </c>
      <c r="C156" s="26">
        <f>IFERROR(+VLOOKUP("LDMIPF"&amp;A156,'Main File'!A:O,7,0),0)</f>
        <v>0</v>
      </c>
      <c r="D156" s="26">
        <f>IFERROR(+VLOOKUP("LDMIPF"&amp;A156,'Main File'!A:O,8,0),0)</f>
        <v>0</v>
      </c>
      <c r="E156" s="26">
        <f>IFERROR(+VLOOKUP("LDMIPF"&amp;A156,'Main File'!A:O,9,0),0)</f>
        <v>0</v>
      </c>
      <c r="F156" s="26">
        <f>IFERROR(+VLOOKUP("LDMIPF"&amp;A156,'Main File'!A:O,10,0),0)</f>
        <v>0</v>
      </c>
      <c r="G156" s="26">
        <f>IFERROR(+VLOOKUP("LDMIPF"&amp;A156,'Main File'!A:O,11,0),0)</f>
        <v>0</v>
      </c>
      <c r="H156" s="26">
        <f>IFERROR(+VLOOKUP("LDMIPF"&amp;A156,'Main File'!A:O,12,0),0)</f>
        <v>0</v>
      </c>
      <c r="I156" s="26">
        <f>IFERROR(+VLOOKUP("LDMIPF"&amp;A156,'Main File'!A:O,13,0),0)</f>
        <v>0</v>
      </c>
      <c r="J156" s="26">
        <f>IFERROR(+VLOOKUP("LDMIPF"&amp;A156,'Main File'!A:O,14,0),0)</f>
        <v>0</v>
      </c>
      <c r="K156" s="26">
        <f>IFERROR(+VLOOKUP("LDMIPF"&amp;A156,'Main File'!A:O,15,0),0)</f>
        <v>0</v>
      </c>
    </row>
    <row r="157" spans="1:11" x14ac:dyDescent="0.25">
      <c r="A157" s="9">
        <f t="shared" si="2"/>
        <v>43344</v>
      </c>
      <c r="B157" s="26">
        <f>IFERROR(+VLOOKUP("LDMIPF"&amp;A157,'Main File'!A:O,6,0),0)</f>
        <v>0</v>
      </c>
      <c r="C157" s="26">
        <f>IFERROR(+VLOOKUP("LDMIPF"&amp;A157,'Main File'!A:O,7,0),0)</f>
        <v>0</v>
      </c>
      <c r="D157" s="26">
        <f>IFERROR(+VLOOKUP("LDMIPF"&amp;A157,'Main File'!A:O,8,0),0)</f>
        <v>0</v>
      </c>
      <c r="E157" s="26">
        <f>IFERROR(+VLOOKUP("LDMIPF"&amp;A157,'Main File'!A:O,9,0),0)</f>
        <v>0</v>
      </c>
      <c r="F157" s="26">
        <f>IFERROR(+VLOOKUP("LDMIPF"&amp;A157,'Main File'!A:O,10,0),0)</f>
        <v>0</v>
      </c>
      <c r="G157" s="26">
        <f>IFERROR(+VLOOKUP("LDMIPF"&amp;A157,'Main File'!A:O,11,0),0)</f>
        <v>0</v>
      </c>
      <c r="H157" s="26">
        <f>IFERROR(+VLOOKUP("LDMIPF"&amp;A157,'Main File'!A:O,12,0),0)</f>
        <v>0</v>
      </c>
      <c r="I157" s="26">
        <f>IFERROR(+VLOOKUP("LDMIPF"&amp;A157,'Main File'!A:O,13,0),0)</f>
        <v>0</v>
      </c>
      <c r="J157" s="26">
        <f>IFERROR(+VLOOKUP("LDMIPF"&amp;A157,'Main File'!A:O,14,0),0)</f>
        <v>0</v>
      </c>
      <c r="K157" s="26">
        <f>IFERROR(+VLOOKUP("LDMIPF"&amp;A157,'Main File'!A:O,15,0),0)</f>
        <v>0</v>
      </c>
    </row>
    <row r="158" spans="1:11" x14ac:dyDescent="0.25">
      <c r="A158" s="9">
        <f t="shared" si="2"/>
        <v>43345</v>
      </c>
      <c r="B158" s="26">
        <f>IFERROR(+VLOOKUP("LDMIPF"&amp;A158,'Main File'!A:O,6,0),0)</f>
        <v>0</v>
      </c>
      <c r="C158" s="26">
        <f>IFERROR(+VLOOKUP("LDMIPF"&amp;A158,'Main File'!A:O,7,0),0)</f>
        <v>0</v>
      </c>
      <c r="D158" s="26">
        <f>IFERROR(+VLOOKUP("LDMIPF"&amp;A158,'Main File'!A:O,8,0),0)</f>
        <v>0</v>
      </c>
      <c r="E158" s="26">
        <f>IFERROR(+VLOOKUP("LDMIPF"&amp;A158,'Main File'!A:O,9,0),0)</f>
        <v>0</v>
      </c>
      <c r="F158" s="26">
        <f>IFERROR(+VLOOKUP("LDMIPF"&amp;A158,'Main File'!A:O,10,0),0)</f>
        <v>0</v>
      </c>
      <c r="G158" s="26">
        <f>IFERROR(+VLOOKUP("LDMIPF"&amp;A158,'Main File'!A:O,11,0),0)</f>
        <v>0</v>
      </c>
      <c r="H158" s="26">
        <f>IFERROR(+VLOOKUP("LDMIPF"&amp;A158,'Main File'!A:O,12,0),0)</f>
        <v>0</v>
      </c>
      <c r="I158" s="26">
        <f>IFERROR(+VLOOKUP("LDMIPF"&amp;A158,'Main File'!A:O,13,0),0)</f>
        <v>0</v>
      </c>
      <c r="J158" s="26">
        <f>IFERROR(+VLOOKUP("LDMIPF"&amp;A158,'Main File'!A:O,14,0),0)</f>
        <v>0</v>
      </c>
      <c r="K158" s="26">
        <f>IFERROR(+VLOOKUP("LDMIPF"&amp;A158,'Main File'!A:O,15,0),0)</f>
        <v>0</v>
      </c>
    </row>
    <row r="159" spans="1:11" x14ac:dyDescent="0.25">
      <c r="A159" s="9">
        <f t="shared" si="2"/>
        <v>43346</v>
      </c>
      <c r="B159" s="26">
        <f>IFERROR(+VLOOKUP("LDMIPF"&amp;A159,'Main File'!A:O,6,0),0)</f>
        <v>0</v>
      </c>
      <c r="C159" s="26">
        <f>IFERROR(+VLOOKUP("LDMIPF"&amp;A159,'Main File'!A:O,7,0),0)</f>
        <v>0</v>
      </c>
      <c r="D159" s="26">
        <f>IFERROR(+VLOOKUP("LDMIPF"&amp;A159,'Main File'!A:O,8,0),0)</f>
        <v>0</v>
      </c>
      <c r="E159" s="26">
        <f>IFERROR(+VLOOKUP("LDMIPF"&amp;A159,'Main File'!A:O,9,0),0)</f>
        <v>0</v>
      </c>
      <c r="F159" s="26">
        <f>IFERROR(+VLOOKUP("LDMIPF"&amp;A159,'Main File'!A:O,10,0),0)</f>
        <v>0</v>
      </c>
      <c r="G159" s="26">
        <f>IFERROR(+VLOOKUP("LDMIPF"&amp;A159,'Main File'!A:O,11,0),0)</f>
        <v>0</v>
      </c>
      <c r="H159" s="26">
        <f>IFERROR(+VLOOKUP("LDMIPF"&amp;A159,'Main File'!A:O,12,0),0)</f>
        <v>0</v>
      </c>
      <c r="I159" s="26">
        <f>IFERROR(+VLOOKUP("LDMIPF"&amp;A159,'Main File'!A:O,13,0),0)</f>
        <v>0</v>
      </c>
      <c r="J159" s="26">
        <f>IFERROR(+VLOOKUP("LDMIPF"&amp;A159,'Main File'!A:O,14,0),0)</f>
        <v>0</v>
      </c>
      <c r="K159" s="26">
        <f>IFERROR(+VLOOKUP("LDMIPF"&amp;A159,'Main File'!A:O,15,0),0)</f>
        <v>0</v>
      </c>
    </row>
    <row r="160" spans="1:11" x14ac:dyDescent="0.25">
      <c r="A160" s="9">
        <f t="shared" si="2"/>
        <v>43347</v>
      </c>
      <c r="B160" s="26">
        <f>IFERROR(+VLOOKUP("LDMIPF"&amp;A160,'Main File'!A:O,6,0),0)</f>
        <v>0</v>
      </c>
      <c r="C160" s="26">
        <f>IFERROR(+VLOOKUP("LDMIPF"&amp;A160,'Main File'!A:O,7,0),0)</f>
        <v>0</v>
      </c>
      <c r="D160" s="26">
        <f>IFERROR(+VLOOKUP("LDMIPF"&amp;A160,'Main File'!A:O,8,0),0)</f>
        <v>0</v>
      </c>
      <c r="E160" s="26">
        <f>IFERROR(+VLOOKUP("LDMIPF"&amp;A160,'Main File'!A:O,9,0),0)</f>
        <v>0</v>
      </c>
      <c r="F160" s="26">
        <f>IFERROR(+VLOOKUP("LDMIPF"&amp;A160,'Main File'!A:O,10,0),0)</f>
        <v>0</v>
      </c>
      <c r="G160" s="26">
        <f>IFERROR(+VLOOKUP("LDMIPF"&amp;A160,'Main File'!A:O,11,0),0)</f>
        <v>0</v>
      </c>
      <c r="H160" s="26">
        <f>IFERROR(+VLOOKUP("LDMIPF"&amp;A160,'Main File'!A:O,12,0),0)</f>
        <v>0</v>
      </c>
      <c r="I160" s="26">
        <f>IFERROR(+VLOOKUP("LDMIPF"&amp;A160,'Main File'!A:O,13,0),0)</f>
        <v>0</v>
      </c>
      <c r="J160" s="26">
        <f>IFERROR(+VLOOKUP("LDMIPF"&amp;A160,'Main File'!A:O,14,0),0)</f>
        <v>0</v>
      </c>
      <c r="K160" s="26">
        <f>IFERROR(+VLOOKUP("LDMIPF"&amp;A160,'Main File'!A:O,15,0),0)</f>
        <v>0</v>
      </c>
    </row>
    <row r="161" spans="1:11" x14ac:dyDescent="0.25">
      <c r="A161" s="9">
        <f t="shared" si="2"/>
        <v>43348</v>
      </c>
      <c r="B161" s="26">
        <f>IFERROR(+VLOOKUP("LDMIPF"&amp;A161,'Main File'!A:O,6,0),0)</f>
        <v>0</v>
      </c>
      <c r="C161" s="26">
        <f>IFERROR(+VLOOKUP("LDMIPF"&amp;A161,'Main File'!A:O,7,0),0)</f>
        <v>0</v>
      </c>
      <c r="D161" s="26">
        <f>IFERROR(+VLOOKUP("LDMIPF"&amp;A161,'Main File'!A:O,8,0),0)</f>
        <v>0</v>
      </c>
      <c r="E161" s="26">
        <f>IFERROR(+VLOOKUP("LDMIPF"&amp;A161,'Main File'!A:O,9,0),0)</f>
        <v>0</v>
      </c>
      <c r="F161" s="26">
        <f>IFERROR(+VLOOKUP("LDMIPF"&amp;A161,'Main File'!A:O,10,0),0)</f>
        <v>0</v>
      </c>
      <c r="G161" s="26">
        <f>IFERROR(+VLOOKUP("LDMIPF"&amp;A161,'Main File'!A:O,11,0),0)</f>
        <v>0</v>
      </c>
      <c r="H161" s="26">
        <f>IFERROR(+VLOOKUP("LDMIPF"&amp;A161,'Main File'!A:O,12,0),0)</f>
        <v>0</v>
      </c>
      <c r="I161" s="26">
        <f>IFERROR(+VLOOKUP("LDMIPF"&amp;A161,'Main File'!A:O,13,0),0)</f>
        <v>0</v>
      </c>
      <c r="J161" s="26">
        <f>IFERROR(+VLOOKUP("LDMIPF"&amp;A161,'Main File'!A:O,14,0),0)</f>
        <v>0</v>
      </c>
      <c r="K161" s="26">
        <f>IFERROR(+VLOOKUP("LDMIPF"&amp;A161,'Main File'!A:O,15,0),0)</f>
        <v>0</v>
      </c>
    </row>
    <row r="162" spans="1:11" x14ac:dyDescent="0.25">
      <c r="A162" s="9">
        <f t="shared" si="2"/>
        <v>43349</v>
      </c>
      <c r="B162" s="26">
        <f>IFERROR(+VLOOKUP("LDMIPF"&amp;A162,'Main File'!A:O,6,0),0)</f>
        <v>0</v>
      </c>
      <c r="C162" s="26">
        <f>IFERROR(+VLOOKUP("LDMIPF"&amp;A162,'Main File'!A:O,7,0),0)</f>
        <v>0</v>
      </c>
      <c r="D162" s="26">
        <f>IFERROR(+VLOOKUP("LDMIPF"&amp;A162,'Main File'!A:O,8,0),0)</f>
        <v>0</v>
      </c>
      <c r="E162" s="26">
        <f>IFERROR(+VLOOKUP("LDMIPF"&amp;A162,'Main File'!A:O,9,0),0)</f>
        <v>0</v>
      </c>
      <c r="F162" s="26">
        <f>IFERROR(+VLOOKUP("LDMIPF"&amp;A162,'Main File'!A:O,10,0),0)</f>
        <v>0</v>
      </c>
      <c r="G162" s="26">
        <f>IFERROR(+VLOOKUP("LDMIPF"&amp;A162,'Main File'!A:O,11,0),0)</f>
        <v>0</v>
      </c>
      <c r="H162" s="26">
        <f>IFERROR(+VLOOKUP("LDMIPF"&amp;A162,'Main File'!A:O,12,0),0)</f>
        <v>0</v>
      </c>
      <c r="I162" s="26">
        <f>IFERROR(+VLOOKUP("LDMIPF"&amp;A162,'Main File'!A:O,13,0),0)</f>
        <v>0</v>
      </c>
      <c r="J162" s="26">
        <f>IFERROR(+VLOOKUP("LDMIPF"&amp;A162,'Main File'!A:O,14,0),0)</f>
        <v>0</v>
      </c>
      <c r="K162" s="26">
        <f>IFERROR(+VLOOKUP("LDMIPF"&amp;A162,'Main File'!A:O,15,0),0)</f>
        <v>0</v>
      </c>
    </row>
    <row r="163" spans="1:11" x14ac:dyDescent="0.25">
      <c r="A163" s="9">
        <f t="shared" si="2"/>
        <v>43350</v>
      </c>
      <c r="B163" s="26">
        <f>IFERROR(+VLOOKUP("LDMIPF"&amp;A163,'Main File'!A:O,6,0),0)</f>
        <v>0</v>
      </c>
      <c r="C163" s="26">
        <f>IFERROR(+VLOOKUP("LDMIPF"&amp;A163,'Main File'!A:O,7,0),0)</f>
        <v>0</v>
      </c>
      <c r="D163" s="26">
        <f>IFERROR(+VLOOKUP("LDMIPF"&amp;A163,'Main File'!A:O,8,0),0)</f>
        <v>0</v>
      </c>
      <c r="E163" s="26">
        <f>IFERROR(+VLOOKUP("LDMIPF"&amp;A163,'Main File'!A:O,9,0),0)</f>
        <v>0</v>
      </c>
      <c r="F163" s="26">
        <f>IFERROR(+VLOOKUP("LDMIPF"&amp;A163,'Main File'!A:O,10,0),0)</f>
        <v>0</v>
      </c>
      <c r="G163" s="26">
        <f>IFERROR(+VLOOKUP("LDMIPF"&amp;A163,'Main File'!A:O,11,0),0)</f>
        <v>0</v>
      </c>
      <c r="H163" s="26">
        <f>IFERROR(+VLOOKUP("LDMIPF"&amp;A163,'Main File'!A:O,12,0),0)</f>
        <v>0</v>
      </c>
      <c r="I163" s="26">
        <f>IFERROR(+VLOOKUP("LDMIPF"&amp;A163,'Main File'!A:O,13,0),0)</f>
        <v>0</v>
      </c>
      <c r="J163" s="26">
        <f>IFERROR(+VLOOKUP("LDMIPF"&amp;A163,'Main File'!A:O,14,0),0)</f>
        <v>0</v>
      </c>
      <c r="K163" s="26">
        <f>IFERROR(+VLOOKUP("LDMIPF"&amp;A163,'Main File'!A:O,15,0),0)</f>
        <v>0</v>
      </c>
    </row>
    <row r="164" spans="1:11" x14ac:dyDescent="0.25">
      <c r="A164" s="9">
        <f t="shared" si="2"/>
        <v>43351</v>
      </c>
      <c r="B164" s="26">
        <f>IFERROR(+VLOOKUP("LDMIPF"&amp;A164,'Main File'!A:O,6,0),0)</f>
        <v>0</v>
      </c>
      <c r="C164" s="26">
        <f>IFERROR(+VLOOKUP("LDMIPF"&amp;A164,'Main File'!A:O,7,0),0)</f>
        <v>0</v>
      </c>
      <c r="D164" s="26">
        <f>IFERROR(+VLOOKUP("LDMIPF"&amp;A164,'Main File'!A:O,8,0),0)</f>
        <v>0</v>
      </c>
      <c r="E164" s="26">
        <f>IFERROR(+VLOOKUP("LDMIPF"&amp;A164,'Main File'!A:O,9,0),0)</f>
        <v>0</v>
      </c>
      <c r="F164" s="26">
        <f>IFERROR(+VLOOKUP("LDMIPF"&amp;A164,'Main File'!A:O,10,0),0)</f>
        <v>0</v>
      </c>
      <c r="G164" s="26">
        <f>IFERROR(+VLOOKUP("LDMIPF"&amp;A164,'Main File'!A:O,11,0),0)</f>
        <v>0</v>
      </c>
      <c r="H164" s="26">
        <f>IFERROR(+VLOOKUP("LDMIPF"&amp;A164,'Main File'!A:O,12,0),0)</f>
        <v>0</v>
      </c>
      <c r="I164" s="26">
        <f>IFERROR(+VLOOKUP("LDMIPF"&amp;A164,'Main File'!A:O,13,0),0)</f>
        <v>0</v>
      </c>
      <c r="J164" s="26">
        <f>IFERROR(+VLOOKUP("LDMIPF"&amp;A164,'Main File'!A:O,14,0),0)</f>
        <v>0</v>
      </c>
      <c r="K164" s="26">
        <f>IFERROR(+VLOOKUP("LDMIPF"&amp;A164,'Main File'!A:O,15,0),0)</f>
        <v>0</v>
      </c>
    </row>
    <row r="165" spans="1:11" x14ac:dyDescent="0.25">
      <c r="A165" s="9">
        <f t="shared" si="2"/>
        <v>43352</v>
      </c>
      <c r="B165" s="26">
        <f>IFERROR(+VLOOKUP("LDMIPF"&amp;A165,'Main File'!A:O,6,0),0)</f>
        <v>0</v>
      </c>
      <c r="C165" s="26">
        <f>IFERROR(+VLOOKUP("LDMIPF"&amp;A165,'Main File'!A:O,7,0),0)</f>
        <v>0</v>
      </c>
      <c r="D165" s="26">
        <f>IFERROR(+VLOOKUP("LDMIPF"&amp;A165,'Main File'!A:O,8,0),0)</f>
        <v>0</v>
      </c>
      <c r="E165" s="26">
        <f>IFERROR(+VLOOKUP("LDMIPF"&amp;A165,'Main File'!A:O,9,0),0)</f>
        <v>0</v>
      </c>
      <c r="F165" s="26">
        <f>IFERROR(+VLOOKUP("LDMIPF"&amp;A165,'Main File'!A:O,10,0),0)</f>
        <v>0</v>
      </c>
      <c r="G165" s="26">
        <f>IFERROR(+VLOOKUP("LDMIPF"&amp;A165,'Main File'!A:O,11,0),0)</f>
        <v>0</v>
      </c>
      <c r="H165" s="26">
        <f>IFERROR(+VLOOKUP("LDMIPF"&amp;A165,'Main File'!A:O,12,0),0)</f>
        <v>0</v>
      </c>
      <c r="I165" s="26">
        <f>IFERROR(+VLOOKUP("LDMIPF"&amp;A165,'Main File'!A:O,13,0),0)</f>
        <v>0</v>
      </c>
      <c r="J165" s="26">
        <f>IFERROR(+VLOOKUP("LDMIPF"&amp;A165,'Main File'!A:O,14,0),0)</f>
        <v>0</v>
      </c>
      <c r="K165" s="26">
        <f>IFERROR(+VLOOKUP("LDMIPF"&amp;A165,'Main File'!A:O,15,0),0)</f>
        <v>0</v>
      </c>
    </row>
    <row r="166" spans="1:11" x14ac:dyDescent="0.25">
      <c r="A166" s="9">
        <f t="shared" si="2"/>
        <v>43353</v>
      </c>
      <c r="B166" s="26">
        <f>IFERROR(+VLOOKUP("LDMIPF"&amp;A166,'Main File'!A:O,6,0),0)</f>
        <v>0</v>
      </c>
      <c r="C166" s="26">
        <f>IFERROR(+VLOOKUP("LDMIPF"&amp;A166,'Main File'!A:O,7,0),0)</f>
        <v>0</v>
      </c>
      <c r="D166" s="26">
        <f>IFERROR(+VLOOKUP("LDMIPF"&amp;A166,'Main File'!A:O,8,0),0)</f>
        <v>0</v>
      </c>
      <c r="E166" s="26">
        <f>IFERROR(+VLOOKUP("LDMIPF"&amp;A166,'Main File'!A:O,9,0),0)</f>
        <v>0</v>
      </c>
      <c r="F166" s="26">
        <f>IFERROR(+VLOOKUP("LDMIPF"&amp;A166,'Main File'!A:O,10,0),0)</f>
        <v>0</v>
      </c>
      <c r="G166" s="26">
        <f>IFERROR(+VLOOKUP("LDMIPF"&amp;A166,'Main File'!A:O,11,0),0)</f>
        <v>0</v>
      </c>
      <c r="H166" s="26">
        <f>IFERROR(+VLOOKUP("LDMIPF"&amp;A166,'Main File'!A:O,12,0),0)</f>
        <v>0</v>
      </c>
      <c r="I166" s="26">
        <f>IFERROR(+VLOOKUP("LDMIPF"&amp;A166,'Main File'!A:O,13,0),0)</f>
        <v>0</v>
      </c>
      <c r="J166" s="26">
        <f>IFERROR(+VLOOKUP("LDMIPF"&amp;A166,'Main File'!A:O,14,0),0)</f>
        <v>0</v>
      </c>
      <c r="K166" s="26">
        <f>IFERROR(+VLOOKUP("LDMIPF"&amp;A166,'Main File'!A:O,15,0),0)</f>
        <v>0</v>
      </c>
    </row>
    <row r="167" spans="1:11" x14ac:dyDescent="0.25">
      <c r="A167" s="9">
        <f t="shared" si="2"/>
        <v>43354</v>
      </c>
      <c r="B167" s="26">
        <f>IFERROR(+VLOOKUP("LDMIPF"&amp;A167,'Main File'!A:O,6,0),0)</f>
        <v>0</v>
      </c>
      <c r="C167" s="26">
        <f>IFERROR(+VLOOKUP("LDMIPF"&amp;A167,'Main File'!A:O,7,0),0)</f>
        <v>0</v>
      </c>
      <c r="D167" s="26">
        <f>IFERROR(+VLOOKUP("LDMIPF"&amp;A167,'Main File'!A:O,8,0),0)</f>
        <v>0</v>
      </c>
      <c r="E167" s="26">
        <f>IFERROR(+VLOOKUP("LDMIPF"&amp;A167,'Main File'!A:O,9,0),0)</f>
        <v>0</v>
      </c>
      <c r="F167" s="26">
        <f>IFERROR(+VLOOKUP("LDMIPF"&amp;A167,'Main File'!A:O,10,0),0)</f>
        <v>0</v>
      </c>
      <c r="G167" s="26">
        <f>IFERROR(+VLOOKUP("LDMIPF"&amp;A167,'Main File'!A:O,11,0),0)</f>
        <v>0</v>
      </c>
      <c r="H167" s="26">
        <f>IFERROR(+VLOOKUP("LDMIPF"&amp;A167,'Main File'!A:O,12,0),0)</f>
        <v>0</v>
      </c>
      <c r="I167" s="26">
        <f>IFERROR(+VLOOKUP("LDMIPF"&amp;A167,'Main File'!A:O,13,0),0)</f>
        <v>0</v>
      </c>
      <c r="J167" s="26">
        <f>IFERROR(+VLOOKUP("LDMIPF"&amp;A167,'Main File'!A:O,14,0),0)</f>
        <v>0</v>
      </c>
      <c r="K167" s="26">
        <f>IFERROR(+VLOOKUP("LDMIPF"&amp;A167,'Main File'!A:O,15,0),0)</f>
        <v>0</v>
      </c>
    </row>
    <row r="168" spans="1:11" x14ac:dyDescent="0.25">
      <c r="A168" s="9">
        <f t="shared" si="2"/>
        <v>43355</v>
      </c>
      <c r="B168" s="26">
        <f>IFERROR(+VLOOKUP("LDMIPF"&amp;A168,'Main File'!A:O,6,0),0)</f>
        <v>0</v>
      </c>
      <c r="C168" s="26">
        <f>IFERROR(+VLOOKUP("LDMIPF"&amp;A168,'Main File'!A:O,7,0),0)</f>
        <v>0</v>
      </c>
      <c r="D168" s="26">
        <f>IFERROR(+VLOOKUP("LDMIPF"&amp;A168,'Main File'!A:O,8,0),0)</f>
        <v>0</v>
      </c>
      <c r="E168" s="26">
        <f>IFERROR(+VLOOKUP("LDMIPF"&amp;A168,'Main File'!A:O,9,0),0)</f>
        <v>0</v>
      </c>
      <c r="F168" s="26">
        <f>IFERROR(+VLOOKUP("LDMIPF"&amp;A168,'Main File'!A:O,10,0),0)</f>
        <v>0</v>
      </c>
      <c r="G168" s="26">
        <f>IFERROR(+VLOOKUP("LDMIPF"&amp;A168,'Main File'!A:O,11,0),0)</f>
        <v>0</v>
      </c>
      <c r="H168" s="26">
        <f>IFERROR(+VLOOKUP("LDMIPF"&amp;A168,'Main File'!A:O,12,0),0)</f>
        <v>0</v>
      </c>
      <c r="I168" s="26">
        <f>IFERROR(+VLOOKUP("LDMIPF"&amp;A168,'Main File'!A:O,13,0),0)</f>
        <v>0</v>
      </c>
      <c r="J168" s="26">
        <f>IFERROR(+VLOOKUP("LDMIPF"&amp;A168,'Main File'!A:O,14,0),0)</f>
        <v>0</v>
      </c>
      <c r="K168" s="26">
        <f>IFERROR(+VLOOKUP("LDMIPF"&amp;A168,'Main File'!A:O,15,0),0)</f>
        <v>0</v>
      </c>
    </row>
    <row r="169" spans="1:11" x14ac:dyDescent="0.25">
      <c r="A169" s="9">
        <f t="shared" si="2"/>
        <v>43356</v>
      </c>
      <c r="B169" s="26">
        <f>IFERROR(+VLOOKUP("LDMIPF"&amp;A169,'Main File'!A:O,6,0),0)</f>
        <v>0</v>
      </c>
      <c r="C169" s="26">
        <f>IFERROR(+VLOOKUP("LDMIPF"&amp;A169,'Main File'!A:O,7,0),0)</f>
        <v>0</v>
      </c>
      <c r="D169" s="26">
        <f>IFERROR(+VLOOKUP("LDMIPF"&amp;A169,'Main File'!A:O,8,0),0)</f>
        <v>0</v>
      </c>
      <c r="E169" s="26">
        <f>IFERROR(+VLOOKUP("LDMIPF"&amp;A169,'Main File'!A:O,9,0),0)</f>
        <v>0</v>
      </c>
      <c r="F169" s="26">
        <f>IFERROR(+VLOOKUP("LDMIPF"&amp;A169,'Main File'!A:O,10,0),0)</f>
        <v>0</v>
      </c>
      <c r="G169" s="26">
        <f>IFERROR(+VLOOKUP("LDMIPF"&amp;A169,'Main File'!A:O,11,0),0)</f>
        <v>0</v>
      </c>
      <c r="H169" s="26">
        <f>IFERROR(+VLOOKUP("LDMIPF"&amp;A169,'Main File'!A:O,12,0),0)</f>
        <v>0</v>
      </c>
      <c r="I169" s="26">
        <f>IFERROR(+VLOOKUP("LDMIPF"&amp;A169,'Main File'!A:O,13,0),0)</f>
        <v>0</v>
      </c>
      <c r="J169" s="26">
        <f>IFERROR(+VLOOKUP("LDMIPF"&amp;A169,'Main File'!A:O,14,0),0)</f>
        <v>0</v>
      </c>
      <c r="K169" s="26">
        <f>IFERROR(+VLOOKUP("LDMIPF"&amp;A169,'Main File'!A:O,15,0),0)</f>
        <v>0</v>
      </c>
    </row>
    <row r="170" spans="1:11" x14ac:dyDescent="0.25">
      <c r="A170" s="9">
        <f t="shared" si="2"/>
        <v>43357</v>
      </c>
      <c r="B170" s="26">
        <f>IFERROR(+VLOOKUP("LDMIPF"&amp;A170,'Main File'!A:O,6,0),0)</f>
        <v>0</v>
      </c>
      <c r="C170" s="26">
        <f>IFERROR(+VLOOKUP("LDMIPF"&amp;A170,'Main File'!A:O,7,0),0)</f>
        <v>0</v>
      </c>
      <c r="D170" s="26">
        <f>IFERROR(+VLOOKUP("LDMIPF"&amp;A170,'Main File'!A:O,8,0),0)</f>
        <v>0</v>
      </c>
      <c r="E170" s="26">
        <f>IFERROR(+VLOOKUP("LDMIPF"&amp;A170,'Main File'!A:O,9,0),0)</f>
        <v>0</v>
      </c>
      <c r="F170" s="26">
        <f>IFERROR(+VLOOKUP("LDMIPF"&amp;A170,'Main File'!A:O,10,0),0)</f>
        <v>0</v>
      </c>
      <c r="G170" s="26">
        <f>IFERROR(+VLOOKUP("LDMIPF"&amp;A170,'Main File'!A:O,11,0),0)</f>
        <v>0</v>
      </c>
      <c r="H170" s="26">
        <f>IFERROR(+VLOOKUP("LDMIPF"&amp;A170,'Main File'!A:O,12,0),0)</f>
        <v>0</v>
      </c>
      <c r="I170" s="26">
        <f>IFERROR(+VLOOKUP("LDMIPF"&amp;A170,'Main File'!A:O,13,0),0)</f>
        <v>0</v>
      </c>
      <c r="J170" s="26">
        <f>IFERROR(+VLOOKUP("LDMIPF"&amp;A170,'Main File'!A:O,14,0),0)</f>
        <v>0</v>
      </c>
      <c r="K170" s="26">
        <f>IFERROR(+VLOOKUP("LDMIPF"&amp;A170,'Main File'!A:O,15,0),0)</f>
        <v>0</v>
      </c>
    </row>
    <row r="171" spans="1:11" x14ac:dyDescent="0.25">
      <c r="A171" s="9">
        <f t="shared" si="2"/>
        <v>43358</v>
      </c>
      <c r="B171" s="26">
        <f>IFERROR(+VLOOKUP("LDMIPF"&amp;A171,'Main File'!A:O,6,0),0)</f>
        <v>0</v>
      </c>
      <c r="C171" s="26">
        <f>IFERROR(+VLOOKUP("LDMIPF"&amp;A171,'Main File'!A:O,7,0),0)</f>
        <v>0</v>
      </c>
      <c r="D171" s="26">
        <f>IFERROR(+VLOOKUP("LDMIPF"&amp;A171,'Main File'!A:O,8,0),0)</f>
        <v>0</v>
      </c>
      <c r="E171" s="26">
        <f>IFERROR(+VLOOKUP("LDMIPF"&amp;A171,'Main File'!A:O,9,0),0)</f>
        <v>0</v>
      </c>
      <c r="F171" s="26">
        <f>IFERROR(+VLOOKUP("LDMIPF"&amp;A171,'Main File'!A:O,10,0),0)</f>
        <v>0</v>
      </c>
      <c r="G171" s="26">
        <f>IFERROR(+VLOOKUP("LDMIPF"&amp;A171,'Main File'!A:O,11,0),0)</f>
        <v>0</v>
      </c>
      <c r="H171" s="26">
        <f>IFERROR(+VLOOKUP("LDMIPF"&amp;A171,'Main File'!A:O,12,0),0)</f>
        <v>0</v>
      </c>
      <c r="I171" s="26">
        <f>IFERROR(+VLOOKUP("LDMIPF"&amp;A171,'Main File'!A:O,13,0),0)</f>
        <v>0</v>
      </c>
      <c r="J171" s="26">
        <f>IFERROR(+VLOOKUP("LDMIPF"&amp;A171,'Main File'!A:O,14,0),0)</f>
        <v>0</v>
      </c>
      <c r="K171" s="26">
        <f>IFERROR(+VLOOKUP("LDMIPF"&amp;A171,'Main File'!A:O,15,0),0)</f>
        <v>0</v>
      </c>
    </row>
    <row r="172" spans="1:11" x14ac:dyDescent="0.25">
      <c r="A172" s="9">
        <f t="shared" si="2"/>
        <v>43359</v>
      </c>
      <c r="B172" s="26">
        <f>IFERROR(+VLOOKUP("LDMIPF"&amp;A172,'Main File'!A:O,6,0),0)</f>
        <v>0</v>
      </c>
      <c r="C172" s="26">
        <f>IFERROR(+VLOOKUP("LDMIPF"&amp;A172,'Main File'!A:O,7,0),0)</f>
        <v>0</v>
      </c>
      <c r="D172" s="26">
        <f>IFERROR(+VLOOKUP("LDMIPF"&amp;A172,'Main File'!A:O,8,0),0)</f>
        <v>0</v>
      </c>
      <c r="E172" s="26">
        <f>IFERROR(+VLOOKUP("LDMIPF"&amp;A172,'Main File'!A:O,9,0),0)</f>
        <v>0</v>
      </c>
      <c r="F172" s="26">
        <f>IFERROR(+VLOOKUP("LDMIPF"&amp;A172,'Main File'!A:O,10,0),0)</f>
        <v>0</v>
      </c>
      <c r="G172" s="26">
        <f>IFERROR(+VLOOKUP("LDMIPF"&amp;A172,'Main File'!A:O,11,0),0)</f>
        <v>0</v>
      </c>
      <c r="H172" s="26">
        <f>IFERROR(+VLOOKUP("LDMIPF"&amp;A172,'Main File'!A:O,12,0),0)</f>
        <v>0</v>
      </c>
      <c r="I172" s="26">
        <f>IFERROR(+VLOOKUP("LDMIPF"&amp;A172,'Main File'!A:O,13,0),0)</f>
        <v>0</v>
      </c>
      <c r="J172" s="26">
        <f>IFERROR(+VLOOKUP("LDMIPF"&amp;A172,'Main File'!A:O,14,0),0)</f>
        <v>0</v>
      </c>
      <c r="K172" s="26">
        <f>IFERROR(+VLOOKUP("LDMIPF"&amp;A172,'Main File'!A:O,15,0),0)</f>
        <v>0</v>
      </c>
    </row>
    <row r="173" spans="1:11" x14ac:dyDescent="0.25">
      <c r="A173" s="9">
        <f t="shared" si="2"/>
        <v>43360</v>
      </c>
      <c r="B173" s="26">
        <f>IFERROR(+VLOOKUP("LDMIPF"&amp;A173,'Main File'!A:O,6,0),0)</f>
        <v>0</v>
      </c>
      <c r="C173" s="26">
        <f>IFERROR(+VLOOKUP("LDMIPF"&amp;A173,'Main File'!A:O,7,0),0)</f>
        <v>0</v>
      </c>
      <c r="D173" s="26">
        <f>IFERROR(+VLOOKUP("LDMIPF"&amp;A173,'Main File'!A:O,8,0),0)</f>
        <v>0</v>
      </c>
      <c r="E173" s="26">
        <f>IFERROR(+VLOOKUP("LDMIPF"&amp;A173,'Main File'!A:O,9,0),0)</f>
        <v>0</v>
      </c>
      <c r="F173" s="26">
        <f>IFERROR(+VLOOKUP("LDMIPF"&amp;A173,'Main File'!A:O,10,0),0)</f>
        <v>0</v>
      </c>
      <c r="G173" s="26">
        <f>IFERROR(+VLOOKUP("LDMIPF"&amp;A173,'Main File'!A:O,11,0),0)</f>
        <v>0</v>
      </c>
      <c r="H173" s="26">
        <f>IFERROR(+VLOOKUP("LDMIPF"&amp;A173,'Main File'!A:O,12,0),0)</f>
        <v>0</v>
      </c>
      <c r="I173" s="26">
        <f>IFERROR(+VLOOKUP("LDMIPF"&amp;A173,'Main File'!A:O,13,0),0)</f>
        <v>0</v>
      </c>
      <c r="J173" s="26">
        <f>IFERROR(+VLOOKUP("LDMIPF"&amp;A173,'Main File'!A:O,14,0),0)</f>
        <v>0</v>
      </c>
      <c r="K173" s="26">
        <f>IFERROR(+VLOOKUP("LDMIPF"&amp;A173,'Main File'!A:O,15,0),0)</f>
        <v>0</v>
      </c>
    </row>
    <row r="174" spans="1:11" x14ac:dyDescent="0.25">
      <c r="A174" s="9">
        <f t="shared" si="2"/>
        <v>43361</v>
      </c>
      <c r="B174" s="26">
        <f>IFERROR(+VLOOKUP("LDMIPF"&amp;A174,'Main File'!A:O,6,0),0)</f>
        <v>0</v>
      </c>
      <c r="C174" s="26">
        <f>IFERROR(+VLOOKUP("LDMIPF"&amp;A174,'Main File'!A:O,7,0),0)</f>
        <v>0</v>
      </c>
      <c r="D174" s="26">
        <f>IFERROR(+VLOOKUP("LDMIPF"&amp;A174,'Main File'!A:O,8,0),0)</f>
        <v>0</v>
      </c>
      <c r="E174" s="26">
        <f>IFERROR(+VLOOKUP("LDMIPF"&amp;A174,'Main File'!A:O,9,0),0)</f>
        <v>0</v>
      </c>
      <c r="F174" s="26">
        <f>IFERROR(+VLOOKUP("LDMIPF"&amp;A174,'Main File'!A:O,10,0),0)</f>
        <v>0</v>
      </c>
      <c r="G174" s="26">
        <f>IFERROR(+VLOOKUP("LDMIPF"&amp;A174,'Main File'!A:O,11,0),0)</f>
        <v>0</v>
      </c>
      <c r="H174" s="26">
        <f>IFERROR(+VLOOKUP("LDMIPF"&amp;A174,'Main File'!A:O,12,0),0)</f>
        <v>0</v>
      </c>
      <c r="I174" s="26">
        <f>IFERROR(+VLOOKUP("LDMIPF"&amp;A174,'Main File'!A:O,13,0),0)</f>
        <v>0</v>
      </c>
      <c r="J174" s="26">
        <f>IFERROR(+VLOOKUP("LDMIPF"&amp;A174,'Main File'!A:O,14,0),0)</f>
        <v>0</v>
      </c>
      <c r="K174" s="26">
        <f>IFERROR(+VLOOKUP("LDMIPF"&amp;A174,'Main File'!A:O,15,0),0)</f>
        <v>0</v>
      </c>
    </row>
    <row r="175" spans="1:11" x14ac:dyDescent="0.25">
      <c r="A175" s="9">
        <f t="shared" si="2"/>
        <v>43362</v>
      </c>
      <c r="B175" s="26">
        <f>IFERROR(+VLOOKUP("LDMIPF"&amp;A175,'Main File'!A:O,6,0),0)</f>
        <v>0</v>
      </c>
      <c r="C175" s="26">
        <f>IFERROR(+VLOOKUP("LDMIPF"&amp;A175,'Main File'!A:O,7,0),0)</f>
        <v>0</v>
      </c>
      <c r="D175" s="26">
        <f>IFERROR(+VLOOKUP("LDMIPF"&amp;A175,'Main File'!A:O,8,0),0)</f>
        <v>0</v>
      </c>
      <c r="E175" s="26">
        <f>IFERROR(+VLOOKUP("LDMIPF"&amp;A175,'Main File'!A:O,9,0),0)</f>
        <v>0</v>
      </c>
      <c r="F175" s="26">
        <f>IFERROR(+VLOOKUP("LDMIPF"&amp;A175,'Main File'!A:O,10,0),0)</f>
        <v>0</v>
      </c>
      <c r="G175" s="26">
        <f>IFERROR(+VLOOKUP("LDMIPF"&amp;A175,'Main File'!A:O,11,0),0)</f>
        <v>0</v>
      </c>
      <c r="H175" s="26">
        <f>IFERROR(+VLOOKUP("LDMIPF"&amp;A175,'Main File'!A:O,12,0),0)</f>
        <v>0</v>
      </c>
      <c r="I175" s="26">
        <f>IFERROR(+VLOOKUP("LDMIPF"&amp;A175,'Main File'!A:O,13,0),0)</f>
        <v>0</v>
      </c>
      <c r="J175" s="26">
        <f>IFERROR(+VLOOKUP("LDMIPF"&amp;A175,'Main File'!A:O,14,0),0)</f>
        <v>0</v>
      </c>
      <c r="K175" s="26">
        <f>IFERROR(+VLOOKUP("LDMIPF"&amp;A175,'Main File'!A:O,15,0),0)</f>
        <v>0</v>
      </c>
    </row>
    <row r="176" spans="1:11" x14ac:dyDescent="0.25">
      <c r="A176" s="9">
        <f t="shared" si="2"/>
        <v>43363</v>
      </c>
      <c r="B176" s="26">
        <f>IFERROR(+VLOOKUP("LDMIPF"&amp;A176,'Main File'!A:O,6,0),0)</f>
        <v>0</v>
      </c>
      <c r="C176" s="26">
        <f>IFERROR(+VLOOKUP("LDMIPF"&amp;A176,'Main File'!A:O,7,0),0)</f>
        <v>0</v>
      </c>
      <c r="D176" s="26">
        <f>IFERROR(+VLOOKUP("LDMIPF"&amp;A176,'Main File'!A:O,8,0),0)</f>
        <v>0</v>
      </c>
      <c r="E176" s="26">
        <f>IFERROR(+VLOOKUP("LDMIPF"&amp;A176,'Main File'!A:O,9,0),0)</f>
        <v>0</v>
      </c>
      <c r="F176" s="26">
        <f>IFERROR(+VLOOKUP("LDMIPF"&amp;A176,'Main File'!A:O,10,0),0)</f>
        <v>0</v>
      </c>
      <c r="G176" s="26">
        <f>IFERROR(+VLOOKUP("LDMIPF"&amp;A176,'Main File'!A:O,11,0),0)</f>
        <v>0</v>
      </c>
      <c r="H176" s="26">
        <f>IFERROR(+VLOOKUP("LDMIPF"&amp;A176,'Main File'!A:O,12,0),0)</f>
        <v>0</v>
      </c>
      <c r="I176" s="26">
        <f>IFERROR(+VLOOKUP("LDMIPF"&amp;A176,'Main File'!A:O,13,0),0)</f>
        <v>0</v>
      </c>
      <c r="J176" s="26">
        <f>IFERROR(+VLOOKUP("LDMIPF"&amp;A176,'Main File'!A:O,14,0),0)</f>
        <v>0</v>
      </c>
      <c r="K176" s="26">
        <f>IFERROR(+VLOOKUP("LDMIPF"&amp;A176,'Main File'!A:O,15,0),0)</f>
        <v>0</v>
      </c>
    </row>
    <row r="177" spans="1:11" x14ac:dyDescent="0.25">
      <c r="A177" s="9">
        <f t="shared" si="2"/>
        <v>43364</v>
      </c>
      <c r="B177" s="26">
        <f>IFERROR(+VLOOKUP("LDMIPF"&amp;A177,'Main File'!A:O,6,0),0)</f>
        <v>0</v>
      </c>
      <c r="C177" s="26">
        <f>IFERROR(+VLOOKUP("LDMIPF"&amp;A177,'Main File'!A:O,7,0),0)</f>
        <v>0</v>
      </c>
      <c r="D177" s="26">
        <f>IFERROR(+VLOOKUP("LDMIPF"&amp;A177,'Main File'!A:O,8,0),0)</f>
        <v>0</v>
      </c>
      <c r="E177" s="26">
        <f>IFERROR(+VLOOKUP("LDMIPF"&amp;A177,'Main File'!A:O,9,0),0)</f>
        <v>0</v>
      </c>
      <c r="F177" s="26">
        <f>IFERROR(+VLOOKUP("LDMIPF"&amp;A177,'Main File'!A:O,10,0),0)</f>
        <v>0</v>
      </c>
      <c r="G177" s="26">
        <f>IFERROR(+VLOOKUP("LDMIPF"&amp;A177,'Main File'!A:O,11,0),0)</f>
        <v>0</v>
      </c>
      <c r="H177" s="26">
        <f>IFERROR(+VLOOKUP("LDMIPF"&amp;A177,'Main File'!A:O,12,0),0)</f>
        <v>0</v>
      </c>
      <c r="I177" s="26">
        <f>IFERROR(+VLOOKUP("LDMIPF"&amp;A177,'Main File'!A:O,13,0),0)</f>
        <v>0</v>
      </c>
      <c r="J177" s="26">
        <f>IFERROR(+VLOOKUP("LDMIPF"&amp;A177,'Main File'!A:O,14,0),0)</f>
        <v>0</v>
      </c>
      <c r="K177" s="26">
        <f>IFERROR(+VLOOKUP("LDMIPF"&amp;A177,'Main File'!A:O,15,0),0)</f>
        <v>0</v>
      </c>
    </row>
    <row r="178" spans="1:11" x14ac:dyDescent="0.25">
      <c r="A178" s="9">
        <f t="shared" si="2"/>
        <v>43365</v>
      </c>
      <c r="B178" s="26">
        <f>IFERROR(+VLOOKUP("LDMIPF"&amp;A178,'Main File'!A:O,6,0),0)</f>
        <v>0</v>
      </c>
      <c r="C178" s="26">
        <f>IFERROR(+VLOOKUP("LDMIPF"&amp;A178,'Main File'!A:O,7,0),0)</f>
        <v>0</v>
      </c>
      <c r="D178" s="26">
        <f>IFERROR(+VLOOKUP("LDMIPF"&amp;A178,'Main File'!A:O,8,0),0)</f>
        <v>0</v>
      </c>
      <c r="E178" s="26">
        <f>IFERROR(+VLOOKUP("LDMIPF"&amp;A178,'Main File'!A:O,9,0),0)</f>
        <v>0</v>
      </c>
      <c r="F178" s="26">
        <f>IFERROR(+VLOOKUP("LDMIPF"&amp;A178,'Main File'!A:O,10,0),0)</f>
        <v>0</v>
      </c>
      <c r="G178" s="26">
        <f>IFERROR(+VLOOKUP("LDMIPF"&amp;A178,'Main File'!A:O,11,0),0)</f>
        <v>0</v>
      </c>
      <c r="H178" s="26">
        <f>IFERROR(+VLOOKUP("LDMIPF"&amp;A178,'Main File'!A:O,12,0),0)</f>
        <v>0</v>
      </c>
      <c r="I178" s="26">
        <f>IFERROR(+VLOOKUP("LDMIPF"&amp;A178,'Main File'!A:O,13,0),0)</f>
        <v>0</v>
      </c>
      <c r="J178" s="26">
        <f>IFERROR(+VLOOKUP("LDMIPF"&amp;A178,'Main File'!A:O,14,0),0)</f>
        <v>0</v>
      </c>
      <c r="K178" s="26">
        <f>IFERROR(+VLOOKUP("LDMIPF"&amp;A178,'Main File'!A:O,15,0),0)</f>
        <v>0</v>
      </c>
    </row>
    <row r="179" spans="1:11" x14ac:dyDescent="0.25">
      <c r="A179" s="9">
        <f t="shared" si="2"/>
        <v>43366</v>
      </c>
      <c r="B179" s="26">
        <f>IFERROR(+VLOOKUP("LDMIPF"&amp;A179,'Main File'!A:O,6,0),0)</f>
        <v>0</v>
      </c>
      <c r="C179" s="26">
        <f>IFERROR(+VLOOKUP("LDMIPF"&amp;A179,'Main File'!A:O,7,0),0)</f>
        <v>0</v>
      </c>
      <c r="D179" s="26">
        <f>IFERROR(+VLOOKUP("LDMIPF"&amp;A179,'Main File'!A:O,8,0),0)</f>
        <v>0</v>
      </c>
      <c r="E179" s="26">
        <f>IFERROR(+VLOOKUP("LDMIPF"&amp;A179,'Main File'!A:O,9,0),0)</f>
        <v>0</v>
      </c>
      <c r="F179" s="26">
        <f>IFERROR(+VLOOKUP("LDMIPF"&amp;A179,'Main File'!A:O,10,0),0)</f>
        <v>0</v>
      </c>
      <c r="G179" s="26">
        <f>IFERROR(+VLOOKUP("LDMIPF"&amp;A179,'Main File'!A:O,11,0),0)</f>
        <v>0</v>
      </c>
      <c r="H179" s="26">
        <f>IFERROR(+VLOOKUP("LDMIPF"&amp;A179,'Main File'!A:O,12,0),0)</f>
        <v>0</v>
      </c>
      <c r="I179" s="26">
        <f>IFERROR(+VLOOKUP("LDMIPF"&amp;A179,'Main File'!A:O,13,0),0)</f>
        <v>0</v>
      </c>
      <c r="J179" s="26">
        <f>IFERROR(+VLOOKUP("LDMIPF"&amp;A179,'Main File'!A:O,14,0),0)</f>
        <v>0</v>
      </c>
      <c r="K179" s="26">
        <f>IFERROR(+VLOOKUP("LDMIPF"&amp;A179,'Main File'!A:O,15,0),0)</f>
        <v>0</v>
      </c>
    </row>
    <row r="180" spans="1:11" x14ac:dyDescent="0.25">
      <c r="A180" s="9">
        <f t="shared" si="2"/>
        <v>43367</v>
      </c>
      <c r="B180" s="26">
        <f>IFERROR(+VLOOKUP("LDMIPF"&amp;A180,'Main File'!A:O,6,0),0)</f>
        <v>0</v>
      </c>
      <c r="C180" s="26">
        <f>IFERROR(+VLOOKUP("LDMIPF"&amp;A180,'Main File'!A:O,7,0),0)</f>
        <v>0</v>
      </c>
      <c r="D180" s="26">
        <f>IFERROR(+VLOOKUP("LDMIPF"&amp;A180,'Main File'!A:O,8,0),0)</f>
        <v>0</v>
      </c>
      <c r="E180" s="26">
        <f>IFERROR(+VLOOKUP("LDMIPF"&amp;A180,'Main File'!A:O,9,0),0)</f>
        <v>0</v>
      </c>
      <c r="F180" s="26">
        <f>IFERROR(+VLOOKUP("LDMIPF"&amp;A180,'Main File'!A:O,10,0),0)</f>
        <v>0</v>
      </c>
      <c r="G180" s="26">
        <f>IFERROR(+VLOOKUP("LDMIPF"&amp;A180,'Main File'!A:O,11,0),0)</f>
        <v>0</v>
      </c>
      <c r="H180" s="26">
        <f>IFERROR(+VLOOKUP("LDMIPF"&amp;A180,'Main File'!A:O,12,0),0)</f>
        <v>0</v>
      </c>
      <c r="I180" s="26">
        <f>IFERROR(+VLOOKUP("LDMIPF"&amp;A180,'Main File'!A:O,13,0),0)</f>
        <v>0</v>
      </c>
      <c r="J180" s="26">
        <f>IFERROR(+VLOOKUP("LDMIPF"&amp;A180,'Main File'!A:O,14,0),0)</f>
        <v>0</v>
      </c>
      <c r="K180" s="26">
        <f>IFERROR(+VLOOKUP("LDMIPF"&amp;A180,'Main File'!A:O,15,0),0)</f>
        <v>0</v>
      </c>
    </row>
    <row r="181" spans="1:11" x14ac:dyDescent="0.25">
      <c r="A181" s="9">
        <f t="shared" si="2"/>
        <v>43368</v>
      </c>
      <c r="B181" s="26">
        <f>IFERROR(+VLOOKUP("LDMIPF"&amp;A181,'Main File'!A:O,6,0),0)</f>
        <v>0</v>
      </c>
      <c r="C181" s="26">
        <f>IFERROR(+VLOOKUP("LDMIPF"&amp;A181,'Main File'!A:O,7,0),0)</f>
        <v>0</v>
      </c>
      <c r="D181" s="26">
        <f>IFERROR(+VLOOKUP("LDMIPF"&amp;A181,'Main File'!A:O,8,0),0)</f>
        <v>0</v>
      </c>
      <c r="E181" s="26">
        <f>IFERROR(+VLOOKUP("LDMIPF"&amp;A181,'Main File'!A:O,9,0),0)</f>
        <v>0</v>
      </c>
      <c r="F181" s="26">
        <f>IFERROR(+VLOOKUP("LDMIPF"&amp;A181,'Main File'!A:O,10,0),0)</f>
        <v>0</v>
      </c>
      <c r="G181" s="26">
        <f>IFERROR(+VLOOKUP("LDMIPF"&amp;A181,'Main File'!A:O,11,0),0)</f>
        <v>0</v>
      </c>
      <c r="H181" s="26">
        <f>IFERROR(+VLOOKUP("LDMIPF"&amp;A181,'Main File'!A:O,12,0),0)</f>
        <v>0</v>
      </c>
      <c r="I181" s="26">
        <f>IFERROR(+VLOOKUP("LDMIPF"&amp;A181,'Main File'!A:O,13,0),0)</f>
        <v>0</v>
      </c>
      <c r="J181" s="26">
        <f>IFERROR(+VLOOKUP("LDMIPF"&amp;A181,'Main File'!A:O,14,0),0)</f>
        <v>0</v>
      </c>
      <c r="K181" s="26">
        <f>IFERROR(+VLOOKUP("LDMIPF"&amp;A181,'Main File'!A:O,15,0),0)</f>
        <v>0</v>
      </c>
    </row>
    <row r="182" spans="1:11" x14ac:dyDescent="0.25">
      <c r="A182" s="9">
        <f t="shared" si="2"/>
        <v>43369</v>
      </c>
      <c r="B182" s="26">
        <f>IFERROR(+VLOOKUP("LDMIPF"&amp;A182,'Main File'!A:O,6,0),0)</f>
        <v>0</v>
      </c>
      <c r="C182" s="26">
        <f>IFERROR(+VLOOKUP("LDMIPF"&amp;A182,'Main File'!A:O,7,0),0)</f>
        <v>0</v>
      </c>
      <c r="D182" s="26">
        <f>IFERROR(+VLOOKUP("LDMIPF"&amp;A182,'Main File'!A:O,8,0),0)</f>
        <v>0</v>
      </c>
      <c r="E182" s="26">
        <f>IFERROR(+VLOOKUP("LDMIPF"&amp;A182,'Main File'!A:O,9,0),0)</f>
        <v>0</v>
      </c>
      <c r="F182" s="26">
        <f>IFERROR(+VLOOKUP("LDMIPF"&amp;A182,'Main File'!A:O,10,0),0)</f>
        <v>0</v>
      </c>
      <c r="G182" s="26">
        <f>IFERROR(+VLOOKUP("LDMIPF"&amp;A182,'Main File'!A:O,11,0),0)</f>
        <v>0</v>
      </c>
      <c r="H182" s="26">
        <f>IFERROR(+VLOOKUP("LDMIPF"&amp;A182,'Main File'!A:O,12,0),0)</f>
        <v>0</v>
      </c>
      <c r="I182" s="26">
        <f>IFERROR(+VLOOKUP("LDMIPF"&amp;A182,'Main File'!A:O,13,0),0)</f>
        <v>0</v>
      </c>
      <c r="J182" s="26">
        <f>IFERROR(+VLOOKUP("LDMIPF"&amp;A182,'Main File'!A:O,14,0),0)</f>
        <v>0</v>
      </c>
      <c r="K182" s="26">
        <f>IFERROR(+VLOOKUP("LDMIPF"&amp;A182,'Main File'!A:O,15,0),0)</f>
        <v>0</v>
      </c>
    </row>
    <row r="183" spans="1:11" x14ac:dyDescent="0.25">
      <c r="A183" s="9">
        <f t="shared" si="2"/>
        <v>43370</v>
      </c>
      <c r="B183" s="26">
        <f>IFERROR(+VLOOKUP("LDMIPF"&amp;A183,'Main File'!A:O,6,0),0)</f>
        <v>0</v>
      </c>
      <c r="C183" s="26">
        <f>IFERROR(+VLOOKUP("LDMIPF"&amp;A183,'Main File'!A:O,7,0),0)</f>
        <v>0</v>
      </c>
      <c r="D183" s="26">
        <f>IFERROR(+VLOOKUP("LDMIPF"&amp;A183,'Main File'!A:O,8,0),0)</f>
        <v>0</v>
      </c>
      <c r="E183" s="26">
        <f>IFERROR(+VLOOKUP("LDMIPF"&amp;A183,'Main File'!A:O,9,0),0)</f>
        <v>0</v>
      </c>
      <c r="F183" s="26">
        <f>IFERROR(+VLOOKUP("LDMIPF"&amp;A183,'Main File'!A:O,10,0),0)</f>
        <v>0</v>
      </c>
      <c r="G183" s="26">
        <f>IFERROR(+VLOOKUP("LDMIPF"&amp;A183,'Main File'!A:O,11,0),0)</f>
        <v>0</v>
      </c>
      <c r="H183" s="26">
        <f>IFERROR(+VLOOKUP("LDMIPF"&amp;A183,'Main File'!A:O,12,0),0)</f>
        <v>0</v>
      </c>
      <c r="I183" s="26">
        <f>IFERROR(+VLOOKUP("LDMIPF"&amp;A183,'Main File'!A:O,13,0),0)</f>
        <v>0</v>
      </c>
      <c r="J183" s="26">
        <f>IFERROR(+VLOOKUP("LDMIPF"&amp;A183,'Main File'!A:O,14,0),0)</f>
        <v>0</v>
      </c>
      <c r="K183" s="26">
        <f>IFERROR(+VLOOKUP("LDMIPF"&amp;A183,'Main File'!A:O,15,0),0)</f>
        <v>0</v>
      </c>
    </row>
    <row r="184" spans="1:11" x14ac:dyDescent="0.25">
      <c r="A184" s="9">
        <f t="shared" si="2"/>
        <v>43371</v>
      </c>
      <c r="B184" s="26">
        <f>IFERROR(+VLOOKUP("LDMIPF"&amp;A184,'Main File'!A:O,6,0),0)</f>
        <v>0</v>
      </c>
      <c r="C184" s="26">
        <f>IFERROR(+VLOOKUP("LDMIPF"&amp;A184,'Main File'!A:O,7,0),0)</f>
        <v>0</v>
      </c>
      <c r="D184" s="26">
        <f>IFERROR(+VLOOKUP("LDMIPF"&amp;A184,'Main File'!A:O,8,0),0)</f>
        <v>0</v>
      </c>
      <c r="E184" s="26">
        <f>IFERROR(+VLOOKUP("LDMIPF"&amp;A184,'Main File'!A:O,9,0),0)</f>
        <v>0</v>
      </c>
      <c r="F184" s="26">
        <f>IFERROR(+VLOOKUP("LDMIPF"&amp;A184,'Main File'!A:O,10,0),0)</f>
        <v>0</v>
      </c>
      <c r="G184" s="26">
        <f>IFERROR(+VLOOKUP("LDMIPF"&amp;A184,'Main File'!A:O,11,0),0)</f>
        <v>0</v>
      </c>
      <c r="H184" s="26">
        <f>IFERROR(+VLOOKUP("LDMIPF"&amp;A184,'Main File'!A:O,12,0),0)</f>
        <v>0</v>
      </c>
      <c r="I184" s="26">
        <f>IFERROR(+VLOOKUP("LDMIPF"&amp;A184,'Main File'!A:O,13,0),0)</f>
        <v>0</v>
      </c>
      <c r="J184" s="26">
        <f>IFERROR(+VLOOKUP("LDMIPF"&amp;A184,'Main File'!A:O,14,0),0)</f>
        <v>0</v>
      </c>
      <c r="K184" s="26">
        <f>IFERROR(+VLOOKUP("LDMIPF"&amp;A184,'Main File'!A:O,15,0),0)</f>
        <v>0</v>
      </c>
    </row>
    <row r="185" spans="1:11" x14ac:dyDescent="0.25">
      <c r="A185" s="9">
        <f t="shared" si="2"/>
        <v>43372</v>
      </c>
      <c r="B185" s="26">
        <f>IFERROR(+VLOOKUP("LDMIPF"&amp;A185,'Main File'!A:O,6,0),0)</f>
        <v>0</v>
      </c>
      <c r="C185" s="26">
        <f>IFERROR(+VLOOKUP("LDMIPF"&amp;A185,'Main File'!A:O,7,0),0)</f>
        <v>0</v>
      </c>
      <c r="D185" s="26">
        <f>IFERROR(+VLOOKUP("LDMIPF"&amp;A185,'Main File'!A:O,8,0),0)</f>
        <v>0</v>
      </c>
      <c r="E185" s="26">
        <f>IFERROR(+VLOOKUP("LDMIPF"&amp;A185,'Main File'!A:O,9,0),0)</f>
        <v>0</v>
      </c>
      <c r="F185" s="26">
        <f>IFERROR(+VLOOKUP("LDMIPF"&amp;A185,'Main File'!A:O,10,0),0)</f>
        <v>0</v>
      </c>
      <c r="G185" s="26">
        <f>IFERROR(+VLOOKUP("LDMIPF"&amp;A185,'Main File'!A:O,11,0),0)</f>
        <v>0</v>
      </c>
      <c r="H185" s="26">
        <f>IFERROR(+VLOOKUP("LDMIPF"&amp;A185,'Main File'!A:O,12,0),0)</f>
        <v>0</v>
      </c>
      <c r="I185" s="26">
        <f>IFERROR(+VLOOKUP("LDMIPF"&amp;A185,'Main File'!A:O,13,0),0)</f>
        <v>0</v>
      </c>
      <c r="J185" s="26">
        <f>IFERROR(+VLOOKUP("LDMIPF"&amp;A185,'Main File'!A:O,14,0),0)</f>
        <v>0</v>
      </c>
      <c r="K185" s="26">
        <f>IFERROR(+VLOOKUP("LDMIPF"&amp;A185,'Main File'!A:O,15,0),0)</f>
        <v>0</v>
      </c>
    </row>
    <row r="186" spans="1:11" x14ac:dyDescent="0.25">
      <c r="A186" s="9">
        <f t="shared" si="2"/>
        <v>43373</v>
      </c>
      <c r="B186" s="26">
        <f>IFERROR(+VLOOKUP("LDMIPF"&amp;A186,'Main File'!A:O,6,0),0)</f>
        <v>0</v>
      </c>
      <c r="C186" s="26">
        <f>IFERROR(+VLOOKUP("LDMIPF"&amp;A186,'Main File'!A:O,7,0),0)</f>
        <v>0</v>
      </c>
      <c r="D186" s="26">
        <f>IFERROR(+VLOOKUP("LDMIPF"&amp;A186,'Main File'!A:O,8,0),0)</f>
        <v>0</v>
      </c>
      <c r="E186" s="26">
        <f>IFERROR(+VLOOKUP("LDMIPF"&amp;A186,'Main File'!A:O,9,0),0)</f>
        <v>0</v>
      </c>
      <c r="F186" s="26">
        <f>IFERROR(+VLOOKUP("LDMIPF"&amp;A186,'Main File'!A:O,10,0),0)</f>
        <v>0</v>
      </c>
      <c r="G186" s="26">
        <f>IFERROR(+VLOOKUP("LDMIPF"&amp;A186,'Main File'!A:O,11,0),0)</f>
        <v>0</v>
      </c>
      <c r="H186" s="26">
        <f>IFERROR(+VLOOKUP("LDMIPF"&amp;A186,'Main File'!A:O,12,0),0)</f>
        <v>0</v>
      </c>
      <c r="I186" s="26">
        <f>IFERROR(+VLOOKUP("LDMIPF"&amp;A186,'Main File'!A:O,13,0),0)</f>
        <v>0</v>
      </c>
      <c r="J186" s="26">
        <f>IFERROR(+VLOOKUP("LDMIPF"&amp;A186,'Main File'!A:O,14,0),0)</f>
        <v>0</v>
      </c>
      <c r="K186" s="26">
        <f>IFERROR(+VLOOKUP("LDMIPF"&amp;A186,'Main File'!A:O,15,0),0)</f>
        <v>0</v>
      </c>
    </row>
    <row r="187" spans="1:11" x14ac:dyDescent="0.25">
      <c r="A187" s="9">
        <f t="shared" si="2"/>
        <v>43374</v>
      </c>
      <c r="B187" s="26">
        <f>IFERROR(+VLOOKUP("LDMIPF"&amp;A187,'Main File'!A:O,6,0),0)</f>
        <v>0</v>
      </c>
      <c r="C187" s="26">
        <f>IFERROR(+VLOOKUP("LDMIPF"&amp;A187,'Main File'!A:O,7,0),0)</f>
        <v>0</v>
      </c>
      <c r="D187" s="26">
        <f>IFERROR(+VLOOKUP("LDMIPF"&amp;A187,'Main File'!A:O,8,0),0)</f>
        <v>0</v>
      </c>
      <c r="E187" s="26">
        <f>IFERROR(+VLOOKUP("LDMIPF"&amp;A187,'Main File'!A:O,9,0),0)</f>
        <v>0</v>
      </c>
      <c r="F187" s="26">
        <f>IFERROR(+VLOOKUP("LDMIPF"&amp;A187,'Main File'!A:O,10,0),0)</f>
        <v>0</v>
      </c>
      <c r="G187" s="26">
        <f>IFERROR(+VLOOKUP("LDMIPF"&amp;A187,'Main File'!A:O,11,0),0)</f>
        <v>0</v>
      </c>
      <c r="H187" s="26">
        <f>IFERROR(+VLOOKUP("LDMIPF"&amp;A187,'Main File'!A:O,12,0),0)</f>
        <v>0</v>
      </c>
      <c r="I187" s="26">
        <f>IFERROR(+VLOOKUP("LDMIPF"&amp;A187,'Main File'!A:O,13,0),0)</f>
        <v>0</v>
      </c>
      <c r="J187" s="26">
        <f>IFERROR(+VLOOKUP("LDMIPF"&amp;A187,'Main File'!A:O,14,0),0)</f>
        <v>0</v>
      </c>
      <c r="K187" s="26">
        <f>IFERROR(+VLOOKUP("LDMIPF"&amp;A187,'Main File'!A:O,15,0),0)</f>
        <v>0</v>
      </c>
    </row>
    <row r="188" spans="1:11" x14ac:dyDescent="0.25">
      <c r="A188" s="9">
        <f t="shared" si="2"/>
        <v>43375</v>
      </c>
      <c r="B188" s="26">
        <f>IFERROR(+VLOOKUP("LDMIPF"&amp;A188,'Main File'!A:O,6,0),0)</f>
        <v>0</v>
      </c>
      <c r="C188" s="26">
        <f>IFERROR(+VLOOKUP("LDMIPF"&amp;A188,'Main File'!A:O,7,0),0)</f>
        <v>0</v>
      </c>
      <c r="D188" s="26">
        <f>IFERROR(+VLOOKUP("LDMIPF"&amp;A188,'Main File'!A:O,8,0),0)</f>
        <v>0</v>
      </c>
      <c r="E188" s="26">
        <f>IFERROR(+VLOOKUP("LDMIPF"&amp;A188,'Main File'!A:O,9,0),0)</f>
        <v>0</v>
      </c>
      <c r="F188" s="26">
        <f>IFERROR(+VLOOKUP("LDMIPF"&amp;A188,'Main File'!A:O,10,0),0)</f>
        <v>0</v>
      </c>
      <c r="G188" s="26">
        <f>IFERROR(+VLOOKUP("LDMIPF"&amp;A188,'Main File'!A:O,11,0),0)</f>
        <v>0</v>
      </c>
      <c r="H188" s="26">
        <f>IFERROR(+VLOOKUP("LDMIPF"&amp;A188,'Main File'!A:O,12,0),0)</f>
        <v>0</v>
      </c>
      <c r="I188" s="26">
        <f>IFERROR(+VLOOKUP("LDMIPF"&amp;A188,'Main File'!A:O,13,0),0)</f>
        <v>0</v>
      </c>
      <c r="J188" s="26">
        <f>IFERROR(+VLOOKUP("LDMIPF"&amp;A188,'Main File'!A:O,14,0),0)</f>
        <v>0</v>
      </c>
      <c r="K188" s="26">
        <f>IFERROR(+VLOOKUP("LDMIPF"&amp;A188,'Main File'!A:O,15,0),0)</f>
        <v>0</v>
      </c>
    </row>
    <row r="189" spans="1:11" x14ac:dyDescent="0.25">
      <c r="A189" s="9">
        <f t="shared" si="2"/>
        <v>43376</v>
      </c>
      <c r="B189" s="26">
        <f>IFERROR(+VLOOKUP("LDMIPF"&amp;A189,'Main File'!A:O,6,0),0)</f>
        <v>0</v>
      </c>
      <c r="C189" s="26">
        <f>IFERROR(+VLOOKUP("LDMIPF"&amp;A189,'Main File'!A:O,7,0),0)</f>
        <v>0</v>
      </c>
      <c r="D189" s="26">
        <f>IFERROR(+VLOOKUP("LDMIPF"&amp;A189,'Main File'!A:O,8,0),0)</f>
        <v>0</v>
      </c>
      <c r="E189" s="26">
        <f>IFERROR(+VLOOKUP("LDMIPF"&amp;A189,'Main File'!A:O,9,0),0)</f>
        <v>0</v>
      </c>
      <c r="F189" s="26">
        <f>IFERROR(+VLOOKUP("LDMIPF"&amp;A189,'Main File'!A:O,10,0),0)</f>
        <v>0</v>
      </c>
      <c r="G189" s="26">
        <f>IFERROR(+VLOOKUP("LDMIPF"&amp;A189,'Main File'!A:O,11,0),0)</f>
        <v>0</v>
      </c>
      <c r="H189" s="26">
        <f>IFERROR(+VLOOKUP("LDMIPF"&amp;A189,'Main File'!A:O,12,0),0)</f>
        <v>0</v>
      </c>
      <c r="I189" s="26">
        <f>IFERROR(+VLOOKUP("LDMIPF"&amp;A189,'Main File'!A:O,13,0),0)</f>
        <v>0</v>
      </c>
      <c r="J189" s="26">
        <f>IFERROR(+VLOOKUP("LDMIPF"&amp;A189,'Main File'!A:O,14,0),0)</f>
        <v>0</v>
      </c>
      <c r="K189" s="26">
        <f>IFERROR(+VLOOKUP("LDMIPF"&amp;A189,'Main File'!A:O,15,0),0)</f>
        <v>0</v>
      </c>
    </row>
    <row r="190" spans="1:11" x14ac:dyDescent="0.25">
      <c r="A190" s="9">
        <f t="shared" si="2"/>
        <v>43377</v>
      </c>
      <c r="B190" s="26">
        <f>IFERROR(+VLOOKUP("LDMIPF"&amp;A190,'Main File'!A:O,6,0),0)</f>
        <v>0</v>
      </c>
      <c r="C190" s="26">
        <f>IFERROR(+VLOOKUP("LDMIPF"&amp;A190,'Main File'!A:O,7,0),0)</f>
        <v>0</v>
      </c>
      <c r="D190" s="26">
        <f>IFERROR(+VLOOKUP("LDMIPF"&amp;A190,'Main File'!A:O,8,0),0)</f>
        <v>0</v>
      </c>
      <c r="E190" s="26">
        <f>IFERROR(+VLOOKUP("LDMIPF"&amp;A190,'Main File'!A:O,9,0),0)</f>
        <v>0</v>
      </c>
      <c r="F190" s="26">
        <f>IFERROR(+VLOOKUP("LDMIPF"&amp;A190,'Main File'!A:O,10,0),0)</f>
        <v>0</v>
      </c>
      <c r="G190" s="26">
        <f>IFERROR(+VLOOKUP("LDMIPF"&amp;A190,'Main File'!A:O,11,0),0)</f>
        <v>0</v>
      </c>
      <c r="H190" s="26">
        <f>IFERROR(+VLOOKUP("LDMIPF"&amp;A190,'Main File'!A:O,12,0),0)</f>
        <v>0</v>
      </c>
      <c r="I190" s="26">
        <f>IFERROR(+VLOOKUP("LDMIPF"&amp;A190,'Main File'!A:O,13,0),0)</f>
        <v>0</v>
      </c>
      <c r="J190" s="26">
        <f>IFERROR(+VLOOKUP("LDMIPF"&amp;A190,'Main File'!A:O,14,0),0)</f>
        <v>0</v>
      </c>
      <c r="K190" s="26">
        <f>IFERROR(+VLOOKUP("LDMIPF"&amp;A190,'Main File'!A:O,15,0),0)</f>
        <v>0</v>
      </c>
    </row>
    <row r="191" spans="1:11" x14ac:dyDescent="0.25">
      <c r="A191" s="9">
        <f t="shared" si="2"/>
        <v>43378</v>
      </c>
      <c r="B191" s="26">
        <f>IFERROR(+VLOOKUP("LDMIPF"&amp;A191,'Main File'!A:O,6,0),0)</f>
        <v>0</v>
      </c>
      <c r="C191" s="26">
        <f>IFERROR(+VLOOKUP("LDMIPF"&amp;A191,'Main File'!A:O,7,0),0)</f>
        <v>0</v>
      </c>
      <c r="D191" s="26">
        <f>IFERROR(+VLOOKUP("LDMIPF"&amp;A191,'Main File'!A:O,8,0),0)</f>
        <v>0</v>
      </c>
      <c r="E191" s="26">
        <f>IFERROR(+VLOOKUP("LDMIPF"&amp;A191,'Main File'!A:O,9,0),0)</f>
        <v>0</v>
      </c>
      <c r="F191" s="26">
        <f>IFERROR(+VLOOKUP("LDMIPF"&amp;A191,'Main File'!A:O,10,0),0)</f>
        <v>0</v>
      </c>
      <c r="G191" s="26">
        <f>IFERROR(+VLOOKUP("LDMIPF"&amp;A191,'Main File'!A:O,11,0),0)</f>
        <v>0</v>
      </c>
      <c r="H191" s="26">
        <f>IFERROR(+VLOOKUP("LDMIPF"&amp;A191,'Main File'!A:O,12,0),0)</f>
        <v>0</v>
      </c>
      <c r="I191" s="26">
        <f>IFERROR(+VLOOKUP("LDMIPF"&amp;A191,'Main File'!A:O,13,0),0)</f>
        <v>0</v>
      </c>
      <c r="J191" s="26">
        <f>IFERROR(+VLOOKUP("LDMIPF"&amp;A191,'Main File'!A:O,14,0),0)</f>
        <v>0</v>
      </c>
      <c r="K191" s="26">
        <f>IFERROR(+VLOOKUP("LDMIPF"&amp;A191,'Main File'!A:O,15,0),0)</f>
        <v>0</v>
      </c>
    </row>
    <row r="192" spans="1:11" x14ac:dyDescent="0.25">
      <c r="A192" s="9">
        <f t="shared" si="2"/>
        <v>43379</v>
      </c>
      <c r="B192" s="26">
        <f>IFERROR(+VLOOKUP("LDMIPF"&amp;A192,'Main File'!A:O,6,0),0)</f>
        <v>0</v>
      </c>
      <c r="C192" s="26">
        <f>IFERROR(+VLOOKUP("LDMIPF"&amp;A192,'Main File'!A:O,7,0),0)</f>
        <v>0</v>
      </c>
      <c r="D192" s="26">
        <f>IFERROR(+VLOOKUP("LDMIPF"&amp;A192,'Main File'!A:O,8,0),0)</f>
        <v>0</v>
      </c>
      <c r="E192" s="26">
        <f>IFERROR(+VLOOKUP("LDMIPF"&amp;A192,'Main File'!A:O,9,0),0)</f>
        <v>0</v>
      </c>
      <c r="F192" s="26">
        <f>IFERROR(+VLOOKUP("LDMIPF"&amp;A192,'Main File'!A:O,10,0),0)</f>
        <v>0</v>
      </c>
      <c r="G192" s="26">
        <f>IFERROR(+VLOOKUP("LDMIPF"&amp;A192,'Main File'!A:O,11,0),0)</f>
        <v>0</v>
      </c>
      <c r="H192" s="26">
        <f>IFERROR(+VLOOKUP("LDMIPF"&amp;A192,'Main File'!A:O,12,0),0)</f>
        <v>0</v>
      </c>
      <c r="I192" s="26">
        <f>IFERROR(+VLOOKUP("LDMIPF"&amp;A192,'Main File'!A:O,13,0),0)</f>
        <v>0</v>
      </c>
      <c r="J192" s="26">
        <f>IFERROR(+VLOOKUP("LDMIPF"&amp;A192,'Main File'!A:O,14,0),0)</f>
        <v>0</v>
      </c>
      <c r="K192" s="26">
        <f>IFERROR(+VLOOKUP("LDMIPF"&amp;A192,'Main File'!A:O,15,0),0)</f>
        <v>0</v>
      </c>
    </row>
    <row r="193" spans="1:11" x14ac:dyDescent="0.25">
      <c r="A193" s="9">
        <f t="shared" si="2"/>
        <v>43380</v>
      </c>
      <c r="B193" s="26">
        <f>IFERROR(+VLOOKUP("LDMIPF"&amp;A193,'Main File'!A:O,6,0),0)</f>
        <v>0</v>
      </c>
      <c r="C193" s="26">
        <f>IFERROR(+VLOOKUP("LDMIPF"&amp;A193,'Main File'!A:O,7,0),0)</f>
        <v>0</v>
      </c>
      <c r="D193" s="26">
        <f>IFERROR(+VLOOKUP("LDMIPF"&amp;A193,'Main File'!A:O,8,0),0)</f>
        <v>0</v>
      </c>
      <c r="E193" s="26">
        <f>IFERROR(+VLOOKUP("LDMIPF"&amp;A193,'Main File'!A:O,9,0),0)</f>
        <v>0</v>
      </c>
      <c r="F193" s="26">
        <f>IFERROR(+VLOOKUP("LDMIPF"&amp;A193,'Main File'!A:O,10,0),0)</f>
        <v>0</v>
      </c>
      <c r="G193" s="26">
        <f>IFERROR(+VLOOKUP("LDMIPF"&amp;A193,'Main File'!A:O,11,0),0)</f>
        <v>0</v>
      </c>
      <c r="H193" s="26">
        <f>IFERROR(+VLOOKUP("LDMIPF"&amp;A193,'Main File'!A:O,12,0),0)</f>
        <v>0</v>
      </c>
      <c r="I193" s="26">
        <f>IFERROR(+VLOOKUP("LDMIPF"&amp;A193,'Main File'!A:O,13,0),0)</f>
        <v>0</v>
      </c>
      <c r="J193" s="26">
        <f>IFERROR(+VLOOKUP("LDMIPF"&amp;A193,'Main File'!A:O,14,0),0)</f>
        <v>0</v>
      </c>
      <c r="K193" s="26">
        <f>IFERROR(+VLOOKUP("LDMIPF"&amp;A193,'Main File'!A:O,15,0),0)</f>
        <v>0</v>
      </c>
    </row>
    <row r="194" spans="1:11" x14ac:dyDescent="0.25">
      <c r="A194" s="9">
        <f t="shared" si="2"/>
        <v>43381</v>
      </c>
      <c r="B194" s="26">
        <f>IFERROR(+VLOOKUP("LDMIPF"&amp;A194,'Main File'!A:O,6,0),0)</f>
        <v>0</v>
      </c>
      <c r="C194" s="26">
        <f>IFERROR(+VLOOKUP("LDMIPF"&amp;A194,'Main File'!A:O,7,0),0)</f>
        <v>0</v>
      </c>
      <c r="D194" s="26">
        <f>IFERROR(+VLOOKUP("LDMIPF"&amp;A194,'Main File'!A:O,8,0),0)</f>
        <v>0</v>
      </c>
      <c r="E194" s="26">
        <f>IFERROR(+VLOOKUP("LDMIPF"&amp;A194,'Main File'!A:O,9,0),0)</f>
        <v>0</v>
      </c>
      <c r="F194" s="26">
        <f>IFERROR(+VLOOKUP("LDMIPF"&amp;A194,'Main File'!A:O,10,0),0)</f>
        <v>0</v>
      </c>
      <c r="G194" s="26">
        <f>IFERROR(+VLOOKUP("LDMIPF"&amp;A194,'Main File'!A:O,11,0),0)</f>
        <v>0</v>
      </c>
      <c r="H194" s="26">
        <f>IFERROR(+VLOOKUP("LDMIPF"&amp;A194,'Main File'!A:O,12,0),0)</f>
        <v>0</v>
      </c>
      <c r="I194" s="26">
        <f>IFERROR(+VLOOKUP("LDMIPF"&amp;A194,'Main File'!A:O,13,0),0)</f>
        <v>0</v>
      </c>
      <c r="J194" s="26">
        <f>IFERROR(+VLOOKUP("LDMIPF"&amp;A194,'Main File'!A:O,14,0),0)</f>
        <v>0</v>
      </c>
      <c r="K194" s="26">
        <f>IFERROR(+VLOOKUP("LDMIPF"&amp;A194,'Main File'!A:O,15,0),0)</f>
        <v>0</v>
      </c>
    </row>
    <row r="195" spans="1:11" x14ac:dyDescent="0.25">
      <c r="A195" s="9">
        <f t="shared" si="2"/>
        <v>43382</v>
      </c>
      <c r="B195" s="26">
        <f>IFERROR(+VLOOKUP("LDMIPF"&amp;A195,'Main File'!A:O,6,0),0)</f>
        <v>0</v>
      </c>
      <c r="C195" s="26">
        <f>IFERROR(+VLOOKUP("LDMIPF"&amp;A195,'Main File'!A:O,7,0),0)</f>
        <v>0</v>
      </c>
      <c r="D195" s="26">
        <f>IFERROR(+VLOOKUP("LDMIPF"&amp;A195,'Main File'!A:O,8,0),0)</f>
        <v>0</v>
      </c>
      <c r="E195" s="26">
        <f>IFERROR(+VLOOKUP("LDMIPF"&amp;A195,'Main File'!A:O,9,0),0)</f>
        <v>0</v>
      </c>
      <c r="F195" s="26">
        <f>IFERROR(+VLOOKUP("LDMIPF"&amp;A195,'Main File'!A:O,10,0),0)</f>
        <v>0</v>
      </c>
      <c r="G195" s="26">
        <f>IFERROR(+VLOOKUP("LDMIPF"&amp;A195,'Main File'!A:O,11,0),0)</f>
        <v>0</v>
      </c>
      <c r="H195" s="26">
        <f>IFERROR(+VLOOKUP("LDMIPF"&amp;A195,'Main File'!A:O,12,0),0)</f>
        <v>0</v>
      </c>
      <c r="I195" s="26">
        <f>IFERROR(+VLOOKUP("LDMIPF"&amp;A195,'Main File'!A:O,13,0),0)</f>
        <v>0</v>
      </c>
      <c r="J195" s="26">
        <f>IFERROR(+VLOOKUP("LDMIPF"&amp;A195,'Main File'!A:O,14,0),0)</f>
        <v>0</v>
      </c>
      <c r="K195" s="26">
        <f>IFERROR(+VLOOKUP("LDMIPF"&amp;A195,'Main File'!A:O,15,0),0)</f>
        <v>0</v>
      </c>
    </row>
    <row r="196" spans="1:11" x14ac:dyDescent="0.25">
      <c r="A196" s="9">
        <f t="shared" si="2"/>
        <v>43383</v>
      </c>
      <c r="B196" s="26">
        <f>IFERROR(+VLOOKUP("LDMIPF"&amp;A196,'Main File'!A:O,6,0),0)</f>
        <v>0</v>
      </c>
      <c r="C196" s="26">
        <f>IFERROR(+VLOOKUP("LDMIPF"&amp;A196,'Main File'!A:O,7,0),0)</f>
        <v>0</v>
      </c>
      <c r="D196" s="26">
        <f>IFERROR(+VLOOKUP("LDMIPF"&amp;A196,'Main File'!A:O,8,0),0)</f>
        <v>0</v>
      </c>
      <c r="E196" s="26">
        <f>IFERROR(+VLOOKUP("LDMIPF"&amp;A196,'Main File'!A:O,9,0),0)</f>
        <v>0</v>
      </c>
      <c r="F196" s="26">
        <f>IFERROR(+VLOOKUP("LDMIPF"&amp;A196,'Main File'!A:O,10,0),0)</f>
        <v>0</v>
      </c>
      <c r="G196" s="26">
        <f>IFERROR(+VLOOKUP("LDMIPF"&amp;A196,'Main File'!A:O,11,0),0)</f>
        <v>0</v>
      </c>
      <c r="H196" s="26">
        <f>IFERROR(+VLOOKUP("LDMIPF"&amp;A196,'Main File'!A:O,12,0),0)</f>
        <v>0</v>
      </c>
      <c r="I196" s="26">
        <f>IFERROR(+VLOOKUP("LDMIPF"&amp;A196,'Main File'!A:O,13,0),0)</f>
        <v>0</v>
      </c>
      <c r="J196" s="26">
        <f>IFERROR(+VLOOKUP("LDMIPF"&amp;A196,'Main File'!A:O,14,0),0)</f>
        <v>0</v>
      </c>
      <c r="K196" s="26">
        <f>IFERROR(+VLOOKUP("LDMIPF"&amp;A196,'Main File'!A:O,15,0),0)</f>
        <v>0</v>
      </c>
    </row>
    <row r="197" spans="1:11" x14ac:dyDescent="0.25">
      <c r="A197" s="9">
        <f t="shared" si="2"/>
        <v>43384</v>
      </c>
      <c r="B197" s="26">
        <f>IFERROR(+VLOOKUP("LDMIPF"&amp;A197,'Main File'!A:O,6,0),0)</f>
        <v>0</v>
      </c>
      <c r="C197" s="26">
        <f>IFERROR(+VLOOKUP("LDMIPF"&amp;A197,'Main File'!A:O,7,0),0)</f>
        <v>0</v>
      </c>
      <c r="D197" s="26">
        <f>IFERROR(+VLOOKUP("LDMIPF"&amp;A197,'Main File'!A:O,8,0),0)</f>
        <v>0</v>
      </c>
      <c r="E197" s="26">
        <f>IFERROR(+VLOOKUP("LDMIPF"&amp;A197,'Main File'!A:O,9,0),0)</f>
        <v>0</v>
      </c>
      <c r="F197" s="26">
        <f>IFERROR(+VLOOKUP("LDMIPF"&amp;A197,'Main File'!A:O,10,0),0)</f>
        <v>0</v>
      </c>
      <c r="G197" s="26">
        <f>IFERROR(+VLOOKUP("LDMIPF"&amp;A197,'Main File'!A:O,11,0),0)</f>
        <v>0</v>
      </c>
      <c r="H197" s="26">
        <f>IFERROR(+VLOOKUP("LDMIPF"&amp;A197,'Main File'!A:O,12,0),0)</f>
        <v>0</v>
      </c>
      <c r="I197" s="26">
        <f>IFERROR(+VLOOKUP("LDMIPF"&amp;A197,'Main File'!A:O,13,0),0)</f>
        <v>0</v>
      </c>
      <c r="J197" s="26">
        <f>IFERROR(+VLOOKUP("LDMIPF"&amp;A197,'Main File'!A:O,14,0),0)</f>
        <v>0</v>
      </c>
      <c r="K197" s="26">
        <f>IFERROR(+VLOOKUP("LDMIPF"&amp;A197,'Main File'!A:O,15,0),0)</f>
        <v>0</v>
      </c>
    </row>
    <row r="198" spans="1:11" x14ac:dyDescent="0.25">
      <c r="A198" s="9">
        <f t="shared" si="2"/>
        <v>43385</v>
      </c>
      <c r="B198" s="26">
        <f>IFERROR(+VLOOKUP("LDMIPF"&amp;A198,'Main File'!A:O,6,0),0)</f>
        <v>0</v>
      </c>
      <c r="C198" s="26">
        <f>IFERROR(+VLOOKUP("LDMIPF"&amp;A198,'Main File'!A:O,7,0),0)</f>
        <v>0</v>
      </c>
      <c r="D198" s="26">
        <f>IFERROR(+VLOOKUP("LDMIPF"&amp;A198,'Main File'!A:O,8,0),0)</f>
        <v>0</v>
      </c>
      <c r="E198" s="26">
        <f>IFERROR(+VLOOKUP("LDMIPF"&amp;A198,'Main File'!A:O,9,0),0)</f>
        <v>0</v>
      </c>
      <c r="F198" s="26">
        <f>IFERROR(+VLOOKUP("LDMIPF"&amp;A198,'Main File'!A:O,10,0),0)</f>
        <v>0</v>
      </c>
      <c r="G198" s="26">
        <f>IFERROR(+VLOOKUP("LDMIPF"&amp;A198,'Main File'!A:O,11,0),0)</f>
        <v>0</v>
      </c>
      <c r="H198" s="26">
        <f>IFERROR(+VLOOKUP("LDMIPF"&amp;A198,'Main File'!A:O,12,0),0)</f>
        <v>0</v>
      </c>
      <c r="I198" s="26">
        <f>IFERROR(+VLOOKUP("LDMIPF"&amp;A198,'Main File'!A:O,13,0),0)</f>
        <v>0</v>
      </c>
      <c r="J198" s="26">
        <f>IFERROR(+VLOOKUP("LDMIPF"&amp;A198,'Main File'!A:O,14,0),0)</f>
        <v>0</v>
      </c>
      <c r="K198" s="26">
        <f>IFERROR(+VLOOKUP("LDMIPF"&amp;A198,'Main File'!A:O,15,0),0)</f>
        <v>0</v>
      </c>
    </row>
    <row r="199" spans="1:11" x14ac:dyDescent="0.25">
      <c r="A199" s="9">
        <f t="shared" ref="A199:A262" si="3">+A198+1</f>
        <v>43386</v>
      </c>
      <c r="B199" s="26">
        <f>IFERROR(+VLOOKUP("LDMIPF"&amp;A199,'Main File'!A:O,6,0),0)</f>
        <v>0</v>
      </c>
      <c r="C199" s="26">
        <f>IFERROR(+VLOOKUP("LDMIPF"&amp;A199,'Main File'!A:O,7,0),0)</f>
        <v>0</v>
      </c>
      <c r="D199" s="26">
        <f>IFERROR(+VLOOKUP("LDMIPF"&amp;A199,'Main File'!A:O,8,0),0)</f>
        <v>0</v>
      </c>
      <c r="E199" s="26">
        <f>IFERROR(+VLOOKUP("LDMIPF"&amp;A199,'Main File'!A:O,9,0),0)</f>
        <v>0</v>
      </c>
      <c r="F199" s="26">
        <f>IFERROR(+VLOOKUP("LDMIPF"&amp;A199,'Main File'!A:O,10,0),0)</f>
        <v>0</v>
      </c>
      <c r="G199" s="26">
        <f>IFERROR(+VLOOKUP("LDMIPF"&amp;A199,'Main File'!A:O,11,0),0)</f>
        <v>0</v>
      </c>
      <c r="H199" s="26">
        <f>IFERROR(+VLOOKUP("LDMIPF"&amp;A199,'Main File'!A:O,12,0),0)</f>
        <v>0</v>
      </c>
      <c r="I199" s="26">
        <f>IFERROR(+VLOOKUP("LDMIPF"&amp;A199,'Main File'!A:O,13,0),0)</f>
        <v>0</v>
      </c>
      <c r="J199" s="26">
        <f>IFERROR(+VLOOKUP("LDMIPF"&amp;A199,'Main File'!A:O,14,0),0)</f>
        <v>0</v>
      </c>
      <c r="K199" s="26">
        <f>IFERROR(+VLOOKUP("LDMIPF"&amp;A199,'Main File'!A:O,15,0),0)</f>
        <v>0</v>
      </c>
    </row>
    <row r="200" spans="1:11" x14ac:dyDescent="0.25">
      <c r="A200" s="9">
        <f t="shared" si="3"/>
        <v>43387</v>
      </c>
      <c r="B200" s="26">
        <f>IFERROR(+VLOOKUP("LDMIPF"&amp;A200,'Main File'!A:O,6,0),0)</f>
        <v>0</v>
      </c>
      <c r="C200" s="26">
        <f>IFERROR(+VLOOKUP("LDMIPF"&amp;A200,'Main File'!A:O,7,0),0)</f>
        <v>0</v>
      </c>
      <c r="D200" s="26">
        <f>IFERROR(+VLOOKUP("LDMIPF"&amp;A200,'Main File'!A:O,8,0),0)</f>
        <v>0</v>
      </c>
      <c r="E200" s="26">
        <f>IFERROR(+VLOOKUP("LDMIPF"&amp;A200,'Main File'!A:O,9,0),0)</f>
        <v>0</v>
      </c>
      <c r="F200" s="26">
        <f>IFERROR(+VLOOKUP("LDMIPF"&amp;A200,'Main File'!A:O,10,0),0)</f>
        <v>0</v>
      </c>
      <c r="G200" s="26">
        <f>IFERROR(+VLOOKUP("LDMIPF"&amp;A200,'Main File'!A:O,11,0),0)</f>
        <v>0</v>
      </c>
      <c r="H200" s="26">
        <f>IFERROR(+VLOOKUP("LDMIPF"&amp;A200,'Main File'!A:O,12,0),0)</f>
        <v>0</v>
      </c>
      <c r="I200" s="26">
        <f>IFERROR(+VLOOKUP("LDMIPF"&amp;A200,'Main File'!A:O,13,0),0)</f>
        <v>0</v>
      </c>
      <c r="J200" s="26">
        <f>IFERROR(+VLOOKUP("LDMIPF"&amp;A200,'Main File'!A:O,14,0),0)</f>
        <v>0</v>
      </c>
      <c r="K200" s="26">
        <f>IFERROR(+VLOOKUP("LDMIPF"&amp;A200,'Main File'!A:O,15,0),0)</f>
        <v>0</v>
      </c>
    </row>
    <row r="201" spans="1:11" x14ac:dyDescent="0.25">
      <c r="A201" s="9">
        <f t="shared" si="3"/>
        <v>43388</v>
      </c>
      <c r="B201" s="26">
        <f>IFERROR(+VLOOKUP("LDMIPF"&amp;A201,'Main File'!A:O,6,0),0)</f>
        <v>0</v>
      </c>
      <c r="C201" s="26">
        <f>IFERROR(+VLOOKUP("LDMIPF"&amp;A201,'Main File'!A:O,7,0),0)</f>
        <v>0</v>
      </c>
      <c r="D201" s="26">
        <f>IFERROR(+VLOOKUP("LDMIPF"&amp;A201,'Main File'!A:O,8,0),0)</f>
        <v>0</v>
      </c>
      <c r="E201" s="26">
        <f>IFERROR(+VLOOKUP("LDMIPF"&amp;A201,'Main File'!A:O,9,0),0)</f>
        <v>0</v>
      </c>
      <c r="F201" s="26">
        <f>IFERROR(+VLOOKUP("LDMIPF"&amp;A201,'Main File'!A:O,10,0),0)</f>
        <v>0</v>
      </c>
      <c r="G201" s="26">
        <f>IFERROR(+VLOOKUP("LDMIPF"&amp;A201,'Main File'!A:O,11,0),0)</f>
        <v>0</v>
      </c>
      <c r="H201" s="26">
        <f>IFERROR(+VLOOKUP("LDMIPF"&amp;A201,'Main File'!A:O,12,0),0)</f>
        <v>0</v>
      </c>
      <c r="I201" s="26">
        <f>IFERROR(+VLOOKUP("LDMIPF"&amp;A201,'Main File'!A:O,13,0),0)</f>
        <v>0</v>
      </c>
      <c r="J201" s="26">
        <f>IFERROR(+VLOOKUP("LDMIPF"&amp;A201,'Main File'!A:O,14,0),0)</f>
        <v>0</v>
      </c>
      <c r="K201" s="26">
        <f>IFERROR(+VLOOKUP("LDMIPF"&amp;A201,'Main File'!A:O,15,0),0)</f>
        <v>0</v>
      </c>
    </row>
    <row r="202" spans="1:11" x14ac:dyDescent="0.25">
      <c r="A202" s="9">
        <f t="shared" si="3"/>
        <v>43389</v>
      </c>
      <c r="B202" s="26">
        <f>IFERROR(+VLOOKUP("LDMIPF"&amp;A202,'Main File'!A:O,6,0),0)</f>
        <v>0</v>
      </c>
      <c r="C202" s="26">
        <f>IFERROR(+VLOOKUP("LDMIPF"&amp;A202,'Main File'!A:O,7,0),0)</f>
        <v>0</v>
      </c>
      <c r="D202" s="26">
        <f>IFERROR(+VLOOKUP("LDMIPF"&amp;A202,'Main File'!A:O,8,0),0)</f>
        <v>0</v>
      </c>
      <c r="E202" s="26">
        <f>IFERROR(+VLOOKUP("LDMIPF"&amp;A202,'Main File'!A:O,9,0),0)</f>
        <v>0</v>
      </c>
      <c r="F202" s="26">
        <f>IFERROR(+VLOOKUP("LDMIPF"&amp;A202,'Main File'!A:O,10,0),0)</f>
        <v>0</v>
      </c>
      <c r="G202" s="26">
        <f>IFERROR(+VLOOKUP("LDMIPF"&amp;A202,'Main File'!A:O,11,0),0)</f>
        <v>0</v>
      </c>
      <c r="H202" s="26">
        <f>IFERROR(+VLOOKUP("LDMIPF"&amp;A202,'Main File'!A:O,12,0),0)</f>
        <v>0</v>
      </c>
      <c r="I202" s="26">
        <f>IFERROR(+VLOOKUP("LDMIPF"&amp;A202,'Main File'!A:O,13,0),0)</f>
        <v>0</v>
      </c>
      <c r="J202" s="26">
        <f>IFERROR(+VLOOKUP("LDMIPF"&amp;A202,'Main File'!A:O,14,0),0)</f>
        <v>0</v>
      </c>
      <c r="K202" s="26">
        <f>IFERROR(+VLOOKUP("LDMIPF"&amp;A202,'Main File'!A:O,15,0),0)</f>
        <v>0</v>
      </c>
    </row>
    <row r="203" spans="1:11" x14ac:dyDescent="0.25">
      <c r="A203" s="9">
        <f t="shared" si="3"/>
        <v>43390</v>
      </c>
      <c r="B203" s="26">
        <f>IFERROR(+VLOOKUP("LDMIPF"&amp;A203,'Main File'!A:O,6,0),0)</f>
        <v>0</v>
      </c>
      <c r="C203" s="26">
        <f>IFERROR(+VLOOKUP("LDMIPF"&amp;A203,'Main File'!A:O,7,0),0)</f>
        <v>0</v>
      </c>
      <c r="D203" s="26">
        <f>IFERROR(+VLOOKUP("LDMIPF"&amp;A203,'Main File'!A:O,8,0),0)</f>
        <v>0</v>
      </c>
      <c r="E203" s="26">
        <f>IFERROR(+VLOOKUP("LDMIPF"&amp;A203,'Main File'!A:O,9,0),0)</f>
        <v>0</v>
      </c>
      <c r="F203" s="26">
        <f>IFERROR(+VLOOKUP("LDMIPF"&amp;A203,'Main File'!A:O,10,0),0)</f>
        <v>0</v>
      </c>
      <c r="G203" s="26">
        <f>IFERROR(+VLOOKUP("LDMIPF"&amp;A203,'Main File'!A:O,11,0),0)</f>
        <v>0</v>
      </c>
      <c r="H203" s="26">
        <f>IFERROR(+VLOOKUP("LDMIPF"&amp;A203,'Main File'!A:O,12,0),0)</f>
        <v>0</v>
      </c>
      <c r="I203" s="26">
        <f>IFERROR(+VLOOKUP("LDMIPF"&amp;A203,'Main File'!A:O,13,0),0)</f>
        <v>0</v>
      </c>
      <c r="J203" s="26">
        <f>IFERROR(+VLOOKUP("LDMIPF"&amp;A203,'Main File'!A:O,14,0),0)</f>
        <v>0</v>
      </c>
      <c r="K203" s="26">
        <f>IFERROR(+VLOOKUP("LDMIPF"&amp;A203,'Main File'!A:O,15,0),0)</f>
        <v>0</v>
      </c>
    </row>
    <row r="204" spans="1:11" x14ac:dyDescent="0.25">
      <c r="A204" s="9">
        <f t="shared" si="3"/>
        <v>43391</v>
      </c>
      <c r="B204" s="26">
        <f>IFERROR(+VLOOKUP("LDMIPF"&amp;A204,'Main File'!A:O,6,0),0)</f>
        <v>0</v>
      </c>
      <c r="C204" s="26">
        <f>IFERROR(+VLOOKUP("LDMIPF"&amp;A204,'Main File'!A:O,7,0),0)</f>
        <v>0</v>
      </c>
      <c r="D204" s="26">
        <f>IFERROR(+VLOOKUP("LDMIPF"&amp;A204,'Main File'!A:O,8,0),0)</f>
        <v>0</v>
      </c>
      <c r="E204" s="26">
        <f>IFERROR(+VLOOKUP("LDMIPF"&amp;A204,'Main File'!A:O,9,0),0)</f>
        <v>0</v>
      </c>
      <c r="F204" s="26">
        <f>IFERROR(+VLOOKUP("LDMIPF"&amp;A204,'Main File'!A:O,10,0),0)</f>
        <v>0</v>
      </c>
      <c r="G204" s="26">
        <f>IFERROR(+VLOOKUP("LDMIPF"&amp;A204,'Main File'!A:O,11,0),0)</f>
        <v>0</v>
      </c>
      <c r="H204" s="26">
        <f>IFERROR(+VLOOKUP("LDMIPF"&amp;A204,'Main File'!A:O,12,0),0)</f>
        <v>0</v>
      </c>
      <c r="I204" s="26">
        <f>IFERROR(+VLOOKUP("LDMIPF"&amp;A204,'Main File'!A:O,13,0),0)</f>
        <v>0</v>
      </c>
      <c r="J204" s="26">
        <f>IFERROR(+VLOOKUP("LDMIPF"&amp;A204,'Main File'!A:O,14,0),0)</f>
        <v>0</v>
      </c>
      <c r="K204" s="26">
        <f>IFERROR(+VLOOKUP("LDMIPF"&amp;A204,'Main File'!A:O,15,0),0)</f>
        <v>0</v>
      </c>
    </row>
    <row r="205" spans="1:11" x14ac:dyDescent="0.25">
      <c r="A205" s="9">
        <f t="shared" si="3"/>
        <v>43392</v>
      </c>
      <c r="B205" s="26">
        <f>IFERROR(+VLOOKUP("LDMIPF"&amp;A205,'Main File'!A:O,6,0),0)</f>
        <v>0</v>
      </c>
      <c r="C205" s="26">
        <f>IFERROR(+VLOOKUP("LDMIPF"&amp;A205,'Main File'!A:O,7,0),0)</f>
        <v>0</v>
      </c>
      <c r="D205" s="26">
        <f>IFERROR(+VLOOKUP("LDMIPF"&amp;A205,'Main File'!A:O,8,0),0)</f>
        <v>0</v>
      </c>
      <c r="E205" s="26">
        <f>IFERROR(+VLOOKUP("LDMIPF"&amp;A205,'Main File'!A:O,9,0),0)</f>
        <v>0</v>
      </c>
      <c r="F205" s="26">
        <f>IFERROR(+VLOOKUP("LDMIPF"&amp;A205,'Main File'!A:O,10,0),0)</f>
        <v>0</v>
      </c>
      <c r="G205" s="26">
        <f>IFERROR(+VLOOKUP("LDMIPF"&amp;A205,'Main File'!A:O,11,0),0)</f>
        <v>0</v>
      </c>
      <c r="H205" s="26">
        <f>IFERROR(+VLOOKUP("LDMIPF"&amp;A205,'Main File'!A:O,12,0),0)</f>
        <v>0</v>
      </c>
      <c r="I205" s="26">
        <f>IFERROR(+VLOOKUP("LDMIPF"&amp;A205,'Main File'!A:O,13,0),0)</f>
        <v>0</v>
      </c>
      <c r="J205" s="26">
        <f>IFERROR(+VLOOKUP("LDMIPF"&amp;A205,'Main File'!A:O,14,0),0)</f>
        <v>0</v>
      </c>
      <c r="K205" s="26">
        <f>IFERROR(+VLOOKUP("LDMIPF"&amp;A205,'Main File'!A:O,15,0),0)</f>
        <v>0</v>
      </c>
    </row>
    <row r="206" spans="1:11" x14ac:dyDescent="0.25">
      <c r="A206" s="9">
        <f t="shared" si="3"/>
        <v>43393</v>
      </c>
      <c r="B206" s="26">
        <f>IFERROR(+VLOOKUP("LDMIPF"&amp;A206,'Main File'!A:O,6,0),0)</f>
        <v>0</v>
      </c>
      <c r="C206" s="26">
        <f>IFERROR(+VLOOKUP("LDMIPF"&amp;A206,'Main File'!A:O,7,0),0)</f>
        <v>0</v>
      </c>
      <c r="D206" s="26">
        <f>IFERROR(+VLOOKUP("LDMIPF"&amp;A206,'Main File'!A:O,8,0),0)</f>
        <v>0</v>
      </c>
      <c r="E206" s="26">
        <f>IFERROR(+VLOOKUP("LDMIPF"&amp;A206,'Main File'!A:O,9,0),0)</f>
        <v>0</v>
      </c>
      <c r="F206" s="26">
        <f>IFERROR(+VLOOKUP("LDMIPF"&amp;A206,'Main File'!A:O,10,0),0)</f>
        <v>0</v>
      </c>
      <c r="G206" s="26">
        <f>IFERROR(+VLOOKUP("LDMIPF"&amp;A206,'Main File'!A:O,11,0),0)</f>
        <v>0</v>
      </c>
      <c r="H206" s="26">
        <f>IFERROR(+VLOOKUP("LDMIPF"&amp;A206,'Main File'!A:O,12,0),0)</f>
        <v>0</v>
      </c>
      <c r="I206" s="26">
        <f>IFERROR(+VLOOKUP("LDMIPF"&amp;A206,'Main File'!A:O,13,0),0)</f>
        <v>0</v>
      </c>
      <c r="J206" s="26">
        <f>IFERROR(+VLOOKUP("LDMIPF"&amp;A206,'Main File'!A:O,14,0),0)</f>
        <v>0</v>
      </c>
      <c r="K206" s="26">
        <f>IFERROR(+VLOOKUP("LDMIPF"&amp;A206,'Main File'!A:O,15,0),0)</f>
        <v>0</v>
      </c>
    </row>
    <row r="207" spans="1:11" x14ac:dyDescent="0.25">
      <c r="A207" s="9">
        <f t="shared" si="3"/>
        <v>43394</v>
      </c>
      <c r="B207" s="26">
        <f>IFERROR(+VLOOKUP("LDMIPF"&amp;A207,'Main File'!A:O,6,0),0)</f>
        <v>0</v>
      </c>
      <c r="C207" s="26">
        <f>IFERROR(+VLOOKUP("LDMIPF"&amp;A207,'Main File'!A:O,7,0),0)</f>
        <v>0</v>
      </c>
      <c r="D207" s="26">
        <f>IFERROR(+VLOOKUP("LDMIPF"&amp;A207,'Main File'!A:O,8,0),0)</f>
        <v>0</v>
      </c>
      <c r="E207" s="26">
        <f>IFERROR(+VLOOKUP("LDMIPF"&amp;A207,'Main File'!A:O,9,0),0)</f>
        <v>0</v>
      </c>
      <c r="F207" s="26">
        <f>IFERROR(+VLOOKUP("LDMIPF"&amp;A207,'Main File'!A:O,10,0),0)</f>
        <v>0</v>
      </c>
      <c r="G207" s="26">
        <f>IFERROR(+VLOOKUP("LDMIPF"&amp;A207,'Main File'!A:O,11,0),0)</f>
        <v>0</v>
      </c>
      <c r="H207" s="26">
        <f>IFERROR(+VLOOKUP("LDMIPF"&amp;A207,'Main File'!A:O,12,0),0)</f>
        <v>0</v>
      </c>
      <c r="I207" s="26">
        <f>IFERROR(+VLOOKUP("LDMIPF"&amp;A207,'Main File'!A:O,13,0),0)</f>
        <v>0</v>
      </c>
      <c r="J207" s="26">
        <f>IFERROR(+VLOOKUP("LDMIPF"&amp;A207,'Main File'!A:O,14,0),0)</f>
        <v>0</v>
      </c>
      <c r="K207" s="26">
        <f>IFERROR(+VLOOKUP("LDMIPF"&amp;A207,'Main File'!A:O,15,0),0)</f>
        <v>0</v>
      </c>
    </row>
    <row r="208" spans="1:11" x14ac:dyDescent="0.25">
      <c r="A208" s="9">
        <f t="shared" si="3"/>
        <v>43395</v>
      </c>
      <c r="B208" s="26">
        <f>IFERROR(+VLOOKUP("LDMIPF"&amp;A208,'Main File'!A:O,6,0),0)</f>
        <v>0</v>
      </c>
      <c r="C208" s="26">
        <f>IFERROR(+VLOOKUP("LDMIPF"&amp;A208,'Main File'!A:O,7,0),0)</f>
        <v>0</v>
      </c>
      <c r="D208" s="26">
        <f>IFERROR(+VLOOKUP("LDMIPF"&amp;A208,'Main File'!A:O,8,0),0)</f>
        <v>0</v>
      </c>
      <c r="E208" s="26">
        <f>IFERROR(+VLOOKUP("LDMIPF"&amp;A208,'Main File'!A:O,9,0),0)</f>
        <v>0</v>
      </c>
      <c r="F208" s="26">
        <f>IFERROR(+VLOOKUP("LDMIPF"&amp;A208,'Main File'!A:O,10,0),0)</f>
        <v>0</v>
      </c>
      <c r="G208" s="26">
        <f>IFERROR(+VLOOKUP("LDMIPF"&amp;A208,'Main File'!A:O,11,0),0)</f>
        <v>0</v>
      </c>
      <c r="H208" s="26">
        <f>IFERROR(+VLOOKUP("LDMIPF"&amp;A208,'Main File'!A:O,12,0),0)</f>
        <v>0</v>
      </c>
      <c r="I208" s="26">
        <f>IFERROR(+VLOOKUP("LDMIPF"&amp;A208,'Main File'!A:O,13,0),0)</f>
        <v>0</v>
      </c>
      <c r="J208" s="26">
        <f>IFERROR(+VLOOKUP("LDMIPF"&amp;A208,'Main File'!A:O,14,0),0)</f>
        <v>0</v>
      </c>
      <c r="K208" s="26">
        <f>IFERROR(+VLOOKUP("LDMIPF"&amp;A208,'Main File'!A:O,15,0),0)</f>
        <v>0</v>
      </c>
    </row>
    <row r="209" spans="1:11" x14ac:dyDescent="0.25">
      <c r="A209" s="9">
        <f t="shared" si="3"/>
        <v>43396</v>
      </c>
      <c r="B209" s="26">
        <f>IFERROR(+VLOOKUP("LDMIPF"&amp;A209,'Main File'!A:O,6,0),0)</f>
        <v>0</v>
      </c>
      <c r="C209" s="26">
        <f>IFERROR(+VLOOKUP("LDMIPF"&amp;A209,'Main File'!A:O,7,0),0)</f>
        <v>0</v>
      </c>
      <c r="D209" s="26">
        <f>IFERROR(+VLOOKUP("LDMIPF"&amp;A209,'Main File'!A:O,8,0),0)</f>
        <v>0</v>
      </c>
      <c r="E209" s="26">
        <f>IFERROR(+VLOOKUP("LDMIPF"&amp;A209,'Main File'!A:O,9,0),0)</f>
        <v>0</v>
      </c>
      <c r="F209" s="26">
        <f>IFERROR(+VLOOKUP("LDMIPF"&amp;A209,'Main File'!A:O,10,0),0)</f>
        <v>0</v>
      </c>
      <c r="G209" s="26">
        <f>IFERROR(+VLOOKUP("LDMIPF"&amp;A209,'Main File'!A:O,11,0),0)</f>
        <v>0</v>
      </c>
      <c r="H209" s="26">
        <f>IFERROR(+VLOOKUP("LDMIPF"&amp;A209,'Main File'!A:O,12,0),0)</f>
        <v>0</v>
      </c>
      <c r="I209" s="26">
        <f>IFERROR(+VLOOKUP("LDMIPF"&amp;A209,'Main File'!A:O,13,0),0)</f>
        <v>0</v>
      </c>
      <c r="J209" s="26">
        <f>IFERROR(+VLOOKUP("LDMIPF"&amp;A209,'Main File'!A:O,14,0),0)</f>
        <v>0</v>
      </c>
      <c r="K209" s="26">
        <f>IFERROR(+VLOOKUP("LDMIPF"&amp;A209,'Main File'!A:O,15,0),0)</f>
        <v>0</v>
      </c>
    </row>
    <row r="210" spans="1:11" x14ac:dyDescent="0.25">
      <c r="A210" s="9">
        <f t="shared" si="3"/>
        <v>43397</v>
      </c>
      <c r="B210" s="26">
        <f>IFERROR(+VLOOKUP("LDMIPF"&amp;A210,'Main File'!A:O,6,0),0)</f>
        <v>0</v>
      </c>
      <c r="C210" s="26">
        <f>IFERROR(+VLOOKUP("LDMIPF"&amp;A210,'Main File'!A:O,7,0),0)</f>
        <v>0</v>
      </c>
      <c r="D210" s="26">
        <f>IFERROR(+VLOOKUP("LDMIPF"&amp;A210,'Main File'!A:O,8,0),0)</f>
        <v>0</v>
      </c>
      <c r="E210" s="26">
        <f>IFERROR(+VLOOKUP("LDMIPF"&amp;A210,'Main File'!A:O,9,0),0)</f>
        <v>0</v>
      </c>
      <c r="F210" s="26">
        <f>IFERROR(+VLOOKUP("LDMIPF"&amp;A210,'Main File'!A:O,10,0),0)</f>
        <v>0</v>
      </c>
      <c r="G210" s="26">
        <f>IFERROR(+VLOOKUP("LDMIPF"&amp;A210,'Main File'!A:O,11,0),0)</f>
        <v>0</v>
      </c>
      <c r="H210" s="26">
        <f>IFERROR(+VLOOKUP("LDMIPF"&amp;A210,'Main File'!A:O,12,0),0)</f>
        <v>0</v>
      </c>
      <c r="I210" s="26">
        <f>IFERROR(+VLOOKUP("LDMIPF"&amp;A210,'Main File'!A:O,13,0),0)</f>
        <v>0</v>
      </c>
      <c r="J210" s="26">
        <f>IFERROR(+VLOOKUP("LDMIPF"&amp;A210,'Main File'!A:O,14,0),0)</f>
        <v>0</v>
      </c>
      <c r="K210" s="26">
        <f>IFERROR(+VLOOKUP("LDMIPF"&amp;A210,'Main File'!A:O,15,0),0)</f>
        <v>0</v>
      </c>
    </row>
    <row r="211" spans="1:11" x14ac:dyDescent="0.25">
      <c r="A211" s="9">
        <f t="shared" si="3"/>
        <v>43398</v>
      </c>
      <c r="B211" s="26">
        <f>IFERROR(+VLOOKUP("LDMIPF"&amp;A211,'Main File'!A:O,6,0),0)</f>
        <v>0</v>
      </c>
      <c r="C211" s="26">
        <f>IFERROR(+VLOOKUP("LDMIPF"&amp;A211,'Main File'!A:O,7,0),0)</f>
        <v>0</v>
      </c>
      <c r="D211" s="26">
        <f>IFERROR(+VLOOKUP("LDMIPF"&amp;A211,'Main File'!A:O,8,0),0)</f>
        <v>0</v>
      </c>
      <c r="E211" s="26">
        <f>IFERROR(+VLOOKUP("LDMIPF"&amp;A211,'Main File'!A:O,9,0),0)</f>
        <v>0</v>
      </c>
      <c r="F211" s="26">
        <f>IFERROR(+VLOOKUP("LDMIPF"&amp;A211,'Main File'!A:O,10,0),0)</f>
        <v>0</v>
      </c>
      <c r="G211" s="26">
        <f>IFERROR(+VLOOKUP("LDMIPF"&amp;A211,'Main File'!A:O,11,0),0)</f>
        <v>0</v>
      </c>
      <c r="H211" s="26">
        <f>IFERROR(+VLOOKUP("LDMIPF"&amp;A211,'Main File'!A:O,12,0),0)</f>
        <v>0</v>
      </c>
      <c r="I211" s="26">
        <f>IFERROR(+VLOOKUP("LDMIPF"&amp;A211,'Main File'!A:O,13,0),0)</f>
        <v>0</v>
      </c>
      <c r="J211" s="26">
        <f>IFERROR(+VLOOKUP("LDMIPF"&amp;A211,'Main File'!A:O,14,0),0)</f>
        <v>0</v>
      </c>
      <c r="K211" s="26">
        <f>IFERROR(+VLOOKUP("LDMIPF"&amp;A211,'Main File'!A:O,15,0),0)</f>
        <v>0</v>
      </c>
    </row>
    <row r="212" spans="1:11" x14ac:dyDescent="0.25">
      <c r="A212" s="9">
        <f t="shared" si="3"/>
        <v>43399</v>
      </c>
      <c r="B212" s="26">
        <f>IFERROR(+VLOOKUP("LDMIPF"&amp;A212,'Main File'!A:O,6,0),0)</f>
        <v>0</v>
      </c>
      <c r="C212" s="26">
        <f>IFERROR(+VLOOKUP("LDMIPF"&amp;A212,'Main File'!A:O,7,0),0)</f>
        <v>0</v>
      </c>
      <c r="D212" s="26">
        <f>IFERROR(+VLOOKUP("LDMIPF"&amp;A212,'Main File'!A:O,8,0),0)</f>
        <v>0</v>
      </c>
      <c r="E212" s="26">
        <f>IFERROR(+VLOOKUP("LDMIPF"&amp;A212,'Main File'!A:O,9,0),0)</f>
        <v>0</v>
      </c>
      <c r="F212" s="26">
        <f>IFERROR(+VLOOKUP("LDMIPF"&amp;A212,'Main File'!A:O,10,0),0)</f>
        <v>0</v>
      </c>
      <c r="G212" s="26">
        <f>IFERROR(+VLOOKUP("LDMIPF"&amp;A212,'Main File'!A:O,11,0),0)</f>
        <v>0</v>
      </c>
      <c r="H212" s="26">
        <f>IFERROR(+VLOOKUP("LDMIPF"&amp;A212,'Main File'!A:O,12,0),0)</f>
        <v>0</v>
      </c>
      <c r="I212" s="26">
        <f>IFERROR(+VLOOKUP("LDMIPF"&amp;A212,'Main File'!A:O,13,0),0)</f>
        <v>0</v>
      </c>
      <c r="J212" s="26">
        <f>IFERROR(+VLOOKUP("LDMIPF"&amp;A212,'Main File'!A:O,14,0),0)</f>
        <v>0</v>
      </c>
      <c r="K212" s="26">
        <f>IFERROR(+VLOOKUP("LDMIPF"&amp;A212,'Main File'!A:O,15,0),0)</f>
        <v>0</v>
      </c>
    </row>
    <row r="213" spans="1:11" x14ac:dyDescent="0.25">
      <c r="A213" s="9">
        <f t="shared" si="3"/>
        <v>43400</v>
      </c>
      <c r="B213" s="26">
        <f>IFERROR(+VLOOKUP("LDMIPF"&amp;A213,'Main File'!A:O,6,0),0)</f>
        <v>0</v>
      </c>
      <c r="C213" s="26">
        <f>IFERROR(+VLOOKUP("LDMIPF"&amp;A213,'Main File'!A:O,7,0),0)</f>
        <v>0</v>
      </c>
      <c r="D213" s="26">
        <f>IFERROR(+VLOOKUP("LDMIPF"&amp;A213,'Main File'!A:O,8,0),0)</f>
        <v>0</v>
      </c>
      <c r="E213" s="26">
        <f>IFERROR(+VLOOKUP("LDMIPF"&amp;A213,'Main File'!A:O,9,0),0)</f>
        <v>0</v>
      </c>
      <c r="F213" s="26">
        <f>IFERROR(+VLOOKUP("LDMIPF"&amp;A213,'Main File'!A:O,10,0),0)</f>
        <v>0</v>
      </c>
      <c r="G213" s="26">
        <f>IFERROR(+VLOOKUP("LDMIPF"&amp;A213,'Main File'!A:O,11,0),0)</f>
        <v>0</v>
      </c>
      <c r="H213" s="26">
        <f>IFERROR(+VLOOKUP("LDMIPF"&amp;A213,'Main File'!A:O,12,0),0)</f>
        <v>0</v>
      </c>
      <c r="I213" s="26">
        <f>IFERROR(+VLOOKUP("LDMIPF"&amp;A213,'Main File'!A:O,13,0),0)</f>
        <v>0</v>
      </c>
      <c r="J213" s="26">
        <f>IFERROR(+VLOOKUP("LDMIPF"&amp;A213,'Main File'!A:O,14,0),0)</f>
        <v>0</v>
      </c>
      <c r="K213" s="26">
        <f>IFERROR(+VLOOKUP("LDMIPF"&amp;A213,'Main File'!A:O,15,0),0)</f>
        <v>0</v>
      </c>
    </row>
    <row r="214" spans="1:11" x14ac:dyDescent="0.25">
      <c r="A214" s="9">
        <f t="shared" si="3"/>
        <v>43401</v>
      </c>
      <c r="B214" s="26">
        <f>IFERROR(+VLOOKUP("LDMIPF"&amp;A214,'Main File'!A:O,6,0),0)</f>
        <v>0</v>
      </c>
      <c r="C214" s="26">
        <f>IFERROR(+VLOOKUP("LDMIPF"&amp;A214,'Main File'!A:O,7,0),0)</f>
        <v>0</v>
      </c>
      <c r="D214" s="26">
        <f>IFERROR(+VLOOKUP("LDMIPF"&amp;A214,'Main File'!A:O,8,0),0)</f>
        <v>0</v>
      </c>
      <c r="E214" s="26">
        <f>IFERROR(+VLOOKUP("LDMIPF"&amp;A214,'Main File'!A:O,9,0),0)</f>
        <v>0</v>
      </c>
      <c r="F214" s="26">
        <f>IFERROR(+VLOOKUP("LDMIPF"&amp;A214,'Main File'!A:O,10,0),0)</f>
        <v>0</v>
      </c>
      <c r="G214" s="26">
        <f>IFERROR(+VLOOKUP("LDMIPF"&amp;A214,'Main File'!A:O,11,0),0)</f>
        <v>0</v>
      </c>
      <c r="H214" s="26">
        <f>IFERROR(+VLOOKUP("LDMIPF"&amp;A214,'Main File'!A:O,12,0),0)</f>
        <v>0</v>
      </c>
      <c r="I214" s="26">
        <f>IFERROR(+VLOOKUP("LDMIPF"&amp;A214,'Main File'!A:O,13,0),0)</f>
        <v>0</v>
      </c>
      <c r="J214" s="26">
        <f>IFERROR(+VLOOKUP("LDMIPF"&amp;A214,'Main File'!A:O,14,0),0)</f>
        <v>0</v>
      </c>
      <c r="K214" s="26">
        <f>IFERROR(+VLOOKUP("LDMIPF"&amp;A214,'Main File'!A:O,15,0),0)</f>
        <v>0</v>
      </c>
    </row>
    <row r="215" spans="1:11" x14ac:dyDescent="0.25">
      <c r="A215" s="9">
        <f t="shared" si="3"/>
        <v>43402</v>
      </c>
      <c r="B215" s="26">
        <f>IFERROR(+VLOOKUP("LDMIPF"&amp;A215,'Main File'!A:O,6,0),0)</f>
        <v>0</v>
      </c>
      <c r="C215" s="26">
        <f>IFERROR(+VLOOKUP("LDMIPF"&amp;A215,'Main File'!A:O,7,0),0)</f>
        <v>0</v>
      </c>
      <c r="D215" s="26">
        <f>IFERROR(+VLOOKUP("LDMIPF"&amp;A215,'Main File'!A:O,8,0),0)</f>
        <v>0</v>
      </c>
      <c r="E215" s="26">
        <f>IFERROR(+VLOOKUP("LDMIPF"&amp;A215,'Main File'!A:O,9,0),0)</f>
        <v>0</v>
      </c>
      <c r="F215" s="26">
        <f>IFERROR(+VLOOKUP("LDMIPF"&amp;A215,'Main File'!A:O,10,0),0)</f>
        <v>0</v>
      </c>
      <c r="G215" s="26">
        <f>IFERROR(+VLOOKUP("LDMIPF"&amp;A215,'Main File'!A:O,11,0),0)</f>
        <v>0</v>
      </c>
      <c r="H215" s="26">
        <f>IFERROR(+VLOOKUP("LDMIPF"&amp;A215,'Main File'!A:O,12,0),0)</f>
        <v>0</v>
      </c>
      <c r="I215" s="26">
        <f>IFERROR(+VLOOKUP("LDMIPF"&amp;A215,'Main File'!A:O,13,0),0)</f>
        <v>0</v>
      </c>
      <c r="J215" s="26">
        <f>IFERROR(+VLOOKUP("LDMIPF"&amp;A215,'Main File'!A:O,14,0),0)</f>
        <v>0</v>
      </c>
      <c r="K215" s="26">
        <f>IFERROR(+VLOOKUP("LDMIPF"&amp;A215,'Main File'!A:O,15,0),0)</f>
        <v>0</v>
      </c>
    </row>
    <row r="216" spans="1:11" x14ac:dyDescent="0.25">
      <c r="A216" s="9">
        <f t="shared" si="3"/>
        <v>43403</v>
      </c>
      <c r="B216" s="26">
        <f>IFERROR(+VLOOKUP("LDMIPF"&amp;A216,'Main File'!A:O,6,0),0)</f>
        <v>0</v>
      </c>
      <c r="C216" s="26">
        <f>IFERROR(+VLOOKUP("LDMIPF"&amp;A216,'Main File'!A:O,7,0),0)</f>
        <v>0</v>
      </c>
      <c r="D216" s="26">
        <f>IFERROR(+VLOOKUP("LDMIPF"&amp;A216,'Main File'!A:O,8,0),0)</f>
        <v>0</v>
      </c>
      <c r="E216" s="26">
        <f>IFERROR(+VLOOKUP("LDMIPF"&amp;A216,'Main File'!A:O,9,0),0)</f>
        <v>0</v>
      </c>
      <c r="F216" s="26">
        <f>IFERROR(+VLOOKUP("LDMIPF"&amp;A216,'Main File'!A:O,10,0),0)</f>
        <v>0</v>
      </c>
      <c r="G216" s="26">
        <f>IFERROR(+VLOOKUP("LDMIPF"&amp;A216,'Main File'!A:O,11,0),0)</f>
        <v>0</v>
      </c>
      <c r="H216" s="26">
        <f>IFERROR(+VLOOKUP("LDMIPF"&amp;A216,'Main File'!A:O,12,0),0)</f>
        <v>0</v>
      </c>
      <c r="I216" s="26">
        <f>IFERROR(+VLOOKUP("LDMIPF"&amp;A216,'Main File'!A:O,13,0),0)</f>
        <v>0</v>
      </c>
      <c r="J216" s="26">
        <f>IFERROR(+VLOOKUP("LDMIPF"&amp;A216,'Main File'!A:O,14,0),0)</f>
        <v>0</v>
      </c>
      <c r="K216" s="26">
        <f>IFERROR(+VLOOKUP("LDMIPF"&amp;A216,'Main File'!A:O,15,0),0)</f>
        <v>0</v>
      </c>
    </row>
    <row r="217" spans="1:11" x14ac:dyDescent="0.25">
      <c r="A217" s="9">
        <f t="shared" si="3"/>
        <v>43404</v>
      </c>
      <c r="B217" s="26">
        <f>IFERROR(+VLOOKUP("LDMIPF"&amp;A217,'Main File'!A:O,6,0),0)</f>
        <v>0</v>
      </c>
      <c r="C217" s="26">
        <f>IFERROR(+VLOOKUP("LDMIPF"&amp;A217,'Main File'!A:O,7,0),0)</f>
        <v>0</v>
      </c>
      <c r="D217" s="26">
        <f>IFERROR(+VLOOKUP("LDMIPF"&amp;A217,'Main File'!A:O,8,0),0)</f>
        <v>0</v>
      </c>
      <c r="E217" s="26">
        <f>IFERROR(+VLOOKUP("LDMIPF"&amp;A217,'Main File'!A:O,9,0),0)</f>
        <v>0</v>
      </c>
      <c r="F217" s="26">
        <f>IFERROR(+VLOOKUP("LDMIPF"&amp;A217,'Main File'!A:O,10,0),0)</f>
        <v>0</v>
      </c>
      <c r="G217" s="26">
        <f>IFERROR(+VLOOKUP("LDMIPF"&amp;A217,'Main File'!A:O,11,0),0)</f>
        <v>0</v>
      </c>
      <c r="H217" s="26">
        <f>IFERROR(+VLOOKUP("LDMIPF"&amp;A217,'Main File'!A:O,12,0),0)</f>
        <v>0</v>
      </c>
      <c r="I217" s="26">
        <f>IFERROR(+VLOOKUP("LDMIPF"&amp;A217,'Main File'!A:O,13,0),0)</f>
        <v>0</v>
      </c>
      <c r="J217" s="26">
        <f>IFERROR(+VLOOKUP("LDMIPF"&amp;A217,'Main File'!A:O,14,0),0)</f>
        <v>0</v>
      </c>
      <c r="K217" s="26">
        <f>IFERROR(+VLOOKUP("LDMIPF"&amp;A217,'Main File'!A:O,15,0),0)</f>
        <v>0</v>
      </c>
    </row>
    <row r="218" spans="1:11" x14ac:dyDescent="0.25">
      <c r="A218" s="9">
        <f t="shared" si="3"/>
        <v>43405</v>
      </c>
      <c r="B218" s="26">
        <f>IFERROR(+VLOOKUP("LDMIPF"&amp;A218,'Main File'!A:O,6,0),0)</f>
        <v>0</v>
      </c>
      <c r="C218" s="26">
        <f>IFERROR(+VLOOKUP("LDMIPF"&amp;A218,'Main File'!A:O,7,0),0)</f>
        <v>0</v>
      </c>
      <c r="D218" s="26">
        <f>IFERROR(+VLOOKUP("LDMIPF"&amp;A218,'Main File'!A:O,8,0),0)</f>
        <v>0</v>
      </c>
      <c r="E218" s="26">
        <f>IFERROR(+VLOOKUP("LDMIPF"&amp;A218,'Main File'!A:O,9,0),0)</f>
        <v>0</v>
      </c>
      <c r="F218" s="26">
        <f>IFERROR(+VLOOKUP("LDMIPF"&amp;A218,'Main File'!A:O,10,0),0)</f>
        <v>0</v>
      </c>
      <c r="G218" s="26">
        <f>IFERROR(+VLOOKUP("LDMIPF"&amp;A218,'Main File'!A:O,11,0),0)</f>
        <v>0</v>
      </c>
      <c r="H218" s="26">
        <f>IFERROR(+VLOOKUP("LDMIPF"&amp;A218,'Main File'!A:O,12,0),0)</f>
        <v>0</v>
      </c>
      <c r="I218" s="26">
        <f>IFERROR(+VLOOKUP("LDMIPF"&amp;A218,'Main File'!A:O,13,0),0)</f>
        <v>0</v>
      </c>
      <c r="J218" s="26">
        <f>IFERROR(+VLOOKUP("LDMIPF"&amp;A218,'Main File'!A:O,14,0),0)</f>
        <v>0</v>
      </c>
      <c r="K218" s="26">
        <f>IFERROR(+VLOOKUP("LDMIPF"&amp;A218,'Main File'!A:O,15,0),0)</f>
        <v>0</v>
      </c>
    </row>
    <row r="219" spans="1:11" x14ac:dyDescent="0.25">
      <c r="A219" s="9">
        <f t="shared" si="3"/>
        <v>43406</v>
      </c>
      <c r="B219" s="26">
        <f>IFERROR(+VLOOKUP("LDMIPF"&amp;A219,'Main File'!A:O,6,0),0)</f>
        <v>0</v>
      </c>
      <c r="C219" s="26">
        <f>IFERROR(+VLOOKUP("LDMIPF"&amp;A219,'Main File'!A:O,7,0),0)</f>
        <v>0</v>
      </c>
      <c r="D219" s="26">
        <f>IFERROR(+VLOOKUP("LDMIPF"&amp;A219,'Main File'!A:O,8,0),0)</f>
        <v>0</v>
      </c>
      <c r="E219" s="26">
        <f>IFERROR(+VLOOKUP("LDMIPF"&amp;A219,'Main File'!A:O,9,0),0)</f>
        <v>0</v>
      </c>
      <c r="F219" s="26">
        <f>IFERROR(+VLOOKUP("LDMIPF"&amp;A219,'Main File'!A:O,10,0),0)</f>
        <v>0</v>
      </c>
      <c r="G219" s="26">
        <f>IFERROR(+VLOOKUP("LDMIPF"&amp;A219,'Main File'!A:O,11,0),0)</f>
        <v>0</v>
      </c>
      <c r="H219" s="26">
        <f>IFERROR(+VLOOKUP("LDMIPF"&amp;A219,'Main File'!A:O,12,0),0)</f>
        <v>0</v>
      </c>
      <c r="I219" s="26">
        <f>IFERROR(+VLOOKUP("LDMIPF"&amp;A219,'Main File'!A:O,13,0),0)</f>
        <v>0</v>
      </c>
      <c r="J219" s="26">
        <f>IFERROR(+VLOOKUP("LDMIPF"&amp;A219,'Main File'!A:O,14,0),0)</f>
        <v>0</v>
      </c>
      <c r="K219" s="26">
        <f>IFERROR(+VLOOKUP("LDMIPF"&amp;A219,'Main File'!A:O,15,0),0)</f>
        <v>0</v>
      </c>
    </row>
    <row r="220" spans="1:11" x14ac:dyDescent="0.25">
      <c r="A220" s="9">
        <f t="shared" si="3"/>
        <v>43407</v>
      </c>
      <c r="B220" s="26">
        <f>IFERROR(+VLOOKUP("LDMIPF"&amp;A220,'Main File'!A:O,6,0),0)</f>
        <v>0</v>
      </c>
      <c r="C220" s="26">
        <f>IFERROR(+VLOOKUP("LDMIPF"&amp;A220,'Main File'!A:O,7,0),0)</f>
        <v>0</v>
      </c>
      <c r="D220" s="26">
        <f>IFERROR(+VLOOKUP("LDMIPF"&amp;A220,'Main File'!A:O,8,0),0)</f>
        <v>0</v>
      </c>
      <c r="E220" s="26">
        <f>IFERROR(+VLOOKUP("LDMIPF"&amp;A220,'Main File'!A:O,9,0),0)</f>
        <v>0</v>
      </c>
      <c r="F220" s="26">
        <f>IFERROR(+VLOOKUP("LDMIPF"&amp;A220,'Main File'!A:O,10,0),0)</f>
        <v>0</v>
      </c>
      <c r="G220" s="26">
        <f>IFERROR(+VLOOKUP("LDMIPF"&amp;A220,'Main File'!A:O,11,0),0)</f>
        <v>0</v>
      </c>
      <c r="H220" s="26">
        <f>IFERROR(+VLOOKUP("LDMIPF"&amp;A220,'Main File'!A:O,12,0),0)</f>
        <v>0</v>
      </c>
      <c r="I220" s="26">
        <f>IFERROR(+VLOOKUP("LDMIPF"&amp;A220,'Main File'!A:O,13,0),0)</f>
        <v>0</v>
      </c>
      <c r="J220" s="26">
        <f>IFERROR(+VLOOKUP("LDMIPF"&amp;A220,'Main File'!A:O,14,0),0)</f>
        <v>0</v>
      </c>
      <c r="K220" s="26">
        <f>IFERROR(+VLOOKUP("LDMIPF"&amp;A220,'Main File'!A:O,15,0),0)</f>
        <v>0</v>
      </c>
    </row>
    <row r="221" spans="1:11" x14ac:dyDescent="0.25">
      <c r="A221" s="9">
        <f t="shared" si="3"/>
        <v>43408</v>
      </c>
      <c r="B221" s="26">
        <f>IFERROR(+VLOOKUP("LDMIPF"&amp;A221,'Main File'!A:O,6,0),0)</f>
        <v>0</v>
      </c>
      <c r="C221" s="26">
        <f>IFERROR(+VLOOKUP("LDMIPF"&amp;A221,'Main File'!A:O,7,0),0)</f>
        <v>0</v>
      </c>
      <c r="D221" s="26">
        <f>IFERROR(+VLOOKUP("LDMIPF"&amp;A221,'Main File'!A:O,8,0),0)</f>
        <v>0</v>
      </c>
      <c r="E221" s="26">
        <f>IFERROR(+VLOOKUP("LDMIPF"&amp;A221,'Main File'!A:O,9,0),0)</f>
        <v>0</v>
      </c>
      <c r="F221" s="26">
        <f>IFERROR(+VLOOKUP("LDMIPF"&amp;A221,'Main File'!A:O,10,0),0)</f>
        <v>0</v>
      </c>
      <c r="G221" s="26">
        <f>IFERROR(+VLOOKUP("LDMIPF"&amp;A221,'Main File'!A:O,11,0),0)</f>
        <v>0</v>
      </c>
      <c r="H221" s="26">
        <f>IFERROR(+VLOOKUP("LDMIPF"&amp;A221,'Main File'!A:O,12,0),0)</f>
        <v>0</v>
      </c>
      <c r="I221" s="26">
        <f>IFERROR(+VLOOKUP("LDMIPF"&amp;A221,'Main File'!A:O,13,0),0)</f>
        <v>0</v>
      </c>
      <c r="J221" s="26">
        <f>IFERROR(+VLOOKUP("LDMIPF"&amp;A221,'Main File'!A:O,14,0),0)</f>
        <v>0</v>
      </c>
      <c r="K221" s="26">
        <f>IFERROR(+VLOOKUP("LDMIPF"&amp;A221,'Main File'!A:O,15,0),0)</f>
        <v>0</v>
      </c>
    </row>
    <row r="222" spans="1:11" x14ac:dyDescent="0.25">
      <c r="A222" s="9">
        <f t="shared" si="3"/>
        <v>43409</v>
      </c>
      <c r="B222" s="26">
        <f>IFERROR(+VLOOKUP("LDMIPF"&amp;A222,'Main File'!A:O,6,0),0)</f>
        <v>0</v>
      </c>
      <c r="C222" s="26">
        <f>IFERROR(+VLOOKUP("LDMIPF"&amp;A222,'Main File'!A:O,7,0),0)</f>
        <v>0</v>
      </c>
      <c r="D222" s="26">
        <f>IFERROR(+VLOOKUP("LDMIPF"&amp;A222,'Main File'!A:O,8,0),0)</f>
        <v>0</v>
      </c>
      <c r="E222" s="26">
        <f>IFERROR(+VLOOKUP("LDMIPF"&amp;A222,'Main File'!A:O,9,0),0)</f>
        <v>0</v>
      </c>
      <c r="F222" s="26">
        <f>IFERROR(+VLOOKUP("LDMIPF"&amp;A222,'Main File'!A:O,10,0),0)</f>
        <v>0</v>
      </c>
      <c r="G222" s="26">
        <f>IFERROR(+VLOOKUP("LDMIPF"&amp;A222,'Main File'!A:O,11,0),0)</f>
        <v>0</v>
      </c>
      <c r="H222" s="26">
        <f>IFERROR(+VLOOKUP("LDMIPF"&amp;A222,'Main File'!A:O,12,0),0)</f>
        <v>0</v>
      </c>
      <c r="I222" s="26">
        <f>IFERROR(+VLOOKUP("LDMIPF"&amp;A222,'Main File'!A:O,13,0),0)</f>
        <v>0</v>
      </c>
      <c r="J222" s="26">
        <f>IFERROR(+VLOOKUP("LDMIPF"&amp;A222,'Main File'!A:O,14,0),0)</f>
        <v>0</v>
      </c>
      <c r="K222" s="26">
        <f>IFERROR(+VLOOKUP("LDMIPF"&amp;A222,'Main File'!A:O,15,0),0)</f>
        <v>0</v>
      </c>
    </row>
    <row r="223" spans="1:11" x14ac:dyDescent="0.25">
      <c r="A223" s="9">
        <f t="shared" si="3"/>
        <v>43410</v>
      </c>
      <c r="B223" s="26">
        <f>IFERROR(+VLOOKUP("LDMIPF"&amp;A223,'Main File'!A:O,6,0),0)</f>
        <v>0</v>
      </c>
      <c r="C223" s="26">
        <f>IFERROR(+VLOOKUP("LDMIPF"&amp;A223,'Main File'!A:O,7,0),0)</f>
        <v>0</v>
      </c>
      <c r="D223" s="26">
        <f>IFERROR(+VLOOKUP("LDMIPF"&amp;A223,'Main File'!A:O,8,0),0)</f>
        <v>0</v>
      </c>
      <c r="E223" s="26">
        <f>IFERROR(+VLOOKUP("LDMIPF"&amp;A223,'Main File'!A:O,9,0),0)</f>
        <v>0</v>
      </c>
      <c r="F223" s="26">
        <f>IFERROR(+VLOOKUP("LDMIPF"&amp;A223,'Main File'!A:O,10,0),0)</f>
        <v>0</v>
      </c>
      <c r="G223" s="26">
        <f>IFERROR(+VLOOKUP("LDMIPF"&amp;A223,'Main File'!A:O,11,0),0)</f>
        <v>0</v>
      </c>
      <c r="H223" s="26">
        <f>IFERROR(+VLOOKUP("LDMIPF"&amp;A223,'Main File'!A:O,12,0),0)</f>
        <v>0</v>
      </c>
      <c r="I223" s="26">
        <f>IFERROR(+VLOOKUP("LDMIPF"&amp;A223,'Main File'!A:O,13,0),0)</f>
        <v>0</v>
      </c>
      <c r="J223" s="26">
        <f>IFERROR(+VLOOKUP("LDMIPF"&amp;A223,'Main File'!A:O,14,0),0)</f>
        <v>0</v>
      </c>
      <c r="K223" s="26">
        <f>IFERROR(+VLOOKUP("LDMIPF"&amp;A223,'Main File'!A:O,15,0),0)</f>
        <v>0</v>
      </c>
    </row>
    <row r="224" spans="1:11" x14ac:dyDescent="0.25">
      <c r="A224" s="9">
        <f t="shared" si="3"/>
        <v>43411</v>
      </c>
      <c r="B224" s="26">
        <f>IFERROR(+VLOOKUP("LDMIPF"&amp;A224,'Main File'!A:O,6,0),0)</f>
        <v>0</v>
      </c>
      <c r="C224" s="26">
        <f>IFERROR(+VLOOKUP("LDMIPF"&amp;A224,'Main File'!A:O,7,0),0)</f>
        <v>0</v>
      </c>
      <c r="D224" s="26">
        <f>IFERROR(+VLOOKUP("LDMIPF"&amp;A224,'Main File'!A:O,8,0),0)</f>
        <v>0</v>
      </c>
      <c r="E224" s="26">
        <f>IFERROR(+VLOOKUP("LDMIPF"&amp;A224,'Main File'!A:O,9,0),0)</f>
        <v>0</v>
      </c>
      <c r="F224" s="26">
        <f>IFERROR(+VLOOKUP("LDMIPF"&amp;A224,'Main File'!A:O,10,0),0)</f>
        <v>0</v>
      </c>
      <c r="G224" s="26">
        <f>IFERROR(+VLOOKUP("LDMIPF"&amp;A224,'Main File'!A:O,11,0),0)</f>
        <v>0</v>
      </c>
      <c r="H224" s="26">
        <f>IFERROR(+VLOOKUP("LDMIPF"&amp;A224,'Main File'!A:O,12,0),0)</f>
        <v>0</v>
      </c>
      <c r="I224" s="26">
        <f>IFERROR(+VLOOKUP("LDMIPF"&amp;A224,'Main File'!A:O,13,0),0)</f>
        <v>0</v>
      </c>
      <c r="J224" s="26">
        <f>IFERROR(+VLOOKUP("LDMIPF"&amp;A224,'Main File'!A:O,14,0),0)</f>
        <v>0</v>
      </c>
      <c r="K224" s="26">
        <f>IFERROR(+VLOOKUP("LDMIPF"&amp;A224,'Main File'!A:O,15,0),0)</f>
        <v>0</v>
      </c>
    </row>
    <row r="225" spans="1:11" x14ac:dyDescent="0.25">
      <c r="A225" s="9">
        <f t="shared" si="3"/>
        <v>43412</v>
      </c>
      <c r="B225" s="26">
        <f>IFERROR(+VLOOKUP("LDMIPF"&amp;A225,'Main File'!A:O,6,0),0)</f>
        <v>0</v>
      </c>
      <c r="C225" s="26">
        <f>IFERROR(+VLOOKUP("LDMIPF"&amp;A225,'Main File'!A:O,7,0),0)</f>
        <v>0</v>
      </c>
      <c r="D225" s="26">
        <f>IFERROR(+VLOOKUP("LDMIPF"&amp;A225,'Main File'!A:O,8,0),0)</f>
        <v>0</v>
      </c>
      <c r="E225" s="26">
        <f>IFERROR(+VLOOKUP("LDMIPF"&amp;A225,'Main File'!A:O,9,0),0)</f>
        <v>0</v>
      </c>
      <c r="F225" s="26">
        <f>IFERROR(+VLOOKUP("LDMIPF"&amp;A225,'Main File'!A:O,10,0),0)</f>
        <v>0</v>
      </c>
      <c r="G225" s="26">
        <f>IFERROR(+VLOOKUP("LDMIPF"&amp;A225,'Main File'!A:O,11,0),0)</f>
        <v>0</v>
      </c>
      <c r="H225" s="26">
        <f>IFERROR(+VLOOKUP("LDMIPF"&amp;A225,'Main File'!A:O,12,0),0)</f>
        <v>0</v>
      </c>
      <c r="I225" s="26">
        <f>IFERROR(+VLOOKUP("LDMIPF"&amp;A225,'Main File'!A:O,13,0),0)</f>
        <v>0</v>
      </c>
      <c r="J225" s="26">
        <f>IFERROR(+VLOOKUP("LDMIPF"&amp;A225,'Main File'!A:O,14,0),0)</f>
        <v>0</v>
      </c>
      <c r="K225" s="26">
        <f>IFERROR(+VLOOKUP("LDMIPF"&amp;A225,'Main File'!A:O,15,0),0)</f>
        <v>0</v>
      </c>
    </row>
    <row r="226" spans="1:11" x14ac:dyDescent="0.25">
      <c r="A226" s="9">
        <f t="shared" si="3"/>
        <v>43413</v>
      </c>
      <c r="B226" s="26">
        <f>IFERROR(+VLOOKUP("LDMIPF"&amp;A226,'Main File'!A:O,6,0),0)</f>
        <v>0</v>
      </c>
      <c r="C226" s="26">
        <f>IFERROR(+VLOOKUP("LDMIPF"&amp;A226,'Main File'!A:O,7,0),0)</f>
        <v>0</v>
      </c>
      <c r="D226" s="26">
        <f>IFERROR(+VLOOKUP("LDMIPF"&amp;A226,'Main File'!A:O,8,0),0)</f>
        <v>0</v>
      </c>
      <c r="E226" s="26">
        <f>IFERROR(+VLOOKUP("LDMIPF"&amp;A226,'Main File'!A:O,9,0),0)</f>
        <v>0</v>
      </c>
      <c r="F226" s="26">
        <f>IFERROR(+VLOOKUP("LDMIPF"&amp;A226,'Main File'!A:O,10,0),0)</f>
        <v>0</v>
      </c>
      <c r="G226" s="26">
        <f>IFERROR(+VLOOKUP("LDMIPF"&amp;A226,'Main File'!A:O,11,0),0)</f>
        <v>0</v>
      </c>
      <c r="H226" s="26">
        <f>IFERROR(+VLOOKUP("LDMIPF"&amp;A226,'Main File'!A:O,12,0),0)</f>
        <v>0</v>
      </c>
      <c r="I226" s="26">
        <f>IFERROR(+VLOOKUP("LDMIPF"&amp;A226,'Main File'!A:O,13,0),0)</f>
        <v>0</v>
      </c>
      <c r="J226" s="26">
        <f>IFERROR(+VLOOKUP("LDMIPF"&amp;A226,'Main File'!A:O,14,0),0)</f>
        <v>0</v>
      </c>
      <c r="K226" s="26">
        <f>IFERROR(+VLOOKUP("LDMIPF"&amp;A226,'Main File'!A:O,15,0),0)</f>
        <v>0</v>
      </c>
    </row>
    <row r="227" spans="1:11" x14ac:dyDescent="0.25">
      <c r="A227" s="9">
        <f t="shared" si="3"/>
        <v>43414</v>
      </c>
      <c r="B227" s="26">
        <f>IFERROR(+VLOOKUP("LDMIPF"&amp;A227,'Main File'!A:O,6,0),0)</f>
        <v>0</v>
      </c>
      <c r="C227" s="26">
        <f>IFERROR(+VLOOKUP("LDMIPF"&amp;A227,'Main File'!A:O,7,0),0)</f>
        <v>0</v>
      </c>
      <c r="D227" s="26">
        <f>IFERROR(+VLOOKUP("LDMIPF"&amp;A227,'Main File'!A:O,8,0),0)</f>
        <v>0</v>
      </c>
      <c r="E227" s="26">
        <f>IFERROR(+VLOOKUP("LDMIPF"&amp;A227,'Main File'!A:O,9,0),0)</f>
        <v>0</v>
      </c>
      <c r="F227" s="26">
        <f>IFERROR(+VLOOKUP("LDMIPF"&amp;A227,'Main File'!A:O,10,0),0)</f>
        <v>0</v>
      </c>
      <c r="G227" s="26">
        <f>IFERROR(+VLOOKUP("LDMIPF"&amp;A227,'Main File'!A:O,11,0),0)</f>
        <v>0</v>
      </c>
      <c r="H227" s="26">
        <f>IFERROR(+VLOOKUP("LDMIPF"&amp;A227,'Main File'!A:O,12,0),0)</f>
        <v>0</v>
      </c>
      <c r="I227" s="26">
        <f>IFERROR(+VLOOKUP("LDMIPF"&amp;A227,'Main File'!A:O,13,0),0)</f>
        <v>0</v>
      </c>
      <c r="J227" s="26">
        <f>IFERROR(+VLOOKUP("LDMIPF"&amp;A227,'Main File'!A:O,14,0),0)</f>
        <v>0</v>
      </c>
      <c r="K227" s="26">
        <f>IFERROR(+VLOOKUP("LDMIPF"&amp;A227,'Main File'!A:O,15,0),0)</f>
        <v>0</v>
      </c>
    </row>
    <row r="228" spans="1:11" x14ac:dyDescent="0.25">
      <c r="A228" s="9">
        <f t="shared" si="3"/>
        <v>43415</v>
      </c>
      <c r="B228" s="26">
        <f>IFERROR(+VLOOKUP("LDMIPF"&amp;A228,'Main File'!A:O,6,0),0)</f>
        <v>0</v>
      </c>
      <c r="C228" s="26">
        <f>IFERROR(+VLOOKUP("LDMIPF"&amp;A228,'Main File'!A:O,7,0),0)</f>
        <v>0</v>
      </c>
      <c r="D228" s="26">
        <f>IFERROR(+VLOOKUP("LDMIPF"&amp;A228,'Main File'!A:O,8,0),0)</f>
        <v>0</v>
      </c>
      <c r="E228" s="26">
        <f>IFERROR(+VLOOKUP("LDMIPF"&amp;A228,'Main File'!A:O,9,0),0)</f>
        <v>0</v>
      </c>
      <c r="F228" s="26">
        <f>IFERROR(+VLOOKUP("LDMIPF"&amp;A228,'Main File'!A:O,10,0),0)</f>
        <v>0</v>
      </c>
      <c r="G228" s="26">
        <f>IFERROR(+VLOOKUP("LDMIPF"&amp;A228,'Main File'!A:O,11,0),0)</f>
        <v>0</v>
      </c>
      <c r="H228" s="26">
        <f>IFERROR(+VLOOKUP("LDMIPF"&amp;A228,'Main File'!A:O,12,0),0)</f>
        <v>0</v>
      </c>
      <c r="I228" s="26">
        <f>IFERROR(+VLOOKUP("LDMIPF"&amp;A228,'Main File'!A:O,13,0),0)</f>
        <v>0</v>
      </c>
      <c r="J228" s="26">
        <f>IFERROR(+VLOOKUP("LDMIPF"&amp;A228,'Main File'!A:O,14,0),0)</f>
        <v>0</v>
      </c>
      <c r="K228" s="26">
        <f>IFERROR(+VLOOKUP("LDMIPF"&amp;A228,'Main File'!A:O,15,0),0)</f>
        <v>0</v>
      </c>
    </row>
    <row r="229" spans="1:11" x14ac:dyDescent="0.25">
      <c r="A229" s="9">
        <f t="shared" si="3"/>
        <v>43416</v>
      </c>
      <c r="B229" s="26">
        <f>IFERROR(+VLOOKUP("LDMIPF"&amp;A229,'Main File'!A:O,6,0),0)</f>
        <v>0</v>
      </c>
      <c r="C229" s="26">
        <f>IFERROR(+VLOOKUP("LDMIPF"&amp;A229,'Main File'!A:O,7,0),0)</f>
        <v>0</v>
      </c>
      <c r="D229" s="26">
        <f>IFERROR(+VLOOKUP("LDMIPF"&amp;A229,'Main File'!A:O,8,0),0)</f>
        <v>0</v>
      </c>
      <c r="E229" s="26">
        <f>IFERROR(+VLOOKUP("LDMIPF"&amp;A229,'Main File'!A:O,9,0),0)</f>
        <v>0</v>
      </c>
      <c r="F229" s="26">
        <f>IFERROR(+VLOOKUP("LDMIPF"&amp;A229,'Main File'!A:O,10,0),0)</f>
        <v>0</v>
      </c>
      <c r="G229" s="26">
        <f>IFERROR(+VLOOKUP("LDMIPF"&amp;A229,'Main File'!A:O,11,0),0)</f>
        <v>0</v>
      </c>
      <c r="H229" s="26">
        <f>IFERROR(+VLOOKUP("LDMIPF"&amp;A229,'Main File'!A:O,12,0),0)</f>
        <v>0</v>
      </c>
      <c r="I229" s="26">
        <f>IFERROR(+VLOOKUP("LDMIPF"&amp;A229,'Main File'!A:O,13,0),0)</f>
        <v>0</v>
      </c>
      <c r="J229" s="26">
        <f>IFERROR(+VLOOKUP("LDMIPF"&amp;A229,'Main File'!A:O,14,0),0)</f>
        <v>0</v>
      </c>
      <c r="K229" s="26">
        <f>IFERROR(+VLOOKUP("LDMIPF"&amp;A229,'Main File'!A:O,15,0),0)</f>
        <v>0</v>
      </c>
    </row>
    <row r="230" spans="1:11" x14ac:dyDescent="0.25">
      <c r="A230" s="9">
        <f t="shared" si="3"/>
        <v>43417</v>
      </c>
      <c r="B230" s="26">
        <f>IFERROR(+VLOOKUP("LDMIPF"&amp;A230,'Main File'!A:O,6,0),0)</f>
        <v>0</v>
      </c>
      <c r="C230" s="26">
        <f>IFERROR(+VLOOKUP("LDMIPF"&amp;A230,'Main File'!A:O,7,0),0)</f>
        <v>0</v>
      </c>
      <c r="D230" s="26">
        <f>IFERROR(+VLOOKUP("LDMIPF"&amp;A230,'Main File'!A:O,8,0),0)</f>
        <v>0</v>
      </c>
      <c r="E230" s="26">
        <f>IFERROR(+VLOOKUP("LDMIPF"&amp;A230,'Main File'!A:O,9,0),0)</f>
        <v>0</v>
      </c>
      <c r="F230" s="26">
        <f>IFERROR(+VLOOKUP("LDMIPF"&amp;A230,'Main File'!A:O,10,0),0)</f>
        <v>0</v>
      </c>
      <c r="G230" s="26">
        <f>IFERROR(+VLOOKUP("LDMIPF"&amp;A230,'Main File'!A:O,11,0),0)</f>
        <v>0</v>
      </c>
      <c r="H230" s="26">
        <f>IFERROR(+VLOOKUP("LDMIPF"&amp;A230,'Main File'!A:O,12,0),0)</f>
        <v>0</v>
      </c>
      <c r="I230" s="26">
        <f>IFERROR(+VLOOKUP("LDMIPF"&amp;A230,'Main File'!A:O,13,0),0)</f>
        <v>0</v>
      </c>
      <c r="J230" s="26">
        <f>IFERROR(+VLOOKUP("LDMIPF"&amp;A230,'Main File'!A:O,14,0),0)</f>
        <v>0</v>
      </c>
      <c r="K230" s="26">
        <f>IFERROR(+VLOOKUP("LDMIPF"&amp;A230,'Main File'!A:O,15,0),0)</f>
        <v>0</v>
      </c>
    </row>
    <row r="231" spans="1:11" x14ac:dyDescent="0.25">
      <c r="A231" s="9">
        <f t="shared" si="3"/>
        <v>43418</v>
      </c>
      <c r="B231" s="26">
        <f>IFERROR(+VLOOKUP("LDMIPF"&amp;A231,'Main File'!A:O,6,0),0)</f>
        <v>0</v>
      </c>
      <c r="C231" s="26">
        <f>IFERROR(+VLOOKUP("LDMIPF"&amp;A231,'Main File'!A:O,7,0),0)</f>
        <v>0</v>
      </c>
      <c r="D231" s="26">
        <f>IFERROR(+VLOOKUP("LDMIPF"&amp;A231,'Main File'!A:O,8,0),0)</f>
        <v>0</v>
      </c>
      <c r="E231" s="26">
        <f>IFERROR(+VLOOKUP("LDMIPF"&amp;A231,'Main File'!A:O,9,0),0)</f>
        <v>0</v>
      </c>
      <c r="F231" s="26">
        <f>IFERROR(+VLOOKUP("LDMIPF"&amp;A231,'Main File'!A:O,10,0),0)</f>
        <v>0</v>
      </c>
      <c r="G231" s="26">
        <f>IFERROR(+VLOOKUP("LDMIPF"&amp;A231,'Main File'!A:O,11,0),0)</f>
        <v>0</v>
      </c>
      <c r="H231" s="26">
        <f>IFERROR(+VLOOKUP("LDMIPF"&amp;A231,'Main File'!A:O,12,0),0)</f>
        <v>0</v>
      </c>
      <c r="I231" s="26">
        <f>IFERROR(+VLOOKUP("LDMIPF"&amp;A231,'Main File'!A:O,13,0),0)</f>
        <v>0</v>
      </c>
      <c r="J231" s="26">
        <f>IFERROR(+VLOOKUP("LDMIPF"&amp;A231,'Main File'!A:O,14,0),0)</f>
        <v>0</v>
      </c>
      <c r="K231" s="26">
        <f>IFERROR(+VLOOKUP("LDMIPF"&amp;A231,'Main File'!A:O,15,0),0)</f>
        <v>0</v>
      </c>
    </row>
    <row r="232" spans="1:11" x14ac:dyDescent="0.25">
      <c r="A232" s="9">
        <f t="shared" si="3"/>
        <v>43419</v>
      </c>
      <c r="B232" s="26">
        <f>IFERROR(+VLOOKUP("LDMIPF"&amp;A232,'Main File'!A:O,6,0),0)</f>
        <v>0</v>
      </c>
      <c r="C232" s="26">
        <f>IFERROR(+VLOOKUP("LDMIPF"&amp;A232,'Main File'!A:O,7,0),0)</f>
        <v>0</v>
      </c>
      <c r="D232" s="26">
        <f>IFERROR(+VLOOKUP("LDMIPF"&amp;A232,'Main File'!A:O,8,0),0)</f>
        <v>0</v>
      </c>
      <c r="E232" s="26">
        <f>IFERROR(+VLOOKUP("LDMIPF"&amp;A232,'Main File'!A:O,9,0),0)</f>
        <v>0</v>
      </c>
      <c r="F232" s="26">
        <f>IFERROR(+VLOOKUP("LDMIPF"&amp;A232,'Main File'!A:O,10,0),0)</f>
        <v>0</v>
      </c>
      <c r="G232" s="26">
        <f>IFERROR(+VLOOKUP("LDMIPF"&amp;A232,'Main File'!A:O,11,0),0)</f>
        <v>0</v>
      </c>
      <c r="H232" s="26">
        <f>IFERROR(+VLOOKUP("LDMIPF"&amp;A232,'Main File'!A:O,12,0),0)</f>
        <v>0</v>
      </c>
      <c r="I232" s="26">
        <f>IFERROR(+VLOOKUP("LDMIPF"&amp;A232,'Main File'!A:O,13,0),0)</f>
        <v>0</v>
      </c>
      <c r="J232" s="26">
        <f>IFERROR(+VLOOKUP("LDMIPF"&amp;A232,'Main File'!A:O,14,0),0)</f>
        <v>0</v>
      </c>
      <c r="K232" s="26">
        <f>IFERROR(+VLOOKUP("LDMIPF"&amp;A232,'Main File'!A:O,15,0),0)</f>
        <v>0</v>
      </c>
    </row>
    <row r="233" spans="1:11" x14ac:dyDescent="0.25">
      <c r="A233" s="9">
        <f t="shared" si="3"/>
        <v>43420</v>
      </c>
      <c r="B233" s="26">
        <f>IFERROR(+VLOOKUP("LDMIPF"&amp;A233,'Main File'!A:O,6,0),0)</f>
        <v>0</v>
      </c>
      <c r="C233" s="26">
        <f>IFERROR(+VLOOKUP("LDMIPF"&amp;A233,'Main File'!A:O,7,0),0)</f>
        <v>0</v>
      </c>
      <c r="D233" s="26">
        <f>IFERROR(+VLOOKUP("LDMIPF"&amp;A233,'Main File'!A:O,8,0),0)</f>
        <v>0</v>
      </c>
      <c r="E233" s="26">
        <f>IFERROR(+VLOOKUP("LDMIPF"&amp;A233,'Main File'!A:O,9,0),0)</f>
        <v>0</v>
      </c>
      <c r="F233" s="26">
        <f>IFERROR(+VLOOKUP("LDMIPF"&amp;A233,'Main File'!A:O,10,0),0)</f>
        <v>0</v>
      </c>
      <c r="G233" s="26">
        <f>IFERROR(+VLOOKUP("LDMIPF"&amp;A233,'Main File'!A:O,11,0),0)</f>
        <v>0</v>
      </c>
      <c r="H233" s="26">
        <f>IFERROR(+VLOOKUP("LDMIPF"&amp;A233,'Main File'!A:O,12,0),0)</f>
        <v>0</v>
      </c>
      <c r="I233" s="26">
        <f>IFERROR(+VLOOKUP("LDMIPF"&amp;A233,'Main File'!A:O,13,0),0)</f>
        <v>0</v>
      </c>
      <c r="J233" s="26">
        <f>IFERROR(+VLOOKUP("LDMIPF"&amp;A233,'Main File'!A:O,14,0),0)</f>
        <v>0</v>
      </c>
      <c r="K233" s="26">
        <f>IFERROR(+VLOOKUP("LDMIPF"&amp;A233,'Main File'!A:O,15,0),0)</f>
        <v>0</v>
      </c>
    </row>
    <row r="234" spans="1:11" x14ac:dyDescent="0.25">
      <c r="A234" s="9">
        <f t="shared" si="3"/>
        <v>43421</v>
      </c>
      <c r="B234" s="26">
        <f>IFERROR(+VLOOKUP("LDMIPF"&amp;A234,'Main File'!A:O,6,0),0)</f>
        <v>0</v>
      </c>
      <c r="C234" s="26">
        <f>IFERROR(+VLOOKUP("LDMIPF"&amp;A234,'Main File'!A:O,7,0),0)</f>
        <v>0</v>
      </c>
      <c r="D234" s="26">
        <f>IFERROR(+VLOOKUP("LDMIPF"&amp;A234,'Main File'!A:O,8,0),0)</f>
        <v>0</v>
      </c>
      <c r="E234" s="26">
        <f>IFERROR(+VLOOKUP("LDMIPF"&amp;A234,'Main File'!A:O,9,0),0)</f>
        <v>0</v>
      </c>
      <c r="F234" s="26">
        <f>IFERROR(+VLOOKUP("LDMIPF"&amp;A234,'Main File'!A:O,10,0),0)</f>
        <v>0</v>
      </c>
      <c r="G234" s="26">
        <f>IFERROR(+VLOOKUP("LDMIPF"&amp;A234,'Main File'!A:O,11,0),0)</f>
        <v>0</v>
      </c>
      <c r="H234" s="26">
        <f>IFERROR(+VLOOKUP("LDMIPF"&amp;A234,'Main File'!A:O,12,0),0)</f>
        <v>0</v>
      </c>
      <c r="I234" s="26">
        <f>IFERROR(+VLOOKUP("LDMIPF"&amp;A234,'Main File'!A:O,13,0),0)</f>
        <v>0</v>
      </c>
      <c r="J234" s="26">
        <f>IFERROR(+VLOOKUP("LDMIPF"&amp;A234,'Main File'!A:O,14,0),0)</f>
        <v>0</v>
      </c>
      <c r="K234" s="26">
        <f>IFERROR(+VLOOKUP("LDMIPF"&amp;A234,'Main File'!A:O,15,0),0)</f>
        <v>0</v>
      </c>
    </row>
    <row r="235" spans="1:11" x14ac:dyDescent="0.25">
      <c r="A235" s="9">
        <f t="shared" si="3"/>
        <v>43422</v>
      </c>
      <c r="B235" s="26">
        <f>IFERROR(+VLOOKUP("LDMIPF"&amp;A235,'Main File'!A:O,6,0),0)</f>
        <v>0</v>
      </c>
      <c r="C235" s="26">
        <f>IFERROR(+VLOOKUP("LDMIPF"&amp;A235,'Main File'!A:O,7,0),0)</f>
        <v>0</v>
      </c>
      <c r="D235" s="26">
        <f>IFERROR(+VLOOKUP("LDMIPF"&amp;A235,'Main File'!A:O,8,0),0)</f>
        <v>0</v>
      </c>
      <c r="E235" s="26">
        <f>IFERROR(+VLOOKUP("LDMIPF"&amp;A235,'Main File'!A:O,9,0),0)</f>
        <v>0</v>
      </c>
      <c r="F235" s="26">
        <f>IFERROR(+VLOOKUP("LDMIPF"&amp;A235,'Main File'!A:O,10,0),0)</f>
        <v>0</v>
      </c>
      <c r="G235" s="26">
        <f>IFERROR(+VLOOKUP("LDMIPF"&amp;A235,'Main File'!A:O,11,0),0)</f>
        <v>0</v>
      </c>
      <c r="H235" s="26">
        <f>IFERROR(+VLOOKUP("LDMIPF"&amp;A235,'Main File'!A:O,12,0),0)</f>
        <v>0</v>
      </c>
      <c r="I235" s="26">
        <f>IFERROR(+VLOOKUP("LDMIPF"&amp;A235,'Main File'!A:O,13,0),0)</f>
        <v>0</v>
      </c>
      <c r="J235" s="26">
        <f>IFERROR(+VLOOKUP("LDMIPF"&amp;A235,'Main File'!A:O,14,0),0)</f>
        <v>0</v>
      </c>
      <c r="K235" s="26">
        <f>IFERROR(+VLOOKUP("LDMIPF"&amp;A235,'Main File'!A:O,15,0),0)</f>
        <v>0</v>
      </c>
    </row>
    <row r="236" spans="1:11" x14ac:dyDescent="0.25">
      <c r="A236" s="9">
        <f t="shared" si="3"/>
        <v>43423</v>
      </c>
      <c r="B236" s="26">
        <f>IFERROR(+VLOOKUP("LDMIPF"&amp;A236,'Main File'!A:O,6,0),0)</f>
        <v>0</v>
      </c>
      <c r="C236" s="26">
        <f>IFERROR(+VLOOKUP("LDMIPF"&amp;A236,'Main File'!A:O,7,0),0)</f>
        <v>0</v>
      </c>
      <c r="D236" s="26">
        <f>IFERROR(+VLOOKUP("LDMIPF"&amp;A236,'Main File'!A:O,8,0),0)</f>
        <v>0</v>
      </c>
      <c r="E236" s="26">
        <f>IFERROR(+VLOOKUP("LDMIPF"&amp;A236,'Main File'!A:O,9,0),0)</f>
        <v>0</v>
      </c>
      <c r="F236" s="26">
        <f>IFERROR(+VLOOKUP("LDMIPF"&amp;A236,'Main File'!A:O,10,0),0)</f>
        <v>0</v>
      </c>
      <c r="G236" s="26">
        <f>IFERROR(+VLOOKUP("LDMIPF"&amp;A236,'Main File'!A:O,11,0),0)</f>
        <v>0</v>
      </c>
      <c r="H236" s="26">
        <f>IFERROR(+VLOOKUP("LDMIPF"&amp;A236,'Main File'!A:O,12,0),0)</f>
        <v>0</v>
      </c>
      <c r="I236" s="26">
        <f>IFERROR(+VLOOKUP("LDMIPF"&amp;A236,'Main File'!A:O,13,0),0)</f>
        <v>0</v>
      </c>
      <c r="J236" s="26">
        <f>IFERROR(+VLOOKUP("LDMIPF"&amp;A236,'Main File'!A:O,14,0),0)</f>
        <v>0</v>
      </c>
      <c r="K236" s="26">
        <f>IFERROR(+VLOOKUP("LDMIPF"&amp;A236,'Main File'!A:O,15,0),0)</f>
        <v>0</v>
      </c>
    </row>
    <row r="237" spans="1:11" x14ac:dyDescent="0.25">
      <c r="A237" s="9">
        <f t="shared" si="3"/>
        <v>43424</v>
      </c>
      <c r="B237" s="26">
        <f>IFERROR(+VLOOKUP("LDMIPF"&amp;A237,'Main File'!A:O,6,0),0)</f>
        <v>0</v>
      </c>
      <c r="C237" s="26">
        <f>IFERROR(+VLOOKUP("LDMIPF"&amp;A237,'Main File'!A:O,7,0),0)</f>
        <v>0</v>
      </c>
      <c r="D237" s="26">
        <f>IFERROR(+VLOOKUP("LDMIPF"&amp;A237,'Main File'!A:O,8,0),0)</f>
        <v>0</v>
      </c>
      <c r="E237" s="26">
        <f>IFERROR(+VLOOKUP("LDMIPF"&amp;A237,'Main File'!A:O,9,0),0)</f>
        <v>0</v>
      </c>
      <c r="F237" s="26">
        <f>IFERROR(+VLOOKUP("LDMIPF"&amp;A237,'Main File'!A:O,10,0),0)</f>
        <v>0</v>
      </c>
      <c r="G237" s="26">
        <f>IFERROR(+VLOOKUP("LDMIPF"&amp;A237,'Main File'!A:O,11,0),0)</f>
        <v>0</v>
      </c>
      <c r="H237" s="26">
        <f>IFERROR(+VLOOKUP("LDMIPF"&amp;A237,'Main File'!A:O,12,0),0)</f>
        <v>0</v>
      </c>
      <c r="I237" s="26">
        <f>IFERROR(+VLOOKUP("LDMIPF"&amp;A237,'Main File'!A:O,13,0),0)</f>
        <v>0</v>
      </c>
      <c r="J237" s="26">
        <f>IFERROR(+VLOOKUP("LDMIPF"&amp;A237,'Main File'!A:O,14,0),0)</f>
        <v>0</v>
      </c>
      <c r="K237" s="26">
        <f>IFERROR(+VLOOKUP("LDMIPF"&amp;A237,'Main File'!A:O,15,0),0)</f>
        <v>0</v>
      </c>
    </row>
    <row r="238" spans="1:11" x14ac:dyDescent="0.25">
      <c r="A238" s="9">
        <f t="shared" si="3"/>
        <v>43425</v>
      </c>
      <c r="B238" s="26">
        <f>IFERROR(+VLOOKUP("LDMIPF"&amp;A238,'Main File'!A:O,6,0),0)</f>
        <v>0</v>
      </c>
      <c r="C238" s="26">
        <f>IFERROR(+VLOOKUP("LDMIPF"&amp;A238,'Main File'!A:O,7,0),0)</f>
        <v>0</v>
      </c>
      <c r="D238" s="26">
        <f>IFERROR(+VLOOKUP("LDMIPF"&amp;A238,'Main File'!A:O,8,0),0)</f>
        <v>0</v>
      </c>
      <c r="E238" s="26">
        <f>IFERROR(+VLOOKUP("LDMIPF"&amp;A238,'Main File'!A:O,9,0),0)</f>
        <v>0</v>
      </c>
      <c r="F238" s="26">
        <f>IFERROR(+VLOOKUP("LDMIPF"&amp;A238,'Main File'!A:O,10,0),0)</f>
        <v>0</v>
      </c>
      <c r="G238" s="26">
        <f>IFERROR(+VLOOKUP("LDMIPF"&amp;A238,'Main File'!A:O,11,0),0)</f>
        <v>0</v>
      </c>
      <c r="H238" s="26">
        <f>IFERROR(+VLOOKUP("LDMIPF"&amp;A238,'Main File'!A:O,12,0),0)</f>
        <v>0</v>
      </c>
      <c r="I238" s="26">
        <f>IFERROR(+VLOOKUP("LDMIPF"&amp;A238,'Main File'!A:O,13,0),0)</f>
        <v>0</v>
      </c>
      <c r="J238" s="26">
        <f>IFERROR(+VLOOKUP("LDMIPF"&amp;A238,'Main File'!A:O,14,0),0)</f>
        <v>0</v>
      </c>
      <c r="K238" s="26">
        <f>IFERROR(+VLOOKUP("LDMIPF"&amp;A238,'Main File'!A:O,15,0),0)</f>
        <v>0</v>
      </c>
    </row>
    <row r="239" spans="1:11" x14ac:dyDescent="0.25">
      <c r="A239" s="9">
        <f t="shared" si="3"/>
        <v>43426</v>
      </c>
      <c r="B239" s="26">
        <f>IFERROR(+VLOOKUP("LDMIPF"&amp;A239,'Main File'!A:O,6,0),0)</f>
        <v>0</v>
      </c>
      <c r="C239" s="26">
        <f>IFERROR(+VLOOKUP("LDMIPF"&amp;A239,'Main File'!A:O,7,0),0)</f>
        <v>0</v>
      </c>
      <c r="D239" s="26">
        <f>IFERROR(+VLOOKUP("LDMIPF"&amp;A239,'Main File'!A:O,8,0),0)</f>
        <v>0</v>
      </c>
      <c r="E239" s="26">
        <f>IFERROR(+VLOOKUP("LDMIPF"&amp;A239,'Main File'!A:O,9,0),0)</f>
        <v>0</v>
      </c>
      <c r="F239" s="26">
        <f>IFERROR(+VLOOKUP("LDMIPF"&amp;A239,'Main File'!A:O,10,0),0)</f>
        <v>0</v>
      </c>
      <c r="G239" s="26">
        <f>IFERROR(+VLOOKUP("LDMIPF"&amp;A239,'Main File'!A:O,11,0),0)</f>
        <v>0</v>
      </c>
      <c r="H239" s="26">
        <f>IFERROR(+VLOOKUP("LDMIPF"&amp;A239,'Main File'!A:O,12,0),0)</f>
        <v>0</v>
      </c>
      <c r="I239" s="26">
        <f>IFERROR(+VLOOKUP("LDMIPF"&amp;A239,'Main File'!A:O,13,0),0)</f>
        <v>0</v>
      </c>
      <c r="J239" s="26">
        <f>IFERROR(+VLOOKUP("LDMIPF"&amp;A239,'Main File'!A:O,14,0),0)</f>
        <v>0</v>
      </c>
      <c r="K239" s="26">
        <f>IFERROR(+VLOOKUP("LDMIPF"&amp;A239,'Main File'!A:O,15,0),0)</f>
        <v>0</v>
      </c>
    </row>
    <row r="240" spans="1:11" x14ac:dyDescent="0.25">
      <c r="A240" s="9">
        <f t="shared" si="3"/>
        <v>43427</v>
      </c>
      <c r="B240" s="26">
        <f>IFERROR(+VLOOKUP("LDMIPF"&amp;A240,'Main File'!A:O,6,0),0)</f>
        <v>0</v>
      </c>
      <c r="C240" s="26">
        <f>IFERROR(+VLOOKUP("LDMIPF"&amp;A240,'Main File'!A:O,7,0),0)</f>
        <v>0</v>
      </c>
      <c r="D240" s="26">
        <f>IFERROR(+VLOOKUP("LDMIPF"&amp;A240,'Main File'!A:O,8,0),0)</f>
        <v>0</v>
      </c>
      <c r="E240" s="26">
        <f>IFERROR(+VLOOKUP("LDMIPF"&amp;A240,'Main File'!A:O,9,0),0)</f>
        <v>0</v>
      </c>
      <c r="F240" s="26">
        <f>IFERROR(+VLOOKUP("LDMIPF"&amp;A240,'Main File'!A:O,10,0),0)</f>
        <v>0</v>
      </c>
      <c r="G240" s="26">
        <f>IFERROR(+VLOOKUP("LDMIPF"&amp;A240,'Main File'!A:O,11,0),0)</f>
        <v>0</v>
      </c>
      <c r="H240" s="26">
        <f>IFERROR(+VLOOKUP("LDMIPF"&amp;A240,'Main File'!A:O,12,0),0)</f>
        <v>0</v>
      </c>
      <c r="I240" s="26">
        <f>IFERROR(+VLOOKUP("LDMIPF"&amp;A240,'Main File'!A:O,13,0),0)</f>
        <v>0</v>
      </c>
      <c r="J240" s="26">
        <f>IFERROR(+VLOOKUP("LDMIPF"&amp;A240,'Main File'!A:O,14,0),0)</f>
        <v>0</v>
      </c>
      <c r="K240" s="26">
        <f>IFERROR(+VLOOKUP("LDMIPF"&amp;A240,'Main File'!A:O,15,0),0)</f>
        <v>0</v>
      </c>
    </row>
    <row r="241" spans="1:11" x14ac:dyDescent="0.25">
      <c r="A241" s="9">
        <f t="shared" si="3"/>
        <v>43428</v>
      </c>
      <c r="B241" s="26">
        <f>IFERROR(+VLOOKUP("LDMIPF"&amp;A241,'Main File'!A:O,6,0),0)</f>
        <v>0</v>
      </c>
      <c r="C241" s="26">
        <f>IFERROR(+VLOOKUP("LDMIPF"&amp;A241,'Main File'!A:O,7,0),0)</f>
        <v>0</v>
      </c>
      <c r="D241" s="26">
        <f>IFERROR(+VLOOKUP("LDMIPF"&amp;A241,'Main File'!A:O,8,0),0)</f>
        <v>0</v>
      </c>
      <c r="E241" s="26">
        <f>IFERROR(+VLOOKUP("LDMIPF"&amp;A241,'Main File'!A:O,9,0),0)</f>
        <v>0</v>
      </c>
      <c r="F241" s="26">
        <f>IFERROR(+VLOOKUP("LDMIPF"&amp;A241,'Main File'!A:O,10,0),0)</f>
        <v>0</v>
      </c>
      <c r="G241" s="26">
        <f>IFERROR(+VLOOKUP("LDMIPF"&amp;A241,'Main File'!A:O,11,0),0)</f>
        <v>0</v>
      </c>
      <c r="H241" s="26">
        <f>IFERROR(+VLOOKUP("LDMIPF"&amp;A241,'Main File'!A:O,12,0),0)</f>
        <v>0</v>
      </c>
      <c r="I241" s="26">
        <f>IFERROR(+VLOOKUP("LDMIPF"&amp;A241,'Main File'!A:O,13,0),0)</f>
        <v>0</v>
      </c>
      <c r="J241" s="26">
        <f>IFERROR(+VLOOKUP("LDMIPF"&amp;A241,'Main File'!A:O,14,0),0)</f>
        <v>0</v>
      </c>
      <c r="K241" s="26">
        <f>IFERROR(+VLOOKUP("LDMIPF"&amp;A241,'Main File'!A:O,15,0),0)</f>
        <v>0</v>
      </c>
    </row>
    <row r="242" spans="1:11" x14ac:dyDescent="0.25">
      <c r="A242" s="9">
        <f t="shared" si="3"/>
        <v>43429</v>
      </c>
      <c r="B242" s="26">
        <f>IFERROR(+VLOOKUP("LDMIPF"&amp;A242,'Main File'!A:O,6,0),0)</f>
        <v>0</v>
      </c>
      <c r="C242" s="26">
        <f>IFERROR(+VLOOKUP("LDMIPF"&amp;A242,'Main File'!A:O,7,0),0)</f>
        <v>0</v>
      </c>
      <c r="D242" s="26">
        <f>IFERROR(+VLOOKUP("LDMIPF"&amp;A242,'Main File'!A:O,8,0),0)</f>
        <v>0</v>
      </c>
      <c r="E242" s="26">
        <f>IFERROR(+VLOOKUP("LDMIPF"&amp;A242,'Main File'!A:O,9,0),0)</f>
        <v>0</v>
      </c>
      <c r="F242" s="26">
        <f>IFERROR(+VLOOKUP("LDMIPF"&amp;A242,'Main File'!A:O,10,0),0)</f>
        <v>0</v>
      </c>
      <c r="G242" s="26">
        <f>IFERROR(+VLOOKUP("LDMIPF"&amp;A242,'Main File'!A:O,11,0),0)</f>
        <v>0</v>
      </c>
      <c r="H242" s="26">
        <f>IFERROR(+VLOOKUP("LDMIPF"&amp;A242,'Main File'!A:O,12,0),0)</f>
        <v>0</v>
      </c>
      <c r="I242" s="26">
        <f>IFERROR(+VLOOKUP("LDMIPF"&amp;A242,'Main File'!A:O,13,0),0)</f>
        <v>0</v>
      </c>
      <c r="J242" s="26">
        <f>IFERROR(+VLOOKUP("LDMIPF"&amp;A242,'Main File'!A:O,14,0),0)</f>
        <v>0</v>
      </c>
      <c r="K242" s="26">
        <f>IFERROR(+VLOOKUP("LDMIPF"&amp;A242,'Main File'!A:O,15,0),0)</f>
        <v>0</v>
      </c>
    </row>
    <row r="243" spans="1:11" x14ac:dyDescent="0.25">
      <c r="A243" s="9">
        <f t="shared" si="3"/>
        <v>43430</v>
      </c>
      <c r="B243" s="26">
        <f>IFERROR(+VLOOKUP("LDMIPF"&amp;A243,'Main File'!A:O,6,0),0)</f>
        <v>0</v>
      </c>
      <c r="C243" s="26">
        <f>IFERROR(+VLOOKUP("LDMIPF"&amp;A243,'Main File'!A:O,7,0),0)</f>
        <v>0</v>
      </c>
      <c r="D243" s="26">
        <f>IFERROR(+VLOOKUP("LDMIPF"&amp;A243,'Main File'!A:O,8,0),0)</f>
        <v>0</v>
      </c>
      <c r="E243" s="26">
        <f>IFERROR(+VLOOKUP("LDMIPF"&amp;A243,'Main File'!A:O,9,0),0)</f>
        <v>0</v>
      </c>
      <c r="F243" s="26">
        <f>IFERROR(+VLOOKUP("LDMIPF"&amp;A243,'Main File'!A:O,10,0),0)</f>
        <v>0</v>
      </c>
      <c r="G243" s="26">
        <f>IFERROR(+VLOOKUP("LDMIPF"&amp;A243,'Main File'!A:O,11,0),0)</f>
        <v>0</v>
      </c>
      <c r="H243" s="26">
        <f>IFERROR(+VLOOKUP("LDMIPF"&amp;A243,'Main File'!A:O,12,0),0)</f>
        <v>0</v>
      </c>
      <c r="I243" s="26">
        <f>IFERROR(+VLOOKUP("LDMIPF"&amp;A243,'Main File'!A:O,13,0),0)</f>
        <v>0</v>
      </c>
      <c r="J243" s="26">
        <f>IFERROR(+VLOOKUP("LDMIPF"&amp;A243,'Main File'!A:O,14,0),0)</f>
        <v>0</v>
      </c>
      <c r="K243" s="26">
        <f>IFERROR(+VLOOKUP("LDMIPF"&amp;A243,'Main File'!A:O,15,0),0)</f>
        <v>0</v>
      </c>
    </row>
    <row r="244" spans="1:11" x14ac:dyDescent="0.25">
      <c r="A244" s="9">
        <f t="shared" si="3"/>
        <v>43431</v>
      </c>
      <c r="B244" s="26">
        <f>IFERROR(+VLOOKUP("LDMIPF"&amp;A244,'Main File'!A:O,6,0),0)</f>
        <v>0</v>
      </c>
      <c r="C244" s="26">
        <f>IFERROR(+VLOOKUP("LDMIPF"&amp;A244,'Main File'!A:O,7,0),0)</f>
        <v>0</v>
      </c>
      <c r="D244" s="26">
        <f>IFERROR(+VLOOKUP("LDMIPF"&amp;A244,'Main File'!A:O,8,0),0)</f>
        <v>0</v>
      </c>
      <c r="E244" s="26">
        <f>IFERROR(+VLOOKUP("LDMIPF"&amp;A244,'Main File'!A:O,9,0),0)</f>
        <v>0</v>
      </c>
      <c r="F244" s="26">
        <f>IFERROR(+VLOOKUP("LDMIPF"&amp;A244,'Main File'!A:O,10,0),0)</f>
        <v>0</v>
      </c>
      <c r="G244" s="26">
        <f>IFERROR(+VLOOKUP("LDMIPF"&amp;A244,'Main File'!A:O,11,0),0)</f>
        <v>0</v>
      </c>
      <c r="H244" s="26">
        <f>IFERROR(+VLOOKUP("LDMIPF"&amp;A244,'Main File'!A:O,12,0),0)</f>
        <v>0</v>
      </c>
      <c r="I244" s="26">
        <f>IFERROR(+VLOOKUP("LDMIPF"&amp;A244,'Main File'!A:O,13,0),0)</f>
        <v>0</v>
      </c>
      <c r="J244" s="26">
        <f>IFERROR(+VLOOKUP("LDMIPF"&amp;A244,'Main File'!A:O,14,0),0)</f>
        <v>0</v>
      </c>
      <c r="K244" s="26">
        <f>IFERROR(+VLOOKUP("LDMIPF"&amp;A244,'Main File'!A:O,15,0),0)</f>
        <v>0</v>
      </c>
    </row>
    <row r="245" spans="1:11" x14ac:dyDescent="0.25">
      <c r="A245" s="9">
        <f t="shared" si="3"/>
        <v>43432</v>
      </c>
      <c r="B245" s="26">
        <f>IFERROR(+VLOOKUP("LDMIPF"&amp;A245,'Main File'!A:O,6,0),0)</f>
        <v>0</v>
      </c>
      <c r="C245" s="26">
        <f>IFERROR(+VLOOKUP("LDMIPF"&amp;A245,'Main File'!A:O,7,0),0)</f>
        <v>0</v>
      </c>
      <c r="D245" s="26">
        <f>IFERROR(+VLOOKUP("LDMIPF"&amp;A245,'Main File'!A:O,8,0),0)</f>
        <v>0</v>
      </c>
      <c r="E245" s="26">
        <f>IFERROR(+VLOOKUP("LDMIPF"&amp;A245,'Main File'!A:O,9,0),0)</f>
        <v>0</v>
      </c>
      <c r="F245" s="26">
        <f>IFERROR(+VLOOKUP("LDMIPF"&amp;A245,'Main File'!A:O,10,0),0)</f>
        <v>0</v>
      </c>
      <c r="G245" s="26">
        <f>IFERROR(+VLOOKUP("LDMIPF"&amp;A245,'Main File'!A:O,11,0),0)</f>
        <v>0</v>
      </c>
      <c r="H245" s="26">
        <f>IFERROR(+VLOOKUP("LDMIPF"&amp;A245,'Main File'!A:O,12,0),0)</f>
        <v>0</v>
      </c>
      <c r="I245" s="26">
        <f>IFERROR(+VLOOKUP("LDMIPF"&amp;A245,'Main File'!A:O,13,0),0)</f>
        <v>0</v>
      </c>
      <c r="J245" s="26">
        <f>IFERROR(+VLOOKUP("LDMIPF"&amp;A245,'Main File'!A:O,14,0),0)</f>
        <v>0</v>
      </c>
      <c r="K245" s="26">
        <f>IFERROR(+VLOOKUP("LDMIPF"&amp;A245,'Main File'!A:O,15,0),0)</f>
        <v>0</v>
      </c>
    </row>
    <row r="246" spans="1:11" x14ac:dyDescent="0.25">
      <c r="A246" s="9">
        <f t="shared" si="3"/>
        <v>43433</v>
      </c>
      <c r="B246" s="26">
        <f>IFERROR(+VLOOKUP("LDMIPF"&amp;A246,'Main File'!A:O,6,0),0)</f>
        <v>0</v>
      </c>
      <c r="C246" s="26">
        <f>IFERROR(+VLOOKUP("LDMIPF"&amp;A246,'Main File'!A:O,7,0),0)</f>
        <v>0</v>
      </c>
      <c r="D246" s="26">
        <f>IFERROR(+VLOOKUP("LDMIPF"&amp;A246,'Main File'!A:O,8,0),0)</f>
        <v>0</v>
      </c>
      <c r="E246" s="26">
        <f>IFERROR(+VLOOKUP("LDMIPF"&amp;A246,'Main File'!A:O,9,0),0)</f>
        <v>0</v>
      </c>
      <c r="F246" s="26">
        <f>IFERROR(+VLOOKUP("LDMIPF"&amp;A246,'Main File'!A:O,10,0),0)</f>
        <v>0</v>
      </c>
      <c r="G246" s="26">
        <f>IFERROR(+VLOOKUP("LDMIPF"&amp;A246,'Main File'!A:O,11,0),0)</f>
        <v>0</v>
      </c>
      <c r="H246" s="26">
        <f>IFERROR(+VLOOKUP("LDMIPF"&amp;A246,'Main File'!A:O,12,0),0)</f>
        <v>0</v>
      </c>
      <c r="I246" s="26">
        <f>IFERROR(+VLOOKUP("LDMIPF"&amp;A246,'Main File'!A:O,13,0),0)</f>
        <v>0</v>
      </c>
      <c r="J246" s="26">
        <f>IFERROR(+VLOOKUP("LDMIPF"&amp;A246,'Main File'!A:O,14,0),0)</f>
        <v>0</v>
      </c>
      <c r="K246" s="26">
        <f>IFERROR(+VLOOKUP("LDMIPF"&amp;A246,'Main File'!A:O,15,0),0)</f>
        <v>0</v>
      </c>
    </row>
    <row r="247" spans="1:11" x14ac:dyDescent="0.25">
      <c r="A247" s="9">
        <f t="shared" si="3"/>
        <v>43434</v>
      </c>
      <c r="B247" s="26">
        <f>IFERROR(+VLOOKUP("LDMIPF"&amp;A247,'Main File'!A:O,6,0),0)</f>
        <v>0</v>
      </c>
      <c r="C247" s="26">
        <f>IFERROR(+VLOOKUP("LDMIPF"&amp;A247,'Main File'!A:O,7,0),0)</f>
        <v>0</v>
      </c>
      <c r="D247" s="26">
        <f>IFERROR(+VLOOKUP("LDMIPF"&amp;A247,'Main File'!A:O,8,0),0)</f>
        <v>0</v>
      </c>
      <c r="E247" s="26">
        <f>IFERROR(+VLOOKUP("LDMIPF"&amp;A247,'Main File'!A:O,9,0),0)</f>
        <v>0</v>
      </c>
      <c r="F247" s="26">
        <f>IFERROR(+VLOOKUP("LDMIPF"&amp;A247,'Main File'!A:O,10,0),0)</f>
        <v>0</v>
      </c>
      <c r="G247" s="26">
        <f>IFERROR(+VLOOKUP("LDMIPF"&amp;A247,'Main File'!A:O,11,0),0)</f>
        <v>0</v>
      </c>
      <c r="H247" s="26">
        <f>IFERROR(+VLOOKUP("LDMIPF"&amp;A247,'Main File'!A:O,12,0),0)</f>
        <v>0</v>
      </c>
      <c r="I247" s="26">
        <f>IFERROR(+VLOOKUP("LDMIPF"&amp;A247,'Main File'!A:O,13,0),0)</f>
        <v>0</v>
      </c>
      <c r="J247" s="26">
        <f>IFERROR(+VLOOKUP("LDMIPF"&amp;A247,'Main File'!A:O,14,0),0)</f>
        <v>0</v>
      </c>
      <c r="K247" s="26">
        <f>IFERROR(+VLOOKUP("LDMIPF"&amp;A247,'Main File'!A:O,15,0),0)</f>
        <v>0</v>
      </c>
    </row>
    <row r="248" spans="1:11" x14ac:dyDescent="0.25">
      <c r="A248" s="9">
        <f t="shared" si="3"/>
        <v>43435</v>
      </c>
      <c r="B248" s="26">
        <f>IFERROR(+VLOOKUP("LDMIPF"&amp;A248,'Main File'!A:O,6,0),0)</f>
        <v>0</v>
      </c>
      <c r="C248" s="26">
        <f>IFERROR(+VLOOKUP("LDMIPF"&amp;A248,'Main File'!A:O,7,0),0)</f>
        <v>0</v>
      </c>
      <c r="D248" s="26">
        <f>IFERROR(+VLOOKUP("LDMIPF"&amp;A248,'Main File'!A:O,8,0),0)</f>
        <v>0</v>
      </c>
      <c r="E248" s="26">
        <f>IFERROR(+VLOOKUP("LDMIPF"&amp;A248,'Main File'!A:O,9,0),0)</f>
        <v>0</v>
      </c>
      <c r="F248" s="26">
        <f>IFERROR(+VLOOKUP("LDMIPF"&amp;A248,'Main File'!A:O,10,0),0)</f>
        <v>0</v>
      </c>
      <c r="G248" s="26">
        <f>IFERROR(+VLOOKUP("LDMIPF"&amp;A248,'Main File'!A:O,11,0),0)</f>
        <v>0</v>
      </c>
      <c r="H248" s="26">
        <f>IFERROR(+VLOOKUP("LDMIPF"&amp;A248,'Main File'!A:O,12,0),0)</f>
        <v>0</v>
      </c>
      <c r="I248" s="26">
        <f>IFERROR(+VLOOKUP("LDMIPF"&amp;A248,'Main File'!A:O,13,0),0)</f>
        <v>0</v>
      </c>
      <c r="J248" s="26">
        <f>IFERROR(+VLOOKUP("LDMIPF"&amp;A248,'Main File'!A:O,14,0),0)</f>
        <v>0</v>
      </c>
      <c r="K248" s="26">
        <f>IFERROR(+VLOOKUP("LDMIPF"&amp;A248,'Main File'!A:O,15,0),0)</f>
        <v>0</v>
      </c>
    </row>
    <row r="249" spans="1:11" x14ac:dyDescent="0.25">
      <c r="A249" s="9">
        <f t="shared" si="3"/>
        <v>43436</v>
      </c>
      <c r="B249" s="26">
        <f>IFERROR(+VLOOKUP("LDMIPF"&amp;A249,'Main File'!A:O,6,0),0)</f>
        <v>0</v>
      </c>
      <c r="C249" s="26">
        <f>IFERROR(+VLOOKUP("LDMIPF"&amp;A249,'Main File'!A:O,7,0),0)</f>
        <v>0</v>
      </c>
      <c r="D249" s="26">
        <f>IFERROR(+VLOOKUP("LDMIPF"&amp;A249,'Main File'!A:O,8,0),0)</f>
        <v>0</v>
      </c>
      <c r="E249" s="26">
        <f>IFERROR(+VLOOKUP("LDMIPF"&amp;A249,'Main File'!A:O,9,0),0)</f>
        <v>0</v>
      </c>
      <c r="F249" s="26">
        <f>IFERROR(+VLOOKUP("LDMIPF"&amp;A249,'Main File'!A:O,10,0),0)</f>
        <v>0</v>
      </c>
      <c r="G249" s="26">
        <f>IFERROR(+VLOOKUP("LDMIPF"&amp;A249,'Main File'!A:O,11,0),0)</f>
        <v>0</v>
      </c>
      <c r="H249" s="26">
        <f>IFERROR(+VLOOKUP("LDMIPF"&amp;A249,'Main File'!A:O,12,0),0)</f>
        <v>0</v>
      </c>
      <c r="I249" s="26">
        <f>IFERROR(+VLOOKUP("LDMIPF"&amp;A249,'Main File'!A:O,13,0),0)</f>
        <v>0</v>
      </c>
      <c r="J249" s="26">
        <f>IFERROR(+VLOOKUP("LDMIPF"&amp;A249,'Main File'!A:O,14,0),0)</f>
        <v>0</v>
      </c>
      <c r="K249" s="26">
        <f>IFERROR(+VLOOKUP("LDMIPF"&amp;A249,'Main File'!A:O,15,0),0)</f>
        <v>0</v>
      </c>
    </row>
    <row r="250" spans="1:11" x14ac:dyDescent="0.25">
      <c r="A250" s="9">
        <f t="shared" si="3"/>
        <v>43437</v>
      </c>
      <c r="B250" s="26">
        <f>IFERROR(+VLOOKUP("LDMIPF"&amp;A250,'Main File'!A:O,6,0),0)</f>
        <v>0</v>
      </c>
      <c r="C250" s="26">
        <f>IFERROR(+VLOOKUP("LDMIPF"&amp;A250,'Main File'!A:O,7,0),0)</f>
        <v>0</v>
      </c>
      <c r="D250" s="26">
        <f>IFERROR(+VLOOKUP("LDMIPF"&amp;A250,'Main File'!A:O,8,0),0)</f>
        <v>0</v>
      </c>
      <c r="E250" s="26">
        <f>IFERROR(+VLOOKUP("LDMIPF"&amp;A250,'Main File'!A:O,9,0),0)</f>
        <v>0</v>
      </c>
      <c r="F250" s="26">
        <f>IFERROR(+VLOOKUP("LDMIPF"&amp;A250,'Main File'!A:O,10,0),0)</f>
        <v>0</v>
      </c>
      <c r="G250" s="26">
        <f>IFERROR(+VLOOKUP("LDMIPF"&amp;A250,'Main File'!A:O,11,0),0)</f>
        <v>0</v>
      </c>
      <c r="H250" s="26">
        <f>IFERROR(+VLOOKUP("LDMIPF"&amp;A250,'Main File'!A:O,12,0),0)</f>
        <v>0</v>
      </c>
      <c r="I250" s="26">
        <f>IFERROR(+VLOOKUP("LDMIPF"&amp;A250,'Main File'!A:O,13,0),0)</f>
        <v>0</v>
      </c>
      <c r="J250" s="26">
        <f>IFERROR(+VLOOKUP("LDMIPF"&amp;A250,'Main File'!A:O,14,0),0)</f>
        <v>0</v>
      </c>
      <c r="K250" s="26">
        <f>IFERROR(+VLOOKUP("LDMIPF"&amp;A250,'Main File'!A:O,15,0),0)</f>
        <v>0</v>
      </c>
    </row>
    <row r="251" spans="1:11" x14ac:dyDescent="0.25">
      <c r="A251" s="9">
        <f t="shared" si="3"/>
        <v>43438</v>
      </c>
      <c r="B251" s="26">
        <f>IFERROR(+VLOOKUP("LDMIPF"&amp;A251,'Main File'!A:O,6,0),0)</f>
        <v>0</v>
      </c>
      <c r="C251" s="26">
        <f>IFERROR(+VLOOKUP("LDMIPF"&amp;A251,'Main File'!A:O,7,0),0)</f>
        <v>0</v>
      </c>
      <c r="D251" s="26">
        <f>IFERROR(+VLOOKUP("LDMIPF"&amp;A251,'Main File'!A:O,8,0),0)</f>
        <v>0</v>
      </c>
      <c r="E251" s="26">
        <f>IFERROR(+VLOOKUP("LDMIPF"&amp;A251,'Main File'!A:O,9,0),0)</f>
        <v>0</v>
      </c>
      <c r="F251" s="26">
        <f>IFERROR(+VLOOKUP("LDMIPF"&amp;A251,'Main File'!A:O,10,0),0)</f>
        <v>0</v>
      </c>
      <c r="G251" s="26">
        <f>IFERROR(+VLOOKUP("LDMIPF"&amp;A251,'Main File'!A:O,11,0),0)</f>
        <v>0</v>
      </c>
      <c r="H251" s="26">
        <f>IFERROR(+VLOOKUP("LDMIPF"&amp;A251,'Main File'!A:O,12,0),0)</f>
        <v>0</v>
      </c>
      <c r="I251" s="26">
        <f>IFERROR(+VLOOKUP("LDMIPF"&amp;A251,'Main File'!A:O,13,0),0)</f>
        <v>0</v>
      </c>
      <c r="J251" s="26">
        <f>IFERROR(+VLOOKUP("LDMIPF"&amp;A251,'Main File'!A:O,14,0),0)</f>
        <v>0</v>
      </c>
      <c r="K251" s="26">
        <f>IFERROR(+VLOOKUP("LDMIPF"&amp;A251,'Main File'!A:O,15,0),0)</f>
        <v>0</v>
      </c>
    </row>
    <row r="252" spans="1:11" x14ac:dyDescent="0.25">
      <c r="A252" s="9">
        <f t="shared" si="3"/>
        <v>43439</v>
      </c>
      <c r="B252" s="26">
        <f>IFERROR(+VLOOKUP("LDMIPF"&amp;A252,'Main File'!A:O,6,0),0)</f>
        <v>0</v>
      </c>
      <c r="C252" s="26">
        <f>IFERROR(+VLOOKUP("LDMIPF"&amp;A252,'Main File'!A:O,7,0),0)</f>
        <v>0</v>
      </c>
      <c r="D252" s="26">
        <f>IFERROR(+VLOOKUP("LDMIPF"&amp;A252,'Main File'!A:O,8,0),0)</f>
        <v>0</v>
      </c>
      <c r="E252" s="26">
        <f>IFERROR(+VLOOKUP("LDMIPF"&amp;A252,'Main File'!A:O,9,0),0)</f>
        <v>0</v>
      </c>
      <c r="F252" s="26">
        <f>IFERROR(+VLOOKUP("LDMIPF"&amp;A252,'Main File'!A:O,10,0),0)</f>
        <v>0</v>
      </c>
      <c r="G252" s="26">
        <f>IFERROR(+VLOOKUP("LDMIPF"&amp;A252,'Main File'!A:O,11,0),0)</f>
        <v>0</v>
      </c>
      <c r="H252" s="26">
        <f>IFERROR(+VLOOKUP("LDMIPF"&amp;A252,'Main File'!A:O,12,0),0)</f>
        <v>0</v>
      </c>
      <c r="I252" s="26">
        <f>IFERROR(+VLOOKUP("LDMIPF"&amp;A252,'Main File'!A:O,13,0),0)</f>
        <v>0</v>
      </c>
      <c r="J252" s="26">
        <f>IFERROR(+VLOOKUP("LDMIPF"&amp;A252,'Main File'!A:O,14,0),0)</f>
        <v>0</v>
      </c>
      <c r="K252" s="26">
        <f>IFERROR(+VLOOKUP("LDMIPF"&amp;A252,'Main File'!A:O,15,0),0)</f>
        <v>0</v>
      </c>
    </row>
    <row r="253" spans="1:11" x14ac:dyDescent="0.25">
      <c r="A253" s="9">
        <f t="shared" si="3"/>
        <v>43440</v>
      </c>
      <c r="B253" s="26">
        <f>IFERROR(+VLOOKUP("LDMIPF"&amp;A253,'Main File'!A:O,6,0),0)</f>
        <v>0</v>
      </c>
      <c r="C253" s="26">
        <f>IFERROR(+VLOOKUP("LDMIPF"&amp;A253,'Main File'!A:O,7,0),0)</f>
        <v>0</v>
      </c>
      <c r="D253" s="26">
        <f>IFERROR(+VLOOKUP("LDMIPF"&amp;A253,'Main File'!A:O,8,0),0)</f>
        <v>0</v>
      </c>
      <c r="E253" s="26">
        <f>IFERROR(+VLOOKUP("LDMIPF"&amp;A253,'Main File'!A:O,9,0),0)</f>
        <v>0</v>
      </c>
      <c r="F253" s="26">
        <f>IFERROR(+VLOOKUP("LDMIPF"&amp;A253,'Main File'!A:O,10,0),0)</f>
        <v>0</v>
      </c>
      <c r="G253" s="26">
        <f>IFERROR(+VLOOKUP("LDMIPF"&amp;A253,'Main File'!A:O,11,0),0)</f>
        <v>0</v>
      </c>
      <c r="H253" s="26">
        <f>IFERROR(+VLOOKUP("LDMIPF"&amp;A253,'Main File'!A:O,12,0),0)</f>
        <v>0</v>
      </c>
      <c r="I253" s="26">
        <f>IFERROR(+VLOOKUP("LDMIPF"&amp;A253,'Main File'!A:O,13,0),0)</f>
        <v>0</v>
      </c>
      <c r="J253" s="26">
        <f>IFERROR(+VLOOKUP("LDMIPF"&amp;A253,'Main File'!A:O,14,0),0)</f>
        <v>0</v>
      </c>
      <c r="K253" s="26">
        <f>IFERROR(+VLOOKUP("LDMIPF"&amp;A253,'Main File'!A:O,15,0),0)</f>
        <v>0</v>
      </c>
    </row>
    <row r="254" spans="1:11" x14ac:dyDescent="0.25">
      <c r="A254" s="9">
        <f t="shared" si="3"/>
        <v>43441</v>
      </c>
      <c r="B254" s="26">
        <f>IFERROR(+VLOOKUP("LDMIPF"&amp;A254,'Main File'!A:O,6,0),0)</f>
        <v>0</v>
      </c>
      <c r="C254" s="26">
        <f>IFERROR(+VLOOKUP("LDMIPF"&amp;A254,'Main File'!A:O,7,0),0)</f>
        <v>0</v>
      </c>
      <c r="D254" s="26">
        <f>IFERROR(+VLOOKUP("LDMIPF"&amp;A254,'Main File'!A:O,8,0),0)</f>
        <v>0</v>
      </c>
      <c r="E254" s="26">
        <f>IFERROR(+VLOOKUP("LDMIPF"&amp;A254,'Main File'!A:O,9,0),0)</f>
        <v>0</v>
      </c>
      <c r="F254" s="26">
        <f>IFERROR(+VLOOKUP("LDMIPF"&amp;A254,'Main File'!A:O,10,0),0)</f>
        <v>0</v>
      </c>
      <c r="G254" s="26">
        <f>IFERROR(+VLOOKUP("LDMIPF"&amp;A254,'Main File'!A:O,11,0),0)</f>
        <v>0</v>
      </c>
      <c r="H254" s="26">
        <f>IFERROR(+VLOOKUP("LDMIPF"&amp;A254,'Main File'!A:O,12,0),0)</f>
        <v>0</v>
      </c>
      <c r="I254" s="26">
        <f>IFERROR(+VLOOKUP("LDMIPF"&amp;A254,'Main File'!A:O,13,0),0)</f>
        <v>0</v>
      </c>
      <c r="J254" s="26">
        <f>IFERROR(+VLOOKUP("LDMIPF"&amp;A254,'Main File'!A:O,14,0),0)</f>
        <v>0</v>
      </c>
      <c r="K254" s="26">
        <f>IFERROR(+VLOOKUP("LDMIPF"&amp;A254,'Main File'!A:O,15,0),0)</f>
        <v>0</v>
      </c>
    </row>
    <row r="255" spans="1:11" x14ac:dyDescent="0.25">
      <c r="A255" s="9">
        <f t="shared" si="3"/>
        <v>43442</v>
      </c>
      <c r="B255" s="26">
        <f>IFERROR(+VLOOKUP("LDMIPF"&amp;A255,'Main File'!A:O,6,0),0)</f>
        <v>0</v>
      </c>
      <c r="C255" s="26">
        <f>IFERROR(+VLOOKUP("LDMIPF"&amp;A255,'Main File'!A:O,7,0),0)</f>
        <v>0</v>
      </c>
      <c r="D255" s="26">
        <f>IFERROR(+VLOOKUP("LDMIPF"&amp;A255,'Main File'!A:O,8,0),0)</f>
        <v>0</v>
      </c>
      <c r="E255" s="26">
        <f>IFERROR(+VLOOKUP("LDMIPF"&amp;A255,'Main File'!A:O,9,0),0)</f>
        <v>0</v>
      </c>
      <c r="F255" s="26">
        <f>IFERROR(+VLOOKUP("LDMIPF"&amp;A255,'Main File'!A:O,10,0),0)</f>
        <v>0</v>
      </c>
      <c r="G255" s="26">
        <f>IFERROR(+VLOOKUP("LDMIPF"&amp;A255,'Main File'!A:O,11,0),0)</f>
        <v>0</v>
      </c>
      <c r="H255" s="26">
        <f>IFERROR(+VLOOKUP("LDMIPF"&amp;A255,'Main File'!A:O,12,0),0)</f>
        <v>0</v>
      </c>
      <c r="I255" s="26">
        <f>IFERROR(+VLOOKUP("LDMIPF"&amp;A255,'Main File'!A:O,13,0),0)</f>
        <v>0</v>
      </c>
      <c r="J255" s="26">
        <f>IFERROR(+VLOOKUP("LDMIPF"&amp;A255,'Main File'!A:O,14,0),0)</f>
        <v>0</v>
      </c>
      <c r="K255" s="26">
        <f>IFERROR(+VLOOKUP("LDMIPF"&amp;A255,'Main File'!A:O,15,0),0)</f>
        <v>0</v>
      </c>
    </row>
    <row r="256" spans="1:11" x14ac:dyDescent="0.25">
      <c r="A256" s="9">
        <f t="shared" si="3"/>
        <v>43443</v>
      </c>
      <c r="B256" s="26">
        <f>IFERROR(+VLOOKUP("LDMIPF"&amp;A256,'Main File'!A:O,6,0),0)</f>
        <v>0</v>
      </c>
      <c r="C256" s="26">
        <f>IFERROR(+VLOOKUP("LDMIPF"&amp;A256,'Main File'!A:O,7,0),0)</f>
        <v>0</v>
      </c>
      <c r="D256" s="26">
        <f>IFERROR(+VLOOKUP("LDMIPF"&amp;A256,'Main File'!A:O,8,0),0)</f>
        <v>0</v>
      </c>
      <c r="E256" s="26">
        <f>IFERROR(+VLOOKUP("LDMIPF"&amp;A256,'Main File'!A:O,9,0),0)</f>
        <v>0</v>
      </c>
      <c r="F256" s="26">
        <f>IFERROR(+VLOOKUP("LDMIPF"&amp;A256,'Main File'!A:O,10,0),0)</f>
        <v>0</v>
      </c>
      <c r="G256" s="26">
        <f>IFERROR(+VLOOKUP("LDMIPF"&amp;A256,'Main File'!A:O,11,0),0)</f>
        <v>0</v>
      </c>
      <c r="H256" s="26">
        <f>IFERROR(+VLOOKUP("LDMIPF"&amp;A256,'Main File'!A:O,12,0),0)</f>
        <v>0</v>
      </c>
      <c r="I256" s="26">
        <f>IFERROR(+VLOOKUP("LDMIPF"&amp;A256,'Main File'!A:O,13,0),0)</f>
        <v>0</v>
      </c>
      <c r="J256" s="26">
        <f>IFERROR(+VLOOKUP("LDMIPF"&amp;A256,'Main File'!A:O,14,0),0)</f>
        <v>0</v>
      </c>
      <c r="K256" s="26">
        <f>IFERROR(+VLOOKUP("LDMIPF"&amp;A256,'Main File'!A:O,15,0),0)</f>
        <v>0</v>
      </c>
    </row>
    <row r="257" spans="1:11" x14ac:dyDescent="0.25">
      <c r="A257" s="9">
        <f t="shared" si="3"/>
        <v>43444</v>
      </c>
      <c r="B257" s="26">
        <f>IFERROR(+VLOOKUP("LDMIPF"&amp;A257,'Main File'!A:O,6,0),0)</f>
        <v>0</v>
      </c>
      <c r="C257" s="26">
        <f>IFERROR(+VLOOKUP("LDMIPF"&amp;A257,'Main File'!A:O,7,0),0)</f>
        <v>0</v>
      </c>
      <c r="D257" s="26">
        <f>IFERROR(+VLOOKUP("LDMIPF"&amp;A257,'Main File'!A:O,8,0),0)</f>
        <v>0</v>
      </c>
      <c r="E257" s="26">
        <f>IFERROR(+VLOOKUP("LDMIPF"&amp;A257,'Main File'!A:O,9,0),0)</f>
        <v>0</v>
      </c>
      <c r="F257" s="26">
        <f>IFERROR(+VLOOKUP("LDMIPF"&amp;A257,'Main File'!A:O,10,0),0)</f>
        <v>0</v>
      </c>
      <c r="G257" s="26">
        <f>IFERROR(+VLOOKUP("LDMIPF"&amp;A257,'Main File'!A:O,11,0),0)</f>
        <v>0</v>
      </c>
      <c r="H257" s="26">
        <f>IFERROR(+VLOOKUP("LDMIPF"&amp;A257,'Main File'!A:O,12,0),0)</f>
        <v>0</v>
      </c>
      <c r="I257" s="26">
        <f>IFERROR(+VLOOKUP("LDMIPF"&amp;A257,'Main File'!A:O,13,0),0)</f>
        <v>0</v>
      </c>
      <c r="J257" s="26">
        <f>IFERROR(+VLOOKUP("LDMIPF"&amp;A257,'Main File'!A:O,14,0),0)</f>
        <v>0</v>
      </c>
      <c r="K257" s="26">
        <f>IFERROR(+VLOOKUP("LDMIPF"&amp;A257,'Main File'!A:O,15,0),0)</f>
        <v>0</v>
      </c>
    </row>
    <row r="258" spans="1:11" x14ac:dyDescent="0.25">
      <c r="A258" s="9">
        <f t="shared" si="3"/>
        <v>43445</v>
      </c>
      <c r="B258" s="26">
        <f>IFERROR(+VLOOKUP("LDMIPF"&amp;A258,'Main File'!A:O,6,0),0)</f>
        <v>0</v>
      </c>
      <c r="C258" s="26">
        <f>IFERROR(+VLOOKUP("LDMIPF"&amp;A258,'Main File'!A:O,7,0),0)</f>
        <v>0</v>
      </c>
      <c r="D258" s="26">
        <f>IFERROR(+VLOOKUP("LDMIPF"&amp;A258,'Main File'!A:O,8,0),0)</f>
        <v>0</v>
      </c>
      <c r="E258" s="26">
        <f>IFERROR(+VLOOKUP("LDMIPF"&amp;A258,'Main File'!A:O,9,0),0)</f>
        <v>0</v>
      </c>
      <c r="F258" s="26">
        <f>IFERROR(+VLOOKUP("LDMIPF"&amp;A258,'Main File'!A:O,10,0),0)</f>
        <v>0</v>
      </c>
      <c r="G258" s="26">
        <f>IFERROR(+VLOOKUP("LDMIPF"&amp;A258,'Main File'!A:O,11,0),0)</f>
        <v>0</v>
      </c>
      <c r="H258" s="26">
        <f>IFERROR(+VLOOKUP("LDMIPF"&amp;A258,'Main File'!A:O,12,0),0)</f>
        <v>0</v>
      </c>
      <c r="I258" s="26">
        <f>IFERROR(+VLOOKUP("LDMIPF"&amp;A258,'Main File'!A:O,13,0),0)</f>
        <v>0</v>
      </c>
      <c r="J258" s="26">
        <f>IFERROR(+VLOOKUP("LDMIPF"&amp;A258,'Main File'!A:O,14,0),0)</f>
        <v>0</v>
      </c>
      <c r="K258" s="26">
        <f>IFERROR(+VLOOKUP("LDMIPF"&amp;A258,'Main File'!A:O,15,0),0)</f>
        <v>0</v>
      </c>
    </row>
    <row r="259" spans="1:11" x14ac:dyDescent="0.25">
      <c r="A259" s="9">
        <f t="shared" si="3"/>
        <v>43446</v>
      </c>
      <c r="B259" s="26">
        <f>IFERROR(+VLOOKUP("LDMIPF"&amp;A259,'Main File'!A:O,6,0),0)</f>
        <v>0</v>
      </c>
      <c r="C259" s="26">
        <f>IFERROR(+VLOOKUP("LDMIPF"&amp;A259,'Main File'!A:O,7,0),0)</f>
        <v>0</v>
      </c>
      <c r="D259" s="26">
        <f>IFERROR(+VLOOKUP("LDMIPF"&amp;A259,'Main File'!A:O,8,0),0)</f>
        <v>0</v>
      </c>
      <c r="E259" s="26">
        <f>IFERROR(+VLOOKUP("LDMIPF"&amp;A259,'Main File'!A:O,9,0),0)</f>
        <v>0</v>
      </c>
      <c r="F259" s="26">
        <f>IFERROR(+VLOOKUP("LDMIPF"&amp;A259,'Main File'!A:O,10,0),0)</f>
        <v>0</v>
      </c>
      <c r="G259" s="26">
        <f>IFERROR(+VLOOKUP("LDMIPF"&amp;A259,'Main File'!A:O,11,0),0)</f>
        <v>0</v>
      </c>
      <c r="H259" s="26">
        <f>IFERROR(+VLOOKUP("LDMIPF"&amp;A259,'Main File'!A:O,12,0),0)</f>
        <v>0</v>
      </c>
      <c r="I259" s="26">
        <f>IFERROR(+VLOOKUP("LDMIPF"&amp;A259,'Main File'!A:O,13,0),0)</f>
        <v>0</v>
      </c>
      <c r="J259" s="26">
        <f>IFERROR(+VLOOKUP("LDMIPF"&amp;A259,'Main File'!A:O,14,0),0)</f>
        <v>0</v>
      </c>
      <c r="K259" s="26">
        <f>IFERROR(+VLOOKUP("LDMIPF"&amp;A259,'Main File'!A:O,15,0),0)</f>
        <v>0</v>
      </c>
    </row>
    <row r="260" spans="1:11" x14ac:dyDescent="0.25">
      <c r="A260" s="9">
        <f t="shared" si="3"/>
        <v>43447</v>
      </c>
      <c r="B260" s="26">
        <f>IFERROR(+VLOOKUP("LDMIPF"&amp;A260,'Main File'!A:O,6,0),0)</f>
        <v>0</v>
      </c>
      <c r="C260" s="26">
        <f>IFERROR(+VLOOKUP("LDMIPF"&amp;A260,'Main File'!A:O,7,0),0)</f>
        <v>0</v>
      </c>
      <c r="D260" s="26">
        <f>IFERROR(+VLOOKUP("LDMIPF"&amp;A260,'Main File'!A:O,8,0),0)</f>
        <v>0</v>
      </c>
      <c r="E260" s="26">
        <f>IFERROR(+VLOOKUP("LDMIPF"&amp;A260,'Main File'!A:O,9,0),0)</f>
        <v>0</v>
      </c>
      <c r="F260" s="26">
        <f>IFERROR(+VLOOKUP("LDMIPF"&amp;A260,'Main File'!A:O,10,0),0)</f>
        <v>0</v>
      </c>
      <c r="G260" s="26">
        <f>IFERROR(+VLOOKUP("LDMIPF"&amp;A260,'Main File'!A:O,11,0),0)</f>
        <v>0</v>
      </c>
      <c r="H260" s="26">
        <f>IFERROR(+VLOOKUP("LDMIPF"&amp;A260,'Main File'!A:O,12,0),0)</f>
        <v>0</v>
      </c>
      <c r="I260" s="26">
        <f>IFERROR(+VLOOKUP("LDMIPF"&amp;A260,'Main File'!A:O,13,0),0)</f>
        <v>0</v>
      </c>
      <c r="J260" s="26">
        <f>IFERROR(+VLOOKUP("LDMIPF"&amp;A260,'Main File'!A:O,14,0),0)</f>
        <v>0</v>
      </c>
      <c r="K260" s="26">
        <f>IFERROR(+VLOOKUP("LDMIPF"&amp;A260,'Main File'!A:O,15,0),0)</f>
        <v>0</v>
      </c>
    </row>
    <row r="261" spans="1:11" x14ac:dyDescent="0.25">
      <c r="A261" s="9">
        <f t="shared" si="3"/>
        <v>43448</v>
      </c>
      <c r="B261" s="26">
        <f>IFERROR(+VLOOKUP("LDMIPF"&amp;A261,'Main File'!A:O,6,0),0)</f>
        <v>0</v>
      </c>
      <c r="C261" s="26">
        <f>IFERROR(+VLOOKUP("LDMIPF"&amp;A261,'Main File'!A:O,7,0),0)</f>
        <v>0</v>
      </c>
      <c r="D261" s="26">
        <f>IFERROR(+VLOOKUP("LDMIPF"&amp;A261,'Main File'!A:O,8,0),0)</f>
        <v>0</v>
      </c>
      <c r="E261" s="26">
        <f>IFERROR(+VLOOKUP("LDMIPF"&amp;A261,'Main File'!A:O,9,0),0)</f>
        <v>0</v>
      </c>
      <c r="F261" s="26">
        <f>IFERROR(+VLOOKUP("LDMIPF"&amp;A261,'Main File'!A:O,10,0),0)</f>
        <v>0</v>
      </c>
      <c r="G261" s="26">
        <f>IFERROR(+VLOOKUP("LDMIPF"&amp;A261,'Main File'!A:O,11,0),0)</f>
        <v>0</v>
      </c>
      <c r="H261" s="26">
        <f>IFERROR(+VLOOKUP("LDMIPF"&amp;A261,'Main File'!A:O,12,0),0)</f>
        <v>0</v>
      </c>
      <c r="I261" s="26">
        <f>IFERROR(+VLOOKUP("LDMIPF"&amp;A261,'Main File'!A:O,13,0),0)</f>
        <v>0</v>
      </c>
      <c r="J261" s="26">
        <f>IFERROR(+VLOOKUP("LDMIPF"&amp;A261,'Main File'!A:O,14,0),0)</f>
        <v>0</v>
      </c>
      <c r="K261" s="26">
        <f>IFERROR(+VLOOKUP("LDMIPF"&amp;A261,'Main File'!A:O,15,0),0)</f>
        <v>0</v>
      </c>
    </row>
    <row r="262" spans="1:11" x14ac:dyDescent="0.25">
      <c r="A262" s="9">
        <f t="shared" si="3"/>
        <v>43449</v>
      </c>
      <c r="B262" s="26">
        <f>IFERROR(+VLOOKUP("LDMIPF"&amp;A262,'Main File'!A:O,6,0),0)</f>
        <v>0</v>
      </c>
      <c r="C262" s="26">
        <f>IFERROR(+VLOOKUP("LDMIPF"&amp;A262,'Main File'!A:O,7,0),0)</f>
        <v>0</v>
      </c>
      <c r="D262" s="26">
        <f>IFERROR(+VLOOKUP("LDMIPF"&amp;A262,'Main File'!A:O,8,0),0)</f>
        <v>0</v>
      </c>
      <c r="E262" s="26">
        <f>IFERROR(+VLOOKUP("LDMIPF"&amp;A262,'Main File'!A:O,9,0),0)</f>
        <v>0</v>
      </c>
      <c r="F262" s="26">
        <f>IFERROR(+VLOOKUP("LDMIPF"&amp;A262,'Main File'!A:O,10,0),0)</f>
        <v>0</v>
      </c>
      <c r="G262" s="26">
        <f>IFERROR(+VLOOKUP("LDMIPF"&amp;A262,'Main File'!A:O,11,0),0)</f>
        <v>0</v>
      </c>
      <c r="H262" s="26">
        <f>IFERROR(+VLOOKUP("LDMIPF"&amp;A262,'Main File'!A:O,12,0),0)</f>
        <v>0</v>
      </c>
      <c r="I262" s="26">
        <f>IFERROR(+VLOOKUP("LDMIPF"&amp;A262,'Main File'!A:O,13,0),0)</f>
        <v>0</v>
      </c>
      <c r="J262" s="26">
        <f>IFERROR(+VLOOKUP("LDMIPF"&amp;A262,'Main File'!A:O,14,0),0)</f>
        <v>0</v>
      </c>
      <c r="K262" s="26">
        <f>IFERROR(+VLOOKUP("LDMIPF"&amp;A262,'Main File'!A:O,15,0),0)</f>
        <v>0</v>
      </c>
    </row>
    <row r="263" spans="1:11" x14ac:dyDescent="0.25">
      <c r="A263" s="9">
        <f t="shared" ref="A263:A326" si="4">+A262+1</f>
        <v>43450</v>
      </c>
      <c r="B263" s="26">
        <f>IFERROR(+VLOOKUP("LDMIPF"&amp;A263,'Main File'!A:O,6,0),0)</f>
        <v>0</v>
      </c>
      <c r="C263" s="26">
        <f>IFERROR(+VLOOKUP("LDMIPF"&amp;A263,'Main File'!A:O,7,0),0)</f>
        <v>0</v>
      </c>
      <c r="D263" s="26">
        <f>IFERROR(+VLOOKUP("LDMIPF"&amp;A263,'Main File'!A:O,8,0),0)</f>
        <v>0</v>
      </c>
      <c r="E263" s="26">
        <f>IFERROR(+VLOOKUP("LDMIPF"&amp;A263,'Main File'!A:O,9,0),0)</f>
        <v>0</v>
      </c>
      <c r="F263" s="26">
        <f>IFERROR(+VLOOKUP("LDMIPF"&amp;A263,'Main File'!A:O,10,0),0)</f>
        <v>0</v>
      </c>
      <c r="G263" s="26">
        <f>IFERROR(+VLOOKUP("LDMIPF"&amp;A263,'Main File'!A:O,11,0),0)</f>
        <v>0</v>
      </c>
      <c r="H263" s="26">
        <f>IFERROR(+VLOOKUP("LDMIPF"&amp;A263,'Main File'!A:O,12,0),0)</f>
        <v>0</v>
      </c>
      <c r="I263" s="26">
        <f>IFERROR(+VLOOKUP("LDMIPF"&amp;A263,'Main File'!A:O,13,0),0)</f>
        <v>0</v>
      </c>
      <c r="J263" s="26">
        <f>IFERROR(+VLOOKUP("LDMIPF"&amp;A263,'Main File'!A:O,14,0),0)</f>
        <v>0</v>
      </c>
      <c r="K263" s="26">
        <f>IFERROR(+VLOOKUP("LDMIPF"&amp;A263,'Main File'!A:O,15,0),0)</f>
        <v>0</v>
      </c>
    </row>
    <row r="264" spans="1:11" x14ac:dyDescent="0.25">
      <c r="A264" s="9">
        <f t="shared" si="4"/>
        <v>43451</v>
      </c>
      <c r="B264" s="26">
        <f>IFERROR(+VLOOKUP("LDMIPF"&amp;A264,'Main File'!A:O,6,0),0)</f>
        <v>0</v>
      </c>
      <c r="C264" s="26">
        <f>IFERROR(+VLOOKUP("LDMIPF"&amp;A264,'Main File'!A:O,7,0),0)</f>
        <v>0</v>
      </c>
      <c r="D264" s="26">
        <f>IFERROR(+VLOOKUP("LDMIPF"&amp;A264,'Main File'!A:O,8,0),0)</f>
        <v>0</v>
      </c>
      <c r="E264" s="26">
        <f>IFERROR(+VLOOKUP("LDMIPF"&amp;A264,'Main File'!A:O,9,0),0)</f>
        <v>0</v>
      </c>
      <c r="F264" s="26">
        <f>IFERROR(+VLOOKUP("LDMIPF"&amp;A264,'Main File'!A:O,10,0),0)</f>
        <v>0</v>
      </c>
      <c r="G264" s="26">
        <f>IFERROR(+VLOOKUP("LDMIPF"&amp;A264,'Main File'!A:O,11,0),0)</f>
        <v>0</v>
      </c>
      <c r="H264" s="26">
        <f>IFERROR(+VLOOKUP("LDMIPF"&amp;A264,'Main File'!A:O,12,0),0)</f>
        <v>0</v>
      </c>
      <c r="I264" s="26">
        <f>IFERROR(+VLOOKUP("LDMIPF"&amp;A264,'Main File'!A:O,13,0),0)</f>
        <v>0</v>
      </c>
      <c r="J264" s="26">
        <f>IFERROR(+VLOOKUP("LDMIPF"&amp;A264,'Main File'!A:O,14,0),0)</f>
        <v>0</v>
      </c>
      <c r="K264" s="26">
        <f>IFERROR(+VLOOKUP("LDMIPF"&amp;A264,'Main File'!A:O,15,0),0)</f>
        <v>0</v>
      </c>
    </row>
    <row r="265" spans="1:11" x14ac:dyDescent="0.25">
      <c r="A265" s="9">
        <f t="shared" si="4"/>
        <v>43452</v>
      </c>
      <c r="B265" s="26">
        <f>IFERROR(+VLOOKUP("LDMIPF"&amp;A265,'Main File'!A:O,6,0),0)</f>
        <v>0</v>
      </c>
      <c r="C265" s="26">
        <f>IFERROR(+VLOOKUP("LDMIPF"&amp;A265,'Main File'!A:O,7,0),0)</f>
        <v>0</v>
      </c>
      <c r="D265" s="26">
        <f>IFERROR(+VLOOKUP("LDMIPF"&amp;A265,'Main File'!A:O,8,0),0)</f>
        <v>0</v>
      </c>
      <c r="E265" s="26">
        <f>IFERROR(+VLOOKUP("LDMIPF"&amp;A265,'Main File'!A:O,9,0),0)</f>
        <v>0</v>
      </c>
      <c r="F265" s="26">
        <f>IFERROR(+VLOOKUP("LDMIPF"&amp;A265,'Main File'!A:O,10,0),0)</f>
        <v>0</v>
      </c>
      <c r="G265" s="26">
        <f>IFERROR(+VLOOKUP("LDMIPF"&amp;A265,'Main File'!A:O,11,0),0)</f>
        <v>0</v>
      </c>
      <c r="H265" s="26">
        <f>IFERROR(+VLOOKUP("LDMIPF"&amp;A265,'Main File'!A:O,12,0),0)</f>
        <v>0</v>
      </c>
      <c r="I265" s="26">
        <f>IFERROR(+VLOOKUP("LDMIPF"&amp;A265,'Main File'!A:O,13,0),0)</f>
        <v>0</v>
      </c>
      <c r="J265" s="26">
        <f>IFERROR(+VLOOKUP("LDMIPF"&amp;A265,'Main File'!A:O,14,0),0)</f>
        <v>0</v>
      </c>
      <c r="K265" s="26">
        <f>IFERROR(+VLOOKUP("LDMIPF"&amp;A265,'Main File'!A:O,15,0),0)</f>
        <v>0</v>
      </c>
    </row>
    <row r="266" spans="1:11" x14ac:dyDescent="0.25">
      <c r="A266" s="9">
        <f t="shared" si="4"/>
        <v>43453</v>
      </c>
      <c r="B266" s="26">
        <f>IFERROR(+VLOOKUP("LDMIPF"&amp;A266,'Main File'!A:O,6,0),0)</f>
        <v>0</v>
      </c>
      <c r="C266" s="26">
        <f>IFERROR(+VLOOKUP("LDMIPF"&amp;A266,'Main File'!A:O,7,0),0)</f>
        <v>0</v>
      </c>
      <c r="D266" s="26">
        <f>IFERROR(+VLOOKUP("LDMIPF"&amp;A266,'Main File'!A:O,8,0),0)</f>
        <v>0</v>
      </c>
      <c r="E266" s="26">
        <f>IFERROR(+VLOOKUP("LDMIPF"&amp;A266,'Main File'!A:O,9,0),0)</f>
        <v>0</v>
      </c>
      <c r="F266" s="26">
        <f>IFERROR(+VLOOKUP("LDMIPF"&amp;A266,'Main File'!A:O,10,0),0)</f>
        <v>0</v>
      </c>
      <c r="G266" s="26">
        <f>IFERROR(+VLOOKUP("LDMIPF"&amp;A266,'Main File'!A:O,11,0),0)</f>
        <v>0</v>
      </c>
      <c r="H266" s="26">
        <f>IFERROR(+VLOOKUP("LDMIPF"&amp;A266,'Main File'!A:O,12,0),0)</f>
        <v>0</v>
      </c>
      <c r="I266" s="26">
        <f>IFERROR(+VLOOKUP("LDMIPF"&amp;A266,'Main File'!A:O,13,0),0)</f>
        <v>0</v>
      </c>
      <c r="J266" s="26">
        <f>IFERROR(+VLOOKUP("LDMIPF"&amp;A266,'Main File'!A:O,14,0),0)</f>
        <v>0</v>
      </c>
      <c r="K266" s="26">
        <f>IFERROR(+VLOOKUP("LDMIPF"&amp;A266,'Main File'!A:O,15,0),0)</f>
        <v>0</v>
      </c>
    </row>
    <row r="267" spans="1:11" x14ac:dyDescent="0.25">
      <c r="A267" s="9">
        <f t="shared" si="4"/>
        <v>43454</v>
      </c>
      <c r="B267" s="26">
        <f>IFERROR(+VLOOKUP("LDMIPF"&amp;A267,'Main File'!A:O,6,0),0)</f>
        <v>0</v>
      </c>
      <c r="C267" s="26">
        <f>IFERROR(+VLOOKUP("LDMIPF"&amp;A267,'Main File'!A:O,7,0),0)</f>
        <v>0</v>
      </c>
      <c r="D267" s="26">
        <f>IFERROR(+VLOOKUP("LDMIPF"&amp;A267,'Main File'!A:O,8,0),0)</f>
        <v>0</v>
      </c>
      <c r="E267" s="26">
        <f>IFERROR(+VLOOKUP("LDMIPF"&amp;A267,'Main File'!A:O,9,0),0)</f>
        <v>0</v>
      </c>
      <c r="F267" s="26">
        <f>IFERROR(+VLOOKUP("LDMIPF"&amp;A267,'Main File'!A:O,10,0),0)</f>
        <v>0</v>
      </c>
      <c r="G267" s="26">
        <f>IFERROR(+VLOOKUP("LDMIPF"&amp;A267,'Main File'!A:O,11,0),0)</f>
        <v>0</v>
      </c>
      <c r="H267" s="26">
        <f>IFERROR(+VLOOKUP("LDMIPF"&amp;A267,'Main File'!A:O,12,0),0)</f>
        <v>0</v>
      </c>
      <c r="I267" s="26">
        <f>IFERROR(+VLOOKUP("LDMIPF"&amp;A267,'Main File'!A:O,13,0),0)</f>
        <v>0</v>
      </c>
      <c r="J267" s="26">
        <f>IFERROR(+VLOOKUP("LDMIPF"&amp;A267,'Main File'!A:O,14,0),0)</f>
        <v>0</v>
      </c>
      <c r="K267" s="26">
        <f>IFERROR(+VLOOKUP("LDMIPF"&amp;A267,'Main File'!A:O,15,0),0)</f>
        <v>0</v>
      </c>
    </row>
    <row r="268" spans="1:11" x14ac:dyDescent="0.25">
      <c r="A268" s="9">
        <f t="shared" si="4"/>
        <v>43455</v>
      </c>
      <c r="B268" s="26">
        <f>IFERROR(+VLOOKUP("LDMIPF"&amp;A268,'Main File'!A:O,6,0),0)</f>
        <v>0</v>
      </c>
      <c r="C268" s="26">
        <f>IFERROR(+VLOOKUP("LDMIPF"&amp;A268,'Main File'!A:O,7,0),0)</f>
        <v>0</v>
      </c>
      <c r="D268" s="26">
        <f>IFERROR(+VLOOKUP("LDMIPF"&amp;A268,'Main File'!A:O,8,0),0)</f>
        <v>0</v>
      </c>
      <c r="E268" s="26">
        <f>IFERROR(+VLOOKUP("LDMIPF"&amp;A268,'Main File'!A:O,9,0),0)</f>
        <v>0</v>
      </c>
      <c r="F268" s="26">
        <f>IFERROR(+VLOOKUP("LDMIPF"&amp;A268,'Main File'!A:O,10,0),0)</f>
        <v>0</v>
      </c>
      <c r="G268" s="26">
        <f>IFERROR(+VLOOKUP("LDMIPF"&amp;A268,'Main File'!A:O,11,0),0)</f>
        <v>0</v>
      </c>
      <c r="H268" s="26">
        <f>IFERROR(+VLOOKUP("LDMIPF"&amp;A268,'Main File'!A:O,12,0),0)</f>
        <v>0</v>
      </c>
      <c r="I268" s="26">
        <f>IFERROR(+VLOOKUP("LDMIPF"&amp;A268,'Main File'!A:O,13,0),0)</f>
        <v>0</v>
      </c>
      <c r="J268" s="26">
        <f>IFERROR(+VLOOKUP("LDMIPF"&amp;A268,'Main File'!A:O,14,0),0)</f>
        <v>0</v>
      </c>
      <c r="K268" s="26">
        <f>IFERROR(+VLOOKUP("LDMIPF"&amp;A268,'Main File'!A:O,15,0),0)</f>
        <v>0</v>
      </c>
    </row>
    <row r="269" spans="1:11" x14ac:dyDescent="0.25">
      <c r="A269" s="9">
        <f t="shared" si="4"/>
        <v>43456</v>
      </c>
      <c r="B269" s="26">
        <f>IFERROR(+VLOOKUP("LDMIPF"&amp;A269,'Main File'!A:O,6,0),0)</f>
        <v>0</v>
      </c>
      <c r="C269" s="26">
        <f>IFERROR(+VLOOKUP("LDMIPF"&amp;A269,'Main File'!A:O,7,0),0)</f>
        <v>0</v>
      </c>
      <c r="D269" s="26">
        <f>IFERROR(+VLOOKUP("LDMIPF"&amp;A269,'Main File'!A:O,8,0),0)</f>
        <v>0</v>
      </c>
      <c r="E269" s="26">
        <f>IFERROR(+VLOOKUP("LDMIPF"&amp;A269,'Main File'!A:O,9,0),0)</f>
        <v>0</v>
      </c>
      <c r="F269" s="26">
        <f>IFERROR(+VLOOKUP("LDMIPF"&amp;A269,'Main File'!A:O,10,0),0)</f>
        <v>0</v>
      </c>
      <c r="G269" s="26">
        <f>IFERROR(+VLOOKUP("LDMIPF"&amp;A269,'Main File'!A:O,11,0),0)</f>
        <v>0</v>
      </c>
      <c r="H269" s="26">
        <f>IFERROR(+VLOOKUP("LDMIPF"&amp;A269,'Main File'!A:O,12,0),0)</f>
        <v>0</v>
      </c>
      <c r="I269" s="26">
        <f>IFERROR(+VLOOKUP("LDMIPF"&amp;A269,'Main File'!A:O,13,0),0)</f>
        <v>0</v>
      </c>
      <c r="J269" s="26">
        <f>IFERROR(+VLOOKUP("LDMIPF"&amp;A269,'Main File'!A:O,14,0),0)</f>
        <v>0</v>
      </c>
      <c r="K269" s="26">
        <f>IFERROR(+VLOOKUP("LDMIPF"&amp;A269,'Main File'!A:O,15,0),0)</f>
        <v>0</v>
      </c>
    </row>
    <row r="270" spans="1:11" x14ac:dyDescent="0.25">
      <c r="A270" s="9">
        <f t="shared" si="4"/>
        <v>43457</v>
      </c>
      <c r="B270" s="26">
        <f>IFERROR(+VLOOKUP("LDMIPF"&amp;A270,'Main File'!A:O,6,0),0)</f>
        <v>0</v>
      </c>
      <c r="C270" s="26">
        <f>IFERROR(+VLOOKUP("LDMIPF"&amp;A270,'Main File'!A:O,7,0),0)</f>
        <v>0</v>
      </c>
      <c r="D270" s="26">
        <f>IFERROR(+VLOOKUP("LDMIPF"&amp;A270,'Main File'!A:O,8,0),0)</f>
        <v>0</v>
      </c>
      <c r="E270" s="26">
        <f>IFERROR(+VLOOKUP("LDMIPF"&amp;A270,'Main File'!A:O,9,0),0)</f>
        <v>0</v>
      </c>
      <c r="F270" s="26">
        <f>IFERROR(+VLOOKUP("LDMIPF"&amp;A270,'Main File'!A:O,10,0),0)</f>
        <v>0</v>
      </c>
      <c r="G270" s="26">
        <f>IFERROR(+VLOOKUP("LDMIPF"&amp;A270,'Main File'!A:O,11,0),0)</f>
        <v>0</v>
      </c>
      <c r="H270" s="26">
        <f>IFERROR(+VLOOKUP("LDMIPF"&amp;A270,'Main File'!A:O,12,0),0)</f>
        <v>0</v>
      </c>
      <c r="I270" s="26">
        <f>IFERROR(+VLOOKUP("LDMIPF"&amp;A270,'Main File'!A:O,13,0),0)</f>
        <v>0</v>
      </c>
      <c r="J270" s="26">
        <f>IFERROR(+VLOOKUP("LDMIPF"&amp;A270,'Main File'!A:O,14,0),0)</f>
        <v>0</v>
      </c>
      <c r="K270" s="26">
        <f>IFERROR(+VLOOKUP("LDMIPF"&amp;A270,'Main File'!A:O,15,0),0)</f>
        <v>0</v>
      </c>
    </row>
    <row r="271" spans="1:11" x14ac:dyDescent="0.25">
      <c r="A271" s="9">
        <f t="shared" si="4"/>
        <v>43458</v>
      </c>
      <c r="B271" s="26">
        <f>IFERROR(+VLOOKUP("LDMIPF"&amp;A271,'Main File'!A:O,6,0),0)</f>
        <v>0</v>
      </c>
      <c r="C271" s="26">
        <f>IFERROR(+VLOOKUP("LDMIPF"&amp;A271,'Main File'!A:O,7,0),0)</f>
        <v>0</v>
      </c>
      <c r="D271" s="26">
        <f>IFERROR(+VLOOKUP("LDMIPF"&amp;A271,'Main File'!A:O,8,0),0)</f>
        <v>0</v>
      </c>
      <c r="E271" s="26">
        <f>IFERROR(+VLOOKUP("LDMIPF"&amp;A271,'Main File'!A:O,9,0),0)</f>
        <v>0</v>
      </c>
      <c r="F271" s="26">
        <f>IFERROR(+VLOOKUP("LDMIPF"&amp;A271,'Main File'!A:O,10,0),0)</f>
        <v>0</v>
      </c>
      <c r="G271" s="26">
        <f>IFERROR(+VLOOKUP("LDMIPF"&amp;A271,'Main File'!A:O,11,0),0)</f>
        <v>0</v>
      </c>
      <c r="H271" s="26">
        <f>IFERROR(+VLOOKUP("LDMIPF"&amp;A271,'Main File'!A:O,12,0),0)</f>
        <v>0</v>
      </c>
      <c r="I271" s="26">
        <f>IFERROR(+VLOOKUP("LDMIPF"&amp;A271,'Main File'!A:O,13,0),0)</f>
        <v>0</v>
      </c>
      <c r="J271" s="26">
        <f>IFERROR(+VLOOKUP("LDMIPF"&amp;A271,'Main File'!A:O,14,0),0)</f>
        <v>0</v>
      </c>
      <c r="K271" s="26">
        <f>IFERROR(+VLOOKUP("LDMIPF"&amp;A271,'Main File'!A:O,15,0),0)</f>
        <v>0</v>
      </c>
    </row>
    <row r="272" spans="1:11" x14ac:dyDescent="0.25">
      <c r="A272" s="9">
        <f t="shared" si="4"/>
        <v>43459</v>
      </c>
      <c r="B272" s="26">
        <f>IFERROR(+VLOOKUP("LDMIPF"&amp;A272,'Main File'!A:O,6,0),0)</f>
        <v>0</v>
      </c>
      <c r="C272" s="26">
        <f>IFERROR(+VLOOKUP("LDMIPF"&amp;A272,'Main File'!A:O,7,0),0)</f>
        <v>0</v>
      </c>
      <c r="D272" s="26">
        <f>IFERROR(+VLOOKUP("LDMIPF"&amp;A272,'Main File'!A:O,8,0),0)</f>
        <v>0</v>
      </c>
      <c r="E272" s="26">
        <f>IFERROR(+VLOOKUP("LDMIPF"&amp;A272,'Main File'!A:O,9,0),0)</f>
        <v>0</v>
      </c>
      <c r="F272" s="26">
        <f>IFERROR(+VLOOKUP("LDMIPF"&amp;A272,'Main File'!A:O,10,0),0)</f>
        <v>0</v>
      </c>
      <c r="G272" s="26">
        <f>IFERROR(+VLOOKUP("LDMIPF"&amp;A272,'Main File'!A:O,11,0),0)</f>
        <v>0</v>
      </c>
      <c r="H272" s="26">
        <f>IFERROR(+VLOOKUP("LDMIPF"&amp;A272,'Main File'!A:O,12,0),0)</f>
        <v>0</v>
      </c>
      <c r="I272" s="26">
        <f>IFERROR(+VLOOKUP("LDMIPF"&amp;A272,'Main File'!A:O,13,0),0)</f>
        <v>0</v>
      </c>
      <c r="J272" s="26">
        <f>IFERROR(+VLOOKUP("LDMIPF"&amp;A272,'Main File'!A:O,14,0),0)</f>
        <v>0</v>
      </c>
      <c r="K272" s="26">
        <f>IFERROR(+VLOOKUP("LDMIPF"&amp;A272,'Main File'!A:O,15,0),0)</f>
        <v>0</v>
      </c>
    </row>
    <row r="273" spans="1:11" x14ac:dyDescent="0.25">
      <c r="A273" s="9">
        <f t="shared" si="4"/>
        <v>43460</v>
      </c>
      <c r="B273" s="26">
        <f>IFERROR(+VLOOKUP("LDMIPF"&amp;A273,'Main File'!A:O,6,0),0)</f>
        <v>0</v>
      </c>
      <c r="C273" s="26">
        <f>IFERROR(+VLOOKUP("LDMIPF"&amp;A273,'Main File'!A:O,7,0),0)</f>
        <v>0</v>
      </c>
      <c r="D273" s="26">
        <f>IFERROR(+VLOOKUP("LDMIPF"&amp;A273,'Main File'!A:O,8,0),0)</f>
        <v>0</v>
      </c>
      <c r="E273" s="26">
        <f>IFERROR(+VLOOKUP("LDMIPF"&amp;A273,'Main File'!A:O,9,0),0)</f>
        <v>0</v>
      </c>
      <c r="F273" s="26">
        <f>IFERROR(+VLOOKUP("LDMIPF"&amp;A273,'Main File'!A:O,10,0),0)</f>
        <v>0</v>
      </c>
      <c r="G273" s="26">
        <f>IFERROR(+VLOOKUP("LDMIPF"&amp;A273,'Main File'!A:O,11,0),0)</f>
        <v>0</v>
      </c>
      <c r="H273" s="26">
        <f>IFERROR(+VLOOKUP("LDMIPF"&amp;A273,'Main File'!A:O,12,0),0)</f>
        <v>0</v>
      </c>
      <c r="I273" s="26">
        <f>IFERROR(+VLOOKUP("LDMIPF"&amp;A273,'Main File'!A:O,13,0),0)</f>
        <v>0</v>
      </c>
      <c r="J273" s="26">
        <f>IFERROR(+VLOOKUP("LDMIPF"&amp;A273,'Main File'!A:O,14,0),0)</f>
        <v>0</v>
      </c>
      <c r="K273" s="26">
        <f>IFERROR(+VLOOKUP("LDMIPF"&amp;A273,'Main File'!A:O,15,0),0)</f>
        <v>0</v>
      </c>
    </row>
    <row r="274" spans="1:11" x14ac:dyDescent="0.25">
      <c r="A274" s="9">
        <f t="shared" si="4"/>
        <v>43461</v>
      </c>
      <c r="B274" s="26">
        <f>IFERROR(+VLOOKUP("LDMIPF"&amp;A274,'Main File'!A:O,6,0),0)</f>
        <v>0</v>
      </c>
      <c r="C274" s="26">
        <f>IFERROR(+VLOOKUP("LDMIPF"&amp;A274,'Main File'!A:O,7,0),0)</f>
        <v>0</v>
      </c>
      <c r="D274" s="26">
        <f>IFERROR(+VLOOKUP("LDMIPF"&amp;A274,'Main File'!A:O,8,0),0)</f>
        <v>0</v>
      </c>
      <c r="E274" s="26">
        <f>IFERROR(+VLOOKUP("LDMIPF"&amp;A274,'Main File'!A:O,9,0),0)</f>
        <v>0</v>
      </c>
      <c r="F274" s="26">
        <f>IFERROR(+VLOOKUP("LDMIPF"&amp;A274,'Main File'!A:O,10,0),0)</f>
        <v>0</v>
      </c>
      <c r="G274" s="26">
        <f>IFERROR(+VLOOKUP("LDMIPF"&amp;A274,'Main File'!A:O,11,0),0)</f>
        <v>0</v>
      </c>
      <c r="H274" s="26">
        <f>IFERROR(+VLOOKUP("LDMIPF"&amp;A274,'Main File'!A:O,12,0),0)</f>
        <v>0</v>
      </c>
      <c r="I274" s="26">
        <f>IFERROR(+VLOOKUP("LDMIPF"&amp;A274,'Main File'!A:O,13,0),0)</f>
        <v>0</v>
      </c>
      <c r="J274" s="26">
        <f>IFERROR(+VLOOKUP("LDMIPF"&amp;A274,'Main File'!A:O,14,0),0)</f>
        <v>0</v>
      </c>
      <c r="K274" s="26">
        <f>IFERROR(+VLOOKUP("LDMIPF"&amp;A274,'Main File'!A:O,15,0),0)</f>
        <v>0</v>
      </c>
    </row>
    <row r="275" spans="1:11" x14ac:dyDescent="0.25">
      <c r="A275" s="9">
        <f t="shared" si="4"/>
        <v>43462</v>
      </c>
      <c r="B275" s="26">
        <f>IFERROR(+VLOOKUP("LDMIPF"&amp;A275,'Main File'!A:O,6,0),0)</f>
        <v>0</v>
      </c>
      <c r="C275" s="26">
        <f>IFERROR(+VLOOKUP("LDMIPF"&amp;A275,'Main File'!A:O,7,0),0)</f>
        <v>0</v>
      </c>
      <c r="D275" s="26">
        <f>IFERROR(+VLOOKUP("LDMIPF"&amp;A275,'Main File'!A:O,8,0),0)</f>
        <v>0</v>
      </c>
      <c r="E275" s="26">
        <f>IFERROR(+VLOOKUP("LDMIPF"&amp;A275,'Main File'!A:O,9,0),0)</f>
        <v>0</v>
      </c>
      <c r="F275" s="26">
        <f>IFERROR(+VLOOKUP("LDMIPF"&amp;A275,'Main File'!A:O,10,0),0)</f>
        <v>0</v>
      </c>
      <c r="G275" s="26">
        <f>IFERROR(+VLOOKUP("LDMIPF"&amp;A275,'Main File'!A:O,11,0),0)</f>
        <v>0</v>
      </c>
      <c r="H275" s="26">
        <f>IFERROR(+VLOOKUP("LDMIPF"&amp;A275,'Main File'!A:O,12,0),0)</f>
        <v>0</v>
      </c>
      <c r="I275" s="26">
        <f>IFERROR(+VLOOKUP("LDMIPF"&amp;A275,'Main File'!A:O,13,0),0)</f>
        <v>0</v>
      </c>
      <c r="J275" s="26">
        <f>IFERROR(+VLOOKUP("LDMIPF"&amp;A275,'Main File'!A:O,14,0),0)</f>
        <v>0</v>
      </c>
      <c r="K275" s="26">
        <f>IFERROR(+VLOOKUP("LDMIPF"&amp;A275,'Main File'!A:O,15,0),0)</f>
        <v>0</v>
      </c>
    </row>
    <row r="276" spans="1:11" x14ac:dyDescent="0.25">
      <c r="A276" s="9">
        <f t="shared" si="4"/>
        <v>43463</v>
      </c>
      <c r="B276" s="26">
        <f>IFERROR(+VLOOKUP("LDMIPF"&amp;A276,'Main File'!A:O,6,0),0)</f>
        <v>0</v>
      </c>
      <c r="C276" s="26">
        <f>IFERROR(+VLOOKUP("LDMIPF"&amp;A276,'Main File'!A:O,7,0),0)</f>
        <v>0</v>
      </c>
      <c r="D276" s="26">
        <f>IFERROR(+VLOOKUP("LDMIPF"&amp;A276,'Main File'!A:O,8,0),0)</f>
        <v>0</v>
      </c>
      <c r="E276" s="26">
        <f>IFERROR(+VLOOKUP("LDMIPF"&amp;A276,'Main File'!A:O,9,0),0)</f>
        <v>0</v>
      </c>
      <c r="F276" s="26">
        <f>IFERROR(+VLOOKUP("LDMIPF"&amp;A276,'Main File'!A:O,10,0),0)</f>
        <v>0</v>
      </c>
      <c r="G276" s="26">
        <f>IFERROR(+VLOOKUP("LDMIPF"&amp;A276,'Main File'!A:O,11,0),0)</f>
        <v>0</v>
      </c>
      <c r="H276" s="26">
        <f>IFERROR(+VLOOKUP("LDMIPF"&amp;A276,'Main File'!A:O,12,0),0)</f>
        <v>0</v>
      </c>
      <c r="I276" s="26">
        <f>IFERROR(+VLOOKUP("LDMIPF"&amp;A276,'Main File'!A:O,13,0),0)</f>
        <v>0</v>
      </c>
      <c r="J276" s="26">
        <f>IFERROR(+VLOOKUP("LDMIPF"&amp;A276,'Main File'!A:O,14,0),0)</f>
        <v>0</v>
      </c>
      <c r="K276" s="26">
        <f>IFERROR(+VLOOKUP("LDMIPF"&amp;A276,'Main File'!A:O,15,0),0)</f>
        <v>0</v>
      </c>
    </row>
    <row r="277" spans="1:11" x14ac:dyDescent="0.25">
      <c r="A277" s="9">
        <f t="shared" si="4"/>
        <v>43464</v>
      </c>
      <c r="B277" s="26">
        <f>IFERROR(+VLOOKUP("LDMIPF"&amp;A277,'Main File'!A:O,6,0),0)</f>
        <v>0</v>
      </c>
      <c r="C277" s="26">
        <f>IFERROR(+VLOOKUP("LDMIPF"&amp;A277,'Main File'!A:O,7,0),0)</f>
        <v>0</v>
      </c>
      <c r="D277" s="26">
        <f>IFERROR(+VLOOKUP("LDMIPF"&amp;A277,'Main File'!A:O,8,0),0)</f>
        <v>0</v>
      </c>
      <c r="E277" s="26">
        <f>IFERROR(+VLOOKUP("LDMIPF"&amp;A277,'Main File'!A:O,9,0),0)</f>
        <v>0</v>
      </c>
      <c r="F277" s="26">
        <f>IFERROR(+VLOOKUP("LDMIPF"&amp;A277,'Main File'!A:O,10,0),0)</f>
        <v>0</v>
      </c>
      <c r="G277" s="26">
        <f>IFERROR(+VLOOKUP("LDMIPF"&amp;A277,'Main File'!A:O,11,0),0)</f>
        <v>0</v>
      </c>
      <c r="H277" s="26">
        <f>IFERROR(+VLOOKUP("LDMIPF"&amp;A277,'Main File'!A:O,12,0),0)</f>
        <v>0</v>
      </c>
      <c r="I277" s="26">
        <f>IFERROR(+VLOOKUP("LDMIPF"&amp;A277,'Main File'!A:O,13,0),0)</f>
        <v>0</v>
      </c>
      <c r="J277" s="26">
        <f>IFERROR(+VLOOKUP("LDMIPF"&amp;A277,'Main File'!A:O,14,0),0)</f>
        <v>0</v>
      </c>
      <c r="K277" s="26">
        <f>IFERROR(+VLOOKUP("LDMIPF"&amp;A277,'Main File'!A:O,15,0),0)</f>
        <v>0</v>
      </c>
    </row>
    <row r="278" spans="1:11" x14ac:dyDescent="0.25">
      <c r="A278" s="9">
        <f t="shared" si="4"/>
        <v>43465</v>
      </c>
      <c r="B278" s="26">
        <f>IFERROR(+VLOOKUP("LDMIPF"&amp;A278,'Main File'!A:O,6,0),0)</f>
        <v>0</v>
      </c>
      <c r="C278" s="26">
        <f>IFERROR(+VLOOKUP("LDMIPF"&amp;A278,'Main File'!A:O,7,0),0)</f>
        <v>0</v>
      </c>
      <c r="D278" s="26">
        <f>IFERROR(+VLOOKUP("LDMIPF"&amp;A278,'Main File'!A:O,8,0),0)</f>
        <v>0</v>
      </c>
      <c r="E278" s="26">
        <f>IFERROR(+VLOOKUP("LDMIPF"&amp;A278,'Main File'!A:O,9,0),0)</f>
        <v>0</v>
      </c>
      <c r="F278" s="26">
        <f>IFERROR(+VLOOKUP("LDMIPF"&amp;A278,'Main File'!A:O,10,0),0)</f>
        <v>0</v>
      </c>
      <c r="G278" s="26">
        <f>IFERROR(+VLOOKUP("LDMIPF"&amp;A278,'Main File'!A:O,11,0),0)</f>
        <v>0</v>
      </c>
      <c r="H278" s="26">
        <f>IFERROR(+VLOOKUP("LDMIPF"&amp;A278,'Main File'!A:O,12,0),0)</f>
        <v>0</v>
      </c>
      <c r="I278" s="26">
        <f>IFERROR(+VLOOKUP("LDMIPF"&amp;A278,'Main File'!A:O,13,0),0)</f>
        <v>0</v>
      </c>
      <c r="J278" s="26">
        <f>IFERROR(+VLOOKUP("LDMIPF"&amp;A278,'Main File'!A:O,14,0),0)</f>
        <v>0</v>
      </c>
      <c r="K278" s="26">
        <f>IFERROR(+VLOOKUP("LDMIPF"&amp;A278,'Main File'!A:O,15,0),0)</f>
        <v>0</v>
      </c>
    </row>
    <row r="279" spans="1:11" x14ac:dyDescent="0.25">
      <c r="A279" s="9">
        <f t="shared" si="4"/>
        <v>43466</v>
      </c>
      <c r="B279" s="26">
        <f>IFERROR(+VLOOKUP("LDMIPF"&amp;A279,'Main File'!A:O,6,0),0)</f>
        <v>0</v>
      </c>
      <c r="C279" s="26">
        <f>IFERROR(+VLOOKUP("LDMIPF"&amp;A279,'Main File'!A:O,7,0),0)</f>
        <v>0</v>
      </c>
      <c r="D279" s="26">
        <f>IFERROR(+VLOOKUP("LDMIPF"&amp;A279,'Main File'!A:O,8,0),0)</f>
        <v>0</v>
      </c>
      <c r="E279" s="26">
        <f>IFERROR(+VLOOKUP("LDMIPF"&amp;A279,'Main File'!A:O,9,0),0)</f>
        <v>0</v>
      </c>
      <c r="F279" s="26">
        <f>IFERROR(+VLOOKUP("LDMIPF"&amp;A279,'Main File'!A:O,10,0),0)</f>
        <v>0</v>
      </c>
      <c r="G279" s="26">
        <f>IFERROR(+VLOOKUP("LDMIPF"&amp;A279,'Main File'!A:O,11,0),0)</f>
        <v>0</v>
      </c>
      <c r="H279" s="26">
        <f>IFERROR(+VLOOKUP("LDMIPF"&amp;A279,'Main File'!A:O,12,0),0)</f>
        <v>0</v>
      </c>
      <c r="I279" s="26">
        <f>IFERROR(+VLOOKUP("LDMIPF"&amp;A279,'Main File'!A:O,13,0),0)</f>
        <v>0</v>
      </c>
      <c r="J279" s="26">
        <f>IFERROR(+VLOOKUP("LDMIPF"&amp;A279,'Main File'!A:O,14,0),0)</f>
        <v>0</v>
      </c>
      <c r="K279" s="26">
        <f>IFERROR(+VLOOKUP("LDMIPF"&amp;A279,'Main File'!A:O,15,0),0)</f>
        <v>0</v>
      </c>
    </row>
    <row r="280" spans="1:11" x14ac:dyDescent="0.25">
      <c r="A280" s="9">
        <f t="shared" si="4"/>
        <v>43467</v>
      </c>
      <c r="B280" s="26">
        <f>IFERROR(+VLOOKUP("LDMIPF"&amp;A280,'Main File'!A:O,6,0),0)</f>
        <v>0</v>
      </c>
      <c r="C280" s="26">
        <f>IFERROR(+VLOOKUP("LDMIPF"&amp;A280,'Main File'!A:O,7,0),0)</f>
        <v>0</v>
      </c>
      <c r="D280" s="26">
        <f>IFERROR(+VLOOKUP("LDMIPF"&amp;A280,'Main File'!A:O,8,0),0)</f>
        <v>0</v>
      </c>
      <c r="E280" s="26">
        <f>IFERROR(+VLOOKUP("LDMIPF"&amp;A280,'Main File'!A:O,9,0),0)</f>
        <v>0</v>
      </c>
      <c r="F280" s="26">
        <f>IFERROR(+VLOOKUP("LDMIPF"&amp;A280,'Main File'!A:O,10,0),0)</f>
        <v>0</v>
      </c>
      <c r="G280" s="26">
        <f>IFERROR(+VLOOKUP("LDMIPF"&amp;A280,'Main File'!A:O,11,0),0)</f>
        <v>0</v>
      </c>
      <c r="H280" s="26">
        <f>IFERROR(+VLOOKUP("LDMIPF"&amp;A280,'Main File'!A:O,12,0),0)</f>
        <v>0</v>
      </c>
      <c r="I280" s="26">
        <f>IFERROR(+VLOOKUP("LDMIPF"&amp;A280,'Main File'!A:O,13,0),0)</f>
        <v>0</v>
      </c>
      <c r="J280" s="26">
        <f>IFERROR(+VLOOKUP("LDMIPF"&amp;A280,'Main File'!A:O,14,0),0)</f>
        <v>0</v>
      </c>
      <c r="K280" s="26">
        <f>IFERROR(+VLOOKUP("LDMIPF"&amp;A280,'Main File'!A:O,15,0),0)</f>
        <v>0</v>
      </c>
    </row>
    <row r="281" spans="1:11" x14ac:dyDescent="0.25">
      <c r="A281" s="9">
        <f t="shared" si="4"/>
        <v>43468</v>
      </c>
      <c r="B281" s="26">
        <f>IFERROR(+VLOOKUP("LDMIPF"&amp;A281,'Main File'!A:O,6,0),0)</f>
        <v>0</v>
      </c>
      <c r="C281" s="26">
        <f>IFERROR(+VLOOKUP("LDMIPF"&amp;A281,'Main File'!A:O,7,0),0)</f>
        <v>0</v>
      </c>
      <c r="D281" s="26">
        <f>IFERROR(+VLOOKUP("LDMIPF"&amp;A281,'Main File'!A:O,8,0),0)</f>
        <v>0</v>
      </c>
      <c r="E281" s="26">
        <f>IFERROR(+VLOOKUP("LDMIPF"&amp;A281,'Main File'!A:O,9,0),0)</f>
        <v>0</v>
      </c>
      <c r="F281" s="26">
        <f>IFERROR(+VLOOKUP("LDMIPF"&amp;A281,'Main File'!A:O,10,0),0)</f>
        <v>0</v>
      </c>
      <c r="G281" s="26">
        <f>IFERROR(+VLOOKUP("LDMIPF"&amp;A281,'Main File'!A:O,11,0),0)</f>
        <v>0</v>
      </c>
      <c r="H281" s="26">
        <f>IFERROR(+VLOOKUP("LDMIPF"&amp;A281,'Main File'!A:O,12,0),0)</f>
        <v>0</v>
      </c>
      <c r="I281" s="26">
        <f>IFERROR(+VLOOKUP("LDMIPF"&amp;A281,'Main File'!A:O,13,0),0)</f>
        <v>0</v>
      </c>
      <c r="J281" s="26">
        <f>IFERROR(+VLOOKUP("LDMIPF"&amp;A281,'Main File'!A:O,14,0),0)</f>
        <v>0</v>
      </c>
      <c r="K281" s="26">
        <f>IFERROR(+VLOOKUP("LDMIPF"&amp;A281,'Main File'!A:O,15,0),0)</f>
        <v>0</v>
      </c>
    </row>
    <row r="282" spans="1:11" x14ac:dyDescent="0.25">
      <c r="A282" s="9">
        <f t="shared" si="4"/>
        <v>43469</v>
      </c>
      <c r="B282" s="26">
        <f>IFERROR(+VLOOKUP("LDMIPF"&amp;A282,'Main File'!A:O,6,0),0)</f>
        <v>0</v>
      </c>
      <c r="C282" s="26">
        <f>IFERROR(+VLOOKUP("LDMIPF"&amp;A282,'Main File'!A:O,7,0),0)</f>
        <v>0</v>
      </c>
      <c r="D282" s="26">
        <f>IFERROR(+VLOOKUP("LDMIPF"&amp;A282,'Main File'!A:O,8,0),0)</f>
        <v>0</v>
      </c>
      <c r="E282" s="26">
        <f>IFERROR(+VLOOKUP("LDMIPF"&amp;A282,'Main File'!A:O,9,0),0)</f>
        <v>0</v>
      </c>
      <c r="F282" s="26">
        <f>IFERROR(+VLOOKUP("LDMIPF"&amp;A282,'Main File'!A:O,10,0),0)</f>
        <v>0</v>
      </c>
      <c r="G282" s="26">
        <f>IFERROR(+VLOOKUP("LDMIPF"&amp;A282,'Main File'!A:O,11,0),0)</f>
        <v>0</v>
      </c>
      <c r="H282" s="26">
        <f>IFERROR(+VLOOKUP("LDMIPF"&amp;A282,'Main File'!A:O,12,0),0)</f>
        <v>0</v>
      </c>
      <c r="I282" s="26">
        <f>IFERROR(+VLOOKUP("LDMIPF"&amp;A282,'Main File'!A:O,13,0),0)</f>
        <v>0</v>
      </c>
      <c r="J282" s="26">
        <f>IFERROR(+VLOOKUP("LDMIPF"&amp;A282,'Main File'!A:O,14,0),0)</f>
        <v>0</v>
      </c>
      <c r="K282" s="26">
        <f>IFERROR(+VLOOKUP("LDMIPF"&amp;A282,'Main File'!A:O,15,0),0)</f>
        <v>0</v>
      </c>
    </row>
    <row r="283" spans="1:11" x14ac:dyDescent="0.25">
      <c r="A283" s="9">
        <f t="shared" si="4"/>
        <v>43470</v>
      </c>
      <c r="B283" s="26">
        <f>IFERROR(+VLOOKUP("LDMIPF"&amp;A283,'Main File'!A:O,6,0),0)</f>
        <v>0</v>
      </c>
      <c r="C283" s="26">
        <f>IFERROR(+VLOOKUP("LDMIPF"&amp;A283,'Main File'!A:O,7,0),0)</f>
        <v>0</v>
      </c>
      <c r="D283" s="26">
        <f>IFERROR(+VLOOKUP("LDMIPF"&amp;A283,'Main File'!A:O,8,0),0)</f>
        <v>0</v>
      </c>
      <c r="E283" s="26">
        <f>IFERROR(+VLOOKUP("LDMIPF"&amp;A283,'Main File'!A:O,9,0),0)</f>
        <v>0</v>
      </c>
      <c r="F283" s="26">
        <f>IFERROR(+VLOOKUP("LDMIPF"&amp;A283,'Main File'!A:O,10,0),0)</f>
        <v>0</v>
      </c>
      <c r="G283" s="26">
        <f>IFERROR(+VLOOKUP("LDMIPF"&amp;A283,'Main File'!A:O,11,0),0)</f>
        <v>0</v>
      </c>
      <c r="H283" s="26">
        <f>IFERROR(+VLOOKUP("LDMIPF"&amp;A283,'Main File'!A:O,12,0),0)</f>
        <v>0</v>
      </c>
      <c r="I283" s="26">
        <f>IFERROR(+VLOOKUP("LDMIPF"&amp;A283,'Main File'!A:O,13,0),0)</f>
        <v>0</v>
      </c>
      <c r="J283" s="26">
        <f>IFERROR(+VLOOKUP("LDMIPF"&amp;A283,'Main File'!A:O,14,0),0)</f>
        <v>0</v>
      </c>
      <c r="K283" s="26">
        <f>IFERROR(+VLOOKUP("LDMIPF"&amp;A283,'Main File'!A:O,15,0),0)</f>
        <v>0</v>
      </c>
    </row>
    <row r="284" spans="1:11" x14ac:dyDescent="0.25">
      <c r="A284" s="9">
        <f t="shared" si="4"/>
        <v>43471</v>
      </c>
      <c r="B284" s="26">
        <f>IFERROR(+VLOOKUP("LDMIPF"&amp;A284,'Main File'!A:O,6,0),0)</f>
        <v>0</v>
      </c>
      <c r="C284" s="26">
        <f>IFERROR(+VLOOKUP("LDMIPF"&amp;A284,'Main File'!A:O,7,0),0)</f>
        <v>0</v>
      </c>
      <c r="D284" s="26">
        <f>IFERROR(+VLOOKUP("LDMIPF"&amp;A284,'Main File'!A:O,8,0),0)</f>
        <v>0</v>
      </c>
      <c r="E284" s="26">
        <f>IFERROR(+VLOOKUP("LDMIPF"&amp;A284,'Main File'!A:O,9,0),0)</f>
        <v>0</v>
      </c>
      <c r="F284" s="26">
        <f>IFERROR(+VLOOKUP("LDMIPF"&amp;A284,'Main File'!A:O,10,0),0)</f>
        <v>0</v>
      </c>
      <c r="G284" s="26">
        <f>IFERROR(+VLOOKUP("LDMIPF"&amp;A284,'Main File'!A:O,11,0),0)</f>
        <v>0</v>
      </c>
      <c r="H284" s="26">
        <f>IFERROR(+VLOOKUP("LDMIPF"&amp;A284,'Main File'!A:O,12,0),0)</f>
        <v>0</v>
      </c>
      <c r="I284" s="26">
        <f>IFERROR(+VLOOKUP("LDMIPF"&amp;A284,'Main File'!A:O,13,0),0)</f>
        <v>0</v>
      </c>
      <c r="J284" s="26">
        <f>IFERROR(+VLOOKUP("LDMIPF"&amp;A284,'Main File'!A:O,14,0),0)</f>
        <v>0</v>
      </c>
      <c r="K284" s="26">
        <f>IFERROR(+VLOOKUP("LDMIPF"&amp;A284,'Main File'!A:O,15,0),0)</f>
        <v>0</v>
      </c>
    </row>
    <row r="285" spans="1:11" x14ac:dyDescent="0.25">
      <c r="A285" s="9">
        <f t="shared" si="4"/>
        <v>43472</v>
      </c>
      <c r="B285" s="26">
        <f>IFERROR(+VLOOKUP("LDMIPF"&amp;A285,'Main File'!A:O,6,0),0)</f>
        <v>0</v>
      </c>
      <c r="C285" s="26">
        <f>IFERROR(+VLOOKUP("LDMIPF"&amp;A285,'Main File'!A:O,7,0),0)</f>
        <v>0</v>
      </c>
      <c r="D285" s="26">
        <f>IFERROR(+VLOOKUP("LDMIPF"&amp;A285,'Main File'!A:O,8,0),0)</f>
        <v>0</v>
      </c>
      <c r="E285" s="26">
        <f>IFERROR(+VLOOKUP("LDMIPF"&amp;A285,'Main File'!A:O,9,0),0)</f>
        <v>0</v>
      </c>
      <c r="F285" s="26">
        <f>IFERROR(+VLOOKUP("LDMIPF"&amp;A285,'Main File'!A:O,10,0),0)</f>
        <v>0</v>
      </c>
      <c r="G285" s="26">
        <f>IFERROR(+VLOOKUP("LDMIPF"&amp;A285,'Main File'!A:O,11,0),0)</f>
        <v>0</v>
      </c>
      <c r="H285" s="26">
        <f>IFERROR(+VLOOKUP("LDMIPF"&amp;A285,'Main File'!A:O,12,0),0)</f>
        <v>0</v>
      </c>
      <c r="I285" s="26">
        <f>IFERROR(+VLOOKUP("LDMIPF"&amp;A285,'Main File'!A:O,13,0),0)</f>
        <v>0</v>
      </c>
      <c r="J285" s="26">
        <f>IFERROR(+VLOOKUP("LDMIPF"&amp;A285,'Main File'!A:O,14,0),0)</f>
        <v>0</v>
      </c>
      <c r="K285" s="26">
        <f>IFERROR(+VLOOKUP("LDMIPF"&amp;A285,'Main File'!A:O,15,0),0)</f>
        <v>0</v>
      </c>
    </row>
    <row r="286" spans="1:11" x14ac:dyDescent="0.25">
      <c r="A286" s="9">
        <f t="shared" si="4"/>
        <v>43473</v>
      </c>
      <c r="B286" s="26">
        <f>IFERROR(+VLOOKUP("LDMIPF"&amp;A286,'Main File'!A:O,6,0),0)</f>
        <v>0</v>
      </c>
      <c r="C286" s="26">
        <f>IFERROR(+VLOOKUP("LDMIPF"&amp;A286,'Main File'!A:O,7,0),0)</f>
        <v>0</v>
      </c>
      <c r="D286" s="26">
        <f>IFERROR(+VLOOKUP("LDMIPF"&amp;A286,'Main File'!A:O,8,0),0)</f>
        <v>0</v>
      </c>
      <c r="E286" s="26">
        <f>IFERROR(+VLOOKUP("LDMIPF"&amp;A286,'Main File'!A:O,9,0),0)</f>
        <v>0</v>
      </c>
      <c r="F286" s="26">
        <f>IFERROR(+VLOOKUP("LDMIPF"&amp;A286,'Main File'!A:O,10,0),0)</f>
        <v>0</v>
      </c>
      <c r="G286" s="26">
        <f>IFERROR(+VLOOKUP("LDMIPF"&amp;A286,'Main File'!A:O,11,0),0)</f>
        <v>0</v>
      </c>
      <c r="H286" s="26">
        <f>IFERROR(+VLOOKUP("LDMIPF"&amp;A286,'Main File'!A:O,12,0),0)</f>
        <v>0</v>
      </c>
      <c r="I286" s="26">
        <f>IFERROR(+VLOOKUP("LDMIPF"&amp;A286,'Main File'!A:O,13,0),0)</f>
        <v>0</v>
      </c>
      <c r="J286" s="26">
        <f>IFERROR(+VLOOKUP("LDMIPF"&amp;A286,'Main File'!A:O,14,0),0)</f>
        <v>0</v>
      </c>
      <c r="K286" s="26">
        <f>IFERROR(+VLOOKUP("LDMIPF"&amp;A286,'Main File'!A:O,15,0),0)</f>
        <v>0</v>
      </c>
    </row>
    <row r="287" spans="1:11" x14ac:dyDescent="0.25">
      <c r="A287" s="9">
        <f t="shared" si="4"/>
        <v>43474</v>
      </c>
      <c r="B287" s="26">
        <f>IFERROR(+VLOOKUP("LDMIPF"&amp;A287,'Main File'!A:O,6,0),0)</f>
        <v>0</v>
      </c>
      <c r="C287" s="26">
        <f>IFERROR(+VLOOKUP("LDMIPF"&amp;A287,'Main File'!A:O,7,0),0)</f>
        <v>0</v>
      </c>
      <c r="D287" s="26">
        <f>IFERROR(+VLOOKUP("LDMIPF"&amp;A287,'Main File'!A:O,8,0),0)</f>
        <v>0</v>
      </c>
      <c r="E287" s="26">
        <f>IFERROR(+VLOOKUP("LDMIPF"&amp;A287,'Main File'!A:O,9,0),0)</f>
        <v>0</v>
      </c>
      <c r="F287" s="26">
        <f>IFERROR(+VLOOKUP("LDMIPF"&amp;A287,'Main File'!A:O,10,0),0)</f>
        <v>0</v>
      </c>
      <c r="G287" s="26">
        <f>IFERROR(+VLOOKUP("LDMIPF"&amp;A287,'Main File'!A:O,11,0),0)</f>
        <v>0</v>
      </c>
      <c r="H287" s="26">
        <f>IFERROR(+VLOOKUP("LDMIPF"&amp;A287,'Main File'!A:O,12,0),0)</f>
        <v>0</v>
      </c>
      <c r="I287" s="26">
        <f>IFERROR(+VLOOKUP("LDMIPF"&amp;A287,'Main File'!A:O,13,0),0)</f>
        <v>0</v>
      </c>
      <c r="J287" s="26">
        <f>IFERROR(+VLOOKUP("LDMIPF"&amp;A287,'Main File'!A:O,14,0),0)</f>
        <v>0</v>
      </c>
      <c r="K287" s="26">
        <f>IFERROR(+VLOOKUP("LDMIPF"&amp;A287,'Main File'!A:O,15,0),0)</f>
        <v>0</v>
      </c>
    </row>
    <row r="288" spans="1:11" x14ac:dyDescent="0.25">
      <c r="A288" s="9">
        <f t="shared" si="4"/>
        <v>43475</v>
      </c>
      <c r="B288" s="26">
        <f>IFERROR(+VLOOKUP("LDMIPF"&amp;A288,'Main File'!A:O,6,0),0)</f>
        <v>0</v>
      </c>
      <c r="C288" s="26">
        <f>IFERROR(+VLOOKUP("LDMIPF"&amp;A288,'Main File'!A:O,7,0),0)</f>
        <v>0</v>
      </c>
      <c r="D288" s="26">
        <f>IFERROR(+VLOOKUP("LDMIPF"&amp;A288,'Main File'!A:O,8,0),0)</f>
        <v>0</v>
      </c>
      <c r="E288" s="26">
        <f>IFERROR(+VLOOKUP("LDMIPF"&amp;A288,'Main File'!A:O,9,0),0)</f>
        <v>0</v>
      </c>
      <c r="F288" s="26">
        <f>IFERROR(+VLOOKUP("LDMIPF"&amp;A288,'Main File'!A:O,10,0),0)</f>
        <v>0</v>
      </c>
      <c r="G288" s="26">
        <f>IFERROR(+VLOOKUP("LDMIPF"&amp;A288,'Main File'!A:O,11,0),0)</f>
        <v>0</v>
      </c>
      <c r="H288" s="26">
        <f>IFERROR(+VLOOKUP("LDMIPF"&amp;A288,'Main File'!A:O,12,0),0)</f>
        <v>0</v>
      </c>
      <c r="I288" s="26">
        <f>IFERROR(+VLOOKUP("LDMIPF"&amp;A288,'Main File'!A:O,13,0),0)</f>
        <v>0</v>
      </c>
      <c r="J288" s="26">
        <f>IFERROR(+VLOOKUP("LDMIPF"&amp;A288,'Main File'!A:O,14,0),0)</f>
        <v>0</v>
      </c>
      <c r="K288" s="26">
        <f>IFERROR(+VLOOKUP("LDMIPF"&amp;A288,'Main File'!A:O,15,0),0)</f>
        <v>0</v>
      </c>
    </row>
    <row r="289" spans="1:11" x14ac:dyDescent="0.25">
      <c r="A289" s="9">
        <f t="shared" si="4"/>
        <v>43476</v>
      </c>
      <c r="B289" s="26">
        <f>IFERROR(+VLOOKUP("LDMIPF"&amp;A289,'Main File'!A:O,6,0),0)</f>
        <v>0</v>
      </c>
      <c r="C289" s="26">
        <f>IFERROR(+VLOOKUP("LDMIPF"&amp;A289,'Main File'!A:O,7,0),0)</f>
        <v>0</v>
      </c>
      <c r="D289" s="26">
        <f>IFERROR(+VLOOKUP("LDMIPF"&amp;A289,'Main File'!A:O,8,0),0)</f>
        <v>0</v>
      </c>
      <c r="E289" s="26">
        <f>IFERROR(+VLOOKUP("LDMIPF"&amp;A289,'Main File'!A:O,9,0),0)</f>
        <v>0</v>
      </c>
      <c r="F289" s="26">
        <f>IFERROR(+VLOOKUP("LDMIPF"&amp;A289,'Main File'!A:O,10,0),0)</f>
        <v>0</v>
      </c>
      <c r="G289" s="26">
        <f>IFERROR(+VLOOKUP("LDMIPF"&amp;A289,'Main File'!A:O,11,0),0)</f>
        <v>0</v>
      </c>
      <c r="H289" s="26">
        <f>IFERROR(+VLOOKUP("LDMIPF"&amp;A289,'Main File'!A:O,12,0),0)</f>
        <v>0</v>
      </c>
      <c r="I289" s="26">
        <f>IFERROR(+VLOOKUP("LDMIPF"&amp;A289,'Main File'!A:O,13,0),0)</f>
        <v>0</v>
      </c>
      <c r="J289" s="26">
        <f>IFERROR(+VLOOKUP("LDMIPF"&amp;A289,'Main File'!A:O,14,0),0)</f>
        <v>0</v>
      </c>
      <c r="K289" s="26">
        <f>IFERROR(+VLOOKUP("LDMIPF"&amp;A289,'Main File'!A:O,15,0),0)</f>
        <v>0</v>
      </c>
    </row>
    <row r="290" spans="1:11" x14ac:dyDescent="0.25">
      <c r="A290" s="9">
        <f t="shared" si="4"/>
        <v>43477</v>
      </c>
      <c r="B290" s="26">
        <f>IFERROR(+VLOOKUP("LDMIPF"&amp;A290,'Main File'!A:O,6,0),0)</f>
        <v>0</v>
      </c>
      <c r="C290" s="26">
        <f>IFERROR(+VLOOKUP("LDMIPF"&amp;A290,'Main File'!A:O,7,0),0)</f>
        <v>0</v>
      </c>
      <c r="D290" s="26">
        <f>IFERROR(+VLOOKUP("LDMIPF"&amp;A290,'Main File'!A:O,8,0),0)</f>
        <v>0</v>
      </c>
      <c r="E290" s="26">
        <f>IFERROR(+VLOOKUP("LDMIPF"&amp;A290,'Main File'!A:O,9,0),0)</f>
        <v>0</v>
      </c>
      <c r="F290" s="26">
        <f>IFERROR(+VLOOKUP("LDMIPF"&amp;A290,'Main File'!A:O,10,0),0)</f>
        <v>0</v>
      </c>
      <c r="G290" s="26">
        <f>IFERROR(+VLOOKUP("LDMIPF"&amp;A290,'Main File'!A:O,11,0),0)</f>
        <v>0</v>
      </c>
      <c r="H290" s="26">
        <f>IFERROR(+VLOOKUP("LDMIPF"&amp;A290,'Main File'!A:O,12,0),0)</f>
        <v>0</v>
      </c>
      <c r="I290" s="26">
        <f>IFERROR(+VLOOKUP("LDMIPF"&amp;A290,'Main File'!A:O,13,0),0)</f>
        <v>0</v>
      </c>
      <c r="J290" s="26">
        <f>IFERROR(+VLOOKUP("LDMIPF"&amp;A290,'Main File'!A:O,14,0),0)</f>
        <v>0</v>
      </c>
      <c r="K290" s="26">
        <f>IFERROR(+VLOOKUP("LDMIPF"&amp;A290,'Main File'!A:O,15,0),0)</f>
        <v>0</v>
      </c>
    </row>
    <row r="291" spans="1:11" x14ac:dyDescent="0.25">
      <c r="A291" s="9">
        <f t="shared" si="4"/>
        <v>43478</v>
      </c>
      <c r="B291" s="26">
        <f>IFERROR(+VLOOKUP("LDMIPF"&amp;A291,'Main File'!A:O,6,0),0)</f>
        <v>0</v>
      </c>
      <c r="C291" s="26">
        <f>IFERROR(+VLOOKUP("LDMIPF"&amp;A291,'Main File'!A:O,7,0),0)</f>
        <v>0</v>
      </c>
      <c r="D291" s="26">
        <f>IFERROR(+VLOOKUP("LDMIPF"&amp;A291,'Main File'!A:O,8,0),0)</f>
        <v>0</v>
      </c>
      <c r="E291" s="26">
        <f>IFERROR(+VLOOKUP("LDMIPF"&amp;A291,'Main File'!A:O,9,0),0)</f>
        <v>0</v>
      </c>
      <c r="F291" s="26">
        <f>IFERROR(+VLOOKUP("LDMIPF"&amp;A291,'Main File'!A:O,10,0),0)</f>
        <v>0</v>
      </c>
      <c r="G291" s="26">
        <f>IFERROR(+VLOOKUP("LDMIPF"&amp;A291,'Main File'!A:O,11,0),0)</f>
        <v>0</v>
      </c>
      <c r="H291" s="26">
        <f>IFERROR(+VLOOKUP("LDMIPF"&amp;A291,'Main File'!A:O,12,0),0)</f>
        <v>0</v>
      </c>
      <c r="I291" s="26">
        <f>IFERROR(+VLOOKUP("LDMIPF"&amp;A291,'Main File'!A:O,13,0),0)</f>
        <v>0</v>
      </c>
      <c r="J291" s="26">
        <f>IFERROR(+VLOOKUP("LDMIPF"&amp;A291,'Main File'!A:O,14,0),0)</f>
        <v>0</v>
      </c>
      <c r="K291" s="26">
        <f>IFERROR(+VLOOKUP("LDMIPF"&amp;A291,'Main File'!A:O,15,0),0)</f>
        <v>0</v>
      </c>
    </row>
    <row r="292" spans="1:11" x14ac:dyDescent="0.25">
      <c r="A292" s="9">
        <f t="shared" si="4"/>
        <v>43479</v>
      </c>
      <c r="B292" s="26">
        <f>IFERROR(+VLOOKUP("LDMIPF"&amp;A292,'Main File'!A:O,6,0),0)</f>
        <v>0</v>
      </c>
      <c r="C292" s="26">
        <f>IFERROR(+VLOOKUP("LDMIPF"&amp;A292,'Main File'!A:O,7,0),0)</f>
        <v>0</v>
      </c>
      <c r="D292" s="26">
        <f>IFERROR(+VLOOKUP("LDMIPF"&amp;A292,'Main File'!A:O,8,0),0)</f>
        <v>0</v>
      </c>
      <c r="E292" s="26">
        <f>IFERROR(+VLOOKUP("LDMIPF"&amp;A292,'Main File'!A:O,9,0),0)</f>
        <v>0</v>
      </c>
      <c r="F292" s="26">
        <f>IFERROR(+VLOOKUP("LDMIPF"&amp;A292,'Main File'!A:O,10,0),0)</f>
        <v>0</v>
      </c>
      <c r="G292" s="26">
        <f>IFERROR(+VLOOKUP("LDMIPF"&amp;A292,'Main File'!A:O,11,0),0)</f>
        <v>0</v>
      </c>
      <c r="H292" s="26">
        <f>IFERROR(+VLOOKUP("LDMIPF"&amp;A292,'Main File'!A:O,12,0),0)</f>
        <v>0</v>
      </c>
      <c r="I292" s="26">
        <f>IFERROR(+VLOOKUP("LDMIPF"&amp;A292,'Main File'!A:O,13,0),0)</f>
        <v>0</v>
      </c>
      <c r="J292" s="26">
        <f>IFERROR(+VLOOKUP("LDMIPF"&amp;A292,'Main File'!A:O,14,0),0)</f>
        <v>0</v>
      </c>
      <c r="K292" s="26">
        <f>IFERROR(+VLOOKUP("LDMIPF"&amp;A292,'Main File'!A:O,15,0),0)</f>
        <v>0</v>
      </c>
    </row>
    <row r="293" spans="1:11" x14ac:dyDescent="0.25">
      <c r="A293" s="9">
        <f t="shared" si="4"/>
        <v>43480</v>
      </c>
      <c r="B293" s="26">
        <f>IFERROR(+VLOOKUP("LDMIPF"&amp;A293,'Main File'!A:O,6,0),0)</f>
        <v>0</v>
      </c>
      <c r="C293" s="26">
        <f>IFERROR(+VLOOKUP("LDMIPF"&amp;A293,'Main File'!A:O,7,0),0)</f>
        <v>0</v>
      </c>
      <c r="D293" s="26">
        <f>IFERROR(+VLOOKUP("LDMIPF"&amp;A293,'Main File'!A:O,8,0),0)</f>
        <v>0</v>
      </c>
      <c r="E293" s="26">
        <f>IFERROR(+VLOOKUP("LDMIPF"&amp;A293,'Main File'!A:O,9,0),0)</f>
        <v>0</v>
      </c>
      <c r="F293" s="26">
        <f>IFERROR(+VLOOKUP("LDMIPF"&amp;A293,'Main File'!A:O,10,0),0)</f>
        <v>0</v>
      </c>
      <c r="G293" s="26">
        <f>IFERROR(+VLOOKUP("LDMIPF"&amp;A293,'Main File'!A:O,11,0),0)</f>
        <v>0</v>
      </c>
      <c r="H293" s="26">
        <f>IFERROR(+VLOOKUP("LDMIPF"&amp;A293,'Main File'!A:O,12,0),0)</f>
        <v>0</v>
      </c>
      <c r="I293" s="26">
        <f>IFERROR(+VLOOKUP("LDMIPF"&amp;A293,'Main File'!A:O,13,0),0)</f>
        <v>0</v>
      </c>
      <c r="J293" s="26">
        <f>IFERROR(+VLOOKUP("LDMIPF"&amp;A293,'Main File'!A:O,14,0),0)</f>
        <v>0</v>
      </c>
      <c r="K293" s="26">
        <f>IFERROR(+VLOOKUP("LDMIPF"&amp;A293,'Main File'!A:O,15,0),0)</f>
        <v>0</v>
      </c>
    </row>
    <row r="294" spans="1:11" x14ac:dyDescent="0.25">
      <c r="A294" s="9">
        <f t="shared" si="4"/>
        <v>43481</v>
      </c>
      <c r="B294" s="26">
        <f>IFERROR(+VLOOKUP("LDMIPF"&amp;A294,'Main File'!A:O,6,0),0)</f>
        <v>0</v>
      </c>
      <c r="C294" s="26">
        <f>IFERROR(+VLOOKUP("LDMIPF"&amp;A294,'Main File'!A:O,7,0),0)</f>
        <v>0</v>
      </c>
      <c r="D294" s="26">
        <f>IFERROR(+VLOOKUP("LDMIPF"&amp;A294,'Main File'!A:O,8,0),0)</f>
        <v>0</v>
      </c>
      <c r="E294" s="26">
        <f>IFERROR(+VLOOKUP("LDMIPF"&amp;A294,'Main File'!A:O,9,0),0)</f>
        <v>0</v>
      </c>
      <c r="F294" s="26">
        <f>IFERROR(+VLOOKUP("LDMIPF"&amp;A294,'Main File'!A:O,10,0),0)</f>
        <v>0</v>
      </c>
      <c r="G294" s="26">
        <f>IFERROR(+VLOOKUP("LDMIPF"&amp;A294,'Main File'!A:O,11,0),0)</f>
        <v>0</v>
      </c>
      <c r="H294" s="26">
        <f>IFERROR(+VLOOKUP("LDMIPF"&amp;A294,'Main File'!A:O,12,0),0)</f>
        <v>0</v>
      </c>
      <c r="I294" s="26">
        <f>IFERROR(+VLOOKUP("LDMIPF"&amp;A294,'Main File'!A:O,13,0),0)</f>
        <v>0</v>
      </c>
      <c r="J294" s="26">
        <f>IFERROR(+VLOOKUP("LDMIPF"&amp;A294,'Main File'!A:O,14,0),0)</f>
        <v>0</v>
      </c>
      <c r="K294" s="26">
        <f>IFERROR(+VLOOKUP("LDMIPF"&amp;A294,'Main File'!A:O,15,0),0)</f>
        <v>0</v>
      </c>
    </row>
    <row r="295" spans="1:11" x14ac:dyDescent="0.25">
      <c r="A295" s="9">
        <f t="shared" si="4"/>
        <v>43482</v>
      </c>
      <c r="B295" s="26">
        <f>IFERROR(+VLOOKUP("LDMIPF"&amp;A295,'Main File'!A:O,6,0),0)</f>
        <v>0</v>
      </c>
      <c r="C295" s="26">
        <f>IFERROR(+VLOOKUP("LDMIPF"&amp;A295,'Main File'!A:O,7,0),0)</f>
        <v>0</v>
      </c>
      <c r="D295" s="26">
        <f>IFERROR(+VLOOKUP("LDMIPF"&amp;A295,'Main File'!A:O,8,0),0)</f>
        <v>0</v>
      </c>
      <c r="E295" s="26">
        <f>IFERROR(+VLOOKUP("LDMIPF"&amp;A295,'Main File'!A:O,9,0),0)</f>
        <v>0</v>
      </c>
      <c r="F295" s="26">
        <f>IFERROR(+VLOOKUP("LDMIPF"&amp;A295,'Main File'!A:O,10,0),0)</f>
        <v>0</v>
      </c>
      <c r="G295" s="26">
        <f>IFERROR(+VLOOKUP("LDMIPF"&amp;A295,'Main File'!A:O,11,0),0)</f>
        <v>0</v>
      </c>
      <c r="H295" s="26">
        <f>IFERROR(+VLOOKUP("LDMIPF"&amp;A295,'Main File'!A:O,12,0),0)</f>
        <v>0</v>
      </c>
      <c r="I295" s="26">
        <f>IFERROR(+VLOOKUP("LDMIPF"&amp;A295,'Main File'!A:O,13,0),0)</f>
        <v>0</v>
      </c>
      <c r="J295" s="26">
        <f>IFERROR(+VLOOKUP("LDMIPF"&amp;A295,'Main File'!A:O,14,0),0)</f>
        <v>0</v>
      </c>
      <c r="K295" s="26">
        <f>IFERROR(+VLOOKUP("LDMIPF"&amp;A295,'Main File'!A:O,15,0),0)</f>
        <v>0</v>
      </c>
    </row>
    <row r="296" spans="1:11" x14ac:dyDescent="0.25">
      <c r="A296" s="9">
        <f t="shared" si="4"/>
        <v>43483</v>
      </c>
      <c r="B296" s="26">
        <f>IFERROR(+VLOOKUP("LDMIPF"&amp;A296,'Main File'!A:O,6,0),0)</f>
        <v>0</v>
      </c>
      <c r="C296" s="26">
        <f>IFERROR(+VLOOKUP("LDMIPF"&amp;A296,'Main File'!A:O,7,0),0)</f>
        <v>0</v>
      </c>
      <c r="D296" s="26">
        <f>IFERROR(+VLOOKUP("LDMIPF"&amp;A296,'Main File'!A:O,8,0),0)</f>
        <v>0</v>
      </c>
      <c r="E296" s="26">
        <f>IFERROR(+VLOOKUP("LDMIPF"&amp;A296,'Main File'!A:O,9,0),0)</f>
        <v>0</v>
      </c>
      <c r="F296" s="26">
        <f>IFERROR(+VLOOKUP("LDMIPF"&amp;A296,'Main File'!A:O,10,0),0)</f>
        <v>0</v>
      </c>
      <c r="G296" s="26">
        <f>IFERROR(+VLOOKUP("LDMIPF"&amp;A296,'Main File'!A:O,11,0),0)</f>
        <v>0</v>
      </c>
      <c r="H296" s="26">
        <f>IFERROR(+VLOOKUP("LDMIPF"&amp;A296,'Main File'!A:O,12,0),0)</f>
        <v>0</v>
      </c>
      <c r="I296" s="26">
        <f>IFERROR(+VLOOKUP("LDMIPF"&amp;A296,'Main File'!A:O,13,0),0)</f>
        <v>0</v>
      </c>
      <c r="J296" s="26">
        <f>IFERROR(+VLOOKUP("LDMIPF"&amp;A296,'Main File'!A:O,14,0),0)</f>
        <v>0</v>
      </c>
      <c r="K296" s="26">
        <f>IFERROR(+VLOOKUP("LDMIPF"&amp;A296,'Main File'!A:O,15,0),0)</f>
        <v>0</v>
      </c>
    </row>
    <row r="297" spans="1:11" x14ac:dyDescent="0.25">
      <c r="A297" s="9">
        <f t="shared" si="4"/>
        <v>43484</v>
      </c>
      <c r="B297" s="26">
        <f>IFERROR(+VLOOKUP("LDMIPF"&amp;A297,'Main File'!A:O,6,0),0)</f>
        <v>0</v>
      </c>
      <c r="C297" s="26">
        <f>IFERROR(+VLOOKUP("LDMIPF"&amp;A297,'Main File'!A:O,7,0),0)</f>
        <v>0</v>
      </c>
      <c r="D297" s="26">
        <f>IFERROR(+VLOOKUP("LDMIPF"&amp;A297,'Main File'!A:O,8,0),0)</f>
        <v>0</v>
      </c>
      <c r="E297" s="26">
        <f>IFERROR(+VLOOKUP("LDMIPF"&amp;A297,'Main File'!A:O,9,0),0)</f>
        <v>0</v>
      </c>
      <c r="F297" s="26">
        <f>IFERROR(+VLOOKUP("LDMIPF"&amp;A297,'Main File'!A:O,10,0),0)</f>
        <v>0</v>
      </c>
      <c r="G297" s="26">
        <f>IFERROR(+VLOOKUP("LDMIPF"&amp;A297,'Main File'!A:O,11,0),0)</f>
        <v>0</v>
      </c>
      <c r="H297" s="26">
        <f>IFERROR(+VLOOKUP("LDMIPF"&amp;A297,'Main File'!A:O,12,0),0)</f>
        <v>0</v>
      </c>
      <c r="I297" s="26">
        <f>IFERROR(+VLOOKUP("LDMIPF"&amp;A297,'Main File'!A:O,13,0),0)</f>
        <v>0</v>
      </c>
      <c r="J297" s="26">
        <f>IFERROR(+VLOOKUP("LDMIPF"&amp;A297,'Main File'!A:O,14,0),0)</f>
        <v>0</v>
      </c>
      <c r="K297" s="26">
        <f>IFERROR(+VLOOKUP("LDMIPF"&amp;A297,'Main File'!A:O,15,0),0)</f>
        <v>0</v>
      </c>
    </row>
    <row r="298" spans="1:11" x14ac:dyDescent="0.25">
      <c r="A298" s="9">
        <f t="shared" si="4"/>
        <v>43485</v>
      </c>
      <c r="B298" s="26">
        <f>IFERROR(+VLOOKUP("LDMIPF"&amp;A298,'Main File'!A:O,6,0),0)</f>
        <v>0</v>
      </c>
      <c r="C298" s="26">
        <f>IFERROR(+VLOOKUP("LDMIPF"&amp;A298,'Main File'!A:O,7,0),0)</f>
        <v>0</v>
      </c>
      <c r="D298" s="26">
        <f>IFERROR(+VLOOKUP("LDMIPF"&amp;A298,'Main File'!A:O,8,0),0)</f>
        <v>0</v>
      </c>
      <c r="E298" s="26">
        <f>IFERROR(+VLOOKUP("LDMIPF"&amp;A298,'Main File'!A:O,9,0),0)</f>
        <v>0</v>
      </c>
      <c r="F298" s="26">
        <f>IFERROR(+VLOOKUP("LDMIPF"&amp;A298,'Main File'!A:O,10,0),0)</f>
        <v>0</v>
      </c>
      <c r="G298" s="26">
        <f>IFERROR(+VLOOKUP("LDMIPF"&amp;A298,'Main File'!A:O,11,0),0)</f>
        <v>0</v>
      </c>
      <c r="H298" s="26">
        <f>IFERROR(+VLOOKUP("LDMIPF"&amp;A298,'Main File'!A:O,12,0),0)</f>
        <v>0</v>
      </c>
      <c r="I298" s="26">
        <f>IFERROR(+VLOOKUP("LDMIPF"&amp;A298,'Main File'!A:O,13,0),0)</f>
        <v>0</v>
      </c>
      <c r="J298" s="26">
        <f>IFERROR(+VLOOKUP("LDMIPF"&amp;A298,'Main File'!A:O,14,0),0)</f>
        <v>0</v>
      </c>
      <c r="K298" s="26">
        <f>IFERROR(+VLOOKUP("LDMIPF"&amp;A298,'Main File'!A:O,15,0),0)</f>
        <v>0</v>
      </c>
    </row>
    <row r="299" spans="1:11" x14ac:dyDescent="0.25">
      <c r="A299" s="9">
        <f t="shared" si="4"/>
        <v>43486</v>
      </c>
      <c r="B299" s="26">
        <f>IFERROR(+VLOOKUP("LDMIPF"&amp;A299,'Main File'!A:O,6,0),0)</f>
        <v>0</v>
      </c>
      <c r="C299" s="26">
        <f>IFERROR(+VLOOKUP("LDMIPF"&amp;A299,'Main File'!A:O,7,0),0)</f>
        <v>0</v>
      </c>
      <c r="D299" s="26">
        <f>IFERROR(+VLOOKUP("LDMIPF"&amp;A299,'Main File'!A:O,8,0),0)</f>
        <v>0</v>
      </c>
      <c r="E299" s="26">
        <f>IFERROR(+VLOOKUP("LDMIPF"&amp;A299,'Main File'!A:O,9,0),0)</f>
        <v>0</v>
      </c>
      <c r="F299" s="26">
        <f>IFERROR(+VLOOKUP("LDMIPF"&amp;A299,'Main File'!A:O,10,0),0)</f>
        <v>0</v>
      </c>
      <c r="G299" s="26">
        <f>IFERROR(+VLOOKUP("LDMIPF"&amp;A299,'Main File'!A:O,11,0),0)</f>
        <v>0</v>
      </c>
      <c r="H299" s="26">
        <f>IFERROR(+VLOOKUP("LDMIPF"&amp;A299,'Main File'!A:O,12,0),0)</f>
        <v>0</v>
      </c>
      <c r="I299" s="26">
        <f>IFERROR(+VLOOKUP("LDMIPF"&amp;A299,'Main File'!A:O,13,0),0)</f>
        <v>0</v>
      </c>
      <c r="J299" s="26">
        <f>IFERROR(+VLOOKUP("LDMIPF"&amp;A299,'Main File'!A:O,14,0),0)</f>
        <v>0</v>
      </c>
      <c r="K299" s="26">
        <f>IFERROR(+VLOOKUP("LDMIPF"&amp;A299,'Main File'!A:O,15,0),0)</f>
        <v>0</v>
      </c>
    </row>
    <row r="300" spans="1:11" x14ac:dyDescent="0.25">
      <c r="A300" s="9">
        <f t="shared" si="4"/>
        <v>43487</v>
      </c>
      <c r="B300" s="26">
        <f>IFERROR(+VLOOKUP("LDMIPF"&amp;A300,'Main File'!A:O,6,0),0)</f>
        <v>0</v>
      </c>
      <c r="C300" s="26">
        <f>IFERROR(+VLOOKUP("LDMIPF"&amp;A300,'Main File'!A:O,7,0),0)</f>
        <v>0</v>
      </c>
      <c r="D300" s="26">
        <f>IFERROR(+VLOOKUP("LDMIPF"&amp;A300,'Main File'!A:O,8,0),0)</f>
        <v>0</v>
      </c>
      <c r="E300" s="26">
        <f>IFERROR(+VLOOKUP("LDMIPF"&amp;A300,'Main File'!A:O,9,0),0)</f>
        <v>0</v>
      </c>
      <c r="F300" s="26">
        <f>IFERROR(+VLOOKUP("LDMIPF"&amp;A300,'Main File'!A:O,10,0),0)</f>
        <v>0</v>
      </c>
      <c r="G300" s="26">
        <f>IFERROR(+VLOOKUP("LDMIPF"&amp;A300,'Main File'!A:O,11,0),0)</f>
        <v>0</v>
      </c>
      <c r="H300" s="26">
        <f>IFERROR(+VLOOKUP("LDMIPF"&amp;A300,'Main File'!A:O,12,0),0)</f>
        <v>0</v>
      </c>
      <c r="I300" s="26">
        <f>IFERROR(+VLOOKUP("LDMIPF"&amp;A300,'Main File'!A:O,13,0),0)</f>
        <v>0</v>
      </c>
      <c r="J300" s="26">
        <f>IFERROR(+VLOOKUP("LDMIPF"&amp;A300,'Main File'!A:O,14,0),0)</f>
        <v>0</v>
      </c>
      <c r="K300" s="26">
        <f>IFERROR(+VLOOKUP("LDMIPF"&amp;A300,'Main File'!A:O,15,0),0)</f>
        <v>0</v>
      </c>
    </row>
    <row r="301" spans="1:11" x14ac:dyDescent="0.25">
      <c r="A301" s="9">
        <f t="shared" si="4"/>
        <v>43488</v>
      </c>
      <c r="B301" s="26">
        <f>IFERROR(+VLOOKUP("LDMIPF"&amp;A301,'Main File'!A:O,6,0),0)</f>
        <v>0</v>
      </c>
      <c r="C301" s="26">
        <f>IFERROR(+VLOOKUP("LDMIPF"&amp;A301,'Main File'!A:O,7,0),0)</f>
        <v>0</v>
      </c>
      <c r="D301" s="26">
        <f>IFERROR(+VLOOKUP("LDMIPF"&amp;A301,'Main File'!A:O,8,0),0)</f>
        <v>0</v>
      </c>
      <c r="E301" s="26">
        <f>IFERROR(+VLOOKUP("LDMIPF"&amp;A301,'Main File'!A:O,9,0),0)</f>
        <v>0</v>
      </c>
      <c r="F301" s="26">
        <f>IFERROR(+VLOOKUP("LDMIPF"&amp;A301,'Main File'!A:O,10,0),0)</f>
        <v>0</v>
      </c>
      <c r="G301" s="26">
        <f>IFERROR(+VLOOKUP("LDMIPF"&amp;A301,'Main File'!A:O,11,0),0)</f>
        <v>0</v>
      </c>
      <c r="H301" s="26">
        <f>IFERROR(+VLOOKUP("LDMIPF"&amp;A301,'Main File'!A:O,12,0),0)</f>
        <v>0</v>
      </c>
      <c r="I301" s="26">
        <f>IFERROR(+VLOOKUP("LDMIPF"&amp;A301,'Main File'!A:O,13,0),0)</f>
        <v>0</v>
      </c>
      <c r="J301" s="26">
        <f>IFERROR(+VLOOKUP("LDMIPF"&amp;A301,'Main File'!A:O,14,0),0)</f>
        <v>0</v>
      </c>
      <c r="K301" s="26">
        <f>IFERROR(+VLOOKUP("LDMIPF"&amp;A301,'Main File'!A:O,15,0),0)</f>
        <v>0</v>
      </c>
    </row>
    <row r="302" spans="1:11" x14ac:dyDescent="0.25">
      <c r="A302" s="9">
        <f t="shared" si="4"/>
        <v>43489</v>
      </c>
      <c r="B302" s="26">
        <f>IFERROR(+VLOOKUP("LDMIPF"&amp;A302,'Main File'!A:O,6,0),0)</f>
        <v>0</v>
      </c>
      <c r="C302" s="26">
        <f>IFERROR(+VLOOKUP("LDMIPF"&amp;A302,'Main File'!A:O,7,0),0)</f>
        <v>0</v>
      </c>
      <c r="D302" s="26">
        <f>IFERROR(+VLOOKUP("LDMIPF"&amp;A302,'Main File'!A:O,8,0),0)</f>
        <v>0</v>
      </c>
      <c r="E302" s="26">
        <f>IFERROR(+VLOOKUP("LDMIPF"&amp;A302,'Main File'!A:O,9,0),0)</f>
        <v>0</v>
      </c>
      <c r="F302" s="26">
        <f>IFERROR(+VLOOKUP("LDMIPF"&amp;A302,'Main File'!A:O,10,0),0)</f>
        <v>0</v>
      </c>
      <c r="G302" s="26">
        <f>IFERROR(+VLOOKUP("LDMIPF"&amp;A302,'Main File'!A:O,11,0),0)</f>
        <v>0</v>
      </c>
      <c r="H302" s="26">
        <f>IFERROR(+VLOOKUP("LDMIPF"&amp;A302,'Main File'!A:O,12,0),0)</f>
        <v>0</v>
      </c>
      <c r="I302" s="26">
        <f>IFERROR(+VLOOKUP("LDMIPF"&amp;A302,'Main File'!A:O,13,0),0)</f>
        <v>0</v>
      </c>
      <c r="J302" s="26">
        <f>IFERROR(+VLOOKUP("LDMIPF"&amp;A302,'Main File'!A:O,14,0),0)</f>
        <v>0</v>
      </c>
      <c r="K302" s="26">
        <f>IFERROR(+VLOOKUP("LDMIPF"&amp;A302,'Main File'!A:O,15,0),0)</f>
        <v>0</v>
      </c>
    </row>
    <row r="303" spans="1:11" x14ac:dyDescent="0.25">
      <c r="A303" s="9">
        <f t="shared" si="4"/>
        <v>43490</v>
      </c>
      <c r="B303" s="26">
        <f>IFERROR(+VLOOKUP("LDMIPF"&amp;A303,'Main File'!A:O,6,0),0)</f>
        <v>0</v>
      </c>
      <c r="C303" s="26">
        <f>IFERROR(+VLOOKUP("LDMIPF"&amp;A303,'Main File'!A:O,7,0),0)</f>
        <v>0</v>
      </c>
      <c r="D303" s="26">
        <f>IFERROR(+VLOOKUP("LDMIPF"&amp;A303,'Main File'!A:O,8,0),0)</f>
        <v>0</v>
      </c>
      <c r="E303" s="26">
        <f>IFERROR(+VLOOKUP("LDMIPF"&amp;A303,'Main File'!A:O,9,0),0)</f>
        <v>0</v>
      </c>
      <c r="F303" s="26">
        <f>IFERROR(+VLOOKUP("LDMIPF"&amp;A303,'Main File'!A:O,10,0),0)</f>
        <v>0</v>
      </c>
      <c r="G303" s="26">
        <f>IFERROR(+VLOOKUP("LDMIPF"&amp;A303,'Main File'!A:O,11,0),0)</f>
        <v>0</v>
      </c>
      <c r="H303" s="26">
        <f>IFERROR(+VLOOKUP("LDMIPF"&amp;A303,'Main File'!A:O,12,0),0)</f>
        <v>0</v>
      </c>
      <c r="I303" s="26">
        <f>IFERROR(+VLOOKUP("LDMIPF"&amp;A303,'Main File'!A:O,13,0),0)</f>
        <v>0</v>
      </c>
      <c r="J303" s="26">
        <f>IFERROR(+VLOOKUP("LDMIPF"&amp;A303,'Main File'!A:O,14,0),0)</f>
        <v>0</v>
      </c>
      <c r="K303" s="26">
        <f>IFERROR(+VLOOKUP("LDMIPF"&amp;A303,'Main File'!A:O,15,0),0)</f>
        <v>0</v>
      </c>
    </row>
    <row r="304" spans="1:11" x14ac:dyDescent="0.25">
      <c r="A304" s="9">
        <f t="shared" si="4"/>
        <v>43491</v>
      </c>
      <c r="B304" s="26">
        <f>IFERROR(+VLOOKUP("LDMIPF"&amp;A304,'Main File'!A:O,6,0),0)</f>
        <v>0</v>
      </c>
      <c r="C304" s="26">
        <f>IFERROR(+VLOOKUP("LDMIPF"&amp;A304,'Main File'!A:O,7,0),0)</f>
        <v>0</v>
      </c>
      <c r="D304" s="26">
        <f>IFERROR(+VLOOKUP("LDMIPF"&amp;A304,'Main File'!A:O,8,0),0)</f>
        <v>0</v>
      </c>
      <c r="E304" s="26">
        <f>IFERROR(+VLOOKUP("LDMIPF"&amp;A304,'Main File'!A:O,9,0),0)</f>
        <v>0</v>
      </c>
      <c r="F304" s="26">
        <f>IFERROR(+VLOOKUP("LDMIPF"&amp;A304,'Main File'!A:O,10,0),0)</f>
        <v>0</v>
      </c>
      <c r="G304" s="26">
        <f>IFERROR(+VLOOKUP("LDMIPF"&amp;A304,'Main File'!A:O,11,0),0)</f>
        <v>0</v>
      </c>
      <c r="H304" s="26">
        <f>IFERROR(+VLOOKUP("LDMIPF"&amp;A304,'Main File'!A:O,12,0),0)</f>
        <v>0</v>
      </c>
      <c r="I304" s="26">
        <f>IFERROR(+VLOOKUP("LDMIPF"&amp;A304,'Main File'!A:O,13,0),0)</f>
        <v>0</v>
      </c>
      <c r="J304" s="26">
        <f>IFERROR(+VLOOKUP("LDMIPF"&amp;A304,'Main File'!A:O,14,0),0)</f>
        <v>0</v>
      </c>
      <c r="K304" s="26">
        <f>IFERROR(+VLOOKUP("LDMIPF"&amp;A304,'Main File'!A:O,15,0),0)</f>
        <v>0</v>
      </c>
    </row>
    <row r="305" spans="1:11" x14ac:dyDescent="0.25">
      <c r="A305" s="9">
        <f t="shared" si="4"/>
        <v>43492</v>
      </c>
      <c r="B305" s="26">
        <f>IFERROR(+VLOOKUP("LDMIPF"&amp;A305,'Main File'!A:O,6,0),0)</f>
        <v>0</v>
      </c>
      <c r="C305" s="26">
        <f>IFERROR(+VLOOKUP("LDMIPF"&amp;A305,'Main File'!A:O,7,0),0)</f>
        <v>0</v>
      </c>
      <c r="D305" s="26">
        <f>IFERROR(+VLOOKUP("LDMIPF"&amp;A305,'Main File'!A:O,8,0),0)</f>
        <v>0</v>
      </c>
      <c r="E305" s="26">
        <f>IFERROR(+VLOOKUP("LDMIPF"&amp;A305,'Main File'!A:O,9,0),0)</f>
        <v>0</v>
      </c>
      <c r="F305" s="26">
        <f>IFERROR(+VLOOKUP("LDMIPF"&amp;A305,'Main File'!A:O,10,0),0)</f>
        <v>0</v>
      </c>
      <c r="G305" s="26">
        <f>IFERROR(+VLOOKUP("LDMIPF"&amp;A305,'Main File'!A:O,11,0),0)</f>
        <v>0</v>
      </c>
      <c r="H305" s="26">
        <f>IFERROR(+VLOOKUP("LDMIPF"&amp;A305,'Main File'!A:O,12,0),0)</f>
        <v>0</v>
      </c>
      <c r="I305" s="26">
        <f>IFERROR(+VLOOKUP("LDMIPF"&amp;A305,'Main File'!A:O,13,0),0)</f>
        <v>0</v>
      </c>
      <c r="J305" s="26">
        <f>IFERROR(+VLOOKUP("LDMIPF"&amp;A305,'Main File'!A:O,14,0),0)</f>
        <v>0</v>
      </c>
      <c r="K305" s="26">
        <f>IFERROR(+VLOOKUP("LDMIPF"&amp;A305,'Main File'!A:O,15,0),0)</f>
        <v>0</v>
      </c>
    </row>
    <row r="306" spans="1:11" x14ac:dyDescent="0.25">
      <c r="A306" s="9">
        <f t="shared" si="4"/>
        <v>43493</v>
      </c>
      <c r="B306" s="26">
        <f>IFERROR(+VLOOKUP("LDMIPF"&amp;A306,'Main File'!A:O,6,0),0)</f>
        <v>0</v>
      </c>
      <c r="C306" s="26">
        <f>IFERROR(+VLOOKUP("LDMIPF"&amp;A306,'Main File'!A:O,7,0),0)</f>
        <v>0</v>
      </c>
      <c r="D306" s="26">
        <f>IFERROR(+VLOOKUP("LDMIPF"&amp;A306,'Main File'!A:O,8,0),0)</f>
        <v>0</v>
      </c>
      <c r="E306" s="26">
        <f>IFERROR(+VLOOKUP("LDMIPF"&amp;A306,'Main File'!A:O,9,0),0)</f>
        <v>0</v>
      </c>
      <c r="F306" s="26">
        <f>IFERROR(+VLOOKUP("LDMIPF"&amp;A306,'Main File'!A:O,10,0),0)</f>
        <v>0</v>
      </c>
      <c r="G306" s="26">
        <f>IFERROR(+VLOOKUP("LDMIPF"&amp;A306,'Main File'!A:O,11,0),0)</f>
        <v>0</v>
      </c>
      <c r="H306" s="26">
        <f>IFERROR(+VLOOKUP("LDMIPF"&amp;A306,'Main File'!A:O,12,0),0)</f>
        <v>0</v>
      </c>
      <c r="I306" s="26">
        <f>IFERROR(+VLOOKUP("LDMIPF"&amp;A306,'Main File'!A:O,13,0),0)</f>
        <v>0</v>
      </c>
      <c r="J306" s="26">
        <f>IFERROR(+VLOOKUP("LDMIPF"&amp;A306,'Main File'!A:O,14,0),0)</f>
        <v>0</v>
      </c>
      <c r="K306" s="26">
        <f>IFERROR(+VLOOKUP("LDMIPF"&amp;A306,'Main File'!A:O,15,0),0)</f>
        <v>0</v>
      </c>
    </row>
    <row r="307" spans="1:11" x14ac:dyDescent="0.25">
      <c r="A307" s="9">
        <f t="shared" si="4"/>
        <v>43494</v>
      </c>
      <c r="B307" s="26">
        <f>IFERROR(+VLOOKUP("LDMIPF"&amp;A307,'Main File'!A:O,6,0),0)</f>
        <v>0</v>
      </c>
      <c r="C307" s="26">
        <f>IFERROR(+VLOOKUP("LDMIPF"&amp;A307,'Main File'!A:O,7,0),0)</f>
        <v>0</v>
      </c>
      <c r="D307" s="26">
        <f>IFERROR(+VLOOKUP("LDMIPF"&amp;A307,'Main File'!A:O,8,0),0)</f>
        <v>0</v>
      </c>
      <c r="E307" s="26">
        <f>IFERROR(+VLOOKUP("LDMIPF"&amp;A307,'Main File'!A:O,9,0),0)</f>
        <v>0</v>
      </c>
      <c r="F307" s="26">
        <f>IFERROR(+VLOOKUP("LDMIPF"&amp;A307,'Main File'!A:O,10,0),0)</f>
        <v>0</v>
      </c>
      <c r="G307" s="26">
        <f>IFERROR(+VLOOKUP("LDMIPF"&amp;A307,'Main File'!A:O,11,0),0)</f>
        <v>0</v>
      </c>
      <c r="H307" s="26">
        <f>IFERROR(+VLOOKUP("LDMIPF"&amp;A307,'Main File'!A:O,12,0),0)</f>
        <v>0</v>
      </c>
      <c r="I307" s="26">
        <f>IFERROR(+VLOOKUP("LDMIPF"&amp;A307,'Main File'!A:O,13,0),0)</f>
        <v>0</v>
      </c>
      <c r="J307" s="26">
        <f>IFERROR(+VLOOKUP("LDMIPF"&amp;A307,'Main File'!A:O,14,0),0)</f>
        <v>0</v>
      </c>
      <c r="K307" s="26">
        <f>IFERROR(+VLOOKUP("LDMIPF"&amp;A307,'Main File'!A:O,15,0),0)</f>
        <v>0</v>
      </c>
    </row>
    <row r="308" spans="1:11" x14ac:dyDescent="0.25">
      <c r="A308" s="9">
        <f t="shared" si="4"/>
        <v>43495</v>
      </c>
      <c r="B308" s="26">
        <f>IFERROR(+VLOOKUP("LDMIPF"&amp;A308,'Main File'!A:O,6,0),0)</f>
        <v>0</v>
      </c>
      <c r="C308" s="26">
        <f>IFERROR(+VLOOKUP("LDMIPF"&amp;A308,'Main File'!A:O,7,0),0)</f>
        <v>0</v>
      </c>
      <c r="D308" s="26">
        <f>IFERROR(+VLOOKUP("LDMIPF"&amp;A308,'Main File'!A:O,8,0),0)</f>
        <v>0</v>
      </c>
      <c r="E308" s="26">
        <f>IFERROR(+VLOOKUP("LDMIPF"&amp;A308,'Main File'!A:O,9,0),0)</f>
        <v>0</v>
      </c>
      <c r="F308" s="26">
        <f>IFERROR(+VLOOKUP("LDMIPF"&amp;A308,'Main File'!A:O,10,0),0)</f>
        <v>0</v>
      </c>
      <c r="G308" s="26">
        <f>IFERROR(+VLOOKUP("LDMIPF"&amp;A308,'Main File'!A:O,11,0),0)</f>
        <v>0</v>
      </c>
      <c r="H308" s="26">
        <f>IFERROR(+VLOOKUP("LDMIPF"&amp;A308,'Main File'!A:O,12,0),0)</f>
        <v>0</v>
      </c>
      <c r="I308" s="26">
        <f>IFERROR(+VLOOKUP("LDMIPF"&amp;A308,'Main File'!A:O,13,0),0)</f>
        <v>0</v>
      </c>
      <c r="J308" s="26">
        <f>IFERROR(+VLOOKUP("LDMIPF"&amp;A308,'Main File'!A:O,14,0),0)</f>
        <v>0</v>
      </c>
      <c r="K308" s="26">
        <f>IFERROR(+VLOOKUP("LDMIPF"&amp;A308,'Main File'!A:O,15,0),0)</f>
        <v>0</v>
      </c>
    </row>
    <row r="309" spans="1:11" x14ac:dyDescent="0.25">
      <c r="A309" s="9">
        <f t="shared" si="4"/>
        <v>43496</v>
      </c>
      <c r="B309" s="26">
        <f>IFERROR(+VLOOKUP("LDMIPF"&amp;A309,'Main File'!A:O,6,0),0)</f>
        <v>0</v>
      </c>
      <c r="C309" s="26">
        <f>IFERROR(+VLOOKUP("LDMIPF"&amp;A309,'Main File'!A:O,7,0),0)</f>
        <v>0</v>
      </c>
      <c r="D309" s="26">
        <f>IFERROR(+VLOOKUP("LDMIPF"&amp;A309,'Main File'!A:O,8,0),0)</f>
        <v>0</v>
      </c>
      <c r="E309" s="26">
        <f>IFERROR(+VLOOKUP("LDMIPF"&amp;A309,'Main File'!A:O,9,0),0)</f>
        <v>0</v>
      </c>
      <c r="F309" s="26">
        <f>IFERROR(+VLOOKUP("LDMIPF"&amp;A309,'Main File'!A:O,10,0),0)</f>
        <v>0</v>
      </c>
      <c r="G309" s="26">
        <f>IFERROR(+VLOOKUP("LDMIPF"&amp;A309,'Main File'!A:O,11,0),0)</f>
        <v>0</v>
      </c>
      <c r="H309" s="26">
        <f>IFERROR(+VLOOKUP("LDMIPF"&amp;A309,'Main File'!A:O,12,0),0)</f>
        <v>0</v>
      </c>
      <c r="I309" s="26">
        <f>IFERROR(+VLOOKUP("LDMIPF"&amp;A309,'Main File'!A:O,13,0),0)</f>
        <v>0</v>
      </c>
      <c r="J309" s="26">
        <f>IFERROR(+VLOOKUP("LDMIPF"&amp;A309,'Main File'!A:O,14,0),0)</f>
        <v>0</v>
      </c>
      <c r="K309" s="26">
        <f>IFERROR(+VLOOKUP("LDMIPF"&amp;A309,'Main File'!A:O,15,0),0)</f>
        <v>0</v>
      </c>
    </row>
    <row r="310" spans="1:11" x14ac:dyDescent="0.25">
      <c r="A310" s="9">
        <f t="shared" si="4"/>
        <v>43497</v>
      </c>
      <c r="B310" s="26">
        <f>IFERROR(+VLOOKUP("LDMIPF"&amp;A310,'Main File'!A:O,6,0),0)</f>
        <v>0</v>
      </c>
      <c r="C310" s="26">
        <f>IFERROR(+VLOOKUP("LDMIPF"&amp;A310,'Main File'!A:O,7,0),0)</f>
        <v>0</v>
      </c>
      <c r="D310" s="26">
        <f>IFERROR(+VLOOKUP("LDMIPF"&amp;A310,'Main File'!A:O,8,0),0)</f>
        <v>0</v>
      </c>
      <c r="E310" s="26">
        <f>IFERROR(+VLOOKUP("LDMIPF"&amp;A310,'Main File'!A:O,9,0),0)</f>
        <v>0</v>
      </c>
      <c r="F310" s="26">
        <f>IFERROR(+VLOOKUP("LDMIPF"&amp;A310,'Main File'!A:O,10,0),0)</f>
        <v>0</v>
      </c>
      <c r="G310" s="26">
        <f>IFERROR(+VLOOKUP("LDMIPF"&amp;A310,'Main File'!A:O,11,0),0)</f>
        <v>0</v>
      </c>
      <c r="H310" s="26">
        <f>IFERROR(+VLOOKUP("LDMIPF"&amp;A310,'Main File'!A:O,12,0),0)</f>
        <v>0</v>
      </c>
      <c r="I310" s="26">
        <f>IFERROR(+VLOOKUP("LDMIPF"&amp;A310,'Main File'!A:O,13,0),0)</f>
        <v>0</v>
      </c>
      <c r="J310" s="26">
        <f>IFERROR(+VLOOKUP("LDMIPF"&amp;A310,'Main File'!A:O,14,0),0)</f>
        <v>0</v>
      </c>
      <c r="K310" s="26">
        <f>IFERROR(+VLOOKUP("LDMIPF"&amp;A310,'Main File'!A:O,15,0),0)</f>
        <v>0</v>
      </c>
    </row>
    <row r="311" spans="1:11" x14ac:dyDescent="0.25">
      <c r="A311" s="9">
        <f t="shared" si="4"/>
        <v>43498</v>
      </c>
      <c r="B311" s="26">
        <f>IFERROR(+VLOOKUP("LDMIPF"&amp;A311,'Main File'!A:O,6,0),0)</f>
        <v>0</v>
      </c>
      <c r="C311" s="26">
        <f>IFERROR(+VLOOKUP("LDMIPF"&amp;A311,'Main File'!A:O,7,0),0)</f>
        <v>0</v>
      </c>
      <c r="D311" s="26">
        <f>IFERROR(+VLOOKUP("LDMIPF"&amp;A311,'Main File'!A:O,8,0),0)</f>
        <v>0</v>
      </c>
      <c r="E311" s="26">
        <f>IFERROR(+VLOOKUP("LDMIPF"&amp;A311,'Main File'!A:O,9,0),0)</f>
        <v>0</v>
      </c>
      <c r="F311" s="26">
        <f>IFERROR(+VLOOKUP("LDMIPF"&amp;A311,'Main File'!A:O,10,0),0)</f>
        <v>0</v>
      </c>
      <c r="G311" s="26">
        <f>IFERROR(+VLOOKUP("LDMIPF"&amp;A311,'Main File'!A:O,11,0),0)</f>
        <v>0</v>
      </c>
      <c r="H311" s="26">
        <f>IFERROR(+VLOOKUP("LDMIPF"&amp;A311,'Main File'!A:O,12,0),0)</f>
        <v>0</v>
      </c>
      <c r="I311" s="26">
        <f>IFERROR(+VLOOKUP("LDMIPF"&amp;A311,'Main File'!A:O,13,0),0)</f>
        <v>0</v>
      </c>
      <c r="J311" s="26">
        <f>IFERROR(+VLOOKUP("LDMIPF"&amp;A311,'Main File'!A:O,14,0),0)</f>
        <v>0</v>
      </c>
      <c r="K311" s="26">
        <f>IFERROR(+VLOOKUP("LDMIPF"&amp;A311,'Main File'!A:O,15,0),0)</f>
        <v>0</v>
      </c>
    </row>
    <row r="312" spans="1:11" x14ac:dyDescent="0.25">
      <c r="A312" s="9">
        <f t="shared" si="4"/>
        <v>43499</v>
      </c>
      <c r="B312" s="26">
        <f>IFERROR(+VLOOKUP("LDMIPF"&amp;A312,'Main File'!A:O,6,0),0)</f>
        <v>0</v>
      </c>
      <c r="C312" s="26">
        <f>IFERROR(+VLOOKUP("LDMIPF"&amp;A312,'Main File'!A:O,7,0),0)</f>
        <v>0</v>
      </c>
      <c r="D312" s="26">
        <f>IFERROR(+VLOOKUP("LDMIPF"&amp;A312,'Main File'!A:O,8,0),0)</f>
        <v>0</v>
      </c>
      <c r="E312" s="26">
        <f>IFERROR(+VLOOKUP("LDMIPF"&amp;A312,'Main File'!A:O,9,0),0)</f>
        <v>0</v>
      </c>
      <c r="F312" s="26">
        <f>IFERROR(+VLOOKUP("LDMIPF"&amp;A312,'Main File'!A:O,10,0),0)</f>
        <v>0</v>
      </c>
      <c r="G312" s="26">
        <f>IFERROR(+VLOOKUP("LDMIPF"&amp;A312,'Main File'!A:O,11,0),0)</f>
        <v>0</v>
      </c>
      <c r="H312" s="26">
        <f>IFERROR(+VLOOKUP("LDMIPF"&amp;A312,'Main File'!A:O,12,0),0)</f>
        <v>0</v>
      </c>
      <c r="I312" s="26">
        <f>IFERROR(+VLOOKUP("LDMIPF"&amp;A312,'Main File'!A:O,13,0),0)</f>
        <v>0</v>
      </c>
      <c r="J312" s="26">
        <f>IFERROR(+VLOOKUP("LDMIPF"&amp;A312,'Main File'!A:O,14,0),0)</f>
        <v>0</v>
      </c>
      <c r="K312" s="26">
        <f>IFERROR(+VLOOKUP("LDMIPF"&amp;A312,'Main File'!A:O,15,0),0)</f>
        <v>0</v>
      </c>
    </row>
    <row r="313" spans="1:11" x14ac:dyDescent="0.25">
      <c r="A313" s="9">
        <f t="shared" si="4"/>
        <v>43500</v>
      </c>
      <c r="B313" s="26">
        <f>IFERROR(+VLOOKUP("LDMIPF"&amp;A313,'Main File'!A:O,6,0),0)</f>
        <v>0</v>
      </c>
      <c r="C313" s="26">
        <f>IFERROR(+VLOOKUP("LDMIPF"&amp;A313,'Main File'!A:O,7,0),0)</f>
        <v>0</v>
      </c>
      <c r="D313" s="26">
        <f>IFERROR(+VLOOKUP("LDMIPF"&amp;A313,'Main File'!A:O,8,0),0)</f>
        <v>0</v>
      </c>
      <c r="E313" s="26">
        <f>IFERROR(+VLOOKUP("LDMIPF"&amp;A313,'Main File'!A:O,9,0),0)</f>
        <v>0</v>
      </c>
      <c r="F313" s="26">
        <f>IFERROR(+VLOOKUP("LDMIPF"&amp;A313,'Main File'!A:O,10,0),0)</f>
        <v>0</v>
      </c>
      <c r="G313" s="26">
        <f>IFERROR(+VLOOKUP("LDMIPF"&amp;A313,'Main File'!A:O,11,0),0)</f>
        <v>0</v>
      </c>
      <c r="H313" s="26">
        <f>IFERROR(+VLOOKUP("LDMIPF"&amp;A313,'Main File'!A:O,12,0),0)</f>
        <v>0</v>
      </c>
      <c r="I313" s="26">
        <f>IFERROR(+VLOOKUP("LDMIPF"&amp;A313,'Main File'!A:O,13,0),0)</f>
        <v>0</v>
      </c>
      <c r="J313" s="26">
        <f>IFERROR(+VLOOKUP("LDMIPF"&amp;A313,'Main File'!A:O,14,0),0)</f>
        <v>0</v>
      </c>
      <c r="K313" s="26">
        <f>IFERROR(+VLOOKUP("LDMIPF"&amp;A313,'Main File'!A:O,15,0),0)</f>
        <v>0</v>
      </c>
    </row>
    <row r="314" spans="1:11" x14ac:dyDescent="0.25">
      <c r="A314" s="9">
        <f t="shared" si="4"/>
        <v>43501</v>
      </c>
      <c r="B314" s="26">
        <f>IFERROR(+VLOOKUP("LDMIPF"&amp;A314,'Main File'!A:O,6,0),0)</f>
        <v>0</v>
      </c>
      <c r="C314" s="26">
        <f>IFERROR(+VLOOKUP("LDMIPF"&amp;A314,'Main File'!A:O,7,0),0)</f>
        <v>0</v>
      </c>
      <c r="D314" s="26">
        <f>IFERROR(+VLOOKUP("LDMIPF"&amp;A314,'Main File'!A:O,8,0),0)</f>
        <v>0</v>
      </c>
      <c r="E314" s="26">
        <f>IFERROR(+VLOOKUP("LDMIPF"&amp;A314,'Main File'!A:O,9,0),0)</f>
        <v>0</v>
      </c>
      <c r="F314" s="26">
        <f>IFERROR(+VLOOKUP("LDMIPF"&amp;A314,'Main File'!A:O,10,0),0)</f>
        <v>0</v>
      </c>
      <c r="G314" s="26">
        <f>IFERROR(+VLOOKUP("LDMIPF"&amp;A314,'Main File'!A:O,11,0),0)</f>
        <v>0</v>
      </c>
      <c r="H314" s="26">
        <f>IFERROR(+VLOOKUP("LDMIPF"&amp;A314,'Main File'!A:O,12,0),0)</f>
        <v>0</v>
      </c>
      <c r="I314" s="26">
        <f>IFERROR(+VLOOKUP("LDMIPF"&amp;A314,'Main File'!A:O,13,0),0)</f>
        <v>0</v>
      </c>
      <c r="J314" s="26">
        <f>IFERROR(+VLOOKUP("LDMIPF"&amp;A314,'Main File'!A:O,14,0),0)</f>
        <v>0</v>
      </c>
      <c r="K314" s="26">
        <f>IFERROR(+VLOOKUP("LDMIPF"&amp;A314,'Main File'!A:O,15,0),0)</f>
        <v>0</v>
      </c>
    </row>
    <row r="315" spans="1:11" x14ac:dyDescent="0.25">
      <c r="A315" s="9">
        <f t="shared" si="4"/>
        <v>43502</v>
      </c>
      <c r="B315" s="26">
        <f>IFERROR(+VLOOKUP("LDMIPF"&amp;A315,'Main File'!A:O,6,0),0)</f>
        <v>0</v>
      </c>
      <c r="C315" s="26">
        <f>IFERROR(+VLOOKUP("LDMIPF"&amp;A315,'Main File'!A:O,7,0),0)</f>
        <v>0</v>
      </c>
      <c r="D315" s="26">
        <f>IFERROR(+VLOOKUP("LDMIPF"&amp;A315,'Main File'!A:O,8,0),0)</f>
        <v>0</v>
      </c>
      <c r="E315" s="26">
        <f>IFERROR(+VLOOKUP("LDMIPF"&amp;A315,'Main File'!A:O,9,0),0)</f>
        <v>0</v>
      </c>
      <c r="F315" s="26">
        <f>IFERROR(+VLOOKUP("LDMIPF"&amp;A315,'Main File'!A:O,10,0),0)</f>
        <v>0</v>
      </c>
      <c r="G315" s="26">
        <f>IFERROR(+VLOOKUP("LDMIPF"&amp;A315,'Main File'!A:O,11,0),0)</f>
        <v>0</v>
      </c>
      <c r="H315" s="26">
        <f>IFERROR(+VLOOKUP("LDMIPF"&amp;A315,'Main File'!A:O,12,0),0)</f>
        <v>0</v>
      </c>
      <c r="I315" s="26">
        <f>IFERROR(+VLOOKUP("LDMIPF"&amp;A315,'Main File'!A:O,13,0),0)</f>
        <v>0</v>
      </c>
      <c r="J315" s="26">
        <f>IFERROR(+VLOOKUP("LDMIPF"&amp;A315,'Main File'!A:O,14,0),0)</f>
        <v>0</v>
      </c>
      <c r="K315" s="26">
        <f>IFERROR(+VLOOKUP("LDMIPF"&amp;A315,'Main File'!A:O,15,0),0)</f>
        <v>0</v>
      </c>
    </row>
    <row r="316" spans="1:11" x14ac:dyDescent="0.25">
      <c r="A316" s="9">
        <f t="shared" si="4"/>
        <v>43503</v>
      </c>
      <c r="B316" s="26">
        <f>IFERROR(+VLOOKUP("LDMIPF"&amp;A316,'Main File'!A:O,6,0),0)</f>
        <v>0</v>
      </c>
      <c r="C316" s="26">
        <f>IFERROR(+VLOOKUP("LDMIPF"&amp;A316,'Main File'!A:O,7,0),0)</f>
        <v>0</v>
      </c>
      <c r="D316" s="26">
        <f>IFERROR(+VLOOKUP("LDMIPF"&amp;A316,'Main File'!A:O,8,0),0)</f>
        <v>0</v>
      </c>
      <c r="E316" s="26">
        <f>IFERROR(+VLOOKUP("LDMIPF"&amp;A316,'Main File'!A:O,9,0),0)</f>
        <v>0</v>
      </c>
      <c r="F316" s="26">
        <f>IFERROR(+VLOOKUP("LDMIPF"&amp;A316,'Main File'!A:O,10,0),0)</f>
        <v>0</v>
      </c>
      <c r="G316" s="26">
        <f>IFERROR(+VLOOKUP("LDMIPF"&amp;A316,'Main File'!A:O,11,0),0)</f>
        <v>0</v>
      </c>
      <c r="H316" s="26">
        <f>IFERROR(+VLOOKUP("LDMIPF"&amp;A316,'Main File'!A:O,12,0),0)</f>
        <v>0</v>
      </c>
      <c r="I316" s="26">
        <f>IFERROR(+VLOOKUP("LDMIPF"&amp;A316,'Main File'!A:O,13,0),0)</f>
        <v>0</v>
      </c>
      <c r="J316" s="26">
        <f>IFERROR(+VLOOKUP("LDMIPF"&amp;A316,'Main File'!A:O,14,0),0)</f>
        <v>0</v>
      </c>
      <c r="K316" s="26">
        <f>IFERROR(+VLOOKUP("LDMIPF"&amp;A316,'Main File'!A:O,15,0),0)</f>
        <v>0</v>
      </c>
    </row>
    <row r="317" spans="1:11" x14ac:dyDescent="0.25">
      <c r="A317" s="9">
        <f t="shared" si="4"/>
        <v>43504</v>
      </c>
      <c r="B317" s="26">
        <f>IFERROR(+VLOOKUP("LDMIPF"&amp;A317,'Main File'!A:O,6,0),0)</f>
        <v>0</v>
      </c>
      <c r="C317" s="26">
        <f>IFERROR(+VLOOKUP("LDMIPF"&amp;A317,'Main File'!A:O,7,0),0)</f>
        <v>0</v>
      </c>
      <c r="D317" s="26">
        <f>IFERROR(+VLOOKUP("LDMIPF"&amp;A317,'Main File'!A:O,8,0),0)</f>
        <v>0</v>
      </c>
      <c r="E317" s="26">
        <f>IFERROR(+VLOOKUP("LDMIPF"&amp;A317,'Main File'!A:O,9,0),0)</f>
        <v>0</v>
      </c>
      <c r="F317" s="26">
        <f>IFERROR(+VLOOKUP("LDMIPF"&amp;A317,'Main File'!A:O,10,0),0)</f>
        <v>0</v>
      </c>
      <c r="G317" s="26">
        <f>IFERROR(+VLOOKUP("LDMIPF"&amp;A317,'Main File'!A:O,11,0),0)</f>
        <v>0</v>
      </c>
      <c r="H317" s="26">
        <f>IFERROR(+VLOOKUP("LDMIPF"&amp;A317,'Main File'!A:O,12,0),0)</f>
        <v>0</v>
      </c>
      <c r="I317" s="26">
        <f>IFERROR(+VLOOKUP("LDMIPF"&amp;A317,'Main File'!A:O,13,0),0)</f>
        <v>0</v>
      </c>
      <c r="J317" s="26">
        <f>IFERROR(+VLOOKUP("LDMIPF"&amp;A317,'Main File'!A:O,14,0),0)</f>
        <v>0</v>
      </c>
      <c r="K317" s="26">
        <f>IFERROR(+VLOOKUP("LDMIPF"&amp;A317,'Main File'!A:O,15,0),0)</f>
        <v>0</v>
      </c>
    </row>
    <row r="318" spans="1:11" x14ac:dyDescent="0.25">
      <c r="A318" s="9">
        <f t="shared" si="4"/>
        <v>43505</v>
      </c>
      <c r="B318" s="26">
        <f>IFERROR(+VLOOKUP("LDMIPF"&amp;A318,'Main File'!A:O,6,0),0)</f>
        <v>0</v>
      </c>
      <c r="C318" s="26">
        <f>IFERROR(+VLOOKUP("LDMIPF"&amp;A318,'Main File'!A:O,7,0),0)</f>
        <v>0</v>
      </c>
      <c r="D318" s="26">
        <f>IFERROR(+VLOOKUP("LDMIPF"&amp;A318,'Main File'!A:O,8,0),0)</f>
        <v>0</v>
      </c>
      <c r="E318" s="26">
        <f>IFERROR(+VLOOKUP("LDMIPF"&amp;A318,'Main File'!A:O,9,0),0)</f>
        <v>0</v>
      </c>
      <c r="F318" s="26">
        <f>IFERROR(+VLOOKUP("LDMIPF"&amp;A318,'Main File'!A:O,10,0),0)</f>
        <v>0</v>
      </c>
      <c r="G318" s="26">
        <f>IFERROR(+VLOOKUP("LDMIPF"&amp;A318,'Main File'!A:O,11,0),0)</f>
        <v>0</v>
      </c>
      <c r="H318" s="26">
        <f>IFERROR(+VLOOKUP("LDMIPF"&amp;A318,'Main File'!A:O,12,0),0)</f>
        <v>0</v>
      </c>
      <c r="I318" s="26">
        <f>IFERROR(+VLOOKUP("LDMIPF"&amp;A318,'Main File'!A:O,13,0),0)</f>
        <v>0</v>
      </c>
      <c r="J318" s="26">
        <f>IFERROR(+VLOOKUP("LDMIPF"&amp;A318,'Main File'!A:O,14,0),0)</f>
        <v>0</v>
      </c>
      <c r="K318" s="26">
        <f>IFERROR(+VLOOKUP("LDMIPF"&amp;A318,'Main File'!A:O,15,0),0)</f>
        <v>0</v>
      </c>
    </row>
    <row r="319" spans="1:11" x14ac:dyDescent="0.25">
      <c r="A319" s="9">
        <f t="shared" si="4"/>
        <v>43506</v>
      </c>
      <c r="B319" s="26">
        <f>IFERROR(+VLOOKUP("LDMIPF"&amp;A319,'Main File'!A:O,6,0),0)</f>
        <v>0</v>
      </c>
      <c r="C319" s="26">
        <f>IFERROR(+VLOOKUP("LDMIPF"&amp;A319,'Main File'!A:O,7,0),0)</f>
        <v>0</v>
      </c>
      <c r="D319" s="26">
        <f>IFERROR(+VLOOKUP("LDMIPF"&amp;A319,'Main File'!A:O,8,0),0)</f>
        <v>0</v>
      </c>
      <c r="E319" s="26">
        <f>IFERROR(+VLOOKUP("LDMIPF"&amp;A319,'Main File'!A:O,9,0),0)</f>
        <v>0</v>
      </c>
      <c r="F319" s="26">
        <f>IFERROR(+VLOOKUP("LDMIPF"&amp;A319,'Main File'!A:O,10,0),0)</f>
        <v>0</v>
      </c>
      <c r="G319" s="26">
        <f>IFERROR(+VLOOKUP("LDMIPF"&amp;A319,'Main File'!A:O,11,0),0)</f>
        <v>0</v>
      </c>
      <c r="H319" s="26">
        <f>IFERROR(+VLOOKUP("LDMIPF"&amp;A319,'Main File'!A:O,12,0),0)</f>
        <v>0</v>
      </c>
      <c r="I319" s="26">
        <f>IFERROR(+VLOOKUP("LDMIPF"&amp;A319,'Main File'!A:O,13,0),0)</f>
        <v>0</v>
      </c>
      <c r="J319" s="26">
        <f>IFERROR(+VLOOKUP("LDMIPF"&amp;A319,'Main File'!A:O,14,0),0)</f>
        <v>0</v>
      </c>
      <c r="K319" s="26">
        <f>IFERROR(+VLOOKUP("LDMIPF"&amp;A319,'Main File'!A:O,15,0),0)</f>
        <v>0</v>
      </c>
    </row>
    <row r="320" spans="1:11" x14ac:dyDescent="0.25">
      <c r="A320" s="9">
        <f t="shared" si="4"/>
        <v>43507</v>
      </c>
      <c r="B320" s="26">
        <f>IFERROR(+VLOOKUP("LDMIPF"&amp;A320,'Main File'!A:O,6,0),0)</f>
        <v>0</v>
      </c>
      <c r="C320" s="26">
        <f>IFERROR(+VLOOKUP("LDMIPF"&amp;A320,'Main File'!A:O,7,0),0)</f>
        <v>0</v>
      </c>
      <c r="D320" s="26">
        <f>IFERROR(+VLOOKUP("LDMIPF"&amp;A320,'Main File'!A:O,8,0),0)</f>
        <v>0</v>
      </c>
      <c r="E320" s="26">
        <f>IFERROR(+VLOOKUP("LDMIPF"&amp;A320,'Main File'!A:O,9,0),0)</f>
        <v>0</v>
      </c>
      <c r="F320" s="26">
        <f>IFERROR(+VLOOKUP("LDMIPF"&amp;A320,'Main File'!A:O,10,0),0)</f>
        <v>0</v>
      </c>
      <c r="G320" s="26">
        <f>IFERROR(+VLOOKUP("LDMIPF"&amp;A320,'Main File'!A:O,11,0),0)</f>
        <v>0</v>
      </c>
      <c r="H320" s="26">
        <f>IFERROR(+VLOOKUP("LDMIPF"&amp;A320,'Main File'!A:O,12,0),0)</f>
        <v>0</v>
      </c>
      <c r="I320" s="26">
        <f>IFERROR(+VLOOKUP("LDMIPF"&amp;A320,'Main File'!A:O,13,0),0)</f>
        <v>0</v>
      </c>
      <c r="J320" s="26">
        <f>IFERROR(+VLOOKUP("LDMIPF"&amp;A320,'Main File'!A:O,14,0),0)</f>
        <v>0</v>
      </c>
      <c r="K320" s="26">
        <f>IFERROR(+VLOOKUP("LDMIPF"&amp;A320,'Main File'!A:O,15,0),0)</f>
        <v>0</v>
      </c>
    </row>
    <row r="321" spans="1:11" x14ac:dyDescent="0.25">
      <c r="A321" s="9">
        <f t="shared" si="4"/>
        <v>43508</v>
      </c>
      <c r="B321" s="26">
        <f>IFERROR(+VLOOKUP("LDMIPF"&amp;A321,'Main File'!A:O,6,0),0)</f>
        <v>0</v>
      </c>
      <c r="C321" s="26">
        <f>IFERROR(+VLOOKUP("LDMIPF"&amp;A321,'Main File'!A:O,7,0),0)</f>
        <v>0</v>
      </c>
      <c r="D321" s="26">
        <f>IFERROR(+VLOOKUP("LDMIPF"&amp;A321,'Main File'!A:O,8,0),0)</f>
        <v>0</v>
      </c>
      <c r="E321" s="26">
        <f>IFERROR(+VLOOKUP("LDMIPF"&amp;A321,'Main File'!A:O,9,0),0)</f>
        <v>0</v>
      </c>
      <c r="F321" s="26">
        <f>IFERROR(+VLOOKUP("LDMIPF"&amp;A321,'Main File'!A:O,10,0),0)</f>
        <v>0</v>
      </c>
      <c r="G321" s="26">
        <f>IFERROR(+VLOOKUP("LDMIPF"&amp;A321,'Main File'!A:O,11,0),0)</f>
        <v>0</v>
      </c>
      <c r="H321" s="26">
        <f>IFERROR(+VLOOKUP("LDMIPF"&amp;A321,'Main File'!A:O,12,0),0)</f>
        <v>0</v>
      </c>
      <c r="I321" s="26">
        <f>IFERROR(+VLOOKUP("LDMIPF"&amp;A321,'Main File'!A:O,13,0),0)</f>
        <v>0</v>
      </c>
      <c r="J321" s="26">
        <f>IFERROR(+VLOOKUP("LDMIPF"&amp;A321,'Main File'!A:O,14,0),0)</f>
        <v>0</v>
      </c>
      <c r="K321" s="26">
        <f>IFERROR(+VLOOKUP("LDMIPF"&amp;A321,'Main File'!A:O,15,0),0)</f>
        <v>0</v>
      </c>
    </row>
    <row r="322" spans="1:11" x14ac:dyDescent="0.25">
      <c r="A322" s="9">
        <f t="shared" si="4"/>
        <v>43509</v>
      </c>
      <c r="B322" s="26">
        <f>IFERROR(+VLOOKUP("LDMIPF"&amp;A322,'Main File'!A:O,6,0),0)</f>
        <v>0</v>
      </c>
      <c r="C322" s="26">
        <f>IFERROR(+VLOOKUP("LDMIPF"&amp;A322,'Main File'!A:O,7,0),0)</f>
        <v>0</v>
      </c>
      <c r="D322" s="26">
        <f>IFERROR(+VLOOKUP("LDMIPF"&amp;A322,'Main File'!A:O,8,0),0)</f>
        <v>0</v>
      </c>
      <c r="E322" s="26">
        <f>IFERROR(+VLOOKUP("LDMIPF"&amp;A322,'Main File'!A:O,9,0),0)</f>
        <v>0</v>
      </c>
      <c r="F322" s="26">
        <f>IFERROR(+VLOOKUP("LDMIPF"&amp;A322,'Main File'!A:O,10,0),0)</f>
        <v>0</v>
      </c>
      <c r="G322" s="26">
        <f>IFERROR(+VLOOKUP("LDMIPF"&amp;A322,'Main File'!A:O,11,0),0)</f>
        <v>0</v>
      </c>
      <c r="H322" s="26">
        <f>IFERROR(+VLOOKUP("LDMIPF"&amp;A322,'Main File'!A:O,12,0),0)</f>
        <v>0</v>
      </c>
      <c r="I322" s="26">
        <f>IFERROR(+VLOOKUP("LDMIPF"&amp;A322,'Main File'!A:O,13,0),0)</f>
        <v>0</v>
      </c>
      <c r="J322" s="26">
        <f>IFERROR(+VLOOKUP("LDMIPF"&amp;A322,'Main File'!A:O,14,0),0)</f>
        <v>0</v>
      </c>
      <c r="K322" s="26">
        <f>IFERROR(+VLOOKUP("LDMIPF"&amp;A322,'Main File'!A:O,15,0),0)</f>
        <v>0</v>
      </c>
    </row>
    <row r="323" spans="1:11" x14ac:dyDescent="0.25">
      <c r="A323" s="9">
        <f t="shared" si="4"/>
        <v>43510</v>
      </c>
      <c r="B323" s="26">
        <f>IFERROR(+VLOOKUP("LDMIPF"&amp;A323,'Main File'!A:O,6,0),0)</f>
        <v>0</v>
      </c>
      <c r="C323" s="26">
        <f>IFERROR(+VLOOKUP("LDMIPF"&amp;A323,'Main File'!A:O,7,0),0)</f>
        <v>0</v>
      </c>
      <c r="D323" s="26">
        <f>IFERROR(+VLOOKUP("LDMIPF"&amp;A323,'Main File'!A:O,8,0),0)</f>
        <v>0</v>
      </c>
      <c r="E323" s="26">
        <f>IFERROR(+VLOOKUP("LDMIPF"&amp;A323,'Main File'!A:O,9,0),0)</f>
        <v>0</v>
      </c>
      <c r="F323" s="26">
        <f>IFERROR(+VLOOKUP("LDMIPF"&amp;A323,'Main File'!A:O,10,0),0)</f>
        <v>0</v>
      </c>
      <c r="G323" s="26">
        <f>IFERROR(+VLOOKUP("LDMIPF"&amp;A323,'Main File'!A:O,11,0),0)</f>
        <v>0</v>
      </c>
      <c r="H323" s="26">
        <f>IFERROR(+VLOOKUP("LDMIPF"&amp;A323,'Main File'!A:O,12,0),0)</f>
        <v>0</v>
      </c>
      <c r="I323" s="26">
        <f>IFERROR(+VLOOKUP("LDMIPF"&amp;A323,'Main File'!A:O,13,0),0)</f>
        <v>0</v>
      </c>
      <c r="J323" s="26">
        <f>IFERROR(+VLOOKUP("LDMIPF"&amp;A323,'Main File'!A:O,14,0),0)</f>
        <v>0</v>
      </c>
      <c r="K323" s="26">
        <f>IFERROR(+VLOOKUP("LDMIPF"&amp;A323,'Main File'!A:O,15,0),0)</f>
        <v>0</v>
      </c>
    </row>
    <row r="324" spans="1:11" x14ac:dyDescent="0.25">
      <c r="A324" s="9">
        <f t="shared" si="4"/>
        <v>43511</v>
      </c>
      <c r="B324" s="26">
        <f>IFERROR(+VLOOKUP("LDMIPF"&amp;A324,'Main File'!A:O,6,0),0)</f>
        <v>0</v>
      </c>
      <c r="C324" s="26">
        <f>IFERROR(+VLOOKUP("LDMIPF"&amp;A324,'Main File'!A:O,7,0),0)</f>
        <v>0</v>
      </c>
      <c r="D324" s="26">
        <f>IFERROR(+VLOOKUP("LDMIPF"&amp;A324,'Main File'!A:O,8,0),0)</f>
        <v>0</v>
      </c>
      <c r="E324" s="26">
        <f>IFERROR(+VLOOKUP("LDMIPF"&amp;A324,'Main File'!A:O,9,0),0)</f>
        <v>0</v>
      </c>
      <c r="F324" s="26">
        <f>IFERROR(+VLOOKUP("LDMIPF"&amp;A324,'Main File'!A:O,10,0),0)</f>
        <v>0</v>
      </c>
      <c r="G324" s="26">
        <f>IFERROR(+VLOOKUP("LDMIPF"&amp;A324,'Main File'!A:O,11,0),0)</f>
        <v>0</v>
      </c>
      <c r="H324" s="26">
        <f>IFERROR(+VLOOKUP("LDMIPF"&amp;A324,'Main File'!A:O,12,0),0)</f>
        <v>0</v>
      </c>
      <c r="I324" s="26">
        <f>IFERROR(+VLOOKUP("LDMIPF"&amp;A324,'Main File'!A:O,13,0),0)</f>
        <v>0</v>
      </c>
      <c r="J324" s="26">
        <f>IFERROR(+VLOOKUP("LDMIPF"&amp;A324,'Main File'!A:O,14,0),0)</f>
        <v>0</v>
      </c>
      <c r="K324" s="26">
        <f>IFERROR(+VLOOKUP("LDMIPF"&amp;A324,'Main File'!A:O,15,0),0)</f>
        <v>0</v>
      </c>
    </row>
    <row r="325" spans="1:11" x14ac:dyDescent="0.25">
      <c r="A325" s="9">
        <f t="shared" si="4"/>
        <v>43512</v>
      </c>
      <c r="B325" s="26">
        <f>IFERROR(+VLOOKUP("LDMIPF"&amp;A325,'Main File'!A:O,6,0),0)</f>
        <v>0</v>
      </c>
      <c r="C325" s="26">
        <f>IFERROR(+VLOOKUP("LDMIPF"&amp;A325,'Main File'!A:O,7,0),0)</f>
        <v>0</v>
      </c>
      <c r="D325" s="26">
        <f>IFERROR(+VLOOKUP("LDMIPF"&amp;A325,'Main File'!A:O,8,0),0)</f>
        <v>0</v>
      </c>
      <c r="E325" s="26">
        <f>IFERROR(+VLOOKUP("LDMIPF"&amp;A325,'Main File'!A:O,9,0),0)</f>
        <v>0</v>
      </c>
      <c r="F325" s="26">
        <f>IFERROR(+VLOOKUP("LDMIPF"&amp;A325,'Main File'!A:O,10,0),0)</f>
        <v>0</v>
      </c>
      <c r="G325" s="26">
        <f>IFERROR(+VLOOKUP("LDMIPF"&amp;A325,'Main File'!A:O,11,0),0)</f>
        <v>0</v>
      </c>
      <c r="H325" s="26">
        <f>IFERROR(+VLOOKUP("LDMIPF"&amp;A325,'Main File'!A:O,12,0),0)</f>
        <v>0</v>
      </c>
      <c r="I325" s="26">
        <f>IFERROR(+VLOOKUP("LDMIPF"&amp;A325,'Main File'!A:O,13,0),0)</f>
        <v>0</v>
      </c>
      <c r="J325" s="26">
        <f>IFERROR(+VLOOKUP("LDMIPF"&amp;A325,'Main File'!A:O,14,0),0)</f>
        <v>0</v>
      </c>
      <c r="K325" s="26">
        <f>IFERROR(+VLOOKUP("LDMIPF"&amp;A325,'Main File'!A:O,15,0),0)</f>
        <v>0</v>
      </c>
    </row>
    <row r="326" spans="1:11" x14ac:dyDescent="0.25">
      <c r="A326" s="9">
        <f t="shared" si="4"/>
        <v>43513</v>
      </c>
      <c r="B326" s="26">
        <f>IFERROR(+VLOOKUP("LDMIPF"&amp;A326,'Main File'!A:O,6,0),0)</f>
        <v>0</v>
      </c>
      <c r="C326" s="26">
        <f>IFERROR(+VLOOKUP("LDMIPF"&amp;A326,'Main File'!A:O,7,0),0)</f>
        <v>0</v>
      </c>
      <c r="D326" s="26">
        <f>IFERROR(+VLOOKUP("LDMIPF"&amp;A326,'Main File'!A:O,8,0),0)</f>
        <v>0</v>
      </c>
      <c r="E326" s="26">
        <f>IFERROR(+VLOOKUP("LDMIPF"&amp;A326,'Main File'!A:O,9,0),0)</f>
        <v>0</v>
      </c>
      <c r="F326" s="26">
        <f>IFERROR(+VLOOKUP("LDMIPF"&amp;A326,'Main File'!A:O,10,0),0)</f>
        <v>0</v>
      </c>
      <c r="G326" s="26">
        <f>IFERROR(+VLOOKUP("LDMIPF"&amp;A326,'Main File'!A:O,11,0),0)</f>
        <v>0</v>
      </c>
      <c r="H326" s="26">
        <f>IFERROR(+VLOOKUP("LDMIPF"&amp;A326,'Main File'!A:O,12,0),0)</f>
        <v>0</v>
      </c>
      <c r="I326" s="26">
        <f>IFERROR(+VLOOKUP("LDMIPF"&amp;A326,'Main File'!A:O,13,0),0)</f>
        <v>0</v>
      </c>
      <c r="J326" s="26">
        <f>IFERROR(+VLOOKUP("LDMIPF"&amp;A326,'Main File'!A:O,14,0),0)</f>
        <v>0</v>
      </c>
      <c r="K326" s="26">
        <f>IFERROR(+VLOOKUP("LDMIPF"&amp;A326,'Main File'!A:O,15,0),0)</f>
        <v>0</v>
      </c>
    </row>
    <row r="327" spans="1:11" x14ac:dyDescent="0.25">
      <c r="A327" s="9">
        <f t="shared" ref="A327:A368" si="5">+A326+1</f>
        <v>43514</v>
      </c>
      <c r="B327" s="26">
        <f>IFERROR(+VLOOKUP("LDMIPF"&amp;A327,'Main File'!A:O,6,0),0)</f>
        <v>0</v>
      </c>
      <c r="C327" s="26">
        <f>IFERROR(+VLOOKUP("LDMIPF"&amp;A327,'Main File'!A:O,7,0),0)</f>
        <v>0</v>
      </c>
      <c r="D327" s="26">
        <f>IFERROR(+VLOOKUP("LDMIPF"&amp;A327,'Main File'!A:O,8,0),0)</f>
        <v>0</v>
      </c>
      <c r="E327" s="26">
        <f>IFERROR(+VLOOKUP("LDMIPF"&amp;A327,'Main File'!A:O,9,0),0)</f>
        <v>0</v>
      </c>
      <c r="F327" s="26">
        <f>IFERROR(+VLOOKUP("LDMIPF"&amp;A327,'Main File'!A:O,10,0),0)</f>
        <v>0</v>
      </c>
      <c r="G327" s="26">
        <f>IFERROR(+VLOOKUP("LDMIPF"&amp;A327,'Main File'!A:O,11,0),0)</f>
        <v>0</v>
      </c>
      <c r="H327" s="26">
        <f>IFERROR(+VLOOKUP("LDMIPF"&amp;A327,'Main File'!A:O,12,0),0)</f>
        <v>0</v>
      </c>
      <c r="I327" s="26">
        <f>IFERROR(+VLOOKUP("LDMIPF"&amp;A327,'Main File'!A:O,13,0),0)</f>
        <v>0</v>
      </c>
      <c r="J327" s="26">
        <f>IFERROR(+VLOOKUP("LDMIPF"&amp;A327,'Main File'!A:O,14,0),0)</f>
        <v>0</v>
      </c>
      <c r="K327" s="26">
        <f>IFERROR(+VLOOKUP("LDMIPF"&amp;A327,'Main File'!A:O,15,0),0)</f>
        <v>0</v>
      </c>
    </row>
    <row r="328" spans="1:11" x14ac:dyDescent="0.25">
      <c r="A328" s="9">
        <f t="shared" si="5"/>
        <v>43515</v>
      </c>
      <c r="B328" s="26">
        <f>IFERROR(+VLOOKUP("LDMIPF"&amp;A328,'Main File'!A:O,6,0),0)</f>
        <v>0</v>
      </c>
      <c r="C328" s="26">
        <f>IFERROR(+VLOOKUP("LDMIPF"&amp;A328,'Main File'!A:O,7,0),0)</f>
        <v>0</v>
      </c>
      <c r="D328" s="26">
        <f>IFERROR(+VLOOKUP("LDMIPF"&amp;A328,'Main File'!A:O,8,0),0)</f>
        <v>0</v>
      </c>
      <c r="E328" s="26">
        <f>IFERROR(+VLOOKUP("LDMIPF"&amp;A328,'Main File'!A:O,9,0),0)</f>
        <v>0</v>
      </c>
      <c r="F328" s="26">
        <f>IFERROR(+VLOOKUP("LDMIPF"&amp;A328,'Main File'!A:O,10,0),0)</f>
        <v>0</v>
      </c>
      <c r="G328" s="26">
        <f>IFERROR(+VLOOKUP("LDMIPF"&amp;A328,'Main File'!A:O,11,0),0)</f>
        <v>0</v>
      </c>
      <c r="H328" s="26">
        <f>IFERROR(+VLOOKUP("LDMIPF"&amp;A328,'Main File'!A:O,12,0),0)</f>
        <v>0</v>
      </c>
      <c r="I328" s="26">
        <f>IFERROR(+VLOOKUP("LDMIPF"&amp;A328,'Main File'!A:O,13,0),0)</f>
        <v>0</v>
      </c>
      <c r="J328" s="26">
        <f>IFERROR(+VLOOKUP("LDMIPF"&amp;A328,'Main File'!A:O,14,0),0)</f>
        <v>0</v>
      </c>
      <c r="K328" s="26">
        <f>IFERROR(+VLOOKUP("LDMIPF"&amp;A328,'Main File'!A:O,15,0),0)</f>
        <v>0</v>
      </c>
    </row>
    <row r="329" spans="1:11" x14ac:dyDescent="0.25">
      <c r="A329" s="9">
        <f t="shared" si="5"/>
        <v>43516</v>
      </c>
      <c r="B329" s="26">
        <f>IFERROR(+VLOOKUP("LDMIPF"&amp;A329,'Main File'!A:O,6,0),0)</f>
        <v>0</v>
      </c>
      <c r="C329" s="26">
        <f>IFERROR(+VLOOKUP("LDMIPF"&amp;A329,'Main File'!A:O,7,0),0)</f>
        <v>0</v>
      </c>
      <c r="D329" s="26">
        <f>IFERROR(+VLOOKUP("LDMIPF"&amp;A329,'Main File'!A:O,8,0),0)</f>
        <v>0</v>
      </c>
      <c r="E329" s="26">
        <f>IFERROR(+VLOOKUP("LDMIPF"&amp;A329,'Main File'!A:O,9,0),0)</f>
        <v>0</v>
      </c>
      <c r="F329" s="26">
        <f>IFERROR(+VLOOKUP("LDMIPF"&amp;A329,'Main File'!A:O,10,0),0)</f>
        <v>0</v>
      </c>
      <c r="G329" s="26">
        <f>IFERROR(+VLOOKUP("LDMIPF"&amp;A329,'Main File'!A:O,11,0),0)</f>
        <v>0</v>
      </c>
      <c r="H329" s="26">
        <f>IFERROR(+VLOOKUP("LDMIPF"&amp;A329,'Main File'!A:O,12,0),0)</f>
        <v>0</v>
      </c>
      <c r="I329" s="26">
        <f>IFERROR(+VLOOKUP("LDMIPF"&amp;A329,'Main File'!A:O,13,0),0)</f>
        <v>0</v>
      </c>
      <c r="J329" s="26">
        <f>IFERROR(+VLOOKUP("LDMIPF"&amp;A329,'Main File'!A:O,14,0),0)</f>
        <v>0</v>
      </c>
      <c r="K329" s="26">
        <f>IFERROR(+VLOOKUP("LDMIPF"&amp;A329,'Main File'!A:O,15,0),0)</f>
        <v>0</v>
      </c>
    </row>
    <row r="330" spans="1:11" x14ac:dyDescent="0.25">
      <c r="A330" s="9">
        <f t="shared" si="5"/>
        <v>43517</v>
      </c>
      <c r="B330" s="26">
        <f>IFERROR(+VLOOKUP("LDMIPF"&amp;A330,'Main File'!A:O,6,0),0)</f>
        <v>0</v>
      </c>
      <c r="C330" s="26">
        <f>IFERROR(+VLOOKUP("LDMIPF"&amp;A330,'Main File'!A:O,7,0),0)</f>
        <v>0</v>
      </c>
      <c r="D330" s="26">
        <f>IFERROR(+VLOOKUP("LDMIPF"&amp;A330,'Main File'!A:O,8,0),0)</f>
        <v>0</v>
      </c>
      <c r="E330" s="26">
        <f>IFERROR(+VLOOKUP("LDMIPF"&amp;A330,'Main File'!A:O,9,0),0)</f>
        <v>0</v>
      </c>
      <c r="F330" s="26">
        <f>IFERROR(+VLOOKUP("LDMIPF"&amp;A330,'Main File'!A:O,10,0),0)</f>
        <v>0</v>
      </c>
      <c r="G330" s="26">
        <f>IFERROR(+VLOOKUP("LDMIPF"&amp;A330,'Main File'!A:O,11,0),0)</f>
        <v>0</v>
      </c>
      <c r="H330" s="26">
        <f>IFERROR(+VLOOKUP("LDMIPF"&amp;A330,'Main File'!A:O,12,0),0)</f>
        <v>0</v>
      </c>
      <c r="I330" s="26">
        <f>IFERROR(+VLOOKUP("LDMIPF"&amp;A330,'Main File'!A:O,13,0),0)</f>
        <v>0</v>
      </c>
      <c r="J330" s="26">
        <f>IFERROR(+VLOOKUP("LDMIPF"&amp;A330,'Main File'!A:O,14,0),0)</f>
        <v>0</v>
      </c>
      <c r="K330" s="26">
        <f>IFERROR(+VLOOKUP("LDMIPF"&amp;A330,'Main File'!A:O,15,0),0)</f>
        <v>0</v>
      </c>
    </row>
    <row r="331" spans="1:11" x14ac:dyDescent="0.25">
      <c r="A331" s="9">
        <f t="shared" si="5"/>
        <v>43518</v>
      </c>
      <c r="B331" s="26">
        <f>IFERROR(+VLOOKUP("LDMIPF"&amp;A331,'Main File'!A:O,6,0),0)</f>
        <v>0</v>
      </c>
      <c r="C331" s="26">
        <f>IFERROR(+VLOOKUP("LDMIPF"&amp;A331,'Main File'!A:O,7,0),0)</f>
        <v>0</v>
      </c>
      <c r="D331" s="26">
        <f>IFERROR(+VLOOKUP("LDMIPF"&amp;A331,'Main File'!A:O,8,0),0)</f>
        <v>0</v>
      </c>
      <c r="E331" s="26">
        <f>IFERROR(+VLOOKUP("LDMIPF"&amp;A331,'Main File'!A:O,9,0),0)</f>
        <v>0</v>
      </c>
      <c r="F331" s="26">
        <f>IFERROR(+VLOOKUP("LDMIPF"&amp;A331,'Main File'!A:O,10,0),0)</f>
        <v>0</v>
      </c>
      <c r="G331" s="26">
        <f>IFERROR(+VLOOKUP("LDMIPF"&amp;A331,'Main File'!A:O,11,0),0)</f>
        <v>0</v>
      </c>
      <c r="H331" s="26">
        <f>IFERROR(+VLOOKUP("LDMIPF"&amp;A331,'Main File'!A:O,12,0),0)</f>
        <v>0</v>
      </c>
      <c r="I331" s="26">
        <f>IFERROR(+VLOOKUP("LDMIPF"&amp;A331,'Main File'!A:O,13,0),0)</f>
        <v>0</v>
      </c>
      <c r="J331" s="26">
        <f>IFERROR(+VLOOKUP("LDMIPF"&amp;A331,'Main File'!A:O,14,0),0)</f>
        <v>0</v>
      </c>
      <c r="K331" s="26">
        <f>IFERROR(+VLOOKUP("LDMIPF"&amp;A331,'Main File'!A:O,15,0),0)</f>
        <v>0</v>
      </c>
    </row>
    <row r="332" spans="1:11" x14ac:dyDescent="0.25">
      <c r="A332" s="9">
        <f t="shared" si="5"/>
        <v>43519</v>
      </c>
      <c r="B332" s="26">
        <f>IFERROR(+VLOOKUP("LDMIPF"&amp;A332,'Main File'!A:O,6,0),0)</f>
        <v>0</v>
      </c>
      <c r="C332" s="26">
        <f>IFERROR(+VLOOKUP("LDMIPF"&amp;A332,'Main File'!A:O,7,0),0)</f>
        <v>0</v>
      </c>
      <c r="D332" s="26">
        <f>IFERROR(+VLOOKUP("LDMIPF"&amp;A332,'Main File'!A:O,8,0),0)</f>
        <v>0</v>
      </c>
      <c r="E332" s="26">
        <f>IFERROR(+VLOOKUP("LDMIPF"&amp;A332,'Main File'!A:O,9,0),0)</f>
        <v>0</v>
      </c>
      <c r="F332" s="26">
        <f>IFERROR(+VLOOKUP("LDMIPF"&amp;A332,'Main File'!A:O,10,0),0)</f>
        <v>0</v>
      </c>
      <c r="G332" s="26">
        <f>IFERROR(+VLOOKUP("LDMIPF"&amp;A332,'Main File'!A:O,11,0),0)</f>
        <v>0</v>
      </c>
      <c r="H332" s="26">
        <f>IFERROR(+VLOOKUP("LDMIPF"&amp;A332,'Main File'!A:O,12,0),0)</f>
        <v>0</v>
      </c>
      <c r="I332" s="26">
        <f>IFERROR(+VLOOKUP("LDMIPF"&amp;A332,'Main File'!A:O,13,0),0)</f>
        <v>0</v>
      </c>
      <c r="J332" s="26">
        <f>IFERROR(+VLOOKUP("LDMIPF"&amp;A332,'Main File'!A:O,14,0),0)</f>
        <v>0</v>
      </c>
      <c r="K332" s="26">
        <f>IFERROR(+VLOOKUP("LDMIPF"&amp;A332,'Main File'!A:O,15,0),0)</f>
        <v>0</v>
      </c>
    </row>
    <row r="333" spans="1:11" x14ac:dyDescent="0.25">
      <c r="A333" s="9">
        <f t="shared" si="5"/>
        <v>43520</v>
      </c>
      <c r="B333" s="26">
        <f>IFERROR(+VLOOKUP("LDMIPF"&amp;A333,'Main File'!A:O,6,0),0)</f>
        <v>0</v>
      </c>
      <c r="C333" s="26">
        <f>IFERROR(+VLOOKUP("LDMIPF"&amp;A333,'Main File'!A:O,7,0),0)</f>
        <v>0</v>
      </c>
      <c r="D333" s="26">
        <f>IFERROR(+VLOOKUP("LDMIPF"&amp;A333,'Main File'!A:O,8,0),0)</f>
        <v>0</v>
      </c>
      <c r="E333" s="26">
        <f>IFERROR(+VLOOKUP("LDMIPF"&amp;A333,'Main File'!A:O,9,0),0)</f>
        <v>0</v>
      </c>
      <c r="F333" s="26">
        <f>IFERROR(+VLOOKUP("LDMIPF"&amp;A333,'Main File'!A:O,10,0),0)</f>
        <v>0</v>
      </c>
      <c r="G333" s="26">
        <f>IFERROR(+VLOOKUP("LDMIPF"&amp;A333,'Main File'!A:O,11,0),0)</f>
        <v>0</v>
      </c>
      <c r="H333" s="26">
        <f>IFERROR(+VLOOKUP("LDMIPF"&amp;A333,'Main File'!A:O,12,0),0)</f>
        <v>0</v>
      </c>
      <c r="I333" s="26">
        <f>IFERROR(+VLOOKUP("LDMIPF"&amp;A333,'Main File'!A:O,13,0),0)</f>
        <v>0</v>
      </c>
      <c r="J333" s="26">
        <f>IFERROR(+VLOOKUP("LDMIPF"&amp;A333,'Main File'!A:O,14,0),0)</f>
        <v>0</v>
      </c>
      <c r="K333" s="26">
        <f>IFERROR(+VLOOKUP("LDMIPF"&amp;A333,'Main File'!A:O,15,0),0)</f>
        <v>0</v>
      </c>
    </row>
    <row r="334" spans="1:11" x14ac:dyDescent="0.25">
      <c r="A334" s="9">
        <f t="shared" si="5"/>
        <v>43521</v>
      </c>
      <c r="B334" s="26">
        <f>IFERROR(+VLOOKUP("LDMIPF"&amp;A334,'Main File'!A:O,6,0),0)</f>
        <v>0</v>
      </c>
      <c r="C334" s="26">
        <f>IFERROR(+VLOOKUP("LDMIPF"&amp;A334,'Main File'!A:O,7,0),0)</f>
        <v>0</v>
      </c>
      <c r="D334" s="26">
        <f>IFERROR(+VLOOKUP("LDMIPF"&amp;A334,'Main File'!A:O,8,0),0)</f>
        <v>0</v>
      </c>
      <c r="E334" s="26">
        <f>IFERROR(+VLOOKUP("LDMIPF"&amp;A334,'Main File'!A:O,9,0),0)</f>
        <v>0</v>
      </c>
      <c r="F334" s="26">
        <f>IFERROR(+VLOOKUP("LDMIPF"&amp;A334,'Main File'!A:O,10,0),0)</f>
        <v>0</v>
      </c>
      <c r="G334" s="26">
        <f>IFERROR(+VLOOKUP("LDMIPF"&amp;A334,'Main File'!A:O,11,0),0)</f>
        <v>0</v>
      </c>
      <c r="H334" s="26">
        <f>IFERROR(+VLOOKUP("LDMIPF"&amp;A334,'Main File'!A:O,12,0),0)</f>
        <v>0</v>
      </c>
      <c r="I334" s="26">
        <f>IFERROR(+VLOOKUP("LDMIPF"&amp;A334,'Main File'!A:O,13,0),0)</f>
        <v>0</v>
      </c>
      <c r="J334" s="26">
        <f>IFERROR(+VLOOKUP("LDMIPF"&amp;A334,'Main File'!A:O,14,0),0)</f>
        <v>0</v>
      </c>
      <c r="K334" s="26">
        <f>IFERROR(+VLOOKUP("LDMIPF"&amp;A334,'Main File'!A:O,15,0),0)</f>
        <v>0</v>
      </c>
    </row>
    <row r="335" spans="1:11" x14ac:dyDescent="0.25">
      <c r="A335" s="9">
        <f t="shared" si="5"/>
        <v>43522</v>
      </c>
      <c r="B335" s="26">
        <f>IFERROR(+VLOOKUP("LDMIPF"&amp;A335,'Main File'!A:O,6,0),0)</f>
        <v>0</v>
      </c>
      <c r="C335" s="26">
        <f>IFERROR(+VLOOKUP("LDMIPF"&amp;A335,'Main File'!A:O,7,0),0)</f>
        <v>0</v>
      </c>
      <c r="D335" s="26">
        <f>IFERROR(+VLOOKUP("LDMIPF"&amp;A335,'Main File'!A:O,8,0),0)</f>
        <v>0</v>
      </c>
      <c r="E335" s="26">
        <f>IFERROR(+VLOOKUP("LDMIPF"&amp;A335,'Main File'!A:O,9,0),0)</f>
        <v>0</v>
      </c>
      <c r="F335" s="26">
        <f>IFERROR(+VLOOKUP("LDMIPF"&amp;A335,'Main File'!A:O,10,0),0)</f>
        <v>0</v>
      </c>
      <c r="G335" s="26">
        <f>IFERROR(+VLOOKUP("LDMIPF"&amp;A335,'Main File'!A:O,11,0),0)</f>
        <v>0</v>
      </c>
      <c r="H335" s="26">
        <f>IFERROR(+VLOOKUP("LDMIPF"&amp;A335,'Main File'!A:O,12,0),0)</f>
        <v>0</v>
      </c>
      <c r="I335" s="26">
        <f>IFERROR(+VLOOKUP("LDMIPF"&amp;A335,'Main File'!A:O,13,0),0)</f>
        <v>0</v>
      </c>
      <c r="J335" s="26">
        <f>IFERROR(+VLOOKUP("LDMIPF"&amp;A335,'Main File'!A:O,14,0),0)</f>
        <v>0</v>
      </c>
      <c r="K335" s="26">
        <f>IFERROR(+VLOOKUP("LDMIPF"&amp;A335,'Main File'!A:O,15,0),0)</f>
        <v>0</v>
      </c>
    </row>
    <row r="336" spans="1:11" x14ac:dyDescent="0.25">
      <c r="A336" s="9">
        <f t="shared" si="5"/>
        <v>43523</v>
      </c>
      <c r="B336" s="26">
        <f>IFERROR(+VLOOKUP("LDMIPF"&amp;A336,'Main File'!A:O,6,0),0)</f>
        <v>0</v>
      </c>
      <c r="C336" s="26">
        <f>IFERROR(+VLOOKUP("LDMIPF"&amp;A336,'Main File'!A:O,7,0),0)</f>
        <v>0</v>
      </c>
      <c r="D336" s="26">
        <f>IFERROR(+VLOOKUP("LDMIPF"&amp;A336,'Main File'!A:O,8,0),0)</f>
        <v>0</v>
      </c>
      <c r="E336" s="26">
        <f>IFERROR(+VLOOKUP("LDMIPF"&amp;A336,'Main File'!A:O,9,0),0)</f>
        <v>0</v>
      </c>
      <c r="F336" s="26">
        <f>IFERROR(+VLOOKUP("LDMIPF"&amp;A336,'Main File'!A:O,10,0),0)</f>
        <v>0</v>
      </c>
      <c r="G336" s="26">
        <f>IFERROR(+VLOOKUP("LDMIPF"&amp;A336,'Main File'!A:O,11,0),0)</f>
        <v>0</v>
      </c>
      <c r="H336" s="26">
        <f>IFERROR(+VLOOKUP("LDMIPF"&amp;A336,'Main File'!A:O,12,0),0)</f>
        <v>0</v>
      </c>
      <c r="I336" s="26">
        <f>IFERROR(+VLOOKUP("LDMIPF"&amp;A336,'Main File'!A:O,13,0),0)</f>
        <v>0</v>
      </c>
      <c r="J336" s="26">
        <f>IFERROR(+VLOOKUP("LDMIPF"&amp;A336,'Main File'!A:O,14,0),0)</f>
        <v>0</v>
      </c>
      <c r="K336" s="26">
        <f>IFERROR(+VLOOKUP("LDMIPF"&amp;A336,'Main File'!A:O,15,0),0)</f>
        <v>0</v>
      </c>
    </row>
    <row r="337" spans="1:11" x14ac:dyDescent="0.25">
      <c r="A337" s="9">
        <f t="shared" si="5"/>
        <v>43524</v>
      </c>
      <c r="B337" s="26">
        <f>IFERROR(+VLOOKUP("LDMIPF"&amp;A337,'Main File'!A:O,6,0),0)</f>
        <v>0</v>
      </c>
      <c r="C337" s="26">
        <f>IFERROR(+VLOOKUP("LDMIPF"&amp;A337,'Main File'!A:O,7,0),0)</f>
        <v>0</v>
      </c>
      <c r="D337" s="26">
        <f>IFERROR(+VLOOKUP("LDMIPF"&amp;A337,'Main File'!A:O,8,0),0)</f>
        <v>0</v>
      </c>
      <c r="E337" s="26">
        <f>IFERROR(+VLOOKUP("LDMIPF"&amp;A337,'Main File'!A:O,9,0),0)</f>
        <v>0</v>
      </c>
      <c r="F337" s="26">
        <f>IFERROR(+VLOOKUP("LDMIPF"&amp;A337,'Main File'!A:O,10,0),0)</f>
        <v>0</v>
      </c>
      <c r="G337" s="26">
        <f>IFERROR(+VLOOKUP("LDMIPF"&amp;A337,'Main File'!A:O,11,0),0)</f>
        <v>0</v>
      </c>
      <c r="H337" s="26">
        <f>IFERROR(+VLOOKUP("LDMIPF"&amp;A337,'Main File'!A:O,12,0),0)</f>
        <v>0</v>
      </c>
      <c r="I337" s="26">
        <f>IFERROR(+VLOOKUP("LDMIPF"&amp;A337,'Main File'!A:O,13,0),0)</f>
        <v>0</v>
      </c>
      <c r="J337" s="26">
        <f>IFERROR(+VLOOKUP("LDMIPF"&amp;A337,'Main File'!A:O,14,0),0)</f>
        <v>0</v>
      </c>
      <c r="K337" s="26">
        <f>IFERROR(+VLOOKUP("LDMIPF"&amp;A337,'Main File'!A:O,15,0),0)</f>
        <v>0</v>
      </c>
    </row>
    <row r="338" spans="1:11" x14ac:dyDescent="0.25">
      <c r="A338" s="9">
        <f t="shared" si="5"/>
        <v>43525</v>
      </c>
      <c r="B338" s="26">
        <f>IFERROR(+VLOOKUP("LDMIPF"&amp;A338,'Main File'!A:O,6,0),0)</f>
        <v>0</v>
      </c>
      <c r="C338" s="26">
        <f>IFERROR(+VLOOKUP("LDMIPF"&amp;A338,'Main File'!A:O,7,0),0)</f>
        <v>0</v>
      </c>
      <c r="D338" s="26">
        <f>IFERROR(+VLOOKUP("LDMIPF"&amp;A338,'Main File'!A:O,8,0),0)</f>
        <v>0</v>
      </c>
      <c r="E338" s="26">
        <f>IFERROR(+VLOOKUP("LDMIPF"&amp;A338,'Main File'!A:O,9,0),0)</f>
        <v>0</v>
      </c>
      <c r="F338" s="26">
        <f>IFERROR(+VLOOKUP("LDMIPF"&amp;A338,'Main File'!A:O,10,0),0)</f>
        <v>0</v>
      </c>
      <c r="G338" s="26">
        <f>IFERROR(+VLOOKUP("LDMIPF"&amp;A338,'Main File'!A:O,11,0),0)</f>
        <v>0</v>
      </c>
      <c r="H338" s="26">
        <f>IFERROR(+VLOOKUP("LDMIPF"&amp;A338,'Main File'!A:O,12,0),0)</f>
        <v>0</v>
      </c>
      <c r="I338" s="26">
        <f>IFERROR(+VLOOKUP("LDMIPF"&amp;A338,'Main File'!A:O,13,0),0)</f>
        <v>0</v>
      </c>
      <c r="J338" s="26">
        <f>IFERROR(+VLOOKUP("LDMIPF"&amp;A338,'Main File'!A:O,14,0),0)</f>
        <v>0</v>
      </c>
      <c r="K338" s="26">
        <f>IFERROR(+VLOOKUP("LDMIPF"&amp;A338,'Main File'!A:O,15,0),0)</f>
        <v>0</v>
      </c>
    </row>
    <row r="339" spans="1:11" x14ac:dyDescent="0.25">
      <c r="A339" s="9">
        <f t="shared" si="5"/>
        <v>43526</v>
      </c>
      <c r="B339" s="26">
        <f>IFERROR(+VLOOKUP("LDMIPF"&amp;A339,'Main File'!A:O,6,0),0)</f>
        <v>0</v>
      </c>
      <c r="C339" s="26">
        <f>IFERROR(+VLOOKUP("LDMIPF"&amp;A339,'Main File'!A:O,7,0),0)</f>
        <v>0</v>
      </c>
      <c r="D339" s="26">
        <f>IFERROR(+VLOOKUP("LDMIPF"&amp;A339,'Main File'!A:O,8,0),0)</f>
        <v>0</v>
      </c>
      <c r="E339" s="26">
        <f>IFERROR(+VLOOKUP("LDMIPF"&amp;A339,'Main File'!A:O,9,0),0)</f>
        <v>0</v>
      </c>
      <c r="F339" s="26">
        <f>IFERROR(+VLOOKUP("LDMIPF"&amp;A339,'Main File'!A:O,10,0),0)</f>
        <v>0</v>
      </c>
      <c r="G339" s="26">
        <f>IFERROR(+VLOOKUP("LDMIPF"&amp;A339,'Main File'!A:O,11,0),0)</f>
        <v>0</v>
      </c>
      <c r="H339" s="26">
        <f>IFERROR(+VLOOKUP("LDMIPF"&amp;A339,'Main File'!A:O,12,0),0)</f>
        <v>0</v>
      </c>
      <c r="I339" s="26">
        <f>IFERROR(+VLOOKUP("LDMIPF"&amp;A339,'Main File'!A:O,13,0),0)</f>
        <v>0</v>
      </c>
      <c r="J339" s="26">
        <f>IFERROR(+VLOOKUP("LDMIPF"&amp;A339,'Main File'!A:O,14,0),0)</f>
        <v>0</v>
      </c>
      <c r="K339" s="26">
        <f>IFERROR(+VLOOKUP("LDMIPF"&amp;A339,'Main File'!A:O,15,0),0)</f>
        <v>0</v>
      </c>
    </row>
    <row r="340" spans="1:11" x14ac:dyDescent="0.25">
      <c r="A340" s="9">
        <f t="shared" si="5"/>
        <v>43527</v>
      </c>
      <c r="B340" s="26">
        <f>IFERROR(+VLOOKUP("LDMIPF"&amp;A340,'Main File'!A:O,6,0),0)</f>
        <v>0</v>
      </c>
      <c r="C340" s="26">
        <f>IFERROR(+VLOOKUP("LDMIPF"&amp;A340,'Main File'!A:O,7,0),0)</f>
        <v>0</v>
      </c>
      <c r="D340" s="26">
        <f>IFERROR(+VLOOKUP("LDMIPF"&amp;A340,'Main File'!A:O,8,0),0)</f>
        <v>0</v>
      </c>
      <c r="E340" s="26">
        <f>IFERROR(+VLOOKUP("LDMIPF"&amp;A340,'Main File'!A:O,9,0),0)</f>
        <v>0</v>
      </c>
      <c r="F340" s="26">
        <f>IFERROR(+VLOOKUP("LDMIPF"&amp;A340,'Main File'!A:O,10,0),0)</f>
        <v>0</v>
      </c>
      <c r="G340" s="26">
        <f>IFERROR(+VLOOKUP("LDMIPF"&amp;A340,'Main File'!A:O,11,0),0)</f>
        <v>0</v>
      </c>
      <c r="H340" s="26">
        <f>IFERROR(+VLOOKUP("LDMIPF"&amp;A340,'Main File'!A:O,12,0),0)</f>
        <v>0</v>
      </c>
      <c r="I340" s="26">
        <f>IFERROR(+VLOOKUP("LDMIPF"&amp;A340,'Main File'!A:O,13,0),0)</f>
        <v>0</v>
      </c>
      <c r="J340" s="26">
        <f>IFERROR(+VLOOKUP("LDMIPF"&amp;A340,'Main File'!A:O,14,0),0)</f>
        <v>0</v>
      </c>
      <c r="K340" s="26">
        <f>IFERROR(+VLOOKUP("LDMIPF"&amp;A340,'Main File'!A:O,15,0),0)</f>
        <v>0</v>
      </c>
    </row>
    <row r="341" spans="1:11" x14ac:dyDescent="0.25">
      <c r="A341" s="9">
        <f t="shared" si="5"/>
        <v>43528</v>
      </c>
      <c r="B341" s="26">
        <f>IFERROR(+VLOOKUP("LDMIPF"&amp;A341,'Main File'!A:O,6,0),0)</f>
        <v>0</v>
      </c>
      <c r="C341" s="26">
        <f>IFERROR(+VLOOKUP("LDMIPF"&amp;A341,'Main File'!A:O,7,0),0)</f>
        <v>0</v>
      </c>
      <c r="D341" s="26">
        <f>IFERROR(+VLOOKUP("LDMIPF"&amp;A341,'Main File'!A:O,8,0),0)</f>
        <v>0</v>
      </c>
      <c r="E341" s="26">
        <f>IFERROR(+VLOOKUP("LDMIPF"&amp;A341,'Main File'!A:O,9,0),0)</f>
        <v>0</v>
      </c>
      <c r="F341" s="26">
        <f>IFERROR(+VLOOKUP("LDMIPF"&amp;A341,'Main File'!A:O,10,0),0)</f>
        <v>0</v>
      </c>
      <c r="G341" s="26">
        <f>IFERROR(+VLOOKUP("LDMIPF"&amp;A341,'Main File'!A:O,11,0),0)</f>
        <v>0</v>
      </c>
      <c r="H341" s="26">
        <f>IFERROR(+VLOOKUP("LDMIPF"&amp;A341,'Main File'!A:O,12,0),0)</f>
        <v>0</v>
      </c>
      <c r="I341" s="26">
        <f>IFERROR(+VLOOKUP("LDMIPF"&amp;A341,'Main File'!A:O,13,0),0)</f>
        <v>0</v>
      </c>
      <c r="J341" s="26">
        <f>IFERROR(+VLOOKUP("LDMIPF"&amp;A341,'Main File'!A:O,14,0),0)</f>
        <v>0</v>
      </c>
      <c r="K341" s="26">
        <f>IFERROR(+VLOOKUP("LDMIPF"&amp;A341,'Main File'!A:O,15,0),0)</f>
        <v>0</v>
      </c>
    </row>
    <row r="342" spans="1:11" x14ac:dyDescent="0.25">
      <c r="A342" s="9">
        <f t="shared" si="5"/>
        <v>43529</v>
      </c>
      <c r="B342" s="26">
        <f>IFERROR(+VLOOKUP("LDMIPF"&amp;A342,'Main File'!A:O,6,0),0)</f>
        <v>0</v>
      </c>
      <c r="C342" s="26">
        <f>IFERROR(+VLOOKUP("LDMIPF"&amp;A342,'Main File'!A:O,7,0),0)</f>
        <v>0</v>
      </c>
      <c r="D342" s="26">
        <f>IFERROR(+VLOOKUP("LDMIPF"&amp;A342,'Main File'!A:O,8,0),0)</f>
        <v>0</v>
      </c>
      <c r="E342" s="26">
        <f>IFERROR(+VLOOKUP("LDMIPF"&amp;A342,'Main File'!A:O,9,0),0)</f>
        <v>0</v>
      </c>
      <c r="F342" s="26">
        <f>IFERROR(+VLOOKUP("LDMIPF"&amp;A342,'Main File'!A:O,10,0),0)</f>
        <v>0</v>
      </c>
      <c r="G342" s="26">
        <f>IFERROR(+VLOOKUP("LDMIPF"&amp;A342,'Main File'!A:O,11,0),0)</f>
        <v>0</v>
      </c>
      <c r="H342" s="26">
        <f>IFERROR(+VLOOKUP("LDMIPF"&amp;A342,'Main File'!A:O,12,0),0)</f>
        <v>0</v>
      </c>
      <c r="I342" s="26">
        <f>IFERROR(+VLOOKUP("LDMIPF"&amp;A342,'Main File'!A:O,13,0),0)</f>
        <v>0</v>
      </c>
      <c r="J342" s="26">
        <f>IFERROR(+VLOOKUP("LDMIPF"&amp;A342,'Main File'!A:O,14,0),0)</f>
        <v>0</v>
      </c>
      <c r="K342" s="26">
        <f>IFERROR(+VLOOKUP("LDMIPF"&amp;A342,'Main File'!A:O,15,0),0)</f>
        <v>0</v>
      </c>
    </row>
    <row r="343" spans="1:11" x14ac:dyDescent="0.25">
      <c r="A343" s="9">
        <f t="shared" si="5"/>
        <v>43530</v>
      </c>
      <c r="B343" s="26">
        <f>IFERROR(+VLOOKUP("LDMIPF"&amp;A343,'Main File'!A:O,6,0),0)</f>
        <v>0</v>
      </c>
      <c r="C343" s="26">
        <f>IFERROR(+VLOOKUP("LDMIPF"&amp;A343,'Main File'!A:O,7,0),0)</f>
        <v>0</v>
      </c>
      <c r="D343" s="26">
        <f>IFERROR(+VLOOKUP("LDMIPF"&amp;A343,'Main File'!A:O,8,0),0)</f>
        <v>0</v>
      </c>
      <c r="E343" s="26">
        <f>IFERROR(+VLOOKUP("LDMIPF"&amp;A343,'Main File'!A:O,9,0),0)</f>
        <v>0</v>
      </c>
      <c r="F343" s="26">
        <f>IFERROR(+VLOOKUP("LDMIPF"&amp;A343,'Main File'!A:O,10,0),0)</f>
        <v>0</v>
      </c>
      <c r="G343" s="26">
        <f>IFERROR(+VLOOKUP("LDMIPF"&amp;A343,'Main File'!A:O,11,0),0)</f>
        <v>0</v>
      </c>
      <c r="H343" s="26">
        <f>IFERROR(+VLOOKUP("LDMIPF"&amp;A343,'Main File'!A:O,12,0),0)</f>
        <v>0</v>
      </c>
      <c r="I343" s="26">
        <f>IFERROR(+VLOOKUP("LDMIPF"&amp;A343,'Main File'!A:O,13,0),0)</f>
        <v>0</v>
      </c>
      <c r="J343" s="26">
        <f>IFERROR(+VLOOKUP("LDMIPF"&amp;A343,'Main File'!A:O,14,0),0)</f>
        <v>0</v>
      </c>
      <c r="K343" s="26">
        <f>IFERROR(+VLOOKUP("LDMIPF"&amp;A343,'Main File'!A:O,15,0),0)</f>
        <v>0</v>
      </c>
    </row>
    <row r="344" spans="1:11" x14ac:dyDescent="0.25">
      <c r="A344" s="9">
        <f t="shared" si="5"/>
        <v>43531</v>
      </c>
      <c r="B344" s="26">
        <f>IFERROR(+VLOOKUP("LDMIPF"&amp;A344,'Main File'!A:O,6,0),0)</f>
        <v>0</v>
      </c>
      <c r="C344" s="26">
        <f>IFERROR(+VLOOKUP("LDMIPF"&amp;A344,'Main File'!A:O,7,0),0)</f>
        <v>0</v>
      </c>
      <c r="D344" s="26">
        <f>IFERROR(+VLOOKUP("LDMIPF"&amp;A344,'Main File'!A:O,8,0),0)</f>
        <v>0</v>
      </c>
      <c r="E344" s="26">
        <f>IFERROR(+VLOOKUP("LDMIPF"&amp;A344,'Main File'!A:O,9,0),0)</f>
        <v>0</v>
      </c>
      <c r="F344" s="26">
        <f>IFERROR(+VLOOKUP("LDMIPF"&amp;A344,'Main File'!A:O,10,0),0)</f>
        <v>0</v>
      </c>
      <c r="G344" s="26">
        <f>IFERROR(+VLOOKUP("LDMIPF"&amp;A344,'Main File'!A:O,11,0),0)</f>
        <v>0</v>
      </c>
      <c r="H344" s="26">
        <f>IFERROR(+VLOOKUP("LDMIPF"&amp;A344,'Main File'!A:O,12,0),0)</f>
        <v>0</v>
      </c>
      <c r="I344" s="26">
        <f>IFERROR(+VLOOKUP("LDMIPF"&amp;A344,'Main File'!A:O,13,0),0)</f>
        <v>0</v>
      </c>
      <c r="J344" s="26">
        <f>IFERROR(+VLOOKUP("LDMIPF"&amp;A344,'Main File'!A:O,14,0),0)</f>
        <v>0</v>
      </c>
      <c r="K344" s="26">
        <f>IFERROR(+VLOOKUP("LDMIPF"&amp;A344,'Main File'!A:O,15,0),0)</f>
        <v>0</v>
      </c>
    </row>
    <row r="345" spans="1:11" x14ac:dyDescent="0.25">
      <c r="A345" s="9">
        <f t="shared" si="5"/>
        <v>43532</v>
      </c>
      <c r="B345" s="26">
        <f>IFERROR(+VLOOKUP("LDMIPF"&amp;A345,'Main File'!A:O,6,0),0)</f>
        <v>0</v>
      </c>
      <c r="C345" s="26">
        <f>IFERROR(+VLOOKUP("LDMIPF"&amp;A345,'Main File'!A:O,7,0),0)</f>
        <v>0</v>
      </c>
      <c r="D345" s="26">
        <f>IFERROR(+VLOOKUP("LDMIPF"&amp;A345,'Main File'!A:O,8,0),0)</f>
        <v>0</v>
      </c>
      <c r="E345" s="26">
        <f>IFERROR(+VLOOKUP("LDMIPF"&amp;A345,'Main File'!A:O,9,0),0)</f>
        <v>0</v>
      </c>
      <c r="F345" s="26">
        <f>IFERROR(+VLOOKUP("LDMIPF"&amp;A345,'Main File'!A:O,10,0),0)</f>
        <v>0</v>
      </c>
      <c r="G345" s="26">
        <f>IFERROR(+VLOOKUP("LDMIPF"&amp;A345,'Main File'!A:O,11,0),0)</f>
        <v>0</v>
      </c>
      <c r="H345" s="26">
        <f>IFERROR(+VLOOKUP("LDMIPF"&amp;A345,'Main File'!A:O,12,0),0)</f>
        <v>0</v>
      </c>
      <c r="I345" s="26">
        <f>IFERROR(+VLOOKUP("LDMIPF"&amp;A345,'Main File'!A:O,13,0),0)</f>
        <v>0</v>
      </c>
      <c r="J345" s="26">
        <f>IFERROR(+VLOOKUP("LDMIPF"&amp;A345,'Main File'!A:O,14,0),0)</f>
        <v>0</v>
      </c>
      <c r="K345" s="26">
        <f>IFERROR(+VLOOKUP("LDMIPF"&amp;A345,'Main File'!A:O,15,0),0)</f>
        <v>0</v>
      </c>
    </row>
    <row r="346" spans="1:11" x14ac:dyDescent="0.25">
      <c r="A346" s="9">
        <f t="shared" si="5"/>
        <v>43533</v>
      </c>
      <c r="B346" s="26">
        <f>IFERROR(+VLOOKUP("LDMIPF"&amp;A346,'Main File'!A:O,6,0),0)</f>
        <v>0</v>
      </c>
      <c r="C346" s="26">
        <f>IFERROR(+VLOOKUP("LDMIPF"&amp;A346,'Main File'!A:O,7,0),0)</f>
        <v>0</v>
      </c>
      <c r="D346" s="26">
        <f>IFERROR(+VLOOKUP("LDMIPF"&amp;A346,'Main File'!A:O,8,0),0)</f>
        <v>0</v>
      </c>
      <c r="E346" s="26">
        <f>IFERROR(+VLOOKUP("LDMIPF"&amp;A346,'Main File'!A:O,9,0),0)</f>
        <v>0</v>
      </c>
      <c r="F346" s="26">
        <f>IFERROR(+VLOOKUP("LDMIPF"&amp;A346,'Main File'!A:O,10,0),0)</f>
        <v>0</v>
      </c>
      <c r="G346" s="26">
        <f>IFERROR(+VLOOKUP("LDMIPF"&amp;A346,'Main File'!A:O,11,0),0)</f>
        <v>0</v>
      </c>
      <c r="H346" s="26">
        <f>IFERROR(+VLOOKUP("LDMIPF"&amp;A346,'Main File'!A:O,12,0),0)</f>
        <v>0</v>
      </c>
      <c r="I346" s="26">
        <f>IFERROR(+VLOOKUP("LDMIPF"&amp;A346,'Main File'!A:O,13,0),0)</f>
        <v>0</v>
      </c>
      <c r="J346" s="26">
        <f>IFERROR(+VLOOKUP("LDMIPF"&amp;A346,'Main File'!A:O,14,0),0)</f>
        <v>0</v>
      </c>
      <c r="K346" s="26">
        <f>IFERROR(+VLOOKUP("LDMIPF"&amp;A346,'Main File'!A:O,15,0),0)</f>
        <v>0</v>
      </c>
    </row>
    <row r="347" spans="1:11" x14ac:dyDescent="0.25">
      <c r="A347" s="9">
        <f t="shared" si="5"/>
        <v>43534</v>
      </c>
      <c r="B347" s="26">
        <f>IFERROR(+VLOOKUP("LDMIPF"&amp;A347,'Main File'!A:O,6,0),0)</f>
        <v>0</v>
      </c>
      <c r="C347" s="26">
        <f>IFERROR(+VLOOKUP("LDMIPF"&amp;A347,'Main File'!A:O,7,0),0)</f>
        <v>0</v>
      </c>
      <c r="D347" s="26">
        <f>IFERROR(+VLOOKUP("LDMIPF"&amp;A347,'Main File'!A:O,8,0),0)</f>
        <v>0</v>
      </c>
      <c r="E347" s="26">
        <f>IFERROR(+VLOOKUP("LDMIPF"&amp;A347,'Main File'!A:O,9,0),0)</f>
        <v>0</v>
      </c>
      <c r="F347" s="26">
        <f>IFERROR(+VLOOKUP("LDMIPF"&amp;A347,'Main File'!A:O,10,0),0)</f>
        <v>0</v>
      </c>
      <c r="G347" s="26">
        <f>IFERROR(+VLOOKUP("LDMIPF"&amp;A347,'Main File'!A:O,11,0),0)</f>
        <v>0</v>
      </c>
      <c r="H347" s="26">
        <f>IFERROR(+VLOOKUP("LDMIPF"&amp;A347,'Main File'!A:O,12,0),0)</f>
        <v>0</v>
      </c>
      <c r="I347" s="26">
        <f>IFERROR(+VLOOKUP("LDMIPF"&amp;A347,'Main File'!A:O,13,0),0)</f>
        <v>0</v>
      </c>
      <c r="J347" s="26">
        <f>IFERROR(+VLOOKUP("LDMIPF"&amp;A347,'Main File'!A:O,14,0),0)</f>
        <v>0</v>
      </c>
      <c r="K347" s="26">
        <f>IFERROR(+VLOOKUP("LDMIPF"&amp;A347,'Main File'!A:O,15,0),0)</f>
        <v>0</v>
      </c>
    </row>
    <row r="348" spans="1:11" x14ac:dyDescent="0.25">
      <c r="A348" s="9">
        <f t="shared" si="5"/>
        <v>43535</v>
      </c>
      <c r="B348" s="26">
        <f>IFERROR(+VLOOKUP("LDMIPF"&amp;A348,'Main File'!A:O,6,0),0)</f>
        <v>0</v>
      </c>
      <c r="C348" s="26">
        <f>IFERROR(+VLOOKUP("LDMIPF"&amp;A348,'Main File'!A:O,7,0),0)</f>
        <v>0</v>
      </c>
      <c r="D348" s="26">
        <f>IFERROR(+VLOOKUP("LDMIPF"&amp;A348,'Main File'!A:O,8,0),0)</f>
        <v>0</v>
      </c>
      <c r="E348" s="26">
        <f>IFERROR(+VLOOKUP("LDMIPF"&amp;A348,'Main File'!A:O,9,0),0)</f>
        <v>0</v>
      </c>
      <c r="F348" s="26">
        <f>IFERROR(+VLOOKUP("LDMIPF"&amp;A348,'Main File'!A:O,10,0),0)</f>
        <v>0</v>
      </c>
      <c r="G348" s="26">
        <f>IFERROR(+VLOOKUP("LDMIPF"&amp;A348,'Main File'!A:O,11,0),0)</f>
        <v>0</v>
      </c>
      <c r="H348" s="26">
        <f>IFERROR(+VLOOKUP("LDMIPF"&amp;A348,'Main File'!A:O,12,0),0)</f>
        <v>0</v>
      </c>
      <c r="I348" s="26">
        <f>IFERROR(+VLOOKUP("LDMIPF"&amp;A348,'Main File'!A:O,13,0),0)</f>
        <v>0</v>
      </c>
      <c r="J348" s="26">
        <f>IFERROR(+VLOOKUP("LDMIPF"&amp;A348,'Main File'!A:O,14,0),0)</f>
        <v>0</v>
      </c>
      <c r="K348" s="26">
        <f>IFERROR(+VLOOKUP("LDMIPF"&amp;A348,'Main File'!A:O,15,0),0)</f>
        <v>0</v>
      </c>
    </row>
    <row r="349" spans="1:11" x14ac:dyDescent="0.25">
      <c r="A349" s="9">
        <f t="shared" si="5"/>
        <v>43536</v>
      </c>
      <c r="B349" s="26">
        <f>IFERROR(+VLOOKUP("LDMIPF"&amp;A349,'Main File'!A:O,6,0),0)</f>
        <v>0</v>
      </c>
      <c r="C349" s="26">
        <f>IFERROR(+VLOOKUP("LDMIPF"&amp;A349,'Main File'!A:O,7,0),0)</f>
        <v>0</v>
      </c>
      <c r="D349" s="26">
        <f>IFERROR(+VLOOKUP("LDMIPF"&amp;A349,'Main File'!A:O,8,0),0)</f>
        <v>0</v>
      </c>
      <c r="E349" s="26">
        <f>IFERROR(+VLOOKUP("LDMIPF"&amp;A349,'Main File'!A:O,9,0),0)</f>
        <v>0</v>
      </c>
      <c r="F349" s="26">
        <f>IFERROR(+VLOOKUP("LDMIPF"&amp;A349,'Main File'!A:O,10,0),0)</f>
        <v>0</v>
      </c>
      <c r="G349" s="26">
        <f>IFERROR(+VLOOKUP("LDMIPF"&amp;A349,'Main File'!A:O,11,0),0)</f>
        <v>0</v>
      </c>
      <c r="H349" s="26">
        <f>IFERROR(+VLOOKUP("LDMIPF"&amp;A349,'Main File'!A:O,12,0),0)</f>
        <v>0</v>
      </c>
      <c r="I349" s="26">
        <f>IFERROR(+VLOOKUP("LDMIPF"&amp;A349,'Main File'!A:O,13,0),0)</f>
        <v>0</v>
      </c>
      <c r="J349" s="26">
        <f>IFERROR(+VLOOKUP("LDMIPF"&amp;A349,'Main File'!A:O,14,0),0)</f>
        <v>0</v>
      </c>
      <c r="K349" s="26">
        <f>IFERROR(+VLOOKUP("LDMIPF"&amp;A349,'Main File'!A:O,15,0),0)</f>
        <v>0</v>
      </c>
    </row>
    <row r="350" spans="1:11" x14ac:dyDescent="0.25">
      <c r="A350" s="9">
        <f t="shared" si="5"/>
        <v>43537</v>
      </c>
      <c r="B350" s="26">
        <f>IFERROR(+VLOOKUP("LDMIPF"&amp;A350,'Main File'!A:O,6,0),0)</f>
        <v>0</v>
      </c>
      <c r="C350" s="26">
        <f>IFERROR(+VLOOKUP("LDMIPF"&amp;A350,'Main File'!A:O,7,0),0)</f>
        <v>0</v>
      </c>
      <c r="D350" s="26">
        <f>IFERROR(+VLOOKUP("LDMIPF"&amp;A350,'Main File'!A:O,8,0),0)</f>
        <v>0</v>
      </c>
      <c r="E350" s="26">
        <f>IFERROR(+VLOOKUP("LDMIPF"&amp;A350,'Main File'!A:O,9,0),0)</f>
        <v>0</v>
      </c>
      <c r="F350" s="26">
        <f>IFERROR(+VLOOKUP("LDMIPF"&amp;A350,'Main File'!A:O,10,0),0)</f>
        <v>0</v>
      </c>
      <c r="G350" s="26">
        <f>IFERROR(+VLOOKUP("LDMIPF"&amp;A350,'Main File'!A:O,11,0),0)</f>
        <v>0</v>
      </c>
      <c r="H350" s="26">
        <f>IFERROR(+VLOOKUP("LDMIPF"&amp;A350,'Main File'!A:O,12,0),0)</f>
        <v>0</v>
      </c>
      <c r="I350" s="26">
        <f>IFERROR(+VLOOKUP("LDMIPF"&amp;A350,'Main File'!A:O,13,0),0)</f>
        <v>0</v>
      </c>
      <c r="J350" s="26">
        <f>IFERROR(+VLOOKUP("LDMIPF"&amp;A350,'Main File'!A:O,14,0),0)</f>
        <v>0</v>
      </c>
      <c r="K350" s="26">
        <f>IFERROR(+VLOOKUP("LDMIPF"&amp;A350,'Main File'!A:O,15,0),0)</f>
        <v>0</v>
      </c>
    </row>
    <row r="351" spans="1:11" x14ac:dyDescent="0.25">
      <c r="A351" s="9">
        <f t="shared" si="5"/>
        <v>43538</v>
      </c>
      <c r="B351" s="26">
        <f>IFERROR(+VLOOKUP("LDMIPF"&amp;A351,'Main File'!A:O,6,0),0)</f>
        <v>0</v>
      </c>
      <c r="C351" s="26">
        <f>IFERROR(+VLOOKUP("LDMIPF"&amp;A351,'Main File'!A:O,7,0),0)</f>
        <v>0</v>
      </c>
      <c r="D351" s="26">
        <f>IFERROR(+VLOOKUP("LDMIPF"&amp;A351,'Main File'!A:O,8,0),0)</f>
        <v>0</v>
      </c>
      <c r="E351" s="26">
        <f>IFERROR(+VLOOKUP("LDMIPF"&amp;A351,'Main File'!A:O,9,0),0)</f>
        <v>0</v>
      </c>
      <c r="F351" s="26">
        <f>IFERROR(+VLOOKUP("LDMIPF"&amp;A351,'Main File'!A:O,10,0),0)</f>
        <v>0</v>
      </c>
      <c r="G351" s="26">
        <f>IFERROR(+VLOOKUP("LDMIPF"&amp;A351,'Main File'!A:O,11,0),0)</f>
        <v>0</v>
      </c>
      <c r="H351" s="26">
        <f>IFERROR(+VLOOKUP("LDMIPF"&amp;A351,'Main File'!A:O,12,0),0)</f>
        <v>0</v>
      </c>
      <c r="I351" s="26">
        <f>IFERROR(+VLOOKUP("LDMIPF"&amp;A351,'Main File'!A:O,13,0),0)</f>
        <v>0</v>
      </c>
      <c r="J351" s="26">
        <f>IFERROR(+VLOOKUP("LDMIPF"&amp;A351,'Main File'!A:O,14,0),0)</f>
        <v>0</v>
      </c>
      <c r="K351" s="26">
        <f>IFERROR(+VLOOKUP("LDMIPF"&amp;A351,'Main File'!A:O,15,0),0)</f>
        <v>0</v>
      </c>
    </row>
    <row r="352" spans="1:11" x14ac:dyDescent="0.25">
      <c r="A352" s="9">
        <f t="shared" si="5"/>
        <v>43539</v>
      </c>
      <c r="B352" s="26">
        <f>IFERROR(+VLOOKUP("LDMIPF"&amp;A352,'Main File'!A:O,6,0),0)</f>
        <v>0</v>
      </c>
      <c r="C352" s="26">
        <f>IFERROR(+VLOOKUP("LDMIPF"&amp;A352,'Main File'!A:O,7,0),0)</f>
        <v>0</v>
      </c>
      <c r="D352" s="26">
        <f>IFERROR(+VLOOKUP("LDMIPF"&amp;A352,'Main File'!A:O,8,0),0)</f>
        <v>0</v>
      </c>
      <c r="E352" s="26">
        <f>IFERROR(+VLOOKUP("LDMIPF"&amp;A352,'Main File'!A:O,9,0),0)</f>
        <v>0</v>
      </c>
      <c r="F352" s="26">
        <f>IFERROR(+VLOOKUP("LDMIPF"&amp;A352,'Main File'!A:O,10,0),0)</f>
        <v>0</v>
      </c>
      <c r="G352" s="26">
        <f>IFERROR(+VLOOKUP("LDMIPF"&amp;A352,'Main File'!A:O,11,0),0)</f>
        <v>0</v>
      </c>
      <c r="H352" s="26">
        <f>IFERROR(+VLOOKUP("LDMIPF"&amp;A352,'Main File'!A:O,12,0),0)</f>
        <v>0</v>
      </c>
      <c r="I352" s="26">
        <f>IFERROR(+VLOOKUP("LDMIPF"&amp;A352,'Main File'!A:O,13,0),0)</f>
        <v>0</v>
      </c>
      <c r="J352" s="26">
        <f>IFERROR(+VLOOKUP("LDMIPF"&amp;A352,'Main File'!A:O,14,0),0)</f>
        <v>0</v>
      </c>
      <c r="K352" s="26">
        <f>IFERROR(+VLOOKUP("LDMIPF"&amp;A352,'Main File'!A:O,15,0),0)</f>
        <v>0</v>
      </c>
    </row>
    <row r="353" spans="1:11" x14ac:dyDescent="0.25">
      <c r="A353" s="9">
        <f t="shared" si="5"/>
        <v>43540</v>
      </c>
      <c r="B353" s="26">
        <f>IFERROR(+VLOOKUP("LDMIPF"&amp;A353,'Main File'!A:O,6,0),0)</f>
        <v>0</v>
      </c>
      <c r="C353" s="26">
        <f>IFERROR(+VLOOKUP("LDMIPF"&amp;A353,'Main File'!A:O,7,0),0)</f>
        <v>0</v>
      </c>
      <c r="D353" s="26">
        <f>IFERROR(+VLOOKUP("LDMIPF"&amp;A353,'Main File'!A:O,8,0),0)</f>
        <v>0</v>
      </c>
      <c r="E353" s="26">
        <f>IFERROR(+VLOOKUP("LDMIPF"&amp;A353,'Main File'!A:O,9,0),0)</f>
        <v>0</v>
      </c>
      <c r="F353" s="26">
        <f>IFERROR(+VLOOKUP("LDMIPF"&amp;A353,'Main File'!A:O,10,0),0)</f>
        <v>0</v>
      </c>
      <c r="G353" s="26">
        <f>IFERROR(+VLOOKUP("LDMIPF"&amp;A353,'Main File'!A:O,11,0),0)</f>
        <v>0</v>
      </c>
      <c r="H353" s="26">
        <f>IFERROR(+VLOOKUP("LDMIPF"&amp;A353,'Main File'!A:O,12,0),0)</f>
        <v>0</v>
      </c>
      <c r="I353" s="26">
        <f>IFERROR(+VLOOKUP("LDMIPF"&amp;A353,'Main File'!A:O,13,0),0)</f>
        <v>0</v>
      </c>
      <c r="J353" s="26">
        <f>IFERROR(+VLOOKUP("LDMIPF"&amp;A353,'Main File'!A:O,14,0),0)</f>
        <v>0</v>
      </c>
      <c r="K353" s="26">
        <f>IFERROR(+VLOOKUP("LDMIPF"&amp;A353,'Main File'!A:O,15,0),0)</f>
        <v>0</v>
      </c>
    </row>
    <row r="354" spans="1:11" x14ac:dyDescent="0.25">
      <c r="A354" s="9">
        <f t="shared" si="5"/>
        <v>43541</v>
      </c>
      <c r="B354" s="26">
        <f>IFERROR(+VLOOKUP("LDMIPF"&amp;A354,'Main File'!A:O,6,0),0)</f>
        <v>0</v>
      </c>
      <c r="C354" s="26">
        <f>IFERROR(+VLOOKUP("LDMIPF"&amp;A354,'Main File'!A:O,7,0),0)</f>
        <v>0</v>
      </c>
      <c r="D354" s="26">
        <f>IFERROR(+VLOOKUP("LDMIPF"&amp;A354,'Main File'!A:O,8,0),0)</f>
        <v>0</v>
      </c>
      <c r="E354" s="26">
        <f>IFERROR(+VLOOKUP("LDMIPF"&amp;A354,'Main File'!A:O,9,0),0)</f>
        <v>0</v>
      </c>
      <c r="F354" s="26">
        <f>IFERROR(+VLOOKUP("LDMIPF"&amp;A354,'Main File'!A:O,10,0),0)</f>
        <v>0</v>
      </c>
      <c r="G354" s="26">
        <f>IFERROR(+VLOOKUP("LDMIPF"&amp;A354,'Main File'!A:O,11,0),0)</f>
        <v>0</v>
      </c>
      <c r="H354" s="26">
        <f>IFERROR(+VLOOKUP("LDMIPF"&amp;A354,'Main File'!A:O,12,0),0)</f>
        <v>0</v>
      </c>
      <c r="I354" s="26">
        <f>IFERROR(+VLOOKUP("LDMIPF"&amp;A354,'Main File'!A:O,13,0),0)</f>
        <v>0</v>
      </c>
      <c r="J354" s="26">
        <f>IFERROR(+VLOOKUP("LDMIPF"&amp;A354,'Main File'!A:O,14,0),0)</f>
        <v>0</v>
      </c>
      <c r="K354" s="26">
        <f>IFERROR(+VLOOKUP("LDMIPF"&amp;A354,'Main File'!A:O,15,0),0)</f>
        <v>0</v>
      </c>
    </row>
    <row r="355" spans="1:11" x14ac:dyDescent="0.25">
      <c r="A355" s="9">
        <f t="shared" si="5"/>
        <v>43542</v>
      </c>
      <c r="B355" s="26">
        <f>IFERROR(+VLOOKUP("LDMIPF"&amp;A355,'Main File'!A:O,6,0),0)</f>
        <v>0</v>
      </c>
      <c r="C355" s="26">
        <f>IFERROR(+VLOOKUP("LDMIPF"&amp;A355,'Main File'!A:O,7,0),0)</f>
        <v>0</v>
      </c>
      <c r="D355" s="26">
        <f>IFERROR(+VLOOKUP("LDMIPF"&amp;A355,'Main File'!A:O,8,0),0)</f>
        <v>0</v>
      </c>
      <c r="E355" s="26">
        <f>IFERROR(+VLOOKUP("LDMIPF"&amp;A355,'Main File'!A:O,9,0),0)</f>
        <v>0</v>
      </c>
      <c r="F355" s="26">
        <f>IFERROR(+VLOOKUP("LDMIPF"&amp;A355,'Main File'!A:O,10,0),0)</f>
        <v>0</v>
      </c>
      <c r="G355" s="26">
        <f>IFERROR(+VLOOKUP("LDMIPF"&amp;A355,'Main File'!A:O,11,0),0)</f>
        <v>0</v>
      </c>
      <c r="H355" s="26">
        <f>IFERROR(+VLOOKUP("LDMIPF"&amp;A355,'Main File'!A:O,12,0),0)</f>
        <v>0</v>
      </c>
      <c r="I355" s="26">
        <f>IFERROR(+VLOOKUP("LDMIPF"&amp;A355,'Main File'!A:O,13,0),0)</f>
        <v>0</v>
      </c>
      <c r="J355" s="26">
        <f>IFERROR(+VLOOKUP("LDMIPF"&amp;A355,'Main File'!A:O,14,0),0)</f>
        <v>0</v>
      </c>
      <c r="K355" s="26">
        <f>IFERROR(+VLOOKUP("LDMIPF"&amp;A355,'Main File'!A:O,15,0),0)</f>
        <v>0</v>
      </c>
    </row>
    <row r="356" spans="1:11" x14ac:dyDescent="0.25">
      <c r="A356" s="9">
        <f t="shared" si="5"/>
        <v>43543</v>
      </c>
      <c r="B356" s="26">
        <f>IFERROR(+VLOOKUP("LDMIPF"&amp;A356,'Main File'!A:O,6,0),0)</f>
        <v>0</v>
      </c>
      <c r="C356" s="26">
        <f>IFERROR(+VLOOKUP("LDMIPF"&amp;A356,'Main File'!A:O,7,0),0)</f>
        <v>0</v>
      </c>
      <c r="D356" s="26">
        <f>IFERROR(+VLOOKUP("LDMIPF"&amp;A356,'Main File'!A:O,8,0),0)</f>
        <v>0</v>
      </c>
      <c r="E356" s="26">
        <f>IFERROR(+VLOOKUP("LDMIPF"&amp;A356,'Main File'!A:O,9,0),0)</f>
        <v>0</v>
      </c>
      <c r="F356" s="26">
        <f>IFERROR(+VLOOKUP("LDMIPF"&amp;A356,'Main File'!A:O,10,0),0)</f>
        <v>0</v>
      </c>
      <c r="G356" s="26">
        <f>IFERROR(+VLOOKUP("LDMIPF"&amp;A356,'Main File'!A:O,11,0),0)</f>
        <v>0</v>
      </c>
      <c r="H356" s="26">
        <f>IFERROR(+VLOOKUP("LDMIPF"&amp;A356,'Main File'!A:O,12,0),0)</f>
        <v>0</v>
      </c>
      <c r="I356" s="26">
        <f>IFERROR(+VLOOKUP("LDMIPF"&amp;A356,'Main File'!A:O,13,0),0)</f>
        <v>0</v>
      </c>
      <c r="J356" s="26">
        <f>IFERROR(+VLOOKUP("LDMIPF"&amp;A356,'Main File'!A:O,14,0),0)</f>
        <v>0</v>
      </c>
      <c r="K356" s="26">
        <f>IFERROR(+VLOOKUP("LDMIPF"&amp;A356,'Main File'!A:O,15,0),0)</f>
        <v>0</v>
      </c>
    </row>
    <row r="357" spans="1:11" x14ac:dyDescent="0.25">
      <c r="A357" s="9">
        <f t="shared" si="5"/>
        <v>43544</v>
      </c>
      <c r="B357" s="26">
        <f>IFERROR(+VLOOKUP("LDMIPF"&amp;A357,'Main File'!A:O,6,0),0)</f>
        <v>0</v>
      </c>
      <c r="C357" s="26">
        <f>IFERROR(+VLOOKUP("LDMIPF"&amp;A357,'Main File'!A:O,7,0),0)</f>
        <v>0</v>
      </c>
      <c r="D357" s="26">
        <f>IFERROR(+VLOOKUP("LDMIPF"&amp;A357,'Main File'!A:O,8,0),0)</f>
        <v>0</v>
      </c>
      <c r="E357" s="26">
        <f>IFERROR(+VLOOKUP("LDMIPF"&amp;A357,'Main File'!A:O,9,0),0)</f>
        <v>0</v>
      </c>
      <c r="F357" s="26">
        <f>IFERROR(+VLOOKUP("LDMIPF"&amp;A357,'Main File'!A:O,10,0),0)</f>
        <v>0</v>
      </c>
      <c r="G357" s="26">
        <f>IFERROR(+VLOOKUP("LDMIPF"&amp;A357,'Main File'!A:O,11,0),0)</f>
        <v>0</v>
      </c>
      <c r="H357" s="26">
        <f>IFERROR(+VLOOKUP("LDMIPF"&amp;A357,'Main File'!A:O,12,0),0)</f>
        <v>0</v>
      </c>
      <c r="I357" s="26">
        <f>IFERROR(+VLOOKUP("LDMIPF"&amp;A357,'Main File'!A:O,13,0),0)</f>
        <v>0</v>
      </c>
      <c r="J357" s="26">
        <f>IFERROR(+VLOOKUP("LDMIPF"&amp;A357,'Main File'!A:O,14,0),0)</f>
        <v>0</v>
      </c>
      <c r="K357" s="26">
        <f>IFERROR(+VLOOKUP("LDMIPF"&amp;A357,'Main File'!A:O,15,0),0)</f>
        <v>0</v>
      </c>
    </row>
    <row r="358" spans="1:11" x14ac:dyDescent="0.25">
      <c r="A358" s="9">
        <f t="shared" si="5"/>
        <v>43545</v>
      </c>
      <c r="B358" s="26">
        <f>IFERROR(+VLOOKUP("LDMIPF"&amp;A358,'Main File'!A:O,6,0),0)</f>
        <v>0</v>
      </c>
      <c r="C358" s="26">
        <f>IFERROR(+VLOOKUP("LDMIPF"&amp;A358,'Main File'!A:O,7,0),0)</f>
        <v>0</v>
      </c>
      <c r="D358" s="26">
        <f>IFERROR(+VLOOKUP("LDMIPF"&amp;A358,'Main File'!A:O,8,0),0)</f>
        <v>0</v>
      </c>
      <c r="E358" s="26">
        <f>IFERROR(+VLOOKUP("LDMIPF"&amp;A358,'Main File'!A:O,9,0),0)</f>
        <v>0</v>
      </c>
      <c r="F358" s="26">
        <f>IFERROR(+VLOOKUP("LDMIPF"&amp;A358,'Main File'!A:O,10,0),0)</f>
        <v>0</v>
      </c>
      <c r="G358" s="26">
        <f>IFERROR(+VLOOKUP("LDMIPF"&amp;A358,'Main File'!A:O,11,0),0)</f>
        <v>0</v>
      </c>
      <c r="H358" s="26">
        <f>IFERROR(+VLOOKUP("LDMIPF"&amp;A358,'Main File'!A:O,12,0),0)</f>
        <v>0</v>
      </c>
      <c r="I358" s="26">
        <f>IFERROR(+VLOOKUP("LDMIPF"&amp;A358,'Main File'!A:O,13,0),0)</f>
        <v>0</v>
      </c>
      <c r="J358" s="26">
        <f>IFERROR(+VLOOKUP("LDMIPF"&amp;A358,'Main File'!A:O,14,0),0)</f>
        <v>0</v>
      </c>
      <c r="K358" s="26">
        <f>IFERROR(+VLOOKUP("LDMIPF"&amp;A358,'Main File'!A:O,15,0),0)</f>
        <v>0</v>
      </c>
    </row>
    <row r="359" spans="1:11" x14ac:dyDescent="0.25">
      <c r="A359" s="9">
        <f t="shared" si="5"/>
        <v>43546</v>
      </c>
      <c r="B359" s="26">
        <f>IFERROR(+VLOOKUP("LDMIPF"&amp;A359,'Main File'!A:O,6,0),0)</f>
        <v>0</v>
      </c>
      <c r="C359" s="26">
        <f>IFERROR(+VLOOKUP("LDMIPF"&amp;A359,'Main File'!A:O,7,0),0)</f>
        <v>0</v>
      </c>
      <c r="D359" s="26">
        <f>IFERROR(+VLOOKUP("LDMIPF"&amp;A359,'Main File'!A:O,8,0),0)</f>
        <v>0</v>
      </c>
      <c r="E359" s="26">
        <f>IFERROR(+VLOOKUP("LDMIPF"&amp;A359,'Main File'!A:O,9,0),0)</f>
        <v>0</v>
      </c>
      <c r="F359" s="26">
        <f>IFERROR(+VLOOKUP("LDMIPF"&amp;A359,'Main File'!A:O,10,0),0)</f>
        <v>0</v>
      </c>
      <c r="G359" s="26">
        <f>IFERROR(+VLOOKUP("LDMIPF"&amp;A359,'Main File'!A:O,11,0),0)</f>
        <v>0</v>
      </c>
      <c r="H359" s="26">
        <f>IFERROR(+VLOOKUP("LDMIPF"&amp;A359,'Main File'!A:O,12,0),0)</f>
        <v>0</v>
      </c>
      <c r="I359" s="26">
        <f>IFERROR(+VLOOKUP("LDMIPF"&amp;A359,'Main File'!A:O,13,0),0)</f>
        <v>0</v>
      </c>
      <c r="J359" s="26">
        <f>IFERROR(+VLOOKUP("LDMIPF"&amp;A359,'Main File'!A:O,14,0),0)</f>
        <v>0</v>
      </c>
      <c r="K359" s="26">
        <f>IFERROR(+VLOOKUP("LDMIPF"&amp;A359,'Main File'!A:O,15,0),0)</f>
        <v>0</v>
      </c>
    </row>
    <row r="360" spans="1:11" x14ac:dyDescent="0.25">
      <c r="A360" s="9">
        <f t="shared" si="5"/>
        <v>43547</v>
      </c>
      <c r="B360" s="26">
        <f>IFERROR(+VLOOKUP("LDMIPF"&amp;A360,'Main File'!A:O,6,0),0)</f>
        <v>0</v>
      </c>
      <c r="C360" s="26">
        <f>IFERROR(+VLOOKUP("LDMIPF"&amp;A360,'Main File'!A:O,7,0),0)</f>
        <v>0</v>
      </c>
      <c r="D360" s="26">
        <f>IFERROR(+VLOOKUP("LDMIPF"&amp;A360,'Main File'!A:O,8,0),0)</f>
        <v>0</v>
      </c>
      <c r="E360" s="26">
        <f>IFERROR(+VLOOKUP("LDMIPF"&amp;A360,'Main File'!A:O,9,0),0)</f>
        <v>0</v>
      </c>
      <c r="F360" s="26">
        <f>IFERROR(+VLOOKUP("LDMIPF"&amp;A360,'Main File'!A:O,10,0),0)</f>
        <v>0</v>
      </c>
      <c r="G360" s="26">
        <f>IFERROR(+VLOOKUP("LDMIPF"&amp;A360,'Main File'!A:O,11,0),0)</f>
        <v>0</v>
      </c>
      <c r="H360" s="26">
        <f>IFERROR(+VLOOKUP("LDMIPF"&amp;A360,'Main File'!A:O,12,0),0)</f>
        <v>0</v>
      </c>
      <c r="I360" s="26">
        <f>IFERROR(+VLOOKUP("LDMIPF"&amp;A360,'Main File'!A:O,13,0),0)</f>
        <v>0</v>
      </c>
      <c r="J360" s="26">
        <f>IFERROR(+VLOOKUP("LDMIPF"&amp;A360,'Main File'!A:O,14,0),0)</f>
        <v>0</v>
      </c>
      <c r="K360" s="26">
        <f>IFERROR(+VLOOKUP("LDMIPF"&amp;A360,'Main File'!A:O,15,0),0)</f>
        <v>0</v>
      </c>
    </row>
    <row r="361" spans="1:11" x14ac:dyDescent="0.25">
      <c r="A361" s="9">
        <f t="shared" si="5"/>
        <v>43548</v>
      </c>
      <c r="B361" s="26">
        <f>IFERROR(+VLOOKUP("LDMIPF"&amp;A361,'Main File'!A:O,6,0),0)</f>
        <v>0</v>
      </c>
      <c r="C361" s="26">
        <f>IFERROR(+VLOOKUP("LDMIPF"&amp;A361,'Main File'!A:O,7,0),0)</f>
        <v>0</v>
      </c>
      <c r="D361" s="26">
        <f>IFERROR(+VLOOKUP("LDMIPF"&amp;A361,'Main File'!A:O,8,0),0)</f>
        <v>0</v>
      </c>
      <c r="E361" s="26">
        <f>IFERROR(+VLOOKUP("LDMIPF"&amp;A361,'Main File'!A:O,9,0),0)</f>
        <v>0</v>
      </c>
      <c r="F361" s="26">
        <f>IFERROR(+VLOOKUP("LDMIPF"&amp;A361,'Main File'!A:O,10,0),0)</f>
        <v>0</v>
      </c>
      <c r="G361" s="26">
        <f>IFERROR(+VLOOKUP("LDMIPF"&amp;A361,'Main File'!A:O,11,0),0)</f>
        <v>0</v>
      </c>
      <c r="H361" s="26">
        <f>IFERROR(+VLOOKUP("LDMIPF"&amp;A361,'Main File'!A:O,12,0),0)</f>
        <v>0</v>
      </c>
      <c r="I361" s="26">
        <f>IFERROR(+VLOOKUP("LDMIPF"&amp;A361,'Main File'!A:O,13,0),0)</f>
        <v>0</v>
      </c>
      <c r="J361" s="26">
        <f>IFERROR(+VLOOKUP("LDMIPF"&amp;A361,'Main File'!A:O,14,0),0)</f>
        <v>0</v>
      </c>
      <c r="K361" s="26">
        <f>IFERROR(+VLOOKUP("LDMIPF"&amp;A361,'Main File'!A:O,15,0),0)</f>
        <v>0</v>
      </c>
    </row>
    <row r="362" spans="1:11" x14ac:dyDescent="0.25">
      <c r="A362" s="9">
        <f t="shared" si="5"/>
        <v>43549</v>
      </c>
      <c r="B362" s="26">
        <f>IFERROR(+VLOOKUP("LDMIPF"&amp;A362,'Main File'!A:O,6,0),0)</f>
        <v>0</v>
      </c>
      <c r="C362" s="26">
        <f>IFERROR(+VLOOKUP("LDMIPF"&amp;A362,'Main File'!A:O,7,0),0)</f>
        <v>0</v>
      </c>
      <c r="D362" s="26">
        <f>IFERROR(+VLOOKUP("LDMIPF"&amp;A362,'Main File'!A:O,8,0),0)</f>
        <v>0</v>
      </c>
      <c r="E362" s="26">
        <f>IFERROR(+VLOOKUP("LDMIPF"&amp;A362,'Main File'!A:O,9,0),0)</f>
        <v>0</v>
      </c>
      <c r="F362" s="26">
        <f>IFERROR(+VLOOKUP("LDMIPF"&amp;A362,'Main File'!A:O,10,0),0)</f>
        <v>0</v>
      </c>
      <c r="G362" s="26">
        <f>IFERROR(+VLOOKUP("LDMIPF"&amp;A362,'Main File'!A:O,11,0),0)</f>
        <v>0</v>
      </c>
      <c r="H362" s="26">
        <f>IFERROR(+VLOOKUP("LDMIPF"&amp;A362,'Main File'!A:O,12,0),0)</f>
        <v>0</v>
      </c>
      <c r="I362" s="26">
        <f>IFERROR(+VLOOKUP("LDMIPF"&amp;A362,'Main File'!A:O,13,0),0)</f>
        <v>0</v>
      </c>
      <c r="J362" s="26">
        <f>IFERROR(+VLOOKUP("LDMIPF"&amp;A362,'Main File'!A:O,14,0),0)</f>
        <v>0</v>
      </c>
      <c r="K362" s="26">
        <f>IFERROR(+VLOOKUP("LDMIPF"&amp;A362,'Main File'!A:O,15,0),0)</f>
        <v>0</v>
      </c>
    </row>
    <row r="363" spans="1:11" x14ac:dyDescent="0.25">
      <c r="A363" s="9">
        <f t="shared" si="5"/>
        <v>43550</v>
      </c>
      <c r="B363" s="26">
        <f>IFERROR(+VLOOKUP("LDMIPF"&amp;A363,'Main File'!A:O,6,0),0)</f>
        <v>0</v>
      </c>
      <c r="C363" s="26">
        <f>IFERROR(+VLOOKUP("LDMIPF"&amp;A363,'Main File'!A:O,7,0),0)</f>
        <v>0</v>
      </c>
      <c r="D363" s="26">
        <f>IFERROR(+VLOOKUP("LDMIPF"&amp;A363,'Main File'!A:O,8,0),0)</f>
        <v>0</v>
      </c>
      <c r="E363" s="26">
        <f>IFERROR(+VLOOKUP("LDMIPF"&amp;A363,'Main File'!A:O,9,0),0)</f>
        <v>0</v>
      </c>
      <c r="F363" s="26">
        <f>IFERROR(+VLOOKUP("LDMIPF"&amp;A363,'Main File'!A:O,10,0),0)</f>
        <v>0</v>
      </c>
      <c r="G363" s="26">
        <f>IFERROR(+VLOOKUP("LDMIPF"&amp;A363,'Main File'!A:O,11,0),0)</f>
        <v>0</v>
      </c>
      <c r="H363" s="26">
        <f>IFERROR(+VLOOKUP("LDMIPF"&amp;A363,'Main File'!A:O,12,0),0)</f>
        <v>0</v>
      </c>
      <c r="I363" s="26">
        <f>IFERROR(+VLOOKUP("LDMIPF"&amp;A363,'Main File'!A:O,13,0),0)</f>
        <v>0</v>
      </c>
      <c r="J363" s="26">
        <f>IFERROR(+VLOOKUP("LDMIPF"&amp;A363,'Main File'!A:O,14,0),0)</f>
        <v>0</v>
      </c>
      <c r="K363" s="26">
        <f>IFERROR(+VLOOKUP("LDMIPF"&amp;A363,'Main File'!A:O,15,0),0)</f>
        <v>0</v>
      </c>
    </row>
    <row r="364" spans="1:11" x14ac:dyDescent="0.25">
      <c r="A364" s="9">
        <f t="shared" si="5"/>
        <v>43551</v>
      </c>
      <c r="B364" s="26">
        <f>IFERROR(+VLOOKUP("LDMIPF"&amp;A364,'Main File'!A:O,6,0),0)</f>
        <v>0</v>
      </c>
      <c r="C364" s="26">
        <f>IFERROR(+VLOOKUP("LDMIPF"&amp;A364,'Main File'!A:O,7,0),0)</f>
        <v>0</v>
      </c>
      <c r="D364" s="26">
        <f>IFERROR(+VLOOKUP("LDMIPF"&amp;A364,'Main File'!A:O,8,0),0)</f>
        <v>0</v>
      </c>
      <c r="E364" s="26">
        <f>IFERROR(+VLOOKUP("LDMIPF"&amp;A364,'Main File'!A:O,9,0),0)</f>
        <v>0</v>
      </c>
      <c r="F364" s="26">
        <f>IFERROR(+VLOOKUP("LDMIPF"&amp;A364,'Main File'!A:O,10,0),0)</f>
        <v>0</v>
      </c>
      <c r="G364" s="26">
        <f>IFERROR(+VLOOKUP("LDMIPF"&amp;A364,'Main File'!A:O,11,0),0)</f>
        <v>0</v>
      </c>
      <c r="H364" s="26">
        <f>IFERROR(+VLOOKUP("LDMIPF"&amp;A364,'Main File'!A:O,12,0),0)</f>
        <v>0</v>
      </c>
      <c r="I364" s="26">
        <f>IFERROR(+VLOOKUP("LDMIPF"&amp;A364,'Main File'!A:O,13,0),0)</f>
        <v>0</v>
      </c>
      <c r="J364" s="26">
        <f>IFERROR(+VLOOKUP("LDMIPF"&amp;A364,'Main File'!A:O,14,0),0)</f>
        <v>0</v>
      </c>
      <c r="K364" s="26">
        <f>IFERROR(+VLOOKUP("LDMIPF"&amp;A364,'Main File'!A:O,15,0),0)</f>
        <v>0</v>
      </c>
    </row>
    <row r="365" spans="1:11" x14ac:dyDescent="0.25">
      <c r="A365" s="9">
        <f t="shared" si="5"/>
        <v>43552</v>
      </c>
      <c r="B365" s="26">
        <f>IFERROR(+VLOOKUP("LDMIPF"&amp;A365,'Main File'!A:O,6,0),0)</f>
        <v>0</v>
      </c>
      <c r="C365" s="26">
        <f>IFERROR(+VLOOKUP("LDMIPF"&amp;A365,'Main File'!A:O,7,0),0)</f>
        <v>0</v>
      </c>
      <c r="D365" s="26">
        <f>IFERROR(+VLOOKUP("LDMIPF"&amp;A365,'Main File'!A:O,8,0),0)</f>
        <v>0</v>
      </c>
      <c r="E365" s="26">
        <f>IFERROR(+VLOOKUP("LDMIPF"&amp;A365,'Main File'!A:O,9,0),0)</f>
        <v>0</v>
      </c>
      <c r="F365" s="26">
        <f>IFERROR(+VLOOKUP("LDMIPF"&amp;A365,'Main File'!A:O,10,0),0)</f>
        <v>0</v>
      </c>
      <c r="G365" s="26">
        <f>IFERROR(+VLOOKUP("LDMIPF"&amp;A365,'Main File'!A:O,11,0),0)</f>
        <v>0</v>
      </c>
      <c r="H365" s="26">
        <f>IFERROR(+VLOOKUP("LDMIPF"&amp;A365,'Main File'!A:O,12,0),0)</f>
        <v>0</v>
      </c>
      <c r="I365" s="26">
        <f>IFERROR(+VLOOKUP("LDMIPF"&amp;A365,'Main File'!A:O,13,0),0)</f>
        <v>0</v>
      </c>
      <c r="J365" s="26">
        <f>IFERROR(+VLOOKUP("LDMIPF"&amp;A365,'Main File'!A:O,14,0),0)</f>
        <v>0</v>
      </c>
      <c r="K365" s="26">
        <f>IFERROR(+VLOOKUP("LDMIPF"&amp;A365,'Main File'!A:O,15,0),0)</f>
        <v>0</v>
      </c>
    </row>
    <row r="366" spans="1:11" x14ac:dyDescent="0.25">
      <c r="A366" s="9">
        <f t="shared" si="5"/>
        <v>43553</v>
      </c>
      <c r="B366" s="26">
        <f>IFERROR(+VLOOKUP("LDMIPF"&amp;A366,'Main File'!A:O,6,0),0)</f>
        <v>0</v>
      </c>
      <c r="C366" s="26">
        <f>IFERROR(+VLOOKUP("LDMIPF"&amp;A366,'Main File'!A:O,7,0),0)</f>
        <v>0</v>
      </c>
      <c r="D366" s="26">
        <f>IFERROR(+VLOOKUP("LDMIPF"&amp;A366,'Main File'!A:O,8,0),0)</f>
        <v>0</v>
      </c>
      <c r="E366" s="26">
        <f>IFERROR(+VLOOKUP("LDMIPF"&amp;A366,'Main File'!A:O,9,0),0)</f>
        <v>0</v>
      </c>
      <c r="F366" s="26">
        <f>IFERROR(+VLOOKUP("LDMIPF"&amp;A366,'Main File'!A:O,10,0),0)</f>
        <v>0</v>
      </c>
      <c r="G366" s="26">
        <f>IFERROR(+VLOOKUP("LDMIPF"&amp;A366,'Main File'!A:O,11,0),0)</f>
        <v>0</v>
      </c>
      <c r="H366" s="26">
        <f>IFERROR(+VLOOKUP("LDMIPF"&amp;A366,'Main File'!A:O,12,0),0)</f>
        <v>0</v>
      </c>
      <c r="I366" s="26">
        <f>IFERROR(+VLOOKUP("LDMIPF"&amp;A366,'Main File'!A:O,13,0),0)</f>
        <v>0</v>
      </c>
      <c r="J366" s="26">
        <f>IFERROR(+VLOOKUP("LDMIPF"&amp;A366,'Main File'!A:O,14,0),0)</f>
        <v>0</v>
      </c>
      <c r="K366" s="26">
        <f>IFERROR(+VLOOKUP("LDMIPF"&amp;A366,'Main File'!A:O,15,0),0)</f>
        <v>0</v>
      </c>
    </row>
    <row r="367" spans="1:11" x14ac:dyDescent="0.25">
      <c r="A367" s="9">
        <f t="shared" si="5"/>
        <v>43554</v>
      </c>
      <c r="B367" s="26">
        <f>IFERROR(+VLOOKUP("LDMIPF"&amp;A367,'Main File'!A:O,6,0),0)</f>
        <v>0</v>
      </c>
      <c r="C367" s="26">
        <f>IFERROR(+VLOOKUP("LDMIPF"&amp;A367,'Main File'!A:O,7,0),0)</f>
        <v>0</v>
      </c>
      <c r="D367" s="26">
        <f>IFERROR(+VLOOKUP("LDMIPF"&amp;A367,'Main File'!A:O,8,0),0)</f>
        <v>0</v>
      </c>
      <c r="E367" s="26">
        <f>IFERROR(+VLOOKUP("LDMIPF"&amp;A367,'Main File'!A:O,9,0),0)</f>
        <v>0</v>
      </c>
      <c r="F367" s="26">
        <f>IFERROR(+VLOOKUP("LDMIPF"&amp;A367,'Main File'!A:O,10,0),0)</f>
        <v>0</v>
      </c>
      <c r="G367" s="26">
        <f>IFERROR(+VLOOKUP("LDMIPF"&amp;A367,'Main File'!A:O,11,0),0)</f>
        <v>0</v>
      </c>
      <c r="H367" s="26">
        <f>IFERROR(+VLOOKUP("LDMIPF"&amp;A367,'Main File'!A:O,12,0),0)</f>
        <v>0</v>
      </c>
      <c r="I367" s="26">
        <f>IFERROR(+VLOOKUP("LDMIPF"&amp;A367,'Main File'!A:O,13,0),0)</f>
        <v>0</v>
      </c>
      <c r="J367" s="26">
        <f>IFERROR(+VLOOKUP("LDMIPF"&amp;A367,'Main File'!A:O,14,0),0)</f>
        <v>0</v>
      </c>
      <c r="K367" s="26">
        <f>IFERROR(+VLOOKUP("LDMIPF"&amp;A367,'Main File'!A:O,15,0),0)</f>
        <v>0</v>
      </c>
    </row>
    <row r="368" spans="1:11" x14ac:dyDescent="0.25">
      <c r="A368" s="9">
        <f t="shared" si="5"/>
        <v>43555</v>
      </c>
      <c r="B368" s="26">
        <f>IFERROR(+VLOOKUP("LDMIPF"&amp;A368,'Main File'!A:O,6,0),0)</f>
        <v>0</v>
      </c>
      <c r="C368" s="26">
        <f>IFERROR(+VLOOKUP("LDMIPF"&amp;A368,'Main File'!A:O,7,0),0)</f>
        <v>0</v>
      </c>
      <c r="D368" s="26">
        <f>IFERROR(+VLOOKUP("LDMIPF"&amp;A368,'Main File'!A:O,8,0),0)</f>
        <v>0</v>
      </c>
      <c r="E368" s="26">
        <f>IFERROR(+VLOOKUP("LDMIPF"&amp;A368,'Main File'!A:O,9,0),0)</f>
        <v>0</v>
      </c>
      <c r="F368" s="26">
        <f>IFERROR(+VLOOKUP("LDMIPF"&amp;A368,'Main File'!A:O,10,0),0)</f>
        <v>0</v>
      </c>
      <c r="G368" s="26">
        <f>IFERROR(+VLOOKUP("LDMIPF"&amp;A368,'Main File'!A:O,11,0),0)</f>
        <v>0</v>
      </c>
      <c r="H368" s="26">
        <f>IFERROR(+VLOOKUP("LDMIPF"&amp;A368,'Main File'!A:O,12,0),0)</f>
        <v>0</v>
      </c>
      <c r="I368" s="26">
        <f>IFERROR(+VLOOKUP("LDMIPF"&amp;A368,'Main File'!A:O,13,0),0)</f>
        <v>0</v>
      </c>
      <c r="J368" s="26">
        <f>IFERROR(+VLOOKUP("LDMIPF"&amp;A368,'Main File'!A:O,14,0),0)</f>
        <v>0</v>
      </c>
      <c r="K368" s="26">
        <f>IFERROR(+VLOOKUP("LDMIPF"&amp;A368,'Main File'!A:O,15,0),0)</f>
        <v>0</v>
      </c>
    </row>
    <row r="369" spans="1:11" x14ac:dyDescent="0.25">
      <c r="A369" s="9"/>
      <c r="B369" s="14"/>
      <c r="C369" s="14"/>
      <c r="D369" s="14"/>
      <c r="E369" s="14"/>
      <c r="F369" s="14"/>
      <c r="G369" s="14"/>
      <c r="H369" s="14"/>
      <c r="I369" s="14"/>
      <c r="J369" s="14"/>
      <c r="K369" s="14"/>
    </row>
    <row r="370" spans="1:11" x14ac:dyDescent="0.25">
      <c r="A370" s="10" t="s">
        <v>84</v>
      </c>
      <c r="B370" s="16"/>
      <c r="C370" s="16"/>
      <c r="D370" s="16"/>
      <c r="E370" s="16"/>
      <c r="F370" s="16"/>
      <c r="G370" s="16"/>
      <c r="H370" s="16"/>
      <c r="I370" s="16"/>
      <c r="J370" s="16"/>
      <c r="K370" s="17"/>
    </row>
    <row r="371" spans="1:11" x14ac:dyDescent="0.25">
      <c r="A371" s="11" t="s">
        <v>85</v>
      </c>
      <c r="B371" s="18"/>
      <c r="C371" s="18"/>
      <c r="D371" s="18"/>
      <c r="E371" s="18"/>
      <c r="F371" s="18"/>
      <c r="G371" s="18"/>
      <c r="H371" s="18"/>
      <c r="I371" s="18"/>
      <c r="J371" s="18"/>
      <c r="K371" s="19"/>
    </row>
    <row r="372" spans="1:11" x14ac:dyDescent="0.25">
      <c r="A372" s="11" t="s">
        <v>86</v>
      </c>
      <c r="B372" s="18"/>
      <c r="C372" s="18"/>
      <c r="D372" s="18"/>
      <c r="E372" s="18"/>
      <c r="F372" s="18"/>
      <c r="G372" s="18"/>
      <c r="H372" s="18"/>
      <c r="I372" s="18"/>
      <c r="J372" s="18"/>
      <c r="K372" s="19"/>
    </row>
    <row r="373" spans="1:11" x14ac:dyDescent="0.25">
      <c r="A373" s="11" t="s">
        <v>87</v>
      </c>
      <c r="B373" s="18"/>
      <c r="C373" s="18"/>
      <c r="D373" s="18"/>
      <c r="E373" s="18"/>
      <c r="F373" s="18"/>
      <c r="G373" s="18"/>
      <c r="H373" s="18"/>
      <c r="I373" s="18"/>
      <c r="J373" s="18"/>
      <c r="K373" s="19"/>
    </row>
    <row r="374" spans="1:11" x14ac:dyDescent="0.25">
      <c r="A374" s="11" t="s">
        <v>88</v>
      </c>
      <c r="B374" s="18"/>
      <c r="C374" s="18"/>
      <c r="D374" s="18"/>
      <c r="E374" s="18"/>
      <c r="F374" s="18"/>
      <c r="G374" s="18"/>
      <c r="H374" s="18"/>
      <c r="I374" s="18"/>
      <c r="J374" s="18"/>
      <c r="K374" s="19"/>
    </row>
    <row r="375" spans="1:11" x14ac:dyDescent="0.25">
      <c r="A375" s="12" t="s">
        <v>89</v>
      </c>
      <c r="B375" s="20"/>
      <c r="C375" s="20"/>
      <c r="D375" s="20"/>
      <c r="E375" s="20"/>
      <c r="F375" s="20"/>
      <c r="G375" s="20"/>
      <c r="H375" s="20"/>
      <c r="I375" s="20"/>
      <c r="J375" s="20"/>
      <c r="K375" s="21"/>
    </row>
  </sheetData>
  <mergeCells count="3">
    <mergeCell ref="A1:K1"/>
    <mergeCell ref="B2:F2"/>
    <mergeCell ref="G2:K2"/>
  </mergeCells>
  <hyperlinks>
    <hyperlink ref="N1" location="index!A1" display="Go to Index" xr:uid="{5567A8FB-923B-4923-B9CB-FE61181BC84B}"/>
  </hyperlinks>
  <pageMargins left="0.7" right="0.7" top="0.75" bottom="0.75" header="0.3" footer="0.3"/>
  <pageSetup paperSize="9" orientation="portrait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F3EC50-0D15-4433-991A-495CD8F74FCD}">
  <dimension ref="A1:N375"/>
  <sheetViews>
    <sheetView workbookViewId="0">
      <pane xSplit="1" ySplit="3" topLeftCell="B34" activePane="bottomRight" state="frozen"/>
      <selection pane="topRight" activeCell="B1" sqref="B1"/>
      <selection pane="bottomLeft" activeCell="A4" sqref="A4"/>
      <selection pane="bottomRight" activeCell="B368" sqref="B34:K368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Savings Plus Fund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IFERROR(+VLOOKUP("LDSAPF"&amp;A4,'Main File'!A:O,6,0),0)</f>
        <v>0.80000922170081257</v>
      </c>
      <c r="C4" s="26">
        <f>IFERROR(+VLOOKUP("LDSAPF"&amp;A4,'Main File'!A:O,7,0),0)</f>
        <v>0</v>
      </c>
      <c r="D4" s="26">
        <f>IFERROR(+VLOOKUP("LDSAPF"&amp;A4,'Main File'!A:O,8,0),0)</f>
        <v>0</v>
      </c>
      <c r="E4" s="26">
        <f>IFERROR(+VLOOKUP("LDSAPF"&amp;A4,'Main File'!A:O,9,0),0)</f>
        <v>3.9600890090168074E-2</v>
      </c>
      <c r="F4" s="26">
        <f>IFERROR(+VLOOKUP("LDSAPF"&amp;A4,'Main File'!A:O,10,0),0)</f>
        <v>0.83961011179098066</v>
      </c>
      <c r="G4" s="26">
        <f>IFERROR(+VLOOKUP("LDSAPF"&amp;A4,'Main File'!A:O,11,0),0)</f>
        <v>0.26524753939540008</v>
      </c>
      <c r="H4" s="26">
        <f>IFERROR(+VLOOKUP("LDSAPF"&amp;A4,'Main File'!A:O,12,0),0)</f>
        <v>0</v>
      </c>
      <c r="I4" s="26">
        <f>IFERROR(+VLOOKUP("LDSAPF"&amp;A4,'Main File'!A:O,13,0),0)</f>
        <v>0</v>
      </c>
      <c r="J4" s="26">
        <f>IFERROR(+VLOOKUP("LDSAPF"&amp;A4,'Main File'!A:O,14,0),0)</f>
        <v>3.8744646710489668E-2</v>
      </c>
      <c r="K4" s="26">
        <f>IFERROR(+VLOOKUP("LDSAPF"&amp;A4,'Main File'!A:O,15,0),0)</f>
        <v>0.30399218610588974</v>
      </c>
    </row>
    <row r="5" spans="1:14" x14ac:dyDescent="0.25">
      <c r="A5" s="9">
        <f>A4+1</f>
        <v>43192</v>
      </c>
      <c r="B5" s="26">
        <f>IFERROR(+VLOOKUP("LDSAPF"&amp;A5,'Main File'!A:O,6,0),0)</f>
        <v>0.80000944903837246</v>
      </c>
      <c r="C5" s="26">
        <f>IFERROR(+VLOOKUP("LDSAPF"&amp;A5,'Main File'!A:O,7,0),0)</f>
        <v>0</v>
      </c>
      <c r="D5" s="26">
        <f>IFERROR(+VLOOKUP("LDSAPF"&amp;A5,'Main File'!A:O,8,0),0)</f>
        <v>0</v>
      </c>
      <c r="E5" s="26">
        <f>IFERROR(+VLOOKUP("LDSAPF"&amp;A5,'Main File'!A:O,9,0),0)</f>
        <v>3.9600788490610488E-2</v>
      </c>
      <c r="F5" s="26">
        <f>IFERROR(+VLOOKUP("LDSAPF"&amp;A5,'Main File'!A:O,10,0),0)</f>
        <v>0.83961023752898289</v>
      </c>
      <c r="G5" s="26">
        <f>IFERROR(+VLOOKUP("LDSAPF"&amp;A5,'Main File'!A:O,11,0),0)</f>
        <v>0.26524560156506793</v>
      </c>
      <c r="H5" s="26">
        <f>IFERROR(+VLOOKUP("LDSAPF"&amp;A5,'Main File'!A:O,12,0),0)</f>
        <v>0</v>
      </c>
      <c r="I5" s="26">
        <f>IFERROR(+VLOOKUP("LDSAPF"&amp;A5,'Main File'!A:O,13,0),0)</f>
        <v>0</v>
      </c>
      <c r="J5" s="26">
        <f>IFERROR(+VLOOKUP("LDSAPF"&amp;A5,'Main File'!A:O,14,0),0)</f>
        <v>3.8744370398769809E-2</v>
      </c>
      <c r="K5" s="26">
        <f>IFERROR(+VLOOKUP("LDSAPF"&amp;A5,'Main File'!A:O,15,0),0)</f>
        <v>0.30398997196383776</v>
      </c>
    </row>
    <row r="6" spans="1:14" x14ac:dyDescent="0.25">
      <c r="A6" s="9">
        <f>+A5+1</f>
        <v>43193</v>
      </c>
      <c r="B6" s="26">
        <f>IFERROR(+VLOOKUP("LDSAPF"&amp;A6,'Main File'!A:O,6,0),0)</f>
        <v>0.80014076129047951</v>
      </c>
      <c r="C6" s="26">
        <f>IFERROR(+VLOOKUP("LDSAPF"&amp;A6,'Main File'!A:O,7,0),0)</f>
        <v>0</v>
      </c>
      <c r="D6" s="26">
        <f>IFERROR(+VLOOKUP("LDSAPF"&amp;A6,'Main File'!A:O,8,0),0)</f>
        <v>0</v>
      </c>
      <c r="E6" s="26">
        <f>IFERROR(+VLOOKUP("LDSAPF"&amp;A6,'Main File'!A:O,9,0),0)</f>
        <v>3.9607492125543924E-2</v>
      </c>
      <c r="F6" s="26">
        <f>IFERROR(+VLOOKUP("LDSAPF"&amp;A6,'Main File'!A:O,10,0),0)</f>
        <v>0.83974825341602344</v>
      </c>
      <c r="G6" s="26">
        <f>IFERROR(+VLOOKUP("LDSAPF"&amp;A6,'Main File'!A:O,11,0),0)</f>
        <v>0.26527334150983056</v>
      </c>
      <c r="H6" s="26">
        <f>IFERROR(+VLOOKUP("LDSAPF"&amp;A6,'Main File'!A:O,12,0),0)</f>
        <v>0</v>
      </c>
      <c r="I6" s="26">
        <f>IFERROR(+VLOOKUP("LDSAPF"&amp;A6,'Main File'!A:O,13,0),0)</f>
        <v>0</v>
      </c>
      <c r="J6" s="26">
        <f>IFERROR(+VLOOKUP("LDSAPF"&amp;A6,'Main File'!A:O,14,0),0)</f>
        <v>3.874838218000469E-2</v>
      </c>
      <c r="K6" s="26">
        <f>IFERROR(+VLOOKUP("LDSAPF"&amp;A6,'Main File'!A:O,15,0),0)</f>
        <v>0.30402172368983527</v>
      </c>
    </row>
    <row r="7" spans="1:14" x14ac:dyDescent="0.25">
      <c r="A7" s="9">
        <f t="shared" ref="A7:A70" si="0">+A6+1</f>
        <v>43194</v>
      </c>
      <c r="B7" s="26">
        <f>IFERROR(+VLOOKUP("LDSAPF"&amp;A7,'Main File'!A:O,6,0),0)</f>
        <v>0.80002699668575328</v>
      </c>
      <c r="C7" s="26">
        <f>IFERROR(+VLOOKUP("LDSAPF"&amp;A7,'Main File'!A:O,7,0),0)</f>
        <v>0</v>
      </c>
      <c r="D7" s="26">
        <f>IFERROR(+VLOOKUP("LDSAPF"&amp;A7,'Main File'!A:O,8,0),0)</f>
        <v>0</v>
      </c>
      <c r="E7" s="26">
        <f>IFERROR(+VLOOKUP("LDSAPF"&amp;A7,'Main File'!A:O,9,0),0)</f>
        <v>3.960180791065572E-2</v>
      </c>
      <c r="F7" s="26">
        <f>IFERROR(+VLOOKUP("LDSAPF"&amp;A7,'Main File'!A:O,10,0),0)</f>
        <v>0.83962880459640898</v>
      </c>
      <c r="G7" s="26">
        <f>IFERROR(+VLOOKUP("LDSAPF"&amp;A7,'Main File'!A:O,11,0),0)</f>
        <v>0.26534855677923075</v>
      </c>
      <c r="H7" s="26">
        <f>IFERROR(+VLOOKUP("LDSAPF"&amp;A7,'Main File'!A:O,12,0),0)</f>
        <v>0</v>
      </c>
      <c r="I7" s="26">
        <f>IFERROR(+VLOOKUP("LDSAPF"&amp;A7,'Main File'!A:O,13,0),0)</f>
        <v>0</v>
      </c>
      <c r="J7" s="26">
        <f>IFERROR(+VLOOKUP("LDSAPF"&amp;A7,'Main File'!A:O,14,0),0)</f>
        <v>3.8762650921010368E-2</v>
      </c>
      <c r="K7" s="26">
        <f>IFERROR(+VLOOKUP("LDSAPF"&amp;A7,'Main File'!A:O,15,0),0)</f>
        <v>0.30411120770024114</v>
      </c>
    </row>
    <row r="8" spans="1:14" x14ac:dyDescent="0.25">
      <c r="A8" s="9">
        <f t="shared" si="0"/>
        <v>43195</v>
      </c>
      <c r="B8" s="26">
        <f>IFERROR(+VLOOKUP("LDSAPF"&amp;A8,'Main File'!A:O,6,0),0)</f>
        <v>0.8000490319620206</v>
      </c>
      <c r="C8" s="26">
        <f>IFERROR(+VLOOKUP("LDSAPF"&amp;A8,'Main File'!A:O,7,0),0)</f>
        <v>0</v>
      </c>
      <c r="D8" s="26">
        <f>IFERROR(+VLOOKUP("LDSAPF"&amp;A8,'Main File'!A:O,8,0),0)</f>
        <v>0</v>
      </c>
      <c r="E8" s="26">
        <f>IFERROR(+VLOOKUP("LDSAPF"&amp;A8,'Main File'!A:O,9,0),0)</f>
        <v>3.9602857865694563E-2</v>
      </c>
      <c r="F8" s="26">
        <f>IFERROR(+VLOOKUP("LDSAPF"&amp;A8,'Main File'!A:O,10,0),0)</f>
        <v>0.83965188982771521</v>
      </c>
      <c r="G8" s="26">
        <f>IFERROR(+VLOOKUP("LDSAPF"&amp;A8,'Main File'!A:O,11,0),0)</f>
        <v>0.26529324845307994</v>
      </c>
      <c r="H8" s="26">
        <f>IFERROR(+VLOOKUP("LDSAPF"&amp;A8,'Main File'!A:O,12,0),0)</f>
        <v>0</v>
      </c>
      <c r="I8" s="26">
        <f>IFERROR(+VLOOKUP("LDSAPF"&amp;A8,'Main File'!A:O,13,0),0)</f>
        <v>0</v>
      </c>
      <c r="J8" s="26">
        <f>IFERROR(+VLOOKUP("LDSAPF"&amp;A8,'Main File'!A:O,14,0),0)</f>
        <v>3.8752572892076009E-2</v>
      </c>
      <c r="K8" s="26">
        <f>IFERROR(+VLOOKUP("LDSAPF"&amp;A8,'Main File'!A:O,15,0),0)</f>
        <v>0.30404582134515595</v>
      </c>
    </row>
    <row r="9" spans="1:14" x14ac:dyDescent="0.25">
      <c r="A9" s="9">
        <f t="shared" si="0"/>
        <v>43196</v>
      </c>
      <c r="B9" s="26">
        <f>IFERROR(+VLOOKUP("LDSAPF"&amp;A9,'Main File'!A:O,6,0),0)</f>
        <v>0.80003570405532132</v>
      </c>
      <c r="C9" s="26">
        <f>IFERROR(+VLOOKUP("LDSAPF"&amp;A9,'Main File'!A:O,7,0),0)</f>
        <v>0</v>
      </c>
      <c r="D9" s="26">
        <f>IFERROR(+VLOOKUP("LDSAPF"&amp;A9,'Main File'!A:O,8,0),0)</f>
        <v>0</v>
      </c>
      <c r="E9" s="26">
        <f>IFERROR(+VLOOKUP("LDSAPF"&amp;A9,'Main File'!A:O,9,0),0)</f>
        <v>3.9602285836225562E-2</v>
      </c>
      <c r="F9" s="26">
        <f>IFERROR(+VLOOKUP("LDSAPF"&amp;A9,'Main File'!A:O,10,0),0)</f>
        <v>0.83963798989154692</v>
      </c>
      <c r="G9" s="26">
        <f>IFERROR(+VLOOKUP("LDSAPF"&amp;A9,'Main File'!A:O,11,0),0)</f>
        <v>0.26532217797319463</v>
      </c>
      <c r="H9" s="26">
        <f>IFERROR(+VLOOKUP("LDSAPF"&amp;A9,'Main File'!A:O,12,0),0)</f>
        <v>0</v>
      </c>
      <c r="I9" s="26">
        <f>IFERROR(+VLOOKUP("LDSAPF"&amp;A9,'Main File'!A:O,13,0),0)</f>
        <v>0</v>
      </c>
      <c r="J9" s="26">
        <f>IFERROR(+VLOOKUP("LDSAPF"&amp;A9,'Main File'!A:O,14,0),0)</f>
        <v>3.8757790172501819E-2</v>
      </c>
      <c r="K9" s="26">
        <f>IFERROR(+VLOOKUP("LDSAPF"&amp;A9,'Main File'!A:O,15,0),0)</f>
        <v>0.30407996814569643</v>
      </c>
    </row>
    <row r="10" spans="1:14" x14ac:dyDescent="0.25">
      <c r="A10" s="9">
        <f t="shared" si="0"/>
        <v>43197</v>
      </c>
      <c r="B10" s="26">
        <f>IFERROR(+VLOOKUP("LDSAPF"&amp;A10,'Main File'!A:O,6,0),0)</f>
        <v>0.80000943101013711</v>
      </c>
      <c r="C10" s="26">
        <f>IFERROR(+VLOOKUP("LDSAPF"&amp;A10,'Main File'!A:O,7,0),0)</f>
        <v>0</v>
      </c>
      <c r="D10" s="26">
        <f>IFERROR(+VLOOKUP("LDSAPF"&amp;A10,'Main File'!A:O,8,0),0)</f>
        <v>0</v>
      </c>
      <c r="E10" s="26">
        <f>IFERROR(+VLOOKUP("LDSAPF"&amp;A10,'Main File'!A:O,9,0),0)</f>
        <v>3.9600838231326804E-2</v>
      </c>
      <c r="F10" s="26">
        <f>IFERROR(+VLOOKUP("LDSAPF"&amp;A10,'Main File'!A:O,10,0),0)</f>
        <v>0.83961026924146387</v>
      </c>
      <c r="G10" s="26">
        <f>IFERROR(+VLOOKUP("LDSAPF"&amp;A10,'Main File'!A:O,11,0),0)</f>
        <v>0.26531475200880911</v>
      </c>
      <c r="H10" s="26">
        <f>IFERROR(+VLOOKUP("LDSAPF"&amp;A10,'Main File'!A:O,12,0),0)</f>
        <v>0</v>
      </c>
      <c r="I10" s="26">
        <f>IFERROR(+VLOOKUP("LDSAPF"&amp;A10,'Main File'!A:O,13,0),0)</f>
        <v>0</v>
      </c>
      <c r="J10" s="26">
        <f>IFERROR(+VLOOKUP("LDSAPF"&amp;A10,'Main File'!A:O,14,0),0)</f>
        <v>3.8756827673941271E-2</v>
      </c>
      <c r="K10" s="26">
        <f>IFERROR(+VLOOKUP("LDSAPF"&amp;A10,'Main File'!A:O,15,0),0)</f>
        <v>0.30407157968275039</v>
      </c>
    </row>
    <row r="11" spans="1:14" x14ac:dyDescent="0.25">
      <c r="A11" s="9">
        <f t="shared" si="0"/>
        <v>43198</v>
      </c>
      <c r="B11" s="26">
        <f>IFERROR(+VLOOKUP("LDSAPF"&amp;A11,'Main File'!A:O,6,0),0)</f>
        <v>0.80000945371497922</v>
      </c>
      <c r="C11" s="26">
        <f>IFERROR(+VLOOKUP("LDSAPF"&amp;A11,'Main File'!A:O,7,0),0)</f>
        <v>0</v>
      </c>
      <c r="D11" s="26">
        <f>IFERROR(+VLOOKUP("LDSAPF"&amp;A11,'Main File'!A:O,8,0),0)</f>
        <v>0</v>
      </c>
      <c r="E11" s="26">
        <f>IFERROR(+VLOOKUP("LDSAPF"&amp;A11,'Main File'!A:O,9,0),0)</f>
        <v>3.9600832380116621E-2</v>
      </c>
      <c r="F11" s="26">
        <f>IFERROR(+VLOOKUP("LDSAPF"&amp;A11,'Main File'!A:O,10,0),0)</f>
        <v>0.8396102860950958</v>
      </c>
      <c r="G11" s="26">
        <f>IFERROR(+VLOOKUP("LDSAPF"&amp;A11,'Main File'!A:O,11,0),0)</f>
        <v>0.26531568247209886</v>
      </c>
      <c r="H11" s="26">
        <f>IFERROR(+VLOOKUP("LDSAPF"&amp;A11,'Main File'!A:O,12,0),0)</f>
        <v>0</v>
      </c>
      <c r="I11" s="26">
        <f>IFERROR(+VLOOKUP("LDSAPF"&amp;A11,'Main File'!A:O,13,0),0)</f>
        <v>0</v>
      </c>
      <c r="J11" s="26">
        <f>IFERROR(+VLOOKUP("LDSAPF"&amp;A11,'Main File'!A:O,14,0),0)</f>
        <v>3.8756949499961758E-2</v>
      </c>
      <c r="K11" s="26">
        <f>IFERROR(+VLOOKUP("LDSAPF"&amp;A11,'Main File'!A:O,15,0),0)</f>
        <v>0.30407263197206064</v>
      </c>
    </row>
    <row r="12" spans="1:14" x14ac:dyDescent="0.25">
      <c r="A12" s="9">
        <f t="shared" si="0"/>
        <v>43199</v>
      </c>
      <c r="B12" s="26">
        <f>IFERROR(+VLOOKUP("LDSAPF"&amp;A12,'Main File'!A:O,6,0),0)</f>
        <v>0.79945306822752982</v>
      </c>
      <c r="C12" s="26">
        <f>IFERROR(+VLOOKUP("LDSAPF"&amp;A12,'Main File'!A:O,7,0),0)</f>
        <v>0</v>
      </c>
      <c r="D12" s="26">
        <f>IFERROR(+VLOOKUP("LDSAPF"&amp;A12,'Main File'!A:O,8,0),0)</f>
        <v>0</v>
      </c>
      <c r="E12" s="26">
        <f>IFERROR(+VLOOKUP("LDSAPF"&amp;A12,'Main File'!A:O,9,0),0)</f>
        <v>3.949397590206196E-2</v>
      </c>
      <c r="F12" s="26">
        <f>IFERROR(+VLOOKUP("LDSAPF"&amp;A12,'Main File'!A:O,10,0),0)</f>
        <v>0.83894704412959176</v>
      </c>
      <c r="G12" s="26">
        <f>IFERROR(+VLOOKUP("LDSAPF"&amp;A12,'Main File'!A:O,11,0),0)</f>
        <v>0.26478804059600375</v>
      </c>
      <c r="H12" s="26">
        <f>IFERROR(+VLOOKUP("LDSAPF"&amp;A12,'Main File'!A:O,12,0),0)</f>
        <v>0</v>
      </c>
      <c r="I12" s="26">
        <f>IFERROR(+VLOOKUP("LDSAPF"&amp;A12,'Main File'!A:O,13,0),0)</f>
        <v>0</v>
      </c>
      <c r="J12" s="26">
        <f>IFERROR(+VLOOKUP("LDSAPF"&amp;A12,'Main File'!A:O,14,0),0)</f>
        <v>3.866149416487983E-2</v>
      </c>
      <c r="K12" s="26">
        <f>IFERROR(+VLOOKUP("LDSAPF"&amp;A12,'Main File'!A:O,15,0),0)</f>
        <v>0.3034495347608836</v>
      </c>
    </row>
    <row r="13" spans="1:14" x14ac:dyDescent="0.25">
      <c r="A13" s="9">
        <f t="shared" si="0"/>
        <v>43200</v>
      </c>
      <c r="B13" s="26">
        <f>IFERROR(+VLOOKUP("LDSAPF"&amp;A13,'Main File'!A:O,6,0),0)</f>
        <v>0.79611471090492214</v>
      </c>
      <c r="C13" s="26">
        <f>IFERROR(+VLOOKUP("LDSAPF"&amp;A13,'Main File'!A:O,7,0),0)</f>
        <v>0</v>
      </c>
      <c r="D13" s="26">
        <f>IFERROR(+VLOOKUP("LDSAPF"&amp;A13,'Main File'!A:O,8,0),0)</f>
        <v>0</v>
      </c>
      <c r="E13" s="26">
        <f>IFERROR(+VLOOKUP("LDSAPF"&amp;A13,'Main File'!A:O,9,0),0)</f>
        <v>3.8899133299849002E-2</v>
      </c>
      <c r="F13" s="26">
        <f>IFERROR(+VLOOKUP("LDSAPF"&amp;A13,'Main File'!A:O,10,0),0)</f>
        <v>0.83501384420477109</v>
      </c>
      <c r="G13" s="26">
        <f>IFERROR(+VLOOKUP("LDSAPF"&amp;A13,'Main File'!A:O,11,0),0)</f>
        <v>0.26145423283006824</v>
      </c>
      <c r="H13" s="26">
        <f>IFERROR(+VLOOKUP("LDSAPF"&amp;A13,'Main File'!A:O,12,0),0)</f>
        <v>0</v>
      </c>
      <c r="I13" s="26">
        <f>IFERROR(+VLOOKUP("LDSAPF"&amp;A13,'Main File'!A:O,13,0),0)</f>
        <v>0</v>
      </c>
      <c r="J13" s="26">
        <f>IFERROR(+VLOOKUP("LDSAPF"&amp;A13,'Main File'!A:O,14,0),0)</f>
        <v>3.8061812133850577E-2</v>
      </c>
      <c r="K13" s="26">
        <f>IFERROR(+VLOOKUP("LDSAPF"&amp;A13,'Main File'!A:O,15,0),0)</f>
        <v>0.29951604496391881</v>
      </c>
    </row>
    <row r="14" spans="1:14" x14ac:dyDescent="0.25">
      <c r="A14" s="9">
        <f t="shared" si="0"/>
        <v>43201</v>
      </c>
      <c r="B14" s="26">
        <f>IFERROR(+VLOOKUP("LDSAPF"&amp;A14,'Main File'!A:O,6,0),0)</f>
        <v>0.80000934018368142</v>
      </c>
      <c r="C14" s="26">
        <f>IFERROR(+VLOOKUP("LDSAPF"&amp;A14,'Main File'!A:O,7,0),0)</f>
        <v>0</v>
      </c>
      <c r="D14" s="26">
        <f>IFERROR(+VLOOKUP("LDSAPF"&amp;A14,'Main File'!A:O,8,0),0)</f>
        <v>0</v>
      </c>
      <c r="E14" s="26">
        <f>IFERROR(+VLOOKUP("LDSAPF"&amp;A14,'Main File'!A:O,9,0),0)</f>
        <v>3.9600898133367146E-2</v>
      </c>
      <c r="F14" s="26">
        <f>IFERROR(+VLOOKUP("LDSAPF"&amp;A14,'Main File'!A:O,10,0),0)</f>
        <v>0.83961023831704851</v>
      </c>
      <c r="G14" s="26">
        <f>IFERROR(+VLOOKUP("LDSAPF"&amp;A14,'Main File'!A:O,11,0),0)</f>
        <v>0.26551354681669004</v>
      </c>
      <c r="H14" s="26">
        <f>IFERROR(+VLOOKUP("LDSAPF"&amp;A14,'Main File'!A:O,12,0),0)</f>
        <v>0</v>
      </c>
      <c r="I14" s="26">
        <f>IFERROR(+VLOOKUP("LDSAPF"&amp;A14,'Main File'!A:O,13,0),0)</f>
        <v>0</v>
      </c>
      <c r="J14" s="26">
        <f>IFERROR(+VLOOKUP("LDSAPF"&amp;A14,'Main File'!A:O,14,0),0)</f>
        <v>3.8792587162678208E-2</v>
      </c>
      <c r="K14" s="26">
        <f>IFERROR(+VLOOKUP("LDSAPF"&amp;A14,'Main File'!A:O,15,0),0)</f>
        <v>0.30430613397936823</v>
      </c>
    </row>
    <row r="15" spans="1:14" x14ac:dyDescent="0.25">
      <c r="A15" s="9">
        <f t="shared" si="0"/>
        <v>43202</v>
      </c>
      <c r="B15" s="26">
        <f>IFERROR(+VLOOKUP("LDSAPF"&amp;A15,'Main File'!A:O,6,0),0)</f>
        <v>0.78738466706394905</v>
      </c>
      <c r="C15" s="26">
        <f>IFERROR(+VLOOKUP("LDSAPF"&amp;A15,'Main File'!A:O,7,0),0)</f>
        <v>0</v>
      </c>
      <c r="D15" s="26">
        <f>IFERROR(+VLOOKUP("LDSAPF"&amp;A15,'Main File'!A:O,8,0),0)</f>
        <v>0</v>
      </c>
      <c r="E15" s="26">
        <f>IFERROR(+VLOOKUP("LDSAPF"&amp;A15,'Main File'!A:O,9,0),0)</f>
        <v>3.7328012302867593E-2</v>
      </c>
      <c r="F15" s="26">
        <f>IFERROR(+VLOOKUP("LDSAPF"&amp;A15,'Main File'!A:O,10,0),0)</f>
        <v>0.82471267936681669</v>
      </c>
      <c r="G15" s="26">
        <f>IFERROR(+VLOOKUP("LDSAPF"&amp;A15,'Main File'!A:O,11,0),0)</f>
        <v>0.25287004815192421</v>
      </c>
      <c r="H15" s="26">
        <f>IFERROR(+VLOOKUP("LDSAPF"&amp;A15,'Main File'!A:O,12,0),0)</f>
        <v>0</v>
      </c>
      <c r="I15" s="26">
        <f>IFERROR(+VLOOKUP("LDSAPF"&amp;A15,'Main File'!A:O,13,0),0)</f>
        <v>0</v>
      </c>
      <c r="J15" s="26">
        <f>IFERROR(+VLOOKUP("LDSAPF"&amp;A15,'Main File'!A:O,14,0),0)</f>
        <v>3.6516692624175617E-2</v>
      </c>
      <c r="K15" s="26">
        <f>IFERROR(+VLOOKUP("LDSAPF"&amp;A15,'Main File'!A:O,15,0),0)</f>
        <v>0.28938674077609983</v>
      </c>
    </row>
    <row r="16" spans="1:14" x14ac:dyDescent="0.25">
      <c r="A16" s="9">
        <f t="shared" si="0"/>
        <v>43203</v>
      </c>
      <c r="B16" s="26">
        <f>IFERROR(+VLOOKUP("LDSAPF"&amp;A16,'Main File'!A:O,6,0),0)</f>
        <v>0.78760041495453315</v>
      </c>
      <c r="C16" s="26">
        <f>IFERROR(+VLOOKUP("LDSAPF"&amp;A16,'Main File'!A:O,7,0),0)</f>
        <v>0</v>
      </c>
      <c r="D16" s="26">
        <f>IFERROR(+VLOOKUP("LDSAPF"&amp;A16,'Main File'!A:O,8,0),0)</f>
        <v>0</v>
      </c>
      <c r="E16" s="26">
        <f>IFERROR(+VLOOKUP("LDSAPF"&amp;A16,'Main File'!A:O,9,0),0)</f>
        <v>3.736735593143703E-2</v>
      </c>
      <c r="F16" s="26">
        <f>IFERROR(+VLOOKUP("LDSAPF"&amp;A16,'Main File'!A:O,10,0),0)</f>
        <v>0.82496777088597018</v>
      </c>
      <c r="G16" s="26">
        <f>IFERROR(+VLOOKUP("LDSAPF"&amp;A16,'Main File'!A:O,11,0),0)</f>
        <v>0.25340611907669175</v>
      </c>
      <c r="H16" s="26">
        <f>IFERROR(+VLOOKUP("LDSAPF"&amp;A16,'Main File'!A:O,12,0),0)</f>
        <v>0</v>
      </c>
      <c r="I16" s="26">
        <f>IFERROR(+VLOOKUP("LDSAPF"&amp;A16,'Main File'!A:O,13,0),0)</f>
        <v>0</v>
      </c>
      <c r="J16" s="26">
        <f>IFERROR(+VLOOKUP("LDSAPF"&amp;A16,'Main File'!A:O,14,0),0)</f>
        <v>3.6613037240972666E-2</v>
      </c>
      <c r="K16" s="26">
        <f>IFERROR(+VLOOKUP("LDSAPF"&amp;A16,'Main File'!A:O,15,0),0)</f>
        <v>0.29001915631766439</v>
      </c>
    </row>
    <row r="17" spans="1:11" x14ac:dyDescent="0.25">
      <c r="A17" s="9">
        <f t="shared" si="0"/>
        <v>43204</v>
      </c>
      <c r="B17" s="26">
        <f>IFERROR(+VLOOKUP("LDSAPF"&amp;A17,'Main File'!A:O,6,0),0)</f>
        <v>0.78835334584458872</v>
      </c>
      <c r="C17" s="26">
        <f>IFERROR(+VLOOKUP("LDSAPF"&amp;A17,'Main File'!A:O,7,0),0)</f>
        <v>0</v>
      </c>
      <c r="D17" s="26">
        <f>IFERROR(+VLOOKUP("LDSAPF"&amp;A17,'Main File'!A:O,8,0),0)</f>
        <v>0</v>
      </c>
      <c r="E17" s="26">
        <f>IFERROR(+VLOOKUP("LDSAPF"&amp;A17,'Main File'!A:O,9,0),0)</f>
        <v>3.7502819224974587E-2</v>
      </c>
      <c r="F17" s="26">
        <f>IFERROR(+VLOOKUP("LDSAPF"&amp;A17,'Main File'!A:O,10,0),0)</f>
        <v>0.82585616506956327</v>
      </c>
      <c r="G17" s="26">
        <f>IFERROR(+VLOOKUP("LDSAPF"&amp;A17,'Main File'!A:O,11,0),0)</f>
        <v>0.25452377054630421</v>
      </c>
      <c r="H17" s="26">
        <f>IFERROR(+VLOOKUP("LDSAPF"&amp;A17,'Main File'!A:O,12,0),0)</f>
        <v>0</v>
      </c>
      <c r="I17" s="26">
        <f>IFERROR(+VLOOKUP("LDSAPF"&amp;A17,'Main File'!A:O,13,0),0)</f>
        <v>0</v>
      </c>
      <c r="J17" s="26">
        <f>IFERROR(+VLOOKUP("LDSAPF"&amp;A17,'Main File'!A:O,14,0),0)</f>
        <v>3.681437039155263E-2</v>
      </c>
      <c r="K17" s="26">
        <f>IFERROR(+VLOOKUP("LDSAPF"&amp;A17,'Main File'!A:O,15,0),0)</f>
        <v>0.29133814093785682</v>
      </c>
    </row>
    <row r="18" spans="1:11" x14ac:dyDescent="0.25">
      <c r="A18" s="9">
        <f t="shared" si="0"/>
        <v>43205</v>
      </c>
      <c r="B18" s="26">
        <f>IFERROR(+VLOOKUP("LDSAPF"&amp;A18,'Main File'!A:O,6,0),0)</f>
        <v>0.78835333007751285</v>
      </c>
      <c r="C18" s="26">
        <f>IFERROR(+VLOOKUP("LDSAPF"&amp;A18,'Main File'!A:O,7,0),0)</f>
        <v>0</v>
      </c>
      <c r="D18" s="26">
        <f>IFERROR(+VLOOKUP("LDSAPF"&amp;A18,'Main File'!A:O,8,0),0)</f>
        <v>0</v>
      </c>
      <c r="E18" s="26">
        <f>IFERROR(+VLOOKUP("LDSAPF"&amp;A18,'Main File'!A:O,9,0),0)</f>
        <v>3.7502882542092039E-2</v>
      </c>
      <c r="F18" s="26">
        <f>IFERROR(+VLOOKUP("LDSAPF"&amp;A18,'Main File'!A:O,10,0),0)</f>
        <v>0.82585621261960485</v>
      </c>
      <c r="G18" s="26">
        <f>IFERROR(+VLOOKUP("LDSAPF"&amp;A18,'Main File'!A:O,11,0),0)</f>
        <v>0.2545243691988619</v>
      </c>
      <c r="H18" s="26">
        <f>IFERROR(+VLOOKUP("LDSAPF"&amp;A18,'Main File'!A:O,12,0),0)</f>
        <v>0</v>
      </c>
      <c r="I18" s="26">
        <f>IFERROR(+VLOOKUP("LDSAPF"&amp;A18,'Main File'!A:O,13,0),0)</f>
        <v>0</v>
      </c>
      <c r="J18" s="26">
        <f>IFERROR(+VLOOKUP("LDSAPF"&amp;A18,'Main File'!A:O,14,0),0)</f>
        <v>3.6814454564804686E-2</v>
      </c>
      <c r="K18" s="26">
        <f>IFERROR(+VLOOKUP("LDSAPF"&amp;A18,'Main File'!A:O,15,0),0)</f>
        <v>0.2913388237636666</v>
      </c>
    </row>
    <row r="19" spans="1:11" x14ac:dyDescent="0.25">
      <c r="A19" s="9">
        <f t="shared" si="0"/>
        <v>43206</v>
      </c>
      <c r="B19" s="26">
        <f>IFERROR(+VLOOKUP("LDSAPF"&amp;A19,'Main File'!A:O,6,0),0)</f>
        <v>0.77807303282194951</v>
      </c>
      <c r="C19" s="26">
        <f>IFERROR(+VLOOKUP("LDSAPF"&amp;A19,'Main File'!A:O,7,0),0)</f>
        <v>0</v>
      </c>
      <c r="D19" s="26">
        <f>IFERROR(+VLOOKUP("LDSAPF"&amp;A19,'Main File'!A:O,8,0),0)</f>
        <v>0</v>
      </c>
      <c r="E19" s="26">
        <f>IFERROR(+VLOOKUP("LDSAPF"&amp;A19,'Main File'!A:O,9,0),0)</f>
        <v>3.5649627876532149E-2</v>
      </c>
      <c r="F19" s="26">
        <f>IFERROR(+VLOOKUP("LDSAPF"&amp;A19,'Main File'!A:O,10,0),0)</f>
        <v>0.81372266069848165</v>
      </c>
      <c r="G19" s="26">
        <f>IFERROR(+VLOOKUP("LDSAPF"&amp;A19,'Main File'!A:O,11,0),0)</f>
        <v>0.24423121901880146</v>
      </c>
      <c r="H19" s="26">
        <f>IFERROR(+VLOOKUP("LDSAPF"&amp;A19,'Main File'!A:O,12,0),0)</f>
        <v>0</v>
      </c>
      <c r="I19" s="26">
        <f>IFERROR(+VLOOKUP("LDSAPF"&amp;A19,'Main File'!A:O,13,0),0)</f>
        <v>0</v>
      </c>
      <c r="J19" s="26">
        <f>IFERROR(+VLOOKUP("LDSAPF"&amp;A19,'Main File'!A:O,14,0),0)</f>
        <v>3.4961451856525827E-2</v>
      </c>
      <c r="K19" s="26">
        <f>IFERROR(+VLOOKUP("LDSAPF"&amp;A19,'Main File'!A:O,15,0),0)</f>
        <v>0.27919267087532729</v>
      </c>
    </row>
    <row r="20" spans="1:11" x14ac:dyDescent="0.25">
      <c r="A20" s="9">
        <f t="shared" si="0"/>
        <v>43207</v>
      </c>
      <c r="B20" s="26">
        <f>IFERROR(+VLOOKUP("LDSAPF"&amp;A20,'Main File'!A:O,6,0),0)</f>
        <v>0.78267495861451508</v>
      </c>
      <c r="C20" s="26">
        <f>IFERROR(+VLOOKUP("LDSAPF"&amp;A20,'Main File'!A:O,7,0),0)</f>
        <v>0</v>
      </c>
      <c r="D20" s="26">
        <f>IFERROR(+VLOOKUP("LDSAPF"&amp;A20,'Main File'!A:O,8,0),0)</f>
        <v>0</v>
      </c>
      <c r="E20" s="26">
        <f>IFERROR(+VLOOKUP("LDSAPF"&amp;A20,'Main File'!A:O,9,0),0)</f>
        <v>3.6475979664704013E-2</v>
      </c>
      <c r="F20" s="26">
        <f>IFERROR(+VLOOKUP("LDSAPF"&amp;A20,'Main File'!A:O,10,0),0)</f>
        <v>0.81915093827921914</v>
      </c>
      <c r="G20" s="26">
        <f>IFERROR(+VLOOKUP("LDSAPF"&amp;A20,'Main File'!A:O,11,0),0)</f>
        <v>0.24874427430789911</v>
      </c>
      <c r="H20" s="26">
        <f>IFERROR(+VLOOKUP("LDSAPF"&amp;A20,'Main File'!A:O,12,0),0)</f>
        <v>0</v>
      </c>
      <c r="I20" s="26">
        <f>IFERROR(+VLOOKUP("LDSAPF"&amp;A20,'Main File'!A:O,13,0),0)</f>
        <v>0</v>
      </c>
      <c r="J20" s="26">
        <f>IFERROR(+VLOOKUP("LDSAPF"&amp;A20,'Main File'!A:O,14,0),0)</f>
        <v>3.5773840992799677E-2</v>
      </c>
      <c r="K20" s="26">
        <f>IFERROR(+VLOOKUP("LDSAPF"&amp;A20,'Main File'!A:O,15,0),0)</f>
        <v>0.28451811530069882</v>
      </c>
    </row>
    <row r="21" spans="1:11" x14ac:dyDescent="0.25">
      <c r="A21" s="9">
        <f t="shared" si="0"/>
        <v>43208</v>
      </c>
      <c r="B21" s="26">
        <f>IFERROR(+VLOOKUP("LDSAPF"&amp;A21,'Main File'!A:O,6,0),0)</f>
        <v>0.78195148038792595</v>
      </c>
      <c r="C21" s="26">
        <f>IFERROR(+VLOOKUP("LDSAPF"&amp;A21,'Main File'!A:O,7,0),0)</f>
        <v>0</v>
      </c>
      <c r="D21" s="26">
        <f>IFERROR(+VLOOKUP("LDSAPF"&amp;A21,'Main File'!A:O,8,0),0)</f>
        <v>0</v>
      </c>
      <c r="E21" s="26">
        <f>IFERROR(+VLOOKUP("LDSAPF"&amp;A21,'Main File'!A:O,9,0),0)</f>
        <v>3.6350605420034772E-2</v>
      </c>
      <c r="F21" s="26">
        <f>IFERROR(+VLOOKUP("LDSAPF"&amp;A21,'Main File'!A:O,10,0),0)</f>
        <v>0.81830208580796071</v>
      </c>
      <c r="G21" s="26">
        <f>IFERROR(+VLOOKUP("LDSAPF"&amp;A21,'Main File'!A:O,11,0),0)</f>
        <v>0.24826032968769943</v>
      </c>
      <c r="H21" s="26">
        <f>IFERROR(+VLOOKUP("LDSAPF"&amp;A21,'Main File'!A:O,12,0),0)</f>
        <v>0</v>
      </c>
      <c r="I21" s="26">
        <f>IFERROR(+VLOOKUP("LDSAPF"&amp;A21,'Main File'!A:O,13,0),0)</f>
        <v>0</v>
      </c>
      <c r="J21" s="26">
        <f>IFERROR(+VLOOKUP("LDSAPF"&amp;A21,'Main File'!A:O,14,0),0)</f>
        <v>3.5686854867540176E-2</v>
      </c>
      <c r="K21" s="26">
        <f>IFERROR(+VLOOKUP("LDSAPF"&amp;A21,'Main File'!A:O,15,0),0)</f>
        <v>0.2839471845552396</v>
      </c>
    </row>
    <row r="22" spans="1:11" x14ac:dyDescent="0.25">
      <c r="A22" s="9">
        <f t="shared" si="0"/>
        <v>43209</v>
      </c>
      <c r="B22" s="26">
        <f>IFERROR(+VLOOKUP("LDSAPF"&amp;A22,'Main File'!A:O,6,0),0)</f>
        <v>0.78903955525227543</v>
      </c>
      <c r="C22" s="26">
        <f>IFERROR(+VLOOKUP("LDSAPF"&amp;A22,'Main File'!A:O,7,0),0)</f>
        <v>0</v>
      </c>
      <c r="D22" s="26">
        <f>IFERROR(+VLOOKUP("LDSAPF"&amp;A22,'Main File'!A:O,8,0),0)</f>
        <v>0</v>
      </c>
      <c r="E22" s="26">
        <f>IFERROR(+VLOOKUP("LDSAPF"&amp;A22,'Main File'!A:O,9,0),0)</f>
        <v>3.7626370082617488E-2</v>
      </c>
      <c r="F22" s="26">
        <f>IFERROR(+VLOOKUP("LDSAPF"&amp;A22,'Main File'!A:O,10,0),0)</f>
        <v>0.82666592533489291</v>
      </c>
      <c r="G22" s="26">
        <f>IFERROR(+VLOOKUP("LDSAPF"&amp;A22,'Main File'!A:O,11,0),0)</f>
        <v>0.25535301620713696</v>
      </c>
      <c r="H22" s="26">
        <f>IFERROR(+VLOOKUP("LDSAPF"&amp;A22,'Main File'!A:O,12,0),0)</f>
        <v>0</v>
      </c>
      <c r="I22" s="26">
        <f>IFERROR(+VLOOKUP("LDSAPF"&amp;A22,'Main File'!A:O,13,0),0)</f>
        <v>0</v>
      </c>
      <c r="J22" s="26">
        <f>IFERROR(+VLOOKUP("LDSAPF"&amp;A22,'Main File'!A:O,14,0),0)</f>
        <v>3.6963617795426118E-2</v>
      </c>
      <c r="K22" s="26">
        <f>IFERROR(+VLOOKUP("LDSAPF"&amp;A22,'Main File'!A:O,15,0),0)</f>
        <v>0.29231663400256308</v>
      </c>
    </row>
    <row r="23" spans="1:11" x14ac:dyDescent="0.25">
      <c r="A23" s="9">
        <f t="shared" si="0"/>
        <v>43210</v>
      </c>
      <c r="B23" s="26">
        <f>IFERROR(+VLOOKUP("LDSAPF"&amp;A23,'Main File'!A:O,6,0),0)</f>
        <v>0.79409744182121544</v>
      </c>
      <c r="C23" s="26">
        <f>IFERROR(+VLOOKUP("LDSAPF"&amp;A23,'Main File'!A:O,7,0),0)</f>
        <v>0</v>
      </c>
      <c r="D23" s="26">
        <f>IFERROR(+VLOOKUP("LDSAPF"&amp;A23,'Main File'!A:O,8,0),0)</f>
        <v>0</v>
      </c>
      <c r="E23" s="26">
        <f>IFERROR(+VLOOKUP("LDSAPF"&amp;A23,'Main File'!A:O,9,0),0)</f>
        <v>3.8536783248085252E-2</v>
      </c>
      <c r="F23" s="26">
        <f>IFERROR(+VLOOKUP("LDSAPF"&amp;A23,'Main File'!A:O,10,0),0)</f>
        <v>0.83263422506930074</v>
      </c>
      <c r="G23" s="26">
        <f>IFERROR(+VLOOKUP("LDSAPF"&amp;A23,'Main File'!A:O,11,0),0)</f>
        <v>0.2604572108758163</v>
      </c>
      <c r="H23" s="26">
        <f>IFERROR(+VLOOKUP("LDSAPF"&amp;A23,'Main File'!A:O,12,0),0)</f>
        <v>0</v>
      </c>
      <c r="I23" s="26">
        <f>IFERROR(+VLOOKUP("LDSAPF"&amp;A23,'Main File'!A:O,13,0),0)</f>
        <v>0</v>
      </c>
      <c r="J23" s="26">
        <f>IFERROR(+VLOOKUP("LDSAPF"&amp;A23,'Main File'!A:O,14,0),0)</f>
        <v>3.7882384963656049E-2</v>
      </c>
      <c r="K23" s="26">
        <f>IFERROR(+VLOOKUP("LDSAPF"&amp;A23,'Main File'!A:O,15,0),0)</f>
        <v>0.29833959583947234</v>
      </c>
    </row>
    <row r="24" spans="1:11" x14ac:dyDescent="0.25">
      <c r="A24" s="9">
        <f t="shared" si="0"/>
        <v>43211</v>
      </c>
      <c r="B24" s="26">
        <f>IFERROR(+VLOOKUP("LDSAPF"&amp;A24,'Main File'!A:O,6,0),0)</f>
        <v>0.79410644470761971</v>
      </c>
      <c r="C24" s="26">
        <f>IFERROR(+VLOOKUP("LDSAPF"&amp;A24,'Main File'!A:O,7,0),0)</f>
        <v>0</v>
      </c>
      <c r="D24" s="26">
        <f>IFERROR(+VLOOKUP("LDSAPF"&amp;A24,'Main File'!A:O,8,0),0)</f>
        <v>0</v>
      </c>
      <c r="E24" s="26">
        <f>IFERROR(+VLOOKUP("LDSAPF"&amp;A24,'Main File'!A:O,9,0),0)</f>
        <v>3.8538431883233824E-2</v>
      </c>
      <c r="F24" s="26">
        <f>IFERROR(+VLOOKUP("LDSAPF"&amp;A24,'Main File'!A:O,10,0),0)</f>
        <v>0.83264487659085351</v>
      </c>
      <c r="G24" s="26">
        <f>IFERROR(+VLOOKUP("LDSAPF"&amp;A24,'Main File'!A:O,11,0),0)</f>
        <v>0.26047043704872352</v>
      </c>
      <c r="H24" s="26">
        <f>IFERROR(+VLOOKUP("LDSAPF"&amp;A24,'Main File'!A:O,12,0),0)</f>
        <v>0</v>
      </c>
      <c r="I24" s="26">
        <f>IFERROR(+VLOOKUP("LDSAPF"&amp;A24,'Main File'!A:O,13,0),0)</f>
        <v>0</v>
      </c>
      <c r="J24" s="26">
        <f>IFERROR(+VLOOKUP("LDSAPF"&amp;A24,'Main File'!A:O,14,0),0)</f>
        <v>3.7884759325785701E-2</v>
      </c>
      <c r="K24" s="26">
        <f>IFERROR(+VLOOKUP("LDSAPF"&amp;A24,'Main File'!A:O,15,0),0)</f>
        <v>0.29835519637450925</v>
      </c>
    </row>
    <row r="25" spans="1:11" x14ac:dyDescent="0.25">
      <c r="A25" s="9">
        <f t="shared" si="0"/>
        <v>43212</v>
      </c>
      <c r="B25" s="26">
        <f>IFERROR(+VLOOKUP("LDSAPF"&amp;A25,'Main File'!A:O,6,0),0)</f>
        <v>0.794106480420948</v>
      </c>
      <c r="C25" s="26">
        <f>IFERROR(+VLOOKUP("LDSAPF"&amp;A25,'Main File'!A:O,7,0),0)</f>
        <v>0</v>
      </c>
      <c r="D25" s="26">
        <f>IFERROR(+VLOOKUP("LDSAPF"&amp;A25,'Main File'!A:O,8,0),0)</f>
        <v>0</v>
      </c>
      <c r="E25" s="26">
        <f>IFERROR(+VLOOKUP("LDSAPF"&amp;A25,'Main File'!A:O,9,0),0)</f>
        <v>3.8538419278716533E-2</v>
      </c>
      <c r="F25" s="26">
        <f>IFERROR(+VLOOKUP("LDSAPF"&amp;A25,'Main File'!A:O,10,0),0)</f>
        <v>0.83264489969966449</v>
      </c>
      <c r="G25" s="26">
        <f>IFERROR(+VLOOKUP("LDSAPF"&amp;A25,'Main File'!A:O,11,0),0)</f>
        <v>0.26047119828582227</v>
      </c>
      <c r="H25" s="26">
        <f>IFERROR(+VLOOKUP("LDSAPF"&amp;A25,'Main File'!A:O,12,0),0)</f>
        <v>0</v>
      </c>
      <c r="I25" s="26">
        <f>IFERROR(+VLOOKUP("LDSAPF"&amp;A25,'Main File'!A:O,13,0),0)</f>
        <v>0</v>
      </c>
      <c r="J25" s="26">
        <f>IFERROR(+VLOOKUP("LDSAPF"&amp;A25,'Main File'!A:O,14,0),0)</f>
        <v>3.7884939508472749E-2</v>
      </c>
      <c r="K25" s="26">
        <f>IFERROR(+VLOOKUP("LDSAPF"&amp;A25,'Main File'!A:O,15,0),0)</f>
        <v>0.29835613779429504</v>
      </c>
    </row>
    <row r="26" spans="1:11" x14ac:dyDescent="0.25">
      <c r="A26" s="9">
        <f t="shared" si="0"/>
        <v>43213</v>
      </c>
      <c r="B26" s="26">
        <f>IFERROR(+VLOOKUP("LDSAPF"&amp;A26,'Main File'!A:O,6,0),0)</f>
        <v>0.79367534934827111</v>
      </c>
      <c r="C26" s="26">
        <f>IFERROR(+VLOOKUP("LDSAPF"&amp;A26,'Main File'!A:O,7,0),0)</f>
        <v>0</v>
      </c>
      <c r="D26" s="26">
        <f>IFERROR(+VLOOKUP("LDSAPF"&amp;A26,'Main File'!A:O,8,0),0)</f>
        <v>0</v>
      </c>
      <c r="E26" s="26">
        <f>IFERROR(+VLOOKUP("LDSAPF"&amp;A26,'Main File'!A:O,9,0),0)</f>
        <v>3.8460770342311559E-2</v>
      </c>
      <c r="F26" s="26">
        <f>IFERROR(+VLOOKUP("LDSAPF"&amp;A26,'Main File'!A:O,10,0),0)</f>
        <v>0.83213611969058265</v>
      </c>
      <c r="G26" s="26">
        <f>IFERROR(+VLOOKUP("LDSAPF"&amp;A26,'Main File'!A:O,11,0),0)</f>
        <v>0.26004123439242632</v>
      </c>
      <c r="H26" s="26">
        <f>IFERROR(+VLOOKUP("LDSAPF"&amp;A26,'Main File'!A:O,12,0),0)</f>
        <v>0</v>
      </c>
      <c r="I26" s="26">
        <f>IFERROR(+VLOOKUP("LDSAPF"&amp;A26,'Main File'!A:O,13,0),0)</f>
        <v>0</v>
      </c>
      <c r="J26" s="26">
        <f>IFERROR(+VLOOKUP("LDSAPF"&amp;A26,'Main File'!A:O,14,0),0)</f>
        <v>3.7807526163993938E-2</v>
      </c>
      <c r="K26" s="26">
        <f>IFERROR(+VLOOKUP("LDSAPF"&amp;A26,'Main File'!A:O,15,0),0)</f>
        <v>0.29784876055642029</v>
      </c>
    </row>
    <row r="27" spans="1:11" x14ac:dyDescent="0.25">
      <c r="A27" s="9">
        <f t="shared" si="0"/>
        <v>43214</v>
      </c>
      <c r="B27" s="26">
        <f>IFERROR(+VLOOKUP("LDSAPF"&amp;A27,'Main File'!A:O,6,0),0)</f>
        <v>0.79437026560680979</v>
      </c>
      <c r="C27" s="26">
        <f>IFERROR(+VLOOKUP("LDSAPF"&amp;A27,'Main File'!A:O,7,0),0)</f>
        <v>0</v>
      </c>
      <c r="D27" s="26">
        <f>IFERROR(+VLOOKUP("LDSAPF"&amp;A27,'Main File'!A:O,8,0),0)</f>
        <v>0</v>
      </c>
      <c r="E27" s="26">
        <f>IFERROR(+VLOOKUP("LDSAPF"&amp;A27,'Main File'!A:O,9,0),0)</f>
        <v>3.8585090792740161E-2</v>
      </c>
      <c r="F27" s="26">
        <f>IFERROR(+VLOOKUP("LDSAPF"&amp;A27,'Main File'!A:O,10,0),0)</f>
        <v>0.83295535639954998</v>
      </c>
      <c r="G27" s="26">
        <f>IFERROR(+VLOOKUP("LDSAPF"&amp;A27,'Main File'!A:O,11,0),0)</f>
        <v>0.26072742804683069</v>
      </c>
      <c r="H27" s="26">
        <f>IFERROR(+VLOOKUP("LDSAPF"&amp;A27,'Main File'!A:O,12,0),0)</f>
        <v>0</v>
      </c>
      <c r="I27" s="26">
        <f>IFERROR(+VLOOKUP("LDSAPF"&amp;A27,'Main File'!A:O,13,0),0)</f>
        <v>0</v>
      </c>
      <c r="J27" s="26">
        <f>IFERROR(+VLOOKUP("LDSAPF"&amp;A27,'Main File'!A:O,14,0),0)</f>
        <v>3.7930869524174023E-2</v>
      </c>
      <c r="K27" s="26">
        <f>IFERROR(+VLOOKUP("LDSAPF"&amp;A27,'Main File'!A:O,15,0),0)</f>
        <v>0.2986582975710047</v>
      </c>
    </row>
    <row r="28" spans="1:11" x14ac:dyDescent="0.25">
      <c r="A28" s="9">
        <f t="shared" si="0"/>
        <v>43215</v>
      </c>
      <c r="B28" s="26">
        <f>IFERROR(+VLOOKUP("LDSAPF"&amp;A28,'Main File'!A:O,6,0),0)</f>
        <v>0.79394000316276203</v>
      </c>
      <c r="C28" s="26">
        <f>IFERROR(+VLOOKUP("LDSAPF"&amp;A28,'Main File'!A:O,7,0),0)</f>
        <v>0</v>
      </c>
      <c r="D28" s="26">
        <f>IFERROR(+VLOOKUP("LDSAPF"&amp;A28,'Main File'!A:O,8,0),0)</f>
        <v>0</v>
      </c>
      <c r="E28" s="26">
        <f>IFERROR(+VLOOKUP("LDSAPF"&amp;A28,'Main File'!A:O,9,0),0)</f>
        <v>3.8508376280139194E-2</v>
      </c>
      <c r="F28" s="26">
        <f>IFERROR(+VLOOKUP("LDSAPF"&amp;A28,'Main File'!A:O,10,0),0)</f>
        <v>0.83244837944290118</v>
      </c>
      <c r="G28" s="26">
        <f>IFERROR(+VLOOKUP("LDSAPF"&amp;A28,'Main File'!A:O,11,0),0)</f>
        <v>0.26032675970946273</v>
      </c>
      <c r="H28" s="26">
        <f>IFERROR(+VLOOKUP("LDSAPF"&amp;A28,'Main File'!A:O,12,0),0)</f>
        <v>0</v>
      </c>
      <c r="I28" s="26">
        <f>IFERROR(+VLOOKUP("LDSAPF"&amp;A28,'Main File'!A:O,13,0),0)</f>
        <v>0</v>
      </c>
      <c r="J28" s="26">
        <f>IFERROR(+VLOOKUP("LDSAPF"&amp;A28,'Main File'!A:O,14,0),0)</f>
        <v>3.7858943022842532E-2</v>
      </c>
      <c r="K28" s="26">
        <f>IFERROR(+VLOOKUP("LDSAPF"&amp;A28,'Main File'!A:O,15,0),0)</f>
        <v>0.29818570273230527</v>
      </c>
    </row>
    <row r="29" spans="1:11" x14ac:dyDescent="0.25">
      <c r="A29" s="9">
        <f t="shared" si="0"/>
        <v>43216</v>
      </c>
      <c r="B29" s="26">
        <f>IFERROR(+VLOOKUP("LDSAPF"&amp;A29,'Main File'!A:O,6,0),0)</f>
        <v>0.80000937402073868</v>
      </c>
      <c r="C29" s="26">
        <f>IFERROR(+VLOOKUP("LDSAPF"&amp;A29,'Main File'!A:O,7,0),0)</f>
        <v>0</v>
      </c>
      <c r="D29" s="26">
        <f>IFERROR(+VLOOKUP("LDSAPF"&amp;A29,'Main File'!A:O,8,0),0)</f>
        <v>0</v>
      </c>
      <c r="E29" s="26">
        <f>IFERROR(+VLOOKUP("LDSAPF"&amp;A29,'Main File'!A:O,9,0),0)</f>
        <v>3.9600951996924018E-2</v>
      </c>
      <c r="F29" s="26">
        <f>IFERROR(+VLOOKUP("LDSAPF"&amp;A29,'Main File'!A:O,10,0),0)</f>
        <v>0.83961032601766272</v>
      </c>
      <c r="G29" s="26">
        <f>IFERROR(+VLOOKUP("LDSAPF"&amp;A29,'Main File'!A:O,11,0),0)</f>
        <v>0.26617772171689918</v>
      </c>
      <c r="H29" s="26">
        <f>IFERROR(+VLOOKUP("LDSAPF"&amp;A29,'Main File'!A:O,12,0),0)</f>
        <v>0</v>
      </c>
      <c r="I29" s="26">
        <f>IFERROR(+VLOOKUP("LDSAPF"&amp;A29,'Main File'!A:O,13,0),0)</f>
        <v>0</v>
      </c>
      <c r="J29" s="26">
        <f>IFERROR(+VLOOKUP("LDSAPF"&amp;A29,'Main File'!A:O,14,0),0)</f>
        <v>3.891207644579131E-2</v>
      </c>
      <c r="K29" s="26">
        <f>IFERROR(+VLOOKUP("LDSAPF"&amp;A29,'Main File'!A:O,15,0),0)</f>
        <v>0.3050897981626905</v>
      </c>
    </row>
    <row r="30" spans="1:11" x14ac:dyDescent="0.25">
      <c r="A30" s="9">
        <f t="shared" si="0"/>
        <v>43217</v>
      </c>
      <c r="B30" s="26">
        <f>IFERROR(+VLOOKUP("LDSAPF"&amp;A30,'Main File'!A:O,6,0),0)</f>
        <v>0.80011699501171918</v>
      </c>
      <c r="C30" s="26">
        <f>IFERROR(+VLOOKUP("LDSAPF"&amp;A30,'Main File'!A:O,7,0),0)</f>
        <v>0</v>
      </c>
      <c r="D30" s="26">
        <f>IFERROR(+VLOOKUP("LDSAPF"&amp;A30,'Main File'!A:O,8,0),0)</f>
        <v>0</v>
      </c>
      <c r="E30" s="26">
        <f>IFERROR(+VLOOKUP("LDSAPF"&amp;A30,'Main File'!A:O,9,0),0)</f>
        <v>3.9606160770457831E-2</v>
      </c>
      <c r="F30" s="26">
        <f>IFERROR(+VLOOKUP("LDSAPF"&amp;A30,'Main File'!A:O,10,0),0)</f>
        <v>0.83972315578217704</v>
      </c>
      <c r="G30" s="26">
        <f>IFERROR(+VLOOKUP("LDSAPF"&amp;A30,'Main File'!A:O,11,0),0)</f>
        <v>0.26609580870597621</v>
      </c>
      <c r="H30" s="26">
        <f>IFERROR(+VLOOKUP("LDSAPF"&amp;A30,'Main File'!A:O,12,0),0)</f>
        <v>0</v>
      </c>
      <c r="I30" s="26">
        <f>IFERROR(+VLOOKUP("LDSAPF"&amp;A30,'Main File'!A:O,13,0),0)</f>
        <v>0</v>
      </c>
      <c r="J30" s="26">
        <f>IFERROR(+VLOOKUP("LDSAPF"&amp;A30,'Main File'!A:O,14,0),0)</f>
        <v>3.8897362515682855E-2</v>
      </c>
      <c r="K30" s="26">
        <f>IFERROR(+VLOOKUP("LDSAPF"&amp;A30,'Main File'!A:O,15,0),0)</f>
        <v>0.30499317122165909</v>
      </c>
    </row>
    <row r="31" spans="1:11" x14ac:dyDescent="0.25">
      <c r="A31" s="9">
        <f t="shared" si="0"/>
        <v>43218</v>
      </c>
      <c r="B31" s="26">
        <f>IFERROR(+VLOOKUP("LDSAPF"&amp;A31,'Main File'!A:O,6,0),0)</f>
        <v>0.80000931504080608</v>
      </c>
      <c r="C31" s="26">
        <f>IFERROR(+VLOOKUP("LDSAPF"&amp;A31,'Main File'!A:O,7,0),0)</f>
        <v>0</v>
      </c>
      <c r="D31" s="26">
        <f>IFERROR(+VLOOKUP("LDSAPF"&amp;A31,'Main File'!A:O,8,0),0)</f>
        <v>0</v>
      </c>
      <c r="E31" s="26">
        <f>IFERROR(+VLOOKUP("LDSAPF"&amp;A31,'Main File'!A:O,9,0),0)</f>
        <v>3.9600941875310519E-2</v>
      </c>
      <c r="F31" s="26">
        <f>IFERROR(+VLOOKUP("LDSAPF"&amp;A31,'Main File'!A:O,10,0),0)</f>
        <v>0.83961025691611657</v>
      </c>
      <c r="G31" s="26">
        <f>IFERROR(+VLOOKUP("LDSAPF"&amp;A31,'Main File'!A:O,11,0),0)</f>
        <v>0.26613893801143912</v>
      </c>
      <c r="H31" s="26">
        <f>IFERROR(+VLOOKUP("LDSAPF"&amp;A31,'Main File'!A:O,12,0),0)</f>
        <v>0</v>
      </c>
      <c r="I31" s="26">
        <f>IFERROR(+VLOOKUP("LDSAPF"&amp;A31,'Main File'!A:O,13,0),0)</f>
        <v>0</v>
      </c>
      <c r="J31" s="26">
        <f>IFERROR(+VLOOKUP("LDSAPF"&amp;A31,'Main File'!A:O,14,0),0)</f>
        <v>3.8905087389060733E-2</v>
      </c>
      <c r="K31" s="26">
        <f>IFERROR(+VLOOKUP("LDSAPF"&amp;A31,'Main File'!A:O,15,0),0)</f>
        <v>0.30504402540049985</v>
      </c>
    </row>
    <row r="32" spans="1:11" x14ac:dyDescent="0.25">
      <c r="A32" s="9">
        <f t="shared" si="0"/>
        <v>43219</v>
      </c>
      <c r="B32" s="26">
        <f>IFERROR(+VLOOKUP("LDSAPF"&amp;A32,'Main File'!A:O,6,0),0)</f>
        <v>0.80000938529373944</v>
      </c>
      <c r="C32" s="26">
        <f>IFERROR(+VLOOKUP("LDSAPF"&amp;A32,'Main File'!A:O,7,0),0)</f>
        <v>0</v>
      </c>
      <c r="D32" s="26">
        <f>IFERROR(+VLOOKUP("LDSAPF"&amp;A32,'Main File'!A:O,8,0),0)</f>
        <v>0</v>
      </c>
      <c r="E32" s="26">
        <f>IFERROR(+VLOOKUP("LDSAPF"&amp;A32,'Main File'!A:O,9,0),0)</f>
        <v>3.9600981011740172E-2</v>
      </c>
      <c r="F32" s="26">
        <f>IFERROR(+VLOOKUP("LDSAPF"&amp;A32,'Main File'!A:O,10,0),0)</f>
        <v>0.83961036630547958</v>
      </c>
      <c r="G32" s="26">
        <f>IFERROR(+VLOOKUP("LDSAPF"&amp;A32,'Main File'!A:O,11,0),0)</f>
        <v>0.26613966707551717</v>
      </c>
      <c r="H32" s="26">
        <f>IFERROR(+VLOOKUP("LDSAPF"&amp;A32,'Main File'!A:O,12,0),0)</f>
        <v>0</v>
      </c>
      <c r="I32" s="26">
        <f>IFERROR(+VLOOKUP("LDSAPF"&amp;A32,'Main File'!A:O,13,0),0)</f>
        <v>0</v>
      </c>
      <c r="J32" s="26">
        <f>IFERROR(+VLOOKUP("LDSAPF"&amp;A32,'Main File'!A:O,14,0),0)</f>
        <v>3.8905199272445547E-2</v>
      </c>
      <c r="K32" s="26">
        <f>IFERROR(+VLOOKUP("LDSAPF"&amp;A32,'Main File'!A:O,15,0),0)</f>
        <v>0.30504486634796274</v>
      </c>
    </row>
    <row r="33" spans="1:11" x14ac:dyDescent="0.25">
      <c r="A33" s="9">
        <f t="shared" si="0"/>
        <v>43220</v>
      </c>
      <c r="B33" s="26">
        <f>IFERROR(+VLOOKUP("LDSAPF"&amp;A33,'Main File'!A:O,6,0),0)</f>
        <v>0.80000949046960879</v>
      </c>
      <c r="C33" s="26">
        <f>IFERROR(+VLOOKUP("LDSAPF"&amp;A33,'Main File'!A:O,7,0),0)</f>
        <v>0</v>
      </c>
      <c r="D33" s="26">
        <f>IFERROR(+VLOOKUP("LDSAPF"&amp;A33,'Main File'!A:O,8,0),0)</f>
        <v>0</v>
      </c>
      <c r="E33" s="26">
        <f>IFERROR(+VLOOKUP("LDSAPF"&amp;A33,'Main File'!A:O,9,0),0)</f>
        <v>3.9600923774055094E-2</v>
      </c>
      <c r="F33" s="26">
        <f>IFERROR(+VLOOKUP("LDSAPF"&amp;A33,'Main File'!A:O,10,0),0)</f>
        <v>0.83961041424366389</v>
      </c>
      <c r="G33" s="26">
        <f>IFERROR(+VLOOKUP("LDSAPF"&amp;A33,'Main File'!A:O,11,0),0)</f>
        <v>0.26614038719799404</v>
      </c>
      <c r="H33" s="26">
        <f>IFERROR(+VLOOKUP("LDSAPF"&amp;A33,'Main File'!A:O,12,0),0)</f>
        <v>0</v>
      </c>
      <c r="I33" s="26">
        <f>IFERROR(+VLOOKUP("LDSAPF"&amp;A33,'Main File'!A:O,13,0),0)</f>
        <v>0</v>
      </c>
      <c r="J33" s="26">
        <f>IFERROR(+VLOOKUP("LDSAPF"&amp;A33,'Main File'!A:O,14,0),0)</f>
        <v>3.8905345958106859E-2</v>
      </c>
      <c r="K33" s="26">
        <f>IFERROR(+VLOOKUP("LDSAPF"&amp;A33,'Main File'!A:O,15,0),0)</f>
        <v>0.3050457331561009</v>
      </c>
    </row>
    <row r="34" spans="1:11" x14ac:dyDescent="0.25">
      <c r="A34" s="9">
        <f t="shared" si="0"/>
        <v>43221</v>
      </c>
      <c r="B34" s="26">
        <f>IFERROR(+VLOOKUP("LDSAPF"&amp;A34,'Main File'!A:O,6,0),0)</f>
        <v>0.80000931460864011</v>
      </c>
      <c r="C34" s="26">
        <f>IFERROR(+VLOOKUP("LDSAPF"&amp;A34,'Main File'!A:O,7,0),0)</f>
        <v>0</v>
      </c>
      <c r="D34" s="26">
        <f>IFERROR(+VLOOKUP("LDSAPF"&amp;A34,'Main File'!A:O,8,0),0)</f>
        <v>0</v>
      </c>
      <c r="E34" s="26">
        <f>IFERROR(+VLOOKUP("LDSAPF"&amp;A34,'Main File'!A:O,9,0),0)</f>
        <v>3.9600881632395411E-2</v>
      </c>
      <c r="F34" s="26">
        <f>IFERROR(+VLOOKUP("LDSAPF"&amp;A34,'Main File'!A:O,10,0),0)</f>
        <v>0.8396101962410355</v>
      </c>
      <c r="G34" s="26">
        <f>IFERROR(+VLOOKUP("LDSAPF"&amp;A34,'Main File'!A:O,11,0),0)</f>
        <v>0.26614124586948479</v>
      </c>
      <c r="H34" s="26">
        <f>IFERROR(+VLOOKUP("LDSAPF"&amp;A34,'Main File'!A:O,12,0),0)</f>
        <v>0</v>
      </c>
      <c r="I34" s="26">
        <f>IFERROR(+VLOOKUP("LDSAPF"&amp;A34,'Main File'!A:O,13,0),0)</f>
        <v>0</v>
      </c>
      <c r="J34" s="26">
        <f>IFERROR(+VLOOKUP("LDSAPF"&amp;A34,'Main File'!A:O,14,0),0)</f>
        <v>3.8905511835104607E-2</v>
      </c>
      <c r="K34" s="26">
        <f>IFERROR(+VLOOKUP("LDSAPF"&amp;A34,'Main File'!A:O,15,0),0)</f>
        <v>0.30504675770458939</v>
      </c>
    </row>
    <row r="35" spans="1:11" x14ac:dyDescent="0.25">
      <c r="A35" s="9">
        <f t="shared" si="0"/>
        <v>43222</v>
      </c>
      <c r="B35" s="26">
        <f>IFERROR(+VLOOKUP("LDSAPF"&amp;A35,'Main File'!A:O,6,0),0)</f>
        <v>0.79981560475748692</v>
      </c>
      <c r="C35" s="26">
        <f>IFERROR(+VLOOKUP("LDSAPF"&amp;A35,'Main File'!A:O,7,0),0)</f>
        <v>0</v>
      </c>
      <c r="D35" s="26">
        <f>IFERROR(+VLOOKUP("LDSAPF"&amp;A35,'Main File'!A:O,8,0),0)</f>
        <v>0</v>
      </c>
      <c r="E35" s="26">
        <f>IFERROR(+VLOOKUP("LDSAPF"&amp;A35,'Main File'!A:O,9,0),0)</f>
        <v>3.9555699123851693E-2</v>
      </c>
      <c r="F35" s="26">
        <f>IFERROR(+VLOOKUP("LDSAPF"&amp;A35,'Main File'!A:O,10,0),0)</f>
        <v>0.83937130388133863</v>
      </c>
      <c r="G35" s="26">
        <f>IFERROR(+VLOOKUP("LDSAPF"&amp;A35,'Main File'!A:O,11,0),0)</f>
        <v>0.26588559753455665</v>
      </c>
      <c r="H35" s="26">
        <f>IFERROR(+VLOOKUP("LDSAPF"&amp;A35,'Main File'!A:O,12,0),0)</f>
        <v>0</v>
      </c>
      <c r="I35" s="26">
        <f>IFERROR(+VLOOKUP("LDSAPF"&amp;A35,'Main File'!A:O,13,0),0)</f>
        <v>0</v>
      </c>
      <c r="J35" s="26">
        <f>IFERROR(+VLOOKUP("LDSAPF"&amp;A35,'Main File'!A:O,14,0),0)</f>
        <v>3.8858980290746803E-2</v>
      </c>
      <c r="K35" s="26">
        <f>IFERROR(+VLOOKUP("LDSAPF"&amp;A35,'Main File'!A:O,15,0),0)</f>
        <v>0.30474457782530345</v>
      </c>
    </row>
    <row r="36" spans="1:11" x14ac:dyDescent="0.25">
      <c r="A36" s="9">
        <f t="shared" si="0"/>
        <v>43223</v>
      </c>
      <c r="B36" s="26">
        <f>IFERROR(+VLOOKUP("LDSAPF"&amp;A36,'Main File'!A:O,6,0),0)</f>
        <v>0.80002067038745484</v>
      </c>
      <c r="C36" s="26">
        <f>IFERROR(+VLOOKUP("LDSAPF"&amp;A36,'Main File'!A:O,7,0),0)</f>
        <v>0</v>
      </c>
      <c r="D36" s="26">
        <f>IFERROR(+VLOOKUP("LDSAPF"&amp;A36,'Main File'!A:O,8,0),0)</f>
        <v>0</v>
      </c>
      <c r="E36" s="26">
        <f>IFERROR(+VLOOKUP("LDSAPF"&amp;A36,'Main File'!A:O,9,0),0)</f>
        <v>3.9601466661806882E-2</v>
      </c>
      <c r="F36" s="26">
        <f>IFERROR(+VLOOKUP("LDSAPF"&amp;A36,'Main File'!A:O,10,0),0)</f>
        <v>0.8396221370492617</v>
      </c>
      <c r="G36" s="26">
        <f>IFERROR(+VLOOKUP("LDSAPF"&amp;A36,'Main File'!A:O,11,0),0)</f>
        <v>0.26606098030249853</v>
      </c>
      <c r="H36" s="26">
        <f>IFERROR(+VLOOKUP("LDSAPF"&amp;A36,'Main File'!A:O,12,0),0)</f>
        <v>0</v>
      </c>
      <c r="I36" s="26">
        <f>IFERROR(+VLOOKUP("LDSAPF"&amp;A36,'Main File'!A:O,13,0),0)</f>
        <v>0</v>
      </c>
      <c r="J36" s="26">
        <f>IFERROR(+VLOOKUP("LDSAPF"&amp;A36,'Main File'!A:O,14,0),0)</f>
        <v>3.8890996042835975E-2</v>
      </c>
      <c r="K36" s="26">
        <f>IFERROR(+VLOOKUP("LDSAPF"&amp;A36,'Main File'!A:O,15,0),0)</f>
        <v>0.3049519763453345</v>
      </c>
    </row>
    <row r="37" spans="1:11" x14ac:dyDescent="0.25">
      <c r="A37" s="9">
        <f t="shared" si="0"/>
        <v>43224</v>
      </c>
      <c r="B37" s="26">
        <f>IFERROR(+VLOOKUP("LDSAPF"&amp;A37,'Main File'!A:O,6,0),0)</f>
        <v>0.80001255177694652</v>
      </c>
      <c r="C37" s="26">
        <f>IFERROR(+VLOOKUP("LDSAPF"&amp;A37,'Main File'!A:O,7,0),0)</f>
        <v>0</v>
      </c>
      <c r="D37" s="26">
        <f>IFERROR(+VLOOKUP("LDSAPF"&amp;A37,'Main File'!A:O,8,0),0)</f>
        <v>0</v>
      </c>
      <c r="E37" s="26">
        <f>IFERROR(+VLOOKUP("LDSAPF"&amp;A37,'Main File'!A:O,9,0),0)</f>
        <v>3.9600987751833336E-2</v>
      </c>
      <c r="F37" s="26">
        <f>IFERROR(+VLOOKUP("LDSAPF"&amp;A37,'Main File'!A:O,10,0),0)</f>
        <v>0.83961353952877982</v>
      </c>
      <c r="G37" s="26">
        <f>IFERROR(+VLOOKUP("LDSAPF"&amp;A37,'Main File'!A:O,11,0),0)</f>
        <v>0.2660092390074546</v>
      </c>
      <c r="H37" s="26">
        <f>IFERROR(+VLOOKUP("LDSAPF"&amp;A37,'Main File'!A:O,12,0),0)</f>
        <v>0</v>
      </c>
      <c r="I37" s="26">
        <f>IFERROR(+VLOOKUP("LDSAPF"&amp;A37,'Main File'!A:O,13,0),0)</f>
        <v>0</v>
      </c>
      <c r="J37" s="26">
        <f>IFERROR(+VLOOKUP("LDSAPF"&amp;A37,'Main File'!A:O,14,0),0)</f>
        <v>3.8881789466931209E-2</v>
      </c>
      <c r="K37" s="26">
        <f>IFERROR(+VLOOKUP("LDSAPF"&amp;A37,'Main File'!A:O,15,0),0)</f>
        <v>0.30489102847438582</v>
      </c>
    </row>
    <row r="38" spans="1:11" x14ac:dyDescent="0.25">
      <c r="A38" s="9">
        <f t="shared" si="0"/>
        <v>43225</v>
      </c>
      <c r="B38" s="26">
        <f>IFERROR(+VLOOKUP("LDSAPF"&amp;A38,'Main File'!A:O,6,0),0)</f>
        <v>0.80000935907995718</v>
      </c>
      <c r="C38" s="26">
        <f>IFERROR(+VLOOKUP("LDSAPF"&amp;A38,'Main File'!A:O,7,0),0)</f>
        <v>0</v>
      </c>
      <c r="D38" s="26">
        <f>IFERROR(+VLOOKUP("LDSAPF"&amp;A38,'Main File'!A:O,8,0),0)</f>
        <v>0</v>
      </c>
      <c r="E38" s="26">
        <f>IFERROR(+VLOOKUP("LDSAPF"&amp;A38,'Main File'!A:O,9,0),0)</f>
        <v>3.9600978484790432E-2</v>
      </c>
      <c r="F38" s="26">
        <f>IFERROR(+VLOOKUP("LDSAPF"&amp;A38,'Main File'!A:O,10,0),0)</f>
        <v>0.83961033756474757</v>
      </c>
      <c r="G38" s="26">
        <f>IFERROR(+VLOOKUP("LDSAPF"&amp;A38,'Main File'!A:O,11,0),0)</f>
        <v>0.26601395198293148</v>
      </c>
      <c r="H38" s="26">
        <f>IFERROR(+VLOOKUP("LDSAPF"&amp;A38,'Main File'!A:O,12,0),0)</f>
        <v>0</v>
      </c>
      <c r="I38" s="26">
        <f>IFERROR(+VLOOKUP("LDSAPF"&amp;A38,'Main File'!A:O,13,0),0)</f>
        <v>0</v>
      </c>
      <c r="J38" s="26">
        <f>IFERROR(+VLOOKUP("LDSAPF"&amp;A38,'Main File'!A:O,14,0),0)</f>
        <v>3.8882608746431534E-2</v>
      </c>
      <c r="K38" s="26">
        <f>IFERROR(+VLOOKUP("LDSAPF"&amp;A38,'Main File'!A:O,15,0),0)</f>
        <v>0.304896560729363</v>
      </c>
    </row>
    <row r="39" spans="1:11" x14ac:dyDescent="0.25">
      <c r="A39" s="9">
        <f t="shared" si="0"/>
        <v>43226</v>
      </c>
      <c r="B39" s="26">
        <f>IFERROR(+VLOOKUP("LDSAPF"&amp;A39,'Main File'!A:O,6,0),0)</f>
        <v>0.80000951082147553</v>
      </c>
      <c r="C39" s="26">
        <f>IFERROR(+VLOOKUP("LDSAPF"&amp;A39,'Main File'!A:O,7,0),0)</f>
        <v>0</v>
      </c>
      <c r="D39" s="26">
        <f>IFERROR(+VLOOKUP("LDSAPF"&amp;A39,'Main File'!A:O,8,0),0)</f>
        <v>0</v>
      </c>
      <c r="E39" s="26">
        <f>IFERROR(+VLOOKUP("LDSAPF"&amp;A39,'Main File'!A:O,9,0),0)</f>
        <v>3.9600982989933108E-2</v>
      </c>
      <c r="F39" s="26">
        <f>IFERROR(+VLOOKUP("LDSAPF"&amp;A39,'Main File'!A:O,10,0),0)</f>
        <v>0.83961049381140862</v>
      </c>
      <c r="G39" s="26">
        <f>IFERROR(+VLOOKUP("LDSAPF"&amp;A39,'Main File'!A:O,11,0),0)</f>
        <v>0.2660146513809728</v>
      </c>
      <c r="H39" s="26">
        <f>IFERROR(+VLOOKUP("LDSAPF"&amp;A39,'Main File'!A:O,12,0),0)</f>
        <v>0</v>
      </c>
      <c r="I39" s="26">
        <f>IFERROR(+VLOOKUP("LDSAPF"&amp;A39,'Main File'!A:O,13,0),0)</f>
        <v>0</v>
      </c>
      <c r="J39" s="26">
        <f>IFERROR(+VLOOKUP("LDSAPF"&amp;A39,'Main File'!A:O,14,0),0)</f>
        <v>3.8882757782849886E-2</v>
      </c>
      <c r="K39" s="26">
        <f>IFERROR(+VLOOKUP("LDSAPF"&amp;A39,'Main File'!A:O,15,0),0)</f>
        <v>0.30489740916382269</v>
      </c>
    </row>
    <row r="40" spans="1:11" x14ac:dyDescent="0.25">
      <c r="A40" s="9">
        <f t="shared" si="0"/>
        <v>43227</v>
      </c>
      <c r="B40" s="26">
        <f>IFERROR(+VLOOKUP("LDSAPF"&amp;A40,'Main File'!A:O,6,0),0)</f>
        <v>0.79921772554682347</v>
      </c>
      <c r="C40" s="26">
        <f>IFERROR(+VLOOKUP("LDSAPF"&amp;A40,'Main File'!A:O,7,0),0)</f>
        <v>0</v>
      </c>
      <c r="D40" s="26">
        <f>IFERROR(+VLOOKUP("LDSAPF"&amp;A40,'Main File'!A:O,8,0),0)</f>
        <v>0</v>
      </c>
      <c r="E40" s="26">
        <f>IFERROR(+VLOOKUP("LDSAPF"&amp;A40,'Main File'!A:O,9,0),0)</f>
        <v>3.9452545911499715E-2</v>
      </c>
      <c r="F40" s="26">
        <f>IFERROR(+VLOOKUP("LDSAPF"&amp;A40,'Main File'!A:O,10,0),0)</f>
        <v>0.83867027145832318</v>
      </c>
      <c r="G40" s="26">
        <f>IFERROR(+VLOOKUP("LDSAPF"&amp;A40,'Main File'!A:O,11,0),0)</f>
        <v>0.2651869590956229</v>
      </c>
      <c r="H40" s="26">
        <f>IFERROR(+VLOOKUP("LDSAPF"&amp;A40,'Main File'!A:O,12,0),0)</f>
        <v>0</v>
      </c>
      <c r="I40" s="26">
        <f>IFERROR(+VLOOKUP("LDSAPF"&amp;A40,'Main File'!A:O,13,0),0)</f>
        <v>0</v>
      </c>
      <c r="J40" s="26">
        <f>IFERROR(+VLOOKUP("LDSAPF"&amp;A40,'Main File'!A:O,14,0),0)</f>
        <v>3.8733520770389752E-2</v>
      </c>
      <c r="K40" s="26">
        <f>IFERROR(+VLOOKUP("LDSAPF"&amp;A40,'Main File'!A:O,15,0),0)</f>
        <v>0.30392047986601267</v>
      </c>
    </row>
    <row r="41" spans="1:11" x14ac:dyDescent="0.25">
      <c r="A41" s="9">
        <f t="shared" si="0"/>
        <v>43228</v>
      </c>
      <c r="B41" s="26">
        <f>IFERROR(+VLOOKUP("LDSAPF"&amp;A41,'Main File'!A:O,6,0),0)</f>
        <v>0.79954706833687927</v>
      </c>
      <c r="C41" s="26">
        <f>IFERROR(+VLOOKUP("LDSAPF"&amp;A41,'Main File'!A:O,7,0),0)</f>
        <v>0</v>
      </c>
      <c r="D41" s="26">
        <f>IFERROR(+VLOOKUP("LDSAPF"&amp;A41,'Main File'!A:O,8,0),0)</f>
        <v>0</v>
      </c>
      <c r="E41" s="26">
        <f>IFERROR(+VLOOKUP("LDSAPF"&amp;A41,'Main File'!A:O,9,0),0)</f>
        <v>3.9517241199003621E-2</v>
      </c>
      <c r="F41" s="26">
        <f>IFERROR(+VLOOKUP("LDSAPF"&amp;A41,'Main File'!A:O,10,0),0)</f>
        <v>0.83906430953588285</v>
      </c>
      <c r="G41" s="26">
        <f>IFERROR(+VLOOKUP("LDSAPF"&amp;A41,'Main File'!A:O,11,0),0)</f>
        <v>0.26553745529693434</v>
      </c>
      <c r="H41" s="26">
        <f>IFERROR(+VLOOKUP("LDSAPF"&amp;A41,'Main File'!A:O,12,0),0)</f>
        <v>0</v>
      </c>
      <c r="I41" s="26">
        <f>IFERROR(+VLOOKUP("LDSAPF"&amp;A41,'Main File'!A:O,13,0),0)</f>
        <v>0</v>
      </c>
      <c r="J41" s="26">
        <f>IFERROR(+VLOOKUP("LDSAPF"&amp;A41,'Main File'!A:O,14,0),0)</f>
        <v>3.8796767045776351E-2</v>
      </c>
      <c r="K41" s="26">
        <f>IFERROR(+VLOOKUP("LDSAPF"&amp;A41,'Main File'!A:O,15,0),0)</f>
        <v>0.30433422234271068</v>
      </c>
    </row>
    <row r="42" spans="1:11" x14ac:dyDescent="0.25">
      <c r="A42" s="9">
        <f t="shared" si="0"/>
        <v>43229</v>
      </c>
      <c r="B42" s="26">
        <f>IFERROR(+VLOOKUP("LDSAPF"&amp;A42,'Main File'!A:O,6,0),0)</f>
        <v>0.80000938377559805</v>
      </c>
      <c r="C42" s="26">
        <f>IFERROR(+VLOOKUP("LDSAPF"&amp;A42,'Main File'!A:O,7,0),0)</f>
        <v>0</v>
      </c>
      <c r="D42" s="26">
        <f>IFERROR(+VLOOKUP("LDSAPF"&amp;A42,'Main File'!A:O,8,0),0)</f>
        <v>0</v>
      </c>
      <c r="E42" s="26">
        <f>IFERROR(+VLOOKUP("LDSAPF"&amp;A42,'Main File'!A:O,9,0),0)</f>
        <v>3.9600929631670792E-2</v>
      </c>
      <c r="F42" s="26">
        <f>IFERROR(+VLOOKUP("LDSAPF"&amp;A42,'Main File'!A:O,10,0),0)</f>
        <v>0.83961031340726888</v>
      </c>
      <c r="G42" s="26">
        <f>IFERROR(+VLOOKUP("LDSAPF"&amp;A42,'Main File'!A:O,11,0),0)</f>
        <v>0.26599992750130108</v>
      </c>
      <c r="H42" s="26">
        <f>IFERROR(+VLOOKUP("LDSAPF"&amp;A42,'Main File'!A:O,12,0),0)</f>
        <v>0</v>
      </c>
      <c r="I42" s="26">
        <f>IFERROR(+VLOOKUP("LDSAPF"&amp;A42,'Main File'!A:O,13,0),0)</f>
        <v>0</v>
      </c>
      <c r="J42" s="26">
        <f>IFERROR(+VLOOKUP("LDSAPF"&amp;A42,'Main File'!A:O,14,0),0)</f>
        <v>3.8880058553856602E-2</v>
      </c>
      <c r="K42" s="26">
        <f>IFERROR(+VLOOKUP("LDSAPF"&amp;A42,'Main File'!A:O,15,0),0)</f>
        <v>0.3048799860551577</v>
      </c>
    </row>
    <row r="43" spans="1:11" x14ac:dyDescent="0.25">
      <c r="A43" s="9">
        <f t="shared" si="0"/>
        <v>43230</v>
      </c>
      <c r="B43" s="26">
        <f>IFERROR(+VLOOKUP("LDSAPF"&amp;A43,'Main File'!A:O,6,0),0)</f>
        <v>0.79954373677224078</v>
      </c>
      <c r="C43" s="26">
        <f>IFERROR(+VLOOKUP("LDSAPF"&amp;A43,'Main File'!A:O,7,0),0)</f>
        <v>0</v>
      </c>
      <c r="D43" s="26">
        <f>IFERROR(+VLOOKUP("LDSAPF"&amp;A43,'Main File'!A:O,8,0),0)</f>
        <v>0</v>
      </c>
      <c r="E43" s="26">
        <f>IFERROR(+VLOOKUP("LDSAPF"&amp;A43,'Main File'!A:O,9,0),0)</f>
        <v>3.9517041098711625E-2</v>
      </c>
      <c r="F43" s="26">
        <f>IFERROR(+VLOOKUP("LDSAPF"&amp;A43,'Main File'!A:O,10,0),0)</f>
        <v>0.83906077787095246</v>
      </c>
      <c r="G43" s="26">
        <f>IFERROR(+VLOOKUP("LDSAPF"&amp;A43,'Main File'!A:O,11,0),0)</f>
        <v>0.26553140213204135</v>
      </c>
      <c r="H43" s="26">
        <f>IFERROR(+VLOOKUP("LDSAPF"&amp;A43,'Main File'!A:O,12,0),0)</f>
        <v>0</v>
      </c>
      <c r="I43" s="26">
        <f>IFERROR(+VLOOKUP("LDSAPF"&amp;A43,'Main File'!A:O,13,0),0)</f>
        <v>0</v>
      </c>
      <c r="J43" s="26">
        <f>IFERROR(+VLOOKUP("LDSAPF"&amp;A43,'Main File'!A:O,14,0),0)</f>
        <v>3.8795742898272818E-2</v>
      </c>
      <c r="K43" s="26">
        <f>IFERROR(+VLOOKUP("LDSAPF"&amp;A43,'Main File'!A:O,15,0),0)</f>
        <v>0.30432714503031416</v>
      </c>
    </row>
    <row r="44" spans="1:11" x14ac:dyDescent="0.25">
      <c r="A44" s="9">
        <f t="shared" si="0"/>
        <v>43231</v>
      </c>
      <c r="B44" s="26">
        <f>IFERROR(+VLOOKUP("LDSAPF"&amp;A44,'Main File'!A:O,6,0),0)</f>
        <v>0</v>
      </c>
      <c r="C44" s="26">
        <f>IFERROR(+VLOOKUP("LDSAPF"&amp;A44,'Main File'!A:O,7,0),0)</f>
        <v>0</v>
      </c>
      <c r="D44" s="26">
        <f>IFERROR(+VLOOKUP("LDSAPF"&amp;A44,'Main File'!A:O,8,0),0)</f>
        <v>0</v>
      </c>
      <c r="E44" s="26">
        <f>IFERROR(+VLOOKUP("LDSAPF"&amp;A44,'Main File'!A:O,9,0),0)</f>
        <v>0</v>
      </c>
      <c r="F44" s="26">
        <f>IFERROR(+VLOOKUP("LDSAPF"&amp;A44,'Main File'!A:O,10,0),0)</f>
        <v>0</v>
      </c>
      <c r="G44" s="26">
        <f>IFERROR(+VLOOKUP("LDSAPF"&amp;A44,'Main File'!A:O,11,0),0)</f>
        <v>0</v>
      </c>
      <c r="H44" s="26">
        <f>IFERROR(+VLOOKUP("LDSAPF"&amp;A44,'Main File'!A:O,12,0),0)</f>
        <v>0</v>
      </c>
      <c r="I44" s="26">
        <f>IFERROR(+VLOOKUP("LDSAPF"&amp;A44,'Main File'!A:O,13,0),0)</f>
        <v>0</v>
      </c>
      <c r="J44" s="26">
        <f>IFERROR(+VLOOKUP("LDSAPF"&amp;A44,'Main File'!A:O,14,0),0)</f>
        <v>0</v>
      </c>
      <c r="K44" s="26">
        <f>IFERROR(+VLOOKUP("LDSAPF"&amp;A44,'Main File'!A:O,15,0),0)</f>
        <v>0</v>
      </c>
    </row>
    <row r="45" spans="1:11" x14ac:dyDescent="0.25">
      <c r="A45" s="9">
        <f t="shared" si="0"/>
        <v>43232</v>
      </c>
      <c r="B45" s="26">
        <f>IFERROR(+VLOOKUP("LDSAPF"&amp;A45,'Main File'!A:O,6,0),0)</f>
        <v>0</v>
      </c>
      <c r="C45" s="26">
        <f>IFERROR(+VLOOKUP("LDSAPF"&amp;A45,'Main File'!A:O,7,0),0)</f>
        <v>0</v>
      </c>
      <c r="D45" s="26">
        <f>IFERROR(+VLOOKUP("LDSAPF"&amp;A45,'Main File'!A:O,8,0),0)</f>
        <v>0</v>
      </c>
      <c r="E45" s="26">
        <f>IFERROR(+VLOOKUP("LDSAPF"&amp;A45,'Main File'!A:O,9,0),0)</f>
        <v>0</v>
      </c>
      <c r="F45" s="26">
        <f>IFERROR(+VLOOKUP("LDSAPF"&amp;A45,'Main File'!A:O,10,0),0)</f>
        <v>0</v>
      </c>
      <c r="G45" s="26">
        <f>IFERROR(+VLOOKUP("LDSAPF"&amp;A45,'Main File'!A:O,11,0),0)</f>
        <v>0</v>
      </c>
      <c r="H45" s="26">
        <f>IFERROR(+VLOOKUP("LDSAPF"&amp;A45,'Main File'!A:O,12,0),0)</f>
        <v>0</v>
      </c>
      <c r="I45" s="26">
        <f>IFERROR(+VLOOKUP("LDSAPF"&amp;A45,'Main File'!A:O,13,0),0)</f>
        <v>0</v>
      </c>
      <c r="J45" s="26">
        <f>IFERROR(+VLOOKUP("LDSAPF"&amp;A45,'Main File'!A:O,14,0),0)</f>
        <v>0</v>
      </c>
      <c r="K45" s="26">
        <f>IFERROR(+VLOOKUP("LDSAPF"&amp;A45,'Main File'!A:O,15,0),0)</f>
        <v>0</v>
      </c>
    </row>
    <row r="46" spans="1:11" x14ac:dyDescent="0.25">
      <c r="A46" s="9">
        <f t="shared" si="0"/>
        <v>43233</v>
      </c>
      <c r="B46" s="26">
        <f>IFERROR(+VLOOKUP("LDSAPF"&amp;A46,'Main File'!A:O,6,0),0)</f>
        <v>0</v>
      </c>
      <c r="C46" s="26">
        <f>IFERROR(+VLOOKUP("LDSAPF"&amp;A46,'Main File'!A:O,7,0),0)</f>
        <v>0</v>
      </c>
      <c r="D46" s="26">
        <f>IFERROR(+VLOOKUP("LDSAPF"&amp;A46,'Main File'!A:O,8,0),0)</f>
        <v>0</v>
      </c>
      <c r="E46" s="26">
        <f>IFERROR(+VLOOKUP("LDSAPF"&amp;A46,'Main File'!A:O,9,0),0)</f>
        <v>0</v>
      </c>
      <c r="F46" s="26">
        <f>IFERROR(+VLOOKUP("LDSAPF"&amp;A46,'Main File'!A:O,10,0),0)</f>
        <v>0</v>
      </c>
      <c r="G46" s="26">
        <f>IFERROR(+VLOOKUP("LDSAPF"&amp;A46,'Main File'!A:O,11,0),0)</f>
        <v>0</v>
      </c>
      <c r="H46" s="26">
        <f>IFERROR(+VLOOKUP("LDSAPF"&amp;A46,'Main File'!A:O,12,0),0)</f>
        <v>0</v>
      </c>
      <c r="I46" s="26">
        <f>IFERROR(+VLOOKUP("LDSAPF"&amp;A46,'Main File'!A:O,13,0),0)</f>
        <v>0</v>
      </c>
      <c r="J46" s="26">
        <f>IFERROR(+VLOOKUP("LDSAPF"&amp;A46,'Main File'!A:O,14,0),0)</f>
        <v>0</v>
      </c>
      <c r="K46" s="26">
        <f>IFERROR(+VLOOKUP("LDSAPF"&amp;A46,'Main File'!A:O,15,0),0)</f>
        <v>0</v>
      </c>
    </row>
    <row r="47" spans="1:11" x14ac:dyDescent="0.25">
      <c r="A47" s="9">
        <f t="shared" si="0"/>
        <v>43234</v>
      </c>
      <c r="B47" s="26">
        <f>IFERROR(+VLOOKUP("LDSAPF"&amp;A47,'Main File'!A:O,6,0),0)</f>
        <v>0</v>
      </c>
      <c r="C47" s="26">
        <f>IFERROR(+VLOOKUP("LDSAPF"&amp;A47,'Main File'!A:O,7,0),0)</f>
        <v>0</v>
      </c>
      <c r="D47" s="26">
        <f>IFERROR(+VLOOKUP("LDSAPF"&amp;A47,'Main File'!A:O,8,0),0)</f>
        <v>0</v>
      </c>
      <c r="E47" s="26">
        <f>IFERROR(+VLOOKUP("LDSAPF"&amp;A47,'Main File'!A:O,9,0),0)</f>
        <v>0</v>
      </c>
      <c r="F47" s="26">
        <f>IFERROR(+VLOOKUP("LDSAPF"&amp;A47,'Main File'!A:O,10,0),0)</f>
        <v>0</v>
      </c>
      <c r="G47" s="26">
        <f>IFERROR(+VLOOKUP("LDSAPF"&amp;A47,'Main File'!A:O,11,0),0)</f>
        <v>0</v>
      </c>
      <c r="H47" s="26">
        <f>IFERROR(+VLOOKUP("LDSAPF"&amp;A47,'Main File'!A:O,12,0),0)</f>
        <v>0</v>
      </c>
      <c r="I47" s="26">
        <f>IFERROR(+VLOOKUP("LDSAPF"&amp;A47,'Main File'!A:O,13,0),0)</f>
        <v>0</v>
      </c>
      <c r="J47" s="26">
        <f>IFERROR(+VLOOKUP("LDSAPF"&amp;A47,'Main File'!A:O,14,0),0)</f>
        <v>0</v>
      </c>
      <c r="K47" s="26">
        <f>IFERROR(+VLOOKUP("LDSAPF"&amp;A47,'Main File'!A:O,15,0),0)</f>
        <v>0</v>
      </c>
    </row>
    <row r="48" spans="1:11" x14ac:dyDescent="0.25">
      <c r="A48" s="9">
        <f t="shared" si="0"/>
        <v>43235</v>
      </c>
      <c r="B48" s="26">
        <f>IFERROR(+VLOOKUP("LDSAPF"&amp;A48,'Main File'!A:O,6,0),0)</f>
        <v>0</v>
      </c>
      <c r="C48" s="26">
        <f>IFERROR(+VLOOKUP("LDSAPF"&amp;A48,'Main File'!A:O,7,0),0)</f>
        <v>0</v>
      </c>
      <c r="D48" s="26">
        <f>IFERROR(+VLOOKUP("LDSAPF"&amp;A48,'Main File'!A:O,8,0),0)</f>
        <v>0</v>
      </c>
      <c r="E48" s="26">
        <f>IFERROR(+VLOOKUP("LDSAPF"&amp;A48,'Main File'!A:O,9,0),0)</f>
        <v>0</v>
      </c>
      <c r="F48" s="26">
        <f>IFERROR(+VLOOKUP("LDSAPF"&amp;A48,'Main File'!A:O,10,0),0)</f>
        <v>0</v>
      </c>
      <c r="G48" s="26">
        <f>IFERROR(+VLOOKUP("LDSAPF"&amp;A48,'Main File'!A:O,11,0),0)</f>
        <v>0</v>
      </c>
      <c r="H48" s="26">
        <f>IFERROR(+VLOOKUP("LDSAPF"&amp;A48,'Main File'!A:O,12,0),0)</f>
        <v>0</v>
      </c>
      <c r="I48" s="26">
        <f>IFERROR(+VLOOKUP("LDSAPF"&amp;A48,'Main File'!A:O,13,0),0)</f>
        <v>0</v>
      </c>
      <c r="J48" s="26">
        <f>IFERROR(+VLOOKUP("LDSAPF"&amp;A48,'Main File'!A:O,14,0),0)</f>
        <v>0</v>
      </c>
      <c r="K48" s="26">
        <f>IFERROR(+VLOOKUP("LDSAPF"&amp;A48,'Main File'!A:O,15,0),0)</f>
        <v>0</v>
      </c>
    </row>
    <row r="49" spans="1:11" x14ac:dyDescent="0.25">
      <c r="A49" s="9">
        <f t="shared" si="0"/>
        <v>43236</v>
      </c>
      <c r="B49" s="26">
        <f>IFERROR(+VLOOKUP("LDSAPF"&amp;A49,'Main File'!A:O,6,0),0)</f>
        <v>0</v>
      </c>
      <c r="C49" s="26">
        <f>IFERROR(+VLOOKUP("LDSAPF"&amp;A49,'Main File'!A:O,7,0),0)</f>
        <v>0</v>
      </c>
      <c r="D49" s="26">
        <f>IFERROR(+VLOOKUP("LDSAPF"&amp;A49,'Main File'!A:O,8,0),0)</f>
        <v>0</v>
      </c>
      <c r="E49" s="26">
        <f>IFERROR(+VLOOKUP("LDSAPF"&amp;A49,'Main File'!A:O,9,0),0)</f>
        <v>0</v>
      </c>
      <c r="F49" s="26">
        <f>IFERROR(+VLOOKUP("LDSAPF"&amp;A49,'Main File'!A:O,10,0),0)</f>
        <v>0</v>
      </c>
      <c r="G49" s="26">
        <f>IFERROR(+VLOOKUP("LDSAPF"&amp;A49,'Main File'!A:O,11,0),0)</f>
        <v>0</v>
      </c>
      <c r="H49" s="26">
        <f>IFERROR(+VLOOKUP("LDSAPF"&amp;A49,'Main File'!A:O,12,0),0)</f>
        <v>0</v>
      </c>
      <c r="I49" s="26">
        <f>IFERROR(+VLOOKUP("LDSAPF"&amp;A49,'Main File'!A:O,13,0),0)</f>
        <v>0</v>
      </c>
      <c r="J49" s="26">
        <f>IFERROR(+VLOOKUP("LDSAPF"&amp;A49,'Main File'!A:O,14,0),0)</f>
        <v>0</v>
      </c>
      <c r="K49" s="26">
        <f>IFERROR(+VLOOKUP("LDSAPF"&amp;A49,'Main File'!A:O,15,0),0)</f>
        <v>0</v>
      </c>
    </row>
    <row r="50" spans="1:11" x14ac:dyDescent="0.25">
      <c r="A50" s="9">
        <f t="shared" si="0"/>
        <v>43237</v>
      </c>
      <c r="B50" s="26">
        <f>IFERROR(+VLOOKUP("LDSAPF"&amp;A50,'Main File'!A:O,6,0),0)</f>
        <v>0</v>
      </c>
      <c r="C50" s="26">
        <f>IFERROR(+VLOOKUP("LDSAPF"&amp;A50,'Main File'!A:O,7,0),0)</f>
        <v>0</v>
      </c>
      <c r="D50" s="26">
        <f>IFERROR(+VLOOKUP("LDSAPF"&amp;A50,'Main File'!A:O,8,0),0)</f>
        <v>0</v>
      </c>
      <c r="E50" s="26">
        <f>IFERROR(+VLOOKUP("LDSAPF"&amp;A50,'Main File'!A:O,9,0),0)</f>
        <v>0</v>
      </c>
      <c r="F50" s="26">
        <f>IFERROR(+VLOOKUP("LDSAPF"&amp;A50,'Main File'!A:O,10,0),0)</f>
        <v>0</v>
      </c>
      <c r="G50" s="26">
        <f>IFERROR(+VLOOKUP("LDSAPF"&amp;A50,'Main File'!A:O,11,0),0)</f>
        <v>0</v>
      </c>
      <c r="H50" s="26">
        <f>IFERROR(+VLOOKUP("LDSAPF"&amp;A50,'Main File'!A:O,12,0),0)</f>
        <v>0</v>
      </c>
      <c r="I50" s="26">
        <f>IFERROR(+VLOOKUP("LDSAPF"&amp;A50,'Main File'!A:O,13,0),0)</f>
        <v>0</v>
      </c>
      <c r="J50" s="26">
        <f>IFERROR(+VLOOKUP("LDSAPF"&amp;A50,'Main File'!A:O,14,0),0)</f>
        <v>0</v>
      </c>
      <c r="K50" s="26">
        <f>IFERROR(+VLOOKUP("LDSAPF"&amp;A50,'Main File'!A:O,15,0),0)</f>
        <v>0</v>
      </c>
    </row>
    <row r="51" spans="1:11" x14ac:dyDescent="0.25">
      <c r="A51" s="9">
        <f t="shared" si="0"/>
        <v>43238</v>
      </c>
      <c r="B51" s="26">
        <f>IFERROR(+VLOOKUP("LDSAPF"&amp;A51,'Main File'!A:O,6,0),0)</f>
        <v>0</v>
      </c>
      <c r="C51" s="26">
        <f>IFERROR(+VLOOKUP("LDSAPF"&amp;A51,'Main File'!A:O,7,0),0)</f>
        <v>0</v>
      </c>
      <c r="D51" s="26">
        <f>IFERROR(+VLOOKUP("LDSAPF"&amp;A51,'Main File'!A:O,8,0),0)</f>
        <v>0</v>
      </c>
      <c r="E51" s="26">
        <f>IFERROR(+VLOOKUP("LDSAPF"&amp;A51,'Main File'!A:O,9,0),0)</f>
        <v>0</v>
      </c>
      <c r="F51" s="26">
        <f>IFERROR(+VLOOKUP("LDSAPF"&amp;A51,'Main File'!A:O,10,0),0)</f>
        <v>0</v>
      </c>
      <c r="G51" s="26">
        <f>IFERROR(+VLOOKUP("LDSAPF"&amp;A51,'Main File'!A:O,11,0),0)</f>
        <v>0</v>
      </c>
      <c r="H51" s="26">
        <f>IFERROR(+VLOOKUP("LDSAPF"&amp;A51,'Main File'!A:O,12,0),0)</f>
        <v>0</v>
      </c>
      <c r="I51" s="26">
        <f>IFERROR(+VLOOKUP("LDSAPF"&amp;A51,'Main File'!A:O,13,0),0)</f>
        <v>0</v>
      </c>
      <c r="J51" s="26">
        <f>IFERROR(+VLOOKUP("LDSAPF"&amp;A51,'Main File'!A:O,14,0),0)</f>
        <v>0</v>
      </c>
      <c r="K51" s="26">
        <f>IFERROR(+VLOOKUP("LDSAPF"&amp;A51,'Main File'!A:O,15,0),0)</f>
        <v>0</v>
      </c>
    </row>
    <row r="52" spans="1:11" x14ac:dyDescent="0.25">
      <c r="A52" s="9">
        <f t="shared" si="0"/>
        <v>43239</v>
      </c>
      <c r="B52" s="26">
        <f>IFERROR(+VLOOKUP("LDSAPF"&amp;A52,'Main File'!A:O,6,0),0)</f>
        <v>0</v>
      </c>
      <c r="C52" s="26">
        <f>IFERROR(+VLOOKUP("LDSAPF"&amp;A52,'Main File'!A:O,7,0),0)</f>
        <v>0</v>
      </c>
      <c r="D52" s="26">
        <f>IFERROR(+VLOOKUP("LDSAPF"&amp;A52,'Main File'!A:O,8,0),0)</f>
        <v>0</v>
      </c>
      <c r="E52" s="26">
        <f>IFERROR(+VLOOKUP("LDSAPF"&amp;A52,'Main File'!A:O,9,0),0)</f>
        <v>0</v>
      </c>
      <c r="F52" s="26">
        <f>IFERROR(+VLOOKUP("LDSAPF"&amp;A52,'Main File'!A:O,10,0),0)</f>
        <v>0</v>
      </c>
      <c r="G52" s="26">
        <f>IFERROR(+VLOOKUP("LDSAPF"&amp;A52,'Main File'!A:O,11,0),0)</f>
        <v>0</v>
      </c>
      <c r="H52" s="26">
        <f>IFERROR(+VLOOKUP("LDSAPF"&amp;A52,'Main File'!A:O,12,0),0)</f>
        <v>0</v>
      </c>
      <c r="I52" s="26">
        <f>IFERROR(+VLOOKUP("LDSAPF"&amp;A52,'Main File'!A:O,13,0),0)</f>
        <v>0</v>
      </c>
      <c r="J52" s="26">
        <f>IFERROR(+VLOOKUP("LDSAPF"&amp;A52,'Main File'!A:O,14,0),0)</f>
        <v>0</v>
      </c>
      <c r="K52" s="26">
        <f>IFERROR(+VLOOKUP("LDSAPF"&amp;A52,'Main File'!A:O,15,0),0)</f>
        <v>0</v>
      </c>
    </row>
    <row r="53" spans="1:11" x14ac:dyDescent="0.25">
      <c r="A53" s="9">
        <f t="shared" si="0"/>
        <v>43240</v>
      </c>
      <c r="B53" s="26">
        <f>IFERROR(+VLOOKUP("LDSAPF"&amp;A53,'Main File'!A:O,6,0),0)</f>
        <v>0</v>
      </c>
      <c r="C53" s="26">
        <f>IFERROR(+VLOOKUP("LDSAPF"&amp;A53,'Main File'!A:O,7,0),0)</f>
        <v>0</v>
      </c>
      <c r="D53" s="26">
        <f>IFERROR(+VLOOKUP("LDSAPF"&amp;A53,'Main File'!A:O,8,0),0)</f>
        <v>0</v>
      </c>
      <c r="E53" s="26">
        <f>IFERROR(+VLOOKUP("LDSAPF"&amp;A53,'Main File'!A:O,9,0),0)</f>
        <v>0</v>
      </c>
      <c r="F53" s="26">
        <f>IFERROR(+VLOOKUP("LDSAPF"&amp;A53,'Main File'!A:O,10,0),0)</f>
        <v>0</v>
      </c>
      <c r="G53" s="26">
        <f>IFERROR(+VLOOKUP("LDSAPF"&amp;A53,'Main File'!A:O,11,0),0)</f>
        <v>0</v>
      </c>
      <c r="H53" s="26">
        <f>IFERROR(+VLOOKUP("LDSAPF"&amp;A53,'Main File'!A:O,12,0),0)</f>
        <v>0</v>
      </c>
      <c r="I53" s="26">
        <f>IFERROR(+VLOOKUP("LDSAPF"&amp;A53,'Main File'!A:O,13,0),0)</f>
        <v>0</v>
      </c>
      <c r="J53" s="26">
        <f>IFERROR(+VLOOKUP("LDSAPF"&amp;A53,'Main File'!A:O,14,0),0)</f>
        <v>0</v>
      </c>
      <c r="K53" s="26">
        <f>IFERROR(+VLOOKUP("LDSAPF"&amp;A53,'Main File'!A:O,15,0),0)</f>
        <v>0</v>
      </c>
    </row>
    <row r="54" spans="1:11" x14ac:dyDescent="0.25">
      <c r="A54" s="9">
        <f t="shared" si="0"/>
        <v>43241</v>
      </c>
      <c r="B54" s="26">
        <f>IFERROR(+VLOOKUP("LDSAPF"&amp;A54,'Main File'!A:O,6,0),0)</f>
        <v>0</v>
      </c>
      <c r="C54" s="26">
        <f>IFERROR(+VLOOKUP("LDSAPF"&amp;A54,'Main File'!A:O,7,0),0)</f>
        <v>0</v>
      </c>
      <c r="D54" s="26">
        <f>IFERROR(+VLOOKUP("LDSAPF"&amp;A54,'Main File'!A:O,8,0),0)</f>
        <v>0</v>
      </c>
      <c r="E54" s="26">
        <f>IFERROR(+VLOOKUP("LDSAPF"&amp;A54,'Main File'!A:O,9,0),0)</f>
        <v>0</v>
      </c>
      <c r="F54" s="26">
        <f>IFERROR(+VLOOKUP("LDSAPF"&amp;A54,'Main File'!A:O,10,0),0)</f>
        <v>0</v>
      </c>
      <c r="G54" s="26">
        <f>IFERROR(+VLOOKUP("LDSAPF"&amp;A54,'Main File'!A:O,11,0),0)</f>
        <v>0</v>
      </c>
      <c r="H54" s="26">
        <f>IFERROR(+VLOOKUP("LDSAPF"&amp;A54,'Main File'!A:O,12,0),0)</f>
        <v>0</v>
      </c>
      <c r="I54" s="26">
        <f>IFERROR(+VLOOKUP("LDSAPF"&amp;A54,'Main File'!A:O,13,0),0)</f>
        <v>0</v>
      </c>
      <c r="J54" s="26">
        <f>IFERROR(+VLOOKUP("LDSAPF"&amp;A54,'Main File'!A:O,14,0),0)</f>
        <v>0</v>
      </c>
      <c r="K54" s="26">
        <f>IFERROR(+VLOOKUP("LDSAPF"&amp;A54,'Main File'!A:O,15,0),0)</f>
        <v>0</v>
      </c>
    </row>
    <row r="55" spans="1:11" x14ac:dyDescent="0.25">
      <c r="A55" s="9">
        <f t="shared" si="0"/>
        <v>43242</v>
      </c>
      <c r="B55" s="26">
        <f>IFERROR(+VLOOKUP("LDSAPF"&amp;A55,'Main File'!A:O,6,0),0)</f>
        <v>0</v>
      </c>
      <c r="C55" s="26">
        <f>IFERROR(+VLOOKUP("LDSAPF"&amp;A55,'Main File'!A:O,7,0),0)</f>
        <v>0</v>
      </c>
      <c r="D55" s="26">
        <f>IFERROR(+VLOOKUP("LDSAPF"&amp;A55,'Main File'!A:O,8,0),0)</f>
        <v>0</v>
      </c>
      <c r="E55" s="26">
        <f>IFERROR(+VLOOKUP("LDSAPF"&amp;A55,'Main File'!A:O,9,0),0)</f>
        <v>0</v>
      </c>
      <c r="F55" s="26">
        <f>IFERROR(+VLOOKUP("LDSAPF"&amp;A55,'Main File'!A:O,10,0),0)</f>
        <v>0</v>
      </c>
      <c r="G55" s="26">
        <f>IFERROR(+VLOOKUP("LDSAPF"&amp;A55,'Main File'!A:O,11,0),0)</f>
        <v>0</v>
      </c>
      <c r="H55" s="26">
        <f>IFERROR(+VLOOKUP("LDSAPF"&amp;A55,'Main File'!A:O,12,0),0)</f>
        <v>0</v>
      </c>
      <c r="I55" s="26">
        <f>IFERROR(+VLOOKUP("LDSAPF"&amp;A55,'Main File'!A:O,13,0),0)</f>
        <v>0</v>
      </c>
      <c r="J55" s="26">
        <f>IFERROR(+VLOOKUP("LDSAPF"&amp;A55,'Main File'!A:O,14,0),0)</f>
        <v>0</v>
      </c>
      <c r="K55" s="26">
        <f>IFERROR(+VLOOKUP("LDSAPF"&amp;A55,'Main File'!A:O,15,0),0)</f>
        <v>0</v>
      </c>
    </row>
    <row r="56" spans="1:11" x14ac:dyDescent="0.25">
      <c r="A56" s="9">
        <f t="shared" si="0"/>
        <v>43243</v>
      </c>
      <c r="B56" s="26">
        <f>IFERROR(+VLOOKUP("LDSAPF"&amp;A56,'Main File'!A:O,6,0),0)</f>
        <v>0</v>
      </c>
      <c r="C56" s="26">
        <f>IFERROR(+VLOOKUP("LDSAPF"&amp;A56,'Main File'!A:O,7,0),0)</f>
        <v>0</v>
      </c>
      <c r="D56" s="26">
        <f>IFERROR(+VLOOKUP("LDSAPF"&amp;A56,'Main File'!A:O,8,0),0)</f>
        <v>0</v>
      </c>
      <c r="E56" s="26">
        <f>IFERROR(+VLOOKUP("LDSAPF"&amp;A56,'Main File'!A:O,9,0),0)</f>
        <v>0</v>
      </c>
      <c r="F56" s="26">
        <f>IFERROR(+VLOOKUP("LDSAPF"&amp;A56,'Main File'!A:O,10,0),0)</f>
        <v>0</v>
      </c>
      <c r="G56" s="26">
        <f>IFERROR(+VLOOKUP("LDSAPF"&amp;A56,'Main File'!A:O,11,0),0)</f>
        <v>0</v>
      </c>
      <c r="H56" s="26">
        <f>IFERROR(+VLOOKUP("LDSAPF"&amp;A56,'Main File'!A:O,12,0),0)</f>
        <v>0</v>
      </c>
      <c r="I56" s="26">
        <f>IFERROR(+VLOOKUP("LDSAPF"&amp;A56,'Main File'!A:O,13,0),0)</f>
        <v>0</v>
      </c>
      <c r="J56" s="26">
        <f>IFERROR(+VLOOKUP("LDSAPF"&amp;A56,'Main File'!A:O,14,0),0)</f>
        <v>0</v>
      </c>
      <c r="K56" s="26">
        <f>IFERROR(+VLOOKUP("LDSAPF"&amp;A56,'Main File'!A:O,15,0),0)</f>
        <v>0</v>
      </c>
    </row>
    <row r="57" spans="1:11" x14ac:dyDescent="0.25">
      <c r="A57" s="9">
        <f t="shared" si="0"/>
        <v>43244</v>
      </c>
      <c r="B57" s="26">
        <f>IFERROR(+VLOOKUP("LDSAPF"&amp;A57,'Main File'!A:O,6,0),0)</f>
        <v>0</v>
      </c>
      <c r="C57" s="26">
        <f>IFERROR(+VLOOKUP("LDSAPF"&amp;A57,'Main File'!A:O,7,0),0)</f>
        <v>0</v>
      </c>
      <c r="D57" s="26">
        <f>IFERROR(+VLOOKUP("LDSAPF"&amp;A57,'Main File'!A:O,8,0),0)</f>
        <v>0</v>
      </c>
      <c r="E57" s="26">
        <f>IFERROR(+VLOOKUP("LDSAPF"&amp;A57,'Main File'!A:O,9,0),0)</f>
        <v>0</v>
      </c>
      <c r="F57" s="26">
        <f>IFERROR(+VLOOKUP("LDSAPF"&amp;A57,'Main File'!A:O,10,0),0)</f>
        <v>0</v>
      </c>
      <c r="G57" s="26">
        <f>IFERROR(+VLOOKUP("LDSAPF"&amp;A57,'Main File'!A:O,11,0),0)</f>
        <v>0</v>
      </c>
      <c r="H57" s="26">
        <f>IFERROR(+VLOOKUP("LDSAPF"&amp;A57,'Main File'!A:O,12,0),0)</f>
        <v>0</v>
      </c>
      <c r="I57" s="26">
        <f>IFERROR(+VLOOKUP("LDSAPF"&amp;A57,'Main File'!A:O,13,0),0)</f>
        <v>0</v>
      </c>
      <c r="J57" s="26">
        <f>IFERROR(+VLOOKUP("LDSAPF"&amp;A57,'Main File'!A:O,14,0),0)</f>
        <v>0</v>
      </c>
      <c r="K57" s="26">
        <f>IFERROR(+VLOOKUP("LDSAPF"&amp;A57,'Main File'!A:O,15,0),0)</f>
        <v>0</v>
      </c>
    </row>
    <row r="58" spans="1:11" x14ac:dyDescent="0.25">
      <c r="A58" s="9">
        <f t="shared" si="0"/>
        <v>43245</v>
      </c>
      <c r="B58" s="26">
        <f>IFERROR(+VLOOKUP("LDSAPF"&amp;A58,'Main File'!A:O,6,0),0)</f>
        <v>0</v>
      </c>
      <c r="C58" s="26">
        <f>IFERROR(+VLOOKUP("LDSAPF"&amp;A58,'Main File'!A:O,7,0),0)</f>
        <v>0</v>
      </c>
      <c r="D58" s="26">
        <f>IFERROR(+VLOOKUP("LDSAPF"&amp;A58,'Main File'!A:O,8,0),0)</f>
        <v>0</v>
      </c>
      <c r="E58" s="26">
        <f>IFERROR(+VLOOKUP("LDSAPF"&amp;A58,'Main File'!A:O,9,0),0)</f>
        <v>0</v>
      </c>
      <c r="F58" s="26">
        <f>IFERROR(+VLOOKUP("LDSAPF"&amp;A58,'Main File'!A:O,10,0),0)</f>
        <v>0</v>
      </c>
      <c r="G58" s="26">
        <f>IFERROR(+VLOOKUP("LDSAPF"&amp;A58,'Main File'!A:O,11,0),0)</f>
        <v>0</v>
      </c>
      <c r="H58" s="26">
        <f>IFERROR(+VLOOKUP("LDSAPF"&amp;A58,'Main File'!A:O,12,0),0)</f>
        <v>0</v>
      </c>
      <c r="I58" s="26">
        <f>IFERROR(+VLOOKUP("LDSAPF"&amp;A58,'Main File'!A:O,13,0),0)</f>
        <v>0</v>
      </c>
      <c r="J58" s="26">
        <f>IFERROR(+VLOOKUP("LDSAPF"&amp;A58,'Main File'!A:O,14,0),0)</f>
        <v>0</v>
      </c>
      <c r="K58" s="26">
        <f>IFERROR(+VLOOKUP("LDSAPF"&amp;A58,'Main File'!A:O,15,0),0)</f>
        <v>0</v>
      </c>
    </row>
    <row r="59" spans="1:11" x14ac:dyDescent="0.25">
      <c r="A59" s="9">
        <f t="shared" si="0"/>
        <v>43246</v>
      </c>
      <c r="B59" s="26">
        <f>IFERROR(+VLOOKUP("LDSAPF"&amp;A59,'Main File'!A:O,6,0),0)</f>
        <v>0</v>
      </c>
      <c r="C59" s="26">
        <f>IFERROR(+VLOOKUP("LDSAPF"&amp;A59,'Main File'!A:O,7,0),0)</f>
        <v>0</v>
      </c>
      <c r="D59" s="26">
        <f>IFERROR(+VLOOKUP("LDSAPF"&amp;A59,'Main File'!A:O,8,0),0)</f>
        <v>0</v>
      </c>
      <c r="E59" s="26">
        <f>IFERROR(+VLOOKUP("LDSAPF"&amp;A59,'Main File'!A:O,9,0),0)</f>
        <v>0</v>
      </c>
      <c r="F59" s="26">
        <f>IFERROR(+VLOOKUP("LDSAPF"&amp;A59,'Main File'!A:O,10,0),0)</f>
        <v>0</v>
      </c>
      <c r="G59" s="26">
        <f>IFERROR(+VLOOKUP("LDSAPF"&amp;A59,'Main File'!A:O,11,0),0)</f>
        <v>0</v>
      </c>
      <c r="H59" s="26">
        <f>IFERROR(+VLOOKUP("LDSAPF"&amp;A59,'Main File'!A:O,12,0),0)</f>
        <v>0</v>
      </c>
      <c r="I59" s="26">
        <f>IFERROR(+VLOOKUP("LDSAPF"&amp;A59,'Main File'!A:O,13,0),0)</f>
        <v>0</v>
      </c>
      <c r="J59" s="26">
        <f>IFERROR(+VLOOKUP("LDSAPF"&amp;A59,'Main File'!A:O,14,0),0)</f>
        <v>0</v>
      </c>
      <c r="K59" s="26">
        <f>IFERROR(+VLOOKUP("LDSAPF"&amp;A59,'Main File'!A:O,15,0),0)</f>
        <v>0</v>
      </c>
    </row>
    <row r="60" spans="1:11" x14ac:dyDescent="0.25">
      <c r="A60" s="9">
        <f t="shared" si="0"/>
        <v>43247</v>
      </c>
      <c r="B60" s="26">
        <f>IFERROR(+VLOOKUP("LDSAPF"&amp;A60,'Main File'!A:O,6,0),0)</f>
        <v>0</v>
      </c>
      <c r="C60" s="26">
        <f>IFERROR(+VLOOKUP("LDSAPF"&amp;A60,'Main File'!A:O,7,0),0)</f>
        <v>0</v>
      </c>
      <c r="D60" s="26">
        <f>IFERROR(+VLOOKUP("LDSAPF"&amp;A60,'Main File'!A:O,8,0),0)</f>
        <v>0</v>
      </c>
      <c r="E60" s="26">
        <f>IFERROR(+VLOOKUP("LDSAPF"&amp;A60,'Main File'!A:O,9,0),0)</f>
        <v>0</v>
      </c>
      <c r="F60" s="26">
        <f>IFERROR(+VLOOKUP("LDSAPF"&amp;A60,'Main File'!A:O,10,0),0)</f>
        <v>0</v>
      </c>
      <c r="G60" s="26">
        <f>IFERROR(+VLOOKUP("LDSAPF"&amp;A60,'Main File'!A:O,11,0),0)</f>
        <v>0</v>
      </c>
      <c r="H60" s="26">
        <f>IFERROR(+VLOOKUP("LDSAPF"&amp;A60,'Main File'!A:O,12,0),0)</f>
        <v>0</v>
      </c>
      <c r="I60" s="26">
        <f>IFERROR(+VLOOKUP("LDSAPF"&amp;A60,'Main File'!A:O,13,0),0)</f>
        <v>0</v>
      </c>
      <c r="J60" s="26">
        <f>IFERROR(+VLOOKUP("LDSAPF"&amp;A60,'Main File'!A:O,14,0),0)</f>
        <v>0</v>
      </c>
      <c r="K60" s="26">
        <f>IFERROR(+VLOOKUP("LDSAPF"&amp;A60,'Main File'!A:O,15,0),0)</f>
        <v>0</v>
      </c>
    </row>
    <row r="61" spans="1:11" x14ac:dyDescent="0.25">
      <c r="A61" s="9">
        <f t="shared" si="0"/>
        <v>43248</v>
      </c>
      <c r="B61" s="26">
        <f>IFERROR(+VLOOKUP("LDSAPF"&amp;A61,'Main File'!A:O,6,0),0)</f>
        <v>0</v>
      </c>
      <c r="C61" s="26">
        <f>IFERROR(+VLOOKUP("LDSAPF"&amp;A61,'Main File'!A:O,7,0),0)</f>
        <v>0</v>
      </c>
      <c r="D61" s="26">
        <f>IFERROR(+VLOOKUP("LDSAPF"&amp;A61,'Main File'!A:O,8,0),0)</f>
        <v>0</v>
      </c>
      <c r="E61" s="26">
        <f>IFERROR(+VLOOKUP("LDSAPF"&amp;A61,'Main File'!A:O,9,0),0)</f>
        <v>0</v>
      </c>
      <c r="F61" s="26">
        <f>IFERROR(+VLOOKUP("LDSAPF"&amp;A61,'Main File'!A:O,10,0),0)</f>
        <v>0</v>
      </c>
      <c r="G61" s="26">
        <f>IFERROR(+VLOOKUP("LDSAPF"&amp;A61,'Main File'!A:O,11,0),0)</f>
        <v>0</v>
      </c>
      <c r="H61" s="26">
        <f>IFERROR(+VLOOKUP("LDSAPF"&amp;A61,'Main File'!A:O,12,0),0)</f>
        <v>0</v>
      </c>
      <c r="I61" s="26">
        <f>IFERROR(+VLOOKUP("LDSAPF"&amp;A61,'Main File'!A:O,13,0),0)</f>
        <v>0</v>
      </c>
      <c r="J61" s="26">
        <f>IFERROR(+VLOOKUP("LDSAPF"&amp;A61,'Main File'!A:O,14,0),0)</f>
        <v>0</v>
      </c>
      <c r="K61" s="26">
        <f>IFERROR(+VLOOKUP("LDSAPF"&amp;A61,'Main File'!A:O,15,0),0)</f>
        <v>0</v>
      </c>
    </row>
    <row r="62" spans="1:11" x14ac:dyDescent="0.25">
      <c r="A62" s="9">
        <f t="shared" si="0"/>
        <v>43249</v>
      </c>
      <c r="B62" s="26">
        <f>IFERROR(+VLOOKUP("LDSAPF"&amp;A62,'Main File'!A:O,6,0),0)</f>
        <v>0</v>
      </c>
      <c r="C62" s="26">
        <f>IFERROR(+VLOOKUP("LDSAPF"&amp;A62,'Main File'!A:O,7,0),0)</f>
        <v>0</v>
      </c>
      <c r="D62" s="26">
        <f>IFERROR(+VLOOKUP("LDSAPF"&amp;A62,'Main File'!A:O,8,0),0)</f>
        <v>0</v>
      </c>
      <c r="E62" s="26">
        <f>IFERROR(+VLOOKUP("LDSAPF"&amp;A62,'Main File'!A:O,9,0),0)</f>
        <v>0</v>
      </c>
      <c r="F62" s="26">
        <f>IFERROR(+VLOOKUP("LDSAPF"&amp;A62,'Main File'!A:O,10,0),0)</f>
        <v>0</v>
      </c>
      <c r="G62" s="26">
        <f>IFERROR(+VLOOKUP("LDSAPF"&amp;A62,'Main File'!A:O,11,0),0)</f>
        <v>0</v>
      </c>
      <c r="H62" s="26">
        <f>IFERROR(+VLOOKUP("LDSAPF"&amp;A62,'Main File'!A:O,12,0),0)</f>
        <v>0</v>
      </c>
      <c r="I62" s="26">
        <f>IFERROR(+VLOOKUP("LDSAPF"&amp;A62,'Main File'!A:O,13,0),0)</f>
        <v>0</v>
      </c>
      <c r="J62" s="26">
        <f>IFERROR(+VLOOKUP("LDSAPF"&amp;A62,'Main File'!A:O,14,0),0)</f>
        <v>0</v>
      </c>
      <c r="K62" s="26">
        <f>IFERROR(+VLOOKUP("LDSAPF"&amp;A62,'Main File'!A:O,15,0),0)</f>
        <v>0</v>
      </c>
    </row>
    <row r="63" spans="1:11" x14ac:dyDescent="0.25">
      <c r="A63" s="9">
        <f t="shared" si="0"/>
        <v>43250</v>
      </c>
      <c r="B63" s="26">
        <f>IFERROR(+VLOOKUP("LDSAPF"&amp;A63,'Main File'!A:O,6,0),0)</f>
        <v>0</v>
      </c>
      <c r="C63" s="26">
        <f>IFERROR(+VLOOKUP("LDSAPF"&amp;A63,'Main File'!A:O,7,0),0)</f>
        <v>0</v>
      </c>
      <c r="D63" s="26">
        <f>IFERROR(+VLOOKUP("LDSAPF"&amp;A63,'Main File'!A:O,8,0),0)</f>
        <v>0</v>
      </c>
      <c r="E63" s="26">
        <f>IFERROR(+VLOOKUP("LDSAPF"&amp;A63,'Main File'!A:O,9,0),0)</f>
        <v>0</v>
      </c>
      <c r="F63" s="26">
        <f>IFERROR(+VLOOKUP("LDSAPF"&amp;A63,'Main File'!A:O,10,0),0)</f>
        <v>0</v>
      </c>
      <c r="G63" s="26">
        <f>IFERROR(+VLOOKUP("LDSAPF"&amp;A63,'Main File'!A:O,11,0),0)</f>
        <v>0</v>
      </c>
      <c r="H63" s="26">
        <f>IFERROR(+VLOOKUP("LDSAPF"&amp;A63,'Main File'!A:O,12,0),0)</f>
        <v>0</v>
      </c>
      <c r="I63" s="26">
        <f>IFERROR(+VLOOKUP("LDSAPF"&amp;A63,'Main File'!A:O,13,0),0)</f>
        <v>0</v>
      </c>
      <c r="J63" s="26">
        <f>IFERROR(+VLOOKUP("LDSAPF"&amp;A63,'Main File'!A:O,14,0),0)</f>
        <v>0</v>
      </c>
      <c r="K63" s="26">
        <f>IFERROR(+VLOOKUP("LDSAPF"&amp;A63,'Main File'!A:O,15,0),0)</f>
        <v>0</v>
      </c>
    </row>
    <row r="64" spans="1:11" x14ac:dyDescent="0.25">
      <c r="A64" s="9">
        <f t="shared" si="0"/>
        <v>43251</v>
      </c>
      <c r="B64" s="26">
        <f>IFERROR(+VLOOKUP("LDSAPF"&amp;A64,'Main File'!A:O,6,0),0)</f>
        <v>0</v>
      </c>
      <c r="C64" s="26">
        <f>IFERROR(+VLOOKUP("LDSAPF"&amp;A64,'Main File'!A:O,7,0),0)</f>
        <v>0</v>
      </c>
      <c r="D64" s="26">
        <f>IFERROR(+VLOOKUP("LDSAPF"&amp;A64,'Main File'!A:O,8,0),0)</f>
        <v>0</v>
      </c>
      <c r="E64" s="26">
        <f>IFERROR(+VLOOKUP("LDSAPF"&amp;A64,'Main File'!A:O,9,0),0)</f>
        <v>0</v>
      </c>
      <c r="F64" s="26">
        <f>IFERROR(+VLOOKUP("LDSAPF"&amp;A64,'Main File'!A:O,10,0),0)</f>
        <v>0</v>
      </c>
      <c r="G64" s="26">
        <f>IFERROR(+VLOOKUP("LDSAPF"&amp;A64,'Main File'!A:O,11,0),0)</f>
        <v>0</v>
      </c>
      <c r="H64" s="26">
        <f>IFERROR(+VLOOKUP("LDSAPF"&amp;A64,'Main File'!A:O,12,0),0)</f>
        <v>0</v>
      </c>
      <c r="I64" s="26">
        <f>IFERROR(+VLOOKUP("LDSAPF"&amp;A64,'Main File'!A:O,13,0),0)</f>
        <v>0</v>
      </c>
      <c r="J64" s="26">
        <f>IFERROR(+VLOOKUP("LDSAPF"&amp;A64,'Main File'!A:O,14,0),0)</f>
        <v>0</v>
      </c>
      <c r="K64" s="26">
        <f>IFERROR(+VLOOKUP("LDSAPF"&amp;A64,'Main File'!A:O,15,0),0)</f>
        <v>0</v>
      </c>
    </row>
    <row r="65" spans="1:11" x14ac:dyDescent="0.25">
      <c r="A65" s="9">
        <f t="shared" si="0"/>
        <v>43252</v>
      </c>
      <c r="B65" s="26">
        <f>IFERROR(+VLOOKUP("LDSAPF"&amp;A65,'Main File'!A:O,6,0),0)</f>
        <v>0</v>
      </c>
      <c r="C65" s="26">
        <f>IFERROR(+VLOOKUP("LDSAPF"&amp;A65,'Main File'!A:O,7,0),0)</f>
        <v>0</v>
      </c>
      <c r="D65" s="26">
        <f>IFERROR(+VLOOKUP("LDSAPF"&amp;A65,'Main File'!A:O,8,0),0)</f>
        <v>0</v>
      </c>
      <c r="E65" s="26">
        <f>IFERROR(+VLOOKUP("LDSAPF"&amp;A65,'Main File'!A:O,9,0),0)</f>
        <v>0</v>
      </c>
      <c r="F65" s="26">
        <f>IFERROR(+VLOOKUP("LDSAPF"&amp;A65,'Main File'!A:O,10,0),0)</f>
        <v>0</v>
      </c>
      <c r="G65" s="26">
        <f>IFERROR(+VLOOKUP("LDSAPF"&amp;A65,'Main File'!A:O,11,0),0)</f>
        <v>0</v>
      </c>
      <c r="H65" s="26">
        <f>IFERROR(+VLOOKUP("LDSAPF"&amp;A65,'Main File'!A:O,12,0),0)</f>
        <v>0</v>
      </c>
      <c r="I65" s="26">
        <f>IFERROR(+VLOOKUP("LDSAPF"&amp;A65,'Main File'!A:O,13,0),0)</f>
        <v>0</v>
      </c>
      <c r="J65" s="26">
        <f>IFERROR(+VLOOKUP("LDSAPF"&amp;A65,'Main File'!A:O,14,0),0)</f>
        <v>0</v>
      </c>
      <c r="K65" s="26">
        <f>IFERROR(+VLOOKUP("LDSAPF"&amp;A65,'Main File'!A:O,15,0),0)</f>
        <v>0</v>
      </c>
    </row>
    <row r="66" spans="1:11" x14ac:dyDescent="0.25">
      <c r="A66" s="9">
        <f t="shared" si="0"/>
        <v>43253</v>
      </c>
      <c r="B66" s="26">
        <f>IFERROR(+VLOOKUP("LDSAPF"&amp;A66,'Main File'!A:O,6,0),0)</f>
        <v>0</v>
      </c>
      <c r="C66" s="26">
        <f>IFERROR(+VLOOKUP("LDSAPF"&amp;A66,'Main File'!A:O,7,0),0)</f>
        <v>0</v>
      </c>
      <c r="D66" s="26">
        <f>IFERROR(+VLOOKUP("LDSAPF"&amp;A66,'Main File'!A:O,8,0),0)</f>
        <v>0</v>
      </c>
      <c r="E66" s="26">
        <f>IFERROR(+VLOOKUP("LDSAPF"&amp;A66,'Main File'!A:O,9,0),0)</f>
        <v>0</v>
      </c>
      <c r="F66" s="26">
        <f>IFERROR(+VLOOKUP("LDSAPF"&amp;A66,'Main File'!A:O,10,0),0)</f>
        <v>0</v>
      </c>
      <c r="G66" s="26">
        <f>IFERROR(+VLOOKUP("LDSAPF"&amp;A66,'Main File'!A:O,11,0),0)</f>
        <v>0</v>
      </c>
      <c r="H66" s="26">
        <f>IFERROR(+VLOOKUP("LDSAPF"&amp;A66,'Main File'!A:O,12,0),0)</f>
        <v>0</v>
      </c>
      <c r="I66" s="26">
        <f>IFERROR(+VLOOKUP("LDSAPF"&amp;A66,'Main File'!A:O,13,0),0)</f>
        <v>0</v>
      </c>
      <c r="J66" s="26">
        <f>IFERROR(+VLOOKUP("LDSAPF"&amp;A66,'Main File'!A:O,14,0),0)</f>
        <v>0</v>
      </c>
      <c r="K66" s="26">
        <f>IFERROR(+VLOOKUP("LDSAPF"&amp;A66,'Main File'!A:O,15,0),0)</f>
        <v>0</v>
      </c>
    </row>
    <row r="67" spans="1:11" x14ac:dyDescent="0.25">
      <c r="A67" s="9">
        <f t="shared" si="0"/>
        <v>43254</v>
      </c>
      <c r="B67" s="26">
        <f>IFERROR(+VLOOKUP("LDSAPF"&amp;A67,'Main File'!A:O,6,0),0)</f>
        <v>0</v>
      </c>
      <c r="C67" s="26">
        <f>IFERROR(+VLOOKUP("LDSAPF"&amp;A67,'Main File'!A:O,7,0),0)</f>
        <v>0</v>
      </c>
      <c r="D67" s="26">
        <f>IFERROR(+VLOOKUP("LDSAPF"&amp;A67,'Main File'!A:O,8,0),0)</f>
        <v>0</v>
      </c>
      <c r="E67" s="26">
        <f>IFERROR(+VLOOKUP("LDSAPF"&amp;A67,'Main File'!A:O,9,0),0)</f>
        <v>0</v>
      </c>
      <c r="F67" s="26">
        <f>IFERROR(+VLOOKUP("LDSAPF"&amp;A67,'Main File'!A:O,10,0),0)</f>
        <v>0</v>
      </c>
      <c r="G67" s="26">
        <f>IFERROR(+VLOOKUP("LDSAPF"&amp;A67,'Main File'!A:O,11,0),0)</f>
        <v>0</v>
      </c>
      <c r="H67" s="26">
        <f>IFERROR(+VLOOKUP("LDSAPF"&amp;A67,'Main File'!A:O,12,0),0)</f>
        <v>0</v>
      </c>
      <c r="I67" s="26">
        <f>IFERROR(+VLOOKUP("LDSAPF"&amp;A67,'Main File'!A:O,13,0),0)</f>
        <v>0</v>
      </c>
      <c r="J67" s="26">
        <f>IFERROR(+VLOOKUP("LDSAPF"&amp;A67,'Main File'!A:O,14,0),0)</f>
        <v>0</v>
      </c>
      <c r="K67" s="26">
        <f>IFERROR(+VLOOKUP("LDSAPF"&amp;A67,'Main File'!A:O,15,0),0)</f>
        <v>0</v>
      </c>
    </row>
    <row r="68" spans="1:11" x14ac:dyDescent="0.25">
      <c r="A68" s="9">
        <f t="shared" si="0"/>
        <v>43255</v>
      </c>
      <c r="B68" s="26">
        <f>IFERROR(+VLOOKUP("LDSAPF"&amp;A68,'Main File'!A:O,6,0),0)</f>
        <v>0</v>
      </c>
      <c r="C68" s="26">
        <f>IFERROR(+VLOOKUP("LDSAPF"&amp;A68,'Main File'!A:O,7,0),0)</f>
        <v>0</v>
      </c>
      <c r="D68" s="26">
        <f>IFERROR(+VLOOKUP("LDSAPF"&amp;A68,'Main File'!A:O,8,0),0)</f>
        <v>0</v>
      </c>
      <c r="E68" s="26">
        <f>IFERROR(+VLOOKUP("LDSAPF"&amp;A68,'Main File'!A:O,9,0),0)</f>
        <v>0</v>
      </c>
      <c r="F68" s="26">
        <f>IFERROR(+VLOOKUP("LDSAPF"&amp;A68,'Main File'!A:O,10,0),0)</f>
        <v>0</v>
      </c>
      <c r="G68" s="26">
        <f>IFERROR(+VLOOKUP("LDSAPF"&amp;A68,'Main File'!A:O,11,0),0)</f>
        <v>0</v>
      </c>
      <c r="H68" s="26">
        <f>IFERROR(+VLOOKUP("LDSAPF"&amp;A68,'Main File'!A:O,12,0),0)</f>
        <v>0</v>
      </c>
      <c r="I68" s="26">
        <f>IFERROR(+VLOOKUP("LDSAPF"&amp;A68,'Main File'!A:O,13,0),0)</f>
        <v>0</v>
      </c>
      <c r="J68" s="26">
        <f>IFERROR(+VLOOKUP("LDSAPF"&amp;A68,'Main File'!A:O,14,0),0)</f>
        <v>0</v>
      </c>
      <c r="K68" s="26">
        <f>IFERROR(+VLOOKUP("LDSAPF"&amp;A68,'Main File'!A:O,15,0),0)</f>
        <v>0</v>
      </c>
    </row>
    <row r="69" spans="1:11" x14ac:dyDescent="0.25">
      <c r="A69" s="9">
        <f t="shared" si="0"/>
        <v>43256</v>
      </c>
      <c r="B69" s="26">
        <f>IFERROR(+VLOOKUP("LDSAPF"&amp;A69,'Main File'!A:O,6,0),0)</f>
        <v>0</v>
      </c>
      <c r="C69" s="26">
        <f>IFERROR(+VLOOKUP("LDSAPF"&amp;A69,'Main File'!A:O,7,0),0)</f>
        <v>0</v>
      </c>
      <c r="D69" s="26">
        <f>IFERROR(+VLOOKUP("LDSAPF"&amp;A69,'Main File'!A:O,8,0),0)</f>
        <v>0</v>
      </c>
      <c r="E69" s="26">
        <f>IFERROR(+VLOOKUP("LDSAPF"&amp;A69,'Main File'!A:O,9,0),0)</f>
        <v>0</v>
      </c>
      <c r="F69" s="26">
        <f>IFERROR(+VLOOKUP("LDSAPF"&amp;A69,'Main File'!A:O,10,0),0)</f>
        <v>0</v>
      </c>
      <c r="G69" s="26">
        <f>IFERROR(+VLOOKUP("LDSAPF"&amp;A69,'Main File'!A:O,11,0),0)</f>
        <v>0</v>
      </c>
      <c r="H69" s="26">
        <f>IFERROR(+VLOOKUP("LDSAPF"&amp;A69,'Main File'!A:O,12,0),0)</f>
        <v>0</v>
      </c>
      <c r="I69" s="26">
        <f>IFERROR(+VLOOKUP("LDSAPF"&amp;A69,'Main File'!A:O,13,0),0)</f>
        <v>0</v>
      </c>
      <c r="J69" s="26">
        <f>IFERROR(+VLOOKUP("LDSAPF"&amp;A69,'Main File'!A:O,14,0),0)</f>
        <v>0</v>
      </c>
      <c r="K69" s="26">
        <f>IFERROR(+VLOOKUP("LDSAPF"&amp;A69,'Main File'!A:O,15,0),0)</f>
        <v>0</v>
      </c>
    </row>
    <row r="70" spans="1:11" x14ac:dyDescent="0.25">
      <c r="A70" s="9">
        <f t="shared" si="0"/>
        <v>43257</v>
      </c>
      <c r="B70" s="26">
        <f>IFERROR(+VLOOKUP("LDSAPF"&amp;A70,'Main File'!A:O,6,0),0)</f>
        <v>0</v>
      </c>
      <c r="C70" s="26">
        <f>IFERROR(+VLOOKUP("LDSAPF"&amp;A70,'Main File'!A:O,7,0),0)</f>
        <v>0</v>
      </c>
      <c r="D70" s="26">
        <f>IFERROR(+VLOOKUP("LDSAPF"&amp;A70,'Main File'!A:O,8,0),0)</f>
        <v>0</v>
      </c>
      <c r="E70" s="26">
        <f>IFERROR(+VLOOKUP("LDSAPF"&amp;A70,'Main File'!A:O,9,0),0)</f>
        <v>0</v>
      </c>
      <c r="F70" s="26">
        <f>IFERROR(+VLOOKUP("LDSAPF"&amp;A70,'Main File'!A:O,10,0),0)</f>
        <v>0</v>
      </c>
      <c r="G70" s="26">
        <f>IFERROR(+VLOOKUP("LDSAPF"&amp;A70,'Main File'!A:O,11,0),0)</f>
        <v>0</v>
      </c>
      <c r="H70" s="26">
        <f>IFERROR(+VLOOKUP("LDSAPF"&amp;A70,'Main File'!A:O,12,0),0)</f>
        <v>0</v>
      </c>
      <c r="I70" s="26">
        <f>IFERROR(+VLOOKUP("LDSAPF"&amp;A70,'Main File'!A:O,13,0),0)</f>
        <v>0</v>
      </c>
      <c r="J70" s="26">
        <f>IFERROR(+VLOOKUP("LDSAPF"&amp;A70,'Main File'!A:O,14,0),0)</f>
        <v>0</v>
      </c>
      <c r="K70" s="26">
        <f>IFERROR(+VLOOKUP("LDSAPF"&amp;A70,'Main File'!A:O,15,0),0)</f>
        <v>0</v>
      </c>
    </row>
    <row r="71" spans="1:11" x14ac:dyDescent="0.25">
      <c r="A71" s="9">
        <f t="shared" ref="A71:A134" si="1">+A70+1</f>
        <v>43258</v>
      </c>
      <c r="B71" s="26">
        <f>IFERROR(+VLOOKUP("LDSAPF"&amp;A71,'Main File'!A:O,6,0),0)</f>
        <v>0</v>
      </c>
      <c r="C71" s="26">
        <f>IFERROR(+VLOOKUP("LDSAPF"&amp;A71,'Main File'!A:O,7,0),0)</f>
        <v>0</v>
      </c>
      <c r="D71" s="26">
        <f>IFERROR(+VLOOKUP("LDSAPF"&amp;A71,'Main File'!A:O,8,0),0)</f>
        <v>0</v>
      </c>
      <c r="E71" s="26">
        <f>IFERROR(+VLOOKUP("LDSAPF"&amp;A71,'Main File'!A:O,9,0),0)</f>
        <v>0</v>
      </c>
      <c r="F71" s="26">
        <f>IFERROR(+VLOOKUP("LDSAPF"&amp;A71,'Main File'!A:O,10,0),0)</f>
        <v>0</v>
      </c>
      <c r="G71" s="26">
        <f>IFERROR(+VLOOKUP("LDSAPF"&amp;A71,'Main File'!A:O,11,0),0)</f>
        <v>0</v>
      </c>
      <c r="H71" s="26">
        <f>IFERROR(+VLOOKUP("LDSAPF"&amp;A71,'Main File'!A:O,12,0),0)</f>
        <v>0</v>
      </c>
      <c r="I71" s="26">
        <f>IFERROR(+VLOOKUP("LDSAPF"&amp;A71,'Main File'!A:O,13,0),0)</f>
        <v>0</v>
      </c>
      <c r="J71" s="26">
        <f>IFERROR(+VLOOKUP("LDSAPF"&amp;A71,'Main File'!A:O,14,0),0)</f>
        <v>0</v>
      </c>
      <c r="K71" s="26">
        <f>IFERROR(+VLOOKUP("LDSAPF"&amp;A71,'Main File'!A:O,15,0),0)</f>
        <v>0</v>
      </c>
    </row>
    <row r="72" spans="1:11" x14ac:dyDescent="0.25">
      <c r="A72" s="9">
        <f t="shared" si="1"/>
        <v>43259</v>
      </c>
      <c r="B72" s="26">
        <f>IFERROR(+VLOOKUP("LDSAPF"&amp;A72,'Main File'!A:O,6,0),0)</f>
        <v>0</v>
      </c>
      <c r="C72" s="26">
        <f>IFERROR(+VLOOKUP("LDSAPF"&amp;A72,'Main File'!A:O,7,0),0)</f>
        <v>0</v>
      </c>
      <c r="D72" s="26">
        <f>IFERROR(+VLOOKUP("LDSAPF"&amp;A72,'Main File'!A:O,8,0),0)</f>
        <v>0</v>
      </c>
      <c r="E72" s="26">
        <f>IFERROR(+VLOOKUP("LDSAPF"&amp;A72,'Main File'!A:O,9,0),0)</f>
        <v>0</v>
      </c>
      <c r="F72" s="26">
        <f>IFERROR(+VLOOKUP("LDSAPF"&amp;A72,'Main File'!A:O,10,0),0)</f>
        <v>0</v>
      </c>
      <c r="G72" s="26">
        <f>IFERROR(+VLOOKUP("LDSAPF"&amp;A72,'Main File'!A:O,11,0),0)</f>
        <v>0</v>
      </c>
      <c r="H72" s="26">
        <f>IFERROR(+VLOOKUP("LDSAPF"&amp;A72,'Main File'!A:O,12,0),0)</f>
        <v>0</v>
      </c>
      <c r="I72" s="26">
        <f>IFERROR(+VLOOKUP("LDSAPF"&amp;A72,'Main File'!A:O,13,0),0)</f>
        <v>0</v>
      </c>
      <c r="J72" s="26">
        <f>IFERROR(+VLOOKUP("LDSAPF"&amp;A72,'Main File'!A:O,14,0),0)</f>
        <v>0</v>
      </c>
      <c r="K72" s="26">
        <f>IFERROR(+VLOOKUP("LDSAPF"&amp;A72,'Main File'!A:O,15,0),0)</f>
        <v>0</v>
      </c>
    </row>
    <row r="73" spans="1:11" x14ac:dyDescent="0.25">
      <c r="A73" s="9">
        <f t="shared" si="1"/>
        <v>43260</v>
      </c>
      <c r="B73" s="26">
        <f>IFERROR(+VLOOKUP("LDSAPF"&amp;A73,'Main File'!A:O,6,0),0)</f>
        <v>0</v>
      </c>
      <c r="C73" s="26">
        <f>IFERROR(+VLOOKUP("LDSAPF"&amp;A73,'Main File'!A:O,7,0),0)</f>
        <v>0</v>
      </c>
      <c r="D73" s="26">
        <f>IFERROR(+VLOOKUP("LDSAPF"&amp;A73,'Main File'!A:O,8,0),0)</f>
        <v>0</v>
      </c>
      <c r="E73" s="26">
        <f>IFERROR(+VLOOKUP("LDSAPF"&amp;A73,'Main File'!A:O,9,0),0)</f>
        <v>0</v>
      </c>
      <c r="F73" s="26">
        <f>IFERROR(+VLOOKUP("LDSAPF"&amp;A73,'Main File'!A:O,10,0),0)</f>
        <v>0</v>
      </c>
      <c r="G73" s="26">
        <f>IFERROR(+VLOOKUP("LDSAPF"&amp;A73,'Main File'!A:O,11,0),0)</f>
        <v>0</v>
      </c>
      <c r="H73" s="26">
        <f>IFERROR(+VLOOKUP("LDSAPF"&amp;A73,'Main File'!A:O,12,0),0)</f>
        <v>0</v>
      </c>
      <c r="I73" s="26">
        <f>IFERROR(+VLOOKUP("LDSAPF"&amp;A73,'Main File'!A:O,13,0),0)</f>
        <v>0</v>
      </c>
      <c r="J73" s="26">
        <f>IFERROR(+VLOOKUP("LDSAPF"&amp;A73,'Main File'!A:O,14,0),0)</f>
        <v>0</v>
      </c>
      <c r="K73" s="26">
        <f>IFERROR(+VLOOKUP("LDSAPF"&amp;A73,'Main File'!A:O,15,0),0)</f>
        <v>0</v>
      </c>
    </row>
    <row r="74" spans="1:11" x14ac:dyDescent="0.25">
      <c r="A74" s="9">
        <f t="shared" si="1"/>
        <v>43261</v>
      </c>
      <c r="B74" s="26">
        <f>IFERROR(+VLOOKUP("LDSAPF"&amp;A74,'Main File'!A:O,6,0),0)</f>
        <v>0</v>
      </c>
      <c r="C74" s="26">
        <f>IFERROR(+VLOOKUP("LDSAPF"&amp;A74,'Main File'!A:O,7,0),0)</f>
        <v>0</v>
      </c>
      <c r="D74" s="26">
        <f>IFERROR(+VLOOKUP("LDSAPF"&amp;A74,'Main File'!A:O,8,0),0)</f>
        <v>0</v>
      </c>
      <c r="E74" s="26">
        <f>IFERROR(+VLOOKUP("LDSAPF"&amp;A74,'Main File'!A:O,9,0),0)</f>
        <v>0</v>
      </c>
      <c r="F74" s="26">
        <f>IFERROR(+VLOOKUP("LDSAPF"&amp;A74,'Main File'!A:O,10,0),0)</f>
        <v>0</v>
      </c>
      <c r="G74" s="26">
        <f>IFERROR(+VLOOKUP("LDSAPF"&amp;A74,'Main File'!A:O,11,0),0)</f>
        <v>0</v>
      </c>
      <c r="H74" s="26">
        <f>IFERROR(+VLOOKUP("LDSAPF"&amp;A74,'Main File'!A:O,12,0),0)</f>
        <v>0</v>
      </c>
      <c r="I74" s="26">
        <f>IFERROR(+VLOOKUP("LDSAPF"&amp;A74,'Main File'!A:O,13,0),0)</f>
        <v>0</v>
      </c>
      <c r="J74" s="26">
        <f>IFERROR(+VLOOKUP("LDSAPF"&amp;A74,'Main File'!A:O,14,0),0)</f>
        <v>0</v>
      </c>
      <c r="K74" s="26">
        <f>IFERROR(+VLOOKUP("LDSAPF"&amp;A74,'Main File'!A:O,15,0),0)</f>
        <v>0</v>
      </c>
    </row>
    <row r="75" spans="1:11" x14ac:dyDescent="0.25">
      <c r="A75" s="9">
        <f t="shared" si="1"/>
        <v>43262</v>
      </c>
      <c r="B75" s="26">
        <f>IFERROR(+VLOOKUP("LDSAPF"&amp;A75,'Main File'!A:O,6,0),0)</f>
        <v>0</v>
      </c>
      <c r="C75" s="26">
        <f>IFERROR(+VLOOKUP("LDSAPF"&amp;A75,'Main File'!A:O,7,0),0)</f>
        <v>0</v>
      </c>
      <c r="D75" s="26">
        <f>IFERROR(+VLOOKUP("LDSAPF"&amp;A75,'Main File'!A:O,8,0),0)</f>
        <v>0</v>
      </c>
      <c r="E75" s="26">
        <f>IFERROR(+VLOOKUP("LDSAPF"&amp;A75,'Main File'!A:O,9,0),0)</f>
        <v>0</v>
      </c>
      <c r="F75" s="26">
        <f>IFERROR(+VLOOKUP("LDSAPF"&amp;A75,'Main File'!A:O,10,0),0)</f>
        <v>0</v>
      </c>
      <c r="G75" s="26">
        <f>IFERROR(+VLOOKUP("LDSAPF"&amp;A75,'Main File'!A:O,11,0),0)</f>
        <v>0</v>
      </c>
      <c r="H75" s="26">
        <f>IFERROR(+VLOOKUP("LDSAPF"&amp;A75,'Main File'!A:O,12,0),0)</f>
        <v>0</v>
      </c>
      <c r="I75" s="26">
        <f>IFERROR(+VLOOKUP("LDSAPF"&amp;A75,'Main File'!A:O,13,0),0)</f>
        <v>0</v>
      </c>
      <c r="J75" s="26">
        <f>IFERROR(+VLOOKUP("LDSAPF"&amp;A75,'Main File'!A:O,14,0),0)</f>
        <v>0</v>
      </c>
      <c r="K75" s="26">
        <f>IFERROR(+VLOOKUP("LDSAPF"&amp;A75,'Main File'!A:O,15,0),0)</f>
        <v>0</v>
      </c>
    </row>
    <row r="76" spans="1:11" x14ac:dyDescent="0.25">
      <c r="A76" s="9">
        <f t="shared" si="1"/>
        <v>43263</v>
      </c>
      <c r="B76" s="26">
        <f>IFERROR(+VLOOKUP("LDSAPF"&amp;A76,'Main File'!A:O,6,0),0)</f>
        <v>0</v>
      </c>
      <c r="C76" s="26">
        <f>IFERROR(+VLOOKUP("LDSAPF"&amp;A76,'Main File'!A:O,7,0),0)</f>
        <v>0</v>
      </c>
      <c r="D76" s="26">
        <f>IFERROR(+VLOOKUP("LDSAPF"&amp;A76,'Main File'!A:O,8,0),0)</f>
        <v>0</v>
      </c>
      <c r="E76" s="26">
        <f>IFERROR(+VLOOKUP("LDSAPF"&amp;A76,'Main File'!A:O,9,0),0)</f>
        <v>0</v>
      </c>
      <c r="F76" s="26">
        <f>IFERROR(+VLOOKUP("LDSAPF"&amp;A76,'Main File'!A:O,10,0),0)</f>
        <v>0</v>
      </c>
      <c r="G76" s="26">
        <f>IFERROR(+VLOOKUP("LDSAPF"&amp;A76,'Main File'!A:O,11,0),0)</f>
        <v>0</v>
      </c>
      <c r="H76" s="26">
        <f>IFERROR(+VLOOKUP("LDSAPF"&amp;A76,'Main File'!A:O,12,0),0)</f>
        <v>0</v>
      </c>
      <c r="I76" s="26">
        <f>IFERROR(+VLOOKUP("LDSAPF"&amp;A76,'Main File'!A:O,13,0),0)</f>
        <v>0</v>
      </c>
      <c r="J76" s="26">
        <f>IFERROR(+VLOOKUP("LDSAPF"&amp;A76,'Main File'!A:O,14,0),0)</f>
        <v>0</v>
      </c>
      <c r="K76" s="26">
        <f>IFERROR(+VLOOKUP("LDSAPF"&amp;A76,'Main File'!A:O,15,0),0)</f>
        <v>0</v>
      </c>
    </row>
    <row r="77" spans="1:11" x14ac:dyDescent="0.25">
      <c r="A77" s="9">
        <f t="shared" si="1"/>
        <v>43264</v>
      </c>
      <c r="B77" s="26">
        <f>IFERROR(+VLOOKUP("LDSAPF"&amp;A77,'Main File'!A:O,6,0),0)</f>
        <v>0</v>
      </c>
      <c r="C77" s="26">
        <f>IFERROR(+VLOOKUP("LDSAPF"&amp;A77,'Main File'!A:O,7,0),0)</f>
        <v>0</v>
      </c>
      <c r="D77" s="26">
        <f>IFERROR(+VLOOKUP("LDSAPF"&amp;A77,'Main File'!A:O,8,0),0)</f>
        <v>0</v>
      </c>
      <c r="E77" s="26">
        <f>IFERROR(+VLOOKUP("LDSAPF"&amp;A77,'Main File'!A:O,9,0),0)</f>
        <v>0</v>
      </c>
      <c r="F77" s="26">
        <f>IFERROR(+VLOOKUP("LDSAPF"&amp;A77,'Main File'!A:O,10,0),0)</f>
        <v>0</v>
      </c>
      <c r="G77" s="26">
        <f>IFERROR(+VLOOKUP("LDSAPF"&amp;A77,'Main File'!A:O,11,0),0)</f>
        <v>0</v>
      </c>
      <c r="H77" s="26">
        <f>IFERROR(+VLOOKUP("LDSAPF"&amp;A77,'Main File'!A:O,12,0),0)</f>
        <v>0</v>
      </c>
      <c r="I77" s="26">
        <f>IFERROR(+VLOOKUP("LDSAPF"&amp;A77,'Main File'!A:O,13,0),0)</f>
        <v>0</v>
      </c>
      <c r="J77" s="26">
        <f>IFERROR(+VLOOKUP("LDSAPF"&amp;A77,'Main File'!A:O,14,0),0)</f>
        <v>0</v>
      </c>
      <c r="K77" s="26">
        <f>IFERROR(+VLOOKUP("LDSAPF"&amp;A77,'Main File'!A:O,15,0),0)</f>
        <v>0</v>
      </c>
    </row>
    <row r="78" spans="1:11" x14ac:dyDescent="0.25">
      <c r="A78" s="9">
        <f t="shared" si="1"/>
        <v>43265</v>
      </c>
      <c r="B78" s="26">
        <f>IFERROR(+VLOOKUP("LDSAPF"&amp;A78,'Main File'!A:O,6,0),0)</f>
        <v>0</v>
      </c>
      <c r="C78" s="26">
        <f>IFERROR(+VLOOKUP("LDSAPF"&amp;A78,'Main File'!A:O,7,0),0)</f>
        <v>0</v>
      </c>
      <c r="D78" s="26">
        <f>IFERROR(+VLOOKUP("LDSAPF"&amp;A78,'Main File'!A:O,8,0),0)</f>
        <v>0</v>
      </c>
      <c r="E78" s="26">
        <f>IFERROR(+VLOOKUP("LDSAPF"&amp;A78,'Main File'!A:O,9,0),0)</f>
        <v>0</v>
      </c>
      <c r="F78" s="26">
        <f>IFERROR(+VLOOKUP("LDSAPF"&amp;A78,'Main File'!A:O,10,0),0)</f>
        <v>0</v>
      </c>
      <c r="G78" s="26">
        <f>IFERROR(+VLOOKUP("LDSAPF"&amp;A78,'Main File'!A:O,11,0),0)</f>
        <v>0</v>
      </c>
      <c r="H78" s="26">
        <f>IFERROR(+VLOOKUP("LDSAPF"&amp;A78,'Main File'!A:O,12,0),0)</f>
        <v>0</v>
      </c>
      <c r="I78" s="26">
        <f>IFERROR(+VLOOKUP("LDSAPF"&amp;A78,'Main File'!A:O,13,0),0)</f>
        <v>0</v>
      </c>
      <c r="J78" s="26">
        <f>IFERROR(+VLOOKUP("LDSAPF"&amp;A78,'Main File'!A:O,14,0),0)</f>
        <v>0</v>
      </c>
      <c r="K78" s="26">
        <f>IFERROR(+VLOOKUP("LDSAPF"&amp;A78,'Main File'!A:O,15,0),0)</f>
        <v>0</v>
      </c>
    </row>
    <row r="79" spans="1:11" x14ac:dyDescent="0.25">
      <c r="A79" s="9">
        <f t="shared" si="1"/>
        <v>43266</v>
      </c>
      <c r="B79" s="26">
        <f>IFERROR(+VLOOKUP("LDSAPF"&amp;A79,'Main File'!A:O,6,0),0)</f>
        <v>0</v>
      </c>
      <c r="C79" s="26">
        <f>IFERROR(+VLOOKUP("LDSAPF"&amp;A79,'Main File'!A:O,7,0),0)</f>
        <v>0</v>
      </c>
      <c r="D79" s="26">
        <f>IFERROR(+VLOOKUP("LDSAPF"&amp;A79,'Main File'!A:O,8,0),0)</f>
        <v>0</v>
      </c>
      <c r="E79" s="26">
        <f>IFERROR(+VLOOKUP("LDSAPF"&amp;A79,'Main File'!A:O,9,0),0)</f>
        <v>0</v>
      </c>
      <c r="F79" s="26">
        <f>IFERROR(+VLOOKUP("LDSAPF"&amp;A79,'Main File'!A:O,10,0),0)</f>
        <v>0</v>
      </c>
      <c r="G79" s="26">
        <f>IFERROR(+VLOOKUP("LDSAPF"&amp;A79,'Main File'!A:O,11,0),0)</f>
        <v>0</v>
      </c>
      <c r="H79" s="26">
        <f>IFERROR(+VLOOKUP("LDSAPF"&amp;A79,'Main File'!A:O,12,0),0)</f>
        <v>0</v>
      </c>
      <c r="I79" s="26">
        <f>IFERROR(+VLOOKUP("LDSAPF"&amp;A79,'Main File'!A:O,13,0),0)</f>
        <v>0</v>
      </c>
      <c r="J79" s="26">
        <f>IFERROR(+VLOOKUP("LDSAPF"&amp;A79,'Main File'!A:O,14,0),0)</f>
        <v>0</v>
      </c>
      <c r="K79" s="26">
        <f>IFERROR(+VLOOKUP("LDSAPF"&amp;A79,'Main File'!A:O,15,0),0)</f>
        <v>0</v>
      </c>
    </row>
    <row r="80" spans="1:11" x14ac:dyDescent="0.25">
      <c r="A80" s="9">
        <f t="shared" si="1"/>
        <v>43267</v>
      </c>
      <c r="B80" s="26">
        <f>IFERROR(+VLOOKUP("LDSAPF"&amp;A80,'Main File'!A:O,6,0),0)</f>
        <v>0</v>
      </c>
      <c r="C80" s="26">
        <f>IFERROR(+VLOOKUP("LDSAPF"&amp;A80,'Main File'!A:O,7,0),0)</f>
        <v>0</v>
      </c>
      <c r="D80" s="26">
        <f>IFERROR(+VLOOKUP("LDSAPF"&amp;A80,'Main File'!A:O,8,0),0)</f>
        <v>0</v>
      </c>
      <c r="E80" s="26">
        <f>IFERROR(+VLOOKUP("LDSAPF"&amp;A80,'Main File'!A:O,9,0),0)</f>
        <v>0</v>
      </c>
      <c r="F80" s="26">
        <f>IFERROR(+VLOOKUP("LDSAPF"&amp;A80,'Main File'!A:O,10,0),0)</f>
        <v>0</v>
      </c>
      <c r="G80" s="26">
        <f>IFERROR(+VLOOKUP("LDSAPF"&amp;A80,'Main File'!A:O,11,0),0)</f>
        <v>0</v>
      </c>
      <c r="H80" s="26">
        <f>IFERROR(+VLOOKUP("LDSAPF"&amp;A80,'Main File'!A:O,12,0),0)</f>
        <v>0</v>
      </c>
      <c r="I80" s="26">
        <f>IFERROR(+VLOOKUP("LDSAPF"&amp;A80,'Main File'!A:O,13,0),0)</f>
        <v>0</v>
      </c>
      <c r="J80" s="26">
        <f>IFERROR(+VLOOKUP("LDSAPF"&amp;A80,'Main File'!A:O,14,0),0)</f>
        <v>0</v>
      </c>
      <c r="K80" s="26">
        <f>IFERROR(+VLOOKUP("LDSAPF"&amp;A80,'Main File'!A:O,15,0),0)</f>
        <v>0</v>
      </c>
    </row>
    <row r="81" spans="1:11" x14ac:dyDescent="0.25">
      <c r="A81" s="9">
        <f t="shared" si="1"/>
        <v>43268</v>
      </c>
      <c r="B81" s="26">
        <f>IFERROR(+VLOOKUP("LDSAPF"&amp;A81,'Main File'!A:O,6,0),0)</f>
        <v>0</v>
      </c>
      <c r="C81" s="26">
        <f>IFERROR(+VLOOKUP("LDSAPF"&amp;A81,'Main File'!A:O,7,0),0)</f>
        <v>0</v>
      </c>
      <c r="D81" s="26">
        <f>IFERROR(+VLOOKUP("LDSAPF"&amp;A81,'Main File'!A:O,8,0),0)</f>
        <v>0</v>
      </c>
      <c r="E81" s="26">
        <f>IFERROR(+VLOOKUP("LDSAPF"&amp;A81,'Main File'!A:O,9,0),0)</f>
        <v>0</v>
      </c>
      <c r="F81" s="26">
        <f>IFERROR(+VLOOKUP("LDSAPF"&amp;A81,'Main File'!A:O,10,0),0)</f>
        <v>0</v>
      </c>
      <c r="G81" s="26">
        <f>IFERROR(+VLOOKUP("LDSAPF"&amp;A81,'Main File'!A:O,11,0),0)</f>
        <v>0</v>
      </c>
      <c r="H81" s="26">
        <f>IFERROR(+VLOOKUP("LDSAPF"&amp;A81,'Main File'!A:O,12,0),0)</f>
        <v>0</v>
      </c>
      <c r="I81" s="26">
        <f>IFERROR(+VLOOKUP("LDSAPF"&amp;A81,'Main File'!A:O,13,0),0)</f>
        <v>0</v>
      </c>
      <c r="J81" s="26">
        <f>IFERROR(+VLOOKUP("LDSAPF"&amp;A81,'Main File'!A:O,14,0),0)</f>
        <v>0</v>
      </c>
      <c r="K81" s="26">
        <f>IFERROR(+VLOOKUP("LDSAPF"&amp;A81,'Main File'!A:O,15,0),0)</f>
        <v>0</v>
      </c>
    </row>
    <row r="82" spans="1:11" x14ac:dyDescent="0.25">
      <c r="A82" s="9">
        <f t="shared" si="1"/>
        <v>43269</v>
      </c>
      <c r="B82" s="26">
        <f>IFERROR(+VLOOKUP("LDSAPF"&amp;A82,'Main File'!A:O,6,0),0)</f>
        <v>0</v>
      </c>
      <c r="C82" s="26">
        <f>IFERROR(+VLOOKUP("LDSAPF"&amp;A82,'Main File'!A:O,7,0),0)</f>
        <v>0</v>
      </c>
      <c r="D82" s="26">
        <f>IFERROR(+VLOOKUP("LDSAPF"&amp;A82,'Main File'!A:O,8,0),0)</f>
        <v>0</v>
      </c>
      <c r="E82" s="26">
        <f>IFERROR(+VLOOKUP("LDSAPF"&amp;A82,'Main File'!A:O,9,0),0)</f>
        <v>0</v>
      </c>
      <c r="F82" s="26">
        <f>IFERROR(+VLOOKUP("LDSAPF"&amp;A82,'Main File'!A:O,10,0),0)</f>
        <v>0</v>
      </c>
      <c r="G82" s="26">
        <f>IFERROR(+VLOOKUP("LDSAPF"&amp;A82,'Main File'!A:O,11,0),0)</f>
        <v>0</v>
      </c>
      <c r="H82" s="26">
        <f>IFERROR(+VLOOKUP("LDSAPF"&amp;A82,'Main File'!A:O,12,0),0)</f>
        <v>0</v>
      </c>
      <c r="I82" s="26">
        <f>IFERROR(+VLOOKUP("LDSAPF"&amp;A82,'Main File'!A:O,13,0),0)</f>
        <v>0</v>
      </c>
      <c r="J82" s="26">
        <f>IFERROR(+VLOOKUP("LDSAPF"&amp;A82,'Main File'!A:O,14,0),0)</f>
        <v>0</v>
      </c>
      <c r="K82" s="26">
        <f>IFERROR(+VLOOKUP("LDSAPF"&amp;A82,'Main File'!A:O,15,0),0)</f>
        <v>0</v>
      </c>
    </row>
    <row r="83" spans="1:11" x14ac:dyDescent="0.25">
      <c r="A83" s="9">
        <f t="shared" si="1"/>
        <v>43270</v>
      </c>
      <c r="B83" s="26">
        <f>IFERROR(+VLOOKUP("LDSAPF"&amp;A83,'Main File'!A:O,6,0),0)</f>
        <v>0</v>
      </c>
      <c r="C83" s="26">
        <f>IFERROR(+VLOOKUP("LDSAPF"&amp;A83,'Main File'!A:O,7,0),0)</f>
        <v>0</v>
      </c>
      <c r="D83" s="26">
        <f>IFERROR(+VLOOKUP("LDSAPF"&amp;A83,'Main File'!A:O,8,0),0)</f>
        <v>0</v>
      </c>
      <c r="E83" s="26">
        <f>IFERROR(+VLOOKUP("LDSAPF"&amp;A83,'Main File'!A:O,9,0),0)</f>
        <v>0</v>
      </c>
      <c r="F83" s="26">
        <f>IFERROR(+VLOOKUP("LDSAPF"&amp;A83,'Main File'!A:O,10,0),0)</f>
        <v>0</v>
      </c>
      <c r="G83" s="26">
        <f>IFERROR(+VLOOKUP("LDSAPF"&amp;A83,'Main File'!A:O,11,0),0)</f>
        <v>0</v>
      </c>
      <c r="H83" s="26">
        <f>IFERROR(+VLOOKUP("LDSAPF"&amp;A83,'Main File'!A:O,12,0),0)</f>
        <v>0</v>
      </c>
      <c r="I83" s="26">
        <f>IFERROR(+VLOOKUP("LDSAPF"&amp;A83,'Main File'!A:O,13,0),0)</f>
        <v>0</v>
      </c>
      <c r="J83" s="26">
        <f>IFERROR(+VLOOKUP("LDSAPF"&amp;A83,'Main File'!A:O,14,0),0)</f>
        <v>0</v>
      </c>
      <c r="K83" s="26">
        <f>IFERROR(+VLOOKUP("LDSAPF"&amp;A83,'Main File'!A:O,15,0),0)</f>
        <v>0</v>
      </c>
    </row>
    <row r="84" spans="1:11" x14ac:dyDescent="0.25">
      <c r="A84" s="9">
        <f t="shared" si="1"/>
        <v>43271</v>
      </c>
      <c r="B84" s="26">
        <f>IFERROR(+VLOOKUP("LDSAPF"&amp;A84,'Main File'!A:O,6,0),0)</f>
        <v>0</v>
      </c>
      <c r="C84" s="26">
        <f>IFERROR(+VLOOKUP("LDSAPF"&amp;A84,'Main File'!A:O,7,0),0)</f>
        <v>0</v>
      </c>
      <c r="D84" s="26">
        <f>IFERROR(+VLOOKUP("LDSAPF"&amp;A84,'Main File'!A:O,8,0),0)</f>
        <v>0</v>
      </c>
      <c r="E84" s="26">
        <f>IFERROR(+VLOOKUP("LDSAPF"&amp;A84,'Main File'!A:O,9,0),0)</f>
        <v>0</v>
      </c>
      <c r="F84" s="26">
        <f>IFERROR(+VLOOKUP("LDSAPF"&amp;A84,'Main File'!A:O,10,0),0)</f>
        <v>0</v>
      </c>
      <c r="G84" s="26">
        <f>IFERROR(+VLOOKUP("LDSAPF"&amp;A84,'Main File'!A:O,11,0),0)</f>
        <v>0</v>
      </c>
      <c r="H84" s="26">
        <f>IFERROR(+VLOOKUP("LDSAPF"&amp;A84,'Main File'!A:O,12,0),0)</f>
        <v>0</v>
      </c>
      <c r="I84" s="26">
        <f>IFERROR(+VLOOKUP("LDSAPF"&amp;A84,'Main File'!A:O,13,0),0)</f>
        <v>0</v>
      </c>
      <c r="J84" s="26">
        <f>IFERROR(+VLOOKUP("LDSAPF"&amp;A84,'Main File'!A:O,14,0),0)</f>
        <v>0</v>
      </c>
      <c r="K84" s="26">
        <f>IFERROR(+VLOOKUP("LDSAPF"&amp;A84,'Main File'!A:O,15,0),0)</f>
        <v>0</v>
      </c>
    </row>
    <row r="85" spans="1:11" x14ac:dyDescent="0.25">
      <c r="A85" s="9">
        <f t="shared" si="1"/>
        <v>43272</v>
      </c>
      <c r="B85" s="26">
        <f>IFERROR(+VLOOKUP("LDSAPF"&amp;A85,'Main File'!A:O,6,0),0)</f>
        <v>0</v>
      </c>
      <c r="C85" s="26">
        <f>IFERROR(+VLOOKUP("LDSAPF"&amp;A85,'Main File'!A:O,7,0),0)</f>
        <v>0</v>
      </c>
      <c r="D85" s="26">
        <f>IFERROR(+VLOOKUP("LDSAPF"&amp;A85,'Main File'!A:O,8,0),0)</f>
        <v>0</v>
      </c>
      <c r="E85" s="26">
        <f>IFERROR(+VLOOKUP("LDSAPF"&amp;A85,'Main File'!A:O,9,0),0)</f>
        <v>0</v>
      </c>
      <c r="F85" s="26">
        <f>IFERROR(+VLOOKUP("LDSAPF"&amp;A85,'Main File'!A:O,10,0),0)</f>
        <v>0</v>
      </c>
      <c r="G85" s="26">
        <f>IFERROR(+VLOOKUP("LDSAPF"&amp;A85,'Main File'!A:O,11,0),0)</f>
        <v>0</v>
      </c>
      <c r="H85" s="26">
        <f>IFERROR(+VLOOKUP("LDSAPF"&amp;A85,'Main File'!A:O,12,0),0)</f>
        <v>0</v>
      </c>
      <c r="I85" s="26">
        <f>IFERROR(+VLOOKUP("LDSAPF"&amp;A85,'Main File'!A:O,13,0),0)</f>
        <v>0</v>
      </c>
      <c r="J85" s="26">
        <f>IFERROR(+VLOOKUP("LDSAPF"&amp;A85,'Main File'!A:O,14,0),0)</f>
        <v>0</v>
      </c>
      <c r="K85" s="26">
        <f>IFERROR(+VLOOKUP("LDSAPF"&amp;A85,'Main File'!A:O,15,0),0)</f>
        <v>0</v>
      </c>
    </row>
    <row r="86" spans="1:11" x14ac:dyDescent="0.25">
      <c r="A86" s="9">
        <f t="shared" si="1"/>
        <v>43273</v>
      </c>
      <c r="B86" s="26">
        <f>IFERROR(+VLOOKUP("LDSAPF"&amp;A86,'Main File'!A:O,6,0),0)</f>
        <v>0</v>
      </c>
      <c r="C86" s="26">
        <f>IFERROR(+VLOOKUP("LDSAPF"&amp;A86,'Main File'!A:O,7,0),0)</f>
        <v>0</v>
      </c>
      <c r="D86" s="26">
        <f>IFERROR(+VLOOKUP("LDSAPF"&amp;A86,'Main File'!A:O,8,0),0)</f>
        <v>0</v>
      </c>
      <c r="E86" s="26">
        <f>IFERROR(+VLOOKUP("LDSAPF"&amp;A86,'Main File'!A:O,9,0),0)</f>
        <v>0</v>
      </c>
      <c r="F86" s="26">
        <f>IFERROR(+VLOOKUP("LDSAPF"&amp;A86,'Main File'!A:O,10,0),0)</f>
        <v>0</v>
      </c>
      <c r="G86" s="26">
        <f>IFERROR(+VLOOKUP("LDSAPF"&amp;A86,'Main File'!A:O,11,0),0)</f>
        <v>0</v>
      </c>
      <c r="H86" s="26">
        <f>IFERROR(+VLOOKUP("LDSAPF"&amp;A86,'Main File'!A:O,12,0),0)</f>
        <v>0</v>
      </c>
      <c r="I86" s="26">
        <f>IFERROR(+VLOOKUP("LDSAPF"&amp;A86,'Main File'!A:O,13,0),0)</f>
        <v>0</v>
      </c>
      <c r="J86" s="26">
        <f>IFERROR(+VLOOKUP("LDSAPF"&amp;A86,'Main File'!A:O,14,0),0)</f>
        <v>0</v>
      </c>
      <c r="K86" s="26">
        <f>IFERROR(+VLOOKUP("LDSAPF"&amp;A86,'Main File'!A:O,15,0),0)</f>
        <v>0</v>
      </c>
    </row>
    <row r="87" spans="1:11" x14ac:dyDescent="0.25">
      <c r="A87" s="9">
        <f t="shared" si="1"/>
        <v>43274</v>
      </c>
      <c r="B87" s="26">
        <f>IFERROR(+VLOOKUP("LDSAPF"&amp;A87,'Main File'!A:O,6,0),0)</f>
        <v>0</v>
      </c>
      <c r="C87" s="26">
        <f>IFERROR(+VLOOKUP("LDSAPF"&amp;A87,'Main File'!A:O,7,0),0)</f>
        <v>0</v>
      </c>
      <c r="D87" s="26">
        <f>IFERROR(+VLOOKUP("LDSAPF"&amp;A87,'Main File'!A:O,8,0),0)</f>
        <v>0</v>
      </c>
      <c r="E87" s="26">
        <f>IFERROR(+VLOOKUP("LDSAPF"&amp;A87,'Main File'!A:O,9,0),0)</f>
        <v>0</v>
      </c>
      <c r="F87" s="26">
        <f>IFERROR(+VLOOKUP("LDSAPF"&amp;A87,'Main File'!A:O,10,0),0)</f>
        <v>0</v>
      </c>
      <c r="G87" s="26">
        <f>IFERROR(+VLOOKUP("LDSAPF"&amp;A87,'Main File'!A:O,11,0),0)</f>
        <v>0</v>
      </c>
      <c r="H87" s="26">
        <f>IFERROR(+VLOOKUP("LDSAPF"&amp;A87,'Main File'!A:O,12,0),0)</f>
        <v>0</v>
      </c>
      <c r="I87" s="26">
        <f>IFERROR(+VLOOKUP("LDSAPF"&amp;A87,'Main File'!A:O,13,0),0)</f>
        <v>0</v>
      </c>
      <c r="J87" s="26">
        <f>IFERROR(+VLOOKUP("LDSAPF"&amp;A87,'Main File'!A:O,14,0),0)</f>
        <v>0</v>
      </c>
      <c r="K87" s="26">
        <f>IFERROR(+VLOOKUP("LDSAPF"&amp;A87,'Main File'!A:O,15,0),0)</f>
        <v>0</v>
      </c>
    </row>
    <row r="88" spans="1:11" x14ac:dyDescent="0.25">
      <c r="A88" s="9">
        <f t="shared" si="1"/>
        <v>43275</v>
      </c>
      <c r="B88" s="26">
        <f>IFERROR(+VLOOKUP("LDSAPF"&amp;A88,'Main File'!A:O,6,0),0)</f>
        <v>0</v>
      </c>
      <c r="C88" s="26">
        <f>IFERROR(+VLOOKUP("LDSAPF"&amp;A88,'Main File'!A:O,7,0),0)</f>
        <v>0</v>
      </c>
      <c r="D88" s="26">
        <f>IFERROR(+VLOOKUP("LDSAPF"&amp;A88,'Main File'!A:O,8,0),0)</f>
        <v>0</v>
      </c>
      <c r="E88" s="26">
        <f>IFERROR(+VLOOKUP("LDSAPF"&amp;A88,'Main File'!A:O,9,0),0)</f>
        <v>0</v>
      </c>
      <c r="F88" s="26">
        <f>IFERROR(+VLOOKUP("LDSAPF"&amp;A88,'Main File'!A:O,10,0),0)</f>
        <v>0</v>
      </c>
      <c r="G88" s="26">
        <f>IFERROR(+VLOOKUP("LDSAPF"&amp;A88,'Main File'!A:O,11,0),0)</f>
        <v>0</v>
      </c>
      <c r="H88" s="26">
        <f>IFERROR(+VLOOKUP("LDSAPF"&amp;A88,'Main File'!A:O,12,0),0)</f>
        <v>0</v>
      </c>
      <c r="I88" s="26">
        <f>IFERROR(+VLOOKUP("LDSAPF"&amp;A88,'Main File'!A:O,13,0),0)</f>
        <v>0</v>
      </c>
      <c r="J88" s="26">
        <f>IFERROR(+VLOOKUP("LDSAPF"&amp;A88,'Main File'!A:O,14,0),0)</f>
        <v>0</v>
      </c>
      <c r="K88" s="26">
        <f>IFERROR(+VLOOKUP("LDSAPF"&amp;A88,'Main File'!A:O,15,0),0)</f>
        <v>0</v>
      </c>
    </row>
    <row r="89" spans="1:11" x14ac:dyDescent="0.25">
      <c r="A89" s="9">
        <f t="shared" si="1"/>
        <v>43276</v>
      </c>
      <c r="B89" s="26">
        <f>IFERROR(+VLOOKUP("LDSAPF"&amp;A89,'Main File'!A:O,6,0),0)</f>
        <v>0</v>
      </c>
      <c r="C89" s="26">
        <f>IFERROR(+VLOOKUP("LDSAPF"&amp;A89,'Main File'!A:O,7,0),0)</f>
        <v>0</v>
      </c>
      <c r="D89" s="26">
        <f>IFERROR(+VLOOKUP("LDSAPF"&amp;A89,'Main File'!A:O,8,0),0)</f>
        <v>0</v>
      </c>
      <c r="E89" s="26">
        <f>IFERROR(+VLOOKUP("LDSAPF"&amp;A89,'Main File'!A:O,9,0),0)</f>
        <v>0</v>
      </c>
      <c r="F89" s="26">
        <f>IFERROR(+VLOOKUP("LDSAPF"&amp;A89,'Main File'!A:O,10,0),0)</f>
        <v>0</v>
      </c>
      <c r="G89" s="26">
        <f>IFERROR(+VLOOKUP("LDSAPF"&amp;A89,'Main File'!A:O,11,0),0)</f>
        <v>0</v>
      </c>
      <c r="H89" s="26">
        <f>IFERROR(+VLOOKUP("LDSAPF"&amp;A89,'Main File'!A:O,12,0),0)</f>
        <v>0</v>
      </c>
      <c r="I89" s="26">
        <f>IFERROR(+VLOOKUP("LDSAPF"&amp;A89,'Main File'!A:O,13,0),0)</f>
        <v>0</v>
      </c>
      <c r="J89" s="26">
        <f>IFERROR(+VLOOKUP("LDSAPF"&amp;A89,'Main File'!A:O,14,0),0)</f>
        <v>0</v>
      </c>
      <c r="K89" s="26">
        <f>IFERROR(+VLOOKUP("LDSAPF"&amp;A89,'Main File'!A:O,15,0),0)</f>
        <v>0</v>
      </c>
    </row>
    <row r="90" spans="1:11" x14ac:dyDescent="0.25">
      <c r="A90" s="9">
        <f t="shared" si="1"/>
        <v>43277</v>
      </c>
      <c r="B90" s="26">
        <f>IFERROR(+VLOOKUP("LDSAPF"&amp;A90,'Main File'!A:O,6,0),0)</f>
        <v>0</v>
      </c>
      <c r="C90" s="26">
        <f>IFERROR(+VLOOKUP("LDSAPF"&amp;A90,'Main File'!A:O,7,0),0)</f>
        <v>0</v>
      </c>
      <c r="D90" s="26">
        <f>IFERROR(+VLOOKUP("LDSAPF"&amp;A90,'Main File'!A:O,8,0),0)</f>
        <v>0</v>
      </c>
      <c r="E90" s="26">
        <f>IFERROR(+VLOOKUP("LDSAPF"&amp;A90,'Main File'!A:O,9,0),0)</f>
        <v>0</v>
      </c>
      <c r="F90" s="26">
        <f>IFERROR(+VLOOKUP("LDSAPF"&amp;A90,'Main File'!A:O,10,0),0)</f>
        <v>0</v>
      </c>
      <c r="G90" s="26">
        <f>IFERROR(+VLOOKUP("LDSAPF"&amp;A90,'Main File'!A:O,11,0),0)</f>
        <v>0</v>
      </c>
      <c r="H90" s="26">
        <f>IFERROR(+VLOOKUP("LDSAPF"&amp;A90,'Main File'!A:O,12,0),0)</f>
        <v>0</v>
      </c>
      <c r="I90" s="26">
        <f>IFERROR(+VLOOKUP("LDSAPF"&amp;A90,'Main File'!A:O,13,0),0)</f>
        <v>0</v>
      </c>
      <c r="J90" s="26">
        <f>IFERROR(+VLOOKUP("LDSAPF"&amp;A90,'Main File'!A:O,14,0),0)</f>
        <v>0</v>
      </c>
      <c r="K90" s="26">
        <f>IFERROR(+VLOOKUP("LDSAPF"&amp;A90,'Main File'!A:O,15,0),0)</f>
        <v>0</v>
      </c>
    </row>
    <row r="91" spans="1:11" x14ac:dyDescent="0.25">
      <c r="A91" s="9">
        <f t="shared" si="1"/>
        <v>43278</v>
      </c>
      <c r="B91" s="26">
        <f>IFERROR(+VLOOKUP("LDSAPF"&amp;A91,'Main File'!A:O,6,0),0)</f>
        <v>0</v>
      </c>
      <c r="C91" s="26">
        <f>IFERROR(+VLOOKUP("LDSAPF"&amp;A91,'Main File'!A:O,7,0),0)</f>
        <v>0</v>
      </c>
      <c r="D91" s="26">
        <f>IFERROR(+VLOOKUP("LDSAPF"&amp;A91,'Main File'!A:O,8,0),0)</f>
        <v>0</v>
      </c>
      <c r="E91" s="26">
        <f>IFERROR(+VLOOKUP("LDSAPF"&amp;A91,'Main File'!A:O,9,0),0)</f>
        <v>0</v>
      </c>
      <c r="F91" s="26">
        <f>IFERROR(+VLOOKUP("LDSAPF"&amp;A91,'Main File'!A:O,10,0),0)</f>
        <v>0</v>
      </c>
      <c r="G91" s="26">
        <f>IFERROR(+VLOOKUP("LDSAPF"&amp;A91,'Main File'!A:O,11,0),0)</f>
        <v>0</v>
      </c>
      <c r="H91" s="26">
        <f>IFERROR(+VLOOKUP("LDSAPF"&amp;A91,'Main File'!A:O,12,0),0)</f>
        <v>0</v>
      </c>
      <c r="I91" s="26">
        <f>IFERROR(+VLOOKUP("LDSAPF"&amp;A91,'Main File'!A:O,13,0),0)</f>
        <v>0</v>
      </c>
      <c r="J91" s="26">
        <f>IFERROR(+VLOOKUP("LDSAPF"&amp;A91,'Main File'!A:O,14,0),0)</f>
        <v>0</v>
      </c>
      <c r="K91" s="26">
        <f>IFERROR(+VLOOKUP("LDSAPF"&amp;A91,'Main File'!A:O,15,0),0)</f>
        <v>0</v>
      </c>
    </row>
    <row r="92" spans="1:11" x14ac:dyDescent="0.25">
      <c r="A92" s="9">
        <f t="shared" si="1"/>
        <v>43279</v>
      </c>
      <c r="B92" s="26">
        <f>IFERROR(+VLOOKUP("LDSAPF"&amp;A92,'Main File'!A:O,6,0),0)</f>
        <v>0</v>
      </c>
      <c r="C92" s="26">
        <f>IFERROR(+VLOOKUP("LDSAPF"&amp;A92,'Main File'!A:O,7,0),0)</f>
        <v>0</v>
      </c>
      <c r="D92" s="26">
        <f>IFERROR(+VLOOKUP("LDSAPF"&amp;A92,'Main File'!A:O,8,0),0)</f>
        <v>0</v>
      </c>
      <c r="E92" s="26">
        <f>IFERROR(+VLOOKUP("LDSAPF"&amp;A92,'Main File'!A:O,9,0),0)</f>
        <v>0</v>
      </c>
      <c r="F92" s="26">
        <f>IFERROR(+VLOOKUP("LDSAPF"&amp;A92,'Main File'!A:O,10,0),0)</f>
        <v>0</v>
      </c>
      <c r="G92" s="26">
        <f>IFERROR(+VLOOKUP("LDSAPF"&amp;A92,'Main File'!A:O,11,0),0)</f>
        <v>0</v>
      </c>
      <c r="H92" s="26">
        <f>IFERROR(+VLOOKUP("LDSAPF"&amp;A92,'Main File'!A:O,12,0),0)</f>
        <v>0</v>
      </c>
      <c r="I92" s="26">
        <f>IFERROR(+VLOOKUP("LDSAPF"&amp;A92,'Main File'!A:O,13,0),0)</f>
        <v>0</v>
      </c>
      <c r="J92" s="26">
        <f>IFERROR(+VLOOKUP("LDSAPF"&amp;A92,'Main File'!A:O,14,0),0)</f>
        <v>0</v>
      </c>
      <c r="K92" s="26">
        <f>IFERROR(+VLOOKUP("LDSAPF"&amp;A92,'Main File'!A:O,15,0),0)</f>
        <v>0</v>
      </c>
    </row>
    <row r="93" spans="1:11" x14ac:dyDescent="0.25">
      <c r="A93" s="9">
        <f t="shared" si="1"/>
        <v>43280</v>
      </c>
      <c r="B93" s="26">
        <f>IFERROR(+VLOOKUP("LDSAPF"&amp;A93,'Main File'!A:O,6,0),0)</f>
        <v>0</v>
      </c>
      <c r="C93" s="26">
        <f>IFERROR(+VLOOKUP("LDSAPF"&amp;A93,'Main File'!A:O,7,0),0)</f>
        <v>0</v>
      </c>
      <c r="D93" s="26">
        <f>IFERROR(+VLOOKUP("LDSAPF"&amp;A93,'Main File'!A:O,8,0),0)</f>
        <v>0</v>
      </c>
      <c r="E93" s="26">
        <f>IFERROR(+VLOOKUP("LDSAPF"&amp;A93,'Main File'!A:O,9,0),0)</f>
        <v>0</v>
      </c>
      <c r="F93" s="26">
        <f>IFERROR(+VLOOKUP("LDSAPF"&amp;A93,'Main File'!A:O,10,0),0)</f>
        <v>0</v>
      </c>
      <c r="G93" s="26">
        <f>IFERROR(+VLOOKUP("LDSAPF"&amp;A93,'Main File'!A:O,11,0),0)</f>
        <v>0</v>
      </c>
      <c r="H93" s="26">
        <f>IFERROR(+VLOOKUP("LDSAPF"&amp;A93,'Main File'!A:O,12,0),0)</f>
        <v>0</v>
      </c>
      <c r="I93" s="26">
        <f>IFERROR(+VLOOKUP("LDSAPF"&amp;A93,'Main File'!A:O,13,0),0)</f>
        <v>0</v>
      </c>
      <c r="J93" s="26">
        <f>IFERROR(+VLOOKUP("LDSAPF"&amp;A93,'Main File'!A:O,14,0),0)</f>
        <v>0</v>
      </c>
      <c r="K93" s="26">
        <f>IFERROR(+VLOOKUP("LDSAPF"&amp;A93,'Main File'!A:O,15,0),0)</f>
        <v>0</v>
      </c>
    </row>
    <row r="94" spans="1:11" x14ac:dyDescent="0.25">
      <c r="A94" s="9">
        <f t="shared" si="1"/>
        <v>43281</v>
      </c>
      <c r="B94" s="26">
        <f>IFERROR(+VLOOKUP("LDSAPF"&amp;A94,'Main File'!A:O,6,0),0)</f>
        <v>0</v>
      </c>
      <c r="C94" s="26">
        <f>IFERROR(+VLOOKUP("LDSAPF"&amp;A94,'Main File'!A:O,7,0),0)</f>
        <v>0</v>
      </c>
      <c r="D94" s="26">
        <f>IFERROR(+VLOOKUP("LDSAPF"&amp;A94,'Main File'!A:O,8,0),0)</f>
        <v>0</v>
      </c>
      <c r="E94" s="26">
        <f>IFERROR(+VLOOKUP("LDSAPF"&amp;A94,'Main File'!A:O,9,0),0)</f>
        <v>0</v>
      </c>
      <c r="F94" s="26">
        <f>IFERROR(+VLOOKUP("LDSAPF"&amp;A94,'Main File'!A:O,10,0),0)</f>
        <v>0</v>
      </c>
      <c r="G94" s="26">
        <f>IFERROR(+VLOOKUP("LDSAPF"&amp;A94,'Main File'!A:O,11,0),0)</f>
        <v>0</v>
      </c>
      <c r="H94" s="26">
        <f>IFERROR(+VLOOKUP("LDSAPF"&amp;A94,'Main File'!A:O,12,0),0)</f>
        <v>0</v>
      </c>
      <c r="I94" s="26">
        <f>IFERROR(+VLOOKUP("LDSAPF"&amp;A94,'Main File'!A:O,13,0),0)</f>
        <v>0</v>
      </c>
      <c r="J94" s="26">
        <f>IFERROR(+VLOOKUP("LDSAPF"&amp;A94,'Main File'!A:O,14,0),0)</f>
        <v>0</v>
      </c>
      <c r="K94" s="26">
        <f>IFERROR(+VLOOKUP("LDSAPF"&amp;A94,'Main File'!A:O,15,0),0)</f>
        <v>0</v>
      </c>
    </row>
    <row r="95" spans="1:11" x14ac:dyDescent="0.25">
      <c r="A95" s="9">
        <f t="shared" si="1"/>
        <v>43282</v>
      </c>
      <c r="B95" s="26">
        <f>IFERROR(+VLOOKUP("LDSAPF"&amp;A95,'Main File'!A:O,6,0),0)</f>
        <v>0</v>
      </c>
      <c r="C95" s="26">
        <f>IFERROR(+VLOOKUP("LDSAPF"&amp;A95,'Main File'!A:O,7,0),0)</f>
        <v>0</v>
      </c>
      <c r="D95" s="26">
        <f>IFERROR(+VLOOKUP("LDSAPF"&amp;A95,'Main File'!A:O,8,0),0)</f>
        <v>0</v>
      </c>
      <c r="E95" s="26">
        <f>IFERROR(+VLOOKUP("LDSAPF"&amp;A95,'Main File'!A:O,9,0),0)</f>
        <v>0</v>
      </c>
      <c r="F95" s="26">
        <f>IFERROR(+VLOOKUP("LDSAPF"&amp;A95,'Main File'!A:O,10,0),0)</f>
        <v>0</v>
      </c>
      <c r="G95" s="26">
        <f>IFERROR(+VLOOKUP("LDSAPF"&amp;A95,'Main File'!A:O,11,0),0)</f>
        <v>0</v>
      </c>
      <c r="H95" s="26">
        <f>IFERROR(+VLOOKUP("LDSAPF"&amp;A95,'Main File'!A:O,12,0),0)</f>
        <v>0</v>
      </c>
      <c r="I95" s="26">
        <f>IFERROR(+VLOOKUP("LDSAPF"&amp;A95,'Main File'!A:O,13,0),0)</f>
        <v>0</v>
      </c>
      <c r="J95" s="26">
        <f>IFERROR(+VLOOKUP("LDSAPF"&amp;A95,'Main File'!A:O,14,0),0)</f>
        <v>0</v>
      </c>
      <c r="K95" s="26">
        <f>IFERROR(+VLOOKUP("LDSAPF"&amp;A95,'Main File'!A:O,15,0),0)</f>
        <v>0</v>
      </c>
    </row>
    <row r="96" spans="1:11" x14ac:dyDescent="0.25">
      <c r="A96" s="9">
        <f t="shared" si="1"/>
        <v>43283</v>
      </c>
      <c r="B96" s="26">
        <f>IFERROR(+VLOOKUP("LDSAPF"&amp;A96,'Main File'!A:O,6,0),0)</f>
        <v>0</v>
      </c>
      <c r="C96" s="26">
        <f>IFERROR(+VLOOKUP("LDSAPF"&amp;A96,'Main File'!A:O,7,0),0)</f>
        <v>0</v>
      </c>
      <c r="D96" s="26">
        <f>IFERROR(+VLOOKUP("LDSAPF"&amp;A96,'Main File'!A:O,8,0),0)</f>
        <v>0</v>
      </c>
      <c r="E96" s="26">
        <f>IFERROR(+VLOOKUP("LDSAPF"&amp;A96,'Main File'!A:O,9,0),0)</f>
        <v>0</v>
      </c>
      <c r="F96" s="26">
        <f>IFERROR(+VLOOKUP("LDSAPF"&amp;A96,'Main File'!A:O,10,0),0)</f>
        <v>0</v>
      </c>
      <c r="G96" s="26">
        <f>IFERROR(+VLOOKUP("LDSAPF"&amp;A96,'Main File'!A:O,11,0),0)</f>
        <v>0</v>
      </c>
      <c r="H96" s="26">
        <f>IFERROR(+VLOOKUP("LDSAPF"&amp;A96,'Main File'!A:O,12,0),0)</f>
        <v>0</v>
      </c>
      <c r="I96" s="26">
        <f>IFERROR(+VLOOKUP("LDSAPF"&amp;A96,'Main File'!A:O,13,0),0)</f>
        <v>0</v>
      </c>
      <c r="J96" s="26">
        <f>IFERROR(+VLOOKUP("LDSAPF"&amp;A96,'Main File'!A:O,14,0),0)</f>
        <v>0</v>
      </c>
      <c r="K96" s="26">
        <f>IFERROR(+VLOOKUP("LDSAPF"&amp;A96,'Main File'!A:O,15,0),0)</f>
        <v>0</v>
      </c>
    </row>
    <row r="97" spans="1:11" x14ac:dyDescent="0.25">
      <c r="A97" s="9">
        <f t="shared" si="1"/>
        <v>43284</v>
      </c>
      <c r="B97" s="26">
        <f>IFERROR(+VLOOKUP("LDSAPF"&amp;A97,'Main File'!A:O,6,0),0)</f>
        <v>0</v>
      </c>
      <c r="C97" s="26">
        <f>IFERROR(+VLOOKUP("LDSAPF"&amp;A97,'Main File'!A:O,7,0),0)</f>
        <v>0</v>
      </c>
      <c r="D97" s="26">
        <f>IFERROR(+VLOOKUP("LDSAPF"&amp;A97,'Main File'!A:O,8,0),0)</f>
        <v>0</v>
      </c>
      <c r="E97" s="26">
        <f>IFERROR(+VLOOKUP("LDSAPF"&amp;A97,'Main File'!A:O,9,0),0)</f>
        <v>0</v>
      </c>
      <c r="F97" s="26">
        <f>IFERROR(+VLOOKUP("LDSAPF"&amp;A97,'Main File'!A:O,10,0),0)</f>
        <v>0</v>
      </c>
      <c r="G97" s="26">
        <f>IFERROR(+VLOOKUP("LDSAPF"&amp;A97,'Main File'!A:O,11,0),0)</f>
        <v>0</v>
      </c>
      <c r="H97" s="26">
        <f>IFERROR(+VLOOKUP("LDSAPF"&amp;A97,'Main File'!A:O,12,0),0)</f>
        <v>0</v>
      </c>
      <c r="I97" s="26">
        <f>IFERROR(+VLOOKUP("LDSAPF"&amp;A97,'Main File'!A:O,13,0),0)</f>
        <v>0</v>
      </c>
      <c r="J97" s="26">
        <f>IFERROR(+VLOOKUP("LDSAPF"&amp;A97,'Main File'!A:O,14,0),0)</f>
        <v>0</v>
      </c>
      <c r="K97" s="26">
        <f>IFERROR(+VLOOKUP("LDSAPF"&amp;A97,'Main File'!A:O,15,0),0)</f>
        <v>0</v>
      </c>
    </row>
    <row r="98" spans="1:11" x14ac:dyDescent="0.25">
      <c r="A98" s="9">
        <f t="shared" si="1"/>
        <v>43285</v>
      </c>
      <c r="B98" s="26">
        <f>IFERROR(+VLOOKUP("LDSAPF"&amp;A98,'Main File'!A:O,6,0),0)</f>
        <v>0</v>
      </c>
      <c r="C98" s="26">
        <f>IFERROR(+VLOOKUP("LDSAPF"&amp;A98,'Main File'!A:O,7,0),0)</f>
        <v>0</v>
      </c>
      <c r="D98" s="26">
        <f>IFERROR(+VLOOKUP("LDSAPF"&amp;A98,'Main File'!A:O,8,0),0)</f>
        <v>0</v>
      </c>
      <c r="E98" s="26">
        <f>IFERROR(+VLOOKUP("LDSAPF"&amp;A98,'Main File'!A:O,9,0),0)</f>
        <v>0</v>
      </c>
      <c r="F98" s="26">
        <f>IFERROR(+VLOOKUP("LDSAPF"&amp;A98,'Main File'!A:O,10,0),0)</f>
        <v>0</v>
      </c>
      <c r="G98" s="26">
        <f>IFERROR(+VLOOKUP("LDSAPF"&amp;A98,'Main File'!A:O,11,0),0)</f>
        <v>0</v>
      </c>
      <c r="H98" s="26">
        <f>IFERROR(+VLOOKUP("LDSAPF"&amp;A98,'Main File'!A:O,12,0),0)</f>
        <v>0</v>
      </c>
      <c r="I98" s="26">
        <f>IFERROR(+VLOOKUP("LDSAPF"&amp;A98,'Main File'!A:O,13,0),0)</f>
        <v>0</v>
      </c>
      <c r="J98" s="26">
        <f>IFERROR(+VLOOKUP("LDSAPF"&amp;A98,'Main File'!A:O,14,0),0)</f>
        <v>0</v>
      </c>
      <c r="K98" s="26">
        <f>IFERROR(+VLOOKUP("LDSAPF"&amp;A98,'Main File'!A:O,15,0),0)</f>
        <v>0</v>
      </c>
    </row>
    <row r="99" spans="1:11" x14ac:dyDescent="0.25">
      <c r="A99" s="9">
        <f t="shared" si="1"/>
        <v>43286</v>
      </c>
      <c r="B99" s="26">
        <f>IFERROR(+VLOOKUP("LDSAPF"&amp;A99,'Main File'!A:O,6,0),0)</f>
        <v>0</v>
      </c>
      <c r="C99" s="26">
        <f>IFERROR(+VLOOKUP("LDSAPF"&amp;A99,'Main File'!A:O,7,0),0)</f>
        <v>0</v>
      </c>
      <c r="D99" s="26">
        <f>IFERROR(+VLOOKUP("LDSAPF"&amp;A99,'Main File'!A:O,8,0),0)</f>
        <v>0</v>
      </c>
      <c r="E99" s="26">
        <f>IFERROR(+VLOOKUP("LDSAPF"&amp;A99,'Main File'!A:O,9,0),0)</f>
        <v>0</v>
      </c>
      <c r="F99" s="26">
        <f>IFERROR(+VLOOKUP("LDSAPF"&amp;A99,'Main File'!A:O,10,0),0)</f>
        <v>0</v>
      </c>
      <c r="G99" s="26">
        <f>IFERROR(+VLOOKUP("LDSAPF"&amp;A99,'Main File'!A:O,11,0),0)</f>
        <v>0</v>
      </c>
      <c r="H99" s="26">
        <f>IFERROR(+VLOOKUP("LDSAPF"&amp;A99,'Main File'!A:O,12,0),0)</f>
        <v>0</v>
      </c>
      <c r="I99" s="26">
        <f>IFERROR(+VLOOKUP("LDSAPF"&amp;A99,'Main File'!A:O,13,0),0)</f>
        <v>0</v>
      </c>
      <c r="J99" s="26">
        <f>IFERROR(+VLOOKUP("LDSAPF"&amp;A99,'Main File'!A:O,14,0),0)</f>
        <v>0</v>
      </c>
      <c r="K99" s="26">
        <f>IFERROR(+VLOOKUP("LDSAPF"&amp;A99,'Main File'!A:O,15,0),0)</f>
        <v>0</v>
      </c>
    </row>
    <row r="100" spans="1:11" x14ac:dyDescent="0.25">
      <c r="A100" s="9">
        <f t="shared" si="1"/>
        <v>43287</v>
      </c>
      <c r="B100" s="26">
        <f>IFERROR(+VLOOKUP("LDSAPF"&amp;A100,'Main File'!A:O,6,0),0)</f>
        <v>0</v>
      </c>
      <c r="C100" s="26">
        <f>IFERROR(+VLOOKUP("LDSAPF"&amp;A100,'Main File'!A:O,7,0),0)</f>
        <v>0</v>
      </c>
      <c r="D100" s="26">
        <f>IFERROR(+VLOOKUP("LDSAPF"&amp;A100,'Main File'!A:O,8,0),0)</f>
        <v>0</v>
      </c>
      <c r="E100" s="26">
        <f>IFERROR(+VLOOKUP("LDSAPF"&amp;A100,'Main File'!A:O,9,0),0)</f>
        <v>0</v>
      </c>
      <c r="F100" s="26">
        <f>IFERROR(+VLOOKUP("LDSAPF"&amp;A100,'Main File'!A:O,10,0),0)</f>
        <v>0</v>
      </c>
      <c r="G100" s="26">
        <f>IFERROR(+VLOOKUP("LDSAPF"&amp;A100,'Main File'!A:O,11,0),0)</f>
        <v>0</v>
      </c>
      <c r="H100" s="26">
        <f>IFERROR(+VLOOKUP("LDSAPF"&amp;A100,'Main File'!A:O,12,0),0)</f>
        <v>0</v>
      </c>
      <c r="I100" s="26">
        <f>IFERROR(+VLOOKUP("LDSAPF"&amp;A100,'Main File'!A:O,13,0),0)</f>
        <v>0</v>
      </c>
      <c r="J100" s="26">
        <f>IFERROR(+VLOOKUP("LDSAPF"&amp;A100,'Main File'!A:O,14,0),0)</f>
        <v>0</v>
      </c>
      <c r="K100" s="26">
        <f>IFERROR(+VLOOKUP("LDSAPF"&amp;A100,'Main File'!A:O,15,0),0)</f>
        <v>0</v>
      </c>
    </row>
    <row r="101" spans="1:11" x14ac:dyDescent="0.25">
      <c r="A101" s="9">
        <f t="shared" si="1"/>
        <v>43288</v>
      </c>
      <c r="B101" s="26">
        <f>IFERROR(+VLOOKUP("LDSAPF"&amp;A101,'Main File'!A:O,6,0),0)</f>
        <v>0</v>
      </c>
      <c r="C101" s="26">
        <f>IFERROR(+VLOOKUP("LDSAPF"&amp;A101,'Main File'!A:O,7,0),0)</f>
        <v>0</v>
      </c>
      <c r="D101" s="26">
        <f>IFERROR(+VLOOKUP("LDSAPF"&amp;A101,'Main File'!A:O,8,0),0)</f>
        <v>0</v>
      </c>
      <c r="E101" s="26">
        <f>IFERROR(+VLOOKUP("LDSAPF"&amp;A101,'Main File'!A:O,9,0),0)</f>
        <v>0</v>
      </c>
      <c r="F101" s="26">
        <f>IFERROR(+VLOOKUP("LDSAPF"&amp;A101,'Main File'!A:O,10,0),0)</f>
        <v>0</v>
      </c>
      <c r="G101" s="26">
        <f>IFERROR(+VLOOKUP("LDSAPF"&amp;A101,'Main File'!A:O,11,0),0)</f>
        <v>0</v>
      </c>
      <c r="H101" s="26">
        <f>IFERROR(+VLOOKUP("LDSAPF"&amp;A101,'Main File'!A:O,12,0),0)</f>
        <v>0</v>
      </c>
      <c r="I101" s="26">
        <f>IFERROR(+VLOOKUP("LDSAPF"&amp;A101,'Main File'!A:O,13,0),0)</f>
        <v>0</v>
      </c>
      <c r="J101" s="26">
        <f>IFERROR(+VLOOKUP("LDSAPF"&amp;A101,'Main File'!A:O,14,0),0)</f>
        <v>0</v>
      </c>
      <c r="K101" s="26">
        <f>IFERROR(+VLOOKUP("LDSAPF"&amp;A101,'Main File'!A:O,15,0),0)</f>
        <v>0</v>
      </c>
    </row>
    <row r="102" spans="1:11" x14ac:dyDescent="0.25">
      <c r="A102" s="9">
        <f t="shared" si="1"/>
        <v>43289</v>
      </c>
      <c r="B102" s="26">
        <f>IFERROR(+VLOOKUP("LDSAPF"&amp;A102,'Main File'!A:O,6,0),0)</f>
        <v>0</v>
      </c>
      <c r="C102" s="26">
        <f>IFERROR(+VLOOKUP("LDSAPF"&amp;A102,'Main File'!A:O,7,0),0)</f>
        <v>0</v>
      </c>
      <c r="D102" s="26">
        <f>IFERROR(+VLOOKUP("LDSAPF"&amp;A102,'Main File'!A:O,8,0),0)</f>
        <v>0</v>
      </c>
      <c r="E102" s="26">
        <f>IFERROR(+VLOOKUP("LDSAPF"&amp;A102,'Main File'!A:O,9,0),0)</f>
        <v>0</v>
      </c>
      <c r="F102" s="26">
        <f>IFERROR(+VLOOKUP("LDSAPF"&amp;A102,'Main File'!A:O,10,0),0)</f>
        <v>0</v>
      </c>
      <c r="G102" s="26">
        <f>IFERROR(+VLOOKUP("LDSAPF"&amp;A102,'Main File'!A:O,11,0),0)</f>
        <v>0</v>
      </c>
      <c r="H102" s="26">
        <f>IFERROR(+VLOOKUP("LDSAPF"&amp;A102,'Main File'!A:O,12,0),0)</f>
        <v>0</v>
      </c>
      <c r="I102" s="26">
        <f>IFERROR(+VLOOKUP("LDSAPF"&amp;A102,'Main File'!A:O,13,0),0)</f>
        <v>0</v>
      </c>
      <c r="J102" s="26">
        <f>IFERROR(+VLOOKUP("LDSAPF"&amp;A102,'Main File'!A:O,14,0),0)</f>
        <v>0</v>
      </c>
      <c r="K102" s="26">
        <f>IFERROR(+VLOOKUP("LDSAPF"&amp;A102,'Main File'!A:O,15,0),0)</f>
        <v>0</v>
      </c>
    </row>
    <row r="103" spans="1:11" x14ac:dyDescent="0.25">
      <c r="A103" s="9">
        <f t="shared" si="1"/>
        <v>43290</v>
      </c>
      <c r="B103" s="26">
        <f>IFERROR(+VLOOKUP("LDSAPF"&amp;A103,'Main File'!A:O,6,0),0)</f>
        <v>0</v>
      </c>
      <c r="C103" s="26">
        <f>IFERROR(+VLOOKUP("LDSAPF"&amp;A103,'Main File'!A:O,7,0),0)</f>
        <v>0</v>
      </c>
      <c r="D103" s="26">
        <f>IFERROR(+VLOOKUP("LDSAPF"&amp;A103,'Main File'!A:O,8,0),0)</f>
        <v>0</v>
      </c>
      <c r="E103" s="26">
        <f>IFERROR(+VLOOKUP("LDSAPF"&amp;A103,'Main File'!A:O,9,0),0)</f>
        <v>0</v>
      </c>
      <c r="F103" s="26">
        <f>IFERROR(+VLOOKUP("LDSAPF"&amp;A103,'Main File'!A:O,10,0),0)</f>
        <v>0</v>
      </c>
      <c r="G103" s="26">
        <f>IFERROR(+VLOOKUP("LDSAPF"&amp;A103,'Main File'!A:O,11,0),0)</f>
        <v>0</v>
      </c>
      <c r="H103" s="26">
        <f>IFERROR(+VLOOKUP("LDSAPF"&amp;A103,'Main File'!A:O,12,0),0)</f>
        <v>0</v>
      </c>
      <c r="I103" s="26">
        <f>IFERROR(+VLOOKUP("LDSAPF"&amp;A103,'Main File'!A:O,13,0),0)</f>
        <v>0</v>
      </c>
      <c r="J103" s="26">
        <f>IFERROR(+VLOOKUP("LDSAPF"&amp;A103,'Main File'!A:O,14,0),0)</f>
        <v>0</v>
      </c>
      <c r="K103" s="26">
        <f>IFERROR(+VLOOKUP("LDSAPF"&amp;A103,'Main File'!A:O,15,0),0)</f>
        <v>0</v>
      </c>
    </row>
    <row r="104" spans="1:11" x14ac:dyDescent="0.25">
      <c r="A104" s="9">
        <f t="shared" si="1"/>
        <v>43291</v>
      </c>
      <c r="B104" s="26">
        <f>IFERROR(+VLOOKUP("LDSAPF"&amp;A104,'Main File'!A:O,6,0),0)</f>
        <v>0</v>
      </c>
      <c r="C104" s="26">
        <f>IFERROR(+VLOOKUP("LDSAPF"&amp;A104,'Main File'!A:O,7,0),0)</f>
        <v>0</v>
      </c>
      <c r="D104" s="26">
        <f>IFERROR(+VLOOKUP("LDSAPF"&amp;A104,'Main File'!A:O,8,0),0)</f>
        <v>0</v>
      </c>
      <c r="E104" s="26">
        <f>IFERROR(+VLOOKUP("LDSAPF"&amp;A104,'Main File'!A:O,9,0),0)</f>
        <v>0</v>
      </c>
      <c r="F104" s="26">
        <f>IFERROR(+VLOOKUP("LDSAPF"&amp;A104,'Main File'!A:O,10,0),0)</f>
        <v>0</v>
      </c>
      <c r="G104" s="26">
        <f>IFERROR(+VLOOKUP("LDSAPF"&amp;A104,'Main File'!A:O,11,0),0)</f>
        <v>0</v>
      </c>
      <c r="H104" s="26">
        <f>IFERROR(+VLOOKUP("LDSAPF"&amp;A104,'Main File'!A:O,12,0),0)</f>
        <v>0</v>
      </c>
      <c r="I104" s="26">
        <f>IFERROR(+VLOOKUP("LDSAPF"&amp;A104,'Main File'!A:O,13,0),0)</f>
        <v>0</v>
      </c>
      <c r="J104" s="26">
        <f>IFERROR(+VLOOKUP("LDSAPF"&amp;A104,'Main File'!A:O,14,0),0)</f>
        <v>0</v>
      </c>
      <c r="K104" s="26">
        <f>IFERROR(+VLOOKUP("LDSAPF"&amp;A104,'Main File'!A:O,15,0),0)</f>
        <v>0</v>
      </c>
    </row>
    <row r="105" spans="1:11" x14ac:dyDescent="0.25">
      <c r="A105" s="9">
        <f t="shared" si="1"/>
        <v>43292</v>
      </c>
      <c r="B105" s="26">
        <f>IFERROR(+VLOOKUP("LDSAPF"&amp;A105,'Main File'!A:O,6,0),0)</f>
        <v>0</v>
      </c>
      <c r="C105" s="26">
        <f>IFERROR(+VLOOKUP("LDSAPF"&amp;A105,'Main File'!A:O,7,0),0)</f>
        <v>0</v>
      </c>
      <c r="D105" s="26">
        <f>IFERROR(+VLOOKUP("LDSAPF"&amp;A105,'Main File'!A:O,8,0),0)</f>
        <v>0</v>
      </c>
      <c r="E105" s="26">
        <f>IFERROR(+VLOOKUP("LDSAPF"&amp;A105,'Main File'!A:O,9,0),0)</f>
        <v>0</v>
      </c>
      <c r="F105" s="26">
        <f>IFERROR(+VLOOKUP("LDSAPF"&amp;A105,'Main File'!A:O,10,0),0)</f>
        <v>0</v>
      </c>
      <c r="G105" s="26">
        <f>IFERROR(+VLOOKUP("LDSAPF"&amp;A105,'Main File'!A:O,11,0),0)</f>
        <v>0</v>
      </c>
      <c r="H105" s="26">
        <f>IFERROR(+VLOOKUP("LDSAPF"&amp;A105,'Main File'!A:O,12,0),0)</f>
        <v>0</v>
      </c>
      <c r="I105" s="26">
        <f>IFERROR(+VLOOKUP("LDSAPF"&amp;A105,'Main File'!A:O,13,0),0)</f>
        <v>0</v>
      </c>
      <c r="J105" s="26">
        <f>IFERROR(+VLOOKUP("LDSAPF"&amp;A105,'Main File'!A:O,14,0),0)</f>
        <v>0</v>
      </c>
      <c r="K105" s="26">
        <f>IFERROR(+VLOOKUP("LDSAPF"&amp;A105,'Main File'!A:O,15,0),0)</f>
        <v>0</v>
      </c>
    </row>
    <row r="106" spans="1:11" x14ac:dyDescent="0.25">
      <c r="A106" s="9">
        <f t="shared" si="1"/>
        <v>43293</v>
      </c>
      <c r="B106" s="26">
        <f>IFERROR(+VLOOKUP("LDSAPF"&amp;A106,'Main File'!A:O,6,0),0)</f>
        <v>0</v>
      </c>
      <c r="C106" s="26">
        <f>IFERROR(+VLOOKUP("LDSAPF"&amp;A106,'Main File'!A:O,7,0),0)</f>
        <v>0</v>
      </c>
      <c r="D106" s="26">
        <f>IFERROR(+VLOOKUP("LDSAPF"&amp;A106,'Main File'!A:O,8,0),0)</f>
        <v>0</v>
      </c>
      <c r="E106" s="26">
        <f>IFERROR(+VLOOKUP("LDSAPF"&amp;A106,'Main File'!A:O,9,0),0)</f>
        <v>0</v>
      </c>
      <c r="F106" s="26">
        <f>IFERROR(+VLOOKUP("LDSAPF"&amp;A106,'Main File'!A:O,10,0),0)</f>
        <v>0</v>
      </c>
      <c r="G106" s="26">
        <f>IFERROR(+VLOOKUP("LDSAPF"&amp;A106,'Main File'!A:O,11,0),0)</f>
        <v>0</v>
      </c>
      <c r="H106" s="26">
        <f>IFERROR(+VLOOKUP("LDSAPF"&amp;A106,'Main File'!A:O,12,0),0)</f>
        <v>0</v>
      </c>
      <c r="I106" s="26">
        <f>IFERROR(+VLOOKUP("LDSAPF"&amp;A106,'Main File'!A:O,13,0),0)</f>
        <v>0</v>
      </c>
      <c r="J106" s="26">
        <f>IFERROR(+VLOOKUP("LDSAPF"&amp;A106,'Main File'!A:O,14,0),0)</f>
        <v>0</v>
      </c>
      <c r="K106" s="26">
        <f>IFERROR(+VLOOKUP("LDSAPF"&amp;A106,'Main File'!A:O,15,0),0)</f>
        <v>0</v>
      </c>
    </row>
    <row r="107" spans="1:11" x14ac:dyDescent="0.25">
      <c r="A107" s="9">
        <f t="shared" si="1"/>
        <v>43294</v>
      </c>
      <c r="B107" s="26">
        <f>IFERROR(+VLOOKUP("LDSAPF"&amp;A107,'Main File'!A:O,6,0),0)</f>
        <v>0</v>
      </c>
      <c r="C107" s="26">
        <f>IFERROR(+VLOOKUP("LDSAPF"&amp;A107,'Main File'!A:O,7,0),0)</f>
        <v>0</v>
      </c>
      <c r="D107" s="26">
        <f>IFERROR(+VLOOKUP("LDSAPF"&amp;A107,'Main File'!A:O,8,0),0)</f>
        <v>0</v>
      </c>
      <c r="E107" s="26">
        <f>IFERROR(+VLOOKUP("LDSAPF"&amp;A107,'Main File'!A:O,9,0),0)</f>
        <v>0</v>
      </c>
      <c r="F107" s="26">
        <f>IFERROR(+VLOOKUP("LDSAPF"&amp;A107,'Main File'!A:O,10,0),0)</f>
        <v>0</v>
      </c>
      <c r="G107" s="26">
        <f>IFERROR(+VLOOKUP("LDSAPF"&amp;A107,'Main File'!A:O,11,0),0)</f>
        <v>0</v>
      </c>
      <c r="H107" s="26">
        <f>IFERROR(+VLOOKUP("LDSAPF"&amp;A107,'Main File'!A:O,12,0),0)</f>
        <v>0</v>
      </c>
      <c r="I107" s="26">
        <f>IFERROR(+VLOOKUP("LDSAPF"&amp;A107,'Main File'!A:O,13,0),0)</f>
        <v>0</v>
      </c>
      <c r="J107" s="26">
        <f>IFERROR(+VLOOKUP("LDSAPF"&amp;A107,'Main File'!A:O,14,0),0)</f>
        <v>0</v>
      </c>
      <c r="K107" s="26">
        <f>IFERROR(+VLOOKUP("LDSAPF"&amp;A107,'Main File'!A:O,15,0),0)</f>
        <v>0</v>
      </c>
    </row>
    <row r="108" spans="1:11" x14ac:dyDescent="0.25">
      <c r="A108" s="9">
        <f t="shared" si="1"/>
        <v>43295</v>
      </c>
      <c r="B108" s="26">
        <f>IFERROR(+VLOOKUP("LDSAPF"&amp;A108,'Main File'!A:O,6,0),0)</f>
        <v>0</v>
      </c>
      <c r="C108" s="26">
        <f>IFERROR(+VLOOKUP("LDSAPF"&amp;A108,'Main File'!A:O,7,0),0)</f>
        <v>0</v>
      </c>
      <c r="D108" s="26">
        <f>IFERROR(+VLOOKUP("LDSAPF"&amp;A108,'Main File'!A:O,8,0),0)</f>
        <v>0</v>
      </c>
      <c r="E108" s="26">
        <f>IFERROR(+VLOOKUP("LDSAPF"&amp;A108,'Main File'!A:O,9,0),0)</f>
        <v>0</v>
      </c>
      <c r="F108" s="26">
        <f>IFERROR(+VLOOKUP("LDSAPF"&amp;A108,'Main File'!A:O,10,0),0)</f>
        <v>0</v>
      </c>
      <c r="G108" s="26">
        <f>IFERROR(+VLOOKUP("LDSAPF"&amp;A108,'Main File'!A:O,11,0),0)</f>
        <v>0</v>
      </c>
      <c r="H108" s="26">
        <f>IFERROR(+VLOOKUP("LDSAPF"&amp;A108,'Main File'!A:O,12,0),0)</f>
        <v>0</v>
      </c>
      <c r="I108" s="26">
        <f>IFERROR(+VLOOKUP("LDSAPF"&amp;A108,'Main File'!A:O,13,0),0)</f>
        <v>0</v>
      </c>
      <c r="J108" s="26">
        <f>IFERROR(+VLOOKUP("LDSAPF"&amp;A108,'Main File'!A:O,14,0),0)</f>
        <v>0</v>
      </c>
      <c r="K108" s="26">
        <f>IFERROR(+VLOOKUP("LDSAPF"&amp;A108,'Main File'!A:O,15,0),0)</f>
        <v>0</v>
      </c>
    </row>
    <row r="109" spans="1:11" x14ac:dyDescent="0.25">
      <c r="A109" s="9">
        <f t="shared" si="1"/>
        <v>43296</v>
      </c>
      <c r="B109" s="26">
        <f>IFERROR(+VLOOKUP("LDSAPF"&amp;A109,'Main File'!A:O,6,0),0)</f>
        <v>0</v>
      </c>
      <c r="C109" s="26">
        <f>IFERROR(+VLOOKUP("LDSAPF"&amp;A109,'Main File'!A:O,7,0),0)</f>
        <v>0</v>
      </c>
      <c r="D109" s="26">
        <f>IFERROR(+VLOOKUP("LDSAPF"&amp;A109,'Main File'!A:O,8,0),0)</f>
        <v>0</v>
      </c>
      <c r="E109" s="26">
        <f>IFERROR(+VLOOKUP("LDSAPF"&amp;A109,'Main File'!A:O,9,0),0)</f>
        <v>0</v>
      </c>
      <c r="F109" s="26">
        <f>IFERROR(+VLOOKUP("LDSAPF"&amp;A109,'Main File'!A:O,10,0),0)</f>
        <v>0</v>
      </c>
      <c r="G109" s="26">
        <f>IFERROR(+VLOOKUP("LDSAPF"&amp;A109,'Main File'!A:O,11,0),0)</f>
        <v>0</v>
      </c>
      <c r="H109" s="26">
        <f>IFERROR(+VLOOKUP("LDSAPF"&amp;A109,'Main File'!A:O,12,0),0)</f>
        <v>0</v>
      </c>
      <c r="I109" s="26">
        <f>IFERROR(+VLOOKUP("LDSAPF"&amp;A109,'Main File'!A:O,13,0),0)</f>
        <v>0</v>
      </c>
      <c r="J109" s="26">
        <f>IFERROR(+VLOOKUP("LDSAPF"&amp;A109,'Main File'!A:O,14,0),0)</f>
        <v>0</v>
      </c>
      <c r="K109" s="26">
        <f>IFERROR(+VLOOKUP("LDSAPF"&amp;A109,'Main File'!A:O,15,0),0)</f>
        <v>0</v>
      </c>
    </row>
    <row r="110" spans="1:11" x14ac:dyDescent="0.25">
      <c r="A110" s="9">
        <f t="shared" si="1"/>
        <v>43297</v>
      </c>
      <c r="B110" s="26">
        <f>IFERROR(+VLOOKUP("LDSAPF"&amp;A110,'Main File'!A:O,6,0),0)</f>
        <v>0</v>
      </c>
      <c r="C110" s="26">
        <f>IFERROR(+VLOOKUP("LDSAPF"&amp;A110,'Main File'!A:O,7,0),0)</f>
        <v>0</v>
      </c>
      <c r="D110" s="26">
        <f>IFERROR(+VLOOKUP("LDSAPF"&amp;A110,'Main File'!A:O,8,0),0)</f>
        <v>0</v>
      </c>
      <c r="E110" s="26">
        <f>IFERROR(+VLOOKUP("LDSAPF"&amp;A110,'Main File'!A:O,9,0),0)</f>
        <v>0</v>
      </c>
      <c r="F110" s="26">
        <f>IFERROR(+VLOOKUP("LDSAPF"&amp;A110,'Main File'!A:O,10,0),0)</f>
        <v>0</v>
      </c>
      <c r="G110" s="26">
        <f>IFERROR(+VLOOKUP("LDSAPF"&amp;A110,'Main File'!A:O,11,0),0)</f>
        <v>0</v>
      </c>
      <c r="H110" s="26">
        <f>IFERROR(+VLOOKUP("LDSAPF"&amp;A110,'Main File'!A:O,12,0),0)</f>
        <v>0</v>
      </c>
      <c r="I110" s="26">
        <f>IFERROR(+VLOOKUP("LDSAPF"&amp;A110,'Main File'!A:O,13,0),0)</f>
        <v>0</v>
      </c>
      <c r="J110" s="26">
        <f>IFERROR(+VLOOKUP("LDSAPF"&amp;A110,'Main File'!A:O,14,0),0)</f>
        <v>0</v>
      </c>
      <c r="K110" s="26">
        <f>IFERROR(+VLOOKUP("LDSAPF"&amp;A110,'Main File'!A:O,15,0),0)</f>
        <v>0</v>
      </c>
    </row>
    <row r="111" spans="1:11" x14ac:dyDescent="0.25">
      <c r="A111" s="9">
        <f t="shared" si="1"/>
        <v>43298</v>
      </c>
      <c r="B111" s="26">
        <f>IFERROR(+VLOOKUP("LDSAPF"&amp;A111,'Main File'!A:O,6,0),0)</f>
        <v>0</v>
      </c>
      <c r="C111" s="26">
        <f>IFERROR(+VLOOKUP("LDSAPF"&amp;A111,'Main File'!A:O,7,0),0)</f>
        <v>0</v>
      </c>
      <c r="D111" s="26">
        <f>IFERROR(+VLOOKUP("LDSAPF"&amp;A111,'Main File'!A:O,8,0),0)</f>
        <v>0</v>
      </c>
      <c r="E111" s="26">
        <f>IFERROR(+VLOOKUP("LDSAPF"&amp;A111,'Main File'!A:O,9,0),0)</f>
        <v>0</v>
      </c>
      <c r="F111" s="26">
        <f>IFERROR(+VLOOKUP("LDSAPF"&amp;A111,'Main File'!A:O,10,0),0)</f>
        <v>0</v>
      </c>
      <c r="G111" s="26">
        <f>IFERROR(+VLOOKUP("LDSAPF"&amp;A111,'Main File'!A:O,11,0),0)</f>
        <v>0</v>
      </c>
      <c r="H111" s="26">
        <f>IFERROR(+VLOOKUP("LDSAPF"&amp;A111,'Main File'!A:O,12,0),0)</f>
        <v>0</v>
      </c>
      <c r="I111" s="26">
        <f>IFERROR(+VLOOKUP("LDSAPF"&amp;A111,'Main File'!A:O,13,0),0)</f>
        <v>0</v>
      </c>
      <c r="J111" s="26">
        <f>IFERROR(+VLOOKUP("LDSAPF"&amp;A111,'Main File'!A:O,14,0),0)</f>
        <v>0</v>
      </c>
      <c r="K111" s="26">
        <f>IFERROR(+VLOOKUP("LDSAPF"&amp;A111,'Main File'!A:O,15,0),0)</f>
        <v>0</v>
      </c>
    </row>
    <row r="112" spans="1:11" x14ac:dyDescent="0.25">
      <c r="A112" s="9">
        <f t="shared" si="1"/>
        <v>43299</v>
      </c>
      <c r="B112" s="26">
        <f>IFERROR(+VLOOKUP("LDSAPF"&amp;A112,'Main File'!A:O,6,0),0)</f>
        <v>0</v>
      </c>
      <c r="C112" s="26">
        <f>IFERROR(+VLOOKUP("LDSAPF"&amp;A112,'Main File'!A:O,7,0),0)</f>
        <v>0</v>
      </c>
      <c r="D112" s="26">
        <f>IFERROR(+VLOOKUP("LDSAPF"&amp;A112,'Main File'!A:O,8,0),0)</f>
        <v>0</v>
      </c>
      <c r="E112" s="26">
        <f>IFERROR(+VLOOKUP("LDSAPF"&amp;A112,'Main File'!A:O,9,0),0)</f>
        <v>0</v>
      </c>
      <c r="F112" s="26">
        <f>IFERROR(+VLOOKUP("LDSAPF"&amp;A112,'Main File'!A:O,10,0),0)</f>
        <v>0</v>
      </c>
      <c r="G112" s="26">
        <f>IFERROR(+VLOOKUP("LDSAPF"&amp;A112,'Main File'!A:O,11,0),0)</f>
        <v>0</v>
      </c>
      <c r="H112" s="26">
        <f>IFERROR(+VLOOKUP("LDSAPF"&amp;A112,'Main File'!A:O,12,0),0)</f>
        <v>0</v>
      </c>
      <c r="I112" s="26">
        <f>IFERROR(+VLOOKUP("LDSAPF"&amp;A112,'Main File'!A:O,13,0),0)</f>
        <v>0</v>
      </c>
      <c r="J112" s="26">
        <f>IFERROR(+VLOOKUP("LDSAPF"&amp;A112,'Main File'!A:O,14,0),0)</f>
        <v>0</v>
      </c>
      <c r="K112" s="26">
        <f>IFERROR(+VLOOKUP("LDSAPF"&amp;A112,'Main File'!A:O,15,0),0)</f>
        <v>0</v>
      </c>
    </row>
    <row r="113" spans="1:11" x14ac:dyDescent="0.25">
      <c r="A113" s="9">
        <f t="shared" si="1"/>
        <v>43300</v>
      </c>
      <c r="B113" s="26">
        <f>IFERROR(+VLOOKUP("LDSAPF"&amp;A113,'Main File'!A:O,6,0),0)</f>
        <v>0</v>
      </c>
      <c r="C113" s="26">
        <f>IFERROR(+VLOOKUP("LDSAPF"&amp;A113,'Main File'!A:O,7,0),0)</f>
        <v>0</v>
      </c>
      <c r="D113" s="26">
        <f>IFERROR(+VLOOKUP("LDSAPF"&amp;A113,'Main File'!A:O,8,0),0)</f>
        <v>0</v>
      </c>
      <c r="E113" s="26">
        <f>IFERROR(+VLOOKUP("LDSAPF"&amp;A113,'Main File'!A:O,9,0),0)</f>
        <v>0</v>
      </c>
      <c r="F113" s="26">
        <f>IFERROR(+VLOOKUP("LDSAPF"&amp;A113,'Main File'!A:O,10,0),0)</f>
        <v>0</v>
      </c>
      <c r="G113" s="26">
        <f>IFERROR(+VLOOKUP("LDSAPF"&amp;A113,'Main File'!A:O,11,0),0)</f>
        <v>0</v>
      </c>
      <c r="H113" s="26">
        <f>IFERROR(+VLOOKUP("LDSAPF"&amp;A113,'Main File'!A:O,12,0),0)</f>
        <v>0</v>
      </c>
      <c r="I113" s="26">
        <f>IFERROR(+VLOOKUP("LDSAPF"&amp;A113,'Main File'!A:O,13,0),0)</f>
        <v>0</v>
      </c>
      <c r="J113" s="26">
        <f>IFERROR(+VLOOKUP("LDSAPF"&amp;A113,'Main File'!A:O,14,0),0)</f>
        <v>0</v>
      </c>
      <c r="K113" s="26">
        <f>IFERROR(+VLOOKUP("LDSAPF"&amp;A113,'Main File'!A:O,15,0),0)</f>
        <v>0</v>
      </c>
    </row>
    <row r="114" spans="1:11" x14ac:dyDescent="0.25">
      <c r="A114" s="9">
        <f t="shared" si="1"/>
        <v>43301</v>
      </c>
      <c r="B114" s="26">
        <f>IFERROR(+VLOOKUP("LDSAPF"&amp;A114,'Main File'!A:O,6,0),0)</f>
        <v>0</v>
      </c>
      <c r="C114" s="26">
        <f>IFERROR(+VLOOKUP("LDSAPF"&amp;A114,'Main File'!A:O,7,0),0)</f>
        <v>0</v>
      </c>
      <c r="D114" s="26">
        <f>IFERROR(+VLOOKUP("LDSAPF"&amp;A114,'Main File'!A:O,8,0),0)</f>
        <v>0</v>
      </c>
      <c r="E114" s="26">
        <f>IFERROR(+VLOOKUP("LDSAPF"&amp;A114,'Main File'!A:O,9,0),0)</f>
        <v>0</v>
      </c>
      <c r="F114" s="26">
        <f>IFERROR(+VLOOKUP("LDSAPF"&amp;A114,'Main File'!A:O,10,0),0)</f>
        <v>0</v>
      </c>
      <c r="G114" s="26">
        <f>IFERROR(+VLOOKUP("LDSAPF"&amp;A114,'Main File'!A:O,11,0),0)</f>
        <v>0</v>
      </c>
      <c r="H114" s="26">
        <f>IFERROR(+VLOOKUP("LDSAPF"&amp;A114,'Main File'!A:O,12,0),0)</f>
        <v>0</v>
      </c>
      <c r="I114" s="26">
        <f>IFERROR(+VLOOKUP("LDSAPF"&amp;A114,'Main File'!A:O,13,0),0)</f>
        <v>0</v>
      </c>
      <c r="J114" s="26">
        <f>IFERROR(+VLOOKUP("LDSAPF"&amp;A114,'Main File'!A:O,14,0),0)</f>
        <v>0</v>
      </c>
      <c r="K114" s="26">
        <f>IFERROR(+VLOOKUP("LDSAPF"&amp;A114,'Main File'!A:O,15,0),0)</f>
        <v>0</v>
      </c>
    </row>
    <row r="115" spans="1:11" x14ac:dyDescent="0.25">
      <c r="A115" s="9">
        <f t="shared" si="1"/>
        <v>43302</v>
      </c>
      <c r="B115" s="26">
        <f>IFERROR(+VLOOKUP("LDSAPF"&amp;A115,'Main File'!A:O,6,0),0)</f>
        <v>0</v>
      </c>
      <c r="C115" s="26">
        <f>IFERROR(+VLOOKUP("LDSAPF"&amp;A115,'Main File'!A:O,7,0),0)</f>
        <v>0</v>
      </c>
      <c r="D115" s="26">
        <f>IFERROR(+VLOOKUP("LDSAPF"&amp;A115,'Main File'!A:O,8,0),0)</f>
        <v>0</v>
      </c>
      <c r="E115" s="26">
        <f>IFERROR(+VLOOKUP("LDSAPF"&amp;A115,'Main File'!A:O,9,0),0)</f>
        <v>0</v>
      </c>
      <c r="F115" s="26">
        <f>IFERROR(+VLOOKUP("LDSAPF"&amp;A115,'Main File'!A:O,10,0),0)</f>
        <v>0</v>
      </c>
      <c r="G115" s="26">
        <f>IFERROR(+VLOOKUP("LDSAPF"&amp;A115,'Main File'!A:O,11,0),0)</f>
        <v>0</v>
      </c>
      <c r="H115" s="26">
        <f>IFERROR(+VLOOKUP("LDSAPF"&amp;A115,'Main File'!A:O,12,0),0)</f>
        <v>0</v>
      </c>
      <c r="I115" s="26">
        <f>IFERROR(+VLOOKUP("LDSAPF"&amp;A115,'Main File'!A:O,13,0),0)</f>
        <v>0</v>
      </c>
      <c r="J115" s="26">
        <f>IFERROR(+VLOOKUP("LDSAPF"&amp;A115,'Main File'!A:O,14,0),0)</f>
        <v>0</v>
      </c>
      <c r="K115" s="26">
        <f>IFERROR(+VLOOKUP("LDSAPF"&amp;A115,'Main File'!A:O,15,0),0)</f>
        <v>0</v>
      </c>
    </row>
    <row r="116" spans="1:11" x14ac:dyDescent="0.25">
      <c r="A116" s="9">
        <f t="shared" si="1"/>
        <v>43303</v>
      </c>
      <c r="B116" s="26">
        <f>IFERROR(+VLOOKUP("LDSAPF"&amp;A116,'Main File'!A:O,6,0),0)</f>
        <v>0</v>
      </c>
      <c r="C116" s="26">
        <f>IFERROR(+VLOOKUP("LDSAPF"&amp;A116,'Main File'!A:O,7,0),0)</f>
        <v>0</v>
      </c>
      <c r="D116" s="26">
        <f>IFERROR(+VLOOKUP("LDSAPF"&amp;A116,'Main File'!A:O,8,0),0)</f>
        <v>0</v>
      </c>
      <c r="E116" s="26">
        <f>IFERROR(+VLOOKUP("LDSAPF"&amp;A116,'Main File'!A:O,9,0),0)</f>
        <v>0</v>
      </c>
      <c r="F116" s="26">
        <f>IFERROR(+VLOOKUP("LDSAPF"&amp;A116,'Main File'!A:O,10,0),0)</f>
        <v>0</v>
      </c>
      <c r="G116" s="26">
        <f>IFERROR(+VLOOKUP("LDSAPF"&amp;A116,'Main File'!A:O,11,0),0)</f>
        <v>0</v>
      </c>
      <c r="H116" s="26">
        <f>IFERROR(+VLOOKUP("LDSAPF"&amp;A116,'Main File'!A:O,12,0),0)</f>
        <v>0</v>
      </c>
      <c r="I116" s="26">
        <f>IFERROR(+VLOOKUP("LDSAPF"&amp;A116,'Main File'!A:O,13,0),0)</f>
        <v>0</v>
      </c>
      <c r="J116" s="26">
        <f>IFERROR(+VLOOKUP("LDSAPF"&amp;A116,'Main File'!A:O,14,0),0)</f>
        <v>0</v>
      </c>
      <c r="K116" s="26">
        <f>IFERROR(+VLOOKUP("LDSAPF"&amp;A116,'Main File'!A:O,15,0),0)</f>
        <v>0</v>
      </c>
    </row>
    <row r="117" spans="1:11" x14ac:dyDescent="0.25">
      <c r="A117" s="9">
        <f t="shared" si="1"/>
        <v>43304</v>
      </c>
      <c r="B117" s="26">
        <f>IFERROR(+VLOOKUP("LDSAPF"&amp;A117,'Main File'!A:O,6,0),0)</f>
        <v>0</v>
      </c>
      <c r="C117" s="26">
        <f>IFERROR(+VLOOKUP("LDSAPF"&amp;A117,'Main File'!A:O,7,0),0)</f>
        <v>0</v>
      </c>
      <c r="D117" s="26">
        <f>IFERROR(+VLOOKUP("LDSAPF"&amp;A117,'Main File'!A:O,8,0),0)</f>
        <v>0</v>
      </c>
      <c r="E117" s="26">
        <f>IFERROR(+VLOOKUP("LDSAPF"&amp;A117,'Main File'!A:O,9,0),0)</f>
        <v>0</v>
      </c>
      <c r="F117" s="26">
        <f>IFERROR(+VLOOKUP("LDSAPF"&amp;A117,'Main File'!A:O,10,0),0)</f>
        <v>0</v>
      </c>
      <c r="G117" s="26">
        <f>IFERROR(+VLOOKUP("LDSAPF"&amp;A117,'Main File'!A:O,11,0),0)</f>
        <v>0</v>
      </c>
      <c r="H117" s="26">
        <f>IFERROR(+VLOOKUP("LDSAPF"&amp;A117,'Main File'!A:O,12,0),0)</f>
        <v>0</v>
      </c>
      <c r="I117" s="26">
        <f>IFERROR(+VLOOKUP("LDSAPF"&amp;A117,'Main File'!A:O,13,0),0)</f>
        <v>0</v>
      </c>
      <c r="J117" s="26">
        <f>IFERROR(+VLOOKUP("LDSAPF"&amp;A117,'Main File'!A:O,14,0),0)</f>
        <v>0</v>
      </c>
      <c r="K117" s="26">
        <f>IFERROR(+VLOOKUP("LDSAPF"&amp;A117,'Main File'!A:O,15,0),0)</f>
        <v>0</v>
      </c>
    </row>
    <row r="118" spans="1:11" x14ac:dyDescent="0.25">
      <c r="A118" s="9">
        <f t="shared" si="1"/>
        <v>43305</v>
      </c>
      <c r="B118" s="26">
        <f>IFERROR(+VLOOKUP("LDSAPF"&amp;A118,'Main File'!A:O,6,0),0)</f>
        <v>0</v>
      </c>
      <c r="C118" s="26">
        <f>IFERROR(+VLOOKUP("LDSAPF"&amp;A118,'Main File'!A:O,7,0),0)</f>
        <v>0</v>
      </c>
      <c r="D118" s="26">
        <f>IFERROR(+VLOOKUP("LDSAPF"&amp;A118,'Main File'!A:O,8,0),0)</f>
        <v>0</v>
      </c>
      <c r="E118" s="26">
        <f>IFERROR(+VLOOKUP("LDSAPF"&amp;A118,'Main File'!A:O,9,0),0)</f>
        <v>0</v>
      </c>
      <c r="F118" s="26">
        <f>IFERROR(+VLOOKUP("LDSAPF"&amp;A118,'Main File'!A:O,10,0),0)</f>
        <v>0</v>
      </c>
      <c r="G118" s="26">
        <f>IFERROR(+VLOOKUP("LDSAPF"&amp;A118,'Main File'!A:O,11,0),0)</f>
        <v>0</v>
      </c>
      <c r="H118" s="26">
        <f>IFERROR(+VLOOKUP("LDSAPF"&amp;A118,'Main File'!A:O,12,0),0)</f>
        <v>0</v>
      </c>
      <c r="I118" s="26">
        <f>IFERROR(+VLOOKUP("LDSAPF"&amp;A118,'Main File'!A:O,13,0),0)</f>
        <v>0</v>
      </c>
      <c r="J118" s="26">
        <f>IFERROR(+VLOOKUP("LDSAPF"&amp;A118,'Main File'!A:O,14,0),0)</f>
        <v>0</v>
      </c>
      <c r="K118" s="26">
        <f>IFERROR(+VLOOKUP("LDSAPF"&amp;A118,'Main File'!A:O,15,0),0)</f>
        <v>0</v>
      </c>
    </row>
    <row r="119" spans="1:11" x14ac:dyDescent="0.25">
      <c r="A119" s="9">
        <f t="shared" si="1"/>
        <v>43306</v>
      </c>
      <c r="B119" s="26">
        <f>IFERROR(+VLOOKUP("LDSAPF"&amp;A119,'Main File'!A:O,6,0),0)</f>
        <v>0</v>
      </c>
      <c r="C119" s="26">
        <f>IFERROR(+VLOOKUP("LDSAPF"&amp;A119,'Main File'!A:O,7,0),0)</f>
        <v>0</v>
      </c>
      <c r="D119" s="26">
        <f>IFERROR(+VLOOKUP("LDSAPF"&amp;A119,'Main File'!A:O,8,0),0)</f>
        <v>0</v>
      </c>
      <c r="E119" s="26">
        <f>IFERROR(+VLOOKUP("LDSAPF"&amp;A119,'Main File'!A:O,9,0),0)</f>
        <v>0</v>
      </c>
      <c r="F119" s="26">
        <f>IFERROR(+VLOOKUP("LDSAPF"&amp;A119,'Main File'!A:O,10,0),0)</f>
        <v>0</v>
      </c>
      <c r="G119" s="26">
        <f>IFERROR(+VLOOKUP("LDSAPF"&amp;A119,'Main File'!A:O,11,0),0)</f>
        <v>0</v>
      </c>
      <c r="H119" s="26">
        <f>IFERROR(+VLOOKUP("LDSAPF"&amp;A119,'Main File'!A:O,12,0),0)</f>
        <v>0</v>
      </c>
      <c r="I119" s="26">
        <f>IFERROR(+VLOOKUP("LDSAPF"&amp;A119,'Main File'!A:O,13,0),0)</f>
        <v>0</v>
      </c>
      <c r="J119" s="26">
        <f>IFERROR(+VLOOKUP("LDSAPF"&amp;A119,'Main File'!A:O,14,0),0)</f>
        <v>0</v>
      </c>
      <c r="K119" s="26">
        <f>IFERROR(+VLOOKUP("LDSAPF"&amp;A119,'Main File'!A:O,15,0),0)</f>
        <v>0</v>
      </c>
    </row>
    <row r="120" spans="1:11" x14ac:dyDescent="0.25">
      <c r="A120" s="9">
        <f t="shared" si="1"/>
        <v>43307</v>
      </c>
      <c r="B120" s="26">
        <f>IFERROR(+VLOOKUP("LDSAPF"&amp;A120,'Main File'!A:O,6,0),0)</f>
        <v>0</v>
      </c>
      <c r="C120" s="26">
        <f>IFERROR(+VLOOKUP("LDSAPF"&amp;A120,'Main File'!A:O,7,0),0)</f>
        <v>0</v>
      </c>
      <c r="D120" s="26">
        <f>IFERROR(+VLOOKUP("LDSAPF"&amp;A120,'Main File'!A:O,8,0),0)</f>
        <v>0</v>
      </c>
      <c r="E120" s="26">
        <f>IFERROR(+VLOOKUP("LDSAPF"&amp;A120,'Main File'!A:O,9,0),0)</f>
        <v>0</v>
      </c>
      <c r="F120" s="26">
        <f>IFERROR(+VLOOKUP("LDSAPF"&amp;A120,'Main File'!A:O,10,0),0)</f>
        <v>0</v>
      </c>
      <c r="G120" s="26">
        <f>IFERROR(+VLOOKUP("LDSAPF"&amp;A120,'Main File'!A:O,11,0),0)</f>
        <v>0</v>
      </c>
      <c r="H120" s="26">
        <f>IFERROR(+VLOOKUP("LDSAPF"&amp;A120,'Main File'!A:O,12,0),0)</f>
        <v>0</v>
      </c>
      <c r="I120" s="26">
        <f>IFERROR(+VLOOKUP("LDSAPF"&amp;A120,'Main File'!A:O,13,0),0)</f>
        <v>0</v>
      </c>
      <c r="J120" s="26">
        <f>IFERROR(+VLOOKUP("LDSAPF"&amp;A120,'Main File'!A:O,14,0),0)</f>
        <v>0</v>
      </c>
      <c r="K120" s="26">
        <f>IFERROR(+VLOOKUP("LDSAPF"&amp;A120,'Main File'!A:O,15,0),0)</f>
        <v>0</v>
      </c>
    </row>
    <row r="121" spans="1:11" x14ac:dyDescent="0.25">
      <c r="A121" s="9">
        <f t="shared" si="1"/>
        <v>43308</v>
      </c>
      <c r="B121" s="26">
        <f>IFERROR(+VLOOKUP("LDSAPF"&amp;A121,'Main File'!A:O,6,0),0)</f>
        <v>0</v>
      </c>
      <c r="C121" s="26">
        <f>IFERROR(+VLOOKUP("LDSAPF"&amp;A121,'Main File'!A:O,7,0),0)</f>
        <v>0</v>
      </c>
      <c r="D121" s="26">
        <f>IFERROR(+VLOOKUP("LDSAPF"&amp;A121,'Main File'!A:O,8,0),0)</f>
        <v>0</v>
      </c>
      <c r="E121" s="26">
        <f>IFERROR(+VLOOKUP("LDSAPF"&amp;A121,'Main File'!A:O,9,0),0)</f>
        <v>0</v>
      </c>
      <c r="F121" s="26">
        <f>IFERROR(+VLOOKUP("LDSAPF"&amp;A121,'Main File'!A:O,10,0),0)</f>
        <v>0</v>
      </c>
      <c r="G121" s="26">
        <f>IFERROR(+VLOOKUP("LDSAPF"&amp;A121,'Main File'!A:O,11,0),0)</f>
        <v>0</v>
      </c>
      <c r="H121" s="26">
        <f>IFERROR(+VLOOKUP("LDSAPF"&amp;A121,'Main File'!A:O,12,0),0)</f>
        <v>0</v>
      </c>
      <c r="I121" s="26">
        <f>IFERROR(+VLOOKUP("LDSAPF"&amp;A121,'Main File'!A:O,13,0),0)</f>
        <v>0</v>
      </c>
      <c r="J121" s="26">
        <f>IFERROR(+VLOOKUP("LDSAPF"&amp;A121,'Main File'!A:O,14,0),0)</f>
        <v>0</v>
      </c>
      <c r="K121" s="26">
        <f>IFERROR(+VLOOKUP("LDSAPF"&amp;A121,'Main File'!A:O,15,0),0)</f>
        <v>0</v>
      </c>
    </row>
    <row r="122" spans="1:11" x14ac:dyDescent="0.25">
      <c r="A122" s="9">
        <f t="shared" si="1"/>
        <v>43309</v>
      </c>
      <c r="B122" s="26">
        <f>IFERROR(+VLOOKUP("LDSAPF"&amp;A122,'Main File'!A:O,6,0),0)</f>
        <v>0</v>
      </c>
      <c r="C122" s="26">
        <f>IFERROR(+VLOOKUP("LDSAPF"&amp;A122,'Main File'!A:O,7,0),0)</f>
        <v>0</v>
      </c>
      <c r="D122" s="26">
        <f>IFERROR(+VLOOKUP("LDSAPF"&amp;A122,'Main File'!A:O,8,0),0)</f>
        <v>0</v>
      </c>
      <c r="E122" s="26">
        <f>IFERROR(+VLOOKUP("LDSAPF"&amp;A122,'Main File'!A:O,9,0),0)</f>
        <v>0</v>
      </c>
      <c r="F122" s="26">
        <f>IFERROR(+VLOOKUP("LDSAPF"&amp;A122,'Main File'!A:O,10,0),0)</f>
        <v>0</v>
      </c>
      <c r="G122" s="26">
        <f>IFERROR(+VLOOKUP("LDSAPF"&amp;A122,'Main File'!A:O,11,0),0)</f>
        <v>0</v>
      </c>
      <c r="H122" s="26">
        <f>IFERROR(+VLOOKUP("LDSAPF"&amp;A122,'Main File'!A:O,12,0),0)</f>
        <v>0</v>
      </c>
      <c r="I122" s="26">
        <f>IFERROR(+VLOOKUP("LDSAPF"&amp;A122,'Main File'!A:O,13,0),0)</f>
        <v>0</v>
      </c>
      <c r="J122" s="26">
        <f>IFERROR(+VLOOKUP("LDSAPF"&amp;A122,'Main File'!A:O,14,0),0)</f>
        <v>0</v>
      </c>
      <c r="K122" s="26">
        <f>IFERROR(+VLOOKUP("LDSAPF"&amp;A122,'Main File'!A:O,15,0),0)</f>
        <v>0</v>
      </c>
    </row>
    <row r="123" spans="1:11" x14ac:dyDescent="0.25">
      <c r="A123" s="9">
        <f t="shared" si="1"/>
        <v>43310</v>
      </c>
      <c r="B123" s="26">
        <f>IFERROR(+VLOOKUP("LDSAPF"&amp;A123,'Main File'!A:O,6,0),0)</f>
        <v>0</v>
      </c>
      <c r="C123" s="26">
        <f>IFERROR(+VLOOKUP("LDSAPF"&amp;A123,'Main File'!A:O,7,0),0)</f>
        <v>0</v>
      </c>
      <c r="D123" s="26">
        <f>IFERROR(+VLOOKUP("LDSAPF"&amp;A123,'Main File'!A:O,8,0),0)</f>
        <v>0</v>
      </c>
      <c r="E123" s="26">
        <f>IFERROR(+VLOOKUP("LDSAPF"&amp;A123,'Main File'!A:O,9,0),0)</f>
        <v>0</v>
      </c>
      <c r="F123" s="26">
        <f>IFERROR(+VLOOKUP("LDSAPF"&amp;A123,'Main File'!A:O,10,0),0)</f>
        <v>0</v>
      </c>
      <c r="G123" s="26">
        <f>IFERROR(+VLOOKUP("LDSAPF"&amp;A123,'Main File'!A:O,11,0),0)</f>
        <v>0</v>
      </c>
      <c r="H123" s="26">
        <f>IFERROR(+VLOOKUP("LDSAPF"&amp;A123,'Main File'!A:O,12,0),0)</f>
        <v>0</v>
      </c>
      <c r="I123" s="26">
        <f>IFERROR(+VLOOKUP("LDSAPF"&amp;A123,'Main File'!A:O,13,0),0)</f>
        <v>0</v>
      </c>
      <c r="J123" s="26">
        <f>IFERROR(+VLOOKUP("LDSAPF"&amp;A123,'Main File'!A:O,14,0),0)</f>
        <v>0</v>
      </c>
      <c r="K123" s="26">
        <f>IFERROR(+VLOOKUP("LDSAPF"&amp;A123,'Main File'!A:O,15,0),0)</f>
        <v>0</v>
      </c>
    </row>
    <row r="124" spans="1:11" x14ac:dyDescent="0.25">
      <c r="A124" s="9">
        <f t="shared" si="1"/>
        <v>43311</v>
      </c>
      <c r="B124" s="26">
        <f>IFERROR(+VLOOKUP("LDSAPF"&amp;A124,'Main File'!A:O,6,0),0)</f>
        <v>0</v>
      </c>
      <c r="C124" s="26">
        <f>IFERROR(+VLOOKUP("LDSAPF"&amp;A124,'Main File'!A:O,7,0),0)</f>
        <v>0</v>
      </c>
      <c r="D124" s="26">
        <f>IFERROR(+VLOOKUP("LDSAPF"&amp;A124,'Main File'!A:O,8,0),0)</f>
        <v>0</v>
      </c>
      <c r="E124" s="26">
        <f>IFERROR(+VLOOKUP("LDSAPF"&amp;A124,'Main File'!A:O,9,0),0)</f>
        <v>0</v>
      </c>
      <c r="F124" s="26">
        <f>IFERROR(+VLOOKUP("LDSAPF"&amp;A124,'Main File'!A:O,10,0),0)</f>
        <v>0</v>
      </c>
      <c r="G124" s="26">
        <f>IFERROR(+VLOOKUP("LDSAPF"&amp;A124,'Main File'!A:O,11,0),0)</f>
        <v>0</v>
      </c>
      <c r="H124" s="26">
        <f>IFERROR(+VLOOKUP("LDSAPF"&amp;A124,'Main File'!A:O,12,0),0)</f>
        <v>0</v>
      </c>
      <c r="I124" s="26">
        <f>IFERROR(+VLOOKUP("LDSAPF"&amp;A124,'Main File'!A:O,13,0),0)</f>
        <v>0</v>
      </c>
      <c r="J124" s="26">
        <f>IFERROR(+VLOOKUP("LDSAPF"&amp;A124,'Main File'!A:O,14,0),0)</f>
        <v>0</v>
      </c>
      <c r="K124" s="26">
        <f>IFERROR(+VLOOKUP("LDSAPF"&amp;A124,'Main File'!A:O,15,0),0)</f>
        <v>0</v>
      </c>
    </row>
    <row r="125" spans="1:11" x14ac:dyDescent="0.25">
      <c r="A125" s="9">
        <f t="shared" si="1"/>
        <v>43312</v>
      </c>
      <c r="B125" s="26">
        <f>IFERROR(+VLOOKUP("LDSAPF"&amp;A125,'Main File'!A:O,6,0),0)</f>
        <v>0</v>
      </c>
      <c r="C125" s="26">
        <f>IFERROR(+VLOOKUP("LDSAPF"&amp;A125,'Main File'!A:O,7,0),0)</f>
        <v>0</v>
      </c>
      <c r="D125" s="26">
        <f>IFERROR(+VLOOKUP("LDSAPF"&amp;A125,'Main File'!A:O,8,0),0)</f>
        <v>0</v>
      </c>
      <c r="E125" s="26">
        <f>IFERROR(+VLOOKUP("LDSAPF"&amp;A125,'Main File'!A:O,9,0),0)</f>
        <v>0</v>
      </c>
      <c r="F125" s="26">
        <f>IFERROR(+VLOOKUP("LDSAPF"&amp;A125,'Main File'!A:O,10,0),0)</f>
        <v>0</v>
      </c>
      <c r="G125" s="26">
        <f>IFERROR(+VLOOKUP("LDSAPF"&amp;A125,'Main File'!A:O,11,0),0)</f>
        <v>0</v>
      </c>
      <c r="H125" s="26">
        <f>IFERROR(+VLOOKUP("LDSAPF"&amp;A125,'Main File'!A:O,12,0),0)</f>
        <v>0</v>
      </c>
      <c r="I125" s="26">
        <f>IFERROR(+VLOOKUP("LDSAPF"&amp;A125,'Main File'!A:O,13,0),0)</f>
        <v>0</v>
      </c>
      <c r="J125" s="26">
        <f>IFERROR(+VLOOKUP("LDSAPF"&amp;A125,'Main File'!A:O,14,0),0)</f>
        <v>0</v>
      </c>
      <c r="K125" s="26">
        <f>IFERROR(+VLOOKUP("LDSAPF"&amp;A125,'Main File'!A:O,15,0),0)</f>
        <v>0</v>
      </c>
    </row>
    <row r="126" spans="1:11" x14ac:dyDescent="0.25">
      <c r="A126" s="9">
        <f t="shared" si="1"/>
        <v>43313</v>
      </c>
      <c r="B126" s="26">
        <f>IFERROR(+VLOOKUP("LDSAPF"&amp;A126,'Main File'!A:O,6,0),0)</f>
        <v>0</v>
      </c>
      <c r="C126" s="26">
        <f>IFERROR(+VLOOKUP("LDSAPF"&amp;A126,'Main File'!A:O,7,0),0)</f>
        <v>0</v>
      </c>
      <c r="D126" s="26">
        <f>IFERROR(+VLOOKUP("LDSAPF"&amp;A126,'Main File'!A:O,8,0),0)</f>
        <v>0</v>
      </c>
      <c r="E126" s="26">
        <f>IFERROR(+VLOOKUP("LDSAPF"&amp;A126,'Main File'!A:O,9,0),0)</f>
        <v>0</v>
      </c>
      <c r="F126" s="26">
        <f>IFERROR(+VLOOKUP("LDSAPF"&amp;A126,'Main File'!A:O,10,0),0)</f>
        <v>0</v>
      </c>
      <c r="G126" s="26">
        <f>IFERROR(+VLOOKUP("LDSAPF"&amp;A126,'Main File'!A:O,11,0),0)</f>
        <v>0</v>
      </c>
      <c r="H126" s="26">
        <f>IFERROR(+VLOOKUP("LDSAPF"&amp;A126,'Main File'!A:O,12,0),0)</f>
        <v>0</v>
      </c>
      <c r="I126" s="26">
        <f>IFERROR(+VLOOKUP("LDSAPF"&amp;A126,'Main File'!A:O,13,0),0)</f>
        <v>0</v>
      </c>
      <c r="J126" s="26">
        <f>IFERROR(+VLOOKUP("LDSAPF"&amp;A126,'Main File'!A:O,14,0),0)</f>
        <v>0</v>
      </c>
      <c r="K126" s="26">
        <f>IFERROR(+VLOOKUP("LDSAPF"&amp;A126,'Main File'!A:O,15,0),0)</f>
        <v>0</v>
      </c>
    </row>
    <row r="127" spans="1:11" x14ac:dyDescent="0.25">
      <c r="A127" s="9">
        <f t="shared" si="1"/>
        <v>43314</v>
      </c>
      <c r="B127" s="26">
        <f>IFERROR(+VLOOKUP("LDSAPF"&amp;A127,'Main File'!A:O,6,0),0)</f>
        <v>0</v>
      </c>
      <c r="C127" s="26">
        <f>IFERROR(+VLOOKUP("LDSAPF"&amp;A127,'Main File'!A:O,7,0),0)</f>
        <v>0</v>
      </c>
      <c r="D127" s="26">
        <f>IFERROR(+VLOOKUP("LDSAPF"&amp;A127,'Main File'!A:O,8,0),0)</f>
        <v>0</v>
      </c>
      <c r="E127" s="26">
        <f>IFERROR(+VLOOKUP("LDSAPF"&amp;A127,'Main File'!A:O,9,0),0)</f>
        <v>0</v>
      </c>
      <c r="F127" s="26">
        <f>IFERROR(+VLOOKUP("LDSAPF"&amp;A127,'Main File'!A:O,10,0),0)</f>
        <v>0</v>
      </c>
      <c r="G127" s="26">
        <f>IFERROR(+VLOOKUP("LDSAPF"&amp;A127,'Main File'!A:O,11,0),0)</f>
        <v>0</v>
      </c>
      <c r="H127" s="26">
        <f>IFERROR(+VLOOKUP("LDSAPF"&amp;A127,'Main File'!A:O,12,0),0)</f>
        <v>0</v>
      </c>
      <c r="I127" s="26">
        <f>IFERROR(+VLOOKUP("LDSAPF"&amp;A127,'Main File'!A:O,13,0),0)</f>
        <v>0</v>
      </c>
      <c r="J127" s="26">
        <f>IFERROR(+VLOOKUP("LDSAPF"&amp;A127,'Main File'!A:O,14,0),0)</f>
        <v>0</v>
      </c>
      <c r="K127" s="26">
        <f>IFERROR(+VLOOKUP("LDSAPF"&amp;A127,'Main File'!A:O,15,0),0)</f>
        <v>0</v>
      </c>
    </row>
    <row r="128" spans="1:11" x14ac:dyDescent="0.25">
      <c r="A128" s="9">
        <f t="shared" si="1"/>
        <v>43315</v>
      </c>
      <c r="B128" s="26">
        <f>IFERROR(+VLOOKUP("LDSAPF"&amp;A128,'Main File'!A:O,6,0),0)</f>
        <v>0</v>
      </c>
      <c r="C128" s="26">
        <f>IFERROR(+VLOOKUP("LDSAPF"&amp;A128,'Main File'!A:O,7,0),0)</f>
        <v>0</v>
      </c>
      <c r="D128" s="26">
        <f>IFERROR(+VLOOKUP("LDSAPF"&amp;A128,'Main File'!A:O,8,0),0)</f>
        <v>0</v>
      </c>
      <c r="E128" s="26">
        <f>IFERROR(+VLOOKUP("LDSAPF"&amp;A128,'Main File'!A:O,9,0),0)</f>
        <v>0</v>
      </c>
      <c r="F128" s="26">
        <f>IFERROR(+VLOOKUP("LDSAPF"&amp;A128,'Main File'!A:O,10,0),0)</f>
        <v>0</v>
      </c>
      <c r="G128" s="26">
        <f>IFERROR(+VLOOKUP("LDSAPF"&amp;A128,'Main File'!A:O,11,0),0)</f>
        <v>0</v>
      </c>
      <c r="H128" s="26">
        <f>IFERROR(+VLOOKUP("LDSAPF"&amp;A128,'Main File'!A:O,12,0),0)</f>
        <v>0</v>
      </c>
      <c r="I128" s="26">
        <f>IFERROR(+VLOOKUP("LDSAPF"&amp;A128,'Main File'!A:O,13,0),0)</f>
        <v>0</v>
      </c>
      <c r="J128" s="26">
        <f>IFERROR(+VLOOKUP("LDSAPF"&amp;A128,'Main File'!A:O,14,0),0)</f>
        <v>0</v>
      </c>
      <c r="K128" s="26">
        <f>IFERROR(+VLOOKUP("LDSAPF"&amp;A128,'Main File'!A:O,15,0),0)</f>
        <v>0</v>
      </c>
    </row>
    <row r="129" spans="1:11" x14ac:dyDescent="0.25">
      <c r="A129" s="9">
        <f t="shared" si="1"/>
        <v>43316</v>
      </c>
      <c r="B129" s="26">
        <f>IFERROR(+VLOOKUP("LDSAPF"&amp;A129,'Main File'!A:O,6,0),0)</f>
        <v>0</v>
      </c>
      <c r="C129" s="26">
        <f>IFERROR(+VLOOKUP("LDSAPF"&amp;A129,'Main File'!A:O,7,0),0)</f>
        <v>0</v>
      </c>
      <c r="D129" s="26">
        <f>IFERROR(+VLOOKUP("LDSAPF"&amp;A129,'Main File'!A:O,8,0),0)</f>
        <v>0</v>
      </c>
      <c r="E129" s="26">
        <f>IFERROR(+VLOOKUP("LDSAPF"&amp;A129,'Main File'!A:O,9,0),0)</f>
        <v>0</v>
      </c>
      <c r="F129" s="26">
        <f>IFERROR(+VLOOKUP("LDSAPF"&amp;A129,'Main File'!A:O,10,0),0)</f>
        <v>0</v>
      </c>
      <c r="G129" s="26">
        <f>IFERROR(+VLOOKUP("LDSAPF"&amp;A129,'Main File'!A:O,11,0),0)</f>
        <v>0</v>
      </c>
      <c r="H129" s="26">
        <f>IFERROR(+VLOOKUP("LDSAPF"&amp;A129,'Main File'!A:O,12,0),0)</f>
        <v>0</v>
      </c>
      <c r="I129" s="26">
        <f>IFERROR(+VLOOKUP("LDSAPF"&amp;A129,'Main File'!A:O,13,0),0)</f>
        <v>0</v>
      </c>
      <c r="J129" s="26">
        <f>IFERROR(+VLOOKUP("LDSAPF"&amp;A129,'Main File'!A:O,14,0),0)</f>
        <v>0</v>
      </c>
      <c r="K129" s="26">
        <f>IFERROR(+VLOOKUP("LDSAPF"&amp;A129,'Main File'!A:O,15,0),0)</f>
        <v>0</v>
      </c>
    </row>
    <row r="130" spans="1:11" x14ac:dyDescent="0.25">
      <c r="A130" s="9">
        <f t="shared" si="1"/>
        <v>43317</v>
      </c>
      <c r="B130" s="26">
        <f>IFERROR(+VLOOKUP("LDSAPF"&amp;A130,'Main File'!A:O,6,0),0)</f>
        <v>0</v>
      </c>
      <c r="C130" s="26">
        <f>IFERROR(+VLOOKUP("LDSAPF"&amp;A130,'Main File'!A:O,7,0),0)</f>
        <v>0</v>
      </c>
      <c r="D130" s="26">
        <f>IFERROR(+VLOOKUP("LDSAPF"&amp;A130,'Main File'!A:O,8,0),0)</f>
        <v>0</v>
      </c>
      <c r="E130" s="26">
        <f>IFERROR(+VLOOKUP("LDSAPF"&amp;A130,'Main File'!A:O,9,0),0)</f>
        <v>0</v>
      </c>
      <c r="F130" s="26">
        <f>IFERROR(+VLOOKUP("LDSAPF"&amp;A130,'Main File'!A:O,10,0),0)</f>
        <v>0</v>
      </c>
      <c r="G130" s="26">
        <f>IFERROR(+VLOOKUP("LDSAPF"&amp;A130,'Main File'!A:O,11,0),0)</f>
        <v>0</v>
      </c>
      <c r="H130" s="26">
        <f>IFERROR(+VLOOKUP("LDSAPF"&amp;A130,'Main File'!A:O,12,0),0)</f>
        <v>0</v>
      </c>
      <c r="I130" s="26">
        <f>IFERROR(+VLOOKUP("LDSAPF"&amp;A130,'Main File'!A:O,13,0),0)</f>
        <v>0</v>
      </c>
      <c r="J130" s="26">
        <f>IFERROR(+VLOOKUP("LDSAPF"&amp;A130,'Main File'!A:O,14,0),0)</f>
        <v>0</v>
      </c>
      <c r="K130" s="26">
        <f>IFERROR(+VLOOKUP("LDSAPF"&amp;A130,'Main File'!A:O,15,0),0)</f>
        <v>0</v>
      </c>
    </row>
    <row r="131" spans="1:11" x14ac:dyDescent="0.25">
      <c r="A131" s="9">
        <f t="shared" si="1"/>
        <v>43318</v>
      </c>
      <c r="B131" s="26">
        <f>IFERROR(+VLOOKUP("LDSAPF"&amp;A131,'Main File'!A:O,6,0),0)</f>
        <v>0</v>
      </c>
      <c r="C131" s="26">
        <f>IFERROR(+VLOOKUP("LDSAPF"&amp;A131,'Main File'!A:O,7,0),0)</f>
        <v>0</v>
      </c>
      <c r="D131" s="26">
        <f>IFERROR(+VLOOKUP("LDSAPF"&amp;A131,'Main File'!A:O,8,0),0)</f>
        <v>0</v>
      </c>
      <c r="E131" s="26">
        <f>IFERROR(+VLOOKUP("LDSAPF"&amp;A131,'Main File'!A:O,9,0),0)</f>
        <v>0</v>
      </c>
      <c r="F131" s="26">
        <f>IFERROR(+VLOOKUP("LDSAPF"&amp;A131,'Main File'!A:O,10,0),0)</f>
        <v>0</v>
      </c>
      <c r="G131" s="26">
        <f>IFERROR(+VLOOKUP("LDSAPF"&amp;A131,'Main File'!A:O,11,0),0)</f>
        <v>0</v>
      </c>
      <c r="H131" s="26">
        <f>IFERROR(+VLOOKUP("LDSAPF"&amp;A131,'Main File'!A:O,12,0),0)</f>
        <v>0</v>
      </c>
      <c r="I131" s="26">
        <f>IFERROR(+VLOOKUP("LDSAPF"&amp;A131,'Main File'!A:O,13,0),0)</f>
        <v>0</v>
      </c>
      <c r="J131" s="26">
        <f>IFERROR(+VLOOKUP("LDSAPF"&amp;A131,'Main File'!A:O,14,0),0)</f>
        <v>0</v>
      </c>
      <c r="K131" s="26">
        <f>IFERROR(+VLOOKUP("LDSAPF"&amp;A131,'Main File'!A:O,15,0),0)</f>
        <v>0</v>
      </c>
    </row>
    <row r="132" spans="1:11" x14ac:dyDescent="0.25">
      <c r="A132" s="9">
        <f t="shared" si="1"/>
        <v>43319</v>
      </c>
      <c r="B132" s="26">
        <f>IFERROR(+VLOOKUP("LDSAPF"&amp;A132,'Main File'!A:O,6,0),0)</f>
        <v>0</v>
      </c>
      <c r="C132" s="26">
        <f>IFERROR(+VLOOKUP("LDSAPF"&amp;A132,'Main File'!A:O,7,0),0)</f>
        <v>0</v>
      </c>
      <c r="D132" s="26">
        <f>IFERROR(+VLOOKUP("LDSAPF"&amp;A132,'Main File'!A:O,8,0),0)</f>
        <v>0</v>
      </c>
      <c r="E132" s="26">
        <f>IFERROR(+VLOOKUP("LDSAPF"&amp;A132,'Main File'!A:O,9,0),0)</f>
        <v>0</v>
      </c>
      <c r="F132" s="26">
        <f>IFERROR(+VLOOKUP("LDSAPF"&amp;A132,'Main File'!A:O,10,0),0)</f>
        <v>0</v>
      </c>
      <c r="G132" s="26">
        <f>IFERROR(+VLOOKUP("LDSAPF"&amp;A132,'Main File'!A:O,11,0),0)</f>
        <v>0</v>
      </c>
      <c r="H132" s="26">
        <f>IFERROR(+VLOOKUP("LDSAPF"&amp;A132,'Main File'!A:O,12,0),0)</f>
        <v>0</v>
      </c>
      <c r="I132" s="26">
        <f>IFERROR(+VLOOKUP("LDSAPF"&amp;A132,'Main File'!A:O,13,0),0)</f>
        <v>0</v>
      </c>
      <c r="J132" s="26">
        <f>IFERROR(+VLOOKUP("LDSAPF"&amp;A132,'Main File'!A:O,14,0),0)</f>
        <v>0</v>
      </c>
      <c r="K132" s="26">
        <f>IFERROR(+VLOOKUP("LDSAPF"&amp;A132,'Main File'!A:O,15,0),0)</f>
        <v>0</v>
      </c>
    </row>
    <row r="133" spans="1:11" x14ac:dyDescent="0.25">
      <c r="A133" s="9">
        <f t="shared" si="1"/>
        <v>43320</v>
      </c>
      <c r="B133" s="26">
        <f>IFERROR(+VLOOKUP("LDSAPF"&amp;A133,'Main File'!A:O,6,0),0)</f>
        <v>0</v>
      </c>
      <c r="C133" s="26">
        <f>IFERROR(+VLOOKUP("LDSAPF"&amp;A133,'Main File'!A:O,7,0),0)</f>
        <v>0</v>
      </c>
      <c r="D133" s="26">
        <f>IFERROR(+VLOOKUP("LDSAPF"&amp;A133,'Main File'!A:O,8,0),0)</f>
        <v>0</v>
      </c>
      <c r="E133" s="26">
        <f>IFERROR(+VLOOKUP("LDSAPF"&amp;A133,'Main File'!A:O,9,0),0)</f>
        <v>0</v>
      </c>
      <c r="F133" s="26">
        <f>IFERROR(+VLOOKUP("LDSAPF"&amp;A133,'Main File'!A:O,10,0),0)</f>
        <v>0</v>
      </c>
      <c r="G133" s="26">
        <f>IFERROR(+VLOOKUP("LDSAPF"&amp;A133,'Main File'!A:O,11,0),0)</f>
        <v>0</v>
      </c>
      <c r="H133" s="26">
        <f>IFERROR(+VLOOKUP("LDSAPF"&amp;A133,'Main File'!A:O,12,0),0)</f>
        <v>0</v>
      </c>
      <c r="I133" s="26">
        <f>IFERROR(+VLOOKUP("LDSAPF"&amp;A133,'Main File'!A:O,13,0),0)</f>
        <v>0</v>
      </c>
      <c r="J133" s="26">
        <f>IFERROR(+VLOOKUP("LDSAPF"&amp;A133,'Main File'!A:O,14,0),0)</f>
        <v>0</v>
      </c>
      <c r="K133" s="26">
        <f>IFERROR(+VLOOKUP("LDSAPF"&amp;A133,'Main File'!A:O,15,0),0)</f>
        <v>0</v>
      </c>
    </row>
    <row r="134" spans="1:11" x14ac:dyDescent="0.25">
      <c r="A134" s="9">
        <f t="shared" si="1"/>
        <v>43321</v>
      </c>
      <c r="B134" s="26">
        <f>IFERROR(+VLOOKUP("LDSAPF"&amp;A134,'Main File'!A:O,6,0),0)</f>
        <v>0</v>
      </c>
      <c r="C134" s="26">
        <f>IFERROR(+VLOOKUP("LDSAPF"&amp;A134,'Main File'!A:O,7,0),0)</f>
        <v>0</v>
      </c>
      <c r="D134" s="26">
        <f>IFERROR(+VLOOKUP("LDSAPF"&amp;A134,'Main File'!A:O,8,0),0)</f>
        <v>0</v>
      </c>
      <c r="E134" s="26">
        <f>IFERROR(+VLOOKUP("LDSAPF"&amp;A134,'Main File'!A:O,9,0),0)</f>
        <v>0</v>
      </c>
      <c r="F134" s="26">
        <f>IFERROR(+VLOOKUP("LDSAPF"&amp;A134,'Main File'!A:O,10,0),0)</f>
        <v>0</v>
      </c>
      <c r="G134" s="26">
        <f>IFERROR(+VLOOKUP("LDSAPF"&amp;A134,'Main File'!A:O,11,0),0)</f>
        <v>0</v>
      </c>
      <c r="H134" s="26">
        <f>IFERROR(+VLOOKUP("LDSAPF"&amp;A134,'Main File'!A:O,12,0),0)</f>
        <v>0</v>
      </c>
      <c r="I134" s="26">
        <f>IFERROR(+VLOOKUP("LDSAPF"&amp;A134,'Main File'!A:O,13,0),0)</f>
        <v>0</v>
      </c>
      <c r="J134" s="26">
        <f>IFERROR(+VLOOKUP("LDSAPF"&amp;A134,'Main File'!A:O,14,0),0)</f>
        <v>0</v>
      </c>
      <c r="K134" s="26">
        <f>IFERROR(+VLOOKUP("LDSAPF"&amp;A134,'Main File'!A:O,15,0),0)</f>
        <v>0</v>
      </c>
    </row>
    <row r="135" spans="1:11" x14ac:dyDescent="0.25">
      <c r="A135" s="9">
        <f t="shared" ref="A135:A198" si="2">+A134+1</f>
        <v>43322</v>
      </c>
      <c r="B135" s="26">
        <f>IFERROR(+VLOOKUP("LDSAPF"&amp;A135,'Main File'!A:O,6,0),0)</f>
        <v>0</v>
      </c>
      <c r="C135" s="26">
        <f>IFERROR(+VLOOKUP("LDSAPF"&amp;A135,'Main File'!A:O,7,0),0)</f>
        <v>0</v>
      </c>
      <c r="D135" s="26">
        <f>IFERROR(+VLOOKUP("LDSAPF"&amp;A135,'Main File'!A:O,8,0),0)</f>
        <v>0</v>
      </c>
      <c r="E135" s="26">
        <f>IFERROR(+VLOOKUP("LDSAPF"&amp;A135,'Main File'!A:O,9,0),0)</f>
        <v>0</v>
      </c>
      <c r="F135" s="26">
        <f>IFERROR(+VLOOKUP("LDSAPF"&amp;A135,'Main File'!A:O,10,0),0)</f>
        <v>0</v>
      </c>
      <c r="G135" s="26">
        <f>IFERROR(+VLOOKUP("LDSAPF"&amp;A135,'Main File'!A:O,11,0),0)</f>
        <v>0</v>
      </c>
      <c r="H135" s="26">
        <f>IFERROR(+VLOOKUP("LDSAPF"&amp;A135,'Main File'!A:O,12,0),0)</f>
        <v>0</v>
      </c>
      <c r="I135" s="26">
        <f>IFERROR(+VLOOKUP("LDSAPF"&amp;A135,'Main File'!A:O,13,0),0)</f>
        <v>0</v>
      </c>
      <c r="J135" s="26">
        <f>IFERROR(+VLOOKUP("LDSAPF"&amp;A135,'Main File'!A:O,14,0),0)</f>
        <v>0</v>
      </c>
      <c r="K135" s="26">
        <f>IFERROR(+VLOOKUP("LDSAPF"&amp;A135,'Main File'!A:O,15,0),0)</f>
        <v>0</v>
      </c>
    </row>
    <row r="136" spans="1:11" x14ac:dyDescent="0.25">
      <c r="A136" s="9">
        <f t="shared" si="2"/>
        <v>43323</v>
      </c>
      <c r="B136" s="26">
        <f>IFERROR(+VLOOKUP("LDSAPF"&amp;A136,'Main File'!A:O,6,0),0)</f>
        <v>0</v>
      </c>
      <c r="C136" s="26">
        <f>IFERROR(+VLOOKUP("LDSAPF"&amp;A136,'Main File'!A:O,7,0),0)</f>
        <v>0</v>
      </c>
      <c r="D136" s="26">
        <f>IFERROR(+VLOOKUP("LDSAPF"&amp;A136,'Main File'!A:O,8,0),0)</f>
        <v>0</v>
      </c>
      <c r="E136" s="26">
        <f>IFERROR(+VLOOKUP("LDSAPF"&amp;A136,'Main File'!A:O,9,0),0)</f>
        <v>0</v>
      </c>
      <c r="F136" s="26">
        <f>IFERROR(+VLOOKUP("LDSAPF"&amp;A136,'Main File'!A:O,10,0),0)</f>
        <v>0</v>
      </c>
      <c r="G136" s="26">
        <f>IFERROR(+VLOOKUP("LDSAPF"&amp;A136,'Main File'!A:O,11,0),0)</f>
        <v>0</v>
      </c>
      <c r="H136" s="26">
        <f>IFERROR(+VLOOKUP("LDSAPF"&amp;A136,'Main File'!A:O,12,0),0)</f>
        <v>0</v>
      </c>
      <c r="I136" s="26">
        <f>IFERROR(+VLOOKUP("LDSAPF"&amp;A136,'Main File'!A:O,13,0),0)</f>
        <v>0</v>
      </c>
      <c r="J136" s="26">
        <f>IFERROR(+VLOOKUP("LDSAPF"&amp;A136,'Main File'!A:O,14,0),0)</f>
        <v>0</v>
      </c>
      <c r="K136" s="26">
        <f>IFERROR(+VLOOKUP("LDSAPF"&amp;A136,'Main File'!A:O,15,0),0)</f>
        <v>0</v>
      </c>
    </row>
    <row r="137" spans="1:11" x14ac:dyDescent="0.25">
      <c r="A137" s="9">
        <f t="shared" si="2"/>
        <v>43324</v>
      </c>
      <c r="B137" s="26">
        <f>IFERROR(+VLOOKUP("LDSAPF"&amp;A137,'Main File'!A:O,6,0),0)</f>
        <v>0</v>
      </c>
      <c r="C137" s="26">
        <f>IFERROR(+VLOOKUP("LDSAPF"&amp;A137,'Main File'!A:O,7,0),0)</f>
        <v>0</v>
      </c>
      <c r="D137" s="26">
        <f>IFERROR(+VLOOKUP("LDSAPF"&amp;A137,'Main File'!A:O,8,0),0)</f>
        <v>0</v>
      </c>
      <c r="E137" s="26">
        <f>IFERROR(+VLOOKUP("LDSAPF"&amp;A137,'Main File'!A:O,9,0),0)</f>
        <v>0</v>
      </c>
      <c r="F137" s="26">
        <f>IFERROR(+VLOOKUP("LDSAPF"&amp;A137,'Main File'!A:O,10,0),0)</f>
        <v>0</v>
      </c>
      <c r="G137" s="26">
        <f>IFERROR(+VLOOKUP("LDSAPF"&amp;A137,'Main File'!A:O,11,0),0)</f>
        <v>0</v>
      </c>
      <c r="H137" s="26">
        <f>IFERROR(+VLOOKUP("LDSAPF"&amp;A137,'Main File'!A:O,12,0),0)</f>
        <v>0</v>
      </c>
      <c r="I137" s="26">
        <f>IFERROR(+VLOOKUP("LDSAPF"&amp;A137,'Main File'!A:O,13,0),0)</f>
        <v>0</v>
      </c>
      <c r="J137" s="26">
        <f>IFERROR(+VLOOKUP("LDSAPF"&amp;A137,'Main File'!A:O,14,0),0)</f>
        <v>0</v>
      </c>
      <c r="K137" s="26">
        <f>IFERROR(+VLOOKUP("LDSAPF"&amp;A137,'Main File'!A:O,15,0),0)</f>
        <v>0</v>
      </c>
    </row>
    <row r="138" spans="1:11" x14ac:dyDescent="0.25">
      <c r="A138" s="9">
        <f t="shared" si="2"/>
        <v>43325</v>
      </c>
      <c r="B138" s="26">
        <f>IFERROR(+VLOOKUP("LDSAPF"&amp;A138,'Main File'!A:O,6,0),0)</f>
        <v>0</v>
      </c>
      <c r="C138" s="26">
        <f>IFERROR(+VLOOKUP("LDSAPF"&amp;A138,'Main File'!A:O,7,0),0)</f>
        <v>0</v>
      </c>
      <c r="D138" s="26">
        <f>IFERROR(+VLOOKUP("LDSAPF"&amp;A138,'Main File'!A:O,8,0),0)</f>
        <v>0</v>
      </c>
      <c r="E138" s="26">
        <f>IFERROR(+VLOOKUP("LDSAPF"&amp;A138,'Main File'!A:O,9,0),0)</f>
        <v>0</v>
      </c>
      <c r="F138" s="26">
        <f>IFERROR(+VLOOKUP("LDSAPF"&amp;A138,'Main File'!A:O,10,0),0)</f>
        <v>0</v>
      </c>
      <c r="G138" s="26">
        <f>IFERROR(+VLOOKUP("LDSAPF"&amp;A138,'Main File'!A:O,11,0),0)</f>
        <v>0</v>
      </c>
      <c r="H138" s="26">
        <f>IFERROR(+VLOOKUP("LDSAPF"&amp;A138,'Main File'!A:O,12,0),0)</f>
        <v>0</v>
      </c>
      <c r="I138" s="26">
        <f>IFERROR(+VLOOKUP("LDSAPF"&amp;A138,'Main File'!A:O,13,0),0)</f>
        <v>0</v>
      </c>
      <c r="J138" s="26">
        <f>IFERROR(+VLOOKUP("LDSAPF"&amp;A138,'Main File'!A:O,14,0),0)</f>
        <v>0</v>
      </c>
      <c r="K138" s="26">
        <f>IFERROR(+VLOOKUP("LDSAPF"&amp;A138,'Main File'!A:O,15,0),0)</f>
        <v>0</v>
      </c>
    </row>
    <row r="139" spans="1:11" x14ac:dyDescent="0.25">
      <c r="A139" s="9">
        <f t="shared" si="2"/>
        <v>43326</v>
      </c>
      <c r="B139" s="26">
        <f>IFERROR(+VLOOKUP("LDSAPF"&amp;A139,'Main File'!A:O,6,0),0)</f>
        <v>0</v>
      </c>
      <c r="C139" s="26">
        <f>IFERROR(+VLOOKUP("LDSAPF"&amp;A139,'Main File'!A:O,7,0),0)</f>
        <v>0</v>
      </c>
      <c r="D139" s="26">
        <f>IFERROR(+VLOOKUP("LDSAPF"&amp;A139,'Main File'!A:O,8,0),0)</f>
        <v>0</v>
      </c>
      <c r="E139" s="26">
        <f>IFERROR(+VLOOKUP("LDSAPF"&amp;A139,'Main File'!A:O,9,0),0)</f>
        <v>0</v>
      </c>
      <c r="F139" s="26">
        <f>IFERROR(+VLOOKUP("LDSAPF"&amp;A139,'Main File'!A:O,10,0),0)</f>
        <v>0</v>
      </c>
      <c r="G139" s="26">
        <f>IFERROR(+VLOOKUP("LDSAPF"&amp;A139,'Main File'!A:O,11,0),0)</f>
        <v>0</v>
      </c>
      <c r="H139" s="26">
        <f>IFERROR(+VLOOKUP("LDSAPF"&amp;A139,'Main File'!A:O,12,0),0)</f>
        <v>0</v>
      </c>
      <c r="I139" s="26">
        <f>IFERROR(+VLOOKUP("LDSAPF"&amp;A139,'Main File'!A:O,13,0),0)</f>
        <v>0</v>
      </c>
      <c r="J139" s="26">
        <f>IFERROR(+VLOOKUP("LDSAPF"&amp;A139,'Main File'!A:O,14,0),0)</f>
        <v>0</v>
      </c>
      <c r="K139" s="26">
        <f>IFERROR(+VLOOKUP("LDSAPF"&amp;A139,'Main File'!A:O,15,0),0)</f>
        <v>0</v>
      </c>
    </row>
    <row r="140" spans="1:11" x14ac:dyDescent="0.25">
      <c r="A140" s="9">
        <f t="shared" si="2"/>
        <v>43327</v>
      </c>
      <c r="B140" s="26">
        <f>IFERROR(+VLOOKUP("LDSAPF"&amp;A140,'Main File'!A:O,6,0),0)</f>
        <v>0</v>
      </c>
      <c r="C140" s="26">
        <f>IFERROR(+VLOOKUP("LDSAPF"&amp;A140,'Main File'!A:O,7,0),0)</f>
        <v>0</v>
      </c>
      <c r="D140" s="26">
        <f>IFERROR(+VLOOKUP("LDSAPF"&amp;A140,'Main File'!A:O,8,0),0)</f>
        <v>0</v>
      </c>
      <c r="E140" s="26">
        <f>IFERROR(+VLOOKUP("LDSAPF"&amp;A140,'Main File'!A:O,9,0),0)</f>
        <v>0</v>
      </c>
      <c r="F140" s="26">
        <f>IFERROR(+VLOOKUP("LDSAPF"&amp;A140,'Main File'!A:O,10,0),0)</f>
        <v>0</v>
      </c>
      <c r="G140" s="26">
        <f>IFERROR(+VLOOKUP("LDSAPF"&amp;A140,'Main File'!A:O,11,0),0)</f>
        <v>0</v>
      </c>
      <c r="H140" s="26">
        <f>IFERROR(+VLOOKUP("LDSAPF"&amp;A140,'Main File'!A:O,12,0),0)</f>
        <v>0</v>
      </c>
      <c r="I140" s="26">
        <f>IFERROR(+VLOOKUP("LDSAPF"&amp;A140,'Main File'!A:O,13,0),0)</f>
        <v>0</v>
      </c>
      <c r="J140" s="26">
        <f>IFERROR(+VLOOKUP("LDSAPF"&amp;A140,'Main File'!A:O,14,0),0)</f>
        <v>0</v>
      </c>
      <c r="K140" s="26">
        <f>IFERROR(+VLOOKUP("LDSAPF"&amp;A140,'Main File'!A:O,15,0),0)</f>
        <v>0</v>
      </c>
    </row>
    <row r="141" spans="1:11" x14ac:dyDescent="0.25">
      <c r="A141" s="9">
        <f t="shared" si="2"/>
        <v>43328</v>
      </c>
      <c r="B141" s="26">
        <f>IFERROR(+VLOOKUP("LDSAPF"&amp;A141,'Main File'!A:O,6,0),0)</f>
        <v>0</v>
      </c>
      <c r="C141" s="26">
        <f>IFERROR(+VLOOKUP("LDSAPF"&amp;A141,'Main File'!A:O,7,0),0)</f>
        <v>0</v>
      </c>
      <c r="D141" s="26">
        <f>IFERROR(+VLOOKUP("LDSAPF"&amp;A141,'Main File'!A:O,8,0),0)</f>
        <v>0</v>
      </c>
      <c r="E141" s="26">
        <f>IFERROR(+VLOOKUP("LDSAPF"&amp;A141,'Main File'!A:O,9,0),0)</f>
        <v>0</v>
      </c>
      <c r="F141" s="26">
        <f>IFERROR(+VLOOKUP("LDSAPF"&amp;A141,'Main File'!A:O,10,0),0)</f>
        <v>0</v>
      </c>
      <c r="G141" s="26">
        <f>IFERROR(+VLOOKUP("LDSAPF"&amp;A141,'Main File'!A:O,11,0),0)</f>
        <v>0</v>
      </c>
      <c r="H141" s="26">
        <f>IFERROR(+VLOOKUP("LDSAPF"&amp;A141,'Main File'!A:O,12,0),0)</f>
        <v>0</v>
      </c>
      <c r="I141" s="26">
        <f>IFERROR(+VLOOKUP("LDSAPF"&amp;A141,'Main File'!A:O,13,0),0)</f>
        <v>0</v>
      </c>
      <c r="J141" s="26">
        <f>IFERROR(+VLOOKUP("LDSAPF"&amp;A141,'Main File'!A:O,14,0),0)</f>
        <v>0</v>
      </c>
      <c r="K141" s="26">
        <f>IFERROR(+VLOOKUP("LDSAPF"&amp;A141,'Main File'!A:O,15,0),0)</f>
        <v>0</v>
      </c>
    </row>
    <row r="142" spans="1:11" x14ac:dyDescent="0.25">
      <c r="A142" s="9">
        <f t="shared" si="2"/>
        <v>43329</v>
      </c>
      <c r="B142" s="26">
        <f>IFERROR(+VLOOKUP("LDSAPF"&amp;A142,'Main File'!A:O,6,0),0)</f>
        <v>0</v>
      </c>
      <c r="C142" s="26">
        <f>IFERROR(+VLOOKUP("LDSAPF"&amp;A142,'Main File'!A:O,7,0),0)</f>
        <v>0</v>
      </c>
      <c r="D142" s="26">
        <f>IFERROR(+VLOOKUP("LDSAPF"&amp;A142,'Main File'!A:O,8,0),0)</f>
        <v>0</v>
      </c>
      <c r="E142" s="26">
        <f>IFERROR(+VLOOKUP("LDSAPF"&amp;A142,'Main File'!A:O,9,0),0)</f>
        <v>0</v>
      </c>
      <c r="F142" s="26">
        <f>IFERROR(+VLOOKUP("LDSAPF"&amp;A142,'Main File'!A:O,10,0),0)</f>
        <v>0</v>
      </c>
      <c r="G142" s="26">
        <f>IFERROR(+VLOOKUP("LDSAPF"&amp;A142,'Main File'!A:O,11,0),0)</f>
        <v>0</v>
      </c>
      <c r="H142" s="26">
        <f>IFERROR(+VLOOKUP("LDSAPF"&amp;A142,'Main File'!A:O,12,0),0)</f>
        <v>0</v>
      </c>
      <c r="I142" s="26">
        <f>IFERROR(+VLOOKUP("LDSAPF"&amp;A142,'Main File'!A:O,13,0),0)</f>
        <v>0</v>
      </c>
      <c r="J142" s="26">
        <f>IFERROR(+VLOOKUP("LDSAPF"&amp;A142,'Main File'!A:O,14,0),0)</f>
        <v>0</v>
      </c>
      <c r="K142" s="26">
        <f>IFERROR(+VLOOKUP("LDSAPF"&amp;A142,'Main File'!A:O,15,0),0)</f>
        <v>0</v>
      </c>
    </row>
    <row r="143" spans="1:11" x14ac:dyDescent="0.25">
      <c r="A143" s="9">
        <f t="shared" si="2"/>
        <v>43330</v>
      </c>
      <c r="B143" s="26">
        <f>IFERROR(+VLOOKUP("LDSAPF"&amp;A143,'Main File'!A:O,6,0),0)</f>
        <v>0</v>
      </c>
      <c r="C143" s="26">
        <f>IFERROR(+VLOOKUP("LDSAPF"&amp;A143,'Main File'!A:O,7,0),0)</f>
        <v>0</v>
      </c>
      <c r="D143" s="26">
        <f>IFERROR(+VLOOKUP("LDSAPF"&amp;A143,'Main File'!A:O,8,0),0)</f>
        <v>0</v>
      </c>
      <c r="E143" s="26">
        <f>IFERROR(+VLOOKUP("LDSAPF"&amp;A143,'Main File'!A:O,9,0),0)</f>
        <v>0</v>
      </c>
      <c r="F143" s="26">
        <f>IFERROR(+VLOOKUP("LDSAPF"&amp;A143,'Main File'!A:O,10,0),0)</f>
        <v>0</v>
      </c>
      <c r="G143" s="26">
        <f>IFERROR(+VLOOKUP("LDSAPF"&amp;A143,'Main File'!A:O,11,0),0)</f>
        <v>0</v>
      </c>
      <c r="H143" s="26">
        <f>IFERROR(+VLOOKUP("LDSAPF"&amp;A143,'Main File'!A:O,12,0),0)</f>
        <v>0</v>
      </c>
      <c r="I143" s="26">
        <f>IFERROR(+VLOOKUP("LDSAPF"&amp;A143,'Main File'!A:O,13,0),0)</f>
        <v>0</v>
      </c>
      <c r="J143" s="26">
        <f>IFERROR(+VLOOKUP("LDSAPF"&amp;A143,'Main File'!A:O,14,0),0)</f>
        <v>0</v>
      </c>
      <c r="K143" s="26">
        <f>IFERROR(+VLOOKUP("LDSAPF"&amp;A143,'Main File'!A:O,15,0),0)</f>
        <v>0</v>
      </c>
    </row>
    <row r="144" spans="1:11" x14ac:dyDescent="0.25">
      <c r="A144" s="9">
        <f t="shared" si="2"/>
        <v>43331</v>
      </c>
      <c r="B144" s="26">
        <f>IFERROR(+VLOOKUP("LDSAPF"&amp;A144,'Main File'!A:O,6,0),0)</f>
        <v>0</v>
      </c>
      <c r="C144" s="26">
        <f>IFERROR(+VLOOKUP("LDSAPF"&amp;A144,'Main File'!A:O,7,0),0)</f>
        <v>0</v>
      </c>
      <c r="D144" s="26">
        <f>IFERROR(+VLOOKUP("LDSAPF"&amp;A144,'Main File'!A:O,8,0),0)</f>
        <v>0</v>
      </c>
      <c r="E144" s="26">
        <f>IFERROR(+VLOOKUP("LDSAPF"&amp;A144,'Main File'!A:O,9,0),0)</f>
        <v>0</v>
      </c>
      <c r="F144" s="26">
        <f>IFERROR(+VLOOKUP("LDSAPF"&amp;A144,'Main File'!A:O,10,0),0)</f>
        <v>0</v>
      </c>
      <c r="G144" s="26">
        <f>IFERROR(+VLOOKUP("LDSAPF"&amp;A144,'Main File'!A:O,11,0),0)</f>
        <v>0</v>
      </c>
      <c r="H144" s="26">
        <f>IFERROR(+VLOOKUP("LDSAPF"&amp;A144,'Main File'!A:O,12,0),0)</f>
        <v>0</v>
      </c>
      <c r="I144" s="26">
        <f>IFERROR(+VLOOKUP("LDSAPF"&amp;A144,'Main File'!A:O,13,0),0)</f>
        <v>0</v>
      </c>
      <c r="J144" s="26">
        <f>IFERROR(+VLOOKUP("LDSAPF"&amp;A144,'Main File'!A:O,14,0),0)</f>
        <v>0</v>
      </c>
      <c r="K144" s="26">
        <f>IFERROR(+VLOOKUP("LDSAPF"&amp;A144,'Main File'!A:O,15,0),0)</f>
        <v>0</v>
      </c>
    </row>
    <row r="145" spans="1:11" x14ac:dyDescent="0.25">
      <c r="A145" s="9">
        <f t="shared" si="2"/>
        <v>43332</v>
      </c>
      <c r="B145" s="26">
        <f>IFERROR(+VLOOKUP("LDSAPF"&amp;A145,'Main File'!A:O,6,0),0)</f>
        <v>0</v>
      </c>
      <c r="C145" s="26">
        <f>IFERROR(+VLOOKUP("LDSAPF"&amp;A145,'Main File'!A:O,7,0),0)</f>
        <v>0</v>
      </c>
      <c r="D145" s="26">
        <f>IFERROR(+VLOOKUP("LDSAPF"&amp;A145,'Main File'!A:O,8,0),0)</f>
        <v>0</v>
      </c>
      <c r="E145" s="26">
        <f>IFERROR(+VLOOKUP("LDSAPF"&amp;A145,'Main File'!A:O,9,0),0)</f>
        <v>0</v>
      </c>
      <c r="F145" s="26">
        <f>IFERROR(+VLOOKUP("LDSAPF"&amp;A145,'Main File'!A:O,10,0),0)</f>
        <v>0</v>
      </c>
      <c r="G145" s="26">
        <f>IFERROR(+VLOOKUP("LDSAPF"&amp;A145,'Main File'!A:O,11,0),0)</f>
        <v>0</v>
      </c>
      <c r="H145" s="26">
        <f>IFERROR(+VLOOKUP("LDSAPF"&amp;A145,'Main File'!A:O,12,0),0)</f>
        <v>0</v>
      </c>
      <c r="I145" s="26">
        <f>IFERROR(+VLOOKUP("LDSAPF"&amp;A145,'Main File'!A:O,13,0),0)</f>
        <v>0</v>
      </c>
      <c r="J145" s="26">
        <f>IFERROR(+VLOOKUP("LDSAPF"&amp;A145,'Main File'!A:O,14,0),0)</f>
        <v>0</v>
      </c>
      <c r="K145" s="26">
        <f>IFERROR(+VLOOKUP("LDSAPF"&amp;A145,'Main File'!A:O,15,0),0)</f>
        <v>0</v>
      </c>
    </row>
    <row r="146" spans="1:11" x14ac:dyDescent="0.25">
      <c r="A146" s="9">
        <f t="shared" si="2"/>
        <v>43333</v>
      </c>
      <c r="B146" s="26">
        <f>IFERROR(+VLOOKUP("LDSAPF"&amp;A146,'Main File'!A:O,6,0),0)</f>
        <v>0</v>
      </c>
      <c r="C146" s="26">
        <f>IFERROR(+VLOOKUP("LDSAPF"&amp;A146,'Main File'!A:O,7,0),0)</f>
        <v>0</v>
      </c>
      <c r="D146" s="26">
        <f>IFERROR(+VLOOKUP("LDSAPF"&amp;A146,'Main File'!A:O,8,0),0)</f>
        <v>0</v>
      </c>
      <c r="E146" s="26">
        <f>IFERROR(+VLOOKUP("LDSAPF"&amp;A146,'Main File'!A:O,9,0),0)</f>
        <v>0</v>
      </c>
      <c r="F146" s="26">
        <f>IFERROR(+VLOOKUP("LDSAPF"&amp;A146,'Main File'!A:O,10,0),0)</f>
        <v>0</v>
      </c>
      <c r="G146" s="26">
        <f>IFERROR(+VLOOKUP("LDSAPF"&amp;A146,'Main File'!A:O,11,0),0)</f>
        <v>0</v>
      </c>
      <c r="H146" s="26">
        <f>IFERROR(+VLOOKUP("LDSAPF"&amp;A146,'Main File'!A:O,12,0),0)</f>
        <v>0</v>
      </c>
      <c r="I146" s="26">
        <f>IFERROR(+VLOOKUP("LDSAPF"&amp;A146,'Main File'!A:O,13,0),0)</f>
        <v>0</v>
      </c>
      <c r="J146" s="26">
        <f>IFERROR(+VLOOKUP("LDSAPF"&amp;A146,'Main File'!A:O,14,0),0)</f>
        <v>0</v>
      </c>
      <c r="K146" s="26">
        <f>IFERROR(+VLOOKUP("LDSAPF"&amp;A146,'Main File'!A:O,15,0),0)</f>
        <v>0</v>
      </c>
    </row>
    <row r="147" spans="1:11" x14ac:dyDescent="0.25">
      <c r="A147" s="9">
        <f t="shared" si="2"/>
        <v>43334</v>
      </c>
      <c r="B147" s="26">
        <f>IFERROR(+VLOOKUP("LDSAPF"&amp;A147,'Main File'!A:O,6,0),0)</f>
        <v>0</v>
      </c>
      <c r="C147" s="26">
        <f>IFERROR(+VLOOKUP("LDSAPF"&amp;A147,'Main File'!A:O,7,0),0)</f>
        <v>0</v>
      </c>
      <c r="D147" s="26">
        <f>IFERROR(+VLOOKUP("LDSAPF"&amp;A147,'Main File'!A:O,8,0),0)</f>
        <v>0</v>
      </c>
      <c r="E147" s="26">
        <f>IFERROR(+VLOOKUP("LDSAPF"&amp;A147,'Main File'!A:O,9,0),0)</f>
        <v>0</v>
      </c>
      <c r="F147" s="26">
        <f>IFERROR(+VLOOKUP("LDSAPF"&amp;A147,'Main File'!A:O,10,0),0)</f>
        <v>0</v>
      </c>
      <c r="G147" s="26">
        <f>IFERROR(+VLOOKUP("LDSAPF"&amp;A147,'Main File'!A:O,11,0),0)</f>
        <v>0</v>
      </c>
      <c r="H147" s="26">
        <f>IFERROR(+VLOOKUP("LDSAPF"&amp;A147,'Main File'!A:O,12,0),0)</f>
        <v>0</v>
      </c>
      <c r="I147" s="26">
        <f>IFERROR(+VLOOKUP("LDSAPF"&amp;A147,'Main File'!A:O,13,0),0)</f>
        <v>0</v>
      </c>
      <c r="J147" s="26">
        <f>IFERROR(+VLOOKUP("LDSAPF"&amp;A147,'Main File'!A:O,14,0),0)</f>
        <v>0</v>
      </c>
      <c r="K147" s="26">
        <f>IFERROR(+VLOOKUP("LDSAPF"&amp;A147,'Main File'!A:O,15,0),0)</f>
        <v>0</v>
      </c>
    </row>
    <row r="148" spans="1:11" x14ac:dyDescent="0.25">
      <c r="A148" s="9">
        <f t="shared" si="2"/>
        <v>43335</v>
      </c>
      <c r="B148" s="26">
        <f>IFERROR(+VLOOKUP("LDSAPF"&amp;A148,'Main File'!A:O,6,0),0)</f>
        <v>0</v>
      </c>
      <c r="C148" s="26">
        <f>IFERROR(+VLOOKUP("LDSAPF"&amp;A148,'Main File'!A:O,7,0),0)</f>
        <v>0</v>
      </c>
      <c r="D148" s="26">
        <f>IFERROR(+VLOOKUP("LDSAPF"&amp;A148,'Main File'!A:O,8,0),0)</f>
        <v>0</v>
      </c>
      <c r="E148" s="26">
        <f>IFERROR(+VLOOKUP("LDSAPF"&amp;A148,'Main File'!A:O,9,0),0)</f>
        <v>0</v>
      </c>
      <c r="F148" s="26">
        <f>IFERROR(+VLOOKUP("LDSAPF"&amp;A148,'Main File'!A:O,10,0),0)</f>
        <v>0</v>
      </c>
      <c r="G148" s="26">
        <f>IFERROR(+VLOOKUP("LDSAPF"&amp;A148,'Main File'!A:O,11,0),0)</f>
        <v>0</v>
      </c>
      <c r="H148" s="26">
        <f>IFERROR(+VLOOKUP("LDSAPF"&amp;A148,'Main File'!A:O,12,0),0)</f>
        <v>0</v>
      </c>
      <c r="I148" s="26">
        <f>IFERROR(+VLOOKUP("LDSAPF"&amp;A148,'Main File'!A:O,13,0),0)</f>
        <v>0</v>
      </c>
      <c r="J148" s="26">
        <f>IFERROR(+VLOOKUP("LDSAPF"&amp;A148,'Main File'!A:O,14,0),0)</f>
        <v>0</v>
      </c>
      <c r="K148" s="26">
        <f>IFERROR(+VLOOKUP("LDSAPF"&amp;A148,'Main File'!A:O,15,0),0)</f>
        <v>0</v>
      </c>
    </row>
    <row r="149" spans="1:11" x14ac:dyDescent="0.25">
      <c r="A149" s="9">
        <f t="shared" si="2"/>
        <v>43336</v>
      </c>
      <c r="B149" s="26">
        <f>IFERROR(+VLOOKUP("LDSAPF"&amp;A149,'Main File'!A:O,6,0),0)</f>
        <v>0</v>
      </c>
      <c r="C149" s="26">
        <f>IFERROR(+VLOOKUP("LDSAPF"&amp;A149,'Main File'!A:O,7,0),0)</f>
        <v>0</v>
      </c>
      <c r="D149" s="26">
        <f>IFERROR(+VLOOKUP("LDSAPF"&amp;A149,'Main File'!A:O,8,0),0)</f>
        <v>0</v>
      </c>
      <c r="E149" s="26">
        <f>IFERROR(+VLOOKUP("LDSAPF"&amp;A149,'Main File'!A:O,9,0),0)</f>
        <v>0</v>
      </c>
      <c r="F149" s="26">
        <f>IFERROR(+VLOOKUP("LDSAPF"&amp;A149,'Main File'!A:O,10,0),0)</f>
        <v>0</v>
      </c>
      <c r="G149" s="26">
        <f>IFERROR(+VLOOKUP("LDSAPF"&amp;A149,'Main File'!A:O,11,0),0)</f>
        <v>0</v>
      </c>
      <c r="H149" s="26">
        <f>IFERROR(+VLOOKUP("LDSAPF"&amp;A149,'Main File'!A:O,12,0),0)</f>
        <v>0</v>
      </c>
      <c r="I149" s="26">
        <f>IFERROR(+VLOOKUP("LDSAPF"&amp;A149,'Main File'!A:O,13,0),0)</f>
        <v>0</v>
      </c>
      <c r="J149" s="26">
        <f>IFERROR(+VLOOKUP("LDSAPF"&amp;A149,'Main File'!A:O,14,0),0)</f>
        <v>0</v>
      </c>
      <c r="K149" s="26">
        <f>IFERROR(+VLOOKUP("LDSAPF"&amp;A149,'Main File'!A:O,15,0),0)</f>
        <v>0</v>
      </c>
    </row>
    <row r="150" spans="1:11" x14ac:dyDescent="0.25">
      <c r="A150" s="9">
        <f t="shared" si="2"/>
        <v>43337</v>
      </c>
      <c r="B150" s="26">
        <f>IFERROR(+VLOOKUP("LDSAPF"&amp;A150,'Main File'!A:O,6,0),0)</f>
        <v>0</v>
      </c>
      <c r="C150" s="26">
        <f>IFERROR(+VLOOKUP("LDSAPF"&amp;A150,'Main File'!A:O,7,0),0)</f>
        <v>0</v>
      </c>
      <c r="D150" s="26">
        <f>IFERROR(+VLOOKUP("LDSAPF"&amp;A150,'Main File'!A:O,8,0),0)</f>
        <v>0</v>
      </c>
      <c r="E150" s="26">
        <f>IFERROR(+VLOOKUP("LDSAPF"&amp;A150,'Main File'!A:O,9,0),0)</f>
        <v>0</v>
      </c>
      <c r="F150" s="26">
        <f>IFERROR(+VLOOKUP("LDSAPF"&amp;A150,'Main File'!A:O,10,0),0)</f>
        <v>0</v>
      </c>
      <c r="G150" s="26">
        <f>IFERROR(+VLOOKUP("LDSAPF"&amp;A150,'Main File'!A:O,11,0),0)</f>
        <v>0</v>
      </c>
      <c r="H150" s="26">
        <f>IFERROR(+VLOOKUP("LDSAPF"&amp;A150,'Main File'!A:O,12,0),0)</f>
        <v>0</v>
      </c>
      <c r="I150" s="26">
        <f>IFERROR(+VLOOKUP("LDSAPF"&amp;A150,'Main File'!A:O,13,0),0)</f>
        <v>0</v>
      </c>
      <c r="J150" s="26">
        <f>IFERROR(+VLOOKUP("LDSAPF"&amp;A150,'Main File'!A:O,14,0),0)</f>
        <v>0</v>
      </c>
      <c r="K150" s="26">
        <f>IFERROR(+VLOOKUP("LDSAPF"&amp;A150,'Main File'!A:O,15,0),0)</f>
        <v>0</v>
      </c>
    </row>
    <row r="151" spans="1:11" x14ac:dyDescent="0.25">
      <c r="A151" s="9">
        <f t="shared" si="2"/>
        <v>43338</v>
      </c>
      <c r="B151" s="26">
        <f>IFERROR(+VLOOKUP("LDSAPF"&amp;A151,'Main File'!A:O,6,0),0)</f>
        <v>0</v>
      </c>
      <c r="C151" s="26">
        <f>IFERROR(+VLOOKUP("LDSAPF"&amp;A151,'Main File'!A:O,7,0),0)</f>
        <v>0</v>
      </c>
      <c r="D151" s="26">
        <f>IFERROR(+VLOOKUP("LDSAPF"&amp;A151,'Main File'!A:O,8,0),0)</f>
        <v>0</v>
      </c>
      <c r="E151" s="26">
        <f>IFERROR(+VLOOKUP("LDSAPF"&amp;A151,'Main File'!A:O,9,0),0)</f>
        <v>0</v>
      </c>
      <c r="F151" s="26">
        <f>IFERROR(+VLOOKUP("LDSAPF"&amp;A151,'Main File'!A:O,10,0),0)</f>
        <v>0</v>
      </c>
      <c r="G151" s="26">
        <f>IFERROR(+VLOOKUP("LDSAPF"&amp;A151,'Main File'!A:O,11,0),0)</f>
        <v>0</v>
      </c>
      <c r="H151" s="26">
        <f>IFERROR(+VLOOKUP("LDSAPF"&amp;A151,'Main File'!A:O,12,0),0)</f>
        <v>0</v>
      </c>
      <c r="I151" s="26">
        <f>IFERROR(+VLOOKUP("LDSAPF"&amp;A151,'Main File'!A:O,13,0),0)</f>
        <v>0</v>
      </c>
      <c r="J151" s="26">
        <f>IFERROR(+VLOOKUP("LDSAPF"&amp;A151,'Main File'!A:O,14,0),0)</f>
        <v>0</v>
      </c>
      <c r="K151" s="26">
        <f>IFERROR(+VLOOKUP("LDSAPF"&amp;A151,'Main File'!A:O,15,0),0)</f>
        <v>0</v>
      </c>
    </row>
    <row r="152" spans="1:11" x14ac:dyDescent="0.25">
      <c r="A152" s="9">
        <f t="shared" si="2"/>
        <v>43339</v>
      </c>
      <c r="B152" s="26">
        <f>IFERROR(+VLOOKUP("LDSAPF"&amp;A152,'Main File'!A:O,6,0),0)</f>
        <v>0</v>
      </c>
      <c r="C152" s="26">
        <f>IFERROR(+VLOOKUP("LDSAPF"&amp;A152,'Main File'!A:O,7,0),0)</f>
        <v>0</v>
      </c>
      <c r="D152" s="26">
        <f>IFERROR(+VLOOKUP("LDSAPF"&amp;A152,'Main File'!A:O,8,0),0)</f>
        <v>0</v>
      </c>
      <c r="E152" s="26">
        <f>IFERROR(+VLOOKUP("LDSAPF"&amp;A152,'Main File'!A:O,9,0),0)</f>
        <v>0</v>
      </c>
      <c r="F152" s="26">
        <f>IFERROR(+VLOOKUP("LDSAPF"&amp;A152,'Main File'!A:O,10,0),0)</f>
        <v>0</v>
      </c>
      <c r="G152" s="26">
        <f>IFERROR(+VLOOKUP("LDSAPF"&amp;A152,'Main File'!A:O,11,0),0)</f>
        <v>0</v>
      </c>
      <c r="H152" s="26">
        <f>IFERROR(+VLOOKUP("LDSAPF"&amp;A152,'Main File'!A:O,12,0),0)</f>
        <v>0</v>
      </c>
      <c r="I152" s="26">
        <f>IFERROR(+VLOOKUP("LDSAPF"&amp;A152,'Main File'!A:O,13,0),0)</f>
        <v>0</v>
      </c>
      <c r="J152" s="26">
        <f>IFERROR(+VLOOKUP("LDSAPF"&amp;A152,'Main File'!A:O,14,0),0)</f>
        <v>0</v>
      </c>
      <c r="K152" s="26">
        <f>IFERROR(+VLOOKUP("LDSAPF"&amp;A152,'Main File'!A:O,15,0),0)</f>
        <v>0</v>
      </c>
    </row>
    <row r="153" spans="1:11" x14ac:dyDescent="0.25">
      <c r="A153" s="9">
        <f t="shared" si="2"/>
        <v>43340</v>
      </c>
      <c r="B153" s="26">
        <f>IFERROR(+VLOOKUP("LDSAPF"&amp;A153,'Main File'!A:O,6,0),0)</f>
        <v>0</v>
      </c>
      <c r="C153" s="26">
        <f>IFERROR(+VLOOKUP("LDSAPF"&amp;A153,'Main File'!A:O,7,0),0)</f>
        <v>0</v>
      </c>
      <c r="D153" s="26">
        <f>IFERROR(+VLOOKUP("LDSAPF"&amp;A153,'Main File'!A:O,8,0),0)</f>
        <v>0</v>
      </c>
      <c r="E153" s="26">
        <f>IFERROR(+VLOOKUP("LDSAPF"&amp;A153,'Main File'!A:O,9,0),0)</f>
        <v>0</v>
      </c>
      <c r="F153" s="26">
        <f>IFERROR(+VLOOKUP("LDSAPF"&amp;A153,'Main File'!A:O,10,0),0)</f>
        <v>0</v>
      </c>
      <c r="G153" s="26">
        <f>IFERROR(+VLOOKUP("LDSAPF"&amp;A153,'Main File'!A:O,11,0),0)</f>
        <v>0</v>
      </c>
      <c r="H153" s="26">
        <f>IFERROR(+VLOOKUP("LDSAPF"&amp;A153,'Main File'!A:O,12,0),0)</f>
        <v>0</v>
      </c>
      <c r="I153" s="26">
        <f>IFERROR(+VLOOKUP("LDSAPF"&amp;A153,'Main File'!A:O,13,0),0)</f>
        <v>0</v>
      </c>
      <c r="J153" s="26">
        <f>IFERROR(+VLOOKUP("LDSAPF"&amp;A153,'Main File'!A:O,14,0),0)</f>
        <v>0</v>
      </c>
      <c r="K153" s="26">
        <f>IFERROR(+VLOOKUP("LDSAPF"&amp;A153,'Main File'!A:O,15,0),0)</f>
        <v>0</v>
      </c>
    </row>
    <row r="154" spans="1:11" x14ac:dyDescent="0.25">
      <c r="A154" s="9">
        <f t="shared" si="2"/>
        <v>43341</v>
      </c>
      <c r="B154" s="26">
        <f>IFERROR(+VLOOKUP("LDSAPF"&amp;A154,'Main File'!A:O,6,0),0)</f>
        <v>0</v>
      </c>
      <c r="C154" s="26">
        <f>IFERROR(+VLOOKUP("LDSAPF"&amp;A154,'Main File'!A:O,7,0),0)</f>
        <v>0</v>
      </c>
      <c r="D154" s="26">
        <f>IFERROR(+VLOOKUP("LDSAPF"&amp;A154,'Main File'!A:O,8,0),0)</f>
        <v>0</v>
      </c>
      <c r="E154" s="26">
        <f>IFERROR(+VLOOKUP("LDSAPF"&amp;A154,'Main File'!A:O,9,0),0)</f>
        <v>0</v>
      </c>
      <c r="F154" s="26">
        <f>IFERROR(+VLOOKUP("LDSAPF"&amp;A154,'Main File'!A:O,10,0),0)</f>
        <v>0</v>
      </c>
      <c r="G154" s="26">
        <f>IFERROR(+VLOOKUP("LDSAPF"&amp;A154,'Main File'!A:O,11,0),0)</f>
        <v>0</v>
      </c>
      <c r="H154" s="26">
        <f>IFERROR(+VLOOKUP("LDSAPF"&amp;A154,'Main File'!A:O,12,0),0)</f>
        <v>0</v>
      </c>
      <c r="I154" s="26">
        <f>IFERROR(+VLOOKUP("LDSAPF"&amp;A154,'Main File'!A:O,13,0),0)</f>
        <v>0</v>
      </c>
      <c r="J154" s="26">
        <f>IFERROR(+VLOOKUP("LDSAPF"&amp;A154,'Main File'!A:O,14,0),0)</f>
        <v>0</v>
      </c>
      <c r="K154" s="26">
        <f>IFERROR(+VLOOKUP("LDSAPF"&amp;A154,'Main File'!A:O,15,0),0)</f>
        <v>0</v>
      </c>
    </row>
    <row r="155" spans="1:11" x14ac:dyDescent="0.25">
      <c r="A155" s="9">
        <f t="shared" si="2"/>
        <v>43342</v>
      </c>
      <c r="B155" s="26">
        <f>IFERROR(+VLOOKUP("LDSAPF"&amp;A155,'Main File'!A:O,6,0),0)</f>
        <v>0</v>
      </c>
      <c r="C155" s="26">
        <f>IFERROR(+VLOOKUP("LDSAPF"&amp;A155,'Main File'!A:O,7,0),0)</f>
        <v>0</v>
      </c>
      <c r="D155" s="26">
        <f>IFERROR(+VLOOKUP("LDSAPF"&amp;A155,'Main File'!A:O,8,0),0)</f>
        <v>0</v>
      </c>
      <c r="E155" s="26">
        <f>IFERROR(+VLOOKUP("LDSAPF"&amp;A155,'Main File'!A:O,9,0),0)</f>
        <v>0</v>
      </c>
      <c r="F155" s="26">
        <f>IFERROR(+VLOOKUP("LDSAPF"&amp;A155,'Main File'!A:O,10,0),0)</f>
        <v>0</v>
      </c>
      <c r="G155" s="26">
        <f>IFERROR(+VLOOKUP("LDSAPF"&amp;A155,'Main File'!A:O,11,0),0)</f>
        <v>0</v>
      </c>
      <c r="H155" s="26">
        <f>IFERROR(+VLOOKUP("LDSAPF"&amp;A155,'Main File'!A:O,12,0),0)</f>
        <v>0</v>
      </c>
      <c r="I155" s="26">
        <f>IFERROR(+VLOOKUP("LDSAPF"&amp;A155,'Main File'!A:O,13,0),0)</f>
        <v>0</v>
      </c>
      <c r="J155" s="26">
        <f>IFERROR(+VLOOKUP("LDSAPF"&amp;A155,'Main File'!A:O,14,0),0)</f>
        <v>0</v>
      </c>
      <c r="K155" s="26">
        <f>IFERROR(+VLOOKUP("LDSAPF"&amp;A155,'Main File'!A:O,15,0),0)</f>
        <v>0</v>
      </c>
    </row>
    <row r="156" spans="1:11" x14ac:dyDescent="0.25">
      <c r="A156" s="9">
        <f t="shared" si="2"/>
        <v>43343</v>
      </c>
      <c r="B156" s="26">
        <f>IFERROR(+VLOOKUP("LDSAPF"&amp;A156,'Main File'!A:O,6,0),0)</f>
        <v>0</v>
      </c>
      <c r="C156" s="26">
        <f>IFERROR(+VLOOKUP("LDSAPF"&amp;A156,'Main File'!A:O,7,0),0)</f>
        <v>0</v>
      </c>
      <c r="D156" s="26">
        <f>IFERROR(+VLOOKUP("LDSAPF"&amp;A156,'Main File'!A:O,8,0),0)</f>
        <v>0</v>
      </c>
      <c r="E156" s="26">
        <f>IFERROR(+VLOOKUP("LDSAPF"&amp;A156,'Main File'!A:O,9,0),0)</f>
        <v>0</v>
      </c>
      <c r="F156" s="26">
        <f>IFERROR(+VLOOKUP("LDSAPF"&amp;A156,'Main File'!A:O,10,0),0)</f>
        <v>0</v>
      </c>
      <c r="G156" s="26">
        <f>IFERROR(+VLOOKUP("LDSAPF"&amp;A156,'Main File'!A:O,11,0),0)</f>
        <v>0</v>
      </c>
      <c r="H156" s="26">
        <f>IFERROR(+VLOOKUP("LDSAPF"&amp;A156,'Main File'!A:O,12,0),0)</f>
        <v>0</v>
      </c>
      <c r="I156" s="26">
        <f>IFERROR(+VLOOKUP("LDSAPF"&amp;A156,'Main File'!A:O,13,0),0)</f>
        <v>0</v>
      </c>
      <c r="J156" s="26">
        <f>IFERROR(+VLOOKUP("LDSAPF"&amp;A156,'Main File'!A:O,14,0),0)</f>
        <v>0</v>
      </c>
      <c r="K156" s="26">
        <f>IFERROR(+VLOOKUP("LDSAPF"&amp;A156,'Main File'!A:O,15,0),0)</f>
        <v>0</v>
      </c>
    </row>
    <row r="157" spans="1:11" x14ac:dyDescent="0.25">
      <c r="A157" s="9">
        <f t="shared" si="2"/>
        <v>43344</v>
      </c>
      <c r="B157" s="26">
        <f>IFERROR(+VLOOKUP("LDSAPF"&amp;A157,'Main File'!A:O,6,0),0)</f>
        <v>0</v>
      </c>
      <c r="C157" s="26">
        <f>IFERROR(+VLOOKUP("LDSAPF"&amp;A157,'Main File'!A:O,7,0),0)</f>
        <v>0</v>
      </c>
      <c r="D157" s="26">
        <f>IFERROR(+VLOOKUP("LDSAPF"&amp;A157,'Main File'!A:O,8,0),0)</f>
        <v>0</v>
      </c>
      <c r="E157" s="26">
        <f>IFERROR(+VLOOKUP("LDSAPF"&amp;A157,'Main File'!A:O,9,0),0)</f>
        <v>0</v>
      </c>
      <c r="F157" s="26">
        <f>IFERROR(+VLOOKUP("LDSAPF"&amp;A157,'Main File'!A:O,10,0),0)</f>
        <v>0</v>
      </c>
      <c r="G157" s="26">
        <f>IFERROR(+VLOOKUP("LDSAPF"&amp;A157,'Main File'!A:O,11,0),0)</f>
        <v>0</v>
      </c>
      <c r="H157" s="26">
        <f>IFERROR(+VLOOKUP("LDSAPF"&amp;A157,'Main File'!A:O,12,0),0)</f>
        <v>0</v>
      </c>
      <c r="I157" s="26">
        <f>IFERROR(+VLOOKUP("LDSAPF"&amp;A157,'Main File'!A:O,13,0),0)</f>
        <v>0</v>
      </c>
      <c r="J157" s="26">
        <f>IFERROR(+VLOOKUP("LDSAPF"&amp;A157,'Main File'!A:O,14,0),0)</f>
        <v>0</v>
      </c>
      <c r="K157" s="26">
        <f>IFERROR(+VLOOKUP("LDSAPF"&amp;A157,'Main File'!A:O,15,0),0)</f>
        <v>0</v>
      </c>
    </row>
    <row r="158" spans="1:11" x14ac:dyDescent="0.25">
      <c r="A158" s="9">
        <f t="shared" si="2"/>
        <v>43345</v>
      </c>
      <c r="B158" s="26">
        <f>IFERROR(+VLOOKUP("LDSAPF"&amp;A158,'Main File'!A:O,6,0),0)</f>
        <v>0</v>
      </c>
      <c r="C158" s="26">
        <f>IFERROR(+VLOOKUP("LDSAPF"&amp;A158,'Main File'!A:O,7,0),0)</f>
        <v>0</v>
      </c>
      <c r="D158" s="26">
        <f>IFERROR(+VLOOKUP("LDSAPF"&amp;A158,'Main File'!A:O,8,0),0)</f>
        <v>0</v>
      </c>
      <c r="E158" s="26">
        <f>IFERROR(+VLOOKUP("LDSAPF"&amp;A158,'Main File'!A:O,9,0),0)</f>
        <v>0</v>
      </c>
      <c r="F158" s="26">
        <f>IFERROR(+VLOOKUP("LDSAPF"&amp;A158,'Main File'!A:O,10,0),0)</f>
        <v>0</v>
      </c>
      <c r="G158" s="26">
        <f>IFERROR(+VLOOKUP("LDSAPF"&amp;A158,'Main File'!A:O,11,0),0)</f>
        <v>0</v>
      </c>
      <c r="H158" s="26">
        <f>IFERROR(+VLOOKUP("LDSAPF"&amp;A158,'Main File'!A:O,12,0),0)</f>
        <v>0</v>
      </c>
      <c r="I158" s="26">
        <f>IFERROR(+VLOOKUP("LDSAPF"&amp;A158,'Main File'!A:O,13,0),0)</f>
        <v>0</v>
      </c>
      <c r="J158" s="26">
        <f>IFERROR(+VLOOKUP("LDSAPF"&amp;A158,'Main File'!A:O,14,0),0)</f>
        <v>0</v>
      </c>
      <c r="K158" s="26">
        <f>IFERROR(+VLOOKUP("LDSAPF"&amp;A158,'Main File'!A:O,15,0),0)</f>
        <v>0</v>
      </c>
    </row>
    <row r="159" spans="1:11" x14ac:dyDescent="0.25">
      <c r="A159" s="9">
        <f t="shared" si="2"/>
        <v>43346</v>
      </c>
      <c r="B159" s="26">
        <f>IFERROR(+VLOOKUP("LDSAPF"&amp;A159,'Main File'!A:O,6,0),0)</f>
        <v>0</v>
      </c>
      <c r="C159" s="26">
        <f>IFERROR(+VLOOKUP("LDSAPF"&amp;A159,'Main File'!A:O,7,0),0)</f>
        <v>0</v>
      </c>
      <c r="D159" s="26">
        <f>IFERROR(+VLOOKUP("LDSAPF"&amp;A159,'Main File'!A:O,8,0),0)</f>
        <v>0</v>
      </c>
      <c r="E159" s="26">
        <f>IFERROR(+VLOOKUP("LDSAPF"&amp;A159,'Main File'!A:O,9,0),0)</f>
        <v>0</v>
      </c>
      <c r="F159" s="26">
        <f>IFERROR(+VLOOKUP("LDSAPF"&amp;A159,'Main File'!A:O,10,0),0)</f>
        <v>0</v>
      </c>
      <c r="G159" s="26">
        <f>IFERROR(+VLOOKUP("LDSAPF"&amp;A159,'Main File'!A:O,11,0),0)</f>
        <v>0</v>
      </c>
      <c r="H159" s="26">
        <f>IFERROR(+VLOOKUP("LDSAPF"&amp;A159,'Main File'!A:O,12,0),0)</f>
        <v>0</v>
      </c>
      <c r="I159" s="26">
        <f>IFERROR(+VLOOKUP("LDSAPF"&amp;A159,'Main File'!A:O,13,0),0)</f>
        <v>0</v>
      </c>
      <c r="J159" s="26">
        <f>IFERROR(+VLOOKUP("LDSAPF"&amp;A159,'Main File'!A:O,14,0),0)</f>
        <v>0</v>
      </c>
      <c r="K159" s="26">
        <f>IFERROR(+VLOOKUP("LDSAPF"&amp;A159,'Main File'!A:O,15,0),0)</f>
        <v>0</v>
      </c>
    </row>
    <row r="160" spans="1:11" x14ac:dyDescent="0.25">
      <c r="A160" s="9">
        <f t="shared" si="2"/>
        <v>43347</v>
      </c>
      <c r="B160" s="26">
        <f>IFERROR(+VLOOKUP("LDSAPF"&amp;A160,'Main File'!A:O,6,0),0)</f>
        <v>0</v>
      </c>
      <c r="C160" s="26">
        <f>IFERROR(+VLOOKUP("LDSAPF"&amp;A160,'Main File'!A:O,7,0),0)</f>
        <v>0</v>
      </c>
      <c r="D160" s="26">
        <f>IFERROR(+VLOOKUP("LDSAPF"&amp;A160,'Main File'!A:O,8,0),0)</f>
        <v>0</v>
      </c>
      <c r="E160" s="26">
        <f>IFERROR(+VLOOKUP("LDSAPF"&amp;A160,'Main File'!A:O,9,0),0)</f>
        <v>0</v>
      </c>
      <c r="F160" s="26">
        <f>IFERROR(+VLOOKUP("LDSAPF"&amp;A160,'Main File'!A:O,10,0),0)</f>
        <v>0</v>
      </c>
      <c r="G160" s="26">
        <f>IFERROR(+VLOOKUP("LDSAPF"&amp;A160,'Main File'!A:O,11,0),0)</f>
        <v>0</v>
      </c>
      <c r="H160" s="26">
        <f>IFERROR(+VLOOKUP("LDSAPF"&amp;A160,'Main File'!A:O,12,0),0)</f>
        <v>0</v>
      </c>
      <c r="I160" s="26">
        <f>IFERROR(+VLOOKUP("LDSAPF"&amp;A160,'Main File'!A:O,13,0),0)</f>
        <v>0</v>
      </c>
      <c r="J160" s="26">
        <f>IFERROR(+VLOOKUP("LDSAPF"&amp;A160,'Main File'!A:O,14,0),0)</f>
        <v>0</v>
      </c>
      <c r="K160" s="26">
        <f>IFERROR(+VLOOKUP("LDSAPF"&amp;A160,'Main File'!A:O,15,0),0)</f>
        <v>0</v>
      </c>
    </row>
    <row r="161" spans="1:11" x14ac:dyDescent="0.25">
      <c r="A161" s="9">
        <f t="shared" si="2"/>
        <v>43348</v>
      </c>
      <c r="B161" s="26">
        <f>IFERROR(+VLOOKUP("LDSAPF"&amp;A161,'Main File'!A:O,6,0),0)</f>
        <v>0</v>
      </c>
      <c r="C161" s="26">
        <f>IFERROR(+VLOOKUP("LDSAPF"&amp;A161,'Main File'!A:O,7,0),0)</f>
        <v>0</v>
      </c>
      <c r="D161" s="26">
        <f>IFERROR(+VLOOKUP("LDSAPF"&amp;A161,'Main File'!A:O,8,0),0)</f>
        <v>0</v>
      </c>
      <c r="E161" s="26">
        <f>IFERROR(+VLOOKUP("LDSAPF"&amp;A161,'Main File'!A:O,9,0),0)</f>
        <v>0</v>
      </c>
      <c r="F161" s="26">
        <f>IFERROR(+VLOOKUP("LDSAPF"&amp;A161,'Main File'!A:O,10,0),0)</f>
        <v>0</v>
      </c>
      <c r="G161" s="26">
        <f>IFERROR(+VLOOKUP("LDSAPF"&amp;A161,'Main File'!A:O,11,0),0)</f>
        <v>0</v>
      </c>
      <c r="H161" s="26">
        <f>IFERROR(+VLOOKUP("LDSAPF"&amp;A161,'Main File'!A:O,12,0),0)</f>
        <v>0</v>
      </c>
      <c r="I161" s="26">
        <f>IFERROR(+VLOOKUP("LDSAPF"&amp;A161,'Main File'!A:O,13,0),0)</f>
        <v>0</v>
      </c>
      <c r="J161" s="26">
        <f>IFERROR(+VLOOKUP("LDSAPF"&amp;A161,'Main File'!A:O,14,0),0)</f>
        <v>0</v>
      </c>
      <c r="K161" s="26">
        <f>IFERROR(+VLOOKUP("LDSAPF"&amp;A161,'Main File'!A:O,15,0),0)</f>
        <v>0</v>
      </c>
    </row>
    <row r="162" spans="1:11" x14ac:dyDescent="0.25">
      <c r="A162" s="9">
        <f t="shared" si="2"/>
        <v>43349</v>
      </c>
      <c r="B162" s="26">
        <f>IFERROR(+VLOOKUP("LDSAPF"&amp;A162,'Main File'!A:O,6,0),0)</f>
        <v>0</v>
      </c>
      <c r="C162" s="26">
        <f>IFERROR(+VLOOKUP("LDSAPF"&amp;A162,'Main File'!A:O,7,0),0)</f>
        <v>0</v>
      </c>
      <c r="D162" s="26">
        <f>IFERROR(+VLOOKUP("LDSAPF"&amp;A162,'Main File'!A:O,8,0),0)</f>
        <v>0</v>
      </c>
      <c r="E162" s="26">
        <f>IFERROR(+VLOOKUP("LDSAPF"&amp;A162,'Main File'!A:O,9,0),0)</f>
        <v>0</v>
      </c>
      <c r="F162" s="26">
        <f>IFERROR(+VLOOKUP("LDSAPF"&amp;A162,'Main File'!A:O,10,0),0)</f>
        <v>0</v>
      </c>
      <c r="G162" s="26">
        <f>IFERROR(+VLOOKUP("LDSAPF"&amp;A162,'Main File'!A:O,11,0),0)</f>
        <v>0</v>
      </c>
      <c r="H162" s="26">
        <f>IFERROR(+VLOOKUP("LDSAPF"&amp;A162,'Main File'!A:O,12,0),0)</f>
        <v>0</v>
      </c>
      <c r="I162" s="26">
        <f>IFERROR(+VLOOKUP("LDSAPF"&amp;A162,'Main File'!A:O,13,0),0)</f>
        <v>0</v>
      </c>
      <c r="J162" s="26">
        <f>IFERROR(+VLOOKUP("LDSAPF"&amp;A162,'Main File'!A:O,14,0),0)</f>
        <v>0</v>
      </c>
      <c r="K162" s="26">
        <f>IFERROR(+VLOOKUP("LDSAPF"&amp;A162,'Main File'!A:O,15,0),0)</f>
        <v>0</v>
      </c>
    </row>
    <row r="163" spans="1:11" x14ac:dyDescent="0.25">
      <c r="A163" s="9">
        <f t="shared" si="2"/>
        <v>43350</v>
      </c>
      <c r="B163" s="26">
        <f>IFERROR(+VLOOKUP("LDSAPF"&amp;A163,'Main File'!A:O,6,0),0)</f>
        <v>0</v>
      </c>
      <c r="C163" s="26">
        <f>IFERROR(+VLOOKUP("LDSAPF"&amp;A163,'Main File'!A:O,7,0),0)</f>
        <v>0</v>
      </c>
      <c r="D163" s="26">
        <f>IFERROR(+VLOOKUP("LDSAPF"&amp;A163,'Main File'!A:O,8,0),0)</f>
        <v>0</v>
      </c>
      <c r="E163" s="26">
        <f>IFERROR(+VLOOKUP("LDSAPF"&amp;A163,'Main File'!A:O,9,0),0)</f>
        <v>0</v>
      </c>
      <c r="F163" s="26">
        <f>IFERROR(+VLOOKUP("LDSAPF"&amp;A163,'Main File'!A:O,10,0),0)</f>
        <v>0</v>
      </c>
      <c r="G163" s="26">
        <f>IFERROR(+VLOOKUP("LDSAPF"&amp;A163,'Main File'!A:O,11,0),0)</f>
        <v>0</v>
      </c>
      <c r="H163" s="26">
        <f>IFERROR(+VLOOKUP("LDSAPF"&amp;A163,'Main File'!A:O,12,0),0)</f>
        <v>0</v>
      </c>
      <c r="I163" s="26">
        <f>IFERROR(+VLOOKUP("LDSAPF"&amp;A163,'Main File'!A:O,13,0),0)</f>
        <v>0</v>
      </c>
      <c r="J163" s="26">
        <f>IFERROR(+VLOOKUP("LDSAPF"&amp;A163,'Main File'!A:O,14,0),0)</f>
        <v>0</v>
      </c>
      <c r="K163" s="26">
        <f>IFERROR(+VLOOKUP("LDSAPF"&amp;A163,'Main File'!A:O,15,0),0)</f>
        <v>0</v>
      </c>
    </row>
    <row r="164" spans="1:11" x14ac:dyDescent="0.25">
      <c r="A164" s="9">
        <f t="shared" si="2"/>
        <v>43351</v>
      </c>
      <c r="B164" s="26">
        <f>IFERROR(+VLOOKUP("LDSAPF"&amp;A164,'Main File'!A:O,6,0),0)</f>
        <v>0</v>
      </c>
      <c r="C164" s="26">
        <f>IFERROR(+VLOOKUP("LDSAPF"&amp;A164,'Main File'!A:O,7,0),0)</f>
        <v>0</v>
      </c>
      <c r="D164" s="26">
        <f>IFERROR(+VLOOKUP("LDSAPF"&amp;A164,'Main File'!A:O,8,0),0)</f>
        <v>0</v>
      </c>
      <c r="E164" s="26">
        <f>IFERROR(+VLOOKUP("LDSAPF"&amp;A164,'Main File'!A:O,9,0),0)</f>
        <v>0</v>
      </c>
      <c r="F164" s="26">
        <f>IFERROR(+VLOOKUP("LDSAPF"&amp;A164,'Main File'!A:O,10,0),0)</f>
        <v>0</v>
      </c>
      <c r="G164" s="26">
        <f>IFERROR(+VLOOKUP("LDSAPF"&amp;A164,'Main File'!A:O,11,0),0)</f>
        <v>0</v>
      </c>
      <c r="H164" s="26">
        <f>IFERROR(+VLOOKUP("LDSAPF"&amp;A164,'Main File'!A:O,12,0),0)</f>
        <v>0</v>
      </c>
      <c r="I164" s="26">
        <f>IFERROR(+VLOOKUP("LDSAPF"&amp;A164,'Main File'!A:O,13,0),0)</f>
        <v>0</v>
      </c>
      <c r="J164" s="26">
        <f>IFERROR(+VLOOKUP("LDSAPF"&amp;A164,'Main File'!A:O,14,0),0)</f>
        <v>0</v>
      </c>
      <c r="K164" s="26">
        <f>IFERROR(+VLOOKUP("LDSAPF"&amp;A164,'Main File'!A:O,15,0),0)</f>
        <v>0</v>
      </c>
    </row>
    <row r="165" spans="1:11" x14ac:dyDescent="0.25">
      <c r="A165" s="9">
        <f t="shared" si="2"/>
        <v>43352</v>
      </c>
      <c r="B165" s="26">
        <f>IFERROR(+VLOOKUP("LDSAPF"&amp;A165,'Main File'!A:O,6,0),0)</f>
        <v>0</v>
      </c>
      <c r="C165" s="26">
        <f>IFERROR(+VLOOKUP("LDSAPF"&amp;A165,'Main File'!A:O,7,0),0)</f>
        <v>0</v>
      </c>
      <c r="D165" s="26">
        <f>IFERROR(+VLOOKUP("LDSAPF"&amp;A165,'Main File'!A:O,8,0),0)</f>
        <v>0</v>
      </c>
      <c r="E165" s="26">
        <f>IFERROR(+VLOOKUP("LDSAPF"&amp;A165,'Main File'!A:O,9,0),0)</f>
        <v>0</v>
      </c>
      <c r="F165" s="26">
        <f>IFERROR(+VLOOKUP("LDSAPF"&amp;A165,'Main File'!A:O,10,0),0)</f>
        <v>0</v>
      </c>
      <c r="G165" s="26">
        <f>IFERROR(+VLOOKUP("LDSAPF"&amp;A165,'Main File'!A:O,11,0),0)</f>
        <v>0</v>
      </c>
      <c r="H165" s="26">
        <f>IFERROR(+VLOOKUP("LDSAPF"&amp;A165,'Main File'!A:O,12,0),0)</f>
        <v>0</v>
      </c>
      <c r="I165" s="26">
        <f>IFERROR(+VLOOKUP("LDSAPF"&amp;A165,'Main File'!A:O,13,0),0)</f>
        <v>0</v>
      </c>
      <c r="J165" s="26">
        <f>IFERROR(+VLOOKUP("LDSAPF"&amp;A165,'Main File'!A:O,14,0),0)</f>
        <v>0</v>
      </c>
      <c r="K165" s="26">
        <f>IFERROR(+VLOOKUP("LDSAPF"&amp;A165,'Main File'!A:O,15,0),0)</f>
        <v>0</v>
      </c>
    </row>
    <row r="166" spans="1:11" x14ac:dyDescent="0.25">
      <c r="A166" s="9">
        <f t="shared" si="2"/>
        <v>43353</v>
      </c>
      <c r="B166" s="26">
        <f>IFERROR(+VLOOKUP("LDSAPF"&amp;A166,'Main File'!A:O,6,0),0)</f>
        <v>0</v>
      </c>
      <c r="C166" s="26">
        <f>IFERROR(+VLOOKUP("LDSAPF"&amp;A166,'Main File'!A:O,7,0),0)</f>
        <v>0</v>
      </c>
      <c r="D166" s="26">
        <f>IFERROR(+VLOOKUP("LDSAPF"&amp;A166,'Main File'!A:O,8,0),0)</f>
        <v>0</v>
      </c>
      <c r="E166" s="26">
        <f>IFERROR(+VLOOKUP("LDSAPF"&amp;A166,'Main File'!A:O,9,0),0)</f>
        <v>0</v>
      </c>
      <c r="F166" s="26">
        <f>IFERROR(+VLOOKUP("LDSAPF"&amp;A166,'Main File'!A:O,10,0),0)</f>
        <v>0</v>
      </c>
      <c r="G166" s="26">
        <f>IFERROR(+VLOOKUP("LDSAPF"&amp;A166,'Main File'!A:O,11,0),0)</f>
        <v>0</v>
      </c>
      <c r="H166" s="26">
        <f>IFERROR(+VLOOKUP("LDSAPF"&amp;A166,'Main File'!A:O,12,0),0)</f>
        <v>0</v>
      </c>
      <c r="I166" s="26">
        <f>IFERROR(+VLOOKUP("LDSAPF"&amp;A166,'Main File'!A:O,13,0),0)</f>
        <v>0</v>
      </c>
      <c r="J166" s="26">
        <f>IFERROR(+VLOOKUP("LDSAPF"&amp;A166,'Main File'!A:O,14,0),0)</f>
        <v>0</v>
      </c>
      <c r="K166" s="26">
        <f>IFERROR(+VLOOKUP("LDSAPF"&amp;A166,'Main File'!A:O,15,0),0)</f>
        <v>0</v>
      </c>
    </row>
    <row r="167" spans="1:11" x14ac:dyDescent="0.25">
      <c r="A167" s="9">
        <f t="shared" si="2"/>
        <v>43354</v>
      </c>
      <c r="B167" s="26">
        <f>IFERROR(+VLOOKUP("LDSAPF"&amp;A167,'Main File'!A:O,6,0),0)</f>
        <v>0</v>
      </c>
      <c r="C167" s="26">
        <f>IFERROR(+VLOOKUP("LDSAPF"&amp;A167,'Main File'!A:O,7,0),0)</f>
        <v>0</v>
      </c>
      <c r="D167" s="26">
        <f>IFERROR(+VLOOKUP("LDSAPF"&amp;A167,'Main File'!A:O,8,0),0)</f>
        <v>0</v>
      </c>
      <c r="E167" s="26">
        <f>IFERROR(+VLOOKUP("LDSAPF"&amp;A167,'Main File'!A:O,9,0),0)</f>
        <v>0</v>
      </c>
      <c r="F167" s="26">
        <f>IFERROR(+VLOOKUP("LDSAPF"&amp;A167,'Main File'!A:O,10,0),0)</f>
        <v>0</v>
      </c>
      <c r="G167" s="26">
        <f>IFERROR(+VLOOKUP("LDSAPF"&amp;A167,'Main File'!A:O,11,0),0)</f>
        <v>0</v>
      </c>
      <c r="H167" s="26">
        <f>IFERROR(+VLOOKUP("LDSAPF"&amp;A167,'Main File'!A:O,12,0),0)</f>
        <v>0</v>
      </c>
      <c r="I167" s="26">
        <f>IFERROR(+VLOOKUP("LDSAPF"&amp;A167,'Main File'!A:O,13,0),0)</f>
        <v>0</v>
      </c>
      <c r="J167" s="26">
        <f>IFERROR(+VLOOKUP("LDSAPF"&amp;A167,'Main File'!A:O,14,0),0)</f>
        <v>0</v>
      </c>
      <c r="K167" s="26">
        <f>IFERROR(+VLOOKUP("LDSAPF"&amp;A167,'Main File'!A:O,15,0),0)</f>
        <v>0</v>
      </c>
    </row>
    <row r="168" spans="1:11" x14ac:dyDescent="0.25">
      <c r="A168" s="9">
        <f t="shared" si="2"/>
        <v>43355</v>
      </c>
      <c r="B168" s="26">
        <f>IFERROR(+VLOOKUP("LDSAPF"&amp;A168,'Main File'!A:O,6,0),0)</f>
        <v>0</v>
      </c>
      <c r="C168" s="26">
        <f>IFERROR(+VLOOKUP("LDSAPF"&amp;A168,'Main File'!A:O,7,0),0)</f>
        <v>0</v>
      </c>
      <c r="D168" s="26">
        <f>IFERROR(+VLOOKUP("LDSAPF"&amp;A168,'Main File'!A:O,8,0),0)</f>
        <v>0</v>
      </c>
      <c r="E168" s="26">
        <f>IFERROR(+VLOOKUP("LDSAPF"&amp;A168,'Main File'!A:O,9,0),0)</f>
        <v>0</v>
      </c>
      <c r="F168" s="26">
        <f>IFERROR(+VLOOKUP("LDSAPF"&amp;A168,'Main File'!A:O,10,0),0)</f>
        <v>0</v>
      </c>
      <c r="G168" s="26">
        <f>IFERROR(+VLOOKUP("LDSAPF"&amp;A168,'Main File'!A:O,11,0),0)</f>
        <v>0</v>
      </c>
      <c r="H168" s="26">
        <f>IFERROR(+VLOOKUP("LDSAPF"&amp;A168,'Main File'!A:O,12,0),0)</f>
        <v>0</v>
      </c>
      <c r="I168" s="26">
        <f>IFERROR(+VLOOKUP("LDSAPF"&amp;A168,'Main File'!A:O,13,0),0)</f>
        <v>0</v>
      </c>
      <c r="J168" s="26">
        <f>IFERROR(+VLOOKUP("LDSAPF"&amp;A168,'Main File'!A:O,14,0),0)</f>
        <v>0</v>
      </c>
      <c r="K168" s="26">
        <f>IFERROR(+VLOOKUP("LDSAPF"&amp;A168,'Main File'!A:O,15,0),0)</f>
        <v>0</v>
      </c>
    </row>
    <row r="169" spans="1:11" x14ac:dyDescent="0.25">
      <c r="A169" s="9">
        <f t="shared" si="2"/>
        <v>43356</v>
      </c>
      <c r="B169" s="26">
        <f>IFERROR(+VLOOKUP("LDSAPF"&amp;A169,'Main File'!A:O,6,0),0)</f>
        <v>0</v>
      </c>
      <c r="C169" s="26">
        <f>IFERROR(+VLOOKUP("LDSAPF"&amp;A169,'Main File'!A:O,7,0),0)</f>
        <v>0</v>
      </c>
      <c r="D169" s="26">
        <f>IFERROR(+VLOOKUP("LDSAPF"&amp;A169,'Main File'!A:O,8,0),0)</f>
        <v>0</v>
      </c>
      <c r="E169" s="26">
        <f>IFERROR(+VLOOKUP("LDSAPF"&amp;A169,'Main File'!A:O,9,0),0)</f>
        <v>0</v>
      </c>
      <c r="F169" s="26">
        <f>IFERROR(+VLOOKUP("LDSAPF"&amp;A169,'Main File'!A:O,10,0),0)</f>
        <v>0</v>
      </c>
      <c r="G169" s="26">
        <f>IFERROR(+VLOOKUP("LDSAPF"&amp;A169,'Main File'!A:O,11,0),0)</f>
        <v>0</v>
      </c>
      <c r="H169" s="26">
        <f>IFERROR(+VLOOKUP("LDSAPF"&amp;A169,'Main File'!A:O,12,0),0)</f>
        <v>0</v>
      </c>
      <c r="I169" s="26">
        <f>IFERROR(+VLOOKUP("LDSAPF"&amp;A169,'Main File'!A:O,13,0),0)</f>
        <v>0</v>
      </c>
      <c r="J169" s="26">
        <f>IFERROR(+VLOOKUP("LDSAPF"&amp;A169,'Main File'!A:O,14,0),0)</f>
        <v>0</v>
      </c>
      <c r="K169" s="26">
        <f>IFERROR(+VLOOKUP("LDSAPF"&amp;A169,'Main File'!A:O,15,0),0)</f>
        <v>0</v>
      </c>
    </row>
    <row r="170" spans="1:11" x14ac:dyDescent="0.25">
      <c r="A170" s="9">
        <f t="shared" si="2"/>
        <v>43357</v>
      </c>
      <c r="B170" s="26">
        <f>IFERROR(+VLOOKUP("LDSAPF"&amp;A170,'Main File'!A:O,6,0),0)</f>
        <v>0</v>
      </c>
      <c r="C170" s="26">
        <f>IFERROR(+VLOOKUP("LDSAPF"&amp;A170,'Main File'!A:O,7,0),0)</f>
        <v>0</v>
      </c>
      <c r="D170" s="26">
        <f>IFERROR(+VLOOKUP("LDSAPF"&amp;A170,'Main File'!A:O,8,0),0)</f>
        <v>0</v>
      </c>
      <c r="E170" s="26">
        <f>IFERROR(+VLOOKUP("LDSAPF"&amp;A170,'Main File'!A:O,9,0),0)</f>
        <v>0</v>
      </c>
      <c r="F170" s="26">
        <f>IFERROR(+VLOOKUP("LDSAPF"&amp;A170,'Main File'!A:O,10,0),0)</f>
        <v>0</v>
      </c>
      <c r="G170" s="26">
        <f>IFERROR(+VLOOKUP("LDSAPF"&amp;A170,'Main File'!A:O,11,0),0)</f>
        <v>0</v>
      </c>
      <c r="H170" s="26">
        <f>IFERROR(+VLOOKUP("LDSAPF"&amp;A170,'Main File'!A:O,12,0),0)</f>
        <v>0</v>
      </c>
      <c r="I170" s="26">
        <f>IFERROR(+VLOOKUP("LDSAPF"&amp;A170,'Main File'!A:O,13,0),0)</f>
        <v>0</v>
      </c>
      <c r="J170" s="26">
        <f>IFERROR(+VLOOKUP("LDSAPF"&amp;A170,'Main File'!A:O,14,0),0)</f>
        <v>0</v>
      </c>
      <c r="K170" s="26">
        <f>IFERROR(+VLOOKUP("LDSAPF"&amp;A170,'Main File'!A:O,15,0),0)</f>
        <v>0</v>
      </c>
    </row>
    <row r="171" spans="1:11" x14ac:dyDescent="0.25">
      <c r="A171" s="9">
        <f t="shared" si="2"/>
        <v>43358</v>
      </c>
      <c r="B171" s="26">
        <f>IFERROR(+VLOOKUP("LDSAPF"&amp;A171,'Main File'!A:O,6,0),0)</f>
        <v>0</v>
      </c>
      <c r="C171" s="26">
        <f>IFERROR(+VLOOKUP("LDSAPF"&amp;A171,'Main File'!A:O,7,0),0)</f>
        <v>0</v>
      </c>
      <c r="D171" s="26">
        <f>IFERROR(+VLOOKUP("LDSAPF"&amp;A171,'Main File'!A:O,8,0),0)</f>
        <v>0</v>
      </c>
      <c r="E171" s="26">
        <f>IFERROR(+VLOOKUP("LDSAPF"&amp;A171,'Main File'!A:O,9,0),0)</f>
        <v>0</v>
      </c>
      <c r="F171" s="26">
        <f>IFERROR(+VLOOKUP("LDSAPF"&amp;A171,'Main File'!A:O,10,0),0)</f>
        <v>0</v>
      </c>
      <c r="G171" s="26">
        <f>IFERROR(+VLOOKUP("LDSAPF"&amp;A171,'Main File'!A:O,11,0),0)</f>
        <v>0</v>
      </c>
      <c r="H171" s="26">
        <f>IFERROR(+VLOOKUP("LDSAPF"&amp;A171,'Main File'!A:O,12,0),0)</f>
        <v>0</v>
      </c>
      <c r="I171" s="26">
        <f>IFERROR(+VLOOKUP("LDSAPF"&amp;A171,'Main File'!A:O,13,0),0)</f>
        <v>0</v>
      </c>
      <c r="J171" s="26">
        <f>IFERROR(+VLOOKUP("LDSAPF"&amp;A171,'Main File'!A:O,14,0),0)</f>
        <v>0</v>
      </c>
      <c r="K171" s="26">
        <f>IFERROR(+VLOOKUP("LDSAPF"&amp;A171,'Main File'!A:O,15,0),0)</f>
        <v>0</v>
      </c>
    </row>
    <row r="172" spans="1:11" x14ac:dyDescent="0.25">
      <c r="A172" s="9">
        <f t="shared" si="2"/>
        <v>43359</v>
      </c>
      <c r="B172" s="26">
        <f>IFERROR(+VLOOKUP("LDSAPF"&amp;A172,'Main File'!A:O,6,0),0)</f>
        <v>0</v>
      </c>
      <c r="C172" s="26">
        <f>IFERROR(+VLOOKUP("LDSAPF"&amp;A172,'Main File'!A:O,7,0),0)</f>
        <v>0</v>
      </c>
      <c r="D172" s="26">
        <f>IFERROR(+VLOOKUP("LDSAPF"&amp;A172,'Main File'!A:O,8,0),0)</f>
        <v>0</v>
      </c>
      <c r="E172" s="26">
        <f>IFERROR(+VLOOKUP("LDSAPF"&amp;A172,'Main File'!A:O,9,0),0)</f>
        <v>0</v>
      </c>
      <c r="F172" s="26">
        <f>IFERROR(+VLOOKUP("LDSAPF"&amp;A172,'Main File'!A:O,10,0),0)</f>
        <v>0</v>
      </c>
      <c r="G172" s="26">
        <f>IFERROR(+VLOOKUP("LDSAPF"&amp;A172,'Main File'!A:O,11,0),0)</f>
        <v>0</v>
      </c>
      <c r="H172" s="26">
        <f>IFERROR(+VLOOKUP("LDSAPF"&amp;A172,'Main File'!A:O,12,0),0)</f>
        <v>0</v>
      </c>
      <c r="I172" s="26">
        <f>IFERROR(+VLOOKUP("LDSAPF"&amp;A172,'Main File'!A:O,13,0),0)</f>
        <v>0</v>
      </c>
      <c r="J172" s="26">
        <f>IFERROR(+VLOOKUP("LDSAPF"&amp;A172,'Main File'!A:O,14,0),0)</f>
        <v>0</v>
      </c>
      <c r="K172" s="26">
        <f>IFERROR(+VLOOKUP("LDSAPF"&amp;A172,'Main File'!A:O,15,0),0)</f>
        <v>0</v>
      </c>
    </row>
    <row r="173" spans="1:11" x14ac:dyDescent="0.25">
      <c r="A173" s="9">
        <f t="shared" si="2"/>
        <v>43360</v>
      </c>
      <c r="B173" s="26">
        <f>IFERROR(+VLOOKUP("LDSAPF"&amp;A173,'Main File'!A:O,6,0),0)</f>
        <v>0</v>
      </c>
      <c r="C173" s="26">
        <f>IFERROR(+VLOOKUP("LDSAPF"&amp;A173,'Main File'!A:O,7,0),0)</f>
        <v>0</v>
      </c>
      <c r="D173" s="26">
        <f>IFERROR(+VLOOKUP("LDSAPF"&amp;A173,'Main File'!A:O,8,0),0)</f>
        <v>0</v>
      </c>
      <c r="E173" s="26">
        <f>IFERROR(+VLOOKUP("LDSAPF"&amp;A173,'Main File'!A:O,9,0),0)</f>
        <v>0</v>
      </c>
      <c r="F173" s="26">
        <f>IFERROR(+VLOOKUP("LDSAPF"&amp;A173,'Main File'!A:O,10,0),0)</f>
        <v>0</v>
      </c>
      <c r="G173" s="26">
        <f>IFERROR(+VLOOKUP("LDSAPF"&amp;A173,'Main File'!A:O,11,0),0)</f>
        <v>0</v>
      </c>
      <c r="H173" s="26">
        <f>IFERROR(+VLOOKUP("LDSAPF"&amp;A173,'Main File'!A:O,12,0),0)</f>
        <v>0</v>
      </c>
      <c r="I173" s="26">
        <f>IFERROR(+VLOOKUP("LDSAPF"&amp;A173,'Main File'!A:O,13,0),0)</f>
        <v>0</v>
      </c>
      <c r="J173" s="26">
        <f>IFERROR(+VLOOKUP("LDSAPF"&amp;A173,'Main File'!A:O,14,0),0)</f>
        <v>0</v>
      </c>
      <c r="K173" s="26">
        <f>IFERROR(+VLOOKUP("LDSAPF"&amp;A173,'Main File'!A:O,15,0),0)</f>
        <v>0</v>
      </c>
    </row>
    <row r="174" spans="1:11" x14ac:dyDescent="0.25">
      <c r="A174" s="9">
        <f t="shared" si="2"/>
        <v>43361</v>
      </c>
      <c r="B174" s="26">
        <f>IFERROR(+VLOOKUP("LDSAPF"&amp;A174,'Main File'!A:O,6,0),0)</f>
        <v>0</v>
      </c>
      <c r="C174" s="26">
        <f>IFERROR(+VLOOKUP("LDSAPF"&amp;A174,'Main File'!A:O,7,0),0)</f>
        <v>0</v>
      </c>
      <c r="D174" s="26">
        <f>IFERROR(+VLOOKUP("LDSAPF"&amp;A174,'Main File'!A:O,8,0),0)</f>
        <v>0</v>
      </c>
      <c r="E174" s="26">
        <f>IFERROR(+VLOOKUP("LDSAPF"&amp;A174,'Main File'!A:O,9,0),0)</f>
        <v>0</v>
      </c>
      <c r="F174" s="26">
        <f>IFERROR(+VLOOKUP("LDSAPF"&amp;A174,'Main File'!A:O,10,0),0)</f>
        <v>0</v>
      </c>
      <c r="G174" s="26">
        <f>IFERROR(+VLOOKUP("LDSAPF"&amp;A174,'Main File'!A:O,11,0),0)</f>
        <v>0</v>
      </c>
      <c r="H174" s="26">
        <f>IFERROR(+VLOOKUP("LDSAPF"&amp;A174,'Main File'!A:O,12,0),0)</f>
        <v>0</v>
      </c>
      <c r="I174" s="26">
        <f>IFERROR(+VLOOKUP("LDSAPF"&amp;A174,'Main File'!A:O,13,0),0)</f>
        <v>0</v>
      </c>
      <c r="J174" s="26">
        <f>IFERROR(+VLOOKUP("LDSAPF"&amp;A174,'Main File'!A:O,14,0),0)</f>
        <v>0</v>
      </c>
      <c r="K174" s="26">
        <f>IFERROR(+VLOOKUP("LDSAPF"&amp;A174,'Main File'!A:O,15,0),0)</f>
        <v>0</v>
      </c>
    </row>
    <row r="175" spans="1:11" x14ac:dyDescent="0.25">
      <c r="A175" s="9">
        <f t="shared" si="2"/>
        <v>43362</v>
      </c>
      <c r="B175" s="26">
        <f>IFERROR(+VLOOKUP("LDSAPF"&amp;A175,'Main File'!A:O,6,0),0)</f>
        <v>0</v>
      </c>
      <c r="C175" s="26">
        <f>IFERROR(+VLOOKUP("LDSAPF"&amp;A175,'Main File'!A:O,7,0),0)</f>
        <v>0</v>
      </c>
      <c r="D175" s="26">
        <f>IFERROR(+VLOOKUP("LDSAPF"&amp;A175,'Main File'!A:O,8,0),0)</f>
        <v>0</v>
      </c>
      <c r="E175" s="26">
        <f>IFERROR(+VLOOKUP("LDSAPF"&amp;A175,'Main File'!A:O,9,0),0)</f>
        <v>0</v>
      </c>
      <c r="F175" s="26">
        <f>IFERROR(+VLOOKUP("LDSAPF"&amp;A175,'Main File'!A:O,10,0),0)</f>
        <v>0</v>
      </c>
      <c r="G175" s="26">
        <f>IFERROR(+VLOOKUP("LDSAPF"&amp;A175,'Main File'!A:O,11,0),0)</f>
        <v>0</v>
      </c>
      <c r="H175" s="26">
        <f>IFERROR(+VLOOKUP("LDSAPF"&amp;A175,'Main File'!A:O,12,0),0)</f>
        <v>0</v>
      </c>
      <c r="I175" s="26">
        <f>IFERROR(+VLOOKUP("LDSAPF"&amp;A175,'Main File'!A:O,13,0),0)</f>
        <v>0</v>
      </c>
      <c r="J175" s="26">
        <f>IFERROR(+VLOOKUP("LDSAPF"&amp;A175,'Main File'!A:O,14,0),0)</f>
        <v>0</v>
      </c>
      <c r="K175" s="26">
        <f>IFERROR(+VLOOKUP("LDSAPF"&amp;A175,'Main File'!A:O,15,0),0)</f>
        <v>0</v>
      </c>
    </row>
    <row r="176" spans="1:11" x14ac:dyDescent="0.25">
      <c r="A176" s="9">
        <f t="shared" si="2"/>
        <v>43363</v>
      </c>
      <c r="B176" s="26">
        <f>IFERROR(+VLOOKUP("LDSAPF"&amp;A176,'Main File'!A:O,6,0),0)</f>
        <v>0</v>
      </c>
      <c r="C176" s="26">
        <f>IFERROR(+VLOOKUP("LDSAPF"&amp;A176,'Main File'!A:O,7,0),0)</f>
        <v>0</v>
      </c>
      <c r="D176" s="26">
        <f>IFERROR(+VLOOKUP("LDSAPF"&amp;A176,'Main File'!A:O,8,0),0)</f>
        <v>0</v>
      </c>
      <c r="E176" s="26">
        <f>IFERROR(+VLOOKUP("LDSAPF"&amp;A176,'Main File'!A:O,9,0),0)</f>
        <v>0</v>
      </c>
      <c r="F176" s="26">
        <f>IFERROR(+VLOOKUP("LDSAPF"&amp;A176,'Main File'!A:O,10,0),0)</f>
        <v>0</v>
      </c>
      <c r="G176" s="26">
        <f>IFERROR(+VLOOKUP("LDSAPF"&amp;A176,'Main File'!A:O,11,0),0)</f>
        <v>0</v>
      </c>
      <c r="H176" s="26">
        <f>IFERROR(+VLOOKUP("LDSAPF"&amp;A176,'Main File'!A:O,12,0),0)</f>
        <v>0</v>
      </c>
      <c r="I176" s="26">
        <f>IFERROR(+VLOOKUP("LDSAPF"&amp;A176,'Main File'!A:O,13,0),0)</f>
        <v>0</v>
      </c>
      <c r="J176" s="26">
        <f>IFERROR(+VLOOKUP("LDSAPF"&amp;A176,'Main File'!A:O,14,0),0)</f>
        <v>0</v>
      </c>
      <c r="K176" s="26">
        <f>IFERROR(+VLOOKUP("LDSAPF"&amp;A176,'Main File'!A:O,15,0),0)</f>
        <v>0</v>
      </c>
    </row>
    <row r="177" spans="1:11" x14ac:dyDescent="0.25">
      <c r="A177" s="9">
        <f t="shared" si="2"/>
        <v>43364</v>
      </c>
      <c r="B177" s="26">
        <f>IFERROR(+VLOOKUP("LDSAPF"&amp;A177,'Main File'!A:O,6,0),0)</f>
        <v>0</v>
      </c>
      <c r="C177" s="26">
        <f>IFERROR(+VLOOKUP("LDSAPF"&amp;A177,'Main File'!A:O,7,0),0)</f>
        <v>0</v>
      </c>
      <c r="D177" s="26">
        <f>IFERROR(+VLOOKUP("LDSAPF"&amp;A177,'Main File'!A:O,8,0),0)</f>
        <v>0</v>
      </c>
      <c r="E177" s="26">
        <f>IFERROR(+VLOOKUP("LDSAPF"&amp;A177,'Main File'!A:O,9,0),0)</f>
        <v>0</v>
      </c>
      <c r="F177" s="26">
        <f>IFERROR(+VLOOKUP("LDSAPF"&amp;A177,'Main File'!A:O,10,0),0)</f>
        <v>0</v>
      </c>
      <c r="G177" s="26">
        <f>IFERROR(+VLOOKUP("LDSAPF"&amp;A177,'Main File'!A:O,11,0),0)</f>
        <v>0</v>
      </c>
      <c r="H177" s="26">
        <f>IFERROR(+VLOOKUP("LDSAPF"&amp;A177,'Main File'!A:O,12,0),0)</f>
        <v>0</v>
      </c>
      <c r="I177" s="26">
        <f>IFERROR(+VLOOKUP("LDSAPF"&amp;A177,'Main File'!A:O,13,0),0)</f>
        <v>0</v>
      </c>
      <c r="J177" s="26">
        <f>IFERROR(+VLOOKUP("LDSAPF"&amp;A177,'Main File'!A:O,14,0),0)</f>
        <v>0</v>
      </c>
      <c r="K177" s="26">
        <f>IFERROR(+VLOOKUP("LDSAPF"&amp;A177,'Main File'!A:O,15,0),0)</f>
        <v>0</v>
      </c>
    </row>
    <row r="178" spans="1:11" x14ac:dyDescent="0.25">
      <c r="A178" s="9">
        <f t="shared" si="2"/>
        <v>43365</v>
      </c>
      <c r="B178" s="26">
        <f>IFERROR(+VLOOKUP("LDSAPF"&amp;A178,'Main File'!A:O,6,0),0)</f>
        <v>0</v>
      </c>
      <c r="C178" s="26">
        <f>IFERROR(+VLOOKUP("LDSAPF"&amp;A178,'Main File'!A:O,7,0),0)</f>
        <v>0</v>
      </c>
      <c r="D178" s="26">
        <f>IFERROR(+VLOOKUP("LDSAPF"&amp;A178,'Main File'!A:O,8,0),0)</f>
        <v>0</v>
      </c>
      <c r="E178" s="26">
        <f>IFERROR(+VLOOKUP("LDSAPF"&amp;A178,'Main File'!A:O,9,0),0)</f>
        <v>0</v>
      </c>
      <c r="F178" s="26">
        <f>IFERROR(+VLOOKUP("LDSAPF"&amp;A178,'Main File'!A:O,10,0),0)</f>
        <v>0</v>
      </c>
      <c r="G178" s="26">
        <f>IFERROR(+VLOOKUP("LDSAPF"&amp;A178,'Main File'!A:O,11,0),0)</f>
        <v>0</v>
      </c>
      <c r="H178" s="26">
        <f>IFERROR(+VLOOKUP("LDSAPF"&amp;A178,'Main File'!A:O,12,0),0)</f>
        <v>0</v>
      </c>
      <c r="I178" s="26">
        <f>IFERROR(+VLOOKUP("LDSAPF"&amp;A178,'Main File'!A:O,13,0),0)</f>
        <v>0</v>
      </c>
      <c r="J178" s="26">
        <f>IFERROR(+VLOOKUP("LDSAPF"&amp;A178,'Main File'!A:O,14,0),0)</f>
        <v>0</v>
      </c>
      <c r="K178" s="26">
        <f>IFERROR(+VLOOKUP("LDSAPF"&amp;A178,'Main File'!A:O,15,0),0)</f>
        <v>0</v>
      </c>
    </row>
    <row r="179" spans="1:11" x14ac:dyDescent="0.25">
      <c r="A179" s="9">
        <f t="shared" si="2"/>
        <v>43366</v>
      </c>
      <c r="B179" s="26">
        <f>IFERROR(+VLOOKUP("LDSAPF"&amp;A179,'Main File'!A:O,6,0),0)</f>
        <v>0</v>
      </c>
      <c r="C179" s="26">
        <f>IFERROR(+VLOOKUP("LDSAPF"&amp;A179,'Main File'!A:O,7,0),0)</f>
        <v>0</v>
      </c>
      <c r="D179" s="26">
        <f>IFERROR(+VLOOKUP("LDSAPF"&amp;A179,'Main File'!A:O,8,0),0)</f>
        <v>0</v>
      </c>
      <c r="E179" s="26">
        <f>IFERROR(+VLOOKUP("LDSAPF"&amp;A179,'Main File'!A:O,9,0),0)</f>
        <v>0</v>
      </c>
      <c r="F179" s="26">
        <f>IFERROR(+VLOOKUP("LDSAPF"&amp;A179,'Main File'!A:O,10,0),0)</f>
        <v>0</v>
      </c>
      <c r="G179" s="26">
        <f>IFERROR(+VLOOKUP("LDSAPF"&amp;A179,'Main File'!A:O,11,0),0)</f>
        <v>0</v>
      </c>
      <c r="H179" s="26">
        <f>IFERROR(+VLOOKUP("LDSAPF"&amp;A179,'Main File'!A:O,12,0),0)</f>
        <v>0</v>
      </c>
      <c r="I179" s="26">
        <f>IFERROR(+VLOOKUP("LDSAPF"&amp;A179,'Main File'!A:O,13,0),0)</f>
        <v>0</v>
      </c>
      <c r="J179" s="26">
        <f>IFERROR(+VLOOKUP("LDSAPF"&amp;A179,'Main File'!A:O,14,0),0)</f>
        <v>0</v>
      </c>
      <c r="K179" s="26">
        <f>IFERROR(+VLOOKUP("LDSAPF"&amp;A179,'Main File'!A:O,15,0),0)</f>
        <v>0</v>
      </c>
    </row>
    <row r="180" spans="1:11" x14ac:dyDescent="0.25">
      <c r="A180" s="9">
        <f t="shared" si="2"/>
        <v>43367</v>
      </c>
      <c r="B180" s="26">
        <f>IFERROR(+VLOOKUP("LDSAPF"&amp;A180,'Main File'!A:O,6,0),0)</f>
        <v>0</v>
      </c>
      <c r="C180" s="26">
        <f>IFERROR(+VLOOKUP("LDSAPF"&amp;A180,'Main File'!A:O,7,0),0)</f>
        <v>0</v>
      </c>
      <c r="D180" s="26">
        <f>IFERROR(+VLOOKUP("LDSAPF"&amp;A180,'Main File'!A:O,8,0),0)</f>
        <v>0</v>
      </c>
      <c r="E180" s="26">
        <f>IFERROR(+VLOOKUP("LDSAPF"&amp;A180,'Main File'!A:O,9,0),0)</f>
        <v>0</v>
      </c>
      <c r="F180" s="26">
        <f>IFERROR(+VLOOKUP("LDSAPF"&amp;A180,'Main File'!A:O,10,0),0)</f>
        <v>0</v>
      </c>
      <c r="G180" s="26">
        <f>IFERROR(+VLOOKUP("LDSAPF"&amp;A180,'Main File'!A:O,11,0),0)</f>
        <v>0</v>
      </c>
      <c r="H180" s="26">
        <f>IFERROR(+VLOOKUP("LDSAPF"&amp;A180,'Main File'!A:O,12,0),0)</f>
        <v>0</v>
      </c>
      <c r="I180" s="26">
        <f>IFERROR(+VLOOKUP("LDSAPF"&amp;A180,'Main File'!A:O,13,0),0)</f>
        <v>0</v>
      </c>
      <c r="J180" s="26">
        <f>IFERROR(+VLOOKUP("LDSAPF"&amp;A180,'Main File'!A:O,14,0),0)</f>
        <v>0</v>
      </c>
      <c r="K180" s="26">
        <f>IFERROR(+VLOOKUP("LDSAPF"&amp;A180,'Main File'!A:O,15,0),0)</f>
        <v>0</v>
      </c>
    </row>
    <row r="181" spans="1:11" x14ac:dyDescent="0.25">
      <c r="A181" s="9">
        <f t="shared" si="2"/>
        <v>43368</v>
      </c>
      <c r="B181" s="26">
        <f>IFERROR(+VLOOKUP("LDSAPF"&amp;A181,'Main File'!A:O,6,0),0)</f>
        <v>0</v>
      </c>
      <c r="C181" s="26">
        <f>IFERROR(+VLOOKUP("LDSAPF"&amp;A181,'Main File'!A:O,7,0),0)</f>
        <v>0</v>
      </c>
      <c r="D181" s="26">
        <f>IFERROR(+VLOOKUP("LDSAPF"&amp;A181,'Main File'!A:O,8,0),0)</f>
        <v>0</v>
      </c>
      <c r="E181" s="26">
        <f>IFERROR(+VLOOKUP("LDSAPF"&amp;A181,'Main File'!A:O,9,0),0)</f>
        <v>0</v>
      </c>
      <c r="F181" s="26">
        <f>IFERROR(+VLOOKUP("LDSAPF"&amp;A181,'Main File'!A:O,10,0),0)</f>
        <v>0</v>
      </c>
      <c r="G181" s="26">
        <f>IFERROR(+VLOOKUP("LDSAPF"&amp;A181,'Main File'!A:O,11,0),0)</f>
        <v>0</v>
      </c>
      <c r="H181" s="26">
        <f>IFERROR(+VLOOKUP("LDSAPF"&amp;A181,'Main File'!A:O,12,0),0)</f>
        <v>0</v>
      </c>
      <c r="I181" s="26">
        <f>IFERROR(+VLOOKUP("LDSAPF"&amp;A181,'Main File'!A:O,13,0),0)</f>
        <v>0</v>
      </c>
      <c r="J181" s="26">
        <f>IFERROR(+VLOOKUP("LDSAPF"&amp;A181,'Main File'!A:O,14,0),0)</f>
        <v>0</v>
      </c>
      <c r="K181" s="26">
        <f>IFERROR(+VLOOKUP("LDSAPF"&amp;A181,'Main File'!A:O,15,0),0)</f>
        <v>0</v>
      </c>
    </row>
    <row r="182" spans="1:11" x14ac:dyDescent="0.25">
      <c r="A182" s="9">
        <f t="shared" si="2"/>
        <v>43369</v>
      </c>
      <c r="B182" s="26">
        <f>IFERROR(+VLOOKUP("LDSAPF"&amp;A182,'Main File'!A:O,6,0),0)</f>
        <v>0</v>
      </c>
      <c r="C182" s="26">
        <f>IFERROR(+VLOOKUP("LDSAPF"&amp;A182,'Main File'!A:O,7,0),0)</f>
        <v>0</v>
      </c>
      <c r="D182" s="26">
        <f>IFERROR(+VLOOKUP("LDSAPF"&amp;A182,'Main File'!A:O,8,0),0)</f>
        <v>0</v>
      </c>
      <c r="E182" s="26">
        <f>IFERROR(+VLOOKUP("LDSAPF"&amp;A182,'Main File'!A:O,9,0),0)</f>
        <v>0</v>
      </c>
      <c r="F182" s="26">
        <f>IFERROR(+VLOOKUP("LDSAPF"&amp;A182,'Main File'!A:O,10,0),0)</f>
        <v>0</v>
      </c>
      <c r="G182" s="26">
        <f>IFERROR(+VLOOKUP("LDSAPF"&amp;A182,'Main File'!A:O,11,0),0)</f>
        <v>0</v>
      </c>
      <c r="H182" s="26">
        <f>IFERROR(+VLOOKUP("LDSAPF"&amp;A182,'Main File'!A:O,12,0),0)</f>
        <v>0</v>
      </c>
      <c r="I182" s="26">
        <f>IFERROR(+VLOOKUP("LDSAPF"&amp;A182,'Main File'!A:O,13,0),0)</f>
        <v>0</v>
      </c>
      <c r="J182" s="26">
        <f>IFERROR(+VLOOKUP("LDSAPF"&amp;A182,'Main File'!A:O,14,0),0)</f>
        <v>0</v>
      </c>
      <c r="K182" s="26">
        <f>IFERROR(+VLOOKUP("LDSAPF"&amp;A182,'Main File'!A:O,15,0),0)</f>
        <v>0</v>
      </c>
    </row>
    <row r="183" spans="1:11" x14ac:dyDescent="0.25">
      <c r="A183" s="9">
        <f t="shared" si="2"/>
        <v>43370</v>
      </c>
      <c r="B183" s="26">
        <f>IFERROR(+VLOOKUP("LDSAPF"&amp;A183,'Main File'!A:O,6,0),0)</f>
        <v>0</v>
      </c>
      <c r="C183" s="26">
        <f>IFERROR(+VLOOKUP("LDSAPF"&amp;A183,'Main File'!A:O,7,0),0)</f>
        <v>0</v>
      </c>
      <c r="D183" s="26">
        <f>IFERROR(+VLOOKUP("LDSAPF"&amp;A183,'Main File'!A:O,8,0),0)</f>
        <v>0</v>
      </c>
      <c r="E183" s="26">
        <f>IFERROR(+VLOOKUP("LDSAPF"&amp;A183,'Main File'!A:O,9,0),0)</f>
        <v>0</v>
      </c>
      <c r="F183" s="26">
        <f>IFERROR(+VLOOKUP("LDSAPF"&amp;A183,'Main File'!A:O,10,0),0)</f>
        <v>0</v>
      </c>
      <c r="G183" s="26">
        <f>IFERROR(+VLOOKUP("LDSAPF"&amp;A183,'Main File'!A:O,11,0),0)</f>
        <v>0</v>
      </c>
      <c r="H183" s="26">
        <f>IFERROR(+VLOOKUP("LDSAPF"&amp;A183,'Main File'!A:O,12,0),0)</f>
        <v>0</v>
      </c>
      <c r="I183" s="26">
        <f>IFERROR(+VLOOKUP("LDSAPF"&amp;A183,'Main File'!A:O,13,0),0)</f>
        <v>0</v>
      </c>
      <c r="J183" s="26">
        <f>IFERROR(+VLOOKUP("LDSAPF"&amp;A183,'Main File'!A:O,14,0),0)</f>
        <v>0</v>
      </c>
      <c r="K183" s="26">
        <f>IFERROR(+VLOOKUP("LDSAPF"&amp;A183,'Main File'!A:O,15,0),0)</f>
        <v>0</v>
      </c>
    </row>
    <row r="184" spans="1:11" x14ac:dyDescent="0.25">
      <c r="A184" s="9">
        <f t="shared" si="2"/>
        <v>43371</v>
      </c>
      <c r="B184" s="26">
        <f>IFERROR(+VLOOKUP("LDSAPF"&amp;A184,'Main File'!A:O,6,0),0)</f>
        <v>0</v>
      </c>
      <c r="C184" s="26">
        <f>IFERROR(+VLOOKUP("LDSAPF"&amp;A184,'Main File'!A:O,7,0),0)</f>
        <v>0</v>
      </c>
      <c r="D184" s="26">
        <f>IFERROR(+VLOOKUP("LDSAPF"&amp;A184,'Main File'!A:O,8,0),0)</f>
        <v>0</v>
      </c>
      <c r="E184" s="26">
        <f>IFERROR(+VLOOKUP("LDSAPF"&amp;A184,'Main File'!A:O,9,0),0)</f>
        <v>0</v>
      </c>
      <c r="F184" s="26">
        <f>IFERROR(+VLOOKUP("LDSAPF"&amp;A184,'Main File'!A:O,10,0),0)</f>
        <v>0</v>
      </c>
      <c r="G184" s="26">
        <f>IFERROR(+VLOOKUP("LDSAPF"&amp;A184,'Main File'!A:O,11,0),0)</f>
        <v>0</v>
      </c>
      <c r="H184" s="26">
        <f>IFERROR(+VLOOKUP("LDSAPF"&amp;A184,'Main File'!A:O,12,0),0)</f>
        <v>0</v>
      </c>
      <c r="I184" s="26">
        <f>IFERROR(+VLOOKUP("LDSAPF"&amp;A184,'Main File'!A:O,13,0),0)</f>
        <v>0</v>
      </c>
      <c r="J184" s="26">
        <f>IFERROR(+VLOOKUP("LDSAPF"&amp;A184,'Main File'!A:O,14,0),0)</f>
        <v>0</v>
      </c>
      <c r="K184" s="26">
        <f>IFERROR(+VLOOKUP("LDSAPF"&amp;A184,'Main File'!A:O,15,0),0)</f>
        <v>0</v>
      </c>
    </row>
    <row r="185" spans="1:11" x14ac:dyDescent="0.25">
      <c r="A185" s="9">
        <f t="shared" si="2"/>
        <v>43372</v>
      </c>
      <c r="B185" s="26">
        <f>IFERROR(+VLOOKUP("LDSAPF"&amp;A185,'Main File'!A:O,6,0),0)</f>
        <v>0</v>
      </c>
      <c r="C185" s="26">
        <f>IFERROR(+VLOOKUP("LDSAPF"&amp;A185,'Main File'!A:O,7,0),0)</f>
        <v>0</v>
      </c>
      <c r="D185" s="26">
        <f>IFERROR(+VLOOKUP("LDSAPF"&amp;A185,'Main File'!A:O,8,0),0)</f>
        <v>0</v>
      </c>
      <c r="E185" s="26">
        <f>IFERROR(+VLOOKUP("LDSAPF"&amp;A185,'Main File'!A:O,9,0),0)</f>
        <v>0</v>
      </c>
      <c r="F185" s="26">
        <f>IFERROR(+VLOOKUP("LDSAPF"&amp;A185,'Main File'!A:O,10,0),0)</f>
        <v>0</v>
      </c>
      <c r="G185" s="26">
        <f>IFERROR(+VLOOKUP("LDSAPF"&amp;A185,'Main File'!A:O,11,0),0)</f>
        <v>0</v>
      </c>
      <c r="H185" s="26">
        <f>IFERROR(+VLOOKUP("LDSAPF"&amp;A185,'Main File'!A:O,12,0),0)</f>
        <v>0</v>
      </c>
      <c r="I185" s="26">
        <f>IFERROR(+VLOOKUP("LDSAPF"&amp;A185,'Main File'!A:O,13,0),0)</f>
        <v>0</v>
      </c>
      <c r="J185" s="26">
        <f>IFERROR(+VLOOKUP("LDSAPF"&amp;A185,'Main File'!A:O,14,0),0)</f>
        <v>0</v>
      </c>
      <c r="K185" s="26">
        <f>IFERROR(+VLOOKUP("LDSAPF"&amp;A185,'Main File'!A:O,15,0),0)</f>
        <v>0</v>
      </c>
    </row>
    <row r="186" spans="1:11" x14ac:dyDescent="0.25">
      <c r="A186" s="9">
        <f t="shared" si="2"/>
        <v>43373</v>
      </c>
      <c r="B186" s="26">
        <f>IFERROR(+VLOOKUP("LDSAPF"&amp;A186,'Main File'!A:O,6,0),0)</f>
        <v>0</v>
      </c>
      <c r="C186" s="26">
        <f>IFERROR(+VLOOKUP("LDSAPF"&amp;A186,'Main File'!A:O,7,0),0)</f>
        <v>0</v>
      </c>
      <c r="D186" s="26">
        <f>IFERROR(+VLOOKUP("LDSAPF"&amp;A186,'Main File'!A:O,8,0),0)</f>
        <v>0</v>
      </c>
      <c r="E186" s="26">
        <f>IFERROR(+VLOOKUP("LDSAPF"&amp;A186,'Main File'!A:O,9,0),0)</f>
        <v>0</v>
      </c>
      <c r="F186" s="26">
        <f>IFERROR(+VLOOKUP("LDSAPF"&amp;A186,'Main File'!A:O,10,0),0)</f>
        <v>0</v>
      </c>
      <c r="G186" s="26">
        <f>IFERROR(+VLOOKUP("LDSAPF"&amp;A186,'Main File'!A:O,11,0),0)</f>
        <v>0</v>
      </c>
      <c r="H186" s="26">
        <f>IFERROR(+VLOOKUP("LDSAPF"&amp;A186,'Main File'!A:O,12,0),0)</f>
        <v>0</v>
      </c>
      <c r="I186" s="26">
        <f>IFERROR(+VLOOKUP("LDSAPF"&amp;A186,'Main File'!A:O,13,0),0)</f>
        <v>0</v>
      </c>
      <c r="J186" s="26">
        <f>IFERROR(+VLOOKUP("LDSAPF"&amp;A186,'Main File'!A:O,14,0),0)</f>
        <v>0</v>
      </c>
      <c r="K186" s="26">
        <f>IFERROR(+VLOOKUP("LDSAPF"&amp;A186,'Main File'!A:O,15,0),0)</f>
        <v>0</v>
      </c>
    </row>
    <row r="187" spans="1:11" x14ac:dyDescent="0.25">
      <c r="A187" s="9">
        <f t="shared" si="2"/>
        <v>43374</v>
      </c>
      <c r="B187" s="26">
        <f>IFERROR(+VLOOKUP("LDSAPF"&amp;A187,'Main File'!A:O,6,0),0)</f>
        <v>0</v>
      </c>
      <c r="C187" s="26">
        <f>IFERROR(+VLOOKUP("LDSAPF"&amp;A187,'Main File'!A:O,7,0),0)</f>
        <v>0</v>
      </c>
      <c r="D187" s="26">
        <f>IFERROR(+VLOOKUP("LDSAPF"&amp;A187,'Main File'!A:O,8,0),0)</f>
        <v>0</v>
      </c>
      <c r="E187" s="26">
        <f>IFERROR(+VLOOKUP("LDSAPF"&amp;A187,'Main File'!A:O,9,0),0)</f>
        <v>0</v>
      </c>
      <c r="F187" s="26">
        <f>IFERROR(+VLOOKUP("LDSAPF"&amp;A187,'Main File'!A:O,10,0),0)</f>
        <v>0</v>
      </c>
      <c r="G187" s="26">
        <f>IFERROR(+VLOOKUP("LDSAPF"&amp;A187,'Main File'!A:O,11,0),0)</f>
        <v>0</v>
      </c>
      <c r="H187" s="26">
        <f>IFERROR(+VLOOKUP("LDSAPF"&amp;A187,'Main File'!A:O,12,0),0)</f>
        <v>0</v>
      </c>
      <c r="I187" s="26">
        <f>IFERROR(+VLOOKUP("LDSAPF"&amp;A187,'Main File'!A:O,13,0),0)</f>
        <v>0</v>
      </c>
      <c r="J187" s="26">
        <f>IFERROR(+VLOOKUP("LDSAPF"&amp;A187,'Main File'!A:O,14,0),0)</f>
        <v>0</v>
      </c>
      <c r="K187" s="26">
        <f>IFERROR(+VLOOKUP("LDSAPF"&amp;A187,'Main File'!A:O,15,0),0)</f>
        <v>0</v>
      </c>
    </row>
    <row r="188" spans="1:11" x14ac:dyDescent="0.25">
      <c r="A188" s="9">
        <f t="shared" si="2"/>
        <v>43375</v>
      </c>
      <c r="B188" s="26">
        <f>IFERROR(+VLOOKUP("LDSAPF"&amp;A188,'Main File'!A:O,6,0),0)</f>
        <v>0</v>
      </c>
      <c r="C188" s="26">
        <f>IFERROR(+VLOOKUP("LDSAPF"&amp;A188,'Main File'!A:O,7,0),0)</f>
        <v>0</v>
      </c>
      <c r="D188" s="26">
        <f>IFERROR(+VLOOKUP("LDSAPF"&amp;A188,'Main File'!A:O,8,0),0)</f>
        <v>0</v>
      </c>
      <c r="E188" s="26">
        <f>IFERROR(+VLOOKUP("LDSAPF"&amp;A188,'Main File'!A:O,9,0),0)</f>
        <v>0</v>
      </c>
      <c r="F188" s="26">
        <f>IFERROR(+VLOOKUP("LDSAPF"&amp;A188,'Main File'!A:O,10,0),0)</f>
        <v>0</v>
      </c>
      <c r="G188" s="26">
        <f>IFERROR(+VLOOKUP("LDSAPF"&amp;A188,'Main File'!A:O,11,0),0)</f>
        <v>0</v>
      </c>
      <c r="H188" s="26">
        <f>IFERROR(+VLOOKUP("LDSAPF"&amp;A188,'Main File'!A:O,12,0),0)</f>
        <v>0</v>
      </c>
      <c r="I188" s="26">
        <f>IFERROR(+VLOOKUP("LDSAPF"&amp;A188,'Main File'!A:O,13,0),0)</f>
        <v>0</v>
      </c>
      <c r="J188" s="26">
        <f>IFERROR(+VLOOKUP("LDSAPF"&amp;A188,'Main File'!A:O,14,0),0)</f>
        <v>0</v>
      </c>
      <c r="K188" s="26">
        <f>IFERROR(+VLOOKUP("LDSAPF"&amp;A188,'Main File'!A:O,15,0),0)</f>
        <v>0</v>
      </c>
    </row>
    <row r="189" spans="1:11" x14ac:dyDescent="0.25">
      <c r="A189" s="9">
        <f t="shared" si="2"/>
        <v>43376</v>
      </c>
      <c r="B189" s="26">
        <f>IFERROR(+VLOOKUP("LDSAPF"&amp;A189,'Main File'!A:O,6,0),0)</f>
        <v>0</v>
      </c>
      <c r="C189" s="26">
        <f>IFERROR(+VLOOKUP("LDSAPF"&amp;A189,'Main File'!A:O,7,0),0)</f>
        <v>0</v>
      </c>
      <c r="D189" s="26">
        <f>IFERROR(+VLOOKUP("LDSAPF"&amp;A189,'Main File'!A:O,8,0),0)</f>
        <v>0</v>
      </c>
      <c r="E189" s="26">
        <f>IFERROR(+VLOOKUP("LDSAPF"&amp;A189,'Main File'!A:O,9,0),0)</f>
        <v>0</v>
      </c>
      <c r="F189" s="26">
        <f>IFERROR(+VLOOKUP("LDSAPF"&amp;A189,'Main File'!A:O,10,0),0)</f>
        <v>0</v>
      </c>
      <c r="G189" s="26">
        <f>IFERROR(+VLOOKUP("LDSAPF"&amp;A189,'Main File'!A:O,11,0),0)</f>
        <v>0</v>
      </c>
      <c r="H189" s="26">
        <f>IFERROR(+VLOOKUP("LDSAPF"&amp;A189,'Main File'!A:O,12,0),0)</f>
        <v>0</v>
      </c>
      <c r="I189" s="26">
        <f>IFERROR(+VLOOKUP("LDSAPF"&amp;A189,'Main File'!A:O,13,0),0)</f>
        <v>0</v>
      </c>
      <c r="J189" s="26">
        <f>IFERROR(+VLOOKUP("LDSAPF"&amp;A189,'Main File'!A:O,14,0),0)</f>
        <v>0</v>
      </c>
      <c r="K189" s="26">
        <f>IFERROR(+VLOOKUP("LDSAPF"&amp;A189,'Main File'!A:O,15,0),0)</f>
        <v>0</v>
      </c>
    </row>
    <row r="190" spans="1:11" x14ac:dyDescent="0.25">
      <c r="A190" s="9">
        <f t="shared" si="2"/>
        <v>43377</v>
      </c>
      <c r="B190" s="26">
        <f>IFERROR(+VLOOKUP("LDSAPF"&amp;A190,'Main File'!A:O,6,0),0)</f>
        <v>0</v>
      </c>
      <c r="C190" s="26">
        <f>IFERROR(+VLOOKUP("LDSAPF"&amp;A190,'Main File'!A:O,7,0),0)</f>
        <v>0</v>
      </c>
      <c r="D190" s="26">
        <f>IFERROR(+VLOOKUP("LDSAPF"&amp;A190,'Main File'!A:O,8,0),0)</f>
        <v>0</v>
      </c>
      <c r="E190" s="26">
        <f>IFERROR(+VLOOKUP("LDSAPF"&amp;A190,'Main File'!A:O,9,0),0)</f>
        <v>0</v>
      </c>
      <c r="F190" s="26">
        <f>IFERROR(+VLOOKUP("LDSAPF"&amp;A190,'Main File'!A:O,10,0),0)</f>
        <v>0</v>
      </c>
      <c r="G190" s="26">
        <f>IFERROR(+VLOOKUP("LDSAPF"&amp;A190,'Main File'!A:O,11,0),0)</f>
        <v>0</v>
      </c>
      <c r="H190" s="26">
        <f>IFERROR(+VLOOKUP("LDSAPF"&amp;A190,'Main File'!A:O,12,0),0)</f>
        <v>0</v>
      </c>
      <c r="I190" s="26">
        <f>IFERROR(+VLOOKUP("LDSAPF"&amp;A190,'Main File'!A:O,13,0),0)</f>
        <v>0</v>
      </c>
      <c r="J190" s="26">
        <f>IFERROR(+VLOOKUP("LDSAPF"&amp;A190,'Main File'!A:O,14,0),0)</f>
        <v>0</v>
      </c>
      <c r="K190" s="26">
        <f>IFERROR(+VLOOKUP("LDSAPF"&amp;A190,'Main File'!A:O,15,0),0)</f>
        <v>0</v>
      </c>
    </row>
    <row r="191" spans="1:11" x14ac:dyDescent="0.25">
      <c r="A191" s="9">
        <f t="shared" si="2"/>
        <v>43378</v>
      </c>
      <c r="B191" s="26">
        <f>IFERROR(+VLOOKUP("LDSAPF"&amp;A191,'Main File'!A:O,6,0),0)</f>
        <v>0</v>
      </c>
      <c r="C191" s="26">
        <f>IFERROR(+VLOOKUP("LDSAPF"&amp;A191,'Main File'!A:O,7,0),0)</f>
        <v>0</v>
      </c>
      <c r="D191" s="26">
        <f>IFERROR(+VLOOKUP("LDSAPF"&amp;A191,'Main File'!A:O,8,0),0)</f>
        <v>0</v>
      </c>
      <c r="E191" s="26">
        <f>IFERROR(+VLOOKUP("LDSAPF"&amp;A191,'Main File'!A:O,9,0),0)</f>
        <v>0</v>
      </c>
      <c r="F191" s="26">
        <f>IFERROR(+VLOOKUP("LDSAPF"&amp;A191,'Main File'!A:O,10,0),0)</f>
        <v>0</v>
      </c>
      <c r="G191" s="26">
        <f>IFERROR(+VLOOKUP("LDSAPF"&amp;A191,'Main File'!A:O,11,0),0)</f>
        <v>0</v>
      </c>
      <c r="H191" s="26">
        <f>IFERROR(+VLOOKUP("LDSAPF"&amp;A191,'Main File'!A:O,12,0),0)</f>
        <v>0</v>
      </c>
      <c r="I191" s="26">
        <f>IFERROR(+VLOOKUP("LDSAPF"&amp;A191,'Main File'!A:O,13,0),0)</f>
        <v>0</v>
      </c>
      <c r="J191" s="26">
        <f>IFERROR(+VLOOKUP("LDSAPF"&amp;A191,'Main File'!A:O,14,0),0)</f>
        <v>0</v>
      </c>
      <c r="K191" s="26">
        <f>IFERROR(+VLOOKUP("LDSAPF"&amp;A191,'Main File'!A:O,15,0),0)</f>
        <v>0</v>
      </c>
    </row>
    <row r="192" spans="1:11" x14ac:dyDescent="0.25">
      <c r="A192" s="9">
        <f t="shared" si="2"/>
        <v>43379</v>
      </c>
      <c r="B192" s="26">
        <f>IFERROR(+VLOOKUP("LDSAPF"&amp;A192,'Main File'!A:O,6,0),0)</f>
        <v>0</v>
      </c>
      <c r="C192" s="26">
        <f>IFERROR(+VLOOKUP("LDSAPF"&amp;A192,'Main File'!A:O,7,0),0)</f>
        <v>0</v>
      </c>
      <c r="D192" s="26">
        <f>IFERROR(+VLOOKUP("LDSAPF"&amp;A192,'Main File'!A:O,8,0),0)</f>
        <v>0</v>
      </c>
      <c r="E192" s="26">
        <f>IFERROR(+VLOOKUP("LDSAPF"&amp;A192,'Main File'!A:O,9,0),0)</f>
        <v>0</v>
      </c>
      <c r="F192" s="26">
        <f>IFERROR(+VLOOKUP("LDSAPF"&amp;A192,'Main File'!A:O,10,0),0)</f>
        <v>0</v>
      </c>
      <c r="G192" s="26">
        <f>IFERROR(+VLOOKUP("LDSAPF"&amp;A192,'Main File'!A:O,11,0),0)</f>
        <v>0</v>
      </c>
      <c r="H192" s="26">
        <f>IFERROR(+VLOOKUP("LDSAPF"&amp;A192,'Main File'!A:O,12,0),0)</f>
        <v>0</v>
      </c>
      <c r="I192" s="26">
        <f>IFERROR(+VLOOKUP("LDSAPF"&amp;A192,'Main File'!A:O,13,0),0)</f>
        <v>0</v>
      </c>
      <c r="J192" s="26">
        <f>IFERROR(+VLOOKUP("LDSAPF"&amp;A192,'Main File'!A:O,14,0),0)</f>
        <v>0</v>
      </c>
      <c r="K192" s="26">
        <f>IFERROR(+VLOOKUP("LDSAPF"&amp;A192,'Main File'!A:O,15,0),0)</f>
        <v>0</v>
      </c>
    </row>
    <row r="193" spans="1:11" x14ac:dyDescent="0.25">
      <c r="A193" s="9">
        <f t="shared" si="2"/>
        <v>43380</v>
      </c>
      <c r="B193" s="26">
        <f>IFERROR(+VLOOKUP("LDSAPF"&amp;A193,'Main File'!A:O,6,0),0)</f>
        <v>0</v>
      </c>
      <c r="C193" s="26">
        <f>IFERROR(+VLOOKUP("LDSAPF"&amp;A193,'Main File'!A:O,7,0),0)</f>
        <v>0</v>
      </c>
      <c r="D193" s="26">
        <f>IFERROR(+VLOOKUP("LDSAPF"&amp;A193,'Main File'!A:O,8,0),0)</f>
        <v>0</v>
      </c>
      <c r="E193" s="26">
        <f>IFERROR(+VLOOKUP("LDSAPF"&amp;A193,'Main File'!A:O,9,0),0)</f>
        <v>0</v>
      </c>
      <c r="F193" s="26">
        <f>IFERROR(+VLOOKUP("LDSAPF"&amp;A193,'Main File'!A:O,10,0),0)</f>
        <v>0</v>
      </c>
      <c r="G193" s="26">
        <f>IFERROR(+VLOOKUP("LDSAPF"&amp;A193,'Main File'!A:O,11,0),0)</f>
        <v>0</v>
      </c>
      <c r="H193" s="26">
        <f>IFERROR(+VLOOKUP("LDSAPF"&amp;A193,'Main File'!A:O,12,0),0)</f>
        <v>0</v>
      </c>
      <c r="I193" s="26">
        <f>IFERROR(+VLOOKUP("LDSAPF"&amp;A193,'Main File'!A:O,13,0),0)</f>
        <v>0</v>
      </c>
      <c r="J193" s="26">
        <f>IFERROR(+VLOOKUP("LDSAPF"&amp;A193,'Main File'!A:O,14,0),0)</f>
        <v>0</v>
      </c>
      <c r="K193" s="26">
        <f>IFERROR(+VLOOKUP("LDSAPF"&amp;A193,'Main File'!A:O,15,0),0)</f>
        <v>0</v>
      </c>
    </row>
    <row r="194" spans="1:11" x14ac:dyDescent="0.25">
      <c r="A194" s="9">
        <f t="shared" si="2"/>
        <v>43381</v>
      </c>
      <c r="B194" s="26">
        <f>IFERROR(+VLOOKUP("LDSAPF"&amp;A194,'Main File'!A:O,6,0),0)</f>
        <v>0</v>
      </c>
      <c r="C194" s="26">
        <f>IFERROR(+VLOOKUP("LDSAPF"&amp;A194,'Main File'!A:O,7,0),0)</f>
        <v>0</v>
      </c>
      <c r="D194" s="26">
        <f>IFERROR(+VLOOKUP("LDSAPF"&amp;A194,'Main File'!A:O,8,0),0)</f>
        <v>0</v>
      </c>
      <c r="E194" s="26">
        <f>IFERROR(+VLOOKUP("LDSAPF"&amp;A194,'Main File'!A:O,9,0),0)</f>
        <v>0</v>
      </c>
      <c r="F194" s="26">
        <f>IFERROR(+VLOOKUP("LDSAPF"&amp;A194,'Main File'!A:O,10,0),0)</f>
        <v>0</v>
      </c>
      <c r="G194" s="26">
        <f>IFERROR(+VLOOKUP("LDSAPF"&amp;A194,'Main File'!A:O,11,0),0)</f>
        <v>0</v>
      </c>
      <c r="H194" s="26">
        <f>IFERROR(+VLOOKUP("LDSAPF"&amp;A194,'Main File'!A:O,12,0),0)</f>
        <v>0</v>
      </c>
      <c r="I194" s="26">
        <f>IFERROR(+VLOOKUP("LDSAPF"&amp;A194,'Main File'!A:O,13,0),0)</f>
        <v>0</v>
      </c>
      <c r="J194" s="26">
        <f>IFERROR(+VLOOKUP("LDSAPF"&amp;A194,'Main File'!A:O,14,0),0)</f>
        <v>0</v>
      </c>
      <c r="K194" s="26">
        <f>IFERROR(+VLOOKUP("LDSAPF"&amp;A194,'Main File'!A:O,15,0),0)</f>
        <v>0</v>
      </c>
    </row>
    <row r="195" spans="1:11" x14ac:dyDescent="0.25">
      <c r="A195" s="9">
        <f t="shared" si="2"/>
        <v>43382</v>
      </c>
      <c r="B195" s="26">
        <f>IFERROR(+VLOOKUP("LDSAPF"&amp;A195,'Main File'!A:O,6,0),0)</f>
        <v>0</v>
      </c>
      <c r="C195" s="26">
        <f>IFERROR(+VLOOKUP("LDSAPF"&amp;A195,'Main File'!A:O,7,0),0)</f>
        <v>0</v>
      </c>
      <c r="D195" s="26">
        <f>IFERROR(+VLOOKUP("LDSAPF"&amp;A195,'Main File'!A:O,8,0),0)</f>
        <v>0</v>
      </c>
      <c r="E195" s="26">
        <f>IFERROR(+VLOOKUP("LDSAPF"&amp;A195,'Main File'!A:O,9,0),0)</f>
        <v>0</v>
      </c>
      <c r="F195" s="26">
        <f>IFERROR(+VLOOKUP("LDSAPF"&amp;A195,'Main File'!A:O,10,0),0)</f>
        <v>0</v>
      </c>
      <c r="G195" s="26">
        <f>IFERROR(+VLOOKUP("LDSAPF"&amp;A195,'Main File'!A:O,11,0),0)</f>
        <v>0</v>
      </c>
      <c r="H195" s="26">
        <f>IFERROR(+VLOOKUP("LDSAPF"&amp;A195,'Main File'!A:O,12,0),0)</f>
        <v>0</v>
      </c>
      <c r="I195" s="26">
        <f>IFERROR(+VLOOKUP("LDSAPF"&amp;A195,'Main File'!A:O,13,0),0)</f>
        <v>0</v>
      </c>
      <c r="J195" s="26">
        <f>IFERROR(+VLOOKUP("LDSAPF"&amp;A195,'Main File'!A:O,14,0),0)</f>
        <v>0</v>
      </c>
      <c r="K195" s="26">
        <f>IFERROR(+VLOOKUP("LDSAPF"&amp;A195,'Main File'!A:O,15,0),0)</f>
        <v>0</v>
      </c>
    </row>
    <row r="196" spans="1:11" x14ac:dyDescent="0.25">
      <c r="A196" s="9">
        <f t="shared" si="2"/>
        <v>43383</v>
      </c>
      <c r="B196" s="26">
        <f>IFERROR(+VLOOKUP("LDSAPF"&amp;A196,'Main File'!A:O,6,0),0)</f>
        <v>0</v>
      </c>
      <c r="C196" s="26">
        <f>IFERROR(+VLOOKUP("LDSAPF"&amp;A196,'Main File'!A:O,7,0),0)</f>
        <v>0</v>
      </c>
      <c r="D196" s="26">
        <f>IFERROR(+VLOOKUP("LDSAPF"&amp;A196,'Main File'!A:O,8,0),0)</f>
        <v>0</v>
      </c>
      <c r="E196" s="26">
        <f>IFERROR(+VLOOKUP("LDSAPF"&amp;A196,'Main File'!A:O,9,0),0)</f>
        <v>0</v>
      </c>
      <c r="F196" s="26">
        <f>IFERROR(+VLOOKUP("LDSAPF"&amp;A196,'Main File'!A:O,10,0),0)</f>
        <v>0</v>
      </c>
      <c r="G196" s="26">
        <f>IFERROR(+VLOOKUP("LDSAPF"&amp;A196,'Main File'!A:O,11,0),0)</f>
        <v>0</v>
      </c>
      <c r="H196" s="26">
        <f>IFERROR(+VLOOKUP("LDSAPF"&amp;A196,'Main File'!A:O,12,0),0)</f>
        <v>0</v>
      </c>
      <c r="I196" s="26">
        <f>IFERROR(+VLOOKUP("LDSAPF"&amp;A196,'Main File'!A:O,13,0),0)</f>
        <v>0</v>
      </c>
      <c r="J196" s="26">
        <f>IFERROR(+VLOOKUP("LDSAPF"&amp;A196,'Main File'!A:O,14,0),0)</f>
        <v>0</v>
      </c>
      <c r="K196" s="26">
        <f>IFERROR(+VLOOKUP("LDSAPF"&amp;A196,'Main File'!A:O,15,0),0)</f>
        <v>0</v>
      </c>
    </row>
    <row r="197" spans="1:11" x14ac:dyDescent="0.25">
      <c r="A197" s="9">
        <f t="shared" si="2"/>
        <v>43384</v>
      </c>
      <c r="B197" s="26">
        <f>IFERROR(+VLOOKUP("LDSAPF"&amp;A197,'Main File'!A:O,6,0),0)</f>
        <v>0</v>
      </c>
      <c r="C197" s="26">
        <f>IFERROR(+VLOOKUP("LDSAPF"&amp;A197,'Main File'!A:O,7,0),0)</f>
        <v>0</v>
      </c>
      <c r="D197" s="26">
        <f>IFERROR(+VLOOKUP("LDSAPF"&amp;A197,'Main File'!A:O,8,0),0)</f>
        <v>0</v>
      </c>
      <c r="E197" s="26">
        <f>IFERROR(+VLOOKUP("LDSAPF"&amp;A197,'Main File'!A:O,9,0),0)</f>
        <v>0</v>
      </c>
      <c r="F197" s="26">
        <f>IFERROR(+VLOOKUP("LDSAPF"&amp;A197,'Main File'!A:O,10,0),0)</f>
        <v>0</v>
      </c>
      <c r="G197" s="26">
        <f>IFERROR(+VLOOKUP("LDSAPF"&amp;A197,'Main File'!A:O,11,0),0)</f>
        <v>0</v>
      </c>
      <c r="H197" s="26">
        <f>IFERROR(+VLOOKUP("LDSAPF"&amp;A197,'Main File'!A:O,12,0),0)</f>
        <v>0</v>
      </c>
      <c r="I197" s="26">
        <f>IFERROR(+VLOOKUP("LDSAPF"&amp;A197,'Main File'!A:O,13,0),0)</f>
        <v>0</v>
      </c>
      <c r="J197" s="26">
        <f>IFERROR(+VLOOKUP("LDSAPF"&amp;A197,'Main File'!A:O,14,0),0)</f>
        <v>0</v>
      </c>
      <c r="K197" s="26">
        <f>IFERROR(+VLOOKUP("LDSAPF"&amp;A197,'Main File'!A:O,15,0),0)</f>
        <v>0</v>
      </c>
    </row>
    <row r="198" spans="1:11" x14ac:dyDescent="0.25">
      <c r="A198" s="9">
        <f t="shared" si="2"/>
        <v>43385</v>
      </c>
      <c r="B198" s="26">
        <f>IFERROR(+VLOOKUP("LDSAPF"&amp;A198,'Main File'!A:O,6,0),0)</f>
        <v>0</v>
      </c>
      <c r="C198" s="26">
        <f>IFERROR(+VLOOKUP("LDSAPF"&amp;A198,'Main File'!A:O,7,0),0)</f>
        <v>0</v>
      </c>
      <c r="D198" s="26">
        <f>IFERROR(+VLOOKUP("LDSAPF"&amp;A198,'Main File'!A:O,8,0),0)</f>
        <v>0</v>
      </c>
      <c r="E198" s="26">
        <f>IFERROR(+VLOOKUP("LDSAPF"&amp;A198,'Main File'!A:O,9,0),0)</f>
        <v>0</v>
      </c>
      <c r="F198" s="26">
        <f>IFERROR(+VLOOKUP("LDSAPF"&amp;A198,'Main File'!A:O,10,0),0)</f>
        <v>0</v>
      </c>
      <c r="G198" s="26">
        <f>IFERROR(+VLOOKUP("LDSAPF"&amp;A198,'Main File'!A:O,11,0),0)</f>
        <v>0</v>
      </c>
      <c r="H198" s="26">
        <f>IFERROR(+VLOOKUP("LDSAPF"&amp;A198,'Main File'!A:O,12,0),0)</f>
        <v>0</v>
      </c>
      <c r="I198" s="26">
        <f>IFERROR(+VLOOKUP("LDSAPF"&amp;A198,'Main File'!A:O,13,0),0)</f>
        <v>0</v>
      </c>
      <c r="J198" s="26">
        <f>IFERROR(+VLOOKUP("LDSAPF"&amp;A198,'Main File'!A:O,14,0),0)</f>
        <v>0</v>
      </c>
      <c r="K198" s="26">
        <f>IFERROR(+VLOOKUP("LDSAPF"&amp;A198,'Main File'!A:O,15,0),0)</f>
        <v>0</v>
      </c>
    </row>
    <row r="199" spans="1:11" x14ac:dyDescent="0.25">
      <c r="A199" s="9">
        <f t="shared" ref="A199:A262" si="3">+A198+1</f>
        <v>43386</v>
      </c>
      <c r="B199" s="26">
        <f>IFERROR(+VLOOKUP("LDSAPF"&amp;A199,'Main File'!A:O,6,0),0)</f>
        <v>0</v>
      </c>
      <c r="C199" s="26">
        <f>IFERROR(+VLOOKUP("LDSAPF"&amp;A199,'Main File'!A:O,7,0),0)</f>
        <v>0</v>
      </c>
      <c r="D199" s="26">
        <f>IFERROR(+VLOOKUP("LDSAPF"&amp;A199,'Main File'!A:O,8,0),0)</f>
        <v>0</v>
      </c>
      <c r="E199" s="26">
        <f>IFERROR(+VLOOKUP("LDSAPF"&amp;A199,'Main File'!A:O,9,0),0)</f>
        <v>0</v>
      </c>
      <c r="F199" s="26">
        <f>IFERROR(+VLOOKUP("LDSAPF"&amp;A199,'Main File'!A:O,10,0),0)</f>
        <v>0</v>
      </c>
      <c r="G199" s="26">
        <f>IFERROR(+VLOOKUP("LDSAPF"&amp;A199,'Main File'!A:O,11,0),0)</f>
        <v>0</v>
      </c>
      <c r="H199" s="26">
        <f>IFERROR(+VLOOKUP("LDSAPF"&amp;A199,'Main File'!A:O,12,0),0)</f>
        <v>0</v>
      </c>
      <c r="I199" s="26">
        <f>IFERROR(+VLOOKUP("LDSAPF"&amp;A199,'Main File'!A:O,13,0),0)</f>
        <v>0</v>
      </c>
      <c r="J199" s="26">
        <f>IFERROR(+VLOOKUP("LDSAPF"&amp;A199,'Main File'!A:O,14,0),0)</f>
        <v>0</v>
      </c>
      <c r="K199" s="26">
        <f>IFERROR(+VLOOKUP("LDSAPF"&amp;A199,'Main File'!A:O,15,0),0)</f>
        <v>0</v>
      </c>
    </row>
    <row r="200" spans="1:11" x14ac:dyDescent="0.25">
      <c r="A200" s="9">
        <f t="shared" si="3"/>
        <v>43387</v>
      </c>
      <c r="B200" s="26">
        <f>IFERROR(+VLOOKUP("LDSAPF"&amp;A200,'Main File'!A:O,6,0),0)</f>
        <v>0</v>
      </c>
      <c r="C200" s="26">
        <f>IFERROR(+VLOOKUP("LDSAPF"&amp;A200,'Main File'!A:O,7,0),0)</f>
        <v>0</v>
      </c>
      <c r="D200" s="26">
        <f>IFERROR(+VLOOKUP("LDSAPF"&amp;A200,'Main File'!A:O,8,0),0)</f>
        <v>0</v>
      </c>
      <c r="E200" s="26">
        <f>IFERROR(+VLOOKUP("LDSAPF"&amp;A200,'Main File'!A:O,9,0),0)</f>
        <v>0</v>
      </c>
      <c r="F200" s="26">
        <f>IFERROR(+VLOOKUP("LDSAPF"&amp;A200,'Main File'!A:O,10,0),0)</f>
        <v>0</v>
      </c>
      <c r="G200" s="26">
        <f>IFERROR(+VLOOKUP("LDSAPF"&amp;A200,'Main File'!A:O,11,0),0)</f>
        <v>0</v>
      </c>
      <c r="H200" s="26">
        <f>IFERROR(+VLOOKUP("LDSAPF"&amp;A200,'Main File'!A:O,12,0),0)</f>
        <v>0</v>
      </c>
      <c r="I200" s="26">
        <f>IFERROR(+VLOOKUP("LDSAPF"&amp;A200,'Main File'!A:O,13,0),0)</f>
        <v>0</v>
      </c>
      <c r="J200" s="26">
        <f>IFERROR(+VLOOKUP("LDSAPF"&amp;A200,'Main File'!A:O,14,0),0)</f>
        <v>0</v>
      </c>
      <c r="K200" s="26">
        <f>IFERROR(+VLOOKUP("LDSAPF"&amp;A200,'Main File'!A:O,15,0),0)</f>
        <v>0</v>
      </c>
    </row>
    <row r="201" spans="1:11" x14ac:dyDescent="0.25">
      <c r="A201" s="9">
        <f t="shared" si="3"/>
        <v>43388</v>
      </c>
      <c r="B201" s="26">
        <f>IFERROR(+VLOOKUP("LDSAPF"&amp;A201,'Main File'!A:O,6,0),0)</f>
        <v>0</v>
      </c>
      <c r="C201" s="26">
        <f>IFERROR(+VLOOKUP("LDSAPF"&amp;A201,'Main File'!A:O,7,0),0)</f>
        <v>0</v>
      </c>
      <c r="D201" s="26">
        <f>IFERROR(+VLOOKUP("LDSAPF"&amp;A201,'Main File'!A:O,8,0),0)</f>
        <v>0</v>
      </c>
      <c r="E201" s="26">
        <f>IFERROR(+VLOOKUP("LDSAPF"&amp;A201,'Main File'!A:O,9,0),0)</f>
        <v>0</v>
      </c>
      <c r="F201" s="26">
        <f>IFERROR(+VLOOKUP("LDSAPF"&amp;A201,'Main File'!A:O,10,0),0)</f>
        <v>0</v>
      </c>
      <c r="G201" s="26">
        <f>IFERROR(+VLOOKUP("LDSAPF"&amp;A201,'Main File'!A:O,11,0),0)</f>
        <v>0</v>
      </c>
      <c r="H201" s="26">
        <f>IFERROR(+VLOOKUP("LDSAPF"&amp;A201,'Main File'!A:O,12,0),0)</f>
        <v>0</v>
      </c>
      <c r="I201" s="26">
        <f>IFERROR(+VLOOKUP("LDSAPF"&amp;A201,'Main File'!A:O,13,0),0)</f>
        <v>0</v>
      </c>
      <c r="J201" s="26">
        <f>IFERROR(+VLOOKUP("LDSAPF"&amp;A201,'Main File'!A:O,14,0),0)</f>
        <v>0</v>
      </c>
      <c r="K201" s="26">
        <f>IFERROR(+VLOOKUP("LDSAPF"&amp;A201,'Main File'!A:O,15,0),0)</f>
        <v>0</v>
      </c>
    </row>
    <row r="202" spans="1:11" x14ac:dyDescent="0.25">
      <c r="A202" s="9">
        <f t="shared" si="3"/>
        <v>43389</v>
      </c>
      <c r="B202" s="26">
        <f>IFERROR(+VLOOKUP("LDSAPF"&amp;A202,'Main File'!A:O,6,0),0)</f>
        <v>0</v>
      </c>
      <c r="C202" s="26">
        <f>IFERROR(+VLOOKUP("LDSAPF"&amp;A202,'Main File'!A:O,7,0),0)</f>
        <v>0</v>
      </c>
      <c r="D202" s="26">
        <f>IFERROR(+VLOOKUP("LDSAPF"&amp;A202,'Main File'!A:O,8,0),0)</f>
        <v>0</v>
      </c>
      <c r="E202" s="26">
        <f>IFERROR(+VLOOKUP("LDSAPF"&amp;A202,'Main File'!A:O,9,0),0)</f>
        <v>0</v>
      </c>
      <c r="F202" s="26">
        <f>IFERROR(+VLOOKUP("LDSAPF"&amp;A202,'Main File'!A:O,10,0),0)</f>
        <v>0</v>
      </c>
      <c r="G202" s="26">
        <f>IFERROR(+VLOOKUP("LDSAPF"&amp;A202,'Main File'!A:O,11,0),0)</f>
        <v>0</v>
      </c>
      <c r="H202" s="26">
        <f>IFERROR(+VLOOKUP("LDSAPF"&amp;A202,'Main File'!A:O,12,0),0)</f>
        <v>0</v>
      </c>
      <c r="I202" s="26">
        <f>IFERROR(+VLOOKUP("LDSAPF"&amp;A202,'Main File'!A:O,13,0),0)</f>
        <v>0</v>
      </c>
      <c r="J202" s="26">
        <f>IFERROR(+VLOOKUP("LDSAPF"&amp;A202,'Main File'!A:O,14,0),0)</f>
        <v>0</v>
      </c>
      <c r="K202" s="26">
        <f>IFERROR(+VLOOKUP("LDSAPF"&amp;A202,'Main File'!A:O,15,0),0)</f>
        <v>0</v>
      </c>
    </row>
    <row r="203" spans="1:11" x14ac:dyDescent="0.25">
      <c r="A203" s="9">
        <f t="shared" si="3"/>
        <v>43390</v>
      </c>
      <c r="B203" s="26">
        <f>IFERROR(+VLOOKUP("LDSAPF"&amp;A203,'Main File'!A:O,6,0),0)</f>
        <v>0</v>
      </c>
      <c r="C203" s="26">
        <f>IFERROR(+VLOOKUP("LDSAPF"&amp;A203,'Main File'!A:O,7,0),0)</f>
        <v>0</v>
      </c>
      <c r="D203" s="26">
        <f>IFERROR(+VLOOKUP("LDSAPF"&amp;A203,'Main File'!A:O,8,0),0)</f>
        <v>0</v>
      </c>
      <c r="E203" s="26">
        <f>IFERROR(+VLOOKUP("LDSAPF"&amp;A203,'Main File'!A:O,9,0),0)</f>
        <v>0</v>
      </c>
      <c r="F203" s="26">
        <f>IFERROR(+VLOOKUP("LDSAPF"&amp;A203,'Main File'!A:O,10,0),0)</f>
        <v>0</v>
      </c>
      <c r="G203" s="26">
        <f>IFERROR(+VLOOKUP("LDSAPF"&amp;A203,'Main File'!A:O,11,0),0)</f>
        <v>0</v>
      </c>
      <c r="H203" s="26">
        <f>IFERROR(+VLOOKUP("LDSAPF"&amp;A203,'Main File'!A:O,12,0),0)</f>
        <v>0</v>
      </c>
      <c r="I203" s="26">
        <f>IFERROR(+VLOOKUP("LDSAPF"&amp;A203,'Main File'!A:O,13,0),0)</f>
        <v>0</v>
      </c>
      <c r="J203" s="26">
        <f>IFERROR(+VLOOKUP("LDSAPF"&amp;A203,'Main File'!A:O,14,0),0)</f>
        <v>0</v>
      </c>
      <c r="K203" s="26">
        <f>IFERROR(+VLOOKUP("LDSAPF"&amp;A203,'Main File'!A:O,15,0),0)</f>
        <v>0</v>
      </c>
    </row>
    <row r="204" spans="1:11" x14ac:dyDescent="0.25">
      <c r="A204" s="9">
        <f t="shared" si="3"/>
        <v>43391</v>
      </c>
      <c r="B204" s="26">
        <f>IFERROR(+VLOOKUP("LDSAPF"&amp;A204,'Main File'!A:O,6,0),0)</f>
        <v>0</v>
      </c>
      <c r="C204" s="26">
        <f>IFERROR(+VLOOKUP("LDSAPF"&amp;A204,'Main File'!A:O,7,0),0)</f>
        <v>0</v>
      </c>
      <c r="D204" s="26">
        <f>IFERROR(+VLOOKUP("LDSAPF"&amp;A204,'Main File'!A:O,8,0),0)</f>
        <v>0</v>
      </c>
      <c r="E204" s="26">
        <f>IFERROR(+VLOOKUP("LDSAPF"&amp;A204,'Main File'!A:O,9,0),0)</f>
        <v>0</v>
      </c>
      <c r="F204" s="26">
        <f>IFERROR(+VLOOKUP("LDSAPF"&amp;A204,'Main File'!A:O,10,0),0)</f>
        <v>0</v>
      </c>
      <c r="G204" s="26">
        <f>IFERROR(+VLOOKUP("LDSAPF"&amp;A204,'Main File'!A:O,11,0),0)</f>
        <v>0</v>
      </c>
      <c r="H204" s="26">
        <f>IFERROR(+VLOOKUP("LDSAPF"&amp;A204,'Main File'!A:O,12,0),0)</f>
        <v>0</v>
      </c>
      <c r="I204" s="26">
        <f>IFERROR(+VLOOKUP("LDSAPF"&amp;A204,'Main File'!A:O,13,0),0)</f>
        <v>0</v>
      </c>
      <c r="J204" s="26">
        <f>IFERROR(+VLOOKUP("LDSAPF"&amp;A204,'Main File'!A:O,14,0),0)</f>
        <v>0</v>
      </c>
      <c r="K204" s="26">
        <f>IFERROR(+VLOOKUP("LDSAPF"&amp;A204,'Main File'!A:O,15,0),0)</f>
        <v>0</v>
      </c>
    </row>
    <row r="205" spans="1:11" x14ac:dyDescent="0.25">
      <c r="A205" s="9">
        <f t="shared" si="3"/>
        <v>43392</v>
      </c>
      <c r="B205" s="26">
        <f>IFERROR(+VLOOKUP("LDSAPF"&amp;A205,'Main File'!A:O,6,0),0)</f>
        <v>0</v>
      </c>
      <c r="C205" s="26">
        <f>IFERROR(+VLOOKUP("LDSAPF"&amp;A205,'Main File'!A:O,7,0),0)</f>
        <v>0</v>
      </c>
      <c r="D205" s="26">
        <f>IFERROR(+VLOOKUP("LDSAPF"&amp;A205,'Main File'!A:O,8,0),0)</f>
        <v>0</v>
      </c>
      <c r="E205" s="26">
        <f>IFERROR(+VLOOKUP("LDSAPF"&amp;A205,'Main File'!A:O,9,0),0)</f>
        <v>0</v>
      </c>
      <c r="F205" s="26">
        <f>IFERROR(+VLOOKUP("LDSAPF"&amp;A205,'Main File'!A:O,10,0),0)</f>
        <v>0</v>
      </c>
      <c r="G205" s="26">
        <f>IFERROR(+VLOOKUP("LDSAPF"&amp;A205,'Main File'!A:O,11,0),0)</f>
        <v>0</v>
      </c>
      <c r="H205" s="26">
        <f>IFERROR(+VLOOKUP("LDSAPF"&amp;A205,'Main File'!A:O,12,0),0)</f>
        <v>0</v>
      </c>
      <c r="I205" s="26">
        <f>IFERROR(+VLOOKUP("LDSAPF"&amp;A205,'Main File'!A:O,13,0),0)</f>
        <v>0</v>
      </c>
      <c r="J205" s="26">
        <f>IFERROR(+VLOOKUP("LDSAPF"&amp;A205,'Main File'!A:O,14,0),0)</f>
        <v>0</v>
      </c>
      <c r="K205" s="26">
        <f>IFERROR(+VLOOKUP("LDSAPF"&amp;A205,'Main File'!A:O,15,0),0)</f>
        <v>0</v>
      </c>
    </row>
    <row r="206" spans="1:11" x14ac:dyDescent="0.25">
      <c r="A206" s="9">
        <f t="shared" si="3"/>
        <v>43393</v>
      </c>
      <c r="B206" s="26">
        <f>IFERROR(+VLOOKUP("LDSAPF"&amp;A206,'Main File'!A:O,6,0),0)</f>
        <v>0</v>
      </c>
      <c r="C206" s="26">
        <f>IFERROR(+VLOOKUP("LDSAPF"&amp;A206,'Main File'!A:O,7,0),0)</f>
        <v>0</v>
      </c>
      <c r="D206" s="26">
        <f>IFERROR(+VLOOKUP("LDSAPF"&amp;A206,'Main File'!A:O,8,0),0)</f>
        <v>0</v>
      </c>
      <c r="E206" s="26">
        <f>IFERROR(+VLOOKUP("LDSAPF"&amp;A206,'Main File'!A:O,9,0),0)</f>
        <v>0</v>
      </c>
      <c r="F206" s="26">
        <f>IFERROR(+VLOOKUP("LDSAPF"&amp;A206,'Main File'!A:O,10,0),0)</f>
        <v>0</v>
      </c>
      <c r="G206" s="26">
        <f>IFERROR(+VLOOKUP("LDSAPF"&amp;A206,'Main File'!A:O,11,0),0)</f>
        <v>0</v>
      </c>
      <c r="H206" s="26">
        <f>IFERROR(+VLOOKUP("LDSAPF"&amp;A206,'Main File'!A:O,12,0),0)</f>
        <v>0</v>
      </c>
      <c r="I206" s="26">
        <f>IFERROR(+VLOOKUP("LDSAPF"&amp;A206,'Main File'!A:O,13,0),0)</f>
        <v>0</v>
      </c>
      <c r="J206" s="26">
        <f>IFERROR(+VLOOKUP("LDSAPF"&amp;A206,'Main File'!A:O,14,0),0)</f>
        <v>0</v>
      </c>
      <c r="K206" s="26">
        <f>IFERROR(+VLOOKUP("LDSAPF"&amp;A206,'Main File'!A:O,15,0),0)</f>
        <v>0</v>
      </c>
    </row>
    <row r="207" spans="1:11" x14ac:dyDescent="0.25">
      <c r="A207" s="9">
        <f t="shared" si="3"/>
        <v>43394</v>
      </c>
      <c r="B207" s="26">
        <f>IFERROR(+VLOOKUP("LDSAPF"&amp;A207,'Main File'!A:O,6,0),0)</f>
        <v>0</v>
      </c>
      <c r="C207" s="26">
        <f>IFERROR(+VLOOKUP("LDSAPF"&amp;A207,'Main File'!A:O,7,0),0)</f>
        <v>0</v>
      </c>
      <c r="D207" s="26">
        <f>IFERROR(+VLOOKUP("LDSAPF"&amp;A207,'Main File'!A:O,8,0),0)</f>
        <v>0</v>
      </c>
      <c r="E207" s="26">
        <f>IFERROR(+VLOOKUP("LDSAPF"&amp;A207,'Main File'!A:O,9,0),0)</f>
        <v>0</v>
      </c>
      <c r="F207" s="26">
        <f>IFERROR(+VLOOKUP("LDSAPF"&amp;A207,'Main File'!A:O,10,0),0)</f>
        <v>0</v>
      </c>
      <c r="G207" s="26">
        <f>IFERROR(+VLOOKUP("LDSAPF"&amp;A207,'Main File'!A:O,11,0),0)</f>
        <v>0</v>
      </c>
      <c r="H207" s="26">
        <f>IFERROR(+VLOOKUP("LDSAPF"&amp;A207,'Main File'!A:O,12,0),0)</f>
        <v>0</v>
      </c>
      <c r="I207" s="26">
        <f>IFERROR(+VLOOKUP("LDSAPF"&amp;A207,'Main File'!A:O,13,0),0)</f>
        <v>0</v>
      </c>
      <c r="J207" s="26">
        <f>IFERROR(+VLOOKUP("LDSAPF"&amp;A207,'Main File'!A:O,14,0),0)</f>
        <v>0</v>
      </c>
      <c r="K207" s="26">
        <f>IFERROR(+VLOOKUP("LDSAPF"&amp;A207,'Main File'!A:O,15,0),0)</f>
        <v>0</v>
      </c>
    </row>
    <row r="208" spans="1:11" x14ac:dyDescent="0.25">
      <c r="A208" s="9">
        <f t="shared" si="3"/>
        <v>43395</v>
      </c>
      <c r="B208" s="26">
        <f>IFERROR(+VLOOKUP("LDSAPF"&amp;A208,'Main File'!A:O,6,0),0)</f>
        <v>0</v>
      </c>
      <c r="C208" s="26">
        <f>IFERROR(+VLOOKUP("LDSAPF"&amp;A208,'Main File'!A:O,7,0),0)</f>
        <v>0</v>
      </c>
      <c r="D208" s="26">
        <f>IFERROR(+VLOOKUP("LDSAPF"&amp;A208,'Main File'!A:O,8,0),0)</f>
        <v>0</v>
      </c>
      <c r="E208" s="26">
        <f>IFERROR(+VLOOKUP("LDSAPF"&amp;A208,'Main File'!A:O,9,0),0)</f>
        <v>0</v>
      </c>
      <c r="F208" s="26">
        <f>IFERROR(+VLOOKUP("LDSAPF"&amp;A208,'Main File'!A:O,10,0),0)</f>
        <v>0</v>
      </c>
      <c r="G208" s="26">
        <f>IFERROR(+VLOOKUP("LDSAPF"&amp;A208,'Main File'!A:O,11,0),0)</f>
        <v>0</v>
      </c>
      <c r="H208" s="26">
        <f>IFERROR(+VLOOKUP("LDSAPF"&amp;A208,'Main File'!A:O,12,0),0)</f>
        <v>0</v>
      </c>
      <c r="I208" s="26">
        <f>IFERROR(+VLOOKUP("LDSAPF"&amp;A208,'Main File'!A:O,13,0),0)</f>
        <v>0</v>
      </c>
      <c r="J208" s="26">
        <f>IFERROR(+VLOOKUP("LDSAPF"&amp;A208,'Main File'!A:O,14,0),0)</f>
        <v>0</v>
      </c>
      <c r="K208" s="26">
        <f>IFERROR(+VLOOKUP("LDSAPF"&amp;A208,'Main File'!A:O,15,0),0)</f>
        <v>0</v>
      </c>
    </row>
    <row r="209" spans="1:11" x14ac:dyDescent="0.25">
      <c r="A209" s="9">
        <f t="shared" si="3"/>
        <v>43396</v>
      </c>
      <c r="B209" s="26">
        <f>IFERROR(+VLOOKUP("LDSAPF"&amp;A209,'Main File'!A:O,6,0),0)</f>
        <v>0</v>
      </c>
      <c r="C209" s="26">
        <f>IFERROR(+VLOOKUP("LDSAPF"&amp;A209,'Main File'!A:O,7,0),0)</f>
        <v>0</v>
      </c>
      <c r="D209" s="26">
        <f>IFERROR(+VLOOKUP("LDSAPF"&amp;A209,'Main File'!A:O,8,0),0)</f>
        <v>0</v>
      </c>
      <c r="E209" s="26">
        <f>IFERROR(+VLOOKUP("LDSAPF"&amp;A209,'Main File'!A:O,9,0),0)</f>
        <v>0</v>
      </c>
      <c r="F209" s="26">
        <f>IFERROR(+VLOOKUP("LDSAPF"&amp;A209,'Main File'!A:O,10,0),0)</f>
        <v>0</v>
      </c>
      <c r="G209" s="26">
        <f>IFERROR(+VLOOKUP("LDSAPF"&amp;A209,'Main File'!A:O,11,0),0)</f>
        <v>0</v>
      </c>
      <c r="H209" s="26">
        <f>IFERROR(+VLOOKUP("LDSAPF"&amp;A209,'Main File'!A:O,12,0),0)</f>
        <v>0</v>
      </c>
      <c r="I209" s="26">
        <f>IFERROR(+VLOOKUP("LDSAPF"&amp;A209,'Main File'!A:O,13,0),0)</f>
        <v>0</v>
      </c>
      <c r="J209" s="26">
        <f>IFERROR(+VLOOKUP("LDSAPF"&amp;A209,'Main File'!A:O,14,0),0)</f>
        <v>0</v>
      </c>
      <c r="K209" s="26">
        <f>IFERROR(+VLOOKUP("LDSAPF"&amp;A209,'Main File'!A:O,15,0),0)</f>
        <v>0</v>
      </c>
    </row>
    <row r="210" spans="1:11" x14ac:dyDescent="0.25">
      <c r="A210" s="9">
        <f t="shared" si="3"/>
        <v>43397</v>
      </c>
      <c r="B210" s="26">
        <f>IFERROR(+VLOOKUP("LDSAPF"&amp;A210,'Main File'!A:O,6,0),0)</f>
        <v>0</v>
      </c>
      <c r="C210" s="26">
        <f>IFERROR(+VLOOKUP("LDSAPF"&amp;A210,'Main File'!A:O,7,0),0)</f>
        <v>0</v>
      </c>
      <c r="D210" s="26">
        <f>IFERROR(+VLOOKUP("LDSAPF"&amp;A210,'Main File'!A:O,8,0),0)</f>
        <v>0</v>
      </c>
      <c r="E210" s="26">
        <f>IFERROR(+VLOOKUP("LDSAPF"&amp;A210,'Main File'!A:O,9,0),0)</f>
        <v>0</v>
      </c>
      <c r="F210" s="26">
        <f>IFERROR(+VLOOKUP("LDSAPF"&amp;A210,'Main File'!A:O,10,0),0)</f>
        <v>0</v>
      </c>
      <c r="G210" s="26">
        <f>IFERROR(+VLOOKUP("LDSAPF"&amp;A210,'Main File'!A:O,11,0),0)</f>
        <v>0</v>
      </c>
      <c r="H210" s="26">
        <f>IFERROR(+VLOOKUP("LDSAPF"&amp;A210,'Main File'!A:O,12,0),0)</f>
        <v>0</v>
      </c>
      <c r="I210" s="26">
        <f>IFERROR(+VLOOKUP("LDSAPF"&amp;A210,'Main File'!A:O,13,0),0)</f>
        <v>0</v>
      </c>
      <c r="J210" s="26">
        <f>IFERROR(+VLOOKUP("LDSAPF"&amp;A210,'Main File'!A:O,14,0),0)</f>
        <v>0</v>
      </c>
      <c r="K210" s="26">
        <f>IFERROR(+VLOOKUP("LDSAPF"&amp;A210,'Main File'!A:O,15,0),0)</f>
        <v>0</v>
      </c>
    </row>
    <row r="211" spans="1:11" x14ac:dyDescent="0.25">
      <c r="A211" s="9">
        <f t="shared" si="3"/>
        <v>43398</v>
      </c>
      <c r="B211" s="26">
        <f>IFERROR(+VLOOKUP("LDSAPF"&amp;A211,'Main File'!A:O,6,0),0)</f>
        <v>0</v>
      </c>
      <c r="C211" s="26">
        <f>IFERROR(+VLOOKUP("LDSAPF"&amp;A211,'Main File'!A:O,7,0),0)</f>
        <v>0</v>
      </c>
      <c r="D211" s="26">
        <f>IFERROR(+VLOOKUP("LDSAPF"&amp;A211,'Main File'!A:O,8,0),0)</f>
        <v>0</v>
      </c>
      <c r="E211" s="26">
        <f>IFERROR(+VLOOKUP("LDSAPF"&amp;A211,'Main File'!A:O,9,0),0)</f>
        <v>0</v>
      </c>
      <c r="F211" s="26">
        <f>IFERROR(+VLOOKUP("LDSAPF"&amp;A211,'Main File'!A:O,10,0),0)</f>
        <v>0</v>
      </c>
      <c r="G211" s="26">
        <f>IFERROR(+VLOOKUP("LDSAPF"&amp;A211,'Main File'!A:O,11,0),0)</f>
        <v>0</v>
      </c>
      <c r="H211" s="26">
        <f>IFERROR(+VLOOKUP("LDSAPF"&amp;A211,'Main File'!A:O,12,0),0)</f>
        <v>0</v>
      </c>
      <c r="I211" s="26">
        <f>IFERROR(+VLOOKUP("LDSAPF"&amp;A211,'Main File'!A:O,13,0),0)</f>
        <v>0</v>
      </c>
      <c r="J211" s="26">
        <f>IFERROR(+VLOOKUP("LDSAPF"&amp;A211,'Main File'!A:O,14,0),0)</f>
        <v>0</v>
      </c>
      <c r="K211" s="26">
        <f>IFERROR(+VLOOKUP("LDSAPF"&amp;A211,'Main File'!A:O,15,0),0)</f>
        <v>0</v>
      </c>
    </row>
    <row r="212" spans="1:11" x14ac:dyDescent="0.25">
      <c r="A212" s="9">
        <f t="shared" si="3"/>
        <v>43399</v>
      </c>
      <c r="B212" s="26">
        <f>IFERROR(+VLOOKUP("LDSAPF"&amp;A212,'Main File'!A:O,6,0),0)</f>
        <v>0</v>
      </c>
      <c r="C212" s="26">
        <f>IFERROR(+VLOOKUP("LDSAPF"&amp;A212,'Main File'!A:O,7,0),0)</f>
        <v>0</v>
      </c>
      <c r="D212" s="26">
        <f>IFERROR(+VLOOKUP("LDSAPF"&amp;A212,'Main File'!A:O,8,0),0)</f>
        <v>0</v>
      </c>
      <c r="E212" s="26">
        <f>IFERROR(+VLOOKUP("LDSAPF"&amp;A212,'Main File'!A:O,9,0),0)</f>
        <v>0</v>
      </c>
      <c r="F212" s="26">
        <f>IFERROR(+VLOOKUP("LDSAPF"&amp;A212,'Main File'!A:O,10,0),0)</f>
        <v>0</v>
      </c>
      <c r="G212" s="26">
        <f>IFERROR(+VLOOKUP("LDSAPF"&amp;A212,'Main File'!A:O,11,0),0)</f>
        <v>0</v>
      </c>
      <c r="H212" s="26">
        <f>IFERROR(+VLOOKUP("LDSAPF"&amp;A212,'Main File'!A:O,12,0),0)</f>
        <v>0</v>
      </c>
      <c r="I212" s="26">
        <f>IFERROR(+VLOOKUP("LDSAPF"&amp;A212,'Main File'!A:O,13,0),0)</f>
        <v>0</v>
      </c>
      <c r="J212" s="26">
        <f>IFERROR(+VLOOKUP("LDSAPF"&amp;A212,'Main File'!A:O,14,0),0)</f>
        <v>0</v>
      </c>
      <c r="K212" s="26">
        <f>IFERROR(+VLOOKUP("LDSAPF"&amp;A212,'Main File'!A:O,15,0),0)</f>
        <v>0</v>
      </c>
    </row>
    <row r="213" spans="1:11" x14ac:dyDescent="0.25">
      <c r="A213" s="9">
        <f t="shared" si="3"/>
        <v>43400</v>
      </c>
      <c r="B213" s="26">
        <f>IFERROR(+VLOOKUP("LDSAPF"&amp;A213,'Main File'!A:O,6,0),0)</f>
        <v>0</v>
      </c>
      <c r="C213" s="26">
        <f>IFERROR(+VLOOKUP("LDSAPF"&amp;A213,'Main File'!A:O,7,0),0)</f>
        <v>0</v>
      </c>
      <c r="D213" s="26">
        <f>IFERROR(+VLOOKUP("LDSAPF"&amp;A213,'Main File'!A:O,8,0),0)</f>
        <v>0</v>
      </c>
      <c r="E213" s="26">
        <f>IFERROR(+VLOOKUP("LDSAPF"&amp;A213,'Main File'!A:O,9,0),0)</f>
        <v>0</v>
      </c>
      <c r="F213" s="26">
        <f>IFERROR(+VLOOKUP("LDSAPF"&amp;A213,'Main File'!A:O,10,0),0)</f>
        <v>0</v>
      </c>
      <c r="G213" s="26">
        <f>IFERROR(+VLOOKUP("LDSAPF"&amp;A213,'Main File'!A:O,11,0),0)</f>
        <v>0</v>
      </c>
      <c r="H213" s="26">
        <f>IFERROR(+VLOOKUP("LDSAPF"&amp;A213,'Main File'!A:O,12,0),0)</f>
        <v>0</v>
      </c>
      <c r="I213" s="26">
        <f>IFERROR(+VLOOKUP("LDSAPF"&amp;A213,'Main File'!A:O,13,0),0)</f>
        <v>0</v>
      </c>
      <c r="J213" s="26">
        <f>IFERROR(+VLOOKUP("LDSAPF"&amp;A213,'Main File'!A:O,14,0),0)</f>
        <v>0</v>
      </c>
      <c r="K213" s="26">
        <f>IFERROR(+VLOOKUP("LDSAPF"&amp;A213,'Main File'!A:O,15,0),0)</f>
        <v>0</v>
      </c>
    </row>
    <row r="214" spans="1:11" x14ac:dyDescent="0.25">
      <c r="A214" s="9">
        <f t="shared" si="3"/>
        <v>43401</v>
      </c>
      <c r="B214" s="26">
        <f>IFERROR(+VLOOKUP("LDSAPF"&amp;A214,'Main File'!A:O,6,0),0)</f>
        <v>0</v>
      </c>
      <c r="C214" s="26">
        <f>IFERROR(+VLOOKUP("LDSAPF"&amp;A214,'Main File'!A:O,7,0),0)</f>
        <v>0</v>
      </c>
      <c r="D214" s="26">
        <f>IFERROR(+VLOOKUP("LDSAPF"&amp;A214,'Main File'!A:O,8,0),0)</f>
        <v>0</v>
      </c>
      <c r="E214" s="26">
        <f>IFERROR(+VLOOKUP("LDSAPF"&amp;A214,'Main File'!A:O,9,0),0)</f>
        <v>0</v>
      </c>
      <c r="F214" s="26">
        <f>IFERROR(+VLOOKUP("LDSAPF"&amp;A214,'Main File'!A:O,10,0),0)</f>
        <v>0</v>
      </c>
      <c r="G214" s="26">
        <f>IFERROR(+VLOOKUP("LDSAPF"&amp;A214,'Main File'!A:O,11,0),0)</f>
        <v>0</v>
      </c>
      <c r="H214" s="26">
        <f>IFERROR(+VLOOKUP("LDSAPF"&amp;A214,'Main File'!A:O,12,0),0)</f>
        <v>0</v>
      </c>
      <c r="I214" s="26">
        <f>IFERROR(+VLOOKUP("LDSAPF"&amp;A214,'Main File'!A:O,13,0),0)</f>
        <v>0</v>
      </c>
      <c r="J214" s="26">
        <f>IFERROR(+VLOOKUP("LDSAPF"&amp;A214,'Main File'!A:O,14,0),0)</f>
        <v>0</v>
      </c>
      <c r="K214" s="26">
        <f>IFERROR(+VLOOKUP("LDSAPF"&amp;A214,'Main File'!A:O,15,0),0)</f>
        <v>0</v>
      </c>
    </row>
    <row r="215" spans="1:11" x14ac:dyDescent="0.25">
      <c r="A215" s="9">
        <f t="shared" si="3"/>
        <v>43402</v>
      </c>
      <c r="B215" s="26">
        <f>IFERROR(+VLOOKUP("LDSAPF"&amp;A215,'Main File'!A:O,6,0),0)</f>
        <v>0</v>
      </c>
      <c r="C215" s="26">
        <f>IFERROR(+VLOOKUP("LDSAPF"&amp;A215,'Main File'!A:O,7,0),0)</f>
        <v>0</v>
      </c>
      <c r="D215" s="26">
        <f>IFERROR(+VLOOKUP("LDSAPF"&amp;A215,'Main File'!A:O,8,0),0)</f>
        <v>0</v>
      </c>
      <c r="E215" s="26">
        <f>IFERROR(+VLOOKUP("LDSAPF"&amp;A215,'Main File'!A:O,9,0),0)</f>
        <v>0</v>
      </c>
      <c r="F215" s="26">
        <f>IFERROR(+VLOOKUP("LDSAPF"&amp;A215,'Main File'!A:O,10,0),0)</f>
        <v>0</v>
      </c>
      <c r="G215" s="26">
        <f>IFERROR(+VLOOKUP("LDSAPF"&amp;A215,'Main File'!A:O,11,0),0)</f>
        <v>0</v>
      </c>
      <c r="H215" s="26">
        <f>IFERROR(+VLOOKUP("LDSAPF"&amp;A215,'Main File'!A:O,12,0),0)</f>
        <v>0</v>
      </c>
      <c r="I215" s="26">
        <f>IFERROR(+VLOOKUP("LDSAPF"&amp;A215,'Main File'!A:O,13,0),0)</f>
        <v>0</v>
      </c>
      <c r="J215" s="26">
        <f>IFERROR(+VLOOKUP("LDSAPF"&amp;A215,'Main File'!A:O,14,0),0)</f>
        <v>0</v>
      </c>
      <c r="K215" s="26">
        <f>IFERROR(+VLOOKUP("LDSAPF"&amp;A215,'Main File'!A:O,15,0),0)</f>
        <v>0</v>
      </c>
    </row>
    <row r="216" spans="1:11" x14ac:dyDescent="0.25">
      <c r="A216" s="9">
        <f t="shared" si="3"/>
        <v>43403</v>
      </c>
      <c r="B216" s="26">
        <f>IFERROR(+VLOOKUP("LDSAPF"&amp;A216,'Main File'!A:O,6,0),0)</f>
        <v>0</v>
      </c>
      <c r="C216" s="26">
        <f>IFERROR(+VLOOKUP("LDSAPF"&amp;A216,'Main File'!A:O,7,0),0)</f>
        <v>0</v>
      </c>
      <c r="D216" s="26">
        <f>IFERROR(+VLOOKUP("LDSAPF"&amp;A216,'Main File'!A:O,8,0),0)</f>
        <v>0</v>
      </c>
      <c r="E216" s="26">
        <f>IFERROR(+VLOOKUP("LDSAPF"&amp;A216,'Main File'!A:O,9,0),0)</f>
        <v>0</v>
      </c>
      <c r="F216" s="26">
        <f>IFERROR(+VLOOKUP("LDSAPF"&amp;A216,'Main File'!A:O,10,0),0)</f>
        <v>0</v>
      </c>
      <c r="G216" s="26">
        <f>IFERROR(+VLOOKUP("LDSAPF"&amp;A216,'Main File'!A:O,11,0),0)</f>
        <v>0</v>
      </c>
      <c r="H216" s="26">
        <f>IFERROR(+VLOOKUP("LDSAPF"&amp;A216,'Main File'!A:O,12,0),0)</f>
        <v>0</v>
      </c>
      <c r="I216" s="26">
        <f>IFERROR(+VLOOKUP("LDSAPF"&amp;A216,'Main File'!A:O,13,0),0)</f>
        <v>0</v>
      </c>
      <c r="J216" s="26">
        <f>IFERROR(+VLOOKUP("LDSAPF"&amp;A216,'Main File'!A:O,14,0),0)</f>
        <v>0</v>
      </c>
      <c r="K216" s="26">
        <f>IFERROR(+VLOOKUP("LDSAPF"&amp;A216,'Main File'!A:O,15,0),0)</f>
        <v>0</v>
      </c>
    </row>
    <row r="217" spans="1:11" x14ac:dyDescent="0.25">
      <c r="A217" s="9">
        <f t="shared" si="3"/>
        <v>43404</v>
      </c>
      <c r="B217" s="26">
        <f>IFERROR(+VLOOKUP("LDSAPF"&amp;A217,'Main File'!A:O,6,0),0)</f>
        <v>0</v>
      </c>
      <c r="C217" s="26">
        <f>IFERROR(+VLOOKUP("LDSAPF"&amp;A217,'Main File'!A:O,7,0),0)</f>
        <v>0</v>
      </c>
      <c r="D217" s="26">
        <f>IFERROR(+VLOOKUP("LDSAPF"&amp;A217,'Main File'!A:O,8,0),0)</f>
        <v>0</v>
      </c>
      <c r="E217" s="26">
        <f>IFERROR(+VLOOKUP("LDSAPF"&amp;A217,'Main File'!A:O,9,0),0)</f>
        <v>0</v>
      </c>
      <c r="F217" s="26">
        <f>IFERROR(+VLOOKUP("LDSAPF"&amp;A217,'Main File'!A:O,10,0),0)</f>
        <v>0</v>
      </c>
      <c r="G217" s="26">
        <f>IFERROR(+VLOOKUP("LDSAPF"&amp;A217,'Main File'!A:O,11,0),0)</f>
        <v>0</v>
      </c>
      <c r="H217" s="26">
        <f>IFERROR(+VLOOKUP("LDSAPF"&amp;A217,'Main File'!A:O,12,0),0)</f>
        <v>0</v>
      </c>
      <c r="I217" s="26">
        <f>IFERROR(+VLOOKUP("LDSAPF"&amp;A217,'Main File'!A:O,13,0),0)</f>
        <v>0</v>
      </c>
      <c r="J217" s="26">
        <f>IFERROR(+VLOOKUP("LDSAPF"&amp;A217,'Main File'!A:O,14,0),0)</f>
        <v>0</v>
      </c>
      <c r="K217" s="26">
        <f>IFERROR(+VLOOKUP("LDSAPF"&amp;A217,'Main File'!A:O,15,0),0)</f>
        <v>0</v>
      </c>
    </row>
    <row r="218" spans="1:11" x14ac:dyDescent="0.25">
      <c r="A218" s="9">
        <f t="shared" si="3"/>
        <v>43405</v>
      </c>
      <c r="B218" s="26">
        <f>IFERROR(+VLOOKUP("LDSAPF"&amp;A218,'Main File'!A:O,6,0),0)</f>
        <v>0</v>
      </c>
      <c r="C218" s="26">
        <f>IFERROR(+VLOOKUP("LDSAPF"&amp;A218,'Main File'!A:O,7,0),0)</f>
        <v>0</v>
      </c>
      <c r="D218" s="26">
        <f>IFERROR(+VLOOKUP("LDSAPF"&amp;A218,'Main File'!A:O,8,0),0)</f>
        <v>0</v>
      </c>
      <c r="E218" s="26">
        <f>IFERROR(+VLOOKUP("LDSAPF"&amp;A218,'Main File'!A:O,9,0),0)</f>
        <v>0</v>
      </c>
      <c r="F218" s="26">
        <f>IFERROR(+VLOOKUP("LDSAPF"&amp;A218,'Main File'!A:O,10,0),0)</f>
        <v>0</v>
      </c>
      <c r="G218" s="26">
        <f>IFERROR(+VLOOKUP("LDSAPF"&amp;A218,'Main File'!A:O,11,0),0)</f>
        <v>0</v>
      </c>
      <c r="H218" s="26">
        <f>IFERROR(+VLOOKUP("LDSAPF"&amp;A218,'Main File'!A:O,12,0),0)</f>
        <v>0</v>
      </c>
      <c r="I218" s="26">
        <f>IFERROR(+VLOOKUP("LDSAPF"&amp;A218,'Main File'!A:O,13,0),0)</f>
        <v>0</v>
      </c>
      <c r="J218" s="26">
        <f>IFERROR(+VLOOKUP("LDSAPF"&amp;A218,'Main File'!A:O,14,0),0)</f>
        <v>0</v>
      </c>
      <c r="K218" s="26">
        <f>IFERROR(+VLOOKUP("LDSAPF"&amp;A218,'Main File'!A:O,15,0),0)</f>
        <v>0</v>
      </c>
    </row>
    <row r="219" spans="1:11" x14ac:dyDescent="0.25">
      <c r="A219" s="9">
        <f t="shared" si="3"/>
        <v>43406</v>
      </c>
      <c r="B219" s="26">
        <f>IFERROR(+VLOOKUP("LDSAPF"&amp;A219,'Main File'!A:O,6,0),0)</f>
        <v>0</v>
      </c>
      <c r="C219" s="26">
        <f>IFERROR(+VLOOKUP("LDSAPF"&amp;A219,'Main File'!A:O,7,0),0)</f>
        <v>0</v>
      </c>
      <c r="D219" s="26">
        <f>IFERROR(+VLOOKUP("LDSAPF"&amp;A219,'Main File'!A:O,8,0),0)</f>
        <v>0</v>
      </c>
      <c r="E219" s="26">
        <f>IFERROR(+VLOOKUP("LDSAPF"&amp;A219,'Main File'!A:O,9,0),0)</f>
        <v>0</v>
      </c>
      <c r="F219" s="26">
        <f>IFERROR(+VLOOKUP("LDSAPF"&amp;A219,'Main File'!A:O,10,0),0)</f>
        <v>0</v>
      </c>
      <c r="G219" s="26">
        <f>IFERROR(+VLOOKUP("LDSAPF"&amp;A219,'Main File'!A:O,11,0),0)</f>
        <v>0</v>
      </c>
      <c r="H219" s="26">
        <f>IFERROR(+VLOOKUP("LDSAPF"&amp;A219,'Main File'!A:O,12,0),0)</f>
        <v>0</v>
      </c>
      <c r="I219" s="26">
        <f>IFERROR(+VLOOKUP("LDSAPF"&amp;A219,'Main File'!A:O,13,0),0)</f>
        <v>0</v>
      </c>
      <c r="J219" s="26">
        <f>IFERROR(+VLOOKUP("LDSAPF"&amp;A219,'Main File'!A:O,14,0),0)</f>
        <v>0</v>
      </c>
      <c r="K219" s="26">
        <f>IFERROR(+VLOOKUP("LDSAPF"&amp;A219,'Main File'!A:O,15,0),0)</f>
        <v>0</v>
      </c>
    </row>
    <row r="220" spans="1:11" x14ac:dyDescent="0.25">
      <c r="A220" s="9">
        <f t="shared" si="3"/>
        <v>43407</v>
      </c>
      <c r="B220" s="26">
        <f>IFERROR(+VLOOKUP("LDSAPF"&amp;A220,'Main File'!A:O,6,0),0)</f>
        <v>0</v>
      </c>
      <c r="C220" s="26">
        <f>IFERROR(+VLOOKUP("LDSAPF"&amp;A220,'Main File'!A:O,7,0),0)</f>
        <v>0</v>
      </c>
      <c r="D220" s="26">
        <f>IFERROR(+VLOOKUP("LDSAPF"&amp;A220,'Main File'!A:O,8,0),0)</f>
        <v>0</v>
      </c>
      <c r="E220" s="26">
        <f>IFERROR(+VLOOKUP("LDSAPF"&amp;A220,'Main File'!A:O,9,0),0)</f>
        <v>0</v>
      </c>
      <c r="F220" s="26">
        <f>IFERROR(+VLOOKUP("LDSAPF"&amp;A220,'Main File'!A:O,10,0),0)</f>
        <v>0</v>
      </c>
      <c r="G220" s="26">
        <f>IFERROR(+VLOOKUP("LDSAPF"&amp;A220,'Main File'!A:O,11,0),0)</f>
        <v>0</v>
      </c>
      <c r="H220" s="26">
        <f>IFERROR(+VLOOKUP("LDSAPF"&amp;A220,'Main File'!A:O,12,0),0)</f>
        <v>0</v>
      </c>
      <c r="I220" s="26">
        <f>IFERROR(+VLOOKUP("LDSAPF"&amp;A220,'Main File'!A:O,13,0),0)</f>
        <v>0</v>
      </c>
      <c r="J220" s="26">
        <f>IFERROR(+VLOOKUP("LDSAPF"&amp;A220,'Main File'!A:O,14,0),0)</f>
        <v>0</v>
      </c>
      <c r="K220" s="26">
        <f>IFERROR(+VLOOKUP("LDSAPF"&amp;A220,'Main File'!A:O,15,0),0)</f>
        <v>0</v>
      </c>
    </row>
    <row r="221" spans="1:11" x14ac:dyDescent="0.25">
      <c r="A221" s="9">
        <f t="shared" si="3"/>
        <v>43408</v>
      </c>
      <c r="B221" s="26">
        <f>IFERROR(+VLOOKUP("LDSAPF"&amp;A221,'Main File'!A:O,6,0),0)</f>
        <v>0</v>
      </c>
      <c r="C221" s="26">
        <f>IFERROR(+VLOOKUP("LDSAPF"&amp;A221,'Main File'!A:O,7,0),0)</f>
        <v>0</v>
      </c>
      <c r="D221" s="26">
        <f>IFERROR(+VLOOKUP("LDSAPF"&amp;A221,'Main File'!A:O,8,0),0)</f>
        <v>0</v>
      </c>
      <c r="E221" s="26">
        <f>IFERROR(+VLOOKUP("LDSAPF"&amp;A221,'Main File'!A:O,9,0),0)</f>
        <v>0</v>
      </c>
      <c r="F221" s="26">
        <f>IFERROR(+VLOOKUP("LDSAPF"&amp;A221,'Main File'!A:O,10,0),0)</f>
        <v>0</v>
      </c>
      <c r="G221" s="26">
        <f>IFERROR(+VLOOKUP("LDSAPF"&amp;A221,'Main File'!A:O,11,0),0)</f>
        <v>0</v>
      </c>
      <c r="H221" s="26">
        <f>IFERROR(+VLOOKUP("LDSAPF"&amp;A221,'Main File'!A:O,12,0),0)</f>
        <v>0</v>
      </c>
      <c r="I221" s="26">
        <f>IFERROR(+VLOOKUP("LDSAPF"&amp;A221,'Main File'!A:O,13,0),0)</f>
        <v>0</v>
      </c>
      <c r="J221" s="26">
        <f>IFERROR(+VLOOKUP("LDSAPF"&amp;A221,'Main File'!A:O,14,0),0)</f>
        <v>0</v>
      </c>
      <c r="K221" s="26">
        <f>IFERROR(+VLOOKUP("LDSAPF"&amp;A221,'Main File'!A:O,15,0),0)</f>
        <v>0</v>
      </c>
    </row>
    <row r="222" spans="1:11" x14ac:dyDescent="0.25">
      <c r="A222" s="9">
        <f t="shared" si="3"/>
        <v>43409</v>
      </c>
      <c r="B222" s="26">
        <f>IFERROR(+VLOOKUP("LDSAPF"&amp;A222,'Main File'!A:O,6,0),0)</f>
        <v>0</v>
      </c>
      <c r="C222" s="26">
        <f>IFERROR(+VLOOKUP("LDSAPF"&amp;A222,'Main File'!A:O,7,0),0)</f>
        <v>0</v>
      </c>
      <c r="D222" s="26">
        <f>IFERROR(+VLOOKUP("LDSAPF"&amp;A222,'Main File'!A:O,8,0),0)</f>
        <v>0</v>
      </c>
      <c r="E222" s="26">
        <f>IFERROR(+VLOOKUP("LDSAPF"&amp;A222,'Main File'!A:O,9,0),0)</f>
        <v>0</v>
      </c>
      <c r="F222" s="26">
        <f>IFERROR(+VLOOKUP("LDSAPF"&amp;A222,'Main File'!A:O,10,0),0)</f>
        <v>0</v>
      </c>
      <c r="G222" s="26">
        <f>IFERROR(+VLOOKUP("LDSAPF"&amp;A222,'Main File'!A:O,11,0),0)</f>
        <v>0</v>
      </c>
      <c r="H222" s="26">
        <f>IFERROR(+VLOOKUP("LDSAPF"&amp;A222,'Main File'!A:O,12,0),0)</f>
        <v>0</v>
      </c>
      <c r="I222" s="26">
        <f>IFERROR(+VLOOKUP("LDSAPF"&amp;A222,'Main File'!A:O,13,0),0)</f>
        <v>0</v>
      </c>
      <c r="J222" s="26">
        <f>IFERROR(+VLOOKUP("LDSAPF"&amp;A222,'Main File'!A:O,14,0),0)</f>
        <v>0</v>
      </c>
      <c r="K222" s="26">
        <f>IFERROR(+VLOOKUP("LDSAPF"&amp;A222,'Main File'!A:O,15,0),0)</f>
        <v>0</v>
      </c>
    </row>
    <row r="223" spans="1:11" x14ac:dyDescent="0.25">
      <c r="A223" s="9">
        <f t="shared" si="3"/>
        <v>43410</v>
      </c>
      <c r="B223" s="26">
        <f>IFERROR(+VLOOKUP("LDSAPF"&amp;A223,'Main File'!A:O,6,0),0)</f>
        <v>0</v>
      </c>
      <c r="C223" s="26">
        <f>IFERROR(+VLOOKUP("LDSAPF"&amp;A223,'Main File'!A:O,7,0),0)</f>
        <v>0</v>
      </c>
      <c r="D223" s="26">
        <f>IFERROR(+VLOOKUP("LDSAPF"&amp;A223,'Main File'!A:O,8,0),0)</f>
        <v>0</v>
      </c>
      <c r="E223" s="26">
        <f>IFERROR(+VLOOKUP("LDSAPF"&amp;A223,'Main File'!A:O,9,0),0)</f>
        <v>0</v>
      </c>
      <c r="F223" s="26">
        <f>IFERROR(+VLOOKUP("LDSAPF"&amp;A223,'Main File'!A:O,10,0),0)</f>
        <v>0</v>
      </c>
      <c r="G223" s="26">
        <f>IFERROR(+VLOOKUP("LDSAPF"&amp;A223,'Main File'!A:O,11,0),0)</f>
        <v>0</v>
      </c>
      <c r="H223" s="26">
        <f>IFERROR(+VLOOKUP("LDSAPF"&amp;A223,'Main File'!A:O,12,0),0)</f>
        <v>0</v>
      </c>
      <c r="I223" s="26">
        <f>IFERROR(+VLOOKUP("LDSAPF"&amp;A223,'Main File'!A:O,13,0),0)</f>
        <v>0</v>
      </c>
      <c r="J223" s="26">
        <f>IFERROR(+VLOOKUP("LDSAPF"&amp;A223,'Main File'!A:O,14,0),0)</f>
        <v>0</v>
      </c>
      <c r="K223" s="26">
        <f>IFERROR(+VLOOKUP("LDSAPF"&amp;A223,'Main File'!A:O,15,0),0)</f>
        <v>0</v>
      </c>
    </row>
    <row r="224" spans="1:11" x14ac:dyDescent="0.25">
      <c r="A224" s="9">
        <f t="shared" si="3"/>
        <v>43411</v>
      </c>
      <c r="B224" s="26">
        <f>IFERROR(+VLOOKUP("LDSAPF"&amp;A224,'Main File'!A:O,6,0),0)</f>
        <v>0</v>
      </c>
      <c r="C224" s="26">
        <f>IFERROR(+VLOOKUP("LDSAPF"&amp;A224,'Main File'!A:O,7,0),0)</f>
        <v>0</v>
      </c>
      <c r="D224" s="26">
        <f>IFERROR(+VLOOKUP("LDSAPF"&amp;A224,'Main File'!A:O,8,0),0)</f>
        <v>0</v>
      </c>
      <c r="E224" s="26">
        <f>IFERROR(+VLOOKUP("LDSAPF"&amp;A224,'Main File'!A:O,9,0),0)</f>
        <v>0</v>
      </c>
      <c r="F224" s="26">
        <f>IFERROR(+VLOOKUP("LDSAPF"&amp;A224,'Main File'!A:O,10,0),0)</f>
        <v>0</v>
      </c>
      <c r="G224" s="26">
        <f>IFERROR(+VLOOKUP("LDSAPF"&amp;A224,'Main File'!A:O,11,0),0)</f>
        <v>0</v>
      </c>
      <c r="H224" s="26">
        <f>IFERROR(+VLOOKUP("LDSAPF"&amp;A224,'Main File'!A:O,12,0),0)</f>
        <v>0</v>
      </c>
      <c r="I224" s="26">
        <f>IFERROR(+VLOOKUP("LDSAPF"&amp;A224,'Main File'!A:O,13,0),0)</f>
        <v>0</v>
      </c>
      <c r="J224" s="26">
        <f>IFERROR(+VLOOKUP("LDSAPF"&amp;A224,'Main File'!A:O,14,0),0)</f>
        <v>0</v>
      </c>
      <c r="K224" s="26">
        <f>IFERROR(+VLOOKUP("LDSAPF"&amp;A224,'Main File'!A:O,15,0),0)</f>
        <v>0</v>
      </c>
    </row>
    <row r="225" spans="1:11" x14ac:dyDescent="0.25">
      <c r="A225" s="9">
        <f t="shared" si="3"/>
        <v>43412</v>
      </c>
      <c r="B225" s="26">
        <f>IFERROR(+VLOOKUP("LDSAPF"&amp;A225,'Main File'!A:O,6,0),0)</f>
        <v>0</v>
      </c>
      <c r="C225" s="26">
        <f>IFERROR(+VLOOKUP("LDSAPF"&amp;A225,'Main File'!A:O,7,0),0)</f>
        <v>0</v>
      </c>
      <c r="D225" s="26">
        <f>IFERROR(+VLOOKUP("LDSAPF"&amp;A225,'Main File'!A:O,8,0),0)</f>
        <v>0</v>
      </c>
      <c r="E225" s="26">
        <f>IFERROR(+VLOOKUP("LDSAPF"&amp;A225,'Main File'!A:O,9,0),0)</f>
        <v>0</v>
      </c>
      <c r="F225" s="26">
        <f>IFERROR(+VLOOKUP("LDSAPF"&amp;A225,'Main File'!A:O,10,0),0)</f>
        <v>0</v>
      </c>
      <c r="G225" s="26">
        <f>IFERROR(+VLOOKUP("LDSAPF"&amp;A225,'Main File'!A:O,11,0),0)</f>
        <v>0</v>
      </c>
      <c r="H225" s="26">
        <f>IFERROR(+VLOOKUP("LDSAPF"&amp;A225,'Main File'!A:O,12,0),0)</f>
        <v>0</v>
      </c>
      <c r="I225" s="26">
        <f>IFERROR(+VLOOKUP("LDSAPF"&amp;A225,'Main File'!A:O,13,0),0)</f>
        <v>0</v>
      </c>
      <c r="J225" s="26">
        <f>IFERROR(+VLOOKUP("LDSAPF"&amp;A225,'Main File'!A:O,14,0),0)</f>
        <v>0</v>
      </c>
      <c r="K225" s="26">
        <f>IFERROR(+VLOOKUP("LDSAPF"&amp;A225,'Main File'!A:O,15,0),0)</f>
        <v>0</v>
      </c>
    </row>
    <row r="226" spans="1:11" x14ac:dyDescent="0.25">
      <c r="A226" s="9">
        <f t="shared" si="3"/>
        <v>43413</v>
      </c>
      <c r="B226" s="26">
        <f>IFERROR(+VLOOKUP("LDSAPF"&amp;A226,'Main File'!A:O,6,0),0)</f>
        <v>0</v>
      </c>
      <c r="C226" s="26">
        <f>IFERROR(+VLOOKUP("LDSAPF"&amp;A226,'Main File'!A:O,7,0),0)</f>
        <v>0</v>
      </c>
      <c r="D226" s="26">
        <f>IFERROR(+VLOOKUP("LDSAPF"&amp;A226,'Main File'!A:O,8,0),0)</f>
        <v>0</v>
      </c>
      <c r="E226" s="26">
        <f>IFERROR(+VLOOKUP("LDSAPF"&amp;A226,'Main File'!A:O,9,0),0)</f>
        <v>0</v>
      </c>
      <c r="F226" s="26">
        <f>IFERROR(+VLOOKUP("LDSAPF"&amp;A226,'Main File'!A:O,10,0),0)</f>
        <v>0</v>
      </c>
      <c r="G226" s="26">
        <f>IFERROR(+VLOOKUP("LDSAPF"&amp;A226,'Main File'!A:O,11,0),0)</f>
        <v>0</v>
      </c>
      <c r="H226" s="26">
        <f>IFERROR(+VLOOKUP("LDSAPF"&amp;A226,'Main File'!A:O,12,0),0)</f>
        <v>0</v>
      </c>
      <c r="I226" s="26">
        <f>IFERROR(+VLOOKUP("LDSAPF"&amp;A226,'Main File'!A:O,13,0),0)</f>
        <v>0</v>
      </c>
      <c r="J226" s="26">
        <f>IFERROR(+VLOOKUP("LDSAPF"&amp;A226,'Main File'!A:O,14,0),0)</f>
        <v>0</v>
      </c>
      <c r="K226" s="26">
        <f>IFERROR(+VLOOKUP("LDSAPF"&amp;A226,'Main File'!A:O,15,0),0)</f>
        <v>0</v>
      </c>
    </row>
    <row r="227" spans="1:11" x14ac:dyDescent="0.25">
      <c r="A227" s="9">
        <f t="shared" si="3"/>
        <v>43414</v>
      </c>
      <c r="B227" s="26">
        <f>IFERROR(+VLOOKUP("LDSAPF"&amp;A227,'Main File'!A:O,6,0),0)</f>
        <v>0</v>
      </c>
      <c r="C227" s="26">
        <f>IFERROR(+VLOOKUP("LDSAPF"&amp;A227,'Main File'!A:O,7,0),0)</f>
        <v>0</v>
      </c>
      <c r="D227" s="26">
        <f>IFERROR(+VLOOKUP("LDSAPF"&amp;A227,'Main File'!A:O,8,0),0)</f>
        <v>0</v>
      </c>
      <c r="E227" s="26">
        <f>IFERROR(+VLOOKUP("LDSAPF"&amp;A227,'Main File'!A:O,9,0),0)</f>
        <v>0</v>
      </c>
      <c r="F227" s="26">
        <f>IFERROR(+VLOOKUP("LDSAPF"&amp;A227,'Main File'!A:O,10,0),0)</f>
        <v>0</v>
      </c>
      <c r="G227" s="26">
        <f>IFERROR(+VLOOKUP("LDSAPF"&amp;A227,'Main File'!A:O,11,0),0)</f>
        <v>0</v>
      </c>
      <c r="H227" s="26">
        <f>IFERROR(+VLOOKUP("LDSAPF"&amp;A227,'Main File'!A:O,12,0),0)</f>
        <v>0</v>
      </c>
      <c r="I227" s="26">
        <f>IFERROR(+VLOOKUP("LDSAPF"&amp;A227,'Main File'!A:O,13,0),0)</f>
        <v>0</v>
      </c>
      <c r="J227" s="26">
        <f>IFERROR(+VLOOKUP("LDSAPF"&amp;A227,'Main File'!A:O,14,0),0)</f>
        <v>0</v>
      </c>
      <c r="K227" s="26">
        <f>IFERROR(+VLOOKUP("LDSAPF"&amp;A227,'Main File'!A:O,15,0),0)</f>
        <v>0</v>
      </c>
    </row>
    <row r="228" spans="1:11" x14ac:dyDescent="0.25">
      <c r="A228" s="9">
        <f t="shared" si="3"/>
        <v>43415</v>
      </c>
      <c r="B228" s="26">
        <f>IFERROR(+VLOOKUP("LDSAPF"&amp;A228,'Main File'!A:O,6,0),0)</f>
        <v>0</v>
      </c>
      <c r="C228" s="26">
        <f>IFERROR(+VLOOKUP("LDSAPF"&amp;A228,'Main File'!A:O,7,0),0)</f>
        <v>0</v>
      </c>
      <c r="D228" s="26">
        <f>IFERROR(+VLOOKUP("LDSAPF"&amp;A228,'Main File'!A:O,8,0),0)</f>
        <v>0</v>
      </c>
      <c r="E228" s="26">
        <f>IFERROR(+VLOOKUP("LDSAPF"&amp;A228,'Main File'!A:O,9,0),0)</f>
        <v>0</v>
      </c>
      <c r="F228" s="26">
        <f>IFERROR(+VLOOKUP("LDSAPF"&amp;A228,'Main File'!A:O,10,0),0)</f>
        <v>0</v>
      </c>
      <c r="G228" s="26">
        <f>IFERROR(+VLOOKUP("LDSAPF"&amp;A228,'Main File'!A:O,11,0),0)</f>
        <v>0</v>
      </c>
      <c r="H228" s="26">
        <f>IFERROR(+VLOOKUP("LDSAPF"&amp;A228,'Main File'!A:O,12,0),0)</f>
        <v>0</v>
      </c>
      <c r="I228" s="26">
        <f>IFERROR(+VLOOKUP("LDSAPF"&amp;A228,'Main File'!A:O,13,0),0)</f>
        <v>0</v>
      </c>
      <c r="J228" s="26">
        <f>IFERROR(+VLOOKUP("LDSAPF"&amp;A228,'Main File'!A:O,14,0),0)</f>
        <v>0</v>
      </c>
      <c r="K228" s="26">
        <f>IFERROR(+VLOOKUP("LDSAPF"&amp;A228,'Main File'!A:O,15,0),0)</f>
        <v>0</v>
      </c>
    </row>
    <row r="229" spans="1:11" x14ac:dyDescent="0.25">
      <c r="A229" s="9">
        <f t="shared" si="3"/>
        <v>43416</v>
      </c>
      <c r="B229" s="26">
        <f>IFERROR(+VLOOKUP("LDSAPF"&amp;A229,'Main File'!A:O,6,0),0)</f>
        <v>0</v>
      </c>
      <c r="C229" s="26">
        <f>IFERROR(+VLOOKUP("LDSAPF"&amp;A229,'Main File'!A:O,7,0),0)</f>
        <v>0</v>
      </c>
      <c r="D229" s="26">
        <f>IFERROR(+VLOOKUP("LDSAPF"&amp;A229,'Main File'!A:O,8,0),0)</f>
        <v>0</v>
      </c>
      <c r="E229" s="26">
        <f>IFERROR(+VLOOKUP("LDSAPF"&amp;A229,'Main File'!A:O,9,0),0)</f>
        <v>0</v>
      </c>
      <c r="F229" s="26">
        <f>IFERROR(+VLOOKUP("LDSAPF"&amp;A229,'Main File'!A:O,10,0),0)</f>
        <v>0</v>
      </c>
      <c r="G229" s="26">
        <f>IFERROR(+VLOOKUP("LDSAPF"&amp;A229,'Main File'!A:O,11,0),0)</f>
        <v>0</v>
      </c>
      <c r="H229" s="26">
        <f>IFERROR(+VLOOKUP("LDSAPF"&amp;A229,'Main File'!A:O,12,0),0)</f>
        <v>0</v>
      </c>
      <c r="I229" s="26">
        <f>IFERROR(+VLOOKUP("LDSAPF"&amp;A229,'Main File'!A:O,13,0),0)</f>
        <v>0</v>
      </c>
      <c r="J229" s="26">
        <f>IFERROR(+VLOOKUP("LDSAPF"&amp;A229,'Main File'!A:O,14,0),0)</f>
        <v>0</v>
      </c>
      <c r="K229" s="26">
        <f>IFERROR(+VLOOKUP("LDSAPF"&amp;A229,'Main File'!A:O,15,0),0)</f>
        <v>0</v>
      </c>
    </row>
    <row r="230" spans="1:11" x14ac:dyDescent="0.25">
      <c r="A230" s="9">
        <f t="shared" si="3"/>
        <v>43417</v>
      </c>
      <c r="B230" s="26">
        <f>IFERROR(+VLOOKUP("LDSAPF"&amp;A230,'Main File'!A:O,6,0),0)</f>
        <v>0</v>
      </c>
      <c r="C230" s="26">
        <f>IFERROR(+VLOOKUP("LDSAPF"&amp;A230,'Main File'!A:O,7,0),0)</f>
        <v>0</v>
      </c>
      <c r="D230" s="26">
        <f>IFERROR(+VLOOKUP("LDSAPF"&amp;A230,'Main File'!A:O,8,0),0)</f>
        <v>0</v>
      </c>
      <c r="E230" s="26">
        <f>IFERROR(+VLOOKUP("LDSAPF"&amp;A230,'Main File'!A:O,9,0),0)</f>
        <v>0</v>
      </c>
      <c r="F230" s="26">
        <f>IFERROR(+VLOOKUP("LDSAPF"&amp;A230,'Main File'!A:O,10,0),0)</f>
        <v>0</v>
      </c>
      <c r="G230" s="26">
        <f>IFERROR(+VLOOKUP("LDSAPF"&amp;A230,'Main File'!A:O,11,0),0)</f>
        <v>0</v>
      </c>
      <c r="H230" s="26">
        <f>IFERROR(+VLOOKUP("LDSAPF"&amp;A230,'Main File'!A:O,12,0),0)</f>
        <v>0</v>
      </c>
      <c r="I230" s="26">
        <f>IFERROR(+VLOOKUP("LDSAPF"&amp;A230,'Main File'!A:O,13,0),0)</f>
        <v>0</v>
      </c>
      <c r="J230" s="26">
        <f>IFERROR(+VLOOKUP("LDSAPF"&amp;A230,'Main File'!A:O,14,0),0)</f>
        <v>0</v>
      </c>
      <c r="K230" s="26">
        <f>IFERROR(+VLOOKUP("LDSAPF"&amp;A230,'Main File'!A:O,15,0),0)</f>
        <v>0</v>
      </c>
    </row>
    <row r="231" spans="1:11" x14ac:dyDescent="0.25">
      <c r="A231" s="9">
        <f t="shared" si="3"/>
        <v>43418</v>
      </c>
      <c r="B231" s="26">
        <f>IFERROR(+VLOOKUP("LDSAPF"&amp;A231,'Main File'!A:O,6,0),0)</f>
        <v>0</v>
      </c>
      <c r="C231" s="26">
        <f>IFERROR(+VLOOKUP("LDSAPF"&amp;A231,'Main File'!A:O,7,0),0)</f>
        <v>0</v>
      </c>
      <c r="D231" s="26">
        <f>IFERROR(+VLOOKUP("LDSAPF"&amp;A231,'Main File'!A:O,8,0),0)</f>
        <v>0</v>
      </c>
      <c r="E231" s="26">
        <f>IFERROR(+VLOOKUP("LDSAPF"&amp;A231,'Main File'!A:O,9,0),0)</f>
        <v>0</v>
      </c>
      <c r="F231" s="26">
        <f>IFERROR(+VLOOKUP("LDSAPF"&amp;A231,'Main File'!A:O,10,0),0)</f>
        <v>0</v>
      </c>
      <c r="G231" s="26">
        <f>IFERROR(+VLOOKUP("LDSAPF"&amp;A231,'Main File'!A:O,11,0),0)</f>
        <v>0</v>
      </c>
      <c r="H231" s="26">
        <f>IFERROR(+VLOOKUP("LDSAPF"&amp;A231,'Main File'!A:O,12,0),0)</f>
        <v>0</v>
      </c>
      <c r="I231" s="26">
        <f>IFERROR(+VLOOKUP("LDSAPF"&amp;A231,'Main File'!A:O,13,0),0)</f>
        <v>0</v>
      </c>
      <c r="J231" s="26">
        <f>IFERROR(+VLOOKUP("LDSAPF"&amp;A231,'Main File'!A:O,14,0),0)</f>
        <v>0</v>
      </c>
      <c r="K231" s="26">
        <f>IFERROR(+VLOOKUP("LDSAPF"&amp;A231,'Main File'!A:O,15,0),0)</f>
        <v>0</v>
      </c>
    </row>
    <row r="232" spans="1:11" x14ac:dyDescent="0.25">
      <c r="A232" s="9">
        <f t="shared" si="3"/>
        <v>43419</v>
      </c>
      <c r="B232" s="26">
        <f>IFERROR(+VLOOKUP("LDSAPF"&amp;A232,'Main File'!A:O,6,0),0)</f>
        <v>0</v>
      </c>
      <c r="C232" s="26">
        <f>IFERROR(+VLOOKUP("LDSAPF"&amp;A232,'Main File'!A:O,7,0),0)</f>
        <v>0</v>
      </c>
      <c r="D232" s="26">
        <f>IFERROR(+VLOOKUP("LDSAPF"&amp;A232,'Main File'!A:O,8,0),0)</f>
        <v>0</v>
      </c>
      <c r="E232" s="26">
        <f>IFERROR(+VLOOKUP("LDSAPF"&amp;A232,'Main File'!A:O,9,0),0)</f>
        <v>0</v>
      </c>
      <c r="F232" s="26">
        <f>IFERROR(+VLOOKUP("LDSAPF"&amp;A232,'Main File'!A:O,10,0),0)</f>
        <v>0</v>
      </c>
      <c r="G232" s="26">
        <f>IFERROR(+VLOOKUP("LDSAPF"&amp;A232,'Main File'!A:O,11,0),0)</f>
        <v>0</v>
      </c>
      <c r="H232" s="26">
        <f>IFERROR(+VLOOKUP("LDSAPF"&amp;A232,'Main File'!A:O,12,0),0)</f>
        <v>0</v>
      </c>
      <c r="I232" s="26">
        <f>IFERROR(+VLOOKUP("LDSAPF"&amp;A232,'Main File'!A:O,13,0),0)</f>
        <v>0</v>
      </c>
      <c r="J232" s="26">
        <f>IFERROR(+VLOOKUP("LDSAPF"&amp;A232,'Main File'!A:O,14,0),0)</f>
        <v>0</v>
      </c>
      <c r="K232" s="26">
        <f>IFERROR(+VLOOKUP("LDSAPF"&amp;A232,'Main File'!A:O,15,0),0)</f>
        <v>0</v>
      </c>
    </row>
    <row r="233" spans="1:11" x14ac:dyDescent="0.25">
      <c r="A233" s="9">
        <f t="shared" si="3"/>
        <v>43420</v>
      </c>
      <c r="B233" s="26">
        <f>IFERROR(+VLOOKUP("LDSAPF"&amp;A233,'Main File'!A:O,6,0),0)</f>
        <v>0</v>
      </c>
      <c r="C233" s="26">
        <f>IFERROR(+VLOOKUP("LDSAPF"&amp;A233,'Main File'!A:O,7,0),0)</f>
        <v>0</v>
      </c>
      <c r="D233" s="26">
        <f>IFERROR(+VLOOKUP("LDSAPF"&amp;A233,'Main File'!A:O,8,0),0)</f>
        <v>0</v>
      </c>
      <c r="E233" s="26">
        <f>IFERROR(+VLOOKUP("LDSAPF"&amp;A233,'Main File'!A:O,9,0),0)</f>
        <v>0</v>
      </c>
      <c r="F233" s="26">
        <f>IFERROR(+VLOOKUP("LDSAPF"&amp;A233,'Main File'!A:O,10,0),0)</f>
        <v>0</v>
      </c>
      <c r="G233" s="26">
        <f>IFERROR(+VLOOKUP("LDSAPF"&amp;A233,'Main File'!A:O,11,0),0)</f>
        <v>0</v>
      </c>
      <c r="H233" s="26">
        <f>IFERROR(+VLOOKUP("LDSAPF"&amp;A233,'Main File'!A:O,12,0),0)</f>
        <v>0</v>
      </c>
      <c r="I233" s="26">
        <f>IFERROR(+VLOOKUP("LDSAPF"&amp;A233,'Main File'!A:O,13,0),0)</f>
        <v>0</v>
      </c>
      <c r="J233" s="26">
        <f>IFERROR(+VLOOKUP("LDSAPF"&amp;A233,'Main File'!A:O,14,0),0)</f>
        <v>0</v>
      </c>
      <c r="K233" s="26">
        <f>IFERROR(+VLOOKUP("LDSAPF"&amp;A233,'Main File'!A:O,15,0),0)</f>
        <v>0</v>
      </c>
    </row>
    <row r="234" spans="1:11" x14ac:dyDescent="0.25">
      <c r="A234" s="9">
        <f t="shared" si="3"/>
        <v>43421</v>
      </c>
      <c r="B234" s="26">
        <f>IFERROR(+VLOOKUP("LDSAPF"&amp;A234,'Main File'!A:O,6,0),0)</f>
        <v>0</v>
      </c>
      <c r="C234" s="26">
        <f>IFERROR(+VLOOKUP("LDSAPF"&amp;A234,'Main File'!A:O,7,0),0)</f>
        <v>0</v>
      </c>
      <c r="D234" s="26">
        <f>IFERROR(+VLOOKUP("LDSAPF"&amp;A234,'Main File'!A:O,8,0),0)</f>
        <v>0</v>
      </c>
      <c r="E234" s="26">
        <f>IFERROR(+VLOOKUP("LDSAPF"&amp;A234,'Main File'!A:O,9,0),0)</f>
        <v>0</v>
      </c>
      <c r="F234" s="26">
        <f>IFERROR(+VLOOKUP("LDSAPF"&amp;A234,'Main File'!A:O,10,0),0)</f>
        <v>0</v>
      </c>
      <c r="G234" s="26">
        <f>IFERROR(+VLOOKUP("LDSAPF"&amp;A234,'Main File'!A:O,11,0),0)</f>
        <v>0</v>
      </c>
      <c r="H234" s="26">
        <f>IFERROR(+VLOOKUP("LDSAPF"&amp;A234,'Main File'!A:O,12,0),0)</f>
        <v>0</v>
      </c>
      <c r="I234" s="26">
        <f>IFERROR(+VLOOKUP("LDSAPF"&amp;A234,'Main File'!A:O,13,0),0)</f>
        <v>0</v>
      </c>
      <c r="J234" s="26">
        <f>IFERROR(+VLOOKUP("LDSAPF"&amp;A234,'Main File'!A:O,14,0),0)</f>
        <v>0</v>
      </c>
      <c r="K234" s="26">
        <f>IFERROR(+VLOOKUP("LDSAPF"&amp;A234,'Main File'!A:O,15,0),0)</f>
        <v>0</v>
      </c>
    </row>
    <row r="235" spans="1:11" x14ac:dyDescent="0.25">
      <c r="A235" s="9">
        <f t="shared" si="3"/>
        <v>43422</v>
      </c>
      <c r="B235" s="26">
        <f>IFERROR(+VLOOKUP("LDSAPF"&amp;A235,'Main File'!A:O,6,0),0)</f>
        <v>0</v>
      </c>
      <c r="C235" s="26">
        <f>IFERROR(+VLOOKUP("LDSAPF"&amp;A235,'Main File'!A:O,7,0),0)</f>
        <v>0</v>
      </c>
      <c r="D235" s="26">
        <f>IFERROR(+VLOOKUP("LDSAPF"&amp;A235,'Main File'!A:O,8,0),0)</f>
        <v>0</v>
      </c>
      <c r="E235" s="26">
        <f>IFERROR(+VLOOKUP("LDSAPF"&amp;A235,'Main File'!A:O,9,0),0)</f>
        <v>0</v>
      </c>
      <c r="F235" s="26">
        <f>IFERROR(+VLOOKUP("LDSAPF"&amp;A235,'Main File'!A:O,10,0),0)</f>
        <v>0</v>
      </c>
      <c r="G235" s="26">
        <f>IFERROR(+VLOOKUP("LDSAPF"&amp;A235,'Main File'!A:O,11,0),0)</f>
        <v>0</v>
      </c>
      <c r="H235" s="26">
        <f>IFERROR(+VLOOKUP("LDSAPF"&amp;A235,'Main File'!A:O,12,0),0)</f>
        <v>0</v>
      </c>
      <c r="I235" s="26">
        <f>IFERROR(+VLOOKUP("LDSAPF"&amp;A235,'Main File'!A:O,13,0),0)</f>
        <v>0</v>
      </c>
      <c r="J235" s="26">
        <f>IFERROR(+VLOOKUP("LDSAPF"&amp;A235,'Main File'!A:O,14,0),0)</f>
        <v>0</v>
      </c>
      <c r="K235" s="26">
        <f>IFERROR(+VLOOKUP("LDSAPF"&amp;A235,'Main File'!A:O,15,0),0)</f>
        <v>0</v>
      </c>
    </row>
    <row r="236" spans="1:11" x14ac:dyDescent="0.25">
      <c r="A236" s="9">
        <f t="shared" si="3"/>
        <v>43423</v>
      </c>
      <c r="B236" s="26">
        <f>IFERROR(+VLOOKUP("LDSAPF"&amp;A236,'Main File'!A:O,6,0),0)</f>
        <v>0</v>
      </c>
      <c r="C236" s="26">
        <f>IFERROR(+VLOOKUP("LDSAPF"&amp;A236,'Main File'!A:O,7,0),0)</f>
        <v>0</v>
      </c>
      <c r="D236" s="26">
        <f>IFERROR(+VLOOKUP("LDSAPF"&amp;A236,'Main File'!A:O,8,0),0)</f>
        <v>0</v>
      </c>
      <c r="E236" s="26">
        <f>IFERROR(+VLOOKUP("LDSAPF"&amp;A236,'Main File'!A:O,9,0),0)</f>
        <v>0</v>
      </c>
      <c r="F236" s="26">
        <f>IFERROR(+VLOOKUP("LDSAPF"&amp;A236,'Main File'!A:O,10,0),0)</f>
        <v>0</v>
      </c>
      <c r="G236" s="26">
        <f>IFERROR(+VLOOKUP("LDSAPF"&amp;A236,'Main File'!A:O,11,0),0)</f>
        <v>0</v>
      </c>
      <c r="H236" s="26">
        <f>IFERROR(+VLOOKUP("LDSAPF"&amp;A236,'Main File'!A:O,12,0),0)</f>
        <v>0</v>
      </c>
      <c r="I236" s="26">
        <f>IFERROR(+VLOOKUP("LDSAPF"&amp;A236,'Main File'!A:O,13,0),0)</f>
        <v>0</v>
      </c>
      <c r="J236" s="26">
        <f>IFERROR(+VLOOKUP("LDSAPF"&amp;A236,'Main File'!A:O,14,0),0)</f>
        <v>0</v>
      </c>
      <c r="K236" s="26">
        <f>IFERROR(+VLOOKUP("LDSAPF"&amp;A236,'Main File'!A:O,15,0),0)</f>
        <v>0</v>
      </c>
    </row>
    <row r="237" spans="1:11" x14ac:dyDescent="0.25">
      <c r="A237" s="9">
        <f t="shared" si="3"/>
        <v>43424</v>
      </c>
      <c r="B237" s="26">
        <f>IFERROR(+VLOOKUP("LDSAPF"&amp;A237,'Main File'!A:O,6,0),0)</f>
        <v>0</v>
      </c>
      <c r="C237" s="26">
        <f>IFERROR(+VLOOKUP("LDSAPF"&amp;A237,'Main File'!A:O,7,0),0)</f>
        <v>0</v>
      </c>
      <c r="D237" s="26">
        <f>IFERROR(+VLOOKUP("LDSAPF"&amp;A237,'Main File'!A:O,8,0),0)</f>
        <v>0</v>
      </c>
      <c r="E237" s="26">
        <f>IFERROR(+VLOOKUP("LDSAPF"&amp;A237,'Main File'!A:O,9,0),0)</f>
        <v>0</v>
      </c>
      <c r="F237" s="26">
        <f>IFERROR(+VLOOKUP("LDSAPF"&amp;A237,'Main File'!A:O,10,0),0)</f>
        <v>0</v>
      </c>
      <c r="G237" s="26">
        <f>IFERROR(+VLOOKUP("LDSAPF"&amp;A237,'Main File'!A:O,11,0),0)</f>
        <v>0</v>
      </c>
      <c r="H237" s="26">
        <f>IFERROR(+VLOOKUP("LDSAPF"&amp;A237,'Main File'!A:O,12,0),0)</f>
        <v>0</v>
      </c>
      <c r="I237" s="26">
        <f>IFERROR(+VLOOKUP("LDSAPF"&amp;A237,'Main File'!A:O,13,0),0)</f>
        <v>0</v>
      </c>
      <c r="J237" s="26">
        <f>IFERROR(+VLOOKUP("LDSAPF"&amp;A237,'Main File'!A:O,14,0),0)</f>
        <v>0</v>
      </c>
      <c r="K237" s="26">
        <f>IFERROR(+VLOOKUP("LDSAPF"&amp;A237,'Main File'!A:O,15,0),0)</f>
        <v>0</v>
      </c>
    </row>
    <row r="238" spans="1:11" x14ac:dyDescent="0.25">
      <c r="A238" s="9">
        <f t="shared" si="3"/>
        <v>43425</v>
      </c>
      <c r="B238" s="26">
        <f>IFERROR(+VLOOKUP("LDSAPF"&amp;A238,'Main File'!A:O,6,0),0)</f>
        <v>0</v>
      </c>
      <c r="C238" s="26">
        <f>IFERROR(+VLOOKUP("LDSAPF"&amp;A238,'Main File'!A:O,7,0),0)</f>
        <v>0</v>
      </c>
      <c r="D238" s="26">
        <f>IFERROR(+VLOOKUP("LDSAPF"&amp;A238,'Main File'!A:O,8,0),0)</f>
        <v>0</v>
      </c>
      <c r="E238" s="26">
        <f>IFERROR(+VLOOKUP("LDSAPF"&amp;A238,'Main File'!A:O,9,0),0)</f>
        <v>0</v>
      </c>
      <c r="F238" s="26">
        <f>IFERROR(+VLOOKUP("LDSAPF"&amp;A238,'Main File'!A:O,10,0),0)</f>
        <v>0</v>
      </c>
      <c r="G238" s="26">
        <f>IFERROR(+VLOOKUP("LDSAPF"&amp;A238,'Main File'!A:O,11,0),0)</f>
        <v>0</v>
      </c>
      <c r="H238" s="26">
        <f>IFERROR(+VLOOKUP("LDSAPF"&amp;A238,'Main File'!A:O,12,0),0)</f>
        <v>0</v>
      </c>
      <c r="I238" s="26">
        <f>IFERROR(+VLOOKUP("LDSAPF"&amp;A238,'Main File'!A:O,13,0),0)</f>
        <v>0</v>
      </c>
      <c r="J238" s="26">
        <f>IFERROR(+VLOOKUP("LDSAPF"&amp;A238,'Main File'!A:O,14,0),0)</f>
        <v>0</v>
      </c>
      <c r="K238" s="26">
        <f>IFERROR(+VLOOKUP("LDSAPF"&amp;A238,'Main File'!A:O,15,0),0)</f>
        <v>0</v>
      </c>
    </row>
    <row r="239" spans="1:11" x14ac:dyDescent="0.25">
      <c r="A239" s="9">
        <f t="shared" si="3"/>
        <v>43426</v>
      </c>
      <c r="B239" s="26">
        <f>IFERROR(+VLOOKUP("LDSAPF"&amp;A239,'Main File'!A:O,6,0),0)</f>
        <v>0</v>
      </c>
      <c r="C239" s="26">
        <f>IFERROR(+VLOOKUP("LDSAPF"&amp;A239,'Main File'!A:O,7,0),0)</f>
        <v>0</v>
      </c>
      <c r="D239" s="26">
        <f>IFERROR(+VLOOKUP("LDSAPF"&amp;A239,'Main File'!A:O,8,0),0)</f>
        <v>0</v>
      </c>
      <c r="E239" s="26">
        <f>IFERROR(+VLOOKUP("LDSAPF"&amp;A239,'Main File'!A:O,9,0),0)</f>
        <v>0</v>
      </c>
      <c r="F239" s="26">
        <f>IFERROR(+VLOOKUP("LDSAPF"&amp;A239,'Main File'!A:O,10,0),0)</f>
        <v>0</v>
      </c>
      <c r="G239" s="26">
        <f>IFERROR(+VLOOKUP("LDSAPF"&amp;A239,'Main File'!A:O,11,0),0)</f>
        <v>0</v>
      </c>
      <c r="H239" s="26">
        <f>IFERROR(+VLOOKUP("LDSAPF"&amp;A239,'Main File'!A:O,12,0),0)</f>
        <v>0</v>
      </c>
      <c r="I239" s="26">
        <f>IFERROR(+VLOOKUP("LDSAPF"&amp;A239,'Main File'!A:O,13,0),0)</f>
        <v>0</v>
      </c>
      <c r="J239" s="26">
        <f>IFERROR(+VLOOKUP("LDSAPF"&amp;A239,'Main File'!A:O,14,0),0)</f>
        <v>0</v>
      </c>
      <c r="K239" s="26">
        <f>IFERROR(+VLOOKUP("LDSAPF"&amp;A239,'Main File'!A:O,15,0),0)</f>
        <v>0</v>
      </c>
    </row>
    <row r="240" spans="1:11" x14ac:dyDescent="0.25">
      <c r="A240" s="9">
        <f t="shared" si="3"/>
        <v>43427</v>
      </c>
      <c r="B240" s="26">
        <f>IFERROR(+VLOOKUP("LDSAPF"&amp;A240,'Main File'!A:O,6,0),0)</f>
        <v>0</v>
      </c>
      <c r="C240" s="26">
        <f>IFERROR(+VLOOKUP("LDSAPF"&amp;A240,'Main File'!A:O,7,0),0)</f>
        <v>0</v>
      </c>
      <c r="D240" s="26">
        <f>IFERROR(+VLOOKUP("LDSAPF"&amp;A240,'Main File'!A:O,8,0),0)</f>
        <v>0</v>
      </c>
      <c r="E240" s="26">
        <f>IFERROR(+VLOOKUP("LDSAPF"&amp;A240,'Main File'!A:O,9,0),0)</f>
        <v>0</v>
      </c>
      <c r="F240" s="26">
        <f>IFERROR(+VLOOKUP("LDSAPF"&amp;A240,'Main File'!A:O,10,0),0)</f>
        <v>0</v>
      </c>
      <c r="G240" s="26">
        <f>IFERROR(+VLOOKUP("LDSAPF"&amp;A240,'Main File'!A:O,11,0),0)</f>
        <v>0</v>
      </c>
      <c r="H240" s="26">
        <f>IFERROR(+VLOOKUP("LDSAPF"&amp;A240,'Main File'!A:O,12,0),0)</f>
        <v>0</v>
      </c>
      <c r="I240" s="26">
        <f>IFERROR(+VLOOKUP("LDSAPF"&amp;A240,'Main File'!A:O,13,0),0)</f>
        <v>0</v>
      </c>
      <c r="J240" s="26">
        <f>IFERROR(+VLOOKUP("LDSAPF"&amp;A240,'Main File'!A:O,14,0),0)</f>
        <v>0</v>
      </c>
      <c r="K240" s="26">
        <f>IFERROR(+VLOOKUP("LDSAPF"&amp;A240,'Main File'!A:O,15,0),0)</f>
        <v>0</v>
      </c>
    </row>
    <row r="241" spans="1:11" x14ac:dyDescent="0.25">
      <c r="A241" s="9">
        <f t="shared" si="3"/>
        <v>43428</v>
      </c>
      <c r="B241" s="26">
        <f>IFERROR(+VLOOKUP("LDSAPF"&amp;A241,'Main File'!A:O,6,0),0)</f>
        <v>0</v>
      </c>
      <c r="C241" s="26">
        <f>IFERROR(+VLOOKUP("LDSAPF"&amp;A241,'Main File'!A:O,7,0),0)</f>
        <v>0</v>
      </c>
      <c r="D241" s="26">
        <f>IFERROR(+VLOOKUP("LDSAPF"&amp;A241,'Main File'!A:O,8,0),0)</f>
        <v>0</v>
      </c>
      <c r="E241" s="26">
        <f>IFERROR(+VLOOKUP("LDSAPF"&amp;A241,'Main File'!A:O,9,0),0)</f>
        <v>0</v>
      </c>
      <c r="F241" s="26">
        <f>IFERROR(+VLOOKUP("LDSAPF"&amp;A241,'Main File'!A:O,10,0),0)</f>
        <v>0</v>
      </c>
      <c r="G241" s="26">
        <f>IFERROR(+VLOOKUP("LDSAPF"&amp;A241,'Main File'!A:O,11,0),0)</f>
        <v>0</v>
      </c>
      <c r="H241" s="26">
        <f>IFERROR(+VLOOKUP("LDSAPF"&amp;A241,'Main File'!A:O,12,0),0)</f>
        <v>0</v>
      </c>
      <c r="I241" s="26">
        <f>IFERROR(+VLOOKUP("LDSAPF"&amp;A241,'Main File'!A:O,13,0),0)</f>
        <v>0</v>
      </c>
      <c r="J241" s="26">
        <f>IFERROR(+VLOOKUP("LDSAPF"&amp;A241,'Main File'!A:O,14,0),0)</f>
        <v>0</v>
      </c>
      <c r="K241" s="26">
        <f>IFERROR(+VLOOKUP("LDSAPF"&amp;A241,'Main File'!A:O,15,0),0)</f>
        <v>0</v>
      </c>
    </row>
    <row r="242" spans="1:11" x14ac:dyDescent="0.25">
      <c r="A242" s="9">
        <f t="shared" si="3"/>
        <v>43429</v>
      </c>
      <c r="B242" s="26">
        <f>IFERROR(+VLOOKUP("LDSAPF"&amp;A242,'Main File'!A:O,6,0),0)</f>
        <v>0</v>
      </c>
      <c r="C242" s="26">
        <f>IFERROR(+VLOOKUP("LDSAPF"&amp;A242,'Main File'!A:O,7,0),0)</f>
        <v>0</v>
      </c>
      <c r="D242" s="26">
        <f>IFERROR(+VLOOKUP("LDSAPF"&amp;A242,'Main File'!A:O,8,0),0)</f>
        <v>0</v>
      </c>
      <c r="E242" s="26">
        <f>IFERROR(+VLOOKUP("LDSAPF"&amp;A242,'Main File'!A:O,9,0),0)</f>
        <v>0</v>
      </c>
      <c r="F242" s="26">
        <f>IFERROR(+VLOOKUP("LDSAPF"&amp;A242,'Main File'!A:O,10,0),0)</f>
        <v>0</v>
      </c>
      <c r="G242" s="26">
        <f>IFERROR(+VLOOKUP("LDSAPF"&amp;A242,'Main File'!A:O,11,0),0)</f>
        <v>0</v>
      </c>
      <c r="H242" s="26">
        <f>IFERROR(+VLOOKUP("LDSAPF"&amp;A242,'Main File'!A:O,12,0),0)</f>
        <v>0</v>
      </c>
      <c r="I242" s="26">
        <f>IFERROR(+VLOOKUP("LDSAPF"&amp;A242,'Main File'!A:O,13,0),0)</f>
        <v>0</v>
      </c>
      <c r="J242" s="26">
        <f>IFERROR(+VLOOKUP("LDSAPF"&amp;A242,'Main File'!A:O,14,0),0)</f>
        <v>0</v>
      </c>
      <c r="K242" s="26">
        <f>IFERROR(+VLOOKUP("LDSAPF"&amp;A242,'Main File'!A:O,15,0),0)</f>
        <v>0</v>
      </c>
    </row>
    <row r="243" spans="1:11" x14ac:dyDescent="0.25">
      <c r="A243" s="9">
        <f t="shared" si="3"/>
        <v>43430</v>
      </c>
      <c r="B243" s="26">
        <f>IFERROR(+VLOOKUP("LDSAPF"&amp;A243,'Main File'!A:O,6,0),0)</f>
        <v>0</v>
      </c>
      <c r="C243" s="26">
        <f>IFERROR(+VLOOKUP("LDSAPF"&amp;A243,'Main File'!A:O,7,0),0)</f>
        <v>0</v>
      </c>
      <c r="D243" s="26">
        <f>IFERROR(+VLOOKUP("LDSAPF"&amp;A243,'Main File'!A:O,8,0),0)</f>
        <v>0</v>
      </c>
      <c r="E243" s="26">
        <f>IFERROR(+VLOOKUP("LDSAPF"&amp;A243,'Main File'!A:O,9,0),0)</f>
        <v>0</v>
      </c>
      <c r="F243" s="26">
        <f>IFERROR(+VLOOKUP("LDSAPF"&amp;A243,'Main File'!A:O,10,0),0)</f>
        <v>0</v>
      </c>
      <c r="G243" s="26">
        <f>IFERROR(+VLOOKUP("LDSAPF"&amp;A243,'Main File'!A:O,11,0),0)</f>
        <v>0</v>
      </c>
      <c r="H243" s="26">
        <f>IFERROR(+VLOOKUP("LDSAPF"&amp;A243,'Main File'!A:O,12,0),0)</f>
        <v>0</v>
      </c>
      <c r="I243" s="26">
        <f>IFERROR(+VLOOKUP("LDSAPF"&amp;A243,'Main File'!A:O,13,0),0)</f>
        <v>0</v>
      </c>
      <c r="J243" s="26">
        <f>IFERROR(+VLOOKUP("LDSAPF"&amp;A243,'Main File'!A:O,14,0),0)</f>
        <v>0</v>
      </c>
      <c r="K243" s="26">
        <f>IFERROR(+VLOOKUP("LDSAPF"&amp;A243,'Main File'!A:O,15,0),0)</f>
        <v>0</v>
      </c>
    </row>
    <row r="244" spans="1:11" x14ac:dyDescent="0.25">
      <c r="A244" s="9">
        <f t="shared" si="3"/>
        <v>43431</v>
      </c>
      <c r="B244" s="26">
        <f>IFERROR(+VLOOKUP("LDSAPF"&amp;A244,'Main File'!A:O,6,0),0)</f>
        <v>0</v>
      </c>
      <c r="C244" s="26">
        <f>IFERROR(+VLOOKUP("LDSAPF"&amp;A244,'Main File'!A:O,7,0),0)</f>
        <v>0</v>
      </c>
      <c r="D244" s="26">
        <f>IFERROR(+VLOOKUP("LDSAPF"&amp;A244,'Main File'!A:O,8,0),0)</f>
        <v>0</v>
      </c>
      <c r="E244" s="26">
        <f>IFERROR(+VLOOKUP("LDSAPF"&amp;A244,'Main File'!A:O,9,0),0)</f>
        <v>0</v>
      </c>
      <c r="F244" s="26">
        <f>IFERROR(+VLOOKUP("LDSAPF"&amp;A244,'Main File'!A:O,10,0),0)</f>
        <v>0</v>
      </c>
      <c r="G244" s="26">
        <f>IFERROR(+VLOOKUP("LDSAPF"&amp;A244,'Main File'!A:O,11,0),0)</f>
        <v>0</v>
      </c>
      <c r="H244" s="26">
        <f>IFERROR(+VLOOKUP("LDSAPF"&amp;A244,'Main File'!A:O,12,0),0)</f>
        <v>0</v>
      </c>
      <c r="I244" s="26">
        <f>IFERROR(+VLOOKUP("LDSAPF"&amp;A244,'Main File'!A:O,13,0),0)</f>
        <v>0</v>
      </c>
      <c r="J244" s="26">
        <f>IFERROR(+VLOOKUP("LDSAPF"&amp;A244,'Main File'!A:O,14,0),0)</f>
        <v>0</v>
      </c>
      <c r="K244" s="26">
        <f>IFERROR(+VLOOKUP("LDSAPF"&amp;A244,'Main File'!A:O,15,0),0)</f>
        <v>0</v>
      </c>
    </row>
    <row r="245" spans="1:11" x14ac:dyDescent="0.25">
      <c r="A245" s="9">
        <f t="shared" si="3"/>
        <v>43432</v>
      </c>
      <c r="B245" s="26">
        <f>IFERROR(+VLOOKUP("LDSAPF"&amp;A245,'Main File'!A:O,6,0),0)</f>
        <v>0</v>
      </c>
      <c r="C245" s="26">
        <f>IFERROR(+VLOOKUP("LDSAPF"&amp;A245,'Main File'!A:O,7,0),0)</f>
        <v>0</v>
      </c>
      <c r="D245" s="26">
        <f>IFERROR(+VLOOKUP("LDSAPF"&amp;A245,'Main File'!A:O,8,0),0)</f>
        <v>0</v>
      </c>
      <c r="E245" s="26">
        <f>IFERROR(+VLOOKUP("LDSAPF"&amp;A245,'Main File'!A:O,9,0),0)</f>
        <v>0</v>
      </c>
      <c r="F245" s="26">
        <f>IFERROR(+VLOOKUP("LDSAPF"&amp;A245,'Main File'!A:O,10,0),0)</f>
        <v>0</v>
      </c>
      <c r="G245" s="26">
        <f>IFERROR(+VLOOKUP("LDSAPF"&amp;A245,'Main File'!A:O,11,0),0)</f>
        <v>0</v>
      </c>
      <c r="H245" s="26">
        <f>IFERROR(+VLOOKUP("LDSAPF"&amp;A245,'Main File'!A:O,12,0),0)</f>
        <v>0</v>
      </c>
      <c r="I245" s="26">
        <f>IFERROR(+VLOOKUP("LDSAPF"&amp;A245,'Main File'!A:O,13,0),0)</f>
        <v>0</v>
      </c>
      <c r="J245" s="26">
        <f>IFERROR(+VLOOKUP("LDSAPF"&amp;A245,'Main File'!A:O,14,0),0)</f>
        <v>0</v>
      </c>
      <c r="K245" s="26">
        <f>IFERROR(+VLOOKUP("LDSAPF"&amp;A245,'Main File'!A:O,15,0),0)</f>
        <v>0</v>
      </c>
    </row>
    <row r="246" spans="1:11" x14ac:dyDescent="0.25">
      <c r="A246" s="9">
        <f t="shared" si="3"/>
        <v>43433</v>
      </c>
      <c r="B246" s="26">
        <f>IFERROR(+VLOOKUP("LDSAPF"&amp;A246,'Main File'!A:O,6,0),0)</f>
        <v>0</v>
      </c>
      <c r="C246" s="26">
        <f>IFERROR(+VLOOKUP("LDSAPF"&amp;A246,'Main File'!A:O,7,0),0)</f>
        <v>0</v>
      </c>
      <c r="D246" s="26">
        <f>IFERROR(+VLOOKUP("LDSAPF"&amp;A246,'Main File'!A:O,8,0),0)</f>
        <v>0</v>
      </c>
      <c r="E246" s="26">
        <f>IFERROR(+VLOOKUP("LDSAPF"&amp;A246,'Main File'!A:O,9,0),0)</f>
        <v>0</v>
      </c>
      <c r="F246" s="26">
        <f>IFERROR(+VLOOKUP("LDSAPF"&amp;A246,'Main File'!A:O,10,0),0)</f>
        <v>0</v>
      </c>
      <c r="G246" s="26">
        <f>IFERROR(+VLOOKUP("LDSAPF"&amp;A246,'Main File'!A:O,11,0),0)</f>
        <v>0</v>
      </c>
      <c r="H246" s="26">
        <f>IFERROR(+VLOOKUP("LDSAPF"&amp;A246,'Main File'!A:O,12,0),0)</f>
        <v>0</v>
      </c>
      <c r="I246" s="26">
        <f>IFERROR(+VLOOKUP("LDSAPF"&amp;A246,'Main File'!A:O,13,0),0)</f>
        <v>0</v>
      </c>
      <c r="J246" s="26">
        <f>IFERROR(+VLOOKUP("LDSAPF"&amp;A246,'Main File'!A:O,14,0),0)</f>
        <v>0</v>
      </c>
      <c r="K246" s="26">
        <f>IFERROR(+VLOOKUP("LDSAPF"&amp;A246,'Main File'!A:O,15,0),0)</f>
        <v>0</v>
      </c>
    </row>
    <row r="247" spans="1:11" x14ac:dyDescent="0.25">
      <c r="A247" s="9">
        <f t="shared" si="3"/>
        <v>43434</v>
      </c>
      <c r="B247" s="26">
        <f>IFERROR(+VLOOKUP("LDSAPF"&amp;A247,'Main File'!A:O,6,0),0)</f>
        <v>0</v>
      </c>
      <c r="C247" s="26">
        <f>IFERROR(+VLOOKUP("LDSAPF"&amp;A247,'Main File'!A:O,7,0),0)</f>
        <v>0</v>
      </c>
      <c r="D247" s="26">
        <f>IFERROR(+VLOOKUP("LDSAPF"&amp;A247,'Main File'!A:O,8,0),0)</f>
        <v>0</v>
      </c>
      <c r="E247" s="26">
        <f>IFERROR(+VLOOKUP("LDSAPF"&amp;A247,'Main File'!A:O,9,0),0)</f>
        <v>0</v>
      </c>
      <c r="F247" s="26">
        <f>IFERROR(+VLOOKUP("LDSAPF"&amp;A247,'Main File'!A:O,10,0),0)</f>
        <v>0</v>
      </c>
      <c r="G247" s="26">
        <f>IFERROR(+VLOOKUP("LDSAPF"&amp;A247,'Main File'!A:O,11,0),0)</f>
        <v>0</v>
      </c>
      <c r="H247" s="26">
        <f>IFERROR(+VLOOKUP("LDSAPF"&amp;A247,'Main File'!A:O,12,0),0)</f>
        <v>0</v>
      </c>
      <c r="I247" s="26">
        <f>IFERROR(+VLOOKUP("LDSAPF"&amp;A247,'Main File'!A:O,13,0),0)</f>
        <v>0</v>
      </c>
      <c r="J247" s="26">
        <f>IFERROR(+VLOOKUP("LDSAPF"&amp;A247,'Main File'!A:O,14,0),0)</f>
        <v>0</v>
      </c>
      <c r="K247" s="26">
        <f>IFERROR(+VLOOKUP("LDSAPF"&amp;A247,'Main File'!A:O,15,0),0)</f>
        <v>0</v>
      </c>
    </row>
    <row r="248" spans="1:11" x14ac:dyDescent="0.25">
      <c r="A248" s="9">
        <f t="shared" si="3"/>
        <v>43435</v>
      </c>
      <c r="B248" s="26">
        <f>IFERROR(+VLOOKUP("LDSAPF"&amp;A248,'Main File'!A:O,6,0),0)</f>
        <v>0</v>
      </c>
      <c r="C248" s="26">
        <f>IFERROR(+VLOOKUP("LDSAPF"&amp;A248,'Main File'!A:O,7,0),0)</f>
        <v>0</v>
      </c>
      <c r="D248" s="26">
        <f>IFERROR(+VLOOKUP("LDSAPF"&amp;A248,'Main File'!A:O,8,0),0)</f>
        <v>0</v>
      </c>
      <c r="E248" s="26">
        <f>IFERROR(+VLOOKUP("LDSAPF"&amp;A248,'Main File'!A:O,9,0),0)</f>
        <v>0</v>
      </c>
      <c r="F248" s="26">
        <f>IFERROR(+VLOOKUP("LDSAPF"&amp;A248,'Main File'!A:O,10,0),0)</f>
        <v>0</v>
      </c>
      <c r="G248" s="26">
        <f>IFERROR(+VLOOKUP("LDSAPF"&amp;A248,'Main File'!A:O,11,0),0)</f>
        <v>0</v>
      </c>
      <c r="H248" s="26">
        <f>IFERROR(+VLOOKUP("LDSAPF"&amp;A248,'Main File'!A:O,12,0),0)</f>
        <v>0</v>
      </c>
      <c r="I248" s="26">
        <f>IFERROR(+VLOOKUP("LDSAPF"&amp;A248,'Main File'!A:O,13,0),0)</f>
        <v>0</v>
      </c>
      <c r="J248" s="26">
        <f>IFERROR(+VLOOKUP("LDSAPF"&amp;A248,'Main File'!A:O,14,0),0)</f>
        <v>0</v>
      </c>
      <c r="K248" s="26">
        <f>IFERROR(+VLOOKUP("LDSAPF"&amp;A248,'Main File'!A:O,15,0),0)</f>
        <v>0</v>
      </c>
    </row>
    <row r="249" spans="1:11" x14ac:dyDescent="0.25">
      <c r="A249" s="9">
        <f t="shared" si="3"/>
        <v>43436</v>
      </c>
      <c r="B249" s="26">
        <f>IFERROR(+VLOOKUP("LDSAPF"&amp;A249,'Main File'!A:O,6,0),0)</f>
        <v>0</v>
      </c>
      <c r="C249" s="26">
        <f>IFERROR(+VLOOKUP("LDSAPF"&amp;A249,'Main File'!A:O,7,0),0)</f>
        <v>0</v>
      </c>
      <c r="D249" s="26">
        <f>IFERROR(+VLOOKUP("LDSAPF"&amp;A249,'Main File'!A:O,8,0),0)</f>
        <v>0</v>
      </c>
      <c r="E249" s="26">
        <f>IFERROR(+VLOOKUP("LDSAPF"&amp;A249,'Main File'!A:O,9,0),0)</f>
        <v>0</v>
      </c>
      <c r="F249" s="26">
        <f>IFERROR(+VLOOKUP("LDSAPF"&amp;A249,'Main File'!A:O,10,0),0)</f>
        <v>0</v>
      </c>
      <c r="G249" s="26">
        <f>IFERROR(+VLOOKUP("LDSAPF"&amp;A249,'Main File'!A:O,11,0),0)</f>
        <v>0</v>
      </c>
      <c r="H249" s="26">
        <f>IFERROR(+VLOOKUP("LDSAPF"&amp;A249,'Main File'!A:O,12,0),0)</f>
        <v>0</v>
      </c>
      <c r="I249" s="26">
        <f>IFERROR(+VLOOKUP("LDSAPF"&amp;A249,'Main File'!A:O,13,0),0)</f>
        <v>0</v>
      </c>
      <c r="J249" s="26">
        <f>IFERROR(+VLOOKUP("LDSAPF"&amp;A249,'Main File'!A:O,14,0),0)</f>
        <v>0</v>
      </c>
      <c r="K249" s="26">
        <f>IFERROR(+VLOOKUP("LDSAPF"&amp;A249,'Main File'!A:O,15,0),0)</f>
        <v>0</v>
      </c>
    </row>
    <row r="250" spans="1:11" x14ac:dyDescent="0.25">
      <c r="A250" s="9">
        <f t="shared" si="3"/>
        <v>43437</v>
      </c>
      <c r="B250" s="26">
        <f>IFERROR(+VLOOKUP("LDSAPF"&amp;A250,'Main File'!A:O,6,0),0)</f>
        <v>0</v>
      </c>
      <c r="C250" s="26">
        <f>IFERROR(+VLOOKUP("LDSAPF"&amp;A250,'Main File'!A:O,7,0),0)</f>
        <v>0</v>
      </c>
      <c r="D250" s="26">
        <f>IFERROR(+VLOOKUP("LDSAPF"&amp;A250,'Main File'!A:O,8,0),0)</f>
        <v>0</v>
      </c>
      <c r="E250" s="26">
        <f>IFERROR(+VLOOKUP("LDSAPF"&amp;A250,'Main File'!A:O,9,0),0)</f>
        <v>0</v>
      </c>
      <c r="F250" s="26">
        <f>IFERROR(+VLOOKUP("LDSAPF"&amp;A250,'Main File'!A:O,10,0),0)</f>
        <v>0</v>
      </c>
      <c r="G250" s="26">
        <f>IFERROR(+VLOOKUP("LDSAPF"&amp;A250,'Main File'!A:O,11,0),0)</f>
        <v>0</v>
      </c>
      <c r="H250" s="26">
        <f>IFERROR(+VLOOKUP("LDSAPF"&amp;A250,'Main File'!A:O,12,0),0)</f>
        <v>0</v>
      </c>
      <c r="I250" s="26">
        <f>IFERROR(+VLOOKUP("LDSAPF"&amp;A250,'Main File'!A:O,13,0),0)</f>
        <v>0</v>
      </c>
      <c r="J250" s="26">
        <f>IFERROR(+VLOOKUP("LDSAPF"&amp;A250,'Main File'!A:O,14,0),0)</f>
        <v>0</v>
      </c>
      <c r="K250" s="26">
        <f>IFERROR(+VLOOKUP("LDSAPF"&amp;A250,'Main File'!A:O,15,0),0)</f>
        <v>0</v>
      </c>
    </row>
    <row r="251" spans="1:11" x14ac:dyDescent="0.25">
      <c r="A251" s="9">
        <f t="shared" si="3"/>
        <v>43438</v>
      </c>
      <c r="B251" s="26">
        <f>IFERROR(+VLOOKUP("LDSAPF"&amp;A251,'Main File'!A:O,6,0),0)</f>
        <v>0</v>
      </c>
      <c r="C251" s="26">
        <f>IFERROR(+VLOOKUP("LDSAPF"&amp;A251,'Main File'!A:O,7,0),0)</f>
        <v>0</v>
      </c>
      <c r="D251" s="26">
        <f>IFERROR(+VLOOKUP("LDSAPF"&amp;A251,'Main File'!A:O,8,0),0)</f>
        <v>0</v>
      </c>
      <c r="E251" s="26">
        <f>IFERROR(+VLOOKUP("LDSAPF"&amp;A251,'Main File'!A:O,9,0),0)</f>
        <v>0</v>
      </c>
      <c r="F251" s="26">
        <f>IFERROR(+VLOOKUP("LDSAPF"&amp;A251,'Main File'!A:O,10,0),0)</f>
        <v>0</v>
      </c>
      <c r="G251" s="26">
        <f>IFERROR(+VLOOKUP("LDSAPF"&amp;A251,'Main File'!A:O,11,0),0)</f>
        <v>0</v>
      </c>
      <c r="H251" s="26">
        <f>IFERROR(+VLOOKUP("LDSAPF"&amp;A251,'Main File'!A:O,12,0),0)</f>
        <v>0</v>
      </c>
      <c r="I251" s="26">
        <f>IFERROR(+VLOOKUP("LDSAPF"&amp;A251,'Main File'!A:O,13,0),0)</f>
        <v>0</v>
      </c>
      <c r="J251" s="26">
        <f>IFERROR(+VLOOKUP("LDSAPF"&amp;A251,'Main File'!A:O,14,0),0)</f>
        <v>0</v>
      </c>
      <c r="K251" s="26">
        <f>IFERROR(+VLOOKUP("LDSAPF"&amp;A251,'Main File'!A:O,15,0),0)</f>
        <v>0</v>
      </c>
    </row>
    <row r="252" spans="1:11" x14ac:dyDescent="0.25">
      <c r="A252" s="9">
        <f t="shared" si="3"/>
        <v>43439</v>
      </c>
      <c r="B252" s="26">
        <f>IFERROR(+VLOOKUP("LDSAPF"&amp;A252,'Main File'!A:O,6,0),0)</f>
        <v>0</v>
      </c>
      <c r="C252" s="26">
        <f>IFERROR(+VLOOKUP("LDSAPF"&amp;A252,'Main File'!A:O,7,0),0)</f>
        <v>0</v>
      </c>
      <c r="D252" s="26">
        <f>IFERROR(+VLOOKUP("LDSAPF"&amp;A252,'Main File'!A:O,8,0),0)</f>
        <v>0</v>
      </c>
      <c r="E252" s="26">
        <f>IFERROR(+VLOOKUP("LDSAPF"&amp;A252,'Main File'!A:O,9,0),0)</f>
        <v>0</v>
      </c>
      <c r="F252" s="26">
        <f>IFERROR(+VLOOKUP("LDSAPF"&amp;A252,'Main File'!A:O,10,0),0)</f>
        <v>0</v>
      </c>
      <c r="G252" s="26">
        <f>IFERROR(+VLOOKUP("LDSAPF"&amp;A252,'Main File'!A:O,11,0),0)</f>
        <v>0</v>
      </c>
      <c r="H252" s="26">
        <f>IFERROR(+VLOOKUP("LDSAPF"&amp;A252,'Main File'!A:O,12,0),0)</f>
        <v>0</v>
      </c>
      <c r="I252" s="26">
        <f>IFERROR(+VLOOKUP("LDSAPF"&amp;A252,'Main File'!A:O,13,0),0)</f>
        <v>0</v>
      </c>
      <c r="J252" s="26">
        <f>IFERROR(+VLOOKUP("LDSAPF"&amp;A252,'Main File'!A:O,14,0),0)</f>
        <v>0</v>
      </c>
      <c r="K252" s="26">
        <f>IFERROR(+VLOOKUP("LDSAPF"&amp;A252,'Main File'!A:O,15,0),0)</f>
        <v>0</v>
      </c>
    </row>
    <row r="253" spans="1:11" x14ac:dyDescent="0.25">
      <c r="A253" s="9">
        <f t="shared" si="3"/>
        <v>43440</v>
      </c>
      <c r="B253" s="26">
        <f>IFERROR(+VLOOKUP("LDSAPF"&amp;A253,'Main File'!A:O,6,0),0)</f>
        <v>0</v>
      </c>
      <c r="C253" s="26">
        <f>IFERROR(+VLOOKUP("LDSAPF"&amp;A253,'Main File'!A:O,7,0),0)</f>
        <v>0</v>
      </c>
      <c r="D253" s="26">
        <f>IFERROR(+VLOOKUP("LDSAPF"&amp;A253,'Main File'!A:O,8,0),0)</f>
        <v>0</v>
      </c>
      <c r="E253" s="26">
        <f>IFERROR(+VLOOKUP("LDSAPF"&amp;A253,'Main File'!A:O,9,0),0)</f>
        <v>0</v>
      </c>
      <c r="F253" s="26">
        <f>IFERROR(+VLOOKUP("LDSAPF"&amp;A253,'Main File'!A:O,10,0),0)</f>
        <v>0</v>
      </c>
      <c r="G253" s="26">
        <f>IFERROR(+VLOOKUP("LDSAPF"&amp;A253,'Main File'!A:O,11,0),0)</f>
        <v>0</v>
      </c>
      <c r="H253" s="26">
        <f>IFERROR(+VLOOKUP("LDSAPF"&amp;A253,'Main File'!A:O,12,0),0)</f>
        <v>0</v>
      </c>
      <c r="I253" s="26">
        <f>IFERROR(+VLOOKUP("LDSAPF"&amp;A253,'Main File'!A:O,13,0),0)</f>
        <v>0</v>
      </c>
      <c r="J253" s="26">
        <f>IFERROR(+VLOOKUP("LDSAPF"&amp;A253,'Main File'!A:O,14,0),0)</f>
        <v>0</v>
      </c>
      <c r="K253" s="26">
        <f>IFERROR(+VLOOKUP("LDSAPF"&amp;A253,'Main File'!A:O,15,0),0)</f>
        <v>0</v>
      </c>
    </row>
    <row r="254" spans="1:11" x14ac:dyDescent="0.25">
      <c r="A254" s="9">
        <f t="shared" si="3"/>
        <v>43441</v>
      </c>
      <c r="B254" s="26">
        <f>IFERROR(+VLOOKUP("LDSAPF"&amp;A254,'Main File'!A:O,6,0),0)</f>
        <v>0</v>
      </c>
      <c r="C254" s="26">
        <f>IFERROR(+VLOOKUP("LDSAPF"&amp;A254,'Main File'!A:O,7,0),0)</f>
        <v>0</v>
      </c>
      <c r="D254" s="26">
        <f>IFERROR(+VLOOKUP("LDSAPF"&amp;A254,'Main File'!A:O,8,0),0)</f>
        <v>0</v>
      </c>
      <c r="E254" s="26">
        <f>IFERROR(+VLOOKUP("LDSAPF"&amp;A254,'Main File'!A:O,9,0),0)</f>
        <v>0</v>
      </c>
      <c r="F254" s="26">
        <f>IFERROR(+VLOOKUP("LDSAPF"&amp;A254,'Main File'!A:O,10,0),0)</f>
        <v>0</v>
      </c>
      <c r="G254" s="26">
        <f>IFERROR(+VLOOKUP("LDSAPF"&amp;A254,'Main File'!A:O,11,0),0)</f>
        <v>0</v>
      </c>
      <c r="H254" s="26">
        <f>IFERROR(+VLOOKUP("LDSAPF"&amp;A254,'Main File'!A:O,12,0),0)</f>
        <v>0</v>
      </c>
      <c r="I254" s="26">
        <f>IFERROR(+VLOOKUP("LDSAPF"&amp;A254,'Main File'!A:O,13,0),0)</f>
        <v>0</v>
      </c>
      <c r="J254" s="26">
        <f>IFERROR(+VLOOKUP("LDSAPF"&amp;A254,'Main File'!A:O,14,0),0)</f>
        <v>0</v>
      </c>
      <c r="K254" s="26">
        <f>IFERROR(+VLOOKUP("LDSAPF"&amp;A254,'Main File'!A:O,15,0),0)</f>
        <v>0</v>
      </c>
    </row>
    <row r="255" spans="1:11" x14ac:dyDescent="0.25">
      <c r="A255" s="9">
        <f t="shared" si="3"/>
        <v>43442</v>
      </c>
      <c r="B255" s="26">
        <f>IFERROR(+VLOOKUP("LDSAPF"&amp;A255,'Main File'!A:O,6,0),0)</f>
        <v>0</v>
      </c>
      <c r="C255" s="26">
        <f>IFERROR(+VLOOKUP("LDSAPF"&amp;A255,'Main File'!A:O,7,0),0)</f>
        <v>0</v>
      </c>
      <c r="D255" s="26">
        <f>IFERROR(+VLOOKUP("LDSAPF"&amp;A255,'Main File'!A:O,8,0),0)</f>
        <v>0</v>
      </c>
      <c r="E255" s="26">
        <f>IFERROR(+VLOOKUP("LDSAPF"&amp;A255,'Main File'!A:O,9,0),0)</f>
        <v>0</v>
      </c>
      <c r="F255" s="26">
        <f>IFERROR(+VLOOKUP("LDSAPF"&amp;A255,'Main File'!A:O,10,0),0)</f>
        <v>0</v>
      </c>
      <c r="G255" s="26">
        <f>IFERROR(+VLOOKUP("LDSAPF"&amp;A255,'Main File'!A:O,11,0),0)</f>
        <v>0</v>
      </c>
      <c r="H255" s="26">
        <f>IFERROR(+VLOOKUP("LDSAPF"&amp;A255,'Main File'!A:O,12,0),0)</f>
        <v>0</v>
      </c>
      <c r="I255" s="26">
        <f>IFERROR(+VLOOKUP("LDSAPF"&amp;A255,'Main File'!A:O,13,0),0)</f>
        <v>0</v>
      </c>
      <c r="J255" s="26">
        <f>IFERROR(+VLOOKUP("LDSAPF"&amp;A255,'Main File'!A:O,14,0),0)</f>
        <v>0</v>
      </c>
      <c r="K255" s="26">
        <f>IFERROR(+VLOOKUP("LDSAPF"&amp;A255,'Main File'!A:O,15,0),0)</f>
        <v>0</v>
      </c>
    </row>
    <row r="256" spans="1:11" x14ac:dyDescent="0.25">
      <c r="A256" s="9">
        <f t="shared" si="3"/>
        <v>43443</v>
      </c>
      <c r="B256" s="26">
        <f>IFERROR(+VLOOKUP("LDSAPF"&amp;A256,'Main File'!A:O,6,0),0)</f>
        <v>0</v>
      </c>
      <c r="C256" s="26">
        <f>IFERROR(+VLOOKUP("LDSAPF"&amp;A256,'Main File'!A:O,7,0),0)</f>
        <v>0</v>
      </c>
      <c r="D256" s="26">
        <f>IFERROR(+VLOOKUP("LDSAPF"&amp;A256,'Main File'!A:O,8,0),0)</f>
        <v>0</v>
      </c>
      <c r="E256" s="26">
        <f>IFERROR(+VLOOKUP("LDSAPF"&amp;A256,'Main File'!A:O,9,0),0)</f>
        <v>0</v>
      </c>
      <c r="F256" s="26">
        <f>IFERROR(+VLOOKUP("LDSAPF"&amp;A256,'Main File'!A:O,10,0),0)</f>
        <v>0</v>
      </c>
      <c r="G256" s="26">
        <f>IFERROR(+VLOOKUP("LDSAPF"&amp;A256,'Main File'!A:O,11,0),0)</f>
        <v>0</v>
      </c>
      <c r="H256" s="26">
        <f>IFERROR(+VLOOKUP("LDSAPF"&amp;A256,'Main File'!A:O,12,0),0)</f>
        <v>0</v>
      </c>
      <c r="I256" s="26">
        <f>IFERROR(+VLOOKUP("LDSAPF"&amp;A256,'Main File'!A:O,13,0),0)</f>
        <v>0</v>
      </c>
      <c r="J256" s="26">
        <f>IFERROR(+VLOOKUP("LDSAPF"&amp;A256,'Main File'!A:O,14,0),0)</f>
        <v>0</v>
      </c>
      <c r="K256" s="26">
        <f>IFERROR(+VLOOKUP("LDSAPF"&amp;A256,'Main File'!A:O,15,0),0)</f>
        <v>0</v>
      </c>
    </row>
    <row r="257" spans="1:11" x14ac:dyDescent="0.25">
      <c r="A257" s="9">
        <f t="shared" si="3"/>
        <v>43444</v>
      </c>
      <c r="B257" s="26">
        <f>IFERROR(+VLOOKUP("LDSAPF"&amp;A257,'Main File'!A:O,6,0),0)</f>
        <v>0</v>
      </c>
      <c r="C257" s="26">
        <f>IFERROR(+VLOOKUP("LDSAPF"&amp;A257,'Main File'!A:O,7,0),0)</f>
        <v>0</v>
      </c>
      <c r="D257" s="26">
        <f>IFERROR(+VLOOKUP("LDSAPF"&amp;A257,'Main File'!A:O,8,0),0)</f>
        <v>0</v>
      </c>
      <c r="E257" s="26">
        <f>IFERROR(+VLOOKUP("LDSAPF"&amp;A257,'Main File'!A:O,9,0),0)</f>
        <v>0</v>
      </c>
      <c r="F257" s="26">
        <f>IFERROR(+VLOOKUP("LDSAPF"&amp;A257,'Main File'!A:O,10,0),0)</f>
        <v>0</v>
      </c>
      <c r="G257" s="26">
        <f>IFERROR(+VLOOKUP("LDSAPF"&amp;A257,'Main File'!A:O,11,0),0)</f>
        <v>0</v>
      </c>
      <c r="H257" s="26">
        <f>IFERROR(+VLOOKUP("LDSAPF"&amp;A257,'Main File'!A:O,12,0),0)</f>
        <v>0</v>
      </c>
      <c r="I257" s="26">
        <f>IFERROR(+VLOOKUP("LDSAPF"&amp;A257,'Main File'!A:O,13,0),0)</f>
        <v>0</v>
      </c>
      <c r="J257" s="26">
        <f>IFERROR(+VLOOKUP("LDSAPF"&amp;A257,'Main File'!A:O,14,0),0)</f>
        <v>0</v>
      </c>
      <c r="K257" s="26">
        <f>IFERROR(+VLOOKUP("LDSAPF"&amp;A257,'Main File'!A:O,15,0),0)</f>
        <v>0</v>
      </c>
    </row>
    <row r="258" spans="1:11" x14ac:dyDescent="0.25">
      <c r="A258" s="9">
        <f t="shared" si="3"/>
        <v>43445</v>
      </c>
      <c r="B258" s="26">
        <f>IFERROR(+VLOOKUP("LDSAPF"&amp;A258,'Main File'!A:O,6,0),0)</f>
        <v>0</v>
      </c>
      <c r="C258" s="26">
        <f>IFERROR(+VLOOKUP("LDSAPF"&amp;A258,'Main File'!A:O,7,0),0)</f>
        <v>0</v>
      </c>
      <c r="D258" s="26">
        <f>IFERROR(+VLOOKUP("LDSAPF"&amp;A258,'Main File'!A:O,8,0),0)</f>
        <v>0</v>
      </c>
      <c r="E258" s="26">
        <f>IFERROR(+VLOOKUP("LDSAPF"&amp;A258,'Main File'!A:O,9,0),0)</f>
        <v>0</v>
      </c>
      <c r="F258" s="26">
        <f>IFERROR(+VLOOKUP("LDSAPF"&amp;A258,'Main File'!A:O,10,0),0)</f>
        <v>0</v>
      </c>
      <c r="G258" s="26">
        <f>IFERROR(+VLOOKUP("LDSAPF"&amp;A258,'Main File'!A:O,11,0),0)</f>
        <v>0</v>
      </c>
      <c r="H258" s="26">
        <f>IFERROR(+VLOOKUP("LDSAPF"&amp;A258,'Main File'!A:O,12,0),0)</f>
        <v>0</v>
      </c>
      <c r="I258" s="26">
        <f>IFERROR(+VLOOKUP("LDSAPF"&amp;A258,'Main File'!A:O,13,0),0)</f>
        <v>0</v>
      </c>
      <c r="J258" s="26">
        <f>IFERROR(+VLOOKUP("LDSAPF"&amp;A258,'Main File'!A:O,14,0),0)</f>
        <v>0</v>
      </c>
      <c r="K258" s="26">
        <f>IFERROR(+VLOOKUP("LDSAPF"&amp;A258,'Main File'!A:O,15,0),0)</f>
        <v>0</v>
      </c>
    </row>
    <row r="259" spans="1:11" x14ac:dyDescent="0.25">
      <c r="A259" s="9">
        <f t="shared" si="3"/>
        <v>43446</v>
      </c>
      <c r="B259" s="26">
        <f>IFERROR(+VLOOKUP("LDSAPF"&amp;A259,'Main File'!A:O,6,0),0)</f>
        <v>0</v>
      </c>
      <c r="C259" s="26">
        <f>IFERROR(+VLOOKUP("LDSAPF"&amp;A259,'Main File'!A:O,7,0),0)</f>
        <v>0</v>
      </c>
      <c r="D259" s="26">
        <f>IFERROR(+VLOOKUP("LDSAPF"&amp;A259,'Main File'!A:O,8,0),0)</f>
        <v>0</v>
      </c>
      <c r="E259" s="26">
        <f>IFERROR(+VLOOKUP("LDSAPF"&amp;A259,'Main File'!A:O,9,0),0)</f>
        <v>0</v>
      </c>
      <c r="F259" s="26">
        <f>IFERROR(+VLOOKUP("LDSAPF"&amp;A259,'Main File'!A:O,10,0),0)</f>
        <v>0</v>
      </c>
      <c r="G259" s="26">
        <f>IFERROR(+VLOOKUP("LDSAPF"&amp;A259,'Main File'!A:O,11,0),0)</f>
        <v>0</v>
      </c>
      <c r="H259" s="26">
        <f>IFERROR(+VLOOKUP("LDSAPF"&amp;A259,'Main File'!A:O,12,0),0)</f>
        <v>0</v>
      </c>
      <c r="I259" s="26">
        <f>IFERROR(+VLOOKUP("LDSAPF"&amp;A259,'Main File'!A:O,13,0),0)</f>
        <v>0</v>
      </c>
      <c r="J259" s="26">
        <f>IFERROR(+VLOOKUP("LDSAPF"&amp;A259,'Main File'!A:O,14,0),0)</f>
        <v>0</v>
      </c>
      <c r="K259" s="26">
        <f>IFERROR(+VLOOKUP("LDSAPF"&amp;A259,'Main File'!A:O,15,0),0)</f>
        <v>0</v>
      </c>
    </row>
    <row r="260" spans="1:11" x14ac:dyDescent="0.25">
      <c r="A260" s="9">
        <f t="shared" si="3"/>
        <v>43447</v>
      </c>
      <c r="B260" s="26">
        <f>IFERROR(+VLOOKUP("LDSAPF"&amp;A260,'Main File'!A:O,6,0),0)</f>
        <v>0</v>
      </c>
      <c r="C260" s="26">
        <f>IFERROR(+VLOOKUP("LDSAPF"&amp;A260,'Main File'!A:O,7,0),0)</f>
        <v>0</v>
      </c>
      <c r="D260" s="26">
        <f>IFERROR(+VLOOKUP("LDSAPF"&amp;A260,'Main File'!A:O,8,0),0)</f>
        <v>0</v>
      </c>
      <c r="E260" s="26">
        <f>IFERROR(+VLOOKUP("LDSAPF"&amp;A260,'Main File'!A:O,9,0),0)</f>
        <v>0</v>
      </c>
      <c r="F260" s="26">
        <f>IFERROR(+VLOOKUP("LDSAPF"&amp;A260,'Main File'!A:O,10,0),0)</f>
        <v>0</v>
      </c>
      <c r="G260" s="26">
        <f>IFERROR(+VLOOKUP("LDSAPF"&amp;A260,'Main File'!A:O,11,0),0)</f>
        <v>0</v>
      </c>
      <c r="H260" s="26">
        <f>IFERROR(+VLOOKUP("LDSAPF"&amp;A260,'Main File'!A:O,12,0),0)</f>
        <v>0</v>
      </c>
      <c r="I260" s="26">
        <f>IFERROR(+VLOOKUP("LDSAPF"&amp;A260,'Main File'!A:O,13,0),0)</f>
        <v>0</v>
      </c>
      <c r="J260" s="26">
        <f>IFERROR(+VLOOKUP("LDSAPF"&amp;A260,'Main File'!A:O,14,0),0)</f>
        <v>0</v>
      </c>
      <c r="K260" s="26">
        <f>IFERROR(+VLOOKUP("LDSAPF"&amp;A260,'Main File'!A:O,15,0),0)</f>
        <v>0</v>
      </c>
    </row>
    <row r="261" spans="1:11" x14ac:dyDescent="0.25">
      <c r="A261" s="9">
        <f t="shared" si="3"/>
        <v>43448</v>
      </c>
      <c r="B261" s="26">
        <f>IFERROR(+VLOOKUP("LDSAPF"&amp;A261,'Main File'!A:O,6,0),0)</f>
        <v>0</v>
      </c>
      <c r="C261" s="26">
        <f>IFERROR(+VLOOKUP("LDSAPF"&amp;A261,'Main File'!A:O,7,0),0)</f>
        <v>0</v>
      </c>
      <c r="D261" s="26">
        <f>IFERROR(+VLOOKUP("LDSAPF"&amp;A261,'Main File'!A:O,8,0),0)</f>
        <v>0</v>
      </c>
      <c r="E261" s="26">
        <f>IFERROR(+VLOOKUP("LDSAPF"&amp;A261,'Main File'!A:O,9,0),0)</f>
        <v>0</v>
      </c>
      <c r="F261" s="26">
        <f>IFERROR(+VLOOKUP("LDSAPF"&amp;A261,'Main File'!A:O,10,0),0)</f>
        <v>0</v>
      </c>
      <c r="G261" s="26">
        <f>IFERROR(+VLOOKUP("LDSAPF"&amp;A261,'Main File'!A:O,11,0),0)</f>
        <v>0</v>
      </c>
      <c r="H261" s="26">
        <f>IFERROR(+VLOOKUP("LDSAPF"&amp;A261,'Main File'!A:O,12,0),0)</f>
        <v>0</v>
      </c>
      <c r="I261" s="26">
        <f>IFERROR(+VLOOKUP("LDSAPF"&amp;A261,'Main File'!A:O,13,0),0)</f>
        <v>0</v>
      </c>
      <c r="J261" s="26">
        <f>IFERROR(+VLOOKUP("LDSAPF"&amp;A261,'Main File'!A:O,14,0),0)</f>
        <v>0</v>
      </c>
      <c r="K261" s="26">
        <f>IFERROR(+VLOOKUP("LDSAPF"&amp;A261,'Main File'!A:O,15,0),0)</f>
        <v>0</v>
      </c>
    </row>
    <row r="262" spans="1:11" x14ac:dyDescent="0.25">
      <c r="A262" s="9">
        <f t="shared" si="3"/>
        <v>43449</v>
      </c>
      <c r="B262" s="26">
        <f>IFERROR(+VLOOKUP("LDSAPF"&amp;A262,'Main File'!A:O,6,0),0)</f>
        <v>0</v>
      </c>
      <c r="C262" s="26">
        <f>IFERROR(+VLOOKUP("LDSAPF"&amp;A262,'Main File'!A:O,7,0),0)</f>
        <v>0</v>
      </c>
      <c r="D262" s="26">
        <f>IFERROR(+VLOOKUP("LDSAPF"&amp;A262,'Main File'!A:O,8,0),0)</f>
        <v>0</v>
      </c>
      <c r="E262" s="26">
        <f>IFERROR(+VLOOKUP("LDSAPF"&amp;A262,'Main File'!A:O,9,0),0)</f>
        <v>0</v>
      </c>
      <c r="F262" s="26">
        <f>IFERROR(+VLOOKUP("LDSAPF"&amp;A262,'Main File'!A:O,10,0),0)</f>
        <v>0</v>
      </c>
      <c r="G262" s="26">
        <f>IFERROR(+VLOOKUP("LDSAPF"&amp;A262,'Main File'!A:O,11,0),0)</f>
        <v>0</v>
      </c>
      <c r="H262" s="26">
        <f>IFERROR(+VLOOKUP("LDSAPF"&amp;A262,'Main File'!A:O,12,0),0)</f>
        <v>0</v>
      </c>
      <c r="I262" s="26">
        <f>IFERROR(+VLOOKUP("LDSAPF"&amp;A262,'Main File'!A:O,13,0),0)</f>
        <v>0</v>
      </c>
      <c r="J262" s="26">
        <f>IFERROR(+VLOOKUP("LDSAPF"&amp;A262,'Main File'!A:O,14,0),0)</f>
        <v>0</v>
      </c>
      <c r="K262" s="26">
        <f>IFERROR(+VLOOKUP("LDSAPF"&amp;A262,'Main File'!A:O,15,0),0)</f>
        <v>0</v>
      </c>
    </row>
    <row r="263" spans="1:11" x14ac:dyDescent="0.25">
      <c r="A263" s="9">
        <f t="shared" ref="A263:A326" si="4">+A262+1</f>
        <v>43450</v>
      </c>
      <c r="B263" s="26">
        <f>IFERROR(+VLOOKUP("LDSAPF"&amp;A263,'Main File'!A:O,6,0),0)</f>
        <v>0</v>
      </c>
      <c r="C263" s="26">
        <f>IFERROR(+VLOOKUP("LDSAPF"&amp;A263,'Main File'!A:O,7,0),0)</f>
        <v>0</v>
      </c>
      <c r="D263" s="26">
        <f>IFERROR(+VLOOKUP("LDSAPF"&amp;A263,'Main File'!A:O,8,0),0)</f>
        <v>0</v>
      </c>
      <c r="E263" s="26">
        <f>IFERROR(+VLOOKUP("LDSAPF"&amp;A263,'Main File'!A:O,9,0),0)</f>
        <v>0</v>
      </c>
      <c r="F263" s="26">
        <f>IFERROR(+VLOOKUP("LDSAPF"&amp;A263,'Main File'!A:O,10,0),0)</f>
        <v>0</v>
      </c>
      <c r="G263" s="26">
        <f>IFERROR(+VLOOKUP("LDSAPF"&amp;A263,'Main File'!A:O,11,0),0)</f>
        <v>0</v>
      </c>
      <c r="H263" s="26">
        <f>IFERROR(+VLOOKUP("LDSAPF"&amp;A263,'Main File'!A:O,12,0),0)</f>
        <v>0</v>
      </c>
      <c r="I263" s="26">
        <f>IFERROR(+VLOOKUP("LDSAPF"&amp;A263,'Main File'!A:O,13,0),0)</f>
        <v>0</v>
      </c>
      <c r="J263" s="26">
        <f>IFERROR(+VLOOKUP("LDSAPF"&amp;A263,'Main File'!A:O,14,0),0)</f>
        <v>0</v>
      </c>
      <c r="K263" s="26">
        <f>IFERROR(+VLOOKUP("LDSAPF"&amp;A263,'Main File'!A:O,15,0),0)</f>
        <v>0</v>
      </c>
    </row>
    <row r="264" spans="1:11" x14ac:dyDescent="0.25">
      <c r="A264" s="9">
        <f t="shared" si="4"/>
        <v>43451</v>
      </c>
      <c r="B264" s="26">
        <f>IFERROR(+VLOOKUP("LDSAPF"&amp;A264,'Main File'!A:O,6,0),0)</f>
        <v>0</v>
      </c>
      <c r="C264" s="26">
        <f>IFERROR(+VLOOKUP("LDSAPF"&amp;A264,'Main File'!A:O,7,0),0)</f>
        <v>0</v>
      </c>
      <c r="D264" s="26">
        <f>IFERROR(+VLOOKUP("LDSAPF"&amp;A264,'Main File'!A:O,8,0),0)</f>
        <v>0</v>
      </c>
      <c r="E264" s="26">
        <f>IFERROR(+VLOOKUP("LDSAPF"&amp;A264,'Main File'!A:O,9,0),0)</f>
        <v>0</v>
      </c>
      <c r="F264" s="26">
        <f>IFERROR(+VLOOKUP("LDSAPF"&amp;A264,'Main File'!A:O,10,0),0)</f>
        <v>0</v>
      </c>
      <c r="G264" s="26">
        <f>IFERROR(+VLOOKUP("LDSAPF"&amp;A264,'Main File'!A:O,11,0),0)</f>
        <v>0</v>
      </c>
      <c r="H264" s="26">
        <f>IFERROR(+VLOOKUP("LDSAPF"&amp;A264,'Main File'!A:O,12,0),0)</f>
        <v>0</v>
      </c>
      <c r="I264" s="26">
        <f>IFERROR(+VLOOKUP("LDSAPF"&amp;A264,'Main File'!A:O,13,0),0)</f>
        <v>0</v>
      </c>
      <c r="J264" s="26">
        <f>IFERROR(+VLOOKUP("LDSAPF"&amp;A264,'Main File'!A:O,14,0),0)</f>
        <v>0</v>
      </c>
      <c r="K264" s="26">
        <f>IFERROR(+VLOOKUP("LDSAPF"&amp;A264,'Main File'!A:O,15,0),0)</f>
        <v>0</v>
      </c>
    </row>
    <row r="265" spans="1:11" x14ac:dyDescent="0.25">
      <c r="A265" s="9">
        <f t="shared" si="4"/>
        <v>43452</v>
      </c>
      <c r="B265" s="26">
        <f>IFERROR(+VLOOKUP("LDSAPF"&amp;A265,'Main File'!A:O,6,0),0)</f>
        <v>0</v>
      </c>
      <c r="C265" s="26">
        <f>IFERROR(+VLOOKUP("LDSAPF"&amp;A265,'Main File'!A:O,7,0),0)</f>
        <v>0</v>
      </c>
      <c r="D265" s="26">
        <f>IFERROR(+VLOOKUP("LDSAPF"&amp;A265,'Main File'!A:O,8,0),0)</f>
        <v>0</v>
      </c>
      <c r="E265" s="26">
        <f>IFERROR(+VLOOKUP("LDSAPF"&amp;A265,'Main File'!A:O,9,0),0)</f>
        <v>0</v>
      </c>
      <c r="F265" s="26">
        <f>IFERROR(+VLOOKUP("LDSAPF"&amp;A265,'Main File'!A:O,10,0),0)</f>
        <v>0</v>
      </c>
      <c r="G265" s="26">
        <f>IFERROR(+VLOOKUP("LDSAPF"&amp;A265,'Main File'!A:O,11,0),0)</f>
        <v>0</v>
      </c>
      <c r="H265" s="26">
        <f>IFERROR(+VLOOKUP("LDSAPF"&amp;A265,'Main File'!A:O,12,0),0)</f>
        <v>0</v>
      </c>
      <c r="I265" s="26">
        <f>IFERROR(+VLOOKUP("LDSAPF"&amp;A265,'Main File'!A:O,13,0),0)</f>
        <v>0</v>
      </c>
      <c r="J265" s="26">
        <f>IFERROR(+VLOOKUP("LDSAPF"&amp;A265,'Main File'!A:O,14,0),0)</f>
        <v>0</v>
      </c>
      <c r="K265" s="26">
        <f>IFERROR(+VLOOKUP("LDSAPF"&amp;A265,'Main File'!A:O,15,0),0)</f>
        <v>0</v>
      </c>
    </row>
    <row r="266" spans="1:11" x14ac:dyDescent="0.25">
      <c r="A266" s="9">
        <f t="shared" si="4"/>
        <v>43453</v>
      </c>
      <c r="B266" s="26">
        <f>IFERROR(+VLOOKUP("LDSAPF"&amp;A266,'Main File'!A:O,6,0),0)</f>
        <v>0</v>
      </c>
      <c r="C266" s="26">
        <f>IFERROR(+VLOOKUP("LDSAPF"&amp;A266,'Main File'!A:O,7,0),0)</f>
        <v>0</v>
      </c>
      <c r="D266" s="26">
        <f>IFERROR(+VLOOKUP("LDSAPF"&amp;A266,'Main File'!A:O,8,0),0)</f>
        <v>0</v>
      </c>
      <c r="E266" s="26">
        <f>IFERROR(+VLOOKUP("LDSAPF"&amp;A266,'Main File'!A:O,9,0),0)</f>
        <v>0</v>
      </c>
      <c r="F266" s="26">
        <f>IFERROR(+VLOOKUP("LDSAPF"&amp;A266,'Main File'!A:O,10,0),0)</f>
        <v>0</v>
      </c>
      <c r="G266" s="26">
        <f>IFERROR(+VLOOKUP("LDSAPF"&amp;A266,'Main File'!A:O,11,0),0)</f>
        <v>0</v>
      </c>
      <c r="H266" s="26">
        <f>IFERROR(+VLOOKUP("LDSAPF"&amp;A266,'Main File'!A:O,12,0),0)</f>
        <v>0</v>
      </c>
      <c r="I266" s="26">
        <f>IFERROR(+VLOOKUP("LDSAPF"&amp;A266,'Main File'!A:O,13,0),0)</f>
        <v>0</v>
      </c>
      <c r="J266" s="26">
        <f>IFERROR(+VLOOKUP("LDSAPF"&amp;A266,'Main File'!A:O,14,0),0)</f>
        <v>0</v>
      </c>
      <c r="K266" s="26">
        <f>IFERROR(+VLOOKUP("LDSAPF"&amp;A266,'Main File'!A:O,15,0),0)</f>
        <v>0</v>
      </c>
    </row>
    <row r="267" spans="1:11" x14ac:dyDescent="0.25">
      <c r="A267" s="9">
        <f t="shared" si="4"/>
        <v>43454</v>
      </c>
      <c r="B267" s="26">
        <f>IFERROR(+VLOOKUP("LDSAPF"&amp;A267,'Main File'!A:O,6,0),0)</f>
        <v>0</v>
      </c>
      <c r="C267" s="26">
        <f>IFERROR(+VLOOKUP("LDSAPF"&amp;A267,'Main File'!A:O,7,0),0)</f>
        <v>0</v>
      </c>
      <c r="D267" s="26">
        <f>IFERROR(+VLOOKUP("LDSAPF"&amp;A267,'Main File'!A:O,8,0),0)</f>
        <v>0</v>
      </c>
      <c r="E267" s="26">
        <f>IFERROR(+VLOOKUP("LDSAPF"&amp;A267,'Main File'!A:O,9,0),0)</f>
        <v>0</v>
      </c>
      <c r="F267" s="26">
        <f>IFERROR(+VLOOKUP("LDSAPF"&amp;A267,'Main File'!A:O,10,0),0)</f>
        <v>0</v>
      </c>
      <c r="G267" s="26">
        <f>IFERROR(+VLOOKUP("LDSAPF"&amp;A267,'Main File'!A:O,11,0),0)</f>
        <v>0</v>
      </c>
      <c r="H267" s="26">
        <f>IFERROR(+VLOOKUP("LDSAPF"&amp;A267,'Main File'!A:O,12,0),0)</f>
        <v>0</v>
      </c>
      <c r="I267" s="26">
        <f>IFERROR(+VLOOKUP("LDSAPF"&amp;A267,'Main File'!A:O,13,0),0)</f>
        <v>0</v>
      </c>
      <c r="J267" s="26">
        <f>IFERROR(+VLOOKUP("LDSAPF"&amp;A267,'Main File'!A:O,14,0),0)</f>
        <v>0</v>
      </c>
      <c r="K267" s="26">
        <f>IFERROR(+VLOOKUP("LDSAPF"&amp;A267,'Main File'!A:O,15,0),0)</f>
        <v>0</v>
      </c>
    </row>
    <row r="268" spans="1:11" x14ac:dyDescent="0.25">
      <c r="A268" s="9">
        <f t="shared" si="4"/>
        <v>43455</v>
      </c>
      <c r="B268" s="26">
        <f>IFERROR(+VLOOKUP("LDSAPF"&amp;A268,'Main File'!A:O,6,0),0)</f>
        <v>0</v>
      </c>
      <c r="C268" s="26">
        <f>IFERROR(+VLOOKUP("LDSAPF"&amp;A268,'Main File'!A:O,7,0),0)</f>
        <v>0</v>
      </c>
      <c r="D268" s="26">
        <f>IFERROR(+VLOOKUP("LDSAPF"&amp;A268,'Main File'!A:O,8,0),0)</f>
        <v>0</v>
      </c>
      <c r="E268" s="26">
        <f>IFERROR(+VLOOKUP("LDSAPF"&amp;A268,'Main File'!A:O,9,0),0)</f>
        <v>0</v>
      </c>
      <c r="F268" s="26">
        <f>IFERROR(+VLOOKUP("LDSAPF"&amp;A268,'Main File'!A:O,10,0),0)</f>
        <v>0</v>
      </c>
      <c r="G268" s="26">
        <f>IFERROR(+VLOOKUP("LDSAPF"&amp;A268,'Main File'!A:O,11,0),0)</f>
        <v>0</v>
      </c>
      <c r="H268" s="26">
        <f>IFERROR(+VLOOKUP("LDSAPF"&amp;A268,'Main File'!A:O,12,0),0)</f>
        <v>0</v>
      </c>
      <c r="I268" s="26">
        <f>IFERROR(+VLOOKUP("LDSAPF"&amp;A268,'Main File'!A:O,13,0),0)</f>
        <v>0</v>
      </c>
      <c r="J268" s="26">
        <f>IFERROR(+VLOOKUP("LDSAPF"&amp;A268,'Main File'!A:O,14,0),0)</f>
        <v>0</v>
      </c>
      <c r="K268" s="26">
        <f>IFERROR(+VLOOKUP("LDSAPF"&amp;A268,'Main File'!A:O,15,0),0)</f>
        <v>0</v>
      </c>
    </row>
    <row r="269" spans="1:11" x14ac:dyDescent="0.25">
      <c r="A269" s="9">
        <f t="shared" si="4"/>
        <v>43456</v>
      </c>
      <c r="B269" s="26">
        <f>IFERROR(+VLOOKUP("LDSAPF"&amp;A269,'Main File'!A:O,6,0),0)</f>
        <v>0</v>
      </c>
      <c r="C269" s="26">
        <f>IFERROR(+VLOOKUP("LDSAPF"&amp;A269,'Main File'!A:O,7,0),0)</f>
        <v>0</v>
      </c>
      <c r="D269" s="26">
        <f>IFERROR(+VLOOKUP("LDSAPF"&amp;A269,'Main File'!A:O,8,0),0)</f>
        <v>0</v>
      </c>
      <c r="E269" s="26">
        <f>IFERROR(+VLOOKUP("LDSAPF"&amp;A269,'Main File'!A:O,9,0),0)</f>
        <v>0</v>
      </c>
      <c r="F269" s="26">
        <f>IFERROR(+VLOOKUP("LDSAPF"&amp;A269,'Main File'!A:O,10,0),0)</f>
        <v>0</v>
      </c>
      <c r="G269" s="26">
        <f>IFERROR(+VLOOKUP("LDSAPF"&amp;A269,'Main File'!A:O,11,0),0)</f>
        <v>0</v>
      </c>
      <c r="H269" s="26">
        <f>IFERROR(+VLOOKUP("LDSAPF"&amp;A269,'Main File'!A:O,12,0),0)</f>
        <v>0</v>
      </c>
      <c r="I269" s="26">
        <f>IFERROR(+VLOOKUP("LDSAPF"&amp;A269,'Main File'!A:O,13,0),0)</f>
        <v>0</v>
      </c>
      <c r="J269" s="26">
        <f>IFERROR(+VLOOKUP("LDSAPF"&amp;A269,'Main File'!A:O,14,0),0)</f>
        <v>0</v>
      </c>
      <c r="K269" s="26">
        <f>IFERROR(+VLOOKUP("LDSAPF"&amp;A269,'Main File'!A:O,15,0),0)</f>
        <v>0</v>
      </c>
    </row>
    <row r="270" spans="1:11" x14ac:dyDescent="0.25">
      <c r="A270" s="9">
        <f t="shared" si="4"/>
        <v>43457</v>
      </c>
      <c r="B270" s="26">
        <f>IFERROR(+VLOOKUP("LDSAPF"&amp;A270,'Main File'!A:O,6,0),0)</f>
        <v>0</v>
      </c>
      <c r="C270" s="26">
        <f>IFERROR(+VLOOKUP("LDSAPF"&amp;A270,'Main File'!A:O,7,0),0)</f>
        <v>0</v>
      </c>
      <c r="D270" s="26">
        <f>IFERROR(+VLOOKUP("LDSAPF"&amp;A270,'Main File'!A:O,8,0),0)</f>
        <v>0</v>
      </c>
      <c r="E270" s="26">
        <f>IFERROR(+VLOOKUP("LDSAPF"&amp;A270,'Main File'!A:O,9,0),0)</f>
        <v>0</v>
      </c>
      <c r="F270" s="26">
        <f>IFERROR(+VLOOKUP("LDSAPF"&amp;A270,'Main File'!A:O,10,0),0)</f>
        <v>0</v>
      </c>
      <c r="G270" s="26">
        <f>IFERROR(+VLOOKUP("LDSAPF"&amp;A270,'Main File'!A:O,11,0),0)</f>
        <v>0</v>
      </c>
      <c r="H270" s="26">
        <f>IFERROR(+VLOOKUP("LDSAPF"&amp;A270,'Main File'!A:O,12,0),0)</f>
        <v>0</v>
      </c>
      <c r="I270" s="26">
        <f>IFERROR(+VLOOKUP("LDSAPF"&amp;A270,'Main File'!A:O,13,0),0)</f>
        <v>0</v>
      </c>
      <c r="J270" s="26">
        <f>IFERROR(+VLOOKUP("LDSAPF"&amp;A270,'Main File'!A:O,14,0),0)</f>
        <v>0</v>
      </c>
      <c r="K270" s="26">
        <f>IFERROR(+VLOOKUP("LDSAPF"&amp;A270,'Main File'!A:O,15,0),0)</f>
        <v>0</v>
      </c>
    </row>
    <row r="271" spans="1:11" x14ac:dyDescent="0.25">
      <c r="A271" s="9">
        <f t="shared" si="4"/>
        <v>43458</v>
      </c>
      <c r="B271" s="26">
        <f>IFERROR(+VLOOKUP("LDSAPF"&amp;A271,'Main File'!A:O,6,0),0)</f>
        <v>0</v>
      </c>
      <c r="C271" s="26">
        <f>IFERROR(+VLOOKUP("LDSAPF"&amp;A271,'Main File'!A:O,7,0),0)</f>
        <v>0</v>
      </c>
      <c r="D271" s="26">
        <f>IFERROR(+VLOOKUP("LDSAPF"&amp;A271,'Main File'!A:O,8,0),0)</f>
        <v>0</v>
      </c>
      <c r="E271" s="26">
        <f>IFERROR(+VLOOKUP("LDSAPF"&amp;A271,'Main File'!A:O,9,0),0)</f>
        <v>0</v>
      </c>
      <c r="F271" s="26">
        <f>IFERROR(+VLOOKUP("LDSAPF"&amp;A271,'Main File'!A:O,10,0),0)</f>
        <v>0</v>
      </c>
      <c r="G271" s="26">
        <f>IFERROR(+VLOOKUP("LDSAPF"&amp;A271,'Main File'!A:O,11,0),0)</f>
        <v>0</v>
      </c>
      <c r="H271" s="26">
        <f>IFERROR(+VLOOKUP("LDSAPF"&amp;A271,'Main File'!A:O,12,0),0)</f>
        <v>0</v>
      </c>
      <c r="I271" s="26">
        <f>IFERROR(+VLOOKUP("LDSAPF"&amp;A271,'Main File'!A:O,13,0),0)</f>
        <v>0</v>
      </c>
      <c r="J271" s="26">
        <f>IFERROR(+VLOOKUP("LDSAPF"&amp;A271,'Main File'!A:O,14,0),0)</f>
        <v>0</v>
      </c>
      <c r="K271" s="26">
        <f>IFERROR(+VLOOKUP("LDSAPF"&amp;A271,'Main File'!A:O,15,0),0)</f>
        <v>0</v>
      </c>
    </row>
    <row r="272" spans="1:11" x14ac:dyDescent="0.25">
      <c r="A272" s="9">
        <f t="shared" si="4"/>
        <v>43459</v>
      </c>
      <c r="B272" s="26">
        <f>IFERROR(+VLOOKUP("LDSAPF"&amp;A272,'Main File'!A:O,6,0),0)</f>
        <v>0</v>
      </c>
      <c r="C272" s="26">
        <f>IFERROR(+VLOOKUP("LDSAPF"&amp;A272,'Main File'!A:O,7,0),0)</f>
        <v>0</v>
      </c>
      <c r="D272" s="26">
        <f>IFERROR(+VLOOKUP("LDSAPF"&amp;A272,'Main File'!A:O,8,0),0)</f>
        <v>0</v>
      </c>
      <c r="E272" s="26">
        <f>IFERROR(+VLOOKUP("LDSAPF"&amp;A272,'Main File'!A:O,9,0),0)</f>
        <v>0</v>
      </c>
      <c r="F272" s="26">
        <f>IFERROR(+VLOOKUP("LDSAPF"&amp;A272,'Main File'!A:O,10,0),0)</f>
        <v>0</v>
      </c>
      <c r="G272" s="26">
        <f>IFERROR(+VLOOKUP("LDSAPF"&amp;A272,'Main File'!A:O,11,0),0)</f>
        <v>0</v>
      </c>
      <c r="H272" s="26">
        <f>IFERROR(+VLOOKUP("LDSAPF"&amp;A272,'Main File'!A:O,12,0),0)</f>
        <v>0</v>
      </c>
      <c r="I272" s="26">
        <f>IFERROR(+VLOOKUP("LDSAPF"&amp;A272,'Main File'!A:O,13,0),0)</f>
        <v>0</v>
      </c>
      <c r="J272" s="26">
        <f>IFERROR(+VLOOKUP("LDSAPF"&amp;A272,'Main File'!A:O,14,0),0)</f>
        <v>0</v>
      </c>
      <c r="K272" s="26">
        <f>IFERROR(+VLOOKUP("LDSAPF"&amp;A272,'Main File'!A:O,15,0),0)</f>
        <v>0</v>
      </c>
    </row>
    <row r="273" spans="1:11" x14ac:dyDescent="0.25">
      <c r="A273" s="9">
        <f t="shared" si="4"/>
        <v>43460</v>
      </c>
      <c r="B273" s="26">
        <f>IFERROR(+VLOOKUP("LDSAPF"&amp;A273,'Main File'!A:O,6,0),0)</f>
        <v>0</v>
      </c>
      <c r="C273" s="26">
        <f>IFERROR(+VLOOKUP("LDSAPF"&amp;A273,'Main File'!A:O,7,0),0)</f>
        <v>0</v>
      </c>
      <c r="D273" s="26">
        <f>IFERROR(+VLOOKUP("LDSAPF"&amp;A273,'Main File'!A:O,8,0),0)</f>
        <v>0</v>
      </c>
      <c r="E273" s="26">
        <f>IFERROR(+VLOOKUP("LDSAPF"&amp;A273,'Main File'!A:O,9,0),0)</f>
        <v>0</v>
      </c>
      <c r="F273" s="26">
        <f>IFERROR(+VLOOKUP("LDSAPF"&amp;A273,'Main File'!A:O,10,0),0)</f>
        <v>0</v>
      </c>
      <c r="G273" s="26">
        <f>IFERROR(+VLOOKUP("LDSAPF"&amp;A273,'Main File'!A:O,11,0),0)</f>
        <v>0</v>
      </c>
      <c r="H273" s="26">
        <f>IFERROR(+VLOOKUP("LDSAPF"&amp;A273,'Main File'!A:O,12,0),0)</f>
        <v>0</v>
      </c>
      <c r="I273" s="26">
        <f>IFERROR(+VLOOKUP("LDSAPF"&amp;A273,'Main File'!A:O,13,0),0)</f>
        <v>0</v>
      </c>
      <c r="J273" s="26">
        <f>IFERROR(+VLOOKUP("LDSAPF"&amp;A273,'Main File'!A:O,14,0),0)</f>
        <v>0</v>
      </c>
      <c r="K273" s="26">
        <f>IFERROR(+VLOOKUP("LDSAPF"&amp;A273,'Main File'!A:O,15,0),0)</f>
        <v>0</v>
      </c>
    </row>
    <row r="274" spans="1:11" x14ac:dyDescent="0.25">
      <c r="A274" s="9">
        <f t="shared" si="4"/>
        <v>43461</v>
      </c>
      <c r="B274" s="26">
        <f>IFERROR(+VLOOKUP("LDSAPF"&amp;A274,'Main File'!A:O,6,0),0)</f>
        <v>0</v>
      </c>
      <c r="C274" s="26">
        <f>IFERROR(+VLOOKUP("LDSAPF"&amp;A274,'Main File'!A:O,7,0),0)</f>
        <v>0</v>
      </c>
      <c r="D274" s="26">
        <f>IFERROR(+VLOOKUP("LDSAPF"&amp;A274,'Main File'!A:O,8,0),0)</f>
        <v>0</v>
      </c>
      <c r="E274" s="26">
        <f>IFERROR(+VLOOKUP("LDSAPF"&amp;A274,'Main File'!A:O,9,0),0)</f>
        <v>0</v>
      </c>
      <c r="F274" s="26">
        <f>IFERROR(+VLOOKUP("LDSAPF"&amp;A274,'Main File'!A:O,10,0),0)</f>
        <v>0</v>
      </c>
      <c r="G274" s="26">
        <f>IFERROR(+VLOOKUP("LDSAPF"&amp;A274,'Main File'!A:O,11,0),0)</f>
        <v>0</v>
      </c>
      <c r="H274" s="26">
        <f>IFERROR(+VLOOKUP("LDSAPF"&amp;A274,'Main File'!A:O,12,0),0)</f>
        <v>0</v>
      </c>
      <c r="I274" s="26">
        <f>IFERROR(+VLOOKUP("LDSAPF"&amp;A274,'Main File'!A:O,13,0),0)</f>
        <v>0</v>
      </c>
      <c r="J274" s="26">
        <f>IFERROR(+VLOOKUP("LDSAPF"&amp;A274,'Main File'!A:O,14,0),0)</f>
        <v>0</v>
      </c>
      <c r="K274" s="26">
        <f>IFERROR(+VLOOKUP("LDSAPF"&amp;A274,'Main File'!A:O,15,0),0)</f>
        <v>0</v>
      </c>
    </row>
    <row r="275" spans="1:11" x14ac:dyDescent="0.25">
      <c r="A275" s="9">
        <f t="shared" si="4"/>
        <v>43462</v>
      </c>
      <c r="B275" s="26">
        <f>IFERROR(+VLOOKUP("LDSAPF"&amp;A275,'Main File'!A:O,6,0),0)</f>
        <v>0</v>
      </c>
      <c r="C275" s="26">
        <f>IFERROR(+VLOOKUP("LDSAPF"&amp;A275,'Main File'!A:O,7,0),0)</f>
        <v>0</v>
      </c>
      <c r="D275" s="26">
        <f>IFERROR(+VLOOKUP("LDSAPF"&amp;A275,'Main File'!A:O,8,0),0)</f>
        <v>0</v>
      </c>
      <c r="E275" s="26">
        <f>IFERROR(+VLOOKUP("LDSAPF"&amp;A275,'Main File'!A:O,9,0),0)</f>
        <v>0</v>
      </c>
      <c r="F275" s="26">
        <f>IFERROR(+VLOOKUP("LDSAPF"&amp;A275,'Main File'!A:O,10,0),0)</f>
        <v>0</v>
      </c>
      <c r="G275" s="26">
        <f>IFERROR(+VLOOKUP("LDSAPF"&amp;A275,'Main File'!A:O,11,0),0)</f>
        <v>0</v>
      </c>
      <c r="H275" s="26">
        <f>IFERROR(+VLOOKUP("LDSAPF"&amp;A275,'Main File'!A:O,12,0),0)</f>
        <v>0</v>
      </c>
      <c r="I275" s="26">
        <f>IFERROR(+VLOOKUP("LDSAPF"&amp;A275,'Main File'!A:O,13,0),0)</f>
        <v>0</v>
      </c>
      <c r="J275" s="26">
        <f>IFERROR(+VLOOKUP("LDSAPF"&amp;A275,'Main File'!A:O,14,0),0)</f>
        <v>0</v>
      </c>
      <c r="K275" s="26">
        <f>IFERROR(+VLOOKUP("LDSAPF"&amp;A275,'Main File'!A:O,15,0),0)</f>
        <v>0</v>
      </c>
    </row>
    <row r="276" spans="1:11" x14ac:dyDescent="0.25">
      <c r="A276" s="9">
        <f t="shared" si="4"/>
        <v>43463</v>
      </c>
      <c r="B276" s="26">
        <f>IFERROR(+VLOOKUP("LDSAPF"&amp;A276,'Main File'!A:O,6,0),0)</f>
        <v>0</v>
      </c>
      <c r="C276" s="26">
        <f>IFERROR(+VLOOKUP("LDSAPF"&amp;A276,'Main File'!A:O,7,0),0)</f>
        <v>0</v>
      </c>
      <c r="D276" s="26">
        <f>IFERROR(+VLOOKUP("LDSAPF"&amp;A276,'Main File'!A:O,8,0),0)</f>
        <v>0</v>
      </c>
      <c r="E276" s="26">
        <f>IFERROR(+VLOOKUP("LDSAPF"&amp;A276,'Main File'!A:O,9,0),0)</f>
        <v>0</v>
      </c>
      <c r="F276" s="26">
        <f>IFERROR(+VLOOKUP("LDSAPF"&amp;A276,'Main File'!A:O,10,0),0)</f>
        <v>0</v>
      </c>
      <c r="G276" s="26">
        <f>IFERROR(+VLOOKUP("LDSAPF"&amp;A276,'Main File'!A:O,11,0),0)</f>
        <v>0</v>
      </c>
      <c r="H276" s="26">
        <f>IFERROR(+VLOOKUP("LDSAPF"&amp;A276,'Main File'!A:O,12,0),0)</f>
        <v>0</v>
      </c>
      <c r="I276" s="26">
        <f>IFERROR(+VLOOKUP("LDSAPF"&amp;A276,'Main File'!A:O,13,0),0)</f>
        <v>0</v>
      </c>
      <c r="J276" s="26">
        <f>IFERROR(+VLOOKUP("LDSAPF"&amp;A276,'Main File'!A:O,14,0),0)</f>
        <v>0</v>
      </c>
      <c r="K276" s="26">
        <f>IFERROR(+VLOOKUP("LDSAPF"&amp;A276,'Main File'!A:O,15,0),0)</f>
        <v>0</v>
      </c>
    </row>
    <row r="277" spans="1:11" x14ac:dyDescent="0.25">
      <c r="A277" s="9">
        <f t="shared" si="4"/>
        <v>43464</v>
      </c>
      <c r="B277" s="26">
        <f>IFERROR(+VLOOKUP("LDSAPF"&amp;A277,'Main File'!A:O,6,0),0)</f>
        <v>0</v>
      </c>
      <c r="C277" s="26">
        <f>IFERROR(+VLOOKUP("LDSAPF"&amp;A277,'Main File'!A:O,7,0),0)</f>
        <v>0</v>
      </c>
      <c r="D277" s="26">
        <f>IFERROR(+VLOOKUP("LDSAPF"&amp;A277,'Main File'!A:O,8,0),0)</f>
        <v>0</v>
      </c>
      <c r="E277" s="26">
        <f>IFERROR(+VLOOKUP("LDSAPF"&amp;A277,'Main File'!A:O,9,0),0)</f>
        <v>0</v>
      </c>
      <c r="F277" s="26">
        <f>IFERROR(+VLOOKUP("LDSAPF"&amp;A277,'Main File'!A:O,10,0),0)</f>
        <v>0</v>
      </c>
      <c r="G277" s="26">
        <f>IFERROR(+VLOOKUP("LDSAPF"&amp;A277,'Main File'!A:O,11,0),0)</f>
        <v>0</v>
      </c>
      <c r="H277" s="26">
        <f>IFERROR(+VLOOKUP("LDSAPF"&amp;A277,'Main File'!A:O,12,0),0)</f>
        <v>0</v>
      </c>
      <c r="I277" s="26">
        <f>IFERROR(+VLOOKUP("LDSAPF"&amp;A277,'Main File'!A:O,13,0),0)</f>
        <v>0</v>
      </c>
      <c r="J277" s="26">
        <f>IFERROR(+VLOOKUP("LDSAPF"&amp;A277,'Main File'!A:O,14,0),0)</f>
        <v>0</v>
      </c>
      <c r="K277" s="26">
        <f>IFERROR(+VLOOKUP("LDSAPF"&amp;A277,'Main File'!A:O,15,0),0)</f>
        <v>0</v>
      </c>
    </row>
    <row r="278" spans="1:11" x14ac:dyDescent="0.25">
      <c r="A278" s="9">
        <f t="shared" si="4"/>
        <v>43465</v>
      </c>
      <c r="B278" s="26">
        <f>IFERROR(+VLOOKUP("LDSAPF"&amp;A278,'Main File'!A:O,6,0),0)</f>
        <v>0</v>
      </c>
      <c r="C278" s="26">
        <f>IFERROR(+VLOOKUP("LDSAPF"&amp;A278,'Main File'!A:O,7,0),0)</f>
        <v>0</v>
      </c>
      <c r="D278" s="26">
        <f>IFERROR(+VLOOKUP("LDSAPF"&amp;A278,'Main File'!A:O,8,0),0)</f>
        <v>0</v>
      </c>
      <c r="E278" s="26">
        <f>IFERROR(+VLOOKUP("LDSAPF"&amp;A278,'Main File'!A:O,9,0),0)</f>
        <v>0</v>
      </c>
      <c r="F278" s="26">
        <f>IFERROR(+VLOOKUP("LDSAPF"&amp;A278,'Main File'!A:O,10,0),0)</f>
        <v>0</v>
      </c>
      <c r="G278" s="26">
        <f>IFERROR(+VLOOKUP("LDSAPF"&amp;A278,'Main File'!A:O,11,0),0)</f>
        <v>0</v>
      </c>
      <c r="H278" s="26">
        <f>IFERROR(+VLOOKUP("LDSAPF"&amp;A278,'Main File'!A:O,12,0),0)</f>
        <v>0</v>
      </c>
      <c r="I278" s="26">
        <f>IFERROR(+VLOOKUP("LDSAPF"&amp;A278,'Main File'!A:O,13,0),0)</f>
        <v>0</v>
      </c>
      <c r="J278" s="26">
        <f>IFERROR(+VLOOKUP("LDSAPF"&amp;A278,'Main File'!A:O,14,0),0)</f>
        <v>0</v>
      </c>
      <c r="K278" s="26">
        <f>IFERROR(+VLOOKUP("LDSAPF"&amp;A278,'Main File'!A:O,15,0),0)</f>
        <v>0</v>
      </c>
    </row>
    <row r="279" spans="1:11" x14ac:dyDescent="0.25">
      <c r="A279" s="9">
        <f t="shared" si="4"/>
        <v>43466</v>
      </c>
      <c r="B279" s="26">
        <f>IFERROR(+VLOOKUP("LDSAPF"&amp;A279,'Main File'!A:O,6,0),0)</f>
        <v>0</v>
      </c>
      <c r="C279" s="26">
        <f>IFERROR(+VLOOKUP("LDSAPF"&amp;A279,'Main File'!A:O,7,0),0)</f>
        <v>0</v>
      </c>
      <c r="D279" s="26">
        <f>IFERROR(+VLOOKUP("LDSAPF"&amp;A279,'Main File'!A:O,8,0),0)</f>
        <v>0</v>
      </c>
      <c r="E279" s="26">
        <f>IFERROR(+VLOOKUP("LDSAPF"&amp;A279,'Main File'!A:O,9,0),0)</f>
        <v>0</v>
      </c>
      <c r="F279" s="26">
        <f>IFERROR(+VLOOKUP("LDSAPF"&amp;A279,'Main File'!A:O,10,0),0)</f>
        <v>0</v>
      </c>
      <c r="G279" s="26">
        <f>IFERROR(+VLOOKUP("LDSAPF"&amp;A279,'Main File'!A:O,11,0),0)</f>
        <v>0</v>
      </c>
      <c r="H279" s="26">
        <f>IFERROR(+VLOOKUP("LDSAPF"&amp;A279,'Main File'!A:O,12,0),0)</f>
        <v>0</v>
      </c>
      <c r="I279" s="26">
        <f>IFERROR(+VLOOKUP("LDSAPF"&amp;A279,'Main File'!A:O,13,0),0)</f>
        <v>0</v>
      </c>
      <c r="J279" s="26">
        <f>IFERROR(+VLOOKUP("LDSAPF"&amp;A279,'Main File'!A:O,14,0),0)</f>
        <v>0</v>
      </c>
      <c r="K279" s="26">
        <f>IFERROR(+VLOOKUP("LDSAPF"&amp;A279,'Main File'!A:O,15,0),0)</f>
        <v>0</v>
      </c>
    </row>
    <row r="280" spans="1:11" x14ac:dyDescent="0.25">
      <c r="A280" s="9">
        <f t="shared" si="4"/>
        <v>43467</v>
      </c>
      <c r="B280" s="26">
        <f>IFERROR(+VLOOKUP("LDSAPF"&amp;A280,'Main File'!A:O,6,0),0)</f>
        <v>0</v>
      </c>
      <c r="C280" s="26">
        <f>IFERROR(+VLOOKUP("LDSAPF"&amp;A280,'Main File'!A:O,7,0),0)</f>
        <v>0</v>
      </c>
      <c r="D280" s="26">
        <f>IFERROR(+VLOOKUP("LDSAPF"&amp;A280,'Main File'!A:O,8,0),0)</f>
        <v>0</v>
      </c>
      <c r="E280" s="26">
        <f>IFERROR(+VLOOKUP("LDSAPF"&amp;A280,'Main File'!A:O,9,0),0)</f>
        <v>0</v>
      </c>
      <c r="F280" s="26">
        <f>IFERROR(+VLOOKUP("LDSAPF"&amp;A280,'Main File'!A:O,10,0),0)</f>
        <v>0</v>
      </c>
      <c r="G280" s="26">
        <f>IFERROR(+VLOOKUP("LDSAPF"&amp;A280,'Main File'!A:O,11,0),0)</f>
        <v>0</v>
      </c>
      <c r="H280" s="26">
        <f>IFERROR(+VLOOKUP("LDSAPF"&amp;A280,'Main File'!A:O,12,0),0)</f>
        <v>0</v>
      </c>
      <c r="I280" s="26">
        <f>IFERROR(+VLOOKUP("LDSAPF"&amp;A280,'Main File'!A:O,13,0),0)</f>
        <v>0</v>
      </c>
      <c r="J280" s="26">
        <f>IFERROR(+VLOOKUP("LDSAPF"&amp;A280,'Main File'!A:O,14,0),0)</f>
        <v>0</v>
      </c>
      <c r="K280" s="26">
        <f>IFERROR(+VLOOKUP("LDSAPF"&amp;A280,'Main File'!A:O,15,0),0)</f>
        <v>0</v>
      </c>
    </row>
    <row r="281" spans="1:11" x14ac:dyDescent="0.25">
      <c r="A281" s="9">
        <f t="shared" si="4"/>
        <v>43468</v>
      </c>
      <c r="B281" s="26">
        <f>IFERROR(+VLOOKUP("LDSAPF"&amp;A281,'Main File'!A:O,6,0),0)</f>
        <v>0</v>
      </c>
      <c r="C281" s="26">
        <f>IFERROR(+VLOOKUP("LDSAPF"&amp;A281,'Main File'!A:O,7,0),0)</f>
        <v>0</v>
      </c>
      <c r="D281" s="26">
        <f>IFERROR(+VLOOKUP("LDSAPF"&amp;A281,'Main File'!A:O,8,0),0)</f>
        <v>0</v>
      </c>
      <c r="E281" s="26">
        <f>IFERROR(+VLOOKUP("LDSAPF"&amp;A281,'Main File'!A:O,9,0),0)</f>
        <v>0</v>
      </c>
      <c r="F281" s="26">
        <f>IFERROR(+VLOOKUP("LDSAPF"&amp;A281,'Main File'!A:O,10,0),0)</f>
        <v>0</v>
      </c>
      <c r="G281" s="26">
        <f>IFERROR(+VLOOKUP("LDSAPF"&amp;A281,'Main File'!A:O,11,0),0)</f>
        <v>0</v>
      </c>
      <c r="H281" s="26">
        <f>IFERROR(+VLOOKUP("LDSAPF"&amp;A281,'Main File'!A:O,12,0),0)</f>
        <v>0</v>
      </c>
      <c r="I281" s="26">
        <f>IFERROR(+VLOOKUP("LDSAPF"&amp;A281,'Main File'!A:O,13,0),0)</f>
        <v>0</v>
      </c>
      <c r="J281" s="26">
        <f>IFERROR(+VLOOKUP("LDSAPF"&amp;A281,'Main File'!A:O,14,0),0)</f>
        <v>0</v>
      </c>
      <c r="K281" s="26">
        <f>IFERROR(+VLOOKUP("LDSAPF"&amp;A281,'Main File'!A:O,15,0),0)</f>
        <v>0</v>
      </c>
    </row>
    <row r="282" spans="1:11" x14ac:dyDescent="0.25">
      <c r="A282" s="9">
        <f t="shared" si="4"/>
        <v>43469</v>
      </c>
      <c r="B282" s="26">
        <f>IFERROR(+VLOOKUP("LDSAPF"&amp;A282,'Main File'!A:O,6,0),0)</f>
        <v>0</v>
      </c>
      <c r="C282" s="26">
        <f>IFERROR(+VLOOKUP("LDSAPF"&amp;A282,'Main File'!A:O,7,0),0)</f>
        <v>0</v>
      </c>
      <c r="D282" s="26">
        <f>IFERROR(+VLOOKUP("LDSAPF"&amp;A282,'Main File'!A:O,8,0),0)</f>
        <v>0</v>
      </c>
      <c r="E282" s="26">
        <f>IFERROR(+VLOOKUP("LDSAPF"&amp;A282,'Main File'!A:O,9,0),0)</f>
        <v>0</v>
      </c>
      <c r="F282" s="26">
        <f>IFERROR(+VLOOKUP("LDSAPF"&amp;A282,'Main File'!A:O,10,0),0)</f>
        <v>0</v>
      </c>
      <c r="G282" s="26">
        <f>IFERROR(+VLOOKUP("LDSAPF"&amp;A282,'Main File'!A:O,11,0),0)</f>
        <v>0</v>
      </c>
      <c r="H282" s="26">
        <f>IFERROR(+VLOOKUP("LDSAPF"&amp;A282,'Main File'!A:O,12,0),0)</f>
        <v>0</v>
      </c>
      <c r="I282" s="26">
        <f>IFERROR(+VLOOKUP("LDSAPF"&amp;A282,'Main File'!A:O,13,0),0)</f>
        <v>0</v>
      </c>
      <c r="J282" s="26">
        <f>IFERROR(+VLOOKUP("LDSAPF"&amp;A282,'Main File'!A:O,14,0),0)</f>
        <v>0</v>
      </c>
      <c r="K282" s="26">
        <f>IFERROR(+VLOOKUP("LDSAPF"&amp;A282,'Main File'!A:O,15,0),0)</f>
        <v>0</v>
      </c>
    </row>
    <row r="283" spans="1:11" x14ac:dyDescent="0.25">
      <c r="A283" s="9">
        <f t="shared" si="4"/>
        <v>43470</v>
      </c>
      <c r="B283" s="26">
        <f>IFERROR(+VLOOKUP("LDSAPF"&amp;A283,'Main File'!A:O,6,0),0)</f>
        <v>0</v>
      </c>
      <c r="C283" s="26">
        <f>IFERROR(+VLOOKUP("LDSAPF"&amp;A283,'Main File'!A:O,7,0),0)</f>
        <v>0</v>
      </c>
      <c r="D283" s="26">
        <f>IFERROR(+VLOOKUP("LDSAPF"&amp;A283,'Main File'!A:O,8,0),0)</f>
        <v>0</v>
      </c>
      <c r="E283" s="26">
        <f>IFERROR(+VLOOKUP("LDSAPF"&amp;A283,'Main File'!A:O,9,0),0)</f>
        <v>0</v>
      </c>
      <c r="F283" s="26">
        <f>IFERROR(+VLOOKUP("LDSAPF"&amp;A283,'Main File'!A:O,10,0),0)</f>
        <v>0</v>
      </c>
      <c r="G283" s="26">
        <f>IFERROR(+VLOOKUP("LDSAPF"&amp;A283,'Main File'!A:O,11,0),0)</f>
        <v>0</v>
      </c>
      <c r="H283" s="26">
        <f>IFERROR(+VLOOKUP("LDSAPF"&amp;A283,'Main File'!A:O,12,0),0)</f>
        <v>0</v>
      </c>
      <c r="I283" s="26">
        <f>IFERROR(+VLOOKUP("LDSAPF"&amp;A283,'Main File'!A:O,13,0),0)</f>
        <v>0</v>
      </c>
      <c r="J283" s="26">
        <f>IFERROR(+VLOOKUP("LDSAPF"&amp;A283,'Main File'!A:O,14,0),0)</f>
        <v>0</v>
      </c>
      <c r="K283" s="26">
        <f>IFERROR(+VLOOKUP("LDSAPF"&amp;A283,'Main File'!A:O,15,0),0)</f>
        <v>0</v>
      </c>
    </row>
    <row r="284" spans="1:11" x14ac:dyDescent="0.25">
      <c r="A284" s="9">
        <f t="shared" si="4"/>
        <v>43471</v>
      </c>
      <c r="B284" s="26">
        <f>IFERROR(+VLOOKUP("LDSAPF"&amp;A284,'Main File'!A:O,6,0),0)</f>
        <v>0</v>
      </c>
      <c r="C284" s="26">
        <f>IFERROR(+VLOOKUP("LDSAPF"&amp;A284,'Main File'!A:O,7,0),0)</f>
        <v>0</v>
      </c>
      <c r="D284" s="26">
        <f>IFERROR(+VLOOKUP("LDSAPF"&amp;A284,'Main File'!A:O,8,0),0)</f>
        <v>0</v>
      </c>
      <c r="E284" s="26">
        <f>IFERROR(+VLOOKUP("LDSAPF"&amp;A284,'Main File'!A:O,9,0),0)</f>
        <v>0</v>
      </c>
      <c r="F284" s="26">
        <f>IFERROR(+VLOOKUP("LDSAPF"&amp;A284,'Main File'!A:O,10,0),0)</f>
        <v>0</v>
      </c>
      <c r="G284" s="26">
        <f>IFERROR(+VLOOKUP("LDSAPF"&amp;A284,'Main File'!A:O,11,0),0)</f>
        <v>0</v>
      </c>
      <c r="H284" s="26">
        <f>IFERROR(+VLOOKUP("LDSAPF"&amp;A284,'Main File'!A:O,12,0),0)</f>
        <v>0</v>
      </c>
      <c r="I284" s="26">
        <f>IFERROR(+VLOOKUP("LDSAPF"&amp;A284,'Main File'!A:O,13,0),0)</f>
        <v>0</v>
      </c>
      <c r="J284" s="26">
        <f>IFERROR(+VLOOKUP("LDSAPF"&amp;A284,'Main File'!A:O,14,0),0)</f>
        <v>0</v>
      </c>
      <c r="K284" s="26">
        <f>IFERROR(+VLOOKUP("LDSAPF"&amp;A284,'Main File'!A:O,15,0),0)</f>
        <v>0</v>
      </c>
    </row>
    <row r="285" spans="1:11" x14ac:dyDescent="0.25">
      <c r="A285" s="9">
        <f t="shared" si="4"/>
        <v>43472</v>
      </c>
      <c r="B285" s="26">
        <f>IFERROR(+VLOOKUP("LDSAPF"&amp;A285,'Main File'!A:O,6,0),0)</f>
        <v>0</v>
      </c>
      <c r="C285" s="26">
        <f>IFERROR(+VLOOKUP("LDSAPF"&amp;A285,'Main File'!A:O,7,0),0)</f>
        <v>0</v>
      </c>
      <c r="D285" s="26">
        <f>IFERROR(+VLOOKUP("LDSAPF"&amp;A285,'Main File'!A:O,8,0),0)</f>
        <v>0</v>
      </c>
      <c r="E285" s="26">
        <f>IFERROR(+VLOOKUP("LDSAPF"&amp;A285,'Main File'!A:O,9,0),0)</f>
        <v>0</v>
      </c>
      <c r="F285" s="26">
        <f>IFERROR(+VLOOKUP("LDSAPF"&amp;A285,'Main File'!A:O,10,0),0)</f>
        <v>0</v>
      </c>
      <c r="G285" s="26">
        <f>IFERROR(+VLOOKUP("LDSAPF"&amp;A285,'Main File'!A:O,11,0),0)</f>
        <v>0</v>
      </c>
      <c r="H285" s="26">
        <f>IFERROR(+VLOOKUP("LDSAPF"&amp;A285,'Main File'!A:O,12,0),0)</f>
        <v>0</v>
      </c>
      <c r="I285" s="26">
        <f>IFERROR(+VLOOKUP("LDSAPF"&amp;A285,'Main File'!A:O,13,0),0)</f>
        <v>0</v>
      </c>
      <c r="J285" s="26">
        <f>IFERROR(+VLOOKUP("LDSAPF"&amp;A285,'Main File'!A:O,14,0),0)</f>
        <v>0</v>
      </c>
      <c r="K285" s="26">
        <f>IFERROR(+VLOOKUP("LDSAPF"&amp;A285,'Main File'!A:O,15,0),0)</f>
        <v>0</v>
      </c>
    </row>
    <row r="286" spans="1:11" x14ac:dyDescent="0.25">
      <c r="A286" s="9">
        <f t="shared" si="4"/>
        <v>43473</v>
      </c>
      <c r="B286" s="26">
        <f>IFERROR(+VLOOKUP("LDSAPF"&amp;A286,'Main File'!A:O,6,0),0)</f>
        <v>0</v>
      </c>
      <c r="C286" s="26">
        <f>IFERROR(+VLOOKUP("LDSAPF"&amp;A286,'Main File'!A:O,7,0),0)</f>
        <v>0</v>
      </c>
      <c r="D286" s="26">
        <f>IFERROR(+VLOOKUP("LDSAPF"&amp;A286,'Main File'!A:O,8,0),0)</f>
        <v>0</v>
      </c>
      <c r="E286" s="26">
        <f>IFERROR(+VLOOKUP("LDSAPF"&amp;A286,'Main File'!A:O,9,0),0)</f>
        <v>0</v>
      </c>
      <c r="F286" s="26">
        <f>IFERROR(+VLOOKUP("LDSAPF"&amp;A286,'Main File'!A:O,10,0),0)</f>
        <v>0</v>
      </c>
      <c r="G286" s="26">
        <f>IFERROR(+VLOOKUP("LDSAPF"&amp;A286,'Main File'!A:O,11,0),0)</f>
        <v>0</v>
      </c>
      <c r="H286" s="26">
        <f>IFERROR(+VLOOKUP("LDSAPF"&amp;A286,'Main File'!A:O,12,0),0)</f>
        <v>0</v>
      </c>
      <c r="I286" s="26">
        <f>IFERROR(+VLOOKUP("LDSAPF"&amp;A286,'Main File'!A:O,13,0),0)</f>
        <v>0</v>
      </c>
      <c r="J286" s="26">
        <f>IFERROR(+VLOOKUP("LDSAPF"&amp;A286,'Main File'!A:O,14,0),0)</f>
        <v>0</v>
      </c>
      <c r="K286" s="26">
        <f>IFERROR(+VLOOKUP("LDSAPF"&amp;A286,'Main File'!A:O,15,0),0)</f>
        <v>0</v>
      </c>
    </row>
    <row r="287" spans="1:11" x14ac:dyDescent="0.25">
      <c r="A287" s="9">
        <f t="shared" si="4"/>
        <v>43474</v>
      </c>
      <c r="B287" s="26">
        <f>IFERROR(+VLOOKUP("LDSAPF"&amp;A287,'Main File'!A:O,6,0),0)</f>
        <v>0</v>
      </c>
      <c r="C287" s="26">
        <f>IFERROR(+VLOOKUP("LDSAPF"&amp;A287,'Main File'!A:O,7,0),0)</f>
        <v>0</v>
      </c>
      <c r="D287" s="26">
        <f>IFERROR(+VLOOKUP("LDSAPF"&amp;A287,'Main File'!A:O,8,0),0)</f>
        <v>0</v>
      </c>
      <c r="E287" s="26">
        <f>IFERROR(+VLOOKUP("LDSAPF"&amp;A287,'Main File'!A:O,9,0),0)</f>
        <v>0</v>
      </c>
      <c r="F287" s="26">
        <f>IFERROR(+VLOOKUP("LDSAPF"&amp;A287,'Main File'!A:O,10,0),0)</f>
        <v>0</v>
      </c>
      <c r="G287" s="26">
        <f>IFERROR(+VLOOKUP("LDSAPF"&amp;A287,'Main File'!A:O,11,0),0)</f>
        <v>0</v>
      </c>
      <c r="H287" s="26">
        <f>IFERROR(+VLOOKUP("LDSAPF"&amp;A287,'Main File'!A:O,12,0),0)</f>
        <v>0</v>
      </c>
      <c r="I287" s="26">
        <f>IFERROR(+VLOOKUP("LDSAPF"&amp;A287,'Main File'!A:O,13,0),0)</f>
        <v>0</v>
      </c>
      <c r="J287" s="26">
        <f>IFERROR(+VLOOKUP("LDSAPF"&amp;A287,'Main File'!A:O,14,0),0)</f>
        <v>0</v>
      </c>
      <c r="K287" s="26">
        <f>IFERROR(+VLOOKUP("LDSAPF"&amp;A287,'Main File'!A:O,15,0),0)</f>
        <v>0</v>
      </c>
    </row>
    <row r="288" spans="1:11" x14ac:dyDescent="0.25">
      <c r="A288" s="9">
        <f t="shared" si="4"/>
        <v>43475</v>
      </c>
      <c r="B288" s="26">
        <f>IFERROR(+VLOOKUP("LDSAPF"&amp;A288,'Main File'!A:O,6,0),0)</f>
        <v>0</v>
      </c>
      <c r="C288" s="26">
        <f>IFERROR(+VLOOKUP("LDSAPF"&amp;A288,'Main File'!A:O,7,0),0)</f>
        <v>0</v>
      </c>
      <c r="D288" s="26">
        <f>IFERROR(+VLOOKUP("LDSAPF"&amp;A288,'Main File'!A:O,8,0),0)</f>
        <v>0</v>
      </c>
      <c r="E288" s="26">
        <f>IFERROR(+VLOOKUP("LDSAPF"&amp;A288,'Main File'!A:O,9,0),0)</f>
        <v>0</v>
      </c>
      <c r="F288" s="26">
        <f>IFERROR(+VLOOKUP("LDSAPF"&amp;A288,'Main File'!A:O,10,0),0)</f>
        <v>0</v>
      </c>
      <c r="G288" s="26">
        <f>IFERROR(+VLOOKUP("LDSAPF"&amp;A288,'Main File'!A:O,11,0),0)</f>
        <v>0</v>
      </c>
      <c r="H288" s="26">
        <f>IFERROR(+VLOOKUP("LDSAPF"&amp;A288,'Main File'!A:O,12,0),0)</f>
        <v>0</v>
      </c>
      <c r="I288" s="26">
        <f>IFERROR(+VLOOKUP("LDSAPF"&amp;A288,'Main File'!A:O,13,0),0)</f>
        <v>0</v>
      </c>
      <c r="J288" s="26">
        <f>IFERROR(+VLOOKUP("LDSAPF"&amp;A288,'Main File'!A:O,14,0),0)</f>
        <v>0</v>
      </c>
      <c r="K288" s="26">
        <f>IFERROR(+VLOOKUP("LDSAPF"&amp;A288,'Main File'!A:O,15,0),0)</f>
        <v>0</v>
      </c>
    </row>
    <row r="289" spans="1:11" x14ac:dyDescent="0.25">
      <c r="A289" s="9">
        <f t="shared" si="4"/>
        <v>43476</v>
      </c>
      <c r="B289" s="26">
        <f>IFERROR(+VLOOKUP("LDSAPF"&amp;A289,'Main File'!A:O,6,0),0)</f>
        <v>0</v>
      </c>
      <c r="C289" s="26">
        <f>IFERROR(+VLOOKUP("LDSAPF"&amp;A289,'Main File'!A:O,7,0),0)</f>
        <v>0</v>
      </c>
      <c r="D289" s="26">
        <f>IFERROR(+VLOOKUP("LDSAPF"&amp;A289,'Main File'!A:O,8,0),0)</f>
        <v>0</v>
      </c>
      <c r="E289" s="26">
        <f>IFERROR(+VLOOKUP("LDSAPF"&amp;A289,'Main File'!A:O,9,0),0)</f>
        <v>0</v>
      </c>
      <c r="F289" s="26">
        <f>IFERROR(+VLOOKUP("LDSAPF"&amp;A289,'Main File'!A:O,10,0),0)</f>
        <v>0</v>
      </c>
      <c r="G289" s="26">
        <f>IFERROR(+VLOOKUP("LDSAPF"&amp;A289,'Main File'!A:O,11,0),0)</f>
        <v>0</v>
      </c>
      <c r="H289" s="26">
        <f>IFERROR(+VLOOKUP("LDSAPF"&amp;A289,'Main File'!A:O,12,0),0)</f>
        <v>0</v>
      </c>
      <c r="I289" s="26">
        <f>IFERROR(+VLOOKUP("LDSAPF"&amp;A289,'Main File'!A:O,13,0),0)</f>
        <v>0</v>
      </c>
      <c r="J289" s="26">
        <f>IFERROR(+VLOOKUP("LDSAPF"&amp;A289,'Main File'!A:O,14,0),0)</f>
        <v>0</v>
      </c>
      <c r="K289" s="26">
        <f>IFERROR(+VLOOKUP("LDSAPF"&amp;A289,'Main File'!A:O,15,0),0)</f>
        <v>0</v>
      </c>
    </row>
    <row r="290" spans="1:11" x14ac:dyDescent="0.25">
      <c r="A290" s="9">
        <f t="shared" si="4"/>
        <v>43477</v>
      </c>
      <c r="B290" s="26">
        <f>IFERROR(+VLOOKUP("LDSAPF"&amp;A290,'Main File'!A:O,6,0),0)</f>
        <v>0</v>
      </c>
      <c r="C290" s="26">
        <f>IFERROR(+VLOOKUP("LDSAPF"&amp;A290,'Main File'!A:O,7,0),0)</f>
        <v>0</v>
      </c>
      <c r="D290" s="26">
        <f>IFERROR(+VLOOKUP("LDSAPF"&amp;A290,'Main File'!A:O,8,0),0)</f>
        <v>0</v>
      </c>
      <c r="E290" s="26">
        <f>IFERROR(+VLOOKUP("LDSAPF"&amp;A290,'Main File'!A:O,9,0),0)</f>
        <v>0</v>
      </c>
      <c r="F290" s="26">
        <f>IFERROR(+VLOOKUP("LDSAPF"&amp;A290,'Main File'!A:O,10,0),0)</f>
        <v>0</v>
      </c>
      <c r="G290" s="26">
        <f>IFERROR(+VLOOKUP("LDSAPF"&amp;A290,'Main File'!A:O,11,0),0)</f>
        <v>0</v>
      </c>
      <c r="H290" s="26">
        <f>IFERROR(+VLOOKUP("LDSAPF"&amp;A290,'Main File'!A:O,12,0),0)</f>
        <v>0</v>
      </c>
      <c r="I290" s="26">
        <f>IFERROR(+VLOOKUP("LDSAPF"&amp;A290,'Main File'!A:O,13,0),0)</f>
        <v>0</v>
      </c>
      <c r="J290" s="26">
        <f>IFERROR(+VLOOKUP("LDSAPF"&amp;A290,'Main File'!A:O,14,0),0)</f>
        <v>0</v>
      </c>
      <c r="K290" s="26">
        <f>IFERROR(+VLOOKUP("LDSAPF"&amp;A290,'Main File'!A:O,15,0),0)</f>
        <v>0</v>
      </c>
    </row>
    <row r="291" spans="1:11" x14ac:dyDescent="0.25">
      <c r="A291" s="9">
        <f t="shared" si="4"/>
        <v>43478</v>
      </c>
      <c r="B291" s="26">
        <f>IFERROR(+VLOOKUP("LDSAPF"&amp;A291,'Main File'!A:O,6,0),0)</f>
        <v>0</v>
      </c>
      <c r="C291" s="26">
        <f>IFERROR(+VLOOKUP("LDSAPF"&amp;A291,'Main File'!A:O,7,0),0)</f>
        <v>0</v>
      </c>
      <c r="D291" s="26">
        <f>IFERROR(+VLOOKUP("LDSAPF"&amp;A291,'Main File'!A:O,8,0),0)</f>
        <v>0</v>
      </c>
      <c r="E291" s="26">
        <f>IFERROR(+VLOOKUP("LDSAPF"&amp;A291,'Main File'!A:O,9,0),0)</f>
        <v>0</v>
      </c>
      <c r="F291" s="26">
        <f>IFERROR(+VLOOKUP("LDSAPF"&amp;A291,'Main File'!A:O,10,0),0)</f>
        <v>0</v>
      </c>
      <c r="G291" s="26">
        <f>IFERROR(+VLOOKUP("LDSAPF"&amp;A291,'Main File'!A:O,11,0),0)</f>
        <v>0</v>
      </c>
      <c r="H291" s="26">
        <f>IFERROR(+VLOOKUP("LDSAPF"&amp;A291,'Main File'!A:O,12,0),0)</f>
        <v>0</v>
      </c>
      <c r="I291" s="26">
        <f>IFERROR(+VLOOKUP("LDSAPF"&amp;A291,'Main File'!A:O,13,0),0)</f>
        <v>0</v>
      </c>
      <c r="J291" s="26">
        <f>IFERROR(+VLOOKUP("LDSAPF"&amp;A291,'Main File'!A:O,14,0),0)</f>
        <v>0</v>
      </c>
      <c r="K291" s="26">
        <f>IFERROR(+VLOOKUP("LDSAPF"&amp;A291,'Main File'!A:O,15,0),0)</f>
        <v>0</v>
      </c>
    </row>
    <row r="292" spans="1:11" x14ac:dyDescent="0.25">
      <c r="A292" s="9">
        <f t="shared" si="4"/>
        <v>43479</v>
      </c>
      <c r="B292" s="26">
        <f>IFERROR(+VLOOKUP("LDSAPF"&amp;A292,'Main File'!A:O,6,0),0)</f>
        <v>0</v>
      </c>
      <c r="C292" s="26">
        <f>IFERROR(+VLOOKUP("LDSAPF"&amp;A292,'Main File'!A:O,7,0),0)</f>
        <v>0</v>
      </c>
      <c r="D292" s="26">
        <f>IFERROR(+VLOOKUP("LDSAPF"&amp;A292,'Main File'!A:O,8,0),0)</f>
        <v>0</v>
      </c>
      <c r="E292" s="26">
        <f>IFERROR(+VLOOKUP("LDSAPF"&amp;A292,'Main File'!A:O,9,0),0)</f>
        <v>0</v>
      </c>
      <c r="F292" s="26">
        <f>IFERROR(+VLOOKUP("LDSAPF"&amp;A292,'Main File'!A:O,10,0),0)</f>
        <v>0</v>
      </c>
      <c r="G292" s="26">
        <f>IFERROR(+VLOOKUP("LDSAPF"&amp;A292,'Main File'!A:O,11,0),0)</f>
        <v>0</v>
      </c>
      <c r="H292" s="26">
        <f>IFERROR(+VLOOKUP("LDSAPF"&amp;A292,'Main File'!A:O,12,0),0)</f>
        <v>0</v>
      </c>
      <c r="I292" s="26">
        <f>IFERROR(+VLOOKUP("LDSAPF"&amp;A292,'Main File'!A:O,13,0),0)</f>
        <v>0</v>
      </c>
      <c r="J292" s="26">
        <f>IFERROR(+VLOOKUP("LDSAPF"&amp;A292,'Main File'!A:O,14,0),0)</f>
        <v>0</v>
      </c>
      <c r="K292" s="26">
        <f>IFERROR(+VLOOKUP("LDSAPF"&amp;A292,'Main File'!A:O,15,0),0)</f>
        <v>0</v>
      </c>
    </row>
    <row r="293" spans="1:11" x14ac:dyDescent="0.25">
      <c r="A293" s="9">
        <f t="shared" si="4"/>
        <v>43480</v>
      </c>
      <c r="B293" s="26">
        <f>IFERROR(+VLOOKUP("LDSAPF"&amp;A293,'Main File'!A:O,6,0),0)</f>
        <v>0</v>
      </c>
      <c r="C293" s="26">
        <f>IFERROR(+VLOOKUP("LDSAPF"&amp;A293,'Main File'!A:O,7,0),0)</f>
        <v>0</v>
      </c>
      <c r="D293" s="26">
        <f>IFERROR(+VLOOKUP("LDSAPF"&amp;A293,'Main File'!A:O,8,0),0)</f>
        <v>0</v>
      </c>
      <c r="E293" s="26">
        <f>IFERROR(+VLOOKUP("LDSAPF"&amp;A293,'Main File'!A:O,9,0),0)</f>
        <v>0</v>
      </c>
      <c r="F293" s="26">
        <f>IFERROR(+VLOOKUP("LDSAPF"&amp;A293,'Main File'!A:O,10,0),0)</f>
        <v>0</v>
      </c>
      <c r="G293" s="26">
        <f>IFERROR(+VLOOKUP("LDSAPF"&amp;A293,'Main File'!A:O,11,0),0)</f>
        <v>0</v>
      </c>
      <c r="H293" s="26">
        <f>IFERROR(+VLOOKUP("LDSAPF"&amp;A293,'Main File'!A:O,12,0),0)</f>
        <v>0</v>
      </c>
      <c r="I293" s="26">
        <f>IFERROR(+VLOOKUP("LDSAPF"&amp;A293,'Main File'!A:O,13,0),0)</f>
        <v>0</v>
      </c>
      <c r="J293" s="26">
        <f>IFERROR(+VLOOKUP("LDSAPF"&amp;A293,'Main File'!A:O,14,0),0)</f>
        <v>0</v>
      </c>
      <c r="K293" s="26">
        <f>IFERROR(+VLOOKUP("LDSAPF"&amp;A293,'Main File'!A:O,15,0),0)</f>
        <v>0</v>
      </c>
    </row>
    <row r="294" spans="1:11" x14ac:dyDescent="0.25">
      <c r="A294" s="9">
        <f t="shared" si="4"/>
        <v>43481</v>
      </c>
      <c r="B294" s="26">
        <f>IFERROR(+VLOOKUP("LDSAPF"&amp;A294,'Main File'!A:O,6,0),0)</f>
        <v>0</v>
      </c>
      <c r="C294" s="26">
        <f>IFERROR(+VLOOKUP("LDSAPF"&amp;A294,'Main File'!A:O,7,0),0)</f>
        <v>0</v>
      </c>
      <c r="D294" s="26">
        <f>IFERROR(+VLOOKUP("LDSAPF"&amp;A294,'Main File'!A:O,8,0),0)</f>
        <v>0</v>
      </c>
      <c r="E294" s="26">
        <f>IFERROR(+VLOOKUP("LDSAPF"&amp;A294,'Main File'!A:O,9,0),0)</f>
        <v>0</v>
      </c>
      <c r="F294" s="26">
        <f>IFERROR(+VLOOKUP("LDSAPF"&amp;A294,'Main File'!A:O,10,0),0)</f>
        <v>0</v>
      </c>
      <c r="G294" s="26">
        <f>IFERROR(+VLOOKUP("LDSAPF"&amp;A294,'Main File'!A:O,11,0),0)</f>
        <v>0</v>
      </c>
      <c r="H294" s="26">
        <f>IFERROR(+VLOOKUP("LDSAPF"&amp;A294,'Main File'!A:O,12,0),0)</f>
        <v>0</v>
      </c>
      <c r="I294" s="26">
        <f>IFERROR(+VLOOKUP("LDSAPF"&amp;A294,'Main File'!A:O,13,0),0)</f>
        <v>0</v>
      </c>
      <c r="J294" s="26">
        <f>IFERROR(+VLOOKUP("LDSAPF"&amp;A294,'Main File'!A:O,14,0),0)</f>
        <v>0</v>
      </c>
      <c r="K294" s="26">
        <f>IFERROR(+VLOOKUP("LDSAPF"&amp;A294,'Main File'!A:O,15,0),0)</f>
        <v>0</v>
      </c>
    </row>
    <row r="295" spans="1:11" x14ac:dyDescent="0.25">
      <c r="A295" s="9">
        <f t="shared" si="4"/>
        <v>43482</v>
      </c>
      <c r="B295" s="26">
        <f>IFERROR(+VLOOKUP("LDSAPF"&amp;A295,'Main File'!A:O,6,0),0)</f>
        <v>0</v>
      </c>
      <c r="C295" s="26">
        <f>IFERROR(+VLOOKUP("LDSAPF"&amp;A295,'Main File'!A:O,7,0),0)</f>
        <v>0</v>
      </c>
      <c r="D295" s="26">
        <f>IFERROR(+VLOOKUP("LDSAPF"&amp;A295,'Main File'!A:O,8,0),0)</f>
        <v>0</v>
      </c>
      <c r="E295" s="26">
        <f>IFERROR(+VLOOKUP("LDSAPF"&amp;A295,'Main File'!A:O,9,0),0)</f>
        <v>0</v>
      </c>
      <c r="F295" s="26">
        <f>IFERROR(+VLOOKUP("LDSAPF"&amp;A295,'Main File'!A:O,10,0),0)</f>
        <v>0</v>
      </c>
      <c r="G295" s="26">
        <f>IFERROR(+VLOOKUP("LDSAPF"&amp;A295,'Main File'!A:O,11,0),0)</f>
        <v>0</v>
      </c>
      <c r="H295" s="26">
        <f>IFERROR(+VLOOKUP("LDSAPF"&amp;A295,'Main File'!A:O,12,0),0)</f>
        <v>0</v>
      </c>
      <c r="I295" s="26">
        <f>IFERROR(+VLOOKUP("LDSAPF"&amp;A295,'Main File'!A:O,13,0),0)</f>
        <v>0</v>
      </c>
      <c r="J295" s="26">
        <f>IFERROR(+VLOOKUP("LDSAPF"&amp;A295,'Main File'!A:O,14,0),0)</f>
        <v>0</v>
      </c>
      <c r="K295" s="26">
        <f>IFERROR(+VLOOKUP("LDSAPF"&amp;A295,'Main File'!A:O,15,0),0)</f>
        <v>0</v>
      </c>
    </row>
    <row r="296" spans="1:11" x14ac:dyDescent="0.25">
      <c r="A296" s="9">
        <f t="shared" si="4"/>
        <v>43483</v>
      </c>
      <c r="B296" s="26">
        <f>IFERROR(+VLOOKUP("LDSAPF"&amp;A296,'Main File'!A:O,6,0),0)</f>
        <v>0</v>
      </c>
      <c r="C296" s="26">
        <f>IFERROR(+VLOOKUP("LDSAPF"&amp;A296,'Main File'!A:O,7,0),0)</f>
        <v>0</v>
      </c>
      <c r="D296" s="26">
        <f>IFERROR(+VLOOKUP("LDSAPF"&amp;A296,'Main File'!A:O,8,0),0)</f>
        <v>0</v>
      </c>
      <c r="E296" s="26">
        <f>IFERROR(+VLOOKUP("LDSAPF"&amp;A296,'Main File'!A:O,9,0),0)</f>
        <v>0</v>
      </c>
      <c r="F296" s="26">
        <f>IFERROR(+VLOOKUP("LDSAPF"&amp;A296,'Main File'!A:O,10,0),0)</f>
        <v>0</v>
      </c>
      <c r="G296" s="26">
        <f>IFERROR(+VLOOKUP("LDSAPF"&amp;A296,'Main File'!A:O,11,0),0)</f>
        <v>0</v>
      </c>
      <c r="H296" s="26">
        <f>IFERROR(+VLOOKUP("LDSAPF"&amp;A296,'Main File'!A:O,12,0),0)</f>
        <v>0</v>
      </c>
      <c r="I296" s="26">
        <f>IFERROR(+VLOOKUP("LDSAPF"&amp;A296,'Main File'!A:O,13,0),0)</f>
        <v>0</v>
      </c>
      <c r="J296" s="26">
        <f>IFERROR(+VLOOKUP("LDSAPF"&amp;A296,'Main File'!A:O,14,0),0)</f>
        <v>0</v>
      </c>
      <c r="K296" s="26">
        <f>IFERROR(+VLOOKUP("LDSAPF"&amp;A296,'Main File'!A:O,15,0),0)</f>
        <v>0</v>
      </c>
    </row>
    <row r="297" spans="1:11" x14ac:dyDescent="0.25">
      <c r="A297" s="9">
        <f t="shared" si="4"/>
        <v>43484</v>
      </c>
      <c r="B297" s="26">
        <f>IFERROR(+VLOOKUP("LDSAPF"&amp;A297,'Main File'!A:O,6,0),0)</f>
        <v>0</v>
      </c>
      <c r="C297" s="26">
        <f>IFERROR(+VLOOKUP("LDSAPF"&amp;A297,'Main File'!A:O,7,0),0)</f>
        <v>0</v>
      </c>
      <c r="D297" s="26">
        <f>IFERROR(+VLOOKUP("LDSAPF"&amp;A297,'Main File'!A:O,8,0),0)</f>
        <v>0</v>
      </c>
      <c r="E297" s="26">
        <f>IFERROR(+VLOOKUP("LDSAPF"&amp;A297,'Main File'!A:O,9,0),0)</f>
        <v>0</v>
      </c>
      <c r="F297" s="26">
        <f>IFERROR(+VLOOKUP("LDSAPF"&amp;A297,'Main File'!A:O,10,0),0)</f>
        <v>0</v>
      </c>
      <c r="G297" s="26">
        <f>IFERROR(+VLOOKUP("LDSAPF"&amp;A297,'Main File'!A:O,11,0),0)</f>
        <v>0</v>
      </c>
      <c r="H297" s="26">
        <f>IFERROR(+VLOOKUP("LDSAPF"&amp;A297,'Main File'!A:O,12,0),0)</f>
        <v>0</v>
      </c>
      <c r="I297" s="26">
        <f>IFERROR(+VLOOKUP("LDSAPF"&amp;A297,'Main File'!A:O,13,0),0)</f>
        <v>0</v>
      </c>
      <c r="J297" s="26">
        <f>IFERROR(+VLOOKUP("LDSAPF"&amp;A297,'Main File'!A:O,14,0),0)</f>
        <v>0</v>
      </c>
      <c r="K297" s="26">
        <f>IFERROR(+VLOOKUP("LDSAPF"&amp;A297,'Main File'!A:O,15,0),0)</f>
        <v>0</v>
      </c>
    </row>
    <row r="298" spans="1:11" x14ac:dyDescent="0.25">
      <c r="A298" s="9">
        <f t="shared" si="4"/>
        <v>43485</v>
      </c>
      <c r="B298" s="26">
        <f>IFERROR(+VLOOKUP("LDSAPF"&amp;A298,'Main File'!A:O,6,0),0)</f>
        <v>0</v>
      </c>
      <c r="C298" s="26">
        <f>IFERROR(+VLOOKUP("LDSAPF"&amp;A298,'Main File'!A:O,7,0),0)</f>
        <v>0</v>
      </c>
      <c r="D298" s="26">
        <f>IFERROR(+VLOOKUP("LDSAPF"&amp;A298,'Main File'!A:O,8,0),0)</f>
        <v>0</v>
      </c>
      <c r="E298" s="26">
        <f>IFERROR(+VLOOKUP("LDSAPF"&amp;A298,'Main File'!A:O,9,0),0)</f>
        <v>0</v>
      </c>
      <c r="F298" s="26">
        <f>IFERROR(+VLOOKUP("LDSAPF"&amp;A298,'Main File'!A:O,10,0),0)</f>
        <v>0</v>
      </c>
      <c r="G298" s="26">
        <f>IFERROR(+VLOOKUP("LDSAPF"&amp;A298,'Main File'!A:O,11,0),0)</f>
        <v>0</v>
      </c>
      <c r="H298" s="26">
        <f>IFERROR(+VLOOKUP("LDSAPF"&amp;A298,'Main File'!A:O,12,0),0)</f>
        <v>0</v>
      </c>
      <c r="I298" s="26">
        <f>IFERROR(+VLOOKUP("LDSAPF"&amp;A298,'Main File'!A:O,13,0),0)</f>
        <v>0</v>
      </c>
      <c r="J298" s="26">
        <f>IFERROR(+VLOOKUP("LDSAPF"&amp;A298,'Main File'!A:O,14,0),0)</f>
        <v>0</v>
      </c>
      <c r="K298" s="26">
        <f>IFERROR(+VLOOKUP("LDSAPF"&amp;A298,'Main File'!A:O,15,0),0)</f>
        <v>0</v>
      </c>
    </row>
    <row r="299" spans="1:11" x14ac:dyDescent="0.25">
      <c r="A299" s="9">
        <f t="shared" si="4"/>
        <v>43486</v>
      </c>
      <c r="B299" s="26">
        <f>IFERROR(+VLOOKUP("LDSAPF"&amp;A299,'Main File'!A:O,6,0),0)</f>
        <v>0</v>
      </c>
      <c r="C299" s="26">
        <f>IFERROR(+VLOOKUP("LDSAPF"&amp;A299,'Main File'!A:O,7,0),0)</f>
        <v>0</v>
      </c>
      <c r="D299" s="26">
        <f>IFERROR(+VLOOKUP("LDSAPF"&amp;A299,'Main File'!A:O,8,0),0)</f>
        <v>0</v>
      </c>
      <c r="E299" s="26">
        <f>IFERROR(+VLOOKUP("LDSAPF"&amp;A299,'Main File'!A:O,9,0),0)</f>
        <v>0</v>
      </c>
      <c r="F299" s="26">
        <f>IFERROR(+VLOOKUP("LDSAPF"&amp;A299,'Main File'!A:O,10,0),0)</f>
        <v>0</v>
      </c>
      <c r="G299" s="26">
        <f>IFERROR(+VLOOKUP("LDSAPF"&amp;A299,'Main File'!A:O,11,0),0)</f>
        <v>0</v>
      </c>
      <c r="H299" s="26">
        <f>IFERROR(+VLOOKUP("LDSAPF"&amp;A299,'Main File'!A:O,12,0),0)</f>
        <v>0</v>
      </c>
      <c r="I299" s="26">
        <f>IFERROR(+VLOOKUP("LDSAPF"&amp;A299,'Main File'!A:O,13,0),0)</f>
        <v>0</v>
      </c>
      <c r="J299" s="26">
        <f>IFERROR(+VLOOKUP("LDSAPF"&amp;A299,'Main File'!A:O,14,0),0)</f>
        <v>0</v>
      </c>
      <c r="K299" s="26">
        <f>IFERROR(+VLOOKUP("LDSAPF"&amp;A299,'Main File'!A:O,15,0),0)</f>
        <v>0</v>
      </c>
    </row>
    <row r="300" spans="1:11" x14ac:dyDescent="0.25">
      <c r="A300" s="9">
        <f t="shared" si="4"/>
        <v>43487</v>
      </c>
      <c r="B300" s="26">
        <f>IFERROR(+VLOOKUP("LDSAPF"&amp;A300,'Main File'!A:O,6,0),0)</f>
        <v>0</v>
      </c>
      <c r="C300" s="26">
        <f>IFERROR(+VLOOKUP("LDSAPF"&amp;A300,'Main File'!A:O,7,0),0)</f>
        <v>0</v>
      </c>
      <c r="D300" s="26">
        <f>IFERROR(+VLOOKUP("LDSAPF"&amp;A300,'Main File'!A:O,8,0),0)</f>
        <v>0</v>
      </c>
      <c r="E300" s="26">
        <f>IFERROR(+VLOOKUP("LDSAPF"&amp;A300,'Main File'!A:O,9,0),0)</f>
        <v>0</v>
      </c>
      <c r="F300" s="26">
        <f>IFERROR(+VLOOKUP("LDSAPF"&amp;A300,'Main File'!A:O,10,0),0)</f>
        <v>0</v>
      </c>
      <c r="G300" s="26">
        <f>IFERROR(+VLOOKUP("LDSAPF"&amp;A300,'Main File'!A:O,11,0),0)</f>
        <v>0</v>
      </c>
      <c r="H300" s="26">
        <f>IFERROR(+VLOOKUP("LDSAPF"&amp;A300,'Main File'!A:O,12,0),0)</f>
        <v>0</v>
      </c>
      <c r="I300" s="26">
        <f>IFERROR(+VLOOKUP("LDSAPF"&amp;A300,'Main File'!A:O,13,0),0)</f>
        <v>0</v>
      </c>
      <c r="J300" s="26">
        <f>IFERROR(+VLOOKUP("LDSAPF"&amp;A300,'Main File'!A:O,14,0),0)</f>
        <v>0</v>
      </c>
      <c r="K300" s="26">
        <f>IFERROR(+VLOOKUP("LDSAPF"&amp;A300,'Main File'!A:O,15,0),0)</f>
        <v>0</v>
      </c>
    </row>
    <row r="301" spans="1:11" x14ac:dyDescent="0.25">
      <c r="A301" s="9">
        <f t="shared" si="4"/>
        <v>43488</v>
      </c>
      <c r="B301" s="26">
        <f>IFERROR(+VLOOKUP("LDSAPF"&amp;A301,'Main File'!A:O,6,0),0)</f>
        <v>0</v>
      </c>
      <c r="C301" s="26">
        <f>IFERROR(+VLOOKUP("LDSAPF"&amp;A301,'Main File'!A:O,7,0),0)</f>
        <v>0</v>
      </c>
      <c r="D301" s="26">
        <f>IFERROR(+VLOOKUP("LDSAPF"&amp;A301,'Main File'!A:O,8,0),0)</f>
        <v>0</v>
      </c>
      <c r="E301" s="26">
        <f>IFERROR(+VLOOKUP("LDSAPF"&amp;A301,'Main File'!A:O,9,0),0)</f>
        <v>0</v>
      </c>
      <c r="F301" s="26">
        <f>IFERROR(+VLOOKUP("LDSAPF"&amp;A301,'Main File'!A:O,10,0),0)</f>
        <v>0</v>
      </c>
      <c r="G301" s="26">
        <f>IFERROR(+VLOOKUP("LDSAPF"&amp;A301,'Main File'!A:O,11,0),0)</f>
        <v>0</v>
      </c>
      <c r="H301" s="26">
        <f>IFERROR(+VLOOKUP("LDSAPF"&amp;A301,'Main File'!A:O,12,0),0)</f>
        <v>0</v>
      </c>
      <c r="I301" s="26">
        <f>IFERROR(+VLOOKUP("LDSAPF"&amp;A301,'Main File'!A:O,13,0),0)</f>
        <v>0</v>
      </c>
      <c r="J301" s="26">
        <f>IFERROR(+VLOOKUP("LDSAPF"&amp;A301,'Main File'!A:O,14,0),0)</f>
        <v>0</v>
      </c>
      <c r="K301" s="26">
        <f>IFERROR(+VLOOKUP("LDSAPF"&amp;A301,'Main File'!A:O,15,0),0)</f>
        <v>0</v>
      </c>
    </row>
    <row r="302" spans="1:11" x14ac:dyDescent="0.25">
      <c r="A302" s="9">
        <f t="shared" si="4"/>
        <v>43489</v>
      </c>
      <c r="B302" s="26">
        <f>IFERROR(+VLOOKUP("LDSAPF"&amp;A302,'Main File'!A:O,6,0),0)</f>
        <v>0</v>
      </c>
      <c r="C302" s="26">
        <f>IFERROR(+VLOOKUP("LDSAPF"&amp;A302,'Main File'!A:O,7,0),0)</f>
        <v>0</v>
      </c>
      <c r="D302" s="26">
        <f>IFERROR(+VLOOKUP("LDSAPF"&amp;A302,'Main File'!A:O,8,0),0)</f>
        <v>0</v>
      </c>
      <c r="E302" s="26">
        <f>IFERROR(+VLOOKUP("LDSAPF"&amp;A302,'Main File'!A:O,9,0),0)</f>
        <v>0</v>
      </c>
      <c r="F302" s="26">
        <f>IFERROR(+VLOOKUP("LDSAPF"&amp;A302,'Main File'!A:O,10,0),0)</f>
        <v>0</v>
      </c>
      <c r="G302" s="26">
        <f>IFERROR(+VLOOKUP("LDSAPF"&amp;A302,'Main File'!A:O,11,0),0)</f>
        <v>0</v>
      </c>
      <c r="H302" s="26">
        <f>IFERROR(+VLOOKUP("LDSAPF"&amp;A302,'Main File'!A:O,12,0),0)</f>
        <v>0</v>
      </c>
      <c r="I302" s="26">
        <f>IFERROR(+VLOOKUP("LDSAPF"&amp;A302,'Main File'!A:O,13,0),0)</f>
        <v>0</v>
      </c>
      <c r="J302" s="26">
        <f>IFERROR(+VLOOKUP("LDSAPF"&amp;A302,'Main File'!A:O,14,0),0)</f>
        <v>0</v>
      </c>
      <c r="K302" s="26">
        <f>IFERROR(+VLOOKUP("LDSAPF"&amp;A302,'Main File'!A:O,15,0),0)</f>
        <v>0</v>
      </c>
    </row>
    <row r="303" spans="1:11" x14ac:dyDescent="0.25">
      <c r="A303" s="9">
        <f t="shared" si="4"/>
        <v>43490</v>
      </c>
      <c r="B303" s="26">
        <f>IFERROR(+VLOOKUP("LDSAPF"&amp;A303,'Main File'!A:O,6,0),0)</f>
        <v>0</v>
      </c>
      <c r="C303" s="26">
        <f>IFERROR(+VLOOKUP("LDSAPF"&amp;A303,'Main File'!A:O,7,0),0)</f>
        <v>0</v>
      </c>
      <c r="D303" s="26">
        <f>IFERROR(+VLOOKUP("LDSAPF"&amp;A303,'Main File'!A:O,8,0),0)</f>
        <v>0</v>
      </c>
      <c r="E303" s="26">
        <f>IFERROR(+VLOOKUP("LDSAPF"&amp;A303,'Main File'!A:O,9,0),0)</f>
        <v>0</v>
      </c>
      <c r="F303" s="26">
        <f>IFERROR(+VLOOKUP("LDSAPF"&amp;A303,'Main File'!A:O,10,0),0)</f>
        <v>0</v>
      </c>
      <c r="G303" s="26">
        <f>IFERROR(+VLOOKUP("LDSAPF"&amp;A303,'Main File'!A:O,11,0),0)</f>
        <v>0</v>
      </c>
      <c r="H303" s="26">
        <f>IFERROR(+VLOOKUP("LDSAPF"&amp;A303,'Main File'!A:O,12,0),0)</f>
        <v>0</v>
      </c>
      <c r="I303" s="26">
        <f>IFERROR(+VLOOKUP("LDSAPF"&amp;A303,'Main File'!A:O,13,0),0)</f>
        <v>0</v>
      </c>
      <c r="J303" s="26">
        <f>IFERROR(+VLOOKUP("LDSAPF"&amp;A303,'Main File'!A:O,14,0),0)</f>
        <v>0</v>
      </c>
      <c r="K303" s="26">
        <f>IFERROR(+VLOOKUP("LDSAPF"&amp;A303,'Main File'!A:O,15,0),0)</f>
        <v>0</v>
      </c>
    </row>
    <row r="304" spans="1:11" x14ac:dyDescent="0.25">
      <c r="A304" s="9">
        <f t="shared" si="4"/>
        <v>43491</v>
      </c>
      <c r="B304" s="26">
        <f>IFERROR(+VLOOKUP("LDSAPF"&amp;A304,'Main File'!A:O,6,0),0)</f>
        <v>0</v>
      </c>
      <c r="C304" s="26">
        <f>IFERROR(+VLOOKUP("LDSAPF"&amp;A304,'Main File'!A:O,7,0),0)</f>
        <v>0</v>
      </c>
      <c r="D304" s="26">
        <f>IFERROR(+VLOOKUP("LDSAPF"&amp;A304,'Main File'!A:O,8,0),0)</f>
        <v>0</v>
      </c>
      <c r="E304" s="26">
        <f>IFERROR(+VLOOKUP("LDSAPF"&amp;A304,'Main File'!A:O,9,0),0)</f>
        <v>0</v>
      </c>
      <c r="F304" s="26">
        <f>IFERROR(+VLOOKUP("LDSAPF"&amp;A304,'Main File'!A:O,10,0),0)</f>
        <v>0</v>
      </c>
      <c r="G304" s="26">
        <f>IFERROR(+VLOOKUP("LDSAPF"&amp;A304,'Main File'!A:O,11,0),0)</f>
        <v>0</v>
      </c>
      <c r="H304" s="26">
        <f>IFERROR(+VLOOKUP("LDSAPF"&amp;A304,'Main File'!A:O,12,0),0)</f>
        <v>0</v>
      </c>
      <c r="I304" s="26">
        <f>IFERROR(+VLOOKUP("LDSAPF"&amp;A304,'Main File'!A:O,13,0),0)</f>
        <v>0</v>
      </c>
      <c r="J304" s="26">
        <f>IFERROR(+VLOOKUP("LDSAPF"&amp;A304,'Main File'!A:O,14,0),0)</f>
        <v>0</v>
      </c>
      <c r="K304" s="26">
        <f>IFERROR(+VLOOKUP("LDSAPF"&amp;A304,'Main File'!A:O,15,0),0)</f>
        <v>0</v>
      </c>
    </row>
    <row r="305" spans="1:11" x14ac:dyDescent="0.25">
      <c r="A305" s="9">
        <f t="shared" si="4"/>
        <v>43492</v>
      </c>
      <c r="B305" s="26">
        <f>IFERROR(+VLOOKUP("LDSAPF"&amp;A305,'Main File'!A:O,6,0),0)</f>
        <v>0</v>
      </c>
      <c r="C305" s="26">
        <f>IFERROR(+VLOOKUP("LDSAPF"&amp;A305,'Main File'!A:O,7,0),0)</f>
        <v>0</v>
      </c>
      <c r="D305" s="26">
        <f>IFERROR(+VLOOKUP("LDSAPF"&amp;A305,'Main File'!A:O,8,0),0)</f>
        <v>0</v>
      </c>
      <c r="E305" s="26">
        <f>IFERROR(+VLOOKUP("LDSAPF"&amp;A305,'Main File'!A:O,9,0),0)</f>
        <v>0</v>
      </c>
      <c r="F305" s="26">
        <f>IFERROR(+VLOOKUP("LDSAPF"&amp;A305,'Main File'!A:O,10,0),0)</f>
        <v>0</v>
      </c>
      <c r="G305" s="26">
        <f>IFERROR(+VLOOKUP("LDSAPF"&amp;A305,'Main File'!A:O,11,0),0)</f>
        <v>0</v>
      </c>
      <c r="H305" s="26">
        <f>IFERROR(+VLOOKUP("LDSAPF"&amp;A305,'Main File'!A:O,12,0),0)</f>
        <v>0</v>
      </c>
      <c r="I305" s="26">
        <f>IFERROR(+VLOOKUP("LDSAPF"&amp;A305,'Main File'!A:O,13,0),0)</f>
        <v>0</v>
      </c>
      <c r="J305" s="26">
        <f>IFERROR(+VLOOKUP("LDSAPF"&amp;A305,'Main File'!A:O,14,0),0)</f>
        <v>0</v>
      </c>
      <c r="K305" s="26">
        <f>IFERROR(+VLOOKUP("LDSAPF"&amp;A305,'Main File'!A:O,15,0),0)</f>
        <v>0</v>
      </c>
    </row>
    <row r="306" spans="1:11" x14ac:dyDescent="0.25">
      <c r="A306" s="9">
        <f t="shared" si="4"/>
        <v>43493</v>
      </c>
      <c r="B306" s="26">
        <f>IFERROR(+VLOOKUP("LDSAPF"&amp;A306,'Main File'!A:O,6,0),0)</f>
        <v>0</v>
      </c>
      <c r="C306" s="26">
        <f>IFERROR(+VLOOKUP("LDSAPF"&amp;A306,'Main File'!A:O,7,0),0)</f>
        <v>0</v>
      </c>
      <c r="D306" s="26">
        <f>IFERROR(+VLOOKUP("LDSAPF"&amp;A306,'Main File'!A:O,8,0),0)</f>
        <v>0</v>
      </c>
      <c r="E306" s="26">
        <f>IFERROR(+VLOOKUP("LDSAPF"&amp;A306,'Main File'!A:O,9,0),0)</f>
        <v>0</v>
      </c>
      <c r="F306" s="26">
        <f>IFERROR(+VLOOKUP("LDSAPF"&amp;A306,'Main File'!A:O,10,0),0)</f>
        <v>0</v>
      </c>
      <c r="G306" s="26">
        <f>IFERROR(+VLOOKUP("LDSAPF"&amp;A306,'Main File'!A:O,11,0),0)</f>
        <v>0</v>
      </c>
      <c r="H306" s="26">
        <f>IFERROR(+VLOOKUP("LDSAPF"&amp;A306,'Main File'!A:O,12,0),0)</f>
        <v>0</v>
      </c>
      <c r="I306" s="26">
        <f>IFERROR(+VLOOKUP("LDSAPF"&amp;A306,'Main File'!A:O,13,0),0)</f>
        <v>0</v>
      </c>
      <c r="J306" s="26">
        <f>IFERROR(+VLOOKUP("LDSAPF"&amp;A306,'Main File'!A:O,14,0),0)</f>
        <v>0</v>
      </c>
      <c r="K306" s="26">
        <f>IFERROR(+VLOOKUP("LDSAPF"&amp;A306,'Main File'!A:O,15,0),0)</f>
        <v>0</v>
      </c>
    </row>
    <row r="307" spans="1:11" x14ac:dyDescent="0.25">
      <c r="A307" s="9">
        <f t="shared" si="4"/>
        <v>43494</v>
      </c>
      <c r="B307" s="26">
        <f>IFERROR(+VLOOKUP("LDSAPF"&amp;A307,'Main File'!A:O,6,0),0)</f>
        <v>0</v>
      </c>
      <c r="C307" s="26">
        <f>IFERROR(+VLOOKUP("LDSAPF"&amp;A307,'Main File'!A:O,7,0),0)</f>
        <v>0</v>
      </c>
      <c r="D307" s="26">
        <f>IFERROR(+VLOOKUP("LDSAPF"&amp;A307,'Main File'!A:O,8,0),0)</f>
        <v>0</v>
      </c>
      <c r="E307" s="26">
        <f>IFERROR(+VLOOKUP("LDSAPF"&amp;A307,'Main File'!A:O,9,0),0)</f>
        <v>0</v>
      </c>
      <c r="F307" s="26">
        <f>IFERROR(+VLOOKUP("LDSAPF"&amp;A307,'Main File'!A:O,10,0),0)</f>
        <v>0</v>
      </c>
      <c r="G307" s="26">
        <f>IFERROR(+VLOOKUP("LDSAPF"&amp;A307,'Main File'!A:O,11,0),0)</f>
        <v>0</v>
      </c>
      <c r="H307" s="26">
        <f>IFERROR(+VLOOKUP("LDSAPF"&amp;A307,'Main File'!A:O,12,0),0)</f>
        <v>0</v>
      </c>
      <c r="I307" s="26">
        <f>IFERROR(+VLOOKUP("LDSAPF"&amp;A307,'Main File'!A:O,13,0),0)</f>
        <v>0</v>
      </c>
      <c r="J307" s="26">
        <f>IFERROR(+VLOOKUP("LDSAPF"&amp;A307,'Main File'!A:O,14,0),0)</f>
        <v>0</v>
      </c>
      <c r="K307" s="26">
        <f>IFERROR(+VLOOKUP("LDSAPF"&amp;A307,'Main File'!A:O,15,0),0)</f>
        <v>0</v>
      </c>
    </row>
    <row r="308" spans="1:11" x14ac:dyDescent="0.25">
      <c r="A308" s="9">
        <f t="shared" si="4"/>
        <v>43495</v>
      </c>
      <c r="B308" s="26">
        <f>IFERROR(+VLOOKUP("LDSAPF"&amp;A308,'Main File'!A:O,6,0),0)</f>
        <v>0</v>
      </c>
      <c r="C308" s="26">
        <f>IFERROR(+VLOOKUP("LDSAPF"&amp;A308,'Main File'!A:O,7,0),0)</f>
        <v>0</v>
      </c>
      <c r="D308" s="26">
        <f>IFERROR(+VLOOKUP("LDSAPF"&amp;A308,'Main File'!A:O,8,0),0)</f>
        <v>0</v>
      </c>
      <c r="E308" s="26">
        <f>IFERROR(+VLOOKUP("LDSAPF"&amp;A308,'Main File'!A:O,9,0),0)</f>
        <v>0</v>
      </c>
      <c r="F308" s="26">
        <f>IFERROR(+VLOOKUP("LDSAPF"&amp;A308,'Main File'!A:O,10,0),0)</f>
        <v>0</v>
      </c>
      <c r="G308" s="26">
        <f>IFERROR(+VLOOKUP("LDSAPF"&amp;A308,'Main File'!A:O,11,0),0)</f>
        <v>0</v>
      </c>
      <c r="H308" s="26">
        <f>IFERROR(+VLOOKUP("LDSAPF"&amp;A308,'Main File'!A:O,12,0),0)</f>
        <v>0</v>
      </c>
      <c r="I308" s="26">
        <f>IFERROR(+VLOOKUP("LDSAPF"&amp;A308,'Main File'!A:O,13,0),0)</f>
        <v>0</v>
      </c>
      <c r="J308" s="26">
        <f>IFERROR(+VLOOKUP("LDSAPF"&amp;A308,'Main File'!A:O,14,0),0)</f>
        <v>0</v>
      </c>
      <c r="K308" s="26">
        <f>IFERROR(+VLOOKUP("LDSAPF"&amp;A308,'Main File'!A:O,15,0),0)</f>
        <v>0</v>
      </c>
    </row>
    <row r="309" spans="1:11" x14ac:dyDescent="0.25">
      <c r="A309" s="9">
        <f t="shared" si="4"/>
        <v>43496</v>
      </c>
      <c r="B309" s="26">
        <f>IFERROR(+VLOOKUP("LDSAPF"&amp;A309,'Main File'!A:O,6,0),0)</f>
        <v>0</v>
      </c>
      <c r="C309" s="26">
        <f>IFERROR(+VLOOKUP("LDSAPF"&amp;A309,'Main File'!A:O,7,0),0)</f>
        <v>0</v>
      </c>
      <c r="D309" s="26">
        <f>IFERROR(+VLOOKUP("LDSAPF"&amp;A309,'Main File'!A:O,8,0),0)</f>
        <v>0</v>
      </c>
      <c r="E309" s="26">
        <f>IFERROR(+VLOOKUP("LDSAPF"&amp;A309,'Main File'!A:O,9,0),0)</f>
        <v>0</v>
      </c>
      <c r="F309" s="26">
        <f>IFERROR(+VLOOKUP("LDSAPF"&amp;A309,'Main File'!A:O,10,0),0)</f>
        <v>0</v>
      </c>
      <c r="G309" s="26">
        <f>IFERROR(+VLOOKUP("LDSAPF"&amp;A309,'Main File'!A:O,11,0),0)</f>
        <v>0</v>
      </c>
      <c r="H309" s="26">
        <f>IFERROR(+VLOOKUP("LDSAPF"&amp;A309,'Main File'!A:O,12,0),0)</f>
        <v>0</v>
      </c>
      <c r="I309" s="26">
        <f>IFERROR(+VLOOKUP("LDSAPF"&amp;A309,'Main File'!A:O,13,0),0)</f>
        <v>0</v>
      </c>
      <c r="J309" s="26">
        <f>IFERROR(+VLOOKUP("LDSAPF"&amp;A309,'Main File'!A:O,14,0),0)</f>
        <v>0</v>
      </c>
      <c r="K309" s="26">
        <f>IFERROR(+VLOOKUP("LDSAPF"&amp;A309,'Main File'!A:O,15,0),0)</f>
        <v>0</v>
      </c>
    </row>
    <row r="310" spans="1:11" x14ac:dyDescent="0.25">
      <c r="A310" s="9">
        <f t="shared" si="4"/>
        <v>43497</v>
      </c>
      <c r="B310" s="26">
        <f>IFERROR(+VLOOKUP("LDSAPF"&amp;A310,'Main File'!A:O,6,0),0)</f>
        <v>0</v>
      </c>
      <c r="C310" s="26">
        <f>IFERROR(+VLOOKUP("LDSAPF"&amp;A310,'Main File'!A:O,7,0),0)</f>
        <v>0</v>
      </c>
      <c r="D310" s="26">
        <f>IFERROR(+VLOOKUP("LDSAPF"&amp;A310,'Main File'!A:O,8,0),0)</f>
        <v>0</v>
      </c>
      <c r="E310" s="26">
        <f>IFERROR(+VLOOKUP("LDSAPF"&amp;A310,'Main File'!A:O,9,0),0)</f>
        <v>0</v>
      </c>
      <c r="F310" s="26">
        <f>IFERROR(+VLOOKUP("LDSAPF"&amp;A310,'Main File'!A:O,10,0),0)</f>
        <v>0</v>
      </c>
      <c r="G310" s="26">
        <f>IFERROR(+VLOOKUP("LDSAPF"&amp;A310,'Main File'!A:O,11,0),0)</f>
        <v>0</v>
      </c>
      <c r="H310" s="26">
        <f>IFERROR(+VLOOKUP("LDSAPF"&amp;A310,'Main File'!A:O,12,0),0)</f>
        <v>0</v>
      </c>
      <c r="I310" s="26">
        <f>IFERROR(+VLOOKUP("LDSAPF"&amp;A310,'Main File'!A:O,13,0),0)</f>
        <v>0</v>
      </c>
      <c r="J310" s="26">
        <f>IFERROR(+VLOOKUP("LDSAPF"&amp;A310,'Main File'!A:O,14,0),0)</f>
        <v>0</v>
      </c>
      <c r="K310" s="26">
        <f>IFERROR(+VLOOKUP("LDSAPF"&amp;A310,'Main File'!A:O,15,0),0)</f>
        <v>0</v>
      </c>
    </row>
    <row r="311" spans="1:11" x14ac:dyDescent="0.25">
      <c r="A311" s="9">
        <f t="shared" si="4"/>
        <v>43498</v>
      </c>
      <c r="B311" s="26">
        <f>IFERROR(+VLOOKUP("LDSAPF"&amp;A311,'Main File'!A:O,6,0),0)</f>
        <v>0</v>
      </c>
      <c r="C311" s="26">
        <f>IFERROR(+VLOOKUP("LDSAPF"&amp;A311,'Main File'!A:O,7,0),0)</f>
        <v>0</v>
      </c>
      <c r="D311" s="26">
        <f>IFERROR(+VLOOKUP("LDSAPF"&amp;A311,'Main File'!A:O,8,0),0)</f>
        <v>0</v>
      </c>
      <c r="E311" s="26">
        <f>IFERROR(+VLOOKUP("LDSAPF"&amp;A311,'Main File'!A:O,9,0),0)</f>
        <v>0</v>
      </c>
      <c r="F311" s="26">
        <f>IFERROR(+VLOOKUP("LDSAPF"&amp;A311,'Main File'!A:O,10,0),0)</f>
        <v>0</v>
      </c>
      <c r="G311" s="26">
        <f>IFERROR(+VLOOKUP("LDSAPF"&amp;A311,'Main File'!A:O,11,0),0)</f>
        <v>0</v>
      </c>
      <c r="H311" s="26">
        <f>IFERROR(+VLOOKUP("LDSAPF"&amp;A311,'Main File'!A:O,12,0),0)</f>
        <v>0</v>
      </c>
      <c r="I311" s="26">
        <f>IFERROR(+VLOOKUP("LDSAPF"&amp;A311,'Main File'!A:O,13,0),0)</f>
        <v>0</v>
      </c>
      <c r="J311" s="26">
        <f>IFERROR(+VLOOKUP("LDSAPF"&amp;A311,'Main File'!A:O,14,0),0)</f>
        <v>0</v>
      </c>
      <c r="K311" s="26">
        <f>IFERROR(+VLOOKUP("LDSAPF"&amp;A311,'Main File'!A:O,15,0),0)</f>
        <v>0</v>
      </c>
    </row>
    <row r="312" spans="1:11" x14ac:dyDescent="0.25">
      <c r="A312" s="9">
        <f t="shared" si="4"/>
        <v>43499</v>
      </c>
      <c r="B312" s="26">
        <f>IFERROR(+VLOOKUP("LDSAPF"&amp;A312,'Main File'!A:O,6,0),0)</f>
        <v>0</v>
      </c>
      <c r="C312" s="26">
        <f>IFERROR(+VLOOKUP("LDSAPF"&amp;A312,'Main File'!A:O,7,0),0)</f>
        <v>0</v>
      </c>
      <c r="D312" s="26">
        <f>IFERROR(+VLOOKUP("LDSAPF"&amp;A312,'Main File'!A:O,8,0),0)</f>
        <v>0</v>
      </c>
      <c r="E312" s="26">
        <f>IFERROR(+VLOOKUP("LDSAPF"&amp;A312,'Main File'!A:O,9,0),0)</f>
        <v>0</v>
      </c>
      <c r="F312" s="26">
        <f>IFERROR(+VLOOKUP("LDSAPF"&amp;A312,'Main File'!A:O,10,0),0)</f>
        <v>0</v>
      </c>
      <c r="G312" s="26">
        <f>IFERROR(+VLOOKUP("LDSAPF"&amp;A312,'Main File'!A:O,11,0),0)</f>
        <v>0</v>
      </c>
      <c r="H312" s="26">
        <f>IFERROR(+VLOOKUP("LDSAPF"&amp;A312,'Main File'!A:O,12,0),0)</f>
        <v>0</v>
      </c>
      <c r="I312" s="26">
        <f>IFERROR(+VLOOKUP("LDSAPF"&amp;A312,'Main File'!A:O,13,0),0)</f>
        <v>0</v>
      </c>
      <c r="J312" s="26">
        <f>IFERROR(+VLOOKUP("LDSAPF"&amp;A312,'Main File'!A:O,14,0),0)</f>
        <v>0</v>
      </c>
      <c r="K312" s="26">
        <f>IFERROR(+VLOOKUP("LDSAPF"&amp;A312,'Main File'!A:O,15,0),0)</f>
        <v>0</v>
      </c>
    </row>
    <row r="313" spans="1:11" x14ac:dyDescent="0.25">
      <c r="A313" s="9">
        <f t="shared" si="4"/>
        <v>43500</v>
      </c>
      <c r="B313" s="26">
        <f>IFERROR(+VLOOKUP("LDSAPF"&amp;A313,'Main File'!A:O,6,0),0)</f>
        <v>0</v>
      </c>
      <c r="C313" s="26">
        <f>IFERROR(+VLOOKUP("LDSAPF"&amp;A313,'Main File'!A:O,7,0),0)</f>
        <v>0</v>
      </c>
      <c r="D313" s="26">
        <f>IFERROR(+VLOOKUP("LDSAPF"&amp;A313,'Main File'!A:O,8,0),0)</f>
        <v>0</v>
      </c>
      <c r="E313" s="26">
        <f>IFERROR(+VLOOKUP("LDSAPF"&amp;A313,'Main File'!A:O,9,0),0)</f>
        <v>0</v>
      </c>
      <c r="F313" s="26">
        <f>IFERROR(+VLOOKUP("LDSAPF"&amp;A313,'Main File'!A:O,10,0),0)</f>
        <v>0</v>
      </c>
      <c r="G313" s="26">
        <f>IFERROR(+VLOOKUP("LDSAPF"&amp;A313,'Main File'!A:O,11,0),0)</f>
        <v>0</v>
      </c>
      <c r="H313" s="26">
        <f>IFERROR(+VLOOKUP("LDSAPF"&amp;A313,'Main File'!A:O,12,0),0)</f>
        <v>0</v>
      </c>
      <c r="I313" s="26">
        <f>IFERROR(+VLOOKUP("LDSAPF"&amp;A313,'Main File'!A:O,13,0),0)</f>
        <v>0</v>
      </c>
      <c r="J313" s="26">
        <f>IFERROR(+VLOOKUP("LDSAPF"&amp;A313,'Main File'!A:O,14,0),0)</f>
        <v>0</v>
      </c>
      <c r="K313" s="26">
        <f>IFERROR(+VLOOKUP("LDSAPF"&amp;A313,'Main File'!A:O,15,0),0)</f>
        <v>0</v>
      </c>
    </row>
    <row r="314" spans="1:11" x14ac:dyDescent="0.25">
      <c r="A314" s="9">
        <f t="shared" si="4"/>
        <v>43501</v>
      </c>
      <c r="B314" s="26">
        <f>IFERROR(+VLOOKUP("LDSAPF"&amp;A314,'Main File'!A:O,6,0),0)</f>
        <v>0</v>
      </c>
      <c r="C314" s="26">
        <f>IFERROR(+VLOOKUP("LDSAPF"&amp;A314,'Main File'!A:O,7,0),0)</f>
        <v>0</v>
      </c>
      <c r="D314" s="26">
        <f>IFERROR(+VLOOKUP("LDSAPF"&amp;A314,'Main File'!A:O,8,0),0)</f>
        <v>0</v>
      </c>
      <c r="E314" s="26">
        <f>IFERROR(+VLOOKUP("LDSAPF"&amp;A314,'Main File'!A:O,9,0),0)</f>
        <v>0</v>
      </c>
      <c r="F314" s="26">
        <f>IFERROR(+VLOOKUP("LDSAPF"&amp;A314,'Main File'!A:O,10,0),0)</f>
        <v>0</v>
      </c>
      <c r="G314" s="26">
        <f>IFERROR(+VLOOKUP("LDSAPF"&amp;A314,'Main File'!A:O,11,0),0)</f>
        <v>0</v>
      </c>
      <c r="H314" s="26">
        <f>IFERROR(+VLOOKUP("LDSAPF"&amp;A314,'Main File'!A:O,12,0),0)</f>
        <v>0</v>
      </c>
      <c r="I314" s="26">
        <f>IFERROR(+VLOOKUP("LDSAPF"&amp;A314,'Main File'!A:O,13,0),0)</f>
        <v>0</v>
      </c>
      <c r="J314" s="26">
        <f>IFERROR(+VLOOKUP("LDSAPF"&amp;A314,'Main File'!A:O,14,0),0)</f>
        <v>0</v>
      </c>
      <c r="K314" s="26">
        <f>IFERROR(+VLOOKUP("LDSAPF"&amp;A314,'Main File'!A:O,15,0),0)</f>
        <v>0</v>
      </c>
    </row>
    <row r="315" spans="1:11" x14ac:dyDescent="0.25">
      <c r="A315" s="9">
        <f t="shared" si="4"/>
        <v>43502</v>
      </c>
      <c r="B315" s="26">
        <f>IFERROR(+VLOOKUP("LDSAPF"&amp;A315,'Main File'!A:O,6,0),0)</f>
        <v>0</v>
      </c>
      <c r="C315" s="26">
        <f>IFERROR(+VLOOKUP("LDSAPF"&amp;A315,'Main File'!A:O,7,0),0)</f>
        <v>0</v>
      </c>
      <c r="D315" s="26">
        <f>IFERROR(+VLOOKUP("LDSAPF"&amp;A315,'Main File'!A:O,8,0),0)</f>
        <v>0</v>
      </c>
      <c r="E315" s="26">
        <f>IFERROR(+VLOOKUP("LDSAPF"&amp;A315,'Main File'!A:O,9,0),0)</f>
        <v>0</v>
      </c>
      <c r="F315" s="26">
        <f>IFERROR(+VLOOKUP("LDSAPF"&amp;A315,'Main File'!A:O,10,0),0)</f>
        <v>0</v>
      </c>
      <c r="G315" s="26">
        <f>IFERROR(+VLOOKUP("LDSAPF"&amp;A315,'Main File'!A:O,11,0),0)</f>
        <v>0</v>
      </c>
      <c r="H315" s="26">
        <f>IFERROR(+VLOOKUP("LDSAPF"&amp;A315,'Main File'!A:O,12,0),0)</f>
        <v>0</v>
      </c>
      <c r="I315" s="26">
        <f>IFERROR(+VLOOKUP("LDSAPF"&amp;A315,'Main File'!A:O,13,0),0)</f>
        <v>0</v>
      </c>
      <c r="J315" s="26">
        <f>IFERROR(+VLOOKUP("LDSAPF"&amp;A315,'Main File'!A:O,14,0),0)</f>
        <v>0</v>
      </c>
      <c r="K315" s="26">
        <f>IFERROR(+VLOOKUP("LDSAPF"&amp;A315,'Main File'!A:O,15,0),0)</f>
        <v>0</v>
      </c>
    </row>
    <row r="316" spans="1:11" x14ac:dyDescent="0.25">
      <c r="A316" s="9">
        <f t="shared" si="4"/>
        <v>43503</v>
      </c>
      <c r="B316" s="26">
        <f>IFERROR(+VLOOKUP("LDSAPF"&amp;A316,'Main File'!A:O,6,0),0)</f>
        <v>0</v>
      </c>
      <c r="C316" s="26">
        <f>IFERROR(+VLOOKUP("LDSAPF"&amp;A316,'Main File'!A:O,7,0),0)</f>
        <v>0</v>
      </c>
      <c r="D316" s="26">
        <f>IFERROR(+VLOOKUP("LDSAPF"&amp;A316,'Main File'!A:O,8,0),0)</f>
        <v>0</v>
      </c>
      <c r="E316" s="26">
        <f>IFERROR(+VLOOKUP("LDSAPF"&amp;A316,'Main File'!A:O,9,0),0)</f>
        <v>0</v>
      </c>
      <c r="F316" s="26">
        <f>IFERROR(+VLOOKUP("LDSAPF"&amp;A316,'Main File'!A:O,10,0),0)</f>
        <v>0</v>
      </c>
      <c r="G316" s="26">
        <f>IFERROR(+VLOOKUP("LDSAPF"&amp;A316,'Main File'!A:O,11,0),0)</f>
        <v>0</v>
      </c>
      <c r="H316" s="26">
        <f>IFERROR(+VLOOKUP("LDSAPF"&amp;A316,'Main File'!A:O,12,0),0)</f>
        <v>0</v>
      </c>
      <c r="I316" s="26">
        <f>IFERROR(+VLOOKUP("LDSAPF"&amp;A316,'Main File'!A:O,13,0),0)</f>
        <v>0</v>
      </c>
      <c r="J316" s="26">
        <f>IFERROR(+VLOOKUP("LDSAPF"&amp;A316,'Main File'!A:O,14,0),0)</f>
        <v>0</v>
      </c>
      <c r="K316" s="26">
        <f>IFERROR(+VLOOKUP("LDSAPF"&amp;A316,'Main File'!A:O,15,0),0)</f>
        <v>0</v>
      </c>
    </row>
    <row r="317" spans="1:11" x14ac:dyDescent="0.25">
      <c r="A317" s="9">
        <f t="shared" si="4"/>
        <v>43504</v>
      </c>
      <c r="B317" s="26">
        <f>IFERROR(+VLOOKUP("LDSAPF"&amp;A317,'Main File'!A:O,6,0),0)</f>
        <v>0</v>
      </c>
      <c r="C317" s="26">
        <f>IFERROR(+VLOOKUP("LDSAPF"&amp;A317,'Main File'!A:O,7,0),0)</f>
        <v>0</v>
      </c>
      <c r="D317" s="26">
        <f>IFERROR(+VLOOKUP("LDSAPF"&amp;A317,'Main File'!A:O,8,0),0)</f>
        <v>0</v>
      </c>
      <c r="E317" s="26">
        <f>IFERROR(+VLOOKUP("LDSAPF"&amp;A317,'Main File'!A:O,9,0),0)</f>
        <v>0</v>
      </c>
      <c r="F317" s="26">
        <f>IFERROR(+VLOOKUP("LDSAPF"&amp;A317,'Main File'!A:O,10,0),0)</f>
        <v>0</v>
      </c>
      <c r="G317" s="26">
        <f>IFERROR(+VLOOKUP("LDSAPF"&amp;A317,'Main File'!A:O,11,0),0)</f>
        <v>0</v>
      </c>
      <c r="H317" s="26">
        <f>IFERROR(+VLOOKUP("LDSAPF"&amp;A317,'Main File'!A:O,12,0),0)</f>
        <v>0</v>
      </c>
      <c r="I317" s="26">
        <f>IFERROR(+VLOOKUP("LDSAPF"&amp;A317,'Main File'!A:O,13,0),0)</f>
        <v>0</v>
      </c>
      <c r="J317" s="26">
        <f>IFERROR(+VLOOKUP("LDSAPF"&amp;A317,'Main File'!A:O,14,0),0)</f>
        <v>0</v>
      </c>
      <c r="K317" s="26">
        <f>IFERROR(+VLOOKUP("LDSAPF"&amp;A317,'Main File'!A:O,15,0),0)</f>
        <v>0</v>
      </c>
    </row>
    <row r="318" spans="1:11" x14ac:dyDescent="0.25">
      <c r="A318" s="9">
        <f t="shared" si="4"/>
        <v>43505</v>
      </c>
      <c r="B318" s="26">
        <f>IFERROR(+VLOOKUP("LDSAPF"&amp;A318,'Main File'!A:O,6,0),0)</f>
        <v>0</v>
      </c>
      <c r="C318" s="26">
        <f>IFERROR(+VLOOKUP("LDSAPF"&amp;A318,'Main File'!A:O,7,0),0)</f>
        <v>0</v>
      </c>
      <c r="D318" s="26">
        <f>IFERROR(+VLOOKUP("LDSAPF"&amp;A318,'Main File'!A:O,8,0),0)</f>
        <v>0</v>
      </c>
      <c r="E318" s="26">
        <f>IFERROR(+VLOOKUP("LDSAPF"&amp;A318,'Main File'!A:O,9,0),0)</f>
        <v>0</v>
      </c>
      <c r="F318" s="26">
        <f>IFERROR(+VLOOKUP("LDSAPF"&amp;A318,'Main File'!A:O,10,0),0)</f>
        <v>0</v>
      </c>
      <c r="G318" s="26">
        <f>IFERROR(+VLOOKUP("LDSAPF"&amp;A318,'Main File'!A:O,11,0),0)</f>
        <v>0</v>
      </c>
      <c r="H318" s="26">
        <f>IFERROR(+VLOOKUP("LDSAPF"&amp;A318,'Main File'!A:O,12,0),0)</f>
        <v>0</v>
      </c>
      <c r="I318" s="26">
        <f>IFERROR(+VLOOKUP("LDSAPF"&amp;A318,'Main File'!A:O,13,0),0)</f>
        <v>0</v>
      </c>
      <c r="J318" s="26">
        <f>IFERROR(+VLOOKUP("LDSAPF"&amp;A318,'Main File'!A:O,14,0),0)</f>
        <v>0</v>
      </c>
      <c r="K318" s="26">
        <f>IFERROR(+VLOOKUP("LDSAPF"&amp;A318,'Main File'!A:O,15,0),0)</f>
        <v>0</v>
      </c>
    </row>
    <row r="319" spans="1:11" x14ac:dyDescent="0.25">
      <c r="A319" s="9">
        <f t="shared" si="4"/>
        <v>43506</v>
      </c>
      <c r="B319" s="26">
        <f>IFERROR(+VLOOKUP("LDSAPF"&amp;A319,'Main File'!A:O,6,0),0)</f>
        <v>0</v>
      </c>
      <c r="C319" s="26">
        <f>IFERROR(+VLOOKUP("LDSAPF"&amp;A319,'Main File'!A:O,7,0),0)</f>
        <v>0</v>
      </c>
      <c r="D319" s="26">
        <f>IFERROR(+VLOOKUP("LDSAPF"&amp;A319,'Main File'!A:O,8,0),0)</f>
        <v>0</v>
      </c>
      <c r="E319" s="26">
        <f>IFERROR(+VLOOKUP("LDSAPF"&amp;A319,'Main File'!A:O,9,0),0)</f>
        <v>0</v>
      </c>
      <c r="F319" s="26">
        <f>IFERROR(+VLOOKUP("LDSAPF"&amp;A319,'Main File'!A:O,10,0),0)</f>
        <v>0</v>
      </c>
      <c r="G319" s="26">
        <f>IFERROR(+VLOOKUP("LDSAPF"&amp;A319,'Main File'!A:O,11,0),0)</f>
        <v>0</v>
      </c>
      <c r="H319" s="26">
        <f>IFERROR(+VLOOKUP("LDSAPF"&amp;A319,'Main File'!A:O,12,0),0)</f>
        <v>0</v>
      </c>
      <c r="I319" s="26">
        <f>IFERROR(+VLOOKUP("LDSAPF"&amp;A319,'Main File'!A:O,13,0),0)</f>
        <v>0</v>
      </c>
      <c r="J319" s="26">
        <f>IFERROR(+VLOOKUP("LDSAPF"&amp;A319,'Main File'!A:O,14,0),0)</f>
        <v>0</v>
      </c>
      <c r="K319" s="26">
        <f>IFERROR(+VLOOKUP("LDSAPF"&amp;A319,'Main File'!A:O,15,0),0)</f>
        <v>0</v>
      </c>
    </row>
    <row r="320" spans="1:11" x14ac:dyDescent="0.25">
      <c r="A320" s="9">
        <f t="shared" si="4"/>
        <v>43507</v>
      </c>
      <c r="B320" s="26">
        <f>IFERROR(+VLOOKUP("LDSAPF"&amp;A320,'Main File'!A:O,6,0),0)</f>
        <v>0</v>
      </c>
      <c r="C320" s="26">
        <f>IFERROR(+VLOOKUP("LDSAPF"&amp;A320,'Main File'!A:O,7,0),0)</f>
        <v>0</v>
      </c>
      <c r="D320" s="26">
        <f>IFERROR(+VLOOKUP("LDSAPF"&amp;A320,'Main File'!A:O,8,0),0)</f>
        <v>0</v>
      </c>
      <c r="E320" s="26">
        <f>IFERROR(+VLOOKUP("LDSAPF"&amp;A320,'Main File'!A:O,9,0),0)</f>
        <v>0</v>
      </c>
      <c r="F320" s="26">
        <f>IFERROR(+VLOOKUP("LDSAPF"&amp;A320,'Main File'!A:O,10,0),0)</f>
        <v>0</v>
      </c>
      <c r="G320" s="26">
        <f>IFERROR(+VLOOKUP("LDSAPF"&amp;A320,'Main File'!A:O,11,0),0)</f>
        <v>0</v>
      </c>
      <c r="H320" s="26">
        <f>IFERROR(+VLOOKUP("LDSAPF"&amp;A320,'Main File'!A:O,12,0),0)</f>
        <v>0</v>
      </c>
      <c r="I320" s="26">
        <f>IFERROR(+VLOOKUP("LDSAPF"&amp;A320,'Main File'!A:O,13,0),0)</f>
        <v>0</v>
      </c>
      <c r="J320" s="26">
        <f>IFERROR(+VLOOKUP("LDSAPF"&amp;A320,'Main File'!A:O,14,0),0)</f>
        <v>0</v>
      </c>
      <c r="K320" s="26">
        <f>IFERROR(+VLOOKUP("LDSAPF"&amp;A320,'Main File'!A:O,15,0),0)</f>
        <v>0</v>
      </c>
    </row>
    <row r="321" spans="1:11" x14ac:dyDescent="0.25">
      <c r="A321" s="9">
        <f t="shared" si="4"/>
        <v>43508</v>
      </c>
      <c r="B321" s="26">
        <f>IFERROR(+VLOOKUP("LDSAPF"&amp;A321,'Main File'!A:O,6,0),0)</f>
        <v>0</v>
      </c>
      <c r="C321" s="26">
        <f>IFERROR(+VLOOKUP("LDSAPF"&amp;A321,'Main File'!A:O,7,0),0)</f>
        <v>0</v>
      </c>
      <c r="D321" s="26">
        <f>IFERROR(+VLOOKUP("LDSAPF"&amp;A321,'Main File'!A:O,8,0),0)</f>
        <v>0</v>
      </c>
      <c r="E321" s="26">
        <f>IFERROR(+VLOOKUP("LDSAPF"&amp;A321,'Main File'!A:O,9,0),0)</f>
        <v>0</v>
      </c>
      <c r="F321" s="26">
        <f>IFERROR(+VLOOKUP("LDSAPF"&amp;A321,'Main File'!A:O,10,0),0)</f>
        <v>0</v>
      </c>
      <c r="G321" s="26">
        <f>IFERROR(+VLOOKUP("LDSAPF"&amp;A321,'Main File'!A:O,11,0),0)</f>
        <v>0</v>
      </c>
      <c r="H321" s="26">
        <f>IFERROR(+VLOOKUP("LDSAPF"&amp;A321,'Main File'!A:O,12,0),0)</f>
        <v>0</v>
      </c>
      <c r="I321" s="26">
        <f>IFERROR(+VLOOKUP("LDSAPF"&amp;A321,'Main File'!A:O,13,0),0)</f>
        <v>0</v>
      </c>
      <c r="J321" s="26">
        <f>IFERROR(+VLOOKUP("LDSAPF"&amp;A321,'Main File'!A:O,14,0),0)</f>
        <v>0</v>
      </c>
      <c r="K321" s="26">
        <f>IFERROR(+VLOOKUP("LDSAPF"&amp;A321,'Main File'!A:O,15,0),0)</f>
        <v>0</v>
      </c>
    </row>
    <row r="322" spans="1:11" x14ac:dyDescent="0.25">
      <c r="A322" s="9">
        <f t="shared" si="4"/>
        <v>43509</v>
      </c>
      <c r="B322" s="26">
        <f>IFERROR(+VLOOKUP("LDSAPF"&amp;A322,'Main File'!A:O,6,0),0)</f>
        <v>0</v>
      </c>
      <c r="C322" s="26">
        <f>IFERROR(+VLOOKUP("LDSAPF"&amp;A322,'Main File'!A:O,7,0),0)</f>
        <v>0</v>
      </c>
      <c r="D322" s="26">
        <f>IFERROR(+VLOOKUP("LDSAPF"&amp;A322,'Main File'!A:O,8,0),0)</f>
        <v>0</v>
      </c>
      <c r="E322" s="26">
        <f>IFERROR(+VLOOKUP("LDSAPF"&amp;A322,'Main File'!A:O,9,0),0)</f>
        <v>0</v>
      </c>
      <c r="F322" s="26">
        <f>IFERROR(+VLOOKUP("LDSAPF"&amp;A322,'Main File'!A:O,10,0),0)</f>
        <v>0</v>
      </c>
      <c r="G322" s="26">
        <f>IFERROR(+VLOOKUP("LDSAPF"&amp;A322,'Main File'!A:O,11,0),0)</f>
        <v>0</v>
      </c>
      <c r="H322" s="26">
        <f>IFERROR(+VLOOKUP("LDSAPF"&amp;A322,'Main File'!A:O,12,0),0)</f>
        <v>0</v>
      </c>
      <c r="I322" s="26">
        <f>IFERROR(+VLOOKUP("LDSAPF"&amp;A322,'Main File'!A:O,13,0),0)</f>
        <v>0</v>
      </c>
      <c r="J322" s="26">
        <f>IFERROR(+VLOOKUP("LDSAPF"&amp;A322,'Main File'!A:O,14,0),0)</f>
        <v>0</v>
      </c>
      <c r="K322" s="26">
        <f>IFERROR(+VLOOKUP("LDSAPF"&amp;A322,'Main File'!A:O,15,0),0)</f>
        <v>0</v>
      </c>
    </row>
    <row r="323" spans="1:11" x14ac:dyDescent="0.25">
      <c r="A323" s="9">
        <f t="shared" si="4"/>
        <v>43510</v>
      </c>
      <c r="B323" s="26">
        <f>IFERROR(+VLOOKUP("LDSAPF"&amp;A323,'Main File'!A:O,6,0),0)</f>
        <v>0</v>
      </c>
      <c r="C323" s="26">
        <f>IFERROR(+VLOOKUP("LDSAPF"&amp;A323,'Main File'!A:O,7,0),0)</f>
        <v>0</v>
      </c>
      <c r="D323" s="26">
        <f>IFERROR(+VLOOKUP("LDSAPF"&amp;A323,'Main File'!A:O,8,0),0)</f>
        <v>0</v>
      </c>
      <c r="E323" s="26">
        <f>IFERROR(+VLOOKUP("LDSAPF"&amp;A323,'Main File'!A:O,9,0),0)</f>
        <v>0</v>
      </c>
      <c r="F323" s="26">
        <f>IFERROR(+VLOOKUP("LDSAPF"&amp;A323,'Main File'!A:O,10,0),0)</f>
        <v>0</v>
      </c>
      <c r="G323" s="26">
        <f>IFERROR(+VLOOKUP("LDSAPF"&amp;A323,'Main File'!A:O,11,0),0)</f>
        <v>0</v>
      </c>
      <c r="H323" s="26">
        <f>IFERROR(+VLOOKUP("LDSAPF"&amp;A323,'Main File'!A:O,12,0),0)</f>
        <v>0</v>
      </c>
      <c r="I323" s="26">
        <f>IFERROR(+VLOOKUP("LDSAPF"&amp;A323,'Main File'!A:O,13,0),0)</f>
        <v>0</v>
      </c>
      <c r="J323" s="26">
        <f>IFERROR(+VLOOKUP("LDSAPF"&amp;A323,'Main File'!A:O,14,0),0)</f>
        <v>0</v>
      </c>
      <c r="K323" s="26">
        <f>IFERROR(+VLOOKUP("LDSAPF"&amp;A323,'Main File'!A:O,15,0),0)</f>
        <v>0</v>
      </c>
    </row>
    <row r="324" spans="1:11" x14ac:dyDescent="0.25">
      <c r="A324" s="9">
        <f t="shared" si="4"/>
        <v>43511</v>
      </c>
      <c r="B324" s="26">
        <f>IFERROR(+VLOOKUP("LDSAPF"&amp;A324,'Main File'!A:O,6,0),0)</f>
        <v>0</v>
      </c>
      <c r="C324" s="26">
        <f>IFERROR(+VLOOKUP("LDSAPF"&amp;A324,'Main File'!A:O,7,0),0)</f>
        <v>0</v>
      </c>
      <c r="D324" s="26">
        <f>IFERROR(+VLOOKUP("LDSAPF"&amp;A324,'Main File'!A:O,8,0),0)</f>
        <v>0</v>
      </c>
      <c r="E324" s="26">
        <f>IFERROR(+VLOOKUP("LDSAPF"&amp;A324,'Main File'!A:O,9,0),0)</f>
        <v>0</v>
      </c>
      <c r="F324" s="26">
        <f>IFERROR(+VLOOKUP("LDSAPF"&amp;A324,'Main File'!A:O,10,0),0)</f>
        <v>0</v>
      </c>
      <c r="G324" s="26">
        <f>IFERROR(+VLOOKUP("LDSAPF"&amp;A324,'Main File'!A:O,11,0),0)</f>
        <v>0</v>
      </c>
      <c r="H324" s="26">
        <f>IFERROR(+VLOOKUP("LDSAPF"&amp;A324,'Main File'!A:O,12,0),0)</f>
        <v>0</v>
      </c>
      <c r="I324" s="26">
        <f>IFERROR(+VLOOKUP("LDSAPF"&amp;A324,'Main File'!A:O,13,0),0)</f>
        <v>0</v>
      </c>
      <c r="J324" s="26">
        <f>IFERROR(+VLOOKUP("LDSAPF"&amp;A324,'Main File'!A:O,14,0),0)</f>
        <v>0</v>
      </c>
      <c r="K324" s="26">
        <f>IFERROR(+VLOOKUP("LDSAPF"&amp;A324,'Main File'!A:O,15,0),0)</f>
        <v>0</v>
      </c>
    </row>
    <row r="325" spans="1:11" x14ac:dyDescent="0.25">
      <c r="A325" s="9">
        <f t="shared" si="4"/>
        <v>43512</v>
      </c>
      <c r="B325" s="26">
        <f>IFERROR(+VLOOKUP("LDSAPF"&amp;A325,'Main File'!A:O,6,0),0)</f>
        <v>0</v>
      </c>
      <c r="C325" s="26">
        <f>IFERROR(+VLOOKUP("LDSAPF"&amp;A325,'Main File'!A:O,7,0),0)</f>
        <v>0</v>
      </c>
      <c r="D325" s="26">
        <f>IFERROR(+VLOOKUP("LDSAPF"&amp;A325,'Main File'!A:O,8,0),0)</f>
        <v>0</v>
      </c>
      <c r="E325" s="26">
        <f>IFERROR(+VLOOKUP("LDSAPF"&amp;A325,'Main File'!A:O,9,0),0)</f>
        <v>0</v>
      </c>
      <c r="F325" s="26">
        <f>IFERROR(+VLOOKUP("LDSAPF"&amp;A325,'Main File'!A:O,10,0),0)</f>
        <v>0</v>
      </c>
      <c r="G325" s="26">
        <f>IFERROR(+VLOOKUP("LDSAPF"&amp;A325,'Main File'!A:O,11,0),0)</f>
        <v>0</v>
      </c>
      <c r="H325" s="26">
        <f>IFERROR(+VLOOKUP("LDSAPF"&amp;A325,'Main File'!A:O,12,0),0)</f>
        <v>0</v>
      </c>
      <c r="I325" s="26">
        <f>IFERROR(+VLOOKUP("LDSAPF"&amp;A325,'Main File'!A:O,13,0),0)</f>
        <v>0</v>
      </c>
      <c r="J325" s="26">
        <f>IFERROR(+VLOOKUP("LDSAPF"&amp;A325,'Main File'!A:O,14,0),0)</f>
        <v>0</v>
      </c>
      <c r="K325" s="26">
        <f>IFERROR(+VLOOKUP("LDSAPF"&amp;A325,'Main File'!A:O,15,0),0)</f>
        <v>0</v>
      </c>
    </row>
    <row r="326" spans="1:11" x14ac:dyDescent="0.25">
      <c r="A326" s="9">
        <f t="shared" si="4"/>
        <v>43513</v>
      </c>
      <c r="B326" s="26">
        <f>IFERROR(+VLOOKUP("LDSAPF"&amp;A326,'Main File'!A:O,6,0),0)</f>
        <v>0</v>
      </c>
      <c r="C326" s="26">
        <f>IFERROR(+VLOOKUP("LDSAPF"&amp;A326,'Main File'!A:O,7,0),0)</f>
        <v>0</v>
      </c>
      <c r="D326" s="26">
        <f>IFERROR(+VLOOKUP("LDSAPF"&amp;A326,'Main File'!A:O,8,0),0)</f>
        <v>0</v>
      </c>
      <c r="E326" s="26">
        <f>IFERROR(+VLOOKUP("LDSAPF"&amp;A326,'Main File'!A:O,9,0),0)</f>
        <v>0</v>
      </c>
      <c r="F326" s="26">
        <f>IFERROR(+VLOOKUP("LDSAPF"&amp;A326,'Main File'!A:O,10,0),0)</f>
        <v>0</v>
      </c>
      <c r="G326" s="26">
        <f>IFERROR(+VLOOKUP("LDSAPF"&amp;A326,'Main File'!A:O,11,0),0)</f>
        <v>0</v>
      </c>
      <c r="H326" s="26">
        <f>IFERROR(+VLOOKUP("LDSAPF"&amp;A326,'Main File'!A:O,12,0),0)</f>
        <v>0</v>
      </c>
      <c r="I326" s="26">
        <f>IFERROR(+VLOOKUP("LDSAPF"&amp;A326,'Main File'!A:O,13,0),0)</f>
        <v>0</v>
      </c>
      <c r="J326" s="26">
        <f>IFERROR(+VLOOKUP("LDSAPF"&amp;A326,'Main File'!A:O,14,0),0)</f>
        <v>0</v>
      </c>
      <c r="K326" s="26">
        <f>IFERROR(+VLOOKUP("LDSAPF"&amp;A326,'Main File'!A:O,15,0),0)</f>
        <v>0</v>
      </c>
    </row>
    <row r="327" spans="1:11" x14ac:dyDescent="0.25">
      <c r="A327" s="9">
        <f t="shared" ref="A327:A368" si="5">+A326+1</f>
        <v>43514</v>
      </c>
      <c r="B327" s="26">
        <f>IFERROR(+VLOOKUP("LDSAPF"&amp;A327,'Main File'!A:O,6,0),0)</f>
        <v>0</v>
      </c>
      <c r="C327" s="26">
        <f>IFERROR(+VLOOKUP("LDSAPF"&amp;A327,'Main File'!A:O,7,0),0)</f>
        <v>0</v>
      </c>
      <c r="D327" s="26">
        <f>IFERROR(+VLOOKUP("LDSAPF"&amp;A327,'Main File'!A:O,8,0),0)</f>
        <v>0</v>
      </c>
      <c r="E327" s="26">
        <f>IFERROR(+VLOOKUP("LDSAPF"&amp;A327,'Main File'!A:O,9,0),0)</f>
        <v>0</v>
      </c>
      <c r="F327" s="26">
        <f>IFERROR(+VLOOKUP("LDSAPF"&amp;A327,'Main File'!A:O,10,0),0)</f>
        <v>0</v>
      </c>
      <c r="G327" s="26">
        <f>IFERROR(+VLOOKUP("LDSAPF"&amp;A327,'Main File'!A:O,11,0),0)</f>
        <v>0</v>
      </c>
      <c r="H327" s="26">
        <f>IFERROR(+VLOOKUP("LDSAPF"&amp;A327,'Main File'!A:O,12,0),0)</f>
        <v>0</v>
      </c>
      <c r="I327" s="26">
        <f>IFERROR(+VLOOKUP("LDSAPF"&amp;A327,'Main File'!A:O,13,0),0)</f>
        <v>0</v>
      </c>
      <c r="J327" s="26">
        <f>IFERROR(+VLOOKUP("LDSAPF"&amp;A327,'Main File'!A:O,14,0),0)</f>
        <v>0</v>
      </c>
      <c r="K327" s="26">
        <f>IFERROR(+VLOOKUP("LDSAPF"&amp;A327,'Main File'!A:O,15,0),0)</f>
        <v>0</v>
      </c>
    </row>
    <row r="328" spans="1:11" x14ac:dyDescent="0.25">
      <c r="A328" s="9">
        <f t="shared" si="5"/>
        <v>43515</v>
      </c>
      <c r="B328" s="26">
        <f>IFERROR(+VLOOKUP("LDSAPF"&amp;A328,'Main File'!A:O,6,0),0)</f>
        <v>0</v>
      </c>
      <c r="C328" s="26">
        <f>IFERROR(+VLOOKUP("LDSAPF"&amp;A328,'Main File'!A:O,7,0),0)</f>
        <v>0</v>
      </c>
      <c r="D328" s="26">
        <f>IFERROR(+VLOOKUP("LDSAPF"&amp;A328,'Main File'!A:O,8,0),0)</f>
        <v>0</v>
      </c>
      <c r="E328" s="26">
        <f>IFERROR(+VLOOKUP("LDSAPF"&amp;A328,'Main File'!A:O,9,0),0)</f>
        <v>0</v>
      </c>
      <c r="F328" s="26">
        <f>IFERROR(+VLOOKUP("LDSAPF"&amp;A328,'Main File'!A:O,10,0),0)</f>
        <v>0</v>
      </c>
      <c r="G328" s="26">
        <f>IFERROR(+VLOOKUP("LDSAPF"&amp;A328,'Main File'!A:O,11,0),0)</f>
        <v>0</v>
      </c>
      <c r="H328" s="26">
        <f>IFERROR(+VLOOKUP("LDSAPF"&amp;A328,'Main File'!A:O,12,0),0)</f>
        <v>0</v>
      </c>
      <c r="I328" s="26">
        <f>IFERROR(+VLOOKUP("LDSAPF"&amp;A328,'Main File'!A:O,13,0),0)</f>
        <v>0</v>
      </c>
      <c r="J328" s="26">
        <f>IFERROR(+VLOOKUP("LDSAPF"&amp;A328,'Main File'!A:O,14,0),0)</f>
        <v>0</v>
      </c>
      <c r="K328" s="26">
        <f>IFERROR(+VLOOKUP("LDSAPF"&amp;A328,'Main File'!A:O,15,0),0)</f>
        <v>0</v>
      </c>
    </row>
    <row r="329" spans="1:11" x14ac:dyDescent="0.25">
      <c r="A329" s="9">
        <f t="shared" si="5"/>
        <v>43516</v>
      </c>
      <c r="B329" s="26">
        <f>IFERROR(+VLOOKUP("LDSAPF"&amp;A329,'Main File'!A:O,6,0),0)</f>
        <v>0</v>
      </c>
      <c r="C329" s="26">
        <f>IFERROR(+VLOOKUP("LDSAPF"&amp;A329,'Main File'!A:O,7,0),0)</f>
        <v>0</v>
      </c>
      <c r="D329" s="26">
        <f>IFERROR(+VLOOKUP("LDSAPF"&amp;A329,'Main File'!A:O,8,0),0)</f>
        <v>0</v>
      </c>
      <c r="E329" s="26">
        <f>IFERROR(+VLOOKUP("LDSAPF"&amp;A329,'Main File'!A:O,9,0),0)</f>
        <v>0</v>
      </c>
      <c r="F329" s="26">
        <f>IFERROR(+VLOOKUP("LDSAPF"&amp;A329,'Main File'!A:O,10,0),0)</f>
        <v>0</v>
      </c>
      <c r="G329" s="26">
        <f>IFERROR(+VLOOKUP("LDSAPF"&amp;A329,'Main File'!A:O,11,0),0)</f>
        <v>0</v>
      </c>
      <c r="H329" s="26">
        <f>IFERROR(+VLOOKUP("LDSAPF"&amp;A329,'Main File'!A:O,12,0),0)</f>
        <v>0</v>
      </c>
      <c r="I329" s="26">
        <f>IFERROR(+VLOOKUP("LDSAPF"&amp;A329,'Main File'!A:O,13,0),0)</f>
        <v>0</v>
      </c>
      <c r="J329" s="26">
        <f>IFERROR(+VLOOKUP("LDSAPF"&amp;A329,'Main File'!A:O,14,0),0)</f>
        <v>0</v>
      </c>
      <c r="K329" s="26">
        <f>IFERROR(+VLOOKUP("LDSAPF"&amp;A329,'Main File'!A:O,15,0),0)</f>
        <v>0</v>
      </c>
    </row>
    <row r="330" spans="1:11" x14ac:dyDescent="0.25">
      <c r="A330" s="9">
        <f t="shared" si="5"/>
        <v>43517</v>
      </c>
      <c r="B330" s="26">
        <f>IFERROR(+VLOOKUP("LDSAPF"&amp;A330,'Main File'!A:O,6,0),0)</f>
        <v>0</v>
      </c>
      <c r="C330" s="26">
        <f>IFERROR(+VLOOKUP("LDSAPF"&amp;A330,'Main File'!A:O,7,0),0)</f>
        <v>0</v>
      </c>
      <c r="D330" s="26">
        <f>IFERROR(+VLOOKUP("LDSAPF"&amp;A330,'Main File'!A:O,8,0),0)</f>
        <v>0</v>
      </c>
      <c r="E330" s="26">
        <f>IFERROR(+VLOOKUP("LDSAPF"&amp;A330,'Main File'!A:O,9,0),0)</f>
        <v>0</v>
      </c>
      <c r="F330" s="26">
        <f>IFERROR(+VLOOKUP("LDSAPF"&amp;A330,'Main File'!A:O,10,0),0)</f>
        <v>0</v>
      </c>
      <c r="G330" s="26">
        <f>IFERROR(+VLOOKUP("LDSAPF"&amp;A330,'Main File'!A:O,11,0),0)</f>
        <v>0</v>
      </c>
      <c r="H330" s="26">
        <f>IFERROR(+VLOOKUP("LDSAPF"&amp;A330,'Main File'!A:O,12,0),0)</f>
        <v>0</v>
      </c>
      <c r="I330" s="26">
        <f>IFERROR(+VLOOKUP("LDSAPF"&amp;A330,'Main File'!A:O,13,0),0)</f>
        <v>0</v>
      </c>
      <c r="J330" s="26">
        <f>IFERROR(+VLOOKUP("LDSAPF"&amp;A330,'Main File'!A:O,14,0),0)</f>
        <v>0</v>
      </c>
      <c r="K330" s="26">
        <f>IFERROR(+VLOOKUP("LDSAPF"&amp;A330,'Main File'!A:O,15,0),0)</f>
        <v>0</v>
      </c>
    </row>
    <row r="331" spans="1:11" x14ac:dyDescent="0.25">
      <c r="A331" s="9">
        <f t="shared" si="5"/>
        <v>43518</v>
      </c>
      <c r="B331" s="26">
        <f>IFERROR(+VLOOKUP("LDSAPF"&amp;A331,'Main File'!A:O,6,0),0)</f>
        <v>0</v>
      </c>
      <c r="C331" s="26">
        <f>IFERROR(+VLOOKUP("LDSAPF"&amp;A331,'Main File'!A:O,7,0),0)</f>
        <v>0</v>
      </c>
      <c r="D331" s="26">
        <f>IFERROR(+VLOOKUP("LDSAPF"&amp;A331,'Main File'!A:O,8,0),0)</f>
        <v>0</v>
      </c>
      <c r="E331" s="26">
        <f>IFERROR(+VLOOKUP("LDSAPF"&amp;A331,'Main File'!A:O,9,0),0)</f>
        <v>0</v>
      </c>
      <c r="F331" s="26">
        <f>IFERROR(+VLOOKUP("LDSAPF"&amp;A331,'Main File'!A:O,10,0),0)</f>
        <v>0</v>
      </c>
      <c r="G331" s="26">
        <f>IFERROR(+VLOOKUP("LDSAPF"&amp;A331,'Main File'!A:O,11,0),0)</f>
        <v>0</v>
      </c>
      <c r="H331" s="26">
        <f>IFERROR(+VLOOKUP("LDSAPF"&amp;A331,'Main File'!A:O,12,0),0)</f>
        <v>0</v>
      </c>
      <c r="I331" s="26">
        <f>IFERROR(+VLOOKUP("LDSAPF"&amp;A331,'Main File'!A:O,13,0),0)</f>
        <v>0</v>
      </c>
      <c r="J331" s="26">
        <f>IFERROR(+VLOOKUP("LDSAPF"&amp;A331,'Main File'!A:O,14,0),0)</f>
        <v>0</v>
      </c>
      <c r="K331" s="26">
        <f>IFERROR(+VLOOKUP("LDSAPF"&amp;A331,'Main File'!A:O,15,0),0)</f>
        <v>0</v>
      </c>
    </row>
    <row r="332" spans="1:11" x14ac:dyDescent="0.25">
      <c r="A332" s="9">
        <f t="shared" si="5"/>
        <v>43519</v>
      </c>
      <c r="B332" s="26">
        <f>IFERROR(+VLOOKUP("LDSAPF"&amp;A332,'Main File'!A:O,6,0),0)</f>
        <v>0</v>
      </c>
      <c r="C332" s="26">
        <f>IFERROR(+VLOOKUP("LDSAPF"&amp;A332,'Main File'!A:O,7,0),0)</f>
        <v>0</v>
      </c>
      <c r="D332" s="26">
        <f>IFERROR(+VLOOKUP("LDSAPF"&amp;A332,'Main File'!A:O,8,0),0)</f>
        <v>0</v>
      </c>
      <c r="E332" s="26">
        <f>IFERROR(+VLOOKUP("LDSAPF"&amp;A332,'Main File'!A:O,9,0),0)</f>
        <v>0</v>
      </c>
      <c r="F332" s="26">
        <f>IFERROR(+VLOOKUP("LDSAPF"&amp;A332,'Main File'!A:O,10,0),0)</f>
        <v>0</v>
      </c>
      <c r="G332" s="26">
        <f>IFERROR(+VLOOKUP("LDSAPF"&amp;A332,'Main File'!A:O,11,0),0)</f>
        <v>0</v>
      </c>
      <c r="H332" s="26">
        <f>IFERROR(+VLOOKUP("LDSAPF"&amp;A332,'Main File'!A:O,12,0),0)</f>
        <v>0</v>
      </c>
      <c r="I332" s="26">
        <f>IFERROR(+VLOOKUP("LDSAPF"&amp;A332,'Main File'!A:O,13,0),0)</f>
        <v>0</v>
      </c>
      <c r="J332" s="26">
        <f>IFERROR(+VLOOKUP("LDSAPF"&amp;A332,'Main File'!A:O,14,0),0)</f>
        <v>0</v>
      </c>
      <c r="K332" s="26">
        <f>IFERROR(+VLOOKUP("LDSAPF"&amp;A332,'Main File'!A:O,15,0),0)</f>
        <v>0</v>
      </c>
    </row>
    <row r="333" spans="1:11" x14ac:dyDescent="0.25">
      <c r="A333" s="9">
        <f t="shared" si="5"/>
        <v>43520</v>
      </c>
      <c r="B333" s="26">
        <f>IFERROR(+VLOOKUP("LDSAPF"&amp;A333,'Main File'!A:O,6,0),0)</f>
        <v>0</v>
      </c>
      <c r="C333" s="26">
        <f>IFERROR(+VLOOKUP("LDSAPF"&amp;A333,'Main File'!A:O,7,0),0)</f>
        <v>0</v>
      </c>
      <c r="D333" s="26">
        <f>IFERROR(+VLOOKUP("LDSAPF"&amp;A333,'Main File'!A:O,8,0),0)</f>
        <v>0</v>
      </c>
      <c r="E333" s="26">
        <f>IFERROR(+VLOOKUP("LDSAPF"&amp;A333,'Main File'!A:O,9,0),0)</f>
        <v>0</v>
      </c>
      <c r="F333" s="26">
        <f>IFERROR(+VLOOKUP("LDSAPF"&amp;A333,'Main File'!A:O,10,0),0)</f>
        <v>0</v>
      </c>
      <c r="G333" s="26">
        <f>IFERROR(+VLOOKUP("LDSAPF"&amp;A333,'Main File'!A:O,11,0),0)</f>
        <v>0</v>
      </c>
      <c r="H333" s="26">
        <f>IFERROR(+VLOOKUP("LDSAPF"&amp;A333,'Main File'!A:O,12,0),0)</f>
        <v>0</v>
      </c>
      <c r="I333" s="26">
        <f>IFERROR(+VLOOKUP("LDSAPF"&amp;A333,'Main File'!A:O,13,0),0)</f>
        <v>0</v>
      </c>
      <c r="J333" s="26">
        <f>IFERROR(+VLOOKUP("LDSAPF"&amp;A333,'Main File'!A:O,14,0),0)</f>
        <v>0</v>
      </c>
      <c r="K333" s="26">
        <f>IFERROR(+VLOOKUP("LDSAPF"&amp;A333,'Main File'!A:O,15,0),0)</f>
        <v>0</v>
      </c>
    </row>
    <row r="334" spans="1:11" x14ac:dyDescent="0.25">
      <c r="A334" s="9">
        <f t="shared" si="5"/>
        <v>43521</v>
      </c>
      <c r="B334" s="26">
        <f>IFERROR(+VLOOKUP("LDSAPF"&amp;A334,'Main File'!A:O,6,0),0)</f>
        <v>0</v>
      </c>
      <c r="C334" s="26">
        <f>IFERROR(+VLOOKUP("LDSAPF"&amp;A334,'Main File'!A:O,7,0),0)</f>
        <v>0</v>
      </c>
      <c r="D334" s="26">
        <f>IFERROR(+VLOOKUP("LDSAPF"&amp;A334,'Main File'!A:O,8,0),0)</f>
        <v>0</v>
      </c>
      <c r="E334" s="26">
        <f>IFERROR(+VLOOKUP("LDSAPF"&amp;A334,'Main File'!A:O,9,0),0)</f>
        <v>0</v>
      </c>
      <c r="F334" s="26">
        <f>IFERROR(+VLOOKUP("LDSAPF"&amp;A334,'Main File'!A:O,10,0),0)</f>
        <v>0</v>
      </c>
      <c r="G334" s="26">
        <f>IFERROR(+VLOOKUP("LDSAPF"&amp;A334,'Main File'!A:O,11,0),0)</f>
        <v>0</v>
      </c>
      <c r="H334" s="26">
        <f>IFERROR(+VLOOKUP("LDSAPF"&amp;A334,'Main File'!A:O,12,0),0)</f>
        <v>0</v>
      </c>
      <c r="I334" s="26">
        <f>IFERROR(+VLOOKUP("LDSAPF"&amp;A334,'Main File'!A:O,13,0),0)</f>
        <v>0</v>
      </c>
      <c r="J334" s="26">
        <f>IFERROR(+VLOOKUP("LDSAPF"&amp;A334,'Main File'!A:O,14,0),0)</f>
        <v>0</v>
      </c>
      <c r="K334" s="26">
        <f>IFERROR(+VLOOKUP("LDSAPF"&amp;A334,'Main File'!A:O,15,0),0)</f>
        <v>0</v>
      </c>
    </row>
    <row r="335" spans="1:11" x14ac:dyDescent="0.25">
      <c r="A335" s="9">
        <f t="shared" si="5"/>
        <v>43522</v>
      </c>
      <c r="B335" s="26">
        <f>IFERROR(+VLOOKUP("LDSAPF"&amp;A335,'Main File'!A:O,6,0),0)</f>
        <v>0</v>
      </c>
      <c r="C335" s="26">
        <f>IFERROR(+VLOOKUP("LDSAPF"&amp;A335,'Main File'!A:O,7,0),0)</f>
        <v>0</v>
      </c>
      <c r="D335" s="26">
        <f>IFERROR(+VLOOKUP("LDSAPF"&amp;A335,'Main File'!A:O,8,0),0)</f>
        <v>0</v>
      </c>
      <c r="E335" s="26">
        <f>IFERROR(+VLOOKUP("LDSAPF"&amp;A335,'Main File'!A:O,9,0),0)</f>
        <v>0</v>
      </c>
      <c r="F335" s="26">
        <f>IFERROR(+VLOOKUP("LDSAPF"&amp;A335,'Main File'!A:O,10,0),0)</f>
        <v>0</v>
      </c>
      <c r="G335" s="26">
        <f>IFERROR(+VLOOKUP("LDSAPF"&amp;A335,'Main File'!A:O,11,0),0)</f>
        <v>0</v>
      </c>
      <c r="H335" s="26">
        <f>IFERROR(+VLOOKUP("LDSAPF"&amp;A335,'Main File'!A:O,12,0),0)</f>
        <v>0</v>
      </c>
      <c r="I335" s="26">
        <f>IFERROR(+VLOOKUP("LDSAPF"&amp;A335,'Main File'!A:O,13,0),0)</f>
        <v>0</v>
      </c>
      <c r="J335" s="26">
        <f>IFERROR(+VLOOKUP("LDSAPF"&amp;A335,'Main File'!A:O,14,0),0)</f>
        <v>0</v>
      </c>
      <c r="K335" s="26">
        <f>IFERROR(+VLOOKUP("LDSAPF"&amp;A335,'Main File'!A:O,15,0),0)</f>
        <v>0</v>
      </c>
    </row>
    <row r="336" spans="1:11" x14ac:dyDescent="0.25">
      <c r="A336" s="9">
        <f t="shared" si="5"/>
        <v>43523</v>
      </c>
      <c r="B336" s="26">
        <f>IFERROR(+VLOOKUP("LDSAPF"&amp;A336,'Main File'!A:O,6,0),0)</f>
        <v>0</v>
      </c>
      <c r="C336" s="26">
        <f>IFERROR(+VLOOKUP("LDSAPF"&amp;A336,'Main File'!A:O,7,0),0)</f>
        <v>0</v>
      </c>
      <c r="D336" s="26">
        <f>IFERROR(+VLOOKUP("LDSAPF"&amp;A336,'Main File'!A:O,8,0),0)</f>
        <v>0</v>
      </c>
      <c r="E336" s="26">
        <f>IFERROR(+VLOOKUP("LDSAPF"&amp;A336,'Main File'!A:O,9,0),0)</f>
        <v>0</v>
      </c>
      <c r="F336" s="26">
        <f>IFERROR(+VLOOKUP("LDSAPF"&amp;A336,'Main File'!A:O,10,0),0)</f>
        <v>0</v>
      </c>
      <c r="G336" s="26">
        <f>IFERROR(+VLOOKUP("LDSAPF"&amp;A336,'Main File'!A:O,11,0),0)</f>
        <v>0</v>
      </c>
      <c r="H336" s="26">
        <f>IFERROR(+VLOOKUP("LDSAPF"&amp;A336,'Main File'!A:O,12,0),0)</f>
        <v>0</v>
      </c>
      <c r="I336" s="26">
        <f>IFERROR(+VLOOKUP("LDSAPF"&amp;A336,'Main File'!A:O,13,0),0)</f>
        <v>0</v>
      </c>
      <c r="J336" s="26">
        <f>IFERROR(+VLOOKUP("LDSAPF"&amp;A336,'Main File'!A:O,14,0),0)</f>
        <v>0</v>
      </c>
      <c r="K336" s="26">
        <f>IFERROR(+VLOOKUP("LDSAPF"&amp;A336,'Main File'!A:O,15,0),0)</f>
        <v>0</v>
      </c>
    </row>
    <row r="337" spans="1:11" x14ac:dyDescent="0.25">
      <c r="A337" s="9">
        <f t="shared" si="5"/>
        <v>43524</v>
      </c>
      <c r="B337" s="26">
        <f>IFERROR(+VLOOKUP("LDSAPF"&amp;A337,'Main File'!A:O,6,0),0)</f>
        <v>0</v>
      </c>
      <c r="C337" s="26">
        <f>IFERROR(+VLOOKUP("LDSAPF"&amp;A337,'Main File'!A:O,7,0),0)</f>
        <v>0</v>
      </c>
      <c r="D337" s="26">
        <f>IFERROR(+VLOOKUP("LDSAPF"&amp;A337,'Main File'!A:O,8,0),0)</f>
        <v>0</v>
      </c>
      <c r="E337" s="26">
        <f>IFERROR(+VLOOKUP("LDSAPF"&amp;A337,'Main File'!A:O,9,0),0)</f>
        <v>0</v>
      </c>
      <c r="F337" s="26">
        <f>IFERROR(+VLOOKUP("LDSAPF"&amp;A337,'Main File'!A:O,10,0),0)</f>
        <v>0</v>
      </c>
      <c r="G337" s="26">
        <f>IFERROR(+VLOOKUP("LDSAPF"&amp;A337,'Main File'!A:O,11,0),0)</f>
        <v>0</v>
      </c>
      <c r="H337" s="26">
        <f>IFERROR(+VLOOKUP("LDSAPF"&amp;A337,'Main File'!A:O,12,0),0)</f>
        <v>0</v>
      </c>
      <c r="I337" s="26">
        <f>IFERROR(+VLOOKUP("LDSAPF"&amp;A337,'Main File'!A:O,13,0),0)</f>
        <v>0</v>
      </c>
      <c r="J337" s="26">
        <f>IFERROR(+VLOOKUP("LDSAPF"&amp;A337,'Main File'!A:O,14,0),0)</f>
        <v>0</v>
      </c>
      <c r="K337" s="26">
        <f>IFERROR(+VLOOKUP("LDSAPF"&amp;A337,'Main File'!A:O,15,0),0)</f>
        <v>0</v>
      </c>
    </row>
    <row r="338" spans="1:11" x14ac:dyDescent="0.25">
      <c r="A338" s="9">
        <f t="shared" si="5"/>
        <v>43525</v>
      </c>
      <c r="B338" s="26">
        <f>IFERROR(+VLOOKUP("LDSAPF"&amp;A338,'Main File'!A:O,6,0),0)</f>
        <v>0</v>
      </c>
      <c r="C338" s="26">
        <f>IFERROR(+VLOOKUP("LDSAPF"&amp;A338,'Main File'!A:O,7,0),0)</f>
        <v>0</v>
      </c>
      <c r="D338" s="26">
        <f>IFERROR(+VLOOKUP("LDSAPF"&amp;A338,'Main File'!A:O,8,0),0)</f>
        <v>0</v>
      </c>
      <c r="E338" s="26">
        <f>IFERROR(+VLOOKUP("LDSAPF"&amp;A338,'Main File'!A:O,9,0),0)</f>
        <v>0</v>
      </c>
      <c r="F338" s="26">
        <f>IFERROR(+VLOOKUP("LDSAPF"&amp;A338,'Main File'!A:O,10,0),0)</f>
        <v>0</v>
      </c>
      <c r="G338" s="26">
        <f>IFERROR(+VLOOKUP("LDSAPF"&amp;A338,'Main File'!A:O,11,0),0)</f>
        <v>0</v>
      </c>
      <c r="H338" s="26">
        <f>IFERROR(+VLOOKUP("LDSAPF"&amp;A338,'Main File'!A:O,12,0),0)</f>
        <v>0</v>
      </c>
      <c r="I338" s="26">
        <f>IFERROR(+VLOOKUP("LDSAPF"&amp;A338,'Main File'!A:O,13,0),0)</f>
        <v>0</v>
      </c>
      <c r="J338" s="26">
        <f>IFERROR(+VLOOKUP("LDSAPF"&amp;A338,'Main File'!A:O,14,0),0)</f>
        <v>0</v>
      </c>
      <c r="K338" s="26">
        <f>IFERROR(+VLOOKUP("LDSAPF"&amp;A338,'Main File'!A:O,15,0),0)</f>
        <v>0</v>
      </c>
    </row>
    <row r="339" spans="1:11" x14ac:dyDescent="0.25">
      <c r="A339" s="9">
        <f t="shared" si="5"/>
        <v>43526</v>
      </c>
      <c r="B339" s="26">
        <f>IFERROR(+VLOOKUP("LDSAPF"&amp;A339,'Main File'!A:O,6,0),0)</f>
        <v>0</v>
      </c>
      <c r="C339" s="26">
        <f>IFERROR(+VLOOKUP("LDSAPF"&amp;A339,'Main File'!A:O,7,0),0)</f>
        <v>0</v>
      </c>
      <c r="D339" s="26">
        <f>IFERROR(+VLOOKUP("LDSAPF"&amp;A339,'Main File'!A:O,8,0),0)</f>
        <v>0</v>
      </c>
      <c r="E339" s="26">
        <f>IFERROR(+VLOOKUP("LDSAPF"&amp;A339,'Main File'!A:O,9,0),0)</f>
        <v>0</v>
      </c>
      <c r="F339" s="26">
        <f>IFERROR(+VLOOKUP("LDSAPF"&amp;A339,'Main File'!A:O,10,0),0)</f>
        <v>0</v>
      </c>
      <c r="G339" s="26">
        <f>IFERROR(+VLOOKUP("LDSAPF"&amp;A339,'Main File'!A:O,11,0),0)</f>
        <v>0</v>
      </c>
      <c r="H339" s="26">
        <f>IFERROR(+VLOOKUP("LDSAPF"&amp;A339,'Main File'!A:O,12,0),0)</f>
        <v>0</v>
      </c>
      <c r="I339" s="26">
        <f>IFERROR(+VLOOKUP("LDSAPF"&amp;A339,'Main File'!A:O,13,0),0)</f>
        <v>0</v>
      </c>
      <c r="J339" s="26">
        <f>IFERROR(+VLOOKUP("LDSAPF"&amp;A339,'Main File'!A:O,14,0),0)</f>
        <v>0</v>
      </c>
      <c r="K339" s="26">
        <f>IFERROR(+VLOOKUP("LDSAPF"&amp;A339,'Main File'!A:O,15,0),0)</f>
        <v>0</v>
      </c>
    </row>
    <row r="340" spans="1:11" x14ac:dyDescent="0.25">
      <c r="A340" s="9">
        <f t="shared" si="5"/>
        <v>43527</v>
      </c>
      <c r="B340" s="26">
        <f>IFERROR(+VLOOKUP("LDSAPF"&amp;A340,'Main File'!A:O,6,0),0)</f>
        <v>0</v>
      </c>
      <c r="C340" s="26">
        <f>IFERROR(+VLOOKUP("LDSAPF"&amp;A340,'Main File'!A:O,7,0),0)</f>
        <v>0</v>
      </c>
      <c r="D340" s="26">
        <f>IFERROR(+VLOOKUP("LDSAPF"&amp;A340,'Main File'!A:O,8,0),0)</f>
        <v>0</v>
      </c>
      <c r="E340" s="26">
        <f>IFERROR(+VLOOKUP("LDSAPF"&amp;A340,'Main File'!A:O,9,0),0)</f>
        <v>0</v>
      </c>
      <c r="F340" s="26">
        <f>IFERROR(+VLOOKUP("LDSAPF"&amp;A340,'Main File'!A:O,10,0),0)</f>
        <v>0</v>
      </c>
      <c r="G340" s="26">
        <f>IFERROR(+VLOOKUP("LDSAPF"&amp;A340,'Main File'!A:O,11,0),0)</f>
        <v>0</v>
      </c>
      <c r="H340" s="26">
        <f>IFERROR(+VLOOKUP("LDSAPF"&amp;A340,'Main File'!A:O,12,0),0)</f>
        <v>0</v>
      </c>
      <c r="I340" s="26">
        <f>IFERROR(+VLOOKUP("LDSAPF"&amp;A340,'Main File'!A:O,13,0),0)</f>
        <v>0</v>
      </c>
      <c r="J340" s="26">
        <f>IFERROR(+VLOOKUP("LDSAPF"&amp;A340,'Main File'!A:O,14,0),0)</f>
        <v>0</v>
      </c>
      <c r="K340" s="26">
        <f>IFERROR(+VLOOKUP("LDSAPF"&amp;A340,'Main File'!A:O,15,0),0)</f>
        <v>0</v>
      </c>
    </row>
    <row r="341" spans="1:11" x14ac:dyDescent="0.25">
      <c r="A341" s="9">
        <f t="shared" si="5"/>
        <v>43528</v>
      </c>
      <c r="B341" s="26">
        <f>IFERROR(+VLOOKUP("LDSAPF"&amp;A341,'Main File'!A:O,6,0),0)</f>
        <v>0</v>
      </c>
      <c r="C341" s="26">
        <f>IFERROR(+VLOOKUP("LDSAPF"&amp;A341,'Main File'!A:O,7,0),0)</f>
        <v>0</v>
      </c>
      <c r="D341" s="26">
        <f>IFERROR(+VLOOKUP("LDSAPF"&amp;A341,'Main File'!A:O,8,0),0)</f>
        <v>0</v>
      </c>
      <c r="E341" s="26">
        <f>IFERROR(+VLOOKUP("LDSAPF"&amp;A341,'Main File'!A:O,9,0),0)</f>
        <v>0</v>
      </c>
      <c r="F341" s="26">
        <f>IFERROR(+VLOOKUP("LDSAPF"&amp;A341,'Main File'!A:O,10,0),0)</f>
        <v>0</v>
      </c>
      <c r="G341" s="26">
        <f>IFERROR(+VLOOKUP("LDSAPF"&amp;A341,'Main File'!A:O,11,0),0)</f>
        <v>0</v>
      </c>
      <c r="H341" s="26">
        <f>IFERROR(+VLOOKUP("LDSAPF"&amp;A341,'Main File'!A:O,12,0),0)</f>
        <v>0</v>
      </c>
      <c r="I341" s="26">
        <f>IFERROR(+VLOOKUP("LDSAPF"&amp;A341,'Main File'!A:O,13,0),0)</f>
        <v>0</v>
      </c>
      <c r="J341" s="26">
        <f>IFERROR(+VLOOKUP("LDSAPF"&amp;A341,'Main File'!A:O,14,0),0)</f>
        <v>0</v>
      </c>
      <c r="K341" s="26">
        <f>IFERROR(+VLOOKUP("LDSAPF"&amp;A341,'Main File'!A:O,15,0),0)</f>
        <v>0</v>
      </c>
    </row>
    <row r="342" spans="1:11" x14ac:dyDescent="0.25">
      <c r="A342" s="9">
        <f t="shared" si="5"/>
        <v>43529</v>
      </c>
      <c r="B342" s="26">
        <f>IFERROR(+VLOOKUP("LDSAPF"&amp;A342,'Main File'!A:O,6,0),0)</f>
        <v>0</v>
      </c>
      <c r="C342" s="26">
        <f>IFERROR(+VLOOKUP("LDSAPF"&amp;A342,'Main File'!A:O,7,0),0)</f>
        <v>0</v>
      </c>
      <c r="D342" s="26">
        <f>IFERROR(+VLOOKUP("LDSAPF"&amp;A342,'Main File'!A:O,8,0),0)</f>
        <v>0</v>
      </c>
      <c r="E342" s="26">
        <f>IFERROR(+VLOOKUP("LDSAPF"&amp;A342,'Main File'!A:O,9,0),0)</f>
        <v>0</v>
      </c>
      <c r="F342" s="26">
        <f>IFERROR(+VLOOKUP("LDSAPF"&amp;A342,'Main File'!A:O,10,0),0)</f>
        <v>0</v>
      </c>
      <c r="G342" s="26">
        <f>IFERROR(+VLOOKUP("LDSAPF"&amp;A342,'Main File'!A:O,11,0),0)</f>
        <v>0</v>
      </c>
      <c r="H342" s="26">
        <f>IFERROR(+VLOOKUP("LDSAPF"&amp;A342,'Main File'!A:O,12,0),0)</f>
        <v>0</v>
      </c>
      <c r="I342" s="26">
        <f>IFERROR(+VLOOKUP("LDSAPF"&amp;A342,'Main File'!A:O,13,0),0)</f>
        <v>0</v>
      </c>
      <c r="J342" s="26">
        <f>IFERROR(+VLOOKUP("LDSAPF"&amp;A342,'Main File'!A:O,14,0),0)</f>
        <v>0</v>
      </c>
      <c r="K342" s="26">
        <f>IFERROR(+VLOOKUP("LDSAPF"&amp;A342,'Main File'!A:O,15,0),0)</f>
        <v>0</v>
      </c>
    </row>
    <row r="343" spans="1:11" x14ac:dyDescent="0.25">
      <c r="A343" s="9">
        <f t="shared" si="5"/>
        <v>43530</v>
      </c>
      <c r="B343" s="26">
        <f>IFERROR(+VLOOKUP("LDSAPF"&amp;A343,'Main File'!A:O,6,0),0)</f>
        <v>0</v>
      </c>
      <c r="C343" s="26">
        <f>IFERROR(+VLOOKUP("LDSAPF"&amp;A343,'Main File'!A:O,7,0),0)</f>
        <v>0</v>
      </c>
      <c r="D343" s="26">
        <f>IFERROR(+VLOOKUP("LDSAPF"&amp;A343,'Main File'!A:O,8,0),0)</f>
        <v>0</v>
      </c>
      <c r="E343" s="26">
        <f>IFERROR(+VLOOKUP("LDSAPF"&amp;A343,'Main File'!A:O,9,0),0)</f>
        <v>0</v>
      </c>
      <c r="F343" s="26">
        <f>IFERROR(+VLOOKUP("LDSAPF"&amp;A343,'Main File'!A:O,10,0),0)</f>
        <v>0</v>
      </c>
      <c r="G343" s="26">
        <f>IFERROR(+VLOOKUP("LDSAPF"&amp;A343,'Main File'!A:O,11,0),0)</f>
        <v>0</v>
      </c>
      <c r="H343" s="26">
        <f>IFERROR(+VLOOKUP("LDSAPF"&amp;A343,'Main File'!A:O,12,0),0)</f>
        <v>0</v>
      </c>
      <c r="I343" s="26">
        <f>IFERROR(+VLOOKUP("LDSAPF"&amp;A343,'Main File'!A:O,13,0),0)</f>
        <v>0</v>
      </c>
      <c r="J343" s="26">
        <f>IFERROR(+VLOOKUP("LDSAPF"&amp;A343,'Main File'!A:O,14,0),0)</f>
        <v>0</v>
      </c>
      <c r="K343" s="26">
        <f>IFERROR(+VLOOKUP("LDSAPF"&amp;A343,'Main File'!A:O,15,0),0)</f>
        <v>0</v>
      </c>
    </row>
    <row r="344" spans="1:11" x14ac:dyDescent="0.25">
      <c r="A344" s="9">
        <f t="shared" si="5"/>
        <v>43531</v>
      </c>
      <c r="B344" s="26">
        <f>IFERROR(+VLOOKUP("LDSAPF"&amp;A344,'Main File'!A:O,6,0),0)</f>
        <v>0</v>
      </c>
      <c r="C344" s="26">
        <f>IFERROR(+VLOOKUP("LDSAPF"&amp;A344,'Main File'!A:O,7,0),0)</f>
        <v>0</v>
      </c>
      <c r="D344" s="26">
        <f>IFERROR(+VLOOKUP("LDSAPF"&amp;A344,'Main File'!A:O,8,0),0)</f>
        <v>0</v>
      </c>
      <c r="E344" s="26">
        <f>IFERROR(+VLOOKUP("LDSAPF"&amp;A344,'Main File'!A:O,9,0),0)</f>
        <v>0</v>
      </c>
      <c r="F344" s="26">
        <f>IFERROR(+VLOOKUP("LDSAPF"&amp;A344,'Main File'!A:O,10,0),0)</f>
        <v>0</v>
      </c>
      <c r="G344" s="26">
        <f>IFERROR(+VLOOKUP("LDSAPF"&amp;A344,'Main File'!A:O,11,0),0)</f>
        <v>0</v>
      </c>
      <c r="H344" s="26">
        <f>IFERROR(+VLOOKUP("LDSAPF"&amp;A344,'Main File'!A:O,12,0),0)</f>
        <v>0</v>
      </c>
      <c r="I344" s="26">
        <f>IFERROR(+VLOOKUP("LDSAPF"&amp;A344,'Main File'!A:O,13,0),0)</f>
        <v>0</v>
      </c>
      <c r="J344" s="26">
        <f>IFERROR(+VLOOKUP("LDSAPF"&amp;A344,'Main File'!A:O,14,0),0)</f>
        <v>0</v>
      </c>
      <c r="K344" s="26">
        <f>IFERROR(+VLOOKUP("LDSAPF"&amp;A344,'Main File'!A:O,15,0),0)</f>
        <v>0</v>
      </c>
    </row>
    <row r="345" spans="1:11" x14ac:dyDescent="0.25">
      <c r="A345" s="9">
        <f t="shared" si="5"/>
        <v>43532</v>
      </c>
      <c r="B345" s="26">
        <f>IFERROR(+VLOOKUP("LDSAPF"&amp;A345,'Main File'!A:O,6,0),0)</f>
        <v>0</v>
      </c>
      <c r="C345" s="26">
        <f>IFERROR(+VLOOKUP("LDSAPF"&amp;A345,'Main File'!A:O,7,0),0)</f>
        <v>0</v>
      </c>
      <c r="D345" s="26">
        <f>IFERROR(+VLOOKUP("LDSAPF"&amp;A345,'Main File'!A:O,8,0),0)</f>
        <v>0</v>
      </c>
      <c r="E345" s="26">
        <f>IFERROR(+VLOOKUP("LDSAPF"&amp;A345,'Main File'!A:O,9,0),0)</f>
        <v>0</v>
      </c>
      <c r="F345" s="26">
        <f>IFERROR(+VLOOKUP("LDSAPF"&amp;A345,'Main File'!A:O,10,0),0)</f>
        <v>0</v>
      </c>
      <c r="G345" s="26">
        <f>IFERROR(+VLOOKUP("LDSAPF"&amp;A345,'Main File'!A:O,11,0),0)</f>
        <v>0</v>
      </c>
      <c r="H345" s="26">
        <f>IFERROR(+VLOOKUP("LDSAPF"&amp;A345,'Main File'!A:O,12,0),0)</f>
        <v>0</v>
      </c>
      <c r="I345" s="26">
        <f>IFERROR(+VLOOKUP("LDSAPF"&amp;A345,'Main File'!A:O,13,0),0)</f>
        <v>0</v>
      </c>
      <c r="J345" s="26">
        <f>IFERROR(+VLOOKUP("LDSAPF"&amp;A345,'Main File'!A:O,14,0),0)</f>
        <v>0</v>
      </c>
      <c r="K345" s="26">
        <f>IFERROR(+VLOOKUP("LDSAPF"&amp;A345,'Main File'!A:O,15,0),0)</f>
        <v>0</v>
      </c>
    </row>
    <row r="346" spans="1:11" x14ac:dyDescent="0.25">
      <c r="A346" s="9">
        <f t="shared" si="5"/>
        <v>43533</v>
      </c>
      <c r="B346" s="26">
        <f>IFERROR(+VLOOKUP("LDSAPF"&amp;A346,'Main File'!A:O,6,0),0)</f>
        <v>0</v>
      </c>
      <c r="C346" s="26">
        <f>IFERROR(+VLOOKUP("LDSAPF"&amp;A346,'Main File'!A:O,7,0),0)</f>
        <v>0</v>
      </c>
      <c r="D346" s="26">
        <f>IFERROR(+VLOOKUP("LDSAPF"&amp;A346,'Main File'!A:O,8,0),0)</f>
        <v>0</v>
      </c>
      <c r="E346" s="26">
        <f>IFERROR(+VLOOKUP("LDSAPF"&amp;A346,'Main File'!A:O,9,0),0)</f>
        <v>0</v>
      </c>
      <c r="F346" s="26">
        <f>IFERROR(+VLOOKUP("LDSAPF"&amp;A346,'Main File'!A:O,10,0),0)</f>
        <v>0</v>
      </c>
      <c r="G346" s="26">
        <f>IFERROR(+VLOOKUP("LDSAPF"&amp;A346,'Main File'!A:O,11,0),0)</f>
        <v>0</v>
      </c>
      <c r="H346" s="26">
        <f>IFERROR(+VLOOKUP("LDSAPF"&amp;A346,'Main File'!A:O,12,0),0)</f>
        <v>0</v>
      </c>
      <c r="I346" s="26">
        <f>IFERROR(+VLOOKUP("LDSAPF"&amp;A346,'Main File'!A:O,13,0),0)</f>
        <v>0</v>
      </c>
      <c r="J346" s="26">
        <f>IFERROR(+VLOOKUP("LDSAPF"&amp;A346,'Main File'!A:O,14,0),0)</f>
        <v>0</v>
      </c>
      <c r="K346" s="26">
        <f>IFERROR(+VLOOKUP("LDSAPF"&amp;A346,'Main File'!A:O,15,0),0)</f>
        <v>0</v>
      </c>
    </row>
    <row r="347" spans="1:11" x14ac:dyDescent="0.25">
      <c r="A347" s="9">
        <f t="shared" si="5"/>
        <v>43534</v>
      </c>
      <c r="B347" s="26">
        <f>IFERROR(+VLOOKUP("LDSAPF"&amp;A347,'Main File'!A:O,6,0),0)</f>
        <v>0</v>
      </c>
      <c r="C347" s="26">
        <f>IFERROR(+VLOOKUP("LDSAPF"&amp;A347,'Main File'!A:O,7,0),0)</f>
        <v>0</v>
      </c>
      <c r="D347" s="26">
        <f>IFERROR(+VLOOKUP("LDSAPF"&amp;A347,'Main File'!A:O,8,0),0)</f>
        <v>0</v>
      </c>
      <c r="E347" s="26">
        <f>IFERROR(+VLOOKUP("LDSAPF"&amp;A347,'Main File'!A:O,9,0),0)</f>
        <v>0</v>
      </c>
      <c r="F347" s="26">
        <f>IFERROR(+VLOOKUP("LDSAPF"&amp;A347,'Main File'!A:O,10,0),0)</f>
        <v>0</v>
      </c>
      <c r="G347" s="26">
        <f>IFERROR(+VLOOKUP("LDSAPF"&amp;A347,'Main File'!A:O,11,0),0)</f>
        <v>0</v>
      </c>
      <c r="H347" s="26">
        <f>IFERROR(+VLOOKUP("LDSAPF"&amp;A347,'Main File'!A:O,12,0),0)</f>
        <v>0</v>
      </c>
      <c r="I347" s="26">
        <f>IFERROR(+VLOOKUP("LDSAPF"&amp;A347,'Main File'!A:O,13,0),0)</f>
        <v>0</v>
      </c>
      <c r="J347" s="26">
        <f>IFERROR(+VLOOKUP("LDSAPF"&amp;A347,'Main File'!A:O,14,0),0)</f>
        <v>0</v>
      </c>
      <c r="K347" s="26">
        <f>IFERROR(+VLOOKUP("LDSAPF"&amp;A347,'Main File'!A:O,15,0),0)</f>
        <v>0</v>
      </c>
    </row>
    <row r="348" spans="1:11" x14ac:dyDescent="0.25">
      <c r="A348" s="9">
        <f t="shared" si="5"/>
        <v>43535</v>
      </c>
      <c r="B348" s="26">
        <f>IFERROR(+VLOOKUP("LDSAPF"&amp;A348,'Main File'!A:O,6,0),0)</f>
        <v>0</v>
      </c>
      <c r="C348" s="26">
        <f>IFERROR(+VLOOKUP("LDSAPF"&amp;A348,'Main File'!A:O,7,0),0)</f>
        <v>0</v>
      </c>
      <c r="D348" s="26">
        <f>IFERROR(+VLOOKUP("LDSAPF"&amp;A348,'Main File'!A:O,8,0),0)</f>
        <v>0</v>
      </c>
      <c r="E348" s="26">
        <f>IFERROR(+VLOOKUP("LDSAPF"&amp;A348,'Main File'!A:O,9,0),0)</f>
        <v>0</v>
      </c>
      <c r="F348" s="26">
        <f>IFERROR(+VLOOKUP("LDSAPF"&amp;A348,'Main File'!A:O,10,0),0)</f>
        <v>0</v>
      </c>
      <c r="G348" s="26">
        <f>IFERROR(+VLOOKUP("LDSAPF"&amp;A348,'Main File'!A:O,11,0),0)</f>
        <v>0</v>
      </c>
      <c r="H348" s="26">
        <f>IFERROR(+VLOOKUP("LDSAPF"&amp;A348,'Main File'!A:O,12,0),0)</f>
        <v>0</v>
      </c>
      <c r="I348" s="26">
        <f>IFERROR(+VLOOKUP("LDSAPF"&amp;A348,'Main File'!A:O,13,0),0)</f>
        <v>0</v>
      </c>
      <c r="J348" s="26">
        <f>IFERROR(+VLOOKUP("LDSAPF"&amp;A348,'Main File'!A:O,14,0),0)</f>
        <v>0</v>
      </c>
      <c r="K348" s="26">
        <f>IFERROR(+VLOOKUP("LDSAPF"&amp;A348,'Main File'!A:O,15,0),0)</f>
        <v>0</v>
      </c>
    </row>
    <row r="349" spans="1:11" x14ac:dyDescent="0.25">
      <c r="A349" s="9">
        <f t="shared" si="5"/>
        <v>43536</v>
      </c>
      <c r="B349" s="26">
        <f>IFERROR(+VLOOKUP("LDSAPF"&amp;A349,'Main File'!A:O,6,0),0)</f>
        <v>0</v>
      </c>
      <c r="C349" s="26">
        <f>IFERROR(+VLOOKUP("LDSAPF"&amp;A349,'Main File'!A:O,7,0),0)</f>
        <v>0</v>
      </c>
      <c r="D349" s="26">
        <f>IFERROR(+VLOOKUP("LDSAPF"&amp;A349,'Main File'!A:O,8,0),0)</f>
        <v>0</v>
      </c>
      <c r="E349" s="26">
        <f>IFERROR(+VLOOKUP("LDSAPF"&amp;A349,'Main File'!A:O,9,0),0)</f>
        <v>0</v>
      </c>
      <c r="F349" s="26">
        <f>IFERROR(+VLOOKUP("LDSAPF"&amp;A349,'Main File'!A:O,10,0),0)</f>
        <v>0</v>
      </c>
      <c r="G349" s="26">
        <f>IFERROR(+VLOOKUP("LDSAPF"&amp;A349,'Main File'!A:O,11,0),0)</f>
        <v>0</v>
      </c>
      <c r="H349" s="26">
        <f>IFERROR(+VLOOKUP("LDSAPF"&amp;A349,'Main File'!A:O,12,0),0)</f>
        <v>0</v>
      </c>
      <c r="I349" s="26">
        <f>IFERROR(+VLOOKUP("LDSAPF"&amp;A349,'Main File'!A:O,13,0),0)</f>
        <v>0</v>
      </c>
      <c r="J349" s="26">
        <f>IFERROR(+VLOOKUP("LDSAPF"&amp;A349,'Main File'!A:O,14,0),0)</f>
        <v>0</v>
      </c>
      <c r="K349" s="26">
        <f>IFERROR(+VLOOKUP("LDSAPF"&amp;A349,'Main File'!A:O,15,0),0)</f>
        <v>0</v>
      </c>
    </row>
    <row r="350" spans="1:11" x14ac:dyDescent="0.25">
      <c r="A350" s="9">
        <f t="shared" si="5"/>
        <v>43537</v>
      </c>
      <c r="B350" s="26">
        <f>IFERROR(+VLOOKUP("LDSAPF"&amp;A350,'Main File'!A:O,6,0),0)</f>
        <v>0</v>
      </c>
      <c r="C350" s="26">
        <f>IFERROR(+VLOOKUP("LDSAPF"&amp;A350,'Main File'!A:O,7,0),0)</f>
        <v>0</v>
      </c>
      <c r="D350" s="26">
        <f>IFERROR(+VLOOKUP("LDSAPF"&amp;A350,'Main File'!A:O,8,0),0)</f>
        <v>0</v>
      </c>
      <c r="E350" s="26">
        <f>IFERROR(+VLOOKUP("LDSAPF"&amp;A350,'Main File'!A:O,9,0),0)</f>
        <v>0</v>
      </c>
      <c r="F350" s="26">
        <f>IFERROR(+VLOOKUP("LDSAPF"&amp;A350,'Main File'!A:O,10,0),0)</f>
        <v>0</v>
      </c>
      <c r="G350" s="26">
        <f>IFERROR(+VLOOKUP("LDSAPF"&amp;A350,'Main File'!A:O,11,0),0)</f>
        <v>0</v>
      </c>
      <c r="H350" s="26">
        <f>IFERROR(+VLOOKUP("LDSAPF"&amp;A350,'Main File'!A:O,12,0),0)</f>
        <v>0</v>
      </c>
      <c r="I350" s="26">
        <f>IFERROR(+VLOOKUP("LDSAPF"&amp;A350,'Main File'!A:O,13,0),0)</f>
        <v>0</v>
      </c>
      <c r="J350" s="26">
        <f>IFERROR(+VLOOKUP("LDSAPF"&amp;A350,'Main File'!A:O,14,0),0)</f>
        <v>0</v>
      </c>
      <c r="K350" s="26">
        <f>IFERROR(+VLOOKUP("LDSAPF"&amp;A350,'Main File'!A:O,15,0),0)</f>
        <v>0</v>
      </c>
    </row>
    <row r="351" spans="1:11" x14ac:dyDescent="0.25">
      <c r="A351" s="9">
        <f t="shared" si="5"/>
        <v>43538</v>
      </c>
      <c r="B351" s="26">
        <f>IFERROR(+VLOOKUP("LDSAPF"&amp;A351,'Main File'!A:O,6,0),0)</f>
        <v>0</v>
      </c>
      <c r="C351" s="26">
        <f>IFERROR(+VLOOKUP("LDSAPF"&amp;A351,'Main File'!A:O,7,0),0)</f>
        <v>0</v>
      </c>
      <c r="D351" s="26">
        <f>IFERROR(+VLOOKUP("LDSAPF"&amp;A351,'Main File'!A:O,8,0),0)</f>
        <v>0</v>
      </c>
      <c r="E351" s="26">
        <f>IFERROR(+VLOOKUP("LDSAPF"&amp;A351,'Main File'!A:O,9,0),0)</f>
        <v>0</v>
      </c>
      <c r="F351" s="26">
        <f>IFERROR(+VLOOKUP("LDSAPF"&amp;A351,'Main File'!A:O,10,0),0)</f>
        <v>0</v>
      </c>
      <c r="G351" s="26">
        <f>IFERROR(+VLOOKUP("LDSAPF"&amp;A351,'Main File'!A:O,11,0),0)</f>
        <v>0</v>
      </c>
      <c r="H351" s="26">
        <f>IFERROR(+VLOOKUP("LDSAPF"&amp;A351,'Main File'!A:O,12,0),0)</f>
        <v>0</v>
      </c>
      <c r="I351" s="26">
        <f>IFERROR(+VLOOKUP("LDSAPF"&amp;A351,'Main File'!A:O,13,0),0)</f>
        <v>0</v>
      </c>
      <c r="J351" s="26">
        <f>IFERROR(+VLOOKUP("LDSAPF"&amp;A351,'Main File'!A:O,14,0),0)</f>
        <v>0</v>
      </c>
      <c r="K351" s="26">
        <f>IFERROR(+VLOOKUP("LDSAPF"&amp;A351,'Main File'!A:O,15,0),0)</f>
        <v>0</v>
      </c>
    </row>
    <row r="352" spans="1:11" x14ac:dyDescent="0.25">
      <c r="A352" s="9">
        <f t="shared" si="5"/>
        <v>43539</v>
      </c>
      <c r="B352" s="26">
        <f>IFERROR(+VLOOKUP("LDSAPF"&amp;A352,'Main File'!A:O,6,0),0)</f>
        <v>0</v>
      </c>
      <c r="C352" s="26">
        <f>IFERROR(+VLOOKUP("LDSAPF"&amp;A352,'Main File'!A:O,7,0),0)</f>
        <v>0</v>
      </c>
      <c r="D352" s="26">
        <f>IFERROR(+VLOOKUP("LDSAPF"&amp;A352,'Main File'!A:O,8,0),0)</f>
        <v>0</v>
      </c>
      <c r="E352" s="26">
        <f>IFERROR(+VLOOKUP("LDSAPF"&amp;A352,'Main File'!A:O,9,0),0)</f>
        <v>0</v>
      </c>
      <c r="F352" s="26">
        <f>IFERROR(+VLOOKUP("LDSAPF"&amp;A352,'Main File'!A:O,10,0),0)</f>
        <v>0</v>
      </c>
      <c r="G352" s="26">
        <f>IFERROR(+VLOOKUP("LDSAPF"&amp;A352,'Main File'!A:O,11,0),0)</f>
        <v>0</v>
      </c>
      <c r="H352" s="26">
        <f>IFERROR(+VLOOKUP("LDSAPF"&amp;A352,'Main File'!A:O,12,0),0)</f>
        <v>0</v>
      </c>
      <c r="I352" s="26">
        <f>IFERROR(+VLOOKUP("LDSAPF"&amp;A352,'Main File'!A:O,13,0),0)</f>
        <v>0</v>
      </c>
      <c r="J352" s="26">
        <f>IFERROR(+VLOOKUP("LDSAPF"&amp;A352,'Main File'!A:O,14,0),0)</f>
        <v>0</v>
      </c>
      <c r="K352" s="26">
        <f>IFERROR(+VLOOKUP("LDSAPF"&amp;A352,'Main File'!A:O,15,0),0)</f>
        <v>0</v>
      </c>
    </row>
    <row r="353" spans="1:11" x14ac:dyDescent="0.25">
      <c r="A353" s="9">
        <f t="shared" si="5"/>
        <v>43540</v>
      </c>
      <c r="B353" s="26">
        <f>IFERROR(+VLOOKUP("LDSAPF"&amp;A353,'Main File'!A:O,6,0),0)</f>
        <v>0</v>
      </c>
      <c r="C353" s="26">
        <f>IFERROR(+VLOOKUP("LDSAPF"&amp;A353,'Main File'!A:O,7,0),0)</f>
        <v>0</v>
      </c>
      <c r="D353" s="26">
        <f>IFERROR(+VLOOKUP("LDSAPF"&amp;A353,'Main File'!A:O,8,0),0)</f>
        <v>0</v>
      </c>
      <c r="E353" s="26">
        <f>IFERROR(+VLOOKUP("LDSAPF"&amp;A353,'Main File'!A:O,9,0),0)</f>
        <v>0</v>
      </c>
      <c r="F353" s="26">
        <f>IFERROR(+VLOOKUP("LDSAPF"&amp;A353,'Main File'!A:O,10,0),0)</f>
        <v>0</v>
      </c>
      <c r="G353" s="26">
        <f>IFERROR(+VLOOKUP("LDSAPF"&amp;A353,'Main File'!A:O,11,0),0)</f>
        <v>0</v>
      </c>
      <c r="H353" s="26">
        <f>IFERROR(+VLOOKUP("LDSAPF"&amp;A353,'Main File'!A:O,12,0),0)</f>
        <v>0</v>
      </c>
      <c r="I353" s="26">
        <f>IFERROR(+VLOOKUP("LDSAPF"&amp;A353,'Main File'!A:O,13,0),0)</f>
        <v>0</v>
      </c>
      <c r="J353" s="26">
        <f>IFERROR(+VLOOKUP("LDSAPF"&amp;A353,'Main File'!A:O,14,0),0)</f>
        <v>0</v>
      </c>
      <c r="K353" s="26">
        <f>IFERROR(+VLOOKUP("LDSAPF"&amp;A353,'Main File'!A:O,15,0),0)</f>
        <v>0</v>
      </c>
    </row>
    <row r="354" spans="1:11" x14ac:dyDescent="0.25">
      <c r="A354" s="9">
        <f t="shared" si="5"/>
        <v>43541</v>
      </c>
      <c r="B354" s="26">
        <f>IFERROR(+VLOOKUP("LDSAPF"&amp;A354,'Main File'!A:O,6,0),0)</f>
        <v>0</v>
      </c>
      <c r="C354" s="26">
        <f>IFERROR(+VLOOKUP("LDSAPF"&amp;A354,'Main File'!A:O,7,0),0)</f>
        <v>0</v>
      </c>
      <c r="D354" s="26">
        <f>IFERROR(+VLOOKUP("LDSAPF"&amp;A354,'Main File'!A:O,8,0),0)</f>
        <v>0</v>
      </c>
      <c r="E354" s="26">
        <f>IFERROR(+VLOOKUP("LDSAPF"&amp;A354,'Main File'!A:O,9,0),0)</f>
        <v>0</v>
      </c>
      <c r="F354" s="26">
        <f>IFERROR(+VLOOKUP("LDSAPF"&amp;A354,'Main File'!A:O,10,0),0)</f>
        <v>0</v>
      </c>
      <c r="G354" s="26">
        <f>IFERROR(+VLOOKUP("LDSAPF"&amp;A354,'Main File'!A:O,11,0),0)</f>
        <v>0</v>
      </c>
      <c r="H354" s="26">
        <f>IFERROR(+VLOOKUP("LDSAPF"&amp;A354,'Main File'!A:O,12,0),0)</f>
        <v>0</v>
      </c>
      <c r="I354" s="26">
        <f>IFERROR(+VLOOKUP("LDSAPF"&amp;A354,'Main File'!A:O,13,0),0)</f>
        <v>0</v>
      </c>
      <c r="J354" s="26">
        <f>IFERROR(+VLOOKUP("LDSAPF"&amp;A354,'Main File'!A:O,14,0),0)</f>
        <v>0</v>
      </c>
      <c r="K354" s="26">
        <f>IFERROR(+VLOOKUP("LDSAPF"&amp;A354,'Main File'!A:O,15,0),0)</f>
        <v>0</v>
      </c>
    </row>
    <row r="355" spans="1:11" x14ac:dyDescent="0.25">
      <c r="A355" s="9">
        <f t="shared" si="5"/>
        <v>43542</v>
      </c>
      <c r="B355" s="26">
        <f>IFERROR(+VLOOKUP("LDSAPF"&amp;A355,'Main File'!A:O,6,0),0)</f>
        <v>0</v>
      </c>
      <c r="C355" s="26">
        <f>IFERROR(+VLOOKUP("LDSAPF"&amp;A355,'Main File'!A:O,7,0),0)</f>
        <v>0</v>
      </c>
      <c r="D355" s="26">
        <f>IFERROR(+VLOOKUP("LDSAPF"&amp;A355,'Main File'!A:O,8,0),0)</f>
        <v>0</v>
      </c>
      <c r="E355" s="26">
        <f>IFERROR(+VLOOKUP("LDSAPF"&amp;A355,'Main File'!A:O,9,0),0)</f>
        <v>0</v>
      </c>
      <c r="F355" s="26">
        <f>IFERROR(+VLOOKUP("LDSAPF"&amp;A355,'Main File'!A:O,10,0),0)</f>
        <v>0</v>
      </c>
      <c r="G355" s="26">
        <f>IFERROR(+VLOOKUP("LDSAPF"&amp;A355,'Main File'!A:O,11,0),0)</f>
        <v>0</v>
      </c>
      <c r="H355" s="26">
        <f>IFERROR(+VLOOKUP("LDSAPF"&amp;A355,'Main File'!A:O,12,0),0)</f>
        <v>0</v>
      </c>
      <c r="I355" s="26">
        <f>IFERROR(+VLOOKUP("LDSAPF"&amp;A355,'Main File'!A:O,13,0),0)</f>
        <v>0</v>
      </c>
      <c r="J355" s="26">
        <f>IFERROR(+VLOOKUP("LDSAPF"&amp;A355,'Main File'!A:O,14,0),0)</f>
        <v>0</v>
      </c>
      <c r="K355" s="26">
        <f>IFERROR(+VLOOKUP("LDSAPF"&amp;A355,'Main File'!A:O,15,0),0)</f>
        <v>0</v>
      </c>
    </row>
    <row r="356" spans="1:11" x14ac:dyDescent="0.25">
      <c r="A356" s="9">
        <f t="shared" si="5"/>
        <v>43543</v>
      </c>
      <c r="B356" s="26">
        <f>IFERROR(+VLOOKUP("LDSAPF"&amp;A356,'Main File'!A:O,6,0),0)</f>
        <v>0</v>
      </c>
      <c r="C356" s="26">
        <f>IFERROR(+VLOOKUP("LDSAPF"&amp;A356,'Main File'!A:O,7,0),0)</f>
        <v>0</v>
      </c>
      <c r="D356" s="26">
        <f>IFERROR(+VLOOKUP("LDSAPF"&amp;A356,'Main File'!A:O,8,0),0)</f>
        <v>0</v>
      </c>
      <c r="E356" s="26">
        <f>IFERROR(+VLOOKUP("LDSAPF"&amp;A356,'Main File'!A:O,9,0),0)</f>
        <v>0</v>
      </c>
      <c r="F356" s="26">
        <f>IFERROR(+VLOOKUP("LDSAPF"&amp;A356,'Main File'!A:O,10,0),0)</f>
        <v>0</v>
      </c>
      <c r="G356" s="26">
        <f>IFERROR(+VLOOKUP("LDSAPF"&amp;A356,'Main File'!A:O,11,0),0)</f>
        <v>0</v>
      </c>
      <c r="H356" s="26">
        <f>IFERROR(+VLOOKUP("LDSAPF"&amp;A356,'Main File'!A:O,12,0),0)</f>
        <v>0</v>
      </c>
      <c r="I356" s="26">
        <f>IFERROR(+VLOOKUP("LDSAPF"&amp;A356,'Main File'!A:O,13,0),0)</f>
        <v>0</v>
      </c>
      <c r="J356" s="26">
        <f>IFERROR(+VLOOKUP("LDSAPF"&amp;A356,'Main File'!A:O,14,0),0)</f>
        <v>0</v>
      </c>
      <c r="K356" s="26">
        <f>IFERROR(+VLOOKUP("LDSAPF"&amp;A356,'Main File'!A:O,15,0),0)</f>
        <v>0</v>
      </c>
    </row>
    <row r="357" spans="1:11" x14ac:dyDescent="0.25">
      <c r="A357" s="9">
        <f t="shared" si="5"/>
        <v>43544</v>
      </c>
      <c r="B357" s="26">
        <f>IFERROR(+VLOOKUP("LDSAPF"&amp;A357,'Main File'!A:O,6,0),0)</f>
        <v>0</v>
      </c>
      <c r="C357" s="26">
        <f>IFERROR(+VLOOKUP("LDSAPF"&amp;A357,'Main File'!A:O,7,0),0)</f>
        <v>0</v>
      </c>
      <c r="D357" s="26">
        <f>IFERROR(+VLOOKUP("LDSAPF"&amp;A357,'Main File'!A:O,8,0),0)</f>
        <v>0</v>
      </c>
      <c r="E357" s="26">
        <f>IFERROR(+VLOOKUP("LDSAPF"&amp;A357,'Main File'!A:O,9,0),0)</f>
        <v>0</v>
      </c>
      <c r="F357" s="26">
        <f>IFERROR(+VLOOKUP("LDSAPF"&amp;A357,'Main File'!A:O,10,0),0)</f>
        <v>0</v>
      </c>
      <c r="G357" s="26">
        <f>IFERROR(+VLOOKUP("LDSAPF"&amp;A357,'Main File'!A:O,11,0),0)</f>
        <v>0</v>
      </c>
      <c r="H357" s="26">
        <f>IFERROR(+VLOOKUP("LDSAPF"&amp;A357,'Main File'!A:O,12,0),0)</f>
        <v>0</v>
      </c>
      <c r="I357" s="26">
        <f>IFERROR(+VLOOKUP("LDSAPF"&amp;A357,'Main File'!A:O,13,0),0)</f>
        <v>0</v>
      </c>
      <c r="J357" s="26">
        <f>IFERROR(+VLOOKUP("LDSAPF"&amp;A357,'Main File'!A:O,14,0),0)</f>
        <v>0</v>
      </c>
      <c r="K357" s="26">
        <f>IFERROR(+VLOOKUP("LDSAPF"&amp;A357,'Main File'!A:O,15,0),0)</f>
        <v>0</v>
      </c>
    </row>
    <row r="358" spans="1:11" x14ac:dyDescent="0.25">
      <c r="A358" s="9">
        <f t="shared" si="5"/>
        <v>43545</v>
      </c>
      <c r="B358" s="26">
        <f>IFERROR(+VLOOKUP("LDSAPF"&amp;A358,'Main File'!A:O,6,0),0)</f>
        <v>0</v>
      </c>
      <c r="C358" s="26">
        <f>IFERROR(+VLOOKUP("LDSAPF"&amp;A358,'Main File'!A:O,7,0),0)</f>
        <v>0</v>
      </c>
      <c r="D358" s="26">
        <f>IFERROR(+VLOOKUP("LDSAPF"&amp;A358,'Main File'!A:O,8,0),0)</f>
        <v>0</v>
      </c>
      <c r="E358" s="26">
        <f>IFERROR(+VLOOKUP("LDSAPF"&amp;A358,'Main File'!A:O,9,0),0)</f>
        <v>0</v>
      </c>
      <c r="F358" s="26">
        <f>IFERROR(+VLOOKUP("LDSAPF"&amp;A358,'Main File'!A:O,10,0),0)</f>
        <v>0</v>
      </c>
      <c r="G358" s="26">
        <f>IFERROR(+VLOOKUP("LDSAPF"&amp;A358,'Main File'!A:O,11,0),0)</f>
        <v>0</v>
      </c>
      <c r="H358" s="26">
        <f>IFERROR(+VLOOKUP("LDSAPF"&amp;A358,'Main File'!A:O,12,0),0)</f>
        <v>0</v>
      </c>
      <c r="I358" s="26">
        <f>IFERROR(+VLOOKUP("LDSAPF"&amp;A358,'Main File'!A:O,13,0),0)</f>
        <v>0</v>
      </c>
      <c r="J358" s="26">
        <f>IFERROR(+VLOOKUP("LDSAPF"&amp;A358,'Main File'!A:O,14,0),0)</f>
        <v>0</v>
      </c>
      <c r="K358" s="26">
        <f>IFERROR(+VLOOKUP("LDSAPF"&amp;A358,'Main File'!A:O,15,0),0)</f>
        <v>0</v>
      </c>
    </row>
    <row r="359" spans="1:11" x14ac:dyDescent="0.25">
      <c r="A359" s="9">
        <f t="shared" si="5"/>
        <v>43546</v>
      </c>
      <c r="B359" s="26">
        <f>IFERROR(+VLOOKUP("LDSAPF"&amp;A359,'Main File'!A:O,6,0),0)</f>
        <v>0</v>
      </c>
      <c r="C359" s="26">
        <f>IFERROR(+VLOOKUP("LDSAPF"&amp;A359,'Main File'!A:O,7,0),0)</f>
        <v>0</v>
      </c>
      <c r="D359" s="26">
        <f>IFERROR(+VLOOKUP("LDSAPF"&amp;A359,'Main File'!A:O,8,0),0)</f>
        <v>0</v>
      </c>
      <c r="E359" s="26">
        <f>IFERROR(+VLOOKUP("LDSAPF"&amp;A359,'Main File'!A:O,9,0),0)</f>
        <v>0</v>
      </c>
      <c r="F359" s="26">
        <f>IFERROR(+VLOOKUP("LDSAPF"&amp;A359,'Main File'!A:O,10,0),0)</f>
        <v>0</v>
      </c>
      <c r="G359" s="26">
        <f>IFERROR(+VLOOKUP("LDSAPF"&amp;A359,'Main File'!A:O,11,0),0)</f>
        <v>0</v>
      </c>
      <c r="H359" s="26">
        <f>IFERROR(+VLOOKUP("LDSAPF"&amp;A359,'Main File'!A:O,12,0),0)</f>
        <v>0</v>
      </c>
      <c r="I359" s="26">
        <f>IFERROR(+VLOOKUP("LDSAPF"&amp;A359,'Main File'!A:O,13,0),0)</f>
        <v>0</v>
      </c>
      <c r="J359" s="26">
        <f>IFERROR(+VLOOKUP("LDSAPF"&amp;A359,'Main File'!A:O,14,0),0)</f>
        <v>0</v>
      </c>
      <c r="K359" s="26">
        <f>IFERROR(+VLOOKUP("LDSAPF"&amp;A359,'Main File'!A:O,15,0),0)</f>
        <v>0</v>
      </c>
    </row>
    <row r="360" spans="1:11" x14ac:dyDescent="0.25">
      <c r="A360" s="9">
        <f t="shared" si="5"/>
        <v>43547</v>
      </c>
      <c r="B360" s="26">
        <f>IFERROR(+VLOOKUP("LDSAPF"&amp;A360,'Main File'!A:O,6,0),0)</f>
        <v>0</v>
      </c>
      <c r="C360" s="26">
        <f>IFERROR(+VLOOKUP("LDSAPF"&amp;A360,'Main File'!A:O,7,0),0)</f>
        <v>0</v>
      </c>
      <c r="D360" s="26">
        <f>IFERROR(+VLOOKUP("LDSAPF"&amp;A360,'Main File'!A:O,8,0),0)</f>
        <v>0</v>
      </c>
      <c r="E360" s="26">
        <f>IFERROR(+VLOOKUP("LDSAPF"&amp;A360,'Main File'!A:O,9,0),0)</f>
        <v>0</v>
      </c>
      <c r="F360" s="26">
        <f>IFERROR(+VLOOKUP("LDSAPF"&amp;A360,'Main File'!A:O,10,0),0)</f>
        <v>0</v>
      </c>
      <c r="G360" s="26">
        <f>IFERROR(+VLOOKUP("LDSAPF"&amp;A360,'Main File'!A:O,11,0),0)</f>
        <v>0</v>
      </c>
      <c r="H360" s="26">
        <f>IFERROR(+VLOOKUP("LDSAPF"&amp;A360,'Main File'!A:O,12,0),0)</f>
        <v>0</v>
      </c>
      <c r="I360" s="26">
        <f>IFERROR(+VLOOKUP("LDSAPF"&amp;A360,'Main File'!A:O,13,0),0)</f>
        <v>0</v>
      </c>
      <c r="J360" s="26">
        <f>IFERROR(+VLOOKUP("LDSAPF"&amp;A360,'Main File'!A:O,14,0),0)</f>
        <v>0</v>
      </c>
      <c r="K360" s="26">
        <f>IFERROR(+VLOOKUP("LDSAPF"&amp;A360,'Main File'!A:O,15,0),0)</f>
        <v>0</v>
      </c>
    </row>
    <row r="361" spans="1:11" x14ac:dyDescent="0.25">
      <c r="A361" s="9">
        <f t="shared" si="5"/>
        <v>43548</v>
      </c>
      <c r="B361" s="26">
        <f>IFERROR(+VLOOKUP("LDSAPF"&amp;A361,'Main File'!A:O,6,0),0)</f>
        <v>0</v>
      </c>
      <c r="C361" s="26">
        <f>IFERROR(+VLOOKUP("LDSAPF"&amp;A361,'Main File'!A:O,7,0),0)</f>
        <v>0</v>
      </c>
      <c r="D361" s="26">
        <f>IFERROR(+VLOOKUP("LDSAPF"&amp;A361,'Main File'!A:O,8,0),0)</f>
        <v>0</v>
      </c>
      <c r="E361" s="26">
        <f>IFERROR(+VLOOKUP("LDSAPF"&amp;A361,'Main File'!A:O,9,0),0)</f>
        <v>0</v>
      </c>
      <c r="F361" s="26">
        <f>IFERROR(+VLOOKUP("LDSAPF"&amp;A361,'Main File'!A:O,10,0),0)</f>
        <v>0</v>
      </c>
      <c r="G361" s="26">
        <f>IFERROR(+VLOOKUP("LDSAPF"&amp;A361,'Main File'!A:O,11,0),0)</f>
        <v>0</v>
      </c>
      <c r="H361" s="26">
        <f>IFERROR(+VLOOKUP("LDSAPF"&amp;A361,'Main File'!A:O,12,0),0)</f>
        <v>0</v>
      </c>
      <c r="I361" s="26">
        <f>IFERROR(+VLOOKUP("LDSAPF"&amp;A361,'Main File'!A:O,13,0),0)</f>
        <v>0</v>
      </c>
      <c r="J361" s="26">
        <f>IFERROR(+VLOOKUP("LDSAPF"&amp;A361,'Main File'!A:O,14,0),0)</f>
        <v>0</v>
      </c>
      <c r="K361" s="26">
        <f>IFERROR(+VLOOKUP("LDSAPF"&amp;A361,'Main File'!A:O,15,0),0)</f>
        <v>0</v>
      </c>
    </row>
    <row r="362" spans="1:11" x14ac:dyDescent="0.25">
      <c r="A362" s="9">
        <f t="shared" si="5"/>
        <v>43549</v>
      </c>
      <c r="B362" s="26">
        <f>IFERROR(+VLOOKUP("LDSAPF"&amp;A362,'Main File'!A:O,6,0),0)</f>
        <v>0</v>
      </c>
      <c r="C362" s="26">
        <f>IFERROR(+VLOOKUP("LDSAPF"&amp;A362,'Main File'!A:O,7,0),0)</f>
        <v>0</v>
      </c>
      <c r="D362" s="26">
        <f>IFERROR(+VLOOKUP("LDSAPF"&amp;A362,'Main File'!A:O,8,0),0)</f>
        <v>0</v>
      </c>
      <c r="E362" s="26">
        <f>IFERROR(+VLOOKUP("LDSAPF"&amp;A362,'Main File'!A:O,9,0),0)</f>
        <v>0</v>
      </c>
      <c r="F362" s="26">
        <f>IFERROR(+VLOOKUP("LDSAPF"&amp;A362,'Main File'!A:O,10,0),0)</f>
        <v>0</v>
      </c>
      <c r="G362" s="26">
        <f>IFERROR(+VLOOKUP("LDSAPF"&amp;A362,'Main File'!A:O,11,0),0)</f>
        <v>0</v>
      </c>
      <c r="H362" s="26">
        <f>IFERROR(+VLOOKUP("LDSAPF"&amp;A362,'Main File'!A:O,12,0),0)</f>
        <v>0</v>
      </c>
      <c r="I362" s="26">
        <f>IFERROR(+VLOOKUP("LDSAPF"&amp;A362,'Main File'!A:O,13,0),0)</f>
        <v>0</v>
      </c>
      <c r="J362" s="26">
        <f>IFERROR(+VLOOKUP("LDSAPF"&amp;A362,'Main File'!A:O,14,0),0)</f>
        <v>0</v>
      </c>
      <c r="K362" s="26">
        <f>IFERROR(+VLOOKUP("LDSAPF"&amp;A362,'Main File'!A:O,15,0),0)</f>
        <v>0</v>
      </c>
    </row>
    <row r="363" spans="1:11" x14ac:dyDescent="0.25">
      <c r="A363" s="9">
        <f t="shared" si="5"/>
        <v>43550</v>
      </c>
      <c r="B363" s="26">
        <f>IFERROR(+VLOOKUP("LDSAPF"&amp;A363,'Main File'!A:O,6,0),0)</f>
        <v>0</v>
      </c>
      <c r="C363" s="26">
        <f>IFERROR(+VLOOKUP("LDSAPF"&amp;A363,'Main File'!A:O,7,0),0)</f>
        <v>0</v>
      </c>
      <c r="D363" s="26">
        <f>IFERROR(+VLOOKUP("LDSAPF"&amp;A363,'Main File'!A:O,8,0),0)</f>
        <v>0</v>
      </c>
      <c r="E363" s="26">
        <f>IFERROR(+VLOOKUP("LDSAPF"&amp;A363,'Main File'!A:O,9,0),0)</f>
        <v>0</v>
      </c>
      <c r="F363" s="26">
        <f>IFERROR(+VLOOKUP("LDSAPF"&amp;A363,'Main File'!A:O,10,0),0)</f>
        <v>0</v>
      </c>
      <c r="G363" s="26">
        <f>IFERROR(+VLOOKUP("LDSAPF"&amp;A363,'Main File'!A:O,11,0),0)</f>
        <v>0</v>
      </c>
      <c r="H363" s="26">
        <f>IFERROR(+VLOOKUP("LDSAPF"&amp;A363,'Main File'!A:O,12,0),0)</f>
        <v>0</v>
      </c>
      <c r="I363" s="26">
        <f>IFERROR(+VLOOKUP("LDSAPF"&amp;A363,'Main File'!A:O,13,0),0)</f>
        <v>0</v>
      </c>
      <c r="J363" s="26">
        <f>IFERROR(+VLOOKUP("LDSAPF"&amp;A363,'Main File'!A:O,14,0),0)</f>
        <v>0</v>
      </c>
      <c r="K363" s="26">
        <f>IFERROR(+VLOOKUP("LDSAPF"&amp;A363,'Main File'!A:O,15,0),0)</f>
        <v>0</v>
      </c>
    </row>
    <row r="364" spans="1:11" x14ac:dyDescent="0.25">
      <c r="A364" s="9">
        <f t="shared" si="5"/>
        <v>43551</v>
      </c>
      <c r="B364" s="26">
        <f>IFERROR(+VLOOKUP("LDSAPF"&amp;A364,'Main File'!A:O,6,0),0)</f>
        <v>0</v>
      </c>
      <c r="C364" s="26">
        <f>IFERROR(+VLOOKUP("LDSAPF"&amp;A364,'Main File'!A:O,7,0),0)</f>
        <v>0</v>
      </c>
      <c r="D364" s="26">
        <f>IFERROR(+VLOOKUP("LDSAPF"&amp;A364,'Main File'!A:O,8,0),0)</f>
        <v>0</v>
      </c>
      <c r="E364" s="26">
        <f>IFERROR(+VLOOKUP("LDSAPF"&amp;A364,'Main File'!A:O,9,0),0)</f>
        <v>0</v>
      </c>
      <c r="F364" s="26">
        <f>IFERROR(+VLOOKUP("LDSAPF"&amp;A364,'Main File'!A:O,10,0),0)</f>
        <v>0</v>
      </c>
      <c r="G364" s="26">
        <f>IFERROR(+VLOOKUP("LDSAPF"&amp;A364,'Main File'!A:O,11,0),0)</f>
        <v>0</v>
      </c>
      <c r="H364" s="26">
        <f>IFERROR(+VLOOKUP("LDSAPF"&amp;A364,'Main File'!A:O,12,0),0)</f>
        <v>0</v>
      </c>
      <c r="I364" s="26">
        <f>IFERROR(+VLOOKUP("LDSAPF"&amp;A364,'Main File'!A:O,13,0),0)</f>
        <v>0</v>
      </c>
      <c r="J364" s="26">
        <f>IFERROR(+VLOOKUP("LDSAPF"&amp;A364,'Main File'!A:O,14,0),0)</f>
        <v>0</v>
      </c>
      <c r="K364" s="26">
        <f>IFERROR(+VLOOKUP("LDSAPF"&amp;A364,'Main File'!A:O,15,0),0)</f>
        <v>0</v>
      </c>
    </row>
    <row r="365" spans="1:11" x14ac:dyDescent="0.25">
      <c r="A365" s="9">
        <f t="shared" si="5"/>
        <v>43552</v>
      </c>
      <c r="B365" s="26">
        <f>IFERROR(+VLOOKUP("LDSAPF"&amp;A365,'Main File'!A:O,6,0),0)</f>
        <v>0</v>
      </c>
      <c r="C365" s="26">
        <f>IFERROR(+VLOOKUP("LDSAPF"&amp;A365,'Main File'!A:O,7,0),0)</f>
        <v>0</v>
      </c>
      <c r="D365" s="26">
        <f>IFERROR(+VLOOKUP("LDSAPF"&amp;A365,'Main File'!A:O,8,0),0)</f>
        <v>0</v>
      </c>
      <c r="E365" s="26">
        <f>IFERROR(+VLOOKUP("LDSAPF"&amp;A365,'Main File'!A:O,9,0),0)</f>
        <v>0</v>
      </c>
      <c r="F365" s="26">
        <f>IFERROR(+VLOOKUP("LDSAPF"&amp;A365,'Main File'!A:O,10,0),0)</f>
        <v>0</v>
      </c>
      <c r="G365" s="26">
        <f>IFERROR(+VLOOKUP("LDSAPF"&amp;A365,'Main File'!A:O,11,0),0)</f>
        <v>0</v>
      </c>
      <c r="H365" s="26">
        <f>IFERROR(+VLOOKUP("LDSAPF"&amp;A365,'Main File'!A:O,12,0),0)</f>
        <v>0</v>
      </c>
      <c r="I365" s="26">
        <f>IFERROR(+VLOOKUP("LDSAPF"&amp;A365,'Main File'!A:O,13,0),0)</f>
        <v>0</v>
      </c>
      <c r="J365" s="26">
        <f>IFERROR(+VLOOKUP("LDSAPF"&amp;A365,'Main File'!A:O,14,0),0)</f>
        <v>0</v>
      </c>
      <c r="K365" s="26">
        <f>IFERROR(+VLOOKUP("LDSAPF"&amp;A365,'Main File'!A:O,15,0),0)</f>
        <v>0</v>
      </c>
    </row>
    <row r="366" spans="1:11" x14ac:dyDescent="0.25">
      <c r="A366" s="9">
        <f t="shared" si="5"/>
        <v>43553</v>
      </c>
      <c r="B366" s="26">
        <f>IFERROR(+VLOOKUP("LDSAPF"&amp;A366,'Main File'!A:O,6,0),0)</f>
        <v>0</v>
      </c>
      <c r="C366" s="26">
        <f>IFERROR(+VLOOKUP("LDSAPF"&amp;A366,'Main File'!A:O,7,0),0)</f>
        <v>0</v>
      </c>
      <c r="D366" s="26">
        <f>IFERROR(+VLOOKUP("LDSAPF"&amp;A366,'Main File'!A:O,8,0),0)</f>
        <v>0</v>
      </c>
      <c r="E366" s="26">
        <f>IFERROR(+VLOOKUP("LDSAPF"&amp;A366,'Main File'!A:O,9,0),0)</f>
        <v>0</v>
      </c>
      <c r="F366" s="26">
        <f>IFERROR(+VLOOKUP("LDSAPF"&amp;A366,'Main File'!A:O,10,0),0)</f>
        <v>0</v>
      </c>
      <c r="G366" s="26">
        <f>IFERROR(+VLOOKUP("LDSAPF"&amp;A366,'Main File'!A:O,11,0),0)</f>
        <v>0</v>
      </c>
      <c r="H366" s="26">
        <f>IFERROR(+VLOOKUP("LDSAPF"&amp;A366,'Main File'!A:O,12,0),0)</f>
        <v>0</v>
      </c>
      <c r="I366" s="26">
        <f>IFERROR(+VLOOKUP("LDSAPF"&amp;A366,'Main File'!A:O,13,0),0)</f>
        <v>0</v>
      </c>
      <c r="J366" s="26">
        <f>IFERROR(+VLOOKUP("LDSAPF"&amp;A366,'Main File'!A:O,14,0),0)</f>
        <v>0</v>
      </c>
      <c r="K366" s="26">
        <f>IFERROR(+VLOOKUP("LDSAPF"&amp;A366,'Main File'!A:O,15,0),0)</f>
        <v>0</v>
      </c>
    </row>
    <row r="367" spans="1:11" x14ac:dyDescent="0.25">
      <c r="A367" s="9">
        <f t="shared" si="5"/>
        <v>43554</v>
      </c>
      <c r="B367" s="26">
        <f>IFERROR(+VLOOKUP("LDSAPF"&amp;A367,'Main File'!A:O,6,0),0)</f>
        <v>0</v>
      </c>
      <c r="C367" s="26">
        <f>IFERROR(+VLOOKUP("LDSAPF"&amp;A367,'Main File'!A:O,7,0),0)</f>
        <v>0</v>
      </c>
      <c r="D367" s="26">
        <f>IFERROR(+VLOOKUP("LDSAPF"&amp;A367,'Main File'!A:O,8,0),0)</f>
        <v>0</v>
      </c>
      <c r="E367" s="26">
        <f>IFERROR(+VLOOKUP("LDSAPF"&amp;A367,'Main File'!A:O,9,0),0)</f>
        <v>0</v>
      </c>
      <c r="F367" s="26">
        <f>IFERROR(+VLOOKUP("LDSAPF"&amp;A367,'Main File'!A:O,10,0),0)</f>
        <v>0</v>
      </c>
      <c r="G367" s="26">
        <f>IFERROR(+VLOOKUP("LDSAPF"&amp;A367,'Main File'!A:O,11,0),0)</f>
        <v>0</v>
      </c>
      <c r="H367" s="26">
        <f>IFERROR(+VLOOKUP("LDSAPF"&amp;A367,'Main File'!A:O,12,0),0)</f>
        <v>0</v>
      </c>
      <c r="I367" s="26">
        <f>IFERROR(+VLOOKUP("LDSAPF"&amp;A367,'Main File'!A:O,13,0),0)</f>
        <v>0</v>
      </c>
      <c r="J367" s="26">
        <f>IFERROR(+VLOOKUP("LDSAPF"&amp;A367,'Main File'!A:O,14,0),0)</f>
        <v>0</v>
      </c>
      <c r="K367" s="26">
        <f>IFERROR(+VLOOKUP("LDSAPF"&amp;A367,'Main File'!A:O,15,0),0)</f>
        <v>0</v>
      </c>
    </row>
    <row r="368" spans="1:11" x14ac:dyDescent="0.25">
      <c r="A368" s="9">
        <f t="shared" si="5"/>
        <v>43555</v>
      </c>
      <c r="B368" s="26">
        <f>IFERROR(+VLOOKUP("LDSAPF"&amp;A368,'Main File'!A:O,6,0),0)</f>
        <v>0</v>
      </c>
      <c r="C368" s="26">
        <f>IFERROR(+VLOOKUP("LDSAPF"&amp;A368,'Main File'!A:O,7,0),0)</f>
        <v>0</v>
      </c>
      <c r="D368" s="26">
        <f>IFERROR(+VLOOKUP("LDSAPF"&amp;A368,'Main File'!A:O,8,0),0)</f>
        <v>0</v>
      </c>
      <c r="E368" s="26">
        <f>IFERROR(+VLOOKUP("LDSAPF"&amp;A368,'Main File'!A:O,9,0),0)</f>
        <v>0</v>
      </c>
      <c r="F368" s="26">
        <f>IFERROR(+VLOOKUP("LDSAPF"&amp;A368,'Main File'!A:O,10,0),0)</f>
        <v>0</v>
      </c>
      <c r="G368" s="26">
        <f>IFERROR(+VLOOKUP("LDSAPF"&amp;A368,'Main File'!A:O,11,0),0)</f>
        <v>0</v>
      </c>
      <c r="H368" s="26">
        <f>IFERROR(+VLOOKUP("LDSAPF"&amp;A368,'Main File'!A:O,12,0),0)</f>
        <v>0</v>
      </c>
      <c r="I368" s="26">
        <f>IFERROR(+VLOOKUP("LDSAPF"&amp;A368,'Main File'!A:O,13,0),0)</f>
        <v>0</v>
      </c>
      <c r="J368" s="26">
        <f>IFERROR(+VLOOKUP("LDSAPF"&amp;A368,'Main File'!A:O,14,0),0)</f>
        <v>0</v>
      </c>
      <c r="K368" s="26">
        <f>IFERROR(+VLOOKUP("LDSAPF"&amp;A368,'Main File'!A:O,15,0),0)</f>
        <v>0</v>
      </c>
    </row>
    <row r="369" spans="1:11" x14ac:dyDescent="0.25">
      <c r="A369" s="9"/>
      <c r="B369" s="14"/>
      <c r="C369" s="14"/>
      <c r="D369" s="14"/>
      <c r="E369" s="14"/>
      <c r="F369" s="14"/>
      <c r="G369" s="14"/>
      <c r="H369" s="14"/>
      <c r="I369" s="14"/>
      <c r="J369" s="14"/>
      <c r="K369" s="14"/>
    </row>
    <row r="370" spans="1:11" x14ac:dyDescent="0.25">
      <c r="A370" s="10" t="s">
        <v>84</v>
      </c>
      <c r="B370" s="16"/>
      <c r="C370" s="16"/>
      <c r="D370" s="16"/>
      <c r="E370" s="16"/>
      <c r="F370" s="16"/>
      <c r="G370" s="16"/>
      <c r="H370" s="16"/>
      <c r="I370" s="16"/>
      <c r="J370" s="16"/>
      <c r="K370" s="17"/>
    </row>
    <row r="371" spans="1:11" x14ac:dyDescent="0.25">
      <c r="A371" s="11" t="s">
        <v>85</v>
      </c>
      <c r="B371" s="18"/>
      <c r="C371" s="18"/>
      <c r="D371" s="18"/>
      <c r="E371" s="18"/>
      <c r="F371" s="18"/>
      <c r="G371" s="18"/>
      <c r="H371" s="18"/>
      <c r="I371" s="18"/>
      <c r="J371" s="18"/>
      <c r="K371" s="19"/>
    </row>
    <row r="372" spans="1:11" x14ac:dyDescent="0.25">
      <c r="A372" s="11" t="s">
        <v>86</v>
      </c>
      <c r="B372" s="18"/>
      <c r="C372" s="18"/>
      <c r="D372" s="18"/>
      <c r="E372" s="18"/>
      <c r="F372" s="18"/>
      <c r="G372" s="18"/>
      <c r="H372" s="18"/>
      <c r="I372" s="18"/>
      <c r="J372" s="18"/>
      <c r="K372" s="19"/>
    </row>
    <row r="373" spans="1:11" x14ac:dyDescent="0.25">
      <c r="A373" s="11" t="s">
        <v>87</v>
      </c>
      <c r="B373" s="18"/>
      <c r="C373" s="18"/>
      <c r="D373" s="18"/>
      <c r="E373" s="18"/>
      <c r="F373" s="18"/>
      <c r="G373" s="18"/>
      <c r="H373" s="18"/>
      <c r="I373" s="18"/>
      <c r="J373" s="18"/>
      <c r="K373" s="19"/>
    </row>
    <row r="374" spans="1:11" x14ac:dyDescent="0.25">
      <c r="A374" s="11" t="s">
        <v>88</v>
      </c>
      <c r="B374" s="18"/>
      <c r="C374" s="18"/>
      <c r="D374" s="18"/>
      <c r="E374" s="18"/>
      <c r="F374" s="18"/>
      <c r="G374" s="18"/>
      <c r="H374" s="18"/>
      <c r="I374" s="18"/>
      <c r="J374" s="18"/>
      <c r="K374" s="19"/>
    </row>
    <row r="375" spans="1:11" x14ac:dyDescent="0.25">
      <c r="A375" s="12" t="s">
        <v>89</v>
      </c>
      <c r="B375" s="20"/>
      <c r="C375" s="20"/>
      <c r="D375" s="20"/>
      <c r="E375" s="20"/>
      <c r="F375" s="20"/>
      <c r="G375" s="20"/>
      <c r="H375" s="20"/>
      <c r="I375" s="20"/>
      <c r="J375" s="20"/>
      <c r="K375" s="21"/>
    </row>
  </sheetData>
  <mergeCells count="3">
    <mergeCell ref="A1:K1"/>
    <mergeCell ref="B2:F2"/>
    <mergeCell ref="G2:K2"/>
  </mergeCells>
  <hyperlinks>
    <hyperlink ref="N1" location="index!A1" display="Go to Index" xr:uid="{EEDE4950-FC82-48CD-BAC0-0EF8AB3326C6}"/>
  </hyperlinks>
  <pageMargins left="0.7" right="0.7" top="0.75" bottom="0.75" header="0.3" footer="0.3"/>
  <pageSetup paperSize="9" orientation="portrait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B27E6C-C343-4E07-BD43-AE14A1EA89AA}">
  <dimension ref="A1:N375"/>
  <sheetViews>
    <sheetView workbookViewId="0">
      <pane xSplit="1" ySplit="3" topLeftCell="B31" activePane="bottomRight" state="frozen"/>
      <selection pane="topRight" activeCell="B1" sqref="B1"/>
      <selection pane="bottomLeft" activeCell="A4" sqref="A4"/>
      <selection pane="bottomRight" sqref="A1:K1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Balanced Fund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IFERROR(+VLOOKUP("LEBALF"&amp;A4,'Main File'!A:O,6,0),0)</f>
        <v>2.3254776715134455</v>
      </c>
      <c r="C4" s="26">
        <f>IFERROR(+VLOOKUP("LEBALF"&amp;A4,'Main File'!A:O,7,0),0)</f>
        <v>0</v>
      </c>
      <c r="D4" s="26">
        <f>IFERROR(+VLOOKUP("LEBALF"&amp;A4,'Main File'!A:O,8,0),0)</f>
        <v>0.2</v>
      </c>
      <c r="E4" s="26">
        <f>IFERROR(+VLOOKUP("LEBALF"&amp;A4,'Main File'!A:O,9,0),0)</f>
        <v>5.8578508477655875E-2</v>
      </c>
      <c r="F4" s="26">
        <f>IFERROR(+VLOOKUP("LEBALF"&amp;A4,'Main File'!A:O,10,0),0)</f>
        <v>2.5840561799911015</v>
      </c>
      <c r="G4" s="26">
        <f>IFERROR(+VLOOKUP("LEBALF"&amp;A4,'Main File'!A:O,11,0),0)</f>
        <v>0.32354198408099827</v>
      </c>
      <c r="H4" s="26">
        <f>IFERROR(+VLOOKUP("LEBALF"&amp;A4,'Main File'!A:O,12,0),0)</f>
        <v>0</v>
      </c>
      <c r="I4" s="26">
        <f>IFERROR(+VLOOKUP("LEBALF"&amp;A4,'Main File'!A:O,13,0),0)</f>
        <v>0.2</v>
      </c>
      <c r="J4" s="26">
        <f>IFERROR(+VLOOKUP("LEBALF"&amp;A4,'Main File'!A:O,14,0),0)</f>
        <v>5.8238035387996774E-2</v>
      </c>
      <c r="K4" s="26">
        <f>IFERROR(+VLOOKUP("LEBALF"&amp;A4,'Main File'!A:O,15,0),0)</f>
        <v>0.58178001946899505</v>
      </c>
    </row>
    <row r="5" spans="1:14" x14ac:dyDescent="0.25">
      <c r="A5" s="9">
        <f>A4+1</f>
        <v>43192</v>
      </c>
      <c r="B5" s="26">
        <f>IFERROR(+VLOOKUP("LEBALF"&amp;A5,'Main File'!A:O,6,0),0)</f>
        <v>2.325091387677964</v>
      </c>
      <c r="C5" s="26">
        <f>IFERROR(+VLOOKUP("LEBALF"&amp;A5,'Main File'!A:O,7,0),0)</f>
        <v>0</v>
      </c>
      <c r="D5" s="26">
        <f>IFERROR(+VLOOKUP("LEBALF"&amp;A5,'Main File'!A:O,8,0),0)</f>
        <v>0.2</v>
      </c>
      <c r="E5" s="26">
        <f>IFERROR(+VLOOKUP("LEBALF"&amp;A5,'Main File'!A:O,9,0),0)</f>
        <v>5.8509148594312659E-2</v>
      </c>
      <c r="F5" s="26">
        <f>IFERROR(+VLOOKUP("LEBALF"&amp;A5,'Main File'!A:O,10,0),0)</f>
        <v>2.5836005362722769</v>
      </c>
      <c r="G5" s="26">
        <f>IFERROR(+VLOOKUP("LEBALF"&amp;A5,'Main File'!A:O,11,0),0)</f>
        <v>0.32316597514292461</v>
      </c>
      <c r="H5" s="26">
        <f>IFERROR(+VLOOKUP("LEBALF"&amp;A5,'Main File'!A:O,12,0),0)</f>
        <v>0</v>
      </c>
      <c r="I5" s="26">
        <f>IFERROR(+VLOOKUP("LEBALF"&amp;A5,'Main File'!A:O,13,0),0)</f>
        <v>0.2</v>
      </c>
      <c r="J5" s="26">
        <f>IFERROR(+VLOOKUP("LEBALF"&amp;A5,'Main File'!A:O,14,0),0)</f>
        <v>5.8169692224693641E-2</v>
      </c>
      <c r="K5" s="26">
        <f>IFERROR(+VLOOKUP("LEBALF"&amp;A5,'Main File'!A:O,15,0),0)</f>
        <v>0.58133566736761821</v>
      </c>
    </row>
    <row r="6" spans="1:14" x14ac:dyDescent="0.25">
      <c r="A6" s="9">
        <f>+A5+1</f>
        <v>43193</v>
      </c>
      <c r="B6" s="26">
        <f>IFERROR(+VLOOKUP("LEBALF"&amp;A6,'Main File'!A:O,6,0),0)</f>
        <v>2.3244280205843237</v>
      </c>
      <c r="C6" s="26">
        <f>IFERROR(+VLOOKUP("LEBALF"&amp;A6,'Main File'!A:O,7,0),0)</f>
        <v>0</v>
      </c>
      <c r="D6" s="26">
        <f>IFERROR(+VLOOKUP("LEBALF"&amp;A6,'Main File'!A:O,8,0),0)</f>
        <v>0.2</v>
      </c>
      <c r="E6" s="26">
        <f>IFERROR(+VLOOKUP("LEBALF"&amp;A6,'Main File'!A:O,9,0),0)</f>
        <v>5.8389573581694915E-2</v>
      </c>
      <c r="F6" s="26">
        <f>IFERROR(+VLOOKUP("LEBALF"&amp;A6,'Main File'!A:O,10,0),0)</f>
        <v>2.582817594166019</v>
      </c>
      <c r="G6" s="26">
        <f>IFERROR(+VLOOKUP("LEBALF"&amp;A6,'Main File'!A:O,11,0),0)</f>
        <v>0.32250700243157776</v>
      </c>
      <c r="H6" s="26">
        <f>IFERROR(+VLOOKUP("LEBALF"&amp;A6,'Main File'!A:O,12,0),0)</f>
        <v>0</v>
      </c>
      <c r="I6" s="26">
        <f>IFERROR(+VLOOKUP("LEBALF"&amp;A6,'Main File'!A:O,13,0),0)</f>
        <v>0.2</v>
      </c>
      <c r="J6" s="26">
        <f>IFERROR(+VLOOKUP("LEBALF"&amp;A6,'Main File'!A:O,14,0),0)</f>
        <v>5.8052035090290041E-2</v>
      </c>
      <c r="K6" s="26">
        <f>IFERROR(+VLOOKUP("LEBALF"&amp;A6,'Main File'!A:O,15,0),0)</f>
        <v>0.58055903752186777</v>
      </c>
    </row>
    <row r="7" spans="1:14" x14ac:dyDescent="0.25">
      <c r="A7" s="9">
        <f t="shared" ref="A7:A70" si="0">+A6+1</f>
        <v>43194</v>
      </c>
      <c r="B7" s="26">
        <f>IFERROR(+VLOOKUP("LEBALF"&amp;A7,'Main File'!A:O,6,0),0)</f>
        <v>2.32489132433555</v>
      </c>
      <c r="C7" s="26">
        <f>IFERROR(+VLOOKUP("LEBALF"&amp;A7,'Main File'!A:O,7,0),0)</f>
        <v>0</v>
      </c>
      <c r="D7" s="26">
        <f>IFERROR(+VLOOKUP("LEBALF"&amp;A7,'Main File'!A:O,8,0),0)</f>
        <v>0.2</v>
      </c>
      <c r="E7" s="26">
        <f>IFERROR(+VLOOKUP("LEBALF"&amp;A7,'Main File'!A:O,9,0),0)</f>
        <v>5.847294587880348E-2</v>
      </c>
      <c r="F7" s="26">
        <f>IFERROR(+VLOOKUP("LEBALF"&amp;A7,'Main File'!A:O,10,0),0)</f>
        <v>2.5833642702143536</v>
      </c>
      <c r="G7" s="26">
        <f>IFERROR(+VLOOKUP("LEBALF"&amp;A7,'Main File'!A:O,11,0),0)</f>
        <v>0.32294708227491292</v>
      </c>
      <c r="H7" s="26">
        <f>IFERROR(+VLOOKUP("LEBALF"&amp;A7,'Main File'!A:O,12,0),0)</f>
        <v>0</v>
      </c>
      <c r="I7" s="26">
        <f>IFERROR(+VLOOKUP("LEBALF"&amp;A7,'Main File'!A:O,13,0),0)</f>
        <v>0.2</v>
      </c>
      <c r="J7" s="26">
        <f>IFERROR(+VLOOKUP("LEBALF"&amp;A7,'Main File'!A:O,14,0),0)</f>
        <v>5.8131558013284013E-2</v>
      </c>
      <c r="K7" s="26">
        <f>IFERROR(+VLOOKUP("LEBALF"&amp;A7,'Main File'!A:O,15,0),0)</f>
        <v>0.58107864028819689</v>
      </c>
    </row>
    <row r="8" spans="1:14" x14ac:dyDescent="0.25">
      <c r="A8" s="9">
        <f t="shared" si="0"/>
        <v>43195</v>
      </c>
      <c r="B8" s="26">
        <f>IFERROR(+VLOOKUP("LEBALF"&amp;A8,'Main File'!A:O,6,0),0)</f>
        <v>2.323703316811442</v>
      </c>
      <c r="C8" s="26">
        <f>IFERROR(+VLOOKUP("LEBALF"&amp;A8,'Main File'!A:O,7,0),0)</f>
        <v>0</v>
      </c>
      <c r="D8" s="26">
        <f>IFERROR(+VLOOKUP("LEBALF"&amp;A8,'Main File'!A:O,8,0),0)</f>
        <v>0.2</v>
      </c>
      <c r="E8" s="26">
        <f>IFERROR(+VLOOKUP("LEBALF"&amp;A8,'Main File'!A:O,9,0),0)</f>
        <v>5.8259108128142369E-2</v>
      </c>
      <c r="F8" s="26">
        <f>IFERROR(+VLOOKUP("LEBALF"&amp;A8,'Main File'!A:O,10,0),0)</f>
        <v>2.5819624249395847</v>
      </c>
      <c r="G8" s="26">
        <f>IFERROR(+VLOOKUP("LEBALF"&amp;A8,'Main File'!A:O,11,0),0)</f>
        <v>0.32179226089683027</v>
      </c>
      <c r="H8" s="26">
        <f>IFERROR(+VLOOKUP("LEBALF"&amp;A8,'Main File'!A:O,12,0),0)</f>
        <v>0</v>
      </c>
      <c r="I8" s="26">
        <f>IFERROR(+VLOOKUP("LEBALF"&amp;A8,'Main File'!A:O,13,0),0)</f>
        <v>0.2</v>
      </c>
      <c r="J8" s="26">
        <f>IFERROR(+VLOOKUP("LEBALF"&amp;A8,'Main File'!A:O,14,0),0)</f>
        <v>5.7923263632112976E-2</v>
      </c>
      <c r="K8" s="26">
        <f>IFERROR(+VLOOKUP("LEBALF"&amp;A8,'Main File'!A:O,15,0),0)</f>
        <v>0.57971552452894326</v>
      </c>
    </row>
    <row r="9" spans="1:14" x14ac:dyDescent="0.25">
      <c r="A9" s="9">
        <f t="shared" si="0"/>
        <v>43196</v>
      </c>
      <c r="B9" s="26">
        <f>IFERROR(+VLOOKUP("LEBALF"&amp;A9,'Main File'!A:O,6,0),0)</f>
        <v>2.2911873948705326</v>
      </c>
      <c r="C9" s="26">
        <f>IFERROR(+VLOOKUP("LEBALF"&amp;A9,'Main File'!A:O,7,0),0)</f>
        <v>0</v>
      </c>
      <c r="D9" s="26">
        <f>IFERROR(+VLOOKUP("LEBALF"&amp;A9,'Main File'!A:O,8,0),0)</f>
        <v>0.2</v>
      </c>
      <c r="E9" s="26">
        <f>IFERROR(+VLOOKUP("LEBALF"&amp;A9,'Main File'!A:O,9,0),0)</f>
        <v>5.2406833480444524E-2</v>
      </c>
      <c r="F9" s="26">
        <f>IFERROR(+VLOOKUP("LEBALF"&amp;A9,'Main File'!A:O,10,0),0)</f>
        <v>2.5435942283509774</v>
      </c>
      <c r="G9" s="26">
        <f>IFERROR(+VLOOKUP("LEBALF"&amp;A9,'Main File'!A:O,11,0),0)</f>
        <v>0.28926329289783559</v>
      </c>
      <c r="H9" s="26">
        <f>IFERROR(+VLOOKUP("LEBALF"&amp;A9,'Main File'!A:O,12,0),0)</f>
        <v>0</v>
      </c>
      <c r="I9" s="26">
        <f>IFERROR(+VLOOKUP("LEBALF"&amp;A9,'Main File'!A:O,13,0),0)</f>
        <v>0.2</v>
      </c>
      <c r="J9" s="26">
        <f>IFERROR(+VLOOKUP("LEBALF"&amp;A9,'Main File'!A:O,14,0),0)</f>
        <v>5.2067481537624347E-2</v>
      </c>
      <c r="K9" s="26">
        <f>IFERROR(+VLOOKUP("LEBALF"&amp;A9,'Main File'!A:O,15,0),0)</f>
        <v>0.54133077443545996</v>
      </c>
    </row>
    <row r="10" spans="1:14" x14ac:dyDescent="0.25">
      <c r="A10" s="9">
        <f t="shared" si="0"/>
        <v>43197</v>
      </c>
      <c r="B10" s="26">
        <f>IFERROR(+VLOOKUP("LEBALF"&amp;A10,'Main File'!A:O,6,0),0)</f>
        <v>2.2911814966318542</v>
      </c>
      <c r="C10" s="26">
        <f>IFERROR(+VLOOKUP("LEBALF"&amp;A10,'Main File'!A:O,7,0),0)</f>
        <v>0</v>
      </c>
      <c r="D10" s="26">
        <f>IFERROR(+VLOOKUP("LEBALF"&amp;A10,'Main File'!A:O,8,0),0)</f>
        <v>0.2</v>
      </c>
      <c r="E10" s="26">
        <f>IFERROR(+VLOOKUP("LEBALF"&amp;A10,'Main File'!A:O,9,0),0)</f>
        <v>5.2405343094362962E-2</v>
      </c>
      <c r="F10" s="26">
        <f>IFERROR(+VLOOKUP("LEBALF"&amp;A10,'Main File'!A:O,10,0),0)</f>
        <v>2.5435868397262174</v>
      </c>
      <c r="G10" s="26">
        <f>IFERROR(+VLOOKUP("LEBALF"&amp;A10,'Main File'!A:O,11,0),0)</f>
        <v>0.28925042874360496</v>
      </c>
      <c r="H10" s="26">
        <f>IFERROR(+VLOOKUP("LEBALF"&amp;A10,'Main File'!A:O,12,0),0)</f>
        <v>0</v>
      </c>
      <c r="I10" s="26">
        <f>IFERROR(+VLOOKUP("LEBALF"&amp;A10,'Main File'!A:O,13,0),0)</f>
        <v>0.2</v>
      </c>
      <c r="J10" s="26">
        <f>IFERROR(+VLOOKUP("LEBALF"&amp;A10,'Main File'!A:O,14,0),0)</f>
        <v>5.2065166856972066E-2</v>
      </c>
      <c r="K10" s="26">
        <f>IFERROR(+VLOOKUP("LEBALF"&amp;A10,'Main File'!A:O,15,0),0)</f>
        <v>0.54131559560057707</v>
      </c>
    </row>
    <row r="11" spans="1:14" x14ac:dyDescent="0.25">
      <c r="A11" s="9">
        <f t="shared" si="0"/>
        <v>43198</v>
      </c>
      <c r="B11" s="26">
        <f>IFERROR(+VLOOKUP("LEBALF"&amp;A11,'Main File'!A:O,6,0),0)</f>
        <v>2.2911752741229701</v>
      </c>
      <c r="C11" s="26">
        <f>IFERROR(+VLOOKUP("LEBALF"&amp;A11,'Main File'!A:O,7,0),0)</f>
        <v>0</v>
      </c>
      <c r="D11" s="26">
        <f>IFERROR(+VLOOKUP("LEBALF"&amp;A11,'Main File'!A:O,8,0),0)</f>
        <v>0.2</v>
      </c>
      <c r="E11" s="26">
        <f>IFERROR(+VLOOKUP("LEBALF"&amp;A11,'Main File'!A:O,9,0),0)</f>
        <v>5.2404619814207277E-2</v>
      </c>
      <c r="F11" s="26">
        <f>IFERROR(+VLOOKUP("LEBALF"&amp;A11,'Main File'!A:O,10,0),0)</f>
        <v>2.5435798939371774</v>
      </c>
      <c r="G11" s="26">
        <f>IFERROR(+VLOOKUP("LEBALF"&amp;A11,'Main File'!A:O,11,0),0)</f>
        <v>0.28924580339896416</v>
      </c>
      <c r="H11" s="26">
        <f>IFERROR(+VLOOKUP("LEBALF"&amp;A11,'Main File'!A:O,12,0),0)</f>
        <v>0</v>
      </c>
      <c r="I11" s="26">
        <f>IFERROR(+VLOOKUP("LEBALF"&amp;A11,'Main File'!A:O,13,0),0)</f>
        <v>0.2</v>
      </c>
      <c r="J11" s="26">
        <f>IFERROR(+VLOOKUP("LEBALF"&amp;A11,'Main File'!A:O,14,0),0)</f>
        <v>5.2062856143538762E-2</v>
      </c>
      <c r="K11" s="26">
        <f>IFERROR(+VLOOKUP("LEBALF"&amp;A11,'Main File'!A:O,15,0),0)</f>
        <v>0.54130865954250296</v>
      </c>
    </row>
    <row r="12" spans="1:14" x14ac:dyDescent="0.25">
      <c r="A12" s="9">
        <f t="shared" si="0"/>
        <v>43199</v>
      </c>
      <c r="B12" s="26">
        <f>IFERROR(+VLOOKUP("LEBALF"&amp;A12,'Main File'!A:O,6,0),0)</f>
        <v>2.2911014618036747</v>
      </c>
      <c r="C12" s="26">
        <f>IFERROR(+VLOOKUP("LEBALF"&amp;A12,'Main File'!A:O,7,0),0)</f>
        <v>0</v>
      </c>
      <c r="D12" s="26">
        <f>IFERROR(+VLOOKUP("LEBALF"&amp;A12,'Main File'!A:O,8,0),0)</f>
        <v>0.2</v>
      </c>
      <c r="E12" s="26">
        <f>IFERROR(+VLOOKUP("LEBALF"&amp;A12,'Main File'!A:O,9,0),0)</f>
        <v>5.2391111646668119E-2</v>
      </c>
      <c r="F12" s="26">
        <f>IFERROR(+VLOOKUP("LEBALF"&amp;A12,'Main File'!A:O,10,0),0)</f>
        <v>2.5434925734503429</v>
      </c>
      <c r="G12" s="26">
        <f>IFERROR(+VLOOKUP("LEBALF"&amp;A12,'Main File'!A:O,11,0),0)</f>
        <v>0.28917665499043527</v>
      </c>
      <c r="H12" s="26">
        <f>IFERROR(+VLOOKUP("LEBALF"&amp;A12,'Main File'!A:O,12,0),0)</f>
        <v>0</v>
      </c>
      <c r="I12" s="26">
        <f>IFERROR(+VLOOKUP("LEBALF"&amp;A12,'Main File'!A:O,13,0),0)</f>
        <v>0.2</v>
      </c>
      <c r="J12" s="26">
        <f>IFERROR(+VLOOKUP("LEBALF"&amp;A12,'Main File'!A:O,14,0),0)</f>
        <v>5.2050742093749075E-2</v>
      </c>
      <c r="K12" s="26">
        <f>IFERROR(+VLOOKUP("LEBALF"&amp;A12,'Main File'!A:O,15,0),0)</f>
        <v>0.54122739708418433</v>
      </c>
    </row>
    <row r="13" spans="1:14" x14ac:dyDescent="0.25">
      <c r="A13" s="9">
        <f t="shared" si="0"/>
        <v>43200</v>
      </c>
      <c r="B13" s="26">
        <f>IFERROR(+VLOOKUP("LEBALF"&amp;A13,'Main File'!A:O,6,0),0)</f>
        <v>2.3027932996455958</v>
      </c>
      <c r="C13" s="26">
        <f>IFERROR(+VLOOKUP("LEBALF"&amp;A13,'Main File'!A:O,7,0),0)</f>
        <v>0</v>
      </c>
      <c r="D13" s="26">
        <f>IFERROR(+VLOOKUP("LEBALF"&amp;A13,'Main File'!A:O,8,0),0)</f>
        <v>0.2</v>
      </c>
      <c r="E13" s="26">
        <f>IFERROR(+VLOOKUP("LEBALF"&amp;A13,'Main File'!A:O,9,0),0)</f>
        <v>5.4495797815704537E-2</v>
      </c>
      <c r="F13" s="26">
        <f>IFERROR(+VLOOKUP("LEBALF"&amp;A13,'Main File'!A:O,10,0),0)</f>
        <v>2.5572890974613003</v>
      </c>
      <c r="G13" s="26">
        <f>IFERROR(+VLOOKUP("LEBALF"&amp;A13,'Main File'!A:O,11,0),0)</f>
        <v>0.30085700528224585</v>
      </c>
      <c r="H13" s="26">
        <f>IFERROR(+VLOOKUP("LEBALF"&amp;A13,'Main File'!A:O,12,0),0)</f>
        <v>0</v>
      </c>
      <c r="I13" s="26">
        <f>IFERROR(+VLOOKUP("LEBALF"&amp;A13,'Main File'!A:O,13,0),0)</f>
        <v>0.2</v>
      </c>
      <c r="J13" s="26">
        <f>IFERROR(+VLOOKUP("LEBALF"&amp;A13,'Main File'!A:O,14,0),0)</f>
        <v>5.4153696648473387E-2</v>
      </c>
      <c r="K13" s="26">
        <f>IFERROR(+VLOOKUP("LEBALF"&amp;A13,'Main File'!A:O,15,0),0)</f>
        <v>0.55501070193071922</v>
      </c>
    </row>
    <row r="14" spans="1:14" x14ac:dyDescent="0.25">
      <c r="A14" s="9">
        <f t="shared" si="0"/>
        <v>43201</v>
      </c>
      <c r="B14" s="26">
        <f>IFERROR(+VLOOKUP("LEBALF"&amp;A14,'Main File'!A:O,6,0),0)</f>
        <v>2.3027887322293723</v>
      </c>
      <c r="C14" s="26">
        <f>IFERROR(+VLOOKUP("LEBALF"&amp;A14,'Main File'!A:O,7,0),0)</f>
        <v>0</v>
      </c>
      <c r="D14" s="26">
        <f>IFERROR(+VLOOKUP("LEBALF"&amp;A14,'Main File'!A:O,8,0),0)</f>
        <v>0.2</v>
      </c>
      <c r="E14" s="26">
        <f>IFERROR(+VLOOKUP("LEBALF"&amp;A14,'Main File'!A:O,9,0),0)</f>
        <v>5.4494983780483001E-2</v>
      </c>
      <c r="F14" s="26">
        <f>IFERROR(+VLOOKUP("LEBALF"&amp;A14,'Main File'!A:O,10,0),0)</f>
        <v>2.5572837160098554</v>
      </c>
      <c r="G14" s="26">
        <f>IFERROR(+VLOOKUP("LEBALF"&amp;A14,'Main File'!A:O,11,0),0)</f>
        <v>0.30084631518419919</v>
      </c>
      <c r="H14" s="26">
        <f>IFERROR(+VLOOKUP("LEBALF"&amp;A14,'Main File'!A:O,12,0),0)</f>
        <v>0</v>
      </c>
      <c r="I14" s="26">
        <f>IFERROR(+VLOOKUP("LEBALF"&amp;A14,'Main File'!A:O,13,0),0)</f>
        <v>0.2</v>
      </c>
      <c r="J14" s="26">
        <f>IFERROR(+VLOOKUP("LEBALF"&amp;A14,'Main File'!A:O,14,0),0)</f>
        <v>5.415347539938873E-2</v>
      </c>
      <c r="K14" s="26">
        <f>IFERROR(+VLOOKUP("LEBALF"&amp;A14,'Main File'!A:O,15,0),0)</f>
        <v>0.55499979058358795</v>
      </c>
    </row>
    <row r="15" spans="1:14" x14ac:dyDescent="0.25">
      <c r="A15" s="9">
        <f t="shared" si="0"/>
        <v>43202</v>
      </c>
      <c r="B15" s="26">
        <f>IFERROR(+VLOOKUP("LEBALF"&amp;A15,'Main File'!A:O,6,0),0)</f>
        <v>2.3235682041025276</v>
      </c>
      <c r="C15" s="26">
        <f>IFERROR(+VLOOKUP("LEBALF"&amp;A15,'Main File'!A:O,7,0),0)</f>
        <v>0</v>
      </c>
      <c r="D15" s="26">
        <f>IFERROR(+VLOOKUP("LEBALF"&amp;A15,'Main File'!A:O,8,0),0)</f>
        <v>0.2</v>
      </c>
      <c r="E15" s="26">
        <f>IFERROR(+VLOOKUP("LEBALF"&amp;A15,'Main File'!A:O,9,0),0)</f>
        <v>5.8234918650423864E-2</v>
      </c>
      <c r="F15" s="26">
        <f>IFERROR(+VLOOKUP("LEBALF"&amp;A15,'Main File'!A:O,10,0),0)</f>
        <v>2.5818031227529517</v>
      </c>
      <c r="G15" s="26">
        <f>IFERROR(+VLOOKUP("LEBALF"&amp;A15,'Main File'!A:O,11,0),0)</f>
        <v>0.32162580886607856</v>
      </c>
      <c r="H15" s="26">
        <f>IFERROR(+VLOOKUP("LEBALF"&amp;A15,'Main File'!A:O,12,0),0)</f>
        <v>0</v>
      </c>
      <c r="I15" s="26">
        <f>IFERROR(+VLOOKUP("LEBALF"&amp;A15,'Main File'!A:O,13,0),0)</f>
        <v>0.2</v>
      </c>
      <c r="J15" s="26">
        <f>IFERROR(+VLOOKUP("LEBALF"&amp;A15,'Main File'!A:O,14,0),0)</f>
        <v>5.7892820811201604E-2</v>
      </c>
      <c r="K15" s="26">
        <f>IFERROR(+VLOOKUP("LEBALF"&amp;A15,'Main File'!A:O,15,0),0)</f>
        <v>0.57951862967728018</v>
      </c>
    </row>
    <row r="16" spans="1:14" x14ac:dyDescent="0.25">
      <c r="A16" s="9">
        <f t="shared" si="0"/>
        <v>43203</v>
      </c>
      <c r="B16" s="26">
        <f>IFERROR(+VLOOKUP("LEBALF"&amp;A16,'Main File'!A:O,6,0),0)</f>
        <v>2.3230650264944721</v>
      </c>
      <c r="C16" s="26">
        <f>IFERROR(+VLOOKUP("LEBALF"&amp;A16,'Main File'!A:O,7,0),0)</f>
        <v>5.0003591959197041E-2</v>
      </c>
      <c r="D16" s="26">
        <f>IFERROR(+VLOOKUP("LEBALF"&amp;A16,'Main File'!A:O,8,0),0)</f>
        <v>0.2</v>
      </c>
      <c r="E16" s="26">
        <f>IFERROR(+VLOOKUP("LEBALF"&amp;A16,'Main File'!A:O,9,0),0)</f>
        <v>5.8143952347859122E-2</v>
      </c>
      <c r="F16" s="26">
        <f>IFERROR(+VLOOKUP("LEBALF"&amp;A16,'Main File'!A:O,10,0),0)</f>
        <v>2.6312125708015284</v>
      </c>
      <c r="G16" s="26">
        <f>IFERROR(+VLOOKUP("LEBALF"&amp;A16,'Main File'!A:O,11,0),0)</f>
        <v>0.32112188489470589</v>
      </c>
      <c r="H16" s="26">
        <f>IFERROR(+VLOOKUP("LEBALF"&amp;A16,'Main File'!A:O,12,0),0)</f>
        <v>0</v>
      </c>
      <c r="I16" s="26">
        <f>IFERROR(+VLOOKUP("LEBALF"&amp;A16,'Main File'!A:O,13,0),0)</f>
        <v>0.2</v>
      </c>
      <c r="J16" s="26">
        <f>IFERROR(+VLOOKUP("LEBALF"&amp;A16,'Main File'!A:O,14,0),0)</f>
        <v>5.7802334517805608E-2</v>
      </c>
      <c r="K16" s="26">
        <f>IFERROR(+VLOOKUP("LEBALF"&amp;A16,'Main File'!A:O,15,0),0)</f>
        <v>0.57892421941251149</v>
      </c>
    </row>
    <row r="17" spans="1:11" x14ac:dyDescent="0.25">
      <c r="A17" s="9">
        <f t="shared" si="0"/>
        <v>43204</v>
      </c>
      <c r="B17" s="26">
        <f>IFERROR(+VLOOKUP("LEBALF"&amp;A17,'Main File'!A:O,6,0),0)</f>
        <v>2.3230291533232523</v>
      </c>
      <c r="C17" s="26">
        <f>IFERROR(+VLOOKUP("LEBALF"&amp;A17,'Main File'!A:O,7,0),0)</f>
        <v>5.0003577525347939E-2</v>
      </c>
      <c r="D17" s="26">
        <f>IFERROR(+VLOOKUP("LEBALF"&amp;A17,'Main File'!A:O,8,0),0)</f>
        <v>0.2</v>
      </c>
      <c r="E17" s="26">
        <f>IFERROR(+VLOOKUP("LEBALF"&amp;A17,'Main File'!A:O,9,0),0)</f>
        <v>5.8137062765450963E-2</v>
      </c>
      <c r="F17" s="26">
        <f>IFERROR(+VLOOKUP("LEBALF"&amp;A17,'Main File'!A:O,10,0),0)</f>
        <v>2.6311697936140512</v>
      </c>
      <c r="G17" s="26">
        <f>IFERROR(+VLOOKUP("LEBALF"&amp;A17,'Main File'!A:O,11,0),0)</f>
        <v>0.32108169777149526</v>
      </c>
      <c r="H17" s="26">
        <f>IFERROR(+VLOOKUP("LEBALF"&amp;A17,'Main File'!A:O,12,0),0)</f>
        <v>0</v>
      </c>
      <c r="I17" s="26">
        <f>IFERROR(+VLOOKUP("LEBALF"&amp;A17,'Main File'!A:O,13,0),0)</f>
        <v>0.2</v>
      </c>
      <c r="J17" s="26">
        <f>IFERROR(+VLOOKUP("LEBALF"&amp;A17,'Main File'!A:O,14,0),0)</f>
        <v>5.7795598672294231E-2</v>
      </c>
      <c r="K17" s="26">
        <f>IFERROR(+VLOOKUP("LEBALF"&amp;A17,'Main File'!A:O,15,0),0)</f>
        <v>0.57887729644378949</v>
      </c>
    </row>
    <row r="18" spans="1:11" x14ac:dyDescent="0.25">
      <c r="A18" s="9">
        <f t="shared" si="0"/>
        <v>43205</v>
      </c>
      <c r="B18" s="26">
        <f>IFERROR(+VLOOKUP("LEBALF"&amp;A18,'Main File'!A:O,6,0),0)</f>
        <v>2.3230299683748799</v>
      </c>
      <c r="C18" s="26">
        <f>IFERROR(+VLOOKUP("LEBALF"&amp;A18,'Main File'!A:O,7,0),0)</f>
        <v>5.0003589322629452E-2</v>
      </c>
      <c r="D18" s="26">
        <f>IFERROR(+VLOOKUP("LEBALF"&amp;A18,'Main File'!A:O,8,0),0)</f>
        <v>0.2</v>
      </c>
      <c r="E18" s="26">
        <f>IFERROR(+VLOOKUP("LEBALF"&amp;A18,'Main File'!A:O,9,0),0)</f>
        <v>5.8137452006495047E-2</v>
      </c>
      <c r="F18" s="26">
        <f>IFERROR(+VLOOKUP("LEBALF"&amp;A18,'Main File'!A:O,10,0),0)</f>
        <v>2.6311710097040049</v>
      </c>
      <c r="G18" s="26">
        <f>IFERROR(+VLOOKUP("LEBALF"&amp;A18,'Main File'!A:O,11,0),0)</f>
        <v>0.32108161547482833</v>
      </c>
      <c r="H18" s="26">
        <f>IFERROR(+VLOOKUP("LEBALF"&amp;A18,'Main File'!A:O,12,0),0)</f>
        <v>0</v>
      </c>
      <c r="I18" s="26">
        <f>IFERROR(+VLOOKUP("LEBALF"&amp;A18,'Main File'!A:O,13,0),0)</f>
        <v>0.2</v>
      </c>
      <c r="J18" s="26">
        <f>IFERROR(+VLOOKUP("LEBALF"&amp;A18,'Main File'!A:O,14,0),0)</f>
        <v>5.7794605791024203E-2</v>
      </c>
      <c r="K18" s="26">
        <f>IFERROR(+VLOOKUP("LEBALF"&amp;A18,'Main File'!A:O,15,0),0)</f>
        <v>0.57887622126585259</v>
      </c>
    </row>
    <row r="19" spans="1:11" x14ac:dyDescent="0.25">
      <c r="A19" s="9">
        <f t="shared" si="0"/>
        <v>43206</v>
      </c>
      <c r="B19" s="26">
        <f>IFERROR(+VLOOKUP("LEBALF"&amp;A19,'Main File'!A:O,6,0),0)</f>
        <v>2.3055474452108813</v>
      </c>
      <c r="C19" s="26">
        <f>IFERROR(+VLOOKUP("LEBALF"&amp;A19,'Main File'!A:O,7,0),0)</f>
        <v>5.000353907595223E-2</v>
      </c>
      <c r="D19" s="26">
        <f>IFERROR(+VLOOKUP("LEBALF"&amp;A19,'Main File'!A:O,8,0),0)</f>
        <v>0.2</v>
      </c>
      <c r="E19" s="26">
        <f>IFERROR(+VLOOKUP("LEBALF"&amp;A19,'Main File'!A:O,9,0),0)</f>
        <v>5.4990811778120728E-2</v>
      </c>
      <c r="F19" s="26">
        <f>IFERROR(+VLOOKUP("LEBALF"&amp;A19,'Main File'!A:O,10,0),0)</f>
        <v>2.6105417960649544</v>
      </c>
      <c r="G19" s="26">
        <f>IFERROR(+VLOOKUP("LEBALF"&amp;A19,'Main File'!A:O,11,0),0)</f>
        <v>0.30360224746379189</v>
      </c>
      <c r="H19" s="26">
        <f>IFERROR(+VLOOKUP("LEBALF"&amp;A19,'Main File'!A:O,12,0),0)</f>
        <v>0</v>
      </c>
      <c r="I19" s="26">
        <f>IFERROR(+VLOOKUP("LEBALF"&amp;A19,'Main File'!A:O,13,0),0)</f>
        <v>0.2</v>
      </c>
      <c r="J19" s="26">
        <f>IFERROR(+VLOOKUP("LEBALF"&amp;A19,'Main File'!A:O,14,0),0)</f>
        <v>5.4648417407668681E-2</v>
      </c>
      <c r="K19" s="26">
        <f>IFERROR(+VLOOKUP("LEBALF"&amp;A19,'Main File'!A:O,15,0),0)</f>
        <v>0.55825066487146058</v>
      </c>
    </row>
    <row r="20" spans="1:11" x14ac:dyDescent="0.25">
      <c r="A20" s="9">
        <f t="shared" si="0"/>
        <v>43207</v>
      </c>
      <c r="B20" s="26">
        <f>IFERROR(+VLOOKUP("LEBALF"&amp;A20,'Main File'!A:O,6,0),0)</f>
        <v>2.3010578858336577</v>
      </c>
      <c r="C20" s="26">
        <f>IFERROR(+VLOOKUP("LEBALF"&amp;A20,'Main File'!A:O,7,0),0)</f>
        <v>5.0003613429156421E-2</v>
      </c>
      <c r="D20" s="26">
        <f>IFERROR(+VLOOKUP("LEBALF"&amp;A20,'Main File'!A:O,8,0),0)</f>
        <v>0.2</v>
      </c>
      <c r="E20" s="26">
        <f>IFERROR(+VLOOKUP("LEBALF"&amp;A20,'Main File'!A:O,9,0),0)</f>
        <v>5.4182666747651764E-2</v>
      </c>
      <c r="F20" s="26">
        <f>IFERROR(+VLOOKUP("LEBALF"&amp;A20,'Main File'!A:O,10,0),0)</f>
        <v>2.6052441660104662</v>
      </c>
      <c r="G20" s="26">
        <f>IFERROR(+VLOOKUP("LEBALF"&amp;A20,'Main File'!A:O,11,0),0)</f>
        <v>0.29911625856876478</v>
      </c>
      <c r="H20" s="26">
        <f>IFERROR(+VLOOKUP("LEBALF"&amp;A20,'Main File'!A:O,12,0),0)</f>
        <v>0</v>
      </c>
      <c r="I20" s="26">
        <f>IFERROR(+VLOOKUP("LEBALF"&amp;A20,'Main File'!A:O,13,0),0)</f>
        <v>0.2</v>
      </c>
      <c r="J20" s="26">
        <f>IFERROR(+VLOOKUP("LEBALF"&amp;A20,'Main File'!A:O,14,0),0)</f>
        <v>5.3840469623447747E-2</v>
      </c>
      <c r="K20" s="26">
        <f>IFERROR(+VLOOKUP("LEBALF"&amp;A20,'Main File'!A:O,15,0),0)</f>
        <v>0.55295672819221253</v>
      </c>
    </row>
    <row r="21" spans="1:11" x14ac:dyDescent="0.25">
      <c r="A21" s="9">
        <f t="shared" si="0"/>
        <v>43208</v>
      </c>
      <c r="B21" s="26">
        <f>IFERROR(+VLOOKUP("LEBALF"&amp;A21,'Main File'!A:O,6,0),0)</f>
        <v>2.323100719086149</v>
      </c>
      <c r="C21" s="26">
        <f>IFERROR(+VLOOKUP("LEBALF"&amp;A21,'Main File'!A:O,7,0),0)</f>
        <v>5.0003566243935003E-2</v>
      </c>
      <c r="D21" s="26">
        <f>IFERROR(+VLOOKUP("LEBALF"&amp;A21,'Main File'!A:O,8,0),0)</f>
        <v>0.2</v>
      </c>
      <c r="E21" s="26">
        <f>IFERROR(+VLOOKUP("LEBALF"&amp;A21,'Main File'!A:O,9,0),0)</f>
        <v>5.8150274292893822E-2</v>
      </c>
      <c r="F21" s="26">
        <f>IFERROR(+VLOOKUP("LEBALF"&amp;A21,'Main File'!A:O,10,0),0)</f>
        <v>2.6312545596229779</v>
      </c>
      <c r="G21" s="26">
        <f>IFERROR(+VLOOKUP("LEBALF"&amp;A21,'Main File'!A:O,11,0),0)</f>
        <v>0.32114936158000645</v>
      </c>
      <c r="H21" s="26">
        <f>IFERROR(+VLOOKUP("LEBALF"&amp;A21,'Main File'!A:O,12,0),0)</f>
        <v>0</v>
      </c>
      <c r="I21" s="26">
        <f>IFERROR(+VLOOKUP("LEBALF"&amp;A21,'Main File'!A:O,13,0),0)</f>
        <v>0.2</v>
      </c>
      <c r="J21" s="26">
        <f>IFERROR(+VLOOKUP("LEBALF"&amp;A21,'Main File'!A:O,14,0),0)</f>
        <v>5.780683088768844E-2</v>
      </c>
      <c r="K21" s="26">
        <f>IFERROR(+VLOOKUP("LEBALF"&amp;A21,'Main File'!A:O,15,0),0)</f>
        <v>0.57895619246769492</v>
      </c>
    </row>
    <row r="22" spans="1:11" x14ac:dyDescent="0.25">
      <c r="A22" s="9">
        <f t="shared" si="0"/>
        <v>43209</v>
      </c>
      <c r="B22" s="26">
        <f>IFERROR(+VLOOKUP("LEBALF"&amp;A22,'Main File'!A:O,6,0),0)</f>
        <v>2.3230476662354187</v>
      </c>
      <c r="C22" s="26">
        <f>IFERROR(+VLOOKUP("LEBALF"&amp;A22,'Main File'!A:O,7,0),0)</f>
        <v>5.0003596505247168E-2</v>
      </c>
      <c r="D22" s="26">
        <f>IFERROR(+VLOOKUP("LEBALF"&amp;A22,'Main File'!A:O,8,0),0)</f>
        <v>0.2</v>
      </c>
      <c r="E22" s="26">
        <f>IFERROR(+VLOOKUP("LEBALF"&amp;A22,'Main File'!A:O,9,0),0)</f>
        <v>5.8140598760835716E-2</v>
      </c>
      <c r="F22" s="26">
        <f>IFERROR(+VLOOKUP("LEBALF"&amp;A22,'Main File'!A:O,10,0),0)</f>
        <v>2.631191861501502</v>
      </c>
      <c r="G22" s="26">
        <f>IFERROR(+VLOOKUP("LEBALF"&amp;A22,'Main File'!A:O,11,0),0)</f>
        <v>0.3211042266031941</v>
      </c>
      <c r="H22" s="26">
        <f>IFERROR(+VLOOKUP("LEBALF"&amp;A22,'Main File'!A:O,12,0),0)</f>
        <v>0</v>
      </c>
      <c r="I22" s="26">
        <f>IFERROR(+VLOOKUP("LEBALF"&amp;A22,'Main File'!A:O,13,0),0)</f>
        <v>0.2</v>
      </c>
      <c r="J22" s="26">
        <f>IFERROR(+VLOOKUP("LEBALF"&amp;A22,'Main File'!A:O,14,0),0)</f>
        <v>5.7799061368579055E-2</v>
      </c>
      <c r="K22" s="26">
        <f>IFERROR(+VLOOKUP("LEBALF"&amp;A22,'Main File'!A:O,15,0),0)</f>
        <v>0.57890328797177315</v>
      </c>
    </row>
    <row r="23" spans="1:11" x14ac:dyDescent="0.25">
      <c r="A23" s="9">
        <f t="shared" si="0"/>
        <v>43210</v>
      </c>
      <c r="B23" s="26">
        <f>IFERROR(+VLOOKUP("LEBALF"&amp;A23,'Main File'!A:O,6,0),0)</f>
        <v>2.2998653176151094</v>
      </c>
      <c r="C23" s="26">
        <f>IFERROR(+VLOOKUP("LEBALF"&amp;A23,'Main File'!A:O,7,0),0)</f>
        <v>5.0003515718079553E-2</v>
      </c>
      <c r="D23" s="26">
        <f>IFERROR(+VLOOKUP("LEBALF"&amp;A23,'Main File'!A:O,8,0),0)</f>
        <v>0.2</v>
      </c>
      <c r="E23" s="26">
        <f>IFERROR(+VLOOKUP("LEBALF"&amp;A23,'Main File'!A:O,9,0),0)</f>
        <v>5.3968259127799338E-2</v>
      </c>
      <c r="F23" s="26">
        <f>IFERROR(+VLOOKUP("LEBALF"&amp;A23,'Main File'!A:O,10,0),0)</f>
        <v>2.6038370924609886</v>
      </c>
      <c r="G23" s="26">
        <f>IFERROR(+VLOOKUP("LEBALF"&amp;A23,'Main File'!A:O,11,0),0)</f>
        <v>0.29791596103514711</v>
      </c>
      <c r="H23" s="26">
        <f>IFERROR(+VLOOKUP("LEBALF"&amp;A23,'Main File'!A:O,12,0),0)</f>
        <v>0</v>
      </c>
      <c r="I23" s="26">
        <f>IFERROR(+VLOOKUP("LEBALF"&amp;A23,'Main File'!A:O,13,0),0)</f>
        <v>0.2</v>
      </c>
      <c r="J23" s="26">
        <f>IFERROR(+VLOOKUP("LEBALF"&amp;A23,'Main File'!A:O,14,0),0)</f>
        <v>5.3624743817070837E-2</v>
      </c>
      <c r="K23" s="26">
        <f>IFERROR(+VLOOKUP("LEBALF"&amp;A23,'Main File'!A:O,15,0),0)</f>
        <v>0.55154070485221796</v>
      </c>
    </row>
    <row r="24" spans="1:11" x14ac:dyDescent="0.25">
      <c r="A24" s="9">
        <f t="shared" si="0"/>
        <v>43211</v>
      </c>
      <c r="B24" s="26">
        <f>IFERROR(+VLOOKUP("LEBALF"&amp;A24,'Main File'!A:O,6,0),0)</f>
        <v>2.2997439821190646</v>
      </c>
      <c r="C24" s="26">
        <f>IFERROR(+VLOOKUP("LEBALF"&amp;A24,'Main File'!A:O,7,0),0)</f>
        <v>5.0003536107920625E-2</v>
      </c>
      <c r="D24" s="26">
        <f>IFERROR(+VLOOKUP("LEBALF"&amp;A24,'Main File'!A:O,8,0),0)</f>
        <v>0.2</v>
      </c>
      <c r="E24" s="26">
        <f>IFERROR(+VLOOKUP("LEBALF"&amp;A24,'Main File'!A:O,9,0),0)</f>
        <v>5.3946335010502777E-2</v>
      </c>
      <c r="F24" s="26">
        <f>IFERROR(+VLOOKUP("LEBALF"&amp;A24,'Main File'!A:O,10,0),0)</f>
        <v>2.603693853237488</v>
      </c>
      <c r="G24" s="26">
        <f>IFERROR(+VLOOKUP("LEBALF"&amp;A24,'Main File'!A:O,11,0),0)</f>
        <v>0.2978006469322787</v>
      </c>
      <c r="H24" s="26">
        <f>IFERROR(+VLOOKUP("LEBALF"&amp;A24,'Main File'!A:O,12,0),0)</f>
        <v>0</v>
      </c>
      <c r="I24" s="26">
        <f>IFERROR(+VLOOKUP("LEBALF"&amp;A24,'Main File'!A:O,13,0),0)</f>
        <v>0.2</v>
      </c>
      <c r="J24" s="26">
        <f>IFERROR(+VLOOKUP("LEBALF"&amp;A24,'Main File'!A:O,14,0),0)</f>
        <v>5.3604410429376789E-2</v>
      </c>
      <c r="K24" s="26">
        <f>IFERROR(+VLOOKUP("LEBALF"&amp;A24,'Main File'!A:O,15,0),0)</f>
        <v>0.55140505736165546</v>
      </c>
    </row>
    <row r="25" spans="1:11" x14ac:dyDescent="0.25">
      <c r="A25" s="9">
        <f t="shared" si="0"/>
        <v>43212</v>
      </c>
      <c r="B25" s="26">
        <f>IFERROR(+VLOOKUP("LEBALF"&amp;A25,'Main File'!A:O,6,0),0)</f>
        <v>2.2997395073807438</v>
      </c>
      <c r="C25" s="26">
        <f>IFERROR(+VLOOKUP("LEBALF"&amp;A25,'Main File'!A:O,7,0),0)</f>
        <v>5.0003527577916838E-2</v>
      </c>
      <c r="D25" s="26">
        <f>IFERROR(+VLOOKUP("LEBALF"&amp;A25,'Main File'!A:O,8,0),0)</f>
        <v>0.2</v>
      </c>
      <c r="E25" s="26">
        <f>IFERROR(+VLOOKUP("LEBALF"&amp;A25,'Main File'!A:O,9,0),0)</f>
        <v>5.3945607428063015E-2</v>
      </c>
      <c r="F25" s="26">
        <f>IFERROR(+VLOOKUP("LEBALF"&amp;A25,'Main File'!A:O,10,0),0)</f>
        <v>2.6036886423867238</v>
      </c>
      <c r="G25" s="26">
        <f>IFERROR(+VLOOKUP("LEBALF"&amp;A25,'Main File'!A:O,11,0),0)</f>
        <v>0.29779610095179221</v>
      </c>
      <c r="H25" s="26">
        <f>IFERROR(+VLOOKUP("LEBALF"&amp;A25,'Main File'!A:O,12,0),0)</f>
        <v>0</v>
      </c>
      <c r="I25" s="26">
        <f>IFERROR(+VLOOKUP("LEBALF"&amp;A25,'Main File'!A:O,13,0),0)</f>
        <v>0.2</v>
      </c>
      <c r="J25" s="26">
        <f>IFERROR(+VLOOKUP("LEBALF"&amp;A25,'Main File'!A:O,14,0),0)</f>
        <v>5.3603299327362498E-2</v>
      </c>
      <c r="K25" s="26">
        <f>IFERROR(+VLOOKUP("LEBALF"&amp;A25,'Main File'!A:O,15,0),0)</f>
        <v>0.55139940027915468</v>
      </c>
    </row>
    <row r="26" spans="1:11" x14ac:dyDescent="0.25">
      <c r="A26" s="9">
        <f t="shared" si="0"/>
        <v>43213</v>
      </c>
      <c r="B26" s="26">
        <f>IFERROR(+VLOOKUP("LEBALF"&amp;A26,'Main File'!A:O,6,0),0)</f>
        <v>2.298120012528011</v>
      </c>
      <c r="C26" s="26">
        <f>IFERROR(+VLOOKUP("LEBALF"&amp;A26,'Main File'!A:O,7,0),0)</f>
        <v>5.0003506786633345E-2</v>
      </c>
      <c r="D26" s="26">
        <f>IFERROR(+VLOOKUP("LEBALF"&amp;A26,'Main File'!A:O,8,0),0)</f>
        <v>0.2</v>
      </c>
      <c r="E26" s="26">
        <f>IFERROR(+VLOOKUP("LEBALF"&amp;A26,'Main File'!A:O,9,0),0)</f>
        <v>5.3653852828544374E-2</v>
      </c>
      <c r="F26" s="26">
        <f>IFERROR(+VLOOKUP("LEBALF"&amp;A26,'Main File'!A:O,10,0),0)</f>
        <v>2.6017773721431889</v>
      </c>
      <c r="G26" s="26">
        <f>IFERROR(+VLOOKUP("LEBALF"&amp;A26,'Main File'!A:O,11,0),0)</f>
        <v>0.29618268957996463</v>
      </c>
      <c r="H26" s="26">
        <f>IFERROR(+VLOOKUP("LEBALF"&amp;A26,'Main File'!A:O,12,0),0)</f>
        <v>0</v>
      </c>
      <c r="I26" s="26">
        <f>IFERROR(+VLOOKUP("LEBALF"&amp;A26,'Main File'!A:O,13,0),0)</f>
        <v>0.2</v>
      </c>
      <c r="J26" s="26">
        <f>IFERROR(+VLOOKUP("LEBALF"&amp;A26,'Main File'!A:O,14,0),0)</f>
        <v>5.331387094091837E-2</v>
      </c>
      <c r="K26" s="26">
        <f>IFERROR(+VLOOKUP("LEBALF"&amp;A26,'Main File'!A:O,15,0),0)</f>
        <v>0.54949656052088303</v>
      </c>
    </row>
    <row r="27" spans="1:11" x14ac:dyDescent="0.25">
      <c r="A27" s="9">
        <f t="shared" si="0"/>
        <v>43214</v>
      </c>
      <c r="B27" s="26">
        <f>IFERROR(+VLOOKUP("LEBALF"&amp;A27,'Main File'!A:O,6,0),0)</f>
        <v>2.297901043172542</v>
      </c>
      <c r="C27" s="26">
        <f>IFERROR(+VLOOKUP("LEBALF"&amp;A27,'Main File'!A:O,7,0),0)</f>
        <v>5.0003597884582571E-2</v>
      </c>
      <c r="D27" s="26">
        <f>IFERROR(+VLOOKUP("LEBALF"&amp;A27,'Main File'!A:O,8,0),0)</f>
        <v>0.2</v>
      </c>
      <c r="E27" s="26">
        <f>IFERROR(+VLOOKUP("LEBALF"&amp;A27,'Main File'!A:O,9,0),0)</f>
        <v>5.3614366999356976E-2</v>
      </c>
      <c r="F27" s="26">
        <f>IFERROR(+VLOOKUP("LEBALF"&amp;A27,'Main File'!A:O,10,0),0)</f>
        <v>2.6015190080564818</v>
      </c>
      <c r="G27" s="26">
        <f>IFERROR(+VLOOKUP("LEBALF"&amp;A27,'Main File'!A:O,11,0),0)</f>
        <v>0.29595510286681559</v>
      </c>
      <c r="H27" s="26">
        <f>IFERROR(+VLOOKUP("LEBALF"&amp;A27,'Main File'!A:O,12,0),0)</f>
        <v>0</v>
      </c>
      <c r="I27" s="26">
        <f>IFERROR(+VLOOKUP("LEBALF"&amp;A27,'Main File'!A:O,13,0),0)</f>
        <v>0.2</v>
      </c>
      <c r="J27" s="26">
        <f>IFERROR(+VLOOKUP("LEBALF"&amp;A27,'Main File'!A:O,14,0),0)</f>
        <v>5.3272467928241619E-2</v>
      </c>
      <c r="K27" s="26">
        <f>IFERROR(+VLOOKUP("LEBALF"&amp;A27,'Main File'!A:O,15,0),0)</f>
        <v>0.54922757079505724</v>
      </c>
    </row>
    <row r="28" spans="1:11" x14ac:dyDescent="0.25">
      <c r="A28" s="9">
        <f t="shared" si="0"/>
        <v>43215</v>
      </c>
      <c r="B28" s="26">
        <f>IFERROR(+VLOOKUP("LEBALF"&amp;A28,'Main File'!A:O,6,0),0)</f>
        <v>2.2981344056445705</v>
      </c>
      <c r="C28" s="26">
        <f>IFERROR(+VLOOKUP("LEBALF"&amp;A28,'Main File'!A:O,7,0),0)</f>
        <v>5.0003616917792433E-2</v>
      </c>
      <c r="D28" s="26">
        <f>IFERROR(+VLOOKUP("LEBALF"&amp;A28,'Main File'!A:O,8,0),0)</f>
        <v>0.2</v>
      </c>
      <c r="E28" s="26">
        <f>IFERROR(+VLOOKUP("LEBALF"&amp;A28,'Main File'!A:O,9,0),0)</f>
        <v>5.3656312099144982E-2</v>
      </c>
      <c r="F28" s="26">
        <f>IFERROR(+VLOOKUP("LEBALF"&amp;A28,'Main File'!A:O,10,0),0)</f>
        <v>2.6017943346615082</v>
      </c>
      <c r="G28" s="26">
        <f>IFERROR(+VLOOKUP("LEBALF"&amp;A28,'Main File'!A:O,11,0),0)</f>
        <v>0.29617574898115895</v>
      </c>
      <c r="H28" s="26">
        <f>IFERROR(+VLOOKUP("LEBALF"&amp;A28,'Main File'!A:O,12,0),0)</f>
        <v>0</v>
      </c>
      <c r="I28" s="26">
        <f>IFERROR(+VLOOKUP("LEBALF"&amp;A28,'Main File'!A:O,13,0),0)</f>
        <v>0.2</v>
      </c>
      <c r="J28" s="26">
        <f>IFERROR(+VLOOKUP("LEBALF"&amp;A28,'Main File'!A:O,14,0),0)</f>
        <v>5.3312567286809269E-2</v>
      </c>
      <c r="K28" s="26">
        <f>IFERROR(+VLOOKUP("LEBALF"&amp;A28,'Main File'!A:O,15,0),0)</f>
        <v>0.54948831626796824</v>
      </c>
    </row>
    <row r="29" spans="1:11" x14ac:dyDescent="0.25">
      <c r="A29" s="9">
        <f t="shared" si="0"/>
        <v>43216</v>
      </c>
      <c r="B29" s="26">
        <f>IFERROR(+VLOOKUP("LEBALF"&amp;A29,'Main File'!A:O,6,0),0)</f>
        <v>2.2979888092714553</v>
      </c>
      <c r="C29" s="26">
        <f>IFERROR(+VLOOKUP("LEBALF"&amp;A29,'Main File'!A:O,7,0),0)</f>
        <v>5.0003509614923357E-2</v>
      </c>
      <c r="D29" s="26">
        <f>IFERROR(+VLOOKUP("LEBALF"&amp;A29,'Main File'!A:O,8,0),0)</f>
        <v>0.2</v>
      </c>
      <c r="E29" s="26">
        <f>IFERROR(+VLOOKUP("LEBALF"&amp;A29,'Main File'!A:O,9,0),0)</f>
        <v>5.3630321894567942E-2</v>
      </c>
      <c r="F29" s="26">
        <f>IFERROR(+VLOOKUP("LEBALF"&amp;A29,'Main File'!A:O,10,0),0)</f>
        <v>2.6016226407809468</v>
      </c>
      <c r="G29" s="26">
        <f>IFERROR(+VLOOKUP("LEBALF"&amp;A29,'Main File'!A:O,11,0),0)</f>
        <v>0.29604704542327065</v>
      </c>
      <c r="H29" s="26">
        <f>IFERROR(+VLOOKUP("LEBALF"&amp;A29,'Main File'!A:O,12,0),0)</f>
        <v>0</v>
      </c>
      <c r="I29" s="26">
        <f>IFERROR(+VLOOKUP("LEBALF"&amp;A29,'Main File'!A:O,13,0),0)</f>
        <v>0.2</v>
      </c>
      <c r="J29" s="26">
        <f>IFERROR(+VLOOKUP("LEBALF"&amp;A29,'Main File'!A:O,14,0),0)</f>
        <v>5.3287979575237121E-2</v>
      </c>
      <c r="K29" s="26">
        <f>IFERROR(+VLOOKUP("LEBALF"&amp;A29,'Main File'!A:O,15,0),0)</f>
        <v>0.54933502499850784</v>
      </c>
    </row>
    <row r="30" spans="1:11" x14ac:dyDescent="0.25">
      <c r="A30" s="9">
        <f t="shared" si="0"/>
        <v>43217</v>
      </c>
      <c r="B30" s="26">
        <f>IFERROR(+VLOOKUP("LEBALF"&amp;A30,'Main File'!A:O,6,0),0)</f>
        <v>2.2450728456808777</v>
      </c>
      <c r="C30" s="26">
        <f>IFERROR(+VLOOKUP("LEBALF"&amp;A30,'Main File'!A:O,7,0),0)</f>
        <v>5.0168122147341634E-2</v>
      </c>
      <c r="D30" s="26">
        <f>IFERROR(+VLOOKUP("LEBALF"&amp;A30,'Main File'!A:O,8,0),0)</f>
        <v>0.2</v>
      </c>
      <c r="E30" s="26">
        <f>IFERROR(+VLOOKUP("LEBALF"&amp;A30,'Main File'!A:O,9,0),0)</f>
        <v>4.2801616847713532E-2</v>
      </c>
      <c r="F30" s="26">
        <f>IFERROR(+VLOOKUP("LEBALF"&amp;A30,'Main File'!A:O,10,0),0)</f>
        <v>2.5380425846759334</v>
      </c>
      <c r="G30" s="26">
        <f>IFERROR(+VLOOKUP("LEBALF"&amp;A30,'Main File'!A:O,11,0),0)</f>
        <v>0.2375207283915397</v>
      </c>
      <c r="H30" s="26">
        <f>IFERROR(+VLOOKUP("LEBALF"&amp;A30,'Main File'!A:O,12,0),0)</f>
        <v>0</v>
      </c>
      <c r="I30" s="26">
        <f>IFERROR(+VLOOKUP("LEBALF"&amp;A30,'Main File'!A:O,13,0),0)</f>
        <v>0.2</v>
      </c>
      <c r="J30" s="26">
        <f>IFERROR(+VLOOKUP("LEBALF"&amp;A30,'Main File'!A:O,14,0),0)</f>
        <v>4.2556200507910265E-2</v>
      </c>
      <c r="K30" s="26">
        <f>IFERROR(+VLOOKUP("LEBALF"&amp;A30,'Main File'!A:O,15,0),0)</f>
        <v>0.48007692889944997</v>
      </c>
    </row>
    <row r="31" spans="1:11" x14ac:dyDescent="0.25">
      <c r="A31" s="9">
        <f t="shared" si="0"/>
        <v>43218</v>
      </c>
      <c r="B31" s="26">
        <f>IFERROR(+VLOOKUP("LEBALF"&amp;A31,'Main File'!A:O,6,0),0)</f>
        <v>2.2370118372598604</v>
      </c>
      <c r="C31" s="26">
        <f>IFERROR(+VLOOKUP("LEBALF"&amp;A31,'Main File'!A:O,7,0),0)</f>
        <v>5.0003438947964364E-2</v>
      </c>
      <c r="D31" s="26">
        <f>IFERROR(+VLOOKUP("LEBALF"&amp;A31,'Main File'!A:O,8,0),0)</f>
        <v>0.2</v>
      </c>
      <c r="E31" s="26">
        <f>IFERROR(+VLOOKUP("LEBALF"&amp;A31,'Main File'!A:O,9,0),0)</f>
        <v>4.2654955528731817E-2</v>
      </c>
      <c r="F31" s="26">
        <f>IFERROR(+VLOOKUP("LEBALF"&amp;A31,'Main File'!A:O,10,0),0)</f>
        <v>2.5296702317365569</v>
      </c>
      <c r="G31" s="26">
        <f>IFERROR(+VLOOKUP("LEBALF"&amp;A31,'Main File'!A:O,11,0),0)</f>
        <v>0.23506747928712629</v>
      </c>
      <c r="H31" s="26">
        <f>IFERROR(+VLOOKUP("LEBALF"&amp;A31,'Main File'!A:O,12,0),0)</f>
        <v>0</v>
      </c>
      <c r="I31" s="26">
        <f>IFERROR(+VLOOKUP("LEBALF"&amp;A31,'Main File'!A:O,13,0),0)</f>
        <v>0.2</v>
      </c>
      <c r="J31" s="26">
        <f>IFERROR(+VLOOKUP("LEBALF"&amp;A31,'Main File'!A:O,14,0),0)</f>
        <v>4.2312268129100293E-2</v>
      </c>
      <c r="K31" s="26">
        <f>IFERROR(+VLOOKUP("LEBALF"&amp;A31,'Main File'!A:O,15,0),0)</f>
        <v>0.47737974741622657</v>
      </c>
    </row>
    <row r="32" spans="1:11" x14ac:dyDescent="0.25">
      <c r="A32" s="9">
        <f t="shared" si="0"/>
        <v>43219</v>
      </c>
      <c r="B32" s="26">
        <f>IFERROR(+VLOOKUP("LEBALF"&amp;A32,'Main File'!A:O,6,0),0)</f>
        <v>2.2369960774669027</v>
      </c>
      <c r="C32" s="26">
        <f>IFERROR(+VLOOKUP("LEBALF"&amp;A32,'Main File'!A:O,7,0),0)</f>
        <v>5.0003489906741007E-2</v>
      </c>
      <c r="D32" s="26">
        <f>IFERROR(+VLOOKUP("LEBALF"&amp;A32,'Main File'!A:O,8,0),0)</f>
        <v>0.2</v>
      </c>
      <c r="E32" s="26">
        <f>IFERROR(+VLOOKUP("LEBALF"&amp;A32,'Main File'!A:O,9,0),0)</f>
        <v>4.2652256558203629E-2</v>
      </c>
      <c r="F32" s="26">
        <f>IFERROR(+VLOOKUP("LEBALF"&amp;A32,'Main File'!A:O,10,0),0)</f>
        <v>2.5296518239318475</v>
      </c>
      <c r="G32" s="26">
        <f>IFERROR(+VLOOKUP("LEBALF"&amp;A32,'Main File'!A:O,11,0),0)</f>
        <v>0.23505089671198903</v>
      </c>
      <c r="H32" s="26">
        <f>IFERROR(+VLOOKUP("LEBALF"&amp;A32,'Main File'!A:O,12,0),0)</f>
        <v>0</v>
      </c>
      <c r="I32" s="26">
        <f>IFERROR(+VLOOKUP("LEBALF"&amp;A32,'Main File'!A:O,13,0),0)</f>
        <v>0.2</v>
      </c>
      <c r="J32" s="26">
        <f>IFERROR(+VLOOKUP("LEBALF"&amp;A32,'Main File'!A:O,14,0),0)</f>
        <v>4.2309193011758596E-2</v>
      </c>
      <c r="K32" s="26">
        <f>IFERROR(+VLOOKUP("LEBALF"&amp;A32,'Main File'!A:O,15,0),0)</f>
        <v>0.47736008972374766</v>
      </c>
    </row>
    <row r="33" spans="1:11" x14ac:dyDescent="0.25">
      <c r="A33" s="9">
        <f t="shared" si="0"/>
        <v>43220</v>
      </c>
      <c r="B33" s="26">
        <f>IFERROR(+VLOOKUP("LEBALF"&amp;A33,'Main File'!A:O,6,0),0)</f>
        <v>2.2370558366150806</v>
      </c>
      <c r="C33" s="26">
        <f>IFERROR(+VLOOKUP("LEBALF"&amp;A33,'Main File'!A:O,7,0),0)</f>
        <v>5.0003522385351863E-2</v>
      </c>
      <c r="D33" s="26">
        <f>IFERROR(+VLOOKUP("LEBALF"&amp;A33,'Main File'!A:O,8,0),0)</f>
        <v>0.2</v>
      </c>
      <c r="E33" s="26">
        <f>IFERROR(+VLOOKUP("LEBALF"&amp;A33,'Main File'!A:O,9,0),0)</f>
        <v>4.2663100405001216E-2</v>
      </c>
      <c r="F33" s="26">
        <f>IFERROR(+VLOOKUP("LEBALF"&amp;A33,'Main File'!A:O,10,0),0)</f>
        <v>2.5297224594054337</v>
      </c>
      <c r="G33" s="26">
        <f>IFERROR(+VLOOKUP("LEBALF"&amp;A33,'Main File'!A:O,11,0),0)</f>
        <v>0.23512352364294309</v>
      </c>
      <c r="H33" s="26">
        <f>IFERROR(+VLOOKUP("LEBALF"&amp;A33,'Main File'!A:O,12,0),0)</f>
        <v>0</v>
      </c>
      <c r="I33" s="26">
        <f>IFERROR(+VLOOKUP("LEBALF"&amp;A33,'Main File'!A:O,13,0),0)</f>
        <v>0.2</v>
      </c>
      <c r="J33" s="26">
        <f>IFERROR(+VLOOKUP("LEBALF"&amp;A33,'Main File'!A:O,14,0),0)</f>
        <v>4.2322003545793248E-2</v>
      </c>
      <c r="K33" s="26">
        <f>IFERROR(+VLOOKUP("LEBALF"&amp;A33,'Main File'!A:O,15,0),0)</f>
        <v>0.47744552718873634</v>
      </c>
    </row>
    <row r="34" spans="1:11" x14ac:dyDescent="0.25">
      <c r="A34" s="9">
        <f t="shared" si="0"/>
        <v>43221</v>
      </c>
      <c r="B34" s="26">
        <f>IFERROR(+VLOOKUP("LEBALF"&amp;A34,'Main File'!A:O,6,0),0)</f>
        <v>2.2370380142819495</v>
      </c>
      <c r="C34" s="26">
        <f>IFERROR(+VLOOKUP("LEBALF"&amp;A34,'Main File'!A:O,7,0),0)</f>
        <v>5.0003470090003103E-2</v>
      </c>
      <c r="D34" s="26">
        <f>IFERROR(+VLOOKUP("LEBALF"&amp;A34,'Main File'!A:O,8,0),0)</f>
        <v>0.2</v>
      </c>
      <c r="E34" s="26">
        <f>IFERROR(+VLOOKUP("LEBALF"&amp;A34,'Main File'!A:O,9,0),0)</f>
        <v>4.2659487337110731E-2</v>
      </c>
      <c r="F34" s="26">
        <f>IFERROR(+VLOOKUP("LEBALF"&amp;A34,'Main File'!A:O,10,0),0)</f>
        <v>2.5297009717090635</v>
      </c>
      <c r="G34" s="26">
        <f>IFERROR(+VLOOKUP("LEBALF"&amp;A34,'Main File'!A:O,11,0),0)</f>
        <v>0.23510301901823244</v>
      </c>
      <c r="H34" s="26">
        <f>IFERROR(+VLOOKUP("LEBALF"&amp;A34,'Main File'!A:O,12,0),0)</f>
        <v>0</v>
      </c>
      <c r="I34" s="26">
        <f>IFERROR(+VLOOKUP("LEBALF"&amp;A34,'Main File'!A:O,13,0),0)</f>
        <v>0.2</v>
      </c>
      <c r="J34" s="26">
        <f>IFERROR(+VLOOKUP("LEBALF"&amp;A34,'Main File'!A:O,14,0),0)</f>
        <v>4.2319604133549585E-2</v>
      </c>
      <c r="K34" s="26">
        <f>IFERROR(+VLOOKUP("LEBALF"&amp;A34,'Main File'!A:O,15,0),0)</f>
        <v>0.47742262315178202</v>
      </c>
    </row>
    <row r="35" spans="1:11" x14ac:dyDescent="0.25">
      <c r="A35" s="9">
        <f t="shared" si="0"/>
        <v>43222</v>
      </c>
      <c r="B35" s="26">
        <f>IFERROR(+VLOOKUP("LEBALF"&amp;A35,'Main File'!A:O,6,0),0)</f>
        <v>2.2905926015635267</v>
      </c>
      <c r="C35" s="26">
        <f>IFERROR(+VLOOKUP("LEBALF"&amp;A35,'Main File'!A:O,7,0),0)</f>
        <v>5.0003512206949818E-2</v>
      </c>
      <c r="D35" s="26">
        <f>IFERROR(+VLOOKUP("LEBALF"&amp;A35,'Main File'!A:O,8,0),0)</f>
        <v>0.2</v>
      </c>
      <c r="E35" s="26">
        <f>IFERROR(+VLOOKUP("LEBALF"&amp;A35,'Main File'!A:O,9,0),0)</f>
        <v>5.2299065165958801E-2</v>
      </c>
      <c r="F35" s="26">
        <f>IFERROR(+VLOOKUP("LEBALF"&amp;A35,'Main File'!A:O,10,0),0)</f>
        <v>2.5928951789364358</v>
      </c>
      <c r="G35" s="26">
        <f>IFERROR(+VLOOKUP("LEBALF"&amp;A35,'Main File'!A:O,11,0),0)</f>
        <v>0.28862821427209645</v>
      </c>
      <c r="H35" s="26">
        <f>IFERROR(+VLOOKUP("LEBALF"&amp;A35,'Main File'!A:O,12,0),0)</f>
        <v>0</v>
      </c>
      <c r="I35" s="26">
        <f>IFERROR(+VLOOKUP("LEBALF"&amp;A35,'Main File'!A:O,13,0),0)</f>
        <v>0.2</v>
      </c>
      <c r="J35" s="26">
        <f>IFERROR(+VLOOKUP("LEBALF"&amp;A35,'Main File'!A:O,14,0),0)</f>
        <v>5.1954111614311106E-2</v>
      </c>
      <c r="K35" s="26">
        <f>IFERROR(+VLOOKUP("LEBALF"&amp;A35,'Main File'!A:O,15,0),0)</f>
        <v>0.54058232588640753</v>
      </c>
    </row>
    <row r="36" spans="1:11" x14ac:dyDescent="0.25">
      <c r="A36" s="9">
        <f t="shared" si="0"/>
        <v>43223</v>
      </c>
      <c r="B36" s="26">
        <f>IFERROR(+VLOOKUP("LEBALF"&amp;A36,'Main File'!A:O,6,0),0)</f>
        <v>2.3227015796768145</v>
      </c>
      <c r="C36" s="26">
        <f>IFERROR(+VLOOKUP("LEBALF"&amp;A36,'Main File'!A:O,7,0),0)</f>
        <v>5.0003631412292943E-2</v>
      </c>
      <c r="D36" s="26">
        <f>IFERROR(+VLOOKUP("LEBALF"&amp;A36,'Main File'!A:O,8,0),0)</f>
        <v>0.2</v>
      </c>
      <c r="E36" s="26">
        <f>IFERROR(+VLOOKUP("LEBALF"&amp;A36,'Main File'!A:O,9,0),0)</f>
        <v>5.8078314190180905E-2</v>
      </c>
      <c r="F36" s="26">
        <f>IFERROR(+VLOOKUP("LEBALF"&amp;A36,'Main File'!A:O,10,0),0)</f>
        <v>2.6307835252792886</v>
      </c>
      <c r="G36" s="26">
        <f>IFERROR(+VLOOKUP("LEBALF"&amp;A36,'Main File'!A:O,11,0),0)</f>
        <v>0.32074263855828961</v>
      </c>
      <c r="H36" s="26">
        <f>IFERROR(+VLOOKUP("LEBALF"&amp;A36,'Main File'!A:O,12,0),0)</f>
        <v>0</v>
      </c>
      <c r="I36" s="26">
        <f>IFERROR(+VLOOKUP("LEBALF"&amp;A36,'Main File'!A:O,13,0),0)</f>
        <v>0.2</v>
      </c>
      <c r="J36" s="26">
        <f>IFERROR(+VLOOKUP("LEBALF"&amp;A36,'Main File'!A:O,14,0),0)</f>
        <v>5.7734033780106435E-2</v>
      </c>
      <c r="K36" s="26">
        <f>IFERROR(+VLOOKUP("LEBALF"&amp;A36,'Main File'!A:O,15,0),0)</f>
        <v>0.57847667233839606</v>
      </c>
    </row>
    <row r="37" spans="1:11" x14ac:dyDescent="0.25">
      <c r="A37" s="9">
        <f t="shared" si="0"/>
        <v>43224</v>
      </c>
      <c r="B37" s="26">
        <f>IFERROR(+VLOOKUP("LEBALF"&amp;A37,'Main File'!A:O,6,0),0)</f>
        <v>2.2617037846952073</v>
      </c>
      <c r="C37" s="26">
        <f>IFERROR(+VLOOKUP("LEBALF"&amp;A37,'Main File'!A:O,7,0),0)</f>
        <v>5.0003510646530386E-2</v>
      </c>
      <c r="D37" s="26">
        <f>IFERROR(+VLOOKUP("LEBALF"&amp;A37,'Main File'!A:O,8,0),0)</f>
        <v>0.2</v>
      </c>
      <c r="E37" s="26">
        <f>IFERROR(+VLOOKUP("LEBALF"&amp;A37,'Main File'!A:O,9,0),0)</f>
        <v>4.7099405789891691E-2</v>
      </c>
      <c r="F37" s="26">
        <f>IFERROR(+VLOOKUP("LEBALF"&amp;A37,'Main File'!A:O,10,0),0)</f>
        <v>2.5588067011316293</v>
      </c>
      <c r="G37" s="26">
        <f>IFERROR(+VLOOKUP("LEBALF"&amp;A37,'Main File'!A:O,11,0),0)</f>
        <v>0.25975026501941906</v>
      </c>
      <c r="H37" s="26">
        <f>IFERROR(+VLOOKUP("LEBALF"&amp;A37,'Main File'!A:O,12,0),0)</f>
        <v>0</v>
      </c>
      <c r="I37" s="26">
        <f>IFERROR(+VLOOKUP("LEBALF"&amp;A37,'Main File'!A:O,13,0),0)</f>
        <v>0.2</v>
      </c>
      <c r="J37" s="26">
        <f>IFERROR(+VLOOKUP("LEBALF"&amp;A37,'Main File'!A:O,14,0),0)</f>
        <v>4.6754824475849832E-2</v>
      </c>
      <c r="K37" s="26">
        <f>IFERROR(+VLOOKUP("LEBALF"&amp;A37,'Main File'!A:O,15,0),0)</f>
        <v>0.50650508949526896</v>
      </c>
    </row>
    <row r="38" spans="1:11" x14ac:dyDescent="0.25">
      <c r="A38" s="9">
        <f t="shared" si="0"/>
        <v>43225</v>
      </c>
      <c r="B38" s="26">
        <f>IFERROR(+VLOOKUP("LEBALF"&amp;A38,'Main File'!A:O,6,0),0)</f>
        <v>2.2617003436042609</v>
      </c>
      <c r="C38" s="26">
        <f>IFERROR(+VLOOKUP("LEBALF"&amp;A38,'Main File'!A:O,7,0),0)</f>
        <v>5.0003489043558641E-2</v>
      </c>
      <c r="D38" s="26">
        <f>IFERROR(+VLOOKUP("LEBALF"&amp;A38,'Main File'!A:O,8,0),0)</f>
        <v>0.2</v>
      </c>
      <c r="E38" s="26">
        <f>IFERROR(+VLOOKUP("LEBALF"&amp;A38,'Main File'!A:O,9,0),0)</f>
        <v>4.7099115347365592E-2</v>
      </c>
      <c r="F38" s="26">
        <f>IFERROR(+VLOOKUP("LEBALF"&amp;A38,'Main File'!A:O,10,0),0)</f>
        <v>2.5588029479951855</v>
      </c>
      <c r="G38" s="26">
        <f>IFERROR(+VLOOKUP("LEBALF"&amp;A38,'Main File'!A:O,11,0),0)</f>
        <v>0.25975151465281582</v>
      </c>
      <c r="H38" s="26">
        <f>IFERROR(+VLOOKUP("LEBALF"&amp;A38,'Main File'!A:O,12,0),0)</f>
        <v>0</v>
      </c>
      <c r="I38" s="26">
        <f>IFERROR(+VLOOKUP("LEBALF"&amp;A38,'Main File'!A:O,13,0),0)</f>
        <v>0.2</v>
      </c>
      <c r="J38" s="26">
        <f>IFERROR(+VLOOKUP("LEBALF"&amp;A38,'Main File'!A:O,14,0),0)</f>
        <v>4.6755068795567893E-2</v>
      </c>
      <c r="K38" s="26">
        <f>IFERROR(+VLOOKUP("LEBALF"&amp;A38,'Main File'!A:O,15,0),0)</f>
        <v>0.50650658344838373</v>
      </c>
    </row>
    <row r="39" spans="1:11" x14ac:dyDescent="0.25">
      <c r="A39" s="9">
        <f t="shared" si="0"/>
        <v>43226</v>
      </c>
      <c r="B39" s="26">
        <f>IFERROR(+VLOOKUP("LEBALF"&amp;A39,'Main File'!A:O,6,0),0)</f>
        <v>2.2616890208974536</v>
      </c>
      <c r="C39" s="26">
        <f>IFERROR(+VLOOKUP("LEBALF"&amp;A39,'Main File'!A:O,7,0),0)</f>
        <v>5.0003503334648099E-2</v>
      </c>
      <c r="D39" s="26">
        <f>IFERROR(+VLOOKUP("LEBALF"&amp;A39,'Main File'!A:O,8,0),0)</f>
        <v>0.2</v>
      </c>
      <c r="E39" s="26">
        <f>IFERROR(+VLOOKUP("LEBALF"&amp;A39,'Main File'!A:O,9,0),0)</f>
        <v>4.7096848376775705E-2</v>
      </c>
      <c r="F39" s="26">
        <f>IFERROR(+VLOOKUP("LEBALF"&amp;A39,'Main File'!A:O,10,0),0)</f>
        <v>2.5587893726088775</v>
      </c>
      <c r="G39" s="26">
        <f>IFERROR(+VLOOKUP("LEBALF"&amp;A39,'Main File'!A:O,11,0),0)</f>
        <v>0.25973913781119534</v>
      </c>
      <c r="H39" s="26">
        <f>IFERROR(+VLOOKUP("LEBALF"&amp;A39,'Main File'!A:O,12,0),0)</f>
        <v>0</v>
      </c>
      <c r="I39" s="26">
        <f>IFERROR(+VLOOKUP("LEBALF"&amp;A39,'Main File'!A:O,13,0),0)</f>
        <v>0.2</v>
      </c>
      <c r="J39" s="26">
        <f>IFERROR(+VLOOKUP("LEBALF"&amp;A39,'Main File'!A:O,14,0),0)</f>
        <v>4.6752688818466219E-2</v>
      </c>
      <c r="K39" s="26">
        <f>IFERROR(+VLOOKUP("LEBALF"&amp;A39,'Main File'!A:O,15,0),0)</f>
        <v>0.50649182662966152</v>
      </c>
    </row>
    <row r="40" spans="1:11" x14ac:dyDescent="0.25">
      <c r="A40" s="9">
        <f t="shared" si="0"/>
        <v>43227</v>
      </c>
      <c r="B40" s="26">
        <f>IFERROR(+VLOOKUP("LEBALF"&amp;A40,'Main File'!A:O,6,0),0)</f>
        <v>2.3226058377888572</v>
      </c>
      <c r="C40" s="26">
        <f>IFERROR(+VLOOKUP("LEBALF"&amp;A40,'Main File'!A:O,7,0),0)</f>
        <v>5.0003554445411103E-2</v>
      </c>
      <c r="D40" s="26">
        <f>IFERROR(+VLOOKUP("LEBALF"&amp;A40,'Main File'!A:O,8,0),0)</f>
        <v>0.2</v>
      </c>
      <c r="E40" s="26">
        <f>IFERROR(+VLOOKUP("LEBALF"&amp;A40,'Main File'!A:O,9,0),0)</f>
        <v>5.8060926218498253E-2</v>
      </c>
      <c r="F40" s="26">
        <f>IFERROR(+VLOOKUP("LEBALF"&amp;A40,'Main File'!A:O,10,0),0)</f>
        <v>2.6306703184527667</v>
      </c>
      <c r="G40" s="26">
        <f>IFERROR(+VLOOKUP("LEBALF"&amp;A40,'Main File'!A:O,11,0),0)</f>
        <v>0.32065684194552529</v>
      </c>
      <c r="H40" s="26">
        <f>IFERROR(+VLOOKUP("LEBALF"&amp;A40,'Main File'!A:O,12,0),0)</f>
        <v>0</v>
      </c>
      <c r="I40" s="26">
        <f>IFERROR(+VLOOKUP("LEBALF"&amp;A40,'Main File'!A:O,13,0),0)</f>
        <v>0.2</v>
      </c>
      <c r="J40" s="26">
        <f>IFERROR(+VLOOKUP("LEBALF"&amp;A40,'Main File'!A:O,14,0),0)</f>
        <v>5.7719638784950095E-2</v>
      </c>
      <c r="K40" s="26">
        <f>IFERROR(+VLOOKUP("LEBALF"&amp;A40,'Main File'!A:O,15,0),0)</f>
        <v>0.57837648073047543</v>
      </c>
    </row>
    <row r="41" spans="1:11" x14ac:dyDescent="0.25">
      <c r="A41" s="9">
        <f t="shared" si="0"/>
        <v>43228</v>
      </c>
      <c r="B41" s="26">
        <f>IFERROR(+VLOOKUP("LEBALF"&amp;A41,'Main File'!A:O,6,0),0)</f>
        <v>2.2688746283186516</v>
      </c>
      <c r="C41" s="26">
        <f>IFERROR(+VLOOKUP("LEBALF"&amp;A41,'Main File'!A:O,7,0),0)</f>
        <v>5.0003579280476197E-2</v>
      </c>
      <c r="D41" s="26">
        <f>IFERROR(+VLOOKUP("LEBALF"&amp;A41,'Main File'!A:O,8,0),0)</f>
        <v>0.2</v>
      </c>
      <c r="E41" s="26">
        <f>IFERROR(+VLOOKUP("LEBALF"&amp;A41,'Main File'!A:O,9,0),0)</f>
        <v>4.8390068464598125E-2</v>
      </c>
      <c r="F41" s="26">
        <f>IFERROR(+VLOOKUP("LEBALF"&amp;A41,'Main File'!A:O,10,0),0)</f>
        <v>2.567268276063726</v>
      </c>
      <c r="G41" s="26">
        <f>IFERROR(+VLOOKUP("LEBALF"&amp;A41,'Main File'!A:O,11,0),0)</f>
        <v>0.26692949725517606</v>
      </c>
      <c r="H41" s="26">
        <f>IFERROR(+VLOOKUP("LEBALF"&amp;A41,'Main File'!A:O,12,0),0)</f>
        <v>0</v>
      </c>
      <c r="I41" s="26">
        <f>IFERROR(+VLOOKUP("LEBALF"&amp;A41,'Main File'!A:O,13,0),0)</f>
        <v>0.2</v>
      </c>
      <c r="J41" s="26">
        <f>IFERROR(+VLOOKUP("LEBALF"&amp;A41,'Main File'!A:O,14,0),0)</f>
        <v>4.8046593505954471E-2</v>
      </c>
      <c r="K41" s="26">
        <f>IFERROR(+VLOOKUP("LEBALF"&amp;A41,'Main File'!A:O,15,0),0)</f>
        <v>0.51497609076113049</v>
      </c>
    </row>
    <row r="42" spans="1:11" x14ac:dyDescent="0.25">
      <c r="A42" s="9">
        <f t="shared" si="0"/>
        <v>43229</v>
      </c>
      <c r="B42" s="26">
        <f>IFERROR(+VLOOKUP("LEBALF"&amp;A42,'Main File'!A:O,6,0),0)</f>
        <v>2.2674904966900185</v>
      </c>
      <c r="C42" s="26">
        <f>IFERROR(+VLOOKUP("LEBALF"&amp;A42,'Main File'!A:O,7,0),0)</f>
        <v>5.0003480675314071E-2</v>
      </c>
      <c r="D42" s="26">
        <f>IFERROR(+VLOOKUP("LEBALF"&amp;A42,'Main File'!A:O,8,0),0)</f>
        <v>0.2</v>
      </c>
      <c r="E42" s="26">
        <f>IFERROR(+VLOOKUP("LEBALF"&amp;A42,'Main File'!A:O,9,0),0)</f>
        <v>4.8140899787692988E-2</v>
      </c>
      <c r="F42" s="26">
        <f>IFERROR(+VLOOKUP("LEBALF"&amp;A42,'Main File'!A:O,10,0),0)</f>
        <v>2.5656348771530255</v>
      </c>
      <c r="G42" s="26">
        <f>IFERROR(+VLOOKUP("LEBALF"&amp;A42,'Main File'!A:O,11,0),0)</f>
        <v>0.26553536118888893</v>
      </c>
      <c r="H42" s="26">
        <f>IFERROR(+VLOOKUP("LEBALF"&amp;A42,'Main File'!A:O,12,0),0)</f>
        <v>0</v>
      </c>
      <c r="I42" s="26">
        <f>IFERROR(+VLOOKUP("LEBALF"&amp;A42,'Main File'!A:O,13,0),0)</f>
        <v>0.2</v>
      </c>
      <c r="J42" s="26">
        <f>IFERROR(+VLOOKUP("LEBALF"&amp;A42,'Main File'!A:O,14,0),0)</f>
        <v>4.7796767779885688E-2</v>
      </c>
      <c r="K42" s="26">
        <f>IFERROR(+VLOOKUP("LEBALF"&amp;A42,'Main File'!A:O,15,0),0)</f>
        <v>0.51333212896877467</v>
      </c>
    </row>
    <row r="43" spans="1:11" x14ac:dyDescent="0.25">
      <c r="A43" s="9">
        <f t="shared" si="0"/>
        <v>43230</v>
      </c>
      <c r="B43" s="26">
        <f>IFERROR(+VLOOKUP("LEBALF"&amp;A43,'Main File'!A:O,6,0),0)</f>
        <v>2.3232852797068357</v>
      </c>
      <c r="C43" s="26">
        <f>IFERROR(+VLOOKUP("LEBALF"&amp;A43,'Main File'!A:O,7,0),0)</f>
        <v>5.0003611108038547E-2</v>
      </c>
      <c r="D43" s="26">
        <f>IFERROR(+VLOOKUP("LEBALF"&amp;A43,'Main File'!A:O,8,0),0)</f>
        <v>0.2</v>
      </c>
      <c r="E43" s="26">
        <f>IFERROR(+VLOOKUP("LEBALF"&amp;A43,'Main File'!A:O,9,0),0)</f>
        <v>5.8183398427512995E-2</v>
      </c>
      <c r="F43" s="26">
        <f>IFERROR(+VLOOKUP("LEBALF"&amp;A43,'Main File'!A:O,10,0),0)</f>
        <v>2.6314722892423874</v>
      </c>
      <c r="G43" s="26">
        <f>IFERROR(+VLOOKUP("LEBALF"&amp;A43,'Main File'!A:O,11,0),0)</f>
        <v>0.3213155587179905</v>
      </c>
      <c r="H43" s="26">
        <f>IFERROR(+VLOOKUP("LEBALF"&amp;A43,'Main File'!A:O,12,0),0)</f>
        <v>0</v>
      </c>
      <c r="I43" s="26">
        <f>IFERROR(+VLOOKUP("LEBALF"&amp;A43,'Main File'!A:O,13,0),0)</f>
        <v>0.2</v>
      </c>
      <c r="J43" s="26">
        <f>IFERROR(+VLOOKUP("LEBALF"&amp;A43,'Main File'!A:O,14,0),0)</f>
        <v>5.7837795826545885E-2</v>
      </c>
      <c r="K43" s="26">
        <f>IFERROR(+VLOOKUP("LEBALF"&amp;A43,'Main File'!A:O,15,0),0)</f>
        <v>0.57915335454453643</v>
      </c>
    </row>
    <row r="44" spans="1:11" x14ac:dyDescent="0.25">
      <c r="A44" s="9">
        <f t="shared" si="0"/>
        <v>43231</v>
      </c>
      <c r="B44" s="26">
        <f>IFERROR(+VLOOKUP("LEBALF"&amp;A44,'Main File'!A:O,6,0),0)</f>
        <v>0</v>
      </c>
      <c r="C44" s="26">
        <f>IFERROR(+VLOOKUP("LEBALF"&amp;A44,'Main File'!A:O,7,0),0)</f>
        <v>0</v>
      </c>
      <c r="D44" s="26">
        <f>IFERROR(+VLOOKUP("LEBALF"&amp;A44,'Main File'!A:O,8,0),0)</f>
        <v>0</v>
      </c>
      <c r="E44" s="26">
        <f>IFERROR(+VLOOKUP("LEBALF"&amp;A44,'Main File'!A:O,9,0),0)</f>
        <v>0</v>
      </c>
      <c r="F44" s="26">
        <f>IFERROR(+VLOOKUP("LEBALF"&amp;A44,'Main File'!A:O,10,0),0)</f>
        <v>0</v>
      </c>
      <c r="G44" s="26">
        <f>IFERROR(+VLOOKUP("LEBALF"&amp;A44,'Main File'!A:O,11,0),0)</f>
        <v>0</v>
      </c>
      <c r="H44" s="26">
        <f>IFERROR(+VLOOKUP("LEBALF"&amp;A44,'Main File'!A:O,12,0),0)</f>
        <v>0</v>
      </c>
      <c r="I44" s="26">
        <f>IFERROR(+VLOOKUP("LEBALF"&amp;A44,'Main File'!A:O,13,0),0)</f>
        <v>0</v>
      </c>
      <c r="J44" s="26">
        <f>IFERROR(+VLOOKUP("LEBALF"&amp;A44,'Main File'!A:O,14,0),0)</f>
        <v>0</v>
      </c>
      <c r="K44" s="26">
        <f>IFERROR(+VLOOKUP("LEBALF"&amp;A44,'Main File'!A:O,15,0),0)</f>
        <v>0</v>
      </c>
    </row>
    <row r="45" spans="1:11" x14ac:dyDescent="0.25">
      <c r="A45" s="9">
        <f t="shared" si="0"/>
        <v>43232</v>
      </c>
      <c r="B45" s="26">
        <f>IFERROR(+VLOOKUP("LEBALF"&amp;A45,'Main File'!A:O,6,0),0)</f>
        <v>0</v>
      </c>
      <c r="C45" s="26">
        <f>IFERROR(+VLOOKUP("LEBALF"&amp;A45,'Main File'!A:O,7,0),0)</f>
        <v>0</v>
      </c>
      <c r="D45" s="26">
        <f>IFERROR(+VLOOKUP("LEBALF"&amp;A45,'Main File'!A:O,8,0),0)</f>
        <v>0</v>
      </c>
      <c r="E45" s="26">
        <f>IFERROR(+VLOOKUP("LEBALF"&amp;A45,'Main File'!A:O,9,0),0)</f>
        <v>0</v>
      </c>
      <c r="F45" s="26">
        <f>IFERROR(+VLOOKUP("LEBALF"&amp;A45,'Main File'!A:O,10,0),0)</f>
        <v>0</v>
      </c>
      <c r="G45" s="26">
        <f>IFERROR(+VLOOKUP("LEBALF"&amp;A45,'Main File'!A:O,11,0),0)</f>
        <v>0</v>
      </c>
      <c r="H45" s="26">
        <f>IFERROR(+VLOOKUP("LEBALF"&amp;A45,'Main File'!A:O,12,0),0)</f>
        <v>0</v>
      </c>
      <c r="I45" s="26">
        <f>IFERROR(+VLOOKUP("LEBALF"&amp;A45,'Main File'!A:O,13,0),0)</f>
        <v>0</v>
      </c>
      <c r="J45" s="26">
        <f>IFERROR(+VLOOKUP("LEBALF"&amp;A45,'Main File'!A:O,14,0),0)</f>
        <v>0</v>
      </c>
      <c r="K45" s="26">
        <f>IFERROR(+VLOOKUP("LEBALF"&amp;A45,'Main File'!A:O,15,0),0)</f>
        <v>0</v>
      </c>
    </row>
    <row r="46" spans="1:11" x14ac:dyDescent="0.25">
      <c r="A46" s="9">
        <f t="shared" si="0"/>
        <v>43233</v>
      </c>
      <c r="B46" s="26">
        <f>IFERROR(+VLOOKUP("LEBALF"&amp;A46,'Main File'!A:O,6,0),0)</f>
        <v>0</v>
      </c>
      <c r="C46" s="26">
        <f>IFERROR(+VLOOKUP("LEBALF"&amp;A46,'Main File'!A:O,7,0),0)</f>
        <v>0</v>
      </c>
      <c r="D46" s="26">
        <f>IFERROR(+VLOOKUP("LEBALF"&amp;A46,'Main File'!A:O,8,0),0)</f>
        <v>0</v>
      </c>
      <c r="E46" s="26">
        <f>IFERROR(+VLOOKUP("LEBALF"&amp;A46,'Main File'!A:O,9,0),0)</f>
        <v>0</v>
      </c>
      <c r="F46" s="26">
        <f>IFERROR(+VLOOKUP("LEBALF"&amp;A46,'Main File'!A:O,10,0),0)</f>
        <v>0</v>
      </c>
      <c r="G46" s="26">
        <f>IFERROR(+VLOOKUP("LEBALF"&amp;A46,'Main File'!A:O,11,0),0)</f>
        <v>0</v>
      </c>
      <c r="H46" s="26">
        <f>IFERROR(+VLOOKUP("LEBALF"&amp;A46,'Main File'!A:O,12,0),0)</f>
        <v>0</v>
      </c>
      <c r="I46" s="26">
        <f>IFERROR(+VLOOKUP("LEBALF"&amp;A46,'Main File'!A:O,13,0),0)</f>
        <v>0</v>
      </c>
      <c r="J46" s="26">
        <f>IFERROR(+VLOOKUP("LEBALF"&amp;A46,'Main File'!A:O,14,0),0)</f>
        <v>0</v>
      </c>
      <c r="K46" s="26">
        <f>IFERROR(+VLOOKUP("LEBALF"&amp;A46,'Main File'!A:O,15,0),0)</f>
        <v>0</v>
      </c>
    </row>
    <row r="47" spans="1:11" x14ac:dyDescent="0.25">
      <c r="A47" s="9">
        <f t="shared" si="0"/>
        <v>43234</v>
      </c>
      <c r="B47" s="26">
        <f>IFERROR(+VLOOKUP("LEBALF"&amp;A47,'Main File'!A:O,6,0),0)</f>
        <v>0</v>
      </c>
      <c r="C47" s="26">
        <f>IFERROR(+VLOOKUP("LEBALF"&amp;A47,'Main File'!A:O,7,0),0)</f>
        <v>0</v>
      </c>
      <c r="D47" s="26">
        <f>IFERROR(+VLOOKUP("LEBALF"&amp;A47,'Main File'!A:O,8,0),0)</f>
        <v>0</v>
      </c>
      <c r="E47" s="26">
        <f>IFERROR(+VLOOKUP("LEBALF"&amp;A47,'Main File'!A:O,9,0),0)</f>
        <v>0</v>
      </c>
      <c r="F47" s="26">
        <f>IFERROR(+VLOOKUP("LEBALF"&amp;A47,'Main File'!A:O,10,0),0)</f>
        <v>0</v>
      </c>
      <c r="G47" s="26">
        <f>IFERROR(+VLOOKUP("LEBALF"&amp;A47,'Main File'!A:O,11,0),0)</f>
        <v>0</v>
      </c>
      <c r="H47" s="26">
        <f>IFERROR(+VLOOKUP("LEBALF"&amp;A47,'Main File'!A:O,12,0),0)</f>
        <v>0</v>
      </c>
      <c r="I47" s="26">
        <f>IFERROR(+VLOOKUP("LEBALF"&amp;A47,'Main File'!A:O,13,0),0)</f>
        <v>0</v>
      </c>
      <c r="J47" s="26">
        <f>IFERROR(+VLOOKUP("LEBALF"&amp;A47,'Main File'!A:O,14,0),0)</f>
        <v>0</v>
      </c>
      <c r="K47" s="26">
        <f>IFERROR(+VLOOKUP("LEBALF"&amp;A47,'Main File'!A:O,15,0),0)</f>
        <v>0</v>
      </c>
    </row>
    <row r="48" spans="1:11" x14ac:dyDescent="0.25">
      <c r="A48" s="9">
        <f t="shared" si="0"/>
        <v>43235</v>
      </c>
      <c r="B48" s="26">
        <f>IFERROR(+VLOOKUP("LEBALF"&amp;A48,'Main File'!A:O,6,0),0)</f>
        <v>0</v>
      </c>
      <c r="C48" s="26">
        <f>IFERROR(+VLOOKUP("LEBALF"&amp;A48,'Main File'!A:O,7,0),0)</f>
        <v>0</v>
      </c>
      <c r="D48" s="26">
        <f>IFERROR(+VLOOKUP("LEBALF"&amp;A48,'Main File'!A:O,8,0),0)</f>
        <v>0</v>
      </c>
      <c r="E48" s="26">
        <f>IFERROR(+VLOOKUP("LEBALF"&amp;A48,'Main File'!A:O,9,0),0)</f>
        <v>0</v>
      </c>
      <c r="F48" s="26">
        <f>IFERROR(+VLOOKUP("LEBALF"&amp;A48,'Main File'!A:O,10,0),0)</f>
        <v>0</v>
      </c>
      <c r="G48" s="26">
        <f>IFERROR(+VLOOKUP("LEBALF"&amp;A48,'Main File'!A:O,11,0),0)</f>
        <v>0</v>
      </c>
      <c r="H48" s="26">
        <f>IFERROR(+VLOOKUP("LEBALF"&amp;A48,'Main File'!A:O,12,0),0)</f>
        <v>0</v>
      </c>
      <c r="I48" s="26">
        <f>IFERROR(+VLOOKUP("LEBALF"&amp;A48,'Main File'!A:O,13,0),0)</f>
        <v>0</v>
      </c>
      <c r="J48" s="26">
        <f>IFERROR(+VLOOKUP("LEBALF"&amp;A48,'Main File'!A:O,14,0),0)</f>
        <v>0</v>
      </c>
      <c r="K48" s="26">
        <f>IFERROR(+VLOOKUP("LEBALF"&amp;A48,'Main File'!A:O,15,0),0)</f>
        <v>0</v>
      </c>
    </row>
    <row r="49" spans="1:11" x14ac:dyDescent="0.25">
      <c r="A49" s="9">
        <f t="shared" si="0"/>
        <v>43236</v>
      </c>
      <c r="B49" s="26">
        <f>IFERROR(+VLOOKUP("LEBALF"&amp;A49,'Main File'!A:O,6,0),0)</f>
        <v>0</v>
      </c>
      <c r="C49" s="26">
        <f>IFERROR(+VLOOKUP("LEBALF"&amp;A49,'Main File'!A:O,7,0),0)</f>
        <v>0</v>
      </c>
      <c r="D49" s="26">
        <f>IFERROR(+VLOOKUP("LEBALF"&amp;A49,'Main File'!A:O,8,0),0)</f>
        <v>0</v>
      </c>
      <c r="E49" s="26">
        <f>IFERROR(+VLOOKUP("LEBALF"&amp;A49,'Main File'!A:O,9,0),0)</f>
        <v>0</v>
      </c>
      <c r="F49" s="26">
        <f>IFERROR(+VLOOKUP("LEBALF"&amp;A49,'Main File'!A:O,10,0),0)</f>
        <v>0</v>
      </c>
      <c r="G49" s="26">
        <f>IFERROR(+VLOOKUP("LEBALF"&amp;A49,'Main File'!A:O,11,0),0)</f>
        <v>0</v>
      </c>
      <c r="H49" s="26">
        <f>IFERROR(+VLOOKUP("LEBALF"&amp;A49,'Main File'!A:O,12,0),0)</f>
        <v>0</v>
      </c>
      <c r="I49" s="26">
        <f>IFERROR(+VLOOKUP("LEBALF"&amp;A49,'Main File'!A:O,13,0),0)</f>
        <v>0</v>
      </c>
      <c r="J49" s="26">
        <f>IFERROR(+VLOOKUP("LEBALF"&amp;A49,'Main File'!A:O,14,0),0)</f>
        <v>0</v>
      </c>
      <c r="K49" s="26">
        <f>IFERROR(+VLOOKUP("LEBALF"&amp;A49,'Main File'!A:O,15,0),0)</f>
        <v>0</v>
      </c>
    </row>
    <row r="50" spans="1:11" x14ac:dyDescent="0.25">
      <c r="A50" s="9">
        <f t="shared" si="0"/>
        <v>43237</v>
      </c>
      <c r="B50" s="26">
        <f>IFERROR(+VLOOKUP("LEBALF"&amp;A50,'Main File'!A:O,6,0),0)</f>
        <v>0</v>
      </c>
      <c r="C50" s="26">
        <f>IFERROR(+VLOOKUP("LEBALF"&amp;A50,'Main File'!A:O,7,0),0)</f>
        <v>0</v>
      </c>
      <c r="D50" s="26">
        <f>IFERROR(+VLOOKUP("LEBALF"&amp;A50,'Main File'!A:O,8,0),0)</f>
        <v>0</v>
      </c>
      <c r="E50" s="26">
        <f>IFERROR(+VLOOKUP("LEBALF"&amp;A50,'Main File'!A:O,9,0),0)</f>
        <v>0</v>
      </c>
      <c r="F50" s="26">
        <f>IFERROR(+VLOOKUP("LEBALF"&amp;A50,'Main File'!A:O,10,0),0)</f>
        <v>0</v>
      </c>
      <c r="G50" s="26">
        <f>IFERROR(+VLOOKUP("LEBALF"&amp;A50,'Main File'!A:O,11,0),0)</f>
        <v>0</v>
      </c>
      <c r="H50" s="26">
        <f>IFERROR(+VLOOKUP("LEBALF"&amp;A50,'Main File'!A:O,12,0),0)</f>
        <v>0</v>
      </c>
      <c r="I50" s="26">
        <f>IFERROR(+VLOOKUP("LEBALF"&amp;A50,'Main File'!A:O,13,0),0)</f>
        <v>0</v>
      </c>
      <c r="J50" s="26">
        <f>IFERROR(+VLOOKUP("LEBALF"&amp;A50,'Main File'!A:O,14,0),0)</f>
        <v>0</v>
      </c>
      <c r="K50" s="26">
        <f>IFERROR(+VLOOKUP("LEBALF"&amp;A50,'Main File'!A:O,15,0),0)</f>
        <v>0</v>
      </c>
    </row>
    <row r="51" spans="1:11" x14ac:dyDescent="0.25">
      <c r="A51" s="9">
        <f t="shared" si="0"/>
        <v>43238</v>
      </c>
      <c r="B51" s="26">
        <f>IFERROR(+VLOOKUP("LEBALF"&amp;A51,'Main File'!A:O,6,0),0)</f>
        <v>0</v>
      </c>
      <c r="C51" s="26">
        <f>IFERROR(+VLOOKUP("LEBALF"&amp;A51,'Main File'!A:O,7,0),0)</f>
        <v>0</v>
      </c>
      <c r="D51" s="26">
        <f>IFERROR(+VLOOKUP("LEBALF"&amp;A51,'Main File'!A:O,8,0),0)</f>
        <v>0</v>
      </c>
      <c r="E51" s="26">
        <f>IFERROR(+VLOOKUP("LEBALF"&amp;A51,'Main File'!A:O,9,0),0)</f>
        <v>0</v>
      </c>
      <c r="F51" s="26">
        <f>IFERROR(+VLOOKUP("LEBALF"&amp;A51,'Main File'!A:O,10,0),0)</f>
        <v>0</v>
      </c>
      <c r="G51" s="26">
        <f>IFERROR(+VLOOKUP("LEBALF"&amp;A51,'Main File'!A:O,11,0),0)</f>
        <v>0</v>
      </c>
      <c r="H51" s="26">
        <f>IFERROR(+VLOOKUP("LEBALF"&amp;A51,'Main File'!A:O,12,0),0)</f>
        <v>0</v>
      </c>
      <c r="I51" s="26">
        <f>IFERROR(+VLOOKUP("LEBALF"&amp;A51,'Main File'!A:O,13,0),0)</f>
        <v>0</v>
      </c>
      <c r="J51" s="26">
        <f>IFERROR(+VLOOKUP("LEBALF"&amp;A51,'Main File'!A:O,14,0),0)</f>
        <v>0</v>
      </c>
      <c r="K51" s="26">
        <f>IFERROR(+VLOOKUP("LEBALF"&amp;A51,'Main File'!A:O,15,0),0)</f>
        <v>0</v>
      </c>
    </row>
    <row r="52" spans="1:11" x14ac:dyDescent="0.25">
      <c r="A52" s="9">
        <f t="shared" si="0"/>
        <v>43239</v>
      </c>
      <c r="B52" s="26">
        <f>IFERROR(+VLOOKUP("LEBALF"&amp;A52,'Main File'!A:O,6,0),0)</f>
        <v>0</v>
      </c>
      <c r="C52" s="26">
        <f>IFERROR(+VLOOKUP("LEBALF"&amp;A52,'Main File'!A:O,7,0),0)</f>
        <v>0</v>
      </c>
      <c r="D52" s="26">
        <f>IFERROR(+VLOOKUP("LEBALF"&amp;A52,'Main File'!A:O,8,0),0)</f>
        <v>0</v>
      </c>
      <c r="E52" s="26">
        <f>IFERROR(+VLOOKUP("LEBALF"&amp;A52,'Main File'!A:O,9,0),0)</f>
        <v>0</v>
      </c>
      <c r="F52" s="26">
        <f>IFERROR(+VLOOKUP("LEBALF"&amp;A52,'Main File'!A:O,10,0),0)</f>
        <v>0</v>
      </c>
      <c r="G52" s="26">
        <f>IFERROR(+VLOOKUP("LEBALF"&amp;A52,'Main File'!A:O,11,0),0)</f>
        <v>0</v>
      </c>
      <c r="H52" s="26">
        <f>IFERROR(+VLOOKUP("LEBALF"&amp;A52,'Main File'!A:O,12,0),0)</f>
        <v>0</v>
      </c>
      <c r="I52" s="26">
        <f>IFERROR(+VLOOKUP("LEBALF"&amp;A52,'Main File'!A:O,13,0),0)</f>
        <v>0</v>
      </c>
      <c r="J52" s="26">
        <f>IFERROR(+VLOOKUP("LEBALF"&amp;A52,'Main File'!A:O,14,0),0)</f>
        <v>0</v>
      </c>
      <c r="K52" s="26">
        <f>IFERROR(+VLOOKUP("LEBALF"&amp;A52,'Main File'!A:O,15,0),0)</f>
        <v>0</v>
      </c>
    </row>
    <row r="53" spans="1:11" x14ac:dyDescent="0.25">
      <c r="A53" s="9">
        <f t="shared" si="0"/>
        <v>43240</v>
      </c>
      <c r="B53" s="26">
        <f>IFERROR(+VLOOKUP("LEBALF"&amp;A53,'Main File'!A:O,6,0),0)</f>
        <v>0</v>
      </c>
      <c r="C53" s="26">
        <f>IFERROR(+VLOOKUP("LEBALF"&amp;A53,'Main File'!A:O,7,0),0)</f>
        <v>0</v>
      </c>
      <c r="D53" s="26">
        <f>IFERROR(+VLOOKUP("LEBALF"&amp;A53,'Main File'!A:O,8,0),0)</f>
        <v>0</v>
      </c>
      <c r="E53" s="26">
        <f>IFERROR(+VLOOKUP("LEBALF"&amp;A53,'Main File'!A:O,9,0),0)</f>
        <v>0</v>
      </c>
      <c r="F53" s="26">
        <f>IFERROR(+VLOOKUP("LEBALF"&amp;A53,'Main File'!A:O,10,0),0)</f>
        <v>0</v>
      </c>
      <c r="G53" s="26">
        <f>IFERROR(+VLOOKUP("LEBALF"&amp;A53,'Main File'!A:O,11,0),0)</f>
        <v>0</v>
      </c>
      <c r="H53" s="26">
        <f>IFERROR(+VLOOKUP("LEBALF"&amp;A53,'Main File'!A:O,12,0),0)</f>
        <v>0</v>
      </c>
      <c r="I53" s="26">
        <f>IFERROR(+VLOOKUP("LEBALF"&amp;A53,'Main File'!A:O,13,0),0)</f>
        <v>0</v>
      </c>
      <c r="J53" s="26">
        <f>IFERROR(+VLOOKUP("LEBALF"&amp;A53,'Main File'!A:O,14,0),0)</f>
        <v>0</v>
      </c>
      <c r="K53" s="26">
        <f>IFERROR(+VLOOKUP("LEBALF"&amp;A53,'Main File'!A:O,15,0),0)</f>
        <v>0</v>
      </c>
    </row>
    <row r="54" spans="1:11" x14ac:dyDescent="0.25">
      <c r="A54" s="9">
        <f t="shared" si="0"/>
        <v>43241</v>
      </c>
      <c r="B54" s="26">
        <f>IFERROR(+VLOOKUP("LEBALF"&amp;A54,'Main File'!A:O,6,0),0)</f>
        <v>0</v>
      </c>
      <c r="C54" s="26">
        <f>IFERROR(+VLOOKUP("LEBALF"&amp;A54,'Main File'!A:O,7,0),0)</f>
        <v>0</v>
      </c>
      <c r="D54" s="26">
        <f>IFERROR(+VLOOKUP("LEBALF"&amp;A54,'Main File'!A:O,8,0),0)</f>
        <v>0</v>
      </c>
      <c r="E54" s="26">
        <f>IFERROR(+VLOOKUP("LEBALF"&amp;A54,'Main File'!A:O,9,0),0)</f>
        <v>0</v>
      </c>
      <c r="F54" s="26">
        <f>IFERROR(+VLOOKUP("LEBALF"&amp;A54,'Main File'!A:O,10,0),0)</f>
        <v>0</v>
      </c>
      <c r="G54" s="26">
        <f>IFERROR(+VLOOKUP("LEBALF"&amp;A54,'Main File'!A:O,11,0),0)</f>
        <v>0</v>
      </c>
      <c r="H54" s="26">
        <f>IFERROR(+VLOOKUP("LEBALF"&amp;A54,'Main File'!A:O,12,0),0)</f>
        <v>0</v>
      </c>
      <c r="I54" s="26">
        <f>IFERROR(+VLOOKUP("LEBALF"&amp;A54,'Main File'!A:O,13,0),0)</f>
        <v>0</v>
      </c>
      <c r="J54" s="26">
        <f>IFERROR(+VLOOKUP("LEBALF"&amp;A54,'Main File'!A:O,14,0),0)</f>
        <v>0</v>
      </c>
      <c r="K54" s="26">
        <f>IFERROR(+VLOOKUP("LEBALF"&amp;A54,'Main File'!A:O,15,0),0)</f>
        <v>0</v>
      </c>
    </row>
    <row r="55" spans="1:11" x14ac:dyDescent="0.25">
      <c r="A55" s="9">
        <f t="shared" si="0"/>
        <v>43242</v>
      </c>
      <c r="B55" s="26">
        <f>IFERROR(+VLOOKUP("LEBALF"&amp;A55,'Main File'!A:O,6,0),0)</f>
        <v>0</v>
      </c>
      <c r="C55" s="26">
        <f>IFERROR(+VLOOKUP("LEBALF"&amp;A55,'Main File'!A:O,7,0),0)</f>
        <v>0</v>
      </c>
      <c r="D55" s="26">
        <f>IFERROR(+VLOOKUP("LEBALF"&amp;A55,'Main File'!A:O,8,0),0)</f>
        <v>0</v>
      </c>
      <c r="E55" s="26">
        <f>IFERROR(+VLOOKUP("LEBALF"&amp;A55,'Main File'!A:O,9,0),0)</f>
        <v>0</v>
      </c>
      <c r="F55" s="26">
        <f>IFERROR(+VLOOKUP("LEBALF"&amp;A55,'Main File'!A:O,10,0),0)</f>
        <v>0</v>
      </c>
      <c r="G55" s="26">
        <f>IFERROR(+VLOOKUP("LEBALF"&amp;A55,'Main File'!A:O,11,0),0)</f>
        <v>0</v>
      </c>
      <c r="H55" s="26">
        <f>IFERROR(+VLOOKUP("LEBALF"&amp;A55,'Main File'!A:O,12,0),0)</f>
        <v>0</v>
      </c>
      <c r="I55" s="26">
        <f>IFERROR(+VLOOKUP("LEBALF"&amp;A55,'Main File'!A:O,13,0),0)</f>
        <v>0</v>
      </c>
      <c r="J55" s="26">
        <f>IFERROR(+VLOOKUP("LEBALF"&amp;A55,'Main File'!A:O,14,0),0)</f>
        <v>0</v>
      </c>
      <c r="K55" s="26">
        <f>IFERROR(+VLOOKUP("LEBALF"&amp;A55,'Main File'!A:O,15,0),0)</f>
        <v>0</v>
      </c>
    </row>
    <row r="56" spans="1:11" x14ac:dyDescent="0.25">
      <c r="A56" s="9">
        <f t="shared" si="0"/>
        <v>43243</v>
      </c>
      <c r="B56" s="26">
        <f>IFERROR(+VLOOKUP("LEBALF"&amp;A56,'Main File'!A:O,6,0),0)</f>
        <v>0</v>
      </c>
      <c r="C56" s="26">
        <f>IFERROR(+VLOOKUP("LEBALF"&amp;A56,'Main File'!A:O,7,0),0)</f>
        <v>0</v>
      </c>
      <c r="D56" s="26">
        <f>IFERROR(+VLOOKUP("LEBALF"&amp;A56,'Main File'!A:O,8,0),0)</f>
        <v>0</v>
      </c>
      <c r="E56" s="26">
        <f>IFERROR(+VLOOKUP("LEBALF"&amp;A56,'Main File'!A:O,9,0),0)</f>
        <v>0</v>
      </c>
      <c r="F56" s="26">
        <f>IFERROR(+VLOOKUP("LEBALF"&amp;A56,'Main File'!A:O,10,0),0)</f>
        <v>0</v>
      </c>
      <c r="G56" s="26">
        <f>IFERROR(+VLOOKUP("LEBALF"&amp;A56,'Main File'!A:O,11,0),0)</f>
        <v>0</v>
      </c>
      <c r="H56" s="26">
        <f>IFERROR(+VLOOKUP("LEBALF"&amp;A56,'Main File'!A:O,12,0),0)</f>
        <v>0</v>
      </c>
      <c r="I56" s="26">
        <f>IFERROR(+VLOOKUP("LEBALF"&amp;A56,'Main File'!A:O,13,0),0)</f>
        <v>0</v>
      </c>
      <c r="J56" s="26">
        <f>IFERROR(+VLOOKUP("LEBALF"&amp;A56,'Main File'!A:O,14,0),0)</f>
        <v>0</v>
      </c>
      <c r="K56" s="26">
        <f>IFERROR(+VLOOKUP("LEBALF"&amp;A56,'Main File'!A:O,15,0),0)</f>
        <v>0</v>
      </c>
    </row>
    <row r="57" spans="1:11" x14ac:dyDescent="0.25">
      <c r="A57" s="9">
        <f t="shared" si="0"/>
        <v>43244</v>
      </c>
      <c r="B57" s="26">
        <f>IFERROR(+VLOOKUP("LEBALF"&amp;A57,'Main File'!A:O,6,0),0)</f>
        <v>0</v>
      </c>
      <c r="C57" s="26">
        <f>IFERROR(+VLOOKUP("LEBALF"&amp;A57,'Main File'!A:O,7,0),0)</f>
        <v>0</v>
      </c>
      <c r="D57" s="26">
        <f>IFERROR(+VLOOKUP("LEBALF"&amp;A57,'Main File'!A:O,8,0),0)</f>
        <v>0</v>
      </c>
      <c r="E57" s="26">
        <f>IFERROR(+VLOOKUP("LEBALF"&amp;A57,'Main File'!A:O,9,0),0)</f>
        <v>0</v>
      </c>
      <c r="F57" s="26">
        <f>IFERROR(+VLOOKUP("LEBALF"&amp;A57,'Main File'!A:O,10,0),0)</f>
        <v>0</v>
      </c>
      <c r="G57" s="26">
        <f>IFERROR(+VLOOKUP("LEBALF"&amp;A57,'Main File'!A:O,11,0),0)</f>
        <v>0</v>
      </c>
      <c r="H57" s="26">
        <f>IFERROR(+VLOOKUP("LEBALF"&amp;A57,'Main File'!A:O,12,0),0)</f>
        <v>0</v>
      </c>
      <c r="I57" s="26">
        <f>IFERROR(+VLOOKUP("LEBALF"&amp;A57,'Main File'!A:O,13,0),0)</f>
        <v>0</v>
      </c>
      <c r="J57" s="26">
        <f>IFERROR(+VLOOKUP("LEBALF"&amp;A57,'Main File'!A:O,14,0),0)</f>
        <v>0</v>
      </c>
      <c r="K57" s="26">
        <f>IFERROR(+VLOOKUP("LEBALF"&amp;A57,'Main File'!A:O,15,0),0)</f>
        <v>0</v>
      </c>
    </row>
    <row r="58" spans="1:11" x14ac:dyDescent="0.25">
      <c r="A58" s="9">
        <f t="shared" si="0"/>
        <v>43245</v>
      </c>
      <c r="B58" s="26">
        <f>IFERROR(+VLOOKUP("LEBALF"&amp;A58,'Main File'!A:O,6,0),0)</f>
        <v>0</v>
      </c>
      <c r="C58" s="26">
        <f>IFERROR(+VLOOKUP("LEBALF"&amp;A58,'Main File'!A:O,7,0),0)</f>
        <v>0</v>
      </c>
      <c r="D58" s="26">
        <f>IFERROR(+VLOOKUP("LEBALF"&amp;A58,'Main File'!A:O,8,0),0)</f>
        <v>0</v>
      </c>
      <c r="E58" s="26">
        <f>IFERROR(+VLOOKUP("LEBALF"&amp;A58,'Main File'!A:O,9,0),0)</f>
        <v>0</v>
      </c>
      <c r="F58" s="26">
        <f>IFERROR(+VLOOKUP("LEBALF"&amp;A58,'Main File'!A:O,10,0),0)</f>
        <v>0</v>
      </c>
      <c r="G58" s="26">
        <f>IFERROR(+VLOOKUP("LEBALF"&amp;A58,'Main File'!A:O,11,0),0)</f>
        <v>0</v>
      </c>
      <c r="H58" s="26">
        <f>IFERROR(+VLOOKUP("LEBALF"&amp;A58,'Main File'!A:O,12,0),0)</f>
        <v>0</v>
      </c>
      <c r="I58" s="26">
        <f>IFERROR(+VLOOKUP("LEBALF"&amp;A58,'Main File'!A:O,13,0),0)</f>
        <v>0</v>
      </c>
      <c r="J58" s="26">
        <f>IFERROR(+VLOOKUP("LEBALF"&amp;A58,'Main File'!A:O,14,0),0)</f>
        <v>0</v>
      </c>
      <c r="K58" s="26">
        <f>IFERROR(+VLOOKUP("LEBALF"&amp;A58,'Main File'!A:O,15,0),0)</f>
        <v>0</v>
      </c>
    </row>
    <row r="59" spans="1:11" x14ac:dyDescent="0.25">
      <c r="A59" s="9">
        <f t="shared" si="0"/>
        <v>43246</v>
      </c>
      <c r="B59" s="26">
        <f>IFERROR(+VLOOKUP("LEBALF"&amp;A59,'Main File'!A:O,6,0),0)</f>
        <v>0</v>
      </c>
      <c r="C59" s="26">
        <f>IFERROR(+VLOOKUP("LEBALF"&amp;A59,'Main File'!A:O,7,0),0)</f>
        <v>0</v>
      </c>
      <c r="D59" s="26">
        <f>IFERROR(+VLOOKUP("LEBALF"&amp;A59,'Main File'!A:O,8,0),0)</f>
        <v>0</v>
      </c>
      <c r="E59" s="26">
        <f>IFERROR(+VLOOKUP("LEBALF"&amp;A59,'Main File'!A:O,9,0),0)</f>
        <v>0</v>
      </c>
      <c r="F59" s="26">
        <f>IFERROR(+VLOOKUP("LEBALF"&amp;A59,'Main File'!A:O,10,0),0)</f>
        <v>0</v>
      </c>
      <c r="G59" s="26">
        <f>IFERROR(+VLOOKUP("LEBALF"&amp;A59,'Main File'!A:O,11,0),0)</f>
        <v>0</v>
      </c>
      <c r="H59" s="26">
        <f>IFERROR(+VLOOKUP("LEBALF"&amp;A59,'Main File'!A:O,12,0),0)</f>
        <v>0</v>
      </c>
      <c r="I59" s="26">
        <f>IFERROR(+VLOOKUP("LEBALF"&amp;A59,'Main File'!A:O,13,0),0)</f>
        <v>0</v>
      </c>
      <c r="J59" s="26">
        <f>IFERROR(+VLOOKUP("LEBALF"&amp;A59,'Main File'!A:O,14,0),0)</f>
        <v>0</v>
      </c>
      <c r="K59" s="26">
        <f>IFERROR(+VLOOKUP("LEBALF"&amp;A59,'Main File'!A:O,15,0),0)</f>
        <v>0</v>
      </c>
    </row>
    <row r="60" spans="1:11" x14ac:dyDescent="0.25">
      <c r="A60" s="9">
        <f t="shared" si="0"/>
        <v>43247</v>
      </c>
      <c r="B60" s="26">
        <f>IFERROR(+VLOOKUP("LEBALF"&amp;A60,'Main File'!A:O,6,0),0)</f>
        <v>0</v>
      </c>
      <c r="C60" s="26">
        <f>IFERROR(+VLOOKUP("LEBALF"&amp;A60,'Main File'!A:O,7,0),0)</f>
        <v>0</v>
      </c>
      <c r="D60" s="26">
        <f>IFERROR(+VLOOKUP("LEBALF"&amp;A60,'Main File'!A:O,8,0),0)</f>
        <v>0</v>
      </c>
      <c r="E60" s="26">
        <f>IFERROR(+VLOOKUP("LEBALF"&amp;A60,'Main File'!A:O,9,0),0)</f>
        <v>0</v>
      </c>
      <c r="F60" s="26">
        <f>IFERROR(+VLOOKUP("LEBALF"&amp;A60,'Main File'!A:O,10,0),0)</f>
        <v>0</v>
      </c>
      <c r="G60" s="26">
        <f>IFERROR(+VLOOKUP("LEBALF"&amp;A60,'Main File'!A:O,11,0),0)</f>
        <v>0</v>
      </c>
      <c r="H60" s="26">
        <f>IFERROR(+VLOOKUP("LEBALF"&amp;A60,'Main File'!A:O,12,0),0)</f>
        <v>0</v>
      </c>
      <c r="I60" s="26">
        <f>IFERROR(+VLOOKUP("LEBALF"&amp;A60,'Main File'!A:O,13,0),0)</f>
        <v>0</v>
      </c>
      <c r="J60" s="26">
        <f>IFERROR(+VLOOKUP("LEBALF"&amp;A60,'Main File'!A:O,14,0),0)</f>
        <v>0</v>
      </c>
      <c r="K60" s="26">
        <f>IFERROR(+VLOOKUP("LEBALF"&amp;A60,'Main File'!A:O,15,0),0)</f>
        <v>0</v>
      </c>
    </row>
    <row r="61" spans="1:11" x14ac:dyDescent="0.25">
      <c r="A61" s="9">
        <f t="shared" si="0"/>
        <v>43248</v>
      </c>
      <c r="B61" s="26">
        <f>IFERROR(+VLOOKUP("LEBALF"&amp;A61,'Main File'!A:O,6,0),0)</f>
        <v>0</v>
      </c>
      <c r="C61" s="26">
        <f>IFERROR(+VLOOKUP("LEBALF"&amp;A61,'Main File'!A:O,7,0),0)</f>
        <v>0</v>
      </c>
      <c r="D61" s="26">
        <f>IFERROR(+VLOOKUP("LEBALF"&amp;A61,'Main File'!A:O,8,0),0)</f>
        <v>0</v>
      </c>
      <c r="E61" s="26">
        <f>IFERROR(+VLOOKUP("LEBALF"&amp;A61,'Main File'!A:O,9,0),0)</f>
        <v>0</v>
      </c>
      <c r="F61" s="26">
        <f>IFERROR(+VLOOKUP("LEBALF"&amp;A61,'Main File'!A:O,10,0),0)</f>
        <v>0</v>
      </c>
      <c r="G61" s="26">
        <f>IFERROR(+VLOOKUP("LEBALF"&amp;A61,'Main File'!A:O,11,0),0)</f>
        <v>0</v>
      </c>
      <c r="H61" s="26">
        <f>IFERROR(+VLOOKUP("LEBALF"&amp;A61,'Main File'!A:O,12,0),0)</f>
        <v>0</v>
      </c>
      <c r="I61" s="26">
        <f>IFERROR(+VLOOKUP("LEBALF"&amp;A61,'Main File'!A:O,13,0),0)</f>
        <v>0</v>
      </c>
      <c r="J61" s="26">
        <f>IFERROR(+VLOOKUP("LEBALF"&amp;A61,'Main File'!A:O,14,0),0)</f>
        <v>0</v>
      </c>
      <c r="K61" s="26">
        <f>IFERROR(+VLOOKUP("LEBALF"&amp;A61,'Main File'!A:O,15,0),0)</f>
        <v>0</v>
      </c>
    </row>
    <row r="62" spans="1:11" x14ac:dyDescent="0.25">
      <c r="A62" s="9">
        <f t="shared" si="0"/>
        <v>43249</v>
      </c>
      <c r="B62" s="26">
        <f>IFERROR(+VLOOKUP("LEBALF"&amp;A62,'Main File'!A:O,6,0),0)</f>
        <v>0</v>
      </c>
      <c r="C62" s="26">
        <f>IFERROR(+VLOOKUP("LEBALF"&amp;A62,'Main File'!A:O,7,0),0)</f>
        <v>0</v>
      </c>
      <c r="D62" s="26">
        <f>IFERROR(+VLOOKUP("LEBALF"&amp;A62,'Main File'!A:O,8,0),0)</f>
        <v>0</v>
      </c>
      <c r="E62" s="26">
        <f>IFERROR(+VLOOKUP("LEBALF"&amp;A62,'Main File'!A:O,9,0),0)</f>
        <v>0</v>
      </c>
      <c r="F62" s="26">
        <f>IFERROR(+VLOOKUP("LEBALF"&amp;A62,'Main File'!A:O,10,0),0)</f>
        <v>0</v>
      </c>
      <c r="G62" s="26">
        <f>IFERROR(+VLOOKUP("LEBALF"&amp;A62,'Main File'!A:O,11,0),0)</f>
        <v>0</v>
      </c>
      <c r="H62" s="26">
        <f>IFERROR(+VLOOKUP("LEBALF"&amp;A62,'Main File'!A:O,12,0),0)</f>
        <v>0</v>
      </c>
      <c r="I62" s="26">
        <f>IFERROR(+VLOOKUP("LEBALF"&amp;A62,'Main File'!A:O,13,0),0)</f>
        <v>0</v>
      </c>
      <c r="J62" s="26">
        <f>IFERROR(+VLOOKUP("LEBALF"&amp;A62,'Main File'!A:O,14,0),0)</f>
        <v>0</v>
      </c>
      <c r="K62" s="26">
        <f>IFERROR(+VLOOKUP("LEBALF"&amp;A62,'Main File'!A:O,15,0),0)</f>
        <v>0</v>
      </c>
    </row>
    <row r="63" spans="1:11" x14ac:dyDescent="0.25">
      <c r="A63" s="9">
        <f t="shared" si="0"/>
        <v>43250</v>
      </c>
      <c r="B63" s="26">
        <f>IFERROR(+VLOOKUP("LEBALF"&amp;A63,'Main File'!A:O,6,0),0)</f>
        <v>0</v>
      </c>
      <c r="C63" s="26">
        <f>IFERROR(+VLOOKUP("LEBALF"&amp;A63,'Main File'!A:O,7,0),0)</f>
        <v>0</v>
      </c>
      <c r="D63" s="26">
        <f>IFERROR(+VLOOKUP("LEBALF"&amp;A63,'Main File'!A:O,8,0),0)</f>
        <v>0</v>
      </c>
      <c r="E63" s="26">
        <f>IFERROR(+VLOOKUP("LEBALF"&amp;A63,'Main File'!A:O,9,0),0)</f>
        <v>0</v>
      </c>
      <c r="F63" s="26">
        <f>IFERROR(+VLOOKUP("LEBALF"&amp;A63,'Main File'!A:O,10,0),0)</f>
        <v>0</v>
      </c>
      <c r="G63" s="26">
        <f>IFERROR(+VLOOKUP("LEBALF"&amp;A63,'Main File'!A:O,11,0),0)</f>
        <v>0</v>
      </c>
      <c r="H63" s="26">
        <f>IFERROR(+VLOOKUP("LEBALF"&amp;A63,'Main File'!A:O,12,0),0)</f>
        <v>0</v>
      </c>
      <c r="I63" s="26">
        <f>IFERROR(+VLOOKUP("LEBALF"&amp;A63,'Main File'!A:O,13,0),0)</f>
        <v>0</v>
      </c>
      <c r="J63" s="26">
        <f>IFERROR(+VLOOKUP("LEBALF"&amp;A63,'Main File'!A:O,14,0),0)</f>
        <v>0</v>
      </c>
      <c r="K63" s="26">
        <f>IFERROR(+VLOOKUP("LEBALF"&amp;A63,'Main File'!A:O,15,0),0)</f>
        <v>0</v>
      </c>
    </row>
    <row r="64" spans="1:11" x14ac:dyDescent="0.25">
      <c r="A64" s="9">
        <f t="shared" si="0"/>
        <v>43251</v>
      </c>
      <c r="B64" s="26">
        <f>IFERROR(+VLOOKUP("LEBALF"&amp;A64,'Main File'!A:O,6,0),0)</f>
        <v>0</v>
      </c>
      <c r="C64" s="26">
        <f>IFERROR(+VLOOKUP("LEBALF"&amp;A64,'Main File'!A:O,7,0),0)</f>
        <v>0</v>
      </c>
      <c r="D64" s="26">
        <f>IFERROR(+VLOOKUP("LEBALF"&amp;A64,'Main File'!A:O,8,0),0)</f>
        <v>0</v>
      </c>
      <c r="E64" s="26">
        <f>IFERROR(+VLOOKUP("LEBALF"&amp;A64,'Main File'!A:O,9,0),0)</f>
        <v>0</v>
      </c>
      <c r="F64" s="26">
        <f>IFERROR(+VLOOKUP("LEBALF"&amp;A64,'Main File'!A:O,10,0),0)</f>
        <v>0</v>
      </c>
      <c r="G64" s="26">
        <f>IFERROR(+VLOOKUP("LEBALF"&amp;A64,'Main File'!A:O,11,0),0)</f>
        <v>0</v>
      </c>
      <c r="H64" s="26">
        <f>IFERROR(+VLOOKUP("LEBALF"&amp;A64,'Main File'!A:O,12,0),0)</f>
        <v>0</v>
      </c>
      <c r="I64" s="26">
        <f>IFERROR(+VLOOKUP("LEBALF"&amp;A64,'Main File'!A:O,13,0),0)</f>
        <v>0</v>
      </c>
      <c r="J64" s="26">
        <f>IFERROR(+VLOOKUP("LEBALF"&amp;A64,'Main File'!A:O,14,0),0)</f>
        <v>0</v>
      </c>
      <c r="K64" s="26">
        <f>IFERROR(+VLOOKUP("LEBALF"&amp;A64,'Main File'!A:O,15,0),0)</f>
        <v>0</v>
      </c>
    </row>
    <row r="65" spans="1:11" x14ac:dyDescent="0.25">
      <c r="A65" s="9">
        <f t="shared" si="0"/>
        <v>43252</v>
      </c>
      <c r="B65" s="26">
        <f>IFERROR(+VLOOKUP("LEBALF"&amp;A65,'Main File'!A:O,6,0),0)</f>
        <v>0</v>
      </c>
      <c r="C65" s="26">
        <f>IFERROR(+VLOOKUP("LEBALF"&amp;A65,'Main File'!A:O,7,0),0)</f>
        <v>0</v>
      </c>
      <c r="D65" s="26">
        <f>IFERROR(+VLOOKUP("LEBALF"&amp;A65,'Main File'!A:O,8,0),0)</f>
        <v>0</v>
      </c>
      <c r="E65" s="26">
        <f>IFERROR(+VLOOKUP("LEBALF"&amp;A65,'Main File'!A:O,9,0),0)</f>
        <v>0</v>
      </c>
      <c r="F65" s="26">
        <f>IFERROR(+VLOOKUP("LEBALF"&amp;A65,'Main File'!A:O,10,0),0)</f>
        <v>0</v>
      </c>
      <c r="G65" s="26">
        <f>IFERROR(+VLOOKUP("LEBALF"&amp;A65,'Main File'!A:O,11,0),0)</f>
        <v>0</v>
      </c>
      <c r="H65" s="26">
        <f>IFERROR(+VLOOKUP("LEBALF"&amp;A65,'Main File'!A:O,12,0),0)</f>
        <v>0</v>
      </c>
      <c r="I65" s="26">
        <f>IFERROR(+VLOOKUP("LEBALF"&amp;A65,'Main File'!A:O,13,0),0)</f>
        <v>0</v>
      </c>
      <c r="J65" s="26">
        <f>IFERROR(+VLOOKUP("LEBALF"&amp;A65,'Main File'!A:O,14,0),0)</f>
        <v>0</v>
      </c>
      <c r="K65" s="26">
        <f>IFERROR(+VLOOKUP("LEBALF"&amp;A65,'Main File'!A:O,15,0),0)</f>
        <v>0</v>
      </c>
    </row>
    <row r="66" spans="1:11" x14ac:dyDescent="0.25">
      <c r="A66" s="9">
        <f t="shared" si="0"/>
        <v>43253</v>
      </c>
      <c r="B66" s="26">
        <f>IFERROR(+VLOOKUP("LEBALF"&amp;A66,'Main File'!A:O,6,0),0)</f>
        <v>0</v>
      </c>
      <c r="C66" s="26">
        <f>IFERROR(+VLOOKUP("LEBALF"&amp;A66,'Main File'!A:O,7,0),0)</f>
        <v>0</v>
      </c>
      <c r="D66" s="26">
        <f>IFERROR(+VLOOKUP("LEBALF"&amp;A66,'Main File'!A:O,8,0),0)</f>
        <v>0</v>
      </c>
      <c r="E66" s="26">
        <f>IFERROR(+VLOOKUP("LEBALF"&amp;A66,'Main File'!A:O,9,0),0)</f>
        <v>0</v>
      </c>
      <c r="F66" s="26">
        <f>IFERROR(+VLOOKUP("LEBALF"&amp;A66,'Main File'!A:O,10,0),0)</f>
        <v>0</v>
      </c>
      <c r="G66" s="26">
        <f>IFERROR(+VLOOKUP("LEBALF"&amp;A66,'Main File'!A:O,11,0),0)</f>
        <v>0</v>
      </c>
      <c r="H66" s="26">
        <f>IFERROR(+VLOOKUP("LEBALF"&amp;A66,'Main File'!A:O,12,0),0)</f>
        <v>0</v>
      </c>
      <c r="I66" s="26">
        <f>IFERROR(+VLOOKUP("LEBALF"&amp;A66,'Main File'!A:O,13,0),0)</f>
        <v>0</v>
      </c>
      <c r="J66" s="26">
        <f>IFERROR(+VLOOKUP("LEBALF"&amp;A66,'Main File'!A:O,14,0),0)</f>
        <v>0</v>
      </c>
      <c r="K66" s="26">
        <f>IFERROR(+VLOOKUP("LEBALF"&amp;A66,'Main File'!A:O,15,0),0)</f>
        <v>0</v>
      </c>
    </row>
    <row r="67" spans="1:11" x14ac:dyDescent="0.25">
      <c r="A67" s="9">
        <f t="shared" si="0"/>
        <v>43254</v>
      </c>
      <c r="B67" s="26">
        <f>IFERROR(+VLOOKUP("LEBALF"&amp;A67,'Main File'!A:O,6,0),0)</f>
        <v>0</v>
      </c>
      <c r="C67" s="26">
        <f>IFERROR(+VLOOKUP("LEBALF"&amp;A67,'Main File'!A:O,7,0),0)</f>
        <v>0</v>
      </c>
      <c r="D67" s="26">
        <f>IFERROR(+VLOOKUP("LEBALF"&amp;A67,'Main File'!A:O,8,0),0)</f>
        <v>0</v>
      </c>
      <c r="E67" s="26">
        <f>IFERROR(+VLOOKUP("LEBALF"&amp;A67,'Main File'!A:O,9,0),0)</f>
        <v>0</v>
      </c>
      <c r="F67" s="26">
        <f>IFERROR(+VLOOKUP("LEBALF"&amp;A67,'Main File'!A:O,10,0),0)</f>
        <v>0</v>
      </c>
      <c r="G67" s="26">
        <f>IFERROR(+VLOOKUP("LEBALF"&amp;A67,'Main File'!A:O,11,0),0)</f>
        <v>0</v>
      </c>
      <c r="H67" s="26">
        <f>IFERROR(+VLOOKUP("LEBALF"&amp;A67,'Main File'!A:O,12,0),0)</f>
        <v>0</v>
      </c>
      <c r="I67" s="26">
        <f>IFERROR(+VLOOKUP("LEBALF"&amp;A67,'Main File'!A:O,13,0),0)</f>
        <v>0</v>
      </c>
      <c r="J67" s="26">
        <f>IFERROR(+VLOOKUP("LEBALF"&amp;A67,'Main File'!A:O,14,0),0)</f>
        <v>0</v>
      </c>
      <c r="K67" s="26">
        <f>IFERROR(+VLOOKUP("LEBALF"&amp;A67,'Main File'!A:O,15,0),0)</f>
        <v>0</v>
      </c>
    </row>
    <row r="68" spans="1:11" x14ac:dyDescent="0.25">
      <c r="A68" s="9">
        <f t="shared" si="0"/>
        <v>43255</v>
      </c>
      <c r="B68" s="26">
        <f>IFERROR(+VLOOKUP("LEBALF"&amp;A68,'Main File'!A:O,6,0),0)</f>
        <v>0</v>
      </c>
      <c r="C68" s="26">
        <f>IFERROR(+VLOOKUP("LEBALF"&amp;A68,'Main File'!A:O,7,0),0)</f>
        <v>0</v>
      </c>
      <c r="D68" s="26">
        <f>IFERROR(+VLOOKUP("LEBALF"&amp;A68,'Main File'!A:O,8,0),0)</f>
        <v>0</v>
      </c>
      <c r="E68" s="26">
        <f>IFERROR(+VLOOKUP("LEBALF"&amp;A68,'Main File'!A:O,9,0),0)</f>
        <v>0</v>
      </c>
      <c r="F68" s="26">
        <f>IFERROR(+VLOOKUP("LEBALF"&amp;A68,'Main File'!A:O,10,0),0)</f>
        <v>0</v>
      </c>
      <c r="G68" s="26">
        <f>IFERROR(+VLOOKUP("LEBALF"&amp;A68,'Main File'!A:O,11,0),0)</f>
        <v>0</v>
      </c>
      <c r="H68" s="26">
        <f>IFERROR(+VLOOKUP("LEBALF"&amp;A68,'Main File'!A:O,12,0),0)</f>
        <v>0</v>
      </c>
      <c r="I68" s="26">
        <f>IFERROR(+VLOOKUP("LEBALF"&amp;A68,'Main File'!A:O,13,0),0)</f>
        <v>0</v>
      </c>
      <c r="J68" s="26">
        <f>IFERROR(+VLOOKUP("LEBALF"&amp;A68,'Main File'!A:O,14,0),0)</f>
        <v>0</v>
      </c>
      <c r="K68" s="26">
        <f>IFERROR(+VLOOKUP("LEBALF"&amp;A68,'Main File'!A:O,15,0),0)</f>
        <v>0</v>
      </c>
    </row>
    <row r="69" spans="1:11" x14ac:dyDescent="0.25">
      <c r="A69" s="9">
        <f t="shared" si="0"/>
        <v>43256</v>
      </c>
      <c r="B69" s="26">
        <f>IFERROR(+VLOOKUP("LEBALF"&amp;A69,'Main File'!A:O,6,0),0)</f>
        <v>0</v>
      </c>
      <c r="C69" s="26">
        <f>IFERROR(+VLOOKUP("LEBALF"&amp;A69,'Main File'!A:O,7,0),0)</f>
        <v>0</v>
      </c>
      <c r="D69" s="26">
        <f>IFERROR(+VLOOKUP("LEBALF"&amp;A69,'Main File'!A:O,8,0),0)</f>
        <v>0</v>
      </c>
      <c r="E69" s="26">
        <f>IFERROR(+VLOOKUP("LEBALF"&amp;A69,'Main File'!A:O,9,0),0)</f>
        <v>0</v>
      </c>
      <c r="F69" s="26">
        <f>IFERROR(+VLOOKUP("LEBALF"&amp;A69,'Main File'!A:O,10,0),0)</f>
        <v>0</v>
      </c>
      <c r="G69" s="26">
        <f>IFERROR(+VLOOKUP("LEBALF"&amp;A69,'Main File'!A:O,11,0),0)</f>
        <v>0</v>
      </c>
      <c r="H69" s="26">
        <f>IFERROR(+VLOOKUP("LEBALF"&amp;A69,'Main File'!A:O,12,0),0)</f>
        <v>0</v>
      </c>
      <c r="I69" s="26">
        <f>IFERROR(+VLOOKUP("LEBALF"&amp;A69,'Main File'!A:O,13,0),0)</f>
        <v>0</v>
      </c>
      <c r="J69" s="26">
        <f>IFERROR(+VLOOKUP("LEBALF"&amp;A69,'Main File'!A:O,14,0),0)</f>
        <v>0</v>
      </c>
      <c r="K69" s="26">
        <f>IFERROR(+VLOOKUP("LEBALF"&amp;A69,'Main File'!A:O,15,0),0)</f>
        <v>0</v>
      </c>
    </row>
    <row r="70" spans="1:11" x14ac:dyDescent="0.25">
      <c r="A70" s="9">
        <f t="shared" si="0"/>
        <v>43257</v>
      </c>
      <c r="B70" s="26">
        <f>IFERROR(+VLOOKUP("LEBALF"&amp;A70,'Main File'!A:O,6,0),0)</f>
        <v>0</v>
      </c>
      <c r="C70" s="26">
        <f>IFERROR(+VLOOKUP("LEBALF"&amp;A70,'Main File'!A:O,7,0),0)</f>
        <v>0</v>
      </c>
      <c r="D70" s="26">
        <f>IFERROR(+VLOOKUP("LEBALF"&amp;A70,'Main File'!A:O,8,0),0)</f>
        <v>0</v>
      </c>
      <c r="E70" s="26">
        <f>IFERROR(+VLOOKUP("LEBALF"&amp;A70,'Main File'!A:O,9,0),0)</f>
        <v>0</v>
      </c>
      <c r="F70" s="26">
        <f>IFERROR(+VLOOKUP("LEBALF"&amp;A70,'Main File'!A:O,10,0),0)</f>
        <v>0</v>
      </c>
      <c r="G70" s="26">
        <f>IFERROR(+VLOOKUP("LEBALF"&amp;A70,'Main File'!A:O,11,0),0)</f>
        <v>0</v>
      </c>
      <c r="H70" s="26">
        <f>IFERROR(+VLOOKUP("LEBALF"&amp;A70,'Main File'!A:O,12,0),0)</f>
        <v>0</v>
      </c>
      <c r="I70" s="26">
        <f>IFERROR(+VLOOKUP("LEBALF"&amp;A70,'Main File'!A:O,13,0),0)</f>
        <v>0</v>
      </c>
      <c r="J70" s="26">
        <f>IFERROR(+VLOOKUP("LEBALF"&amp;A70,'Main File'!A:O,14,0),0)</f>
        <v>0</v>
      </c>
      <c r="K70" s="26">
        <f>IFERROR(+VLOOKUP("LEBALF"&amp;A70,'Main File'!A:O,15,0),0)</f>
        <v>0</v>
      </c>
    </row>
    <row r="71" spans="1:11" x14ac:dyDescent="0.25">
      <c r="A71" s="9">
        <f t="shared" ref="A71:A134" si="1">+A70+1</f>
        <v>43258</v>
      </c>
      <c r="B71" s="26">
        <f>IFERROR(+VLOOKUP("LEBALF"&amp;A71,'Main File'!A:O,6,0),0)</f>
        <v>0</v>
      </c>
      <c r="C71" s="26">
        <f>IFERROR(+VLOOKUP("LEBALF"&amp;A71,'Main File'!A:O,7,0),0)</f>
        <v>0</v>
      </c>
      <c r="D71" s="26">
        <f>IFERROR(+VLOOKUP("LEBALF"&amp;A71,'Main File'!A:O,8,0),0)</f>
        <v>0</v>
      </c>
      <c r="E71" s="26">
        <f>IFERROR(+VLOOKUP("LEBALF"&amp;A71,'Main File'!A:O,9,0),0)</f>
        <v>0</v>
      </c>
      <c r="F71" s="26">
        <f>IFERROR(+VLOOKUP("LEBALF"&amp;A71,'Main File'!A:O,10,0),0)</f>
        <v>0</v>
      </c>
      <c r="G71" s="26">
        <f>IFERROR(+VLOOKUP("LEBALF"&amp;A71,'Main File'!A:O,11,0),0)</f>
        <v>0</v>
      </c>
      <c r="H71" s="26">
        <f>IFERROR(+VLOOKUP("LEBALF"&amp;A71,'Main File'!A:O,12,0),0)</f>
        <v>0</v>
      </c>
      <c r="I71" s="26">
        <f>IFERROR(+VLOOKUP("LEBALF"&amp;A71,'Main File'!A:O,13,0),0)</f>
        <v>0</v>
      </c>
      <c r="J71" s="26">
        <f>IFERROR(+VLOOKUP("LEBALF"&amp;A71,'Main File'!A:O,14,0),0)</f>
        <v>0</v>
      </c>
      <c r="K71" s="26">
        <f>IFERROR(+VLOOKUP("LEBALF"&amp;A71,'Main File'!A:O,15,0),0)</f>
        <v>0</v>
      </c>
    </row>
    <row r="72" spans="1:11" x14ac:dyDescent="0.25">
      <c r="A72" s="9">
        <f t="shared" si="1"/>
        <v>43259</v>
      </c>
      <c r="B72" s="26">
        <f>IFERROR(+VLOOKUP("LEBALF"&amp;A72,'Main File'!A:O,6,0),0)</f>
        <v>0</v>
      </c>
      <c r="C72" s="26">
        <f>IFERROR(+VLOOKUP("LEBALF"&amp;A72,'Main File'!A:O,7,0),0)</f>
        <v>0</v>
      </c>
      <c r="D72" s="26">
        <f>IFERROR(+VLOOKUP("LEBALF"&amp;A72,'Main File'!A:O,8,0),0)</f>
        <v>0</v>
      </c>
      <c r="E72" s="26">
        <f>IFERROR(+VLOOKUP("LEBALF"&amp;A72,'Main File'!A:O,9,0),0)</f>
        <v>0</v>
      </c>
      <c r="F72" s="26">
        <f>IFERROR(+VLOOKUP("LEBALF"&amp;A72,'Main File'!A:O,10,0),0)</f>
        <v>0</v>
      </c>
      <c r="G72" s="26">
        <f>IFERROR(+VLOOKUP("LEBALF"&amp;A72,'Main File'!A:O,11,0),0)</f>
        <v>0</v>
      </c>
      <c r="H72" s="26">
        <f>IFERROR(+VLOOKUP("LEBALF"&amp;A72,'Main File'!A:O,12,0),0)</f>
        <v>0</v>
      </c>
      <c r="I72" s="26">
        <f>IFERROR(+VLOOKUP("LEBALF"&amp;A72,'Main File'!A:O,13,0),0)</f>
        <v>0</v>
      </c>
      <c r="J72" s="26">
        <f>IFERROR(+VLOOKUP("LEBALF"&amp;A72,'Main File'!A:O,14,0),0)</f>
        <v>0</v>
      </c>
      <c r="K72" s="26">
        <f>IFERROR(+VLOOKUP("LEBALF"&amp;A72,'Main File'!A:O,15,0),0)</f>
        <v>0</v>
      </c>
    </row>
    <row r="73" spans="1:11" x14ac:dyDescent="0.25">
      <c r="A73" s="9">
        <f t="shared" si="1"/>
        <v>43260</v>
      </c>
      <c r="B73" s="26">
        <f>IFERROR(+VLOOKUP("LEBALF"&amp;A73,'Main File'!A:O,6,0),0)</f>
        <v>0</v>
      </c>
      <c r="C73" s="26">
        <f>IFERROR(+VLOOKUP("LEBALF"&amp;A73,'Main File'!A:O,7,0),0)</f>
        <v>0</v>
      </c>
      <c r="D73" s="26">
        <f>IFERROR(+VLOOKUP("LEBALF"&amp;A73,'Main File'!A:O,8,0),0)</f>
        <v>0</v>
      </c>
      <c r="E73" s="26">
        <f>IFERROR(+VLOOKUP("LEBALF"&amp;A73,'Main File'!A:O,9,0),0)</f>
        <v>0</v>
      </c>
      <c r="F73" s="26">
        <f>IFERROR(+VLOOKUP("LEBALF"&amp;A73,'Main File'!A:O,10,0),0)</f>
        <v>0</v>
      </c>
      <c r="G73" s="26">
        <f>IFERROR(+VLOOKUP("LEBALF"&amp;A73,'Main File'!A:O,11,0),0)</f>
        <v>0</v>
      </c>
      <c r="H73" s="26">
        <f>IFERROR(+VLOOKUP("LEBALF"&amp;A73,'Main File'!A:O,12,0),0)</f>
        <v>0</v>
      </c>
      <c r="I73" s="26">
        <f>IFERROR(+VLOOKUP("LEBALF"&amp;A73,'Main File'!A:O,13,0),0)</f>
        <v>0</v>
      </c>
      <c r="J73" s="26">
        <f>IFERROR(+VLOOKUP("LEBALF"&amp;A73,'Main File'!A:O,14,0),0)</f>
        <v>0</v>
      </c>
      <c r="K73" s="26">
        <f>IFERROR(+VLOOKUP("LEBALF"&amp;A73,'Main File'!A:O,15,0),0)</f>
        <v>0</v>
      </c>
    </row>
    <row r="74" spans="1:11" x14ac:dyDescent="0.25">
      <c r="A74" s="9">
        <f t="shared" si="1"/>
        <v>43261</v>
      </c>
      <c r="B74" s="26">
        <f>IFERROR(+VLOOKUP("LEBALF"&amp;A74,'Main File'!A:O,6,0),0)</f>
        <v>0</v>
      </c>
      <c r="C74" s="26">
        <f>IFERROR(+VLOOKUP("LEBALF"&amp;A74,'Main File'!A:O,7,0),0)</f>
        <v>0</v>
      </c>
      <c r="D74" s="26">
        <f>IFERROR(+VLOOKUP("LEBALF"&amp;A74,'Main File'!A:O,8,0),0)</f>
        <v>0</v>
      </c>
      <c r="E74" s="26">
        <f>IFERROR(+VLOOKUP("LEBALF"&amp;A74,'Main File'!A:O,9,0),0)</f>
        <v>0</v>
      </c>
      <c r="F74" s="26">
        <f>IFERROR(+VLOOKUP("LEBALF"&amp;A74,'Main File'!A:O,10,0),0)</f>
        <v>0</v>
      </c>
      <c r="G74" s="26">
        <f>IFERROR(+VLOOKUP("LEBALF"&amp;A74,'Main File'!A:O,11,0),0)</f>
        <v>0</v>
      </c>
      <c r="H74" s="26">
        <f>IFERROR(+VLOOKUP("LEBALF"&amp;A74,'Main File'!A:O,12,0),0)</f>
        <v>0</v>
      </c>
      <c r="I74" s="26">
        <f>IFERROR(+VLOOKUP("LEBALF"&amp;A74,'Main File'!A:O,13,0),0)</f>
        <v>0</v>
      </c>
      <c r="J74" s="26">
        <f>IFERROR(+VLOOKUP("LEBALF"&amp;A74,'Main File'!A:O,14,0),0)</f>
        <v>0</v>
      </c>
      <c r="K74" s="26">
        <f>IFERROR(+VLOOKUP("LEBALF"&amp;A74,'Main File'!A:O,15,0),0)</f>
        <v>0</v>
      </c>
    </row>
    <row r="75" spans="1:11" x14ac:dyDescent="0.25">
      <c r="A75" s="9">
        <f t="shared" si="1"/>
        <v>43262</v>
      </c>
      <c r="B75" s="26">
        <f>IFERROR(+VLOOKUP("LEBALF"&amp;A75,'Main File'!A:O,6,0),0)</f>
        <v>0</v>
      </c>
      <c r="C75" s="26">
        <f>IFERROR(+VLOOKUP("LEBALF"&amp;A75,'Main File'!A:O,7,0),0)</f>
        <v>0</v>
      </c>
      <c r="D75" s="26">
        <f>IFERROR(+VLOOKUP("LEBALF"&amp;A75,'Main File'!A:O,8,0),0)</f>
        <v>0</v>
      </c>
      <c r="E75" s="26">
        <f>IFERROR(+VLOOKUP("LEBALF"&amp;A75,'Main File'!A:O,9,0),0)</f>
        <v>0</v>
      </c>
      <c r="F75" s="26">
        <f>IFERROR(+VLOOKUP("LEBALF"&amp;A75,'Main File'!A:O,10,0),0)</f>
        <v>0</v>
      </c>
      <c r="G75" s="26">
        <f>IFERROR(+VLOOKUP("LEBALF"&amp;A75,'Main File'!A:O,11,0),0)</f>
        <v>0</v>
      </c>
      <c r="H75" s="26">
        <f>IFERROR(+VLOOKUP("LEBALF"&amp;A75,'Main File'!A:O,12,0),0)</f>
        <v>0</v>
      </c>
      <c r="I75" s="26">
        <f>IFERROR(+VLOOKUP("LEBALF"&amp;A75,'Main File'!A:O,13,0),0)</f>
        <v>0</v>
      </c>
      <c r="J75" s="26">
        <f>IFERROR(+VLOOKUP("LEBALF"&amp;A75,'Main File'!A:O,14,0),0)</f>
        <v>0</v>
      </c>
      <c r="K75" s="26">
        <f>IFERROR(+VLOOKUP("LEBALF"&amp;A75,'Main File'!A:O,15,0),0)</f>
        <v>0</v>
      </c>
    </row>
    <row r="76" spans="1:11" x14ac:dyDescent="0.25">
      <c r="A76" s="9">
        <f t="shared" si="1"/>
        <v>43263</v>
      </c>
      <c r="B76" s="26">
        <f>IFERROR(+VLOOKUP("LEBALF"&amp;A76,'Main File'!A:O,6,0),0)</f>
        <v>0</v>
      </c>
      <c r="C76" s="26">
        <f>IFERROR(+VLOOKUP("LEBALF"&amp;A76,'Main File'!A:O,7,0),0)</f>
        <v>0</v>
      </c>
      <c r="D76" s="26">
        <f>IFERROR(+VLOOKUP("LEBALF"&amp;A76,'Main File'!A:O,8,0),0)</f>
        <v>0</v>
      </c>
      <c r="E76" s="26">
        <f>IFERROR(+VLOOKUP("LEBALF"&amp;A76,'Main File'!A:O,9,0),0)</f>
        <v>0</v>
      </c>
      <c r="F76" s="26">
        <f>IFERROR(+VLOOKUP("LEBALF"&amp;A76,'Main File'!A:O,10,0),0)</f>
        <v>0</v>
      </c>
      <c r="G76" s="26">
        <f>IFERROR(+VLOOKUP("LEBALF"&amp;A76,'Main File'!A:O,11,0),0)</f>
        <v>0</v>
      </c>
      <c r="H76" s="26">
        <f>IFERROR(+VLOOKUP("LEBALF"&amp;A76,'Main File'!A:O,12,0),0)</f>
        <v>0</v>
      </c>
      <c r="I76" s="26">
        <f>IFERROR(+VLOOKUP("LEBALF"&amp;A76,'Main File'!A:O,13,0),0)</f>
        <v>0</v>
      </c>
      <c r="J76" s="26">
        <f>IFERROR(+VLOOKUP("LEBALF"&amp;A76,'Main File'!A:O,14,0),0)</f>
        <v>0</v>
      </c>
      <c r="K76" s="26">
        <f>IFERROR(+VLOOKUP("LEBALF"&amp;A76,'Main File'!A:O,15,0),0)</f>
        <v>0</v>
      </c>
    </row>
    <row r="77" spans="1:11" x14ac:dyDescent="0.25">
      <c r="A77" s="9">
        <f t="shared" si="1"/>
        <v>43264</v>
      </c>
      <c r="B77" s="26">
        <f>IFERROR(+VLOOKUP("LEBALF"&amp;A77,'Main File'!A:O,6,0),0)</f>
        <v>0</v>
      </c>
      <c r="C77" s="26">
        <f>IFERROR(+VLOOKUP("LEBALF"&amp;A77,'Main File'!A:O,7,0),0)</f>
        <v>0</v>
      </c>
      <c r="D77" s="26">
        <f>IFERROR(+VLOOKUP("LEBALF"&amp;A77,'Main File'!A:O,8,0),0)</f>
        <v>0</v>
      </c>
      <c r="E77" s="26">
        <f>IFERROR(+VLOOKUP("LEBALF"&amp;A77,'Main File'!A:O,9,0),0)</f>
        <v>0</v>
      </c>
      <c r="F77" s="26">
        <f>IFERROR(+VLOOKUP("LEBALF"&amp;A77,'Main File'!A:O,10,0),0)</f>
        <v>0</v>
      </c>
      <c r="G77" s="26">
        <f>IFERROR(+VLOOKUP("LEBALF"&amp;A77,'Main File'!A:O,11,0),0)</f>
        <v>0</v>
      </c>
      <c r="H77" s="26">
        <f>IFERROR(+VLOOKUP("LEBALF"&amp;A77,'Main File'!A:O,12,0),0)</f>
        <v>0</v>
      </c>
      <c r="I77" s="26">
        <f>IFERROR(+VLOOKUP("LEBALF"&amp;A77,'Main File'!A:O,13,0),0)</f>
        <v>0</v>
      </c>
      <c r="J77" s="26">
        <f>IFERROR(+VLOOKUP("LEBALF"&amp;A77,'Main File'!A:O,14,0),0)</f>
        <v>0</v>
      </c>
      <c r="K77" s="26">
        <f>IFERROR(+VLOOKUP("LEBALF"&amp;A77,'Main File'!A:O,15,0),0)</f>
        <v>0</v>
      </c>
    </row>
    <row r="78" spans="1:11" x14ac:dyDescent="0.25">
      <c r="A78" s="9">
        <f t="shared" si="1"/>
        <v>43265</v>
      </c>
      <c r="B78" s="26">
        <f>IFERROR(+VLOOKUP("LEBALF"&amp;A78,'Main File'!A:O,6,0),0)</f>
        <v>0</v>
      </c>
      <c r="C78" s="26">
        <f>IFERROR(+VLOOKUP("LEBALF"&amp;A78,'Main File'!A:O,7,0),0)</f>
        <v>0</v>
      </c>
      <c r="D78" s="26">
        <f>IFERROR(+VLOOKUP("LEBALF"&amp;A78,'Main File'!A:O,8,0),0)</f>
        <v>0</v>
      </c>
      <c r="E78" s="26">
        <f>IFERROR(+VLOOKUP("LEBALF"&amp;A78,'Main File'!A:O,9,0),0)</f>
        <v>0</v>
      </c>
      <c r="F78" s="26">
        <f>IFERROR(+VLOOKUP("LEBALF"&amp;A78,'Main File'!A:O,10,0),0)</f>
        <v>0</v>
      </c>
      <c r="G78" s="26">
        <f>IFERROR(+VLOOKUP("LEBALF"&amp;A78,'Main File'!A:O,11,0),0)</f>
        <v>0</v>
      </c>
      <c r="H78" s="26">
        <f>IFERROR(+VLOOKUP("LEBALF"&amp;A78,'Main File'!A:O,12,0),0)</f>
        <v>0</v>
      </c>
      <c r="I78" s="26">
        <f>IFERROR(+VLOOKUP("LEBALF"&amp;A78,'Main File'!A:O,13,0),0)</f>
        <v>0</v>
      </c>
      <c r="J78" s="26">
        <f>IFERROR(+VLOOKUP("LEBALF"&amp;A78,'Main File'!A:O,14,0),0)</f>
        <v>0</v>
      </c>
      <c r="K78" s="26">
        <f>IFERROR(+VLOOKUP("LEBALF"&amp;A78,'Main File'!A:O,15,0),0)</f>
        <v>0</v>
      </c>
    </row>
    <row r="79" spans="1:11" x14ac:dyDescent="0.25">
      <c r="A79" s="9">
        <f t="shared" si="1"/>
        <v>43266</v>
      </c>
      <c r="B79" s="26">
        <f>IFERROR(+VLOOKUP("LEBALF"&amp;A79,'Main File'!A:O,6,0),0)</f>
        <v>0</v>
      </c>
      <c r="C79" s="26">
        <f>IFERROR(+VLOOKUP("LEBALF"&amp;A79,'Main File'!A:O,7,0),0)</f>
        <v>0</v>
      </c>
      <c r="D79" s="26">
        <f>IFERROR(+VLOOKUP("LEBALF"&amp;A79,'Main File'!A:O,8,0),0)</f>
        <v>0</v>
      </c>
      <c r="E79" s="26">
        <f>IFERROR(+VLOOKUP("LEBALF"&amp;A79,'Main File'!A:O,9,0),0)</f>
        <v>0</v>
      </c>
      <c r="F79" s="26">
        <f>IFERROR(+VLOOKUP("LEBALF"&amp;A79,'Main File'!A:O,10,0),0)</f>
        <v>0</v>
      </c>
      <c r="G79" s="26">
        <f>IFERROR(+VLOOKUP("LEBALF"&amp;A79,'Main File'!A:O,11,0),0)</f>
        <v>0</v>
      </c>
      <c r="H79" s="26">
        <f>IFERROR(+VLOOKUP("LEBALF"&amp;A79,'Main File'!A:O,12,0),0)</f>
        <v>0</v>
      </c>
      <c r="I79" s="26">
        <f>IFERROR(+VLOOKUP("LEBALF"&amp;A79,'Main File'!A:O,13,0),0)</f>
        <v>0</v>
      </c>
      <c r="J79" s="26">
        <f>IFERROR(+VLOOKUP("LEBALF"&amp;A79,'Main File'!A:O,14,0),0)</f>
        <v>0</v>
      </c>
      <c r="K79" s="26">
        <f>IFERROR(+VLOOKUP("LEBALF"&amp;A79,'Main File'!A:O,15,0),0)</f>
        <v>0</v>
      </c>
    </row>
    <row r="80" spans="1:11" x14ac:dyDescent="0.25">
      <c r="A80" s="9">
        <f t="shared" si="1"/>
        <v>43267</v>
      </c>
      <c r="B80" s="26">
        <f>IFERROR(+VLOOKUP("LEBALF"&amp;A80,'Main File'!A:O,6,0),0)</f>
        <v>0</v>
      </c>
      <c r="C80" s="26">
        <f>IFERROR(+VLOOKUP("LEBALF"&amp;A80,'Main File'!A:O,7,0),0)</f>
        <v>0</v>
      </c>
      <c r="D80" s="26">
        <f>IFERROR(+VLOOKUP("LEBALF"&amp;A80,'Main File'!A:O,8,0),0)</f>
        <v>0</v>
      </c>
      <c r="E80" s="26">
        <f>IFERROR(+VLOOKUP("LEBALF"&amp;A80,'Main File'!A:O,9,0),0)</f>
        <v>0</v>
      </c>
      <c r="F80" s="26">
        <f>IFERROR(+VLOOKUP("LEBALF"&amp;A80,'Main File'!A:O,10,0),0)</f>
        <v>0</v>
      </c>
      <c r="G80" s="26">
        <f>IFERROR(+VLOOKUP("LEBALF"&amp;A80,'Main File'!A:O,11,0),0)</f>
        <v>0</v>
      </c>
      <c r="H80" s="26">
        <f>IFERROR(+VLOOKUP("LEBALF"&amp;A80,'Main File'!A:O,12,0),0)</f>
        <v>0</v>
      </c>
      <c r="I80" s="26">
        <f>IFERROR(+VLOOKUP("LEBALF"&amp;A80,'Main File'!A:O,13,0),0)</f>
        <v>0</v>
      </c>
      <c r="J80" s="26">
        <f>IFERROR(+VLOOKUP("LEBALF"&amp;A80,'Main File'!A:O,14,0),0)</f>
        <v>0</v>
      </c>
      <c r="K80" s="26">
        <f>IFERROR(+VLOOKUP("LEBALF"&amp;A80,'Main File'!A:O,15,0),0)</f>
        <v>0</v>
      </c>
    </row>
    <row r="81" spans="1:11" x14ac:dyDescent="0.25">
      <c r="A81" s="9">
        <f t="shared" si="1"/>
        <v>43268</v>
      </c>
      <c r="B81" s="26">
        <f>IFERROR(+VLOOKUP("LEBALF"&amp;A81,'Main File'!A:O,6,0),0)</f>
        <v>0</v>
      </c>
      <c r="C81" s="26">
        <f>IFERROR(+VLOOKUP("LEBALF"&amp;A81,'Main File'!A:O,7,0),0)</f>
        <v>0</v>
      </c>
      <c r="D81" s="26">
        <f>IFERROR(+VLOOKUP("LEBALF"&amp;A81,'Main File'!A:O,8,0),0)</f>
        <v>0</v>
      </c>
      <c r="E81" s="26">
        <f>IFERROR(+VLOOKUP("LEBALF"&amp;A81,'Main File'!A:O,9,0),0)</f>
        <v>0</v>
      </c>
      <c r="F81" s="26">
        <f>IFERROR(+VLOOKUP("LEBALF"&amp;A81,'Main File'!A:O,10,0),0)</f>
        <v>0</v>
      </c>
      <c r="G81" s="26">
        <f>IFERROR(+VLOOKUP("LEBALF"&amp;A81,'Main File'!A:O,11,0),0)</f>
        <v>0</v>
      </c>
      <c r="H81" s="26">
        <f>IFERROR(+VLOOKUP("LEBALF"&amp;A81,'Main File'!A:O,12,0),0)</f>
        <v>0</v>
      </c>
      <c r="I81" s="26">
        <f>IFERROR(+VLOOKUP("LEBALF"&amp;A81,'Main File'!A:O,13,0),0)</f>
        <v>0</v>
      </c>
      <c r="J81" s="26">
        <f>IFERROR(+VLOOKUP("LEBALF"&amp;A81,'Main File'!A:O,14,0),0)</f>
        <v>0</v>
      </c>
      <c r="K81" s="26">
        <f>IFERROR(+VLOOKUP("LEBALF"&amp;A81,'Main File'!A:O,15,0),0)</f>
        <v>0</v>
      </c>
    </row>
    <row r="82" spans="1:11" x14ac:dyDescent="0.25">
      <c r="A82" s="9">
        <f t="shared" si="1"/>
        <v>43269</v>
      </c>
      <c r="B82" s="26">
        <f>IFERROR(+VLOOKUP("LEBALF"&amp;A82,'Main File'!A:O,6,0),0)</f>
        <v>0</v>
      </c>
      <c r="C82" s="26">
        <f>IFERROR(+VLOOKUP("LEBALF"&amp;A82,'Main File'!A:O,7,0),0)</f>
        <v>0</v>
      </c>
      <c r="D82" s="26">
        <f>IFERROR(+VLOOKUP("LEBALF"&amp;A82,'Main File'!A:O,8,0),0)</f>
        <v>0</v>
      </c>
      <c r="E82" s="26">
        <f>IFERROR(+VLOOKUP("LEBALF"&amp;A82,'Main File'!A:O,9,0),0)</f>
        <v>0</v>
      </c>
      <c r="F82" s="26">
        <f>IFERROR(+VLOOKUP("LEBALF"&amp;A82,'Main File'!A:O,10,0),0)</f>
        <v>0</v>
      </c>
      <c r="G82" s="26">
        <f>IFERROR(+VLOOKUP("LEBALF"&amp;A82,'Main File'!A:O,11,0),0)</f>
        <v>0</v>
      </c>
      <c r="H82" s="26">
        <f>IFERROR(+VLOOKUP("LEBALF"&amp;A82,'Main File'!A:O,12,0),0)</f>
        <v>0</v>
      </c>
      <c r="I82" s="26">
        <f>IFERROR(+VLOOKUP("LEBALF"&amp;A82,'Main File'!A:O,13,0),0)</f>
        <v>0</v>
      </c>
      <c r="J82" s="26">
        <f>IFERROR(+VLOOKUP("LEBALF"&amp;A82,'Main File'!A:O,14,0),0)</f>
        <v>0</v>
      </c>
      <c r="K82" s="26">
        <f>IFERROR(+VLOOKUP("LEBALF"&amp;A82,'Main File'!A:O,15,0),0)</f>
        <v>0</v>
      </c>
    </row>
    <row r="83" spans="1:11" x14ac:dyDescent="0.25">
      <c r="A83" s="9">
        <f t="shared" si="1"/>
        <v>43270</v>
      </c>
      <c r="B83" s="26">
        <f>IFERROR(+VLOOKUP("LEBALF"&amp;A83,'Main File'!A:O,6,0),0)</f>
        <v>0</v>
      </c>
      <c r="C83" s="26">
        <f>IFERROR(+VLOOKUP("LEBALF"&amp;A83,'Main File'!A:O,7,0),0)</f>
        <v>0</v>
      </c>
      <c r="D83" s="26">
        <f>IFERROR(+VLOOKUP("LEBALF"&amp;A83,'Main File'!A:O,8,0),0)</f>
        <v>0</v>
      </c>
      <c r="E83" s="26">
        <f>IFERROR(+VLOOKUP("LEBALF"&amp;A83,'Main File'!A:O,9,0),0)</f>
        <v>0</v>
      </c>
      <c r="F83" s="26">
        <f>IFERROR(+VLOOKUP("LEBALF"&amp;A83,'Main File'!A:O,10,0),0)</f>
        <v>0</v>
      </c>
      <c r="G83" s="26">
        <f>IFERROR(+VLOOKUP("LEBALF"&amp;A83,'Main File'!A:O,11,0),0)</f>
        <v>0</v>
      </c>
      <c r="H83" s="26">
        <f>IFERROR(+VLOOKUP("LEBALF"&amp;A83,'Main File'!A:O,12,0),0)</f>
        <v>0</v>
      </c>
      <c r="I83" s="26">
        <f>IFERROR(+VLOOKUP("LEBALF"&amp;A83,'Main File'!A:O,13,0),0)</f>
        <v>0</v>
      </c>
      <c r="J83" s="26">
        <f>IFERROR(+VLOOKUP("LEBALF"&amp;A83,'Main File'!A:O,14,0),0)</f>
        <v>0</v>
      </c>
      <c r="K83" s="26">
        <f>IFERROR(+VLOOKUP("LEBALF"&amp;A83,'Main File'!A:O,15,0),0)</f>
        <v>0</v>
      </c>
    </row>
    <row r="84" spans="1:11" x14ac:dyDescent="0.25">
      <c r="A84" s="9">
        <f t="shared" si="1"/>
        <v>43271</v>
      </c>
      <c r="B84" s="26">
        <f>IFERROR(+VLOOKUP("LEBALF"&amp;A84,'Main File'!A:O,6,0),0)</f>
        <v>0</v>
      </c>
      <c r="C84" s="26">
        <f>IFERROR(+VLOOKUP("LEBALF"&amp;A84,'Main File'!A:O,7,0),0)</f>
        <v>0</v>
      </c>
      <c r="D84" s="26">
        <f>IFERROR(+VLOOKUP("LEBALF"&amp;A84,'Main File'!A:O,8,0),0)</f>
        <v>0</v>
      </c>
      <c r="E84" s="26">
        <f>IFERROR(+VLOOKUP("LEBALF"&amp;A84,'Main File'!A:O,9,0),0)</f>
        <v>0</v>
      </c>
      <c r="F84" s="26">
        <f>IFERROR(+VLOOKUP("LEBALF"&amp;A84,'Main File'!A:O,10,0),0)</f>
        <v>0</v>
      </c>
      <c r="G84" s="26">
        <f>IFERROR(+VLOOKUP("LEBALF"&amp;A84,'Main File'!A:O,11,0),0)</f>
        <v>0</v>
      </c>
      <c r="H84" s="26">
        <f>IFERROR(+VLOOKUP("LEBALF"&amp;A84,'Main File'!A:O,12,0),0)</f>
        <v>0</v>
      </c>
      <c r="I84" s="26">
        <f>IFERROR(+VLOOKUP("LEBALF"&amp;A84,'Main File'!A:O,13,0),0)</f>
        <v>0</v>
      </c>
      <c r="J84" s="26">
        <f>IFERROR(+VLOOKUP("LEBALF"&amp;A84,'Main File'!A:O,14,0),0)</f>
        <v>0</v>
      </c>
      <c r="K84" s="26">
        <f>IFERROR(+VLOOKUP("LEBALF"&amp;A84,'Main File'!A:O,15,0),0)</f>
        <v>0</v>
      </c>
    </row>
    <row r="85" spans="1:11" x14ac:dyDescent="0.25">
      <c r="A85" s="9">
        <f t="shared" si="1"/>
        <v>43272</v>
      </c>
      <c r="B85" s="26">
        <f>IFERROR(+VLOOKUP("LEBALF"&amp;A85,'Main File'!A:O,6,0),0)</f>
        <v>0</v>
      </c>
      <c r="C85" s="26">
        <f>IFERROR(+VLOOKUP("LEBALF"&amp;A85,'Main File'!A:O,7,0),0)</f>
        <v>0</v>
      </c>
      <c r="D85" s="26">
        <f>IFERROR(+VLOOKUP("LEBALF"&amp;A85,'Main File'!A:O,8,0),0)</f>
        <v>0</v>
      </c>
      <c r="E85" s="26">
        <f>IFERROR(+VLOOKUP("LEBALF"&amp;A85,'Main File'!A:O,9,0),0)</f>
        <v>0</v>
      </c>
      <c r="F85" s="26">
        <f>IFERROR(+VLOOKUP("LEBALF"&amp;A85,'Main File'!A:O,10,0),0)</f>
        <v>0</v>
      </c>
      <c r="G85" s="26">
        <f>IFERROR(+VLOOKUP("LEBALF"&amp;A85,'Main File'!A:O,11,0),0)</f>
        <v>0</v>
      </c>
      <c r="H85" s="26">
        <f>IFERROR(+VLOOKUP("LEBALF"&amp;A85,'Main File'!A:O,12,0),0)</f>
        <v>0</v>
      </c>
      <c r="I85" s="26">
        <f>IFERROR(+VLOOKUP("LEBALF"&amp;A85,'Main File'!A:O,13,0),0)</f>
        <v>0</v>
      </c>
      <c r="J85" s="26">
        <f>IFERROR(+VLOOKUP("LEBALF"&amp;A85,'Main File'!A:O,14,0),0)</f>
        <v>0</v>
      </c>
      <c r="K85" s="26">
        <f>IFERROR(+VLOOKUP("LEBALF"&amp;A85,'Main File'!A:O,15,0),0)</f>
        <v>0</v>
      </c>
    </row>
    <row r="86" spans="1:11" x14ac:dyDescent="0.25">
      <c r="A86" s="9">
        <f t="shared" si="1"/>
        <v>43273</v>
      </c>
      <c r="B86" s="26">
        <f>IFERROR(+VLOOKUP("LEBALF"&amp;A86,'Main File'!A:O,6,0),0)</f>
        <v>0</v>
      </c>
      <c r="C86" s="26">
        <f>IFERROR(+VLOOKUP("LEBALF"&amp;A86,'Main File'!A:O,7,0),0)</f>
        <v>0</v>
      </c>
      <c r="D86" s="26">
        <f>IFERROR(+VLOOKUP("LEBALF"&amp;A86,'Main File'!A:O,8,0),0)</f>
        <v>0</v>
      </c>
      <c r="E86" s="26">
        <f>IFERROR(+VLOOKUP("LEBALF"&amp;A86,'Main File'!A:O,9,0),0)</f>
        <v>0</v>
      </c>
      <c r="F86" s="26">
        <f>IFERROR(+VLOOKUP("LEBALF"&amp;A86,'Main File'!A:O,10,0),0)</f>
        <v>0</v>
      </c>
      <c r="G86" s="26">
        <f>IFERROR(+VLOOKUP("LEBALF"&amp;A86,'Main File'!A:O,11,0),0)</f>
        <v>0</v>
      </c>
      <c r="H86" s="26">
        <f>IFERROR(+VLOOKUP("LEBALF"&amp;A86,'Main File'!A:O,12,0),0)</f>
        <v>0</v>
      </c>
      <c r="I86" s="26">
        <f>IFERROR(+VLOOKUP("LEBALF"&amp;A86,'Main File'!A:O,13,0),0)</f>
        <v>0</v>
      </c>
      <c r="J86" s="26">
        <f>IFERROR(+VLOOKUP("LEBALF"&amp;A86,'Main File'!A:O,14,0),0)</f>
        <v>0</v>
      </c>
      <c r="K86" s="26">
        <f>IFERROR(+VLOOKUP("LEBALF"&amp;A86,'Main File'!A:O,15,0),0)</f>
        <v>0</v>
      </c>
    </row>
    <row r="87" spans="1:11" x14ac:dyDescent="0.25">
      <c r="A87" s="9">
        <f t="shared" si="1"/>
        <v>43274</v>
      </c>
      <c r="B87" s="26">
        <f>IFERROR(+VLOOKUP("LEBALF"&amp;A87,'Main File'!A:O,6,0),0)</f>
        <v>0</v>
      </c>
      <c r="C87" s="26">
        <f>IFERROR(+VLOOKUP("LEBALF"&amp;A87,'Main File'!A:O,7,0),0)</f>
        <v>0</v>
      </c>
      <c r="D87" s="26">
        <f>IFERROR(+VLOOKUP("LEBALF"&amp;A87,'Main File'!A:O,8,0),0)</f>
        <v>0</v>
      </c>
      <c r="E87" s="26">
        <f>IFERROR(+VLOOKUP("LEBALF"&amp;A87,'Main File'!A:O,9,0),0)</f>
        <v>0</v>
      </c>
      <c r="F87" s="26">
        <f>IFERROR(+VLOOKUP("LEBALF"&amp;A87,'Main File'!A:O,10,0),0)</f>
        <v>0</v>
      </c>
      <c r="G87" s="26">
        <f>IFERROR(+VLOOKUP("LEBALF"&amp;A87,'Main File'!A:O,11,0),0)</f>
        <v>0</v>
      </c>
      <c r="H87" s="26">
        <f>IFERROR(+VLOOKUP("LEBALF"&amp;A87,'Main File'!A:O,12,0),0)</f>
        <v>0</v>
      </c>
      <c r="I87" s="26">
        <f>IFERROR(+VLOOKUP("LEBALF"&amp;A87,'Main File'!A:O,13,0),0)</f>
        <v>0</v>
      </c>
      <c r="J87" s="26">
        <f>IFERROR(+VLOOKUP("LEBALF"&amp;A87,'Main File'!A:O,14,0),0)</f>
        <v>0</v>
      </c>
      <c r="K87" s="26">
        <f>IFERROR(+VLOOKUP("LEBALF"&amp;A87,'Main File'!A:O,15,0),0)</f>
        <v>0</v>
      </c>
    </row>
    <row r="88" spans="1:11" x14ac:dyDescent="0.25">
      <c r="A88" s="9">
        <f t="shared" si="1"/>
        <v>43275</v>
      </c>
      <c r="B88" s="26">
        <f>IFERROR(+VLOOKUP("LEBALF"&amp;A88,'Main File'!A:O,6,0),0)</f>
        <v>0</v>
      </c>
      <c r="C88" s="26">
        <f>IFERROR(+VLOOKUP("LEBALF"&amp;A88,'Main File'!A:O,7,0),0)</f>
        <v>0</v>
      </c>
      <c r="D88" s="26">
        <f>IFERROR(+VLOOKUP("LEBALF"&amp;A88,'Main File'!A:O,8,0),0)</f>
        <v>0</v>
      </c>
      <c r="E88" s="26">
        <f>IFERROR(+VLOOKUP("LEBALF"&amp;A88,'Main File'!A:O,9,0),0)</f>
        <v>0</v>
      </c>
      <c r="F88" s="26">
        <f>IFERROR(+VLOOKUP("LEBALF"&amp;A88,'Main File'!A:O,10,0),0)</f>
        <v>0</v>
      </c>
      <c r="G88" s="26">
        <f>IFERROR(+VLOOKUP("LEBALF"&amp;A88,'Main File'!A:O,11,0),0)</f>
        <v>0</v>
      </c>
      <c r="H88" s="26">
        <f>IFERROR(+VLOOKUP("LEBALF"&amp;A88,'Main File'!A:O,12,0),0)</f>
        <v>0</v>
      </c>
      <c r="I88" s="26">
        <f>IFERROR(+VLOOKUP("LEBALF"&amp;A88,'Main File'!A:O,13,0),0)</f>
        <v>0</v>
      </c>
      <c r="J88" s="26">
        <f>IFERROR(+VLOOKUP("LEBALF"&amp;A88,'Main File'!A:O,14,0),0)</f>
        <v>0</v>
      </c>
      <c r="K88" s="26">
        <f>IFERROR(+VLOOKUP("LEBALF"&amp;A88,'Main File'!A:O,15,0),0)</f>
        <v>0</v>
      </c>
    </row>
    <row r="89" spans="1:11" x14ac:dyDescent="0.25">
      <c r="A89" s="9">
        <f t="shared" si="1"/>
        <v>43276</v>
      </c>
      <c r="B89" s="26">
        <f>IFERROR(+VLOOKUP("LEBALF"&amp;A89,'Main File'!A:O,6,0),0)</f>
        <v>0</v>
      </c>
      <c r="C89" s="26">
        <f>IFERROR(+VLOOKUP("LEBALF"&amp;A89,'Main File'!A:O,7,0),0)</f>
        <v>0</v>
      </c>
      <c r="D89" s="26">
        <f>IFERROR(+VLOOKUP("LEBALF"&amp;A89,'Main File'!A:O,8,0),0)</f>
        <v>0</v>
      </c>
      <c r="E89" s="26">
        <f>IFERROR(+VLOOKUP("LEBALF"&amp;A89,'Main File'!A:O,9,0),0)</f>
        <v>0</v>
      </c>
      <c r="F89" s="26">
        <f>IFERROR(+VLOOKUP("LEBALF"&amp;A89,'Main File'!A:O,10,0),0)</f>
        <v>0</v>
      </c>
      <c r="G89" s="26">
        <f>IFERROR(+VLOOKUP("LEBALF"&amp;A89,'Main File'!A:O,11,0),0)</f>
        <v>0</v>
      </c>
      <c r="H89" s="26">
        <f>IFERROR(+VLOOKUP("LEBALF"&amp;A89,'Main File'!A:O,12,0),0)</f>
        <v>0</v>
      </c>
      <c r="I89" s="26">
        <f>IFERROR(+VLOOKUP("LEBALF"&amp;A89,'Main File'!A:O,13,0),0)</f>
        <v>0</v>
      </c>
      <c r="J89" s="26">
        <f>IFERROR(+VLOOKUP("LEBALF"&amp;A89,'Main File'!A:O,14,0),0)</f>
        <v>0</v>
      </c>
      <c r="K89" s="26">
        <f>IFERROR(+VLOOKUP("LEBALF"&amp;A89,'Main File'!A:O,15,0),0)</f>
        <v>0</v>
      </c>
    </row>
    <row r="90" spans="1:11" x14ac:dyDescent="0.25">
      <c r="A90" s="9">
        <f t="shared" si="1"/>
        <v>43277</v>
      </c>
      <c r="B90" s="26">
        <f>IFERROR(+VLOOKUP("LEBALF"&amp;A90,'Main File'!A:O,6,0),0)</f>
        <v>0</v>
      </c>
      <c r="C90" s="26">
        <f>IFERROR(+VLOOKUP("LEBALF"&amp;A90,'Main File'!A:O,7,0),0)</f>
        <v>0</v>
      </c>
      <c r="D90" s="26">
        <f>IFERROR(+VLOOKUP("LEBALF"&amp;A90,'Main File'!A:O,8,0),0)</f>
        <v>0</v>
      </c>
      <c r="E90" s="26">
        <f>IFERROR(+VLOOKUP("LEBALF"&amp;A90,'Main File'!A:O,9,0),0)</f>
        <v>0</v>
      </c>
      <c r="F90" s="26">
        <f>IFERROR(+VLOOKUP("LEBALF"&amp;A90,'Main File'!A:O,10,0),0)</f>
        <v>0</v>
      </c>
      <c r="G90" s="26">
        <f>IFERROR(+VLOOKUP("LEBALF"&amp;A90,'Main File'!A:O,11,0),0)</f>
        <v>0</v>
      </c>
      <c r="H90" s="26">
        <f>IFERROR(+VLOOKUP("LEBALF"&amp;A90,'Main File'!A:O,12,0),0)</f>
        <v>0</v>
      </c>
      <c r="I90" s="26">
        <f>IFERROR(+VLOOKUP("LEBALF"&amp;A90,'Main File'!A:O,13,0),0)</f>
        <v>0</v>
      </c>
      <c r="J90" s="26">
        <f>IFERROR(+VLOOKUP("LEBALF"&amp;A90,'Main File'!A:O,14,0),0)</f>
        <v>0</v>
      </c>
      <c r="K90" s="26">
        <f>IFERROR(+VLOOKUP("LEBALF"&amp;A90,'Main File'!A:O,15,0),0)</f>
        <v>0</v>
      </c>
    </row>
    <row r="91" spans="1:11" x14ac:dyDescent="0.25">
      <c r="A91" s="9">
        <f t="shared" si="1"/>
        <v>43278</v>
      </c>
      <c r="B91" s="26">
        <f>IFERROR(+VLOOKUP("LEBALF"&amp;A91,'Main File'!A:O,6,0),0)</f>
        <v>0</v>
      </c>
      <c r="C91" s="26">
        <f>IFERROR(+VLOOKUP("LEBALF"&amp;A91,'Main File'!A:O,7,0),0)</f>
        <v>0</v>
      </c>
      <c r="D91" s="26">
        <f>IFERROR(+VLOOKUP("LEBALF"&amp;A91,'Main File'!A:O,8,0),0)</f>
        <v>0</v>
      </c>
      <c r="E91" s="26">
        <f>IFERROR(+VLOOKUP("LEBALF"&amp;A91,'Main File'!A:O,9,0),0)</f>
        <v>0</v>
      </c>
      <c r="F91" s="26">
        <f>IFERROR(+VLOOKUP("LEBALF"&amp;A91,'Main File'!A:O,10,0),0)</f>
        <v>0</v>
      </c>
      <c r="G91" s="26">
        <f>IFERROR(+VLOOKUP("LEBALF"&amp;A91,'Main File'!A:O,11,0),0)</f>
        <v>0</v>
      </c>
      <c r="H91" s="26">
        <f>IFERROR(+VLOOKUP("LEBALF"&amp;A91,'Main File'!A:O,12,0),0)</f>
        <v>0</v>
      </c>
      <c r="I91" s="26">
        <f>IFERROR(+VLOOKUP("LEBALF"&amp;A91,'Main File'!A:O,13,0),0)</f>
        <v>0</v>
      </c>
      <c r="J91" s="26">
        <f>IFERROR(+VLOOKUP("LEBALF"&amp;A91,'Main File'!A:O,14,0),0)</f>
        <v>0</v>
      </c>
      <c r="K91" s="26">
        <f>IFERROR(+VLOOKUP("LEBALF"&amp;A91,'Main File'!A:O,15,0),0)</f>
        <v>0</v>
      </c>
    </row>
    <row r="92" spans="1:11" x14ac:dyDescent="0.25">
      <c r="A92" s="9">
        <f t="shared" si="1"/>
        <v>43279</v>
      </c>
      <c r="B92" s="26">
        <f>IFERROR(+VLOOKUP("LEBALF"&amp;A92,'Main File'!A:O,6,0),0)</f>
        <v>0</v>
      </c>
      <c r="C92" s="26">
        <f>IFERROR(+VLOOKUP("LEBALF"&amp;A92,'Main File'!A:O,7,0),0)</f>
        <v>0</v>
      </c>
      <c r="D92" s="26">
        <f>IFERROR(+VLOOKUP("LEBALF"&amp;A92,'Main File'!A:O,8,0),0)</f>
        <v>0</v>
      </c>
      <c r="E92" s="26">
        <f>IFERROR(+VLOOKUP("LEBALF"&amp;A92,'Main File'!A:O,9,0),0)</f>
        <v>0</v>
      </c>
      <c r="F92" s="26">
        <f>IFERROR(+VLOOKUP("LEBALF"&amp;A92,'Main File'!A:O,10,0),0)</f>
        <v>0</v>
      </c>
      <c r="G92" s="26">
        <f>IFERROR(+VLOOKUP("LEBALF"&amp;A92,'Main File'!A:O,11,0),0)</f>
        <v>0</v>
      </c>
      <c r="H92" s="26">
        <f>IFERROR(+VLOOKUP("LEBALF"&amp;A92,'Main File'!A:O,12,0),0)</f>
        <v>0</v>
      </c>
      <c r="I92" s="26">
        <f>IFERROR(+VLOOKUP("LEBALF"&amp;A92,'Main File'!A:O,13,0),0)</f>
        <v>0</v>
      </c>
      <c r="J92" s="26">
        <f>IFERROR(+VLOOKUP("LEBALF"&amp;A92,'Main File'!A:O,14,0),0)</f>
        <v>0</v>
      </c>
      <c r="K92" s="26">
        <f>IFERROR(+VLOOKUP("LEBALF"&amp;A92,'Main File'!A:O,15,0),0)</f>
        <v>0</v>
      </c>
    </row>
    <row r="93" spans="1:11" x14ac:dyDescent="0.25">
      <c r="A93" s="9">
        <f t="shared" si="1"/>
        <v>43280</v>
      </c>
      <c r="B93" s="26">
        <f>IFERROR(+VLOOKUP("LEBALF"&amp;A93,'Main File'!A:O,6,0),0)</f>
        <v>0</v>
      </c>
      <c r="C93" s="26">
        <f>IFERROR(+VLOOKUP("LEBALF"&amp;A93,'Main File'!A:O,7,0),0)</f>
        <v>0</v>
      </c>
      <c r="D93" s="26">
        <f>IFERROR(+VLOOKUP("LEBALF"&amp;A93,'Main File'!A:O,8,0),0)</f>
        <v>0</v>
      </c>
      <c r="E93" s="26">
        <f>IFERROR(+VLOOKUP("LEBALF"&amp;A93,'Main File'!A:O,9,0),0)</f>
        <v>0</v>
      </c>
      <c r="F93" s="26">
        <f>IFERROR(+VLOOKUP("LEBALF"&amp;A93,'Main File'!A:O,10,0),0)</f>
        <v>0</v>
      </c>
      <c r="G93" s="26">
        <f>IFERROR(+VLOOKUP("LEBALF"&amp;A93,'Main File'!A:O,11,0),0)</f>
        <v>0</v>
      </c>
      <c r="H93" s="26">
        <f>IFERROR(+VLOOKUP("LEBALF"&amp;A93,'Main File'!A:O,12,0),0)</f>
        <v>0</v>
      </c>
      <c r="I93" s="26">
        <f>IFERROR(+VLOOKUP("LEBALF"&amp;A93,'Main File'!A:O,13,0),0)</f>
        <v>0</v>
      </c>
      <c r="J93" s="26">
        <f>IFERROR(+VLOOKUP("LEBALF"&amp;A93,'Main File'!A:O,14,0),0)</f>
        <v>0</v>
      </c>
      <c r="K93" s="26">
        <f>IFERROR(+VLOOKUP("LEBALF"&amp;A93,'Main File'!A:O,15,0),0)</f>
        <v>0</v>
      </c>
    </row>
    <row r="94" spans="1:11" x14ac:dyDescent="0.25">
      <c r="A94" s="9">
        <f t="shared" si="1"/>
        <v>43281</v>
      </c>
      <c r="B94" s="26">
        <f>IFERROR(+VLOOKUP("LEBALF"&amp;A94,'Main File'!A:O,6,0),0)</f>
        <v>0</v>
      </c>
      <c r="C94" s="26">
        <f>IFERROR(+VLOOKUP("LEBALF"&amp;A94,'Main File'!A:O,7,0),0)</f>
        <v>0</v>
      </c>
      <c r="D94" s="26">
        <f>IFERROR(+VLOOKUP("LEBALF"&amp;A94,'Main File'!A:O,8,0),0)</f>
        <v>0</v>
      </c>
      <c r="E94" s="26">
        <f>IFERROR(+VLOOKUP("LEBALF"&amp;A94,'Main File'!A:O,9,0),0)</f>
        <v>0</v>
      </c>
      <c r="F94" s="26">
        <f>IFERROR(+VLOOKUP("LEBALF"&amp;A94,'Main File'!A:O,10,0),0)</f>
        <v>0</v>
      </c>
      <c r="G94" s="26">
        <f>IFERROR(+VLOOKUP("LEBALF"&amp;A94,'Main File'!A:O,11,0),0)</f>
        <v>0</v>
      </c>
      <c r="H94" s="26">
        <f>IFERROR(+VLOOKUP("LEBALF"&amp;A94,'Main File'!A:O,12,0),0)</f>
        <v>0</v>
      </c>
      <c r="I94" s="26">
        <f>IFERROR(+VLOOKUP("LEBALF"&amp;A94,'Main File'!A:O,13,0),0)</f>
        <v>0</v>
      </c>
      <c r="J94" s="26">
        <f>IFERROR(+VLOOKUP("LEBALF"&amp;A94,'Main File'!A:O,14,0),0)</f>
        <v>0</v>
      </c>
      <c r="K94" s="26">
        <f>IFERROR(+VLOOKUP("LEBALF"&amp;A94,'Main File'!A:O,15,0),0)</f>
        <v>0</v>
      </c>
    </row>
    <row r="95" spans="1:11" x14ac:dyDescent="0.25">
      <c r="A95" s="9">
        <f t="shared" si="1"/>
        <v>43282</v>
      </c>
      <c r="B95" s="26">
        <f>IFERROR(+VLOOKUP("LEBALF"&amp;A95,'Main File'!A:O,6,0),0)</f>
        <v>0</v>
      </c>
      <c r="C95" s="26">
        <f>IFERROR(+VLOOKUP("LEBALF"&amp;A95,'Main File'!A:O,7,0),0)</f>
        <v>0</v>
      </c>
      <c r="D95" s="26">
        <f>IFERROR(+VLOOKUP("LEBALF"&amp;A95,'Main File'!A:O,8,0),0)</f>
        <v>0</v>
      </c>
      <c r="E95" s="26">
        <f>IFERROR(+VLOOKUP("LEBALF"&amp;A95,'Main File'!A:O,9,0),0)</f>
        <v>0</v>
      </c>
      <c r="F95" s="26">
        <f>IFERROR(+VLOOKUP("LEBALF"&amp;A95,'Main File'!A:O,10,0),0)</f>
        <v>0</v>
      </c>
      <c r="G95" s="26">
        <f>IFERROR(+VLOOKUP("LEBALF"&amp;A95,'Main File'!A:O,11,0),0)</f>
        <v>0</v>
      </c>
      <c r="H95" s="26">
        <f>IFERROR(+VLOOKUP("LEBALF"&amp;A95,'Main File'!A:O,12,0),0)</f>
        <v>0</v>
      </c>
      <c r="I95" s="26">
        <f>IFERROR(+VLOOKUP("LEBALF"&amp;A95,'Main File'!A:O,13,0),0)</f>
        <v>0</v>
      </c>
      <c r="J95" s="26">
        <f>IFERROR(+VLOOKUP("LEBALF"&amp;A95,'Main File'!A:O,14,0),0)</f>
        <v>0</v>
      </c>
      <c r="K95" s="26">
        <f>IFERROR(+VLOOKUP("LEBALF"&amp;A95,'Main File'!A:O,15,0),0)</f>
        <v>0</v>
      </c>
    </row>
    <row r="96" spans="1:11" x14ac:dyDescent="0.25">
      <c r="A96" s="9">
        <f t="shared" si="1"/>
        <v>43283</v>
      </c>
      <c r="B96" s="26">
        <f>IFERROR(+VLOOKUP("LEBALF"&amp;A96,'Main File'!A:O,6,0),0)</f>
        <v>0</v>
      </c>
      <c r="C96" s="26">
        <f>IFERROR(+VLOOKUP("LEBALF"&amp;A96,'Main File'!A:O,7,0),0)</f>
        <v>0</v>
      </c>
      <c r="D96" s="26">
        <f>IFERROR(+VLOOKUP("LEBALF"&amp;A96,'Main File'!A:O,8,0),0)</f>
        <v>0</v>
      </c>
      <c r="E96" s="26">
        <f>IFERROR(+VLOOKUP("LEBALF"&amp;A96,'Main File'!A:O,9,0),0)</f>
        <v>0</v>
      </c>
      <c r="F96" s="26">
        <f>IFERROR(+VLOOKUP("LEBALF"&amp;A96,'Main File'!A:O,10,0),0)</f>
        <v>0</v>
      </c>
      <c r="G96" s="26">
        <f>IFERROR(+VLOOKUP("LEBALF"&amp;A96,'Main File'!A:O,11,0),0)</f>
        <v>0</v>
      </c>
      <c r="H96" s="26">
        <f>IFERROR(+VLOOKUP("LEBALF"&amp;A96,'Main File'!A:O,12,0),0)</f>
        <v>0</v>
      </c>
      <c r="I96" s="26">
        <f>IFERROR(+VLOOKUP("LEBALF"&amp;A96,'Main File'!A:O,13,0),0)</f>
        <v>0</v>
      </c>
      <c r="J96" s="26">
        <f>IFERROR(+VLOOKUP("LEBALF"&amp;A96,'Main File'!A:O,14,0),0)</f>
        <v>0</v>
      </c>
      <c r="K96" s="26">
        <f>IFERROR(+VLOOKUP("LEBALF"&amp;A96,'Main File'!A:O,15,0),0)</f>
        <v>0</v>
      </c>
    </row>
    <row r="97" spans="1:11" x14ac:dyDescent="0.25">
      <c r="A97" s="9">
        <f t="shared" si="1"/>
        <v>43284</v>
      </c>
      <c r="B97" s="26">
        <f>IFERROR(+VLOOKUP("LEBALF"&amp;A97,'Main File'!A:O,6,0),0)</f>
        <v>0</v>
      </c>
      <c r="C97" s="26">
        <f>IFERROR(+VLOOKUP("LEBALF"&amp;A97,'Main File'!A:O,7,0),0)</f>
        <v>0</v>
      </c>
      <c r="D97" s="26">
        <f>IFERROR(+VLOOKUP("LEBALF"&amp;A97,'Main File'!A:O,8,0),0)</f>
        <v>0</v>
      </c>
      <c r="E97" s="26">
        <f>IFERROR(+VLOOKUP("LEBALF"&amp;A97,'Main File'!A:O,9,0),0)</f>
        <v>0</v>
      </c>
      <c r="F97" s="26">
        <f>IFERROR(+VLOOKUP("LEBALF"&amp;A97,'Main File'!A:O,10,0),0)</f>
        <v>0</v>
      </c>
      <c r="G97" s="26">
        <f>IFERROR(+VLOOKUP("LEBALF"&amp;A97,'Main File'!A:O,11,0),0)</f>
        <v>0</v>
      </c>
      <c r="H97" s="26">
        <f>IFERROR(+VLOOKUP("LEBALF"&amp;A97,'Main File'!A:O,12,0),0)</f>
        <v>0</v>
      </c>
      <c r="I97" s="26">
        <f>IFERROR(+VLOOKUP("LEBALF"&amp;A97,'Main File'!A:O,13,0),0)</f>
        <v>0</v>
      </c>
      <c r="J97" s="26">
        <f>IFERROR(+VLOOKUP("LEBALF"&amp;A97,'Main File'!A:O,14,0),0)</f>
        <v>0</v>
      </c>
      <c r="K97" s="26">
        <f>IFERROR(+VLOOKUP("LEBALF"&amp;A97,'Main File'!A:O,15,0),0)</f>
        <v>0</v>
      </c>
    </row>
    <row r="98" spans="1:11" x14ac:dyDescent="0.25">
      <c r="A98" s="9">
        <f t="shared" si="1"/>
        <v>43285</v>
      </c>
      <c r="B98" s="26">
        <f>IFERROR(+VLOOKUP("LEBALF"&amp;A98,'Main File'!A:O,6,0),0)</f>
        <v>0</v>
      </c>
      <c r="C98" s="26">
        <f>IFERROR(+VLOOKUP("LEBALF"&amp;A98,'Main File'!A:O,7,0),0)</f>
        <v>0</v>
      </c>
      <c r="D98" s="26">
        <f>IFERROR(+VLOOKUP("LEBALF"&amp;A98,'Main File'!A:O,8,0),0)</f>
        <v>0</v>
      </c>
      <c r="E98" s="26">
        <f>IFERROR(+VLOOKUP("LEBALF"&amp;A98,'Main File'!A:O,9,0),0)</f>
        <v>0</v>
      </c>
      <c r="F98" s="26">
        <f>IFERROR(+VLOOKUP("LEBALF"&amp;A98,'Main File'!A:O,10,0),0)</f>
        <v>0</v>
      </c>
      <c r="G98" s="26">
        <f>IFERROR(+VLOOKUP("LEBALF"&amp;A98,'Main File'!A:O,11,0),0)</f>
        <v>0</v>
      </c>
      <c r="H98" s="26">
        <f>IFERROR(+VLOOKUP("LEBALF"&amp;A98,'Main File'!A:O,12,0),0)</f>
        <v>0</v>
      </c>
      <c r="I98" s="26">
        <f>IFERROR(+VLOOKUP("LEBALF"&amp;A98,'Main File'!A:O,13,0),0)</f>
        <v>0</v>
      </c>
      <c r="J98" s="26">
        <f>IFERROR(+VLOOKUP("LEBALF"&amp;A98,'Main File'!A:O,14,0),0)</f>
        <v>0</v>
      </c>
      <c r="K98" s="26">
        <f>IFERROR(+VLOOKUP("LEBALF"&amp;A98,'Main File'!A:O,15,0),0)</f>
        <v>0</v>
      </c>
    </row>
    <row r="99" spans="1:11" x14ac:dyDescent="0.25">
      <c r="A99" s="9">
        <f t="shared" si="1"/>
        <v>43286</v>
      </c>
      <c r="B99" s="26">
        <f>IFERROR(+VLOOKUP("LEBALF"&amp;A99,'Main File'!A:O,6,0),0)</f>
        <v>0</v>
      </c>
      <c r="C99" s="26">
        <f>IFERROR(+VLOOKUP("LEBALF"&amp;A99,'Main File'!A:O,7,0),0)</f>
        <v>0</v>
      </c>
      <c r="D99" s="26">
        <f>IFERROR(+VLOOKUP("LEBALF"&amp;A99,'Main File'!A:O,8,0),0)</f>
        <v>0</v>
      </c>
      <c r="E99" s="26">
        <f>IFERROR(+VLOOKUP("LEBALF"&amp;A99,'Main File'!A:O,9,0),0)</f>
        <v>0</v>
      </c>
      <c r="F99" s="26">
        <f>IFERROR(+VLOOKUP("LEBALF"&amp;A99,'Main File'!A:O,10,0),0)</f>
        <v>0</v>
      </c>
      <c r="G99" s="26">
        <f>IFERROR(+VLOOKUP("LEBALF"&amp;A99,'Main File'!A:O,11,0),0)</f>
        <v>0</v>
      </c>
      <c r="H99" s="26">
        <f>IFERROR(+VLOOKUP("LEBALF"&amp;A99,'Main File'!A:O,12,0),0)</f>
        <v>0</v>
      </c>
      <c r="I99" s="26">
        <f>IFERROR(+VLOOKUP("LEBALF"&amp;A99,'Main File'!A:O,13,0),0)</f>
        <v>0</v>
      </c>
      <c r="J99" s="26">
        <f>IFERROR(+VLOOKUP("LEBALF"&amp;A99,'Main File'!A:O,14,0),0)</f>
        <v>0</v>
      </c>
      <c r="K99" s="26">
        <f>IFERROR(+VLOOKUP("LEBALF"&amp;A99,'Main File'!A:O,15,0),0)</f>
        <v>0</v>
      </c>
    </row>
    <row r="100" spans="1:11" x14ac:dyDescent="0.25">
      <c r="A100" s="9">
        <f t="shared" si="1"/>
        <v>43287</v>
      </c>
      <c r="B100" s="26">
        <f>IFERROR(+VLOOKUP("LEBALF"&amp;A100,'Main File'!A:O,6,0),0)</f>
        <v>0</v>
      </c>
      <c r="C100" s="26">
        <f>IFERROR(+VLOOKUP("LEBALF"&amp;A100,'Main File'!A:O,7,0),0)</f>
        <v>0</v>
      </c>
      <c r="D100" s="26">
        <f>IFERROR(+VLOOKUP("LEBALF"&amp;A100,'Main File'!A:O,8,0),0)</f>
        <v>0</v>
      </c>
      <c r="E100" s="26">
        <f>IFERROR(+VLOOKUP("LEBALF"&amp;A100,'Main File'!A:O,9,0),0)</f>
        <v>0</v>
      </c>
      <c r="F100" s="26">
        <f>IFERROR(+VLOOKUP("LEBALF"&amp;A100,'Main File'!A:O,10,0),0)</f>
        <v>0</v>
      </c>
      <c r="G100" s="26">
        <f>IFERROR(+VLOOKUP("LEBALF"&amp;A100,'Main File'!A:O,11,0),0)</f>
        <v>0</v>
      </c>
      <c r="H100" s="26">
        <f>IFERROR(+VLOOKUP("LEBALF"&amp;A100,'Main File'!A:O,12,0),0)</f>
        <v>0</v>
      </c>
      <c r="I100" s="26">
        <f>IFERROR(+VLOOKUP("LEBALF"&amp;A100,'Main File'!A:O,13,0),0)</f>
        <v>0</v>
      </c>
      <c r="J100" s="26">
        <f>IFERROR(+VLOOKUP("LEBALF"&amp;A100,'Main File'!A:O,14,0),0)</f>
        <v>0</v>
      </c>
      <c r="K100" s="26">
        <f>IFERROR(+VLOOKUP("LEBALF"&amp;A100,'Main File'!A:O,15,0),0)</f>
        <v>0</v>
      </c>
    </row>
    <row r="101" spans="1:11" x14ac:dyDescent="0.25">
      <c r="A101" s="9">
        <f t="shared" si="1"/>
        <v>43288</v>
      </c>
      <c r="B101" s="26">
        <f>IFERROR(+VLOOKUP("LEBALF"&amp;A101,'Main File'!A:O,6,0),0)</f>
        <v>0</v>
      </c>
      <c r="C101" s="26">
        <f>IFERROR(+VLOOKUP("LEBALF"&amp;A101,'Main File'!A:O,7,0),0)</f>
        <v>0</v>
      </c>
      <c r="D101" s="26">
        <f>IFERROR(+VLOOKUP("LEBALF"&amp;A101,'Main File'!A:O,8,0),0)</f>
        <v>0</v>
      </c>
      <c r="E101" s="26">
        <f>IFERROR(+VLOOKUP("LEBALF"&amp;A101,'Main File'!A:O,9,0),0)</f>
        <v>0</v>
      </c>
      <c r="F101" s="26">
        <f>IFERROR(+VLOOKUP("LEBALF"&amp;A101,'Main File'!A:O,10,0),0)</f>
        <v>0</v>
      </c>
      <c r="G101" s="26">
        <f>IFERROR(+VLOOKUP("LEBALF"&amp;A101,'Main File'!A:O,11,0),0)</f>
        <v>0</v>
      </c>
      <c r="H101" s="26">
        <f>IFERROR(+VLOOKUP("LEBALF"&amp;A101,'Main File'!A:O,12,0),0)</f>
        <v>0</v>
      </c>
      <c r="I101" s="26">
        <f>IFERROR(+VLOOKUP("LEBALF"&amp;A101,'Main File'!A:O,13,0),0)</f>
        <v>0</v>
      </c>
      <c r="J101" s="26">
        <f>IFERROR(+VLOOKUP("LEBALF"&amp;A101,'Main File'!A:O,14,0),0)</f>
        <v>0</v>
      </c>
      <c r="K101" s="26">
        <f>IFERROR(+VLOOKUP("LEBALF"&amp;A101,'Main File'!A:O,15,0),0)</f>
        <v>0</v>
      </c>
    </row>
    <row r="102" spans="1:11" x14ac:dyDescent="0.25">
      <c r="A102" s="9">
        <f t="shared" si="1"/>
        <v>43289</v>
      </c>
      <c r="B102" s="26">
        <f>IFERROR(+VLOOKUP("LEBALF"&amp;A102,'Main File'!A:O,6,0),0)</f>
        <v>0</v>
      </c>
      <c r="C102" s="26">
        <f>IFERROR(+VLOOKUP("LEBALF"&amp;A102,'Main File'!A:O,7,0),0)</f>
        <v>0</v>
      </c>
      <c r="D102" s="26">
        <f>IFERROR(+VLOOKUP("LEBALF"&amp;A102,'Main File'!A:O,8,0),0)</f>
        <v>0</v>
      </c>
      <c r="E102" s="26">
        <f>IFERROR(+VLOOKUP("LEBALF"&amp;A102,'Main File'!A:O,9,0),0)</f>
        <v>0</v>
      </c>
      <c r="F102" s="26">
        <f>IFERROR(+VLOOKUP("LEBALF"&amp;A102,'Main File'!A:O,10,0),0)</f>
        <v>0</v>
      </c>
      <c r="G102" s="26">
        <f>IFERROR(+VLOOKUP("LEBALF"&amp;A102,'Main File'!A:O,11,0),0)</f>
        <v>0</v>
      </c>
      <c r="H102" s="26">
        <f>IFERROR(+VLOOKUP("LEBALF"&amp;A102,'Main File'!A:O,12,0),0)</f>
        <v>0</v>
      </c>
      <c r="I102" s="26">
        <f>IFERROR(+VLOOKUP("LEBALF"&amp;A102,'Main File'!A:O,13,0),0)</f>
        <v>0</v>
      </c>
      <c r="J102" s="26">
        <f>IFERROR(+VLOOKUP("LEBALF"&amp;A102,'Main File'!A:O,14,0),0)</f>
        <v>0</v>
      </c>
      <c r="K102" s="26">
        <f>IFERROR(+VLOOKUP("LEBALF"&amp;A102,'Main File'!A:O,15,0),0)</f>
        <v>0</v>
      </c>
    </row>
    <row r="103" spans="1:11" x14ac:dyDescent="0.25">
      <c r="A103" s="9">
        <f t="shared" si="1"/>
        <v>43290</v>
      </c>
      <c r="B103" s="26">
        <f>IFERROR(+VLOOKUP("LEBALF"&amp;A103,'Main File'!A:O,6,0),0)</f>
        <v>0</v>
      </c>
      <c r="C103" s="26">
        <f>IFERROR(+VLOOKUP("LEBALF"&amp;A103,'Main File'!A:O,7,0),0)</f>
        <v>0</v>
      </c>
      <c r="D103" s="26">
        <f>IFERROR(+VLOOKUP("LEBALF"&amp;A103,'Main File'!A:O,8,0),0)</f>
        <v>0</v>
      </c>
      <c r="E103" s="26">
        <f>IFERROR(+VLOOKUP("LEBALF"&amp;A103,'Main File'!A:O,9,0),0)</f>
        <v>0</v>
      </c>
      <c r="F103" s="26">
        <f>IFERROR(+VLOOKUP("LEBALF"&amp;A103,'Main File'!A:O,10,0),0)</f>
        <v>0</v>
      </c>
      <c r="G103" s="26">
        <f>IFERROR(+VLOOKUP("LEBALF"&amp;A103,'Main File'!A:O,11,0),0)</f>
        <v>0</v>
      </c>
      <c r="H103" s="26">
        <f>IFERROR(+VLOOKUP("LEBALF"&amp;A103,'Main File'!A:O,12,0),0)</f>
        <v>0</v>
      </c>
      <c r="I103" s="26">
        <f>IFERROR(+VLOOKUP("LEBALF"&amp;A103,'Main File'!A:O,13,0),0)</f>
        <v>0</v>
      </c>
      <c r="J103" s="26">
        <f>IFERROR(+VLOOKUP("LEBALF"&amp;A103,'Main File'!A:O,14,0),0)</f>
        <v>0</v>
      </c>
      <c r="K103" s="26">
        <f>IFERROR(+VLOOKUP("LEBALF"&amp;A103,'Main File'!A:O,15,0),0)</f>
        <v>0</v>
      </c>
    </row>
    <row r="104" spans="1:11" x14ac:dyDescent="0.25">
      <c r="A104" s="9">
        <f t="shared" si="1"/>
        <v>43291</v>
      </c>
      <c r="B104" s="26">
        <f>IFERROR(+VLOOKUP("LEBALF"&amp;A104,'Main File'!A:O,6,0),0)</f>
        <v>0</v>
      </c>
      <c r="C104" s="26">
        <f>IFERROR(+VLOOKUP("LEBALF"&amp;A104,'Main File'!A:O,7,0),0)</f>
        <v>0</v>
      </c>
      <c r="D104" s="26">
        <f>IFERROR(+VLOOKUP("LEBALF"&amp;A104,'Main File'!A:O,8,0),0)</f>
        <v>0</v>
      </c>
      <c r="E104" s="26">
        <f>IFERROR(+VLOOKUP("LEBALF"&amp;A104,'Main File'!A:O,9,0),0)</f>
        <v>0</v>
      </c>
      <c r="F104" s="26">
        <f>IFERROR(+VLOOKUP("LEBALF"&amp;A104,'Main File'!A:O,10,0),0)</f>
        <v>0</v>
      </c>
      <c r="G104" s="26">
        <f>IFERROR(+VLOOKUP("LEBALF"&amp;A104,'Main File'!A:O,11,0),0)</f>
        <v>0</v>
      </c>
      <c r="H104" s="26">
        <f>IFERROR(+VLOOKUP("LEBALF"&amp;A104,'Main File'!A:O,12,0),0)</f>
        <v>0</v>
      </c>
      <c r="I104" s="26">
        <f>IFERROR(+VLOOKUP("LEBALF"&amp;A104,'Main File'!A:O,13,0),0)</f>
        <v>0</v>
      </c>
      <c r="J104" s="26">
        <f>IFERROR(+VLOOKUP("LEBALF"&amp;A104,'Main File'!A:O,14,0),0)</f>
        <v>0</v>
      </c>
      <c r="K104" s="26">
        <f>IFERROR(+VLOOKUP("LEBALF"&amp;A104,'Main File'!A:O,15,0),0)</f>
        <v>0</v>
      </c>
    </row>
    <row r="105" spans="1:11" x14ac:dyDescent="0.25">
      <c r="A105" s="9">
        <f t="shared" si="1"/>
        <v>43292</v>
      </c>
      <c r="B105" s="26">
        <f>IFERROR(+VLOOKUP("LEBALF"&amp;A105,'Main File'!A:O,6,0),0)</f>
        <v>0</v>
      </c>
      <c r="C105" s="26">
        <f>IFERROR(+VLOOKUP("LEBALF"&amp;A105,'Main File'!A:O,7,0),0)</f>
        <v>0</v>
      </c>
      <c r="D105" s="26">
        <f>IFERROR(+VLOOKUP("LEBALF"&amp;A105,'Main File'!A:O,8,0),0)</f>
        <v>0</v>
      </c>
      <c r="E105" s="26">
        <f>IFERROR(+VLOOKUP("LEBALF"&amp;A105,'Main File'!A:O,9,0),0)</f>
        <v>0</v>
      </c>
      <c r="F105" s="26">
        <f>IFERROR(+VLOOKUP("LEBALF"&amp;A105,'Main File'!A:O,10,0),0)</f>
        <v>0</v>
      </c>
      <c r="G105" s="26">
        <f>IFERROR(+VLOOKUP("LEBALF"&amp;A105,'Main File'!A:O,11,0),0)</f>
        <v>0</v>
      </c>
      <c r="H105" s="26">
        <f>IFERROR(+VLOOKUP("LEBALF"&amp;A105,'Main File'!A:O,12,0),0)</f>
        <v>0</v>
      </c>
      <c r="I105" s="26">
        <f>IFERROR(+VLOOKUP("LEBALF"&amp;A105,'Main File'!A:O,13,0),0)</f>
        <v>0</v>
      </c>
      <c r="J105" s="26">
        <f>IFERROR(+VLOOKUP("LEBALF"&amp;A105,'Main File'!A:O,14,0),0)</f>
        <v>0</v>
      </c>
      <c r="K105" s="26">
        <f>IFERROR(+VLOOKUP("LEBALF"&amp;A105,'Main File'!A:O,15,0),0)</f>
        <v>0</v>
      </c>
    </row>
    <row r="106" spans="1:11" x14ac:dyDescent="0.25">
      <c r="A106" s="9">
        <f t="shared" si="1"/>
        <v>43293</v>
      </c>
      <c r="B106" s="26">
        <f>IFERROR(+VLOOKUP("LEBALF"&amp;A106,'Main File'!A:O,6,0),0)</f>
        <v>0</v>
      </c>
      <c r="C106" s="26">
        <f>IFERROR(+VLOOKUP("LEBALF"&amp;A106,'Main File'!A:O,7,0),0)</f>
        <v>0</v>
      </c>
      <c r="D106" s="26">
        <f>IFERROR(+VLOOKUP("LEBALF"&amp;A106,'Main File'!A:O,8,0),0)</f>
        <v>0</v>
      </c>
      <c r="E106" s="26">
        <f>IFERROR(+VLOOKUP("LEBALF"&amp;A106,'Main File'!A:O,9,0),0)</f>
        <v>0</v>
      </c>
      <c r="F106" s="26">
        <f>IFERROR(+VLOOKUP("LEBALF"&amp;A106,'Main File'!A:O,10,0),0)</f>
        <v>0</v>
      </c>
      <c r="G106" s="26">
        <f>IFERROR(+VLOOKUP("LEBALF"&amp;A106,'Main File'!A:O,11,0),0)</f>
        <v>0</v>
      </c>
      <c r="H106" s="26">
        <f>IFERROR(+VLOOKUP("LEBALF"&amp;A106,'Main File'!A:O,12,0),0)</f>
        <v>0</v>
      </c>
      <c r="I106" s="26">
        <f>IFERROR(+VLOOKUP("LEBALF"&amp;A106,'Main File'!A:O,13,0),0)</f>
        <v>0</v>
      </c>
      <c r="J106" s="26">
        <f>IFERROR(+VLOOKUP("LEBALF"&amp;A106,'Main File'!A:O,14,0),0)</f>
        <v>0</v>
      </c>
      <c r="K106" s="26">
        <f>IFERROR(+VLOOKUP("LEBALF"&amp;A106,'Main File'!A:O,15,0),0)</f>
        <v>0</v>
      </c>
    </row>
    <row r="107" spans="1:11" x14ac:dyDescent="0.25">
      <c r="A107" s="9">
        <f t="shared" si="1"/>
        <v>43294</v>
      </c>
      <c r="B107" s="26">
        <f>IFERROR(+VLOOKUP("LEBALF"&amp;A107,'Main File'!A:O,6,0),0)</f>
        <v>0</v>
      </c>
      <c r="C107" s="26">
        <f>IFERROR(+VLOOKUP("LEBALF"&amp;A107,'Main File'!A:O,7,0),0)</f>
        <v>0</v>
      </c>
      <c r="D107" s="26">
        <f>IFERROR(+VLOOKUP("LEBALF"&amp;A107,'Main File'!A:O,8,0),0)</f>
        <v>0</v>
      </c>
      <c r="E107" s="26">
        <f>IFERROR(+VLOOKUP("LEBALF"&amp;A107,'Main File'!A:O,9,0),0)</f>
        <v>0</v>
      </c>
      <c r="F107" s="26">
        <f>IFERROR(+VLOOKUP("LEBALF"&amp;A107,'Main File'!A:O,10,0),0)</f>
        <v>0</v>
      </c>
      <c r="G107" s="26">
        <f>IFERROR(+VLOOKUP("LEBALF"&amp;A107,'Main File'!A:O,11,0),0)</f>
        <v>0</v>
      </c>
      <c r="H107" s="26">
        <f>IFERROR(+VLOOKUP("LEBALF"&amp;A107,'Main File'!A:O,12,0),0)</f>
        <v>0</v>
      </c>
      <c r="I107" s="26">
        <f>IFERROR(+VLOOKUP("LEBALF"&amp;A107,'Main File'!A:O,13,0),0)</f>
        <v>0</v>
      </c>
      <c r="J107" s="26">
        <f>IFERROR(+VLOOKUP("LEBALF"&amp;A107,'Main File'!A:O,14,0),0)</f>
        <v>0</v>
      </c>
      <c r="K107" s="26">
        <f>IFERROR(+VLOOKUP("LEBALF"&amp;A107,'Main File'!A:O,15,0),0)</f>
        <v>0</v>
      </c>
    </row>
    <row r="108" spans="1:11" x14ac:dyDescent="0.25">
      <c r="A108" s="9">
        <f t="shared" si="1"/>
        <v>43295</v>
      </c>
      <c r="B108" s="26">
        <f>IFERROR(+VLOOKUP("LEBALF"&amp;A108,'Main File'!A:O,6,0),0)</f>
        <v>0</v>
      </c>
      <c r="C108" s="26">
        <f>IFERROR(+VLOOKUP("LEBALF"&amp;A108,'Main File'!A:O,7,0),0)</f>
        <v>0</v>
      </c>
      <c r="D108" s="26">
        <f>IFERROR(+VLOOKUP("LEBALF"&amp;A108,'Main File'!A:O,8,0),0)</f>
        <v>0</v>
      </c>
      <c r="E108" s="26">
        <f>IFERROR(+VLOOKUP("LEBALF"&amp;A108,'Main File'!A:O,9,0),0)</f>
        <v>0</v>
      </c>
      <c r="F108" s="26">
        <f>IFERROR(+VLOOKUP("LEBALF"&amp;A108,'Main File'!A:O,10,0),0)</f>
        <v>0</v>
      </c>
      <c r="G108" s="26">
        <f>IFERROR(+VLOOKUP("LEBALF"&amp;A108,'Main File'!A:O,11,0),0)</f>
        <v>0</v>
      </c>
      <c r="H108" s="26">
        <f>IFERROR(+VLOOKUP("LEBALF"&amp;A108,'Main File'!A:O,12,0),0)</f>
        <v>0</v>
      </c>
      <c r="I108" s="26">
        <f>IFERROR(+VLOOKUP("LEBALF"&amp;A108,'Main File'!A:O,13,0),0)</f>
        <v>0</v>
      </c>
      <c r="J108" s="26">
        <f>IFERROR(+VLOOKUP("LEBALF"&amp;A108,'Main File'!A:O,14,0),0)</f>
        <v>0</v>
      </c>
      <c r="K108" s="26">
        <f>IFERROR(+VLOOKUP("LEBALF"&amp;A108,'Main File'!A:O,15,0),0)</f>
        <v>0</v>
      </c>
    </row>
    <row r="109" spans="1:11" x14ac:dyDescent="0.25">
      <c r="A109" s="9">
        <f t="shared" si="1"/>
        <v>43296</v>
      </c>
      <c r="B109" s="26">
        <f>IFERROR(+VLOOKUP("LEBALF"&amp;A109,'Main File'!A:O,6,0),0)</f>
        <v>0</v>
      </c>
      <c r="C109" s="26">
        <f>IFERROR(+VLOOKUP("LEBALF"&amp;A109,'Main File'!A:O,7,0),0)</f>
        <v>0</v>
      </c>
      <c r="D109" s="26">
        <f>IFERROR(+VLOOKUP("LEBALF"&amp;A109,'Main File'!A:O,8,0),0)</f>
        <v>0</v>
      </c>
      <c r="E109" s="26">
        <f>IFERROR(+VLOOKUP("LEBALF"&amp;A109,'Main File'!A:O,9,0),0)</f>
        <v>0</v>
      </c>
      <c r="F109" s="26">
        <f>IFERROR(+VLOOKUP("LEBALF"&amp;A109,'Main File'!A:O,10,0),0)</f>
        <v>0</v>
      </c>
      <c r="G109" s="26">
        <f>IFERROR(+VLOOKUP("LEBALF"&amp;A109,'Main File'!A:O,11,0),0)</f>
        <v>0</v>
      </c>
      <c r="H109" s="26">
        <f>IFERROR(+VLOOKUP("LEBALF"&amp;A109,'Main File'!A:O,12,0),0)</f>
        <v>0</v>
      </c>
      <c r="I109" s="26">
        <f>IFERROR(+VLOOKUP("LEBALF"&amp;A109,'Main File'!A:O,13,0),0)</f>
        <v>0</v>
      </c>
      <c r="J109" s="26">
        <f>IFERROR(+VLOOKUP("LEBALF"&amp;A109,'Main File'!A:O,14,0),0)</f>
        <v>0</v>
      </c>
      <c r="K109" s="26">
        <f>IFERROR(+VLOOKUP("LEBALF"&amp;A109,'Main File'!A:O,15,0),0)</f>
        <v>0</v>
      </c>
    </row>
    <row r="110" spans="1:11" x14ac:dyDescent="0.25">
      <c r="A110" s="9">
        <f t="shared" si="1"/>
        <v>43297</v>
      </c>
      <c r="B110" s="26">
        <f>IFERROR(+VLOOKUP("LEBALF"&amp;A110,'Main File'!A:O,6,0),0)</f>
        <v>0</v>
      </c>
      <c r="C110" s="26">
        <f>IFERROR(+VLOOKUP("LEBALF"&amp;A110,'Main File'!A:O,7,0),0)</f>
        <v>0</v>
      </c>
      <c r="D110" s="26">
        <f>IFERROR(+VLOOKUP("LEBALF"&amp;A110,'Main File'!A:O,8,0),0)</f>
        <v>0</v>
      </c>
      <c r="E110" s="26">
        <f>IFERROR(+VLOOKUP("LEBALF"&amp;A110,'Main File'!A:O,9,0),0)</f>
        <v>0</v>
      </c>
      <c r="F110" s="26">
        <f>IFERROR(+VLOOKUP("LEBALF"&amp;A110,'Main File'!A:O,10,0),0)</f>
        <v>0</v>
      </c>
      <c r="G110" s="26">
        <f>IFERROR(+VLOOKUP("LEBALF"&amp;A110,'Main File'!A:O,11,0),0)</f>
        <v>0</v>
      </c>
      <c r="H110" s="26">
        <f>IFERROR(+VLOOKUP("LEBALF"&amp;A110,'Main File'!A:O,12,0),0)</f>
        <v>0</v>
      </c>
      <c r="I110" s="26">
        <f>IFERROR(+VLOOKUP("LEBALF"&amp;A110,'Main File'!A:O,13,0),0)</f>
        <v>0</v>
      </c>
      <c r="J110" s="26">
        <f>IFERROR(+VLOOKUP("LEBALF"&amp;A110,'Main File'!A:O,14,0),0)</f>
        <v>0</v>
      </c>
      <c r="K110" s="26">
        <f>IFERROR(+VLOOKUP("LEBALF"&amp;A110,'Main File'!A:O,15,0),0)</f>
        <v>0</v>
      </c>
    </row>
    <row r="111" spans="1:11" x14ac:dyDescent="0.25">
      <c r="A111" s="9">
        <f t="shared" si="1"/>
        <v>43298</v>
      </c>
      <c r="B111" s="26">
        <f>IFERROR(+VLOOKUP("LEBALF"&amp;A111,'Main File'!A:O,6,0),0)</f>
        <v>0</v>
      </c>
      <c r="C111" s="26">
        <f>IFERROR(+VLOOKUP("LEBALF"&amp;A111,'Main File'!A:O,7,0),0)</f>
        <v>0</v>
      </c>
      <c r="D111" s="26">
        <f>IFERROR(+VLOOKUP("LEBALF"&amp;A111,'Main File'!A:O,8,0),0)</f>
        <v>0</v>
      </c>
      <c r="E111" s="26">
        <f>IFERROR(+VLOOKUP("LEBALF"&amp;A111,'Main File'!A:O,9,0),0)</f>
        <v>0</v>
      </c>
      <c r="F111" s="26">
        <f>IFERROR(+VLOOKUP("LEBALF"&amp;A111,'Main File'!A:O,10,0),0)</f>
        <v>0</v>
      </c>
      <c r="G111" s="26">
        <f>IFERROR(+VLOOKUP("LEBALF"&amp;A111,'Main File'!A:O,11,0),0)</f>
        <v>0</v>
      </c>
      <c r="H111" s="26">
        <f>IFERROR(+VLOOKUP("LEBALF"&amp;A111,'Main File'!A:O,12,0),0)</f>
        <v>0</v>
      </c>
      <c r="I111" s="26">
        <f>IFERROR(+VLOOKUP("LEBALF"&amp;A111,'Main File'!A:O,13,0),0)</f>
        <v>0</v>
      </c>
      <c r="J111" s="26">
        <f>IFERROR(+VLOOKUP("LEBALF"&amp;A111,'Main File'!A:O,14,0),0)</f>
        <v>0</v>
      </c>
      <c r="K111" s="26">
        <f>IFERROR(+VLOOKUP("LEBALF"&amp;A111,'Main File'!A:O,15,0),0)</f>
        <v>0</v>
      </c>
    </row>
    <row r="112" spans="1:11" x14ac:dyDescent="0.25">
      <c r="A112" s="9">
        <f t="shared" si="1"/>
        <v>43299</v>
      </c>
      <c r="B112" s="26">
        <f>IFERROR(+VLOOKUP("LEBALF"&amp;A112,'Main File'!A:O,6,0),0)</f>
        <v>0</v>
      </c>
      <c r="C112" s="26">
        <f>IFERROR(+VLOOKUP("LEBALF"&amp;A112,'Main File'!A:O,7,0),0)</f>
        <v>0</v>
      </c>
      <c r="D112" s="26">
        <f>IFERROR(+VLOOKUP("LEBALF"&amp;A112,'Main File'!A:O,8,0),0)</f>
        <v>0</v>
      </c>
      <c r="E112" s="26">
        <f>IFERROR(+VLOOKUP("LEBALF"&amp;A112,'Main File'!A:O,9,0),0)</f>
        <v>0</v>
      </c>
      <c r="F112" s="26">
        <f>IFERROR(+VLOOKUP("LEBALF"&amp;A112,'Main File'!A:O,10,0),0)</f>
        <v>0</v>
      </c>
      <c r="G112" s="26">
        <f>IFERROR(+VLOOKUP("LEBALF"&amp;A112,'Main File'!A:O,11,0),0)</f>
        <v>0</v>
      </c>
      <c r="H112" s="26">
        <f>IFERROR(+VLOOKUP("LEBALF"&amp;A112,'Main File'!A:O,12,0),0)</f>
        <v>0</v>
      </c>
      <c r="I112" s="26">
        <f>IFERROR(+VLOOKUP("LEBALF"&amp;A112,'Main File'!A:O,13,0),0)</f>
        <v>0</v>
      </c>
      <c r="J112" s="26">
        <f>IFERROR(+VLOOKUP("LEBALF"&amp;A112,'Main File'!A:O,14,0),0)</f>
        <v>0</v>
      </c>
      <c r="K112" s="26">
        <f>IFERROR(+VLOOKUP("LEBALF"&amp;A112,'Main File'!A:O,15,0),0)</f>
        <v>0</v>
      </c>
    </row>
    <row r="113" spans="1:11" x14ac:dyDescent="0.25">
      <c r="A113" s="9">
        <f t="shared" si="1"/>
        <v>43300</v>
      </c>
      <c r="B113" s="26">
        <f>IFERROR(+VLOOKUP("LEBALF"&amp;A113,'Main File'!A:O,6,0),0)</f>
        <v>0</v>
      </c>
      <c r="C113" s="26">
        <f>IFERROR(+VLOOKUP("LEBALF"&amp;A113,'Main File'!A:O,7,0),0)</f>
        <v>0</v>
      </c>
      <c r="D113" s="26">
        <f>IFERROR(+VLOOKUP("LEBALF"&amp;A113,'Main File'!A:O,8,0),0)</f>
        <v>0</v>
      </c>
      <c r="E113" s="26">
        <f>IFERROR(+VLOOKUP("LEBALF"&amp;A113,'Main File'!A:O,9,0),0)</f>
        <v>0</v>
      </c>
      <c r="F113" s="26">
        <f>IFERROR(+VLOOKUP("LEBALF"&amp;A113,'Main File'!A:O,10,0),0)</f>
        <v>0</v>
      </c>
      <c r="G113" s="26">
        <f>IFERROR(+VLOOKUP("LEBALF"&amp;A113,'Main File'!A:O,11,0),0)</f>
        <v>0</v>
      </c>
      <c r="H113" s="26">
        <f>IFERROR(+VLOOKUP("LEBALF"&amp;A113,'Main File'!A:O,12,0),0)</f>
        <v>0</v>
      </c>
      <c r="I113" s="26">
        <f>IFERROR(+VLOOKUP("LEBALF"&amp;A113,'Main File'!A:O,13,0),0)</f>
        <v>0</v>
      </c>
      <c r="J113" s="26">
        <f>IFERROR(+VLOOKUP("LEBALF"&amp;A113,'Main File'!A:O,14,0),0)</f>
        <v>0</v>
      </c>
      <c r="K113" s="26">
        <f>IFERROR(+VLOOKUP("LEBALF"&amp;A113,'Main File'!A:O,15,0),0)</f>
        <v>0</v>
      </c>
    </row>
    <row r="114" spans="1:11" x14ac:dyDescent="0.25">
      <c r="A114" s="9">
        <f t="shared" si="1"/>
        <v>43301</v>
      </c>
      <c r="B114" s="26">
        <f>IFERROR(+VLOOKUP("LEBALF"&amp;A114,'Main File'!A:O,6,0),0)</f>
        <v>0</v>
      </c>
      <c r="C114" s="26">
        <f>IFERROR(+VLOOKUP("LEBALF"&amp;A114,'Main File'!A:O,7,0),0)</f>
        <v>0</v>
      </c>
      <c r="D114" s="26">
        <f>IFERROR(+VLOOKUP("LEBALF"&amp;A114,'Main File'!A:O,8,0),0)</f>
        <v>0</v>
      </c>
      <c r="E114" s="26">
        <f>IFERROR(+VLOOKUP("LEBALF"&amp;A114,'Main File'!A:O,9,0),0)</f>
        <v>0</v>
      </c>
      <c r="F114" s="26">
        <f>IFERROR(+VLOOKUP("LEBALF"&amp;A114,'Main File'!A:O,10,0),0)</f>
        <v>0</v>
      </c>
      <c r="G114" s="26">
        <f>IFERROR(+VLOOKUP("LEBALF"&amp;A114,'Main File'!A:O,11,0),0)</f>
        <v>0</v>
      </c>
      <c r="H114" s="26">
        <f>IFERROR(+VLOOKUP("LEBALF"&amp;A114,'Main File'!A:O,12,0),0)</f>
        <v>0</v>
      </c>
      <c r="I114" s="26">
        <f>IFERROR(+VLOOKUP("LEBALF"&amp;A114,'Main File'!A:O,13,0),0)</f>
        <v>0</v>
      </c>
      <c r="J114" s="26">
        <f>IFERROR(+VLOOKUP("LEBALF"&amp;A114,'Main File'!A:O,14,0),0)</f>
        <v>0</v>
      </c>
      <c r="K114" s="26">
        <f>IFERROR(+VLOOKUP("LEBALF"&amp;A114,'Main File'!A:O,15,0),0)</f>
        <v>0</v>
      </c>
    </row>
    <row r="115" spans="1:11" x14ac:dyDescent="0.25">
      <c r="A115" s="9">
        <f t="shared" si="1"/>
        <v>43302</v>
      </c>
      <c r="B115" s="26">
        <f>IFERROR(+VLOOKUP("LEBALF"&amp;A115,'Main File'!A:O,6,0),0)</f>
        <v>0</v>
      </c>
      <c r="C115" s="26">
        <f>IFERROR(+VLOOKUP("LEBALF"&amp;A115,'Main File'!A:O,7,0),0)</f>
        <v>0</v>
      </c>
      <c r="D115" s="26">
        <f>IFERROR(+VLOOKUP("LEBALF"&amp;A115,'Main File'!A:O,8,0),0)</f>
        <v>0</v>
      </c>
      <c r="E115" s="26">
        <f>IFERROR(+VLOOKUP("LEBALF"&amp;A115,'Main File'!A:O,9,0),0)</f>
        <v>0</v>
      </c>
      <c r="F115" s="26">
        <f>IFERROR(+VLOOKUP("LEBALF"&amp;A115,'Main File'!A:O,10,0),0)</f>
        <v>0</v>
      </c>
      <c r="G115" s="26">
        <f>IFERROR(+VLOOKUP("LEBALF"&amp;A115,'Main File'!A:O,11,0),0)</f>
        <v>0</v>
      </c>
      <c r="H115" s="26">
        <f>IFERROR(+VLOOKUP("LEBALF"&amp;A115,'Main File'!A:O,12,0),0)</f>
        <v>0</v>
      </c>
      <c r="I115" s="26">
        <f>IFERROR(+VLOOKUP("LEBALF"&amp;A115,'Main File'!A:O,13,0),0)</f>
        <v>0</v>
      </c>
      <c r="J115" s="26">
        <f>IFERROR(+VLOOKUP("LEBALF"&amp;A115,'Main File'!A:O,14,0),0)</f>
        <v>0</v>
      </c>
      <c r="K115" s="26">
        <f>IFERROR(+VLOOKUP("LEBALF"&amp;A115,'Main File'!A:O,15,0),0)</f>
        <v>0</v>
      </c>
    </row>
    <row r="116" spans="1:11" x14ac:dyDescent="0.25">
      <c r="A116" s="9">
        <f t="shared" si="1"/>
        <v>43303</v>
      </c>
      <c r="B116" s="26">
        <f>IFERROR(+VLOOKUP("LEBALF"&amp;A116,'Main File'!A:O,6,0),0)</f>
        <v>0</v>
      </c>
      <c r="C116" s="26">
        <f>IFERROR(+VLOOKUP("LEBALF"&amp;A116,'Main File'!A:O,7,0),0)</f>
        <v>0</v>
      </c>
      <c r="D116" s="26">
        <f>IFERROR(+VLOOKUP("LEBALF"&amp;A116,'Main File'!A:O,8,0),0)</f>
        <v>0</v>
      </c>
      <c r="E116" s="26">
        <f>IFERROR(+VLOOKUP("LEBALF"&amp;A116,'Main File'!A:O,9,0),0)</f>
        <v>0</v>
      </c>
      <c r="F116" s="26">
        <f>IFERROR(+VLOOKUP("LEBALF"&amp;A116,'Main File'!A:O,10,0),0)</f>
        <v>0</v>
      </c>
      <c r="G116" s="26">
        <f>IFERROR(+VLOOKUP("LEBALF"&amp;A116,'Main File'!A:O,11,0),0)</f>
        <v>0</v>
      </c>
      <c r="H116" s="26">
        <f>IFERROR(+VLOOKUP("LEBALF"&amp;A116,'Main File'!A:O,12,0),0)</f>
        <v>0</v>
      </c>
      <c r="I116" s="26">
        <f>IFERROR(+VLOOKUP("LEBALF"&amp;A116,'Main File'!A:O,13,0),0)</f>
        <v>0</v>
      </c>
      <c r="J116" s="26">
        <f>IFERROR(+VLOOKUP("LEBALF"&amp;A116,'Main File'!A:O,14,0),0)</f>
        <v>0</v>
      </c>
      <c r="K116" s="26">
        <f>IFERROR(+VLOOKUP("LEBALF"&amp;A116,'Main File'!A:O,15,0),0)</f>
        <v>0</v>
      </c>
    </row>
    <row r="117" spans="1:11" x14ac:dyDescent="0.25">
      <c r="A117" s="9">
        <f t="shared" si="1"/>
        <v>43304</v>
      </c>
      <c r="B117" s="26">
        <f>IFERROR(+VLOOKUP("LEBALF"&amp;A117,'Main File'!A:O,6,0),0)</f>
        <v>0</v>
      </c>
      <c r="C117" s="26">
        <f>IFERROR(+VLOOKUP("LEBALF"&amp;A117,'Main File'!A:O,7,0),0)</f>
        <v>0</v>
      </c>
      <c r="D117" s="26">
        <f>IFERROR(+VLOOKUP("LEBALF"&amp;A117,'Main File'!A:O,8,0),0)</f>
        <v>0</v>
      </c>
      <c r="E117" s="26">
        <f>IFERROR(+VLOOKUP("LEBALF"&amp;A117,'Main File'!A:O,9,0),0)</f>
        <v>0</v>
      </c>
      <c r="F117" s="26">
        <f>IFERROR(+VLOOKUP("LEBALF"&amp;A117,'Main File'!A:O,10,0),0)</f>
        <v>0</v>
      </c>
      <c r="G117" s="26">
        <f>IFERROR(+VLOOKUP("LEBALF"&amp;A117,'Main File'!A:O,11,0),0)</f>
        <v>0</v>
      </c>
      <c r="H117" s="26">
        <f>IFERROR(+VLOOKUP("LEBALF"&amp;A117,'Main File'!A:O,12,0),0)</f>
        <v>0</v>
      </c>
      <c r="I117" s="26">
        <f>IFERROR(+VLOOKUP("LEBALF"&amp;A117,'Main File'!A:O,13,0),0)</f>
        <v>0</v>
      </c>
      <c r="J117" s="26">
        <f>IFERROR(+VLOOKUP("LEBALF"&amp;A117,'Main File'!A:O,14,0),0)</f>
        <v>0</v>
      </c>
      <c r="K117" s="26">
        <f>IFERROR(+VLOOKUP("LEBALF"&amp;A117,'Main File'!A:O,15,0),0)</f>
        <v>0</v>
      </c>
    </row>
    <row r="118" spans="1:11" x14ac:dyDescent="0.25">
      <c r="A118" s="9">
        <f t="shared" si="1"/>
        <v>43305</v>
      </c>
      <c r="B118" s="26">
        <f>IFERROR(+VLOOKUP("LEBALF"&amp;A118,'Main File'!A:O,6,0),0)</f>
        <v>0</v>
      </c>
      <c r="C118" s="26">
        <f>IFERROR(+VLOOKUP("LEBALF"&amp;A118,'Main File'!A:O,7,0),0)</f>
        <v>0</v>
      </c>
      <c r="D118" s="26">
        <f>IFERROR(+VLOOKUP("LEBALF"&amp;A118,'Main File'!A:O,8,0),0)</f>
        <v>0</v>
      </c>
      <c r="E118" s="26">
        <f>IFERROR(+VLOOKUP("LEBALF"&amp;A118,'Main File'!A:O,9,0),0)</f>
        <v>0</v>
      </c>
      <c r="F118" s="26">
        <f>IFERROR(+VLOOKUP("LEBALF"&amp;A118,'Main File'!A:O,10,0),0)</f>
        <v>0</v>
      </c>
      <c r="G118" s="26">
        <f>IFERROR(+VLOOKUP("LEBALF"&amp;A118,'Main File'!A:O,11,0),0)</f>
        <v>0</v>
      </c>
      <c r="H118" s="26">
        <f>IFERROR(+VLOOKUP("LEBALF"&amp;A118,'Main File'!A:O,12,0),0)</f>
        <v>0</v>
      </c>
      <c r="I118" s="26">
        <f>IFERROR(+VLOOKUP("LEBALF"&amp;A118,'Main File'!A:O,13,0),0)</f>
        <v>0</v>
      </c>
      <c r="J118" s="26">
        <f>IFERROR(+VLOOKUP("LEBALF"&amp;A118,'Main File'!A:O,14,0),0)</f>
        <v>0</v>
      </c>
      <c r="K118" s="26">
        <f>IFERROR(+VLOOKUP("LEBALF"&amp;A118,'Main File'!A:O,15,0),0)</f>
        <v>0</v>
      </c>
    </row>
    <row r="119" spans="1:11" x14ac:dyDescent="0.25">
      <c r="A119" s="9">
        <f t="shared" si="1"/>
        <v>43306</v>
      </c>
      <c r="B119" s="26">
        <f>IFERROR(+VLOOKUP("LEBALF"&amp;A119,'Main File'!A:O,6,0),0)</f>
        <v>0</v>
      </c>
      <c r="C119" s="26">
        <f>IFERROR(+VLOOKUP("LEBALF"&amp;A119,'Main File'!A:O,7,0),0)</f>
        <v>0</v>
      </c>
      <c r="D119" s="26">
        <f>IFERROR(+VLOOKUP("LEBALF"&amp;A119,'Main File'!A:O,8,0),0)</f>
        <v>0</v>
      </c>
      <c r="E119" s="26">
        <f>IFERROR(+VLOOKUP("LEBALF"&amp;A119,'Main File'!A:O,9,0),0)</f>
        <v>0</v>
      </c>
      <c r="F119" s="26">
        <f>IFERROR(+VLOOKUP("LEBALF"&amp;A119,'Main File'!A:O,10,0),0)</f>
        <v>0</v>
      </c>
      <c r="G119" s="26">
        <f>IFERROR(+VLOOKUP("LEBALF"&amp;A119,'Main File'!A:O,11,0),0)</f>
        <v>0</v>
      </c>
      <c r="H119" s="26">
        <f>IFERROR(+VLOOKUP("LEBALF"&amp;A119,'Main File'!A:O,12,0),0)</f>
        <v>0</v>
      </c>
      <c r="I119" s="26">
        <f>IFERROR(+VLOOKUP("LEBALF"&amp;A119,'Main File'!A:O,13,0),0)</f>
        <v>0</v>
      </c>
      <c r="J119" s="26">
        <f>IFERROR(+VLOOKUP("LEBALF"&amp;A119,'Main File'!A:O,14,0),0)</f>
        <v>0</v>
      </c>
      <c r="K119" s="26">
        <f>IFERROR(+VLOOKUP("LEBALF"&amp;A119,'Main File'!A:O,15,0),0)</f>
        <v>0</v>
      </c>
    </row>
    <row r="120" spans="1:11" x14ac:dyDescent="0.25">
      <c r="A120" s="9">
        <f t="shared" si="1"/>
        <v>43307</v>
      </c>
      <c r="B120" s="26">
        <f>IFERROR(+VLOOKUP("LEBALF"&amp;A120,'Main File'!A:O,6,0),0)</f>
        <v>0</v>
      </c>
      <c r="C120" s="26">
        <f>IFERROR(+VLOOKUP("LEBALF"&amp;A120,'Main File'!A:O,7,0),0)</f>
        <v>0</v>
      </c>
      <c r="D120" s="26">
        <f>IFERROR(+VLOOKUP("LEBALF"&amp;A120,'Main File'!A:O,8,0),0)</f>
        <v>0</v>
      </c>
      <c r="E120" s="26">
        <f>IFERROR(+VLOOKUP("LEBALF"&amp;A120,'Main File'!A:O,9,0),0)</f>
        <v>0</v>
      </c>
      <c r="F120" s="26">
        <f>IFERROR(+VLOOKUP("LEBALF"&amp;A120,'Main File'!A:O,10,0),0)</f>
        <v>0</v>
      </c>
      <c r="G120" s="26">
        <f>IFERROR(+VLOOKUP("LEBALF"&amp;A120,'Main File'!A:O,11,0),0)</f>
        <v>0</v>
      </c>
      <c r="H120" s="26">
        <f>IFERROR(+VLOOKUP("LEBALF"&amp;A120,'Main File'!A:O,12,0),0)</f>
        <v>0</v>
      </c>
      <c r="I120" s="26">
        <f>IFERROR(+VLOOKUP("LEBALF"&amp;A120,'Main File'!A:O,13,0),0)</f>
        <v>0</v>
      </c>
      <c r="J120" s="26">
        <f>IFERROR(+VLOOKUP("LEBALF"&amp;A120,'Main File'!A:O,14,0),0)</f>
        <v>0</v>
      </c>
      <c r="K120" s="26">
        <f>IFERROR(+VLOOKUP("LEBALF"&amp;A120,'Main File'!A:O,15,0),0)</f>
        <v>0</v>
      </c>
    </row>
    <row r="121" spans="1:11" x14ac:dyDescent="0.25">
      <c r="A121" s="9">
        <f t="shared" si="1"/>
        <v>43308</v>
      </c>
      <c r="B121" s="26">
        <f>IFERROR(+VLOOKUP("LEBALF"&amp;A121,'Main File'!A:O,6,0),0)</f>
        <v>0</v>
      </c>
      <c r="C121" s="26">
        <f>IFERROR(+VLOOKUP("LEBALF"&amp;A121,'Main File'!A:O,7,0),0)</f>
        <v>0</v>
      </c>
      <c r="D121" s="26">
        <f>IFERROR(+VLOOKUP("LEBALF"&amp;A121,'Main File'!A:O,8,0),0)</f>
        <v>0</v>
      </c>
      <c r="E121" s="26">
        <f>IFERROR(+VLOOKUP("LEBALF"&amp;A121,'Main File'!A:O,9,0),0)</f>
        <v>0</v>
      </c>
      <c r="F121" s="26">
        <f>IFERROR(+VLOOKUP("LEBALF"&amp;A121,'Main File'!A:O,10,0),0)</f>
        <v>0</v>
      </c>
      <c r="G121" s="26">
        <f>IFERROR(+VLOOKUP("LEBALF"&amp;A121,'Main File'!A:O,11,0),0)</f>
        <v>0</v>
      </c>
      <c r="H121" s="26">
        <f>IFERROR(+VLOOKUP("LEBALF"&amp;A121,'Main File'!A:O,12,0),0)</f>
        <v>0</v>
      </c>
      <c r="I121" s="26">
        <f>IFERROR(+VLOOKUP("LEBALF"&amp;A121,'Main File'!A:O,13,0),0)</f>
        <v>0</v>
      </c>
      <c r="J121" s="26">
        <f>IFERROR(+VLOOKUP("LEBALF"&amp;A121,'Main File'!A:O,14,0),0)</f>
        <v>0</v>
      </c>
      <c r="K121" s="26">
        <f>IFERROR(+VLOOKUP("LEBALF"&amp;A121,'Main File'!A:O,15,0),0)</f>
        <v>0</v>
      </c>
    </row>
    <row r="122" spans="1:11" x14ac:dyDescent="0.25">
      <c r="A122" s="9">
        <f t="shared" si="1"/>
        <v>43309</v>
      </c>
      <c r="B122" s="26">
        <f>IFERROR(+VLOOKUP("LEBALF"&amp;A122,'Main File'!A:O,6,0),0)</f>
        <v>0</v>
      </c>
      <c r="C122" s="26">
        <f>IFERROR(+VLOOKUP("LEBALF"&amp;A122,'Main File'!A:O,7,0),0)</f>
        <v>0</v>
      </c>
      <c r="D122" s="26">
        <f>IFERROR(+VLOOKUP("LEBALF"&amp;A122,'Main File'!A:O,8,0),0)</f>
        <v>0</v>
      </c>
      <c r="E122" s="26">
        <f>IFERROR(+VLOOKUP("LEBALF"&amp;A122,'Main File'!A:O,9,0),0)</f>
        <v>0</v>
      </c>
      <c r="F122" s="26">
        <f>IFERROR(+VLOOKUP("LEBALF"&amp;A122,'Main File'!A:O,10,0),0)</f>
        <v>0</v>
      </c>
      <c r="G122" s="26">
        <f>IFERROR(+VLOOKUP("LEBALF"&amp;A122,'Main File'!A:O,11,0),0)</f>
        <v>0</v>
      </c>
      <c r="H122" s="26">
        <f>IFERROR(+VLOOKUP("LEBALF"&amp;A122,'Main File'!A:O,12,0),0)</f>
        <v>0</v>
      </c>
      <c r="I122" s="26">
        <f>IFERROR(+VLOOKUP("LEBALF"&amp;A122,'Main File'!A:O,13,0),0)</f>
        <v>0</v>
      </c>
      <c r="J122" s="26">
        <f>IFERROR(+VLOOKUP("LEBALF"&amp;A122,'Main File'!A:O,14,0),0)</f>
        <v>0</v>
      </c>
      <c r="K122" s="26">
        <f>IFERROR(+VLOOKUP("LEBALF"&amp;A122,'Main File'!A:O,15,0),0)</f>
        <v>0</v>
      </c>
    </row>
    <row r="123" spans="1:11" x14ac:dyDescent="0.25">
      <c r="A123" s="9">
        <f t="shared" si="1"/>
        <v>43310</v>
      </c>
      <c r="B123" s="26">
        <f>IFERROR(+VLOOKUP("LEBALF"&amp;A123,'Main File'!A:O,6,0),0)</f>
        <v>0</v>
      </c>
      <c r="C123" s="26">
        <f>IFERROR(+VLOOKUP("LEBALF"&amp;A123,'Main File'!A:O,7,0),0)</f>
        <v>0</v>
      </c>
      <c r="D123" s="26">
        <f>IFERROR(+VLOOKUP("LEBALF"&amp;A123,'Main File'!A:O,8,0),0)</f>
        <v>0</v>
      </c>
      <c r="E123" s="26">
        <f>IFERROR(+VLOOKUP("LEBALF"&amp;A123,'Main File'!A:O,9,0),0)</f>
        <v>0</v>
      </c>
      <c r="F123" s="26">
        <f>IFERROR(+VLOOKUP("LEBALF"&amp;A123,'Main File'!A:O,10,0),0)</f>
        <v>0</v>
      </c>
      <c r="G123" s="26">
        <f>IFERROR(+VLOOKUP("LEBALF"&amp;A123,'Main File'!A:O,11,0),0)</f>
        <v>0</v>
      </c>
      <c r="H123" s="26">
        <f>IFERROR(+VLOOKUP("LEBALF"&amp;A123,'Main File'!A:O,12,0),0)</f>
        <v>0</v>
      </c>
      <c r="I123" s="26">
        <f>IFERROR(+VLOOKUP("LEBALF"&amp;A123,'Main File'!A:O,13,0),0)</f>
        <v>0</v>
      </c>
      <c r="J123" s="26">
        <f>IFERROR(+VLOOKUP("LEBALF"&amp;A123,'Main File'!A:O,14,0),0)</f>
        <v>0</v>
      </c>
      <c r="K123" s="26">
        <f>IFERROR(+VLOOKUP("LEBALF"&amp;A123,'Main File'!A:O,15,0),0)</f>
        <v>0</v>
      </c>
    </row>
    <row r="124" spans="1:11" x14ac:dyDescent="0.25">
      <c r="A124" s="9">
        <f t="shared" si="1"/>
        <v>43311</v>
      </c>
      <c r="B124" s="26">
        <f>IFERROR(+VLOOKUP("LEBALF"&amp;A124,'Main File'!A:O,6,0),0)</f>
        <v>0</v>
      </c>
      <c r="C124" s="26">
        <f>IFERROR(+VLOOKUP("LEBALF"&amp;A124,'Main File'!A:O,7,0),0)</f>
        <v>0</v>
      </c>
      <c r="D124" s="26">
        <f>IFERROR(+VLOOKUP("LEBALF"&amp;A124,'Main File'!A:O,8,0),0)</f>
        <v>0</v>
      </c>
      <c r="E124" s="26">
        <f>IFERROR(+VLOOKUP("LEBALF"&amp;A124,'Main File'!A:O,9,0),0)</f>
        <v>0</v>
      </c>
      <c r="F124" s="26">
        <f>IFERROR(+VLOOKUP("LEBALF"&amp;A124,'Main File'!A:O,10,0),0)</f>
        <v>0</v>
      </c>
      <c r="G124" s="26">
        <f>IFERROR(+VLOOKUP("LEBALF"&amp;A124,'Main File'!A:O,11,0),0)</f>
        <v>0</v>
      </c>
      <c r="H124" s="26">
        <f>IFERROR(+VLOOKUP("LEBALF"&amp;A124,'Main File'!A:O,12,0),0)</f>
        <v>0</v>
      </c>
      <c r="I124" s="26">
        <f>IFERROR(+VLOOKUP("LEBALF"&amp;A124,'Main File'!A:O,13,0),0)</f>
        <v>0</v>
      </c>
      <c r="J124" s="26">
        <f>IFERROR(+VLOOKUP("LEBALF"&amp;A124,'Main File'!A:O,14,0),0)</f>
        <v>0</v>
      </c>
      <c r="K124" s="26">
        <f>IFERROR(+VLOOKUP("LEBALF"&amp;A124,'Main File'!A:O,15,0),0)</f>
        <v>0</v>
      </c>
    </row>
    <row r="125" spans="1:11" x14ac:dyDescent="0.25">
      <c r="A125" s="9">
        <f t="shared" si="1"/>
        <v>43312</v>
      </c>
      <c r="B125" s="26">
        <f>IFERROR(+VLOOKUP("LEBALF"&amp;A125,'Main File'!A:O,6,0),0)</f>
        <v>0</v>
      </c>
      <c r="C125" s="26">
        <f>IFERROR(+VLOOKUP("LEBALF"&amp;A125,'Main File'!A:O,7,0),0)</f>
        <v>0</v>
      </c>
      <c r="D125" s="26">
        <f>IFERROR(+VLOOKUP("LEBALF"&amp;A125,'Main File'!A:O,8,0),0)</f>
        <v>0</v>
      </c>
      <c r="E125" s="26">
        <f>IFERROR(+VLOOKUP("LEBALF"&amp;A125,'Main File'!A:O,9,0),0)</f>
        <v>0</v>
      </c>
      <c r="F125" s="26">
        <f>IFERROR(+VLOOKUP("LEBALF"&amp;A125,'Main File'!A:O,10,0),0)</f>
        <v>0</v>
      </c>
      <c r="G125" s="26">
        <f>IFERROR(+VLOOKUP("LEBALF"&amp;A125,'Main File'!A:O,11,0),0)</f>
        <v>0</v>
      </c>
      <c r="H125" s="26">
        <f>IFERROR(+VLOOKUP("LEBALF"&amp;A125,'Main File'!A:O,12,0),0)</f>
        <v>0</v>
      </c>
      <c r="I125" s="26">
        <f>IFERROR(+VLOOKUP("LEBALF"&amp;A125,'Main File'!A:O,13,0),0)</f>
        <v>0</v>
      </c>
      <c r="J125" s="26">
        <f>IFERROR(+VLOOKUP("LEBALF"&amp;A125,'Main File'!A:O,14,0),0)</f>
        <v>0</v>
      </c>
      <c r="K125" s="26">
        <f>IFERROR(+VLOOKUP("LEBALF"&amp;A125,'Main File'!A:O,15,0),0)</f>
        <v>0</v>
      </c>
    </row>
    <row r="126" spans="1:11" x14ac:dyDescent="0.25">
      <c r="A126" s="9">
        <f t="shared" si="1"/>
        <v>43313</v>
      </c>
      <c r="B126" s="26">
        <f>IFERROR(+VLOOKUP("LEBALF"&amp;A126,'Main File'!A:O,6,0),0)</f>
        <v>0</v>
      </c>
      <c r="C126" s="26">
        <f>IFERROR(+VLOOKUP("LEBALF"&amp;A126,'Main File'!A:O,7,0),0)</f>
        <v>0</v>
      </c>
      <c r="D126" s="26">
        <f>IFERROR(+VLOOKUP("LEBALF"&amp;A126,'Main File'!A:O,8,0),0)</f>
        <v>0</v>
      </c>
      <c r="E126" s="26">
        <f>IFERROR(+VLOOKUP("LEBALF"&amp;A126,'Main File'!A:O,9,0),0)</f>
        <v>0</v>
      </c>
      <c r="F126" s="26">
        <f>IFERROR(+VLOOKUP("LEBALF"&amp;A126,'Main File'!A:O,10,0),0)</f>
        <v>0</v>
      </c>
      <c r="G126" s="26">
        <f>IFERROR(+VLOOKUP("LEBALF"&amp;A126,'Main File'!A:O,11,0),0)</f>
        <v>0</v>
      </c>
      <c r="H126" s="26">
        <f>IFERROR(+VLOOKUP("LEBALF"&amp;A126,'Main File'!A:O,12,0),0)</f>
        <v>0</v>
      </c>
      <c r="I126" s="26">
        <f>IFERROR(+VLOOKUP("LEBALF"&amp;A126,'Main File'!A:O,13,0),0)</f>
        <v>0</v>
      </c>
      <c r="J126" s="26">
        <f>IFERROR(+VLOOKUP("LEBALF"&amp;A126,'Main File'!A:O,14,0),0)</f>
        <v>0</v>
      </c>
      <c r="K126" s="26">
        <f>IFERROR(+VLOOKUP("LEBALF"&amp;A126,'Main File'!A:O,15,0),0)</f>
        <v>0</v>
      </c>
    </row>
    <row r="127" spans="1:11" x14ac:dyDescent="0.25">
      <c r="A127" s="9">
        <f t="shared" si="1"/>
        <v>43314</v>
      </c>
      <c r="B127" s="26">
        <f>IFERROR(+VLOOKUP("LEBALF"&amp;A127,'Main File'!A:O,6,0),0)</f>
        <v>0</v>
      </c>
      <c r="C127" s="26">
        <f>IFERROR(+VLOOKUP("LEBALF"&amp;A127,'Main File'!A:O,7,0),0)</f>
        <v>0</v>
      </c>
      <c r="D127" s="26">
        <f>IFERROR(+VLOOKUP("LEBALF"&amp;A127,'Main File'!A:O,8,0),0)</f>
        <v>0</v>
      </c>
      <c r="E127" s="26">
        <f>IFERROR(+VLOOKUP("LEBALF"&amp;A127,'Main File'!A:O,9,0),0)</f>
        <v>0</v>
      </c>
      <c r="F127" s="26">
        <f>IFERROR(+VLOOKUP("LEBALF"&amp;A127,'Main File'!A:O,10,0),0)</f>
        <v>0</v>
      </c>
      <c r="G127" s="26">
        <f>IFERROR(+VLOOKUP("LEBALF"&amp;A127,'Main File'!A:O,11,0),0)</f>
        <v>0</v>
      </c>
      <c r="H127" s="26">
        <f>IFERROR(+VLOOKUP("LEBALF"&amp;A127,'Main File'!A:O,12,0),0)</f>
        <v>0</v>
      </c>
      <c r="I127" s="26">
        <f>IFERROR(+VLOOKUP("LEBALF"&amp;A127,'Main File'!A:O,13,0),0)</f>
        <v>0</v>
      </c>
      <c r="J127" s="26">
        <f>IFERROR(+VLOOKUP("LEBALF"&amp;A127,'Main File'!A:O,14,0),0)</f>
        <v>0</v>
      </c>
      <c r="K127" s="26">
        <f>IFERROR(+VLOOKUP("LEBALF"&amp;A127,'Main File'!A:O,15,0),0)</f>
        <v>0</v>
      </c>
    </row>
    <row r="128" spans="1:11" x14ac:dyDescent="0.25">
      <c r="A128" s="9">
        <f t="shared" si="1"/>
        <v>43315</v>
      </c>
      <c r="B128" s="26">
        <f>IFERROR(+VLOOKUP("LEBALF"&amp;A128,'Main File'!A:O,6,0),0)</f>
        <v>0</v>
      </c>
      <c r="C128" s="26">
        <f>IFERROR(+VLOOKUP("LEBALF"&amp;A128,'Main File'!A:O,7,0),0)</f>
        <v>0</v>
      </c>
      <c r="D128" s="26">
        <f>IFERROR(+VLOOKUP("LEBALF"&amp;A128,'Main File'!A:O,8,0),0)</f>
        <v>0</v>
      </c>
      <c r="E128" s="26">
        <f>IFERROR(+VLOOKUP("LEBALF"&amp;A128,'Main File'!A:O,9,0),0)</f>
        <v>0</v>
      </c>
      <c r="F128" s="26">
        <f>IFERROR(+VLOOKUP("LEBALF"&amp;A128,'Main File'!A:O,10,0),0)</f>
        <v>0</v>
      </c>
      <c r="G128" s="26">
        <f>IFERROR(+VLOOKUP("LEBALF"&amp;A128,'Main File'!A:O,11,0),0)</f>
        <v>0</v>
      </c>
      <c r="H128" s="26">
        <f>IFERROR(+VLOOKUP("LEBALF"&amp;A128,'Main File'!A:O,12,0),0)</f>
        <v>0</v>
      </c>
      <c r="I128" s="26">
        <f>IFERROR(+VLOOKUP("LEBALF"&amp;A128,'Main File'!A:O,13,0),0)</f>
        <v>0</v>
      </c>
      <c r="J128" s="26">
        <f>IFERROR(+VLOOKUP("LEBALF"&amp;A128,'Main File'!A:O,14,0),0)</f>
        <v>0</v>
      </c>
      <c r="K128" s="26">
        <f>IFERROR(+VLOOKUP("LEBALF"&amp;A128,'Main File'!A:O,15,0),0)</f>
        <v>0</v>
      </c>
    </row>
    <row r="129" spans="1:11" x14ac:dyDescent="0.25">
      <c r="A129" s="9">
        <f t="shared" si="1"/>
        <v>43316</v>
      </c>
      <c r="B129" s="26">
        <f>IFERROR(+VLOOKUP("LEBALF"&amp;A129,'Main File'!A:O,6,0),0)</f>
        <v>0</v>
      </c>
      <c r="C129" s="26">
        <f>IFERROR(+VLOOKUP("LEBALF"&amp;A129,'Main File'!A:O,7,0),0)</f>
        <v>0</v>
      </c>
      <c r="D129" s="26">
        <f>IFERROR(+VLOOKUP("LEBALF"&amp;A129,'Main File'!A:O,8,0),0)</f>
        <v>0</v>
      </c>
      <c r="E129" s="26">
        <f>IFERROR(+VLOOKUP("LEBALF"&amp;A129,'Main File'!A:O,9,0),0)</f>
        <v>0</v>
      </c>
      <c r="F129" s="26">
        <f>IFERROR(+VLOOKUP("LEBALF"&amp;A129,'Main File'!A:O,10,0),0)</f>
        <v>0</v>
      </c>
      <c r="G129" s="26">
        <f>IFERROR(+VLOOKUP("LEBALF"&amp;A129,'Main File'!A:O,11,0),0)</f>
        <v>0</v>
      </c>
      <c r="H129" s="26">
        <f>IFERROR(+VLOOKUP("LEBALF"&amp;A129,'Main File'!A:O,12,0),0)</f>
        <v>0</v>
      </c>
      <c r="I129" s="26">
        <f>IFERROR(+VLOOKUP("LEBALF"&amp;A129,'Main File'!A:O,13,0),0)</f>
        <v>0</v>
      </c>
      <c r="J129" s="26">
        <f>IFERROR(+VLOOKUP("LEBALF"&amp;A129,'Main File'!A:O,14,0),0)</f>
        <v>0</v>
      </c>
      <c r="K129" s="26">
        <f>IFERROR(+VLOOKUP("LEBALF"&amp;A129,'Main File'!A:O,15,0),0)</f>
        <v>0</v>
      </c>
    </row>
    <row r="130" spans="1:11" x14ac:dyDescent="0.25">
      <c r="A130" s="9">
        <f t="shared" si="1"/>
        <v>43317</v>
      </c>
      <c r="B130" s="26">
        <f>IFERROR(+VLOOKUP("LEBALF"&amp;A130,'Main File'!A:O,6,0),0)</f>
        <v>0</v>
      </c>
      <c r="C130" s="26">
        <f>IFERROR(+VLOOKUP("LEBALF"&amp;A130,'Main File'!A:O,7,0),0)</f>
        <v>0</v>
      </c>
      <c r="D130" s="26">
        <f>IFERROR(+VLOOKUP("LEBALF"&amp;A130,'Main File'!A:O,8,0),0)</f>
        <v>0</v>
      </c>
      <c r="E130" s="26">
        <f>IFERROR(+VLOOKUP("LEBALF"&amp;A130,'Main File'!A:O,9,0),0)</f>
        <v>0</v>
      </c>
      <c r="F130" s="26">
        <f>IFERROR(+VLOOKUP("LEBALF"&amp;A130,'Main File'!A:O,10,0),0)</f>
        <v>0</v>
      </c>
      <c r="G130" s="26">
        <f>IFERROR(+VLOOKUP("LEBALF"&amp;A130,'Main File'!A:O,11,0),0)</f>
        <v>0</v>
      </c>
      <c r="H130" s="26">
        <f>IFERROR(+VLOOKUP("LEBALF"&amp;A130,'Main File'!A:O,12,0),0)</f>
        <v>0</v>
      </c>
      <c r="I130" s="26">
        <f>IFERROR(+VLOOKUP("LEBALF"&amp;A130,'Main File'!A:O,13,0),0)</f>
        <v>0</v>
      </c>
      <c r="J130" s="26">
        <f>IFERROR(+VLOOKUP("LEBALF"&amp;A130,'Main File'!A:O,14,0),0)</f>
        <v>0</v>
      </c>
      <c r="K130" s="26">
        <f>IFERROR(+VLOOKUP("LEBALF"&amp;A130,'Main File'!A:O,15,0),0)</f>
        <v>0</v>
      </c>
    </row>
    <row r="131" spans="1:11" x14ac:dyDescent="0.25">
      <c r="A131" s="9">
        <f t="shared" si="1"/>
        <v>43318</v>
      </c>
      <c r="B131" s="26">
        <f>IFERROR(+VLOOKUP("LEBALF"&amp;A131,'Main File'!A:O,6,0),0)</f>
        <v>0</v>
      </c>
      <c r="C131" s="26">
        <f>IFERROR(+VLOOKUP("LEBALF"&amp;A131,'Main File'!A:O,7,0),0)</f>
        <v>0</v>
      </c>
      <c r="D131" s="26">
        <f>IFERROR(+VLOOKUP("LEBALF"&amp;A131,'Main File'!A:O,8,0),0)</f>
        <v>0</v>
      </c>
      <c r="E131" s="26">
        <f>IFERROR(+VLOOKUP("LEBALF"&amp;A131,'Main File'!A:O,9,0),0)</f>
        <v>0</v>
      </c>
      <c r="F131" s="26">
        <f>IFERROR(+VLOOKUP("LEBALF"&amp;A131,'Main File'!A:O,10,0),0)</f>
        <v>0</v>
      </c>
      <c r="G131" s="26">
        <f>IFERROR(+VLOOKUP("LEBALF"&amp;A131,'Main File'!A:O,11,0),0)</f>
        <v>0</v>
      </c>
      <c r="H131" s="26">
        <f>IFERROR(+VLOOKUP("LEBALF"&amp;A131,'Main File'!A:O,12,0),0)</f>
        <v>0</v>
      </c>
      <c r="I131" s="26">
        <f>IFERROR(+VLOOKUP("LEBALF"&amp;A131,'Main File'!A:O,13,0),0)</f>
        <v>0</v>
      </c>
      <c r="J131" s="26">
        <f>IFERROR(+VLOOKUP("LEBALF"&amp;A131,'Main File'!A:O,14,0),0)</f>
        <v>0</v>
      </c>
      <c r="K131" s="26">
        <f>IFERROR(+VLOOKUP("LEBALF"&amp;A131,'Main File'!A:O,15,0),0)</f>
        <v>0</v>
      </c>
    </row>
    <row r="132" spans="1:11" x14ac:dyDescent="0.25">
      <c r="A132" s="9">
        <f t="shared" si="1"/>
        <v>43319</v>
      </c>
      <c r="B132" s="26">
        <f>IFERROR(+VLOOKUP("LEBALF"&amp;A132,'Main File'!A:O,6,0),0)</f>
        <v>0</v>
      </c>
      <c r="C132" s="26">
        <f>IFERROR(+VLOOKUP("LEBALF"&amp;A132,'Main File'!A:O,7,0),0)</f>
        <v>0</v>
      </c>
      <c r="D132" s="26">
        <f>IFERROR(+VLOOKUP("LEBALF"&amp;A132,'Main File'!A:O,8,0),0)</f>
        <v>0</v>
      </c>
      <c r="E132" s="26">
        <f>IFERROR(+VLOOKUP("LEBALF"&amp;A132,'Main File'!A:O,9,0),0)</f>
        <v>0</v>
      </c>
      <c r="F132" s="26">
        <f>IFERROR(+VLOOKUP("LEBALF"&amp;A132,'Main File'!A:O,10,0),0)</f>
        <v>0</v>
      </c>
      <c r="G132" s="26">
        <f>IFERROR(+VLOOKUP("LEBALF"&amp;A132,'Main File'!A:O,11,0),0)</f>
        <v>0</v>
      </c>
      <c r="H132" s="26">
        <f>IFERROR(+VLOOKUP("LEBALF"&amp;A132,'Main File'!A:O,12,0),0)</f>
        <v>0</v>
      </c>
      <c r="I132" s="26">
        <f>IFERROR(+VLOOKUP("LEBALF"&amp;A132,'Main File'!A:O,13,0),0)</f>
        <v>0</v>
      </c>
      <c r="J132" s="26">
        <f>IFERROR(+VLOOKUP("LEBALF"&amp;A132,'Main File'!A:O,14,0),0)</f>
        <v>0</v>
      </c>
      <c r="K132" s="26">
        <f>IFERROR(+VLOOKUP("LEBALF"&amp;A132,'Main File'!A:O,15,0),0)</f>
        <v>0</v>
      </c>
    </row>
    <row r="133" spans="1:11" x14ac:dyDescent="0.25">
      <c r="A133" s="9">
        <f t="shared" si="1"/>
        <v>43320</v>
      </c>
      <c r="B133" s="26">
        <f>IFERROR(+VLOOKUP("LEBALF"&amp;A133,'Main File'!A:O,6,0),0)</f>
        <v>0</v>
      </c>
      <c r="C133" s="26">
        <f>IFERROR(+VLOOKUP("LEBALF"&amp;A133,'Main File'!A:O,7,0),0)</f>
        <v>0</v>
      </c>
      <c r="D133" s="26">
        <f>IFERROR(+VLOOKUP("LEBALF"&amp;A133,'Main File'!A:O,8,0),0)</f>
        <v>0</v>
      </c>
      <c r="E133" s="26">
        <f>IFERROR(+VLOOKUP("LEBALF"&amp;A133,'Main File'!A:O,9,0),0)</f>
        <v>0</v>
      </c>
      <c r="F133" s="26">
        <f>IFERROR(+VLOOKUP("LEBALF"&amp;A133,'Main File'!A:O,10,0),0)</f>
        <v>0</v>
      </c>
      <c r="G133" s="26">
        <f>IFERROR(+VLOOKUP("LEBALF"&amp;A133,'Main File'!A:O,11,0),0)</f>
        <v>0</v>
      </c>
      <c r="H133" s="26">
        <f>IFERROR(+VLOOKUP("LEBALF"&amp;A133,'Main File'!A:O,12,0),0)</f>
        <v>0</v>
      </c>
      <c r="I133" s="26">
        <f>IFERROR(+VLOOKUP("LEBALF"&amp;A133,'Main File'!A:O,13,0),0)</f>
        <v>0</v>
      </c>
      <c r="J133" s="26">
        <f>IFERROR(+VLOOKUP("LEBALF"&amp;A133,'Main File'!A:O,14,0),0)</f>
        <v>0</v>
      </c>
      <c r="K133" s="26">
        <f>IFERROR(+VLOOKUP("LEBALF"&amp;A133,'Main File'!A:O,15,0),0)</f>
        <v>0</v>
      </c>
    </row>
    <row r="134" spans="1:11" x14ac:dyDescent="0.25">
      <c r="A134" s="9">
        <f t="shared" si="1"/>
        <v>43321</v>
      </c>
      <c r="B134" s="26">
        <f>IFERROR(+VLOOKUP("LEBALF"&amp;A134,'Main File'!A:O,6,0),0)</f>
        <v>0</v>
      </c>
      <c r="C134" s="26">
        <f>IFERROR(+VLOOKUP("LEBALF"&amp;A134,'Main File'!A:O,7,0),0)</f>
        <v>0</v>
      </c>
      <c r="D134" s="26">
        <f>IFERROR(+VLOOKUP("LEBALF"&amp;A134,'Main File'!A:O,8,0),0)</f>
        <v>0</v>
      </c>
      <c r="E134" s="26">
        <f>IFERROR(+VLOOKUP("LEBALF"&amp;A134,'Main File'!A:O,9,0),0)</f>
        <v>0</v>
      </c>
      <c r="F134" s="26">
        <f>IFERROR(+VLOOKUP("LEBALF"&amp;A134,'Main File'!A:O,10,0),0)</f>
        <v>0</v>
      </c>
      <c r="G134" s="26">
        <f>IFERROR(+VLOOKUP("LEBALF"&amp;A134,'Main File'!A:O,11,0),0)</f>
        <v>0</v>
      </c>
      <c r="H134" s="26">
        <f>IFERROR(+VLOOKUP("LEBALF"&amp;A134,'Main File'!A:O,12,0),0)</f>
        <v>0</v>
      </c>
      <c r="I134" s="26">
        <f>IFERROR(+VLOOKUP("LEBALF"&amp;A134,'Main File'!A:O,13,0),0)</f>
        <v>0</v>
      </c>
      <c r="J134" s="26">
        <f>IFERROR(+VLOOKUP("LEBALF"&amp;A134,'Main File'!A:O,14,0),0)</f>
        <v>0</v>
      </c>
      <c r="K134" s="26">
        <f>IFERROR(+VLOOKUP("LEBALF"&amp;A134,'Main File'!A:O,15,0),0)</f>
        <v>0</v>
      </c>
    </row>
    <row r="135" spans="1:11" x14ac:dyDescent="0.25">
      <c r="A135" s="9">
        <f t="shared" ref="A135:A198" si="2">+A134+1</f>
        <v>43322</v>
      </c>
      <c r="B135" s="26">
        <f>IFERROR(+VLOOKUP("LEBALF"&amp;A135,'Main File'!A:O,6,0),0)</f>
        <v>0</v>
      </c>
      <c r="C135" s="26">
        <f>IFERROR(+VLOOKUP("LEBALF"&amp;A135,'Main File'!A:O,7,0),0)</f>
        <v>0</v>
      </c>
      <c r="D135" s="26">
        <f>IFERROR(+VLOOKUP("LEBALF"&amp;A135,'Main File'!A:O,8,0),0)</f>
        <v>0</v>
      </c>
      <c r="E135" s="26">
        <f>IFERROR(+VLOOKUP("LEBALF"&amp;A135,'Main File'!A:O,9,0),0)</f>
        <v>0</v>
      </c>
      <c r="F135" s="26">
        <f>IFERROR(+VLOOKUP("LEBALF"&amp;A135,'Main File'!A:O,10,0),0)</f>
        <v>0</v>
      </c>
      <c r="G135" s="26">
        <f>IFERROR(+VLOOKUP("LEBALF"&amp;A135,'Main File'!A:O,11,0),0)</f>
        <v>0</v>
      </c>
      <c r="H135" s="26">
        <f>IFERROR(+VLOOKUP("LEBALF"&amp;A135,'Main File'!A:O,12,0),0)</f>
        <v>0</v>
      </c>
      <c r="I135" s="26">
        <f>IFERROR(+VLOOKUP("LEBALF"&amp;A135,'Main File'!A:O,13,0),0)</f>
        <v>0</v>
      </c>
      <c r="J135" s="26">
        <f>IFERROR(+VLOOKUP("LEBALF"&amp;A135,'Main File'!A:O,14,0),0)</f>
        <v>0</v>
      </c>
      <c r="K135" s="26">
        <f>IFERROR(+VLOOKUP("LEBALF"&amp;A135,'Main File'!A:O,15,0),0)</f>
        <v>0</v>
      </c>
    </row>
    <row r="136" spans="1:11" x14ac:dyDescent="0.25">
      <c r="A136" s="9">
        <f t="shared" si="2"/>
        <v>43323</v>
      </c>
      <c r="B136" s="26">
        <f>IFERROR(+VLOOKUP("LEBALF"&amp;A136,'Main File'!A:O,6,0),0)</f>
        <v>0</v>
      </c>
      <c r="C136" s="26">
        <f>IFERROR(+VLOOKUP("LEBALF"&amp;A136,'Main File'!A:O,7,0),0)</f>
        <v>0</v>
      </c>
      <c r="D136" s="26">
        <f>IFERROR(+VLOOKUP("LEBALF"&amp;A136,'Main File'!A:O,8,0),0)</f>
        <v>0</v>
      </c>
      <c r="E136" s="26">
        <f>IFERROR(+VLOOKUP("LEBALF"&amp;A136,'Main File'!A:O,9,0),0)</f>
        <v>0</v>
      </c>
      <c r="F136" s="26">
        <f>IFERROR(+VLOOKUP("LEBALF"&amp;A136,'Main File'!A:O,10,0),0)</f>
        <v>0</v>
      </c>
      <c r="G136" s="26">
        <f>IFERROR(+VLOOKUP("LEBALF"&amp;A136,'Main File'!A:O,11,0),0)</f>
        <v>0</v>
      </c>
      <c r="H136" s="26">
        <f>IFERROR(+VLOOKUP("LEBALF"&amp;A136,'Main File'!A:O,12,0),0)</f>
        <v>0</v>
      </c>
      <c r="I136" s="26">
        <f>IFERROR(+VLOOKUP("LEBALF"&amp;A136,'Main File'!A:O,13,0),0)</f>
        <v>0</v>
      </c>
      <c r="J136" s="26">
        <f>IFERROR(+VLOOKUP("LEBALF"&amp;A136,'Main File'!A:O,14,0),0)</f>
        <v>0</v>
      </c>
      <c r="K136" s="26">
        <f>IFERROR(+VLOOKUP("LEBALF"&amp;A136,'Main File'!A:O,15,0),0)</f>
        <v>0</v>
      </c>
    </row>
    <row r="137" spans="1:11" x14ac:dyDescent="0.25">
      <c r="A137" s="9">
        <f t="shared" si="2"/>
        <v>43324</v>
      </c>
      <c r="B137" s="26">
        <f>IFERROR(+VLOOKUP("LEBALF"&amp;A137,'Main File'!A:O,6,0),0)</f>
        <v>0</v>
      </c>
      <c r="C137" s="26">
        <f>IFERROR(+VLOOKUP("LEBALF"&amp;A137,'Main File'!A:O,7,0),0)</f>
        <v>0</v>
      </c>
      <c r="D137" s="26">
        <f>IFERROR(+VLOOKUP("LEBALF"&amp;A137,'Main File'!A:O,8,0),0)</f>
        <v>0</v>
      </c>
      <c r="E137" s="26">
        <f>IFERROR(+VLOOKUP("LEBALF"&amp;A137,'Main File'!A:O,9,0),0)</f>
        <v>0</v>
      </c>
      <c r="F137" s="26">
        <f>IFERROR(+VLOOKUP("LEBALF"&amp;A137,'Main File'!A:O,10,0),0)</f>
        <v>0</v>
      </c>
      <c r="G137" s="26">
        <f>IFERROR(+VLOOKUP("LEBALF"&amp;A137,'Main File'!A:O,11,0),0)</f>
        <v>0</v>
      </c>
      <c r="H137" s="26">
        <f>IFERROR(+VLOOKUP("LEBALF"&amp;A137,'Main File'!A:O,12,0),0)</f>
        <v>0</v>
      </c>
      <c r="I137" s="26">
        <f>IFERROR(+VLOOKUP("LEBALF"&amp;A137,'Main File'!A:O,13,0),0)</f>
        <v>0</v>
      </c>
      <c r="J137" s="26">
        <f>IFERROR(+VLOOKUP("LEBALF"&amp;A137,'Main File'!A:O,14,0),0)</f>
        <v>0</v>
      </c>
      <c r="K137" s="26">
        <f>IFERROR(+VLOOKUP("LEBALF"&amp;A137,'Main File'!A:O,15,0),0)</f>
        <v>0</v>
      </c>
    </row>
    <row r="138" spans="1:11" x14ac:dyDescent="0.25">
      <c r="A138" s="9">
        <f t="shared" si="2"/>
        <v>43325</v>
      </c>
      <c r="B138" s="26">
        <f>IFERROR(+VLOOKUP("LEBALF"&amp;A138,'Main File'!A:O,6,0),0)</f>
        <v>0</v>
      </c>
      <c r="C138" s="26">
        <f>IFERROR(+VLOOKUP("LEBALF"&amp;A138,'Main File'!A:O,7,0),0)</f>
        <v>0</v>
      </c>
      <c r="D138" s="26">
        <f>IFERROR(+VLOOKUP("LEBALF"&amp;A138,'Main File'!A:O,8,0),0)</f>
        <v>0</v>
      </c>
      <c r="E138" s="26">
        <f>IFERROR(+VLOOKUP("LEBALF"&amp;A138,'Main File'!A:O,9,0),0)</f>
        <v>0</v>
      </c>
      <c r="F138" s="26">
        <f>IFERROR(+VLOOKUP("LEBALF"&amp;A138,'Main File'!A:O,10,0),0)</f>
        <v>0</v>
      </c>
      <c r="G138" s="26">
        <f>IFERROR(+VLOOKUP("LEBALF"&amp;A138,'Main File'!A:O,11,0),0)</f>
        <v>0</v>
      </c>
      <c r="H138" s="26">
        <f>IFERROR(+VLOOKUP("LEBALF"&amp;A138,'Main File'!A:O,12,0),0)</f>
        <v>0</v>
      </c>
      <c r="I138" s="26">
        <f>IFERROR(+VLOOKUP("LEBALF"&amp;A138,'Main File'!A:O,13,0),0)</f>
        <v>0</v>
      </c>
      <c r="J138" s="26">
        <f>IFERROR(+VLOOKUP("LEBALF"&amp;A138,'Main File'!A:O,14,0),0)</f>
        <v>0</v>
      </c>
      <c r="K138" s="26">
        <f>IFERROR(+VLOOKUP("LEBALF"&amp;A138,'Main File'!A:O,15,0),0)</f>
        <v>0</v>
      </c>
    </row>
    <row r="139" spans="1:11" x14ac:dyDescent="0.25">
      <c r="A139" s="9">
        <f t="shared" si="2"/>
        <v>43326</v>
      </c>
      <c r="B139" s="26">
        <f>IFERROR(+VLOOKUP("LEBALF"&amp;A139,'Main File'!A:O,6,0),0)</f>
        <v>0</v>
      </c>
      <c r="C139" s="26">
        <f>IFERROR(+VLOOKUP("LEBALF"&amp;A139,'Main File'!A:O,7,0),0)</f>
        <v>0</v>
      </c>
      <c r="D139" s="26">
        <f>IFERROR(+VLOOKUP("LEBALF"&amp;A139,'Main File'!A:O,8,0),0)</f>
        <v>0</v>
      </c>
      <c r="E139" s="26">
        <f>IFERROR(+VLOOKUP("LEBALF"&amp;A139,'Main File'!A:O,9,0),0)</f>
        <v>0</v>
      </c>
      <c r="F139" s="26">
        <f>IFERROR(+VLOOKUP("LEBALF"&amp;A139,'Main File'!A:O,10,0),0)</f>
        <v>0</v>
      </c>
      <c r="G139" s="26">
        <f>IFERROR(+VLOOKUP("LEBALF"&amp;A139,'Main File'!A:O,11,0),0)</f>
        <v>0</v>
      </c>
      <c r="H139" s="26">
        <f>IFERROR(+VLOOKUP("LEBALF"&amp;A139,'Main File'!A:O,12,0),0)</f>
        <v>0</v>
      </c>
      <c r="I139" s="26">
        <f>IFERROR(+VLOOKUP("LEBALF"&amp;A139,'Main File'!A:O,13,0),0)</f>
        <v>0</v>
      </c>
      <c r="J139" s="26">
        <f>IFERROR(+VLOOKUP("LEBALF"&amp;A139,'Main File'!A:O,14,0),0)</f>
        <v>0</v>
      </c>
      <c r="K139" s="26">
        <f>IFERROR(+VLOOKUP("LEBALF"&amp;A139,'Main File'!A:O,15,0),0)</f>
        <v>0</v>
      </c>
    </row>
    <row r="140" spans="1:11" x14ac:dyDescent="0.25">
      <c r="A140" s="9">
        <f t="shared" si="2"/>
        <v>43327</v>
      </c>
      <c r="B140" s="26">
        <f>IFERROR(+VLOOKUP("LEBALF"&amp;A140,'Main File'!A:O,6,0),0)</f>
        <v>0</v>
      </c>
      <c r="C140" s="26">
        <f>IFERROR(+VLOOKUP("LEBALF"&amp;A140,'Main File'!A:O,7,0),0)</f>
        <v>0</v>
      </c>
      <c r="D140" s="26">
        <f>IFERROR(+VLOOKUP("LEBALF"&amp;A140,'Main File'!A:O,8,0),0)</f>
        <v>0</v>
      </c>
      <c r="E140" s="26">
        <f>IFERROR(+VLOOKUP("LEBALF"&amp;A140,'Main File'!A:O,9,0),0)</f>
        <v>0</v>
      </c>
      <c r="F140" s="26">
        <f>IFERROR(+VLOOKUP("LEBALF"&amp;A140,'Main File'!A:O,10,0),0)</f>
        <v>0</v>
      </c>
      <c r="G140" s="26">
        <f>IFERROR(+VLOOKUP("LEBALF"&amp;A140,'Main File'!A:O,11,0),0)</f>
        <v>0</v>
      </c>
      <c r="H140" s="26">
        <f>IFERROR(+VLOOKUP("LEBALF"&amp;A140,'Main File'!A:O,12,0),0)</f>
        <v>0</v>
      </c>
      <c r="I140" s="26">
        <f>IFERROR(+VLOOKUP("LEBALF"&amp;A140,'Main File'!A:O,13,0),0)</f>
        <v>0</v>
      </c>
      <c r="J140" s="26">
        <f>IFERROR(+VLOOKUP("LEBALF"&amp;A140,'Main File'!A:O,14,0),0)</f>
        <v>0</v>
      </c>
      <c r="K140" s="26">
        <f>IFERROR(+VLOOKUP("LEBALF"&amp;A140,'Main File'!A:O,15,0),0)</f>
        <v>0</v>
      </c>
    </row>
    <row r="141" spans="1:11" x14ac:dyDescent="0.25">
      <c r="A141" s="9">
        <f t="shared" si="2"/>
        <v>43328</v>
      </c>
      <c r="B141" s="26">
        <f>IFERROR(+VLOOKUP("LEBALF"&amp;A141,'Main File'!A:O,6,0),0)</f>
        <v>0</v>
      </c>
      <c r="C141" s="26">
        <f>IFERROR(+VLOOKUP("LEBALF"&amp;A141,'Main File'!A:O,7,0),0)</f>
        <v>0</v>
      </c>
      <c r="D141" s="26">
        <f>IFERROR(+VLOOKUP("LEBALF"&amp;A141,'Main File'!A:O,8,0),0)</f>
        <v>0</v>
      </c>
      <c r="E141" s="26">
        <f>IFERROR(+VLOOKUP("LEBALF"&amp;A141,'Main File'!A:O,9,0),0)</f>
        <v>0</v>
      </c>
      <c r="F141" s="26">
        <f>IFERROR(+VLOOKUP("LEBALF"&amp;A141,'Main File'!A:O,10,0),0)</f>
        <v>0</v>
      </c>
      <c r="G141" s="26">
        <f>IFERROR(+VLOOKUP("LEBALF"&amp;A141,'Main File'!A:O,11,0),0)</f>
        <v>0</v>
      </c>
      <c r="H141" s="26">
        <f>IFERROR(+VLOOKUP("LEBALF"&amp;A141,'Main File'!A:O,12,0),0)</f>
        <v>0</v>
      </c>
      <c r="I141" s="26">
        <f>IFERROR(+VLOOKUP("LEBALF"&amp;A141,'Main File'!A:O,13,0),0)</f>
        <v>0</v>
      </c>
      <c r="J141" s="26">
        <f>IFERROR(+VLOOKUP("LEBALF"&amp;A141,'Main File'!A:O,14,0),0)</f>
        <v>0</v>
      </c>
      <c r="K141" s="26">
        <f>IFERROR(+VLOOKUP("LEBALF"&amp;A141,'Main File'!A:O,15,0),0)</f>
        <v>0</v>
      </c>
    </row>
    <row r="142" spans="1:11" x14ac:dyDescent="0.25">
      <c r="A142" s="9">
        <f t="shared" si="2"/>
        <v>43329</v>
      </c>
      <c r="B142" s="26">
        <f>IFERROR(+VLOOKUP("LEBALF"&amp;A142,'Main File'!A:O,6,0),0)</f>
        <v>0</v>
      </c>
      <c r="C142" s="26">
        <f>IFERROR(+VLOOKUP("LEBALF"&amp;A142,'Main File'!A:O,7,0),0)</f>
        <v>0</v>
      </c>
      <c r="D142" s="26">
        <f>IFERROR(+VLOOKUP("LEBALF"&amp;A142,'Main File'!A:O,8,0),0)</f>
        <v>0</v>
      </c>
      <c r="E142" s="26">
        <f>IFERROR(+VLOOKUP("LEBALF"&amp;A142,'Main File'!A:O,9,0),0)</f>
        <v>0</v>
      </c>
      <c r="F142" s="26">
        <f>IFERROR(+VLOOKUP("LEBALF"&amp;A142,'Main File'!A:O,10,0),0)</f>
        <v>0</v>
      </c>
      <c r="G142" s="26">
        <f>IFERROR(+VLOOKUP("LEBALF"&amp;A142,'Main File'!A:O,11,0),0)</f>
        <v>0</v>
      </c>
      <c r="H142" s="26">
        <f>IFERROR(+VLOOKUP("LEBALF"&amp;A142,'Main File'!A:O,12,0),0)</f>
        <v>0</v>
      </c>
      <c r="I142" s="26">
        <f>IFERROR(+VLOOKUP("LEBALF"&amp;A142,'Main File'!A:O,13,0),0)</f>
        <v>0</v>
      </c>
      <c r="J142" s="26">
        <f>IFERROR(+VLOOKUP("LEBALF"&amp;A142,'Main File'!A:O,14,0),0)</f>
        <v>0</v>
      </c>
      <c r="K142" s="26">
        <f>IFERROR(+VLOOKUP("LEBALF"&amp;A142,'Main File'!A:O,15,0),0)</f>
        <v>0</v>
      </c>
    </row>
    <row r="143" spans="1:11" x14ac:dyDescent="0.25">
      <c r="A143" s="9">
        <f t="shared" si="2"/>
        <v>43330</v>
      </c>
      <c r="B143" s="26">
        <f>IFERROR(+VLOOKUP("LEBALF"&amp;A143,'Main File'!A:O,6,0),0)</f>
        <v>0</v>
      </c>
      <c r="C143" s="26">
        <f>IFERROR(+VLOOKUP("LEBALF"&amp;A143,'Main File'!A:O,7,0),0)</f>
        <v>0</v>
      </c>
      <c r="D143" s="26">
        <f>IFERROR(+VLOOKUP("LEBALF"&amp;A143,'Main File'!A:O,8,0),0)</f>
        <v>0</v>
      </c>
      <c r="E143" s="26">
        <f>IFERROR(+VLOOKUP("LEBALF"&amp;A143,'Main File'!A:O,9,0),0)</f>
        <v>0</v>
      </c>
      <c r="F143" s="26">
        <f>IFERROR(+VLOOKUP("LEBALF"&amp;A143,'Main File'!A:O,10,0),0)</f>
        <v>0</v>
      </c>
      <c r="G143" s="26">
        <f>IFERROR(+VLOOKUP("LEBALF"&amp;A143,'Main File'!A:O,11,0),0)</f>
        <v>0</v>
      </c>
      <c r="H143" s="26">
        <f>IFERROR(+VLOOKUP("LEBALF"&amp;A143,'Main File'!A:O,12,0),0)</f>
        <v>0</v>
      </c>
      <c r="I143" s="26">
        <f>IFERROR(+VLOOKUP("LEBALF"&amp;A143,'Main File'!A:O,13,0),0)</f>
        <v>0</v>
      </c>
      <c r="J143" s="26">
        <f>IFERROR(+VLOOKUP("LEBALF"&amp;A143,'Main File'!A:O,14,0),0)</f>
        <v>0</v>
      </c>
      <c r="K143" s="26">
        <f>IFERROR(+VLOOKUP("LEBALF"&amp;A143,'Main File'!A:O,15,0),0)</f>
        <v>0</v>
      </c>
    </row>
    <row r="144" spans="1:11" x14ac:dyDescent="0.25">
      <c r="A144" s="9">
        <f t="shared" si="2"/>
        <v>43331</v>
      </c>
      <c r="B144" s="26">
        <f>IFERROR(+VLOOKUP("LEBALF"&amp;A144,'Main File'!A:O,6,0),0)</f>
        <v>0</v>
      </c>
      <c r="C144" s="26">
        <f>IFERROR(+VLOOKUP("LEBALF"&amp;A144,'Main File'!A:O,7,0),0)</f>
        <v>0</v>
      </c>
      <c r="D144" s="26">
        <f>IFERROR(+VLOOKUP("LEBALF"&amp;A144,'Main File'!A:O,8,0),0)</f>
        <v>0</v>
      </c>
      <c r="E144" s="26">
        <f>IFERROR(+VLOOKUP("LEBALF"&amp;A144,'Main File'!A:O,9,0),0)</f>
        <v>0</v>
      </c>
      <c r="F144" s="26">
        <f>IFERROR(+VLOOKUP("LEBALF"&amp;A144,'Main File'!A:O,10,0),0)</f>
        <v>0</v>
      </c>
      <c r="G144" s="26">
        <f>IFERROR(+VLOOKUP("LEBALF"&amp;A144,'Main File'!A:O,11,0),0)</f>
        <v>0</v>
      </c>
      <c r="H144" s="26">
        <f>IFERROR(+VLOOKUP("LEBALF"&amp;A144,'Main File'!A:O,12,0),0)</f>
        <v>0</v>
      </c>
      <c r="I144" s="26">
        <f>IFERROR(+VLOOKUP("LEBALF"&amp;A144,'Main File'!A:O,13,0),0)</f>
        <v>0</v>
      </c>
      <c r="J144" s="26">
        <f>IFERROR(+VLOOKUP("LEBALF"&amp;A144,'Main File'!A:O,14,0),0)</f>
        <v>0</v>
      </c>
      <c r="K144" s="26">
        <f>IFERROR(+VLOOKUP("LEBALF"&amp;A144,'Main File'!A:O,15,0),0)</f>
        <v>0</v>
      </c>
    </row>
    <row r="145" spans="1:11" x14ac:dyDescent="0.25">
      <c r="A145" s="9">
        <f t="shared" si="2"/>
        <v>43332</v>
      </c>
      <c r="B145" s="26">
        <f>IFERROR(+VLOOKUP("LEBALF"&amp;A145,'Main File'!A:O,6,0),0)</f>
        <v>0</v>
      </c>
      <c r="C145" s="26">
        <f>IFERROR(+VLOOKUP("LEBALF"&amp;A145,'Main File'!A:O,7,0),0)</f>
        <v>0</v>
      </c>
      <c r="D145" s="26">
        <f>IFERROR(+VLOOKUP("LEBALF"&amp;A145,'Main File'!A:O,8,0),0)</f>
        <v>0</v>
      </c>
      <c r="E145" s="26">
        <f>IFERROR(+VLOOKUP("LEBALF"&amp;A145,'Main File'!A:O,9,0),0)</f>
        <v>0</v>
      </c>
      <c r="F145" s="26">
        <f>IFERROR(+VLOOKUP("LEBALF"&amp;A145,'Main File'!A:O,10,0),0)</f>
        <v>0</v>
      </c>
      <c r="G145" s="26">
        <f>IFERROR(+VLOOKUP("LEBALF"&amp;A145,'Main File'!A:O,11,0),0)</f>
        <v>0</v>
      </c>
      <c r="H145" s="26">
        <f>IFERROR(+VLOOKUP("LEBALF"&amp;A145,'Main File'!A:O,12,0),0)</f>
        <v>0</v>
      </c>
      <c r="I145" s="26">
        <f>IFERROR(+VLOOKUP("LEBALF"&amp;A145,'Main File'!A:O,13,0),0)</f>
        <v>0</v>
      </c>
      <c r="J145" s="26">
        <f>IFERROR(+VLOOKUP("LEBALF"&amp;A145,'Main File'!A:O,14,0),0)</f>
        <v>0</v>
      </c>
      <c r="K145" s="26">
        <f>IFERROR(+VLOOKUP("LEBALF"&amp;A145,'Main File'!A:O,15,0),0)</f>
        <v>0</v>
      </c>
    </row>
    <row r="146" spans="1:11" x14ac:dyDescent="0.25">
      <c r="A146" s="9">
        <f t="shared" si="2"/>
        <v>43333</v>
      </c>
      <c r="B146" s="26">
        <f>IFERROR(+VLOOKUP("LEBALF"&amp;A146,'Main File'!A:O,6,0),0)</f>
        <v>0</v>
      </c>
      <c r="C146" s="26">
        <f>IFERROR(+VLOOKUP("LEBALF"&amp;A146,'Main File'!A:O,7,0),0)</f>
        <v>0</v>
      </c>
      <c r="D146" s="26">
        <f>IFERROR(+VLOOKUP("LEBALF"&amp;A146,'Main File'!A:O,8,0),0)</f>
        <v>0</v>
      </c>
      <c r="E146" s="26">
        <f>IFERROR(+VLOOKUP("LEBALF"&amp;A146,'Main File'!A:O,9,0),0)</f>
        <v>0</v>
      </c>
      <c r="F146" s="26">
        <f>IFERROR(+VLOOKUP("LEBALF"&amp;A146,'Main File'!A:O,10,0),0)</f>
        <v>0</v>
      </c>
      <c r="G146" s="26">
        <f>IFERROR(+VLOOKUP("LEBALF"&amp;A146,'Main File'!A:O,11,0),0)</f>
        <v>0</v>
      </c>
      <c r="H146" s="26">
        <f>IFERROR(+VLOOKUP("LEBALF"&amp;A146,'Main File'!A:O,12,0),0)</f>
        <v>0</v>
      </c>
      <c r="I146" s="26">
        <f>IFERROR(+VLOOKUP("LEBALF"&amp;A146,'Main File'!A:O,13,0),0)</f>
        <v>0</v>
      </c>
      <c r="J146" s="26">
        <f>IFERROR(+VLOOKUP("LEBALF"&amp;A146,'Main File'!A:O,14,0),0)</f>
        <v>0</v>
      </c>
      <c r="K146" s="26">
        <f>IFERROR(+VLOOKUP("LEBALF"&amp;A146,'Main File'!A:O,15,0),0)</f>
        <v>0</v>
      </c>
    </row>
    <row r="147" spans="1:11" x14ac:dyDescent="0.25">
      <c r="A147" s="9">
        <f t="shared" si="2"/>
        <v>43334</v>
      </c>
      <c r="B147" s="26">
        <f>IFERROR(+VLOOKUP("LEBALF"&amp;A147,'Main File'!A:O,6,0),0)</f>
        <v>0</v>
      </c>
      <c r="C147" s="26">
        <f>IFERROR(+VLOOKUP("LEBALF"&amp;A147,'Main File'!A:O,7,0),0)</f>
        <v>0</v>
      </c>
      <c r="D147" s="26">
        <f>IFERROR(+VLOOKUP("LEBALF"&amp;A147,'Main File'!A:O,8,0),0)</f>
        <v>0</v>
      </c>
      <c r="E147" s="26">
        <f>IFERROR(+VLOOKUP("LEBALF"&amp;A147,'Main File'!A:O,9,0),0)</f>
        <v>0</v>
      </c>
      <c r="F147" s="26">
        <f>IFERROR(+VLOOKUP("LEBALF"&amp;A147,'Main File'!A:O,10,0),0)</f>
        <v>0</v>
      </c>
      <c r="G147" s="26">
        <f>IFERROR(+VLOOKUP("LEBALF"&amp;A147,'Main File'!A:O,11,0),0)</f>
        <v>0</v>
      </c>
      <c r="H147" s="26">
        <f>IFERROR(+VLOOKUP("LEBALF"&amp;A147,'Main File'!A:O,12,0),0)</f>
        <v>0</v>
      </c>
      <c r="I147" s="26">
        <f>IFERROR(+VLOOKUP("LEBALF"&amp;A147,'Main File'!A:O,13,0),0)</f>
        <v>0</v>
      </c>
      <c r="J147" s="26">
        <f>IFERROR(+VLOOKUP("LEBALF"&amp;A147,'Main File'!A:O,14,0),0)</f>
        <v>0</v>
      </c>
      <c r="K147" s="26">
        <f>IFERROR(+VLOOKUP("LEBALF"&amp;A147,'Main File'!A:O,15,0),0)</f>
        <v>0</v>
      </c>
    </row>
    <row r="148" spans="1:11" x14ac:dyDescent="0.25">
      <c r="A148" s="9">
        <f t="shared" si="2"/>
        <v>43335</v>
      </c>
      <c r="B148" s="26">
        <f>IFERROR(+VLOOKUP("LEBALF"&amp;A148,'Main File'!A:O,6,0),0)</f>
        <v>0</v>
      </c>
      <c r="C148" s="26">
        <f>IFERROR(+VLOOKUP("LEBALF"&amp;A148,'Main File'!A:O,7,0),0)</f>
        <v>0</v>
      </c>
      <c r="D148" s="26">
        <f>IFERROR(+VLOOKUP("LEBALF"&amp;A148,'Main File'!A:O,8,0),0)</f>
        <v>0</v>
      </c>
      <c r="E148" s="26">
        <f>IFERROR(+VLOOKUP("LEBALF"&amp;A148,'Main File'!A:O,9,0),0)</f>
        <v>0</v>
      </c>
      <c r="F148" s="26">
        <f>IFERROR(+VLOOKUP("LEBALF"&amp;A148,'Main File'!A:O,10,0),0)</f>
        <v>0</v>
      </c>
      <c r="G148" s="26">
        <f>IFERROR(+VLOOKUP("LEBALF"&amp;A148,'Main File'!A:O,11,0),0)</f>
        <v>0</v>
      </c>
      <c r="H148" s="26">
        <f>IFERROR(+VLOOKUP("LEBALF"&amp;A148,'Main File'!A:O,12,0),0)</f>
        <v>0</v>
      </c>
      <c r="I148" s="26">
        <f>IFERROR(+VLOOKUP("LEBALF"&amp;A148,'Main File'!A:O,13,0),0)</f>
        <v>0</v>
      </c>
      <c r="J148" s="26">
        <f>IFERROR(+VLOOKUP("LEBALF"&amp;A148,'Main File'!A:O,14,0),0)</f>
        <v>0</v>
      </c>
      <c r="K148" s="26">
        <f>IFERROR(+VLOOKUP("LEBALF"&amp;A148,'Main File'!A:O,15,0),0)</f>
        <v>0</v>
      </c>
    </row>
    <row r="149" spans="1:11" x14ac:dyDescent="0.25">
      <c r="A149" s="9">
        <f t="shared" si="2"/>
        <v>43336</v>
      </c>
      <c r="B149" s="26">
        <f>IFERROR(+VLOOKUP("LEBALF"&amp;A149,'Main File'!A:O,6,0),0)</f>
        <v>0</v>
      </c>
      <c r="C149" s="26">
        <f>IFERROR(+VLOOKUP("LEBALF"&amp;A149,'Main File'!A:O,7,0),0)</f>
        <v>0</v>
      </c>
      <c r="D149" s="26">
        <f>IFERROR(+VLOOKUP("LEBALF"&amp;A149,'Main File'!A:O,8,0),0)</f>
        <v>0</v>
      </c>
      <c r="E149" s="26">
        <f>IFERROR(+VLOOKUP("LEBALF"&amp;A149,'Main File'!A:O,9,0),0)</f>
        <v>0</v>
      </c>
      <c r="F149" s="26">
        <f>IFERROR(+VLOOKUP("LEBALF"&amp;A149,'Main File'!A:O,10,0),0)</f>
        <v>0</v>
      </c>
      <c r="G149" s="26">
        <f>IFERROR(+VLOOKUP("LEBALF"&amp;A149,'Main File'!A:O,11,0),0)</f>
        <v>0</v>
      </c>
      <c r="H149" s="26">
        <f>IFERROR(+VLOOKUP("LEBALF"&amp;A149,'Main File'!A:O,12,0),0)</f>
        <v>0</v>
      </c>
      <c r="I149" s="26">
        <f>IFERROR(+VLOOKUP("LEBALF"&amp;A149,'Main File'!A:O,13,0),0)</f>
        <v>0</v>
      </c>
      <c r="J149" s="26">
        <f>IFERROR(+VLOOKUP("LEBALF"&amp;A149,'Main File'!A:O,14,0),0)</f>
        <v>0</v>
      </c>
      <c r="K149" s="26">
        <f>IFERROR(+VLOOKUP("LEBALF"&amp;A149,'Main File'!A:O,15,0),0)</f>
        <v>0</v>
      </c>
    </row>
    <row r="150" spans="1:11" x14ac:dyDescent="0.25">
      <c r="A150" s="9">
        <f t="shared" si="2"/>
        <v>43337</v>
      </c>
      <c r="B150" s="26">
        <f>IFERROR(+VLOOKUP("LEBALF"&amp;A150,'Main File'!A:O,6,0),0)</f>
        <v>0</v>
      </c>
      <c r="C150" s="26">
        <f>IFERROR(+VLOOKUP("LEBALF"&amp;A150,'Main File'!A:O,7,0),0)</f>
        <v>0</v>
      </c>
      <c r="D150" s="26">
        <f>IFERROR(+VLOOKUP("LEBALF"&amp;A150,'Main File'!A:O,8,0),0)</f>
        <v>0</v>
      </c>
      <c r="E150" s="26">
        <f>IFERROR(+VLOOKUP("LEBALF"&amp;A150,'Main File'!A:O,9,0),0)</f>
        <v>0</v>
      </c>
      <c r="F150" s="26">
        <f>IFERROR(+VLOOKUP("LEBALF"&amp;A150,'Main File'!A:O,10,0),0)</f>
        <v>0</v>
      </c>
      <c r="G150" s="26">
        <f>IFERROR(+VLOOKUP("LEBALF"&amp;A150,'Main File'!A:O,11,0),0)</f>
        <v>0</v>
      </c>
      <c r="H150" s="26">
        <f>IFERROR(+VLOOKUP("LEBALF"&amp;A150,'Main File'!A:O,12,0),0)</f>
        <v>0</v>
      </c>
      <c r="I150" s="26">
        <f>IFERROR(+VLOOKUP("LEBALF"&amp;A150,'Main File'!A:O,13,0),0)</f>
        <v>0</v>
      </c>
      <c r="J150" s="26">
        <f>IFERROR(+VLOOKUP("LEBALF"&amp;A150,'Main File'!A:O,14,0),0)</f>
        <v>0</v>
      </c>
      <c r="K150" s="26">
        <f>IFERROR(+VLOOKUP("LEBALF"&amp;A150,'Main File'!A:O,15,0),0)</f>
        <v>0</v>
      </c>
    </row>
    <row r="151" spans="1:11" x14ac:dyDescent="0.25">
      <c r="A151" s="9">
        <f t="shared" si="2"/>
        <v>43338</v>
      </c>
      <c r="B151" s="26">
        <f>IFERROR(+VLOOKUP("LEBALF"&amp;A151,'Main File'!A:O,6,0),0)</f>
        <v>0</v>
      </c>
      <c r="C151" s="26">
        <f>IFERROR(+VLOOKUP("LEBALF"&amp;A151,'Main File'!A:O,7,0),0)</f>
        <v>0</v>
      </c>
      <c r="D151" s="26">
        <f>IFERROR(+VLOOKUP("LEBALF"&amp;A151,'Main File'!A:O,8,0),0)</f>
        <v>0</v>
      </c>
      <c r="E151" s="26">
        <f>IFERROR(+VLOOKUP("LEBALF"&amp;A151,'Main File'!A:O,9,0),0)</f>
        <v>0</v>
      </c>
      <c r="F151" s="26">
        <f>IFERROR(+VLOOKUP("LEBALF"&amp;A151,'Main File'!A:O,10,0),0)</f>
        <v>0</v>
      </c>
      <c r="G151" s="26">
        <f>IFERROR(+VLOOKUP("LEBALF"&amp;A151,'Main File'!A:O,11,0),0)</f>
        <v>0</v>
      </c>
      <c r="H151" s="26">
        <f>IFERROR(+VLOOKUP("LEBALF"&amp;A151,'Main File'!A:O,12,0),0)</f>
        <v>0</v>
      </c>
      <c r="I151" s="26">
        <f>IFERROR(+VLOOKUP("LEBALF"&amp;A151,'Main File'!A:O,13,0),0)</f>
        <v>0</v>
      </c>
      <c r="J151" s="26">
        <f>IFERROR(+VLOOKUP("LEBALF"&amp;A151,'Main File'!A:O,14,0),0)</f>
        <v>0</v>
      </c>
      <c r="K151" s="26">
        <f>IFERROR(+VLOOKUP("LEBALF"&amp;A151,'Main File'!A:O,15,0),0)</f>
        <v>0</v>
      </c>
    </row>
    <row r="152" spans="1:11" x14ac:dyDescent="0.25">
      <c r="A152" s="9">
        <f t="shared" si="2"/>
        <v>43339</v>
      </c>
      <c r="B152" s="26">
        <f>IFERROR(+VLOOKUP("LEBALF"&amp;A152,'Main File'!A:O,6,0),0)</f>
        <v>0</v>
      </c>
      <c r="C152" s="26">
        <f>IFERROR(+VLOOKUP("LEBALF"&amp;A152,'Main File'!A:O,7,0),0)</f>
        <v>0</v>
      </c>
      <c r="D152" s="26">
        <f>IFERROR(+VLOOKUP("LEBALF"&amp;A152,'Main File'!A:O,8,0),0)</f>
        <v>0</v>
      </c>
      <c r="E152" s="26">
        <f>IFERROR(+VLOOKUP("LEBALF"&amp;A152,'Main File'!A:O,9,0),0)</f>
        <v>0</v>
      </c>
      <c r="F152" s="26">
        <f>IFERROR(+VLOOKUP("LEBALF"&amp;A152,'Main File'!A:O,10,0),0)</f>
        <v>0</v>
      </c>
      <c r="G152" s="26">
        <f>IFERROR(+VLOOKUP("LEBALF"&amp;A152,'Main File'!A:O,11,0),0)</f>
        <v>0</v>
      </c>
      <c r="H152" s="26">
        <f>IFERROR(+VLOOKUP("LEBALF"&amp;A152,'Main File'!A:O,12,0),0)</f>
        <v>0</v>
      </c>
      <c r="I152" s="26">
        <f>IFERROR(+VLOOKUP("LEBALF"&amp;A152,'Main File'!A:O,13,0),0)</f>
        <v>0</v>
      </c>
      <c r="J152" s="26">
        <f>IFERROR(+VLOOKUP("LEBALF"&amp;A152,'Main File'!A:O,14,0),0)</f>
        <v>0</v>
      </c>
      <c r="K152" s="26">
        <f>IFERROR(+VLOOKUP("LEBALF"&amp;A152,'Main File'!A:O,15,0),0)</f>
        <v>0</v>
      </c>
    </row>
    <row r="153" spans="1:11" x14ac:dyDescent="0.25">
      <c r="A153" s="9">
        <f t="shared" si="2"/>
        <v>43340</v>
      </c>
      <c r="B153" s="26">
        <f>IFERROR(+VLOOKUP("LEBALF"&amp;A153,'Main File'!A:O,6,0),0)</f>
        <v>0</v>
      </c>
      <c r="C153" s="26">
        <f>IFERROR(+VLOOKUP("LEBALF"&amp;A153,'Main File'!A:O,7,0),0)</f>
        <v>0</v>
      </c>
      <c r="D153" s="26">
        <f>IFERROR(+VLOOKUP("LEBALF"&amp;A153,'Main File'!A:O,8,0),0)</f>
        <v>0</v>
      </c>
      <c r="E153" s="26">
        <f>IFERROR(+VLOOKUP("LEBALF"&amp;A153,'Main File'!A:O,9,0),0)</f>
        <v>0</v>
      </c>
      <c r="F153" s="26">
        <f>IFERROR(+VLOOKUP("LEBALF"&amp;A153,'Main File'!A:O,10,0),0)</f>
        <v>0</v>
      </c>
      <c r="G153" s="26">
        <f>IFERROR(+VLOOKUP("LEBALF"&amp;A153,'Main File'!A:O,11,0),0)</f>
        <v>0</v>
      </c>
      <c r="H153" s="26">
        <f>IFERROR(+VLOOKUP("LEBALF"&amp;A153,'Main File'!A:O,12,0),0)</f>
        <v>0</v>
      </c>
      <c r="I153" s="26">
        <f>IFERROR(+VLOOKUP("LEBALF"&amp;A153,'Main File'!A:O,13,0),0)</f>
        <v>0</v>
      </c>
      <c r="J153" s="26">
        <f>IFERROR(+VLOOKUP("LEBALF"&amp;A153,'Main File'!A:O,14,0),0)</f>
        <v>0</v>
      </c>
      <c r="K153" s="26">
        <f>IFERROR(+VLOOKUP("LEBALF"&amp;A153,'Main File'!A:O,15,0),0)</f>
        <v>0</v>
      </c>
    </row>
    <row r="154" spans="1:11" x14ac:dyDescent="0.25">
      <c r="A154" s="9">
        <f t="shared" si="2"/>
        <v>43341</v>
      </c>
      <c r="B154" s="26">
        <f>IFERROR(+VLOOKUP("LEBALF"&amp;A154,'Main File'!A:O,6,0),0)</f>
        <v>0</v>
      </c>
      <c r="C154" s="26">
        <f>IFERROR(+VLOOKUP("LEBALF"&amp;A154,'Main File'!A:O,7,0),0)</f>
        <v>0</v>
      </c>
      <c r="D154" s="26">
        <f>IFERROR(+VLOOKUP("LEBALF"&amp;A154,'Main File'!A:O,8,0),0)</f>
        <v>0</v>
      </c>
      <c r="E154" s="26">
        <f>IFERROR(+VLOOKUP("LEBALF"&amp;A154,'Main File'!A:O,9,0),0)</f>
        <v>0</v>
      </c>
      <c r="F154" s="26">
        <f>IFERROR(+VLOOKUP("LEBALF"&amp;A154,'Main File'!A:O,10,0),0)</f>
        <v>0</v>
      </c>
      <c r="G154" s="26">
        <f>IFERROR(+VLOOKUP("LEBALF"&amp;A154,'Main File'!A:O,11,0),0)</f>
        <v>0</v>
      </c>
      <c r="H154" s="26">
        <f>IFERROR(+VLOOKUP("LEBALF"&amp;A154,'Main File'!A:O,12,0),0)</f>
        <v>0</v>
      </c>
      <c r="I154" s="26">
        <f>IFERROR(+VLOOKUP("LEBALF"&amp;A154,'Main File'!A:O,13,0),0)</f>
        <v>0</v>
      </c>
      <c r="J154" s="26">
        <f>IFERROR(+VLOOKUP("LEBALF"&amp;A154,'Main File'!A:O,14,0),0)</f>
        <v>0</v>
      </c>
      <c r="K154" s="26">
        <f>IFERROR(+VLOOKUP("LEBALF"&amp;A154,'Main File'!A:O,15,0),0)</f>
        <v>0</v>
      </c>
    </row>
    <row r="155" spans="1:11" x14ac:dyDescent="0.25">
      <c r="A155" s="9">
        <f t="shared" si="2"/>
        <v>43342</v>
      </c>
      <c r="B155" s="26">
        <f>IFERROR(+VLOOKUP("LEBALF"&amp;A155,'Main File'!A:O,6,0),0)</f>
        <v>0</v>
      </c>
      <c r="C155" s="26">
        <f>IFERROR(+VLOOKUP("LEBALF"&amp;A155,'Main File'!A:O,7,0),0)</f>
        <v>0</v>
      </c>
      <c r="D155" s="26">
        <f>IFERROR(+VLOOKUP("LEBALF"&amp;A155,'Main File'!A:O,8,0),0)</f>
        <v>0</v>
      </c>
      <c r="E155" s="26">
        <f>IFERROR(+VLOOKUP("LEBALF"&amp;A155,'Main File'!A:O,9,0),0)</f>
        <v>0</v>
      </c>
      <c r="F155" s="26">
        <f>IFERROR(+VLOOKUP("LEBALF"&amp;A155,'Main File'!A:O,10,0),0)</f>
        <v>0</v>
      </c>
      <c r="G155" s="26">
        <f>IFERROR(+VLOOKUP("LEBALF"&amp;A155,'Main File'!A:O,11,0),0)</f>
        <v>0</v>
      </c>
      <c r="H155" s="26">
        <f>IFERROR(+VLOOKUP("LEBALF"&amp;A155,'Main File'!A:O,12,0),0)</f>
        <v>0</v>
      </c>
      <c r="I155" s="26">
        <f>IFERROR(+VLOOKUP("LEBALF"&amp;A155,'Main File'!A:O,13,0),0)</f>
        <v>0</v>
      </c>
      <c r="J155" s="26">
        <f>IFERROR(+VLOOKUP("LEBALF"&amp;A155,'Main File'!A:O,14,0),0)</f>
        <v>0</v>
      </c>
      <c r="K155" s="26">
        <f>IFERROR(+VLOOKUP("LEBALF"&amp;A155,'Main File'!A:O,15,0),0)</f>
        <v>0</v>
      </c>
    </row>
    <row r="156" spans="1:11" x14ac:dyDescent="0.25">
      <c r="A156" s="9">
        <f t="shared" si="2"/>
        <v>43343</v>
      </c>
      <c r="B156" s="26">
        <f>IFERROR(+VLOOKUP("LEBALF"&amp;A156,'Main File'!A:O,6,0),0)</f>
        <v>0</v>
      </c>
      <c r="C156" s="26">
        <f>IFERROR(+VLOOKUP("LEBALF"&amp;A156,'Main File'!A:O,7,0),0)</f>
        <v>0</v>
      </c>
      <c r="D156" s="26">
        <f>IFERROR(+VLOOKUP("LEBALF"&amp;A156,'Main File'!A:O,8,0),0)</f>
        <v>0</v>
      </c>
      <c r="E156" s="26">
        <f>IFERROR(+VLOOKUP("LEBALF"&amp;A156,'Main File'!A:O,9,0),0)</f>
        <v>0</v>
      </c>
      <c r="F156" s="26">
        <f>IFERROR(+VLOOKUP("LEBALF"&amp;A156,'Main File'!A:O,10,0),0)</f>
        <v>0</v>
      </c>
      <c r="G156" s="26">
        <f>IFERROR(+VLOOKUP("LEBALF"&amp;A156,'Main File'!A:O,11,0),0)</f>
        <v>0</v>
      </c>
      <c r="H156" s="26">
        <f>IFERROR(+VLOOKUP("LEBALF"&amp;A156,'Main File'!A:O,12,0),0)</f>
        <v>0</v>
      </c>
      <c r="I156" s="26">
        <f>IFERROR(+VLOOKUP("LEBALF"&amp;A156,'Main File'!A:O,13,0),0)</f>
        <v>0</v>
      </c>
      <c r="J156" s="26">
        <f>IFERROR(+VLOOKUP("LEBALF"&amp;A156,'Main File'!A:O,14,0),0)</f>
        <v>0</v>
      </c>
      <c r="K156" s="26">
        <f>IFERROR(+VLOOKUP("LEBALF"&amp;A156,'Main File'!A:O,15,0),0)</f>
        <v>0</v>
      </c>
    </row>
    <row r="157" spans="1:11" x14ac:dyDescent="0.25">
      <c r="A157" s="9">
        <f t="shared" si="2"/>
        <v>43344</v>
      </c>
      <c r="B157" s="26">
        <f>IFERROR(+VLOOKUP("LEBALF"&amp;A157,'Main File'!A:O,6,0),0)</f>
        <v>0</v>
      </c>
      <c r="C157" s="26">
        <f>IFERROR(+VLOOKUP("LEBALF"&amp;A157,'Main File'!A:O,7,0),0)</f>
        <v>0</v>
      </c>
      <c r="D157" s="26">
        <f>IFERROR(+VLOOKUP("LEBALF"&amp;A157,'Main File'!A:O,8,0),0)</f>
        <v>0</v>
      </c>
      <c r="E157" s="26">
        <f>IFERROR(+VLOOKUP("LEBALF"&amp;A157,'Main File'!A:O,9,0),0)</f>
        <v>0</v>
      </c>
      <c r="F157" s="26">
        <f>IFERROR(+VLOOKUP("LEBALF"&amp;A157,'Main File'!A:O,10,0),0)</f>
        <v>0</v>
      </c>
      <c r="G157" s="26">
        <f>IFERROR(+VLOOKUP("LEBALF"&amp;A157,'Main File'!A:O,11,0),0)</f>
        <v>0</v>
      </c>
      <c r="H157" s="26">
        <f>IFERROR(+VLOOKUP("LEBALF"&amp;A157,'Main File'!A:O,12,0),0)</f>
        <v>0</v>
      </c>
      <c r="I157" s="26">
        <f>IFERROR(+VLOOKUP("LEBALF"&amp;A157,'Main File'!A:O,13,0),0)</f>
        <v>0</v>
      </c>
      <c r="J157" s="26">
        <f>IFERROR(+VLOOKUP("LEBALF"&amp;A157,'Main File'!A:O,14,0),0)</f>
        <v>0</v>
      </c>
      <c r="K157" s="26">
        <f>IFERROR(+VLOOKUP("LEBALF"&amp;A157,'Main File'!A:O,15,0),0)</f>
        <v>0</v>
      </c>
    </row>
    <row r="158" spans="1:11" x14ac:dyDescent="0.25">
      <c r="A158" s="9">
        <f t="shared" si="2"/>
        <v>43345</v>
      </c>
      <c r="B158" s="26">
        <f>IFERROR(+VLOOKUP("LEBALF"&amp;A158,'Main File'!A:O,6,0),0)</f>
        <v>0</v>
      </c>
      <c r="C158" s="26">
        <f>IFERROR(+VLOOKUP("LEBALF"&amp;A158,'Main File'!A:O,7,0),0)</f>
        <v>0</v>
      </c>
      <c r="D158" s="26">
        <f>IFERROR(+VLOOKUP("LEBALF"&amp;A158,'Main File'!A:O,8,0),0)</f>
        <v>0</v>
      </c>
      <c r="E158" s="26">
        <f>IFERROR(+VLOOKUP("LEBALF"&amp;A158,'Main File'!A:O,9,0),0)</f>
        <v>0</v>
      </c>
      <c r="F158" s="26">
        <f>IFERROR(+VLOOKUP("LEBALF"&amp;A158,'Main File'!A:O,10,0),0)</f>
        <v>0</v>
      </c>
      <c r="G158" s="26">
        <f>IFERROR(+VLOOKUP("LEBALF"&amp;A158,'Main File'!A:O,11,0),0)</f>
        <v>0</v>
      </c>
      <c r="H158" s="26">
        <f>IFERROR(+VLOOKUP("LEBALF"&amp;A158,'Main File'!A:O,12,0),0)</f>
        <v>0</v>
      </c>
      <c r="I158" s="26">
        <f>IFERROR(+VLOOKUP("LEBALF"&amp;A158,'Main File'!A:O,13,0),0)</f>
        <v>0</v>
      </c>
      <c r="J158" s="26">
        <f>IFERROR(+VLOOKUP("LEBALF"&amp;A158,'Main File'!A:O,14,0),0)</f>
        <v>0</v>
      </c>
      <c r="K158" s="26">
        <f>IFERROR(+VLOOKUP("LEBALF"&amp;A158,'Main File'!A:O,15,0),0)</f>
        <v>0</v>
      </c>
    </row>
    <row r="159" spans="1:11" x14ac:dyDescent="0.25">
      <c r="A159" s="9">
        <f t="shared" si="2"/>
        <v>43346</v>
      </c>
      <c r="B159" s="26">
        <f>IFERROR(+VLOOKUP("LEBALF"&amp;A159,'Main File'!A:O,6,0),0)</f>
        <v>0</v>
      </c>
      <c r="C159" s="26">
        <f>IFERROR(+VLOOKUP("LEBALF"&amp;A159,'Main File'!A:O,7,0),0)</f>
        <v>0</v>
      </c>
      <c r="D159" s="26">
        <f>IFERROR(+VLOOKUP("LEBALF"&amp;A159,'Main File'!A:O,8,0),0)</f>
        <v>0</v>
      </c>
      <c r="E159" s="26">
        <f>IFERROR(+VLOOKUP("LEBALF"&amp;A159,'Main File'!A:O,9,0),0)</f>
        <v>0</v>
      </c>
      <c r="F159" s="26">
        <f>IFERROR(+VLOOKUP("LEBALF"&amp;A159,'Main File'!A:O,10,0),0)</f>
        <v>0</v>
      </c>
      <c r="G159" s="26">
        <f>IFERROR(+VLOOKUP("LEBALF"&amp;A159,'Main File'!A:O,11,0),0)</f>
        <v>0</v>
      </c>
      <c r="H159" s="26">
        <f>IFERROR(+VLOOKUP("LEBALF"&amp;A159,'Main File'!A:O,12,0),0)</f>
        <v>0</v>
      </c>
      <c r="I159" s="26">
        <f>IFERROR(+VLOOKUP("LEBALF"&amp;A159,'Main File'!A:O,13,0),0)</f>
        <v>0</v>
      </c>
      <c r="J159" s="26">
        <f>IFERROR(+VLOOKUP("LEBALF"&amp;A159,'Main File'!A:O,14,0),0)</f>
        <v>0</v>
      </c>
      <c r="K159" s="26">
        <f>IFERROR(+VLOOKUP("LEBALF"&amp;A159,'Main File'!A:O,15,0),0)</f>
        <v>0</v>
      </c>
    </row>
    <row r="160" spans="1:11" x14ac:dyDescent="0.25">
      <c r="A160" s="9">
        <f t="shared" si="2"/>
        <v>43347</v>
      </c>
      <c r="B160" s="26">
        <f>IFERROR(+VLOOKUP("LEBALF"&amp;A160,'Main File'!A:O,6,0),0)</f>
        <v>0</v>
      </c>
      <c r="C160" s="26">
        <f>IFERROR(+VLOOKUP("LEBALF"&amp;A160,'Main File'!A:O,7,0),0)</f>
        <v>0</v>
      </c>
      <c r="D160" s="26">
        <f>IFERROR(+VLOOKUP("LEBALF"&amp;A160,'Main File'!A:O,8,0),0)</f>
        <v>0</v>
      </c>
      <c r="E160" s="26">
        <f>IFERROR(+VLOOKUP("LEBALF"&amp;A160,'Main File'!A:O,9,0),0)</f>
        <v>0</v>
      </c>
      <c r="F160" s="26">
        <f>IFERROR(+VLOOKUP("LEBALF"&amp;A160,'Main File'!A:O,10,0),0)</f>
        <v>0</v>
      </c>
      <c r="G160" s="26">
        <f>IFERROR(+VLOOKUP("LEBALF"&amp;A160,'Main File'!A:O,11,0),0)</f>
        <v>0</v>
      </c>
      <c r="H160" s="26">
        <f>IFERROR(+VLOOKUP("LEBALF"&amp;A160,'Main File'!A:O,12,0),0)</f>
        <v>0</v>
      </c>
      <c r="I160" s="26">
        <f>IFERROR(+VLOOKUP("LEBALF"&amp;A160,'Main File'!A:O,13,0),0)</f>
        <v>0</v>
      </c>
      <c r="J160" s="26">
        <f>IFERROR(+VLOOKUP("LEBALF"&amp;A160,'Main File'!A:O,14,0),0)</f>
        <v>0</v>
      </c>
      <c r="K160" s="26">
        <f>IFERROR(+VLOOKUP("LEBALF"&amp;A160,'Main File'!A:O,15,0),0)</f>
        <v>0</v>
      </c>
    </row>
    <row r="161" spans="1:11" x14ac:dyDescent="0.25">
      <c r="A161" s="9">
        <f t="shared" si="2"/>
        <v>43348</v>
      </c>
      <c r="B161" s="26">
        <f>IFERROR(+VLOOKUP("LEBALF"&amp;A161,'Main File'!A:O,6,0),0)</f>
        <v>0</v>
      </c>
      <c r="C161" s="26">
        <f>IFERROR(+VLOOKUP("LEBALF"&amp;A161,'Main File'!A:O,7,0),0)</f>
        <v>0</v>
      </c>
      <c r="D161" s="26">
        <f>IFERROR(+VLOOKUP("LEBALF"&amp;A161,'Main File'!A:O,8,0),0)</f>
        <v>0</v>
      </c>
      <c r="E161" s="26">
        <f>IFERROR(+VLOOKUP("LEBALF"&amp;A161,'Main File'!A:O,9,0),0)</f>
        <v>0</v>
      </c>
      <c r="F161" s="26">
        <f>IFERROR(+VLOOKUP("LEBALF"&amp;A161,'Main File'!A:O,10,0),0)</f>
        <v>0</v>
      </c>
      <c r="G161" s="26">
        <f>IFERROR(+VLOOKUP("LEBALF"&amp;A161,'Main File'!A:O,11,0),0)</f>
        <v>0</v>
      </c>
      <c r="H161" s="26">
        <f>IFERROR(+VLOOKUP("LEBALF"&amp;A161,'Main File'!A:O,12,0),0)</f>
        <v>0</v>
      </c>
      <c r="I161" s="26">
        <f>IFERROR(+VLOOKUP("LEBALF"&amp;A161,'Main File'!A:O,13,0),0)</f>
        <v>0</v>
      </c>
      <c r="J161" s="26">
        <f>IFERROR(+VLOOKUP("LEBALF"&amp;A161,'Main File'!A:O,14,0),0)</f>
        <v>0</v>
      </c>
      <c r="K161" s="26">
        <f>IFERROR(+VLOOKUP("LEBALF"&amp;A161,'Main File'!A:O,15,0),0)</f>
        <v>0</v>
      </c>
    </row>
    <row r="162" spans="1:11" x14ac:dyDescent="0.25">
      <c r="A162" s="9">
        <f t="shared" si="2"/>
        <v>43349</v>
      </c>
      <c r="B162" s="26">
        <f>IFERROR(+VLOOKUP("LEBALF"&amp;A162,'Main File'!A:O,6,0),0)</f>
        <v>0</v>
      </c>
      <c r="C162" s="26">
        <f>IFERROR(+VLOOKUP("LEBALF"&amp;A162,'Main File'!A:O,7,0),0)</f>
        <v>0</v>
      </c>
      <c r="D162" s="26">
        <f>IFERROR(+VLOOKUP("LEBALF"&amp;A162,'Main File'!A:O,8,0),0)</f>
        <v>0</v>
      </c>
      <c r="E162" s="26">
        <f>IFERROR(+VLOOKUP("LEBALF"&amp;A162,'Main File'!A:O,9,0),0)</f>
        <v>0</v>
      </c>
      <c r="F162" s="26">
        <f>IFERROR(+VLOOKUP("LEBALF"&amp;A162,'Main File'!A:O,10,0),0)</f>
        <v>0</v>
      </c>
      <c r="G162" s="26">
        <f>IFERROR(+VLOOKUP("LEBALF"&amp;A162,'Main File'!A:O,11,0),0)</f>
        <v>0</v>
      </c>
      <c r="H162" s="26">
        <f>IFERROR(+VLOOKUP("LEBALF"&amp;A162,'Main File'!A:O,12,0),0)</f>
        <v>0</v>
      </c>
      <c r="I162" s="26">
        <f>IFERROR(+VLOOKUP("LEBALF"&amp;A162,'Main File'!A:O,13,0),0)</f>
        <v>0</v>
      </c>
      <c r="J162" s="26">
        <f>IFERROR(+VLOOKUP("LEBALF"&amp;A162,'Main File'!A:O,14,0),0)</f>
        <v>0</v>
      </c>
      <c r="K162" s="26">
        <f>IFERROR(+VLOOKUP("LEBALF"&amp;A162,'Main File'!A:O,15,0),0)</f>
        <v>0</v>
      </c>
    </row>
    <row r="163" spans="1:11" x14ac:dyDescent="0.25">
      <c r="A163" s="9">
        <f t="shared" si="2"/>
        <v>43350</v>
      </c>
      <c r="B163" s="26">
        <f>IFERROR(+VLOOKUP("LEBALF"&amp;A163,'Main File'!A:O,6,0),0)</f>
        <v>0</v>
      </c>
      <c r="C163" s="26">
        <f>IFERROR(+VLOOKUP("LEBALF"&amp;A163,'Main File'!A:O,7,0),0)</f>
        <v>0</v>
      </c>
      <c r="D163" s="26">
        <f>IFERROR(+VLOOKUP("LEBALF"&amp;A163,'Main File'!A:O,8,0),0)</f>
        <v>0</v>
      </c>
      <c r="E163" s="26">
        <f>IFERROR(+VLOOKUP("LEBALF"&amp;A163,'Main File'!A:O,9,0),0)</f>
        <v>0</v>
      </c>
      <c r="F163" s="26">
        <f>IFERROR(+VLOOKUP("LEBALF"&amp;A163,'Main File'!A:O,10,0),0)</f>
        <v>0</v>
      </c>
      <c r="G163" s="26">
        <f>IFERROR(+VLOOKUP("LEBALF"&amp;A163,'Main File'!A:O,11,0),0)</f>
        <v>0</v>
      </c>
      <c r="H163" s="26">
        <f>IFERROR(+VLOOKUP("LEBALF"&amp;A163,'Main File'!A:O,12,0),0)</f>
        <v>0</v>
      </c>
      <c r="I163" s="26">
        <f>IFERROR(+VLOOKUP("LEBALF"&amp;A163,'Main File'!A:O,13,0),0)</f>
        <v>0</v>
      </c>
      <c r="J163" s="26">
        <f>IFERROR(+VLOOKUP("LEBALF"&amp;A163,'Main File'!A:O,14,0),0)</f>
        <v>0</v>
      </c>
      <c r="K163" s="26">
        <f>IFERROR(+VLOOKUP("LEBALF"&amp;A163,'Main File'!A:O,15,0),0)</f>
        <v>0</v>
      </c>
    </row>
    <row r="164" spans="1:11" x14ac:dyDescent="0.25">
      <c r="A164" s="9">
        <f t="shared" si="2"/>
        <v>43351</v>
      </c>
      <c r="B164" s="26">
        <f>IFERROR(+VLOOKUP("LEBALF"&amp;A164,'Main File'!A:O,6,0),0)</f>
        <v>0</v>
      </c>
      <c r="C164" s="26">
        <f>IFERROR(+VLOOKUP("LEBALF"&amp;A164,'Main File'!A:O,7,0),0)</f>
        <v>0</v>
      </c>
      <c r="D164" s="26">
        <f>IFERROR(+VLOOKUP("LEBALF"&amp;A164,'Main File'!A:O,8,0),0)</f>
        <v>0</v>
      </c>
      <c r="E164" s="26">
        <f>IFERROR(+VLOOKUP("LEBALF"&amp;A164,'Main File'!A:O,9,0),0)</f>
        <v>0</v>
      </c>
      <c r="F164" s="26">
        <f>IFERROR(+VLOOKUP("LEBALF"&amp;A164,'Main File'!A:O,10,0),0)</f>
        <v>0</v>
      </c>
      <c r="G164" s="26">
        <f>IFERROR(+VLOOKUP("LEBALF"&amp;A164,'Main File'!A:O,11,0),0)</f>
        <v>0</v>
      </c>
      <c r="H164" s="26">
        <f>IFERROR(+VLOOKUP("LEBALF"&amp;A164,'Main File'!A:O,12,0),0)</f>
        <v>0</v>
      </c>
      <c r="I164" s="26">
        <f>IFERROR(+VLOOKUP("LEBALF"&amp;A164,'Main File'!A:O,13,0),0)</f>
        <v>0</v>
      </c>
      <c r="J164" s="26">
        <f>IFERROR(+VLOOKUP("LEBALF"&amp;A164,'Main File'!A:O,14,0),0)</f>
        <v>0</v>
      </c>
      <c r="K164" s="26">
        <f>IFERROR(+VLOOKUP("LEBALF"&amp;A164,'Main File'!A:O,15,0),0)</f>
        <v>0</v>
      </c>
    </row>
    <row r="165" spans="1:11" x14ac:dyDescent="0.25">
      <c r="A165" s="9">
        <f t="shared" si="2"/>
        <v>43352</v>
      </c>
      <c r="B165" s="26">
        <f>IFERROR(+VLOOKUP("LEBALF"&amp;A165,'Main File'!A:O,6,0),0)</f>
        <v>0</v>
      </c>
      <c r="C165" s="26">
        <f>IFERROR(+VLOOKUP("LEBALF"&amp;A165,'Main File'!A:O,7,0),0)</f>
        <v>0</v>
      </c>
      <c r="D165" s="26">
        <f>IFERROR(+VLOOKUP("LEBALF"&amp;A165,'Main File'!A:O,8,0),0)</f>
        <v>0</v>
      </c>
      <c r="E165" s="26">
        <f>IFERROR(+VLOOKUP("LEBALF"&amp;A165,'Main File'!A:O,9,0),0)</f>
        <v>0</v>
      </c>
      <c r="F165" s="26">
        <f>IFERROR(+VLOOKUP("LEBALF"&amp;A165,'Main File'!A:O,10,0),0)</f>
        <v>0</v>
      </c>
      <c r="G165" s="26">
        <f>IFERROR(+VLOOKUP("LEBALF"&amp;A165,'Main File'!A:O,11,0),0)</f>
        <v>0</v>
      </c>
      <c r="H165" s="26">
        <f>IFERROR(+VLOOKUP("LEBALF"&amp;A165,'Main File'!A:O,12,0),0)</f>
        <v>0</v>
      </c>
      <c r="I165" s="26">
        <f>IFERROR(+VLOOKUP("LEBALF"&amp;A165,'Main File'!A:O,13,0),0)</f>
        <v>0</v>
      </c>
      <c r="J165" s="26">
        <f>IFERROR(+VLOOKUP("LEBALF"&amp;A165,'Main File'!A:O,14,0),0)</f>
        <v>0</v>
      </c>
      <c r="K165" s="26">
        <f>IFERROR(+VLOOKUP("LEBALF"&amp;A165,'Main File'!A:O,15,0),0)</f>
        <v>0</v>
      </c>
    </row>
    <row r="166" spans="1:11" x14ac:dyDescent="0.25">
      <c r="A166" s="9">
        <f t="shared" si="2"/>
        <v>43353</v>
      </c>
      <c r="B166" s="26">
        <f>IFERROR(+VLOOKUP("LEBALF"&amp;A166,'Main File'!A:O,6,0),0)</f>
        <v>0</v>
      </c>
      <c r="C166" s="26">
        <f>IFERROR(+VLOOKUP("LEBALF"&amp;A166,'Main File'!A:O,7,0),0)</f>
        <v>0</v>
      </c>
      <c r="D166" s="26">
        <f>IFERROR(+VLOOKUP("LEBALF"&amp;A166,'Main File'!A:O,8,0),0)</f>
        <v>0</v>
      </c>
      <c r="E166" s="26">
        <f>IFERROR(+VLOOKUP("LEBALF"&amp;A166,'Main File'!A:O,9,0),0)</f>
        <v>0</v>
      </c>
      <c r="F166" s="26">
        <f>IFERROR(+VLOOKUP("LEBALF"&amp;A166,'Main File'!A:O,10,0),0)</f>
        <v>0</v>
      </c>
      <c r="G166" s="26">
        <f>IFERROR(+VLOOKUP("LEBALF"&amp;A166,'Main File'!A:O,11,0),0)</f>
        <v>0</v>
      </c>
      <c r="H166" s="26">
        <f>IFERROR(+VLOOKUP("LEBALF"&amp;A166,'Main File'!A:O,12,0),0)</f>
        <v>0</v>
      </c>
      <c r="I166" s="26">
        <f>IFERROR(+VLOOKUP("LEBALF"&amp;A166,'Main File'!A:O,13,0),0)</f>
        <v>0</v>
      </c>
      <c r="J166" s="26">
        <f>IFERROR(+VLOOKUP("LEBALF"&amp;A166,'Main File'!A:O,14,0),0)</f>
        <v>0</v>
      </c>
      <c r="K166" s="26">
        <f>IFERROR(+VLOOKUP("LEBALF"&amp;A166,'Main File'!A:O,15,0),0)</f>
        <v>0</v>
      </c>
    </row>
    <row r="167" spans="1:11" x14ac:dyDescent="0.25">
      <c r="A167" s="9">
        <f t="shared" si="2"/>
        <v>43354</v>
      </c>
      <c r="B167" s="26">
        <f>IFERROR(+VLOOKUP("LEBALF"&amp;A167,'Main File'!A:O,6,0),0)</f>
        <v>0</v>
      </c>
      <c r="C167" s="26">
        <f>IFERROR(+VLOOKUP("LEBALF"&amp;A167,'Main File'!A:O,7,0),0)</f>
        <v>0</v>
      </c>
      <c r="D167" s="26">
        <f>IFERROR(+VLOOKUP("LEBALF"&amp;A167,'Main File'!A:O,8,0),0)</f>
        <v>0</v>
      </c>
      <c r="E167" s="26">
        <f>IFERROR(+VLOOKUP("LEBALF"&amp;A167,'Main File'!A:O,9,0),0)</f>
        <v>0</v>
      </c>
      <c r="F167" s="26">
        <f>IFERROR(+VLOOKUP("LEBALF"&amp;A167,'Main File'!A:O,10,0),0)</f>
        <v>0</v>
      </c>
      <c r="G167" s="26">
        <f>IFERROR(+VLOOKUP("LEBALF"&amp;A167,'Main File'!A:O,11,0),0)</f>
        <v>0</v>
      </c>
      <c r="H167" s="26">
        <f>IFERROR(+VLOOKUP("LEBALF"&amp;A167,'Main File'!A:O,12,0),0)</f>
        <v>0</v>
      </c>
      <c r="I167" s="26">
        <f>IFERROR(+VLOOKUP("LEBALF"&amp;A167,'Main File'!A:O,13,0),0)</f>
        <v>0</v>
      </c>
      <c r="J167" s="26">
        <f>IFERROR(+VLOOKUP("LEBALF"&amp;A167,'Main File'!A:O,14,0),0)</f>
        <v>0</v>
      </c>
      <c r="K167" s="26">
        <f>IFERROR(+VLOOKUP("LEBALF"&amp;A167,'Main File'!A:O,15,0),0)</f>
        <v>0</v>
      </c>
    </row>
    <row r="168" spans="1:11" x14ac:dyDescent="0.25">
      <c r="A168" s="9">
        <f t="shared" si="2"/>
        <v>43355</v>
      </c>
      <c r="B168" s="26">
        <f>IFERROR(+VLOOKUP("LEBALF"&amp;A168,'Main File'!A:O,6,0),0)</f>
        <v>0</v>
      </c>
      <c r="C168" s="26">
        <f>IFERROR(+VLOOKUP("LEBALF"&amp;A168,'Main File'!A:O,7,0),0)</f>
        <v>0</v>
      </c>
      <c r="D168" s="26">
        <f>IFERROR(+VLOOKUP("LEBALF"&amp;A168,'Main File'!A:O,8,0),0)</f>
        <v>0</v>
      </c>
      <c r="E168" s="26">
        <f>IFERROR(+VLOOKUP("LEBALF"&amp;A168,'Main File'!A:O,9,0),0)</f>
        <v>0</v>
      </c>
      <c r="F168" s="26">
        <f>IFERROR(+VLOOKUP("LEBALF"&amp;A168,'Main File'!A:O,10,0),0)</f>
        <v>0</v>
      </c>
      <c r="G168" s="26">
        <f>IFERROR(+VLOOKUP("LEBALF"&amp;A168,'Main File'!A:O,11,0),0)</f>
        <v>0</v>
      </c>
      <c r="H168" s="26">
        <f>IFERROR(+VLOOKUP("LEBALF"&amp;A168,'Main File'!A:O,12,0),0)</f>
        <v>0</v>
      </c>
      <c r="I168" s="26">
        <f>IFERROR(+VLOOKUP("LEBALF"&amp;A168,'Main File'!A:O,13,0),0)</f>
        <v>0</v>
      </c>
      <c r="J168" s="26">
        <f>IFERROR(+VLOOKUP("LEBALF"&amp;A168,'Main File'!A:O,14,0),0)</f>
        <v>0</v>
      </c>
      <c r="K168" s="26">
        <f>IFERROR(+VLOOKUP("LEBALF"&amp;A168,'Main File'!A:O,15,0),0)</f>
        <v>0</v>
      </c>
    </row>
    <row r="169" spans="1:11" x14ac:dyDescent="0.25">
      <c r="A169" s="9">
        <f t="shared" si="2"/>
        <v>43356</v>
      </c>
      <c r="B169" s="26">
        <f>IFERROR(+VLOOKUP("LEBALF"&amp;A169,'Main File'!A:O,6,0),0)</f>
        <v>0</v>
      </c>
      <c r="C169" s="26">
        <f>IFERROR(+VLOOKUP("LEBALF"&amp;A169,'Main File'!A:O,7,0),0)</f>
        <v>0</v>
      </c>
      <c r="D169" s="26">
        <f>IFERROR(+VLOOKUP("LEBALF"&amp;A169,'Main File'!A:O,8,0),0)</f>
        <v>0</v>
      </c>
      <c r="E169" s="26">
        <f>IFERROR(+VLOOKUP("LEBALF"&amp;A169,'Main File'!A:O,9,0),0)</f>
        <v>0</v>
      </c>
      <c r="F169" s="26">
        <f>IFERROR(+VLOOKUP("LEBALF"&amp;A169,'Main File'!A:O,10,0),0)</f>
        <v>0</v>
      </c>
      <c r="G169" s="26">
        <f>IFERROR(+VLOOKUP("LEBALF"&amp;A169,'Main File'!A:O,11,0),0)</f>
        <v>0</v>
      </c>
      <c r="H169" s="26">
        <f>IFERROR(+VLOOKUP("LEBALF"&amp;A169,'Main File'!A:O,12,0),0)</f>
        <v>0</v>
      </c>
      <c r="I169" s="26">
        <f>IFERROR(+VLOOKUP("LEBALF"&amp;A169,'Main File'!A:O,13,0),0)</f>
        <v>0</v>
      </c>
      <c r="J169" s="26">
        <f>IFERROR(+VLOOKUP("LEBALF"&amp;A169,'Main File'!A:O,14,0),0)</f>
        <v>0</v>
      </c>
      <c r="K169" s="26">
        <f>IFERROR(+VLOOKUP("LEBALF"&amp;A169,'Main File'!A:O,15,0),0)</f>
        <v>0</v>
      </c>
    </row>
    <row r="170" spans="1:11" x14ac:dyDescent="0.25">
      <c r="A170" s="9">
        <f t="shared" si="2"/>
        <v>43357</v>
      </c>
      <c r="B170" s="26">
        <f>IFERROR(+VLOOKUP("LEBALF"&amp;A170,'Main File'!A:O,6,0),0)</f>
        <v>0</v>
      </c>
      <c r="C170" s="26">
        <f>IFERROR(+VLOOKUP("LEBALF"&amp;A170,'Main File'!A:O,7,0),0)</f>
        <v>0</v>
      </c>
      <c r="D170" s="26">
        <f>IFERROR(+VLOOKUP("LEBALF"&amp;A170,'Main File'!A:O,8,0),0)</f>
        <v>0</v>
      </c>
      <c r="E170" s="26">
        <f>IFERROR(+VLOOKUP("LEBALF"&amp;A170,'Main File'!A:O,9,0),0)</f>
        <v>0</v>
      </c>
      <c r="F170" s="26">
        <f>IFERROR(+VLOOKUP("LEBALF"&amp;A170,'Main File'!A:O,10,0),0)</f>
        <v>0</v>
      </c>
      <c r="G170" s="26">
        <f>IFERROR(+VLOOKUP("LEBALF"&amp;A170,'Main File'!A:O,11,0),0)</f>
        <v>0</v>
      </c>
      <c r="H170" s="26">
        <f>IFERROR(+VLOOKUP("LEBALF"&amp;A170,'Main File'!A:O,12,0),0)</f>
        <v>0</v>
      </c>
      <c r="I170" s="26">
        <f>IFERROR(+VLOOKUP("LEBALF"&amp;A170,'Main File'!A:O,13,0),0)</f>
        <v>0</v>
      </c>
      <c r="J170" s="26">
        <f>IFERROR(+VLOOKUP("LEBALF"&amp;A170,'Main File'!A:O,14,0),0)</f>
        <v>0</v>
      </c>
      <c r="K170" s="26">
        <f>IFERROR(+VLOOKUP("LEBALF"&amp;A170,'Main File'!A:O,15,0),0)</f>
        <v>0</v>
      </c>
    </row>
    <row r="171" spans="1:11" x14ac:dyDescent="0.25">
      <c r="A171" s="9">
        <f t="shared" si="2"/>
        <v>43358</v>
      </c>
      <c r="B171" s="26">
        <f>IFERROR(+VLOOKUP("LEBALF"&amp;A171,'Main File'!A:O,6,0),0)</f>
        <v>0</v>
      </c>
      <c r="C171" s="26">
        <f>IFERROR(+VLOOKUP("LEBALF"&amp;A171,'Main File'!A:O,7,0),0)</f>
        <v>0</v>
      </c>
      <c r="D171" s="26">
        <f>IFERROR(+VLOOKUP("LEBALF"&amp;A171,'Main File'!A:O,8,0),0)</f>
        <v>0</v>
      </c>
      <c r="E171" s="26">
        <f>IFERROR(+VLOOKUP("LEBALF"&amp;A171,'Main File'!A:O,9,0),0)</f>
        <v>0</v>
      </c>
      <c r="F171" s="26">
        <f>IFERROR(+VLOOKUP("LEBALF"&amp;A171,'Main File'!A:O,10,0),0)</f>
        <v>0</v>
      </c>
      <c r="G171" s="26">
        <f>IFERROR(+VLOOKUP("LEBALF"&amp;A171,'Main File'!A:O,11,0),0)</f>
        <v>0</v>
      </c>
      <c r="H171" s="26">
        <f>IFERROR(+VLOOKUP("LEBALF"&amp;A171,'Main File'!A:O,12,0),0)</f>
        <v>0</v>
      </c>
      <c r="I171" s="26">
        <f>IFERROR(+VLOOKUP("LEBALF"&amp;A171,'Main File'!A:O,13,0),0)</f>
        <v>0</v>
      </c>
      <c r="J171" s="26">
        <f>IFERROR(+VLOOKUP("LEBALF"&amp;A171,'Main File'!A:O,14,0),0)</f>
        <v>0</v>
      </c>
      <c r="K171" s="26">
        <f>IFERROR(+VLOOKUP("LEBALF"&amp;A171,'Main File'!A:O,15,0),0)</f>
        <v>0</v>
      </c>
    </row>
    <row r="172" spans="1:11" x14ac:dyDescent="0.25">
      <c r="A172" s="9">
        <f t="shared" si="2"/>
        <v>43359</v>
      </c>
      <c r="B172" s="26">
        <f>IFERROR(+VLOOKUP("LEBALF"&amp;A172,'Main File'!A:O,6,0),0)</f>
        <v>0</v>
      </c>
      <c r="C172" s="26">
        <f>IFERROR(+VLOOKUP("LEBALF"&amp;A172,'Main File'!A:O,7,0),0)</f>
        <v>0</v>
      </c>
      <c r="D172" s="26">
        <f>IFERROR(+VLOOKUP("LEBALF"&amp;A172,'Main File'!A:O,8,0),0)</f>
        <v>0</v>
      </c>
      <c r="E172" s="26">
        <f>IFERROR(+VLOOKUP("LEBALF"&amp;A172,'Main File'!A:O,9,0),0)</f>
        <v>0</v>
      </c>
      <c r="F172" s="26">
        <f>IFERROR(+VLOOKUP("LEBALF"&amp;A172,'Main File'!A:O,10,0),0)</f>
        <v>0</v>
      </c>
      <c r="G172" s="26">
        <f>IFERROR(+VLOOKUP("LEBALF"&amp;A172,'Main File'!A:O,11,0),0)</f>
        <v>0</v>
      </c>
      <c r="H172" s="26">
        <f>IFERROR(+VLOOKUP("LEBALF"&amp;A172,'Main File'!A:O,12,0),0)</f>
        <v>0</v>
      </c>
      <c r="I172" s="26">
        <f>IFERROR(+VLOOKUP("LEBALF"&amp;A172,'Main File'!A:O,13,0),0)</f>
        <v>0</v>
      </c>
      <c r="J172" s="26">
        <f>IFERROR(+VLOOKUP("LEBALF"&amp;A172,'Main File'!A:O,14,0),0)</f>
        <v>0</v>
      </c>
      <c r="K172" s="26">
        <f>IFERROR(+VLOOKUP("LEBALF"&amp;A172,'Main File'!A:O,15,0),0)</f>
        <v>0</v>
      </c>
    </row>
    <row r="173" spans="1:11" x14ac:dyDescent="0.25">
      <c r="A173" s="9">
        <f t="shared" si="2"/>
        <v>43360</v>
      </c>
      <c r="B173" s="26">
        <f>IFERROR(+VLOOKUP("LEBALF"&amp;A173,'Main File'!A:O,6,0),0)</f>
        <v>0</v>
      </c>
      <c r="C173" s="26">
        <f>IFERROR(+VLOOKUP("LEBALF"&amp;A173,'Main File'!A:O,7,0),0)</f>
        <v>0</v>
      </c>
      <c r="D173" s="26">
        <f>IFERROR(+VLOOKUP("LEBALF"&amp;A173,'Main File'!A:O,8,0),0)</f>
        <v>0</v>
      </c>
      <c r="E173" s="26">
        <f>IFERROR(+VLOOKUP("LEBALF"&amp;A173,'Main File'!A:O,9,0),0)</f>
        <v>0</v>
      </c>
      <c r="F173" s="26">
        <f>IFERROR(+VLOOKUP("LEBALF"&amp;A173,'Main File'!A:O,10,0),0)</f>
        <v>0</v>
      </c>
      <c r="G173" s="26">
        <f>IFERROR(+VLOOKUP("LEBALF"&amp;A173,'Main File'!A:O,11,0),0)</f>
        <v>0</v>
      </c>
      <c r="H173" s="26">
        <f>IFERROR(+VLOOKUP("LEBALF"&amp;A173,'Main File'!A:O,12,0),0)</f>
        <v>0</v>
      </c>
      <c r="I173" s="26">
        <f>IFERROR(+VLOOKUP("LEBALF"&amp;A173,'Main File'!A:O,13,0),0)</f>
        <v>0</v>
      </c>
      <c r="J173" s="26">
        <f>IFERROR(+VLOOKUP("LEBALF"&amp;A173,'Main File'!A:O,14,0),0)</f>
        <v>0</v>
      </c>
      <c r="K173" s="26">
        <f>IFERROR(+VLOOKUP("LEBALF"&amp;A173,'Main File'!A:O,15,0),0)</f>
        <v>0</v>
      </c>
    </row>
    <row r="174" spans="1:11" x14ac:dyDescent="0.25">
      <c r="A174" s="9">
        <f t="shared" si="2"/>
        <v>43361</v>
      </c>
      <c r="B174" s="26">
        <f>IFERROR(+VLOOKUP("LEBALF"&amp;A174,'Main File'!A:O,6,0),0)</f>
        <v>0</v>
      </c>
      <c r="C174" s="26">
        <f>IFERROR(+VLOOKUP("LEBALF"&amp;A174,'Main File'!A:O,7,0),0)</f>
        <v>0</v>
      </c>
      <c r="D174" s="26">
        <f>IFERROR(+VLOOKUP("LEBALF"&amp;A174,'Main File'!A:O,8,0),0)</f>
        <v>0</v>
      </c>
      <c r="E174" s="26">
        <f>IFERROR(+VLOOKUP("LEBALF"&amp;A174,'Main File'!A:O,9,0),0)</f>
        <v>0</v>
      </c>
      <c r="F174" s="26">
        <f>IFERROR(+VLOOKUP("LEBALF"&amp;A174,'Main File'!A:O,10,0),0)</f>
        <v>0</v>
      </c>
      <c r="G174" s="26">
        <f>IFERROR(+VLOOKUP("LEBALF"&amp;A174,'Main File'!A:O,11,0),0)</f>
        <v>0</v>
      </c>
      <c r="H174" s="26">
        <f>IFERROR(+VLOOKUP("LEBALF"&amp;A174,'Main File'!A:O,12,0),0)</f>
        <v>0</v>
      </c>
      <c r="I174" s="26">
        <f>IFERROR(+VLOOKUP("LEBALF"&amp;A174,'Main File'!A:O,13,0),0)</f>
        <v>0</v>
      </c>
      <c r="J174" s="26">
        <f>IFERROR(+VLOOKUP("LEBALF"&amp;A174,'Main File'!A:O,14,0),0)</f>
        <v>0</v>
      </c>
      <c r="K174" s="26">
        <f>IFERROR(+VLOOKUP("LEBALF"&amp;A174,'Main File'!A:O,15,0),0)</f>
        <v>0</v>
      </c>
    </row>
    <row r="175" spans="1:11" x14ac:dyDescent="0.25">
      <c r="A175" s="9">
        <f t="shared" si="2"/>
        <v>43362</v>
      </c>
      <c r="B175" s="26">
        <f>IFERROR(+VLOOKUP("LEBALF"&amp;A175,'Main File'!A:O,6,0),0)</f>
        <v>0</v>
      </c>
      <c r="C175" s="26">
        <f>IFERROR(+VLOOKUP("LEBALF"&amp;A175,'Main File'!A:O,7,0),0)</f>
        <v>0</v>
      </c>
      <c r="D175" s="26">
        <f>IFERROR(+VLOOKUP("LEBALF"&amp;A175,'Main File'!A:O,8,0),0)</f>
        <v>0</v>
      </c>
      <c r="E175" s="26">
        <f>IFERROR(+VLOOKUP("LEBALF"&amp;A175,'Main File'!A:O,9,0),0)</f>
        <v>0</v>
      </c>
      <c r="F175" s="26">
        <f>IFERROR(+VLOOKUP("LEBALF"&amp;A175,'Main File'!A:O,10,0),0)</f>
        <v>0</v>
      </c>
      <c r="G175" s="26">
        <f>IFERROR(+VLOOKUP("LEBALF"&amp;A175,'Main File'!A:O,11,0),0)</f>
        <v>0</v>
      </c>
      <c r="H175" s="26">
        <f>IFERROR(+VLOOKUP("LEBALF"&amp;A175,'Main File'!A:O,12,0),0)</f>
        <v>0</v>
      </c>
      <c r="I175" s="26">
        <f>IFERROR(+VLOOKUP("LEBALF"&amp;A175,'Main File'!A:O,13,0),0)</f>
        <v>0</v>
      </c>
      <c r="J175" s="26">
        <f>IFERROR(+VLOOKUP("LEBALF"&amp;A175,'Main File'!A:O,14,0),0)</f>
        <v>0</v>
      </c>
      <c r="K175" s="26">
        <f>IFERROR(+VLOOKUP("LEBALF"&amp;A175,'Main File'!A:O,15,0),0)</f>
        <v>0</v>
      </c>
    </row>
    <row r="176" spans="1:11" x14ac:dyDescent="0.25">
      <c r="A176" s="9">
        <f t="shared" si="2"/>
        <v>43363</v>
      </c>
      <c r="B176" s="26">
        <f>IFERROR(+VLOOKUP("LEBALF"&amp;A176,'Main File'!A:O,6,0),0)</f>
        <v>0</v>
      </c>
      <c r="C176" s="26">
        <f>IFERROR(+VLOOKUP("LEBALF"&amp;A176,'Main File'!A:O,7,0),0)</f>
        <v>0</v>
      </c>
      <c r="D176" s="26">
        <f>IFERROR(+VLOOKUP("LEBALF"&amp;A176,'Main File'!A:O,8,0),0)</f>
        <v>0</v>
      </c>
      <c r="E176" s="26">
        <f>IFERROR(+VLOOKUP("LEBALF"&amp;A176,'Main File'!A:O,9,0),0)</f>
        <v>0</v>
      </c>
      <c r="F176" s="26">
        <f>IFERROR(+VLOOKUP("LEBALF"&amp;A176,'Main File'!A:O,10,0),0)</f>
        <v>0</v>
      </c>
      <c r="G176" s="26">
        <f>IFERROR(+VLOOKUP("LEBALF"&amp;A176,'Main File'!A:O,11,0),0)</f>
        <v>0</v>
      </c>
      <c r="H176" s="26">
        <f>IFERROR(+VLOOKUP("LEBALF"&amp;A176,'Main File'!A:O,12,0),0)</f>
        <v>0</v>
      </c>
      <c r="I176" s="26">
        <f>IFERROR(+VLOOKUP("LEBALF"&amp;A176,'Main File'!A:O,13,0),0)</f>
        <v>0</v>
      </c>
      <c r="J176" s="26">
        <f>IFERROR(+VLOOKUP("LEBALF"&amp;A176,'Main File'!A:O,14,0),0)</f>
        <v>0</v>
      </c>
      <c r="K176" s="26">
        <f>IFERROR(+VLOOKUP("LEBALF"&amp;A176,'Main File'!A:O,15,0),0)</f>
        <v>0</v>
      </c>
    </row>
    <row r="177" spans="1:11" x14ac:dyDescent="0.25">
      <c r="A177" s="9">
        <f t="shared" si="2"/>
        <v>43364</v>
      </c>
      <c r="B177" s="26">
        <f>IFERROR(+VLOOKUP("LEBALF"&amp;A177,'Main File'!A:O,6,0),0)</f>
        <v>0</v>
      </c>
      <c r="C177" s="26">
        <f>IFERROR(+VLOOKUP("LEBALF"&amp;A177,'Main File'!A:O,7,0),0)</f>
        <v>0</v>
      </c>
      <c r="D177" s="26">
        <f>IFERROR(+VLOOKUP("LEBALF"&amp;A177,'Main File'!A:O,8,0),0)</f>
        <v>0</v>
      </c>
      <c r="E177" s="26">
        <f>IFERROR(+VLOOKUP("LEBALF"&amp;A177,'Main File'!A:O,9,0),0)</f>
        <v>0</v>
      </c>
      <c r="F177" s="26">
        <f>IFERROR(+VLOOKUP("LEBALF"&amp;A177,'Main File'!A:O,10,0),0)</f>
        <v>0</v>
      </c>
      <c r="G177" s="26">
        <f>IFERROR(+VLOOKUP("LEBALF"&amp;A177,'Main File'!A:O,11,0),0)</f>
        <v>0</v>
      </c>
      <c r="H177" s="26">
        <f>IFERROR(+VLOOKUP("LEBALF"&amp;A177,'Main File'!A:O,12,0),0)</f>
        <v>0</v>
      </c>
      <c r="I177" s="26">
        <f>IFERROR(+VLOOKUP("LEBALF"&amp;A177,'Main File'!A:O,13,0),0)</f>
        <v>0</v>
      </c>
      <c r="J177" s="26">
        <f>IFERROR(+VLOOKUP("LEBALF"&amp;A177,'Main File'!A:O,14,0),0)</f>
        <v>0</v>
      </c>
      <c r="K177" s="26">
        <f>IFERROR(+VLOOKUP("LEBALF"&amp;A177,'Main File'!A:O,15,0),0)</f>
        <v>0</v>
      </c>
    </row>
    <row r="178" spans="1:11" x14ac:dyDescent="0.25">
      <c r="A178" s="9">
        <f t="shared" si="2"/>
        <v>43365</v>
      </c>
      <c r="B178" s="26">
        <f>IFERROR(+VLOOKUP("LEBALF"&amp;A178,'Main File'!A:O,6,0),0)</f>
        <v>0</v>
      </c>
      <c r="C178" s="26">
        <f>IFERROR(+VLOOKUP("LEBALF"&amp;A178,'Main File'!A:O,7,0),0)</f>
        <v>0</v>
      </c>
      <c r="D178" s="26">
        <f>IFERROR(+VLOOKUP("LEBALF"&amp;A178,'Main File'!A:O,8,0),0)</f>
        <v>0</v>
      </c>
      <c r="E178" s="26">
        <f>IFERROR(+VLOOKUP("LEBALF"&amp;A178,'Main File'!A:O,9,0),0)</f>
        <v>0</v>
      </c>
      <c r="F178" s="26">
        <f>IFERROR(+VLOOKUP("LEBALF"&amp;A178,'Main File'!A:O,10,0),0)</f>
        <v>0</v>
      </c>
      <c r="G178" s="26">
        <f>IFERROR(+VLOOKUP("LEBALF"&amp;A178,'Main File'!A:O,11,0),0)</f>
        <v>0</v>
      </c>
      <c r="H178" s="26">
        <f>IFERROR(+VLOOKUP("LEBALF"&amp;A178,'Main File'!A:O,12,0),0)</f>
        <v>0</v>
      </c>
      <c r="I178" s="26">
        <f>IFERROR(+VLOOKUP("LEBALF"&amp;A178,'Main File'!A:O,13,0),0)</f>
        <v>0</v>
      </c>
      <c r="J178" s="26">
        <f>IFERROR(+VLOOKUP("LEBALF"&amp;A178,'Main File'!A:O,14,0),0)</f>
        <v>0</v>
      </c>
      <c r="K178" s="26">
        <f>IFERROR(+VLOOKUP("LEBALF"&amp;A178,'Main File'!A:O,15,0),0)</f>
        <v>0</v>
      </c>
    </row>
    <row r="179" spans="1:11" x14ac:dyDescent="0.25">
      <c r="A179" s="9">
        <f t="shared" si="2"/>
        <v>43366</v>
      </c>
      <c r="B179" s="26">
        <f>IFERROR(+VLOOKUP("LEBALF"&amp;A179,'Main File'!A:O,6,0),0)</f>
        <v>0</v>
      </c>
      <c r="C179" s="26">
        <f>IFERROR(+VLOOKUP("LEBALF"&amp;A179,'Main File'!A:O,7,0),0)</f>
        <v>0</v>
      </c>
      <c r="D179" s="26">
        <f>IFERROR(+VLOOKUP("LEBALF"&amp;A179,'Main File'!A:O,8,0),0)</f>
        <v>0</v>
      </c>
      <c r="E179" s="26">
        <f>IFERROR(+VLOOKUP("LEBALF"&amp;A179,'Main File'!A:O,9,0),0)</f>
        <v>0</v>
      </c>
      <c r="F179" s="26">
        <f>IFERROR(+VLOOKUP("LEBALF"&amp;A179,'Main File'!A:O,10,0),0)</f>
        <v>0</v>
      </c>
      <c r="G179" s="26">
        <f>IFERROR(+VLOOKUP("LEBALF"&amp;A179,'Main File'!A:O,11,0),0)</f>
        <v>0</v>
      </c>
      <c r="H179" s="26">
        <f>IFERROR(+VLOOKUP("LEBALF"&amp;A179,'Main File'!A:O,12,0),0)</f>
        <v>0</v>
      </c>
      <c r="I179" s="26">
        <f>IFERROR(+VLOOKUP("LEBALF"&amp;A179,'Main File'!A:O,13,0),0)</f>
        <v>0</v>
      </c>
      <c r="J179" s="26">
        <f>IFERROR(+VLOOKUP("LEBALF"&amp;A179,'Main File'!A:O,14,0),0)</f>
        <v>0</v>
      </c>
      <c r="K179" s="26">
        <f>IFERROR(+VLOOKUP("LEBALF"&amp;A179,'Main File'!A:O,15,0),0)</f>
        <v>0</v>
      </c>
    </row>
    <row r="180" spans="1:11" x14ac:dyDescent="0.25">
      <c r="A180" s="9">
        <f t="shared" si="2"/>
        <v>43367</v>
      </c>
      <c r="B180" s="26">
        <f>IFERROR(+VLOOKUP("LEBALF"&amp;A180,'Main File'!A:O,6,0),0)</f>
        <v>0</v>
      </c>
      <c r="C180" s="26">
        <f>IFERROR(+VLOOKUP("LEBALF"&amp;A180,'Main File'!A:O,7,0),0)</f>
        <v>0</v>
      </c>
      <c r="D180" s="26">
        <f>IFERROR(+VLOOKUP("LEBALF"&amp;A180,'Main File'!A:O,8,0),0)</f>
        <v>0</v>
      </c>
      <c r="E180" s="26">
        <f>IFERROR(+VLOOKUP("LEBALF"&amp;A180,'Main File'!A:O,9,0),0)</f>
        <v>0</v>
      </c>
      <c r="F180" s="26">
        <f>IFERROR(+VLOOKUP("LEBALF"&amp;A180,'Main File'!A:O,10,0),0)</f>
        <v>0</v>
      </c>
      <c r="G180" s="26">
        <f>IFERROR(+VLOOKUP("LEBALF"&amp;A180,'Main File'!A:O,11,0),0)</f>
        <v>0</v>
      </c>
      <c r="H180" s="26">
        <f>IFERROR(+VLOOKUP("LEBALF"&amp;A180,'Main File'!A:O,12,0),0)</f>
        <v>0</v>
      </c>
      <c r="I180" s="26">
        <f>IFERROR(+VLOOKUP("LEBALF"&amp;A180,'Main File'!A:O,13,0),0)</f>
        <v>0</v>
      </c>
      <c r="J180" s="26">
        <f>IFERROR(+VLOOKUP("LEBALF"&amp;A180,'Main File'!A:O,14,0),0)</f>
        <v>0</v>
      </c>
      <c r="K180" s="26">
        <f>IFERROR(+VLOOKUP("LEBALF"&amp;A180,'Main File'!A:O,15,0),0)</f>
        <v>0</v>
      </c>
    </row>
    <row r="181" spans="1:11" x14ac:dyDescent="0.25">
      <c r="A181" s="9">
        <f t="shared" si="2"/>
        <v>43368</v>
      </c>
      <c r="B181" s="26">
        <f>IFERROR(+VLOOKUP("LEBALF"&amp;A181,'Main File'!A:O,6,0),0)</f>
        <v>0</v>
      </c>
      <c r="C181" s="26">
        <f>IFERROR(+VLOOKUP("LEBALF"&amp;A181,'Main File'!A:O,7,0),0)</f>
        <v>0</v>
      </c>
      <c r="D181" s="26">
        <f>IFERROR(+VLOOKUP("LEBALF"&amp;A181,'Main File'!A:O,8,0),0)</f>
        <v>0</v>
      </c>
      <c r="E181" s="26">
        <f>IFERROR(+VLOOKUP("LEBALF"&amp;A181,'Main File'!A:O,9,0),0)</f>
        <v>0</v>
      </c>
      <c r="F181" s="26">
        <f>IFERROR(+VLOOKUP("LEBALF"&amp;A181,'Main File'!A:O,10,0),0)</f>
        <v>0</v>
      </c>
      <c r="G181" s="26">
        <f>IFERROR(+VLOOKUP("LEBALF"&amp;A181,'Main File'!A:O,11,0),0)</f>
        <v>0</v>
      </c>
      <c r="H181" s="26">
        <f>IFERROR(+VLOOKUP("LEBALF"&amp;A181,'Main File'!A:O,12,0),0)</f>
        <v>0</v>
      </c>
      <c r="I181" s="26">
        <f>IFERROR(+VLOOKUP("LEBALF"&amp;A181,'Main File'!A:O,13,0),0)</f>
        <v>0</v>
      </c>
      <c r="J181" s="26">
        <f>IFERROR(+VLOOKUP("LEBALF"&amp;A181,'Main File'!A:O,14,0),0)</f>
        <v>0</v>
      </c>
      <c r="K181" s="26">
        <f>IFERROR(+VLOOKUP("LEBALF"&amp;A181,'Main File'!A:O,15,0),0)</f>
        <v>0</v>
      </c>
    </row>
    <row r="182" spans="1:11" x14ac:dyDescent="0.25">
      <c r="A182" s="9">
        <f t="shared" si="2"/>
        <v>43369</v>
      </c>
      <c r="B182" s="26">
        <f>IFERROR(+VLOOKUP("LEBALF"&amp;A182,'Main File'!A:O,6,0),0)</f>
        <v>0</v>
      </c>
      <c r="C182" s="26">
        <f>IFERROR(+VLOOKUP("LEBALF"&amp;A182,'Main File'!A:O,7,0),0)</f>
        <v>0</v>
      </c>
      <c r="D182" s="26">
        <f>IFERROR(+VLOOKUP("LEBALF"&amp;A182,'Main File'!A:O,8,0),0)</f>
        <v>0</v>
      </c>
      <c r="E182" s="26">
        <f>IFERROR(+VLOOKUP("LEBALF"&amp;A182,'Main File'!A:O,9,0),0)</f>
        <v>0</v>
      </c>
      <c r="F182" s="26">
        <f>IFERROR(+VLOOKUP("LEBALF"&amp;A182,'Main File'!A:O,10,0),0)</f>
        <v>0</v>
      </c>
      <c r="G182" s="26">
        <f>IFERROR(+VLOOKUP("LEBALF"&amp;A182,'Main File'!A:O,11,0),0)</f>
        <v>0</v>
      </c>
      <c r="H182" s="26">
        <f>IFERROR(+VLOOKUP("LEBALF"&amp;A182,'Main File'!A:O,12,0),0)</f>
        <v>0</v>
      </c>
      <c r="I182" s="26">
        <f>IFERROR(+VLOOKUP("LEBALF"&amp;A182,'Main File'!A:O,13,0),0)</f>
        <v>0</v>
      </c>
      <c r="J182" s="26">
        <f>IFERROR(+VLOOKUP("LEBALF"&amp;A182,'Main File'!A:O,14,0),0)</f>
        <v>0</v>
      </c>
      <c r="K182" s="26">
        <f>IFERROR(+VLOOKUP("LEBALF"&amp;A182,'Main File'!A:O,15,0),0)</f>
        <v>0</v>
      </c>
    </row>
    <row r="183" spans="1:11" x14ac:dyDescent="0.25">
      <c r="A183" s="9">
        <f t="shared" si="2"/>
        <v>43370</v>
      </c>
      <c r="B183" s="26">
        <f>IFERROR(+VLOOKUP("LEBALF"&amp;A183,'Main File'!A:O,6,0),0)</f>
        <v>0</v>
      </c>
      <c r="C183" s="26">
        <f>IFERROR(+VLOOKUP("LEBALF"&amp;A183,'Main File'!A:O,7,0),0)</f>
        <v>0</v>
      </c>
      <c r="D183" s="26">
        <f>IFERROR(+VLOOKUP("LEBALF"&amp;A183,'Main File'!A:O,8,0),0)</f>
        <v>0</v>
      </c>
      <c r="E183" s="26">
        <f>IFERROR(+VLOOKUP("LEBALF"&amp;A183,'Main File'!A:O,9,0),0)</f>
        <v>0</v>
      </c>
      <c r="F183" s="26">
        <f>IFERROR(+VLOOKUP("LEBALF"&amp;A183,'Main File'!A:O,10,0),0)</f>
        <v>0</v>
      </c>
      <c r="G183" s="26">
        <f>IFERROR(+VLOOKUP("LEBALF"&amp;A183,'Main File'!A:O,11,0),0)</f>
        <v>0</v>
      </c>
      <c r="H183" s="26">
        <f>IFERROR(+VLOOKUP("LEBALF"&amp;A183,'Main File'!A:O,12,0),0)</f>
        <v>0</v>
      </c>
      <c r="I183" s="26">
        <f>IFERROR(+VLOOKUP("LEBALF"&amp;A183,'Main File'!A:O,13,0),0)</f>
        <v>0</v>
      </c>
      <c r="J183" s="26">
        <f>IFERROR(+VLOOKUP("LEBALF"&amp;A183,'Main File'!A:O,14,0),0)</f>
        <v>0</v>
      </c>
      <c r="K183" s="26">
        <f>IFERROR(+VLOOKUP("LEBALF"&amp;A183,'Main File'!A:O,15,0),0)</f>
        <v>0</v>
      </c>
    </row>
    <row r="184" spans="1:11" x14ac:dyDescent="0.25">
      <c r="A184" s="9">
        <f t="shared" si="2"/>
        <v>43371</v>
      </c>
      <c r="B184" s="26">
        <f>IFERROR(+VLOOKUP("LEBALF"&amp;A184,'Main File'!A:O,6,0),0)</f>
        <v>0</v>
      </c>
      <c r="C184" s="26">
        <f>IFERROR(+VLOOKUP("LEBALF"&amp;A184,'Main File'!A:O,7,0),0)</f>
        <v>0</v>
      </c>
      <c r="D184" s="26">
        <f>IFERROR(+VLOOKUP("LEBALF"&amp;A184,'Main File'!A:O,8,0),0)</f>
        <v>0</v>
      </c>
      <c r="E184" s="26">
        <f>IFERROR(+VLOOKUP("LEBALF"&amp;A184,'Main File'!A:O,9,0),0)</f>
        <v>0</v>
      </c>
      <c r="F184" s="26">
        <f>IFERROR(+VLOOKUP("LEBALF"&amp;A184,'Main File'!A:O,10,0),0)</f>
        <v>0</v>
      </c>
      <c r="G184" s="26">
        <f>IFERROR(+VLOOKUP("LEBALF"&amp;A184,'Main File'!A:O,11,0),0)</f>
        <v>0</v>
      </c>
      <c r="H184" s="26">
        <f>IFERROR(+VLOOKUP("LEBALF"&amp;A184,'Main File'!A:O,12,0),0)</f>
        <v>0</v>
      </c>
      <c r="I184" s="26">
        <f>IFERROR(+VLOOKUP("LEBALF"&amp;A184,'Main File'!A:O,13,0),0)</f>
        <v>0</v>
      </c>
      <c r="J184" s="26">
        <f>IFERROR(+VLOOKUP("LEBALF"&amp;A184,'Main File'!A:O,14,0),0)</f>
        <v>0</v>
      </c>
      <c r="K184" s="26">
        <f>IFERROR(+VLOOKUP("LEBALF"&amp;A184,'Main File'!A:O,15,0),0)</f>
        <v>0</v>
      </c>
    </row>
    <row r="185" spans="1:11" x14ac:dyDescent="0.25">
      <c r="A185" s="9">
        <f t="shared" si="2"/>
        <v>43372</v>
      </c>
      <c r="B185" s="26">
        <f>IFERROR(+VLOOKUP("LEBALF"&amp;A185,'Main File'!A:O,6,0),0)</f>
        <v>0</v>
      </c>
      <c r="C185" s="26">
        <f>IFERROR(+VLOOKUP("LEBALF"&amp;A185,'Main File'!A:O,7,0),0)</f>
        <v>0</v>
      </c>
      <c r="D185" s="26">
        <f>IFERROR(+VLOOKUP("LEBALF"&amp;A185,'Main File'!A:O,8,0),0)</f>
        <v>0</v>
      </c>
      <c r="E185" s="26">
        <f>IFERROR(+VLOOKUP("LEBALF"&amp;A185,'Main File'!A:O,9,0),0)</f>
        <v>0</v>
      </c>
      <c r="F185" s="26">
        <f>IFERROR(+VLOOKUP("LEBALF"&amp;A185,'Main File'!A:O,10,0),0)</f>
        <v>0</v>
      </c>
      <c r="G185" s="26">
        <f>IFERROR(+VLOOKUP("LEBALF"&amp;A185,'Main File'!A:O,11,0),0)</f>
        <v>0</v>
      </c>
      <c r="H185" s="26">
        <f>IFERROR(+VLOOKUP("LEBALF"&amp;A185,'Main File'!A:O,12,0),0)</f>
        <v>0</v>
      </c>
      <c r="I185" s="26">
        <f>IFERROR(+VLOOKUP("LEBALF"&amp;A185,'Main File'!A:O,13,0),0)</f>
        <v>0</v>
      </c>
      <c r="J185" s="26">
        <f>IFERROR(+VLOOKUP("LEBALF"&amp;A185,'Main File'!A:O,14,0),0)</f>
        <v>0</v>
      </c>
      <c r="K185" s="26">
        <f>IFERROR(+VLOOKUP("LEBALF"&amp;A185,'Main File'!A:O,15,0),0)</f>
        <v>0</v>
      </c>
    </row>
    <row r="186" spans="1:11" x14ac:dyDescent="0.25">
      <c r="A186" s="9">
        <f t="shared" si="2"/>
        <v>43373</v>
      </c>
      <c r="B186" s="26">
        <f>IFERROR(+VLOOKUP("LEBALF"&amp;A186,'Main File'!A:O,6,0),0)</f>
        <v>0</v>
      </c>
      <c r="C186" s="26">
        <f>IFERROR(+VLOOKUP("LEBALF"&amp;A186,'Main File'!A:O,7,0),0)</f>
        <v>0</v>
      </c>
      <c r="D186" s="26">
        <f>IFERROR(+VLOOKUP("LEBALF"&amp;A186,'Main File'!A:O,8,0),0)</f>
        <v>0</v>
      </c>
      <c r="E186" s="26">
        <f>IFERROR(+VLOOKUP("LEBALF"&amp;A186,'Main File'!A:O,9,0),0)</f>
        <v>0</v>
      </c>
      <c r="F186" s="26">
        <f>IFERROR(+VLOOKUP("LEBALF"&amp;A186,'Main File'!A:O,10,0),0)</f>
        <v>0</v>
      </c>
      <c r="G186" s="26">
        <f>IFERROR(+VLOOKUP("LEBALF"&amp;A186,'Main File'!A:O,11,0),0)</f>
        <v>0</v>
      </c>
      <c r="H186" s="26">
        <f>IFERROR(+VLOOKUP("LEBALF"&amp;A186,'Main File'!A:O,12,0),0)</f>
        <v>0</v>
      </c>
      <c r="I186" s="26">
        <f>IFERROR(+VLOOKUP("LEBALF"&amp;A186,'Main File'!A:O,13,0),0)</f>
        <v>0</v>
      </c>
      <c r="J186" s="26">
        <f>IFERROR(+VLOOKUP("LEBALF"&amp;A186,'Main File'!A:O,14,0),0)</f>
        <v>0</v>
      </c>
      <c r="K186" s="26">
        <f>IFERROR(+VLOOKUP("LEBALF"&amp;A186,'Main File'!A:O,15,0),0)</f>
        <v>0</v>
      </c>
    </row>
    <row r="187" spans="1:11" x14ac:dyDescent="0.25">
      <c r="A187" s="9">
        <f t="shared" si="2"/>
        <v>43374</v>
      </c>
      <c r="B187" s="26">
        <f>IFERROR(+VLOOKUP("LEBALF"&amp;A187,'Main File'!A:O,6,0),0)</f>
        <v>0</v>
      </c>
      <c r="C187" s="26">
        <f>IFERROR(+VLOOKUP("LEBALF"&amp;A187,'Main File'!A:O,7,0),0)</f>
        <v>0</v>
      </c>
      <c r="D187" s="26">
        <f>IFERROR(+VLOOKUP("LEBALF"&amp;A187,'Main File'!A:O,8,0),0)</f>
        <v>0</v>
      </c>
      <c r="E187" s="26">
        <f>IFERROR(+VLOOKUP("LEBALF"&amp;A187,'Main File'!A:O,9,0),0)</f>
        <v>0</v>
      </c>
      <c r="F187" s="26">
        <f>IFERROR(+VLOOKUP("LEBALF"&amp;A187,'Main File'!A:O,10,0),0)</f>
        <v>0</v>
      </c>
      <c r="G187" s="26">
        <f>IFERROR(+VLOOKUP("LEBALF"&amp;A187,'Main File'!A:O,11,0),0)</f>
        <v>0</v>
      </c>
      <c r="H187" s="26">
        <f>IFERROR(+VLOOKUP("LEBALF"&amp;A187,'Main File'!A:O,12,0),0)</f>
        <v>0</v>
      </c>
      <c r="I187" s="26">
        <f>IFERROR(+VLOOKUP("LEBALF"&amp;A187,'Main File'!A:O,13,0),0)</f>
        <v>0</v>
      </c>
      <c r="J187" s="26">
        <f>IFERROR(+VLOOKUP("LEBALF"&amp;A187,'Main File'!A:O,14,0),0)</f>
        <v>0</v>
      </c>
      <c r="K187" s="26">
        <f>IFERROR(+VLOOKUP("LEBALF"&amp;A187,'Main File'!A:O,15,0),0)</f>
        <v>0</v>
      </c>
    </row>
    <row r="188" spans="1:11" x14ac:dyDescent="0.25">
      <c r="A188" s="9">
        <f t="shared" si="2"/>
        <v>43375</v>
      </c>
      <c r="B188" s="26">
        <f>IFERROR(+VLOOKUP("LEBALF"&amp;A188,'Main File'!A:O,6,0),0)</f>
        <v>0</v>
      </c>
      <c r="C188" s="26">
        <f>IFERROR(+VLOOKUP("LEBALF"&amp;A188,'Main File'!A:O,7,0),0)</f>
        <v>0</v>
      </c>
      <c r="D188" s="26">
        <f>IFERROR(+VLOOKUP("LEBALF"&amp;A188,'Main File'!A:O,8,0),0)</f>
        <v>0</v>
      </c>
      <c r="E188" s="26">
        <f>IFERROR(+VLOOKUP("LEBALF"&amp;A188,'Main File'!A:O,9,0),0)</f>
        <v>0</v>
      </c>
      <c r="F188" s="26">
        <f>IFERROR(+VLOOKUP("LEBALF"&amp;A188,'Main File'!A:O,10,0),0)</f>
        <v>0</v>
      </c>
      <c r="G188" s="26">
        <f>IFERROR(+VLOOKUP("LEBALF"&amp;A188,'Main File'!A:O,11,0),0)</f>
        <v>0</v>
      </c>
      <c r="H188" s="26">
        <f>IFERROR(+VLOOKUP("LEBALF"&amp;A188,'Main File'!A:O,12,0),0)</f>
        <v>0</v>
      </c>
      <c r="I188" s="26">
        <f>IFERROR(+VLOOKUP("LEBALF"&amp;A188,'Main File'!A:O,13,0),0)</f>
        <v>0</v>
      </c>
      <c r="J188" s="26">
        <f>IFERROR(+VLOOKUP("LEBALF"&amp;A188,'Main File'!A:O,14,0),0)</f>
        <v>0</v>
      </c>
      <c r="K188" s="26">
        <f>IFERROR(+VLOOKUP("LEBALF"&amp;A188,'Main File'!A:O,15,0),0)</f>
        <v>0</v>
      </c>
    </row>
    <row r="189" spans="1:11" x14ac:dyDescent="0.25">
      <c r="A189" s="9">
        <f t="shared" si="2"/>
        <v>43376</v>
      </c>
      <c r="B189" s="26">
        <f>IFERROR(+VLOOKUP("LEBALF"&amp;A189,'Main File'!A:O,6,0),0)</f>
        <v>0</v>
      </c>
      <c r="C189" s="26">
        <f>IFERROR(+VLOOKUP("LEBALF"&amp;A189,'Main File'!A:O,7,0),0)</f>
        <v>0</v>
      </c>
      <c r="D189" s="26">
        <f>IFERROR(+VLOOKUP("LEBALF"&amp;A189,'Main File'!A:O,8,0),0)</f>
        <v>0</v>
      </c>
      <c r="E189" s="26">
        <f>IFERROR(+VLOOKUP("LEBALF"&amp;A189,'Main File'!A:O,9,0),0)</f>
        <v>0</v>
      </c>
      <c r="F189" s="26">
        <f>IFERROR(+VLOOKUP("LEBALF"&amp;A189,'Main File'!A:O,10,0),0)</f>
        <v>0</v>
      </c>
      <c r="G189" s="26">
        <f>IFERROR(+VLOOKUP("LEBALF"&amp;A189,'Main File'!A:O,11,0),0)</f>
        <v>0</v>
      </c>
      <c r="H189" s="26">
        <f>IFERROR(+VLOOKUP("LEBALF"&amp;A189,'Main File'!A:O,12,0),0)</f>
        <v>0</v>
      </c>
      <c r="I189" s="26">
        <f>IFERROR(+VLOOKUP("LEBALF"&amp;A189,'Main File'!A:O,13,0),0)</f>
        <v>0</v>
      </c>
      <c r="J189" s="26">
        <f>IFERROR(+VLOOKUP("LEBALF"&amp;A189,'Main File'!A:O,14,0),0)</f>
        <v>0</v>
      </c>
      <c r="K189" s="26">
        <f>IFERROR(+VLOOKUP("LEBALF"&amp;A189,'Main File'!A:O,15,0),0)</f>
        <v>0</v>
      </c>
    </row>
    <row r="190" spans="1:11" x14ac:dyDescent="0.25">
      <c r="A190" s="9">
        <f t="shared" si="2"/>
        <v>43377</v>
      </c>
      <c r="B190" s="26">
        <f>IFERROR(+VLOOKUP("LEBALF"&amp;A190,'Main File'!A:O,6,0),0)</f>
        <v>0</v>
      </c>
      <c r="C190" s="26">
        <f>IFERROR(+VLOOKUP("LEBALF"&amp;A190,'Main File'!A:O,7,0),0)</f>
        <v>0</v>
      </c>
      <c r="D190" s="26">
        <f>IFERROR(+VLOOKUP("LEBALF"&amp;A190,'Main File'!A:O,8,0),0)</f>
        <v>0</v>
      </c>
      <c r="E190" s="26">
        <f>IFERROR(+VLOOKUP("LEBALF"&amp;A190,'Main File'!A:O,9,0),0)</f>
        <v>0</v>
      </c>
      <c r="F190" s="26">
        <f>IFERROR(+VLOOKUP("LEBALF"&amp;A190,'Main File'!A:O,10,0),0)</f>
        <v>0</v>
      </c>
      <c r="G190" s="26">
        <f>IFERROR(+VLOOKUP("LEBALF"&amp;A190,'Main File'!A:O,11,0),0)</f>
        <v>0</v>
      </c>
      <c r="H190" s="26">
        <f>IFERROR(+VLOOKUP("LEBALF"&amp;A190,'Main File'!A:O,12,0),0)</f>
        <v>0</v>
      </c>
      <c r="I190" s="26">
        <f>IFERROR(+VLOOKUP("LEBALF"&amp;A190,'Main File'!A:O,13,0),0)</f>
        <v>0</v>
      </c>
      <c r="J190" s="26">
        <f>IFERROR(+VLOOKUP("LEBALF"&amp;A190,'Main File'!A:O,14,0),0)</f>
        <v>0</v>
      </c>
      <c r="K190" s="26">
        <f>IFERROR(+VLOOKUP("LEBALF"&amp;A190,'Main File'!A:O,15,0),0)</f>
        <v>0</v>
      </c>
    </row>
    <row r="191" spans="1:11" x14ac:dyDescent="0.25">
      <c r="A191" s="9">
        <f t="shared" si="2"/>
        <v>43378</v>
      </c>
      <c r="B191" s="26">
        <f>IFERROR(+VLOOKUP("LEBALF"&amp;A191,'Main File'!A:O,6,0),0)</f>
        <v>0</v>
      </c>
      <c r="C191" s="26">
        <f>IFERROR(+VLOOKUP("LEBALF"&amp;A191,'Main File'!A:O,7,0),0)</f>
        <v>0</v>
      </c>
      <c r="D191" s="26">
        <f>IFERROR(+VLOOKUP("LEBALF"&amp;A191,'Main File'!A:O,8,0),0)</f>
        <v>0</v>
      </c>
      <c r="E191" s="26">
        <f>IFERROR(+VLOOKUP("LEBALF"&amp;A191,'Main File'!A:O,9,0),0)</f>
        <v>0</v>
      </c>
      <c r="F191" s="26">
        <f>IFERROR(+VLOOKUP("LEBALF"&amp;A191,'Main File'!A:O,10,0),0)</f>
        <v>0</v>
      </c>
      <c r="G191" s="26">
        <f>IFERROR(+VLOOKUP("LEBALF"&amp;A191,'Main File'!A:O,11,0),0)</f>
        <v>0</v>
      </c>
      <c r="H191" s="26">
        <f>IFERROR(+VLOOKUP("LEBALF"&amp;A191,'Main File'!A:O,12,0),0)</f>
        <v>0</v>
      </c>
      <c r="I191" s="26">
        <f>IFERROR(+VLOOKUP("LEBALF"&amp;A191,'Main File'!A:O,13,0),0)</f>
        <v>0</v>
      </c>
      <c r="J191" s="26">
        <f>IFERROR(+VLOOKUP("LEBALF"&amp;A191,'Main File'!A:O,14,0),0)</f>
        <v>0</v>
      </c>
      <c r="K191" s="26">
        <f>IFERROR(+VLOOKUP("LEBALF"&amp;A191,'Main File'!A:O,15,0),0)</f>
        <v>0</v>
      </c>
    </row>
    <row r="192" spans="1:11" x14ac:dyDescent="0.25">
      <c r="A192" s="9">
        <f t="shared" si="2"/>
        <v>43379</v>
      </c>
      <c r="B192" s="26">
        <f>IFERROR(+VLOOKUP("LEBALF"&amp;A192,'Main File'!A:O,6,0),0)</f>
        <v>0</v>
      </c>
      <c r="C192" s="26">
        <f>IFERROR(+VLOOKUP("LEBALF"&amp;A192,'Main File'!A:O,7,0),0)</f>
        <v>0</v>
      </c>
      <c r="D192" s="26">
        <f>IFERROR(+VLOOKUP("LEBALF"&amp;A192,'Main File'!A:O,8,0),0)</f>
        <v>0</v>
      </c>
      <c r="E192" s="26">
        <f>IFERROR(+VLOOKUP("LEBALF"&amp;A192,'Main File'!A:O,9,0),0)</f>
        <v>0</v>
      </c>
      <c r="F192" s="26">
        <f>IFERROR(+VLOOKUP("LEBALF"&amp;A192,'Main File'!A:O,10,0),0)</f>
        <v>0</v>
      </c>
      <c r="G192" s="26">
        <f>IFERROR(+VLOOKUP("LEBALF"&amp;A192,'Main File'!A:O,11,0),0)</f>
        <v>0</v>
      </c>
      <c r="H192" s="26">
        <f>IFERROR(+VLOOKUP("LEBALF"&amp;A192,'Main File'!A:O,12,0),0)</f>
        <v>0</v>
      </c>
      <c r="I192" s="26">
        <f>IFERROR(+VLOOKUP("LEBALF"&amp;A192,'Main File'!A:O,13,0),0)</f>
        <v>0</v>
      </c>
      <c r="J192" s="26">
        <f>IFERROR(+VLOOKUP("LEBALF"&amp;A192,'Main File'!A:O,14,0),0)</f>
        <v>0</v>
      </c>
      <c r="K192" s="26">
        <f>IFERROR(+VLOOKUP("LEBALF"&amp;A192,'Main File'!A:O,15,0),0)</f>
        <v>0</v>
      </c>
    </row>
    <row r="193" spans="1:11" x14ac:dyDescent="0.25">
      <c r="A193" s="9">
        <f t="shared" si="2"/>
        <v>43380</v>
      </c>
      <c r="B193" s="26">
        <f>IFERROR(+VLOOKUP("LEBALF"&amp;A193,'Main File'!A:O,6,0),0)</f>
        <v>0</v>
      </c>
      <c r="C193" s="26">
        <f>IFERROR(+VLOOKUP("LEBALF"&amp;A193,'Main File'!A:O,7,0),0)</f>
        <v>0</v>
      </c>
      <c r="D193" s="26">
        <f>IFERROR(+VLOOKUP("LEBALF"&amp;A193,'Main File'!A:O,8,0),0)</f>
        <v>0</v>
      </c>
      <c r="E193" s="26">
        <f>IFERROR(+VLOOKUP("LEBALF"&amp;A193,'Main File'!A:O,9,0),0)</f>
        <v>0</v>
      </c>
      <c r="F193" s="26">
        <f>IFERROR(+VLOOKUP("LEBALF"&amp;A193,'Main File'!A:O,10,0),0)</f>
        <v>0</v>
      </c>
      <c r="G193" s="26">
        <f>IFERROR(+VLOOKUP("LEBALF"&amp;A193,'Main File'!A:O,11,0),0)</f>
        <v>0</v>
      </c>
      <c r="H193" s="26">
        <f>IFERROR(+VLOOKUP("LEBALF"&amp;A193,'Main File'!A:O,12,0),0)</f>
        <v>0</v>
      </c>
      <c r="I193" s="26">
        <f>IFERROR(+VLOOKUP("LEBALF"&amp;A193,'Main File'!A:O,13,0),0)</f>
        <v>0</v>
      </c>
      <c r="J193" s="26">
        <f>IFERROR(+VLOOKUP("LEBALF"&amp;A193,'Main File'!A:O,14,0),0)</f>
        <v>0</v>
      </c>
      <c r="K193" s="26">
        <f>IFERROR(+VLOOKUP("LEBALF"&amp;A193,'Main File'!A:O,15,0),0)</f>
        <v>0</v>
      </c>
    </row>
    <row r="194" spans="1:11" x14ac:dyDescent="0.25">
      <c r="A194" s="9">
        <f t="shared" si="2"/>
        <v>43381</v>
      </c>
      <c r="B194" s="26">
        <f>IFERROR(+VLOOKUP("LEBALF"&amp;A194,'Main File'!A:O,6,0),0)</f>
        <v>0</v>
      </c>
      <c r="C194" s="26">
        <f>IFERROR(+VLOOKUP("LEBALF"&amp;A194,'Main File'!A:O,7,0),0)</f>
        <v>0</v>
      </c>
      <c r="D194" s="26">
        <f>IFERROR(+VLOOKUP("LEBALF"&amp;A194,'Main File'!A:O,8,0),0)</f>
        <v>0</v>
      </c>
      <c r="E194" s="26">
        <f>IFERROR(+VLOOKUP("LEBALF"&amp;A194,'Main File'!A:O,9,0),0)</f>
        <v>0</v>
      </c>
      <c r="F194" s="26">
        <f>IFERROR(+VLOOKUP("LEBALF"&amp;A194,'Main File'!A:O,10,0),0)</f>
        <v>0</v>
      </c>
      <c r="G194" s="26">
        <f>IFERROR(+VLOOKUP("LEBALF"&amp;A194,'Main File'!A:O,11,0),0)</f>
        <v>0</v>
      </c>
      <c r="H194" s="26">
        <f>IFERROR(+VLOOKUP("LEBALF"&amp;A194,'Main File'!A:O,12,0),0)</f>
        <v>0</v>
      </c>
      <c r="I194" s="26">
        <f>IFERROR(+VLOOKUP("LEBALF"&amp;A194,'Main File'!A:O,13,0),0)</f>
        <v>0</v>
      </c>
      <c r="J194" s="26">
        <f>IFERROR(+VLOOKUP("LEBALF"&amp;A194,'Main File'!A:O,14,0),0)</f>
        <v>0</v>
      </c>
      <c r="K194" s="26">
        <f>IFERROR(+VLOOKUP("LEBALF"&amp;A194,'Main File'!A:O,15,0),0)</f>
        <v>0</v>
      </c>
    </row>
    <row r="195" spans="1:11" x14ac:dyDescent="0.25">
      <c r="A195" s="9">
        <f t="shared" si="2"/>
        <v>43382</v>
      </c>
      <c r="B195" s="26">
        <f>IFERROR(+VLOOKUP("LEBALF"&amp;A195,'Main File'!A:O,6,0),0)</f>
        <v>0</v>
      </c>
      <c r="C195" s="26">
        <f>IFERROR(+VLOOKUP("LEBALF"&amp;A195,'Main File'!A:O,7,0),0)</f>
        <v>0</v>
      </c>
      <c r="D195" s="26">
        <f>IFERROR(+VLOOKUP("LEBALF"&amp;A195,'Main File'!A:O,8,0),0)</f>
        <v>0</v>
      </c>
      <c r="E195" s="26">
        <f>IFERROR(+VLOOKUP("LEBALF"&amp;A195,'Main File'!A:O,9,0),0)</f>
        <v>0</v>
      </c>
      <c r="F195" s="26">
        <f>IFERROR(+VLOOKUP("LEBALF"&amp;A195,'Main File'!A:O,10,0),0)</f>
        <v>0</v>
      </c>
      <c r="G195" s="26">
        <f>IFERROR(+VLOOKUP("LEBALF"&amp;A195,'Main File'!A:O,11,0),0)</f>
        <v>0</v>
      </c>
      <c r="H195" s="26">
        <f>IFERROR(+VLOOKUP("LEBALF"&amp;A195,'Main File'!A:O,12,0),0)</f>
        <v>0</v>
      </c>
      <c r="I195" s="26">
        <f>IFERROR(+VLOOKUP("LEBALF"&amp;A195,'Main File'!A:O,13,0),0)</f>
        <v>0</v>
      </c>
      <c r="J195" s="26">
        <f>IFERROR(+VLOOKUP("LEBALF"&amp;A195,'Main File'!A:O,14,0),0)</f>
        <v>0</v>
      </c>
      <c r="K195" s="26">
        <f>IFERROR(+VLOOKUP("LEBALF"&amp;A195,'Main File'!A:O,15,0),0)</f>
        <v>0</v>
      </c>
    </row>
    <row r="196" spans="1:11" x14ac:dyDescent="0.25">
      <c r="A196" s="9">
        <f t="shared" si="2"/>
        <v>43383</v>
      </c>
      <c r="B196" s="26">
        <f>IFERROR(+VLOOKUP("LEBALF"&amp;A196,'Main File'!A:O,6,0),0)</f>
        <v>0</v>
      </c>
      <c r="C196" s="26">
        <f>IFERROR(+VLOOKUP("LEBALF"&amp;A196,'Main File'!A:O,7,0),0)</f>
        <v>0</v>
      </c>
      <c r="D196" s="26">
        <f>IFERROR(+VLOOKUP("LEBALF"&amp;A196,'Main File'!A:O,8,0),0)</f>
        <v>0</v>
      </c>
      <c r="E196" s="26">
        <f>IFERROR(+VLOOKUP("LEBALF"&amp;A196,'Main File'!A:O,9,0),0)</f>
        <v>0</v>
      </c>
      <c r="F196" s="26">
        <f>IFERROR(+VLOOKUP("LEBALF"&amp;A196,'Main File'!A:O,10,0),0)</f>
        <v>0</v>
      </c>
      <c r="G196" s="26">
        <f>IFERROR(+VLOOKUP("LEBALF"&amp;A196,'Main File'!A:O,11,0),0)</f>
        <v>0</v>
      </c>
      <c r="H196" s="26">
        <f>IFERROR(+VLOOKUP("LEBALF"&amp;A196,'Main File'!A:O,12,0),0)</f>
        <v>0</v>
      </c>
      <c r="I196" s="26">
        <f>IFERROR(+VLOOKUP("LEBALF"&amp;A196,'Main File'!A:O,13,0),0)</f>
        <v>0</v>
      </c>
      <c r="J196" s="26">
        <f>IFERROR(+VLOOKUP("LEBALF"&amp;A196,'Main File'!A:O,14,0),0)</f>
        <v>0</v>
      </c>
      <c r="K196" s="26">
        <f>IFERROR(+VLOOKUP("LEBALF"&amp;A196,'Main File'!A:O,15,0),0)</f>
        <v>0</v>
      </c>
    </row>
    <row r="197" spans="1:11" x14ac:dyDescent="0.25">
      <c r="A197" s="9">
        <f t="shared" si="2"/>
        <v>43384</v>
      </c>
      <c r="B197" s="26">
        <f>IFERROR(+VLOOKUP("LEBALF"&amp;A197,'Main File'!A:O,6,0),0)</f>
        <v>0</v>
      </c>
      <c r="C197" s="26">
        <f>IFERROR(+VLOOKUP("LEBALF"&amp;A197,'Main File'!A:O,7,0),0)</f>
        <v>0</v>
      </c>
      <c r="D197" s="26">
        <f>IFERROR(+VLOOKUP("LEBALF"&amp;A197,'Main File'!A:O,8,0),0)</f>
        <v>0</v>
      </c>
      <c r="E197" s="26">
        <f>IFERROR(+VLOOKUP("LEBALF"&amp;A197,'Main File'!A:O,9,0),0)</f>
        <v>0</v>
      </c>
      <c r="F197" s="26">
        <f>IFERROR(+VLOOKUP("LEBALF"&amp;A197,'Main File'!A:O,10,0),0)</f>
        <v>0</v>
      </c>
      <c r="G197" s="26">
        <f>IFERROR(+VLOOKUP("LEBALF"&amp;A197,'Main File'!A:O,11,0),0)</f>
        <v>0</v>
      </c>
      <c r="H197" s="26">
        <f>IFERROR(+VLOOKUP("LEBALF"&amp;A197,'Main File'!A:O,12,0),0)</f>
        <v>0</v>
      </c>
      <c r="I197" s="26">
        <f>IFERROR(+VLOOKUP("LEBALF"&amp;A197,'Main File'!A:O,13,0),0)</f>
        <v>0</v>
      </c>
      <c r="J197" s="26">
        <f>IFERROR(+VLOOKUP("LEBALF"&amp;A197,'Main File'!A:O,14,0),0)</f>
        <v>0</v>
      </c>
      <c r="K197" s="26">
        <f>IFERROR(+VLOOKUP("LEBALF"&amp;A197,'Main File'!A:O,15,0),0)</f>
        <v>0</v>
      </c>
    </row>
    <row r="198" spans="1:11" x14ac:dyDescent="0.25">
      <c r="A198" s="9">
        <f t="shared" si="2"/>
        <v>43385</v>
      </c>
      <c r="B198" s="26">
        <f>IFERROR(+VLOOKUP("LEBALF"&amp;A198,'Main File'!A:O,6,0),0)</f>
        <v>0</v>
      </c>
      <c r="C198" s="26">
        <f>IFERROR(+VLOOKUP("LEBALF"&amp;A198,'Main File'!A:O,7,0),0)</f>
        <v>0</v>
      </c>
      <c r="D198" s="26">
        <f>IFERROR(+VLOOKUP("LEBALF"&amp;A198,'Main File'!A:O,8,0),0)</f>
        <v>0</v>
      </c>
      <c r="E198" s="26">
        <f>IFERROR(+VLOOKUP("LEBALF"&amp;A198,'Main File'!A:O,9,0),0)</f>
        <v>0</v>
      </c>
      <c r="F198" s="26">
        <f>IFERROR(+VLOOKUP("LEBALF"&amp;A198,'Main File'!A:O,10,0),0)</f>
        <v>0</v>
      </c>
      <c r="G198" s="26">
        <f>IFERROR(+VLOOKUP("LEBALF"&amp;A198,'Main File'!A:O,11,0),0)</f>
        <v>0</v>
      </c>
      <c r="H198" s="26">
        <f>IFERROR(+VLOOKUP("LEBALF"&amp;A198,'Main File'!A:O,12,0),0)</f>
        <v>0</v>
      </c>
      <c r="I198" s="26">
        <f>IFERROR(+VLOOKUP("LEBALF"&amp;A198,'Main File'!A:O,13,0),0)</f>
        <v>0</v>
      </c>
      <c r="J198" s="26">
        <f>IFERROR(+VLOOKUP("LEBALF"&amp;A198,'Main File'!A:O,14,0),0)</f>
        <v>0</v>
      </c>
      <c r="K198" s="26">
        <f>IFERROR(+VLOOKUP("LEBALF"&amp;A198,'Main File'!A:O,15,0),0)</f>
        <v>0</v>
      </c>
    </row>
    <row r="199" spans="1:11" x14ac:dyDescent="0.25">
      <c r="A199" s="9">
        <f t="shared" ref="A199:A262" si="3">+A198+1</f>
        <v>43386</v>
      </c>
      <c r="B199" s="26">
        <f>IFERROR(+VLOOKUP("LEBALF"&amp;A199,'Main File'!A:O,6,0),0)</f>
        <v>0</v>
      </c>
      <c r="C199" s="26">
        <f>IFERROR(+VLOOKUP("LEBALF"&amp;A199,'Main File'!A:O,7,0),0)</f>
        <v>0</v>
      </c>
      <c r="D199" s="26">
        <f>IFERROR(+VLOOKUP("LEBALF"&amp;A199,'Main File'!A:O,8,0),0)</f>
        <v>0</v>
      </c>
      <c r="E199" s="26">
        <f>IFERROR(+VLOOKUP("LEBALF"&amp;A199,'Main File'!A:O,9,0),0)</f>
        <v>0</v>
      </c>
      <c r="F199" s="26">
        <f>IFERROR(+VLOOKUP("LEBALF"&amp;A199,'Main File'!A:O,10,0),0)</f>
        <v>0</v>
      </c>
      <c r="G199" s="26">
        <f>IFERROR(+VLOOKUP("LEBALF"&amp;A199,'Main File'!A:O,11,0),0)</f>
        <v>0</v>
      </c>
      <c r="H199" s="26">
        <f>IFERROR(+VLOOKUP("LEBALF"&amp;A199,'Main File'!A:O,12,0),0)</f>
        <v>0</v>
      </c>
      <c r="I199" s="26">
        <f>IFERROR(+VLOOKUP("LEBALF"&amp;A199,'Main File'!A:O,13,0),0)</f>
        <v>0</v>
      </c>
      <c r="J199" s="26">
        <f>IFERROR(+VLOOKUP("LEBALF"&amp;A199,'Main File'!A:O,14,0),0)</f>
        <v>0</v>
      </c>
      <c r="K199" s="26">
        <f>IFERROR(+VLOOKUP("LEBALF"&amp;A199,'Main File'!A:O,15,0),0)</f>
        <v>0</v>
      </c>
    </row>
    <row r="200" spans="1:11" x14ac:dyDescent="0.25">
      <c r="A200" s="9">
        <f t="shared" si="3"/>
        <v>43387</v>
      </c>
      <c r="B200" s="26">
        <f>IFERROR(+VLOOKUP("LEBALF"&amp;A200,'Main File'!A:O,6,0),0)</f>
        <v>0</v>
      </c>
      <c r="C200" s="26">
        <f>IFERROR(+VLOOKUP("LEBALF"&amp;A200,'Main File'!A:O,7,0),0)</f>
        <v>0</v>
      </c>
      <c r="D200" s="26">
        <f>IFERROR(+VLOOKUP("LEBALF"&amp;A200,'Main File'!A:O,8,0),0)</f>
        <v>0</v>
      </c>
      <c r="E200" s="26">
        <f>IFERROR(+VLOOKUP("LEBALF"&amp;A200,'Main File'!A:O,9,0),0)</f>
        <v>0</v>
      </c>
      <c r="F200" s="26">
        <f>IFERROR(+VLOOKUP("LEBALF"&amp;A200,'Main File'!A:O,10,0),0)</f>
        <v>0</v>
      </c>
      <c r="G200" s="26">
        <f>IFERROR(+VLOOKUP("LEBALF"&amp;A200,'Main File'!A:O,11,0),0)</f>
        <v>0</v>
      </c>
      <c r="H200" s="26">
        <f>IFERROR(+VLOOKUP("LEBALF"&amp;A200,'Main File'!A:O,12,0),0)</f>
        <v>0</v>
      </c>
      <c r="I200" s="26">
        <f>IFERROR(+VLOOKUP("LEBALF"&amp;A200,'Main File'!A:O,13,0),0)</f>
        <v>0</v>
      </c>
      <c r="J200" s="26">
        <f>IFERROR(+VLOOKUP("LEBALF"&amp;A200,'Main File'!A:O,14,0),0)</f>
        <v>0</v>
      </c>
      <c r="K200" s="26">
        <f>IFERROR(+VLOOKUP("LEBALF"&amp;A200,'Main File'!A:O,15,0),0)</f>
        <v>0</v>
      </c>
    </row>
    <row r="201" spans="1:11" x14ac:dyDescent="0.25">
      <c r="A201" s="9">
        <f t="shared" si="3"/>
        <v>43388</v>
      </c>
      <c r="B201" s="26">
        <f>IFERROR(+VLOOKUP("LEBALF"&amp;A201,'Main File'!A:O,6,0),0)</f>
        <v>0</v>
      </c>
      <c r="C201" s="26">
        <f>IFERROR(+VLOOKUP("LEBALF"&amp;A201,'Main File'!A:O,7,0),0)</f>
        <v>0</v>
      </c>
      <c r="D201" s="26">
        <f>IFERROR(+VLOOKUP("LEBALF"&amp;A201,'Main File'!A:O,8,0),0)</f>
        <v>0</v>
      </c>
      <c r="E201" s="26">
        <f>IFERROR(+VLOOKUP("LEBALF"&amp;A201,'Main File'!A:O,9,0),0)</f>
        <v>0</v>
      </c>
      <c r="F201" s="26">
        <f>IFERROR(+VLOOKUP("LEBALF"&amp;A201,'Main File'!A:O,10,0),0)</f>
        <v>0</v>
      </c>
      <c r="G201" s="26">
        <f>IFERROR(+VLOOKUP("LEBALF"&amp;A201,'Main File'!A:O,11,0),0)</f>
        <v>0</v>
      </c>
      <c r="H201" s="26">
        <f>IFERROR(+VLOOKUP("LEBALF"&amp;A201,'Main File'!A:O,12,0),0)</f>
        <v>0</v>
      </c>
      <c r="I201" s="26">
        <f>IFERROR(+VLOOKUP("LEBALF"&amp;A201,'Main File'!A:O,13,0),0)</f>
        <v>0</v>
      </c>
      <c r="J201" s="26">
        <f>IFERROR(+VLOOKUP("LEBALF"&amp;A201,'Main File'!A:O,14,0),0)</f>
        <v>0</v>
      </c>
      <c r="K201" s="26">
        <f>IFERROR(+VLOOKUP("LEBALF"&amp;A201,'Main File'!A:O,15,0),0)</f>
        <v>0</v>
      </c>
    </row>
    <row r="202" spans="1:11" x14ac:dyDescent="0.25">
      <c r="A202" s="9">
        <f t="shared" si="3"/>
        <v>43389</v>
      </c>
      <c r="B202" s="26">
        <f>IFERROR(+VLOOKUP("LEBALF"&amp;A202,'Main File'!A:O,6,0),0)</f>
        <v>0</v>
      </c>
      <c r="C202" s="26">
        <f>IFERROR(+VLOOKUP("LEBALF"&amp;A202,'Main File'!A:O,7,0),0)</f>
        <v>0</v>
      </c>
      <c r="D202" s="26">
        <f>IFERROR(+VLOOKUP("LEBALF"&amp;A202,'Main File'!A:O,8,0),0)</f>
        <v>0</v>
      </c>
      <c r="E202" s="26">
        <f>IFERROR(+VLOOKUP("LEBALF"&amp;A202,'Main File'!A:O,9,0),0)</f>
        <v>0</v>
      </c>
      <c r="F202" s="26">
        <f>IFERROR(+VLOOKUP("LEBALF"&amp;A202,'Main File'!A:O,10,0),0)</f>
        <v>0</v>
      </c>
      <c r="G202" s="26">
        <f>IFERROR(+VLOOKUP("LEBALF"&amp;A202,'Main File'!A:O,11,0),0)</f>
        <v>0</v>
      </c>
      <c r="H202" s="26">
        <f>IFERROR(+VLOOKUP("LEBALF"&amp;A202,'Main File'!A:O,12,0),0)</f>
        <v>0</v>
      </c>
      <c r="I202" s="26">
        <f>IFERROR(+VLOOKUP("LEBALF"&amp;A202,'Main File'!A:O,13,0),0)</f>
        <v>0</v>
      </c>
      <c r="J202" s="26">
        <f>IFERROR(+VLOOKUP("LEBALF"&amp;A202,'Main File'!A:O,14,0),0)</f>
        <v>0</v>
      </c>
      <c r="K202" s="26">
        <f>IFERROR(+VLOOKUP("LEBALF"&amp;A202,'Main File'!A:O,15,0),0)</f>
        <v>0</v>
      </c>
    </row>
    <row r="203" spans="1:11" x14ac:dyDescent="0.25">
      <c r="A203" s="9">
        <f t="shared" si="3"/>
        <v>43390</v>
      </c>
      <c r="B203" s="26">
        <f>IFERROR(+VLOOKUP("LEBALF"&amp;A203,'Main File'!A:O,6,0),0)</f>
        <v>0</v>
      </c>
      <c r="C203" s="26">
        <f>IFERROR(+VLOOKUP("LEBALF"&amp;A203,'Main File'!A:O,7,0),0)</f>
        <v>0</v>
      </c>
      <c r="D203" s="26">
        <f>IFERROR(+VLOOKUP("LEBALF"&amp;A203,'Main File'!A:O,8,0),0)</f>
        <v>0</v>
      </c>
      <c r="E203" s="26">
        <f>IFERROR(+VLOOKUP("LEBALF"&amp;A203,'Main File'!A:O,9,0),0)</f>
        <v>0</v>
      </c>
      <c r="F203" s="26">
        <f>IFERROR(+VLOOKUP("LEBALF"&amp;A203,'Main File'!A:O,10,0),0)</f>
        <v>0</v>
      </c>
      <c r="G203" s="26">
        <f>IFERROR(+VLOOKUP("LEBALF"&amp;A203,'Main File'!A:O,11,0),0)</f>
        <v>0</v>
      </c>
      <c r="H203" s="26">
        <f>IFERROR(+VLOOKUP("LEBALF"&amp;A203,'Main File'!A:O,12,0),0)</f>
        <v>0</v>
      </c>
      <c r="I203" s="26">
        <f>IFERROR(+VLOOKUP("LEBALF"&amp;A203,'Main File'!A:O,13,0),0)</f>
        <v>0</v>
      </c>
      <c r="J203" s="26">
        <f>IFERROR(+VLOOKUP("LEBALF"&amp;A203,'Main File'!A:O,14,0),0)</f>
        <v>0</v>
      </c>
      <c r="K203" s="26">
        <f>IFERROR(+VLOOKUP("LEBALF"&amp;A203,'Main File'!A:O,15,0),0)</f>
        <v>0</v>
      </c>
    </row>
    <row r="204" spans="1:11" x14ac:dyDescent="0.25">
      <c r="A204" s="9">
        <f t="shared" si="3"/>
        <v>43391</v>
      </c>
      <c r="B204" s="26">
        <f>IFERROR(+VLOOKUP("LEBALF"&amp;A204,'Main File'!A:O,6,0),0)</f>
        <v>0</v>
      </c>
      <c r="C204" s="26">
        <f>IFERROR(+VLOOKUP("LEBALF"&amp;A204,'Main File'!A:O,7,0),0)</f>
        <v>0</v>
      </c>
      <c r="D204" s="26">
        <f>IFERROR(+VLOOKUP("LEBALF"&amp;A204,'Main File'!A:O,8,0),0)</f>
        <v>0</v>
      </c>
      <c r="E204" s="26">
        <f>IFERROR(+VLOOKUP("LEBALF"&amp;A204,'Main File'!A:O,9,0),0)</f>
        <v>0</v>
      </c>
      <c r="F204" s="26">
        <f>IFERROR(+VLOOKUP("LEBALF"&amp;A204,'Main File'!A:O,10,0),0)</f>
        <v>0</v>
      </c>
      <c r="G204" s="26">
        <f>IFERROR(+VLOOKUP("LEBALF"&amp;A204,'Main File'!A:O,11,0),0)</f>
        <v>0</v>
      </c>
      <c r="H204" s="26">
        <f>IFERROR(+VLOOKUP("LEBALF"&amp;A204,'Main File'!A:O,12,0),0)</f>
        <v>0</v>
      </c>
      <c r="I204" s="26">
        <f>IFERROR(+VLOOKUP("LEBALF"&amp;A204,'Main File'!A:O,13,0),0)</f>
        <v>0</v>
      </c>
      <c r="J204" s="26">
        <f>IFERROR(+VLOOKUP("LEBALF"&amp;A204,'Main File'!A:O,14,0),0)</f>
        <v>0</v>
      </c>
      <c r="K204" s="26">
        <f>IFERROR(+VLOOKUP("LEBALF"&amp;A204,'Main File'!A:O,15,0),0)</f>
        <v>0</v>
      </c>
    </row>
    <row r="205" spans="1:11" x14ac:dyDescent="0.25">
      <c r="A205" s="9">
        <f t="shared" si="3"/>
        <v>43392</v>
      </c>
      <c r="B205" s="26">
        <f>IFERROR(+VLOOKUP("LEBALF"&amp;A205,'Main File'!A:O,6,0),0)</f>
        <v>0</v>
      </c>
      <c r="C205" s="26">
        <f>IFERROR(+VLOOKUP("LEBALF"&amp;A205,'Main File'!A:O,7,0),0)</f>
        <v>0</v>
      </c>
      <c r="D205" s="26">
        <f>IFERROR(+VLOOKUP("LEBALF"&amp;A205,'Main File'!A:O,8,0),0)</f>
        <v>0</v>
      </c>
      <c r="E205" s="26">
        <f>IFERROR(+VLOOKUP("LEBALF"&amp;A205,'Main File'!A:O,9,0),0)</f>
        <v>0</v>
      </c>
      <c r="F205" s="26">
        <f>IFERROR(+VLOOKUP("LEBALF"&amp;A205,'Main File'!A:O,10,0),0)</f>
        <v>0</v>
      </c>
      <c r="G205" s="26">
        <f>IFERROR(+VLOOKUP("LEBALF"&amp;A205,'Main File'!A:O,11,0),0)</f>
        <v>0</v>
      </c>
      <c r="H205" s="26">
        <f>IFERROR(+VLOOKUP("LEBALF"&amp;A205,'Main File'!A:O,12,0),0)</f>
        <v>0</v>
      </c>
      <c r="I205" s="26">
        <f>IFERROR(+VLOOKUP("LEBALF"&amp;A205,'Main File'!A:O,13,0),0)</f>
        <v>0</v>
      </c>
      <c r="J205" s="26">
        <f>IFERROR(+VLOOKUP("LEBALF"&amp;A205,'Main File'!A:O,14,0),0)</f>
        <v>0</v>
      </c>
      <c r="K205" s="26">
        <f>IFERROR(+VLOOKUP("LEBALF"&amp;A205,'Main File'!A:O,15,0),0)</f>
        <v>0</v>
      </c>
    </row>
    <row r="206" spans="1:11" x14ac:dyDescent="0.25">
      <c r="A206" s="9">
        <f t="shared" si="3"/>
        <v>43393</v>
      </c>
      <c r="B206" s="26">
        <f>IFERROR(+VLOOKUP("LEBALF"&amp;A206,'Main File'!A:O,6,0),0)</f>
        <v>0</v>
      </c>
      <c r="C206" s="26">
        <f>IFERROR(+VLOOKUP("LEBALF"&amp;A206,'Main File'!A:O,7,0),0)</f>
        <v>0</v>
      </c>
      <c r="D206" s="26">
        <f>IFERROR(+VLOOKUP("LEBALF"&amp;A206,'Main File'!A:O,8,0),0)</f>
        <v>0</v>
      </c>
      <c r="E206" s="26">
        <f>IFERROR(+VLOOKUP("LEBALF"&amp;A206,'Main File'!A:O,9,0),0)</f>
        <v>0</v>
      </c>
      <c r="F206" s="26">
        <f>IFERROR(+VLOOKUP("LEBALF"&amp;A206,'Main File'!A:O,10,0),0)</f>
        <v>0</v>
      </c>
      <c r="G206" s="26">
        <f>IFERROR(+VLOOKUP("LEBALF"&amp;A206,'Main File'!A:O,11,0),0)</f>
        <v>0</v>
      </c>
      <c r="H206" s="26">
        <f>IFERROR(+VLOOKUP("LEBALF"&amp;A206,'Main File'!A:O,12,0),0)</f>
        <v>0</v>
      </c>
      <c r="I206" s="26">
        <f>IFERROR(+VLOOKUP("LEBALF"&amp;A206,'Main File'!A:O,13,0),0)</f>
        <v>0</v>
      </c>
      <c r="J206" s="26">
        <f>IFERROR(+VLOOKUP("LEBALF"&amp;A206,'Main File'!A:O,14,0),0)</f>
        <v>0</v>
      </c>
      <c r="K206" s="26">
        <f>IFERROR(+VLOOKUP("LEBALF"&amp;A206,'Main File'!A:O,15,0),0)</f>
        <v>0</v>
      </c>
    </row>
    <row r="207" spans="1:11" x14ac:dyDescent="0.25">
      <c r="A207" s="9">
        <f t="shared" si="3"/>
        <v>43394</v>
      </c>
      <c r="B207" s="26">
        <f>IFERROR(+VLOOKUP("LEBALF"&amp;A207,'Main File'!A:O,6,0),0)</f>
        <v>0</v>
      </c>
      <c r="C207" s="26">
        <f>IFERROR(+VLOOKUP("LEBALF"&amp;A207,'Main File'!A:O,7,0),0)</f>
        <v>0</v>
      </c>
      <c r="D207" s="26">
        <f>IFERROR(+VLOOKUP("LEBALF"&amp;A207,'Main File'!A:O,8,0),0)</f>
        <v>0</v>
      </c>
      <c r="E207" s="26">
        <f>IFERROR(+VLOOKUP("LEBALF"&amp;A207,'Main File'!A:O,9,0),0)</f>
        <v>0</v>
      </c>
      <c r="F207" s="26">
        <f>IFERROR(+VLOOKUP("LEBALF"&amp;A207,'Main File'!A:O,10,0),0)</f>
        <v>0</v>
      </c>
      <c r="G207" s="26">
        <f>IFERROR(+VLOOKUP("LEBALF"&amp;A207,'Main File'!A:O,11,0),0)</f>
        <v>0</v>
      </c>
      <c r="H207" s="26">
        <f>IFERROR(+VLOOKUP("LEBALF"&amp;A207,'Main File'!A:O,12,0),0)</f>
        <v>0</v>
      </c>
      <c r="I207" s="26">
        <f>IFERROR(+VLOOKUP("LEBALF"&amp;A207,'Main File'!A:O,13,0),0)</f>
        <v>0</v>
      </c>
      <c r="J207" s="26">
        <f>IFERROR(+VLOOKUP("LEBALF"&amp;A207,'Main File'!A:O,14,0),0)</f>
        <v>0</v>
      </c>
      <c r="K207" s="26">
        <f>IFERROR(+VLOOKUP("LEBALF"&amp;A207,'Main File'!A:O,15,0),0)</f>
        <v>0</v>
      </c>
    </row>
    <row r="208" spans="1:11" x14ac:dyDescent="0.25">
      <c r="A208" s="9">
        <f t="shared" si="3"/>
        <v>43395</v>
      </c>
      <c r="B208" s="26">
        <f>IFERROR(+VLOOKUP("LEBALF"&amp;A208,'Main File'!A:O,6,0),0)</f>
        <v>0</v>
      </c>
      <c r="C208" s="26">
        <f>IFERROR(+VLOOKUP("LEBALF"&amp;A208,'Main File'!A:O,7,0),0)</f>
        <v>0</v>
      </c>
      <c r="D208" s="26">
        <f>IFERROR(+VLOOKUP("LEBALF"&amp;A208,'Main File'!A:O,8,0),0)</f>
        <v>0</v>
      </c>
      <c r="E208" s="26">
        <f>IFERROR(+VLOOKUP("LEBALF"&amp;A208,'Main File'!A:O,9,0),0)</f>
        <v>0</v>
      </c>
      <c r="F208" s="26">
        <f>IFERROR(+VLOOKUP("LEBALF"&amp;A208,'Main File'!A:O,10,0),0)</f>
        <v>0</v>
      </c>
      <c r="G208" s="26">
        <f>IFERROR(+VLOOKUP("LEBALF"&amp;A208,'Main File'!A:O,11,0),0)</f>
        <v>0</v>
      </c>
      <c r="H208" s="26">
        <f>IFERROR(+VLOOKUP("LEBALF"&amp;A208,'Main File'!A:O,12,0),0)</f>
        <v>0</v>
      </c>
      <c r="I208" s="26">
        <f>IFERROR(+VLOOKUP("LEBALF"&amp;A208,'Main File'!A:O,13,0),0)</f>
        <v>0</v>
      </c>
      <c r="J208" s="26">
        <f>IFERROR(+VLOOKUP("LEBALF"&amp;A208,'Main File'!A:O,14,0),0)</f>
        <v>0</v>
      </c>
      <c r="K208" s="26">
        <f>IFERROR(+VLOOKUP("LEBALF"&amp;A208,'Main File'!A:O,15,0),0)</f>
        <v>0</v>
      </c>
    </row>
    <row r="209" spans="1:11" x14ac:dyDescent="0.25">
      <c r="A209" s="9">
        <f t="shared" si="3"/>
        <v>43396</v>
      </c>
      <c r="B209" s="26">
        <f>IFERROR(+VLOOKUP("LEBALF"&amp;A209,'Main File'!A:O,6,0),0)</f>
        <v>0</v>
      </c>
      <c r="C209" s="26">
        <f>IFERROR(+VLOOKUP("LEBALF"&amp;A209,'Main File'!A:O,7,0),0)</f>
        <v>0</v>
      </c>
      <c r="D209" s="26">
        <f>IFERROR(+VLOOKUP("LEBALF"&amp;A209,'Main File'!A:O,8,0),0)</f>
        <v>0</v>
      </c>
      <c r="E209" s="26">
        <f>IFERROR(+VLOOKUP("LEBALF"&amp;A209,'Main File'!A:O,9,0),0)</f>
        <v>0</v>
      </c>
      <c r="F209" s="26">
        <f>IFERROR(+VLOOKUP("LEBALF"&amp;A209,'Main File'!A:O,10,0),0)</f>
        <v>0</v>
      </c>
      <c r="G209" s="26">
        <f>IFERROR(+VLOOKUP("LEBALF"&amp;A209,'Main File'!A:O,11,0),0)</f>
        <v>0</v>
      </c>
      <c r="H209" s="26">
        <f>IFERROR(+VLOOKUP("LEBALF"&amp;A209,'Main File'!A:O,12,0),0)</f>
        <v>0</v>
      </c>
      <c r="I209" s="26">
        <f>IFERROR(+VLOOKUP("LEBALF"&amp;A209,'Main File'!A:O,13,0),0)</f>
        <v>0</v>
      </c>
      <c r="J209" s="26">
        <f>IFERROR(+VLOOKUP("LEBALF"&amp;A209,'Main File'!A:O,14,0),0)</f>
        <v>0</v>
      </c>
      <c r="K209" s="26">
        <f>IFERROR(+VLOOKUP("LEBALF"&amp;A209,'Main File'!A:O,15,0),0)</f>
        <v>0</v>
      </c>
    </row>
    <row r="210" spans="1:11" x14ac:dyDescent="0.25">
      <c r="A210" s="9">
        <f t="shared" si="3"/>
        <v>43397</v>
      </c>
      <c r="B210" s="26">
        <f>IFERROR(+VLOOKUP("LEBALF"&amp;A210,'Main File'!A:O,6,0),0)</f>
        <v>0</v>
      </c>
      <c r="C210" s="26">
        <f>IFERROR(+VLOOKUP("LEBALF"&amp;A210,'Main File'!A:O,7,0),0)</f>
        <v>0</v>
      </c>
      <c r="D210" s="26">
        <f>IFERROR(+VLOOKUP("LEBALF"&amp;A210,'Main File'!A:O,8,0),0)</f>
        <v>0</v>
      </c>
      <c r="E210" s="26">
        <f>IFERROR(+VLOOKUP("LEBALF"&amp;A210,'Main File'!A:O,9,0),0)</f>
        <v>0</v>
      </c>
      <c r="F210" s="26">
        <f>IFERROR(+VLOOKUP("LEBALF"&amp;A210,'Main File'!A:O,10,0),0)</f>
        <v>0</v>
      </c>
      <c r="G210" s="26">
        <f>IFERROR(+VLOOKUP("LEBALF"&amp;A210,'Main File'!A:O,11,0),0)</f>
        <v>0</v>
      </c>
      <c r="H210" s="26">
        <f>IFERROR(+VLOOKUP("LEBALF"&amp;A210,'Main File'!A:O,12,0),0)</f>
        <v>0</v>
      </c>
      <c r="I210" s="26">
        <f>IFERROR(+VLOOKUP("LEBALF"&amp;A210,'Main File'!A:O,13,0),0)</f>
        <v>0</v>
      </c>
      <c r="J210" s="26">
        <f>IFERROR(+VLOOKUP("LEBALF"&amp;A210,'Main File'!A:O,14,0),0)</f>
        <v>0</v>
      </c>
      <c r="K210" s="26">
        <f>IFERROR(+VLOOKUP("LEBALF"&amp;A210,'Main File'!A:O,15,0),0)</f>
        <v>0</v>
      </c>
    </row>
    <row r="211" spans="1:11" x14ac:dyDescent="0.25">
      <c r="A211" s="9">
        <f t="shared" si="3"/>
        <v>43398</v>
      </c>
      <c r="B211" s="26">
        <f>IFERROR(+VLOOKUP("LEBALF"&amp;A211,'Main File'!A:O,6,0),0)</f>
        <v>0</v>
      </c>
      <c r="C211" s="26">
        <f>IFERROR(+VLOOKUP("LEBALF"&amp;A211,'Main File'!A:O,7,0),0)</f>
        <v>0</v>
      </c>
      <c r="D211" s="26">
        <f>IFERROR(+VLOOKUP("LEBALF"&amp;A211,'Main File'!A:O,8,0),0)</f>
        <v>0</v>
      </c>
      <c r="E211" s="26">
        <f>IFERROR(+VLOOKUP("LEBALF"&amp;A211,'Main File'!A:O,9,0),0)</f>
        <v>0</v>
      </c>
      <c r="F211" s="26">
        <f>IFERROR(+VLOOKUP("LEBALF"&amp;A211,'Main File'!A:O,10,0),0)</f>
        <v>0</v>
      </c>
      <c r="G211" s="26">
        <f>IFERROR(+VLOOKUP("LEBALF"&amp;A211,'Main File'!A:O,11,0),0)</f>
        <v>0</v>
      </c>
      <c r="H211" s="26">
        <f>IFERROR(+VLOOKUP("LEBALF"&amp;A211,'Main File'!A:O,12,0),0)</f>
        <v>0</v>
      </c>
      <c r="I211" s="26">
        <f>IFERROR(+VLOOKUP("LEBALF"&amp;A211,'Main File'!A:O,13,0),0)</f>
        <v>0</v>
      </c>
      <c r="J211" s="26">
        <f>IFERROR(+VLOOKUP("LEBALF"&amp;A211,'Main File'!A:O,14,0),0)</f>
        <v>0</v>
      </c>
      <c r="K211" s="26">
        <f>IFERROR(+VLOOKUP("LEBALF"&amp;A211,'Main File'!A:O,15,0),0)</f>
        <v>0</v>
      </c>
    </row>
    <row r="212" spans="1:11" x14ac:dyDescent="0.25">
      <c r="A212" s="9">
        <f t="shared" si="3"/>
        <v>43399</v>
      </c>
      <c r="B212" s="26">
        <f>IFERROR(+VLOOKUP("LEBALF"&amp;A212,'Main File'!A:O,6,0),0)</f>
        <v>0</v>
      </c>
      <c r="C212" s="26">
        <f>IFERROR(+VLOOKUP("LEBALF"&amp;A212,'Main File'!A:O,7,0),0)</f>
        <v>0</v>
      </c>
      <c r="D212" s="26">
        <f>IFERROR(+VLOOKUP("LEBALF"&amp;A212,'Main File'!A:O,8,0),0)</f>
        <v>0</v>
      </c>
      <c r="E212" s="26">
        <f>IFERROR(+VLOOKUP("LEBALF"&amp;A212,'Main File'!A:O,9,0),0)</f>
        <v>0</v>
      </c>
      <c r="F212" s="26">
        <f>IFERROR(+VLOOKUP("LEBALF"&amp;A212,'Main File'!A:O,10,0),0)</f>
        <v>0</v>
      </c>
      <c r="G212" s="26">
        <f>IFERROR(+VLOOKUP("LEBALF"&amp;A212,'Main File'!A:O,11,0),0)</f>
        <v>0</v>
      </c>
      <c r="H212" s="26">
        <f>IFERROR(+VLOOKUP("LEBALF"&amp;A212,'Main File'!A:O,12,0),0)</f>
        <v>0</v>
      </c>
      <c r="I212" s="26">
        <f>IFERROR(+VLOOKUP("LEBALF"&amp;A212,'Main File'!A:O,13,0),0)</f>
        <v>0</v>
      </c>
      <c r="J212" s="26">
        <f>IFERROR(+VLOOKUP("LEBALF"&amp;A212,'Main File'!A:O,14,0),0)</f>
        <v>0</v>
      </c>
      <c r="K212" s="26">
        <f>IFERROR(+VLOOKUP("LEBALF"&amp;A212,'Main File'!A:O,15,0),0)</f>
        <v>0</v>
      </c>
    </row>
    <row r="213" spans="1:11" x14ac:dyDescent="0.25">
      <c r="A213" s="9">
        <f t="shared" si="3"/>
        <v>43400</v>
      </c>
      <c r="B213" s="26">
        <f>IFERROR(+VLOOKUP("LEBALF"&amp;A213,'Main File'!A:O,6,0),0)</f>
        <v>0</v>
      </c>
      <c r="C213" s="26">
        <f>IFERROR(+VLOOKUP("LEBALF"&amp;A213,'Main File'!A:O,7,0),0)</f>
        <v>0</v>
      </c>
      <c r="D213" s="26">
        <f>IFERROR(+VLOOKUP("LEBALF"&amp;A213,'Main File'!A:O,8,0),0)</f>
        <v>0</v>
      </c>
      <c r="E213" s="26">
        <f>IFERROR(+VLOOKUP("LEBALF"&amp;A213,'Main File'!A:O,9,0),0)</f>
        <v>0</v>
      </c>
      <c r="F213" s="26">
        <f>IFERROR(+VLOOKUP("LEBALF"&amp;A213,'Main File'!A:O,10,0),0)</f>
        <v>0</v>
      </c>
      <c r="G213" s="26">
        <f>IFERROR(+VLOOKUP("LEBALF"&amp;A213,'Main File'!A:O,11,0),0)</f>
        <v>0</v>
      </c>
      <c r="H213" s="26">
        <f>IFERROR(+VLOOKUP("LEBALF"&amp;A213,'Main File'!A:O,12,0),0)</f>
        <v>0</v>
      </c>
      <c r="I213" s="26">
        <f>IFERROR(+VLOOKUP("LEBALF"&amp;A213,'Main File'!A:O,13,0),0)</f>
        <v>0</v>
      </c>
      <c r="J213" s="26">
        <f>IFERROR(+VLOOKUP("LEBALF"&amp;A213,'Main File'!A:O,14,0),0)</f>
        <v>0</v>
      </c>
      <c r="K213" s="26">
        <f>IFERROR(+VLOOKUP("LEBALF"&amp;A213,'Main File'!A:O,15,0),0)</f>
        <v>0</v>
      </c>
    </row>
    <row r="214" spans="1:11" x14ac:dyDescent="0.25">
      <c r="A214" s="9">
        <f t="shared" si="3"/>
        <v>43401</v>
      </c>
      <c r="B214" s="26">
        <f>IFERROR(+VLOOKUP("LEBALF"&amp;A214,'Main File'!A:O,6,0),0)</f>
        <v>0</v>
      </c>
      <c r="C214" s="26">
        <f>IFERROR(+VLOOKUP("LEBALF"&amp;A214,'Main File'!A:O,7,0),0)</f>
        <v>0</v>
      </c>
      <c r="D214" s="26">
        <f>IFERROR(+VLOOKUP("LEBALF"&amp;A214,'Main File'!A:O,8,0),0)</f>
        <v>0</v>
      </c>
      <c r="E214" s="26">
        <f>IFERROR(+VLOOKUP("LEBALF"&amp;A214,'Main File'!A:O,9,0),0)</f>
        <v>0</v>
      </c>
      <c r="F214" s="26">
        <f>IFERROR(+VLOOKUP("LEBALF"&amp;A214,'Main File'!A:O,10,0),0)</f>
        <v>0</v>
      </c>
      <c r="G214" s="26">
        <f>IFERROR(+VLOOKUP("LEBALF"&amp;A214,'Main File'!A:O,11,0),0)</f>
        <v>0</v>
      </c>
      <c r="H214" s="26">
        <f>IFERROR(+VLOOKUP("LEBALF"&amp;A214,'Main File'!A:O,12,0),0)</f>
        <v>0</v>
      </c>
      <c r="I214" s="26">
        <f>IFERROR(+VLOOKUP("LEBALF"&amp;A214,'Main File'!A:O,13,0),0)</f>
        <v>0</v>
      </c>
      <c r="J214" s="26">
        <f>IFERROR(+VLOOKUP("LEBALF"&amp;A214,'Main File'!A:O,14,0),0)</f>
        <v>0</v>
      </c>
      <c r="K214" s="26">
        <f>IFERROR(+VLOOKUP("LEBALF"&amp;A214,'Main File'!A:O,15,0),0)</f>
        <v>0</v>
      </c>
    </row>
    <row r="215" spans="1:11" x14ac:dyDescent="0.25">
      <c r="A215" s="9">
        <f t="shared" si="3"/>
        <v>43402</v>
      </c>
      <c r="B215" s="26">
        <f>IFERROR(+VLOOKUP("LEBALF"&amp;A215,'Main File'!A:O,6,0),0)</f>
        <v>0</v>
      </c>
      <c r="C215" s="26">
        <f>IFERROR(+VLOOKUP("LEBALF"&amp;A215,'Main File'!A:O,7,0),0)</f>
        <v>0</v>
      </c>
      <c r="D215" s="26">
        <f>IFERROR(+VLOOKUP("LEBALF"&amp;A215,'Main File'!A:O,8,0),0)</f>
        <v>0</v>
      </c>
      <c r="E215" s="26">
        <f>IFERROR(+VLOOKUP("LEBALF"&amp;A215,'Main File'!A:O,9,0),0)</f>
        <v>0</v>
      </c>
      <c r="F215" s="26">
        <f>IFERROR(+VLOOKUP("LEBALF"&amp;A215,'Main File'!A:O,10,0),0)</f>
        <v>0</v>
      </c>
      <c r="G215" s="26">
        <f>IFERROR(+VLOOKUP("LEBALF"&amp;A215,'Main File'!A:O,11,0),0)</f>
        <v>0</v>
      </c>
      <c r="H215" s="26">
        <f>IFERROR(+VLOOKUP("LEBALF"&amp;A215,'Main File'!A:O,12,0),0)</f>
        <v>0</v>
      </c>
      <c r="I215" s="26">
        <f>IFERROR(+VLOOKUP("LEBALF"&amp;A215,'Main File'!A:O,13,0),0)</f>
        <v>0</v>
      </c>
      <c r="J215" s="26">
        <f>IFERROR(+VLOOKUP("LEBALF"&amp;A215,'Main File'!A:O,14,0),0)</f>
        <v>0</v>
      </c>
      <c r="K215" s="26">
        <f>IFERROR(+VLOOKUP("LEBALF"&amp;A215,'Main File'!A:O,15,0),0)</f>
        <v>0</v>
      </c>
    </row>
    <row r="216" spans="1:11" x14ac:dyDescent="0.25">
      <c r="A216" s="9">
        <f t="shared" si="3"/>
        <v>43403</v>
      </c>
      <c r="B216" s="26">
        <f>IFERROR(+VLOOKUP("LEBALF"&amp;A216,'Main File'!A:O,6,0),0)</f>
        <v>0</v>
      </c>
      <c r="C216" s="26">
        <f>IFERROR(+VLOOKUP("LEBALF"&amp;A216,'Main File'!A:O,7,0),0)</f>
        <v>0</v>
      </c>
      <c r="D216" s="26">
        <f>IFERROR(+VLOOKUP("LEBALF"&amp;A216,'Main File'!A:O,8,0),0)</f>
        <v>0</v>
      </c>
      <c r="E216" s="26">
        <f>IFERROR(+VLOOKUP("LEBALF"&amp;A216,'Main File'!A:O,9,0),0)</f>
        <v>0</v>
      </c>
      <c r="F216" s="26">
        <f>IFERROR(+VLOOKUP("LEBALF"&amp;A216,'Main File'!A:O,10,0),0)</f>
        <v>0</v>
      </c>
      <c r="G216" s="26">
        <f>IFERROR(+VLOOKUP("LEBALF"&amp;A216,'Main File'!A:O,11,0),0)</f>
        <v>0</v>
      </c>
      <c r="H216" s="26">
        <f>IFERROR(+VLOOKUP("LEBALF"&amp;A216,'Main File'!A:O,12,0),0)</f>
        <v>0</v>
      </c>
      <c r="I216" s="26">
        <f>IFERROR(+VLOOKUP("LEBALF"&amp;A216,'Main File'!A:O,13,0),0)</f>
        <v>0</v>
      </c>
      <c r="J216" s="26">
        <f>IFERROR(+VLOOKUP("LEBALF"&amp;A216,'Main File'!A:O,14,0),0)</f>
        <v>0</v>
      </c>
      <c r="K216" s="26">
        <f>IFERROR(+VLOOKUP("LEBALF"&amp;A216,'Main File'!A:O,15,0),0)</f>
        <v>0</v>
      </c>
    </row>
    <row r="217" spans="1:11" x14ac:dyDescent="0.25">
      <c r="A217" s="9">
        <f t="shared" si="3"/>
        <v>43404</v>
      </c>
      <c r="B217" s="26">
        <f>IFERROR(+VLOOKUP("LEBALF"&amp;A217,'Main File'!A:O,6,0),0)</f>
        <v>0</v>
      </c>
      <c r="C217" s="26">
        <f>IFERROR(+VLOOKUP("LEBALF"&amp;A217,'Main File'!A:O,7,0),0)</f>
        <v>0</v>
      </c>
      <c r="D217" s="26">
        <f>IFERROR(+VLOOKUP("LEBALF"&amp;A217,'Main File'!A:O,8,0),0)</f>
        <v>0</v>
      </c>
      <c r="E217" s="26">
        <f>IFERROR(+VLOOKUP("LEBALF"&amp;A217,'Main File'!A:O,9,0),0)</f>
        <v>0</v>
      </c>
      <c r="F217" s="26">
        <f>IFERROR(+VLOOKUP("LEBALF"&amp;A217,'Main File'!A:O,10,0),0)</f>
        <v>0</v>
      </c>
      <c r="G217" s="26">
        <f>IFERROR(+VLOOKUP("LEBALF"&amp;A217,'Main File'!A:O,11,0),0)</f>
        <v>0</v>
      </c>
      <c r="H217" s="26">
        <f>IFERROR(+VLOOKUP("LEBALF"&amp;A217,'Main File'!A:O,12,0),0)</f>
        <v>0</v>
      </c>
      <c r="I217" s="26">
        <f>IFERROR(+VLOOKUP("LEBALF"&amp;A217,'Main File'!A:O,13,0),0)</f>
        <v>0</v>
      </c>
      <c r="J217" s="26">
        <f>IFERROR(+VLOOKUP("LEBALF"&amp;A217,'Main File'!A:O,14,0),0)</f>
        <v>0</v>
      </c>
      <c r="K217" s="26">
        <f>IFERROR(+VLOOKUP("LEBALF"&amp;A217,'Main File'!A:O,15,0),0)</f>
        <v>0</v>
      </c>
    </row>
    <row r="218" spans="1:11" x14ac:dyDescent="0.25">
      <c r="A218" s="9">
        <f t="shared" si="3"/>
        <v>43405</v>
      </c>
      <c r="B218" s="26">
        <f>IFERROR(+VLOOKUP("LEBALF"&amp;A218,'Main File'!A:O,6,0),0)</f>
        <v>0</v>
      </c>
      <c r="C218" s="26">
        <f>IFERROR(+VLOOKUP("LEBALF"&amp;A218,'Main File'!A:O,7,0),0)</f>
        <v>0</v>
      </c>
      <c r="D218" s="26">
        <f>IFERROR(+VLOOKUP("LEBALF"&amp;A218,'Main File'!A:O,8,0),0)</f>
        <v>0</v>
      </c>
      <c r="E218" s="26">
        <f>IFERROR(+VLOOKUP("LEBALF"&amp;A218,'Main File'!A:O,9,0),0)</f>
        <v>0</v>
      </c>
      <c r="F218" s="26">
        <f>IFERROR(+VLOOKUP("LEBALF"&amp;A218,'Main File'!A:O,10,0),0)</f>
        <v>0</v>
      </c>
      <c r="G218" s="26">
        <f>IFERROR(+VLOOKUP("LEBALF"&amp;A218,'Main File'!A:O,11,0),0)</f>
        <v>0</v>
      </c>
      <c r="H218" s="26">
        <f>IFERROR(+VLOOKUP("LEBALF"&amp;A218,'Main File'!A:O,12,0),0)</f>
        <v>0</v>
      </c>
      <c r="I218" s="26">
        <f>IFERROR(+VLOOKUP("LEBALF"&amp;A218,'Main File'!A:O,13,0),0)</f>
        <v>0</v>
      </c>
      <c r="J218" s="26">
        <f>IFERROR(+VLOOKUP("LEBALF"&amp;A218,'Main File'!A:O,14,0),0)</f>
        <v>0</v>
      </c>
      <c r="K218" s="26">
        <f>IFERROR(+VLOOKUP("LEBALF"&amp;A218,'Main File'!A:O,15,0),0)</f>
        <v>0</v>
      </c>
    </row>
    <row r="219" spans="1:11" x14ac:dyDescent="0.25">
      <c r="A219" s="9">
        <f t="shared" si="3"/>
        <v>43406</v>
      </c>
      <c r="B219" s="26">
        <f>IFERROR(+VLOOKUP("LEBALF"&amp;A219,'Main File'!A:O,6,0),0)</f>
        <v>0</v>
      </c>
      <c r="C219" s="26">
        <f>IFERROR(+VLOOKUP("LEBALF"&amp;A219,'Main File'!A:O,7,0),0)</f>
        <v>0</v>
      </c>
      <c r="D219" s="26">
        <f>IFERROR(+VLOOKUP("LEBALF"&amp;A219,'Main File'!A:O,8,0),0)</f>
        <v>0</v>
      </c>
      <c r="E219" s="26">
        <f>IFERROR(+VLOOKUP("LEBALF"&amp;A219,'Main File'!A:O,9,0),0)</f>
        <v>0</v>
      </c>
      <c r="F219" s="26">
        <f>IFERROR(+VLOOKUP("LEBALF"&amp;A219,'Main File'!A:O,10,0),0)</f>
        <v>0</v>
      </c>
      <c r="G219" s="26">
        <f>IFERROR(+VLOOKUP("LEBALF"&amp;A219,'Main File'!A:O,11,0),0)</f>
        <v>0</v>
      </c>
      <c r="H219" s="26">
        <f>IFERROR(+VLOOKUP("LEBALF"&amp;A219,'Main File'!A:O,12,0),0)</f>
        <v>0</v>
      </c>
      <c r="I219" s="26">
        <f>IFERROR(+VLOOKUP("LEBALF"&amp;A219,'Main File'!A:O,13,0),0)</f>
        <v>0</v>
      </c>
      <c r="J219" s="26">
        <f>IFERROR(+VLOOKUP("LEBALF"&amp;A219,'Main File'!A:O,14,0),0)</f>
        <v>0</v>
      </c>
      <c r="K219" s="26">
        <f>IFERROR(+VLOOKUP("LEBALF"&amp;A219,'Main File'!A:O,15,0),0)</f>
        <v>0</v>
      </c>
    </row>
    <row r="220" spans="1:11" x14ac:dyDescent="0.25">
      <c r="A220" s="9">
        <f t="shared" si="3"/>
        <v>43407</v>
      </c>
      <c r="B220" s="26">
        <f>IFERROR(+VLOOKUP("LEBALF"&amp;A220,'Main File'!A:O,6,0),0)</f>
        <v>0</v>
      </c>
      <c r="C220" s="26">
        <f>IFERROR(+VLOOKUP("LEBALF"&amp;A220,'Main File'!A:O,7,0),0)</f>
        <v>0</v>
      </c>
      <c r="D220" s="26">
        <f>IFERROR(+VLOOKUP("LEBALF"&amp;A220,'Main File'!A:O,8,0),0)</f>
        <v>0</v>
      </c>
      <c r="E220" s="26">
        <f>IFERROR(+VLOOKUP("LEBALF"&amp;A220,'Main File'!A:O,9,0),0)</f>
        <v>0</v>
      </c>
      <c r="F220" s="26">
        <f>IFERROR(+VLOOKUP("LEBALF"&amp;A220,'Main File'!A:O,10,0),0)</f>
        <v>0</v>
      </c>
      <c r="G220" s="26">
        <f>IFERROR(+VLOOKUP("LEBALF"&amp;A220,'Main File'!A:O,11,0),0)</f>
        <v>0</v>
      </c>
      <c r="H220" s="26">
        <f>IFERROR(+VLOOKUP("LEBALF"&amp;A220,'Main File'!A:O,12,0),0)</f>
        <v>0</v>
      </c>
      <c r="I220" s="26">
        <f>IFERROR(+VLOOKUP("LEBALF"&amp;A220,'Main File'!A:O,13,0),0)</f>
        <v>0</v>
      </c>
      <c r="J220" s="26">
        <f>IFERROR(+VLOOKUP("LEBALF"&amp;A220,'Main File'!A:O,14,0),0)</f>
        <v>0</v>
      </c>
      <c r="K220" s="26">
        <f>IFERROR(+VLOOKUP("LEBALF"&amp;A220,'Main File'!A:O,15,0),0)</f>
        <v>0</v>
      </c>
    </row>
    <row r="221" spans="1:11" x14ac:dyDescent="0.25">
      <c r="A221" s="9">
        <f t="shared" si="3"/>
        <v>43408</v>
      </c>
      <c r="B221" s="26">
        <f>IFERROR(+VLOOKUP("LEBALF"&amp;A221,'Main File'!A:O,6,0),0)</f>
        <v>0</v>
      </c>
      <c r="C221" s="26">
        <f>IFERROR(+VLOOKUP("LEBALF"&amp;A221,'Main File'!A:O,7,0),0)</f>
        <v>0</v>
      </c>
      <c r="D221" s="26">
        <f>IFERROR(+VLOOKUP("LEBALF"&amp;A221,'Main File'!A:O,8,0),0)</f>
        <v>0</v>
      </c>
      <c r="E221" s="26">
        <f>IFERROR(+VLOOKUP("LEBALF"&amp;A221,'Main File'!A:O,9,0),0)</f>
        <v>0</v>
      </c>
      <c r="F221" s="26">
        <f>IFERROR(+VLOOKUP("LEBALF"&amp;A221,'Main File'!A:O,10,0),0)</f>
        <v>0</v>
      </c>
      <c r="G221" s="26">
        <f>IFERROR(+VLOOKUP("LEBALF"&amp;A221,'Main File'!A:O,11,0),0)</f>
        <v>0</v>
      </c>
      <c r="H221" s="26">
        <f>IFERROR(+VLOOKUP("LEBALF"&amp;A221,'Main File'!A:O,12,0),0)</f>
        <v>0</v>
      </c>
      <c r="I221" s="26">
        <f>IFERROR(+VLOOKUP("LEBALF"&amp;A221,'Main File'!A:O,13,0),0)</f>
        <v>0</v>
      </c>
      <c r="J221" s="26">
        <f>IFERROR(+VLOOKUP("LEBALF"&amp;A221,'Main File'!A:O,14,0),0)</f>
        <v>0</v>
      </c>
      <c r="K221" s="26">
        <f>IFERROR(+VLOOKUP("LEBALF"&amp;A221,'Main File'!A:O,15,0),0)</f>
        <v>0</v>
      </c>
    </row>
    <row r="222" spans="1:11" x14ac:dyDescent="0.25">
      <c r="A222" s="9">
        <f t="shared" si="3"/>
        <v>43409</v>
      </c>
      <c r="B222" s="26">
        <f>IFERROR(+VLOOKUP("LEBALF"&amp;A222,'Main File'!A:O,6,0),0)</f>
        <v>0</v>
      </c>
      <c r="C222" s="26">
        <f>IFERROR(+VLOOKUP("LEBALF"&amp;A222,'Main File'!A:O,7,0),0)</f>
        <v>0</v>
      </c>
      <c r="D222" s="26">
        <f>IFERROR(+VLOOKUP("LEBALF"&amp;A222,'Main File'!A:O,8,0),0)</f>
        <v>0</v>
      </c>
      <c r="E222" s="26">
        <f>IFERROR(+VLOOKUP("LEBALF"&amp;A222,'Main File'!A:O,9,0),0)</f>
        <v>0</v>
      </c>
      <c r="F222" s="26">
        <f>IFERROR(+VLOOKUP("LEBALF"&amp;A222,'Main File'!A:O,10,0),0)</f>
        <v>0</v>
      </c>
      <c r="G222" s="26">
        <f>IFERROR(+VLOOKUP("LEBALF"&amp;A222,'Main File'!A:O,11,0),0)</f>
        <v>0</v>
      </c>
      <c r="H222" s="26">
        <f>IFERROR(+VLOOKUP("LEBALF"&amp;A222,'Main File'!A:O,12,0),0)</f>
        <v>0</v>
      </c>
      <c r="I222" s="26">
        <f>IFERROR(+VLOOKUP("LEBALF"&amp;A222,'Main File'!A:O,13,0),0)</f>
        <v>0</v>
      </c>
      <c r="J222" s="26">
        <f>IFERROR(+VLOOKUP("LEBALF"&amp;A222,'Main File'!A:O,14,0),0)</f>
        <v>0</v>
      </c>
      <c r="K222" s="26">
        <f>IFERROR(+VLOOKUP("LEBALF"&amp;A222,'Main File'!A:O,15,0),0)</f>
        <v>0</v>
      </c>
    </row>
    <row r="223" spans="1:11" x14ac:dyDescent="0.25">
      <c r="A223" s="9">
        <f t="shared" si="3"/>
        <v>43410</v>
      </c>
      <c r="B223" s="26">
        <f>IFERROR(+VLOOKUP("LEBALF"&amp;A223,'Main File'!A:O,6,0),0)</f>
        <v>0</v>
      </c>
      <c r="C223" s="26">
        <f>IFERROR(+VLOOKUP("LEBALF"&amp;A223,'Main File'!A:O,7,0),0)</f>
        <v>0</v>
      </c>
      <c r="D223" s="26">
        <f>IFERROR(+VLOOKUP("LEBALF"&amp;A223,'Main File'!A:O,8,0),0)</f>
        <v>0</v>
      </c>
      <c r="E223" s="26">
        <f>IFERROR(+VLOOKUP("LEBALF"&amp;A223,'Main File'!A:O,9,0),0)</f>
        <v>0</v>
      </c>
      <c r="F223" s="26">
        <f>IFERROR(+VLOOKUP("LEBALF"&amp;A223,'Main File'!A:O,10,0),0)</f>
        <v>0</v>
      </c>
      <c r="G223" s="26">
        <f>IFERROR(+VLOOKUP("LEBALF"&amp;A223,'Main File'!A:O,11,0),0)</f>
        <v>0</v>
      </c>
      <c r="H223" s="26">
        <f>IFERROR(+VLOOKUP("LEBALF"&amp;A223,'Main File'!A:O,12,0),0)</f>
        <v>0</v>
      </c>
      <c r="I223" s="26">
        <f>IFERROR(+VLOOKUP("LEBALF"&amp;A223,'Main File'!A:O,13,0),0)</f>
        <v>0</v>
      </c>
      <c r="J223" s="26">
        <f>IFERROR(+VLOOKUP("LEBALF"&amp;A223,'Main File'!A:O,14,0),0)</f>
        <v>0</v>
      </c>
      <c r="K223" s="26">
        <f>IFERROR(+VLOOKUP("LEBALF"&amp;A223,'Main File'!A:O,15,0),0)</f>
        <v>0</v>
      </c>
    </row>
    <row r="224" spans="1:11" x14ac:dyDescent="0.25">
      <c r="A224" s="9">
        <f t="shared" si="3"/>
        <v>43411</v>
      </c>
      <c r="B224" s="26">
        <f>IFERROR(+VLOOKUP("LEBALF"&amp;A224,'Main File'!A:O,6,0),0)</f>
        <v>0</v>
      </c>
      <c r="C224" s="26">
        <f>IFERROR(+VLOOKUP("LEBALF"&amp;A224,'Main File'!A:O,7,0),0)</f>
        <v>0</v>
      </c>
      <c r="D224" s="26">
        <f>IFERROR(+VLOOKUP("LEBALF"&amp;A224,'Main File'!A:O,8,0),0)</f>
        <v>0</v>
      </c>
      <c r="E224" s="26">
        <f>IFERROR(+VLOOKUP("LEBALF"&amp;A224,'Main File'!A:O,9,0),0)</f>
        <v>0</v>
      </c>
      <c r="F224" s="26">
        <f>IFERROR(+VLOOKUP("LEBALF"&amp;A224,'Main File'!A:O,10,0),0)</f>
        <v>0</v>
      </c>
      <c r="G224" s="26">
        <f>IFERROR(+VLOOKUP("LEBALF"&amp;A224,'Main File'!A:O,11,0),0)</f>
        <v>0</v>
      </c>
      <c r="H224" s="26">
        <f>IFERROR(+VLOOKUP("LEBALF"&amp;A224,'Main File'!A:O,12,0),0)</f>
        <v>0</v>
      </c>
      <c r="I224" s="26">
        <f>IFERROR(+VLOOKUP("LEBALF"&amp;A224,'Main File'!A:O,13,0),0)</f>
        <v>0</v>
      </c>
      <c r="J224" s="26">
        <f>IFERROR(+VLOOKUP("LEBALF"&amp;A224,'Main File'!A:O,14,0),0)</f>
        <v>0</v>
      </c>
      <c r="K224" s="26">
        <f>IFERROR(+VLOOKUP("LEBALF"&amp;A224,'Main File'!A:O,15,0),0)</f>
        <v>0</v>
      </c>
    </row>
    <row r="225" spans="1:11" x14ac:dyDescent="0.25">
      <c r="A225" s="9">
        <f t="shared" si="3"/>
        <v>43412</v>
      </c>
      <c r="B225" s="26">
        <f>IFERROR(+VLOOKUP("LEBALF"&amp;A225,'Main File'!A:O,6,0),0)</f>
        <v>0</v>
      </c>
      <c r="C225" s="26">
        <f>IFERROR(+VLOOKUP("LEBALF"&amp;A225,'Main File'!A:O,7,0),0)</f>
        <v>0</v>
      </c>
      <c r="D225" s="26">
        <f>IFERROR(+VLOOKUP("LEBALF"&amp;A225,'Main File'!A:O,8,0),0)</f>
        <v>0</v>
      </c>
      <c r="E225" s="26">
        <f>IFERROR(+VLOOKUP("LEBALF"&amp;A225,'Main File'!A:O,9,0),0)</f>
        <v>0</v>
      </c>
      <c r="F225" s="26">
        <f>IFERROR(+VLOOKUP("LEBALF"&amp;A225,'Main File'!A:O,10,0),0)</f>
        <v>0</v>
      </c>
      <c r="G225" s="26">
        <f>IFERROR(+VLOOKUP("LEBALF"&amp;A225,'Main File'!A:O,11,0),0)</f>
        <v>0</v>
      </c>
      <c r="H225" s="26">
        <f>IFERROR(+VLOOKUP("LEBALF"&amp;A225,'Main File'!A:O,12,0),0)</f>
        <v>0</v>
      </c>
      <c r="I225" s="26">
        <f>IFERROR(+VLOOKUP("LEBALF"&amp;A225,'Main File'!A:O,13,0),0)</f>
        <v>0</v>
      </c>
      <c r="J225" s="26">
        <f>IFERROR(+VLOOKUP("LEBALF"&amp;A225,'Main File'!A:O,14,0),0)</f>
        <v>0</v>
      </c>
      <c r="K225" s="26">
        <f>IFERROR(+VLOOKUP("LEBALF"&amp;A225,'Main File'!A:O,15,0),0)</f>
        <v>0</v>
      </c>
    </row>
    <row r="226" spans="1:11" x14ac:dyDescent="0.25">
      <c r="A226" s="9">
        <f t="shared" si="3"/>
        <v>43413</v>
      </c>
      <c r="B226" s="26">
        <f>IFERROR(+VLOOKUP("LEBALF"&amp;A226,'Main File'!A:O,6,0),0)</f>
        <v>0</v>
      </c>
      <c r="C226" s="26">
        <f>IFERROR(+VLOOKUP("LEBALF"&amp;A226,'Main File'!A:O,7,0),0)</f>
        <v>0</v>
      </c>
      <c r="D226" s="26">
        <f>IFERROR(+VLOOKUP("LEBALF"&amp;A226,'Main File'!A:O,8,0),0)</f>
        <v>0</v>
      </c>
      <c r="E226" s="26">
        <f>IFERROR(+VLOOKUP("LEBALF"&amp;A226,'Main File'!A:O,9,0),0)</f>
        <v>0</v>
      </c>
      <c r="F226" s="26">
        <f>IFERROR(+VLOOKUP("LEBALF"&amp;A226,'Main File'!A:O,10,0),0)</f>
        <v>0</v>
      </c>
      <c r="G226" s="26">
        <f>IFERROR(+VLOOKUP("LEBALF"&amp;A226,'Main File'!A:O,11,0),0)</f>
        <v>0</v>
      </c>
      <c r="H226" s="26">
        <f>IFERROR(+VLOOKUP("LEBALF"&amp;A226,'Main File'!A:O,12,0),0)</f>
        <v>0</v>
      </c>
      <c r="I226" s="26">
        <f>IFERROR(+VLOOKUP("LEBALF"&amp;A226,'Main File'!A:O,13,0),0)</f>
        <v>0</v>
      </c>
      <c r="J226" s="26">
        <f>IFERROR(+VLOOKUP("LEBALF"&amp;A226,'Main File'!A:O,14,0),0)</f>
        <v>0</v>
      </c>
      <c r="K226" s="26">
        <f>IFERROR(+VLOOKUP("LEBALF"&amp;A226,'Main File'!A:O,15,0),0)</f>
        <v>0</v>
      </c>
    </row>
    <row r="227" spans="1:11" x14ac:dyDescent="0.25">
      <c r="A227" s="9">
        <f t="shared" si="3"/>
        <v>43414</v>
      </c>
      <c r="B227" s="26">
        <f>IFERROR(+VLOOKUP("LEBALF"&amp;A227,'Main File'!A:O,6,0),0)</f>
        <v>0</v>
      </c>
      <c r="C227" s="26">
        <f>IFERROR(+VLOOKUP("LEBALF"&amp;A227,'Main File'!A:O,7,0),0)</f>
        <v>0</v>
      </c>
      <c r="D227" s="26">
        <f>IFERROR(+VLOOKUP("LEBALF"&amp;A227,'Main File'!A:O,8,0),0)</f>
        <v>0</v>
      </c>
      <c r="E227" s="26">
        <f>IFERROR(+VLOOKUP("LEBALF"&amp;A227,'Main File'!A:O,9,0),0)</f>
        <v>0</v>
      </c>
      <c r="F227" s="26">
        <f>IFERROR(+VLOOKUP("LEBALF"&amp;A227,'Main File'!A:O,10,0),0)</f>
        <v>0</v>
      </c>
      <c r="G227" s="26">
        <f>IFERROR(+VLOOKUP("LEBALF"&amp;A227,'Main File'!A:O,11,0),0)</f>
        <v>0</v>
      </c>
      <c r="H227" s="26">
        <f>IFERROR(+VLOOKUP("LEBALF"&amp;A227,'Main File'!A:O,12,0),0)</f>
        <v>0</v>
      </c>
      <c r="I227" s="26">
        <f>IFERROR(+VLOOKUP("LEBALF"&amp;A227,'Main File'!A:O,13,0),0)</f>
        <v>0</v>
      </c>
      <c r="J227" s="26">
        <f>IFERROR(+VLOOKUP("LEBALF"&amp;A227,'Main File'!A:O,14,0),0)</f>
        <v>0</v>
      </c>
      <c r="K227" s="26">
        <f>IFERROR(+VLOOKUP("LEBALF"&amp;A227,'Main File'!A:O,15,0),0)</f>
        <v>0</v>
      </c>
    </row>
    <row r="228" spans="1:11" x14ac:dyDescent="0.25">
      <c r="A228" s="9">
        <f t="shared" si="3"/>
        <v>43415</v>
      </c>
      <c r="B228" s="26">
        <f>IFERROR(+VLOOKUP("LEBALF"&amp;A228,'Main File'!A:O,6,0),0)</f>
        <v>0</v>
      </c>
      <c r="C228" s="26">
        <f>IFERROR(+VLOOKUP("LEBALF"&amp;A228,'Main File'!A:O,7,0),0)</f>
        <v>0</v>
      </c>
      <c r="D228" s="26">
        <f>IFERROR(+VLOOKUP("LEBALF"&amp;A228,'Main File'!A:O,8,0),0)</f>
        <v>0</v>
      </c>
      <c r="E228" s="26">
        <f>IFERROR(+VLOOKUP("LEBALF"&amp;A228,'Main File'!A:O,9,0),0)</f>
        <v>0</v>
      </c>
      <c r="F228" s="26">
        <f>IFERROR(+VLOOKUP("LEBALF"&amp;A228,'Main File'!A:O,10,0),0)</f>
        <v>0</v>
      </c>
      <c r="G228" s="26">
        <f>IFERROR(+VLOOKUP("LEBALF"&amp;A228,'Main File'!A:O,11,0),0)</f>
        <v>0</v>
      </c>
      <c r="H228" s="26">
        <f>IFERROR(+VLOOKUP("LEBALF"&amp;A228,'Main File'!A:O,12,0),0)</f>
        <v>0</v>
      </c>
      <c r="I228" s="26">
        <f>IFERROR(+VLOOKUP("LEBALF"&amp;A228,'Main File'!A:O,13,0),0)</f>
        <v>0</v>
      </c>
      <c r="J228" s="26">
        <f>IFERROR(+VLOOKUP("LEBALF"&amp;A228,'Main File'!A:O,14,0),0)</f>
        <v>0</v>
      </c>
      <c r="K228" s="26">
        <f>IFERROR(+VLOOKUP("LEBALF"&amp;A228,'Main File'!A:O,15,0),0)</f>
        <v>0</v>
      </c>
    </row>
    <row r="229" spans="1:11" x14ac:dyDescent="0.25">
      <c r="A229" s="9">
        <f t="shared" si="3"/>
        <v>43416</v>
      </c>
      <c r="B229" s="26">
        <f>IFERROR(+VLOOKUP("LEBALF"&amp;A229,'Main File'!A:O,6,0),0)</f>
        <v>0</v>
      </c>
      <c r="C229" s="26">
        <f>IFERROR(+VLOOKUP("LEBALF"&amp;A229,'Main File'!A:O,7,0),0)</f>
        <v>0</v>
      </c>
      <c r="D229" s="26">
        <f>IFERROR(+VLOOKUP("LEBALF"&amp;A229,'Main File'!A:O,8,0),0)</f>
        <v>0</v>
      </c>
      <c r="E229" s="26">
        <f>IFERROR(+VLOOKUP("LEBALF"&amp;A229,'Main File'!A:O,9,0),0)</f>
        <v>0</v>
      </c>
      <c r="F229" s="26">
        <f>IFERROR(+VLOOKUP("LEBALF"&amp;A229,'Main File'!A:O,10,0),0)</f>
        <v>0</v>
      </c>
      <c r="G229" s="26">
        <f>IFERROR(+VLOOKUP("LEBALF"&amp;A229,'Main File'!A:O,11,0),0)</f>
        <v>0</v>
      </c>
      <c r="H229" s="26">
        <f>IFERROR(+VLOOKUP("LEBALF"&amp;A229,'Main File'!A:O,12,0),0)</f>
        <v>0</v>
      </c>
      <c r="I229" s="26">
        <f>IFERROR(+VLOOKUP("LEBALF"&amp;A229,'Main File'!A:O,13,0),0)</f>
        <v>0</v>
      </c>
      <c r="J229" s="26">
        <f>IFERROR(+VLOOKUP("LEBALF"&amp;A229,'Main File'!A:O,14,0),0)</f>
        <v>0</v>
      </c>
      <c r="K229" s="26">
        <f>IFERROR(+VLOOKUP("LEBALF"&amp;A229,'Main File'!A:O,15,0),0)</f>
        <v>0</v>
      </c>
    </row>
    <row r="230" spans="1:11" x14ac:dyDescent="0.25">
      <c r="A230" s="9">
        <f t="shared" si="3"/>
        <v>43417</v>
      </c>
      <c r="B230" s="26">
        <f>IFERROR(+VLOOKUP("LEBALF"&amp;A230,'Main File'!A:O,6,0),0)</f>
        <v>0</v>
      </c>
      <c r="C230" s="26">
        <f>IFERROR(+VLOOKUP("LEBALF"&amp;A230,'Main File'!A:O,7,0),0)</f>
        <v>0</v>
      </c>
      <c r="D230" s="26">
        <f>IFERROR(+VLOOKUP("LEBALF"&amp;A230,'Main File'!A:O,8,0),0)</f>
        <v>0</v>
      </c>
      <c r="E230" s="26">
        <f>IFERROR(+VLOOKUP("LEBALF"&amp;A230,'Main File'!A:O,9,0),0)</f>
        <v>0</v>
      </c>
      <c r="F230" s="26">
        <f>IFERROR(+VLOOKUP("LEBALF"&amp;A230,'Main File'!A:O,10,0),0)</f>
        <v>0</v>
      </c>
      <c r="G230" s="26">
        <f>IFERROR(+VLOOKUP("LEBALF"&amp;A230,'Main File'!A:O,11,0),0)</f>
        <v>0</v>
      </c>
      <c r="H230" s="26">
        <f>IFERROR(+VLOOKUP("LEBALF"&amp;A230,'Main File'!A:O,12,0),0)</f>
        <v>0</v>
      </c>
      <c r="I230" s="26">
        <f>IFERROR(+VLOOKUP("LEBALF"&amp;A230,'Main File'!A:O,13,0),0)</f>
        <v>0</v>
      </c>
      <c r="J230" s="26">
        <f>IFERROR(+VLOOKUP("LEBALF"&amp;A230,'Main File'!A:O,14,0),0)</f>
        <v>0</v>
      </c>
      <c r="K230" s="26">
        <f>IFERROR(+VLOOKUP("LEBALF"&amp;A230,'Main File'!A:O,15,0),0)</f>
        <v>0</v>
      </c>
    </row>
    <row r="231" spans="1:11" x14ac:dyDescent="0.25">
      <c r="A231" s="9">
        <f t="shared" si="3"/>
        <v>43418</v>
      </c>
      <c r="B231" s="26">
        <f>IFERROR(+VLOOKUP("LEBALF"&amp;A231,'Main File'!A:O,6,0),0)</f>
        <v>0</v>
      </c>
      <c r="C231" s="26">
        <f>IFERROR(+VLOOKUP("LEBALF"&amp;A231,'Main File'!A:O,7,0),0)</f>
        <v>0</v>
      </c>
      <c r="D231" s="26">
        <f>IFERROR(+VLOOKUP("LEBALF"&amp;A231,'Main File'!A:O,8,0),0)</f>
        <v>0</v>
      </c>
      <c r="E231" s="26">
        <f>IFERROR(+VLOOKUP("LEBALF"&amp;A231,'Main File'!A:O,9,0),0)</f>
        <v>0</v>
      </c>
      <c r="F231" s="26">
        <f>IFERROR(+VLOOKUP("LEBALF"&amp;A231,'Main File'!A:O,10,0),0)</f>
        <v>0</v>
      </c>
      <c r="G231" s="26">
        <f>IFERROR(+VLOOKUP("LEBALF"&amp;A231,'Main File'!A:O,11,0),0)</f>
        <v>0</v>
      </c>
      <c r="H231" s="26">
        <f>IFERROR(+VLOOKUP("LEBALF"&amp;A231,'Main File'!A:O,12,0),0)</f>
        <v>0</v>
      </c>
      <c r="I231" s="26">
        <f>IFERROR(+VLOOKUP("LEBALF"&amp;A231,'Main File'!A:O,13,0),0)</f>
        <v>0</v>
      </c>
      <c r="J231" s="26">
        <f>IFERROR(+VLOOKUP("LEBALF"&amp;A231,'Main File'!A:O,14,0),0)</f>
        <v>0</v>
      </c>
      <c r="K231" s="26">
        <f>IFERROR(+VLOOKUP("LEBALF"&amp;A231,'Main File'!A:O,15,0),0)</f>
        <v>0</v>
      </c>
    </row>
    <row r="232" spans="1:11" x14ac:dyDescent="0.25">
      <c r="A232" s="9">
        <f t="shared" si="3"/>
        <v>43419</v>
      </c>
      <c r="B232" s="26">
        <f>IFERROR(+VLOOKUP("LEBALF"&amp;A232,'Main File'!A:O,6,0),0)</f>
        <v>0</v>
      </c>
      <c r="C232" s="26">
        <f>IFERROR(+VLOOKUP("LEBALF"&amp;A232,'Main File'!A:O,7,0),0)</f>
        <v>0</v>
      </c>
      <c r="D232" s="26">
        <f>IFERROR(+VLOOKUP("LEBALF"&amp;A232,'Main File'!A:O,8,0),0)</f>
        <v>0</v>
      </c>
      <c r="E232" s="26">
        <f>IFERROR(+VLOOKUP("LEBALF"&amp;A232,'Main File'!A:O,9,0),0)</f>
        <v>0</v>
      </c>
      <c r="F232" s="26">
        <f>IFERROR(+VLOOKUP("LEBALF"&amp;A232,'Main File'!A:O,10,0),0)</f>
        <v>0</v>
      </c>
      <c r="G232" s="26">
        <f>IFERROR(+VLOOKUP("LEBALF"&amp;A232,'Main File'!A:O,11,0),0)</f>
        <v>0</v>
      </c>
      <c r="H232" s="26">
        <f>IFERROR(+VLOOKUP("LEBALF"&amp;A232,'Main File'!A:O,12,0),0)</f>
        <v>0</v>
      </c>
      <c r="I232" s="26">
        <f>IFERROR(+VLOOKUP("LEBALF"&amp;A232,'Main File'!A:O,13,0),0)</f>
        <v>0</v>
      </c>
      <c r="J232" s="26">
        <f>IFERROR(+VLOOKUP("LEBALF"&amp;A232,'Main File'!A:O,14,0),0)</f>
        <v>0</v>
      </c>
      <c r="K232" s="26">
        <f>IFERROR(+VLOOKUP("LEBALF"&amp;A232,'Main File'!A:O,15,0),0)</f>
        <v>0</v>
      </c>
    </row>
    <row r="233" spans="1:11" x14ac:dyDescent="0.25">
      <c r="A233" s="9">
        <f t="shared" si="3"/>
        <v>43420</v>
      </c>
      <c r="B233" s="26">
        <f>IFERROR(+VLOOKUP("LEBALF"&amp;A233,'Main File'!A:O,6,0),0)</f>
        <v>0</v>
      </c>
      <c r="C233" s="26">
        <f>IFERROR(+VLOOKUP("LEBALF"&amp;A233,'Main File'!A:O,7,0),0)</f>
        <v>0</v>
      </c>
      <c r="D233" s="26">
        <f>IFERROR(+VLOOKUP("LEBALF"&amp;A233,'Main File'!A:O,8,0),0)</f>
        <v>0</v>
      </c>
      <c r="E233" s="26">
        <f>IFERROR(+VLOOKUP("LEBALF"&amp;A233,'Main File'!A:O,9,0),0)</f>
        <v>0</v>
      </c>
      <c r="F233" s="26">
        <f>IFERROR(+VLOOKUP("LEBALF"&amp;A233,'Main File'!A:O,10,0),0)</f>
        <v>0</v>
      </c>
      <c r="G233" s="26">
        <f>IFERROR(+VLOOKUP("LEBALF"&amp;A233,'Main File'!A:O,11,0),0)</f>
        <v>0</v>
      </c>
      <c r="H233" s="26">
        <f>IFERROR(+VLOOKUP("LEBALF"&amp;A233,'Main File'!A:O,12,0),0)</f>
        <v>0</v>
      </c>
      <c r="I233" s="26">
        <f>IFERROR(+VLOOKUP("LEBALF"&amp;A233,'Main File'!A:O,13,0),0)</f>
        <v>0</v>
      </c>
      <c r="J233" s="26">
        <f>IFERROR(+VLOOKUP("LEBALF"&amp;A233,'Main File'!A:O,14,0),0)</f>
        <v>0</v>
      </c>
      <c r="K233" s="26">
        <f>IFERROR(+VLOOKUP("LEBALF"&amp;A233,'Main File'!A:O,15,0),0)</f>
        <v>0</v>
      </c>
    </row>
    <row r="234" spans="1:11" x14ac:dyDescent="0.25">
      <c r="A234" s="9">
        <f t="shared" si="3"/>
        <v>43421</v>
      </c>
      <c r="B234" s="26">
        <f>IFERROR(+VLOOKUP("LEBALF"&amp;A234,'Main File'!A:O,6,0),0)</f>
        <v>0</v>
      </c>
      <c r="C234" s="26">
        <f>IFERROR(+VLOOKUP("LEBALF"&amp;A234,'Main File'!A:O,7,0),0)</f>
        <v>0</v>
      </c>
      <c r="D234" s="26">
        <f>IFERROR(+VLOOKUP("LEBALF"&amp;A234,'Main File'!A:O,8,0),0)</f>
        <v>0</v>
      </c>
      <c r="E234" s="26">
        <f>IFERROR(+VLOOKUP("LEBALF"&amp;A234,'Main File'!A:O,9,0),0)</f>
        <v>0</v>
      </c>
      <c r="F234" s="26">
        <f>IFERROR(+VLOOKUP("LEBALF"&amp;A234,'Main File'!A:O,10,0),0)</f>
        <v>0</v>
      </c>
      <c r="G234" s="26">
        <f>IFERROR(+VLOOKUP("LEBALF"&amp;A234,'Main File'!A:O,11,0),0)</f>
        <v>0</v>
      </c>
      <c r="H234" s="26">
        <f>IFERROR(+VLOOKUP("LEBALF"&amp;A234,'Main File'!A:O,12,0),0)</f>
        <v>0</v>
      </c>
      <c r="I234" s="26">
        <f>IFERROR(+VLOOKUP("LEBALF"&amp;A234,'Main File'!A:O,13,0),0)</f>
        <v>0</v>
      </c>
      <c r="J234" s="26">
        <f>IFERROR(+VLOOKUP("LEBALF"&amp;A234,'Main File'!A:O,14,0),0)</f>
        <v>0</v>
      </c>
      <c r="K234" s="26">
        <f>IFERROR(+VLOOKUP("LEBALF"&amp;A234,'Main File'!A:O,15,0),0)</f>
        <v>0</v>
      </c>
    </row>
    <row r="235" spans="1:11" x14ac:dyDescent="0.25">
      <c r="A235" s="9">
        <f t="shared" si="3"/>
        <v>43422</v>
      </c>
      <c r="B235" s="26">
        <f>IFERROR(+VLOOKUP("LEBALF"&amp;A235,'Main File'!A:O,6,0),0)</f>
        <v>0</v>
      </c>
      <c r="C235" s="26">
        <f>IFERROR(+VLOOKUP("LEBALF"&amp;A235,'Main File'!A:O,7,0),0)</f>
        <v>0</v>
      </c>
      <c r="D235" s="26">
        <f>IFERROR(+VLOOKUP("LEBALF"&amp;A235,'Main File'!A:O,8,0),0)</f>
        <v>0</v>
      </c>
      <c r="E235" s="26">
        <f>IFERROR(+VLOOKUP("LEBALF"&amp;A235,'Main File'!A:O,9,0),0)</f>
        <v>0</v>
      </c>
      <c r="F235" s="26">
        <f>IFERROR(+VLOOKUP("LEBALF"&amp;A235,'Main File'!A:O,10,0),0)</f>
        <v>0</v>
      </c>
      <c r="G235" s="26">
        <f>IFERROR(+VLOOKUP("LEBALF"&amp;A235,'Main File'!A:O,11,0),0)</f>
        <v>0</v>
      </c>
      <c r="H235" s="26">
        <f>IFERROR(+VLOOKUP("LEBALF"&amp;A235,'Main File'!A:O,12,0),0)</f>
        <v>0</v>
      </c>
      <c r="I235" s="26">
        <f>IFERROR(+VLOOKUP("LEBALF"&amp;A235,'Main File'!A:O,13,0),0)</f>
        <v>0</v>
      </c>
      <c r="J235" s="26">
        <f>IFERROR(+VLOOKUP("LEBALF"&amp;A235,'Main File'!A:O,14,0),0)</f>
        <v>0</v>
      </c>
      <c r="K235" s="26">
        <f>IFERROR(+VLOOKUP("LEBALF"&amp;A235,'Main File'!A:O,15,0),0)</f>
        <v>0</v>
      </c>
    </row>
    <row r="236" spans="1:11" x14ac:dyDescent="0.25">
      <c r="A236" s="9">
        <f t="shared" si="3"/>
        <v>43423</v>
      </c>
      <c r="B236" s="26">
        <f>IFERROR(+VLOOKUP("LEBALF"&amp;A236,'Main File'!A:O,6,0),0)</f>
        <v>0</v>
      </c>
      <c r="C236" s="26">
        <f>IFERROR(+VLOOKUP("LEBALF"&amp;A236,'Main File'!A:O,7,0),0)</f>
        <v>0</v>
      </c>
      <c r="D236" s="26">
        <f>IFERROR(+VLOOKUP("LEBALF"&amp;A236,'Main File'!A:O,8,0),0)</f>
        <v>0</v>
      </c>
      <c r="E236" s="26">
        <f>IFERROR(+VLOOKUP("LEBALF"&amp;A236,'Main File'!A:O,9,0),0)</f>
        <v>0</v>
      </c>
      <c r="F236" s="26">
        <f>IFERROR(+VLOOKUP("LEBALF"&amp;A236,'Main File'!A:O,10,0),0)</f>
        <v>0</v>
      </c>
      <c r="G236" s="26">
        <f>IFERROR(+VLOOKUP("LEBALF"&amp;A236,'Main File'!A:O,11,0),0)</f>
        <v>0</v>
      </c>
      <c r="H236" s="26">
        <f>IFERROR(+VLOOKUP("LEBALF"&amp;A236,'Main File'!A:O,12,0),0)</f>
        <v>0</v>
      </c>
      <c r="I236" s="26">
        <f>IFERROR(+VLOOKUP("LEBALF"&amp;A236,'Main File'!A:O,13,0),0)</f>
        <v>0</v>
      </c>
      <c r="J236" s="26">
        <f>IFERROR(+VLOOKUP("LEBALF"&amp;A236,'Main File'!A:O,14,0),0)</f>
        <v>0</v>
      </c>
      <c r="K236" s="26">
        <f>IFERROR(+VLOOKUP("LEBALF"&amp;A236,'Main File'!A:O,15,0),0)</f>
        <v>0</v>
      </c>
    </row>
    <row r="237" spans="1:11" x14ac:dyDescent="0.25">
      <c r="A237" s="9">
        <f t="shared" si="3"/>
        <v>43424</v>
      </c>
      <c r="B237" s="26">
        <f>IFERROR(+VLOOKUP("LEBALF"&amp;A237,'Main File'!A:O,6,0),0)</f>
        <v>0</v>
      </c>
      <c r="C237" s="26">
        <f>IFERROR(+VLOOKUP("LEBALF"&amp;A237,'Main File'!A:O,7,0),0)</f>
        <v>0</v>
      </c>
      <c r="D237" s="26">
        <f>IFERROR(+VLOOKUP("LEBALF"&amp;A237,'Main File'!A:O,8,0),0)</f>
        <v>0</v>
      </c>
      <c r="E237" s="26">
        <f>IFERROR(+VLOOKUP("LEBALF"&amp;A237,'Main File'!A:O,9,0),0)</f>
        <v>0</v>
      </c>
      <c r="F237" s="26">
        <f>IFERROR(+VLOOKUP("LEBALF"&amp;A237,'Main File'!A:O,10,0),0)</f>
        <v>0</v>
      </c>
      <c r="G237" s="26">
        <f>IFERROR(+VLOOKUP("LEBALF"&amp;A237,'Main File'!A:O,11,0),0)</f>
        <v>0</v>
      </c>
      <c r="H237" s="26">
        <f>IFERROR(+VLOOKUP("LEBALF"&amp;A237,'Main File'!A:O,12,0),0)</f>
        <v>0</v>
      </c>
      <c r="I237" s="26">
        <f>IFERROR(+VLOOKUP("LEBALF"&amp;A237,'Main File'!A:O,13,0),0)</f>
        <v>0</v>
      </c>
      <c r="J237" s="26">
        <f>IFERROR(+VLOOKUP("LEBALF"&amp;A237,'Main File'!A:O,14,0),0)</f>
        <v>0</v>
      </c>
      <c r="K237" s="26">
        <f>IFERROR(+VLOOKUP("LEBALF"&amp;A237,'Main File'!A:O,15,0),0)</f>
        <v>0</v>
      </c>
    </row>
    <row r="238" spans="1:11" x14ac:dyDescent="0.25">
      <c r="A238" s="9">
        <f t="shared" si="3"/>
        <v>43425</v>
      </c>
      <c r="B238" s="26">
        <f>IFERROR(+VLOOKUP("LEBALF"&amp;A238,'Main File'!A:O,6,0),0)</f>
        <v>0</v>
      </c>
      <c r="C238" s="26">
        <f>IFERROR(+VLOOKUP("LEBALF"&amp;A238,'Main File'!A:O,7,0),0)</f>
        <v>0</v>
      </c>
      <c r="D238" s="26">
        <f>IFERROR(+VLOOKUP("LEBALF"&amp;A238,'Main File'!A:O,8,0),0)</f>
        <v>0</v>
      </c>
      <c r="E238" s="26">
        <f>IFERROR(+VLOOKUP("LEBALF"&amp;A238,'Main File'!A:O,9,0),0)</f>
        <v>0</v>
      </c>
      <c r="F238" s="26">
        <f>IFERROR(+VLOOKUP("LEBALF"&amp;A238,'Main File'!A:O,10,0),0)</f>
        <v>0</v>
      </c>
      <c r="G238" s="26">
        <f>IFERROR(+VLOOKUP("LEBALF"&amp;A238,'Main File'!A:O,11,0),0)</f>
        <v>0</v>
      </c>
      <c r="H238" s="26">
        <f>IFERROR(+VLOOKUP("LEBALF"&amp;A238,'Main File'!A:O,12,0),0)</f>
        <v>0</v>
      </c>
      <c r="I238" s="26">
        <f>IFERROR(+VLOOKUP("LEBALF"&amp;A238,'Main File'!A:O,13,0),0)</f>
        <v>0</v>
      </c>
      <c r="J238" s="26">
        <f>IFERROR(+VLOOKUP("LEBALF"&amp;A238,'Main File'!A:O,14,0),0)</f>
        <v>0</v>
      </c>
      <c r="K238" s="26">
        <f>IFERROR(+VLOOKUP("LEBALF"&amp;A238,'Main File'!A:O,15,0),0)</f>
        <v>0</v>
      </c>
    </row>
    <row r="239" spans="1:11" x14ac:dyDescent="0.25">
      <c r="A239" s="9">
        <f t="shared" si="3"/>
        <v>43426</v>
      </c>
      <c r="B239" s="26">
        <f>IFERROR(+VLOOKUP("LEBALF"&amp;A239,'Main File'!A:O,6,0),0)</f>
        <v>0</v>
      </c>
      <c r="C239" s="26">
        <f>IFERROR(+VLOOKUP("LEBALF"&amp;A239,'Main File'!A:O,7,0),0)</f>
        <v>0</v>
      </c>
      <c r="D239" s="26">
        <f>IFERROR(+VLOOKUP("LEBALF"&amp;A239,'Main File'!A:O,8,0),0)</f>
        <v>0</v>
      </c>
      <c r="E239" s="26">
        <f>IFERROR(+VLOOKUP("LEBALF"&amp;A239,'Main File'!A:O,9,0),0)</f>
        <v>0</v>
      </c>
      <c r="F239" s="26">
        <f>IFERROR(+VLOOKUP("LEBALF"&amp;A239,'Main File'!A:O,10,0),0)</f>
        <v>0</v>
      </c>
      <c r="G239" s="26">
        <f>IFERROR(+VLOOKUP("LEBALF"&amp;A239,'Main File'!A:O,11,0),0)</f>
        <v>0</v>
      </c>
      <c r="H239" s="26">
        <f>IFERROR(+VLOOKUP("LEBALF"&amp;A239,'Main File'!A:O,12,0),0)</f>
        <v>0</v>
      </c>
      <c r="I239" s="26">
        <f>IFERROR(+VLOOKUP("LEBALF"&amp;A239,'Main File'!A:O,13,0),0)</f>
        <v>0</v>
      </c>
      <c r="J239" s="26">
        <f>IFERROR(+VLOOKUP("LEBALF"&amp;A239,'Main File'!A:O,14,0),0)</f>
        <v>0</v>
      </c>
      <c r="K239" s="26">
        <f>IFERROR(+VLOOKUP("LEBALF"&amp;A239,'Main File'!A:O,15,0),0)</f>
        <v>0</v>
      </c>
    </row>
    <row r="240" spans="1:11" x14ac:dyDescent="0.25">
      <c r="A240" s="9">
        <f t="shared" si="3"/>
        <v>43427</v>
      </c>
      <c r="B240" s="26">
        <f>IFERROR(+VLOOKUP("LEBALF"&amp;A240,'Main File'!A:O,6,0),0)</f>
        <v>0</v>
      </c>
      <c r="C240" s="26">
        <f>IFERROR(+VLOOKUP("LEBALF"&amp;A240,'Main File'!A:O,7,0),0)</f>
        <v>0</v>
      </c>
      <c r="D240" s="26">
        <f>IFERROR(+VLOOKUP("LEBALF"&amp;A240,'Main File'!A:O,8,0),0)</f>
        <v>0</v>
      </c>
      <c r="E240" s="26">
        <f>IFERROR(+VLOOKUP("LEBALF"&amp;A240,'Main File'!A:O,9,0),0)</f>
        <v>0</v>
      </c>
      <c r="F240" s="26">
        <f>IFERROR(+VLOOKUP("LEBALF"&amp;A240,'Main File'!A:O,10,0),0)</f>
        <v>0</v>
      </c>
      <c r="G240" s="26">
        <f>IFERROR(+VLOOKUP("LEBALF"&amp;A240,'Main File'!A:O,11,0),0)</f>
        <v>0</v>
      </c>
      <c r="H240" s="26">
        <f>IFERROR(+VLOOKUP("LEBALF"&amp;A240,'Main File'!A:O,12,0),0)</f>
        <v>0</v>
      </c>
      <c r="I240" s="26">
        <f>IFERROR(+VLOOKUP("LEBALF"&amp;A240,'Main File'!A:O,13,0),0)</f>
        <v>0</v>
      </c>
      <c r="J240" s="26">
        <f>IFERROR(+VLOOKUP("LEBALF"&amp;A240,'Main File'!A:O,14,0),0)</f>
        <v>0</v>
      </c>
      <c r="K240" s="26">
        <f>IFERROR(+VLOOKUP("LEBALF"&amp;A240,'Main File'!A:O,15,0),0)</f>
        <v>0</v>
      </c>
    </row>
    <row r="241" spans="1:11" x14ac:dyDescent="0.25">
      <c r="A241" s="9">
        <f t="shared" si="3"/>
        <v>43428</v>
      </c>
      <c r="B241" s="26">
        <f>IFERROR(+VLOOKUP("LEBALF"&amp;A241,'Main File'!A:O,6,0),0)</f>
        <v>0</v>
      </c>
      <c r="C241" s="26">
        <f>IFERROR(+VLOOKUP("LEBALF"&amp;A241,'Main File'!A:O,7,0),0)</f>
        <v>0</v>
      </c>
      <c r="D241" s="26">
        <f>IFERROR(+VLOOKUP("LEBALF"&amp;A241,'Main File'!A:O,8,0),0)</f>
        <v>0</v>
      </c>
      <c r="E241" s="26">
        <f>IFERROR(+VLOOKUP("LEBALF"&amp;A241,'Main File'!A:O,9,0),0)</f>
        <v>0</v>
      </c>
      <c r="F241" s="26">
        <f>IFERROR(+VLOOKUP("LEBALF"&amp;A241,'Main File'!A:O,10,0),0)</f>
        <v>0</v>
      </c>
      <c r="G241" s="26">
        <f>IFERROR(+VLOOKUP("LEBALF"&amp;A241,'Main File'!A:O,11,0),0)</f>
        <v>0</v>
      </c>
      <c r="H241" s="26">
        <f>IFERROR(+VLOOKUP("LEBALF"&amp;A241,'Main File'!A:O,12,0),0)</f>
        <v>0</v>
      </c>
      <c r="I241" s="26">
        <f>IFERROR(+VLOOKUP("LEBALF"&amp;A241,'Main File'!A:O,13,0),0)</f>
        <v>0</v>
      </c>
      <c r="J241" s="26">
        <f>IFERROR(+VLOOKUP("LEBALF"&amp;A241,'Main File'!A:O,14,0),0)</f>
        <v>0</v>
      </c>
      <c r="K241" s="26">
        <f>IFERROR(+VLOOKUP("LEBALF"&amp;A241,'Main File'!A:O,15,0),0)</f>
        <v>0</v>
      </c>
    </row>
    <row r="242" spans="1:11" x14ac:dyDescent="0.25">
      <c r="A242" s="9">
        <f t="shared" si="3"/>
        <v>43429</v>
      </c>
      <c r="B242" s="26">
        <f>IFERROR(+VLOOKUP("LEBALF"&amp;A242,'Main File'!A:O,6,0),0)</f>
        <v>0</v>
      </c>
      <c r="C242" s="26">
        <f>IFERROR(+VLOOKUP("LEBALF"&amp;A242,'Main File'!A:O,7,0),0)</f>
        <v>0</v>
      </c>
      <c r="D242" s="26">
        <f>IFERROR(+VLOOKUP("LEBALF"&amp;A242,'Main File'!A:O,8,0),0)</f>
        <v>0</v>
      </c>
      <c r="E242" s="26">
        <f>IFERROR(+VLOOKUP("LEBALF"&amp;A242,'Main File'!A:O,9,0),0)</f>
        <v>0</v>
      </c>
      <c r="F242" s="26">
        <f>IFERROR(+VLOOKUP("LEBALF"&amp;A242,'Main File'!A:O,10,0),0)</f>
        <v>0</v>
      </c>
      <c r="G242" s="26">
        <f>IFERROR(+VLOOKUP("LEBALF"&amp;A242,'Main File'!A:O,11,0),0)</f>
        <v>0</v>
      </c>
      <c r="H242" s="26">
        <f>IFERROR(+VLOOKUP("LEBALF"&amp;A242,'Main File'!A:O,12,0),0)</f>
        <v>0</v>
      </c>
      <c r="I242" s="26">
        <f>IFERROR(+VLOOKUP("LEBALF"&amp;A242,'Main File'!A:O,13,0),0)</f>
        <v>0</v>
      </c>
      <c r="J242" s="26">
        <f>IFERROR(+VLOOKUP("LEBALF"&amp;A242,'Main File'!A:O,14,0),0)</f>
        <v>0</v>
      </c>
      <c r="K242" s="26">
        <f>IFERROR(+VLOOKUP("LEBALF"&amp;A242,'Main File'!A:O,15,0),0)</f>
        <v>0</v>
      </c>
    </row>
    <row r="243" spans="1:11" x14ac:dyDescent="0.25">
      <c r="A243" s="9">
        <f t="shared" si="3"/>
        <v>43430</v>
      </c>
      <c r="B243" s="26">
        <f>IFERROR(+VLOOKUP("LEBALF"&amp;A243,'Main File'!A:O,6,0),0)</f>
        <v>0</v>
      </c>
      <c r="C243" s="26">
        <f>IFERROR(+VLOOKUP("LEBALF"&amp;A243,'Main File'!A:O,7,0),0)</f>
        <v>0</v>
      </c>
      <c r="D243" s="26">
        <f>IFERROR(+VLOOKUP("LEBALF"&amp;A243,'Main File'!A:O,8,0),0)</f>
        <v>0</v>
      </c>
      <c r="E243" s="26">
        <f>IFERROR(+VLOOKUP("LEBALF"&amp;A243,'Main File'!A:O,9,0),0)</f>
        <v>0</v>
      </c>
      <c r="F243" s="26">
        <f>IFERROR(+VLOOKUP("LEBALF"&amp;A243,'Main File'!A:O,10,0),0)</f>
        <v>0</v>
      </c>
      <c r="G243" s="26">
        <f>IFERROR(+VLOOKUP("LEBALF"&amp;A243,'Main File'!A:O,11,0),0)</f>
        <v>0</v>
      </c>
      <c r="H243" s="26">
        <f>IFERROR(+VLOOKUP("LEBALF"&amp;A243,'Main File'!A:O,12,0),0)</f>
        <v>0</v>
      </c>
      <c r="I243" s="26">
        <f>IFERROR(+VLOOKUP("LEBALF"&amp;A243,'Main File'!A:O,13,0),0)</f>
        <v>0</v>
      </c>
      <c r="J243" s="26">
        <f>IFERROR(+VLOOKUP("LEBALF"&amp;A243,'Main File'!A:O,14,0),0)</f>
        <v>0</v>
      </c>
      <c r="K243" s="26">
        <f>IFERROR(+VLOOKUP("LEBALF"&amp;A243,'Main File'!A:O,15,0),0)</f>
        <v>0</v>
      </c>
    </row>
    <row r="244" spans="1:11" x14ac:dyDescent="0.25">
      <c r="A244" s="9">
        <f t="shared" si="3"/>
        <v>43431</v>
      </c>
      <c r="B244" s="26">
        <f>IFERROR(+VLOOKUP("LEBALF"&amp;A244,'Main File'!A:O,6,0),0)</f>
        <v>0</v>
      </c>
      <c r="C244" s="26">
        <f>IFERROR(+VLOOKUP("LEBALF"&amp;A244,'Main File'!A:O,7,0),0)</f>
        <v>0</v>
      </c>
      <c r="D244" s="26">
        <f>IFERROR(+VLOOKUP("LEBALF"&amp;A244,'Main File'!A:O,8,0),0)</f>
        <v>0</v>
      </c>
      <c r="E244" s="26">
        <f>IFERROR(+VLOOKUP("LEBALF"&amp;A244,'Main File'!A:O,9,0),0)</f>
        <v>0</v>
      </c>
      <c r="F244" s="26">
        <f>IFERROR(+VLOOKUP("LEBALF"&amp;A244,'Main File'!A:O,10,0),0)</f>
        <v>0</v>
      </c>
      <c r="G244" s="26">
        <f>IFERROR(+VLOOKUP("LEBALF"&amp;A244,'Main File'!A:O,11,0),0)</f>
        <v>0</v>
      </c>
      <c r="H244" s="26">
        <f>IFERROR(+VLOOKUP("LEBALF"&amp;A244,'Main File'!A:O,12,0),0)</f>
        <v>0</v>
      </c>
      <c r="I244" s="26">
        <f>IFERROR(+VLOOKUP("LEBALF"&amp;A244,'Main File'!A:O,13,0),0)</f>
        <v>0</v>
      </c>
      <c r="J244" s="26">
        <f>IFERROR(+VLOOKUP("LEBALF"&amp;A244,'Main File'!A:O,14,0),0)</f>
        <v>0</v>
      </c>
      <c r="K244" s="26">
        <f>IFERROR(+VLOOKUP("LEBALF"&amp;A244,'Main File'!A:O,15,0),0)</f>
        <v>0</v>
      </c>
    </row>
    <row r="245" spans="1:11" x14ac:dyDescent="0.25">
      <c r="A245" s="9">
        <f t="shared" si="3"/>
        <v>43432</v>
      </c>
      <c r="B245" s="26">
        <f>IFERROR(+VLOOKUP("LEBALF"&amp;A245,'Main File'!A:O,6,0),0)</f>
        <v>0</v>
      </c>
      <c r="C245" s="26">
        <f>IFERROR(+VLOOKUP("LEBALF"&amp;A245,'Main File'!A:O,7,0),0)</f>
        <v>0</v>
      </c>
      <c r="D245" s="26">
        <f>IFERROR(+VLOOKUP("LEBALF"&amp;A245,'Main File'!A:O,8,0),0)</f>
        <v>0</v>
      </c>
      <c r="E245" s="26">
        <f>IFERROR(+VLOOKUP("LEBALF"&amp;A245,'Main File'!A:O,9,0),0)</f>
        <v>0</v>
      </c>
      <c r="F245" s="26">
        <f>IFERROR(+VLOOKUP("LEBALF"&amp;A245,'Main File'!A:O,10,0),0)</f>
        <v>0</v>
      </c>
      <c r="G245" s="26">
        <f>IFERROR(+VLOOKUP("LEBALF"&amp;A245,'Main File'!A:O,11,0),0)</f>
        <v>0</v>
      </c>
      <c r="H245" s="26">
        <f>IFERROR(+VLOOKUP("LEBALF"&amp;A245,'Main File'!A:O,12,0),0)</f>
        <v>0</v>
      </c>
      <c r="I245" s="26">
        <f>IFERROR(+VLOOKUP("LEBALF"&amp;A245,'Main File'!A:O,13,0),0)</f>
        <v>0</v>
      </c>
      <c r="J245" s="26">
        <f>IFERROR(+VLOOKUP("LEBALF"&amp;A245,'Main File'!A:O,14,0),0)</f>
        <v>0</v>
      </c>
      <c r="K245" s="26">
        <f>IFERROR(+VLOOKUP("LEBALF"&amp;A245,'Main File'!A:O,15,0),0)</f>
        <v>0</v>
      </c>
    </row>
    <row r="246" spans="1:11" x14ac:dyDescent="0.25">
      <c r="A246" s="9">
        <f t="shared" si="3"/>
        <v>43433</v>
      </c>
      <c r="B246" s="26">
        <f>IFERROR(+VLOOKUP("LEBALF"&amp;A246,'Main File'!A:O,6,0),0)</f>
        <v>0</v>
      </c>
      <c r="C246" s="26">
        <f>IFERROR(+VLOOKUP("LEBALF"&amp;A246,'Main File'!A:O,7,0),0)</f>
        <v>0</v>
      </c>
      <c r="D246" s="26">
        <f>IFERROR(+VLOOKUP("LEBALF"&amp;A246,'Main File'!A:O,8,0),0)</f>
        <v>0</v>
      </c>
      <c r="E246" s="26">
        <f>IFERROR(+VLOOKUP("LEBALF"&amp;A246,'Main File'!A:O,9,0),0)</f>
        <v>0</v>
      </c>
      <c r="F246" s="26">
        <f>IFERROR(+VLOOKUP("LEBALF"&amp;A246,'Main File'!A:O,10,0),0)</f>
        <v>0</v>
      </c>
      <c r="G246" s="26">
        <f>IFERROR(+VLOOKUP("LEBALF"&amp;A246,'Main File'!A:O,11,0),0)</f>
        <v>0</v>
      </c>
      <c r="H246" s="26">
        <f>IFERROR(+VLOOKUP("LEBALF"&amp;A246,'Main File'!A:O,12,0),0)</f>
        <v>0</v>
      </c>
      <c r="I246" s="26">
        <f>IFERROR(+VLOOKUP("LEBALF"&amp;A246,'Main File'!A:O,13,0),0)</f>
        <v>0</v>
      </c>
      <c r="J246" s="26">
        <f>IFERROR(+VLOOKUP("LEBALF"&amp;A246,'Main File'!A:O,14,0),0)</f>
        <v>0</v>
      </c>
      <c r="K246" s="26">
        <f>IFERROR(+VLOOKUP("LEBALF"&amp;A246,'Main File'!A:O,15,0),0)</f>
        <v>0</v>
      </c>
    </row>
    <row r="247" spans="1:11" x14ac:dyDescent="0.25">
      <c r="A247" s="9">
        <f t="shared" si="3"/>
        <v>43434</v>
      </c>
      <c r="B247" s="26">
        <f>IFERROR(+VLOOKUP("LEBALF"&amp;A247,'Main File'!A:O,6,0),0)</f>
        <v>0</v>
      </c>
      <c r="C247" s="26">
        <f>IFERROR(+VLOOKUP("LEBALF"&amp;A247,'Main File'!A:O,7,0),0)</f>
        <v>0</v>
      </c>
      <c r="D247" s="26">
        <f>IFERROR(+VLOOKUP("LEBALF"&amp;A247,'Main File'!A:O,8,0),0)</f>
        <v>0</v>
      </c>
      <c r="E247" s="26">
        <f>IFERROR(+VLOOKUP("LEBALF"&amp;A247,'Main File'!A:O,9,0),0)</f>
        <v>0</v>
      </c>
      <c r="F247" s="26">
        <f>IFERROR(+VLOOKUP("LEBALF"&amp;A247,'Main File'!A:O,10,0),0)</f>
        <v>0</v>
      </c>
      <c r="G247" s="26">
        <f>IFERROR(+VLOOKUP("LEBALF"&amp;A247,'Main File'!A:O,11,0),0)</f>
        <v>0</v>
      </c>
      <c r="H247" s="26">
        <f>IFERROR(+VLOOKUP("LEBALF"&amp;A247,'Main File'!A:O,12,0),0)</f>
        <v>0</v>
      </c>
      <c r="I247" s="26">
        <f>IFERROR(+VLOOKUP("LEBALF"&amp;A247,'Main File'!A:O,13,0),0)</f>
        <v>0</v>
      </c>
      <c r="J247" s="26">
        <f>IFERROR(+VLOOKUP("LEBALF"&amp;A247,'Main File'!A:O,14,0),0)</f>
        <v>0</v>
      </c>
      <c r="K247" s="26">
        <f>IFERROR(+VLOOKUP("LEBALF"&amp;A247,'Main File'!A:O,15,0),0)</f>
        <v>0</v>
      </c>
    </row>
    <row r="248" spans="1:11" x14ac:dyDescent="0.25">
      <c r="A248" s="9">
        <f t="shared" si="3"/>
        <v>43435</v>
      </c>
      <c r="B248" s="26">
        <f>IFERROR(+VLOOKUP("LEBALF"&amp;A248,'Main File'!A:O,6,0),0)</f>
        <v>0</v>
      </c>
      <c r="C248" s="26">
        <f>IFERROR(+VLOOKUP("LEBALF"&amp;A248,'Main File'!A:O,7,0),0)</f>
        <v>0</v>
      </c>
      <c r="D248" s="26">
        <f>IFERROR(+VLOOKUP("LEBALF"&amp;A248,'Main File'!A:O,8,0),0)</f>
        <v>0</v>
      </c>
      <c r="E248" s="26">
        <f>IFERROR(+VLOOKUP("LEBALF"&amp;A248,'Main File'!A:O,9,0),0)</f>
        <v>0</v>
      </c>
      <c r="F248" s="26">
        <f>IFERROR(+VLOOKUP("LEBALF"&amp;A248,'Main File'!A:O,10,0),0)</f>
        <v>0</v>
      </c>
      <c r="G248" s="26">
        <f>IFERROR(+VLOOKUP("LEBALF"&amp;A248,'Main File'!A:O,11,0),0)</f>
        <v>0</v>
      </c>
      <c r="H248" s="26">
        <f>IFERROR(+VLOOKUP("LEBALF"&amp;A248,'Main File'!A:O,12,0),0)</f>
        <v>0</v>
      </c>
      <c r="I248" s="26">
        <f>IFERROR(+VLOOKUP("LEBALF"&amp;A248,'Main File'!A:O,13,0),0)</f>
        <v>0</v>
      </c>
      <c r="J248" s="26">
        <f>IFERROR(+VLOOKUP("LEBALF"&amp;A248,'Main File'!A:O,14,0),0)</f>
        <v>0</v>
      </c>
      <c r="K248" s="26">
        <f>IFERROR(+VLOOKUP("LEBALF"&amp;A248,'Main File'!A:O,15,0),0)</f>
        <v>0</v>
      </c>
    </row>
    <row r="249" spans="1:11" x14ac:dyDescent="0.25">
      <c r="A249" s="9">
        <f t="shared" si="3"/>
        <v>43436</v>
      </c>
      <c r="B249" s="26">
        <f>IFERROR(+VLOOKUP("LEBALF"&amp;A249,'Main File'!A:O,6,0),0)</f>
        <v>0</v>
      </c>
      <c r="C249" s="26">
        <f>IFERROR(+VLOOKUP("LEBALF"&amp;A249,'Main File'!A:O,7,0),0)</f>
        <v>0</v>
      </c>
      <c r="D249" s="26">
        <f>IFERROR(+VLOOKUP("LEBALF"&amp;A249,'Main File'!A:O,8,0),0)</f>
        <v>0</v>
      </c>
      <c r="E249" s="26">
        <f>IFERROR(+VLOOKUP("LEBALF"&amp;A249,'Main File'!A:O,9,0),0)</f>
        <v>0</v>
      </c>
      <c r="F249" s="26">
        <f>IFERROR(+VLOOKUP("LEBALF"&amp;A249,'Main File'!A:O,10,0),0)</f>
        <v>0</v>
      </c>
      <c r="G249" s="26">
        <f>IFERROR(+VLOOKUP("LEBALF"&amp;A249,'Main File'!A:O,11,0),0)</f>
        <v>0</v>
      </c>
      <c r="H249" s="26">
        <f>IFERROR(+VLOOKUP("LEBALF"&amp;A249,'Main File'!A:O,12,0),0)</f>
        <v>0</v>
      </c>
      <c r="I249" s="26">
        <f>IFERROR(+VLOOKUP("LEBALF"&amp;A249,'Main File'!A:O,13,0),0)</f>
        <v>0</v>
      </c>
      <c r="J249" s="26">
        <f>IFERROR(+VLOOKUP("LEBALF"&amp;A249,'Main File'!A:O,14,0),0)</f>
        <v>0</v>
      </c>
      <c r="K249" s="26">
        <f>IFERROR(+VLOOKUP("LEBALF"&amp;A249,'Main File'!A:O,15,0),0)</f>
        <v>0</v>
      </c>
    </row>
    <row r="250" spans="1:11" x14ac:dyDescent="0.25">
      <c r="A250" s="9">
        <f t="shared" si="3"/>
        <v>43437</v>
      </c>
      <c r="B250" s="26">
        <f>IFERROR(+VLOOKUP("LEBALF"&amp;A250,'Main File'!A:O,6,0),0)</f>
        <v>0</v>
      </c>
      <c r="C250" s="26">
        <f>IFERROR(+VLOOKUP("LEBALF"&amp;A250,'Main File'!A:O,7,0),0)</f>
        <v>0</v>
      </c>
      <c r="D250" s="26">
        <f>IFERROR(+VLOOKUP("LEBALF"&amp;A250,'Main File'!A:O,8,0),0)</f>
        <v>0</v>
      </c>
      <c r="E250" s="26">
        <f>IFERROR(+VLOOKUP("LEBALF"&amp;A250,'Main File'!A:O,9,0),0)</f>
        <v>0</v>
      </c>
      <c r="F250" s="26">
        <f>IFERROR(+VLOOKUP("LEBALF"&amp;A250,'Main File'!A:O,10,0),0)</f>
        <v>0</v>
      </c>
      <c r="G250" s="26">
        <f>IFERROR(+VLOOKUP("LEBALF"&amp;A250,'Main File'!A:O,11,0),0)</f>
        <v>0</v>
      </c>
      <c r="H250" s="26">
        <f>IFERROR(+VLOOKUP("LEBALF"&amp;A250,'Main File'!A:O,12,0),0)</f>
        <v>0</v>
      </c>
      <c r="I250" s="26">
        <f>IFERROR(+VLOOKUP("LEBALF"&amp;A250,'Main File'!A:O,13,0),0)</f>
        <v>0</v>
      </c>
      <c r="J250" s="26">
        <f>IFERROR(+VLOOKUP("LEBALF"&amp;A250,'Main File'!A:O,14,0),0)</f>
        <v>0</v>
      </c>
      <c r="K250" s="26">
        <f>IFERROR(+VLOOKUP("LEBALF"&amp;A250,'Main File'!A:O,15,0),0)</f>
        <v>0</v>
      </c>
    </row>
    <row r="251" spans="1:11" x14ac:dyDescent="0.25">
      <c r="A251" s="9">
        <f t="shared" si="3"/>
        <v>43438</v>
      </c>
      <c r="B251" s="26">
        <f>IFERROR(+VLOOKUP("LEBALF"&amp;A251,'Main File'!A:O,6,0),0)</f>
        <v>0</v>
      </c>
      <c r="C251" s="26">
        <f>IFERROR(+VLOOKUP("LEBALF"&amp;A251,'Main File'!A:O,7,0),0)</f>
        <v>0</v>
      </c>
      <c r="D251" s="26">
        <f>IFERROR(+VLOOKUP("LEBALF"&amp;A251,'Main File'!A:O,8,0),0)</f>
        <v>0</v>
      </c>
      <c r="E251" s="26">
        <f>IFERROR(+VLOOKUP("LEBALF"&amp;A251,'Main File'!A:O,9,0),0)</f>
        <v>0</v>
      </c>
      <c r="F251" s="26">
        <f>IFERROR(+VLOOKUP("LEBALF"&amp;A251,'Main File'!A:O,10,0),0)</f>
        <v>0</v>
      </c>
      <c r="G251" s="26">
        <f>IFERROR(+VLOOKUP("LEBALF"&amp;A251,'Main File'!A:O,11,0),0)</f>
        <v>0</v>
      </c>
      <c r="H251" s="26">
        <f>IFERROR(+VLOOKUP("LEBALF"&amp;A251,'Main File'!A:O,12,0),0)</f>
        <v>0</v>
      </c>
      <c r="I251" s="26">
        <f>IFERROR(+VLOOKUP("LEBALF"&amp;A251,'Main File'!A:O,13,0),0)</f>
        <v>0</v>
      </c>
      <c r="J251" s="26">
        <f>IFERROR(+VLOOKUP("LEBALF"&amp;A251,'Main File'!A:O,14,0),0)</f>
        <v>0</v>
      </c>
      <c r="K251" s="26">
        <f>IFERROR(+VLOOKUP("LEBALF"&amp;A251,'Main File'!A:O,15,0),0)</f>
        <v>0</v>
      </c>
    </row>
    <row r="252" spans="1:11" x14ac:dyDescent="0.25">
      <c r="A252" s="9">
        <f t="shared" si="3"/>
        <v>43439</v>
      </c>
      <c r="B252" s="26">
        <f>IFERROR(+VLOOKUP("LEBALF"&amp;A252,'Main File'!A:O,6,0),0)</f>
        <v>0</v>
      </c>
      <c r="C252" s="26">
        <f>IFERROR(+VLOOKUP("LEBALF"&amp;A252,'Main File'!A:O,7,0),0)</f>
        <v>0</v>
      </c>
      <c r="D252" s="26">
        <f>IFERROR(+VLOOKUP("LEBALF"&amp;A252,'Main File'!A:O,8,0),0)</f>
        <v>0</v>
      </c>
      <c r="E252" s="26">
        <f>IFERROR(+VLOOKUP("LEBALF"&amp;A252,'Main File'!A:O,9,0),0)</f>
        <v>0</v>
      </c>
      <c r="F252" s="26">
        <f>IFERROR(+VLOOKUP("LEBALF"&amp;A252,'Main File'!A:O,10,0),0)</f>
        <v>0</v>
      </c>
      <c r="G252" s="26">
        <f>IFERROR(+VLOOKUP("LEBALF"&amp;A252,'Main File'!A:O,11,0),0)</f>
        <v>0</v>
      </c>
      <c r="H252" s="26">
        <f>IFERROR(+VLOOKUP("LEBALF"&amp;A252,'Main File'!A:O,12,0),0)</f>
        <v>0</v>
      </c>
      <c r="I252" s="26">
        <f>IFERROR(+VLOOKUP("LEBALF"&amp;A252,'Main File'!A:O,13,0),0)</f>
        <v>0</v>
      </c>
      <c r="J252" s="26">
        <f>IFERROR(+VLOOKUP("LEBALF"&amp;A252,'Main File'!A:O,14,0),0)</f>
        <v>0</v>
      </c>
      <c r="K252" s="26">
        <f>IFERROR(+VLOOKUP("LEBALF"&amp;A252,'Main File'!A:O,15,0),0)</f>
        <v>0</v>
      </c>
    </row>
    <row r="253" spans="1:11" x14ac:dyDescent="0.25">
      <c r="A253" s="9">
        <f t="shared" si="3"/>
        <v>43440</v>
      </c>
      <c r="B253" s="26">
        <f>IFERROR(+VLOOKUP("LEBALF"&amp;A253,'Main File'!A:O,6,0),0)</f>
        <v>0</v>
      </c>
      <c r="C253" s="26">
        <f>IFERROR(+VLOOKUP("LEBALF"&amp;A253,'Main File'!A:O,7,0),0)</f>
        <v>0</v>
      </c>
      <c r="D253" s="26">
        <f>IFERROR(+VLOOKUP("LEBALF"&amp;A253,'Main File'!A:O,8,0),0)</f>
        <v>0</v>
      </c>
      <c r="E253" s="26">
        <f>IFERROR(+VLOOKUP("LEBALF"&amp;A253,'Main File'!A:O,9,0),0)</f>
        <v>0</v>
      </c>
      <c r="F253" s="26">
        <f>IFERROR(+VLOOKUP("LEBALF"&amp;A253,'Main File'!A:O,10,0),0)</f>
        <v>0</v>
      </c>
      <c r="G253" s="26">
        <f>IFERROR(+VLOOKUP("LEBALF"&amp;A253,'Main File'!A:O,11,0),0)</f>
        <v>0</v>
      </c>
      <c r="H253" s="26">
        <f>IFERROR(+VLOOKUP("LEBALF"&amp;A253,'Main File'!A:O,12,0),0)</f>
        <v>0</v>
      </c>
      <c r="I253" s="26">
        <f>IFERROR(+VLOOKUP("LEBALF"&amp;A253,'Main File'!A:O,13,0),0)</f>
        <v>0</v>
      </c>
      <c r="J253" s="26">
        <f>IFERROR(+VLOOKUP("LEBALF"&amp;A253,'Main File'!A:O,14,0),0)</f>
        <v>0</v>
      </c>
      <c r="K253" s="26">
        <f>IFERROR(+VLOOKUP("LEBALF"&amp;A253,'Main File'!A:O,15,0),0)</f>
        <v>0</v>
      </c>
    </row>
    <row r="254" spans="1:11" x14ac:dyDescent="0.25">
      <c r="A254" s="9">
        <f t="shared" si="3"/>
        <v>43441</v>
      </c>
      <c r="B254" s="26">
        <f>IFERROR(+VLOOKUP("LEBALF"&amp;A254,'Main File'!A:O,6,0),0)</f>
        <v>0</v>
      </c>
      <c r="C254" s="26">
        <f>IFERROR(+VLOOKUP("LEBALF"&amp;A254,'Main File'!A:O,7,0),0)</f>
        <v>0</v>
      </c>
      <c r="D254" s="26">
        <f>IFERROR(+VLOOKUP("LEBALF"&amp;A254,'Main File'!A:O,8,0),0)</f>
        <v>0</v>
      </c>
      <c r="E254" s="26">
        <f>IFERROR(+VLOOKUP("LEBALF"&amp;A254,'Main File'!A:O,9,0),0)</f>
        <v>0</v>
      </c>
      <c r="F254" s="26">
        <f>IFERROR(+VLOOKUP("LEBALF"&amp;A254,'Main File'!A:O,10,0),0)</f>
        <v>0</v>
      </c>
      <c r="G254" s="26">
        <f>IFERROR(+VLOOKUP("LEBALF"&amp;A254,'Main File'!A:O,11,0),0)</f>
        <v>0</v>
      </c>
      <c r="H254" s="26">
        <f>IFERROR(+VLOOKUP("LEBALF"&amp;A254,'Main File'!A:O,12,0),0)</f>
        <v>0</v>
      </c>
      <c r="I254" s="26">
        <f>IFERROR(+VLOOKUP("LEBALF"&amp;A254,'Main File'!A:O,13,0),0)</f>
        <v>0</v>
      </c>
      <c r="J254" s="26">
        <f>IFERROR(+VLOOKUP("LEBALF"&amp;A254,'Main File'!A:O,14,0),0)</f>
        <v>0</v>
      </c>
      <c r="K254" s="26">
        <f>IFERROR(+VLOOKUP("LEBALF"&amp;A254,'Main File'!A:O,15,0),0)</f>
        <v>0</v>
      </c>
    </row>
    <row r="255" spans="1:11" x14ac:dyDescent="0.25">
      <c r="A255" s="9">
        <f t="shared" si="3"/>
        <v>43442</v>
      </c>
      <c r="B255" s="26">
        <f>IFERROR(+VLOOKUP("LEBALF"&amp;A255,'Main File'!A:O,6,0),0)</f>
        <v>0</v>
      </c>
      <c r="C255" s="26">
        <f>IFERROR(+VLOOKUP("LEBALF"&amp;A255,'Main File'!A:O,7,0),0)</f>
        <v>0</v>
      </c>
      <c r="D255" s="26">
        <f>IFERROR(+VLOOKUP("LEBALF"&amp;A255,'Main File'!A:O,8,0),0)</f>
        <v>0</v>
      </c>
      <c r="E255" s="26">
        <f>IFERROR(+VLOOKUP("LEBALF"&amp;A255,'Main File'!A:O,9,0),0)</f>
        <v>0</v>
      </c>
      <c r="F255" s="26">
        <f>IFERROR(+VLOOKUP("LEBALF"&amp;A255,'Main File'!A:O,10,0),0)</f>
        <v>0</v>
      </c>
      <c r="G255" s="26">
        <f>IFERROR(+VLOOKUP("LEBALF"&amp;A255,'Main File'!A:O,11,0),0)</f>
        <v>0</v>
      </c>
      <c r="H255" s="26">
        <f>IFERROR(+VLOOKUP("LEBALF"&amp;A255,'Main File'!A:O,12,0),0)</f>
        <v>0</v>
      </c>
      <c r="I255" s="26">
        <f>IFERROR(+VLOOKUP("LEBALF"&amp;A255,'Main File'!A:O,13,0),0)</f>
        <v>0</v>
      </c>
      <c r="J255" s="26">
        <f>IFERROR(+VLOOKUP("LEBALF"&amp;A255,'Main File'!A:O,14,0),0)</f>
        <v>0</v>
      </c>
      <c r="K255" s="26">
        <f>IFERROR(+VLOOKUP("LEBALF"&amp;A255,'Main File'!A:O,15,0),0)</f>
        <v>0</v>
      </c>
    </row>
    <row r="256" spans="1:11" x14ac:dyDescent="0.25">
      <c r="A256" s="9">
        <f t="shared" si="3"/>
        <v>43443</v>
      </c>
      <c r="B256" s="26">
        <f>IFERROR(+VLOOKUP("LEBALF"&amp;A256,'Main File'!A:O,6,0),0)</f>
        <v>0</v>
      </c>
      <c r="C256" s="26">
        <f>IFERROR(+VLOOKUP("LEBALF"&amp;A256,'Main File'!A:O,7,0),0)</f>
        <v>0</v>
      </c>
      <c r="D256" s="26">
        <f>IFERROR(+VLOOKUP("LEBALF"&amp;A256,'Main File'!A:O,8,0),0)</f>
        <v>0</v>
      </c>
      <c r="E256" s="26">
        <f>IFERROR(+VLOOKUP("LEBALF"&amp;A256,'Main File'!A:O,9,0),0)</f>
        <v>0</v>
      </c>
      <c r="F256" s="26">
        <f>IFERROR(+VLOOKUP("LEBALF"&amp;A256,'Main File'!A:O,10,0),0)</f>
        <v>0</v>
      </c>
      <c r="G256" s="26">
        <f>IFERROR(+VLOOKUP("LEBALF"&amp;A256,'Main File'!A:O,11,0),0)</f>
        <v>0</v>
      </c>
      <c r="H256" s="26">
        <f>IFERROR(+VLOOKUP("LEBALF"&amp;A256,'Main File'!A:O,12,0),0)</f>
        <v>0</v>
      </c>
      <c r="I256" s="26">
        <f>IFERROR(+VLOOKUP("LEBALF"&amp;A256,'Main File'!A:O,13,0),0)</f>
        <v>0</v>
      </c>
      <c r="J256" s="26">
        <f>IFERROR(+VLOOKUP("LEBALF"&amp;A256,'Main File'!A:O,14,0),0)</f>
        <v>0</v>
      </c>
      <c r="K256" s="26">
        <f>IFERROR(+VLOOKUP("LEBALF"&amp;A256,'Main File'!A:O,15,0),0)</f>
        <v>0</v>
      </c>
    </row>
    <row r="257" spans="1:11" x14ac:dyDescent="0.25">
      <c r="A257" s="9">
        <f t="shared" si="3"/>
        <v>43444</v>
      </c>
      <c r="B257" s="26">
        <f>IFERROR(+VLOOKUP("LEBALF"&amp;A257,'Main File'!A:O,6,0),0)</f>
        <v>0</v>
      </c>
      <c r="C257" s="26">
        <f>IFERROR(+VLOOKUP("LEBALF"&amp;A257,'Main File'!A:O,7,0),0)</f>
        <v>0</v>
      </c>
      <c r="D257" s="26">
        <f>IFERROR(+VLOOKUP("LEBALF"&amp;A257,'Main File'!A:O,8,0),0)</f>
        <v>0</v>
      </c>
      <c r="E257" s="26">
        <f>IFERROR(+VLOOKUP("LEBALF"&amp;A257,'Main File'!A:O,9,0),0)</f>
        <v>0</v>
      </c>
      <c r="F257" s="26">
        <f>IFERROR(+VLOOKUP("LEBALF"&amp;A257,'Main File'!A:O,10,0),0)</f>
        <v>0</v>
      </c>
      <c r="G257" s="26">
        <f>IFERROR(+VLOOKUP("LEBALF"&amp;A257,'Main File'!A:O,11,0),0)</f>
        <v>0</v>
      </c>
      <c r="H257" s="26">
        <f>IFERROR(+VLOOKUP("LEBALF"&amp;A257,'Main File'!A:O,12,0),0)</f>
        <v>0</v>
      </c>
      <c r="I257" s="26">
        <f>IFERROR(+VLOOKUP("LEBALF"&amp;A257,'Main File'!A:O,13,0),0)</f>
        <v>0</v>
      </c>
      <c r="J257" s="26">
        <f>IFERROR(+VLOOKUP("LEBALF"&amp;A257,'Main File'!A:O,14,0),0)</f>
        <v>0</v>
      </c>
      <c r="K257" s="26">
        <f>IFERROR(+VLOOKUP("LEBALF"&amp;A257,'Main File'!A:O,15,0),0)</f>
        <v>0</v>
      </c>
    </row>
    <row r="258" spans="1:11" x14ac:dyDescent="0.25">
      <c r="A258" s="9">
        <f t="shared" si="3"/>
        <v>43445</v>
      </c>
      <c r="B258" s="26">
        <f>IFERROR(+VLOOKUP("LEBALF"&amp;A258,'Main File'!A:O,6,0),0)</f>
        <v>0</v>
      </c>
      <c r="C258" s="26">
        <f>IFERROR(+VLOOKUP("LEBALF"&amp;A258,'Main File'!A:O,7,0),0)</f>
        <v>0</v>
      </c>
      <c r="D258" s="26">
        <f>IFERROR(+VLOOKUP("LEBALF"&amp;A258,'Main File'!A:O,8,0),0)</f>
        <v>0</v>
      </c>
      <c r="E258" s="26">
        <f>IFERROR(+VLOOKUP("LEBALF"&amp;A258,'Main File'!A:O,9,0),0)</f>
        <v>0</v>
      </c>
      <c r="F258" s="26">
        <f>IFERROR(+VLOOKUP("LEBALF"&amp;A258,'Main File'!A:O,10,0),0)</f>
        <v>0</v>
      </c>
      <c r="G258" s="26">
        <f>IFERROR(+VLOOKUP("LEBALF"&amp;A258,'Main File'!A:O,11,0),0)</f>
        <v>0</v>
      </c>
      <c r="H258" s="26">
        <f>IFERROR(+VLOOKUP("LEBALF"&amp;A258,'Main File'!A:O,12,0),0)</f>
        <v>0</v>
      </c>
      <c r="I258" s="26">
        <f>IFERROR(+VLOOKUP("LEBALF"&amp;A258,'Main File'!A:O,13,0),0)</f>
        <v>0</v>
      </c>
      <c r="J258" s="26">
        <f>IFERROR(+VLOOKUP("LEBALF"&amp;A258,'Main File'!A:O,14,0),0)</f>
        <v>0</v>
      </c>
      <c r="K258" s="26">
        <f>IFERROR(+VLOOKUP("LEBALF"&amp;A258,'Main File'!A:O,15,0),0)</f>
        <v>0</v>
      </c>
    </row>
    <row r="259" spans="1:11" x14ac:dyDescent="0.25">
      <c r="A259" s="9">
        <f t="shared" si="3"/>
        <v>43446</v>
      </c>
      <c r="B259" s="26">
        <f>IFERROR(+VLOOKUP("LEBALF"&amp;A259,'Main File'!A:O,6,0),0)</f>
        <v>0</v>
      </c>
      <c r="C259" s="26">
        <f>IFERROR(+VLOOKUP("LEBALF"&amp;A259,'Main File'!A:O,7,0),0)</f>
        <v>0</v>
      </c>
      <c r="D259" s="26">
        <f>IFERROR(+VLOOKUP("LEBALF"&amp;A259,'Main File'!A:O,8,0),0)</f>
        <v>0</v>
      </c>
      <c r="E259" s="26">
        <f>IFERROR(+VLOOKUP("LEBALF"&amp;A259,'Main File'!A:O,9,0),0)</f>
        <v>0</v>
      </c>
      <c r="F259" s="26">
        <f>IFERROR(+VLOOKUP("LEBALF"&amp;A259,'Main File'!A:O,10,0),0)</f>
        <v>0</v>
      </c>
      <c r="G259" s="26">
        <f>IFERROR(+VLOOKUP("LEBALF"&amp;A259,'Main File'!A:O,11,0),0)</f>
        <v>0</v>
      </c>
      <c r="H259" s="26">
        <f>IFERROR(+VLOOKUP("LEBALF"&amp;A259,'Main File'!A:O,12,0),0)</f>
        <v>0</v>
      </c>
      <c r="I259" s="26">
        <f>IFERROR(+VLOOKUP("LEBALF"&amp;A259,'Main File'!A:O,13,0),0)</f>
        <v>0</v>
      </c>
      <c r="J259" s="26">
        <f>IFERROR(+VLOOKUP("LEBALF"&amp;A259,'Main File'!A:O,14,0),0)</f>
        <v>0</v>
      </c>
      <c r="K259" s="26">
        <f>IFERROR(+VLOOKUP("LEBALF"&amp;A259,'Main File'!A:O,15,0),0)</f>
        <v>0</v>
      </c>
    </row>
    <row r="260" spans="1:11" x14ac:dyDescent="0.25">
      <c r="A260" s="9">
        <f t="shared" si="3"/>
        <v>43447</v>
      </c>
      <c r="B260" s="26">
        <f>IFERROR(+VLOOKUP("LEBALF"&amp;A260,'Main File'!A:O,6,0),0)</f>
        <v>0</v>
      </c>
      <c r="C260" s="26">
        <f>IFERROR(+VLOOKUP("LEBALF"&amp;A260,'Main File'!A:O,7,0),0)</f>
        <v>0</v>
      </c>
      <c r="D260" s="26">
        <f>IFERROR(+VLOOKUP("LEBALF"&amp;A260,'Main File'!A:O,8,0),0)</f>
        <v>0</v>
      </c>
      <c r="E260" s="26">
        <f>IFERROR(+VLOOKUP("LEBALF"&amp;A260,'Main File'!A:O,9,0),0)</f>
        <v>0</v>
      </c>
      <c r="F260" s="26">
        <f>IFERROR(+VLOOKUP("LEBALF"&amp;A260,'Main File'!A:O,10,0),0)</f>
        <v>0</v>
      </c>
      <c r="G260" s="26">
        <f>IFERROR(+VLOOKUP("LEBALF"&amp;A260,'Main File'!A:O,11,0),0)</f>
        <v>0</v>
      </c>
      <c r="H260" s="26">
        <f>IFERROR(+VLOOKUP("LEBALF"&amp;A260,'Main File'!A:O,12,0),0)</f>
        <v>0</v>
      </c>
      <c r="I260" s="26">
        <f>IFERROR(+VLOOKUP("LEBALF"&amp;A260,'Main File'!A:O,13,0),0)</f>
        <v>0</v>
      </c>
      <c r="J260" s="26">
        <f>IFERROR(+VLOOKUP("LEBALF"&amp;A260,'Main File'!A:O,14,0),0)</f>
        <v>0</v>
      </c>
      <c r="K260" s="26">
        <f>IFERROR(+VLOOKUP("LEBALF"&amp;A260,'Main File'!A:O,15,0),0)</f>
        <v>0</v>
      </c>
    </row>
    <row r="261" spans="1:11" x14ac:dyDescent="0.25">
      <c r="A261" s="9">
        <f t="shared" si="3"/>
        <v>43448</v>
      </c>
      <c r="B261" s="26">
        <f>IFERROR(+VLOOKUP("LEBALF"&amp;A261,'Main File'!A:O,6,0),0)</f>
        <v>0</v>
      </c>
      <c r="C261" s="26">
        <f>IFERROR(+VLOOKUP("LEBALF"&amp;A261,'Main File'!A:O,7,0),0)</f>
        <v>0</v>
      </c>
      <c r="D261" s="26">
        <f>IFERROR(+VLOOKUP("LEBALF"&amp;A261,'Main File'!A:O,8,0),0)</f>
        <v>0</v>
      </c>
      <c r="E261" s="26">
        <f>IFERROR(+VLOOKUP("LEBALF"&amp;A261,'Main File'!A:O,9,0),0)</f>
        <v>0</v>
      </c>
      <c r="F261" s="26">
        <f>IFERROR(+VLOOKUP("LEBALF"&amp;A261,'Main File'!A:O,10,0),0)</f>
        <v>0</v>
      </c>
      <c r="G261" s="26">
        <f>IFERROR(+VLOOKUP("LEBALF"&amp;A261,'Main File'!A:O,11,0),0)</f>
        <v>0</v>
      </c>
      <c r="H261" s="26">
        <f>IFERROR(+VLOOKUP("LEBALF"&amp;A261,'Main File'!A:O,12,0),0)</f>
        <v>0</v>
      </c>
      <c r="I261" s="26">
        <f>IFERROR(+VLOOKUP("LEBALF"&amp;A261,'Main File'!A:O,13,0),0)</f>
        <v>0</v>
      </c>
      <c r="J261" s="26">
        <f>IFERROR(+VLOOKUP("LEBALF"&amp;A261,'Main File'!A:O,14,0),0)</f>
        <v>0</v>
      </c>
      <c r="K261" s="26">
        <f>IFERROR(+VLOOKUP("LEBALF"&amp;A261,'Main File'!A:O,15,0),0)</f>
        <v>0</v>
      </c>
    </row>
    <row r="262" spans="1:11" x14ac:dyDescent="0.25">
      <c r="A262" s="9">
        <f t="shared" si="3"/>
        <v>43449</v>
      </c>
      <c r="B262" s="26">
        <f>IFERROR(+VLOOKUP("LEBALF"&amp;A262,'Main File'!A:O,6,0),0)</f>
        <v>0</v>
      </c>
      <c r="C262" s="26">
        <f>IFERROR(+VLOOKUP("LEBALF"&amp;A262,'Main File'!A:O,7,0),0)</f>
        <v>0</v>
      </c>
      <c r="D262" s="26">
        <f>IFERROR(+VLOOKUP("LEBALF"&amp;A262,'Main File'!A:O,8,0),0)</f>
        <v>0</v>
      </c>
      <c r="E262" s="26">
        <f>IFERROR(+VLOOKUP("LEBALF"&amp;A262,'Main File'!A:O,9,0),0)</f>
        <v>0</v>
      </c>
      <c r="F262" s="26">
        <f>IFERROR(+VLOOKUP("LEBALF"&amp;A262,'Main File'!A:O,10,0),0)</f>
        <v>0</v>
      </c>
      <c r="G262" s="26">
        <f>IFERROR(+VLOOKUP("LEBALF"&amp;A262,'Main File'!A:O,11,0),0)</f>
        <v>0</v>
      </c>
      <c r="H262" s="26">
        <f>IFERROR(+VLOOKUP("LEBALF"&amp;A262,'Main File'!A:O,12,0),0)</f>
        <v>0</v>
      </c>
      <c r="I262" s="26">
        <f>IFERROR(+VLOOKUP("LEBALF"&amp;A262,'Main File'!A:O,13,0),0)</f>
        <v>0</v>
      </c>
      <c r="J262" s="26">
        <f>IFERROR(+VLOOKUP("LEBALF"&amp;A262,'Main File'!A:O,14,0),0)</f>
        <v>0</v>
      </c>
      <c r="K262" s="26">
        <f>IFERROR(+VLOOKUP("LEBALF"&amp;A262,'Main File'!A:O,15,0),0)</f>
        <v>0</v>
      </c>
    </row>
    <row r="263" spans="1:11" x14ac:dyDescent="0.25">
      <c r="A263" s="9">
        <f t="shared" ref="A263:A326" si="4">+A262+1</f>
        <v>43450</v>
      </c>
      <c r="B263" s="26">
        <f>IFERROR(+VLOOKUP("LEBALF"&amp;A263,'Main File'!A:O,6,0),0)</f>
        <v>0</v>
      </c>
      <c r="C263" s="26">
        <f>IFERROR(+VLOOKUP("LEBALF"&amp;A263,'Main File'!A:O,7,0),0)</f>
        <v>0</v>
      </c>
      <c r="D263" s="26">
        <f>IFERROR(+VLOOKUP("LEBALF"&amp;A263,'Main File'!A:O,8,0),0)</f>
        <v>0</v>
      </c>
      <c r="E263" s="26">
        <f>IFERROR(+VLOOKUP("LEBALF"&amp;A263,'Main File'!A:O,9,0),0)</f>
        <v>0</v>
      </c>
      <c r="F263" s="26">
        <f>IFERROR(+VLOOKUP("LEBALF"&amp;A263,'Main File'!A:O,10,0),0)</f>
        <v>0</v>
      </c>
      <c r="G263" s="26">
        <f>IFERROR(+VLOOKUP("LEBALF"&amp;A263,'Main File'!A:O,11,0),0)</f>
        <v>0</v>
      </c>
      <c r="H263" s="26">
        <f>IFERROR(+VLOOKUP("LEBALF"&amp;A263,'Main File'!A:O,12,0),0)</f>
        <v>0</v>
      </c>
      <c r="I263" s="26">
        <f>IFERROR(+VLOOKUP("LEBALF"&amp;A263,'Main File'!A:O,13,0),0)</f>
        <v>0</v>
      </c>
      <c r="J263" s="26">
        <f>IFERROR(+VLOOKUP("LEBALF"&amp;A263,'Main File'!A:O,14,0),0)</f>
        <v>0</v>
      </c>
      <c r="K263" s="26">
        <f>IFERROR(+VLOOKUP("LEBALF"&amp;A263,'Main File'!A:O,15,0),0)</f>
        <v>0</v>
      </c>
    </row>
    <row r="264" spans="1:11" x14ac:dyDescent="0.25">
      <c r="A264" s="9">
        <f t="shared" si="4"/>
        <v>43451</v>
      </c>
      <c r="B264" s="26">
        <f>IFERROR(+VLOOKUP("LEBALF"&amp;A264,'Main File'!A:O,6,0),0)</f>
        <v>0</v>
      </c>
      <c r="C264" s="26">
        <f>IFERROR(+VLOOKUP("LEBALF"&amp;A264,'Main File'!A:O,7,0),0)</f>
        <v>0</v>
      </c>
      <c r="D264" s="26">
        <f>IFERROR(+VLOOKUP("LEBALF"&amp;A264,'Main File'!A:O,8,0),0)</f>
        <v>0</v>
      </c>
      <c r="E264" s="26">
        <f>IFERROR(+VLOOKUP("LEBALF"&amp;A264,'Main File'!A:O,9,0),0)</f>
        <v>0</v>
      </c>
      <c r="F264" s="26">
        <f>IFERROR(+VLOOKUP("LEBALF"&amp;A264,'Main File'!A:O,10,0),0)</f>
        <v>0</v>
      </c>
      <c r="G264" s="26">
        <f>IFERROR(+VLOOKUP("LEBALF"&amp;A264,'Main File'!A:O,11,0),0)</f>
        <v>0</v>
      </c>
      <c r="H264" s="26">
        <f>IFERROR(+VLOOKUP("LEBALF"&amp;A264,'Main File'!A:O,12,0),0)</f>
        <v>0</v>
      </c>
      <c r="I264" s="26">
        <f>IFERROR(+VLOOKUP("LEBALF"&amp;A264,'Main File'!A:O,13,0),0)</f>
        <v>0</v>
      </c>
      <c r="J264" s="26">
        <f>IFERROR(+VLOOKUP("LEBALF"&amp;A264,'Main File'!A:O,14,0),0)</f>
        <v>0</v>
      </c>
      <c r="K264" s="26">
        <f>IFERROR(+VLOOKUP("LEBALF"&amp;A264,'Main File'!A:O,15,0),0)</f>
        <v>0</v>
      </c>
    </row>
    <row r="265" spans="1:11" x14ac:dyDescent="0.25">
      <c r="A265" s="9">
        <f t="shared" si="4"/>
        <v>43452</v>
      </c>
      <c r="B265" s="26">
        <f>IFERROR(+VLOOKUP("LEBALF"&amp;A265,'Main File'!A:O,6,0),0)</f>
        <v>0</v>
      </c>
      <c r="C265" s="26">
        <f>IFERROR(+VLOOKUP("LEBALF"&amp;A265,'Main File'!A:O,7,0),0)</f>
        <v>0</v>
      </c>
      <c r="D265" s="26">
        <f>IFERROR(+VLOOKUP("LEBALF"&amp;A265,'Main File'!A:O,8,0),0)</f>
        <v>0</v>
      </c>
      <c r="E265" s="26">
        <f>IFERROR(+VLOOKUP("LEBALF"&amp;A265,'Main File'!A:O,9,0),0)</f>
        <v>0</v>
      </c>
      <c r="F265" s="26">
        <f>IFERROR(+VLOOKUP("LEBALF"&amp;A265,'Main File'!A:O,10,0),0)</f>
        <v>0</v>
      </c>
      <c r="G265" s="26">
        <f>IFERROR(+VLOOKUP("LEBALF"&amp;A265,'Main File'!A:O,11,0),0)</f>
        <v>0</v>
      </c>
      <c r="H265" s="26">
        <f>IFERROR(+VLOOKUP("LEBALF"&amp;A265,'Main File'!A:O,12,0),0)</f>
        <v>0</v>
      </c>
      <c r="I265" s="26">
        <f>IFERROR(+VLOOKUP("LEBALF"&amp;A265,'Main File'!A:O,13,0),0)</f>
        <v>0</v>
      </c>
      <c r="J265" s="26">
        <f>IFERROR(+VLOOKUP("LEBALF"&amp;A265,'Main File'!A:O,14,0),0)</f>
        <v>0</v>
      </c>
      <c r="K265" s="26">
        <f>IFERROR(+VLOOKUP("LEBALF"&amp;A265,'Main File'!A:O,15,0),0)</f>
        <v>0</v>
      </c>
    </row>
    <row r="266" spans="1:11" x14ac:dyDescent="0.25">
      <c r="A266" s="9">
        <f t="shared" si="4"/>
        <v>43453</v>
      </c>
      <c r="B266" s="26">
        <f>IFERROR(+VLOOKUP("LEBALF"&amp;A266,'Main File'!A:O,6,0),0)</f>
        <v>0</v>
      </c>
      <c r="C266" s="26">
        <f>IFERROR(+VLOOKUP("LEBALF"&amp;A266,'Main File'!A:O,7,0),0)</f>
        <v>0</v>
      </c>
      <c r="D266" s="26">
        <f>IFERROR(+VLOOKUP("LEBALF"&amp;A266,'Main File'!A:O,8,0),0)</f>
        <v>0</v>
      </c>
      <c r="E266" s="26">
        <f>IFERROR(+VLOOKUP("LEBALF"&amp;A266,'Main File'!A:O,9,0),0)</f>
        <v>0</v>
      </c>
      <c r="F266" s="26">
        <f>IFERROR(+VLOOKUP("LEBALF"&amp;A266,'Main File'!A:O,10,0),0)</f>
        <v>0</v>
      </c>
      <c r="G266" s="26">
        <f>IFERROR(+VLOOKUP("LEBALF"&amp;A266,'Main File'!A:O,11,0),0)</f>
        <v>0</v>
      </c>
      <c r="H266" s="26">
        <f>IFERROR(+VLOOKUP("LEBALF"&amp;A266,'Main File'!A:O,12,0),0)</f>
        <v>0</v>
      </c>
      <c r="I266" s="26">
        <f>IFERROR(+VLOOKUP("LEBALF"&amp;A266,'Main File'!A:O,13,0),0)</f>
        <v>0</v>
      </c>
      <c r="J266" s="26">
        <f>IFERROR(+VLOOKUP("LEBALF"&amp;A266,'Main File'!A:O,14,0),0)</f>
        <v>0</v>
      </c>
      <c r="K266" s="26">
        <f>IFERROR(+VLOOKUP("LEBALF"&amp;A266,'Main File'!A:O,15,0),0)</f>
        <v>0</v>
      </c>
    </row>
    <row r="267" spans="1:11" x14ac:dyDescent="0.25">
      <c r="A267" s="9">
        <f t="shared" si="4"/>
        <v>43454</v>
      </c>
      <c r="B267" s="26">
        <f>IFERROR(+VLOOKUP("LEBALF"&amp;A267,'Main File'!A:O,6,0),0)</f>
        <v>0</v>
      </c>
      <c r="C267" s="26">
        <f>IFERROR(+VLOOKUP("LEBALF"&amp;A267,'Main File'!A:O,7,0),0)</f>
        <v>0</v>
      </c>
      <c r="D267" s="26">
        <f>IFERROR(+VLOOKUP("LEBALF"&amp;A267,'Main File'!A:O,8,0),0)</f>
        <v>0</v>
      </c>
      <c r="E267" s="26">
        <f>IFERROR(+VLOOKUP("LEBALF"&amp;A267,'Main File'!A:O,9,0),0)</f>
        <v>0</v>
      </c>
      <c r="F267" s="26">
        <f>IFERROR(+VLOOKUP("LEBALF"&amp;A267,'Main File'!A:O,10,0),0)</f>
        <v>0</v>
      </c>
      <c r="G267" s="26">
        <f>IFERROR(+VLOOKUP("LEBALF"&amp;A267,'Main File'!A:O,11,0),0)</f>
        <v>0</v>
      </c>
      <c r="H267" s="26">
        <f>IFERROR(+VLOOKUP("LEBALF"&amp;A267,'Main File'!A:O,12,0),0)</f>
        <v>0</v>
      </c>
      <c r="I267" s="26">
        <f>IFERROR(+VLOOKUP("LEBALF"&amp;A267,'Main File'!A:O,13,0),0)</f>
        <v>0</v>
      </c>
      <c r="J267" s="26">
        <f>IFERROR(+VLOOKUP("LEBALF"&amp;A267,'Main File'!A:O,14,0),0)</f>
        <v>0</v>
      </c>
      <c r="K267" s="26">
        <f>IFERROR(+VLOOKUP("LEBALF"&amp;A267,'Main File'!A:O,15,0),0)</f>
        <v>0</v>
      </c>
    </row>
    <row r="268" spans="1:11" x14ac:dyDescent="0.25">
      <c r="A268" s="9">
        <f t="shared" si="4"/>
        <v>43455</v>
      </c>
      <c r="B268" s="26">
        <f>IFERROR(+VLOOKUP("LEBALF"&amp;A268,'Main File'!A:O,6,0),0)</f>
        <v>0</v>
      </c>
      <c r="C268" s="26">
        <f>IFERROR(+VLOOKUP("LEBALF"&amp;A268,'Main File'!A:O,7,0),0)</f>
        <v>0</v>
      </c>
      <c r="D268" s="26">
        <f>IFERROR(+VLOOKUP("LEBALF"&amp;A268,'Main File'!A:O,8,0),0)</f>
        <v>0</v>
      </c>
      <c r="E268" s="26">
        <f>IFERROR(+VLOOKUP("LEBALF"&amp;A268,'Main File'!A:O,9,0),0)</f>
        <v>0</v>
      </c>
      <c r="F268" s="26">
        <f>IFERROR(+VLOOKUP("LEBALF"&amp;A268,'Main File'!A:O,10,0),0)</f>
        <v>0</v>
      </c>
      <c r="G268" s="26">
        <f>IFERROR(+VLOOKUP("LEBALF"&amp;A268,'Main File'!A:O,11,0),0)</f>
        <v>0</v>
      </c>
      <c r="H268" s="26">
        <f>IFERROR(+VLOOKUP("LEBALF"&amp;A268,'Main File'!A:O,12,0),0)</f>
        <v>0</v>
      </c>
      <c r="I268" s="26">
        <f>IFERROR(+VLOOKUP("LEBALF"&amp;A268,'Main File'!A:O,13,0),0)</f>
        <v>0</v>
      </c>
      <c r="J268" s="26">
        <f>IFERROR(+VLOOKUP("LEBALF"&amp;A268,'Main File'!A:O,14,0),0)</f>
        <v>0</v>
      </c>
      <c r="K268" s="26">
        <f>IFERROR(+VLOOKUP("LEBALF"&amp;A268,'Main File'!A:O,15,0),0)</f>
        <v>0</v>
      </c>
    </row>
    <row r="269" spans="1:11" x14ac:dyDescent="0.25">
      <c r="A269" s="9">
        <f t="shared" si="4"/>
        <v>43456</v>
      </c>
      <c r="B269" s="26">
        <f>IFERROR(+VLOOKUP("LEBALF"&amp;A269,'Main File'!A:O,6,0),0)</f>
        <v>0</v>
      </c>
      <c r="C269" s="26">
        <f>IFERROR(+VLOOKUP("LEBALF"&amp;A269,'Main File'!A:O,7,0),0)</f>
        <v>0</v>
      </c>
      <c r="D269" s="26">
        <f>IFERROR(+VLOOKUP("LEBALF"&amp;A269,'Main File'!A:O,8,0),0)</f>
        <v>0</v>
      </c>
      <c r="E269" s="26">
        <f>IFERROR(+VLOOKUP("LEBALF"&amp;A269,'Main File'!A:O,9,0),0)</f>
        <v>0</v>
      </c>
      <c r="F269" s="26">
        <f>IFERROR(+VLOOKUP("LEBALF"&amp;A269,'Main File'!A:O,10,0),0)</f>
        <v>0</v>
      </c>
      <c r="G269" s="26">
        <f>IFERROR(+VLOOKUP("LEBALF"&amp;A269,'Main File'!A:O,11,0),0)</f>
        <v>0</v>
      </c>
      <c r="H269" s="26">
        <f>IFERROR(+VLOOKUP("LEBALF"&amp;A269,'Main File'!A:O,12,0),0)</f>
        <v>0</v>
      </c>
      <c r="I269" s="26">
        <f>IFERROR(+VLOOKUP("LEBALF"&amp;A269,'Main File'!A:O,13,0),0)</f>
        <v>0</v>
      </c>
      <c r="J269" s="26">
        <f>IFERROR(+VLOOKUP("LEBALF"&amp;A269,'Main File'!A:O,14,0),0)</f>
        <v>0</v>
      </c>
      <c r="K269" s="26">
        <f>IFERROR(+VLOOKUP("LEBALF"&amp;A269,'Main File'!A:O,15,0),0)</f>
        <v>0</v>
      </c>
    </row>
    <row r="270" spans="1:11" x14ac:dyDescent="0.25">
      <c r="A270" s="9">
        <f t="shared" si="4"/>
        <v>43457</v>
      </c>
      <c r="B270" s="26">
        <f>IFERROR(+VLOOKUP("LEBALF"&amp;A270,'Main File'!A:O,6,0),0)</f>
        <v>0</v>
      </c>
      <c r="C270" s="26">
        <f>IFERROR(+VLOOKUP("LEBALF"&amp;A270,'Main File'!A:O,7,0),0)</f>
        <v>0</v>
      </c>
      <c r="D270" s="26">
        <f>IFERROR(+VLOOKUP("LEBALF"&amp;A270,'Main File'!A:O,8,0),0)</f>
        <v>0</v>
      </c>
      <c r="E270" s="26">
        <f>IFERROR(+VLOOKUP("LEBALF"&amp;A270,'Main File'!A:O,9,0),0)</f>
        <v>0</v>
      </c>
      <c r="F270" s="26">
        <f>IFERROR(+VLOOKUP("LEBALF"&amp;A270,'Main File'!A:O,10,0),0)</f>
        <v>0</v>
      </c>
      <c r="G270" s="26">
        <f>IFERROR(+VLOOKUP("LEBALF"&amp;A270,'Main File'!A:O,11,0),0)</f>
        <v>0</v>
      </c>
      <c r="H270" s="26">
        <f>IFERROR(+VLOOKUP("LEBALF"&amp;A270,'Main File'!A:O,12,0),0)</f>
        <v>0</v>
      </c>
      <c r="I270" s="26">
        <f>IFERROR(+VLOOKUP("LEBALF"&amp;A270,'Main File'!A:O,13,0),0)</f>
        <v>0</v>
      </c>
      <c r="J270" s="26">
        <f>IFERROR(+VLOOKUP("LEBALF"&amp;A270,'Main File'!A:O,14,0),0)</f>
        <v>0</v>
      </c>
      <c r="K270" s="26">
        <f>IFERROR(+VLOOKUP("LEBALF"&amp;A270,'Main File'!A:O,15,0),0)</f>
        <v>0</v>
      </c>
    </row>
    <row r="271" spans="1:11" x14ac:dyDescent="0.25">
      <c r="A271" s="9">
        <f t="shared" si="4"/>
        <v>43458</v>
      </c>
      <c r="B271" s="26">
        <f>IFERROR(+VLOOKUP("LEBALF"&amp;A271,'Main File'!A:O,6,0),0)</f>
        <v>0</v>
      </c>
      <c r="C271" s="26">
        <f>IFERROR(+VLOOKUP("LEBALF"&amp;A271,'Main File'!A:O,7,0),0)</f>
        <v>0</v>
      </c>
      <c r="D271" s="26">
        <f>IFERROR(+VLOOKUP("LEBALF"&amp;A271,'Main File'!A:O,8,0),0)</f>
        <v>0</v>
      </c>
      <c r="E271" s="26">
        <f>IFERROR(+VLOOKUP("LEBALF"&amp;A271,'Main File'!A:O,9,0),0)</f>
        <v>0</v>
      </c>
      <c r="F271" s="26">
        <f>IFERROR(+VLOOKUP("LEBALF"&amp;A271,'Main File'!A:O,10,0),0)</f>
        <v>0</v>
      </c>
      <c r="G271" s="26">
        <f>IFERROR(+VLOOKUP("LEBALF"&amp;A271,'Main File'!A:O,11,0),0)</f>
        <v>0</v>
      </c>
      <c r="H271" s="26">
        <f>IFERROR(+VLOOKUP("LEBALF"&amp;A271,'Main File'!A:O,12,0),0)</f>
        <v>0</v>
      </c>
      <c r="I271" s="26">
        <f>IFERROR(+VLOOKUP("LEBALF"&amp;A271,'Main File'!A:O,13,0),0)</f>
        <v>0</v>
      </c>
      <c r="J271" s="26">
        <f>IFERROR(+VLOOKUP("LEBALF"&amp;A271,'Main File'!A:O,14,0),0)</f>
        <v>0</v>
      </c>
      <c r="K271" s="26">
        <f>IFERROR(+VLOOKUP("LEBALF"&amp;A271,'Main File'!A:O,15,0),0)</f>
        <v>0</v>
      </c>
    </row>
    <row r="272" spans="1:11" x14ac:dyDescent="0.25">
      <c r="A272" s="9">
        <f t="shared" si="4"/>
        <v>43459</v>
      </c>
      <c r="B272" s="26">
        <f>IFERROR(+VLOOKUP("LEBALF"&amp;A272,'Main File'!A:O,6,0),0)</f>
        <v>0</v>
      </c>
      <c r="C272" s="26">
        <f>IFERROR(+VLOOKUP("LEBALF"&amp;A272,'Main File'!A:O,7,0),0)</f>
        <v>0</v>
      </c>
      <c r="D272" s="26">
        <f>IFERROR(+VLOOKUP("LEBALF"&amp;A272,'Main File'!A:O,8,0),0)</f>
        <v>0</v>
      </c>
      <c r="E272" s="26">
        <f>IFERROR(+VLOOKUP("LEBALF"&amp;A272,'Main File'!A:O,9,0),0)</f>
        <v>0</v>
      </c>
      <c r="F272" s="26">
        <f>IFERROR(+VLOOKUP("LEBALF"&amp;A272,'Main File'!A:O,10,0),0)</f>
        <v>0</v>
      </c>
      <c r="G272" s="26">
        <f>IFERROR(+VLOOKUP("LEBALF"&amp;A272,'Main File'!A:O,11,0),0)</f>
        <v>0</v>
      </c>
      <c r="H272" s="26">
        <f>IFERROR(+VLOOKUP("LEBALF"&amp;A272,'Main File'!A:O,12,0),0)</f>
        <v>0</v>
      </c>
      <c r="I272" s="26">
        <f>IFERROR(+VLOOKUP("LEBALF"&amp;A272,'Main File'!A:O,13,0),0)</f>
        <v>0</v>
      </c>
      <c r="J272" s="26">
        <f>IFERROR(+VLOOKUP("LEBALF"&amp;A272,'Main File'!A:O,14,0),0)</f>
        <v>0</v>
      </c>
      <c r="K272" s="26">
        <f>IFERROR(+VLOOKUP("LEBALF"&amp;A272,'Main File'!A:O,15,0),0)</f>
        <v>0</v>
      </c>
    </row>
    <row r="273" spans="1:11" x14ac:dyDescent="0.25">
      <c r="A273" s="9">
        <f t="shared" si="4"/>
        <v>43460</v>
      </c>
      <c r="B273" s="26">
        <f>IFERROR(+VLOOKUP("LEBALF"&amp;A273,'Main File'!A:O,6,0),0)</f>
        <v>0</v>
      </c>
      <c r="C273" s="26">
        <f>IFERROR(+VLOOKUP("LEBALF"&amp;A273,'Main File'!A:O,7,0),0)</f>
        <v>0</v>
      </c>
      <c r="D273" s="26">
        <f>IFERROR(+VLOOKUP("LEBALF"&amp;A273,'Main File'!A:O,8,0),0)</f>
        <v>0</v>
      </c>
      <c r="E273" s="26">
        <f>IFERROR(+VLOOKUP("LEBALF"&amp;A273,'Main File'!A:O,9,0),0)</f>
        <v>0</v>
      </c>
      <c r="F273" s="26">
        <f>IFERROR(+VLOOKUP("LEBALF"&amp;A273,'Main File'!A:O,10,0),0)</f>
        <v>0</v>
      </c>
      <c r="G273" s="26">
        <f>IFERROR(+VLOOKUP("LEBALF"&amp;A273,'Main File'!A:O,11,0),0)</f>
        <v>0</v>
      </c>
      <c r="H273" s="26">
        <f>IFERROR(+VLOOKUP("LEBALF"&amp;A273,'Main File'!A:O,12,0),0)</f>
        <v>0</v>
      </c>
      <c r="I273" s="26">
        <f>IFERROR(+VLOOKUP("LEBALF"&amp;A273,'Main File'!A:O,13,0),0)</f>
        <v>0</v>
      </c>
      <c r="J273" s="26">
        <f>IFERROR(+VLOOKUP("LEBALF"&amp;A273,'Main File'!A:O,14,0),0)</f>
        <v>0</v>
      </c>
      <c r="K273" s="26">
        <f>IFERROR(+VLOOKUP("LEBALF"&amp;A273,'Main File'!A:O,15,0),0)</f>
        <v>0</v>
      </c>
    </row>
    <row r="274" spans="1:11" x14ac:dyDescent="0.25">
      <c r="A274" s="9">
        <f t="shared" si="4"/>
        <v>43461</v>
      </c>
      <c r="B274" s="26">
        <f>IFERROR(+VLOOKUP("LEBALF"&amp;A274,'Main File'!A:O,6,0),0)</f>
        <v>0</v>
      </c>
      <c r="C274" s="26">
        <f>IFERROR(+VLOOKUP("LEBALF"&amp;A274,'Main File'!A:O,7,0),0)</f>
        <v>0</v>
      </c>
      <c r="D274" s="26">
        <f>IFERROR(+VLOOKUP("LEBALF"&amp;A274,'Main File'!A:O,8,0),0)</f>
        <v>0</v>
      </c>
      <c r="E274" s="26">
        <f>IFERROR(+VLOOKUP("LEBALF"&amp;A274,'Main File'!A:O,9,0),0)</f>
        <v>0</v>
      </c>
      <c r="F274" s="26">
        <f>IFERROR(+VLOOKUP("LEBALF"&amp;A274,'Main File'!A:O,10,0),0)</f>
        <v>0</v>
      </c>
      <c r="G274" s="26">
        <f>IFERROR(+VLOOKUP("LEBALF"&amp;A274,'Main File'!A:O,11,0),0)</f>
        <v>0</v>
      </c>
      <c r="H274" s="26">
        <f>IFERROR(+VLOOKUP("LEBALF"&amp;A274,'Main File'!A:O,12,0),0)</f>
        <v>0</v>
      </c>
      <c r="I274" s="26">
        <f>IFERROR(+VLOOKUP("LEBALF"&amp;A274,'Main File'!A:O,13,0),0)</f>
        <v>0</v>
      </c>
      <c r="J274" s="26">
        <f>IFERROR(+VLOOKUP("LEBALF"&amp;A274,'Main File'!A:O,14,0),0)</f>
        <v>0</v>
      </c>
      <c r="K274" s="26">
        <f>IFERROR(+VLOOKUP("LEBALF"&amp;A274,'Main File'!A:O,15,0),0)</f>
        <v>0</v>
      </c>
    </row>
    <row r="275" spans="1:11" x14ac:dyDescent="0.25">
      <c r="A275" s="9">
        <f t="shared" si="4"/>
        <v>43462</v>
      </c>
      <c r="B275" s="26">
        <f>IFERROR(+VLOOKUP("LEBALF"&amp;A275,'Main File'!A:O,6,0),0)</f>
        <v>0</v>
      </c>
      <c r="C275" s="26">
        <f>IFERROR(+VLOOKUP("LEBALF"&amp;A275,'Main File'!A:O,7,0),0)</f>
        <v>0</v>
      </c>
      <c r="D275" s="26">
        <f>IFERROR(+VLOOKUP("LEBALF"&amp;A275,'Main File'!A:O,8,0),0)</f>
        <v>0</v>
      </c>
      <c r="E275" s="26">
        <f>IFERROR(+VLOOKUP("LEBALF"&amp;A275,'Main File'!A:O,9,0),0)</f>
        <v>0</v>
      </c>
      <c r="F275" s="26">
        <f>IFERROR(+VLOOKUP("LEBALF"&amp;A275,'Main File'!A:O,10,0),0)</f>
        <v>0</v>
      </c>
      <c r="G275" s="26">
        <f>IFERROR(+VLOOKUP("LEBALF"&amp;A275,'Main File'!A:O,11,0),0)</f>
        <v>0</v>
      </c>
      <c r="H275" s="26">
        <f>IFERROR(+VLOOKUP("LEBALF"&amp;A275,'Main File'!A:O,12,0),0)</f>
        <v>0</v>
      </c>
      <c r="I275" s="26">
        <f>IFERROR(+VLOOKUP("LEBALF"&amp;A275,'Main File'!A:O,13,0),0)</f>
        <v>0</v>
      </c>
      <c r="J275" s="26">
        <f>IFERROR(+VLOOKUP("LEBALF"&amp;A275,'Main File'!A:O,14,0),0)</f>
        <v>0</v>
      </c>
      <c r="K275" s="26">
        <f>IFERROR(+VLOOKUP("LEBALF"&amp;A275,'Main File'!A:O,15,0),0)</f>
        <v>0</v>
      </c>
    </row>
    <row r="276" spans="1:11" x14ac:dyDescent="0.25">
      <c r="A276" s="9">
        <f t="shared" si="4"/>
        <v>43463</v>
      </c>
      <c r="B276" s="26">
        <f>IFERROR(+VLOOKUP("LEBALF"&amp;A276,'Main File'!A:O,6,0),0)</f>
        <v>0</v>
      </c>
      <c r="C276" s="26">
        <f>IFERROR(+VLOOKUP("LEBALF"&amp;A276,'Main File'!A:O,7,0),0)</f>
        <v>0</v>
      </c>
      <c r="D276" s="26">
        <f>IFERROR(+VLOOKUP("LEBALF"&amp;A276,'Main File'!A:O,8,0),0)</f>
        <v>0</v>
      </c>
      <c r="E276" s="26">
        <f>IFERROR(+VLOOKUP("LEBALF"&amp;A276,'Main File'!A:O,9,0),0)</f>
        <v>0</v>
      </c>
      <c r="F276" s="26">
        <f>IFERROR(+VLOOKUP("LEBALF"&amp;A276,'Main File'!A:O,10,0),0)</f>
        <v>0</v>
      </c>
      <c r="G276" s="26">
        <f>IFERROR(+VLOOKUP("LEBALF"&amp;A276,'Main File'!A:O,11,0),0)</f>
        <v>0</v>
      </c>
      <c r="H276" s="26">
        <f>IFERROR(+VLOOKUP("LEBALF"&amp;A276,'Main File'!A:O,12,0),0)</f>
        <v>0</v>
      </c>
      <c r="I276" s="26">
        <f>IFERROR(+VLOOKUP("LEBALF"&amp;A276,'Main File'!A:O,13,0),0)</f>
        <v>0</v>
      </c>
      <c r="J276" s="26">
        <f>IFERROR(+VLOOKUP("LEBALF"&amp;A276,'Main File'!A:O,14,0),0)</f>
        <v>0</v>
      </c>
      <c r="K276" s="26">
        <f>IFERROR(+VLOOKUP("LEBALF"&amp;A276,'Main File'!A:O,15,0),0)</f>
        <v>0</v>
      </c>
    </row>
    <row r="277" spans="1:11" x14ac:dyDescent="0.25">
      <c r="A277" s="9">
        <f t="shared" si="4"/>
        <v>43464</v>
      </c>
      <c r="B277" s="26">
        <f>IFERROR(+VLOOKUP("LEBALF"&amp;A277,'Main File'!A:O,6,0),0)</f>
        <v>0</v>
      </c>
      <c r="C277" s="26">
        <f>IFERROR(+VLOOKUP("LEBALF"&amp;A277,'Main File'!A:O,7,0),0)</f>
        <v>0</v>
      </c>
      <c r="D277" s="26">
        <f>IFERROR(+VLOOKUP("LEBALF"&amp;A277,'Main File'!A:O,8,0),0)</f>
        <v>0</v>
      </c>
      <c r="E277" s="26">
        <f>IFERROR(+VLOOKUP("LEBALF"&amp;A277,'Main File'!A:O,9,0),0)</f>
        <v>0</v>
      </c>
      <c r="F277" s="26">
        <f>IFERROR(+VLOOKUP("LEBALF"&amp;A277,'Main File'!A:O,10,0),0)</f>
        <v>0</v>
      </c>
      <c r="G277" s="26">
        <f>IFERROR(+VLOOKUP("LEBALF"&amp;A277,'Main File'!A:O,11,0),0)</f>
        <v>0</v>
      </c>
      <c r="H277" s="26">
        <f>IFERROR(+VLOOKUP("LEBALF"&amp;A277,'Main File'!A:O,12,0),0)</f>
        <v>0</v>
      </c>
      <c r="I277" s="26">
        <f>IFERROR(+VLOOKUP("LEBALF"&amp;A277,'Main File'!A:O,13,0),0)</f>
        <v>0</v>
      </c>
      <c r="J277" s="26">
        <f>IFERROR(+VLOOKUP("LEBALF"&amp;A277,'Main File'!A:O,14,0),0)</f>
        <v>0</v>
      </c>
      <c r="K277" s="26">
        <f>IFERROR(+VLOOKUP("LEBALF"&amp;A277,'Main File'!A:O,15,0),0)</f>
        <v>0</v>
      </c>
    </row>
    <row r="278" spans="1:11" x14ac:dyDescent="0.25">
      <c r="A278" s="9">
        <f t="shared" si="4"/>
        <v>43465</v>
      </c>
      <c r="B278" s="26">
        <f>IFERROR(+VLOOKUP("LEBALF"&amp;A278,'Main File'!A:O,6,0),0)</f>
        <v>0</v>
      </c>
      <c r="C278" s="26">
        <f>IFERROR(+VLOOKUP("LEBALF"&amp;A278,'Main File'!A:O,7,0),0)</f>
        <v>0</v>
      </c>
      <c r="D278" s="26">
        <f>IFERROR(+VLOOKUP("LEBALF"&amp;A278,'Main File'!A:O,8,0),0)</f>
        <v>0</v>
      </c>
      <c r="E278" s="26">
        <f>IFERROR(+VLOOKUP("LEBALF"&amp;A278,'Main File'!A:O,9,0),0)</f>
        <v>0</v>
      </c>
      <c r="F278" s="26">
        <f>IFERROR(+VLOOKUP("LEBALF"&amp;A278,'Main File'!A:O,10,0),0)</f>
        <v>0</v>
      </c>
      <c r="G278" s="26">
        <f>IFERROR(+VLOOKUP("LEBALF"&amp;A278,'Main File'!A:O,11,0),0)</f>
        <v>0</v>
      </c>
      <c r="H278" s="26">
        <f>IFERROR(+VLOOKUP("LEBALF"&amp;A278,'Main File'!A:O,12,0),0)</f>
        <v>0</v>
      </c>
      <c r="I278" s="26">
        <f>IFERROR(+VLOOKUP("LEBALF"&amp;A278,'Main File'!A:O,13,0),0)</f>
        <v>0</v>
      </c>
      <c r="J278" s="26">
        <f>IFERROR(+VLOOKUP("LEBALF"&amp;A278,'Main File'!A:O,14,0),0)</f>
        <v>0</v>
      </c>
      <c r="K278" s="26">
        <f>IFERROR(+VLOOKUP("LEBALF"&amp;A278,'Main File'!A:O,15,0),0)</f>
        <v>0</v>
      </c>
    </row>
    <row r="279" spans="1:11" x14ac:dyDescent="0.25">
      <c r="A279" s="9">
        <f t="shared" si="4"/>
        <v>43466</v>
      </c>
      <c r="B279" s="26">
        <f>IFERROR(+VLOOKUP("LEBALF"&amp;A279,'Main File'!A:O,6,0),0)</f>
        <v>0</v>
      </c>
      <c r="C279" s="26">
        <f>IFERROR(+VLOOKUP("LEBALF"&amp;A279,'Main File'!A:O,7,0),0)</f>
        <v>0</v>
      </c>
      <c r="D279" s="26">
        <f>IFERROR(+VLOOKUP("LEBALF"&amp;A279,'Main File'!A:O,8,0),0)</f>
        <v>0</v>
      </c>
      <c r="E279" s="26">
        <f>IFERROR(+VLOOKUP("LEBALF"&amp;A279,'Main File'!A:O,9,0),0)</f>
        <v>0</v>
      </c>
      <c r="F279" s="26">
        <f>IFERROR(+VLOOKUP("LEBALF"&amp;A279,'Main File'!A:O,10,0),0)</f>
        <v>0</v>
      </c>
      <c r="G279" s="26">
        <f>IFERROR(+VLOOKUP("LEBALF"&amp;A279,'Main File'!A:O,11,0),0)</f>
        <v>0</v>
      </c>
      <c r="H279" s="26">
        <f>IFERROR(+VLOOKUP("LEBALF"&amp;A279,'Main File'!A:O,12,0),0)</f>
        <v>0</v>
      </c>
      <c r="I279" s="26">
        <f>IFERROR(+VLOOKUP("LEBALF"&amp;A279,'Main File'!A:O,13,0),0)</f>
        <v>0</v>
      </c>
      <c r="J279" s="26">
        <f>IFERROR(+VLOOKUP("LEBALF"&amp;A279,'Main File'!A:O,14,0),0)</f>
        <v>0</v>
      </c>
      <c r="K279" s="26">
        <f>IFERROR(+VLOOKUP("LEBALF"&amp;A279,'Main File'!A:O,15,0),0)</f>
        <v>0</v>
      </c>
    </row>
    <row r="280" spans="1:11" x14ac:dyDescent="0.25">
      <c r="A280" s="9">
        <f t="shared" si="4"/>
        <v>43467</v>
      </c>
      <c r="B280" s="26">
        <f>IFERROR(+VLOOKUP("LEBALF"&amp;A280,'Main File'!A:O,6,0),0)</f>
        <v>0</v>
      </c>
      <c r="C280" s="26">
        <f>IFERROR(+VLOOKUP("LEBALF"&amp;A280,'Main File'!A:O,7,0),0)</f>
        <v>0</v>
      </c>
      <c r="D280" s="26">
        <f>IFERROR(+VLOOKUP("LEBALF"&amp;A280,'Main File'!A:O,8,0),0)</f>
        <v>0</v>
      </c>
      <c r="E280" s="26">
        <f>IFERROR(+VLOOKUP("LEBALF"&amp;A280,'Main File'!A:O,9,0),0)</f>
        <v>0</v>
      </c>
      <c r="F280" s="26">
        <f>IFERROR(+VLOOKUP("LEBALF"&amp;A280,'Main File'!A:O,10,0),0)</f>
        <v>0</v>
      </c>
      <c r="G280" s="26">
        <f>IFERROR(+VLOOKUP("LEBALF"&amp;A280,'Main File'!A:O,11,0),0)</f>
        <v>0</v>
      </c>
      <c r="H280" s="26">
        <f>IFERROR(+VLOOKUP("LEBALF"&amp;A280,'Main File'!A:O,12,0),0)</f>
        <v>0</v>
      </c>
      <c r="I280" s="26">
        <f>IFERROR(+VLOOKUP("LEBALF"&amp;A280,'Main File'!A:O,13,0),0)</f>
        <v>0</v>
      </c>
      <c r="J280" s="26">
        <f>IFERROR(+VLOOKUP("LEBALF"&amp;A280,'Main File'!A:O,14,0),0)</f>
        <v>0</v>
      </c>
      <c r="K280" s="26">
        <f>IFERROR(+VLOOKUP("LEBALF"&amp;A280,'Main File'!A:O,15,0),0)</f>
        <v>0</v>
      </c>
    </row>
    <row r="281" spans="1:11" x14ac:dyDescent="0.25">
      <c r="A281" s="9">
        <f t="shared" si="4"/>
        <v>43468</v>
      </c>
      <c r="B281" s="26">
        <f>IFERROR(+VLOOKUP("LEBALF"&amp;A281,'Main File'!A:O,6,0),0)</f>
        <v>0</v>
      </c>
      <c r="C281" s="26">
        <f>IFERROR(+VLOOKUP("LEBALF"&amp;A281,'Main File'!A:O,7,0),0)</f>
        <v>0</v>
      </c>
      <c r="D281" s="26">
        <f>IFERROR(+VLOOKUP("LEBALF"&amp;A281,'Main File'!A:O,8,0),0)</f>
        <v>0</v>
      </c>
      <c r="E281" s="26">
        <f>IFERROR(+VLOOKUP("LEBALF"&amp;A281,'Main File'!A:O,9,0),0)</f>
        <v>0</v>
      </c>
      <c r="F281" s="26">
        <f>IFERROR(+VLOOKUP("LEBALF"&amp;A281,'Main File'!A:O,10,0),0)</f>
        <v>0</v>
      </c>
      <c r="G281" s="26">
        <f>IFERROR(+VLOOKUP("LEBALF"&amp;A281,'Main File'!A:O,11,0),0)</f>
        <v>0</v>
      </c>
      <c r="H281" s="26">
        <f>IFERROR(+VLOOKUP("LEBALF"&amp;A281,'Main File'!A:O,12,0),0)</f>
        <v>0</v>
      </c>
      <c r="I281" s="26">
        <f>IFERROR(+VLOOKUP("LEBALF"&amp;A281,'Main File'!A:O,13,0),0)</f>
        <v>0</v>
      </c>
      <c r="J281" s="26">
        <f>IFERROR(+VLOOKUP("LEBALF"&amp;A281,'Main File'!A:O,14,0),0)</f>
        <v>0</v>
      </c>
      <c r="K281" s="26">
        <f>IFERROR(+VLOOKUP("LEBALF"&amp;A281,'Main File'!A:O,15,0),0)</f>
        <v>0</v>
      </c>
    </row>
    <row r="282" spans="1:11" x14ac:dyDescent="0.25">
      <c r="A282" s="9">
        <f t="shared" si="4"/>
        <v>43469</v>
      </c>
      <c r="B282" s="26">
        <f>IFERROR(+VLOOKUP("LEBALF"&amp;A282,'Main File'!A:O,6,0),0)</f>
        <v>0</v>
      </c>
      <c r="C282" s="26">
        <f>IFERROR(+VLOOKUP("LEBALF"&amp;A282,'Main File'!A:O,7,0),0)</f>
        <v>0</v>
      </c>
      <c r="D282" s="26">
        <f>IFERROR(+VLOOKUP("LEBALF"&amp;A282,'Main File'!A:O,8,0),0)</f>
        <v>0</v>
      </c>
      <c r="E282" s="26">
        <f>IFERROR(+VLOOKUP("LEBALF"&amp;A282,'Main File'!A:O,9,0),0)</f>
        <v>0</v>
      </c>
      <c r="F282" s="26">
        <f>IFERROR(+VLOOKUP("LEBALF"&amp;A282,'Main File'!A:O,10,0),0)</f>
        <v>0</v>
      </c>
      <c r="G282" s="26">
        <f>IFERROR(+VLOOKUP("LEBALF"&amp;A282,'Main File'!A:O,11,0),0)</f>
        <v>0</v>
      </c>
      <c r="H282" s="26">
        <f>IFERROR(+VLOOKUP("LEBALF"&amp;A282,'Main File'!A:O,12,0),0)</f>
        <v>0</v>
      </c>
      <c r="I282" s="26">
        <f>IFERROR(+VLOOKUP("LEBALF"&amp;A282,'Main File'!A:O,13,0),0)</f>
        <v>0</v>
      </c>
      <c r="J282" s="26">
        <f>IFERROR(+VLOOKUP("LEBALF"&amp;A282,'Main File'!A:O,14,0),0)</f>
        <v>0</v>
      </c>
      <c r="K282" s="26">
        <f>IFERROR(+VLOOKUP("LEBALF"&amp;A282,'Main File'!A:O,15,0),0)</f>
        <v>0</v>
      </c>
    </row>
    <row r="283" spans="1:11" x14ac:dyDescent="0.25">
      <c r="A283" s="9">
        <f t="shared" si="4"/>
        <v>43470</v>
      </c>
      <c r="B283" s="26">
        <f>IFERROR(+VLOOKUP("LEBALF"&amp;A283,'Main File'!A:O,6,0),0)</f>
        <v>0</v>
      </c>
      <c r="C283" s="26">
        <f>IFERROR(+VLOOKUP("LEBALF"&amp;A283,'Main File'!A:O,7,0),0)</f>
        <v>0</v>
      </c>
      <c r="D283" s="26">
        <f>IFERROR(+VLOOKUP("LEBALF"&amp;A283,'Main File'!A:O,8,0),0)</f>
        <v>0</v>
      </c>
      <c r="E283" s="26">
        <f>IFERROR(+VLOOKUP("LEBALF"&amp;A283,'Main File'!A:O,9,0),0)</f>
        <v>0</v>
      </c>
      <c r="F283" s="26">
        <f>IFERROR(+VLOOKUP("LEBALF"&amp;A283,'Main File'!A:O,10,0),0)</f>
        <v>0</v>
      </c>
      <c r="G283" s="26">
        <f>IFERROR(+VLOOKUP("LEBALF"&amp;A283,'Main File'!A:O,11,0),0)</f>
        <v>0</v>
      </c>
      <c r="H283" s="26">
        <f>IFERROR(+VLOOKUP("LEBALF"&amp;A283,'Main File'!A:O,12,0),0)</f>
        <v>0</v>
      </c>
      <c r="I283" s="26">
        <f>IFERROR(+VLOOKUP("LEBALF"&amp;A283,'Main File'!A:O,13,0),0)</f>
        <v>0</v>
      </c>
      <c r="J283" s="26">
        <f>IFERROR(+VLOOKUP("LEBALF"&amp;A283,'Main File'!A:O,14,0),0)</f>
        <v>0</v>
      </c>
      <c r="K283" s="26">
        <f>IFERROR(+VLOOKUP("LEBALF"&amp;A283,'Main File'!A:O,15,0),0)</f>
        <v>0</v>
      </c>
    </row>
    <row r="284" spans="1:11" x14ac:dyDescent="0.25">
      <c r="A284" s="9">
        <f t="shared" si="4"/>
        <v>43471</v>
      </c>
      <c r="B284" s="26">
        <f>IFERROR(+VLOOKUP("LEBALF"&amp;A284,'Main File'!A:O,6,0),0)</f>
        <v>0</v>
      </c>
      <c r="C284" s="26">
        <f>IFERROR(+VLOOKUP("LEBALF"&amp;A284,'Main File'!A:O,7,0),0)</f>
        <v>0</v>
      </c>
      <c r="D284" s="26">
        <f>IFERROR(+VLOOKUP("LEBALF"&amp;A284,'Main File'!A:O,8,0),0)</f>
        <v>0</v>
      </c>
      <c r="E284" s="26">
        <f>IFERROR(+VLOOKUP("LEBALF"&amp;A284,'Main File'!A:O,9,0),0)</f>
        <v>0</v>
      </c>
      <c r="F284" s="26">
        <f>IFERROR(+VLOOKUP("LEBALF"&amp;A284,'Main File'!A:O,10,0),0)</f>
        <v>0</v>
      </c>
      <c r="G284" s="26">
        <f>IFERROR(+VLOOKUP("LEBALF"&amp;A284,'Main File'!A:O,11,0),0)</f>
        <v>0</v>
      </c>
      <c r="H284" s="26">
        <f>IFERROR(+VLOOKUP("LEBALF"&amp;A284,'Main File'!A:O,12,0),0)</f>
        <v>0</v>
      </c>
      <c r="I284" s="26">
        <f>IFERROR(+VLOOKUP("LEBALF"&amp;A284,'Main File'!A:O,13,0),0)</f>
        <v>0</v>
      </c>
      <c r="J284" s="26">
        <f>IFERROR(+VLOOKUP("LEBALF"&amp;A284,'Main File'!A:O,14,0),0)</f>
        <v>0</v>
      </c>
      <c r="K284" s="26">
        <f>IFERROR(+VLOOKUP("LEBALF"&amp;A284,'Main File'!A:O,15,0),0)</f>
        <v>0</v>
      </c>
    </row>
    <row r="285" spans="1:11" x14ac:dyDescent="0.25">
      <c r="A285" s="9">
        <f t="shared" si="4"/>
        <v>43472</v>
      </c>
      <c r="B285" s="26">
        <f>IFERROR(+VLOOKUP("LEBALF"&amp;A285,'Main File'!A:O,6,0),0)</f>
        <v>0</v>
      </c>
      <c r="C285" s="26">
        <f>IFERROR(+VLOOKUP("LEBALF"&amp;A285,'Main File'!A:O,7,0),0)</f>
        <v>0</v>
      </c>
      <c r="D285" s="26">
        <f>IFERROR(+VLOOKUP("LEBALF"&amp;A285,'Main File'!A:O,8,0),0)</f>
        <v>0</v>
      </c>
      <c r="E285" s="26">
        <f>IFERROR(+VLOOKUP("LEBALF"&amp;A285,'Main File'!A:O,9,0),0)</f>
        <v>0</v>
      </c>
      <c r="F285" s="26">
        <f>IFERROR(+VLOOKUP("LEBALF"&amp;A285,'Main File'!A:O,10,0),0)</f>
        <v>0</v>
      </c>
      <c r="G285" s="26">
        <f>IFERROR(+VLOOKUP("LEBALF"&amp;A285,'Main File'!A:O,11,0),0)</f>
        <v>0</v>
      </c>
      <c r="H285" s="26">
        <f>IFERROR(+VLOOKUP("LEBALF"&amp;A285,'Main File'!A:O,12,0),0)</f>
        <v>0</v>
      </c>
      <c r="I285" s="26">
        <f>IFERROR(+VLOOKUP("LEBALF"&amp;A285,'Main File'!A:O,13,0),0)</f>
        <v>0</v>
      </c>
      <c r="J285" s="26">
        <f>IFERROR(+VLOOKUP("LEBALF"&amp;A285,'Main File'!A:O,14,0),0)</f>
        <v>0</v>
      </c>
      <c r="K285" s="26">
        <f>IFERROR(+VLOOKUP("LEBALF"&amp;A285,'Main File'!A:O,15,0),0)</f>
        <v>0</v>
      </c>
    </row>
    <row r="286" spans="1:11" x14ac:dyDescent="0.25">
      <c r="A286" s="9">
        <f t="shared" si="4"/>
        <v>43473</v>
      </c>
      <c r="B286" s="26">
        <f>IFERROR(+VLOOKUP("LEBALF"&amp;A286,'Main File'!A:O,6,0),0)</f>
        <v>0</v>
      </c>
      <c r="C286" s="26">
        <f>IFERROR(+VLOOKUP("LEBALF"&amp;A286,'Main File'!A:O,7,0),0)</f>
        <v>0</v>
      </c>
      <c r="D286" s="26">
        <f>IFERROR(+VLOOKUP("LEBALF"&amp;A286,'Main File'!A:O,8,0),0)</f>
        <v>0</v>
      </c>
      <c r="E286" s="26">
        <f>IFERROR(+VLOOKUP("LEBALF"&amp;A286,'Main File'!A:O,9,0),0)</f>
        <v>0</v>
      </c>
      <c r="F286" s="26">
        <f>IFERROR(+VLOOKUP("LEBALF"&amp;A286,'Main File'!A:O,10,0),0)</f>
        <v>0</v>
      </c>
      <c r="G286" s="26">
        <f>IFERROR(+VLOOKUP("LEBALF"&amp;A286,'Main File'!A:O,11,0),0)</f>
        <v>0</v>
      </c>
      <c r="H286" s="26">
        <f>IFERROR(+VLOOKUP("LEBALF"&amp;A286,'Main File'!A:O,12,0),0)</f>
        <v>0</v>
      </c>
      <c r="I286" s="26">
        <f>IFERROR(+VLOOKUP("LEBALF"&amp;A286,'Main File'!A:O,13,0),0)</f>
        <v>0</v>
      </c>
      <c r="J286" s="26">
        <f>IFERROR(+VLOOKUP("LEBALF"&amp;A286,'Main File'!A:O,14,0),0)</f>
        <v>0</v>
      </c>
      <c r="K286" s="26">
        <f>IFERROR(+VLOOKUP("LEBALF"&amp;A286,'Main File'!A:O,15,0),0)</f>
        <v>0</v>
      </c>
    </row>
    <row r="287" spans="1:11" x14ac:dyDescent="0.25">
      <c r="A287" s="9">
        <f t="shared" si="4"/>
        <v>43474</v>
      </c>
      <c r="B287" s="26">
        <f>IFERROR(+VLOOKUP("LEBALF"&amp;A287,'Main File'!A:O,6,0),0)</f>
        <v>0</v>
      </c>
      <c r="C287" s="26">
        <f>IFERROR(+VLOOKUP("LEBALF"&amp;A287,'Main File'!A:O,7,0),0)</f>
        <v>0</v>
      </c>
      <c r="D287" s="26">
        <f>IFERROR(+VLOOKUP("LEBALF"&amp;A287,'Main File'!A:O,8,0),0)</f>
        <v>0</v>
      </c>
      <c r="E287" s="26">
        <f>IFERROR(+VLOOKUP("LEBALF"&amp;A287,'Main File'!A:O,9,0),0)</f>
        <v>0</v>
      </c>
      <c r="F287" s="26">
        <f>IFERROR(+VLOOKUP("LEBALF"&amp;A287,'Main File'!A:O,10,0),0)</f>
        <v>0</v>
      </c>
      <c r="G287" s="26">
        <f>IFERROR(+VLOOKUP("LEBALF"&amp;A287,'Main File'!A:O,11,0),0)</f>
        <v>0</v>
      </c>
      <c r="H287" s="26">
        <f>IFERROR(+VLOOKUP("LEBALF"&amp;A287,'Main File'!A:O,12,0),0)</f>
        <v>0</v>
      </c>
      <c r="I287" s="26">
        <f>IFERROR(+VLOOKUP("LEBALF"&amp;A287,'Main File'!A:O,13,0),0)</f>
        <v>0</v>
      </c>
      <c r="J287" s="26">
        <f>IFERROR(+VLOOKUP("LEBALF"&amp;A287,'Main File'!A:O,14,0),0)</f>
        <v>0</v>
      </c>
      <c r="K287" s="26">
        <f>IFERROR(+VLOOKUP("LEBALF"&amp;A287,'Main File'!A:O,15,0),0)</f>
        <v>0</v>
      </c>
    </row>
    <row r="288" spans="1:11" x14ac:dyDescent="0.25">
      <c r="A288" s="9">
        <f t="shared" si="4"/>
        <v>43475</v>
      </c>
      <c r="B288" s="26">
        <f>IFERROR(+VLOOKUP("LEBALF"&amp;A288,'Main File'!A:O,6,0),0)</f>
        <v>0</v>
      </c>
      <c r="C288" s="26">
        <f>IFERROR(+VLOOKUP("LEBALF"&amp;A288,'Main File'!A:O,7,0),0)</f>
        <v>0</v>
      </c>
      <c r="D288" s="26">
        <f>IFERROR(+VLOOKUP("LEBALF"&amp;A288,'Main File'!A:O,8,0),0)</f>
        <v>0</v>
      </c>
      <c r="E288" s="26">
        <f>IFERROR(+VLOOKUP("LEBALF"&amp;A288,'Main File'!A:O,9,0),0)</f>
        <v>0</v>
      </c>
      <c r="F288" s="26">
        <f>IFERROR(+VLOOKUP("LEBALF"&amp;A288,'Main File'!A:O,10,0),0)</f>
        <v>0</v>
      </c>
      <c r="G288" s="26">
        <f>IFERROR(+VLOOKUP("LEBALF"&amp;A288,'Main File'!A:O,11,0),0)</f>
        <v>0</v>
      </c>
      <c r="H288" s="26">
        <f>IFERROR(+VLOOKUP("LEBALF"&amp;A288,'Main File'!A:O,12,0),0)</f>
        <v>0</v>
      </c>
      <c r="I288" s="26">
        <f>IFERROR(+VLOOKUP("LEBALF"&amp;A288,'Main File'!A:O,13,0),0)</f>
        <v>0</v>
      </c>
      <c r="J288" s="26">
        <f>IFERROR(+VLOOKUP("LEBALF"&amp;A288,'Main File'!A:O,14,0),0)</f>
        <v>0</v>
      </c>
      <c r="K288" s="26">
        <f>IFERROR(+VLOOKUP("LEBALF"&amp;A288,'Main File'!A:O,15,0),0)</f>
        <v>0</v>
      </c>
    </row>
    <row r="289" spans="1:11" x14ac:dyDescent="0.25">
      <c r="A289" s="9">
        <f t="shared" si="4"/>
        <v>43476</v>
      </c>
      <c r="B289" s="26">
        <f>IFERROR(+VLOOKUP("LEBALF"&amp;A289,'Main File'!A:O,6,0),0)</f>
        <v>0</v>
      </c>
      <c r="C289" s="26">
        <f>IFERROR(+VLOOKUP("LEBALF"&amp;A289,'Main File'!A:O,7,0),0)</f>
        <v>0</v>
      </c>
      <c r="D289" s="26">
        <f>IFERROR(+VLOOKUP("LEBALF"&amp;A289,'Main File'!A:O,8,0),0)</f>
        <v>0</v>
      </c>
      <c r="E289" s="26">
        <f>IFERROR(+VLOOKUP("LEBALF"&amp;A289,'Main File'!A:O,9,0),0)</f>
        <v>0</v>
      </c>
      <c r="F289" s="26">
        <f>IFERROR(+VLOOKUP("LEBALF"&amp;A289,'Main File'!A:O,10,0),0)</f>
        <v>0</v>
      </c>
      <c r="G289" s="26">
        <f>IFERROR(+VLOOKUP("LEBALF"&amp;A289,'Main File'!A:O,11,0),0)</f>
        <v>0</v>
      </c>
      <c r="H289" s="26">
        <f>IFERROR(+VLOOKUP("LEBALF"&amp;A289,'Main File'!A:O,12,0),0)</f>
        <v>0</v>
      </c>
      <c r="I289" s="26">
        <f>IFERROR(+VLOOKUP("LEBALF"&amp;A289,'Main File'!A:O,13,0),0)</f>
        <v>0</v>
      </c>
      <c r="J289" s="26">
        <f>IFERROR(+VLOOKUP("LEBALF"&amp;A289,'Main File'!A:O,14,0),0)</f>
        <v>0</v>
      </c>
      <c r="K289" s="26">
        <f>IFERROR(+VLOOKUP("LEBALF"&amp;A289,'Main File'!A:O,15,0),0)</f>
        <v>0</v>
      </c>
    </row>
    <row r="290" spans="1:11" x14ac:dyDescent="0.25">
      <c r="A290" s="9">
        <f t="shared" si="4"/>
        <v>43477</v>
      </c>
      <c r="B290" s="26">
        <f>IFERROR(+VLOOKUP("LEBALF"&amp;A290,'Main File'!A:O,6,0),0)</f>
        <v>0</v>
      </c>
      <c r="C290" s="26">
        <f>IFERROR(+VLOOKUP("LEBALF"&amp;A290,'Main File'!A:O,7,0),0)</f>
        <v>0</v>
      </c>
      <c r="D290" s="26">
        <f>IFERROR(+VLOOKUP("LEBALF"&amp;A290,'Main File'!A:O,8,0),0)</f>
        <v>0</v>
      </c>
      <c r="E290" s="26">
        <f>IFERROR(+VLOOKUP("LEBALF"&amp;A290,'Main File'!A:O,9,0),0)</f>
        <v>0</v>
      </c>
      <c r="F290" s="26">
        <f>IFERROR(+VLOOKUP("LEBALF"&amp;A290,'Main File'!A:O,10,0),0)</f>
        <v>0</v>
      </c>
      <c r="G290" s="26">
        <f>IFERROR(+VLOOKUP("LEBALF"&amp;A290,'Main File'!A:O,11,0),0)</f>
        <v>0</v>
      </c>
      <c r="H290" s="26">
        <f>IFERROR(+VLOOKUP("LEBALF"&amp;A290,'Main File'!A:O,12,0),0)</f>
        <v>0</v>
      </c>
      <c r="I290" s="26">
        <f>IFERROR(+VLOOKUP("LEBALF"&amp;A290,'Main File'!A:O,13,0),0)</f>
        <v>0</v>
      </c>
      <c r="J290" s="26">
        <f>IFERROR(+VLOOKUP("LEBALF"&amp;A290,'Main File'!A:O,14,0),0)</f>
        <v>0</v>
      </c>
      <c r="K290" s="26">
        <f>IFERROR(+VLOOKUP("LEBALF"&amp;A290,'Main File'!A:O,15,0),0)</f>
        <v>0</v>
      </c>
    </row>
    <row r="291" spans="1:11" x14ac:dyDescent="0.25">
      <c r="A291" s="9">
        <f t="shared" si="4"/>
        <v>43478</v>
      </c>
      <c r="B291" s="26">
        <f>IFERROR(+VLOOKUP("LEBALF"&amp;A291,'Main File'!A:O,6,0),0)</f>
        <v>0</v>
      </c>
      <c r="C291" s="26">
        <f>IFERROR(+VLOOKUP("LEBALF"&amp;A291,'Main File'!A:O,7,0),0)</f>
        <v>0</v>
      </c>
      <c r="D291" s="26">
        <f>IFERROR(+VLOOKUP("LEBALF"&amp;A291,'Main File'!A:O,8,0),0)</f>
        <v>0</v>
      </c>
      <c r="E291" s="26">
        <f>IFERROR(+VLOOKUP("LEBALF"&amp;A291,'Main File'!A:O,9,0),0)</f>
        <v>0</v>
      </c>
      <c r="F291" s="26">
        <f>IFERROR(+VLOOKUP("LEBALF"&amp;A291,'Main File'!A:O,10,0),0)</f>
        <v>0</v>
      </c>
      <c r="G291" s="26">
        <f>IFERROR(+VLOOKUP("LEBALF"&amp;A291,'Main File'!A:O,11,0),0)</f>
        <v>0</v>
      </c>
      <c r="H291" s="26">
        <f>IFERROR(+VLOOKUP("LEBALF"&amp;A291,'Main File'!A:O,12,0),0)</f>
        <v>0</v>
      </c>
      <c r="I291" s="26">
        <f>IFERROR(+VLOOKUP("LEBALF"&amp;A291,'Main File'!A:O,13,0),0)</f>
        <v>0</v>
      </c>
      <c r="J291" s="26">
        <f>IFERROR(+VLOOKUP("LEBALF"&amp;A291,'Main File'!A:O,14,0),0)</f>
        <v>0</v>
      </c>
      <c r="K291" s="26">
        <f>IFERROR(+VLOOKUP("LEBALF"&amp;A291,'Main File'!A:O,15,0),0)</f>
        <v>0</v>
      </c>
    </row>
    <row r="292" spans="1:11" x14ac:dyDescent="0.25">
      <c r="A292" s="9">
        <f t="shared" si="4"/>
        <v>43479</v>
      </c>
      <c r="B292" s="26">
        <f>IFERROR(+VLOOKUP("LEBALF"&amp;A292,'Main File'!A:O,6,0),0)</f>
        <v>0</v>
      </c>
      <c r="C292" s="26">
        <f>IFERROR(+VLOOKUP("LEBALF"&amp;A292,'Main File'!A:O,7,0),0)</f>
        <v>0</v>
      </c>
      <c r="D292" s="26">
        <f>IFERROR(+VLOOKUP("LEBALF"&amp;A292,'Main File'!A:O,8,0),0)</f>
        <v>0</v>
      </c>
      <c r="E292" s="26">
        <f>IFERROR(+VLOOKUP("LEBALF"&amp;A292,'Main File'!A:O,9,0),0)</f>
        <v>0</v>
      </c>
      <c r="F292" s="26">
        <f>IFERROR(+VLOOKUP("LEBALF"&amp;A292,'Main File'!A:O,10,0),0)</f>
        <v>0</v>
      </c>
      <c r="G292" s="26">
        <f>IFERROR(+VLOOKUP("LEBALF"&amp;A292,'Main File'!A:O,11,0),0)</f>
        <v>0</v>
      </c>
      <c r="H292" s="26">
        <f>IFERROR(+VLOOKUP("LEBALF"&amp;A292,'Main File'!A:O,12,0),0)</f>
        <v>0</v>
      </c>
      <c r="I292" s="26">
        <f>IFERROR(+VLOOKUP("LEBALF"&amp;A292,'Main File'!A:O,13,0),0)</f>
        <v>0</v>
      </c>
      <c r="J292" s="26">
        <f>IFERROR(+VLOOKUP("LEBALF"&amp;A292,'Main File'!A:O,14,0),0)</f>
        <v>0</v>
      </c>
      <c r="K292" s="26">
        <f>IFERROR(+VLOOKUP("LEBALF"&amp;A292,'Main File'!A:O,15,0),0)</f>
        <v>0</v>
      </c>
    </row>
    <row r="293" spans="1:11" x14ac:dyDescent="0.25">
      <c r="A293" s="9">
        <f t="shared" si="4"/>
        <v>43480</v>
      </c>
      <c r="B293" s="26">
        <f>IFERROR(+VLOOKUP("LEBALF"&amp;A293,'Main File'!A:O,6,0),0)</f>
        <v>0</v>
      </c>
      <c r="C293" s="26">
        <f>IFERROR(+VLOOKUP("LEBALF"&amp;A293,'Main File'!A:O,7,0),0)</f>
        <v>0</v>
      </c>
      <c r="D293" s="26">
        <f>IFERROR(+VLOOKUP("LEBALF"&amp;A293,'Main File'!A:O,8,0),0)</f>
        <v>0</v>
      </c>
      <c r="E293" s="26">
        <f>IFERROR(+VLOOKUP("LEBALF"&amp;A293,'Main File'!A:O,9,0),0)</f>
        <v>0</v>
      </c>
      <c r="F293" s="26">
        <f>IFERROR(+VLOOKUP("LEBALF"&amp;A293,'Main File'!A:O,10,0),0)</f>
        <v>0</v>
      </c>
      <c r="G293" s="26">
        <f>IFERROR(+VLOOKUP("LEBALF"&amp;A293,'Main File'!A:O,11,0),0)</f>
        <v>0</v>
      </c>
      <c r="H293" s="26">
        <f>IFERROR(+VLOOKUP("LEBALF"&amp;A293,'Main File'!A:O,12,0),0)</f>
        <v>0</v>
      </c>
      <c r="I293" s="26">
        <f>IFERROR(+VLOOKUP("LEBALF"&amp;A293,'Main File'!A:O,13,0),0)</f>
        <v>0</v>
      </c>
      <c r="J293" s="26">
        <f>IFERROR(+VLOOKUP("LEBALF"&amp;A293,'Main File'!A:O,14,0),0)</f>
        <v>0</v>
      </c>
      <c r="K293" s="26">
        <f>IFERROR(+VLOOKUP("LEBALF"&amp;A293,'Main File'!A:O,15,0),0)</f>
        <v>0</v>
      </c>
    </row>
    <row r="294" spans="1:11" x14ac:dyDescent="0.25">
      <c r="A294" s="9">
        <f t="shared" si="4"/>
        <v>43481</v>
      </c>
      <c r="B294" s="26">
        <f>IFERROR(+VLOOKUP("LEBALF"&amp;A294,'Main File'!A:O,6,0),0)</f>
        <v>0</v>
      </c>
      <c r="C294" s="26">
        <f>IFERROR(+VLOOKUP("LEBALF"&amp;A294,'Main File'!A:O,7,0),0)</f>
        <v>0</v>
      </c>
      <c r="D294" s="26">
        <f>IFERROR(+VLOOKUP("LEBALF"&amp;A294,'Main File'!A:O,8,0),0)</f>
        <v>0</v>
      </c>
      <c r="E294" s="26">
        <f>IFERROR(+VLOOKUP("LEBALF"&amp;A294,'Main File'!A:O,9,0),0)</f>
        <v>0</v>
      </c>
      <c r="F294" s="26">
        <f>IFERROR(+VLOOKUP("LEBALF"&amp;A294,'Main File'!A:O,10,0),0)</f>
        <v>0</v>
      </c>
      <c r="G294" s="26">
        <f>IFERROR(+VLOOKUP("LEBALF"&amp;A294,'Main File'!A:O,11,0),0)</f>
        <v>0</v>
      </c>
      <c r="H294" s="26">
        <f>IFERROR(+VLOOKUP("LEBALF"&amp;A294,'Main File'!A:O,12,0),0)</f>
        <v>0</v>
      </c>
      <c r="I294" s="26">
        <f>IFERROR(+VLOOKUP("LEBALF"&amp;A294,'Main File'!A:O,13,0),0)</f>
        <v>0</v>
      </c>
      <c r="J294" s="26">
        <f>IFERROR(+VLOOKUP("LEBALF"&amp;A294,'Main File'!A:O,14,0),0)</f>
        <v>0</v>
      </c>
      <c r="K294" s="26">
        <f>IFERROR(+VLOOKUP("LEBALF"&amp;A294,'Main File'!A:O,15,0),0)</f>
        <v>0</v>
      </c>
    </row>
    <row r="295" spans="1:11" x14ac:dyDescent="0.25">
      <c r="A295" s="9">
        <f t="shared" si="4"/>
        <v>43482</v>
      </c>
      <c r="B295" s="26">
        <f>IFERROR(+VLOOKUP("LEBALF"&amp;A295,'Main File'!A:O,6,0),0)</f>
        <v>0</v>
      </c>
      <c r="C295" s="26">
        <f>IFERROR(+VLOOKUP("LEBALF"&amp;A295,'Main File'!A:O,7,0),0)</f>
        <v>0</v>
      </c>
      <c r="D295" s="26">
        <f>IFERROR(+VLOOKUP("LEBALF"&amp;A295,'Main File'!A:O,8,0),0)</f>
        <v>0</v>
      </c>
      <c r="E295" s="26">
        <f>IFERROR(+VLOOKUP("LEBALF"&amp;A295,'Main File'!A:O,9,0),0)</f>
        <v>0</v>
      </c>
      <c r="F295" s="26">
        <f>IFERROR(+VLOOKUP("LEBALF"&amp;A295,'Main File'!A:O,10,0),0)</f>
        <v>0</v>
      </c>
      <c r="G295" s="26">
        <f>IFERROR(+VLOOKUP("LEBALF"&amp;A295,'Main File'!A:O,11,0),0)</f>
        <v>0</v>
      </c>
      <c r="H295" s="26">
        <f>IFERROR(+VLOOKUP("LEBALF"&amp;A295,'Main File'!A:O,12,0),0)</f>
        <v>0</v>
      </c>
      <c r="I295" s="26">
        <f>IFERROR(+VLOOKUP("LEBALF"&amp;A295,'Main File'!A:O,13,0),0)</f>
        <v>0</v>
      </c>
      <c r="J295" s="26">
        <f>IFERROR(+VLOOKUP("LEBALF"&amp;A295,'Main File'!A:O,14,0),0)</f>
        <v>0</v>
      </c>
      <c r="K295" s="26">
        <f>IFERROR(+VLOOKUP("LEBALF"&amp;A295,'Main File'!A:O,15,0),0)</f>
        <v>0</v>
      </c>
    </row>
    <row r="296" spans="1:11" x14ac:dyDescent="0.25">
      <c r="A296" s="9">
        <f t="shared" si="4"/>
        <v>43483</v>
      </c>
      <c r="B296" s="26">
        <f>IFERROR(+VLOOKUP("LEBALF"&amp;A296,'Main File'!A:O,6,0),0)</f>
        <v>0</v>
      </c>
      <c r="C296" s="26">
        <f>IFERROR(+VLOOKUP("LEBALF"&amp;A296,'Main File'!A:O,7,0),0)</f>
        <v>0</v>
      </c>
      <c r="D296" s="26">
        <f>IFERROR(+VLOOKUP("LEBALF"&amp;A296,'Main File'!A:O,8,0),0)</f>
        <v>0</v>
      </c>
      <c r="E296" s="26">
        <f>IFERROR(+VLOOKUP("LEBALF"&amp;A296,'Main File'!A:O,9,0),0)</f>
        <v>0</v>
      </c>
      <c r="F296" s="26">
        <f>IFERROR(+VLOOKUP("LEBALF"&amp;A296,'Main File'!A:O,10,0),0)</f>
        <v>0</v>
      </c>
      <c r="G296" s="26">
        <f>IFERROR(+VLOOKUP("LEBALF"&amp;A296,'Main File'!A:O,11,0),0)</f>
        <v>0</v>
      </c>
      <c r="H296" s="26">
        <f>IFERROR(+VLOOKUP("LEBALF"&amp;A296,'Main File'!A:O,12,0),0)</f>
        <v>0</v>
      </c>
      <c r="I296" s="26">
        <f>IFERROR(+VLOOKUP("LEBALF"&amp;A296,'Main File'!A:O,13,0),0)</f>
        <v>0</v>
      </c>
      <c r="J296" s="26">
        <f>IFERROR(+VLOOKUP("LEBALF"&amp;A296,'Main File'!A:O,14,0),0)</f>
        <v>0</v>
      </c>
      <c r="K296" s="26">
        <f>IFERROR(+VLOOKUP("LEBALF"&amp;A296,'Main File'!A:O,15,0),0)</f>
        <v>0</v>
      </c>
    </row>
    <row r="297" spans="1:11" x14ac:dyDescent="0.25">
      <c r="A297" s="9">
        <f t="shared" si="4"/>
        <v>43484</v>
      </c>
      <c r="B297" s="26">
        <f>IFERROR(+VLOOKUP("LEBALF"&amp;A297,'Main File'!A:O,6,0),0)</f>
        <v>0</v>
      </c>
      <c r="C297" s="26">
        <f>IFERROR(+VLOOKUP("LEBALF"&amp;A297,'Main File'!A:O,7,0),0)</f>
        <v>0</v>
      </c>
      <c r="D297" s="26">
        <f>IFERROR(+VLOOKUP("LEBALF"&amp;A297,'Main File'!A:O,8,0),0)</f>
        <v>0</v>
      </c>
      <c r="E297" s="26">
        <f>IFERROR(+VLOOKUP("LEBALF"&amp;A297,'Main File'!A:O,9,0),0)</f>
        <v>0</v>
      </c>
      <c r="F297" s="26">
        <f>IFERROR(+VLOOKUP("LEBALF"&amp;A297,'Main File'!A:O,10,0),0)</f>
        <v>0</v>
      </c>
      <c r="G297" s="26">
        <f>IFERROR(+VLOOKUP("LEBALF"&amp;A297,'Main File'!A:O,11,0),0)</f>
        <v>0</v>
      </c>
      <c r="H297" s="26">
        <f>IFERROR(+VLOOKUP("LEBALF"&amp;A297,'Main File'!A:O,12,0),0)</f>
        <v>0</v>
      </c>
      <c r="I297" s="26">
        <f>IFERROR(+VLOOKUP("LEBALF"&amp;A297,'Main File'!A:O,13,0),0)</f>
        <v>0</v>
      </c>
      <c r="J297" s="26">
        <f>IFERROR(+VLOOKUP("LEBALF"&amp;A297,'Main File'!A:O,14,0),0)</f>
        <v>0</v>
      </c>
      <c r="K297" s="26">
        <f>IFERROR(+VLOOKUP("LEBALF"&amp;A297,'Main File'!A:O,15,0),0)</f>
        <v>0</v>
      </c>
    </row>
    <row r="298" spans="1:11" x14ac:dyDescent="0.25">
      <c r="A298" s="9">
        <f t="shared" si="4"/>
        <v>43485</v>
      </c>
      <c r="B298" s="26">
        <f>IFERROR(+VLOOKUP("LEBALF"&amp;A298,'Main File'!A:O,6,0),0)</f>
        <v>0</v>
      </c>
      <c r="C298" s="26">
        <f>IFERROR(+VLOOKUP("LEBALF"&amp;A298,'Main File'!A:O,7,0),0)</f>
        <v>0</v>
      </c>
      <c r="D298" s="26">
        <f>IFERROR(+VLOOKUP("LEBALF"&amp;A298,'Main File'!A:O,8,0),0)</f>
        <v>0</v>
      </c>
      <c r="E298" s="26">
        <f>IFERROR(+VLOOKUP("LEBALF"&amp;A298,'Main File'!A:O,9,0),0)</f>
        <v>0</v>
      </c>
      <c r="F298" s="26">
        <f>IFERROR(+VLOOKUP("LEBALF"&amp;A298,'Main File'!A:O,10,0),0)</f>
        <v>0</v>
      </c>
      <c r="G298" s="26">
        <f>IFERROR(+VLOOKUP("LEBALF"&amp;A298,'Main File'!A:O,11,0),0)</f>
        <v>0</v>
      </c>
      <c r="H298" s="26">
        <f>IFERROR(+VLOOKUP("LEBALF"&amp;A298,'Main File'!A:O,12,0),0)</f>
        <v>0</v>
      </c>
      <c r="I298" s="26">
        <f>IFERROR(+VLOOKUP("LEBALF"&amp;A298,'Main File'!A:O,13,0),0)</f>
        <v>0</v>
      </c>
      <c r="J298" s="26">
        <f>IFERROR(+VLOOKUP("LEBALF"&amp;A298,'Main File'!A:O,14,0),0)</f>
        <v>0</v>
      </c>
      <c r="K298" s="26">
        <f>IFERROR(+VLOOKUP("LEBALF"&amp;A298,'Main File'!A:O,15,0),0)</f>
        <v>0</v>
      </c>
    </row>
    <row r="299" spans="1:11" x14ac:dyDescent="0.25">
      <c r="A299" s="9">
        <f t="shared" si="4"/>
        <v>43486</v>
      </c>
      <c r="B299" s="26">
        <f>IFERROR(+VLOOKUP("LEBALF"&amp;A299,'Main File'!A:O,6,0),0)</f>
        <v>0</v>
      </c>
      <c r="C299" s="26">
        <f>IFERROR(+VLOOKUP("LEBALF"&amp;A299,'Main File'!A:O,7,0),0)</f>
        <v>0</v>
      </c>
      <c r="D299" s="26">
        <f>IFERROR(+VLOOKUP("LEBALF"&amp;A299,'Main File'!A:O,8,0),0)</f>
        <v>0</v>
      </c>
      <c r="E299" s="26">
        <f>IFERROR(+VLOOKUP("LEBALF"&amp;A299,'Main File'!A:O,9,0),0)</f>
        <v>0</v>
      </c>
      <c r="F299" s="26">
        <f>IFERROR(+VLOOKUP("LEBALF"&amp;A299,'Main File'!A:O,10,0),0)</f>
        <v>0</v>
      </c>
      <c r="G299" s="26">
        <f>IFERROR(+VLOOKUP("LEBALF"&amp;A299,'Main File'!A:O,11,0),0)</f>
        <v>0</v>
      </c>
      <c r="H299" s="26">
        <f>IFERROR(+VLOOKUP("LEBALF"&amp;A299,'Main File'!A:O,12,0),0)</f>
        <v>0</v>
      </c>
      <c r="I299" s="26">
        <f>IFERROR(+VLOOKUP("LEBALF"&amp;A299,'Main File'!A:O,13,0),0)</f>
        <v>0</v>
      </c>
      <c r="J299" s="26">
        <f>IFERROR(+VLOOKUP("LEBALF"&amp;A299,'Main File'!A:O,14,0),0)</f>
        <v>0</v>
      </c>
      <c r="K299" s="26">
        <f>IFERROR(+VLOOKUP("LEBALF"&amp;A299,'Main File'!A:O,15,0),0)</f>
        <v>0</v>
      </c>
    </row>
    <row r="300" spans="1:11" x14ac:dyDescent="0.25">
      <c r="A300" s="9">
        <f t="shared" si="4"/>
        <v>43487</v>
      </c>
      <c r="B300" s="26">
        <f>IFERROR(+VLOOKUP("LEBALF"&amp;A300,'Main File'!A:O,6,0),0)</f>
        <v>0</v>
      </c>
      <c r="C300" s="26">
        <f>IFERROR(+VLOOKUP("LEBALF"&amp;A300,'Main File'!A:O,7,0),0)</f>
        <v>0</v>
      </c>
      <c r="D300" s="26">
        <f>IFERROR(+VLOOKUP("LEBALF"&amp;A300,'Main File'!A:O,8,0),0)</f>
        <v>0</v>
      </c>
      <c r="E300" s="26">
        <f>IFERROR(+VLOOKUP("LEBALF"&amp;A300,'Main File'!A:O,9,0),0)</f>
        <v>0</v>
      </c>
      <c r="F300" s="26">
        <f>IFERROR(+VLOOKUP("LEBALF"&amp;A300,'Main File'!A:O,10,0),0)</f>
        <v>0</v>
      </c>
      <c r="G300" s="26">
        <f>IFERROR(+VLOOKUP("LEBALF"&amp;A300,'Main File'!A:O,11,0),0)</f>
        <v>0</v>
      </c>
      <c r="H300" s="26">
        <f>IFERROR(+VLOOKUP("LEBALF"&amp;A300,'Main File'!A:O,12,0),0)</f>
        <v>0</v>
      </c>
      <c r="I300" s="26">
        <f>IFERROR(+VLOOKUP("LEBALF"&amp;A300,'Main File'!A:O,13,0),0)</f>
        <v>0</v>
      </c>
      <c r="J300" s="26">
        <f>IFERROR(+VLOOKUP("LEBALF"&amp;A300,'Main File'!A:O,14,0),0)</f>
        <v>0</v>
      </c>
      <c r="K300" s="26">
        <f>IFERROR(+VLOOKUP("LEBALF"&amp;A300,'Main File'!A:O,15,0),0)</f>
        <v>0</v>
      </c>
    </row>
    <row r="301" spans="1:11" x14ac:dyDescent="0.25">
      <c r="A301" s="9">
        <f t="shared" si="4"/>
        <v>43488</v>
      </c>
      <c r="B301" s="26">
        <f>IFERROR(+VLOOKUP("LEBALF"&amp;A301,'Main File'!A:O,6,0),0)</f>
        <v>0</v>
      </c>
      <c r="C301" s="26">
        <f>IFERROR(+VLOOKUP("LEBALF"&amp;A301,'Main File'!A:O,7,0),0)</f>
        <v>0</v>
      </c>
      <c r="D301" s="26">
        <f>IFERROR(+VLOOKUP("LEBALF"&amp;A301,'Main File'!A:O,8,0),0)</f>
        <v>0</v>
      </c>
      <c r="E301" s="26">
        <f>IFERROR(+VLOOKUP("LEBALF"&amp;A301,'Main File'!A:O,9,0),0)</f>
        <v>0</v>
      </c>
      <c r="F301" s="26">
        <f>IFERROR(+VLOOKUP("LEBALF"&amp;A301,'Main File'!A:O,10,0),0)</f>
        <v>0</v>
      </c>
      <c r="G301" s="26">
        <f>IFERROR(+VLOOKUP("LEBALF"&amp;A301,'Main File'!A:O,11,0),0)</f>
        <v>0</v>
      </c>
      <c r="H301" s="26">
        <f>IFERROR(+VLOOKUP("LEBALF"&amp;A301,'Main File'!A:O,12,0),0)</f>
        <v>0</v>
      </c>
      <c r="I301" s="26">
        <f>IFERROR(+VLOOKUP("LEBALF"&amp;A301,'Main File'!A:O,13,0),0)</f>
        <v>0</v>
      </c>
      <c r="J301" s="26">
        <f>IFERROR(+VLOOKUP("LEBALF"&amp;A301,'Main File'!A:O,14,0),0)</f>
        <v>0</v>
      </c>
      <c r="K301" s="26">
        <f>IFERROR(+VLOOKUP("LEBALF"&amp;A301,'Main File'!A:O,15,0),0)</f>
        <v>0</v>
      </c>
    </row>
    <row r="302" spans="1:11" x14ac:dyDescent="0.25">
      <c r="A302" s="9">
        <f t="shared" si="4"/>
        <v>43489</v>
      </c>
      <c r="B302" s="26">
        <f>IFERROR(+VLOOKUP("LEBALF"&amp;A302,'Main File'!A:O,6,0),0)</f>
        <v>0</v>
      </c>
      <c r="C302" s="26">
        <f>IFERROR(+VLOOKUP("LEBALF"&amp;A302,'Main File'!A:O,7,0),0)</f>
        <v>0</v>
      </c>
      <c r="D302" s="26">
        <f>IFERROR(+VLOOKUP("LEBALF"&amp;A302,'Main File'!A:O,8,0),0)</f>
        <v>0</v>
      </c>
      <c r="E302" s="26">
        <f>IFERROR(+VLOOKUP("LEBALF"&amp;A302,'Main File'!A:O,9,0),0)</f>
        <v>0</v>
      </c>
      <c r="F302" s="26">
        <f>IFERROR(+VLOOKUP("LEBALF"&amp;A302,'Main File'!A:O,10,0),0)</f>
        <v>0</v>
      </c>
      <c r="G302" s="26">
        <f>IFERROR(+VLOOKUP("LEBALF"&amp;A302,'Main File'!A:O,11,0),0)</f>
        <v>0</v>
      </c>
      <c r="H302" s="26">
        <f>IFERROR(+VLOOKUP("LEBALF"&amp;A302,'Main File'!A:O,12,0),0)</f>
        <v>0</v>
      </c>
      <c r="I302" s="26">
        <f>IFERROR(+VLOOKUP("LEBALF"&amp;A302,'Main File'!A:O,13,0),0)</f>
        <v>0</v>
      </c>
      <c r="J302" s="26">
        <f>IFERROR(+VLOOKUP("LEBALF"&amp;A302,'Main File'!A:O,14,0),0)</f>
        <v>0</v>
      </c>
      <c r="K302" s="26">
        <f>IFERROR(+VLOOKUP("LEBALF"&amp;A302,'Main File'!A:O,15,0),0)</f>
        <v>0</v>
      </c>
    </row>
    <row r="303" spans="1:11" x14ac:dyDescent="0.25">
      <c r="A303" s="9">
        <f t="shared" si="4"/>
        <v>43490</v>
      </c>
      <c r="B303" s="26">
        <f>IFERROR(+VLOOKUP("LEBALF"&amp;A303,'Main File'!A:O,6,0),0)</f>
        <v>0</v>
      </c>
      <c r="C303" s="26">
        <f>IFERROR(+VLOOKUP("LEBALF"&amp;A303,'Main File'!A:O,7,0),0)</f>
        <v>0</v>
      </c>
      <c r="D303" s="26">
        <f>IFERROR(+VLOOKUP("LEBALF"&amp;A303,'Main File'!A:O,8,0),0)</f>
        <v>0</v>
      </c>
      <c r="E303" s="26">
        <f>IFERROR(+VLOOKUP("LEBALF"&amp;A303,'Main File'!A:O,9,0),0)</f>
        <v>0</v>
      </c>
      <c r="F303" s="26">
        <f>IFERROR(+VLOOKUP("LEBALF"&amp;A303,'Main File'!A:O,10,0),0)</f>
        <v>0</v>
      </c>
      <c r="G303" s="26">
        <f>IFERROR(+VLOOKUP("LEBALF"&amp;A303,'Main File'!A:O,11,0),0)</f>
        <v>0</v>
      </c>
      <c r="H303" s="26">
        <f>IFERROR(+VLOOKUP("LEBALF"&amp;A303,'Main File'!A:O,12,0),0)</f>
        <v>0</v>
      </c>
      <c r="I303" s="26">
        <f>IFERROR(+VLOOKUP("LEBALF"&amp;A303,'Main File'!A:O,13,0),0)</f>
        <v>0</v>
      </c>
      <c r="J303" s="26">
        <f>IFERROR(+VLOOKUP("LEBALF"&amp;A303,'Main File'!A:O,14,0),0)</f>
        <v>0</v>
      </c>
      <c r="K303" s="26">
        <f>IFERROR(+VLOOKUP("LEBALF"&amp;A303,'Main File'!A:O,15,0),0)</f>
        <v>0</v>
      </c>
    </row>
    <row r="304" spans="1:11" x14ac:dyDescent="0.25">
      <c r="A304" s="9">
        <f t="shared" si="4"/>
        <v>43491</v>
      </c>
      <c r="B304" s="26">
        <f>IFERROR(+VLOOKUP("LEBALF"&amp;A304,'Main File'!A:O,6,0),0)</f>
        <v>0</v>
      </c>
      <c r="C304" s="26">
        <f>IFERROR(+VLOOKUP("LEBALF"&amp;A304,'Main File'!A:O,7,0),0)</f>
        <v>0</v>
      </c>
      <c r="D304" s="26">
        <f>IFERROR(+VLOOKUP("LEBALF"&amp;A304,'Main File'!A:O,8,0),0)</f>
        <v>0</v>
      </c>
      <c r="E304" s="26">
        <f>IFERROR(+VLOOKUP("LEBALF"&amp;A304,'Main File'!A:O,9,0),0)</f>
        <v>0</v>
      </c>
      <c r="F304" s="26">
        <f>IFERROR(+VLOOKUP("LEBALF"&amp;A304,'Main File'!A:O,10,0),0)</f>
        <v>0</v>
      </c>
      <c r="G304" s="26">
        <f>IFERROR(+VLOOKUP("LEBALF"&amp;A304,'Main File'!A:O,11,0),0)</f>
        <v>0</v>
      </c>
      <c r="H304" s="26">
        <f>IFERROR(+VLOOKUP("LEBALF"&amp;A304,'Main File'!A:O,12,0),0)</f>
        <v>0</v>
      </c>
      <c r="I304" s="26">
        <f>IFERROR(+VLOOKUP("LEBALF"&amp;A304,'Main File'!A:O,13,0),0)</f>
        <v>0</v>
      </c>
      <c r="J304" s="26">
        <f>IFERROR(+VLOOKUP("LEBALF"&amp;A304,'Main File'!A:O,14,0),0)</f>
        <v>0</v>
      </c>
      <c r="K304" s="26">
        <f>IFERROR(+VLOOKUP("LEBALF"&amp;A304,'Main File'!A:O,15,0),0)</f>
        <v>0</v>
      </c>
    </row>
    <row r="305" spans="1:11" x14ac:dyDescent="0.25">
      <c r="A305" s="9">
        <f t="shared" si="4"/>
        <v>43492</v>
      </c>
      <c r="B305" s="26">
        <f>IFERROR(+VLOOKUP("LEBALF"&amp;A305,'Main File'!A:O,6,0),0)</f>
        <v>0</v>
      </c>
      <c r="C305" s="26">
        <f>IFERROR(+VLOOKUP("LEBALF"&amp;A305,'Main File'!A:O,7,0),0)</f>
        <v>0</v>
      </c>
      <c r="D305" s="26">
        <f>IFERROR(+VLOOKUP("LEBALF"&amp;A305,'Main File'!A:O,8,0),0)</f>
        <v>0</v>
      </c>
      <c r="E305" s="26">
        <f>IFERROR(+VLOOKUP("LEBALF"&amp;A305,'Main File'!A:O,9,0),0)</f>
        <v>0</v>
      </c>
      <c r="F305" s="26">
        <f>IFERROR(+VLOOKUP("LEBALF"&amp;A305,'Main File'!A:O,10,0),0)</f>
        <v>0</v>
      </c>
      <c r="G305" s="26">
        <f>IFERROR(+VLOOKUP("LEBALF"&amp;A305,'Main File'!A:O,11,0),0)</f>
        <v>0</v>
      </c>
      <c r="H305" s="26">
        <f>IFERROR(+VLOOKUP("LEBALF"&amp;A305,'Main File'!A:O,12,0),0)</f>
        <v>0</v>
      </c>
      <c r="I305" s="26">
        <f>IFERROR(+VLOOKUP("LEBALF"&amp;A305,'Main File'!A:O,13,0),0)</f>
        <v>0</v>
      </c>
      <c r="J305" s="26">
        <f>IFERROR(+VLOOKUP("LEBALF"&amp;A305,'Main File'!A:O,14,0),0)</f>
        <v>0</v>
      </c>
      <c r="K305" s="26">
        <f>IFERROR(+VLOOKUP("LEBALF"&amp;A305,'Main File'!A:O,15,0),0)</f>
        <v>0</v>
      </c>
    </row>
    <row r="306" spans="1:11" x14ac:dyDescent="0.25">
      <c r="A306" s="9">
        <f t="shared" si="4"/>
        <v>43493</v>
      </c>
      <c r="B306" s="26">
        <f>IFERROR(+VLOOKUP("LEBALF"&amp;A306,'Main File'!A:O,6,0),0)</f>
        <v>0</v>
      </c>
      <c r="C306" s="26">
        <f>IFERROR(+VLOOKUP("LEBALF"&amp;A306,'Main File'!A:O,7,0),0)</f>
        <v>0</v>
      </c>
      <c r="D306" s="26">
        <f>IFERROR(+VLOOKUP("LEBALF"&amp;A306,'Main File'!A:O,8,0),0)</f>
        <v>0</v>
      </c>
      <c r="E306" s="26">
        <f>IFERROR(+VLOOKUP("LEBALF"&amp;A306,'Main File'!A:O,9,0),0)</f>
        <v>0</v>
      </c>
      <c r="F306" s="26">
        <f>IFERROR(+VLOOKUP("LEBALF"&amp;A306,'Main File'!A:O,10,0),0)</f>
        <v>0</v>
      </c>
      <c r="G306" s="26">
        <f>IFERROR(+VLOOKUP("LEBALF"&amp;A306,'Main File'!A:O,11,0),0)</f>
        <v>0</v>
      </c>
      <c r="H306" s="26">
        <f>IFERROR(+VLOOKUP("LEBALF"&amp;A306,'Main File'!A:O,12,0),0)</f>
        <v>0</v>
      </c>
      <c r="I306" s="26">
        <f>IFERROR(+VLOOKUP("LEBALF"&amp;A306,'Main File'!A:O,13,0),0)</f>
        <v>0</v>
      </c>
      <c r="J306" s="26">
        <f>IFERROR(+VLOOKUP("LEBALF"&amp;A306,'Main File'!A:O,14,0),0)</f>
        <v>0</v>
      </c>
      <c r="K306" s="26">
        <f>IFERROR(+VLOOKUP("LEBALF"&amp;A306,'Main File'!A:O,15,0),0)</f>
        <v>0</v>
      </c>
    </row>
    <row r="307" spans="1:11" x14ac:dyDescent="0.25">
      <c r="A307" s="9">
        <f t="shared" si="4"/>
        <v>43494</v>
      </c>
      <c r="B307" s="26">
        <f>IFERROR(+VLOOKUP("LEBALF"&amp;A307,'Main File'!A:O,6,0),0)</f>
        <v>0</v>
      </c>
      <c r="C307" s="26">
        <f>IFERROR(+VLOOKUP("LEBALF"&amp;A307,'Main File'!A:O,7,0),0)</f>
        <v>0</v>
      </c>
      <c r="D307" s="26">
        <f>IFERROR(+VLOOKUP("LEBALF"&amp;A307,'Main File'!A:O,8,0),0)</f>
        <v>0</v>
      </c>
      <c r="E307" s="26">
        <f>IFERROR(+VLOOKUP("LEBALF"&amp;A307,'Main File'!A:O,9,0),0)</f>
        <v>0</v>
      </c>
      <c r="F307" s="26">
        <f>IFERROR(+VLOOKUP("LEBALF"&amp;A307,'Main File'!A:O,10,0),0)</f>
        <v>0</v>
      </c>
      <c r="G307" s="26">
        <f>IFERROR(+VLOOKUP("LEBALF"&amp;A307,'Main File'!A:O,11,0),0)</f>
        <v>0</v>
      </c>
      <c r="H307" s="26">
        <f>IFERROR(+VLOOKUP("LEBALF"&amp;A307,'Main File'!A:O,12,0),0)</f>
        <v>0</v>
      </c>
      <c r="I307" s="26">
        <f>IFERROR(+VLOOKUP("LEBALF"&amp;A307,'Main File'!A:O,13,0),0)</f>
        <v>0</v>
      </c>
      <c r="J307" s="26">
        <f>IFERROR(+VLOOKUP("LEBALF"&amp;A307,'Main File'!A:O,14,0),0)</f>
        <v>0</v>
      </c>
      <c r="K307" s="26">
        <f>IFERROR(+VLOOKUP("LEBALF"&amp;A307,'Main File'!A:O,15,0),0)</f>
        <v>0</v>
      </c>
    </row>
    <row r="308" spans="1:11" x14ac:dyDescent="0.25">
      <c r="A308" s="9">
        <f t="shared" si="4"/>
        <v>43495</v>
      </c>
      <c r="B308" s="26">
        <f>IFERROR(+VLOOKUP("LEBALF"&amp;A308,'Main File'!A:O,6,0),0)</f>
        <v>0</v>
      </c>
      <c r="C308" s="26">
        <f>IFERROR(+VLOOKUP("LEBALF"&amp;A308,'Main File'!A:O,7,0),0)</f>
        <v>0</v>
      </c>
      <c r="D308" s="26">
        <f>IFERROR(+VLOOKUP("LEBALF"&amp;A308,'Main File'!A:O,8,0),0)</f>
        <v>0</v>
      </c>
      <c r="E308" s="26">
        <f>IFERROR(+VLOOKUP("LEBALF"&amp;A308,'Main File'!A:O,9,0),0)</f>
        <v>0</v>
      </c>
      <c r="F308" s="26">
        <f>IFERROR(+VLOOKUP("LEBALF"&amp;A308,'Main File'!A:O,10,0),0)</f>
        <v>0</v>
      </c>
      <c r="G308" s="26">
        <f>IFERROR(+VLOOKUP("LEBALF"&amp;A308,'Main File'!A:O,11,0),0)</f>
        <v>0</v>
      </c>
      <c r="H308" s="26">
        <f>IFERROR(+VLOOKUP("LEBALF"&amp;A308,'Main File'!A:O,12,0),0)</f>
        <v>0</v>
      </c>
      <c r="I308" s="26">
        <f>IFERROR(+VLOOKUP("LEBALF"&amp;A308,'Main File'!A:O,13,0),0)</f>
        <v>0</v>
      </c>
      <c r="J308" s="26">
        <f>IFERROR(+VLOOKUP("LEBALF"&amp;A308,'Main File'!A:O,14,0),0)</f>
        <v>0</v>
      </c>
      <c r="K308" s="26">
        <f>IFERROR(+VLOOKUP("LEBALF"&amp;A308,'Main File'!A:O,15,0),0)</f>
        <v>0</v>
      </c>
    </row>
    <row r="309" spans="1:11" x14ac:dyDescent="0.25">
      <c r="A309" s="9">
        <f t="shared" si="4"/>
        <v>43496</v>
      </c>
      <c r="B309" s="26">
        <f>IFERROR(+VLOOKUP("LEBALF"&amp;A309,'Main File'!A:O,6,0),0)</f>
        <v>0</v>
      </c>
      <c r="C309" s="26">
        <f>IFERROR(+VLOOKUP("LEBALF"&amp;A309,'Main File'!A:O,7,0),0)</f>
        <v>0</v>
      </c>
      <c r="D309" s="26">
        <f>IFERROR(+VLOOKUP("LEBALF"&amp;A309,'Main File'!A:O,8,0),0)</f>
        <v>0</v>
      </c>
      <c r="E309" s="26">
        <f>IFERROR(+VLOOKUP("LEBALF"&amp;A309,'Main File'!A:O,9,0),0)</f>
        <v>0</v>
      </c>
      <c r="F309" s="26">
        <f>IFERROR(+VLOOKUP("LEBALF"&amp;A309,'Main File'!A:O,10,0),0)</f>
        <v>0</v>
      </c>
      <c r="G309" s="26">
        <f>IFERROR(+VLOOKUP("LEBALF"&amp;A309,'Main File'!A:O,11,0),0)</f>
        <v>0</v>
      </c>
      <c r="H309" s="26">
        <f>IFERROR(+VLOOKUP("LEBALF"&amp;A309,'Main File'!A:O,12,0),0)</f>
        <v>0</v>
      </c>
      <c r="I309" s="26">
        <f>IFERROR(+VLOOKUP("LEBALF"&amp;A309,'Main File'!A:O,13,0),0)</f>
        <v>0</v>
      </c>
      <c r="J309" s="26">
        <f>IFERROR(+VLOOKUP("LEBALF"&amp;A309,'Main File'!A:O,14,0),0)</f>
        <v>0</v>
      </c>
      <c r="K309" s="26">
        <f>IFERROR(+VLOOKUP("LEBALF"&amp;A309,'Main File'!A:O,15,0),0)</f>
        <v>0</v>
      </c>
    </row>
    <row r="310" spans="1:11" x14ac:dyDescent="0.25">
      <c r="A310" s="9">
        <f t="shared" si="4"/>
        <v>43497</v>
      </c>
      <c r="B310" s="26">
        <f>IFERROR(+VLOOKUP("LEBALF"&amp;A310,'Main File'!A:O,6,0),0)</f>
        <v>0</v>
      </c>
      <c r="C310" s="26">
        <f>IFERROR(+VLOOKUP("LEBALF"&amp;A310,'Main File'!A:O,7,0),0)</f>
        <v>0</v>
      </c>
      <c r="D310" s="26">
        <f>IFERROR(+VLOOKUP("LEBALF"&amp;A310,'Main File'!A:O,8,0),0)</f>
        <v>0</v>
      </c>
      <c r="E310" s="26">
        <f>IFERROR(+VLOOKUP("LEBALF"&amp;A310,'Main File'!A:O,9,0),0)</f>
        <v>0</v>
      </c>
      <c r="F310" s="26">
        <f>IFERROR(+VLOOKUP("LEBALF"&amp;A310,'Main File'!A:O,10,0),0)</f>
        <v>0</v>
      </c>
      <c r="G310" s="26">
        <f>IFERROR(+VLOOKUP("LEBALF"&amp;A310,'Main File'!A:O,11,0),0)</f>
        <v>0</v>
      </c>
      <c r="H310" s="26">
        <f>IFERROR(+VLOOKUP("LEBALF"&amp;A310,'Main File'!A:O,12,0),0)</f>
        <v>0</v>
      </c>
      <c r="I310" s="26">
        <f>IFERROR(+VLOOKUP("LEBALF"&amp;A310,'Main File'!A:O,13,0),0)</f>
        <v>0</v>
      </c>
      <c r="J310" s="26">
        <f>IFERROR(+VLOOKUP("LEBALF"&amp;A310,'Main File'!A:O,14,0),0)</f>
        <v>0</v>
      </c>
      <c r="K310" s="26">
        <f>IFERROR(+VLOOKUP("LEBALF"&amp;A310,'Main File'!A:O,15,0),0)</f>
        <v>0</v>
      </c>
    </row>
    <row r="311" spans="1:11" x14ac:dyDescent="0.25">
      <c r="A311" s="9">
        <f t="shared" si="4"/>
        <v>43498</v>
      </c>
      <c r="B311" s="26">
        <f>IFERROR(+VLOOKUP("LEBALF"&amp;A311,'Main File'!A:O,6,0),0)</f>
        <v>0</v>
      </c>
      <c r="C311" s="26">
        <f>IFERROR(+VLOOKUP("LEBALF"&amp;A311,'Main File'!A:O,7,0),0)</f>
        <v>0</v>
      </c>
      <c r="D311" s="26">
        <f>IFERROR(+VLOOKUP("LEBALF"&amp;A311,'Main File'!A:O,8,0),0)</f>
        <v>0</v>
      </c>
      <c r="E311" s="26">
        <f>IFERROR(+VLOOKUP("LEBALF"&amp;A311,'Main File'!A:O,9,0),0)</f>
        <v>0</v>
      </c>
      <c r="F311" s="26">
        <f>IFERROR(+VLOOKUP("LEBALF"&amp;A311,'Main File'!A:O,10,0),0)</f>
        <v>0</v>
      </c>
      <c r="G311" s="26">
        <f>IFERROR(+VLOOKUP("LEBALF"&amp;A311,'Main File'!A:O,11,0),0)</f>
        <v>0</v>
      </c>
      <c r="H311" s="26">
        <f>IFERROR(+VLOOKUP("LEBALF"&amp;A311,'Main File'!A:O,12,0),0)</f>
        <v>0</v>
      </c>
      <c r="I311" s="26">
        <f>IFERROR(+VLOOKUP("LEBALF"&amp;A311,'Main File'!A:O,13,0),0)</f>
        <v>0</v>
      </c>
      <c r="J311" s="26">
        <f>IFERROR(+VLOOKUP("LEBALF"&amp;A311,'Main File'!A:O,14,0),0)</f>
        <v>0</v>
      </c>
      <c r="K311" s="26">
        <f>IFERROR(+VLOOKUP("LEBALF"&amp;A311,'Main File'!A:O,15,0),0)</f>
        <v>0</v>
      </c>
    </row>
    <row r="312" spans="1:11" x14ac:dyDescent="0.25">
      <c r="A312" s="9">
        <f t="shared" si="4"/>
        <v>43499</v>
      </c>
      <c r="B312" s="26">
        <f>IFERROR(+VLOOKUP("LEBALF"&amp;A312,'Main File'!A:O,6,0),0)</f>
        <v>0</v>
      </c>
      <c r="C312" s="26">
        <f>IFERROR(+VLOOKUP("LEBALF"&amp;A312,'Main File'!A:O,7,0),0)</f>
        <v>0</v>
      </c>
      <c r="D312" s="26">
        <f>IFERROR(+VLOOKUP("LEBALF"&amp;A312,'Main File'!A:O,8,0),0)</f>
        <v>0</v>
      </c>
      <c r="E312" s="26">
        <f>IFERROR(+VLOOKUP("LEBALF"&amp;A312,'Main File'!A:O,9,0),0)</f>
        <v>0</v>
      </c>
      <c r="F312" s="26">
        <f>IFERROR(+VLOOKUP("LEBALF"&amp;A312,'Main File'!A:O,10,0),0)</f>
        <v>0</v>
      </c>
      <c r="G312" s="26">
        <f>IFERROR(+VLOOKUP("LEBALF"&amp;A312,'Main File'!A:O,11,0),0)</f>
        <v>0</v>
      </c>
      <c r="H312" s="26">
        <f>IFERROR(+VLOOKUP("LEBALF"&amp;A312,'Main File'!A:O,12,0),0)</f>
        <v>0</v>
      </c>
      <c r="I312" s="26">
        <f>IFERROR(+VLOOKUP("LEBALF"&amp;A312,'Main File'!A:O,13,0),0)</f>
        <v>0</v>
      </c>
      <c r="J312" s="26">
        <f>IFERROR(+VLOOKUP("LEBALF"&amp;A312,'Main File'!A:O,14,0),0)</f>
        <v>0</v>
      </c>
      <c r="K312" s="26">
        <f>IFERROR(+VLOOKUP("LEBALF"&amp;A312,'Main File'!A:O,15,0),0)</f>
        <v>0</v>
      </c>
    </row>
    <row r="313" spans="1:11" x14ac:dyDescent="0.25">
      <c r="A313" s="9">
        <f t="shared" si="4"/>
        <v>43500</v>
      </c>
      <c r="B313" s="26">
        <f>IFERROR(+VLOOKUP("LEBALF"&amp;A313,'Main File'!A:O,6,0),0)</f>
        <v>0</v>
      </c>
      <c r="C313" s="26">
        <f>IFERROR(+VLOOKUP("LEBALF"&amp;A313,'Main File'!A:O,7,0),0)</f>
        <v>0</v>
      </c>
      <c r="D313" s="26">
        <f>IFERROR(+VLOOKUP("LEBALF"&amp;A313,'Main File'!A:O,8,0),0)</f>
        <v>0</v>
      </c>
      <c r="E313" s="26">
        <f>IFERROR(+VLOOKUP("LEBALF"&amp;A313,'Main File'!A:O,9,0),0)</f>
        <v>0</v>
      </c>
      <c r="F313" s="26">
        <f>IFERROR(+VLOOKUP("LEBALF"&amp;A313,'Main File'!A:O,10,0),0)</f>
        <v>0</v>
      </c>
      <c r="G313" s="26">
        <f>IFERROR(+VLOOKUP("LEBALF"&amp;A313,'Main File'!A:O,11,0),0)</f>
        <v>0</v>
      </c>
      <c r="H313" s="26">
        <f>IFERROR(+VLOOKUP("LEBALF"&amp;A313,'Main File'!A:O,12,0),0)</f>
        <v>0</v>
      </c>
      <c r="I313" s="26">
        <f>IFERROR(+VLOOKUP("LEBALF"&amp;A313,'Main File'!A:O,13,0),0)</f>
        <v>0</v>
      </c>
      <c r="J313" s="26">
        <f>IFERROR(+VLOOKUP("LEBALF"&amp;A313,'Main File'!A:O,14,0),0)</f>
        <v>0</v>
      </c>
      <c r="K313" s="26">
        <f>IFERROR(+VLOOKUP("LEBALF"&amp;A313,'Main File'!A:O,15,0),0)</f>
        <v>0</v>
      </c>
    </row>
    <row r="314" spans="1:11" x14ac:dyDescent="0.25">
      <c r="A314" s="9">
        <f t="shared" si="4"/>
        <v>43501</v>
      </c>
      <c r="B314" s="26">
        <f>IFERROR(+VLOOKUP("LEBALF"&amp;A314,'Main File'!A:O,6,0),0)</f>
        <v>0</v>
      </c>
      <c r="C314" s="26">
        <f>IFERROR(+VLOOKUP("LEBALF"&amp;A314,'Main File'!A:O,7,0),0)</f>
        <v>0</v>
      </c>
      <c r="D314" s="26">
        <f>IFERROR(+VLOOKUP("LEBALF"&amp;A314,'Main File'!A:O,8,0),0)</f>
        <v>0</v>
      </c>
      <c r="E314" s="26">
        <f>IFERROR(+VLOOKUP("LEBALF"&amp;A314,'Main File'!A:O,9,0),0)</f>
        <v>0</v>
      </c>
      <c r="F314" s="26">
        <f>IFERROR(+VLOOKUP("LEBALF"&amp;A314,'Main File'!A:O,10,0),0)</f>
        <v>0</v>
      </c>
      <c r="G314" s="26">
        <f>IFERROR(+VLOOKUP("LEBALF"&amp;A314,'Main File'!A:O,11,0),0)</f>
        <v>0</v>
      </c>
      <c r="H314" s="26">
        <f>IFERROR(+VLOOKUP("LEBALF"&amp;A314,'Main File'!A:O,12,0),0)</f>
        <v>0</v>
      </c>
      <c r="I314" s="26">
        <f>IFERROR(+VLOOKUP("LEBALF"&amp;A314,'Main File'!A:O,13,0),0)</f>
        <v>0</v>
      </c>
      <c r="J314" s="26">
        <f>IFERROR(+VLOOKUP("LEBALF"&amp;A314,'Main File'!A:O,14,0),0)</f>
        <v>0</v>
      </c>
      <c r="K314" s="26">
        <f>IFERROR(+VLOOKUP("LEBALF"&amp;A314,'Main File'!A:O,15,0),0)</f>
        <v>0</v>
      </c>
    </row>
    <row r="315" spans="1:11" x14ac:dyDescent="0.25">
      <c r="A315" s="9">
        <f t="shared" si="4"/>
        <v>43502</v>
      </c>
      <c r="B315" s="26">
        <f>IFERROR(+VLOOKUP("LEBALF"&amp;A315,'Main File'!A:O,6,0),0)</f>
        <v>0</v>
      </c>
      <c r="C315" s="26">
        <f>IFERROR(+VLOOKUP("LEBALF"&amp;A315,'Main File'!A:O,7,0),0)</f>
        <v>0</v>
      </c>
      <c r="D315" s="26">
        <f>IFERROR(+VLOOKUP("LEBALF"&amp;A315,'Main File'!A:O,8,0),0)</f>
        <v>0</v>
      </c>
      <c r="E315" s="26">
        <f>IFERROR(+VLOOKUP("LEBALF"&amp;A315,'Main File'!A:O,9,0),0)</f>
        <v>0</v>
      </c>
      <c r="F315" s="26">
        <f>IFERROR(+VLOOKUP("LEBALF"&amp;A315,'Main File'!A:O,10,0),0)</f>
        <v>0</v>
      </c>
      <c r="G315" s="26">
        <f>IFERROR(+VLOOKUP("LEBALF"&amp;A315,'Main File'!A:O,11,0),0)</f>
        <v>0</v>
      </c>
      <c r="H315" s="26">
        <f>IFERROR(+VLOOKUP("LEBALF"&amp;A315,'Main File'!A:O,12,0),0)</f>
        <v>0</v>
      </c>
      <c r="I315" s="26">
        <f>IFERROR(+VLOOKUP("LEBALF"&amp;A315,'Main File'!A:O,13,0),0)</f>
        <v>0</v>
      </c>
      <c r="J315" s="26">
        <f>IFERROR(+VLOOKUP("LEBALF"&amp;A315,'Main File'!A:O,14,0),0)</f>
        <v>0</v>
      </c>
      <c r="K315" s="26">
        <f>IFERROR(+VLOOKUP("LEBALF"&amp;A315,'Main File'!A:O,15,0),0)</f>
        <v>0</v>
      </c>
    </row>
    <row r="316" spans="1:11" x14ac:dyDescent="0.25">
      <c r="A316" s="9">
        <f t="shared" si="4"/>
        <v>43503</v>
      </c>
      <c r="B316" s="26">
        <f>IFERROR(+VLOOKUP("LEBALF"&amp;A316,'Main File'!A:O,6,0),0)</f>
        <v>0</v>
      </c>
      <c r="C316" s="26">
        <f>IFERROR(+VLOOKUP("LEBALF"&amp;A316,'Main File'!A:O,7,0),0)</f>
        <v>0</v>
      </c>
      <c r="D316" s="26">
        <f>IFERROR(+VLOOKUP("LEBALF"&amp;A316,'Main File'!A:O,8,0),0)</f>
        <v>0</v>
      </c>
      <c r="E316" s="26">
        <f>IFERROR(+VLOOKUP("LEBALF"&amp;A316,'Main File'!A:O,9,0),0)</f>
        <v>0</v>
      </c>
      <c r="F316" s="26">
        <f>IFERROR(+VLOOKUP("LEBALF"&amp;A316,'Main File'!A:O,10,0),0)</f>
        <v>0</v>
      </c>
      <c r="G316" s="26">
        <f>IFERROR(+VLOOKUP("LEBALF"&amp;A316,'Main File'!A:O,11,0),0)</f>
        <v>0</v>
      </c>
      <c r="H316" s="26">
        <f>IFERROR(+VLOOKUP("LEBALF"&amp;A316,'Main File'!A:O,12,0),0)</f>
        <v>0</v>
      </c>
      <c r="I316" s="26">
        <f>IFERROR(+VLOOKUP("LEBALF"&amp;A316,'Main File'!A:O,13,0),0)</f>
        <v>0</v>
      </c>
      <c r="J316" s="26">
        <f>IFERROR(+VLOOKUP("LEBALF"&amp;A316,'Main File'!A:O,14,0),0)</f>
        <v>0</v>
      </c>
      <c r="K316" s="26">
        <f>IFERROR(+VLOOKUP("LEBALF"&amp;A316,'Main File'!A:O,15,0),0)</f>
        <v>0</v>
      </c>
    </row>
    <row r="317" spans="1:11" x14ac:dyDescent="0.25">
      <c r="A317" s="9">
        <f t="shared" si="4"/>
        <v>43504</v>
      </c>
      <c r="B317" s="26">
        <f>IFERROR(+VLOOKUP("LEBALF"&amp;A317,'Main File'!A:O,6,0),0)</f>
        <v>0</v>
      </c>
      <c r="C317" s="26">
        <f>IFERROR(+VLOOKUP("LEBALF"&amp;A317,'Main File'!A:O,7,0),0)</f>
        <v>0</v>
      </c>
      <c r="D317" s="26">
        <f>IFERROR(+VLOOKUP("LEBALF"&amp;A317,'Main File'!A:O,8,0),0)</f>
        <v>0</v>
      </c>
      <c r="E317" s="26">
        <f>IFERROR(+VLOOKUP("LEBALF"&amp;A317,'Main File'!A:O,9,0),0)</f>
        <v>0</v>
      </c>
      <c r="F317" s="26">
        <f>IFERROR(+VLOOKUP("LEBALF"&amp;A317,'Main File'!A:O,10,0),0)</f>
        <v>0</v>
      </c>
      <c r="G317" s="26">
        <f>IFERROR(+VLOOKUP("LEBALF"&amp;A317,'Main File'!A:O,11,0),0)</f>
        <v>0</v>
      </c>
      <c r="H317" s="26">
        <f>IFERROR(+VLOOKUP("LEBALF"&amp;A317,'Main File'!A:O,12,0),0)</f>
        <v>0</v>
      </c>
      <c r="I317" s="26">
        <f>IFERROR(+VLOOKUP("LEBALF"&amp;A317,'Main File'!A:O,13,0),0)</f>
        <v>0</v>
      </c>
      <c r="J317" s="26">
        <f>IFERROR(+VLOOKUP("LEBALF"&amp;A317,'Main File'!A:O,14,0),0)</f>
        <v>0</v>
      </c>
      <c r="K317" s="26">
        <f>IFERROR(+VLOOKUP("LEBALF"&amp;A317,'Main File'!A:O,15,0),0)</f>
        <v>0</v>
      </c>
    </row>
    <row r="318" spans="1:11" x14ac:dyDescent="0.25">
      <c r="A318" s="9">
        <f t="shared" si="4"/>
        <v>43505</v>
      </c>
      <c r="B318" s="26">
        <f>IFERROR(+VLOOKUP("LEBALF"&amp;A318,'Main File'!A:O,6,0),0)</f>
        <v>0</v>
      </c>
      <c r="C318" s="26">
        <f>IFERROR(+VLOOKUP("LEBALF"&amp;A318,'Main File'!A:O,7,0),0)</f>
        <v>0</v>
      </c>
      <c r="D318" s="26">
        <f>IFERROR(+VLOOKUP("LEBALF"&amp;A318,'Main File'!A:O,8,0),0)</f>
        <v>0</v>
      </c>
      <c r="E318" s="26">
        <f>IFERROR(+VLOOKUP("LEBALF"&amp;A318,'Main File'!A:O,9,0),0)</f>
        <v>0</v>
      </c>
      <c r="F318" s="26">
        <f>IFERROR(+VLOOKUP("LEBALF"&amp;A318,'Main File'!A:O,10,0),0)</f>
        <v>0</v>
      </c>
      <c r="G318" s="26">
        <f>IFERROR(+VLOOKUP("LEBALF"&amp;A318,'Main File'!A:O,11,0),0)</f>
        <v>0</v>
      </c>
      <c r="H318" s="26">
        <f>IFERROR(+VLOOKUP("LEBALF"&amp;A318,'Main File'!A:O,12,0),0)</f>
        <v>0</v>
      </c>
      <c r="I318" s="26">
        <f>IFERROR(+VLOOKUP("LEBALF"&amp;A318,'Main File'!A:O,13,0),0)</f>
        <v>0</v>
      </c>
      <c r="J318" s="26">
        <f>IFERROR(+VLOOKUP("LEBALF"&amp;A318,'Main File'!A:O,14,0),0)</f>
        <v>0</v>
      </c>
      <c r="K318" s="26">
        <f>IFERROR(+VLOOKUP("LEBALF"&amp;A318,'Main File'!A:O,15,0),0)</f>
        <v>0</v>
      </c>
    </row>
    <row r="319" spans="1:11" x14ac:dyDescent="0.25">
      <c r="A319" s="9">
        <f t="shared" si="4"/>
        <v>43506</v>
      </c>
      <c r="B319" s="26">
        <f>IFERROR(+VLOOKUP("LEBALF"&amp;A319,'Main File'!A:O,6,0),0)</f>
        <v>0</v>
      </c>
      <c r="C319" s="26">
        <f>IFERROR(+VLOOKUP("LEBALF"&amp;A319,'Main File'!A:O,7,0),0)</f>
        <v>0</v>
      </c>
      <c r="D319" s="26">
        <f>IFERROR(+VLOOKUP("LEBALF"&amp;A319,'Main File'!A:O,8,0),0)</f>
        <v>0</v>
      </c>
      <c r="E319" s="26">
        <f>IFERROR(+VLOOKUP("LEBALF"&amp;A319,'Main File'!A:O,9,0),0)</f>
        <v>0</v>
      </c>
      <c r="F319" s="26">
        <f>IFERROR(+VLOOKUP("LEBALF"&amp;A319,'Main File'!A:O,10,0),0)</f>
        <v>0</v>
      </c>
      <c r="G319" s="26">
        <f>IFERROR(+VLOOKUP("LEBALF"&amp;A319,'Main File'!A:O,11,0),0)</f>
        <v>0</v>
      </c>
      <c r="H319" s="26">
        <f>IFERROR(+VLOOKUP("LEBALF"&amp;A319,'Main File'!A:O,12,0),0)</f>
        <v>0</v>
      </c>
      <c r="I319" s="26">
        <f>IFERROR(+VLOOKUP("LEBALF"&amp;A319,'Main File'!A:O,13,0),0)</f>
        <v>0</v>
      </c>
      <c r="J319" s="26">
        <f>IFERROR(+VLOOKUP("LEBALF"&amp;A319,'Main File'!A:O,14,0),0)</f>
        <v>0</v>
      </c>
      <c r="K319" s="26">
        <f>IFERROR(+VLOOKUP("LEBALF"&amp;A319,'Main File'!A:O,15,0),0)</f>
        <v>0</v>
      </c>
    </row>
    <row r="320" spans="1:11" x14ac:dyDescent="0.25">
      <c r="A320" s="9">
        <f t="shared" si="4"/>
        <v>43507</v>
      </c>
      <c r="B320" s="26">
        <f>IFERROR(+VLOOKUP("LEBALF"&amp;A320,'Main File'!A:O,6,0),0)</f>
        <v>0</v>
      </c>
      <c r="C320" s="26">
        <f>IFERROR(+VLOOKUP("LEBALF"&amp;A320,'Main File'!A:O,7,0),0)</f>
        <v>0</v>
      </c>
      <c r="D320" s="26">
        <f>IFERROR(+VLOOKUP("LEBALF"&amp;A320,'Main File'!A:O,8,0),0)</f>
        <v>0</v>
      </c>
      <c r="E320" s="26">
        <f>IFERROR(+VLOOKUP("LEBALF"&amp;A320,'Main File'!A:O,9,0),0)</f>
        <v>0</v>
      </c>
      <c r="F320" s="26">
        <f>IFERROR(+VLOOKUP("LEBALF"&amp;A320,'Main File'!A:O,10,0),0)</f>
        <v>0</v>
      </c>
      <c r="G320" s="26">
        <f>IFERROR(+VLOOKUP("LEBALF"&amp;A320,'Main File'!A:O,11,0),0)</f>
        <v>0</v>
      </c>
      <c r="H320" s="26">
        <f>IFERROR(+VLOOKUP("LEBALF"&amp;A320,'Main File'!A:O,12,0),0)</f>
        <v>0</v>
      </c>
      <c r="I320" s="26">
        <f>IFERROR(+VLOOKUP("LEBALF"&amp;A320,'Main File'!A:O,13,0),0)</f>
        <v>0</v>
      </c>
      <c r="J320" s="26">
        <f>IFERROR(+VLOOKUP("LEBALF"&amp;A320,'Main File'!A:O,14,0),0)</f>
        <v>0</v>
      </c>
      <c r="K320" s="26">
        <f>IFERROR(+VLOOKUP("LEBALF"&amp;A320,'Main File'!A:O,15,0),0)</f>
        <v>0</v>
      </c>
    </row>
    <row r="321" spans="1:11" x14ac:dyDescent="0.25">
      <c r="A321" s="9">
        <f t="shared" si="4"/>
        <v>43508</v>
      </c>
      <c r="B321" s="26">
        <f>IFERROR(+VLOOKUP("LEBALF"&amp;A321,'Main File'!A:O,6,0),0)</f>
        <v>0</v>
      </c>
      <c r="C321" s="26">
        <f>IFERROR(+VLOOKUP("LEBALF"&amp;A321,'Main File'!A:O,7,0),0)</f>
        <v>0</v>
      </c>
      <c r="D321" s="26">
        <f>IFERROR(+VLOOKUP("LEBALF"&amp;A321,'Main File'!A:O,8,0),0)</f>
        <v>0</v>
      </c>
      <c r="E321" s="26">
        <f>IFERROR(+VLOOKUP("LEBALF"&amp;A321,'Main File'!A:O,9,0),0)</f>
        <v>0</v>
      </c>
      <c r="F321" s="26">
        <f>IFERROR(+VLOOKUP("LEBALF"&amp;A321,'Main File'!A:O,10,0),0)</f>
        <v>0</v>
      </c>
      <c r="G321" s="26">
        <f>IFERROR(+VLOOKUP("LEBALF"&amp;A321,'Main File'!A:O,11,0),0)</f>
        <v>0</v>
      </c>
      <c r="H321" s="26">
        <f>IFERROR(+VLOOKUP("LEBALF"&amp;A321,'Main File'!A:O,12,0),0)</f>
        <v>0</v>
      </c>
      <c r="I321" s="26">
        <f>IFERROR(+VLOOKUP("LEBALF"&amp;A321,'Main File'!A:O,13,0),0)</f>
        <v>0</v>
      </c>
      <c r="J321" s="26">
        <f>IFERROR(+VLOOKUP("LEBALF"&amp;A321,'Main File'!A:O,14,0),0)</f>
        <v>0</v>
      </c>
      <c r="K321" s="26">
        <f>IFERROR(+VLOOKUP("LEBALF"&amp;A321,'Main File'!A:O,15,0),0)</f>
        <v>0</v>
      </c>
    </row>
    <row r="322" spans="1:11" x14ac:dyDescent="0.25">
      <c r="A322" s="9">
        <f t="shared" si="4"/>
        <v>43509</v>
      </c>
      <c r="B322" s="26">
        <f>IFERROR(+VLOOKUP("LEBALF"&amp;A322,'Main File'!A:O,6,0),0)</f>
        <v>0</v>
      </c>
      <c r="C322" s="26">
        <f>IFERROR(+VLOOKUP("LEBALF"&amp;A322,'Main File'!A:O,7,0),0)</f>
        <v>0</v>
      </c>
      <c r="D322" s="26">
        <f>IFERROR(+VLOOKUP("LEBALF"&amp;A322,'Main File'!A:O,8,0),0)</f>
        <v>0</v>
      </c>
      <c r="E322" s="26">
        <f>IFERROR(+VLOOKUP("LEBALF"&amp;A322,'Main File'!A:O,9,0),0)</f>
        <v>0</v>
      </c>
      <c r="F322" s="26">
        <f>IFERROR(+VLOOKUP("LEBALF"&amp;A322,'Main File'!A:O,10,0),0)</f>
        <v>0</v>
      </c>
      <c r="G322" s="26">
        <f>IFERROR(+VLOOKUP("LEBALF"&amp;A322,'Main File'!A:O,11,0),0)</f>
        <v>0</v>
      </c>
      <c r="H322" s="26">
        <f>IFERROR(+VLOOKUP("LEBALF"&amp;A322,'Main File'!A:O,12,0),0)</f>
        <v>0</v>
      </c>
      <c r="I322" s="26">
        <f>IFERROR(+VLOOKUP("LEBALF"&amp;A322,'Main File'!A:O,13,0),0)</f>
        <v>0</v>
      </c>
      <c r="J322" s="26">
        <f>IFERROR(+VLOOKUP("LEBALF"&amp;A322,'Main File'!A:O,14,0),0)</f>
        <v>0</v>
      </c>
      <c r="K322" s="26">
        <f>IFERROR(+VLOOKUP("LEBALF"&amp;A322,'Main File'!A:O,15,0),0)</f>
        <v>0</v>
      </c>
    </row>
    <row r="323" spans="1:11" x14ac:dyDescent="0.25">
      <c r="A323" s="9">
        <f t="shared" si="4"/>
        <v>43510</v>
      </c>
      <c r="B323" s="26">
        <f>IFERROR(+VLOOKUP("LEBALF"&amp;A323,'Main File'!A:O,6,0),0)</f>
        <v>0</v>
      </c>
      <c r="C323" s="26">
        <f>IFERROR(+VLOOKUP("LEBALF"&amp;A323,'Main File'!A:O,7,0),0)</f>
        <v>0</v>
      </c>
      <c r="D323" s="26">
        <f>IFERROR(+VLOOKUP("LEBALF"&amp;A323,'Main File'!A:O,8,0),0)</f>
        <v>0</v>
      </c>
      <c r="E323" s="26">
        <f>IFERROR(+VLOOKUP("LEBALF"&amp;A323,'Main File'!A:O,9,0),0)</f>
        <v>0</v>
      </c>
      <c r="F323" s="26">
        <f>IFERROR(+VLOOKUP("LEBALF"&amp;A323,'Main File'!A:O,10,0),0)</f>
        <v>0</v>
      </c>
      <c r="G323" s="26">
        <f>IFERROR(+VLOOKUP("LEBALF"&amp;A323,'Main File'!A:O,11,0),0)</f>
        <v>0</v>
      </c>
      <c r="H323" s="26">
        <f>IFERROR(+VLOOKUP("LEBALF"&amp;A323,'Main File'!A:O,12,0),0)</f>
        <v>0</v>
      </c>
      <c r="I323" s="26">
        <f>IFERROR(+VLOOKUP("LEBALF"&amp;A323,'Main File'!A:O,13,0),0)</f>
        <v>0</v>
      </c>
      <c r="J323" s="26">
        <f>IFERROR(+VLOOKUP("LEBALF"&amp;A323,'Main File'!A:O,14,0),0)</f>
        <v>0</v>
      </c>
      <c r="K323" s="26">
        <f>IFERROR(+VLOOKUP("LEBALF"&amp;A323,'Main File'!A:O,15,0),0)</f>
        <v>0</v>
      </c>
    </row>
    <row r="324" spans="1:11" x14ac:dyDescent="0.25">
      <c r="A324" s="9">
        <f t="shared" si="4"/>
        <v>43511</v>
      </c>
      <c r="B324" s="26">
        <f>IFERROR(+VLOOKUP("LEBALF"&amp;A324,'Main File'!A:O,6,0),0)</f>
        <v>0</v>
      </c>
      <c r="C324" s="26">
        <f>IFERROR(+VLOOKUP("LEBALF"&amp;A324,'Main File'!A:O,7,0),0)</f>
        <v>0</v>
      </c>
      <c r="D324" s="26">
        <f>IFERROR(+VLOOKUP("LEBALF"&amp;A324,'Main File'!A:O,8,0),0)</f>
        <v>0</v>
      </c>
      <c r="E324" s="26">
        <f>IFERROR(+VLOOKUP("LEBALF"&amp;A324,'Main File'!A:O,9,0),0)</f>
        <v>0</v>
      </c>
      <c r="F324" s="26">
        <f>IFERROR(+VLOOKUP("LEBALF"&amp;A324,'Main File'!A:O,10,0),0)</f>
        <v>0</v>
      </c>
      <c r="G324" s="26">
        <f>IFERROR(+VLOOKUP("LEBALF"&amp;A324,'Main File'!A:O,11,0),0)</f>
        <v>0</v>
      </c>
      <c r="H324" s="26">
        <f>IFERROR(+VLOOKUP("LEBALF"&amp;A324,'Main File'!A:O,12,0),0)</f>
        <v>0</v>
      </c>
      <c r="I324" s="26">
        <f>IFERROR(+VLOOKUP("LEBALF"&amp;A324,'Main File'!A:O,13,0),0)</f>
        <v>0</v>
      </c>
      <c r="J324" s="26">
        <f>IFERROR(+VLOOKUP("LEBALF"&amp;A324,'Main File'!A:O,14,0),0)</f>
        <v>0</v>
      </c>
      <c r="K324" s="26">
        <f>IFERROR(+VLOOKUP("LEBALF"&amp;A324,'Main File'!A:O,15,0),0)</f>
        <v>0</v>
      </c>
    </row>
    <row r="325" spans="1:11" x14ac:dyDescent="0.25">
      <c r="A325" s="9">
        <f t="shared" si="4"/>
        <v>43512</v>
      </c>
      <c r="B325" s="26">
        <f>IFERROR(+VLOOKUP("LEBALF"&amp;A325,'Main File'!A:O,6,0),0)</f>
        <v>0</v>
      </c>
      <c r="C325" s="26">
        <f>IFERROR(+VLOOKUP("LEBALF"&amp;A325,'Main File'!A:O,7,0),0)</f>
        <v>0</v>
      </c>
      <c r="D325" s="26">
        <f>IFERROR(+VLOOKUP("LEBALF"&amp;A325,'Main File'!A:O,8,0),0)</f>
        <v>0</v>
      </c>
      <c r="E325" s="26">
        <f>IFERROR(+VLOOKUP("LEBALF"&amp;A325,'Main File'!A:O,9,0),0)</f>
        <v>0</v>
      </c>
      <c r="F325" s="26">
        <f>IFERROR(+VLOOKUP("LEBALF"&amp;A325,'Main File'!A:O,10,0),0)</f>
        <v>0</v>
      </c>
      <c r="G325" s="26">
        <f>IFERROR(+VLOOKUP("LEBALF"&amp;A325,'Main File'!A:O,11,0),0)</f>
        <v>0</v>
      </c>
      <c r="H325" s="26">
        <f>IFERROR(+VLOOKUP("LEBALF"&amp;A325,'Main File'!A:O,12,0),0)</f>
        <v>0</v>
      </c>
      <c r="I325" s="26">
        <f>IFERROR(+VLOOKUP("LEBALF"&amp;A325,'Main File'!A:O,13,0),0)</f>
        <v>0</v>
      </c>
      <c r="J325" s="26">
        <f>IFERROR(+VLOOKUP("LEBALF"&amp;A325,'Main File'!A:O,14,0),0)</f>
        <v>0</v>
      </c>
      <c r="K325" s="26">
        <f>IFERROR(+VLOOKUP("LEBALF"&amp;A325,'Main File'!A:O,15,0),0)</f>
        <v>0</v>
      </c>
    </row>
    <row r="326" spans="1:11" x14ac:dyDescent="0.25">
      <c r="A326" s="9">
        <f t="shared" si="4"/>
        <v>43513</v>
      </c>
      <c r="B326" s="26">
        <f>IFERROR(+VLOOKUP("LEBALF"&amp;A326,'Main File'!A:O,6,0),0)</f>
        <v>0</v>
      </c>
      <c r="C326" s="26">
        <f>IFERROR(+VLOOKUP("LEBALF"&amp;A326,'Main File'!A:O,7,0),0)</f>
        <v>0</v>
      </c>
      <c r="D326" s="26">
        <f>IFERROR(+VLOOKUP("LEBALF"&amp;A326,'Main File'!A:O,8,0),0)</f>
        <v>0</v>
      </c>
      <c r="E326" s="26">
        <f>IFERROR(+VLOOKUP("LEBALF"&amp;A326,'Main File'!A:O,9,0),0)</f>
        <v>0</v>
      </c>
      <c r="F326" s="26">
        <f>IFERROR(+VLOOKUP("LEBALF"&amp;A326,'Main File'!A:O,10,0),0)</f>
        <v>0</v>
      </c>
      <c r="G326" s="26">
        <f>IFERROR(+VLOOKUP("LEBALF"&amp;A326,'Main File'!A:O,11,0),0)</f>
        <v>0</v>
      </c>
      <c r="H326" s="26">
        <f>IFERROR(+VLOOKUP("LEBALF"&amp;A326,'Main File'!A:O,12,0),0)</f>
        <v>0</v>
      </c>
      <c r="I326" s="26">
        <f>IFERROR(+VLOOKUP("LEBALF"&amp;A326,'Main File'!A:O,13,0),0)</f>
        <v>0</v>
      </c>
      <c r="J326" s="26">
        <f>IFERROR(+VLOOKUP("LEBALF"&amp;A326,'Main File'!A:O,14,0),0)</f>
        <v>0</v>
      </c>
      <c r="K326" s="26">
        <f>IFERROR(+VLOOKUP("LEBALF"&amp;A326,'Main File'!A:O,15,0),0)</f>
        <v>0</v>
      </c>
    </row>
    <row r="327" spans="1:11" x14ac:dyDescent="0.25">
      <c r="A327" s="9">
        <f t="shared" ref="A327:A368" si="5">+A326+1</f>
        <v>43514</v>
      </c>
      <c r="B327" s="26">
        <f>IFERROR(+VLOOKUP("LEBALF"&amp;A327,'Main File'!A:O,6,0),0)</f>
        <v>0</v>
      </c>
      <c r="C327" s="26">
        <f>IFERROR(+VLOOKUP("LEBALF"&amp;A327,'Main File'!A:O,7,0),0)</f>
        <v>0</v>
      </c>
      <c r="D327" s="26">
        <f>IFERROR(+VLOOKUP("LEBALF"&amp;A327,'Main File'!A:O,8,0),0)</f>
        <v>0</v>
      </c>
      <c r="E327" s="26">
        <f>IFERROR(+VLOOKUP("LEBALF"&amp;A327,'Main File'!A:O,9,0),0)</f>
        <v>0</v>
      </c>
      <c r="F327" s="26">
        <f>IFERROR(+VLOOKUP("LEBALF"&amp;A327,'Main File'!A:O,10,0),0)</f>
        <v>0</v>
      </c>
      <c r="G327" s="26">
        <f>IFERROR(+VLOOKUP("LEBALF"&amp;A327,'Main File'!A:O,11,0),0)</f>
        <v>0</v>
      </c>
      <c r="H327" s="26">
        <f>IFERROR(+VLOOKUP("LEBALF"&amp;A327,'Main File'!A:O,12,0),0)</f>
        <v>0</v>
      </c>
      <c r="I327" s="26">
        <f>IFERROR(+VLOOKUP("LEBALF"&amp;A327,'Main File'!A:O,13,0),0)</f>
        <v>0</v>
      </c>
      <c r="J327" s="26">
        <f>IFERROR(+VLOOKUP("LEBALF"&amp;A327,'Main File'!A:O,14,0),0)</f>
        <v>0</v>
      </c>
      <c r="K327" s="26">
        <f>IFERROR(+VLOOKUP("LEBALF"&amp;A327,'Main File'!A:O,15,0),0)</f>
        <v>0</v>
      </c>
    </row>
    <row r="328" spans="1:11" x14ac:dyDescent="0.25">
      <c r="A328" s="9">
        <f t="shared" si="5"/>
        <v>43515</v>
      </c>
      <c r="B328" s="26">
        <f>IFERROR(+VLOOKUP("LEBALF"&amp;A328,'Main File'!A:O,6,0),0)</f>
        <v>0</v>
      </c>
      <c r="C328" s="26">
        <f>IFERROR(+VLOOKUP("LEBALF"&amp;A328,'Main File'!A:O,7,0),0)</f>
        <v>0</v>
      </c>
      <c r="D328" s="26">
        <f>IFERROR(+VLOOKUP("LEBALF"&amp;A328,'Main File'!A:O,8,0),0)</f>
        <v>0</v>
      </c>
      <c r="E328" s="26">
        <f>IFERROR(+VLOOKUP("LEBALF"&amp;A328,'Main File'!A:O,9,0),0)</f>
        <v>0</v>
      </c>
      <c r="F328" s="26">
        <f>IFERROR(+VLOOKUP("LEBALF"&amp;A328,'Main File'!A:O,10,0),0)</f>
        <v>0</v>
      </c>
      <c r="G328" s="26">
        <f>IFERROR(+VLOOKUP("LEBALF"&amp;A328,'Main File'!A:O,11,0),0)</f>
        <v>0</v>
      </c>
      <c r="H328" s="26">
        <f>IFERROR(+VLOOKUP("LEBALF"&amp;A328,'Main File'!A:O,12,0),0)</f>
        <v>0</v>
      </c>
      <c r="I328" s="26">
        <f>IFERROR(+VLOOKUP("LEBALF"&amp;A328,'Main File'!A:O,13,0),0)</f>
        <v>0</v>
      </c>
      <c r="J328" s="26">
        <f>IFERROR(+VLOOKUP("LEBALF"&amp;A328,'Main File'!A:O,14,0),0)</f>
        <v>0</v>
      </c>
      <c r="K328" s="26">
        <f>IFERROR(+VLOOKUP("LEBALF"&amp;A328,'Main File'!A:O,15,0),0)</f>
        <v>0</v>
      </c>
    </row>
    <row r="329" spans="1:11" x14ac:dyDescent="0.25">
      <c r="A329" s="9">
        <f t="shared" si="5"/>
        <v>43516</v>
      </c>
      <c r="B329" s="26">
        <f>IFERROR(+VLOOKUP("LEBALF"&amp;A329,'Main File'!A:O,6,0),0)</f>
        <v>0</v>
      </c>
      <c r="C329" s="26">
        <f>IFERROR(+VLOOKUP("LEBALF"&amp;A329,'Main File'!A:O,7,0),0)</f>
        <v>0</v>
      </c>
      <c r="D329" s="26">
        <f>IFERROR(+VLOOKUP("LEBALF"&amp;A329,'Main File'!A:O,8,0),0)</f>
        <v>0</v>
      </c>
      <c r="E329" s="26">
        <f>IFERROR(+VLOOKUP("LEBALF"&amp;A329,'Main File'!A:O,9,0),0)</f>
        <v>0</v>
      </c>
      <c r="F329" s="26">
        <f>IFERROR(+VLOOKUP("LEBALF"&amp;A329,'Main File'!A:O,10,0),0)</f>
        <v>0</v>
      </c>
      <c r="G329" s="26">
        <f>IFERROR(+VLOOKUP("LEBALF"&amp;A329,'Main File'!A:O,11,0),0)</f>
        <v>0</v>
      </c>
      <c r="H329" s="26">
        <f>IFERROR(+VLOOKUP("LEBALF"&amp;A329,'Main File'!A:O,12,0),0)</f>
        <v>0</v>
      </c>
      <c r="I329" s="26">
        <f>IFERROR(+VLOOKUP("LEBALF"&amp;A329,'Main File'!A:O,13,0),0)</f>
        <v>0</v>
      </c>
      <c r="J329" s="26">
        <f>IFERROR(+VLOOKUP("LEBALF"&amp;A329,'Main File'!A:O,14,0),0)</f>
        <v>0</v>
      </c>
      <c r="K329" s="26">
        <f>IFERROR(+VLOOKUP("LEBALF"&amp;A329,'Main File'!A:O,15,0),0)</f>
        <v>0</v>
      </c>
    </row>
    <row r="330" spans="1:11" x14ac:dyDescent="0.25">
      <c r="A330" s="9">
        <f t="shared" si="5"/>
        <v>43517</v>
      </c>
      <c r="B330" s="26">
        <f>IFERROR(+VLOOKUP("LEBALF"&amp;A330,'Main File'!A:O,6,0),0)</f>
        <v>0</v>
      </c>
      <c r="C330" s="26">
        <f>IFERROR(+VLOOKUP("LEBALF"&amp;A330,'Main File'!A:O,7,0),0)</f>
        <v>0</v>
      </c>
      <c r="D330" s="26">
        <f>IFERROR(+VLOOKUP("LEBALF"&amp;A330,'Main File'!A:O,8,0),0)</f>
        <v>0</v>
      </c>
      <c r="E330" s="26">
        <f>IFERROR(+VLOOKUP("LEBALF"&amp;A330,'Main File'!A:O,9,0),0)</f>
        <v>0</v>
      </c>
      <c r="F330" s="26">
        <f>IFERROR(+VLOOKUP("LEBALF"&amp;A330,'Main File'!A:O,10,0),0)</f>
        <v>0</v>
      </c>
      <c r="G330" s="26">
        <f>IFERROR(+VLOOKUP("LEBALF"&amp;A330,'Main File'!A:O,11,0),0)</f>
        <v>0</v>
      </c>
      <c r="H330" s="26">
        <f>IFERROR(+VLOOKUP("LEBALF"&amp;A330,'Main File'!A:O,12,0),0)</f>
        <v>0</v>
      </c>
      <c r="I330" s="26">
        <f>IFERROR(+VLOOKUP("LEBALF"&amp;A330,'Main File'!A:O,13,0),0)</f>
        <v>0</v>
      </c>
      <c r="J330" s="26">
        <f>IFERROR(+VLOOKUP("LEBALF"&amp;A330,'Main File'!A:O,14,0),0)</f>
        <v>0</v>
      </c>
      <c r="K330" s="26">
        <f>IFERROR(+VLOOKUP("LEBALF"&amp;A330,'Main File'!A:O,15,0),0)</f>
        <v>0</v>
      </c>
    </row>
    <row r="331" spans="1:11" x14ac:dyDescent="0.25">
      <c r="A331" s="9">
        <f t="shared" si="5"/>
        <v>43518</v>
      </c>
      <c r="B331" s="26">
        <f>IFERROR(+VLOOKUP("LEBALF"&amp;A331,'Main File'!A:O,6,0),0)</f>
        <v>0</v>
      </c>
      <c r="C331" s="26">
        <f>IFERROR(+VLOOKUP("LEBALF"&amp;A331,'Main File'!A:O,7,0),0)</f>
        <v>0</v>
      </c>
      <c r="D331" s="26">
        <f>IFERROR(+VLOOKUP("LEBALF"&amp;A331,'Main File'!A:O,8,0),0)</f>
        <v>0</v>
      </c>
      <c r="E331" s="26">
        <f>IFERROR(+VLOOKUP("LEBALF"&amp;A331,'Main File'!A:O,9,0),0)</f>
        <v>0</v>
      </c>
      <c r="F331" s="26">
        <f>IFERROR(+VLOOKUP("LEBALF"&amp;A331,'Main File'!A:O,10,0),0)</f>
        <v>0</v>
      </c>
      <c r="G331" s="26">
        <f>IFERROR(+VLOOKUP("LEBALF"&amp;A331,'Main File'!A:O,11,0),0)</f>
        <v>0</v>
      </c>
      <c r="H331" s="26">
        <f>IFERROR(+VLOOKUP("LEBALF"&amp;A331,'Main File'!A:O,12,0),0)</f>
        <v>0</v>
      </c>
      <c r="I331" s="26">
        <f>IFERROR(+VLOOKUP("LEBALF"&amp;A331,'Main File'!A:O,13,0),0)</f>
        <v>0</v>
      </c>
      <c r="J331" s="26">
        <f>IFERROR(+VLOOKUP("LEBALF"&amp;A331,'Main File'!A:O,14,0),0)</f>
        <v>0</v>
      </c>
      <c r="K331" s="26">
        <f>IFERROR(+VLOOKUP("LEBALF"&amp;A331,'Main File'!A:O,15,0),0)</f>
        <v>0</v>
      </c>
    </row>
    <row r="332" spans="1:11" x14ac:dyDescent="0.25">
      <c r="A332" s="9">
        <f t="shared" si="5"/>
        <v>43519</v>
      </c>
      <c r="B332" s="26">
        <f>IFERROR(+VLOOKUP("LEBALF"&amp;A332,'Main File'!A:O,6,0),0)</f>
        <v>0</v>
      </c>
      <c r="C332" s="26">
        <f>IFERROR(+VLOOKUP("LEBALF"&amp;A332,'Main File'!A:O,7,0),0)</f>
        <v>0</v>
      </c>
      <c r="D332" s="26">
        <f>IFERROR(+VLOOKUP("LEBALF"&amp;A332,'Main File'!A:O,8,0),0)</f>
        <v>0</v>
      </c>
      <c r="E332" s="26">
        <f>IFERROR(+VLOOKUP("LEBALF"&amp;A332,'Main File'!A:O,9,0),0)</f>
        <v>0</v>
      </c>
      <c r="F332" s="26">
        <f>IFERROR(+VLOOKUP("LEBALF"&amp;A332,'Main File'!A:O,10,0),0)</f>
        <v>0</v>
      </c>
      <c r="G332" s="26">
        <f>IFERROR(+VLOOKUP("LEBALF"&amp;A332,'Main File'!A:O,11,0),0)</f>
        <v>0</v>
      </c>
      <c r="H332" s="26">
        <f>IFERROR(+VLOOKUP("LEBALF"&amp;A332,'Main File'!A:O,12,0),0)</f>
        <v>0</v>
      </c>
      <c r="I332" s="26">
        <f>IFERROR(+VLOOKUP("LEBALF"&amp;A332,'Main File'!A:O,13,0),0)</f>
        <v>0</v>
      </c>
      <c r="J332" s="26">
        <f>IFERROR(+VLOOKUP("LEBALF"&amp;A332,'Main File'!A:O,14,0),0)</f>
        <v>0</v>
      </c>
      <c r="K332" s="26">
        <f>IFERROR(+VLOOKUP("LEBALF"&amp;A332,'Main File'!A:O,15,0),0)</f>
        <v>0</v>
      </c>
    </row>
    <row r="333" spans="1:11" x14ac:dyDescent="0.25">
      <c r="A333" s="9">
        <f t="shared" si="5"/>
        <v>43520</v>
      </c>
      <c r="B333" s="26">
        <f>IFERROR(+VLOOKUP("LEBALF"&amp;A333,'Main File'!A:O,6,0),0)</f>
        <v>0</v>
      </c>
      <c r="C333" s="26">
        <f>IFERROR(+VLOOKUP("LEBALF"&amp;A333,'Main File'!A:O,7,0),0)</f>
        <v>0</v>
      </c>
      <c r="D333" s="26">
        <f>IFERROR(+VLOOKUP("LEBALF"&amp;A333,'Main File'!A:O,8,0),0)</f>
        <v>0</v>
      </c>
      <c r="E333" s="26">
        <f>IFERROR(+VLOOKUP("LEBALF"&amp;A333,'Main File'!A:O,9,0),0)</f>
        <v>0</v>
      </c>
      <c r="F333" s="26">
        <f>IFERROR(+VLOOKUP("LEBALF"&amp;A333,'Main File'!A:O,10,0),0)</f>
        <v>0</v>
      </c>
      <c r="G333" s="26">
        <f>IFERROR(+VLOOKUP("LEBALF"&amp;A333,'Main File'!A:O,11,0),0)</f>
        <v>0</v>
      </c>
      <c r="H333" s="26">
        <f>IFERROR(+VLOOKUP("LEBALF"&amp;A333,'Main File'!A:O,12,0),0)</f>
        <v>0</v>
      </c>
      <c r="I333" s="26">
        <f>IFERROR(+VLOOKUP("LEBALF"&amp;A333,'Main File'!A:O,13,0),0)</f>
        <v>0</v>
      </c>
      <c r="J333" s="26">
        <f>IFERROR(+VLOOKUP("LEBALF"&amp;A333,'Main File'!A:O,14,0),0)</f>
        <v>0</v>
      </c>
      <c r="K333" s="26">
        <f>IFERROR(+VLOOKUP("LEBALF"&amp;A333,'Main File'!A:O,15,0),0)</f>
        <v>0</v>
      </c>
    </row>
    <row r="334" spans="1:11" x14ac:dyDescent="0.25">
      <c r="A334" s="9">
        <f t="shared" si="5"/>
        <v>43521</v>
      </c>
      <c r="B334" s="26">
        <f>IFERROR(+VLOOKUP("LEBALF"&amp;A334,'Main File'!A:O,6,0),0)</f>
        <v>0</v>
      </c>
      <c r="C334" s="26">
        <f>IFERROR(+VLOOKUP("LEBALF"&amp;A334,'Main File'!A:O,7,0),0)</f>
        <v>0</v>
      </c>
      <c r="D334" s="26">
        <f>IFERROR(+VLOOKUP("LEBALF"&amp;A334,'Main File'!A:O,8,0),0)</f>
        <v>0</v>
      </c>
      <c r="E334" s="26">
        <f>IFERROR(+VLOOKUP("LEBALF"&amp;A334,'Main File'!A:O,9,0),0)</f>
        <v>0</v>
      </c>
      <c r="F334" s="26">
        <f>IFERROR(+VLOOKUP("LEBALF"&amp;A334,'Main File'!A:O,10,0),0)</f>
        <v>0</v>
      </c>
      <c r="G334" s="26">
        <f>IFERROR(+VLOOKUP("LEBALF"&amp;A334,'Main File'!A:O,11,0),0)</f>
        <v>0</v>
      </c>
      <c r="H334" s="26">
        <f>IFERROR(+VLOOKUP("LEBALF"&amp;A334,'Main File'!A:O,12,0),0)</f>
        <v>0</v>
      </c>
      <c r="I334" s="26">
        <f>IFERROR(+VLOOKUP("LEBALF"&amp;A334,'Main File'!A:O,13,0),0)</f>
        <v>0</v>
      </c>
      <c r="J334" s="26">
        <f>IFERROR(+VLOOKUP("LEBALF"&amp;A334,'Main File'!A:O,14,0),0)</f>
        <v>0</v>
      </c>
      <c r="K334" s="26">
        <f>IFERROR(+VLOOKUP("LEBALF"&amp;A334,'Main File'!A:O,15,0),0)</f>
        <v>0</v>
      </c>
    </row>
    <row r="335" spans="1:11" x14ac:dyDescent="0.25">
      <c r="A335" s="9">
        <f t="shared" si="5"/>
        <v>43522</v>
      </c>
      <c r="B335" s="26">
        <f>IFERROR(+VLOOKUP("LEBALF"&amp;A335,'Main File'!A:O,6,0),0)</f>
        <v>0</v>
      </c>
      <c r="C335" s="26">
        <f>IFERROR(+VLOOKUP("LEBALF"&amp;A335,'Main File'!A:O,7,0),0)</f>
        <v>0</v>
      </c>
      <c r="D335" s="26">
        <f>IFERROR(+VLOOKUP("LEBALF"&amp;A335,'Main File'!A:O,8,0),0)</f>
        <v>0</v>
      </c>
      <c r="E335" s="26">
        <f>IFERROR(+VLOOKUP("LEBALF"&amp;A335,'Main File'!A:O,9,0),0)</f>
        <v>0</v>
      </c>
      <c r="F335" s="26">
        <f>IFERROR(+VLOOKUP("LEBALF"&amp;A335,'Main File'!A:O,10,0),0)</f>
        <v>0</v>
      </c>
      <c r="G335" s="26">
        <f>IFERROR(+VLOOKUP("LEBALF"&amp;A335,'Main File'!A:O,11,0),0)</f>
        <v>0</v>
      </c>
      <c r="H335" s="26">
        <f>IFERROR(+VLOOKUP("LEBALF"&amp;A335,'Main File'!A:O,12,0),0)</f>
        <v>0</v>
      </c>
      <c r="I335" s="26">
        <f>IFERROR(+VLOOKUP("LEBALF"&amp;A335,'Main File'!A:O,13,0),0)</f>
        <v>0</v>
      </c>
      <c r="J335" s="26">
        <f>IFERROR(+VLOOKUP("LEBALF"&amp;A335,'Main File'!A:O,14,0),0)</f>
        <v>0</v>
      </c>
      <c r="K335" s="26">
        <f>IFERROR(+VLOOKUP("LEBALF"&amp;A335,'Main File'!A:O,15,0),0)</f>
        <v>0</v>
      </c>
    </row>
    <row r="336" spans="1:11" x14ac:dyDescent="0.25">
      <c r="A336" s="9">
        <f t="shared" si="5"/>
        <v>43523</v>
      </c>
      <c r="B336" s="26">
        <f>IFERROR(+VLOOKUP("LEBALF"&amp;A336,'Main File'!A:O,6,0),0)</f>
        <v>0</v>
      </c>
      <c r="C336" s="26">
        <f>IFERROR(+VLOOKUP("LEBALF"&amp;A336,'Main File'!A:O,7,0),0)</f>
        <v>0</v>
      </c>
      <c r="D336" s="26">
        <f>IFERROR(+VLOOKUP("LEBALF"&amp;A336,'Main File'!A:O,8,0),0)</f>
        <v>0</v>
      </c>
      <c r="E336" s="26">
        <f>IFERROR(+VLOOKUP("LEBALF"&amp;A336,'Main File'!A:O,9,0),0)</f>
        <v>0</v>
      </c>
      <c r="F336" s="26">
        <f>IFERROR(+VLOOKUP("LEBALF"&amp;A336,'Main File'!A:O,10,0),0)</f>
        <v>0</v>
      </c>
      <c r="G336" s="26">
        <f>IFERROR(+VLOOKUP("LEBALF"&amp;A336,'Main File'!A:O,11,0),0)</f>
        <v>0</v>
      </c>
      <c r="H336" s="26">
        <f>IFERROR(+VLOOKUP("LEBALF"&amp;A336,'Main File'!A:O,12,0),0)</f>
        <v>0</v>
      </c>
      <c r="I336" s="26">
        <f>IFERROR(+VLOOKUP("LEBALF"&amp;A336,'Main File'!A:O,13,0),0)</f>
        <v>0</v>
      </c>
      <c r="J336" s="26">
        <f>IFERROR(+VLOOKUP("LEBALF"&amp;A336,'Main File'!A:O,14,0),0)</f>
        <v>0</v>
      </c>
      <c r="K336" s="26">
        <f>IFERROR(+VLOOKUP("LEBALF"&amp;A336,'Main File'!A:O,15,0),0)</f>
        <v>0</v>
      </c>
    </row>
    <row r="337" spans="1:11" x14ac:dyDescent="0.25">
      <c r="A337" s="9">
        <f t="shared" si="5"/>
        <v>43524</v>
      </c>
      <c r="B337" s="26">
        <f>IFERROR(+VLOOKUP("LEBALF"&amp;A337,'Main File'!A:O,6,0),0)</f>
        <v>0</v>
      </c>
      <c r="C337" s="26">
        <f>IFERROR(+VLOOKUP("LEBALF"&amp;A337,'Main File'!A:O,7,0),0)</f>
        <v>0</v>
      </c>
      <c r="D337" s="26">
        <f>IFERROR(+VLOOKUP("LEBALF"&amp;A337,'Main File'!A:O,8,0),0)</f>
        <v>0</v>
      </c>
      <c r="E337" s="26">
        <f>IFERROR(+VLOOKUP("LEBALF"&amp;A337,'Main File'!A:O,9,0),0)</f>
        <v>0</v>
      </c>
      <c r="F337" s="26">
        <f>IFERROR(+VLOOKUP("LEBALF"&amp;A337,'Main File'!A:O,10,0),0)</f>
        <v>0</v>
      </c>
      <c r="G337" s="26">
        <f>IFERROR(+VLOOKUP("LEBALF"&amp;A337,'Main File'!A:O,11,0),0)</f>
        <v>0</v>
      </c>
      <c r="H337" s="26">
        <f>IFERROR(+VLOOKUP("LEBALF"&amp;A337,'Main File'!A:O,12,0),0)</f>
        <v>0</v>
      </c>
      <c r="I337" s="26">
        <f>IFERROR(+VLOOKUP("LEBALF"&amp;A337,'Main File'!A:O,13,0),0)</f>
        <v>0</v>
      </c>
      <c r="J337" s="26">
        <f>IFERROR(+VLOOKUP("LEBALF"&amp;A337,'Main File'!A:O,14,0),0)</f>
        <v>0</v>
      </c>
      <c r="K337" s="26">
        <f>IFERROR(+VLOOKUP("LEBALF"&amp;A337,'Main File'!A:O,15,0),0)</f>
        <v>0</v>
      </c>
    </row>
    <row r="338" spans="1:11" x14ac:dyDescent="0.25">
      <c r="A338" s="9">
        <f t="shared" si="5"/>
        <v>43525</v>
      </c>
      <c r="B338" s="26">
        <f>IFERROR(+VLOOKUP("LEBALF"&amp;A338,'Main File'!A:O,6,0),0)</f>
        <v>0</v>
      </c>
      <c r="C338" s="26">
        <f>IFERROR(+VLOOKUP("LEBALF"&amp;A338,'Main File'!A:O,7,0),0)</f>
        <v>0</v>
      </c>
      <c r="D338" s="26">
        <f>IFERROR(+VLOOKUP("LEBALF"&amp;A338,'Main File'!A:O,8,0),0)</f>
        <v>0</v>
      </c>
      <c r="E338" s="26">
        <f>IFERROR(+VLOOKUP("LEBALF"&amp;A338,'Main File'!A:O,9,0),0)</f>
        <v>0</v>
      </c>
      <c r="F338" s="26">
        <f>IFERROR(+VLOOKUP("LEBALF"&amp;A338,'Main File'!A:O,10,0),0)</f>
        <v>0</v>
      </c>
      <c r="G338" s="26">
        <f>IFERROR(+VLOOKUP("LEBALF"&amp;A338,'Main File'!A:O,11,0),0)</f>
        <v>0</v>
      </c>
      <c r="H338" s="26">
        <f>IFERROR(+VLOOKUP("LEBALF"&amp;A338,'Main File'!A:O,12,0),0)</f>
        <v>0</v>
      </c>
      <c r="I338" s="26">
        <f>IFERROR(+VLOOKUP("LEBALF"&amp;A338,'Main File'!A:O,13,0),0)</f>
        <v>0</v>
      </c>
      <c r="J338" s="26">
        <f>IFERROR(+VLOOKUP("LEBALF"&amp;A338,'Main File'!A:O,14,0),0)</f>
        <v>0</v>
      </c>
      <c r="K338" s="26">
        <f>IFERROR(+VLOOKUP("LEBALF"&amp;A338,'Main File'!A:O,15,0),0)</f>
        <v>0</v>
      </c>
    </row>
    <row r="339" spans="1:11" x14ac:dyDescent="0.25">
      <c r="A339" s="9">
        <f t="shared" si="5"/>
        <v>43526</v>
      </c>
      <c r="B339" s="26">
        <f>IFERROR(+VLOOKUP("LEBALF"&amp;A339,'Main File'!A:O,6,0),0)</f>
        <v>0</v>
      </c>
      <c r="C339" s="26">
        <f>IFERROR(+VLOOKUP("LEBALF"&amp;A339,'Main File'!A:O,7,0),0)</f>
        <v>0</v>
      </c>
      <c r="D339" s="26">
        <f>IFERROR(+VLOOKUP("LEBALF"&amp;A339,'Main File'!A:O,8,0),0)</f>
        <v>0</v>
      </c>
      <c r="E339" s="26">
        <f>IFERROR(+VLOOKUP("LEBALF"&amp;A339,'Main File'!A:O,9,0),0)</f>
        <v>0</v>
      </c>
      <c r="F339" s="26">
        <f>IFERROR(+VLOOKUP("LEBALF"&amp;A339,'Main File'!A:O,10,0),0)</f>
        <v>0</v>
      </c>
      <c r="G339" s="26">
        <f>IFERROR(+VLOOKUP("LEBALF"&amp;A339,'Main File'!A:O,11,0),0)</f>
        <v>0</v>
      </c>
      <c r="H339" s="26">
        <f>IFERROR(+VLOOKUP("LEBALF"&amp;A339,'Main File'!A:O,12,0),0)</f>
        <v>0</v>
      </c>
      <c r="I339" s="26">
        <f>IFERROR(+VLOOKUP("LEBALF"&amp;A339,'Main File'!A:O,13,0),0)</f>
        <v>0</v>
      </c>
      <c r="J339" s="26">
        <f>IFERROR(+VLOOKUP("LEBALF"&amp;A339,'Main File'!A:O,14,0),0)</f>
        <v>0</v>
      </c>
      <c r="K339" s="26">
        <f>IFERROR(+VLOOKUP("LEBALF"&amp;A339,'Main File'!A:O,15,0),0)</f>
        <v>0</v>
      </c>
    </row>
    <row r="340" spans="1:11" x14ac:dyDescent="0.25">
      <c r="A340" s="9">
        <f t="shared" si="5"/>
        <v>43527</v>
      </c>
      <c r="B340" s="26">
        <f>IFERROR(+VLOOKUP("LEBALF"&amp;A340,'Main File'!A:O,6,0),0)</f>
        <v>0</v>
      </c>
      <c r="C340" s="26">
        <f>IFERROR(+VLOOKUP("LEBALF"&amp;A340,'Main File'!A:O,7,0),0)</f>
        <v>0</v>
      </c>
      <c r="D340" s="26">
        <f>IFERROR(+VLOOKUP("LEBALF"&amp;A340,'Main File'!A:O,8,0),0)</f>
        <v>0</v>
      </c>
      <c r="E340" s="26">
        <f>IFERROR(+VLOOKUP("LEBALF"&amp;A340,'Main File'!A:O,9,0),0)</f>
        <v>0</v>
      </c>
      <c r="F340" s="26">
        <f>IFERROR(+VLOOKUP("LEBALF"&amp;A340,'Main File'!A:O,10,0),0)</f>
        <v>0</v>
      </c>
      <c r="G340" s="26">
        <f>IFERROR(+VLOOKUP("LEBALF"&amp;A340,'Main File'!A:O,11,0),0)</f>
        <v>0</v>
      </c>
      <c r="H340" s="26">
        <f>IFERROR(+VLOOKUP("LEBALF"&amp;A340,'Main File'!A:O,12,0),0)</f>
        <v>0</v>
      </c>
      <c r="I340" s="26">
        <f>IFERROR(+VLOOKUP("LEBALF"&amp;A340,'Main File'!A:O,13,0),0)</f>
        <v>0</v>
      </c>
      <c r="J340" s="26">
        <f>IFERROR(+VLOOKUP("LEBALF"&amp;A340,'Main File'!A:O,14,0),0)</f>
        <v>0</v>
      </c>
      <c r="K340" s="26">
        <f>IFERROR(+VLOOKUP("LEBALF"&amp;A340,'Main File'!A:O,15,0),0)</f>
        <v>0</v>
      </c>
    </row>
    <row r="341" spans="1:11" x14ac:dyDescent="0.25">
      <c r="A341" s="9">
        <f t="shared" si="5"/>
        <v>43528</v>
      </c>
      <c r="B341" s="26">
        <f>IFERROR(+VLOOKUP("LEBALF"&amp;A341,'Main File'!A:O,6,0),0)</f>
        <v>0</v>
      </c>
      <c r="C341" s="26">
        <f>IFERROR(+VLOOKUP("LEBALF"&amp;A341,'Main File'!A:O,7,0),0)</f>
        <v>0</v>
      </c>
      <c r="D341" s="26">
        <f>IFERROR(+VLOOKUP("LEBALF"&amp;A341,'Main File'!A:O,8,0),0)</f>
        <v>0</v>
      </c>
      <c r="E341" s="26">
        <f>IFERROR(+VLOOKUP("LEBALF"&amp;A341,'Main File'!A:O,9,0),0)</f>
        <v>0</v>
      </c>
      <c r="F341" s="26">
        <f>IFERROR(+VLOOKUP("LEBALF"&amp;A341,'Main File'!A:O,10,0),0)</f>
        <v>0</v>
      </c>
      <c r="G341" s="26">
        <f>IFERROR(+VLOOKUP("LEBALF"&amp;A341,'Main File'!A:O,11,0),0)</f>
        <v>0</v>
      </c>
      <c r="H341" s="26">
        <f>IFERROR(+VLOOKUP("LEBALF"&amp;A341,'Main File'!A:O,12,0),0)</f>
        <v>0</v>
      </c>
      <c r="I341" s="26">
        <f>IFERROR(+VLOOKUP("LEBALF"&amp;A341,'Main File'!A:O,13,0),0)</f>
        <v>0</v>
      </c>
      <c r="J341" s="26">
        <f>IFERROR(+VLOOKUP("LEBALF"&amp;A341,'Main File'!A:O,14,0),0)</f>
        <v>0</v>
      </c>
      <c r="K341" s="26">
        <f>IFERROR(+VLOOKUP("LEBALF"&amp;A341,'Main File'!A:O,15,0),0)</f>
        <v>0</v>
      </c>
    </row>
    <row r="342" spans="1:11" x14ac:dyDescent="0.25">
      <c r="A342" s="9">
        <f t="shared" si="5"/>
        <v>43529</v>
      </c>
      <c r="B342" s="26">
        <f>IFERROR(+VLOOKUP("LEBALF"&amp;A342,'Main File'!A:O,6,0),0)</f>
        <v>0</v>
      </c>
      <c r="C342" s="26">
        <f>IFERROR(+VLOOKUP("LEBALF"&amp;A342,'Main File'!A:O,7,0),0)</f>
        <v>0</v>
      </c>
      <c r="D342" s="26">
        <f>IFERROR(+VLOOKUP("LEBALF"&amp;A342,'Main File'!A:O,8,0),0)</f>
        <v>0</v>
      </c>
      <c r="E342" s="26">
        <f>IFERROR(+VLOOKUP("LEBALF"&amp;A342,'Main File'!A:O,9,0),0)</f>
        <v>0</v>
      </c>
      <c r="F342" s="26">
        <f>IFERROR(+VLOOKUP("LEBALF"&amp;A342,'Main File'!A:O,10,0),0)</f>
        <v>0</v>
      </c>
      <c r="G342" s="26">
        <f>IFERROR(+VLOOKUP("LEBALF"&amp;A342,'Main File'!A:O,11,0),0)</f>
        <v>0</v>
      </c>
      <c r="H342" s="26">
        <f>IFERROR(+VLOOKUP("LEBALF"&amp;A342,'Main File'!A:O,12,0),0)</f>
        <v>0</v>
      </c>
      <c r="I342" s="26">
        <f>IFERROR(+VLOOKUP("LEBALF"&amp;A342,'Main File'!A:O,13,0),0)</f>
        <v>0</v>
      </c>
      <c r="J342" s="26">
        <f>IFERROR(+VLOOKUP("LEBALF"&amp;A342,'Main File'!A:O,14,0),0)</f>
        <v>0</v>
      </c>
      <c r="K342" s="26">
        <f>IFERROR(+VLOOKUP("LEBALF"&amp;A342,'Main File'!A:O,15,0),0)</f>
        <v>0</v>
      </c>
    </row>
    <row r="343" spans="1:11" x14ac:dyDescent="0.25">
      <c r="A343" s="9">
        <f t="shared" si="5"/>
        <v>43530</v>
      </c>
      <c r="B343" s="26">
        <f>IFERROR(+VLOOKUP("LEBALF"&amp;A343,'Main File'!A:O,6,0),0)</f>
        <v>0</v>
      </c>
      <c r="C343" s="26">
        <f>IFERROR(+VLOOKUP("LEBALF"&amp;A343,'Main File'!A:O,7,0),0)</f>
        <v>0</v>
      </c>
      <c r="D343" s="26">
        <f>IFERROR(+VLOOKUP("LEBALF"&amp;A343,'Main File'!A:O,8,0),0)</f>
        <v>0</v>
      </c>
      <c r="E343" s="26">
        <f>IFERROR(+VLOOKUP("LEBALF"&amp;A343,'Main File'!A:O,9,0),0)</f>
        <v>0</v>
      </c>
      <c r="F343" s="26">
        <f>IFERROR(+VLOOKUP("LEBALF"&amp;A343,'Main File'!A:O,10,0),0)</f>
        <v>0</v>
      </c>
      <c r="G343" s="26">
        <f>IFERROR(+VLOOKUP("LEBALF"&amp;A343,'Main File'!A:O,11,0),0)</f>
        <v>0</v>
      </c>
      <c r="H343" s="26">
        <f>IFERROR(+VLOOKUP("LEBALF"&amp;A343,'Main File'!A:O,12,0),0)</f>
        <v>0</v>
      </c>
      <c r="I343" s="26">
        <f>IFERROR(+VLOOKUP("LEBALF"&amp;A343,'Main File'!A:O,13,0),0)</f>
        <v>0</v>
      </c>
      <c r="J343" s="26">
        <f>IFERROR(+VLOOKUP("LEBALF"&amp;A343,'Main File'!A:O,14,0),0)</f>
        <v>0</v>
      </c>
      <c r="K343" s="26">
        <f>IFERROR(+VLOOKUP("LEBALF"&amp;A343,'Main File'!A:O,15,0),0)</f>
        <v>0</v>
      </c>
    </row>
    <row r="344" spans="1:11" x14ac:dyDescent="0.25">
      <c r="A344" s="9">
        <f t="shared" si="5"/>
        <v>43531</v>
      </c>
      <c r="B344" s="26">
        <f>IFERROR(+VLOOKUP("LEBALF"&amp;A344,'Main File'!A:O,6,0),0)</f>
        <v>0</v>
      </c>
      <c r="C344" s="26">
        <f>IFERROR(+VLOOKUP("LEBALF"&amp;A344,'Main File'!A:O,7,0),0)</f>
        <v>0</v>
      </c>
      <c r="D344" s="26">
        <f>IFERROR(+VLOOKUP("LEBALF"&amp;A344,'Main File'!A:O,8,0),0)</f>
        <v>0</v>
      </c>
      <c r="E344" s="26">
        <f>IFERROR(+VLOOKUP("LEBALF"&amp;A344,'Main File'!A:O,9,0),0)</f>
        <v>0</v>
      </c>
      <c r="F344" s="26">
        <f>IFERROR(+VLOOKUP("LEBALF"&amp;A344,'Main File'!A:O,10,0),0)</f>
        <v>0</v>
      </c>
      <c r="G344" s="26">
        <f>IFERROR(+VLOOKUP("LEBALF"&amp;A344,'Main File'!A:O,11,0),0)</f>
        <v>0</v>
      </c>
      <c r="H344" s="26">
        <f>IFERROR(+VLOOKUP("LEBALF"&amp;A344,'Main File'!A:O,12,0),0)</f>
        <v>0</v>
      </c>
      <c r="I344" s="26">
        <f>IFERROR(+VLOOKUP("LEBALF"&amp;A344,'Main File'!A:O,13,0),0)</f>
        <v>0</v>
      </c>
      <c r="J344" s="26">
        <f>IFERROR(+VLOOKUP("LEBALF"&amp;A344,'Main File'!A:O,14,0),0)</f>
        <v>0</v>
      </c>
      <c r="K344" s="26">
        <f>IFERROR(+VLOOKUP("LEBALF"&amp;A344,'Main File'!A:O,15,0),0)</f>
        <v>0</v>
      </c>
    </row>
    <row r="345" spans="1:11" x14ac:dyDescent="0.25">
      <c r="A345" s="9">
        <f t="shared" si="5"/>
        <v>43532</v>
      </c>
      <c r="B345" s="26">
        <f>IFERROR(+VLOOKUP("LEBALF"&amp;A345,'Main File'!A:O,6,0),0)</f>
        <v>0</v>
      </c>
      <c r="C345" s="26">
        <f>IFERROR(+VLOOKUP("LEBALF"&amp;A345,'Main File'!A:O,7,0),0)</f>
        <v>0</v>
      </c>
      <c r="D345" s="26">
        <f>IFERROR(+VLOOKUP("LEBALF"&amp;A345,'Main File'!A:O,8,0),0)</f>
        <v>0</v>
      </c>
      <c r="E345" s="26">
        <f>IFERROR(+VLOOKUP("LEBALF"&amp;A345,'Main File'!A:O,9,0),0)</f>
        <v>0</v>
      </c>
      <c r="F345" s="26">
        <f>IFERROR(+VLOOKUP("LEBALF"&amp;A345,'Main File'!A:O,10,0),0)</f>
        <v>0</v>
      </c>
      <c r="G345" s="26">
        <f>IFERROR(+VLOOKUP("LEBALF"&amp;A345,'Main File'!A:O,11,0),0)</f>
        <v>0</v>
      </c>
      <c r="H345" s="26">
        <f>IFERROR(+VLOOKUP("LEBALF"&amp;A345,'Main File'!A:O,12,0),0)</f>
        <v>0</v>
      </c>
      <c r="I345" s="26">
        <f>IFERROR(+VLOOKUP("LEBALF"&amp;A345,'Main File'!A:O,13,0),0)</f>
        <v>0</v>
      </c>
      <c r="J345" s="26">
        <f>IFERROR(+VLOOKUP("LEBALF"&amp;A345,'Main File'!A:O,14,0),0)</f>
        <v>0</v>
      </c>
      <c r="K345" s="26">
        <f>IFERROR(+VLOOKUP("LEBALF"&amp;A345,'Main File'!A:O,15,0),0)</f>
        <v>0</v>
      </c>
    </row>
    <row r="346" spans="1:11" x14ac:dyDescent="0.25">
      <c r="A346" s="9">
        <f t="shared" si="5"/>
        <v>43533</v>
      </c>
      <c r="B346" s="26">
        <f>IFERROR(+VLOOKUP("LEBALF"&amp;A346,'Main File'!A:O,6,0),0)</f>
        <v>0</v>
      </c>
      <c r="C346" s="26">
        <f>IFERROR(+VLOOKUP("LEBALF"&amp;A346,'Main File'!A:O,7,0),0)</f>
        <v>0</v>
      </c>
      <c r="D346" s="26">
        <f>IFERROR(+VLOOKUP("LEBALF"&amp;A346,'Main File'!A:O,8,0),0)</f>
        <v>0</v>
      </c>
      <c r="E346" s="26">
        <f>IFERROR(+VLOOKUP("LEBALF"&amp;A346,'Main File'!A:O,9,0),0)</f>
        <v>0</v>
      </c>
      <c r="F346" s="26">
        <f>IFERROR(+VLOOKUP("LEBALF"&amp;A346,'Main File'!A:O,10,0),0)</f>
        <v>0</v>
      </c>
      <c r="G346" s="26">
        <f>IFERROR(+VLOOKUP("LEBALF"&amp;A346,'Main File'!A:O,11,0),0)</f>
        <v>0</v>
      </c>
      <c r="H346" s="26">
        <f>IFERROR(+VLOOKUP("LEBALF"&amp;A346,'Main File'!A:O,12,0),0)</f>
        <v>0</v>
      </c>
      <c r="I346" s="26">
        <f>IFERROR(+VLOOKUP("LEBALF"&amp;A346,'Main File'!A:O,13,0),0)</f>
        <v>0</v>
      </c>
      <c r="J346" s="26">
        <f>IFERROR(+VLOOKUP("LEBALF"&amp;A346,'Main File'!A:O,14,0),0)</f>
        <v>0</v>
      </c>
      <c r="K346" s="26">
        <f>IFERROR(+VLOOKUP("LEBALF"&amp;A346,'Main File'!A:O,15,0),0)</f>
        <v>0</v>
      </c>
    </row>
    <row r="347" spans="1:11" x14ac:dyDescent="0.25">
      <c r="A347" s="9">
        <f t="shared" si="5"/>
        <v>43534</v>
      </c>
      <c r="B347" s="26">
        <f>IFERROR(+VLOOKUP("LEBALF"&amp;A347,'Main File'!A:O,6,0),0)</f>
        <v>0</v>
      </c>
      <c r="C347" s="26">
        <f>IFERROR(+VLOOKUP("LEBALF"&amp;A347,'Main File'!A:O,7,0),0)</f>
        <v>0</v>
      </c>
      <c r="D347" s="26">
        <f>IFERROR(+VLOOKUP("LEBALF"&amp;A347,'Main File'!A:O,8,0),0)</f>
        <v>0</v>
      </c>
      <c r="E347" s="26">
        <f>IFERROR(+VLOOKUP("LEBALF"&amp;A347,'Main File'!A:O,9,0),0)</f>
        <v>0</v>
      </c>
      <c r="F347" s="26">
        <f>IFERROR(+VLOOKUP("LEBALF"&amp;A347,'Main File'!A:O,10,0),0)</f>
        <v>0</v>
      </c>
      <c r="G347" s="26">
        <f>IFERROR(+VLOOKUP("LEBALF"&amp;A347,'Main File'!A:O,11,0),0)</f>
        <v>0</v>
      </c>
      <c r="H347" s="26">
        <f>IFERROR(+VLOOKUP("LEBALF"&amp;A347,'Main File'!A:O,12,0),0)</f>
        <v>0</v>
      </c>
      <c r="I347" s="26">
        <f>IFERROR(+VLOOKUP("LEBALF"&amp;A347,'Main File'!A:O,13,0),0)</f>
        <v>0</v>
      </c>
      <c r="J347" s="26">
        <f>IFERROR(+VLOOKUP("LEBALF"&amp;A347,'Main File'!A:O,14,0),0)</f>
        <v>0</v>
      </c>
      <c r="K347" s="26">
        <f>IFERROR(+VLOOKUP("LEBALF"&amp;A347,'Main File'!A:O,15,0),0)</f>
        <v>0</v>
      </c>
    </row>
    <row r="348" spans="1:11" x14ac:dyDescent="0.25">
      <c r="A348" s="9">
        <f t="shared" si="5"/>
        <v>43535</v>
      </c>
      <c r="B348" s="26">
        <f>IFERROR(+VLOOKUP("LEBALF"&amp;A348,'Main File'!A:O,6,0),0)</f>
        <v>0</v>
      </c>
      <c r="C348" s="26">
        <f>IFERROR(+VLOOKUP("LEBALF"&amp;A348,'Main File'!A:O,7,0),0)</f>
        <v>0</v>
      </c>
      <c r="D348" s="26">
        <f>IFERROR(+VLOOKUP("LEBALF"&amp;A348,'Main File'!A:O,8,0),0)</f>
        <v>0</v>
      </c>
      <c r="E348" s="26">
        <f>IFERROR(+VLOOKUP("LEBALF"&amp;A348,'Main File'!A:O,9,0),0)</f>
        <v>0</v>
      </c>
      <c r="F348" s="26">
        <f>IFERROR(+VLOOKUP("LEBALF"&amp;A348,'Main File'!A:O,10,0),0)</f>
        <v>0</v>
      </c>
      <c r="G348" s="26">
        <f>IFERROR(+VLOOKUP("LEBALF"&amp;A348,'Main File'!A:O,11,0),0)</f>
        <v>0</v>
      </c>
      <c r="H348" s="26">
        <f>IFERROR(+VLOOKUP("LEBALF"&amp;A348,'Main File'!A:O,12,0),0)</f>
        <v>0</v>
      </c>
      <c r="I348" s="26">
        <f>IFERROR(+VLOOKUP("LEBALF"&amp;A348,'Main File'!A:O,13,0),0)</f>
        <v>0</v>
      </c>
      <c r="J348" s="26">
        <f>IFERROR(+VLOOKUP("LEBALF"&amp;A348,'Main File'!A:O,14,0),0)</f>
        <v>0</v>
      </c>
      <c r="K348" s="26">
        <f>IFERROR(+VLOOKUP("LEBALF"&amp;A348,'Main File'!A:O,15,0),0)</f>
        <v>0</v>
      </c>
    </row>
    <row r="349" spans="1:11" x14ac:dyDescent="0.25">
      <c r="A349" s="9">
        <f t="shared" si="5"/>
        <v>43536</v>
      </c>
      <c r="B349" s="26">
        <f>IFERROR(+VLOOKUP("LEBALF"&amp;A349,'Main File'!A:O,6,0),0)</f>
        <v>0</v>
      </c>
      <c r="C349" s="26">
        <f>IFERROR(+VLOOKUP("LEBALF"&amp;A349,'Main File'!A:O,7,0),0)</f>
        <v>0</v>
      </c>
      <c r="D349" s="26">
        <f>IFERROR(+VLOOKUP("LEBALF"&amp;A349,'Main File'!A:O,8,0),0)</f>
        <v>0</v>
      </c>
      <c r="E349" s="26">
        <f>IFERROR(+VLOOKUP("LEBALF"&amp;A349,'Main File'!A:O,9,0),0)</f>
        <v>0</v>
      </c>
      <c r="F349" s="26">
        <f>IFERROR(+VLOOKUP("LEBALF"&amp;A349,'Main File'!A:O,10,0),0)</f>
        <v>0</v>
      </c>
      <c r="G349" s="26">
        <f>IFERROR(+VLOOKUP("LEBALF"&amp;A349,'Main File'!A:O,11,0),0)</f>
        <v>0</v>
      </c>
      <c r="H349" s="26">
        <f>IFERROR(+VLOOKUP("LEBALF"&amp;A349,'Main File'!A:O,12,0),0)</f>
        <v>0</v>
      </c>
      <c r="I349" s="26">
        <f>IFERROR(+VLOOKUP("LEBALF"&amp;A349,'Main File'!A:O,13,0),0)</f>
        <v>0</v>
      </c>
      <c r="J349" s="26">
        <f>IFERROR(+VLOOKUP("LEBALF"&amp;A349,'Main File'!A:O,14,0),0)</f>
        <v>0</v>
      </c>
      <c r="K349" s="26">
        <f>IFERROR(+VLOOKUP("LEBALF"&amp;A349,'Main File'!A:O,15,0),0)</f>
        <v>0</v>
      </c>
    </row>
    <row r="350" spans="1:11" x14ac:dyDescent="0.25">
      <c r="A350" s="9">
        <f t="shared" si="5"/>
        <v>43537</v>
      </c>
      <c r="B350" s="26">
        <f>IFERROR(+VLOOKUP("LEBALF"&amp;A350,'Main File'!A:O,6,0),0)</f>
        <v>0</v>
      </c>
      <c r="C350" s="26">
        <f>IFERROR(+VLOOKUP("LEBALF"&amp;A350,'Main File'!A:O,7,0),0)</f>
        <v>0</v>
      </c>
      <c r="D350" s="26">
        <f>IFERROR(+VLOOKUP("LEBALF"&amp;A350,'Main File'!A:O,8,0),0)</f>
        <v>0</v>
      </c>
      <c r="E350" s="26">
        <f>IFERROR(+VLOOKUP("LEBALF"&amp;A350,'Main File'!A:O,9,0),0)</f>
        <v>0</v>
      </c>
      <c r="F350" s="26">
        <f>IFERROR(+VLOOKUP("LEBALF"&amp;A350,'Main File'!A:O,10,0),0)</f>
        <v>0</v>
      </c>
      <c r="G350" s="26">
        <f>IFERROR(+VLOOKUP("LEBALF"&amp;A350,'Main File'!A:O,11,0),0)</f>
        <v>0</v>
      </c>
      <c r="H350" s="26">
        <f>IFERROR(+VLOOKUP("LEBALF"&amp;A350,'Main File'!A:O,12,0),0)</f>
        <v>0</v>
      </c>
      <c r="I350" s="26">
        <f>IFERROR(+VLOOKUP("LEBALF"&amp;A350,'Main File'!A:O,13,0),0)</f>
        <v>0</v>
      </c>
      <c r="J350" s="26">
        <f>IFERROR(+VLOOKUP("LEBALF"&amp;A350,'Main File'!A:O,14,0),0)</f>
        <v>0</v>
      </c>
      <c r="K350" s="26">
        <f>IFERROR(+VLOOKUP("LEBALF"&amp;A350,'Main File'!A:O,15,0),0)</f>
        <v>0</v>
      </c>
    </row>
    <row r="351" spans="1:11" x14ac:dyDescent="0.25">
      <c r="A351" s="9">
        <f t="shared" si="5"/>
        <v>43538</v>
      </c>
      <c r="B351" s="26">
        <f>IFERROR(+VLOOKUP("LEBALF"&amp;A351,'Main File'!A:O,6,0),0)</f>
        <v>0</v>
      </c>
      <c r="C351" s="26">
        <f>IFERROR(+VLOOKUP("LEBALF"&amp;A351,'Main File'!A:O,7,0),0)</f>
        <v>0</v>
      </c>
      <c r="D351" s="26">
        <f>IFERROR(+VLOOKUP("LEBALF"&amp;A351,'Main File'!A:O,8,0),0)</f>
        <v>0</v>
      </c>
      <c r="E351" s="26">
        <f>IFERROR(+VLOOKUP("LEBALF"&amp;A351,'Main File'!A:O,9,0),0)</f>
        <v>0</v>
      </c>
      <c r="F351" s="26">
        <f>IFERROR(+VLOOKUP("LEBALF"&amp;A351,'Main File'!A:O,10,0),0)</f>
        <v>0</v>
      </c>
      <c r="G351" s="26">
        <f>IFERROR(+VLOOKUP("LEBALF"&amp;A351,'Main File'!A:O,11,0),0)</f>
        <v>0</v>
      </c>
      <c r="H351" s="26">
        <f>IFERROR(+VLOOKUP("LEBALF"&amp;A351,'Main File'!A:O,12,0),0)</f>
        <v>0</v>
      </c>
      <c r="I351" s="26">
        <f>IFERROR(+VLOOKUP("LEBALF"&amp;A351,'Main File'!A:O,13,0),0)</f>
        <v>0</v>
      </c>
      <c r="J351" s="26">
        <f>IFERROR(+VLOOKUP("LEBALF"&amp;A351,'Main File'!A:O,14,0),0)</f>
        <v>0</v>
      </c>
      <c r="K351" s="26">
        <f>IFERROR(+VLOOKUP("LEBALF"&amp;A351,'Main File'!A:O,15,0),0)</f>
        <v>0</v>
      </c>
    </row>
    <row r="352" spans="1:11" x14ac:dyDescent="0.25">
      <c r="A352" s="9">
        <f t="shared" si="5"/>
        <v>43539</v>
      </c>
      <c r="B352" s="26">
        <f>IFERROR(+VLOOKUP("LEBALF"&amp;A352,'Main File'!A:O,6,0),0)</f>
        <v>0</v>
      </c>
      <c r="C352" s="26">
        <f>IFERROR(+VLOOKUP("LEBALF"&amp;A352,'Main File'!A:O,7,0),0)</f>
        <v>0</v>
      </c>
      <c r="D352" s="26">
        <f>IFERROR(+VLOOKUP("LEBALF"&amp;A352,'Main File'!A:O,8,0),0)</f>
        <v>0</v>
      </c>
      <c r="E352" s="26">
        <f>IFERROR(+VLOOKUP("LEBALF"&amp;A352,'Main File'!A:O,9,0),0)</f>
        <v>0</v>
      </c>
      <c r="F352" s="26">
        <f>IFERROR(+VLOOKUP("LEBALF"&amp;A352,'Main File'!A:O,10,0),0)</f>
        <v>0</v>
      </c>
      <c r="G352" s="26">
        <f>IFERROR(+VLOOKUP("LEBALF"&amp;A352,'Main File'!A:O,11,0),0)</f>
        <v>0</v>
      </c>
      <c r="H352" s="26">
        <f>IFERROR(+VLOOKUP("LEBALF"&amp;A352,'Main File'!A:O,12,0),0)</f>
        <v>0</v>
      </c>
      <c r="I352" s="26">
        <f>IFERROR(+VLOOKUP("LEBALF"&amp;A352,'Main File'!A:O,13,0),0)</f>
        <v>0</v>
      </c>
      <c r="J352" s="26">
        <f>IFERROR(+VLOOKUP("LEBALF"&amp;A352,'Main File'!A:O,14,0),0)</f>
        <v>0</v>
      </c>
      <c r="K352" s="26">
        <f>IFERROR(+VLOOKUP("LEBALF"&amp;A352,'Main File'!A:O,15,0),0)</f>
        <v>0</v>
      </c>
    </row>
    <row r="353" spans="1:11" x14ac:dyDescent="0.25">
      <c r="A353" s="9">
        <f t="shared" si="5"/>
        <v>43540</v>
      </c>
      <c r="B353" s="26">
        <f>IFERROR(+VLOOKUP("LEBALF"&amp;A353,'Main File'!A:O,6,0),0)</f>
        <v>0</v>
      </c>
      <c r="C353" s="26">
        <f>IFERROR(+VLOOKUP("LEBALF"&amp;A353,'Main File'!A:O,7,0),0)</f>
        <v>0</v>
      </c>
      <c r="D353" s="26">
        <f>IFERROR(+VLOOKUP("LEBALF"&amp;A353,'Main File'!A:O,8,0),0)</f>
        <v>0</v>
      </c>
      <c r="E353" s="26">
        <f>IFERROR(+VLOOKUP("LEBALF"&amp;A353,'Main File'!A:O,9,0),0)</f>
        <v>0</v>
      </c>
      <c r="F353" s="26">
        <f>IFERROR(+VLOOKUP("LEBALF"&amp;A353,'Main File'!A:O,10,0),0)</f>
        <v>0</v>
      </c>
      <c r="G353" s="26">
        <f>IFERROR(+VLOOKUP("LEBALF"&amp;A353,'Main File'!A:O,11,0),0)</f>
        <v>0</v>
      </c>
      <c r="H353" s="26">
        <f>IFERROR(+VLOOKUP("LEBALF"&amp;A353,'Main File'!A:O,12,0),0)</f>
        <v>0</v>
      </c>
      <c r="I353" s="26">
        <f>IFERROR(+VLOOKUP("LEBALF"&amp;A353,'Main File'!A:O,13,0),0)</f>
        <v>0</v>
      </c>
      <c r="J353" s="26">
        <f>IFERROR(+VLOOKUP("LEBALF"&amp;A353,'Main File'!A:O,14,0),0)</f>
        <v>0</v>
      </c>
      <c r="K353" s="26">
        <f>IFERROR(+VLOOKUP("LEBALF"&amp;A353,'Main File'!A:O,15,0),0)</f>
        <v>0</v>
      </c>
    </row>
    <row r="354" spans="1:11" x14ac:dyDescent="0.25">
      <c r="A354" s="9">
        <f t="shared" si="5"/>
        <v>43541</v>
      </c>
      <c r="B354" s="26">
        <f>IFERROR(+VLOOKUP("LEBALF"&amp;A354,'Main File'!A:O,6,0),0)</f>
        <v>0</v>
      </c>
      <c r="C354" s="26">
        <f>IFERROR(+VLOOKUP("LEBALF"&amp;A354,'Main File'!A:O,7,0),0)</f>
        <v>0</v>
      </c>
      <c r="D354" s="26">
        <f>IFERROR(+VLOOKUP("LEBALF"&amp;A354,'Main File'!A:O,8,0),0)</f>
        <v>0</v>
      </c>
      <c r="E354" s="26">
        <f>IFERROR(+VLOOKUP("LEBALF"&amp;A354,'Main File'!A:O,9,0),0)</f>
        <v>0</v>
      </c>
      <c r="F354" s="26">
        <f>IFERROR(+VLOOKUP("LEBALF"&amp;A354,'Main File'!A:O,10,0),0)</f>
        <v>0</v>
      </c>
      <c r="G354" s="26">
        <f>IFERROR(+VLOOKUP("LEBALF"&amp;A354,'Main File'!A:O,11,0),0)</f>
        <v>0</v>
      </c>
      <c r="H354" s="26">
        <f>IFERROR(+VLOOKUP("LEBALF"&amp;A354,'Main File'!A:O,12,0),0)</f>
        <v>0</v>
      </c>
      <c r="I354" s="26">
        <f>IFERROR(+VLOOKUP("LEBALF"&amp;A354,'Main File'!A:O,13,0),0)</f>
        <v>0</v>
      </c>
      <c r="J354" s="26">
        <f>IFERROR(+VLOOKUP("LEBALF"&amp;A354,'Main File'!A:O,14,0),0)</f>
        <v>0</v>
      </c>
      <c r="K354" s="26">
        <f>IFERROR(+VLOOKUP("LEBALF"&amp;A354,'Main File'!A:O,15,0),0)</f>
        <v>0</v>
      </c>
    </row>
    <row r="355" spans="1:11" x14ac:dyDescent="0.25">
      <c r="A355" s="9">
        <f t="shared" si="5"/>
        <v>43542</v>
      </c>
      <c r="B355" s="26">
        <f>IFERROR(+VLOOKUP("LEBALF"&amp;A355,'Main File'!A:O,6,0),0)</f>
        <v>0</v>
      </c>
      <c r="C355" s="26">
        <f>IFERROR(+VLOOKUP("LEBALF"&amp;A355,'Main File'!A:O,7,0),0)</f>
        <v>0</v>
      </c>
      <c r="D355" s="26">
        <f>IFERROR(+VLOOKUP("LEBALF"&amp;A355,'Main File'!A:O,8,0),0)</f>
        <v>0</v>
      </c>
      <c r="E355" s="26">
        <f>IFERROR(+VLOOKUP("LEBALF"&amp;A355,'Main File'!A:O,9,0),0)</f>
        <v>0</v>
      </c>
      <c r="F355" s="26">
        <f>IFERROR(+VLOOKUP("LEBALF"&amp;A355,'Main File'!A:O,10,0),0)</f>
        <v>0</v>
      </c>
      <c r="G355" s="26">
        <f>IFERROR(+VLOOKUP("LEBALF"&amp;A355,'Main File'!A:O,11,0),0)</f>
        <v>0</v>
      </c>
      <c r="H355" s="26">
        <f>IFERROR(+VLOOKUP("LEBALF"&amp;A355,'Main File'!A:O,12,0),0)</f>
        <v>0</v>
      </c>
      <c r="I355" s="26">
        <f>IFERROR(+VLOOKUP("LEBALF"&amp;A355,'Main File'!A:O,13,0),0)</f>
        <v>0</v>
      </c>
      <c r="J355" s="26">
        <f>IFERROR(+VLOOKUP("LEBALF"&amp;A355,'Main File'!A:O,14,0),0)</f>
        <v>0</v>
      </c>
      <c r="K355" s="26">
        <f>IFERROR(+VLOOKUP("LEBALF"&amp;A355,'Main File'!A:O,15,0),0)</f>
        <v>0</v>
      </c>
    </row>
    <row r="356" spans="1:11" x14ac:dyDescent="0.25">
      <c r="A356" s="9">
        <f t="shared" si="5"/>
        <v>43543</v>
      </c>
      <c r="B356" s="26">
        <f>IFERROR(+VLOOKUP("LEBALF"&amp;A356,'Main File'!A:O,6,0),0)</f>
        <v>0</v>
      </c>
      <c r="C356" s="26">
        <f>IFERROR(+VLOOKUP("LEBALF"&amp;A356,'Main File'!A:O,7,0),0)</f>
        <v>0</v>
      </c>
      <c r="D356" s="26">
        <f>IFERROR(+VLOOKUP("LEBALF"&amp;A356,'Main File'!A:O,8,0),0)</f>
        <v>0</v>
      </c>
      <c r="E356" s="26">
        <f>IFERROR(+VLOOKUP("LEBALF"&amp;A356,'Main File'!A:O,9,0),0)</f>
        <v>0</v>
      </c>
      <c r="F356" s="26">
        <f>IFERROR(+VLOOKUP("LEBALF"&amp;A356,'Main File'!A:O,10,0),0)</f>
        <v>0</v>
      </c>
      <c r="G356" s="26">
        <f>IFERROR(+VLOOKUP("LEBALF"&amp;A356,'Main File'!A:O,11,0),0)</f>
        <v>0</v>
      </c>
      <c r="H356" s="26">
        <f>IFERROR(+VLOOKUP("LEBALF"&amp;A356,'Main File'!A:O,12,0),0)</f>
        <v>0</v>
      </c>
      <c r="I356" s="26">
        <f>IFERROR(+VLOOKUP("LEBALF"&amp;A356,'Main File'!A:O,13,0),0)</f>
        <v>0</v>
      </c>
      <c r="J356" s="26">
        <f>IFERROR(+VLOOKUP("LEBALF"&amp;A356,'Main File'!A:O,14,0),0)</f>
        <v>0</v>
      </c>
      <c r="K356" s="26">
        <f>IFERROR(+VLOOKUP("LEBALF"&amp;A356,'Main File'!A:O,15,0),0)</f>
        <v>0</v>
      </c>
    </row>
    <row r="357" spans="1:11" x14ac:dyDescent="0.25">
      <c r="A357" s="9">
        <f t="shared" si="5"/>
        <v>43544</v>
      </c>
      <c r="B357" s="26">
        <f>IFERROR(+VLOOKUP("LEBALF"&amp;A357,'Main File'!A:O,6,0),0)</f>
        <v>0</v>
      </c>
      <c r="C357" s="26">
        <f>IFERROR(+VLOOKUP("LEBALF"&amp;A357,'Main File'!A:O,7,0),0)</f>
        <v>0</v>
      </c>
      <c r="D357" s="26">
        <f>IFERROR(+VLOOKUP("LEBALF"&amp;A357,'Main File'!A:O,8,0),0)</f>
        <v>0</v>
      </c>
      <c r="E357" s="26">
        <f>IFERROR(+VLOOKUP("LEBALF"&amp;A357,'Main File'!A:O,9,0),0)</f>
        <v>0</v>
      </c>
      <c r="F357" s="26">
        <f>IFERROR(+VLOOKUP("LEBALF"&amp;A357,'Main File'!A:O,10,0),0)</f>
        <v>0</v>
      </c>
      <c r="G357" s="26">
        <f>IFERROR(+VLOOKUP("LEBALF"&amp;A357,'Main File'!A:O,11,0),0)</f>
        <v>0</v>
      </c>
      <c r="H357" s="26">
        <f>IFERROR(+VLOOKUP("LEBALF"&amp;A357,'Main File'!A:O,12,0),0)</f>
        <v>0</v>
      </c>
      <c r="I357" s="26">
        <f>IFERROR(+VLOOKUP("LEBALF"&amp;A357,'Main File'!A:O,13,0),0)</f>
        <v>0</v>
      </c>
      <c r="J357" s="26">
        <f>IFERROR(+VLOOKUP("LEBALF"&amp;A357,'Main File'!A:O,14,0),0)</f>
        <v>0</v>
      </c>
      <c r="K357" s="26">
        <f>IFERROR(+VLOOKUP("LEBALF"&amp;A357,'Main File'!A:O,15,0),0)</f>
        <v>0</v>
      </c>
    </row>
    <row r="358" spans="1:11" x14ac:dyDescent="0.25">
      <c r="A358" s="9">
        <f t="shared" si="5"/>
        <v>43545</v>
      </c>
      <c r="B358" s="26">
        <f>IFERROR(+VLOOKUP("LEBALF"&amp;A358,'Main File'!A:O,6,0),0)</f>
        <v>0</v>
      </c>
      <c r="C358" s="26">
        <f>IFERROR(+VLOOKUP("LEBALF"&amp;A358,'Main File'!A:O,7,0),0)</f>
        <v>0</v>
      </c>
      <c r="D358" s="26">
        <f>IFERROR(+VLOOKUP("LEBALF"&amp;A358,'Main File'!A:O,8,0),0)</f>
        <v>0</v>
      </c>
      <c r="E358" s="26">
        <f>IFERROR(+VLOOKUP("LEBALF"&amp;A358,'Main File'!A:O,9,0),0)</f>
        <v>0</v>
      </c>
      <c r="F358" s="26">
        <f>IFERROR(+VLOOKUP("LEBALF"&amp;A358,'Main File'!A:O,10,0),0)</f>
        <v>0</v>
      </c>
      <c r="G358" s="26">
        <f>IFERROR(+VLOOKUP("LEBALF"&amp;A358,'Main File'!A:O,11,0),0)</f>
        <v>0</v>
      </c>
      <c r="H358" s="26">
        <f>IFERROR(+VLOOKUP("LEBALF"&amp;A358,'Main File'!A:O,12,0),0)</f>
        <v>0</v>
      </c>
      <c r="I358" s="26">
        <f>IFERROR(+VLOOKUP("LEBALF"&amp;A358,'Main File'!A:O,13,0),0)</f>
        <v>0</v>
      </c>
      <c r="J358" s="26">
        <f>IFERROR(+VLOOKUP("LEBALF"&amp;A358,'Main File'!A:O,14,0),0)</f>
        <v>0</v>
      </c>
      <c r="K358" s="26">
        <f>IFERROR(+VLOOKUP("LEBALF"&amp;A358,'Main File'!A:O,15,0),0)</f>
        <v>0</v>
      </c>
    </row>
    <row r="359" spans="1:11" x14ac:dyDescent="0.25">
      <c r="A359" s="9">
        <f t="shared" si="5"/>
        <v>43546</v>
      </c>
      <c r="B359" s="26">
        <f>IFERROR(+VLOOKUP("LEBALF"&amp;A359,'Main File'!A:O,6,0),0)</f>
        <v>0</v>
      </c>
      <c r="C359" s="26">
        <f>IFERROR(+VLOOKUP("LEBALF"&amp;A359,'Main File'!A:O,7,0),0)</f>
        <v>0</v>
      </c>
      <c r="D359" s="26">
        <f>IFERROR(+VLOOKUP("LEBALF"&amp;A359,'Main File'!A:O,8,0),0)</f>
        <v>0</v>
      </c>
      <c r="E359" s="26">
        <f>IFERROR(+VLOOKUP("LEBALF"&amp;A359,'Main File'!A:O,9,0),0)</f>
        <v>0</v>
      </c>
      <c r="F359" s="26">
        <f>IFERROR(+VLOOKUP("LEBALF"&amp;A359,'Main File'!A:O,10,0),0)</f>
        <v>0</v>
      </c>
      <c r="G359" s="26">
        <f>IFERROR(+VLOOKUP("LEBALF"&amp;A359,'Main File'!A:O,11,0),0)</f>
        <v>0</v>
      </c>
      <c r="H359" s="26">
        <f>IFERROR(+VLOOKUP("LEBALF"&amp;A359,'Main File'!A:O,12,0),0)</f>
        <v>0</v>
      </c>
      <c r="I359" s="26">
        <f>IFERROR(+VLOOKUP("LEBALF"&amp;A359,'Main File'!A:O,13,0),0)</f>
        <v>0</v>
      </c>
      <c r="J359" s="26">
        <f>IFERROR(+VLOOKUP("LEBALF"&amp;A359,'Main File'!A:O,14,0),0)</f>
        <v>0</v>
      </c>
      <c r="K359" s="26">
        <f>IFERROR(+VLOOKUP("LEBALF"&amp;A359,'Main File'!A:O,15,0),0)</f>
        <v>0</v>
      </c>
    </row>
    <row r="360" spans="1:11" x14ac:dyDescent="0.25">
      <c r="A360" s="9">
        <f t="shared" si="5"/>
        <v>43547</v>
      </c>
      <c r="B360" s="26">
        <f>IFERROR(+VLOOKUP("LEBALF"&amp;A360,'Main File'!A:O,6,0),0)</f>
        <v>0</v>
      </c>
      <c r="C360" s="26">
        <f>IFERROR(+VLOOKUP("LEBALF"&amp;A360,'Main File'!A:O,7,0),0)</f>
        <v>0</v>
      </c>
      <c r="D360" s="26">
        <f>IFERROR(+VLOOKUP("LEBALF"&amp;A360,'Main File'!A:O,8,0),0)</f>
        <v>0</v>
      </c>
      <c r="E360" s="26">
        <f>IFERROR(+VLOOKUP("LEBALF"&amp;A360,'Main File'!A:O,9,0),0)</f>
        <v>0</v>
      </c>
      <c r="F360" s="26">
        <f>IFERROR(+VLOOKUP("LEBALF"&amp;A360,'Main File'!A:O,10,0),0)</f>
        <v>0</v>
      </c>
      <c r="G360" s="26">
        <f>IFERROR(+VLOOKUP("LEBALF"&amp;A360,'Main File'!A:O,11,0),0)</f>
        <v>0</v>
      </c>
      <c r="H360" s="26">
        <f>IFERROR(+VLOOKUP("LEBALF"&amp;A360,'Main File'!A:O,12,0),0)</f>
        <v>0</v>
      </c>
      <c r="I360" s="26">
        <f>IFERROR(+VLOOKUP("LEBALF"&amp;A360,'Main File'!A:O,13,0),0)</f>
        <v>0</v>
      </c>
      <c r="J360" s="26">
        <f>IFERROR(+VLOOKUP("LEBALF"&amp;A360,'Main File'!A:O,14,0),0)</f>
        <v>0</v>
      </c>
      <c r="K360" s="26">
        <f>IFERROR(+VLOOKUP("LEBALF"&amp;A360,'Main File'!A:O,15,0),0)</f>
        <v>0</v>
      </c>
    </row>
    <row r="361" spans="1:11" x14ac:dyDescent="0.25">
      <c r="A361" s="9">
        <f t="shared" si="5"/>
        <v>43548</v>
      </c>
      <c r="B361" s="26">
        <f>IFERROR(+VLOOKUP("LEBALF"&amp;A361,'Main File'!A:O,6,0),0)</f>
        <v>0</v>
      </c>
      <c r="C361" s="26">
        <f>IFERROR(+VLOOKUP("LEBALF"&amp;A361,'Main File'!A:O,7,0),0)</f>
        <v>0</v>
      </c>
      <c r="D361" s="26">
        <f>IFERROR(+VLOOKUP("LEBALF"&amp;A361,'Main File'!A:O,8,0),0)</f>
        <v>0</v>
      </c>
      <c r="E361" s="26">
        <f>IFERROR(+VLOOKUP("LEBALF"&amp;A361,'Main File'!A:O,9,0),0)</f>
        <v>0</v>
      </c>
      <c r="F361" s="26">
        <f>IFERROR(+VLOOKUP("LEBALF"&amp;A361,'Main File'!A:O,10,0),0)</f>
        <v>0</v>
      </c>
      <c r="G361" s="26">
        <f>IFERROR(+VLOOKUP("LEBALF"&amp;A361,'Main File'!A:O,11,0),0)</f>
        <v>0</v>
      </c>
      <c r="H361" s="26">
        <f>IFERROR(+VLOOKUP("LEBALF"&amp;A361,'Main File'!A:O,12,0),0)</f>
        <v>0</v>
      </c>
      <c r="I361" s="26">
        <f>IFERROR(+VLOOKUP("LEBALF"&amp;A361,'Main File'!A:O,13,0),0)</f>
        <v>0</v>
      </c>
      <c r="J361" s="26">
        <f>IFERROR(+VLOOKUP("LEBALF"&amp;A361,'Main File'!A:O,14,0),0)</f>
        <v>0</v>
      </c>
      <c r="K361" s="26">
        <f>IFERROR(+VLOOKUP("LEBALF"&amp;A361,'Main File'!A:O,15,0),0)</f>
        <v>0</v>
      </c>
    </row>
    <row r="362" spans="1:11" x14ac:dyDescent="0.25">
      <c r="A362" s="9">
        <f t="shared" si="5"/>
        <v>43549</v>
      </c>
      <c r="B362" s="26">
        <f>IFERROR(+VLOOKUP("LEBALF"&amp;A362,'Main File'!A:O,6,0),0)</f>
        <v>0</v>
      </c>
      <c r="C362" s="26">
        <f>IFERROR(+VLOOKUP("LEBALF"&amp;A362,'Main File'!A:O,7,0),0)</f>
        <v>0</v>
      </c>
      <c r="D362" s="26">
        <f>IFERROR(+VLOOKUP("LEBALF"&amp;A362,'Main File'!A:O,8,0),0)</f>
        <v>0</v>
      </c>
      <c r="E362" s="26">
        <f>IFERROR(+VLOOKUP("LEBALF"&amp;A362,'Main File'!A:O,9,0),0)</f>
        <v>0</v>
      </c>
      <c r="F362" s="26">
        <f>IFERROR(+VLOOKUP("LEBALF"&amp;A362,'Main File'!A:O,10,0),0)</f>
        <v>0</v>
      </c>
      <c r="G362" s="26">
        <f>IFERROR(+VLOOKUP("LEBALF"&amp;A362,'Main File'!A:O,11,0),0)</f>
        <v>0</v>
      </c>
      <c r="H362" s="26">
        <f>IFERROR(+VLOOKUP("LEBALF"&amp;A362,'Main File'!A:O,12,0),0)</f>
        <v>0</v>
      </c>
      <c r="I362" s="26">
        <f>IFERROR(+VLOOKUP("LEBALF"&amp;A362,'Main File'!A:O,13,0),0)</f>
        <v>0</v>
      </c>
      <c r="J362" s="26">
        <f>IFERROR(+VLOOKUP("LEBALF"&amp;A362,'Main File'!A:O,14,0),0)</f>
        <v>0</v>
      </c>
      <c r="K362" s="26">
        <f>IFERROR(+VLOOKUP("LEBALF"&amp;A362,'Main File'!A:O,15,0),0)</f>
        <v>0</v>
      </c>
    </row>
    <row r="363" spans="1:11" x14ac:dyDescent="0.25">
      <c r="A363" s="9">
        <f t="shared" si="5"/>
        <v>43550</v>
      </c>
      <c r="B363" s="26">
        <f>IFERROR(+VLOOKUP("LEBALF"&amp;A363,'Main File'!A:O,6,0),0)</f>
        <v>0</v>
      </c>
      <c r="C363" s="26">
        <f>IFERROR(+VLOOKUP("LEBALF"&amp;A363,'Main File'!A:O,7,0),0)</f>
        <v>0</v>
      </c>
      <c r="D363" s="26">
        <f>IFERROR(+VLOOKUP("LEBALF"&amp;A363,'Main File'!A:O,8,0),0)</f>
        <v>0</v>
      </c>
      <c r="E363" s="26">
        <f>IFERROR(+VLOOKUP("LEBALF"&amp;A363,'Main File'!A:O,9,0),0)</f>
        <v>0</v>
      </c>
      <c r="F363" s="26">
        <f>IFERROR(+VLOOKUP("LEBALF"&amp;A363,'Main File'!A:O,10,0),0)</f>
        <v>0</v>
      </c>
      <c r="G363" s="26">
        <f>IFERROR(+VLOOKUP("LEBALF"&amp;A363,'Main File'!A:O,11,0),0)</f>
        <v>0</v>
      </c>
      <c r="H363" s="26">
        <f>IFERROR(+VLOOKUP("LEBALF"&amp;A363,'Main File'!A:O,12,0),0)</f>
        <v>0</v>
      </c>
      <c r="I363" s="26">
        <f>IFERROR(+VLOOKUP("LEBALF"&amp;A363,'Main File'!A:O,13,0),0)</f>
        <v>0</v>
      </c>
      <c r="J363" s="26">
        <f>IFERROR(+VLOOKUP("LEBALF"&amp;A363,'Main File'!A:O,14,0),0)</f>
        <v>0</v>
      </c>
      <c r="K363" s="26">
        <f>IFERROR(+VLOOKUP("LEBALF"&amp;A363,'Main File'!A:O,15,0),0)</f>
        <v>0</v>
      </c>
    </row>
    <row r="364" spans="1:11" x14ac:dyDescent="0.25">
      <c r="A364" s="9">
        <f t="shared" si="5"/>
        <v>43551</v>
      </c>
      <c r="B364" s="26">
        <f>IFERROR(+VLOOKUP("LEBALF"&amp;A364,'Main File'!A:O,6,0),0)</f>
        <v>0</v>
      </c>
      <c r="C364" s="26">
        <f>IFERROR(+VLOOKUP("LEBALF"&amp;A364,'Main File'!A:O,7,0),0)</f>
        <v>0</v>
      </c>
      <c r="D364" s="26">
        <f>IFERROR(+VLOOKUP("LEBALF"&amp;A364,'Main File'!A:O,8,0),0)</f>
        <v>0</v>
      </c>
      <c r="E364" s="26">
        <f>IFERROR(+VLOOKUP("LEBALF"&amp;A364,'Main File'!A:O,9,0),0)</f>
        <v>0</v>
      </c>
      <c r="F364" s="26">
        <f>IFERROR(+VLOOKUP("LEBALF"&amp;A364,'Main File'!A:O,10,0),0)</f>
        <v>0</v>
      </c>
      <c r="G364" s="26">
        <f>IFERROR(+VLOOKUP("LEBALF"&amp;A364,'Main File'!A:O,11,0),0)</f>
        <v>0</v>
      </c>
      <c r="H364" s="26">
        <f>IFERROR(+VLOOKUP("LEBALF"&amp;A364,'Main File'!A:O,12,0),0)</f>
        <v>0</v>
      </c>
      <c r="I364" s="26">
        <f>IFERROR(+VLOOKUP("LEBALF"&amp;A364,'Main File'!A:O,13,0),0)</f>
        <v>0</v>
      </c>
      <c r="J364" s="26">
        <f>IFERROR(+VLOOKUP("LEBALF"&amp;A364,'Main File'!A:O,14,0),0)</f>
        <v>0</v>
      </c>
      <c r="K364" s="26">
        <f>IFERROR(+VLOOKUP("LEBALF"&amp;A364,'Main File'!A:O,15,0),0)</f>
        <v>0</v>
      </c>
    </row>
    <row r="365" spans="1:11" x14ac:dyDescent="0.25">
      <c r="A365" s="9">
        <f t="shared" si="5"/>
        <v>43552</v>
      </c>
      <c r="B365" s="26">
        <f>IFERROR(+VLOOKUP("LEBALF"&amp;A365,'Main File'!A:O,6,0),0)</f>
        <v>0</v>
      </c>
      <c r="C365" s="26">
        <f>IFERROR(+VLOOKUP("LEBALF"&amp;A365,'Main File'!A:O,7,0),0)</f>
        <v>0</v>
      </c>
      <c r="D365" s="26">
        <f>IFERROR(+VLOOKUP("LEBALF"&amp;A365,'Main File'!A:O,8,0),0)</f>
        <v>0</v>
      </c>
      <c r="E365" s="26">
        <f>IFERROR(+VLOOKUP("LEBALF"&amp;A365,'Main File'!A:O,9,0),0)</f>
        <v>0</v>
      </c>
      <c r="F365" s="26">
        <f>IFERROR(+VLOOKUP("LEBALF"&amp;A365,'Main File'!A:O,10,0),0)</f>
        <v>0</v>
      </c>
      <c r="G365" s="26">
        <f>IFERROR(+VLOOKUP("LEBALF"&amp;A365,'Main File'!A:O,11,0),0)</f>
        <v>0</v>
      </c>
      <c r="H365" s="26">
        <f>IFERROR(+VLOOKUP("LEBALF"&amp;A365,'Main File'!A:O,12,0),0)</f>
        <v>0</v>
      </c>
      <c r="I365" s="26">
        <f>IFERROR(+VLOOKUP("LEBALF"&amp;A365,'Main File'!A:O,13,0),0)</f>
        <v>0</v>
      </c>
      <c r="J365" s="26">
        <f>IFERROR(+VLOOKUP("LEBALF"&amp;A365,'Main File'!A:O,14,0),0)</f>
        <v>0</v>
      </c>
      <c r="K365" s="26">
        <f>IFERROR(+VLOOKUP("LEBALF"&amp;A365,'Main File'!A:O,15,0),0)</f>
        <v>0</v>
      </c>
    </row>
    <row r="366" spans="1:11" x14ac:dyDescent="0.25">
      <c r="A366" s="9">
        <f t="shared" si="5"/>
        <v>43553</v>
      </c>
      <c r="B366" s="26">
        <f>IFERROR(+VLOOKUP("LEBALF"&amp;A366,'Main File'!A:O,6,0),0)</f>
        <v>0</v>
      </c>
      <c r="C366" s="26">
        <f>IFERROR(+VLOOKUP("LEBALF"&amp;A366,'Main File'!A:O,7,0),0)</f>
        <v>0</v>
      </c>
      <c r="D366" s="26">
        <f>IFERROR(+VLOOKUP("LEBALF"&amp;A366,'Main File'!A:O,8,0),0)</f>
        <v>0</v>
      </c>
      <c r="E366" s="26">
        <f>IFERROR(+VLOOKUP("LEBALF"&amp;A366,'Main File'!A:O,9,0),0)</f>
        <v>0</v>
      </c>
      <c r="F366" s="26">
        <f>IFERROR(+VLOOKUP("LEBALF"&amp;A366,'Main File'!A:O,10,0),0)</f>
        <v>0</v>
      </c>
      <c r="G366" s="26">
        <f>IFERROR(+VLOOKUP("LEBALF"&amp;A366,'Main File'!A:O,11,0),0)</f>
        <v>0</v>
      </c>
      <c r="H366" s="26">
        <f>IFERROR(+VLOOKUP("LEBALF"&amp;A366,'Main File'!A:O,12,0),0)</f>
        <v>0</v>
      </c>
      <c r="I366" s="26">
        <f>IFERROR(+VLOOKUP("LEBALF"&amp;A366,'Main File'!A:O,13,0),0)</f>
        <v>0</v>
      </c>
      <c r="J366" s="26">
        <f>IFERROR(+VLOOKUP("LEBALF"&amp;A366,'Main File'!A:O,14,0),0)</f>
        <v>0</v>
      </c>
      <c r="K366" s="26">
        <f>IFERROR(+VLOOKUP("LEBALF"&amp;A366,'Main File'!A:O,15,0),0)</f>
        <v>0</v>
      </c>
    </row>
    <row r="367" spans="1:11" x14ac:dyDescent="0.25">
      <c r="A367" s="9">
        <f t="shared" si="5"/>
        <v>43554</v>
      </c>
      <c r="B367" s="26">
        <f>IFERROR(+VLOOKUP("LEBALF"&amp;A367,'Main File'!A:O,6,0),0)</f>
        <v>0</v>
      </c>
      <c r="C367" s="26">
        <f>IFERROR(+VLOOKUP("LEBALF"&amp;A367,'Main File'!A:O,7,0),0)</f>
        <v>0</v>
      </c>
      <c r="D367" s="26">
        <f>IFERROR(+VLOOKUP("LEBALF"&amp;A367,'Main File'!A:O,8,0),0)</f>
        <v>0</v>
      </c>
      <c r="E367" s="26">
        <f>IFERROR(+VLOOKUP("LEBALF"&amp;A367,'Main File'!A:O,9,0),0)</f>
        <v>0</v>
      </c>
      <c r="F367" s="26">
        <f>IFERROR(+VLOOKUP("LEBALF"&amp;A367,'Main File'!A:O,10,0),0)</f>
        <v>0</v>
      </c>
      <c r="G367" s="26">
        <f>IFERROR(+VLOOKUP("LEBALF"&amp;A367,'Main File'!A:O,11,0),0)</f>
        <v>0</v>
      </c>
      <c r="H367" s="26">
        <f>IFERROR(+VLOOKUP("LEBALF"&amp;A367,'Main File'!A:O,12,0),0)</f>
        <v>0</v>
      </c>
      <c r="I367" s="26">
        <f>IFERROR(+VLOOKUP("LEBALF"&amp;A367,'Main File'!A:O,13,0),0)</f>
        <v>0</v>
      </c>
      <c r="J367" s="26">
        <f>IFERROR(+VLOOKUP("LEBALF"&amp;A367,'Main File'!A:O,14,0),0)</f>
        <v>0</v>
      </c>
      <c r="K367" s="26">
        <f>IFERROR(+VLOOKUP("LEBALF"&amp;A367,'Main File'!A:O,15,0),0)</f>
        <v>0</v>
      </c>
    </row>
    <row r="368" spans="1:11" x14ac:dyDescent="0.25">
      <c r="A368" s="9">
        <f t="shared" si="5"/>
        <v>43555</v>
      </c>
      <c r="B368" s="26">
        <f>IFERROR(+VLOOKUP("LEBALF"&amp;A368,'Main File'!A:O,6,0),0)</f>
        <v>0</v>
      </c>
      <c r="C368" s="26">
        <f>IFERROR(+VLOOKUP("LEBALF"&amp;A368,'Main File'!A:O,7,0),0)</f>
        <v>0</v>
      </c>
      <c r="D368" s="26">
        <f>IFERROR(+VLOOKUP("LEBALF"&amp;A368,'Main File'!A:O,8,0),0)</f>
        <v>0</v>
      </c>
      <c r="E368" s="26">
        <f>IFERROR(+VLOOKUP("LEBALF"&amp;A368,'Main File'!A:O,9,0),0)</f>
        <v>0</v>
      </c>
      <c r="F368" s="26">
        <f>IFERROR(+VLOOKUP("LEBALF"&amp;A368,'Main File'!A:O,10,0),0)</f>
        <v>0</v>
      </c>
      <c r="G368" s="26">
        <f>IFERROR(+VLOOKUP("LEBALF"&amp;A368,'Main File'!A:O,11,0),0)</f>
        <v>0</v>
      </c>
      <c r="H368" s="26">
        <f>IFERROR(+VLOOKUP("LEBALF"&amp;A368,'Main File'!A:O,12,0),0)</f>
        <v>0</v>
      </c>
      <c r="I368" s="26">
        <f>IFERROR(+VLOOKUP("LEBALF"&amp;A368,'Main File'!A:O,13,0),0)</f>
        <v>0</v>
      </c>
      <c r="J368" s="26">
        <f>IFERROR(+VLOOKUP("LEBALF"&amp;A368,'Main File'!A:O,14,0),0)</f>
        <v>0</v>
      </c>
      <c r="K368" s="26">
        <f>IFERROR(+VLOOKUP("LEBALF"&amp;A368,'Main File'!A:O,15,0),0)</f>
        <v>0</v>
      </c>
    </row>
    <row r="369" spans="1:11" x14ac:dyDescent="0.25">
      <c r="A369" s="9"/>
      <c r="B369" s="14"/>
      <c r="C369" s="14"/>
      <c r="D369" s="14"/>
      <c r="E369" s="14"/>
      <c r="F369" s="14"/>
      <c r="G369" s="14"/>
      <c r="H369" s="14"/>
      <c r="I369" s="14"/>
      <c r="J369" s="14"/>
      <c r="K369" s="14"/>
    </row>
    <row r="370" spans="1:11" x14ac:dyDescent="0.25">
      <c r="A370" s="10" t="s">
        <v>84</v>
      </c>
      <c r="B370" s="16"/>
      <c r="C370" s="16"/>
      <c r="D370" s="16"/>
      <c r="E370" s="16"/>
      <c r="F370" s="16"/>
      <c r="G370" s="16"/>
      <c r="H370" s="16"/>
      <c r="I370" s="16"/>
      <c r="J370" s="16"/>
      <c r="K370" s="17"/>
    </row>
    <row r="371" spans="1:11" x14ac:dyDescent="0.25">
      <c r="A371" s="11" t="s">
        <v>85</v>
      </c>
      <c r="B371" s="18"/>
      <c r="C371" s="18"/>
      <c r="D371" s="18"/>
      <c r="E371" s="18"/>
      <c r="F371" s="18"/>
      <c r="G371" s="18"/>
      <c r="H371" s="18"/>
      <c r="I371" s="18"/>
      <c r="J371" s="18"/>
      <c r="K371" s="19"/>
    </row>
    <row r="372" spans="1:11" x14ac:dyDescent="0.25">
      <c r="A372" s="11" t="s">
        <v>86</v>
      </c>
      <c r="B372" s="18"/>
      <c r="C372" s="18"/>
      <c r="D372" s="18"/>
      <c r="E372" s="18"/>
      <c r="F372" s="18"/>
      <c r="G372" s="18"/>
      <c r="H372" s="18"/>
      <c r="I372" s="18"/>
      <c r="J372" s="18"/>
      <c r="K372" s="19"/>
    </row>
    <row r="373" spans="1:11" x14ac:dyDescent="0.25">
      <c r="A373" s="11" t="s">
        <v>87</v>
      </c>
      <c r="B373" s="18"/>
      <c r="C373" s="18"/>
      <c r="D373" s="18"/>
      <c r="E373" s="18"/>
      <c r="F373" s="18"/>
      <c r="G373" s="18"/>
      <c r="H373" s="18"/>
      <c r="I373" s="18"/>
      <c r="J373" s="18"/>
      <c r="K373" s="19"/>
    </row>
    <row r="374" spans="1:11" x14ac:dyDescent="0.25">
      <c r="A374" s="11" t="s">
        <v>88</v>
      </c>
      <c r="B374" s="18"/>
      <c r="C374" s="18"/>
      <c r="D374" s="18"/>
      <c r="E374" s="18"/>
      <c r="F374" s="18"/>
      <c r="G374" s="18"/>
      <c r="H374" s="18"/>
      <c r="I374" s="18"/>
      <c r="J374" s="18"/>
      <c r="K374" s="19"/>
    </row>
    <row r="375" spans="1:11" x14ac:dyDescent="0.25">
      <c r="A375" s="12" t="s">
        <v>89</v>
      </c>
      <c r="B375" s="20"/>
      <c r="C375" s="20"/>
      <c r="D375" s="20"/>
      <c r="E375" s="20"/>
      <c r="F375" s="20"/>
      <c r="G375" s="20"/>
      <c r="H375" s="20"/>
      <c r="I375" s="20"/>
      <c r="J375" s="20"/>
      <c r="K375" s="21"/>
    </row>
  </sheetData>
  <mergeCells count="3">
    <mergeCell ref="A1:K1"/>
    <mergeCell ref="B2:F2"/>
    <mergeCell ref="G2:K2"/>
  </mergeCells>
  <hyperlinks>
    <hyperlink ref="N1" location="index!A1" display="Go to Index" xr:uid="{A3A2B1A7-F2A0-4EA1-9D0B-08ED6A194D2E}"/>
  </hyperlinks>
  <pageMargins left="0.7" right="0.7" top="0.75" bottom="0.75" header="0.3" footer="0.3"/>
  <pageSetup paperSize="9" orientation="portrait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509008-DE47-447C-9F08-25578B46B4D0}">
  <dimension ref="A1:N375"/>
  <sheetViews>
    <sheetView workbookViewId="0">
      <pane xSplit="1" ySplit="3" topLeftCell="B34" activePane="bottomRight" state="frozen"/>
      <selection pane="topRight" activeCell="B1" sqref="B1"/>
      <selection pane="bottomLeft" activeCell="A4" sqref="A4"/>
      <selection pane="bottomRight" activeCell="B368" sqref="B34:K368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Banking and Financial Services Fund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IFERROR(+VLOOKUP("LEBFSF"&amp;A4,'Main File'!A:O,6,0),0)</f>
        <v>2.5001202559756139</v>
      </c>
      <c r="C4" s="26">
        <f>IFERROR(+VLOOKUP("LEBFSF"&amp;A4,'Main File'!A:O,7,0),0)</f>
        <v>0</v>
      </c>
      <c r="D4" s="26">
        <f>IFERROR(+VLOOKUP("LEBFSF"&amp;A4,'Main File'!A:O,8,0),0)</f>
        <v>0.2</v>
      </c>
      <c r="E4" s="26">
        <f>IFERROR(+VLOOKUP("LEBFSF"&amp;A4,'Main File'!A:O,9,0),0)</f>
        <v>0.2196178347310431</v>
      </c>
      <c r="F4" s="26">
        <f>IFERROR(+VLOOKUP("LEBFSF"&amp;A4,'Main File'!A:O,10,0),0)</f>
        <v>2.919738090706657</v>
      </c>
      <c r="G4" s="26">
        <f>IFERROR(+VLOOKUP("LEBFSF"&amp;A4,'Main File'!A:O,11,0),0)</f>
        <v>1.037085861501682</v>
      </c>
      <c r="H4" s="26">
        <f>IFERROR(+VLOOKUP("LEBFSF"&amp;A4,'Main File'!A:O,12,0),0)</f>
        <v>0</v>
      </c>
      <c r="I4" s="26">
        <f>IFERROR(+VLOOKUP("LEBFSF"&amp;A4,'Main File'!A:O,13,0),0)</f>
        <v>0.2</v>
      </c>
      <c r="J4" s="26">
        <f>IFERROR(+VLOOKUP("LEBFSF"&amp;A4,'Main File'!A:O,14,0),0)</f>
        <v>0.20828068599943098</v>
      </c>
      <c r="K4" s="26">
        <f>IFERROR(+VLOOKUP("LEBFSF"&amp;A4,'Main File'!A:O,15,0),0)</f>
        <v>1.445366547501113</v>
      </c>
    </row>
    <row r="5" spans="1:14" x14ac:dyDescent="0.25">
      <c r="A5" s="9">
        <f>A4+1</f>
        <v>43192</v>
      </c>
      <c r="B5" s="26">
        <f>IFERROR(+VLOOKUP("LEBFSF"&amp;A5,'Main File'!A:O,6,0),0)</f>
        <v>2.5001206224363224</v>
      </c>
      <c r="C5" s="26">
        <f>IFERROR(+VLOOKUP("LEBFSF"&amp;A5,'Main File'!A:O,7,0),0)</f>
        <v>0</v>
      </c>
      <c r="D5" s="26">
        <f>IFERROR(+VLOOKUP("LEBFSF"&amp;A5,'Main File'!A:O,8,0),0)</f>
        <v>0.2</v>
      </c>
      <c r="E5" s="26">
        <f>IFERROR(+VLOOKUP("LEBFSF"&amp;A5,'Main File'!A:O,9,0),0)</f>
        <v>0.2196166089475482</v>
      </c>
      <c r="F5" s="26">
        <f>IFERROR(+VLOOKUP("LEBFSF"&amp;A5,'Main File'!A:O,10,0),0)</f>
        <v>2.9197372313838708</v>
      </c>
      <c r="G5" s="26">
        <f>IFERROR(+VLOOKUP("LEBFSF"&amp;A5,'Main File'!A:O,11,0),0)</f>
        <v>1.037348563965778</v>
      </c>
      <c r="H5" s="26">
        <f>IFERROR(+VLOOKUP("LEBFSF"&amp;A5,'Main File'!A:O,12,0),0)</f>
        <v>0</v>
      </c>
      <c r="I5" s="26">
        <f>IFERROR(+VLOOKUP("LEBFSF"&amp;A5,'Main File'!A:O,13,0),0)</f>
        <v>0.2</v>
      </c>
      <c r="J5" s="26">
        <f>IFERROR(+VLOOKUP("LEBFSF"&amp;A5,'Main File'!A:O,14,0),0)</f>
        <v>0.20833261456104715</v>
      </c>
      <c r="K5" s="26">
        <f>IFERROR(+VLOOKUP("LEBFSF"&amp;A5,'Main File'!A:O,15,0),0)</f>
        <v>1.4456811785268251</v>
      </c>
    </row>
    <row r="6" spans="1:14" x14ac:dyDescent="0.25">
      <c r="A6" s="9">
        <f>+A5+1</f>
        <v>43193</v>
      </c>
      <c r="B6" s="26">
        <f>IFERROR(+VLOOKUP("LEBFSF"&amp;A6,'Main File'!A:O,6,0),0)</f>
        <v>2.5001214590999172</v>
      </c>
      <c r="C6" s="26">
        <f>IFERROR(+VLOOKUP("LEBFSF"&amp;A6,'Main File'!A:O,7,0),0)</f>
        <v>0</v>
      </c>
      <c r="D6" s="26">
        <f>IFERROR(+VLOOKUP("LEBFSF"&amp;A6,'Main File'!A:O,8,0),0)</f>
        <v>0.2</v>
      </c>
      <c r="E6" s="26">
        <f>IFERROR(+VLOOKUP("LEBFSF"&amp;A6,'Main File'!A:O,9,0),0)</f>
        <v>0.2196173421230396</v>
      </c>
      <c r="F6" s="26">
        <f>IFERROR(+VLOOKUP("LEBFSF"&amp;A6,'Main File'!A:O,10,0),0)</f>
        <v>2.919738801222957</v>
      </c>
      <c r="G6" s="26">
        <f>IFERROR(+VLOOKUP("LEBFSF"&amp;A6,'Main File'!A:O,11,0),0)</f>
        <v>1.0382004987979587</v>
      </c>
      <c r="H6" s="26">
        <f>IFERROR(+VLOOKUP("LEBFSF"&amp;A6,'Main File'!A:O,12,0),0)</f>
        <v>0</v>
      </c>
      <c r="I6" s="26">
        <f>IFERROR(+VLOOKUP("LEBFSF"&amp;A6,'Main File'!A:O,13,0),0)</f>
        <v>0.2</v>
      </c>
      <c r="J6" s="26">
        <f>IFERROR(+VLOOKUP("LEBFSF"&amp;A6,'Main File'!A:O,14,0),0)</f>
        <v>0.20848492733937254</v>
      </c>
      <c r="K6" s="26">
        <f>IFERROR(+VLOOKUP("LEBFSF"&amp;A6,'Main File'!A:O,15,0),0)</f>
        <v>1.4466854261373312</v>
      </c>
    </row>
    <row r="7" spans="1:14" x14ac:dyDescent="0.25">
      <c r="A7" s="9">
        <f t="shared" ref="A7:A70" si="0">+A6+1</f>
        <v>43194</v>
      </c>
      <c r="B7" s="26">
        <f>IFERROR(+VLOOKUP("LEBFSF"&amp;A7,'Main File'!A:O,6,0),0)</f>
        <v>2.5001216368943937</v>
      </c>
      <c r="C7" s="26">
        <f>IFERROR(+VLOOKUP("LEBFSF"&amp;A7,'Main File'!A:O,7,0),0)</f>
        <v>0</v>
      </c>
      <c r="D7" s="26">
        <f>IFERROR(+VLOOKUP("LEBFSF"&amp;A7,'Main File'!A:O,8,0),0)</f>
        <v>0.2</v>
      </c>
      <c r="E7" s="26">
        <f>IFERROR(+VLOOKUP("LEBFSF"&amp;A7,'Main File'!A:O,9,0),0)</f>
        <v>0.21961664455746993</v>
      </c>
      <c r="F7" s="26">
        <f>IFERROR(+VLOOKUP("LEBFSF"&amp;A7,'Main File'!A:O,10,0),0)</f>
        <v>2.9197382814518638</v>
      </c>
      <c r="G7" s="26">
        <f>IFERROR(+VLOOKUP("LEBFSF"&amp;A7,'Main File'!A:O,11,0),0)</f>
        <v>1.0364032719183967</v>
      </c>
      <c r="H7" s="26">
        <f>IFERROR(+VLOOKUP("LEBFSF"&amp;A7,'Main File'!A:O,12,0),0)</f>
        <v>0</v>
      </c>
      <c r="I7" s="26">
        <f>IFERROR(+VLOOKUP("LEBFSF"&amp;A7,'Main File'!A:O,13,0),0)</f>
        <v>0.2</v>
      </c>
      <c r="J7" s="26">
        <f>IFERROR(+VLOOKUP("LEBFSF"&amp;A7,'Main File'!A:O,14,0),0)</f>
        <v>0.20816019351834991</v>
      </c>
      <c r="K7" s="26">
        <f>IFERROR(+VLOOKUP("LEBFSF"&amp;A7,'Main File'!A:O,15,0),0)</f>
        <v>1.4445634654367465</v>
      </c>
    </row>
    <row r="8" spans="1:14" x14ac:dyDescent="0.25">
      <c r="A8" s="9">
        <f t="shared" si="0"/>
        <v>43195</v>
      </c>
      <c r="B8" s="26">
        <f>IFERROR(+VLOOKUP("LEBFSF"&amp;A8,'Main File'!A:O,6,0),0)</f>
        <v>2.5001213503260575</v>
      </c>
      <c r="C8" s="26">
        <f>IFERROR(+VLOOKUP("LEBFSF"&amp;A8,'Main File'!A:O,7,0),0)</f>
        <v>0</v>
      </c>
      <c r="D8" s="26">
        <f>IFERROR(+VLOOKUP("LEBFSF"&amp;A8,'Main File'!A:O,8,0),0)</f>
        <v>0.2</v>
      </c>
      <c r="E8" s="26">
        <f>IFERROR(+VLOOKUP("LEBFSF"&amp;A8,'Main File'!A:O,9,0),0)</f>
        <v>0.21961695332332093</v>
      </c>
      <c r="F8" s="26">
        <f>IFERROR(+VLOOKUP("LEBFSF"&amp;A8,'Main File'!A:O,10,0),0)</f>
        <v>2.9197383036493787</v>
      </c>
      <c r="G8" s="26">
        <f>IFERROR(+VLOOKUP("LEBFSF"&amp;A8,'Main File'!A:O,11,0),0)</f>
        <v>1.039251265176919</v>
      </c>
      <c r="H8" s="26">
        <f>IFERROR(+VLOOKUP("LEBFSF"&amp;A8,'Main File'!A:O,12,0),0)</f>
        <v>0</v>
      </c>
      <c r="I8" s="26">
        <f>IFERROR(+VLOOKUP("LEBFSF"&amp;A8,'Main File'!A:O,13,0),0)</f>
        <v>0.2</v>
      </c>
      <c r="J8" s="26">
        <f>IFERROR(+VLOOKUP("LEBFSF"&amp;A8,'Main File'!A:O,14,0),0)</f>
        <v>0.20867298810219961</v>
      </c>
      <c r="K8" s="26">
        <f>IFERROR(+VLOOKUP("LEBFSF"&amp;A8,'Main File'!A:O,15,0),0)</f>
        <v>1.4479242532791186</v>
      </c>
    </row>
    <row r="9" spans="1:14" x14ac:dyDescent="0.25">
      <c r="A9" s="9">
        <f t="shared" si="0"/>
        <v>43196</v>
      </c>
      <c r="B9" s="26">
        <f>IFERROR(+VLOOKUP("LEBFSF"&amp;A9,'Main File'!A:O,6,0),0)</f>
        <v>2.50012035035751</v>
      </c>
      <c r="C9" s="26">
        <f>IFERROR(+VLOOKUP("LEBFSF"&amp;A9,'Main File'!A:O,7,0),0)</f>
        <v>0</v>
      </c>
      <c r="D9" s="26">
        <f>IFERROR(+VLOOKUP("LEBFSF"&amp;A9,'Main File'!A:O,8,0),0)</f>
        <v>0.2</v>
      </c>
      <c r="E9" s="26">
        <f>IFERROR(+VLOOKUP("LEBFSF"&amp;A9,'Main File'!A:O,9,0),0)</f>
        <v>0.21961719229297055</v>
      </c>
      <c r="F9" s="26">
        <f>IFERROR(+VLOOKUP("LEBFSF"&amp;A9,'Main File'!A:O,10,0),0)</f>
        <v>2.9197375426504806</v>
      </c>
      <c r="G9" s="26">
        <f>IFERROR(+VLOOKUP("LEBFSF"&amp;A9,'Main File'!A:O,11,0),0)</f>
        <v>1.0381056339575856</v>
      </c>
      <c r="H9" s="26">
        <f>IFERROR(+VLOOKUP("LEBFSF"&amp;A9,'Main File'!A:O,12,0),0)</f>
        <v>0</v>
      </c>
      <c r="I9" s="26">
        <f>IFERROR(+VLOOKUP("LEBFSF"&amp;A9,'Main File'!A:O,13,0),0)</f>
        <v>0.2</v>
      </c>
      <c r="J9" s="26">
        <f>IFERROR(+VLOOKUP("LEBFSF"&amp;A9,'Main File'!A:O,14,0),0)</f>
        <v>0.20846597920605681</v>
      </c>
      <c r="K9" s="26">
        <f>IFERROR(+VLOOKUP("LEBFSF"&amp;A9,'Main File'!A:O,15,0),0)</f>
        <v>1.4465716131636424</v>
      </c>
    </row>
    <row r="10" spans="1:14" x14ac:dyDescent="0.25">
      <c r="A10" s="9">
        <f t="shared" si="0"/>
        <v>43197</v>
      </c>
      <c r="B10" s="26">
        <f>IFERROR(+VLOOKUP("LEBFSF"&amp;A10,'Main File'!A:O,6,0),0)</f>
        <v>2.5001208328315783</v>
      </c>
      <c r="C10" s="26">
        <f>IFERROR(+VLOOKUP("LEBFSF"&amp;A10,'Main File'!A:O,7,0),0)</f>
        <v>0</v>
      </c>
      <c r="D10" s="26">
        <f>IFERROR(+VLOOKUP("LEBFSF"&amp;A10,'Main File'!A:O,8,0),0)</f>
        <v>0.2</v>
      </c>
      <c r="E10" s="26">
        <f>IFERROR(+VLOOKUP("LEBFSF"&amp;A10,'Main File'!A:O,9,0),0)</f>
        <v>0.21961772741665264</v>
      </c>
      <c r="F10" s="26">
        <f>IFERROR(+VLOOKUP("LEBFSF"&amp;A10,'Main File'!A:O,10,0),0)</f>
        <v>2.9197385602482311</v>
      </c>
      <c r="G10" s="26">
        <f>IFERROR(+VLOOKUP("LEBFSF"&amp;A10,'Main File'!A:O,11,0),0)</f>
        <v>1.0373884152334587</v>
      </c>
      <c r="H10" s="26">
        <f>IFERROR(+VLOOKUP("LEBFSF"&amp;A10,'Main File'!A:O,12,0),0)</f>
        <v>0</v>
      </c>
      <c r="I10" s="26">
        <f>IFERROR(+VLOOKUP("LEBFSF"&amp;A10,'Main File'!A:O,13,0),0)</f>
        <v>0.2</v>
      </c>
      <c r="J10" s="26">
        <f>IFERROR(+VLOOKUP("LEBFSF"&amp;A10,'Main File'!A:O,14,0),0)</f>
        <v>0.20833132757379363</v>
      </c>
      <c r="K10" s="26">
        <f>IFERROR(+VLOOKUP("LEBFSF"&amp;A10,'Main File'!A:O,15,0),0)</f>
        <v>1.4457197428072524</v>
      </c>
    </row>
    <row r="11" spans="1:14" x14ac:dyDescent="0.25">
      <c r="A11" s="9">
        <f t="shared" si="0"/>
        <v>43198</v>
      </c>
      <c r="B11" s="26">
        <f>IFERROR(+VLOOKUP("LEBFSF"&amp;A11,'Main File'!A:O,6,0),0)</f>
        <v>2.5001200740191321</v>
      </c>
      <c r="C11" s="26">
        <f>IFERROR(+VLOOKUP("LEBFSF"&amp;A11,'Main File'!A:O,7,0),0)</f>
        <v>0</v>
      </c>
      <c r="D11" s="26">
        <f>IFERROR(+VLOOKUP("LEBFSF"&amp;A11,'Main File'!A:O,8,0),0)</f>
        <v>0.2</v>
      </c>
      <c r="E11" s="26">
        <f>IFERROR(+VLOOKUP("LEBFSF"&amp;A11,'Main File'!A:O,9,0),0)</f>
        <v>0.21961826155054978</v>
      </c>
      <c r="F11" s="26">
        <f>IFERROR(+VLOOKUP("LEBFSF"&amp;A11,'Main File'!A:O,10,0),0)</f>
        <v>2.919738335569682</v>
      </c>
      <c r="G11" s="26">
        <f>IFERROR(+VLOOKUP("LEBFSF"&amp;A11,'Main File'!A:O,11,0),0)</f>
        <v>1.0373872459745095</v>
      </c>
      <c r="H11" s="26">
        <f>IFERROR(+VLOOKUP("LEBFSF"&amp;A11,'Main File'!A:O,12,0),0)</f>
        <v>0</v>
      </c>
      <c r="I11" s="26">
        <f>IFERROR(+VLOOKUP("LEBFSF"&amp;A11,'Main File'!A:O,13,0),0)</f>
        <v>0.2</v>
      </c>
      <c r="J11" s="26">
        <f>IFERROR(+VLOOKUP("LEBFSF"&amp;A11,'Main File'!A:O,14,0),0)</f>
        <v>0.20832912430260717</v>
      </c>
      <c r="K11" s="26">
        <f>IFERROR(+VLOOKUP("LEBFSF"&amp;A11,'Main File'!A:O,15,0),0)</f>
        <v>1.4457163702771165</v>
      </c>
    </row>
    <row r="12" spans="1:14" x14ac:dyDescent="0.25">
      <c r="A12" s="9">
        <f t="shared" si="0"/>
        <v>43199</v>
      </c>
      <c r="B12" s="26">
        <f>IFERROR(+VLOOKUP("LEBFSF"&amp;A12,'Main File'!A:O,6,0),0)</f>
        <v>2.5001210504300722</v>
      </c>
      <c r="C12" s="26">
        <f>IFERROR(+VLOOKUP("LEBFSF"&amp;A12,'Main File'!A:O,7,0),0)</f>
        <v>0</v>
      </c>
      <c r="D12" s="26">
        <f>IFERROR(+VLOOKUP("LEBFSF"&amp;A12,'Main File'!A:O,8,0),0)</f>
        <v>0.2</v>
      </c>
      <c r="E12" s="26">
        <f>IFERROR(+VLOOKUP("LEBFSF"&amp;A12,'Main File'!A:O,9,0),0)</f>
        <v>0.21961676908980268</v>
      </c>
      <c r="F12" s="26">
        <f>IFERROR(+VLOOKUP("LEBFSF"&amp;A12,'Main File'!A:O,10,0),0)</f>
        <v>2.9197378195198751</v>
      </c>
      <c r="G12" s="26">
        <f>IFERROR(+VLOOKUP("LEBFSF"&amp;A12,'Main File'!A:O,11,0),0)</f>
        <v>1.0378243200657236</v>
      </c>
      <c r="H12" s="26">
        <f>IFERROR(+VLOOKUP("LEBFSF"&amp;A12,'Main File'!A:O,12,0),0)</f>
        <v>0</v>
      </c>
      <c r="I12" s="26">
        <f>IFERROR(+VLOOKUP("LEBFSF"&amp;A12,'Main File'!A:O,13,0),0)</f>
        <v>0.2</v>
      </c>
      <c r="J12" s="26">
        <f>IFERROR(+VLOOKUP("LEBFSF"&amp;A12,'Main File'!A:O,14,0),0)</f>
        <v>0.20841536215110068</v>
      </c>
      <c r="K12" s="26">
        <f>IFERROR(+VLOOKUP("LEBFSF"&amp;A12,'Main File'!A:O,15,0),0)</f>
        <v>1.4462396822168242</v>
      </c>
    </row>
    <row r="13" spans="1:14" x14ac:dyDescent="0.25">
      <c r="A13" s="9">
        <f t="shared" si="0"/>
        <v>43200</v>
      </c>
      <c r="B13" s="26">
        <f>IFERROR(+VLOOKUP("LEBFSF"&amp;A13,'Main File'!A:O,6,0),0)</f>
        <v>2.5001217758783478</v>
      </c>
      <c r="C13" s="26">
        <f>IFERROR(+VLOOKUP("LEBFSF"&amp;A13,'Main File'!A:O,7,0),0)</f>
        <v>0</v>
      </c>
      <c r="D13" s="26">
        <f>IFERROR(+VLOOKUP("LEBFSF"&amp;A13,'Main File'!A:O,8,0),0)</f>
        <v>0.2</v>
      </c>
      <c r="E13" s="26">
        <f>IFERROR(+VLOOKUP("LEBFSF"&amp;A13,'Main File'!A:O,9,0),0)</f>
        <v>0.21961776644933065</v>
      </c>
      <c r="F13" s="26">
        <f>IFERROR(+VLOOKUP("LEBFSF"&amp;A13,'Main File'!A:O,10,0),0)</f>
        <v>2.9197395423276786</v>
      </c>
      <c r="G13" s="26">
        <f>IFERROR(+VLOOKUP("LEBFSF"&amp;A13,'Main File'!A:O,11,0),0)</f>
        <v>1.0376922940352495</v>
      </c>
      <c r="H13" s="26">
        <f>IFERROR(+VLOOKUP("LEBFSF"&amp;A13,'Main File'!A:O,12,0),0)</f>
        <v>0</v>
      </c>
      <c r="I13" s="26">
        <f>IFERROR(+VLOOKUP("LEBFSF"&amp;A13,'Main File'!A:O,13,0),0)</f>
        <v>0.2</v>
      </c>
      <c r="J13" s="26">
        <f>IFERROR(+VLOOKUP("LEBFSF"&amp;A13,'Main File'!A:O,14,0),0)</f>
        <v>0.20838448525580677</v>
      </c>
      <c r="K13" s="26">
        <f>IFERROR(+VLOOKUP("LEBFSF"&amp;A13,'Main File'!A:O,15,0),0)</f>
        <v>1.4460767792910563</v>
      </c>
    </row>
    <row r="14" spans="1:14" x14ac:dyDescent="0.25">
      <c r="A14" s="9">
        <f t="shared" si="0"/>
        <v>43201</v>
      </c>
      <c r="B14" s="26">
        <f>IFERROR(+VLOOKUP("LEBFSF"&amp;A14,'Main File'!A:O,6,0),0)</f>
        <v>2.5001208845476715</v>
      </c>
      <c r="C14" s="26">
        <f>IFERROR(+VLOOKUP("LEBFSF"&amp;A14,'Main File'!A:O,7,0),0)</f>
        <v>0</v>
      </c>
      <c r="D14" s="26">
        <f>IFERROR(+VLOOKUP("LEBFSF"&amp;A14,'Main File'!A:O,8,0),0)</f>
        <v>0.2</v>
      </c>
      <c r="E14" s="26">
        <f>IFERROR(+VLOOKUP("LEBFSF"&amp;A14,'Main File'!A:O,9,0),0)</f>
        <v>0.21961776853729786</v>
      </c>
      <c r="F14" s="26">
        <f>IFERROR(+VLOOKUP("LEBFSF"&amp;A14,'Main File'!A:O,10,0),0)</f>
        <v>2.9197386530849694</v>
      </c>
      <c r="G14" s="26">
        <f>IFERROR(+VLOOKUP("LEBFSF"&amp;A14,'Main File'!A:O,11,0),0)</f>
        <v>1.0366041991108248</v>
      </c>
      <c r="H14" s="26">
        <f>IFERROR(+VLOOKUP("LEBFSF"&amp;A14,'Main File'!A:O,12,0),0)</f>
        <v>0</v>
      </c>
      <c r="I14" s="26">
        <f>IFERROR(+VLOOKUP("LEBFSF"&amp;A14,'Main File'!A:O,13,0),0)</f>
        <v>0.2</v>
      </c>
      <c r="J14" s="26">
        <f>IFERROR(+VLOOKUP("LEBFSF"&amp;A14,'Main File'!A:O,14,0),0)</f>
        <v>0.20819951874046838</v>
      </c>
      <c r="K14" s="26">
        <f>IFERROR(+VLOOKUP("LEBFSF"&amp;A14,'Main File'!A:O,15,0),0)</f>
        <v>1.4448037178512931</v>
      </c>
    </row>
    <row r="15" spans="1:14" x14ac:dyDescent="0.25">
      <c r="A15" s="9">
        <f t="shared" si="0"/>
        <v>43202</v>
      </c>
      <c r="B15" s="26">
        <f>IFERROR(+VLOOKUP("LEBFSF"&amp;A15,'Main File'!A:O,6,0),0)</f>
        <v>2.5001205004771623</v>
      </c>
      <c r="C15" s="26">
        <f>IFERROR(+VLOOKUP("LEBFSF"&amp;A15,'Main File'!A:O,7,0),0)</f>
        <v>0</v>
      </c>
      <c r="D15" s="26">
        <f>IFERROR(+VLOOKUP("LEBFSF"&amp;A15,'Main File'!A:O,8,0),0)</f>
        <v>0.2</v>
      </c>
      <c r="E15" s="26">
        <f>IFERROR(+VLOOKUP("LEBFSF"&amp;A15,'Main File'!A:O,9,0),0)</f>
        <v>0.21961776266145186</v>
      </c>
      <c r="F15" s="26">
        <f>IFERROR(+VLOOKUP("LEBFSF"&amp;A15,'Main File'!A:O,10,0),0)</f>
        <v>2.9197382631386142</v>
      </c>
      <c r="G15" s="26">
        <f>IFERROR(+VLOOKUP("LEBFSF"&amp;A15,'Main File'!A:O,11,0),0)</f>
        <v>1.0367850530870639</v>
      </c>
      <c r="H15" s="26">
        <f>IFERROR(+VLOOKUP("LEBFSF"&amp;A15,'Main File'!A:O,12,0),0)</f>
        <v>0</v>
      </c>
      <c r="I15" s="26">
        <f>IFERROR(+VLOOKUP("LEBFSF"&amp;A15,'Main File'!A:O,13,0),0)</f>
        <v>0.2</v>
      </c>
      <c r="J15" s="26">
        <f>IFERROR(+VLOOKUP("LEBFSF"&amp;A15,'Main File'!A:O,14,0),0)</f>
        <v>0.20822672610119999</v>
      </c>
      <c r="K15" s="26">
        <f>IFERROR(+VLOOKUP("LEBFSF"&amp;A15,'Main File'!A:O,15,0),0)</f>
        <v>1.445011779188264</v>
      </c>
    </row>
    <row r="16" spans="1:14" x14ac:dyDescent="0.25">
      <c r="A16" s="9">
        <f t="shared" si="0"/>
        <v>43203</v>
      </c>
      <c r="B16" s="26">
        <f>IFERROR(+VLOOKUP("LEBFSF"&amp;A16,'Main File'!A:O,6,0),0)</f>
        <v>2.5001238099742427</v>
      </c>
      <c r="C16" s="26">
        <f>IFERROR(+VLOOKUP("LEBFSF"&amp;A16,'Main File'!A:O,7,0),0)</f>
        <v>5.0003797321821246E-2</v>
      </c>
      <c r="D16" s="26">
        <f>IFERROR(+VLOOKUP("LEBFSF"&amp;A16,'Main File'!A:O,8,0),0)</f>
        <v>0.2</v>
      </c>
      <c r="E16" s="26">
        <f>IFERROR(+VLOOKUP("LEBFSF"&amp;A16,'Main File'!A:O,9,0),0)</f>
        <v>0.21961793378143016</v>
      </c>
      <c r="F16" s="26">
        <f>IFERROR(+VLOOKUP("LEBFSF"&amp;A16,'Main File'!A:O,10,0),0)</f>
        <v>2.9697455410774944</v>
      </c>
      <c r="G16" s="26">
        <f>IFERROR(+VLOOKUP("LEBFSF"&amp;A16,'Main File'!A:O,11,0),0)</f>
        <v>1.0373152566283341</v>
      </c>
      <c r="H16" s="26">
        <f>IFERROR(+VLOOKUP("LEBFSF"&amp;A16,'Main File'!A:O,12,0),0)</f>
        <v>0</v>
      </c>
      <c r="I16" s="26">
        <f>IFERROR(+VLOOKUP("LEBFSF"&amp;A16,'Main File'!A:O,13,0),0)</f>
        <v>0.2</v>
      </c>
      <c r="J16" s="26">
        <f>IFERROR(+VLOOKUP("LEBFSF"&amp;A16,'Main File'!A:O,14,0),0)</f>
        <v>0.20831826792968647</v>
      </c>
      <c r="K16" s="26">
        <f>IFERROR(+VLOOKUP("LEBFSF"&amp;A16,'Main File'!A:O,15,0),0)</f>
        <v>1.4456335245580205</v>
      </c>
    </row>
    <row r="17" spans="1:11" x14ac:dyDescent="0.25">
      <c r="A17" s="9">
        <f t="shared" si="0"/>
        <v>43204</v>
      </c>
      <c r="B17" s="26">
        <f>IFERROR(+VLOOKUP("LEBFSF"&amp;A17,'Main File'!A:O,6,0),0)</f>
        <v>2.5001242899908198</v>
      </c>
      <c r="C17" s="26">
        <f>IFERROR(+VLOOKUP("LEBFSF"&amp;A17,'Main File'!A:O,7,0),0)</f>
        <v>5.0003987441798438E-2</v>
      </c>
      <c r="D17" s="26">
        <f>IFERROR(+VLOOKUP("LEBFSF"&amp;A17,'Main File'!A:O,8,0),0)</f>
        <v>0.2</v>
      </c>
      <c r="E17" s="26">
        <f>IFERROR(+VLOOKUP("LEBFSF"&amp;A17,'Main File'!A:O,9,0),0)</f>
        <v>0.21961773767475998</v>
      </c>
      <c r="F17" s="26">
        <f>IFERROR(+VLOOKUP("LEBFSF"&amp;A17,'Main File'!A:O,10,0),0)</f>
        <v>2.9697460151073782</v>
      </c>
      <c r="G17" s="26">
        <f>IFERROR(+VLOOKUP("LEBFSF"&amp;A17,'Main File'!A:O,11,0),0)</f>
        <v>1.0364771821805137</v>
      </c>
      <c r="H17" s="26">
        <f>IFERROR(+VLOOKUP("LEBFSF"&amp;A17,'Main File'!A:O,12,0),0)</f>
        <v>0</v>
      </c>
      <c r="I17" s="26">
        <f>IFERROR(+VLOOKUP("LEBFSF"&amp;A17,'Main File'!A:O,13,0),0)</f>
        <v>0.2</v>
      </c>
      <c r="J17" s="26">
        <f>IFERROR(+VLOOKUP("LEBFSF"&amp;A17,'Main File'!A:O,14,0),0)</f>
        <v>0.20817338431933113</v>
      </c>
      <c r="K17" s="26">
        <f>IFERROR(+VLOOKUP("LEBFSF"&amp;A17,'Main File'!A:O,15,0),0)</f>
        <v>1.4446505664998448</v>
      </c>
    </row>
    <row r="18" spans="1:11" x14ac:dyDescent="0.25">
      <c r="A18" s="9">
        <f t="shared" si="0"/>
        <v>43205</v>
      </c>
      <c r="B18" s="26">
        <f>IFERROR(+VLOOKUP("LEBFSF"&amp;A18,'Main File'!A:O,6,0),0)</f>
        <v>2.5001247368119968</v>
      </c>
      <c r="C18" s="26">
        <f>IFERROR(+VLOOKUP("LEBFSF"&amp;A18,'Main File'!A:O,7,0),0)</f>
        <v>5.0003995840138392E-2</v>
      </c>
      <c r="D18" s="26">
        <f>IFERROR(+VLOOKUP("LEBFSF"&amp;A18,'Main File'!A:O,8,0),0)</f>
        <v>0.2</v>
      </c>
      <c r="E18" s="26">
        <f>IFERROR(+VLOOKUP("LEBFSF"&amp;A18,'Main File'!A:O,9,0),0)</f>
        <v>0.21961798964773979</v>
      </c>
      <c r="F18" s="26">
        <f>IFERROR(+VLOOKUP("LEBFSF"&amp;A18,'Main File'!A:O,10,0),0)</f>
        <v>2.9697467222998752</v>
      </c>
      <c r="G18" s="26">
        <f>IFERROR(+VLOOKUP("LEBFSF"&amp;A18,'Main File'!A:O,11,0),0)</f>
        <v>1.0364787613954261</v>
      </c>
      <c r="H18" s="26">
        <f>IFERROR(+VLOOKUP("LEBFSF"&amp;A18,'Main File'!A:O,12,0),0)</f>
        <v>0</v>
      </c>
      <c r="I18" s="26">
        <f>IFERROR(+VLOOKUP("LEBFSF"&amp;A18,'Main File'!A:O,13,0),0)</f>
        <v>0.2</v>
      </c>
      <c r="J18" s="26">
        <f>IFERROR(+VLOOKUP("LEBFSF"&amp;A18,'Main File'!A:O,14,0),0)</f>
        <v>0.20817162415313217</v>
      </c>
      <c r="K18" s="26">
        <f>IFERROR(+VLOOKUP("LEBFSF"&amp;A18,'Main File'!A:O,15,0),0)</f>
        <v>1.4446503855485582</v>
      </c>
    </row>
    <row r="19" spans="1:11" x14ac:dyDescent="0.25">
      <c r="A19" s="9">
        <f t="shared" si="0"/>
        <v>43206</v>
      </c>
      <c r="B19" s="26">
        <f>IFERROR(+VLOOKUP("LEBFSF"&amp;A19,'Main File'!A:O,6,0),0)</f>
        <v>2.5001251080316438</v>
      </c>
      <c r="C19" s="26">
        <f>IFERROR(+VLOOKUP("LEBFSF"&amp;A19,'Main File'!A:O,7,0),0)</f>
        <v>5.0004142894873538E-2</v>
      </c>
      <c r="D19" s="26">
        <f>IFERROR(+VLOOKUP("LEBFSF"&amp;A19,'Main File'!A:O,8,0),0)</f>
        <v>0.2</v>
      </c>
      <c r="E19" s="26">
        <f>IFERROR(+VLOOKUP("LEBFSF"&amp;A19,'Main File'!A:O,9,0),0)</f>
        <v>0.21961770863975849</v>
      </c>
      <c r="F19" s="26">
        <f>IFERROR(+VLOOKUP("LEBFSF"&amp;A19,'Main File'!A:O,10,0),0)</f>
        <v>2.969746959566276</v>
      </c>
      <c r="G19" s="26">
        <f>IFERROR(+VLOOKUP("LEBFSF"&amp;A19,'Main File'!A:O,11,0),0)</f>
        <v>1.0367198691820845</v>
      </c>
      <c r="H19" s="26">
        <f>IFERROR(+VLOOKUP("LEBFSF"&amp;A19,'Main File'!A:O,12,0),0)</f>
        <v>0</v>
      </c>
      <c r="I19" s="26">
        <f>IFERROR(+VLOOKUP("LEBFSF"&amp;A19,'Main File'!A:O,13,0),0)</f>
        <v>0.2</v>
      </c>
      <c r="J19" s="26">
        <f>IFERROR(+VLOOKUP("LEBFSF"&amp;A19,'Main File'!A:O,14,0),0)</f>
        <v>0.20822182006488762</v>
      </c>
      <c r="K19" s="26">
        <f>IFERROR(+VLOOKUP("LEBFSF"&amp;A19,'Main File'!A:O,15,0),0)</f>
        <v>1.444941689246972</v>
      </c>
    </row>
    <row r="20" spans="1:11" x14ac:dyDescent="0.25">
      <c r="A20" s="9">
        <f t="shared" si="0"/>
        <v>43207</v>
      </c>
      <c r="B20" s="26">
        <f>IFERROR(+VLOOKUP("LEBFSF"&amp;A20,'Main File'!A:O,6,0),0)</f>
        <v>2.5001241845991009</v>
      </c>
      <c r="C20" s="26">
        <f>IFERROR(+VLOOKUP("LEBFSF"&amp;A20,'Main File'!A:O,7,0),0)</f>
        <v>5.0004013886911586E-2</v>
      </c>
      <c r="D20" s="26">
        <f>IFERROR(+VLOOKUP("LEBFSF"&amp;A20,'Main File'!A:O,8,0),0)</f>
        <v>0.2</v>
      </c>
      <c r="E20" s="26">
        <f>IFERROR(+VLOOKUP("LEBFSF"&amp;A20,'Main File'!A:O,9,0),0)</f>
        <v>0.219618117832869</v>
      </c>
      <c r="F20" s="26">
        <f>IFERROR(+VLOOKUP("LEBFSF"&amp;A20,'Main File'!A:O,10,0),0)</f>
        <v>2.9697463163188815</v>
      </c>
      <c r="G20" s="26">
        <f>IFERROR(+VLOOKUP("LEBFSF"&amp;A20,'Main File'!A:O,11,0),0)</f>
        <v>1.0367021788182507</v>
      </c>
      <c r="H20" s="26">
        <f>IFERROR(+VLOOKUP("LEBFSF"&amp;A20,'Main File'!A:O,12,0),0)</f>
        <v>0</v>
      </c>
      <c r="I20" s="26">
        <f>IFERROR(+VLOOKUP("LEBFSF"&amp;A20,'Main File'!A:O,13,0),0)</f>
        <v>0.2</v>
      </c>
      <c r="J20" s="26">
        <f>IFERROR(+VLOOKUP("LEBFSF"&amp;A20,'Main File'!A:O,14,0),0)</f>
        <v>0.2082157558881168</v>
      </c>
      <c r="K20" s="26">
        <f>IFERROR(+VLOOKUP("LEBFSF"&amp;A20,'Main File'!A:O,15,0),0)</f>
        <v>1.4449179347063674</v>
      </c>
    </row>
    <row r="21" spans="1:11" x14ac:dyDescent="0.25">
      <c r="A21" s="9">
        <f t="shared" si="0"/>
        <v>43208</v>
      </c>
      <c r="B21" s="26">
        <f>IFERROR(+VLOOKUP("LEBFSF"&amp;A21,'Main File'!A:O,6,0),0)</f>
        <v>2.5001251736938386</v>
      </c>
      <c r="C21" s="26">
        <f>IFERROR(+VLOOKUP("LEBFSF"&amp;A21,'Main File'!A:O,7,0),0)</f>
        <v>5.0003927399441012E-2</v>
      </c>
      <c r="D21" s="26">
        <f>IFERROR(+VLOOKUP("LEBFSF"&amp;A21,'Main File'!A:O,8,0),0)</f>
        <v>0.2</v>
      </c>
      <c r="E21" s="26">
        <f>IFERROR(+VLOOKUP("LEBFSF"&amp;A21,'Main File'!A:O,9,0),0)</f>
        <v>0.21961849274918988</v>
      </c>
      <c r="F21" s="26">
        <f>IFERROR(+VLOOKUP("LEBFSF"&amp;A21,'Main File'!A:O,10,0),0)</f>
        <v>2.9697475938424698</v>
      </c>
      <c r="G21" s="26">
        <f>IFERROR(+VLOOKUP("LEBFSF"&amp;A21,'Main File'!A:O,11,0),0)</f>
        <v>1.0358512937632798</v>
      </c>
      <c r="H21" s="26">
        <f>IFERROR(+VLOOKUP("LEBFSF"&amp;A21,'Main File'!A:O,12,0),0)</f>
        <v>0</v>
      </c>
      <c r="I21" s="26">
        <f>IFERROR(+VLOOKUP("LEBFSF"&amp;A21,'Main File'!A:O,13,0),0)</f>
        <v>0.2</v>
      </c>
      <c r="J21" s="26">
        <f>IFERROR(+VLOOKUP("LEBFSF"&amp;A21,'Main File'!A:O,14,0),0)</f>
        <v>0.20805898553300195</v>
      </c>
      <c r="K21" s="26">
        <f>IFERROR(+VLOOKUP("LEBFSF"&amp;A21,'Main File'!A:O,15,0),0)</f>
        <v>1.4439102792962817</v>
      </c>
    </row>
    <row r="22" spans="1:11" x14ac:dyDescent="0.25">
      <c r="A22" s="9">
        <f t="shared" si="0"/>
        <v>43209</v>
      </c>
      <c r="B22" s="26">
        <f>IFERROR(+VLOOKUP("LEBFSF"&amp;A22,'Main File'!A:O,6,0),0)</f>
        <v>2.5001243830456708</v>
      </c>
      <c r="C22" s="26">
        <f>IFERROR(+VLOOKUP("LEBFSF"&amp;A22,'Main File'!A:O,7,0),0)</f>
        <v>5.000422268626048E-2</v>
      </c>
      <c r="D22" s="26">
        <f>IFERROR(+VLOOKUP("LEBFSF"&amp;A22,'Main File'!A:O,8,0),0)</f>
        <v>0.2</v>
      </c>
      <c r="E22" s="26">
        <f>IFERROR(+VLOOKUP("LEBFSF"&amp;A22,'Main File'!A:O,9,0),0)</f>
        <v>0.21961742426568659</v>
      </c>
      <c r="F22" s="26">
        <f>IFERROR(+VLOOKUP("LEBFSF"&amp;A22,'Main File'!A:O,10,0),0)</f>
        <v>2.9697460299976179</v>
      </c>
      <c r="G22" s="26">
        <f>IFERROR(+VLOOKUP("LEBFSF"&amp;A22,'Main File'!A:O,11,0),0)</f>
        <v>1.036726426361426</v>
      </c>
      <c r="H22" s="26">
        <f>IFERROR(+VLOOKUP("LEBFSF"&amp;A22,'Main File'!A:O,12,0),0)</f>
        <v>0</v>
      </c>
      <c r="I22" s="26">
        <f>IFERROR(+VLOOKUP("LEBFSF"&amp;A22,'Main File'!A:O,13,0),0)</f>
        <v>0.2</v>
      </c>
      <c r="J22" s="26">
        <f>IFERROR(+VLOOKUP("LEBFSF"&amp;A22,'Main File'!A:O,14,0),0)</f>
        <v>0.20822851219898247</v>
      </c>
      <c r="K22" s="26">
        <f>IFERROR(+VLOOKUP("LEBFSF"&amp;A22,'Main File'!A:O,15,0),0)</f>
        <v>1.4449549385604084</v>
      </c>
    </row>
    <row r="23" spans="1:11" x14ac:dyDescent="0.25">
      <c r="A23" s="9">
        <f t="shared" si="0"/>
        <v>43210</v>
      </c>
      <c r="B23" s="26">
        <f>IFERROR(+VLOOKUP("LEBFSF"&amp;A23,'Main File'!A:O,6,0),0)</f>
        <v>2.5001251269708558</v>
      </c>
      <c r="C23" s="26">
        <f>IFERROR(+VLOOKUP("LEBFSF"&amp;A23,'Main File'!A:O,7,0),0)</f>
        <v>5.0004087679759883E-2</v>
      </c>
      <c r="D23" s="26">
        <f>IFERROR(+VLOOKUP("LEBFSF"&amp;A23,'Main File'!A:O,8,0),0)</f>
        <v>0.2</v>
      </c>
      <c r="E23" s="26">
        <f>IFERROR(+VLOOKUP("LEBFSF"&amp;A23,'Main File'!A:O,9,0),0)</f>
        <v>0.21961717829434468</v>
      </c>
      <c r="F23" s="26">
        <f>IFERROR(+VLOOKUP("LEBFSF"&amp;A23,'Main File'!A:O,10,0),0)</f>
        <v>2.9697463929449603</v>
      </c>
      <c r="G23" s="26">
        <f>IFERROR(+VLOOKUP("LEBFSF"&amp;A23,'Main File'!A:O,11,0),0)</f>
        <v>1.0353809380365657</v>
      </c>
      <c r="H23" s="26">
        <f>IFERROR(+VLOOKUP("LEBFSF"&amp;A23,'Main File'!A:O,12,0),0)</f>
        <v>0</v>
      </c>
      <c r="I23" s="26">
        <f>IFERROR(+VLOOKUP("LEBFSF"&amp;A23,'Main File'!A:O,13,0),0)</f>
        <v>0.2</v>
      </c>
      <c r="J23" s="26">
        <f>IFERROR(+VLOOKUP("LEBFSF"&amp;A23,'Main File'!A:O,14,0),0)</f>
        <v>0.20798195062325472</v>
      </c>
      <c r="K23" s="26">
        <f>IFERROR(+VLOOKUP("LEBFSF"&amp;A23,'Main File'!A:O,15,0),0)</f>
        <v>1.4433628886598204</v>
      </c>
    </row>
    <row r="24" spans="1:11" x14ac:dyDescent="0.25">
      <c r="A24" s="9">
        <f t="shared" si="0"/>
        <v>43211</v>
      </c>
      <c r="B24" s="26">
        <f>IFERROR(+VLOOKUP("LEBFSF"&amp;A24,'Main File'!A:O,6,0),0)</f>
        <v>2.5001244855997911</v>
      </c>
      <c r="C24" s="26">
        <f>IFERROR(+VLOOKUP("LEBFSF"&amp;A24,'Main File'!A:O,7,0),0)</f>
        <v>5.0003759188425291E-2</v>
      </c>
      <c r="D24" s="26">
        <f>IFERROR(+VLOOKUP("LEBFSF"&amp;A24,'Main File'!A:O,8,0),0)</f>
        <v>0.2</v>
      </c>
      <c r="E24" s="26">
        <f>IFERROR(+VLOOKUP("LEBFSF"&amp;A24,'Main File'!A:O,9,0),0)</f>
        <v>0.2196177565551698</v>
      </c>
      <c r="F24" s="26">
        <f>IFERROR(+VLOOKUP("LEBFSF"&amp;A24,'Main File'!A:O,10,0),0)</f>
        <v>2.9697460013433865</v>
      </c>
      <c r="G24" s="26">
        <f>IFERROR(+VLOOKUP("LEBFSF"&amp;A24,'Main File'!A:O,11,0),0)</f>
        <v>1.0365090239350097</v>
      </c>
      <c r="H24" s="26">
        <f>IFERROR(+VLOOKUP("LEBFSF"&amp;A24,'Main File'!A:O,12,0),0)</f>
        <v>0</v>
      </c>
      <c r="I24" s="26">
        <f>IFERROR(+VLOOKUP("LEBFSF"&amp;A24,'Main File'!A:O,13,0),0)</f>
        <v>0.2</v>
      </c>
      <c r="J24" s="26">
        <f>IFERROR(+VLOOKUP("LEBFSF"&amp;A24,'Main File'!A:O,14,0),0)</f>
        <v>0.20817998859342951</v>
      </c>
      <c r="K24" s="26">
        <f>IFERROR(+VLOOKUP("LEBFSF"&amp;A24,'Main File'!A:O,15,0),0)</f>
        <v>1.4446890125284391</v>
      </c>
    </row>
    <row r="25" spans="1:11" x14ac:dyDescent="0.25">
      <c r="A25" s="9">
        <f t="shared" si="0"/>
        <v>43212</v>
      </c>
      <c r="B25" s="26">
        <f>IFERROR(+VLOOKUP("LEBFSF"&amp;A25,'Main File'!A:O,6,0),0)</f>
        <v>2.5001248044117488</v>
      </c>
      <c r="C25" s="26">
        <f>IFERROR(+VLOOKUP("LEBFSF"&amp;A25,'Main File'!A:O,7,0),0)</f>
        <v>5.0004284485861104E-2</v>
      </c>
      <c r="D25" s="26">
        <f>IFERROR(+VLOOKUP("LEBFSF"&amp;A25,'Main File'!A:O,8,0),0)</f>
        <v>0.2</v>
      </c>
      <c r="E25" s="26">
        <f>IFERROR(+VLOOKUP("LEBFSF"&amp;A25,'Main File'!A:O,9,0),0)</f>
        <v>0.21961754624574703</v>
      </c>
      <c r="F25" s="26">
        <f>IFERROR(+VLOOKUP("LEBFSF"&amp;A25,'Main File'!A:O,10,0),0)</f>
        <v>2.9697466351433572</v>
      </c>
      <c r="G25" s="26">
        <f>IFERROR(+VLOOKUP("LEBFSF"&amp;A25,'Main File'!A:O,11,0),0)</f>
        <v>1.0365092886862979</v>
      </c>
      <c r="H25" s="26">
        <f>IFERROR(+VLOOKUP("LEBFSF"&amp;A25,'Main File'!A:O,12,0),0)</f>
        <v>0</v>
      </c>
      <c r="I25" s="26">
        <f>IFERROR(+VLOOKUP("LEBFSF"&amp;A25,'Main File'!A:O,13,0),0)</f>
        <v>0.2</v>
      </c>
      <c r="J25" s="26">
        <f>IFERROR(+VLOOKUP("LEBFSF"&amp;A25,'Main File'!A:O,14,0),0)</f>
        <v>0.20817798064428494</v>
      </c>
      <c r="K25" s="26">
        <f>IFERROR(+VLOOKUP("LEBFSF"&amp;A25,'Main File'!A:O,15,0),0)</f>
        <v>1.4446872693305828</v>
      </c>
    </row>
    <row r="26" spans="1:11" x14ac:dyDescent="0.25">
      <c r="A26" s="9">
        <f t="shared" si="0"/>
        <v>43213</v>
      </c>
      <c r="B26" s="26">
        <f>IFERROR(+VLOOKUP("LEBFSF"&amp;A26,'Main File'!A:O,6,0),0)</f>
        <v>2.5001249856728522</v>
      </c>
      <c r="C26" s="26">
        <f>IFERROR(+VLOOKUP("LEBFSF"&amp;A26,'Main File'!A:O,7,0),0)</f>
        <v>5.0003817250725682E-2</v>
      </c>
      <c r="D26" s="26">
        <f>IFERROR(+VLOOKUP("LEBFSF"&amp;A26,'Main File'!A:O,8,0),0)</f>
        <v>0.2</v>
      </c>
      <c r="E26" s="26">
        <f>IFERROR(+VLOOKUP("LEBFSF"&amp;A26,'Main File'!A:O,9,0),0)</f>
        <v>0.21961664147836835</v>
      </c>
      <c r="F26" s="26">
        <f>IFERROR(+VLOOKUP("LEBFSF"&amp;A26,'Main File'!A:O,10,0),0)</f>
        <v>2.9697454444019464</v>
      </c>
      <c r="G26" s="26">
        <f>IFERROR(+VLOOKUP("LEBFSF"&amp;A26,'Main File'!A:O,11,0),0)</f>
        <v>1.0368845191197984</v>
      </c>
      <c r="H26" s="26">
        <f>IFERROR(+VLOOKUP("LEBFSF"&amp;A26,'Main File'!A:O,12,0),0)</f>
        <v>0</v>
      </c>
      <c r="I26" s="26">
        <f>IFERROR(+VLOOKUP("LEBFSF"&amp;A26,'Main File'!A:O,13,0),0)</f>
        <v>0.2</v>
      </c>
      <c r="J26" s="26">
        <f>IFERROR(+VLOOKUP("LEBFSF"&amp;A26,'Main File'!A:O,14,0),0)</f>
        <v>0.20825111526790646</v>
      </c>
      <c r="K26" s="26">
        <f>IFERROR(+VLOOKUP("LEBFSF"&amp;A26,'Main File'!A:O,15,0),0)</f>
        <v>1.4451356343877049</v>
      </c>
    </row>
    <row r="27" spans="1:11" x14ac:dyDescent="0.25">
      <c r="A27" s="9">
        <f t="shared" si="0"/>
        <v>43214</v>
      </c>
      <c r="B27" s="26">
        <f>IFERROR(+VLOOKUP("LEBFSF"&amp;A27,'Main File'!A:O,6,0),0)</f>
        <v>2.5001246849767242</v>
      </c>
      <c r="C27" s="26">
        <f>IFERROR(+VLOOKUP("LEBFSF"&amp;A27,'Main File'!A:O,7,0),0)</f>
        <v>5.0003781335547039E-2</v>
      </c>
      <c r="D27" s="26">
        <f>IFERROR(+VLOOKUP("LEBFSF"&amp;A27,'Main File'!A:O,8,0),0)</f>
        <v>0.2</v>
      </c>
      <c r="E27" s="26">
        <f>IFERROR(+VLOOKUP("LEBFSF"&amp;A27,'Main File'!A:O,9,0),0)</f>
        <v>0.21961860524268587</v>
      </c>
      <c r="F27" s="26">
        <f>IFERROR(+VLOOKUP("LEBFSF"&amp;A27,'Main File'!A:O,10,0),0)</f>
        <v>2.9697470715549574</v>
      </c>
      <c r="G27" s="26">
        <f>IFERROR(+VLOOKUP("LEBFSF"&amp;A27,'Main File'!A:O,11,0),0)</f>
        <v>1.0364378518727868</v>
      </c>
      <c r="H27" s="26">
        <f>IFERROR(+VLOOKUP("LEBFSF"&amp;A27,'Main File'!A:O,12,0),0)</f>
        <v>0</v>
      </c>
      <c r="I27" s="26">
        <f>IFERROR(+VLOOKUP("LEBFSF"&amp;A27,'Main File'!A:O,13,0),0)</f>
        <v>0.2</v>
      </c>
      <c r="J27" s="26">
        <f>IFERROR(+VLOOKUP("LEBFSF"&amp;A27,'Main File'!A:O,14,0),0)</f>
        <v>0.20816294782582712</v>
      </c>
      <c r="K27" s="26">
        <f>IFERROR(+VLOOKUP("LEBFSF"&amp;A27,'Main File'!A:O,15,0),0)</f>
        <v>1.4446007996986139</v>
      </c>
    </row>
    <row r="28" spans="1:11" x14ac:dyDescent="0.25">
      <c r="A28" s="9">
        <f t="shared" si="0"/>
        <v>43215</v>
      </c>
      <c r="B28" s="26">
        <f>IFERROR(+VLOOKUP("LEBFSF"&amp;A28,'Main File'!A:O,6,0),0)</f>
        <v>2.5001234286794771</v>
      </c>
      <c r="C28" s="26">
        <f>IFERROR(+VLOOKUP("LEBFSF"&amp;A28,'Main File'!A:O,7,0),0)</f>
        <v>5.0003825724924227E-2</v>
      </c>
      <c r="D28" s="26">
        <f>IFERROR(+VLOOKUP("LEBFSF"&amp;A28,'Main File'!A:O,8,0),0)</f>
        <v>0.2</v>
      </c>
      <c r="E28" s="26">
        <f>IFERROR(+VLOOKUP("LEBFSF"&amp;A28,'Main File'!A:O,9,0),0)</f>
        <v>0.21961866337746189</v>
      </c>
      <c r="F28" s="26">
        <f>IFERROR(+VLOOKUP("LEBFSF"&amp;A28,'Main File'!A:O,10,0),0)</f>
        <v>2.9697459177818635</v>
      </c>
      <c r="G28" s="26">
        <f>IFERROR(+VLOOKUP("LEBFSF"&amp;A28,'Main File'!A:O,11,0),0)</f>
        <v>1.0361746163943442</v>
      </c>
      <c r="H28" s="26">
        <f>IFERROR(+VLOOKUP("LEBFSF"&amp;A28,'Main File'!A:O,12,0),0)</f>
        <v>0</v>
      </c>
      <c r="I28" s="26">
        <f>IFERROR(+VLOOKUP("LEBFSF"&amp;A28,'Main File'!A:O,13,0),0)</f>
        <v>0.2</v>
      </c>
      <c r="J28" s="26">
        <f>IFERROR(+VLOOKUP("LEBFSF"&amp;A28,'Main File'!A:O,14,0),0)</f>
        <v>0.20811288755057999</v>
      </c>
      <c r="K28" s="26">
        <f>IFERROR(+VLOOKUP("LEBFSF"&amp;A28,'Main File'!A:O,15,0),0)</f>
        <v>1.4442875039449241</v>
      </c>
    </row>
    <row r="29" spans="1:11" x14ac:dyDescent="0.25">
      <c r="A29" s="9">
        <f t="shared" si="0"/>
        <v>43216</v>
      </c>
      <c r="B29" s="26">
        <f>IFERROR(+VLOOKUP("LEBFSF"&amp;A29,'Main File'!A:O,6,0),0)</f>
        <v>2.500123979444516</v>
      </c>
      <c r="C29" s="26">
        <f>IFERROR(+VLOOKUP("LEBFSF"&amp;A29,'Main File'!A:O,7,0),0)</f>
        <v>5.0004343680837955E-2</v>
      </c>
      <c r="D29" s="26">
        <f>IFERROR(+VLOOKUP("LEBFSF"&amp;A29,'Main File'!A:O,8,0),0)</f>
        <v>0.2</v>
      </c>
      <c r="E29" s="26">
        <f>IFERROR(+VLOOKUP("LEBFSF"&amp;A29,'Main File'!A:O,9,0),0)</f>
        <v>0.21961927736365627</v>
      </c>
      <c r="F29" s="26">
        <f>IFERROR(+VLOOKUP("LEBFSF"&amp;A29,'Main File'!A:O,10,0),0)</f>
        <v>2.9697476004890104</v>
      </c>
      <c r="G29" s="26">
        <f>IFERROR(+VLOOKUP("LEBFSF"&amp;A29,'Main File'!A:O,11,0),0)</f>
        <v>1.0367186674730307</v>
      </c>
      <c r="H29" s="26">
        <f>IFERROR(+VLOOKUP("LEBFSF"&amp;A29,'Main File'!A:O,12,0),0)</f>
        <v>0</v>
      </c>
      <c r="I29" s="26">
        <f>IFERROR(+VLOOKUP("LEBFSF"&amp;A29,'Main File'!A:O,13,0),0)</f>
        <v>0.2</v>
      </c>
      <c r="J29" s="26">
        <f>IFERROR(+VLOOKUP("LEBFSF"&amp;A29,'Main File'!A:O,14,0),0)</f>
        <v>0.20820822767145764</v>
      </c>
      <c r="K29" s="26">
        <f>IFERROR(+VLOOKUP("LEBFSF"&amp;A29,'Main File'!A:O,15,0),0)</f>
        <v>1.4449268951444882</v>
      </c>
    </row>
    <row r="30" spans="1:11" x14ac:dyDescent="0.25">
      <c r="A30" s="9">
        <f t="shared" si="0"/>
        <v>43217</v>
      </c>
      <c r="B30" s="26">
        <f>IFERROR(+VLOOKUP("LEBFSF"&amp;A30,'Main File'!A:O,6,0),0)</f>
        <v>2.5001247832779678</v>
      </c>
      <c r="C30" s="26">
        <f>IFERROR(+VLOOKUP("LEBFSF"&amp;A30,'Main File'!A:O,7,0),0)</f>
        <v>5.0004055649317855E-2</v>
      </c>
      <c r="D30" s="26">
        <f>IFERROR(+VLOOKUP("LEBFSF"&amp;A30,'Main File'!A:O,8,0),0)</f>
        <v>0.2</v>
      </c>
      <c r="E30" s="26">
        <f>IFERROR(+VLOOKUP("LEBFSF"&amp;A30,'Main File'!A:O,9,0),0)</f>
        <v>0.21961681723268717</v>
      </c>
      <c r="F30" s="26">
        <f>IFERROR(+VLOOKUP("LEBFSF"&amp;A30,'Main File'!A:O,10,0),0)</f>
        <v>2.9697456561599731</v>
      </c>
      <c r="G30" s="26">
        <f>IFERROR(+VLOOKUP("LEBFSF"&amp;A30,'Main File'!A:O,11,0),0)</f>
        <v>1.0379263728888137</v>
      </c>
      <c r="H30" s="26">
        <f>IFERROR(+VLOOKUP("LEBFSF"&amp;A30,'Main File'!A:O,12,0),0)</f>
        <v>0</v>
      </c>
      <c r="I30" s="26">
        <f>IFERROR(+VLOOKUP("LEBFSF"&amp;A30,'Main File'!A:O,13,0),0)</f>
        <v>0.2</v>
      </c>
      <c r="J30" s="26">
        <f>IFERROR(+VLOOKUP("LEBFSF"&amp;A30,'Main File'!A:O,14,0),0)</f>
        <v>0.20844384038534292</v>
      </c>
      <c r="K30" s="26">
        <f>IFERROR(+VLOOKUP("LEBFSF"&amp;A30,'Main File'!A:O,15,0),0)</f>
        <v>1.4463702132741565</v>
      </c>
    </row>
    <row r="31" spans="1:11" x14ac:dyDescent="0.25">
      <c r="A31" s="9">
        <f t="shared" si="0"/>
        <v>43218</v>
      </c>
      <c r="B31" s="26">
        <f>IFERROR(+VLOOKUP("LEBFSF"&amp;A31,'Main File'!A:O,6,0),0)</f>
        <v>2.50012507181934</v>
      </c>
      <c r="C31" s="26">
        <f>IFERROR(+VLOOKUP("LEBFSF"&amp;A31,'Main File'!A:O,7,0),0)</f>
        <v>5.0003834022877044E-2</v>
      </c>
      <c r="D31" s="26">
        <f>IFERROR(+VLOOKUP("LEBFSF"&amp;A31,'Main File'!A:O,8,0),0)</f>
        <v>0.2</v>
      </c>
      <c r="E31" s="26">
        <f>IFERROR(+VLOOKUP("LEBFSF"&amp;A31,'Main File'!A:O,9,0),0)</f>
        <v>0.21961677986546893</v>
      </c>
      <c r="F31" s="26">
        <f>IFERROR(+VLOOKUP("LEBFSF"&amp;A31,'Main File'!A:O,10,0),0)</f>
        <v>2.9697456857076863</v>
      </c>
      <c r="G31" s="26">
        <f>IFERROR(+VLOOKUP("LEBFSF"&amp;A31,'Main File'!A:O,11,0),0)</f>
        <v>1.0368990096809056</v>
      </c>
      <c r="H31" s="26">
        <f>IFERROR(+VLOOKUP("LEBFSF"&amp;A31,'Main File'!A:O,12,0),0)</f>
        <v>0</v>
      </c>
      <c r="I31" s="26">
        <f>IFERROR(+VLOOKUP("LEBFSF"&amp;A31,'Main File'!A:O,13,0),0)</f>
        <v>0.2</v>
      </c>
      <c r="J31" s="26">
        <f>IFERROR(+VLOOKUP("LEBFSF"&amp;A31,'Main File'!A:O,14,0),0)</f>
        <v>0.20825743841570502</v>
      </c>
      <c r="K31" s="26">
        <f>IFERROR(+VLOOKUP("LEBFSF"&amp;A31,'Main File'!A:O,15,0),0)</f>
        <v>1.4451564480966106</v>
      </c>
    </row>
    <row r="32" spans="1:11" x14ac:dyDescent="0.25">
      <c r="A32" s="9">
        <f t="shared" si="0"/>
        <v>43219</v>
      </c>
      <c r="B32" s="26">
        <f>IFERROR(+VLOOKUP("LEBFSF"&amp;A32,'Main File'!A:O,6,0),0)</f>
        <v>2.5001243498849113</v>
      </c>
      <c r="C32" s="26">
        <f>IFERROR(+VLOOKUP("LEBFSF"&amp;A32,'Main File'!A:O,7,0),0)</f>
        <v>5.0004345730549231E-2</v>
      </c>
      <c r="D32" s="26">
        <f>IFERROR(+VLOOKUP("LEBFSF"&amp;A32,'Main File'!A:O,8,0),0)</f>
        <v>0.2</v>
      </c>
      <c r="E32" s="26">
        <f>IFERROR(+VLOOKUP("LEBFSF"&amp;A32,'Main File'!A:O,9,0),0)</f>
        <v>0.21961728682215292</v>
      </c>
      <c r="F32" s="26">
        <f>IFERROR(+VLOOKUP("LEBFSF"&amp;A32,'Main File'!A:O,10,0),0)</f>
        <v>2.9697459824376136</v>
      </c>
      <c r="G32" s="26">
        <f>IFERROR(+VLOOKUP("LEBFSF"&amp;A32,'Main File'!A:O,11,0),0)</f>
        <v>1.0369016001949261</v>
      </c>
      <c r="H32" s="26">
        <f>IFERROR(+VLOOKUP("LEBFSF"&amp;A32,'Main File'!A:O,12,0),0)</f>
        <v>0</v>
      </c>
      <c r="I32" s="26">
        <f>IFERROR(+VLOOKUP("LEBFSF"&amp;A32,'Main File'!A:O,13,0),0)</f>
        <v>0.2</v>
      </c>
      <c r="J32" s="26">
        <f>IFERROR(+VLOOKUP("LEBFSF"&amp;A32,'Main File'!A:O,14,0),0)</f>
        <v>0.2082502928417713</v>
      </c>
      <c r="K32" s="26">
        <f>IFERROR(+VLOOKUP("LEBFSF"&amp;A32,'Main File'!A:O,15,0),0)</f>
        <v>1.4451518930366973</v>
      </c>
    </row>
    <row r="33" spans="1:11" x14ac:dyDescent="0.25">
      <c r="A33" s="9">
        <f t="shared" si="0"/>
        <v>43220</v>
      </c>
      <c r="B33" s="26">
        <f>IFERROR(+VLOOKUP("LEBFSF"&amp;A33,'Main File'!A:O,6,0),0)</f>
        <v>2.5001250609803436</v>
      </c>
      <c r="C33" s="26">
        <f>IFERROR(+VLOOKUP("LEBFSF"&amp;A33,'Main File'!A:O,7,0),0)</f>
        <v>5.0003919119208894E-2</v>
      </c>
      <c r="D33" s="26">
        <f>IFERROR(+VLOOKUP("LEBFSF"&amp;A33,'Main File'!A:O,8,0),0)</f>
        <v>0.2</v>
      </c>
      <c r="E33" s="26">
        <f>IFERROR(+VLOOKUP("LEBFSF"&amp;A33,'Main File'!A:O,9,0),0)</f>
        <v>0.21961766466229105</v>
      </c>
      <c r="F33" s="26">
        <f>IFERROR(+VLOOKUP("LEBFSF"&amp;A33,'Main File'!A:O,10,0),0)</f>
        <v>2.9697466447618437</v>
      </c>
      <c r="G33" s="26">
        <f>IFERROR(+VLOOKUP("LEBFSF"&amp;A33,'Main File'!A:O,11,0),0)</f>
        <v>1.0371378489032042</v>
      </c>
      <c r="H33" s="26">
        <f>IFERROR(+VLOOKUP("LEBFSF"&amp;A33,'Main File'!A:O,12,0),0)</f>
        <v>0</v>
      </c>
      <c r="I33" s="26">
        <f>IFERROR(+VLOOKUP("LEBFSF"&amp;A33,'Main File'!A:O,13,0),0)</f>
        <v>0.2</v>
      </c>
      <c r="J33" s="26">
        <f>IFERROR(+VLOOKUP("LEBFSF"&amp;A33,'Main File'!A:O,14,0),0)</f>
        <v>0.20829408027665297</v>
      </c>
      <c r="K33" s="26">
        <f>IFERROR(+VLOOKUP("LEBFSF"&amp;A33,'Main File'!A:O,15,0),0)</f>
        <v>1.4454319291798572</v>
      </c>
    </row>
    <row r="34" spans="1:11" x14ac:dyDescent="0.25">
      <c r="A34" s="9">
        <f t="shared" si="0"/>
        <v>43221</v>
      </c>
      <c r="B34" s="26">
        <f>IFERROR(+VLOOKUP("LEBFSF"&amp;A34,'Main File'!A:O,6,0),0)</f>
        <v>2.500125759872764</v>
      </c>
      <c r="C34" s="26">
        <f>IFERROR(+VLOOKUP("LEBFSF"&amp;A34,'Main File'!A:O,7,0),0)</f>
        <v>5.0004171973272407E-2</v>
      </c>
      <c r="D34" s="26">
        <f>IFERROR(+VLOOKUP("LEBFSF"&amp;A34,'Main File'!A:O,8,0),0)</f>
        <v>0.2</v>
      </c>
      <c r="E34" s="26">
        <f>IFERROR(+VLOOKUP("LEBFSF"&amp;A34,'Main File'!A:O,9,0),0)</f>
        <v>0.21961852973232726</v>
      </c>
      <c r="F34" s="26">
        <f>IFERROR(+VLOOKUP("LEBFSF"&amp;A34,'Main File'!A:O,10,0),0)</f>
        <v>2.969748461578364</v>
      </c>
      <c r="G34" s="26">
        <f>IFERROR(+VLOOKUP("LEBFSF"&amp;A34,'Main File'!A:O,11,0),0)</f>
        <v>1.036745716345346</v>
      </c>
      <c r="H34" s="26">
        <f>IFERROR(+VLOOKUP("LEBFSF"&amp;A34,'Main File'!A:O,12,0),0)</f>
        <v>0</v>
      </c>
      <c r="I34" s="26">
        <f>IFERROR(+VLOOKUP("LEBFSF"&amp;A34,'Main File'!A:O,13,0),0)</f>
        <v>0.2</v>
      </c>
      <c r="J34" s="26">
        <f>IFERROR(+VLOOKUP("LEBFSF"&amp;A34,'Main File'!A:O,14,0),0)</f>
        <v>0.2082174975898001</v>
      </c>
      <c r="K34" s="26">
        <f>IFERROR(+VLOOKUP("LEBFSF"&amp;A34,'Main File'!A:O,15,0),0)</f>
        <v>1.444963213935146</v>
      </c>
    </row>
    <row r="35" spans="1:11" x14ac:dyDescent="0.25">
      <c r="A35" s="9">
        <f t="shared" si="0"/>
        <v>43222</v>
      </c>
      <c r="B35" s="26">
        <f>IFERROR(+VLOOKUP("LEBFSF"&amp;A35,'Main File'!A:O,6,0),0)</f>
        <v>2.5001253268266979</v>
      </c>
      <c r="C35" s="26">
        <f>IFERROR(+VLOOKUP("LEBFSF"&amp;A35,'Main File'!A:O,7,0),0)</f>
        <v>5.0004367960808455E-2</v>
      </c>
      <c r="D35" s="26">
        <f>IFERROR(+VLOOKUP("LEBFSF"&amp;A35,'Main File'!A:O,8,0),0)</f>
        <v>0.2</v>
      </c>
      <c r="E35" s="26">
        <f>IFERROR(+VLOOKUP("LEBFSF"&amp;A35,'Main File'!A:O,9,0),0)</f>
        <v>0.21961755866864219</v>
      </c>
      <c r="F35" s="26">
        <f>IFERROR(+VLOOKUP("LEBFSF"&amp;A35,'Main File'!A:O,10,0),0)</f>
        <v>2.9697472534561484</v>
      </c>
      <c r="G35" s="26">
        <f>IFERROR(+VLOOKUP("LEBFSF"&amp;A35,'Main File'!A:O,11,0),0)</f>
        <v>1.0361970018528242</v>
      </c>
      <c r="H35" s="26">
        <f>IFERROR(+VLOOKUP("LEBFSF"&amp;A35,'Main File'!A:O,12,0),0)</f>
        <v>0</v>
      </c>
      <c r="I35" s="26">
        <f>IFERROR(+VLOOKUP("LEBFSF"&amp;A35,'Main File'!A:O,13,0),0)</f>
        <v>0.2</v>
      </c>
      <c r="J35" s="26">
        <f>IFERROR(+VLOOKUP("LEBFSF"&amp;A35,'Main File'!A:O,14,0),0)</f>
        <v>0.20813076349709189</v>
      </c>
      <c r="K35" s="26">
        <f>IFERROR(+VLOOKUP("LEBFSF"&amp;A35,'Main File'!A:O,15,0),0)</f>
        <v>1.444327765349916</v>
      </c>
    </row>
    <row r="36" spans="1:11" x14ac:dyDescent="0.25">
      <c r="A36" s="9">
        <f t="shared" si="0"/>
        <v>43223</v>
      </c>
      <c r="B36" s="26">
        <f>IFERROR(+VLOOKUP("LEBFSF"&amp;A36,'Main File'!A:O,6,0),0)</f>
        <v>2.5001251737417709</v>
      </c>
      <c r="C36" s="26">
        <f>IFERROR(+VLOOKUP("LEBFSF"&amp;A36,'Main File'!A:O,7,0),0)</f>
        <v>5.0004264767928845E-2</v>
      </c>
      <c r="D36" s="26">
        <f>IFERROR(+VLOOKUP("LEBFSF"&amp;A36,'Main File'!A:O,8,0),0)</f>
        <v>0.2</v>
      </c>
      <c r="E36" s="26">
        <f>IFERROR(+VLOOKUP("LEBFSF"&amp;A36,'Main File'!A:O,9,0),0)</f>
        <v>0.21961706866911687</v>
      </c>
      <c r="F36" s="26">
        <f>IFERROR(+VLOOKUP("LEBFSF"&amp;A36,'Main File'!A:O,10,0),0)</f>
        <v>2.9697465071788169</v>
      </c>
      <c r="G36" s="26">
        <f>IFERROR(+VLOOKUP("LEBFSF"&amp;A36,'Main File'!A:O,11,0),0)</f>
        <v>1.0366119838413759</v>
      </c>
      <c r="H36" s="26">
        <f>IFERROR(+VLOOKUP("LEBFSF"&amp;A36,'Main File'!A:O,12,0),0)</f>
        <v>0</v>
      </c>
      <c r="I36" s="26">
        <f>IFERROR(+VLOOKUP("LEBFSF"&amp;A36,'Main File'!A:O,13,0),0)</f>
        <v>0.2</v>
      </c>
      <c r="J36" s="26">
        <f>IFERROR(+VLOOKUP("LEBFSF"&amp;A36,'Main File'!A:O,14,0),0)</f>
        <v>0.20820254932168453</v>
      </c>
      <c r="K36" s="26">
        <f>IFERROR(+VLOOKUP("LEBFSF"&amp;A36,'Main File'!A:O,15,0),0)</f>
        <v>1.4448145331630604</v>
      </c>
    </row>
    <row r="37" spans="1:11" x14ac:dyDescent="0.25">
      <c r="A37" s="9">
        <f t="shared" si="0"/>
        <v>43224</v>
      </c>
      <c r="B37" s="26">
        <f>IFERROR(+VLOOKUP("LEBFSF"&amp;A37,'Main File'!A:O,6,0),0)</f>
        <v>2.5001238106512327</v>
      </c>
      <c r="C37" s="26">
        <f>IFERROR(+VLOOKUP("LEBFSF"&amp;A37,'Main File'!A:O,7,0),0)</f>
        <v>5.0003917328342015E-2</v>
      </c>
      <c r="D37" s="26">
        <f>IFERROR(+VLOOKUP("LEBFSF"&amp;A37,'Main File'!A:O,8,0),0)</f>
        <v>0.2</v>
      </c>
      <c r="E37" s="26">
        <f>IFERROR(+VLOOKUP("LEBFSF"&amp;A37,'Main File'!A:O,9,0),0)</f>
        <v>0.21961755829504975</v>
      </c>
      <c r="F37" s="26">
        <f>IFERROR(+VLOOKUP("LEBFSF"&amp;A37,'Main File'!A:O,10,0),0)</f>
        <v>2.9697452862746245</v>
      </c>
      <c r="G37" s="26">
        <f>IFERROR(+VLOOKUP("LEBFSF"&amp;A37,'Main File'!A:O,11,0),0)</f>
        <v>1.036483631428442</v>
      </c>
      <c r="H37" s="26">
        <f>IFERROR(+VLOOKUP("LEBFSF"&amp;A37,'Main File'!A:O,12,0),0)</f>
        <v>0</v>
      </c>
      <c r="I37" s="26">
        <f>IFERROR(+VLOOKUP("LEBFSF"&amp;A37,'Main File'!A:O,13,0),0)</f>
        <v>0.2</v>
      </c>
      <c r="J37" s="26">
        <f>IFERROR(+VLOOKUP("LEBFSF"&amp;A37,'Main File'!A:O,14,0),0)</f>
        <v>0.20817414241616583</v>
      </c>
      <c r="K37" s="26">
        <f>IFERROR(+VLOOKUP("LEBFSF"&amp;A37,'Main File'!A:O,15,0),0)</f>
        <v>1.4446577738446078</v>
      </c>
    </row>
    <row r="38" spans="1:11" x14ac:dyDescent="0.25">
      <c r="A38" s="9">
        <f t="shared" si="0"/>
        <v>43225</v>
      </c>
      <c r="B38" s="26">
        <f>IFERROR(+VLOOKUP("LEBFSF"&amp;A38,'Main File'!A:O,6,0),0)</f>
        <v>2.5001243348347253</v>
      </c>
      <c r="C38" s="26">
        <f>IFERROR(+VLOOKUP("LEBFSF"&amp;A38,'Main File'!A:O,7,0),0)</f>
        <v>5.0003915192774875E-2</v>
      </c>
      <c r="D38" s="26">
        <f>IFERROR(+VLOOKUP("LEBFSF"&amp;A38,'Main File'!A:O,8,0),0)</f>
        <v>0.2</v>
      </c>
      <c r="E38" s="26">
        <f>IFERROR(+VLOOKUP("LEBFSF"&amp;A38,'Main File'!A:O,9,0),0)</f>
        <v>0.21961737965045464</v>
      </c>
      <c r="F38" s="26">
        <f>IFERROR(+VLOOKUP("LEBFSF"&amp;A38,'Main File'!A:O,10,0),0)</f>
        <v>2.9697456296779547</v>
      </c>
      <c r="G38" s="26">
        <f>IFERROR(+VLOOKUP("LEBFSF"&amp;A38,'Main File'!A:O,11,0),0)</f>
        <v>1.0367387284074479</v>
      </c>
      <c r="H38" s="26">
        <f>IFERROR(+VLOOKUP("LEBFSF"&amp;A38,'Main File'!A:O,12,0),0)</f>
        <v>0</v>
      </c>
      <c r="I38" s="26">
        <f>IFERROR(+VLOOKUP("LEBFSF"&amp;A38,'Main File'!A:O,13,0),0)</f>
        <v>0.2</v>
      </c>
      <c r="J38" s="26">
        <f>IFERROR(+VLOOKUP("LEBFSF"&amp;A38,'Main File'!A:O,14,0),0)</f>
        <v>0.20822838183681353</v>
      </c>
      <c r="K38" s="26">
        <f>IFERROR(+VLOOKUP("LEBFSF"&amp;A38,'Main File'!A:O,15,0),0)</f>
        <v>1.4449671102442614</v>
      </c>
    </row>
    <row r="39" spans="1:11" x14ac:dyDescent="0.25">
      <c r="A39" s="9">
        <f t="shared" si="0"/>
        <v>43226</v>
      </c>
      <c r="B39" s="26">
        <f>IFERROR(+VLOOKUP("LEBFSF"&amp;A39,'Main File'!A:O,6,0),0)</f>
        <v>2.5001245979305904</v>
      </c>
      <c r="C39" s="26">
        <f>IFERROR(+VLOOKUP("LEBFSF"&amp;A39,'Main File'!A:O,7,0),0)</f>
        <v>5.0004035369112965E-2</v>
      </c>
      <c r="D39" s="26">
        <f>IFERROR(+VLOOKUP("LEBFSF"&amp;A39,'Main File'!A:O,8,0),0)</f>
        <v>0.2</v>
      </c>
      <c r="E39" s="26">
        <f>IFERROR(+VLOOKUP("LEBFSF"&amp;A39,'Main File'!A:O,9,0),0)</f>
        <v>0.21961788259362675</v>
      </c>
      <c r="F39" s="26">
        <f>IFERROR(+VLOOKUP("LEBFSF"&amp;A39,'Main File'!A:O,10,0),0)</f>
        <v>2.9697465158933301</v>
      </c>
      <c r="G39" s="26">
        <f>IFERROR(+VLOOKUP("LEBFSF"&amp;A39,'Main File'!A:O,11,0),0)</f>
        <v>1.0367376867693732</v>
      </c>
      <c r="H39" s="26">
        <f>IFERROR(+VLOOKUP("LEBFSF"&amp;A39,'Main File'!A:O,12,0),0)</f>
        <v>0</v>
      </c>
      <c r="I39" s="26">
        <f>IFERROR(+VLOOKUP("LEBFSF"&amp;A39,'Main File'!A:O,13,0),0)</f>
        <v>0.2</v>
      </c>
      <c r="J39" s="26">
        <f>IFERROR(+VLOOKUP("LEBFSF"&amp;A39,'Main File'!A:O,14,0),0)</f>
        <v>0.20822477068812567</v>
      </c>
      <c r="K39" s="26">
        <f>IFERROR(+VLOOKUP("LEBFSF"&amp;A39,'Main File'!A:O,15,0),0)</f>
        <v>1.4449624574574989</v>
      </c>
    </row>
    <row r="40" spans="1:11" x14ac:dyDescent="0.25">
      <c r="A40" s="9">
        <f t="shared" si="0"/>
        <v>43227</v>
      </c>
      <c r="B40" s="26">
        <f>IFERROR(+VLOOKUP("LEBFSF"&amp;A40,'Main File'!A:O,6,0),0)</f>
        <v>2.5001248734998596</v>
      </c>
      <c r="C40" s="26">
        <f>IFERROR(+VLOOKUP("LEBFSF"&amp;A40,'Main File'!A:O,7,0),0)</f>
        <v>5.0003761158295641E-2</v>
      </c>
      <c r="D40" s="26">
        <f>IFERROR(+VLOOKUP("LEBFSF"&amp;A40,'Main File'!A:O,8,0),0)</f>
        <v>0.2</v>
      </c>
      <c r="E40" s="26">
        <f>IFERROR(+VLOOKUP("LEBFSF"&amp;A40,'Main File'!A:O,9,0),0)</f>
        <v>0.21961788893954146</v>
      </c>
      <c r="F40" s="26">
        <f>IFERROR(+VLOOKUP("LEBFSF"&amp;A40,'Main File'!A:O,10,0),0)</f>
        <v>2.969746523597697</v>
      </c>
      <c r="G40" s="26">
        <f>IFERROR(+VLOOKUP("LEBFSF"&amp;A40,'Main File'!A:O,11,0),0)</f>
        <v>1.0372991174846249</v>
      </c>
      <c r="H40" s="26">
        <f>IFERROR(+VLOOKUP("LEBFSF"&amp;A40,'Main File'!A:O,12,0),0)</f>
        <v>0</v>
      </c>
      <c r="I40" s="26">
        <f>IFERROR(+VLOOKUP("LEBFSF"&amp;A40,'Main File'!A:O,13,0),0)</f>
        <v>0.2</v>
      </c>
      <c r="J40" s="26">
        <f>IFERROR(+VLOOKUP("LEBFSF"&amp;A40,'Main File'!A:O,14,0),0)</f>
        <v>0.20832176386456491</v>
      </c>
      <c r="K40" s="26">
        <f>IFERROR(+VLOOKUP("LEBFSF"&amp;A40,'Main File'!A:O,15,0),0)</f>
        <v>1.4456208813491898</v>
      </c>
    </row>
    <row r="41" spans="1:11" x14ac:dyDescent="0.25">
      <c r="A41" s="9">
        <f t="shared" si="0"/>
        <v>43228</v>
      </c>
      <c r="B41" s="26">
        <f>IFERROR(+VLOOKUP("LEBFSF"&amp;A41,'Main File'!A:O,6,0),0)</f>
        <v>2.5001256456179939</v>
      </c>
      <c r="C41" s="26">
        <f>IFERROR(+VLOOKUP("LEBFSF"&amp;A41,'Main File'!A:O,7,0),0)</f>
        <v>5.0003861822531928E-2</v>
      </c>
      <c r="D41" s="26">
        <f>IFERROR(+VLOOKUP("LEBFSF"&amp;A41,'Main File'!A:O,8,0),0)</f>
        <v>0.2</v>
      </c>
      <c r="E41" s="26">
        <f>IFERROR(+VLOOKUP("LEBFSF"&amp;A41,'Main File'!A:O,9,0),0)</f>
        <v>0.21961837517818569</v>
      </c>
      <c r="F41" s="26">
        <f>IFERROR(+VLOOKUP("LEBFSF"&amp;A41,'Main File'!A:O,10,0),0)</f>
        <v>2.9697478826187114</v>
      </c>
      <c r="G41" s="26">
        <f>IFERROR(+VLOOKUP("LEBFSF"&amp;A41,'Main File'!A:O,11,0),0)</f>
        <v>1.0373091108994321</v>
      </c>
      <c r="H41" s="26">
        <f>IFERROR(+VLOOKUP("LEBFSF"&amp;A41,'Main File'!A:O,12,0),0)</f>
        <v>0</v>
      </c>
      <c r="I41" s="26">
        <f>IFERROR(+VLOOKUP("LEBFSF"&amp;A41,'Main File'!A:O,13,0),0)</f>
        <v>0.2</v>
      </c>
      <c r="J41" s="26">
        <f>IFERROR(+VLOOKUP("LEBFSF"&amp;A41,'Main File'!A:O,14,0),0)</f>
        <v>0.2083189970396373</v>
      </c>
      <c r="K41" s="26">
        <f>IFERROR(+VLOOKUP("LEBFSF"&amp;A41,'Main File'!A:O,15,0),0)</f>
        <v>1.4456281079390694</v>
      </c>
    </row>
    <row r="42" spans="1:11" x14ac:dyDescent="0.25">
      <c r="A42" s="9">
        <f t="shared" si="0"/>
        <v>43229</v>
      </c>
      <c r="B42" s="26">
        <f>IFERROR(+VLOOKUP("LEBFSF"&amp;A42,'Main File'!A:O,6,0),0)</f>
        <v>2.500124727545316</v>
      </c>
      <c r="C42" s="26">
        <f>IFERROR(+VLOOKUP("LEBFSF"&amp;A42,'Main File'!A:O,7,0),0)</f>
        <v>5.0004194451960415E-2</v>
      </c>
      <c r="D42" s="26">
        <f>IFERROR(+VLOOKUP("LEBFSF"&amp;A42,'Main File'!A:O,8,0),0)</f>
        <v>0.2</v>
      </c>
      <c r="E42" s="26">
        <f>IFERROR(+VLOOKUP("LEBFSF"&amp;A42,'Main File'!A:O,9,0),0)</f>
        <v>0.21961724980584532</v>
      </c>
      <c r="F42" s="26">
        <f>IFERROR(+VLOOKUP("LEBFSF"&amp;A42,'Main File'!A:O,10,0),0)</f>
        <v>2.9697461718031217</v>
      </c>
      <c r="G42" s="26">
        <f>IFERROR(+VLOOKUP("LEBFSF"&amp;A42,'Main File'!A:O,11,0),0)</f>
        <v>1.0364072523303876</v>
      </c>
      <c r="H42" s="26">
        <f>IFERROR(+VLOOKUP("LEBFSF"&amp;A42,'Main File'!A:O,12,0),0)</f>
        <v>0</v>
      </c>
      <c r="I42" s="26">
        <f>IFERROR(+VLOOKUP("LEBFSF"&amp;A42,'Main File'!A:O,13,0),0)</f>
        <v>0.2</v>
      </c>
      <c r="J42" s="26">
        <f>IFERROR(+VLOOKUP("LEBFSF"&amp;A42,'Main File'!A:O,14,0),0)</f>
        <v>0.2081658724979473</v>
      </c>
      <c r="K42" s="26">
        <f>IFERROR(+VLOOKUP("LEBFSF"&amp;A42,'Main File'!A:O,15,0),0)</f>
        <v>1.4445731248283349</v>
      </c>
    </row>
    <row r="43" spans="1:11" x14ac:dyDescent="0.25">
      <c r="A43" s="9">
        <f t="shared" si="0"/>
        <v>43230</v>
      </c>
      <c r="B43" s="26">
        <f>IFERROR(+VLOOKUP("LEBFSF"&amp;A43,'Main File'!A:O,6,0),0)</f>
        <v>2.5001241752551735</v>
      </c>
      <c r="C43" s="26">
        <f>IFERROR(+VLOOKUP("LEBFSF"&amp;A43,'Main File'!A:O,7,0),0)</f>
        <v>5.0004224370852071E-2</v>
      </c>
      <c r="D43" s="26">
        <f>IFERROR(+VLOOKUP("LEBFSF"&amp;A43,'Main File'!A:O,8,0),0)</f>
        <v>0.2</v>
      </c>
      <c r="E43" s="26">
        <f>IFERROR(+VLOOKUP("LEBFSF"&amp;A43,'Main File'!A:O,9,0),0)</f>
        <v>0.21961875758392502</v>
      </c>
      <c r="F43" s="26">
        <f>IFERROR(+VLOOKUP("LEBFSF"&amp;A43,'Main File'!A:O,10,0),0)</f>
        <v>2.9697471572099507</v>
      </c>
      <c r="G43" s="26">
        <f>IFERROR(+VLOOKUP("LEBFSF"&amp;A43,'Main File'!A:O,11,0),0)</f>
        <v>1.035928580411984</v>
      </c>
      <c r="H43" s="26">
        <f>IFERROR(+VLOOKUP("LEBFSF"&amp;A43,'Main File'!A:O,12,0),0)</f>
        <v>0</v>
      </c>
      <c r="I43" s="26">
        <f>IFERROR(+VLOOKUP("LEBFSF"&amp;A43,'Main File'!A:O,13,0),0)</f>
        <v>0.2</v>
      </c>
      <c r="J43" s="26">
        <f>IFERROR(+VLOOKUP("LEBFSF"&amp;A43,'Main File'!A:O,14,0),0)</f>
        <v>0.20806892531412161</v>
      </c>
      <c r="K43" s="26">
        <f>IFERROR(+VLOOKUP("LEBFSF"&amp;A43,'Main File'!A:O,15,0),0)</f>
        <v>1.4439975057261056</v>
      </c>
    </row>
    <row r="44" spans="1:11" x14ac:dyDescent="0.25">
      <c r="A44" s="9">
        <f t="shared" si="0"/>
        <v>43231</v>
      </c>
      <c r="B44" s="26">
        <f>IFERROR(+VLOOKUP("LEBFSF"&amp;A44,'Main File'!A:O,6,0),0)</f>
        <v>0</v>
      </c>
      <c r="C44" s="26">
        <f>IFERROR(+VLOOKUP("LEBFSF"&amp;A44,'Main File'!A:O,7,0),0)</f>
        <v>0</v>
      </c>
      <c r="D44" s="26">
        <f>IFERROR(+VLOOKUP("LEBFSF"&amp;A44,'Main File'!A:O,8,0),0)</f>
        <v>0</v>
      </c>
      <c r="E44" s="26">
        <f>IFERROR(+VLOOKUP("LEBFSF"&amp;A44,'Main File'!A:O,9,0),0)</f>
        <v>0</v>
      </c>
      <c r="F44" s="26">
        <f>IFERROR(+VLOOKUP("LEBFSF"&amp;A44,'Main File'!A:O,10,0),0)</f>
        <v>0</v>
      </c>
      <c r="G44" s="26">
        <f>IFERROR(+VLOOKUP("LEBFSF"&amp;A44,'Main File'!A:O,11,0),0)</f>
        <v>0</v>
      </c>
      <c r="H44" s="26">
        <f>IFERROR(+VLOOKUP("LEBFSF"&amp;A44,'Main File'!A:O,12,0),0)</f>
        <v>0</v>
      </c>
      <c r="I44" s="26">
        <f>IFERROR(+VLOOKUP("LEBFSF"&amp;A44,'Main File'!A:O,13,0),0)</f>
        <v>0</v>
      </c>
      <c r="J44" s="26">
        <f>IFERROR(+VLOOKUP("LEBFSF"&amp;A44,'Main File'!A:O,14,0),0)</f>
        <v>0</v>
      </c>
      <c r="K44" s="26">
        <f>IFERROR(+VLOOKUP("LEBFSF"&amp;A44,'Main File'!A:O,15,0),0)</f>
        <v>0</v>
      </c>
    </row>
    <row r="45" spans="1:11" x14ac:dyDescent="0.25">
      <c r="A45" s="9">
        <f t="shared" si="0"/>
        <v>43232</v>
      </c>
      <c r="B45" s="26">
        <f>IFERROR(+VLOOKUP("LEBFSF"&amp;A45,'Main File'!A:O,6,0),0)</f>
        <v>0</v>
      </c>
      <c r="C45" s="26">
        <f>IFERROR(+VLOOKUP("LEBFSF"&amp;A45,'Main File'!A:O,7,0),0)</f>
        <v>0</v>
      </c>
      <c r="D45" s="26">
        <f>IFERROR(+VLOOKUP("LEBFSF"&amp;A45,'Main File'!A:O,8,0),0)</f>
        <v>0</v>
      </c>
      <c r="E45" s="26">
        <f>IFERROR(+VLOOKUP("LEBFSF"&amp;A45,'Main File'!A:O,9,0),0)</f>
        <v>0</v>
      </c>
      <c r="F45" s="26">
        <f>IFERROR(+VLOOKUP("LEBFSF"&amp;A45,'Main File'!A:O,10,0),0)</f>
        <v>0</v>
      </c>
      <c r="G45" s="26">
        <f>IFERROR(+VLOOKUP("LEBFSF"&amp;A45,'Main File'!A:O,11,0),0)</f>
        <v>0</v>
      </c>
      <c r="H45" s="26">
        <f>IFERROR(+VLOOKUP("LEBFSF"&amp;A45,'Main File'!A:O,12,0),0)</f>
        <v>0</v>
      </c>
      <c r="I45" s="26">
        <f>IFERROR(+VLOOKUP("LEBFSF"&amp;A45,'Main File'!A:O,13,0),0)</f>
        <v>0</v>
      </c>
      <c r="J45" s="26">
        <f>IFERROR(+VLOOKUP("LEBFSF"&amp;A45,'Main File'!A:O,14,0),0)</f>
        <v>0</v>
      </c>
      <c r="K45" s="26">
        <f>IFERROR(+VLOOKUP("LEBFSF"&amp;A45,'Main File'!A:O,15,0),0)</f>
        <v>0</v>
      </c>
    </row>
    <row r="46" spans="1:11" x14ac:dyDescent="0.25">
      <c r="A46" s="9">
        <f t="shared" si="0"/>
        <v>43233</v>
      </c>
      <c r="B46" s="26">
        <f>IFERROR(+VLOOKUP("LEBFSF"&amp;A46,'Main File'!A:O,6,0),0)</f>
        <v>0</v>
      </c>
      <c r="C46" s="26">
        <f>IFERROR(+VLOOKUP("LEBFSF"&amp;A46,'Main File'!A:O,7,0),0)</f>
        <v>0</v>
      </c>
      <c r="D46" s="26">
        <f>IFERROR(+VLOOKUP("LEBFSF"&amp;A46,'Main File'!A:O,8,0),0)</f>
        <v>0</v>
      </c>
      <c r="E46" s="26">
        <f>IFERROR(+VLOOKUP("LEBFSF"&amp;A46,'Main File'!A:O,9,0),0)</f>
        <v>0</v>
      </c>
      <c r="F46" s="26">
        <f>IFERROR(+VLOOKUP("LEBFSF"&amp;A46,'Main File'!A:O,10,0),0)</f>
        <v>0</v>
      </c>
      <c r="G46" s="26">
        <f>IFERROR(+VLOOKUP("LEBFSF"&amp;A46,'Main File'!A:O,11,0),0)</f>
        <v>0</v>
      </c>
      <c r="H46" s="26">
        <f>IFERROR(+VLOOKUP("LEBFSF"&amp;A46,'Main File'!A:O,12,0),0)</f>
        <v>0</v>
      </c>
      <c r="I46" s="26">
        <f>IFERROR(+VLOOKUP("LEBFSF"&amp;A46,'Main File'!A:O,13,0),0)</f>
        <v>0</v>
      </c>
      <c r="J46" s="26">
        <f>IFERROR(+VLOOKUP("LEBFSF"&amp;A46,'Main File'!A:O,14,0),0)</f>
        <v>0</v>
      </c>
      <c r="K46" s="26">
        <f>IFERROR(+VLOOKUP("LEBFSF"&amp;A46,'Main File'!A:O,15,0),0)</f>
        <v>0</v>
      </c>
    </row>
    <row r="47" spans="1:11" x14ac:dyDescent="0.25">
      <c r="A47" s="9">
        <f t="shared" si="0"/>
        <v>43234</v>
      </c>
      <c r="B47" s="26">
        <f>IFERROR(+VLOOKUP("LEBFSF"&amp;A47,'Main File'!A:O,6,0),0)</f>
        <v>0</v>
      </c>
      <c r="C47" s="26">
        <f>IFERROR(+VLOOKUP("LEBFSF"&amp;A47,'Main File'!A:O,7,0),0)</f>
        <v>0</v>
      </c>
      <c r="D47" s="26">
        <f>IFERROR(+VLOOKUP("LEBFSF"&amp;A47,'Main File'!A:O,8,0),0)</f>
        <v>0</v>
      </c>
      <c r="E47" s="26">
        <f>IFERROR(+VLOOKUP("LEBFSF"&amp;A47,'Main File'!A:O,9,0),0)</f>
        <v>0</v>
      </c>
      <c r="F47" s="26">
        <f>IFERROR(+VLOOKUP("LEBFSF"&amp;A47,'Main File'!A:O,10,0),0)</f>
        <v>0</v>
      </c>
      <c r="G47" s="26">
        <f>IFERROR(+VLOOKUP("LEBFSF"&amp;A47,'Main File'!A:O,11,0),0)</f>
        <v>0</v>
      </c>
      <c r="H47" s="26">
        <f>IFERROR(+VLOOKUP("LEBFSF"&amp;A47,'Main File'!A:O,12,0),0)</f>
        <v>0</v>
      </c>
      <c r="I47" s="26">
        <f>IFERROR(+VLOOKUP("LEBFSF"&amp;A47,'Main File'!A:O,13,0),0)</f>
        <v>0</v>
      </c>
      <c r="J47" s="26">
        <f>IFERROR(+VLOOKUP("LEBFSF"&amp;A47,'Main File'!A:O,14,0),0)</f>
        <v>0</v>
      </c>
      <c r="K47" s="26">
        <f>IFERROR(+VLOOKUP("LEBFSF"&amp;A47,'Main File'!A:O,15,0),0)</f>
        <v>0</v>
      </c>
    </row>
    <row r="48" spans="1:11" x14ac:dyDescent="0.25">
      <c r="A48" s="9">
        <f t="shared" si="0"/>
        <v>43235</v>
      </c>
      <c r="B48" s="26">
        <f>IFERROR(+VLOOKUP("LEBFSF"&amp;A48,'Main File'!A:O,6,0),0)</f>
        <v>0</v>
      </c>
      <c r="C48" s="26">
        <f>IFERROR(+VLOOKUP("LEBFSF"&amp;A48,'Main File'!A:O,7,0),0)</f>
        <v>0</v>
      </c>
      <c r="D48" s="26">
        <f>IFERROR(+VLOOKUP("LEBFSF"&amp;A48,'Main File'!A:O,8,0),0)</f>
        <v>0</v>
      </c>
      <c r="E48" s="26">
        <f>IFERROR(+VLOOKUP("LEBFSF"&amp;A48,'Main File'!A:O,9,0),0)</f>
        <v>0</v>
      </c>
      <c r="F48" s="26">
        <f>IFERROR(+VLOOKUP("LEBFSF"&amp;A48,'Main File'!A:O,10,0),0)</f>
        <v>0</v>
      </c>
      <c r="G48" s="26">
        <f>IFERROR(+VLOOKUP("LEBFSF"&amp;A48,'Main File'!A:O,11,0),0)</f>
        <v>0</v>
      </c>
      <c r="H48" s="26">
        <f>IFERROR(+VLOOKUP("LEBFSF"&amp;A48,'Main File'!A:O,12,0),0)</f>
        <v>0</v>
      </c>
      <c r="I48" s="26">
        <f>IFERROR(+VLOOKUP("LEBFSF"&amp;A48,'Main File'!A:O,13,0),0)</f>
        <v>0</v>
      </c>
      <c r="J48" s="26">
        <f>IFERROR(+VLOOKUP("LEBFSF"&amp;A48,'Main File'!A:O,14,0),0)</f>
        <v>0</v>
      </c>
      <c r="K48" s="26">
        <f>IFERROR(+VLOOKUP("LEBFSF"&amp;A48,'Main File'!A:O,15,0),0)</f>
        <v>0</v>
      </c>
    </row>
    <row r="49" spans="1:11" x14ac:dyDescent="0.25">
      <c r="A49" s="9">
        <f t="shared" si="0"/>
        <v>43236</v>
      </c>
      <c r="B49" s="26">
        <f>IFERROR(+VLOOKUP("LEBFSF"&amp;A49,'Main File'!A:O,6,0),0)</f>
        <v>0</v>
      </c>
      <c r="C49" s="26">
        <f>IFERROR(+VLOOKUP("LEBFSF"&amp;A49,'Main File'!A:O,7,0),0)</f>
        <v>0</v>
      </c>
      <c r="D49" s="26">
        <f>IFERROR(+VLOOKUP("LEBFSF"&amp;A49,'Main File'!A:O,8,0),0)</f>
        <v>0</v>
      </c>
      <c r="E49" s="26">
        <f>IFERROR(+VLOOKUP("LEBFSF"&amp;A49,'Main File'!A:O,9,0),0)</f>
        <v>0</v>
      </c>
      <c r="F49" s="26">
        <f>IFERROR(+VLOOKUP("LEBFSF"&amp;A49,'Main File'!A:O,10,0),0)</f>
        <v>0</v>
      </c>
      <c r="G49" s="26">
        <f>IFERROR(+VLOOKUP("LEBFSF"&amp;A49,'Main File'!A:O,11,0),0)</f>
        <v>0</v>
      </c>
      <c r="H49" s="26">
        <f>IFERROR(+VLOOKUP("LEBFSF"&amp;A49,'Main File'!A:O,12,0),0)</f>
        <v>0</v>
      </c>
      <c r="I49" s="26">
        <f>IFERROR(+VLOOKUP("LEBFSF"&amp;A49,'Main File'!A:O,13,0),0)</f>
        <v>0</v>
      </c>
      <c r="J49" s="26">
        <f>IFERROR(+VLOOKUP("LEBFSF"&amp;A49,'Main File'!A:O,14,0),0)</f>
        <v>0</v>
      </c>
      <c r="K49" s="26">
        <f>IFERROR(+VLOOKUP("LEBFSF"&amp;A49,'Main File'!A:O,15,0),0)</f>
        <v>0</v>
      </c>
    </row>
    <row r="50" spans="1:11" x14ac:dyDescent="0.25">
      <c r="A50" s="9">
        <f t="shared" si="0"/>
        <v>43237</v>
      </c>
      <c r="B50" s="26">
        <f>IFERROR(+VLOOKUP("LEBFSF"&amp;A50,'Main File'!A:O,6,0),0)</f>
        <v>0</v>
      </c>
      <c r="C50" s="26">
        <f>IFERROR(+VLOOKUP("LEBFSF"&amp;A50,'Main File'!A:O,7,0),0)</f>
        <v>0</v>
      </c>
      <c r="D50" s="26">
        <f>IFERROR(+VLOOKUP("LEBFSF"&amp;A50,'Main File'!A:O,8,0),0)</f>
        <v>0</v>
      </c>
      <c r="E50" s="26">
        <f>IFERROR(+VLOOKUP("LEBFSF"&amp;A50,'Main File'!A:O,9,0),0)</f>
        <v>0</v>
      </c>
      <c r="F50" s="26">
        <f>IFERROR(+VLOOKUP("LEBFSF"&amp;A50,'Main File'!A:O,10,0),0)</f>
        <v>0</v>
      </c>
      <c r="G50" s="26">
        <f>IFERROR(+VLOOKUP("LEBFSF"&amp;A50,'Main File'!A:O,11,0),0)</f>
        <v>0</v>
      </c>
      <c r="H50" s="26">
        <f>IFERROR(+VLOOKUP("LEBFSF"&amp;A50,'Main File'!A:O,12,0),0)</f>
        <v>0</v>
      </c>
      <c r="I50" s="26">
        <f>IFERROR(+VLOOKUP("LEBFSF"&amp;A50,'Main File'!A:O,13,0),0)</f>
        <v>0</v>
      </c>
      <c r="J50" s="26">
        <f>IFERROR(+VLOOKUP("LEBFSF"&amp;A50,'Main File'!A:O,14,0),0)</f>
        <v>0</v>
      </c>
      <c r="K50" s="26">
        <f>IFERROR(+VLOOKUP("LEBFSF"&amp;A50,'Main File'!A:O,15,0),0)</f>
        <v>0</v>
      </c>
    </row>
    <row r="51" spans="1:11" x14ac:dyDescent="0.25">
      <c r="A51" s="9">
        <f t="shared" si="0"/>
        <v>43238</v>
      </c>
      <c r="B51" s="26">
        <f>IFERROR(+VLOOKUP("LEBFSF"&amp;A51,'Main File'!A:O,6,0),0)</f>
        <v>0</v>
      </c>
      <c r="C51" s="26">
        <f>IFERROR(+VLOOKUP("LEBFSF"&amp;A51,'Main File'!A:O,7,0),0)</f>
        <v>0</v>
      </c>
      <c r="D51" s="26">
        <f>IFERROR(+VLOOKUP("LEBFSF"&amp;A51,'Main File'!A:O,8,0),0)</f>
        <v>0</v>
      </c>
      <c r="E51" s="26">
        <f>IFERROR(+VLOOKUP("LEBFSF"&amp;A51,'Main File'!A:O,9,0),0)</f>
        <v>0</v>
      </c>
      <c r="F51" s="26">
        <f>IFERROR(+VLOOKUP("LEBFSF"&amp;A51,'Main File'!A:O,10,0),0)</f>
        <v>0</v>
      </c>
      <c r="G51" s="26">
        <f>IFERROR(+VLOOKUP("LEBFSF"&amp;A51,'Main File'!A:O,11,0),0)</f>
        <v>0</v>
      </c>
      <c r="H51" s="26">
        <f>IFERROR(+VLOOKUP("LEBFSF"&amp;A51,'Main File'!A:O,12,0),0)</f>
        <v>0</v>
      </c>
      <c r="I51" s="26">
        <f>IFERROR(+VLOOKUP("LEBFSF"&amp;A51,'Main File'!A:O,13,0),0)</f>
        <v>0</v>
      </c>
      <c r="J51" s="26">
        <f>IFERROR(+VLOOKUP("LEBFSF"&amp;A51,'Main File'!A:O,14,0),0)</f>
        <v>0</v>
      </c>
      <c r="K51" s="26">
        <f>IFERROR(+VLOOKUP("LEBFSF"&amp;A51,'Main File'!A:O,15,0),0)</f>
        <v>0</v>
      </c>
    </row>
    <row r="52" spans="1:11" x14ac:dyDescent="0.25">
      <c r="A52" s="9">
        <f t="shared" si="0"/>
        <v>43239</v>
      </c>
      <c r="B52" s="26">
        <f>IFERROR(+VLOOKUP("LEBFSF"&amp;A52,'Main File'!A:O,6,0),0)</f>
        <v>0</v>
      </c>
      <c r="C52" s="26">
        <f>IFERROR(+VLOOKUP("LEBFSF"&amp;A52,'Main File'!A:O,7,0),0)</f>
        <v>0</v>
      </c>
      <c r="D52" s="26">
        <f>IFERROR(+VLOOKUP("LEBFSF"&amp;A52,'Main File'!A:O,8,0),0)</f>
        <v>0</v>
      </c>
      <c r="E52" s="26">
        <f>IFERROR(+VLOOKUP("LEBFSF"&amp;A52,'Main File'!A:O,9,0),0)</f>
        <v>0</v>
      </c>
      <c r="F52" s="26">
        <f>IFERROR(+VLOOKUP("LEBFSF"&amp;A52,'Main File'!A:O,10,0),0)</f>
        <v>0</v>
      </c>
      <c r="G52" s="26">
        <f>IFERROR(+VLOOKUP("LEBFSF"&amp;A52,'Main File'!A:O,11,0),0)</f>
        <v>0</v>
      </c>
      <c r="H52" s="26">
        <f>IFERROR(+VLOOKUP("LEBFSF"&amp;A52,'Main File'!A:O,12,0),0)</f>
        <v>0</v>
      </c>
      <c r="I52" s="26">
        <f>IFERROR(+VLOOKUP("LEBFSF"&amp;A52,'Main File'!A:O,13,0),0)</f>
        <v>0</v>
      </c>
      <c r="J52" s="26">
        <f>IFERROR(+VLOOKUP("LEBFSF"&amp;A52,'Main File'!A:O,14,0),0)</f>
        <v>0</v>
      </c>
      <c r="K52" s="26">
        <f>IFERROR(+VLOOKUP("LEBFSF"&amp;A52,'Main File'!A:O,15,0),0)</f>
        <v>0</v>
      </c>
    </row>
    <row r="53" spans="1:11" x14ac:dyDescent="0.25">
      <c r="A53" s="9">
        <f t="shared" si="0"/>
        <v>43240</v>
      </c>
      <c r="B53" s="26">
        <f>IFERROR(+VLOOKUP("LEBFSF"&amp;A53,'Main File'!A:O,6,0),0)</f>
        <v>0</v>
      </c>
      <c r="C53" s="26">
        <f>IFERROR(+VLOOKUP("LEBFSF"&amp;A53,'Main File'!A:O,7,0),0)</f>
        <v>0</v>
      </c>
      <c r="D53" s="26">
        <f>IFERROR(+VLOOKUP("LEBFSF"&amp;A53,'Main File'!A:O,8,0),0)</f>
        <v>0</v>
      </c>
      <c r="E53" s="26">
        <f>IFERROR(+VLOOKUP("LEBFSF"&amp;A53,'Main File'!A:O,9,0),0)</f>
        <v>0</v>
      </c>
      <c r="F53" s="26">
        <f>IFERROR(+VLOOKUP("LEBFSF"&amp;A53,'Main File'!A:O,10,0),0)</f>
        <v>0</v>
      </c>
      <c r="G53" s="26">
        <f>IFERROR(+VLOOKUP("LEBFSF"&amp;A53,'Main File'!A:O,11,0),0)</f>
        <v>0</v>
      </c>
      <c r="H53" s="26">
        <f>IFERROR(+VLOOKUP("LEBFSF"&amp;A53,'Main File'!A:O,12,0),0)</f>
        <v>0</v>
      </c>
      <c r="I53" s="26">
        <f>IFERROR(+VLOOKUP("LEBFSF"&amp;A53,'Main File'!A:O,13,0),0)</f>
        <v>0</v>
      </c>
      <c r="J53" s="26">
        <f>IFERROR(+VLOOKUP("LEBFSF"&amp;A53,'Main File'!A:O,14,0),0)</f>
        <v>0</v>
      </c>
      <c r="K53" s="26">
        <f>IFERROR(+VLOOKUP("LEBFSF"&amp;A53,'Main File'!A:O,15,0),0)</f>
        <v>0</v>
      </c>
    </row>
    <row r="54" spans="1:11" x14ac:dyDescent="0.25">
      <c r="A54" s="9">
        <f t="shared" si="0"/>
        <v>43241</v>
      </c>
      <c r="B54" s="26">
        <f>IFERROR(+VLOOKUP("LEBFSF"&amp;A54,'Main File'!A:O,6,0),0)</f>
        <v>0</v>
      </c>
      <c r="C54" s="26">
        <f>IFERROR(+VLOOKUP("LEBFSF"&amp;A54,'Main File'!A:O,7,0),0)</f>
        <v>0</v>
      </c>
      <c r="D54" s="26">
        <f>IFERROR(+VLOOKUP("LEBFSF"&amp;A54,'Main File'!A:O,8,0),0)</f>
        <v>0</v>
      </c>
      <c r="E54" s="26">
        <f>IFERROR(+VLOOKUP("LEBFSF"&amp;A54,'Main File'!A:O,9,0),0)</f>
        <v>0</v>
      </c>
      <c r="F54" s="26">
        <f>IFERROR(+VLOOKUP("LEBFSF"&amp;A54,'Main File'!A:O,10,0),0)</f>
        <v>0</v>
      </c>
      <c r="G54" s="26">
        <f>IFERROR(+VLOOKUP("LEBFSF"&amp;A54,'Main File'!A:O,11,0),0)</f>
        <v>0</v>
      </c>
      <c r="H54" s="26">
        <f>IFERROR(+VLOOKUP("LEBFSF"&amp;A54,'Main File'!A:O,12,0),0)</f>
        <v>0</v>
      </c>
      <c r="I54" s="26">
        <f>IFERROR(+VLOOKUP("LEBFSF"&amp;A54,'Main File'!A:O,13,0),0)</f>
        <v>0</v>
      </c>
      <c r="J54" s="26">
        <f>IFERROR(+VLOOKUP("LEBFSF"&amp;A54,'Main File'!A:O,14,0),0)</f>
        <v>0</v>
      </c>
      <c r="K54" s="26">
        <f>IFERROR(+VLOOKUP("LEBFSF"&amp;A54,'Main File'!A:O,15,0),0)</f>
        <v>0</v>
      </c>
    </row>
    <row r="55" spans="1:11" x14ac:dyDescent="0.25">
      <c r="A55" s="9">
        <f t="shared" si="0"/>
        <v>43242</v>
      </c>
      <c r="B55" s="26">
        <f>IFERROR(+VLOOKUP("LEBFSF"&amp;A55,'Main File'!A:O,6,0),0)</f>
        <v>0</v>
      </c>
      <c r="C55" s="26">
        <f>IFERROR(+VLOOKUP("LEBFSF"&amp;A55,'Main File'!A:O,7,0),0)</f>
        <v>0</v>
      </c>
      <c r="D55" s="26">
        <f>IFERROR(+VLOOKUP("LEBFSF"&amp;A55,'Main File'!A:O,8,0),0)</f>
        <v>0</v>
      </c>
      <c r="E55" s="26">
        <f>IFERROR(+VLOOKUP("LEBFSF"&amp;A55,'Main File'!A:O,9,0),0)</f>
        <v>0</v>
      </c>
      <c r="F55" s="26">
        <f>IFERROR(+VLOOKUP("LEBFSF"&amp;A55,'Main File'!A:O,10,0),0)</f>
        <v>0</v>
      </c>
      <c r="G55" s="26">
        <f>IFERROR(+VLOOKUP("LEBFSF"&amp;A55,'Main File'!A:O,11,0),0)</f>
        <v>0</v>
      </c>
      <c r="H55" s="26">
        <f>IFERROR(+VLOOKUP("LEBFSF"&amp;A55,'Main File'!A:O,12,0),0)</f>
        <v>0</v>
      </c>
      <c r="I55" s="26">
        <f>IFERROR(+VLOOKUP("LEBFSF"&amp;A55,'Main File'!A:O,13,0),0)</f>
        <v>0</v>
      </c>
      <c r="J55" s="26">
        <f>IFERROR(+VLOOKUP("LEBFSF"&amp;A55,'Main File'!A:O,14,0),0)</f>
        <v>0</v>
      </c>
      <c r="K55" s="26">
        <f>IFERROR(+VLOOKUP("LEBFSF"&amp;A55,'Main File'!A:O,15,0),0)</f>
        <v>0</v>
      </c>
    </row>
    <row r="56" spans="1:11" x14ac:dyDescent="0.25">
      <c r="A56" s="9">
        <f t="shared" si="0"/>
        <v>43243</v>
      </c>
      <c r="B56" s="26">
        <f>IFERROR(+VLOOKUP("LEBFSF"&amp;A56,'Main File'!A:O,6,0),0)</f>
        <v>0</v>
      </c>
      <c r="C56" s="26">
        <f>IFERROR(+VLOOKUP("LEBFSF"&amp;A56,'Main File'!A:O,7,0),0)</f>
        <v>0</v>
      </c>
      <c r="D56" s="26">
        <f>IFERROR(+VLOOKUP("LEBFSF"&amp;A56,'Main File'!A:O,8,0),0)</f>
        <v>0</v>
      </c>
      <c r="E56" s="26">
        <f>IFERROR(+VLOOKUP("LEBFSF"&amp;A56,'Main File'!A:O,9,0),0)</f>
        <v>0</v>
      </c>
      <c r="F56" s="26">
        <f>IFERROR(+VLOOKUP("LEBFSF"&amp;A56,'Main File'!A:O,10,0),0)</f>
        <v>0</v>
      </c>
      <c r="G56" s="26">
        <f>IFERROR(+VLOOKUP("LEBFSF"&amp;A56,'Main File'!A:O,11,0),0)</f>
        <v>0</v>
      </c>
      <c r="H56" s="26">
        <f>IFERROR(+VLOOKUP("LEBFSF"&amp;A56,'Main File'!A:O,12,0),0)</f>
        <v>0</v>
      </c>
      <c r="I56" s="26">
        <f>IFERROR(+VLOOKUP("LEBFSF"&amp;A56,'Main File'!A:O,13,0),0)</f>
        <v>0</v>
      </c>
      <c r="J56" s="26">
        <f>IFERROR(+VLOOKUP("LEBFSF"&amp;A56,'Main File'!A:O,14,0),0)</f>
        <v>0</v>
      </c>
      <c r="K56" s="26">
        <f>IFERROR(+VLOOKUP("LEBFSF"&amp;A56,'Main File'!A:O,15,0),0)</f>
        <v>0</v>
      </c>
    </row>
    <row r="57" spans="1:11" x14ac:dyDescent="0.25">
      <c r="A57" s="9">
        <f t="shared" si="0"/>
        <v>43244</v>
      </c>
      <c r="B57" s="26">
        <f>IFERROR(+VLOOKUP("LEBFSF"&amp;A57,'Main File'!A:O,6,0),0)</f>
        <v>0</v>
      </c>
      <c r="C57" s="26">
        <f>IFERROR(+VLOOKUP("LEBFSF"&amp;A57,'Main File'!A:O,7,0),0)</f>
        <v>0</v>
      </c>
      <c r="D57" s="26">
        <f>IFERROR(+VLOOKUP("LEBFSF"&amp;A57,'Main File'!A:O,8,0),0)</f>
        <v>0</v>
      </c>
      <c r="E57" s="26">
        <f>IFERROR(+VLOOKUP("LEBFSF"&amp;A57,'Main File'!A:O,9,0),0)</f>
        <v>0</v>
      </c>
      <c r="F57" s="26">
        <f>IFERROR(+VLOOKUP("LEBFSF"&amp;A57,'Main File'!A:O,10,0),0)</f>
        <v>0</v>
      </c>
      <c r="G57" s="26">
        <f>IFERROR(+VLOOKUP("LEBFSF"&amp;A57,'Main File'!A:O,11,0),0)</f>
        <v>0</v>
      </c>
      <c r="H57" s="26">
        <f>IFERROR(+VLOOKUP("LEBFSF"&amp;A57,'Main File'!A:O,12,0),0)</f>
        <v>0</v>
      </c>
      <c r="I57" s="26">
        <f>IFERROR(+VLOOKUP("LEBFSF"&amp;A57,'Main File'!A:O,13,0),0)</f>
        <v>0</v>
      </c>
      <c r="J57" s="26">
        <f>IFERROR(+VLOOKUP("LEBFSF"&amp;A57,'Main File'!A:O,14,0),0)</f>
        <v>0</v>
      </c>
      <c r="K57" s="26">
        <f>IFERROR(+VLOOKUP("LEBFSF"&amp;A57,'Main File'!A:O,15,0),0)</f>
        <v>0</v>
      </c>
    </row>
    <row r="58" spans="1:11" x14ac:dyDescent="0.25">
      <c r="A58" s="9">
        <f t="shared" si="0"/>
        <v>43245</v>
      </c>
      <c r="B58" s="26">
        <f>IFERROR(+VLOOKUP("LEBFSF"&amp;A58,'Main File'!A:O,6,0),0)</f>
        <v>0</v>
      </c>
      <c r="C58" s="26">
        <f>IFERROR(+VLOOKUP("LEBFSF"&amp;A58,'Main File'!A:O,7,0),0)</f>
        <v>0</v>
      </c>
      <c r="D58" s="26">
        <f>IFERROR(+VLOOKUP("LEBFSF"&amp;A58,'Main File'!A:O,8,0),0)</f>
        <v>0</v>
      </c>
      <c r="E58" s="26">
        <f>IFERROR(+VLOOKUP("LEBFSF"&amp;A58,'Main File'!A:O,9,0),0)</f>
        <v>0</v>
      </c>
      <c r="F58" s="26">
        <f>IFERROR(+VLOOKUP("LEBFSF"&amp;A58,'Main File'!A:O,10,0),0)</f>
        <v>0</v>
      </c>
      <c r="G58" s="26">
        <f>IFERROR(+VLOOKUP("LEBFSF"&amp;A58,'Main File'!A:O,11,0),0)</f>
        <v>0</v>
      </c>
      <c r="H58" s="26">
        <f>IFERROR(+VLOOKUP("LEBFSF"&amp;A58,'Main File'!A:O,12,0),0)</f>
        <v>0</v>
      </c>
      <c r="I58" s="26">
        <f>IFERROR(+VLOOKUP("LEBFSF"&amp;A58,'Main File'!A:O,13,0),0)</f>
        <v>0</v>
      </c>
      <c r="J58" s="26">
        <f>IFERROR(+VLOOKUP("LEBFSF"&amp;A58,'Main File'!A:O,14,0),0)</f>
        <v>0</v>
      </c>
      <c r="K58" s="26">
        <f>IFERROR(+VLOOKUP("LEBFSF"&amp;A58,'Main File'!A:O,15,0),0)</f>
        <v>0</v>
      </c>
    </row>
    <row r="59" spans="1:11" x14ac:dyDescent="0.25">
      <c r="A59" s="9">
        <f t="shared" si="0"/>
        <v>43246</v>
      </c>
      <c r="B59" s="26">
        <f>IFERROR(+VLOOKUP("LEBFSF"&amp;A59,'Main File'!A:O,6,0),0)</f>
        <v>0</v>
      </c>
      <c r="C59" s="26">
        <f>IFERROR(+VLOOKUP("LEBFSF"&amp;A59,'Main File'!A:O,7,0),0)</f>
        <v>0</v>
      </c>
      <c r="D59" s="26">
        <f>IFERROR(+VLOOKUP("LEBFSF"&amp;A59,'Main File'!A:O,8,0),0)</f>
        <v>0</v>
      </c>
      <c r="E59" s="26">
        <f>IFERROR(+VLOOKUP("LEBFSF"&amp;A59,'Main File'!A:O,9,0),0)</f>
        <v>0</v>
      </c>
      <c r="F59" s="26">
        <f>IFERROR(+VLOOKUP("LEBFSF"&amp;A59,'Main File'!A:O,10,0),0)</f>
        <v>0</v>
      </c>
      <c r="G59" s="26">
        <f>IFERROR(+VLOOKUP("LEBFSF"&amp;A59,'Main File'!A:O,11,0),0)</f>
        <v>0</v>
      </c>
      <c r="H59" s="26">
        <f>IFERROR(+VLOOKUP("LEBFSF"&amp;A59,'Main File'!A:O,12,0),0)</f>
        <v>0</v>
      </c>
      <c r="I59" s="26">
        <f>IFERROR(+VLOOKUP("LEBFSF"&amp;A59,'Main File'!A:O,13,0),0)</f>
        <v>0</v>
      </c>
      <c r="J59" s="26">
        <f>IFERROR(+VLOOKUP("LEBFSF"&amp;A59,'Main File'!A:O,14,0),0)</f>
        <v>0</v>
      </c>
      <c r="K59" s="26">
        <f>IFERROR(+VLOOKUP("LEBFSF"&amp;A59,'Main File'!A:O,15,0),0)</f>
        <v>0</v>
      </c>
    </row>
    <row r="60" spans="1:11" x14ac:dyDescent="0.25">
      <c r="A60" s="9">
        <f t="shared" si="0"/>
        <v>43247</v>
      </c>
      <c r="B60" s="26">
        <f>IFERROR(+VLOOKUP("LEBFSF"&amp;A60,'Main File'!A:O,6,0),0)</f>
        <v>0</v>
      </c>
      <c r="C60" s="26">
        <f>IFERROR(+VLOOKUP("LEBFSF"&amp;A60,'Main File'!A:O,7,0),0)</f>
        <v>0</v>
      </c>
      <c r="D60" s="26">
        <f>IFERROR(+VLOOKUP("LEBFSF"&amp;A60,'Main File'!A:O,8,0),0)</f>
        <v>0</v>
      </c>
      <c r="E60" s="26">
        <f>IFERROR(+VLOOKUP("LEBFSF"&amp;A60,'Main File'!A:O,9,0),0)</f>
        <v>0</v>
      </c>
      <c r="F60" s="26">
        <f>IFERROR(+VLOOKUP("LEBFSF"&amp;A60,'Main File'!A:O,10,0),0)</f>
        <v>0</v>
      </c>
      <c r="G60" s="26">
        <f>IFERROR(+VLOOKUP("LEBFSF"&amp;A60,'Main File'!A:O,11,0),0)</f>
        <v>0</v>
      </c>
      <c r="H60" s="26">
        <f>IFERROR(+VLOOKUP("LEBFSF"&amp;A60,'Main File'!A:O,12,0),0)</f>
        <v>0</v>
      </c>
      <c r="I60" s="26">
        <f>IFERROR(+VLOOKUP("LEBFSF"&amp;A60,'Main File'!A:O,13,0),0)</f>
        <v>0</v>
      </c>
      <c r="J60" s="26">
        <f>IFERROR(+VLOOKUP("LEBFSF"&amp;A60,'Main File'!A:O,14,0),0)</f>
        <v>0</v>
      </c>
      <c r="K60" s="26">
        <f>IFERROR(+VLOOKUP("LEBFSF"&amp;A60,'Main File'!A:O,15,0),0)</f>
        <v>0</v>
      </c>
    </row>
    <row r="61" spans="1:11" x14ac:dyDescent="0.25">
      <c r="A61" s="9">
        <f t="shared" si="0"/>
        <v>43248</v>
      </c>
      <c r="B61" s="26">
        <f>IFERROR(+VLOOKUP("LEBFSF"&amp;A61,'Main File'!A:O,6,0),0)</f>
        <v>0</v>
      </c>
      <c r="C61" s="26">
        <f>IFERROR(+VLOOKUP("LEBFSF"&amp;A61,'Main File'!A:O,7,0),0)</f>
        <v>0</v>
      </c>
      <c r="D61" s="26">
        <f>IFERROR(+VLOOKUP("LEBFSF"&amp;A61,'Main File'!A:O,8,0),0)</f>
        <v>0</v>
      </c>
      <c r="E61" s="26">
        <f>IFERROR(+VLOOKUP("LEBFSF"&amp;A61,'Main File'!A:O,9,0),0)</f>
        <v>0</v>
      </c>
      <c r="F61" s="26">
        <f>IFERROR(+VLOOKUP("LEBFSF"&amp;A61,'Main File'!A:O,10,0),0)</f>
        <v>0</v>
      </c>
      <c r="G61" s="26">
        <f>IFERROR(+VLOOKUP("LEBFSF"&amp;A61,'Main File'!A:O,11,0),0)</f>
        <v>0</v>
      </c>
      <c r="H61" s="26">
        <f>IFERROR(+VLOOKUP("LEBFSF"&amp;A61,'Main File'!A:O,12,0),0)</f>
        <v>0</v>
      </c>
      <c r="I61" s="26">
        <f>IFERROR(+VLOOKUP("LEBFSF"&amp;A61,'Main File'!A:O,13,0),0)</f>
        <v>0</v>
      </c>
      <c r="J61" s="26">
        <f>IFERROR(+VLOOKUP("LEBFSF"&amp;A61,'Main File'!A:O,14,0),0)</f>
        <v>0</v>
      </c>
      <c r="K61" s="26">
        <f>IFERROR(+VLOOKUP("LEBFSF"&amp;A61,'Main File'!A:O,15,0),0)</f>
        <v>0</v>
      </c>
    </row>
    <row r="62" spans="1:11" x14ac:dyDescent="0.25">
      <c r="A62" s="9">
        <f t="shared" si="0"/>
        <v>43249</v>
      </c>
      <c r="B62" s="26">
        <f>IFERROR(+VLOOKUP("LEBFSF"&amp;A62,'Main File'!A:O,6,0),0)</f>
        <v>0</v>
      </c>
      <c r="C62" s="26">
        <f>IFERROR(+VLOOKUP("LEBFSF"&amp;A62,'Main File'!A:O,7,0),0)</f>
        <v>0</v>
      </c>
      <c r="D62" s="26">
        <f>IFERROR(+VLOOKUP("LEBFSF"&amp;A62,'Main File'!A:O,8,0),0)</f>
        <v>0</v>
      </c>
      <c r="E62" s="26">
        <f>IFERROR(+VLOOKUP("LEBFSF"&amp;A62,'Main File'!A:O,9,0),0)</f>
        <v>0</v>
      </c>
      <c r="F62" s="26">
        <f>IFERROR(+VLOOKUP("LEBFSF"&amp;A62,'Main File'!A:O,10,0),0)</f>
        <v>0</v>
      </c>
      <c r="G62" s="26">
        <f>IFERROR(+VLOOKUP("LEBFSF"&amp;A62,'Main File'!A:O,11,0),0)</f>
        <v>0</v>
      </c>
      <c r="H62" s="26">
        <f>IFERROR(+VLOOKUP("LEBFSF"&amp;A62,'Main File'!A:O,12,0),0)</f>
        <v>0</v>
      </c>
      <c r="I62" s="26">
        <f>IFERROR(+VLOOKUP("LEBFSF"&amp;A62,'Main File'!A:O,13,0),0)</f>
        <v>0</v>
      </c>
      <c r="J62" s="26">
        <f>IFERROR(+VLOOKUP("LEBFSF"&amp;A62,'Main File'!A:O,14,0),0)</f>
        <v>0</v>
      </c>
      <c r="K62" s="26">
        <f>IFERROR(+VLOOKUP("LEBFSF"&amp;A62,'Main File'!A:O,15,0),0)</f>
        <v>0</v>
      </c>
    </row>
    <row r="63" spans="1:11" x14ac:dyDescent="0.25">
      <c r="A63" s="9">
        <f t="shared" si="0"/>
        <v>43250</v>
      </c>
      <c r="B63" s="26">
        <f>IFERROR(+VLOOKUP("LEBFSF"&amp;A63,'Main File'!A:O,6,0),0)</f>
        <v>0</v>
      </c>
      <c r="C63" s="26">
        <f>IFERROR(+VLOOKUP("LEBFSF"&amp;A63,'Main File'!A:O,7,0),0)</f>
        <v>0</v>
      </c>
      <c r="D63" s="26">
        <f>IFERROR(+VLOOKUP("LEBFSF"&amp;A63,'Main File'!A:O,8,0),0)</f>
        <v>0</v>
      </c>
      <c r="E63" s="26">
        <f>IFERROR(+VLOOKUP("LEBFSF"&amp;A63,'Main File'!A:O,9,0),0)</f>
        <v>0</v>
      </c>
      <c r="F63" s="26">
        <f>IFERROR(+VLOOKUP("LEBFSF"&amp;A63,'Main File'!A:O,10,0),0)</f>
        <v>0</v>
      </c>
      <c r="G63" s="26">
        <f>IFERROR(+VLOOKUP("LEBFSF"&amp;A63,'Main File'!A:O,11,0),0)</f>
        <v>0</v>
      </c>
      <c r="H63" s="26">
        <f>IFERROR(+VLOOKUP("LEBFSF"&amp;A63,'Main File'!A:O,12,0),0)</f>
        <v>0</v>
      </c>
      <c r="I63" s="26">
        <f>IFERROR(+VLOOKUP("LEBFSF"&amp;A63,'Main File'!A:O,13,0),0)</f>
        <v>0</v>
      </c>
      <c r="J63" s="26">
        <f>IFERROR(+VLOOKUP("LEBFSF"&amp;A63,'Main File'!A:O,14,0),0)</f>
        <v>0</v>
      </c>
      <c r="K63" s="26">
        <f>IFERROR(+VLOOKUP("LEBFSF"&amp;A63,'Main File'!A:O,15,0),0)</f>
        <v>0</v>
      </c>
    </row>
    <row r="64" spans="1:11" x14ac:dyDescent="0.25">
      <c r="A64" s="9">
        <f t="shared" si="0"/>
        <v>43251</v>
      </c>
      <c r="B64" s="26">
        <f>IFERROR(+VLOOKUP("LEBFSF"&amp;A64,'Main File'!A:O,6,0),0)</f>
        <v>0</v>
      </c>
      <c r="C64" s="26">
        <f>IFERROR(+VLOOKUP("LEBFSF"&amp;A64,'Main File'!A:O,7,0),0)</f>
        <v>0</v>
      </c>
      <c r="D64" s="26">
        <f>IFERROR(+VLOOKUP("LEBFSF"&amp;A64,'Main File'!A:O,8,0),0)</f>
        <v>0</v>
      </c>
      <c r="E64" s="26">
        <f>IFERROR(+VLOOKUP("LEBFSF"&amp;A64,'Main File'!A:O,9,0),0)</f>
        <v>0</v>
      </c>
      <c r="F64" s="26">
        <f>IFERROR(+VLOOKUP("LEBFSF"&amp;A64,'Main File'!A:O,10,0),0)</f>
        <v>0</v>
      </c>
      <c r="G64" s="26">
        <f>IFERROR(+VLOOKUP("LEBFSF"&amp;A64,'Main File'!A:O,11,0),0)</f>
        <v>0</v>
      </c>
      <c r="H64" s="26">
        <f>IFERROR(+VLOOKUP("LEBFSF"&amp;A64,'Main File'!A:O,12,0),0)</f>
        <v>0</v>
      </c>
      <c r="I64" s="26">
        <f>IFERROR(+VLOOKUP("LEBFSF"&amp;A64,'Main File'!A:O,13,0),0)</f>
        <v>0</v>
      </c>
      <c r="J64" s="26">
        <f>IFERROR(+VLOOKUP("LEBFSF"&amp;A64,'Main File'!A:O,14,0),0)</f>
        <v>0</v>
      </c>
      <c r="K64" s="26">
        <f>IFERROR(+VLOOKUP("LEBFSF"&amp;A64,'Main File'!A:O,15,0),0)</f>
        <v>0</v>
      </c>
    </row>
    <row r="65" spans="1:11" x14ac:dyDescent="0.25">
      <c r="A65" s="9">
        <f t="shared" si="0"/>
        <v>43252</v>
      </c>
      <c r="B65" s="26">
        <f>IFERROR(+VLOOKUP("LEBFSF"&amp;A65,'Main File'!A:O,6,0),0)</f>
        <v>0</v>
      </c>
      <c r="C65" s="26">
        <f>IFERROR(+VLOOKUP("LEBFSF"&amp;A65,'Main File'!A:O,7,0),0)</f>
        <v>0</v>
      </c>
      <c r="D65" s="26">
        <f>IFERROR(+VLOOKUP("LEBFSF"&amp;A65,'Main File'!A:O,8,0),0)</f>
        <v>0</v>
      </c>
      <c r="E65" s="26">
        <f>IFERROR(+VLOOKUP("LEBFSF"&amp;A65,'Main File'!A:O,9,0),0)</f>
        <v>0</v>
      </c>
      <c r="F65" s="26">
        <f>IFERROR(+VLOOKUP("LEBFSF"&amp;A65,'Main File'!A:O,10,0),0)</f>
        <v>0</v>
      </c>
      <c r="G65" s="26">
        <f>IFERROR(+VLOOKUP("LEBFSF"&amp;A65,'Main File'!A:O,11,0),0)</f>
        <v>0</v>
      </c>
      <c r="H65" s="26">
        <f>IFERROR(+VLOOKUP("LEBFSF"&amp;A65,'Main File'!A:O,12,0),0)</f>
        <v>0</v>
      </c>
      <c r="I65" s="26">
        <f>IFERROR(+VLOOKUP("LEBFSF"&amp;A65,'Main File'!A:O,13,0),0)</f>
        <v>0</v>
      </c>
      <c r="J65" s="26">
        <f>IFERROR(+VLOOKUP("LEBFSF"&amp;A65,'Main File'!A:O,14,0),0)</f>
        <v>0</v>
      </c>
      <c r="K65" s="26">
        <f>IFERROR(+VLOOKUP("LEBFSF"&amp;A65,'Main File'!A:O,15,0),0)</f>
        <v>0</v>
      </c>
    </row>
    <row r="66" spans="1:11" x14ac:dyDescent="0.25">
      <c r="A66" s="9">
        <f t="shared" si="0"/>
        <v>43253</v>
      </c>
      <c r="B66" s="26">
        <f>IFERROR(+VLOOKUP("LEBFSF"&amp;A66,'Main File'!A:O,6,0),0)</f>
        <v>0</v>
      </c>
      <c r="C66" s="26">
        <f>IFERROR(+VLOOKUP("LEBFSF"&amp;A66,'Main File'!A:O,7,0),0)</f>
        <v>0</v>
      </c>
      <c r="D66" s="26">
        <f>IFERROR(+VLOOKUP("LEBFSF"&amp;A66,'Main File'!A:O,8,0),0)</f>
        <v>0</v>
      </c>
      <c r="E66" s="26">
        <f>IFERROR(+VLOOKUP("LEBFSF"&amp;A66,'Main File'!A:O,9,0),0)</f>
        <v>0</v>
      </c>
      <c r="F66" s="26">
        <f>IFERROR(+VLOOKUP("LEBFSF"&amp;A66,'Main File'!A:O,10,0),0)</f>
        <v>0</v>
      </c>
      <c r="G66" s="26">
        <f>IFERROR(+VLOOKUP("LEBFSF"&amp;A66,'Main File'!A:O,11,0),0)</f>
        <v>0</v>
      </c>
      <c r="H66" s="26">
        <f>IFERROR(+VLOOKUP("LEBFSF"&amp;A66,'Main File'!A:O,12,0),0)</f>
        <v>0</v>
      </c>
      <c r="I66" s="26">
        <f>IFERROR(+VLOOKUP("LEBFSF"&amp;A66,'Main File'!A:O,13,0),0)</f>
        <v>0</v>
      </c>
      <c r="J66" s="26">
        <f>IFERROR(+VLOOKUP("LEBFSF"&amp;A66,'Main File'!A:O,14,0),0)</f>
        <v>0</v>
      </c>
      <c r="K66" s="26">
        <f>IFERROR(+VLOOKUP("LEBFSF"&amp;A66,'Main File'!A:O,15,0),0)</f>
        <v>0</v>
      </c>
    </row>
    <row r="67" spans="1:11" x14ac:dyDescent="0.25">
      <c r="A67" s="9">
        <f t="shared" si="0"/>
        <v>43254</v>
      </c>
      <c r="B67" s="26">
        <f>IFERROR(+VLOOKUP("LEBFSF"&amp;A67,'Main File'!A:O,6,0),0)</f>
        <v>0</v>
      </c>
      <c r="C67" s="26">
        <f>IFERROR(+VLOOKUP("LEBFSF"&amp;A67,'Main File'!A:O,7,0),0)</f>
        <v>0</v>
      </c>
      <c r="D67" s="26">
        <f>IFERROR(+VLOOKUP("LEBFSF"&amp;A67,'Main File'!A:O,8,0),0)</f>
        <v>0</v>
      </c>
      <c r="E67" s="26">
        <f>IFERROR(+VLOOKUP("LEBFSF"&amp;A67,'Main File'!A:O,9,0),0)</f>
        <v>0</v>
      </c>
      <c r="F67" s="26">
        <f>IFERROR(+VLOOKUP("LEBFSF"&amp;A67,'Main File'!A:O,10,0),0)</f>
        <v>0</v>
      </c>
      <c r="G67" s="26">
        <f>IFERROR(+VLOOKUP("LEBFSF"&amp;A67,'Main File'!A:O,11,0),0)</f>
        <v>0</v>
      </c>
      <c r="H67" s="26">
        <f>IFERROR(+VLOOKUP("LEBFSF"&amp;A67,'Main File'!A:O,12,0),0)</f>
        <v>0</v>
      </c>
      <c r="I67" s="26">
        <f>IFERROR(+VLOOKUP("LEBFSF"&amp;A67,'Main File'!A:O,13,0),0)</f>
        <v>0</v>
      </c>
      <c r="J67" s="26">
        <f>IFERROR(+VLOOKUP("LEBFSF"&amp;A67,'Main File'!A:O,14,0),0)</f>
        <v>0</v>
      </c>
      <c r="K67" s="26">
        <f>IFERROR(+VLOOKUP("LEBFSF"&amp;A67,'Main File'!A:O,15,0),0)</f>
        <v>0</v>
      </c>
    </row>
    <row r="68" spans="1:11" x14ac:dyDescent="0.25">
      <c r="A68" s="9">
        <f t="shared" si="0"/>
        <v>43255</v>
      </c>
      <c r="B68" s="26">
        <f>IFERROR(+VLOOKUP("LEBFSF"&amp;A68,'Main File'!A:O,6,0),0)</f>
        <v>0</v>
      </c>
      <c r="C68" s="26">
        <f>IFERROR(+VLOOKUP("LEBFSF"&amp;A68,'Main File'!A:O,7,0),0)</f>
        <v>0</v>
      </c>
      <c r="D68" s="26">
        <f>IFERROR(+VLOOKUP("LEBFSF"&amp;A68,'Main File'!A:O,8,0),0)</f>
        <v>0</v>
      </c>
      <c r="E68" s="26">
        <f>IFERROR(+VLOOKUP("LEBFSF"&amp;A68,'Main File'!A:O,9,0),0)</f>
        <v>0</v>
      </c>
      <c r="F68" s="26">
        <f>IFERROR(+VLOOKUP("LEBFSF"&amp;A68,'Main File'!A:O,10,0),0)</f>
        <v>0</v>
      </c>
      <c r="G68" s="26">
        <f>IFERROR(+VLOOKUP("LEBFSF"&amp;A68,'Main File'!A:O,11,0),0)</f>
        <v>0</v>
      </c>
      <c r="H68" s="26">
        <f>IFERROR(+VLOOKUP("LEBFSF"&amp;A68,'Main File'!A:O,12,0),0)</f>
        <v>0</v>
      </c>
      <c r="I68" s="26">
        <f>IFERROR(+VLOOKUP("LEBFSF"&amp;A68,'Main File'!A:O,13,0),0)</f>
        <v>0</v>
      </c>
      <c r="J68" s="26">
        <f>IFERROR(+VLOOKUP("LEBFSF"&amp;A68,'Main File'!A:O,14,0),0)</f>
        <v>0</v>
      </c>
      <c r="K68" s="26">
        <f>IFERROR(+VLOOKUP("LEBFSF"&amp;A68,'Main File'!A:O,15,0),0)</f>
        <v>0</v>
      </c>
    </row>
    <row r="69" spans="1:11" x14ac:dyDescent="0.25">
      <c r="A69" s="9">
        <f t="shared" si="0"/>
        <v>43256</v>
      </c>
      <c r="B69" s="26">
        <f>IFERROR(+VLOOKUP("LEBFSF"&amp;A69,'Main File'!A:O,6,0),0)</f>
        <v>0</v>
      </c>
      <c r="C69" s="26">
        <f>IFERROR(+VLOOKUP("LEBFSF"&amp;A69,'Main File'!A:O,7,0),0)</f>
        <v>0</v>
      </c>
      <c r="D69" s="26">
        <f>IFERROR(+VLOOKUP("LEBFSF"&amp;A69,'Main File'!A:O,8,0),0)</f>
        <v>0</v>
      </c>
      <c r="E69" s="26">
        <f>IFERROR(+VLOOKUP("LEBFSF"&amp;A69,'Main File'!A:O,9,0),0)</f>
        <v>0</v>
      </c>
      <c r="F69" s="26">
        <f>IFERROR(+VLOOKUP("LEBFSF"&amp;A69,'Main File'!A:O,10,0),0)</f>
        <v>0</v>
      </c>
      <c r="G69" s="26">
        <f>IFERROR(+VLOOKUP("LEBFSF"&amp;A69,'Main File'!A:O,11,0),0)</f>
        <v>0</v>
      </c>
      <c r="H69" s="26">
        <f>IFERROR(+VLOOKUP("LEBFSF"&amp;A69,'Main File'!A:O,12,0),0)</f>
        <v>0</v>
      </c>
      <c r="I69" s="26">
        <f>IFERROR(+VLOOKUP("LEBFSF"&amp;A69,'Main File'!A:O,13,0),0)</f>
        <v>0</v>
      </c>
      <c r="J69" s="26">
        <f>IFERROR(+VLOOKUP("LEBFSF"&amp;A69,'Main File'!A:O,14,0),0)</f>
        <v>0</v>
      </c>
      <c r="K69" s="26">
        <f>IFERROR(+VLOOKUP("LEBFSF"&amp;A69,'Main File'!A:O,15,0),0)</f>
        <v>0</v>
      </c>
    </row>
    <row r="70" spans="1:11" x14ac:dyDescent="0.25">
      <c r="A70" s="9">
        <f t="shared" si="0"/>
        <v>43257</v>
      </c>
      <c r="B70" s="26">
        <f>IFERROR(+VLOOKUP("LEBFSF"&amp;A70,'Main File'!A:O,6,0),0)</f>
        <v>0</v>
      </c>
      <c r="C70" s="26">
        <f>IFERROR(+VLOOKUP("LEBFSF"&amp;A70,'Main File'!A:O,7,0),0)</f>
        <v>0</v>
      </c>
      <c r="D70" s="26">
        <f>IFERROR(+VLOOKUP("LEBFSF"&amp;A70,'Main File'!A:O,8,0),0)</f>
        <v>0</v>
      </c>
      <c r="E70" s="26">
        <f>IFERROR(+VLOOKUP("LEBFSF"&amp;A70,'Main File'!A:O,9,0),0)</f>
        <v>0</v>
      </c>
      <c r="F70" s="26">
        <f>IFERROR(+VLOOKUP("LEBFSF"&amp;A70,'Main File'!A:O,10,0),0)</f>
        <v>0</v>
      </c>
      <c r="G70" s="26">
        <f>IFERROR(+VLOOKUP("LEBFSF"&amp;A70,'Main File'!A:O,11,0),0)</f>
        <v>0</v>
      </c>
      <c r="H70" s="26">
        <f>IFERROR(+VLOOKUP("LEBFSF"&amp;A70,'Main File'!A:O,12,0),0)</f>
        <v>0</v>
      </c>
      <c r="I70" s="26">
        <f>IFERROR(+VLOOKUP("LEBFSF"&amp;A70,'Main File'!A:O,13,0),0)</f>
        <v>0</v>
      </c>
      <c r="J70" s="26">
        <f>IFERROR(+VLOOKUP("LEBFSF"&amp;A70,'Main File'!A:O,14,0),0)</f>
        <v>0</v>
      </c>
      <c r="K70" s="26">
        <f>IFERROR(+VLOOKUP("LEBFSF"&amp;A70,'Main File'!A:O,15,0),0)</f>
        <v>0</v>
      </c>
    </row>
    <row r="71" spans="1:11" x14ac:dyDescent="0.25">
      <c r="A71" s="9">
        <f t="shared" ref="A71:A134" si="1">+A70+1</f>
        <v>43258</v>
      </c>
      <c r="B71" s="26">
        <f>IFERROR(+VLOOKUP("LEBFSF"&amp;A71,'Main File'!A:O,6,0),0)</f>
        <v>0</v>
      </c>
      <c r="C71" s="26">
        <f>IFERROR(+VLOOKUP("LEBFSF"&amp;A71,'Main File'!A:O,7,0),0)</f>
        <v>0</v>
      </c>
      <c r="D71" s="26">
        <f>IFERROR(+VLOOKUP("LEBFSF"&amp;A71,'Main File'!A:O,8,0),0)</f>
        <v>0</v>
      </c>
      <c r="E71" s="26">
        <f>IFERROR(+VLOOKUP("LEBFSF"&amp;A71,'Main File'!A:O,9,0),0)</f>
        <v>0</v>
      </c>
      <c r="F71" s="26">
        <f>IFERROR(+VLOOKUP("LEBFSF"&amp;A71,'Main File'!A:O,10,0),0)</f>
        <v>0</v>
      </c>
      <c r="G71" s="26">
        <f>IFERROR(+VLOOKUP("LEBFSF"&amp;A71,'Main File'!A:O,11,0),0)</f>
        <v>0</v>
      </c>
      <c r="H71" s="26">
        <f>IFERROR(+VLOOKUP("LEBFSF"&amp;A71,'Main File'!A:O,12,0),0)</f>
        <v>0</v>
      </c>
      <c r="I71" s="26">
        <f>IFERROR(+VLOOKUP("LEBFSF"&amp;A71,'Main File'!A:O,13,0),0)</f>
        <v>0</v>
      </c>
      <c r="J71" s="26">
        <f>IFERROR(+VLOOKUP("LEBFSF"&amp;A71,'Main File'!A:O,14,0),0)</f>
        <v>0</v>
      </c>
      <c r="K71" s="26">
        <f>IFERROR(+VLOOKUP("LEBFSF"&amp;A71,'Main File'!A:O,15,0),0)</f>
        <v>0</v>
      </c>
    </row>
    <row r="72" spans="1:11" x14ac:dyDescent="0.25">
      <c r="A72" s="9">
        <f t="shared" si="1"/>
        <v>43259</v>
      </c>
      <c r="B72" s="26">
        <f>IFERROR(+VLOOKUP("LEBFSF"&amp;A72,'Main File'!A:O,6,0),0)</f>
        <v>0</v>
      </c>
      <c r="C72" s="26">
        <f>IFERROR(+VLOOKUP("LEBFSF"&amp;A72,'Main File'!A:O,7,0),0)</f>
        <v>0</v>
      </c>
      <c r="D72" s="26">
        <f>IFERROR(+VLOOKUP("LEBFSF"&amp;A72,'Main File'!A:O,8,0),0)</f>
        <v>0</v>
      </c>
      <c r="E72" s="26">
        <f>IFERROR(+VLOOKUP("LEBFSF"&amp;A72,'Main File'!A:O,9,0),0)</f>
        <v>0</v>
      </c>
      <c r="F72" s="26">
        <f>IFERROR(+VLOOKUP("LEBFSF"&amp;A72,'Main File'!A:O,10,0),0)</f>
        <v>0</v>
      </c>
      <c r="G72" s="26">
        <f>IFERROR(+VLOOKUP("LEBFSF"&amp;A72,'Main File'!A:O,11,0),0)</f>
        <v>0</v>
      </c>
      <c r="H72" s="26">
        <f>IFERROR(+VLOOKUP("LEBFSF"&amp;A72,'Main File'!A:O,12,0),0)</f>
        <v>0</v>
      </c>
      <c r="I72" s="26">
        <f>IFERROR(+VLOOKUP("LEBFSF"&amp;A72,'Main File'!A:O,13,0),0)</f>
        <v>0</v>
      </c>
      <c r="J72" s="26">
        <f>IFERROR(+VLOOKUP("LEBFSF"&amp;A72,'Main File'!A:O,14,0),0)</f>
        <v>0</v>
      </c>
      <c r="K72" s="26">
        <f>IFERROR(+VLOOKUP("LEBFSF"&amp;A72,'Main File'!A:O,15,0),0)</f>
        <v>0</v>
      </c>
    </row>
    <row r="73" spans="1:11" x14ac:dyDescent="0.25">
      <c r="A73" s="9">
        <f t="shared" si="1"/>
        <v>43260</v>
      </c>
      <c r="B73" s="26">
        <f>IFERROR(+VLOOKUP("LEBFSF"&amp;A73,'Main File'!A:O,6,0),0)</f>
        <v>0</v>
      </c>
      <c r="C73" s="26">
        <f>IFERROR(+VLOOKUP("LEBFSF"&amp;A73,'Main File'!A:O,7,0),0)</f>
        <v>0</v>
      </c>
      <c r="D73" s="26">
        <f>IFERROR(+VLOOKUP("LEBFSF"&amp;A73,'Main File'!A:O,8,0),0)</f>
        <v>0</v>
      </c>
      <c r="E73" s="26">
        <f>IFERROR(+VLOOKUP("LEBFSF"&amp;A73,'Main File'!A:O,9,0),0)</f>
        <v>0</v>
      </c>
      <c r="F73" s="26">
        <f>IFERROR(+VLOOKUP("LEBFSF"&amp;A73,'Main File'!A:O,10,0),0)</f>
        <v>0</v>
      </c>
      <c r="G73" s="26">
        <f>IFERROR(+VLOOKUP("LEBFSF"&amp;A73,'Main File'!A:O,11,0),0)</f>
        <v>0</v>
      </c>
      <c r="H73" s="26">
        <f>IFERROR(+VLOOKUP("LEBFSF"&amp;A73,'Main File'!A:O,12,0),0)</f>
        <v>0</v>
      </c>
      <c r="I73" s="26">
        <f>IFERROR(+VLOOKUP("LEBFSF"&amp;A73,'Main File'!A:O,13,0),0)</f>
        <v>0</v>
      </c>
      <c r="J73" s="26">
        <f>IFERROR(+VLOOKUP("LEBFSF"&amp;A73,'Main File'!A:O,14,0),0)</f>
        <v>0</v>
      </c>
      <c r="K73" s="26">
        <f>IFERROR(+VLOOKUP("LEBFSF"&amp;A73,'Main File'!A:O,15,0),0)</f>
        <v>0</v>
      </c>
    </row>
    <row r="74" spans="1:11" x14ac:dyDescent="0.25">
      <c r="A74" s="9">
        <f t="shared" si="1"/>
        <v>43261</v>
      </c>
      <c r="B74" s="26">
        <f>IFERROR(+VLOOKUP("LEBFSF"&amp;A74,'Main File'!A:O,6,0),0)</f>
        <v>0</v>
      </c>
      <c r="C74" s="26">
        <f>IFERROR(+VLOOKUP("LEBFSF"&amp;A74,'Main File'!A:O,7,0),0)</f>
        <v>0</v>
      </c>
      <c r="D74" s="26">
        <f>IFERROR(+VLOOKUP("LEBFSF"&amp;A74,'Main File'!A:O,8,0),0)</f>
        <v>0</v>
      </c>
      <c r="E74" s="26">
        <f>IFERROR(+VLOOKUP("LEBFSF"&amp;A74,'Main File'!A:O,9,0),0)</f>
        <v>0</v>
      </c>
      <c r="F74" s="26">
        <f>IFERROR(+VLOOKUP("LEBFSF"&amp;A74,'Main File'!A:O,10,0),0)</f>
        <v>0</v>
      </c>
      <c r="G74" s="26">
        <f>IFERROR(+VLOOKUP("LEBFSF"&amp;A74,'Main File'!A:O,11,0),0)</f>
        <v>0</v>
      </c>
      <c r="H74" s="26">
        <f>IFERROR(+VLOOKUP("LEBFSF"&amp;A74,'Main File'!A:O,12,0),0)</f>
        <v>0</v>
      </c>
      <c r="I74" s="26">
        <f>IFERROR(+VLOOKUP("LEBFSF"&amp;A74,'Main File'!A:O,13,0),0)</f>
        <v>0</v>
      </c>
      <c r="J74" s="26">
        <f>IFERROR(+VLOOKUP("LEBFSF"&amp;A74,'Main File'!A:O,14,0),0)</f>
        <v>0</v>
      </c>
      <c r="K74" s="26">
        <f>IFERROR(+VLOOKUP("LEBFSF"&amp;A74,'Main File'!A:O,15,0),0)</f>
        <v>0</v>
      </c>
    </row>
    <row r="75" spans="1:11" x14ac:dyDescent="0.25">
      <c r="A75" s="9">
        <f t="shared" si="1"/>
        <v>43262</v>
      </c>
      <c r="B75" s="26">
        <f>IFERROR(+VLOOKUP("LEBFSF"&amp;A75,'Main File'!A:O,6,0),0)</f>
        <v>0</v>
      </c>
      <c r="C75" s="26">
        <f>IFERROR(+VLOOKUP("LEBFSF"&amp;A75,'Main File'!A:O,7,0),0)</f>
        <v>0</v>
      </c>
      <c r="D75" s="26">
        <f>IFERROR(+VLOOKUP("LEBFSF"&amp;A75,'Main File'!A:O,8,0),0)</f>
        <v>0</v>
      </c>
      <c r="E75" s="26">
        <f>IFERROR(+VLOOKUP("LEBFSF"&amp;A75,'Main File'!A:O,9,0),0)</f>
        <v>0</v>
      </c>
      <c r="F75" s="26">
        <f>IFERROR(+VLOOKUP("LEBFSF"&amp;A75,'Main File'!A:O,10,0),0)</f>
        <v>0</v>
      </c>
      <c r="G75" s="26">
        <f>IFERROR(+VLOOKUP("LEBFSF"&amp;A75,'Main File'!A:O,11,0),0)</f>
        <v>0</v>
      </c>
      <c r="H75" s="26">
        <f>IFERROR(+VLOOKUP("LEBFSF"&amp;A75,'Main File'!A:O,12,0),0)</f>
        <v>0</v>
      </c>
      <c r="I75" s="26">
        <f>IFERROR(+VLOOKUP("LEBFSF"&amp;A75,'Main File'!A:O,13,0),0)</f>
        <v>0</v>
      </c>
      <c r="J75" s="26">
        <f>IFERROR(+VLOOKUP("LEBFSF"&amp;A75,'Main File'!A:O,14,0),0)</f>
        <v>0</v>
      </c>
      <c r="K75" s="26">
        <f>IFERROR(+VLOOKUP("LEBFSF"&amp;A75,'Main File'!A:O,15,0),0)</f>
        <v>0</v>
      </c>
    </row>
    <row r="76" spans="1:11" x14ac:dyDescent="0.25">
      <c r="A76" s="9">
        <f t="shared" si="1"/>
        <v>43263</v>
      </c>
      <c r="B76" s="26">
        <f>IFERROR(+VLOOKUP("LEBFSF"&amp;A76,'Main File'!A:O,6,0),0)</f>
        <v>0</v>
      </c>
      <c r="C76" s="26">
        <f>IFERROR(+VLOOKUP("LEBFSF"&amp;A76,'Main File'!A:O,7,0),0)</f>
        <v>0</v>
      </c>
      <c r="D76" s="26">
        <f>IFERROR(+VLOOKUP("LEBFSF"&amp;A76,'Main File'!A:O,8,0),0)</f>
        <v>0</v>
      </c>
      <c r="E76" s="26">
        <f>IFERROR(+VLOOKUP("LEBFSF"&amp;A76,'Main File'!A:O,9,0),0)</f>
        <v>0</v>
      </c>
      <c r="F76" s="26">
        <f>IFERROR(+VLOOKUP("LEBFSF"&amp;A76,'Main File'!A:O,10,0),0)</f>
        <v>0</v>
      </c>
      <c r="G76" s="26">
        <f>IFERROR(+VLOOKUP("LEBFSF"&amp;A76,'Main File'!A:O,11,0),0)</f>
        <v>0</v>
      </c>
      <c r="H76" s="26">
        <f>IFERROR(+VLOOKUP("LEBFSF"&amp;A76,'Main File'!A:O,12,0),0)</f>
        <v>0</v>
      </c>
      <c r="I76" s="26">
        <f>IFERROR(+VLOOKUP("LEBFSF"&amp;A76,'Main File'!A:O,13,0),0)</f>
        <v>0</v>
      </c>
      <c r="J76" s="26">
        <f>IFERROR(+VLOOKUP("LEBFSF"&amp;A76,'Main File'!A:O,14,0),0)</f>
        <v>0</v>
      </c>
      <c r="K76" s="26">
        <f>IFERROR(+VLOOKUP("LEBFSF"&amp;A76,'Main File'!A:O,15,0),0)</f>
        <v>0</v>
      </c>
    </row>
    <row r="77" spans="1:11" x14ac:dyDescent="0.25">
      <c r="A77" s="9">
        <f t="shared" si="1"/>
        <v>43264</v>
      </c>
      <c r="B77" s="26">
        <f>IFERROR(+VLOOKUP("LEBFSF"&amp;A77,'Main File'!A:O,6,0),0)</f>
        <v>0</v>
      </c>
      <c r="C77" s="26">
        <f>IFERROR(+VLOOKUP("LEBFSF"&amp;A77,'Main File'!A:O,7,0),0)</f>
        <v>0</v>
      </c>
      <c r="D77" s="26">
        <f>IFERROR(+VLOOKUP("LEBFSF"&amp;A77,'Main File'!A:O,8,0),0)</f>
        <v>0</v>
      </c>
      <c r="E77" s="26">
        <f>IFERROR(+VLOOKUP("LEBFSF"&amp;A77,'Main File'!A:O,9,0),0)</f>
        <v>0</v>
      </c>
      <c r="F77" s="26">
        <f>IFERROR(+VLOOKUP("LEBFSF"&amp;A77,'Main File'!A:O,10,0),0)</f>
        <v>0</v>
      </c>
      <c r="G77" s="26">
        <f>IFERROR(+VLOOKUP("LEBFSF"&amp;A77,'Main File'!A:O,11,0),0)</f>
        <v>0</v>
      </c>
      <c r="H77" s="26">
        <f>IFERROR(+VLOOKUP("LEBFSF"&amp;A77,'Main File'!A:O,12,0),0)</f>
        <v>0</v>
      </c>
      <c r="I77" s="26">
        <f>IFERROR(+VLOOKUP("LEBFSF"&amp;A77,'Main File'!A:O,13,0),0)</f>
        <v>0</v>
      </c>
      <c r="J77" s="26">
        <f>IFERROR(+VLOOKUP("LEBFSF"&amp;A77,'Main File'!A:O,14,0),0)</f>
        <v>0</v>
      </c>
      <c r="K77" s="26">
        <f>IFERROR(+VLOOKUP("LEBFSF"&amp;A77,'Main File'!A:O,15,0),0)</f>
        <v>0</v>
      </c>
    </row>
    <row r="78" spans="1:11" x14ac:dyDescent="0.25">
      <c r="A78" s="9">
        <f t="shared" si="1"/>
        <v>43265</v>
      </c>
      <c r="B78" s="26">
        <f>IFERROR(+VLOOKUP("LEBFSF"&amp;A78,'Main File'!A:O,6,0),0)</f>
        <v>0</v>
      </c>
      <c r="C78" s="26">
        <f>IFERROR(+VLOOKUP("LEBFSF"&amp;A78,'Main File'!A:O,7,0),0)</f>
        <v>0</v>
      </c>
      <c r="D78" s="26">
        <f>IFERROR(+VLOOKUP("LEBFSF"&amp;A78,'Main File'!A:O,8,0),0)</f>
        <v>0</v>
      </c>
      <c r="E78" s="26">
        <f>IFERROR(+VLOOKUP("LEBFSF"&amp;A78,'Main File'!A:O,9,0),0)</f>
        <v>0</v>
      </c>
      <c r="F78" s="26">
        <f>IFERROR(+VLOOKUP("LEBFSF"&amp;A78,'Main File'!A:O,10,0),0)</f>
        <v>0</v>
      </c>
      <c r="G78" s="26">
        <f>IFERROR(+VLOOKUP("LEBFSF"&amp;A78,'Main File'!A:O,11,0),0)</f>
        <v>0</v>
      </c>
      <c r="H78" s="26">
        <f>IFERROR(+VLOOKUP("LEBFSF"&amp;A78,'Main File'!A:O,12,0),0)</f>
        <v>0</v>
      </c>
      <c r="I78" s="26">
        <f>IFERROR(+VLOOKUP("LEBFSF"&amp;A78,'Main File'!A:O,13,0),0)</f>
        <v>0</v>
      </c>
      <c r="J78" s="26">
        <f>IFERROR(+VLOOKUP("LEBFSF"&amp;A78,'Main File'!A:O,14,0),0)</f>
        <v>0</v>
      </c>
      <c r="K78" s="26">
        <f>IFERROR(+VLOOKUP("LEBFSF"&amp;A78,'Main File'!A:O,15,0),0)</f>
        <v>0</v>
      </c>
    </row>
    <row r="79" spans="1:11" x14ac:dyDescent="0.25">
      <c r="A79" s="9">
        <f t="shared" si="1"/>
        <v>43266</v>
      </c>
      <c r="B79" s="26">
        <f>IFERROR(+VLOOKUP("LEBFSF"&amp;A79,'Main File'!A:O,6,0),0)</f>
        <v>0</v>
      </c>
      <c r="C79" s="26">
        <f>IFERROR(+VLOOKUP("LEBFSF"&amp;A79,'Main File'!A:O,7,0),0)</f>
        <v>0</v>
      </c>
      <c r="D79" s="26">
        <f>IFERROR(+VLOOKUP("LEBFSF"&amp;A79,'Main File'!A:O,8,0),0)</f>
        <v>0</v>
      </c>
      <c r="E79" s="26">
        <f>IFERROR(+VLOOKUP("LEBFSF"&amp;A79,'Main File'!A:O,9,0),0)</f>
        <v>0</v>
      </c>
      <c r="F79" s="26">
        <f>IFERROR(+VLOOKUP("LEBFSF"&amp;A79,'Main File'!A:O,10,0),0)</f>
        <v>0</v>
      </c>
      <c r="G79" s="26">
        <f>IFERROR(+VLOOKUP("LEBFSF"&amp;A79,'Main File'!A:O,11,0),0)</f>
        <v>0</v>
      </c>
      <c r="H79" s="26">
        <f>IFERROR(+VLOOKUP("LEBFSF"&amp;A79,'Main File'!A:O,12,0),0)</f>
        <v>0</v>
      </c>
      <c r="I79" s="26">
        <f>IFERROR(+VLOOKUP("LEBFSF"&amp;A79,'Main File'!A:O,13,0),0)</f>
        <v>0</v>
      </c>
      <c r="J79" s="26">
        <f>IFERROR(+VLOOKUP("LEBFSF"&amp;A79,'Main File'!A:O,14,0),0)</f>
        <v>0</v>
      </c>
      <c r="K79" s="26">
        <f>IFERROR(+VLOOKUP("LEBFSF"&amp;A79,'Main File'!A:O,15,0),0)</f>
        <v>0</v>
      </c>
    </row>
    <row r="80" spans="1:11" x14ac:dyDescent="0.25">
      <c r="A80" s="9">
        <f t="shared" si="1"/>
        <v>43267</v>
      </c>
      <c r="B80" s="26">
        <f>IFERROR(+VLOOKUP("LEBFSF"&amp;A80,'Main File'!A:O,6,0),0)</f>
        <v>0</v>
      </c>
      <c r="C80" s="26">
        <f>IFERROR(+VLOOKUP("LEBFSF"&amp;A80,'Main File'!A:O,7,0),0)</f>
        <v>0</v>
      </c>
      <c r="D80" s="26">
        <f>IFERROR(+VLOOKUP("LEBFSF"&amp;A80,'Main File'!A:O,8,0),0)</f>
        <v>0</v>
      </c>
      <c r="E80" s="26">
        <f>IFERROR(+VLOOKUP("LEBFSF"&amp;A80,'Main File'!A:O,9,0),0)</f>
        <v>0</v>
      </c>
      <c r="F80" s="26">
        <f>IFERROR(+VLOOKUP("LEBFSF"&amp;A80,'Main File'!A:O,10,0),0)</f>
        <v>0</v>
      </c>
      <c r="G80" s="26">
        <f>IFERROR(+VLOOKUP("LEBFSF"&amp;A80,'Main File'!A:O,11,0),0)</f>
        <v>0</v>
      </c>
      <c r="H80" s="26">
        <f>IFERROR(+VLOOKUP("LEBFSF"&amp;A80,'Main File'!A:O,12,0),0)</f>
        <v>0</v>
      </c>
      <c r="I80" s="26">
        <f>IFERROR(+VLOOKUP("LEBFSF"&amp;A80,'Main File'!A:O,13,0),0)</f>
        <v>0</v>
      </c>
      <c r="J80" s="26">
        <f>IFERROR(+VLOOKUP("LEBFSF"&amp;A80,'Main File'!A:O,14,0),0)</f>
        <v>0</v>
      </c>
      <c r="K80" s="26">
        <f>IFERROR(+VLOOKUP("LEBFSF"&amp;A80,'Main File'!A:O,15,0),0)</f>
        <v>0</v>
      </c>
    </row>
    <row r="81" spans="1:11" x14ac:dyDescent="0.25">
      <c r="A81" s="9">
        <f t="shared" si="1"/>
        <v>43268</v>
      </c>
      <c r="B81" s="26">
        <f>IFERROR(+VLOOKUP("LEBFSF"&amp;A81,'Main File'!A:O,6,0),0)</f>
        <v>0</v>
      </c>
      <c r="C81" s="26">
        <f>IFERROR(+VLOOKUP("LEBFSF"&amp;A81,'Main File'!A:O,7,0),0)</f>
        <v>0</v>
      </c>
      <c r="D81" s="26">
        <f>IFERROR(+VLOOKUP("LEBFSF"&amp;A81,'Main File'!A:O,8,0),0)</f>
        <v>0</v>
      </c>
      <c r="E81" s="26">
        <f>IFERROR(+VLOOKUP("LEBFSF"&amp;A81,'Main File'!A:O,9,0),0)</f>
        <v>0</v>
      </c>
      <c r="F81" s="26">
        <f>IFERROR(+VLOOKUP("LEBFSF"&amp;A81,'Main File'!A:O,10,0),0)</f>
        <v>0</v>
      </c>
      <c r="G81" s="26">
        <f>IFERROR(+VLOOKUP("LEBFSF"&amp;A81,'Main File'!A:O,11,0),0)</f>
        <v>0</v>
      </c>
      <c r="H81" s="26">
        <f>IFERROR(+VLOOKUP("LEBFSF"&amp;A81,'Main File'!A:O,12,0),0)</f>
        <v>0</v>
      </c>
      <c r="I81" s="26">
        <f>IFERROR(+VLOOKUP("LEBFSF"&amp;A81,'Main File'!A:O,13,0),0)</f>
        <v>0</v>
      </c>
      <c r="J81" s="26">
        <f>IFERROR(+VLOOKUP("LEBFSF"&amp;A81,'Main File'!A:O,14,0),0)</f>
        <v>0</v>
      </c>
      <c r="K81" s="26">
        <f>IFERROR(+VLOOKUP("LEBFSF"&amp;A81,'Main File'!A:O,15,0),0)</f>
        <v>0</v>
      </c>
    </row>
    <row r="82" spans="1:11" x14ac:dyDescent="0.25">
      <c r="A82" s="9">
        <f t="shared" si="1"/>
        <v>43269</v>
      </c>
      <c r="B82" s="26">
        <f>IFERROR(+VLOOKUP("LEBFSF"&amp;A82,'Main File'!A:O,6,0),0)</f>
        <v>0</v>
      </c>
      <c r="C82" s="26">
        <f>IFERROR(+VLOOKUP("LEBFSF"&amp;A82,'Main File'!A:O,7,0),0)</f>
        <v>0</v>
      </c>
      <c r="D82" s="26">
        <f>IFERROR(+VLOOKUP("LEBFSF"&amp;A82,'Main File'!A:O,8,0),0)</f>
        <v>0</v>
      </c>
      <c r="E82" s="26">
        <f>IFERROR(+VLOOKUP("LEBFSF"&amp;A82,'Main File'!A:O,9,0),0)</f>
        <v>0</v>
      </c>
      <c r="F82" s="26">
        <f>IFERROR(+VLOOKUP("LEBFSF"&amp;A82,'Main File'!A:O,10,0),0)</f>
        <v>0</v>
      </c>
      <c r="G82" s="26">
        <f>IFERROR(+VLOOKUP("LEBFSF"&amp;A82,'Main File'!A:O,11,0),0)</f>
        <v>0</v>
      </c>
      <c r="H82" s="26">
        <f>IFERROR(+VLOOKUP("LEBFSF"&amp;A82,'Main File'!A:O,12,0),0)</f>
        <v>0</v>
      </c>
      <c r="I82" s="26">
        <f>IFERROR(+VLOOKUP("LEBFSF"&amp;A82,'Main File'!A:O,13,0),0)</f>
        <v>0</v>
      </c>
      <c r="J82" s="26">
        <f>IFERROR(+VLOOKUP("LEBFSF"&amp;A82,'Main File'!A:O,14,0),0)</f>
        <v>0</v>
      </c>
      <c r="K82" s="26">
        <f>IFERROR(+VLOOKUP("LEBFSF"&amp;A82,'Main File'!A:O,15,0),0)</f>
        <v>0</v>
      </c>
    </row>
    <row r="83" spans="1:11" x14ac:dyDescent="0.25">
      <c r="A83" s="9">
        <f t="shared" si="1"/>
        <v>43270</v>
      </c>
      <c r="B83" s="26">
        <f>IFERROR(+VLOOKUP("LEBFSF"&amp;A83,'Main File'!A:O,6,0),0)</f>
        <v>0</v>
      </c>
      <c r="C83" s="26">
        <f>IFERROR(+VLOOKUP("LEBFSF"&amp;A83,'Main File'!A:O,7,0),0)</f>
        <v>0</v>
      </c>
      <c r="D83" s="26">
        <f>IFERROR(+VLOOKUP("LEBFSF"&amp;A83,'Main File'!A:O,8,0),0)</f>
        <v>0</v>
      </c>
      <c r="E83" s="26">
        <f>IFERROR(+VLOOKUP("LEBFSF"&amp;A83,'Main File'!A:O,9,0),0)</f>
        <v>0</v>
      </c>
      <c r="F83" s="26">
        <f>IFERROR(+VLOOKUP("LEBFSF"&amp;A83,'Main File'!A:O,10,0),0)</f>
        <v>0</v>
      </c>
      <c r="G83" s="26">
        <f>IFERROR(+VLOOKUP("LEBFSF"&amp;A83,'Main File'!A:O,11,0),0)</f>
        <v>0</v>
      </c>
      <c r="H83" s="26">
        <f>IFERROR(+VLOOKUP("LEBFSF"&amp;A83,'Main File'!A:O,12,0),0)</f>
        <v>0</v>
      </c>
      <c r="I83" s="26">
        <f>IFERROR(+VLOOKUP("LEBFSF"&amp;A83,'Main File'!A:O,13,0),0)</f>
        <v>0</v>
      </c>
      <c r="J83" s="26">
        <f>IFERROR(+VLOOKUP("LEBFSF"&amp;A83,'Main File'!A:O,14,0),0)</f>
        <v>0</v>
      </c>
      <c r="K83" s="26">
        <f>IFERROR(+VLOOKUP("LEBFSF"&amp;A83,'Main File'!A:O,15,0),0)</f>
        <v>0</v>
      </c>
    </row>
    <row r="84" spans="1:11" x14ac:dyDescent="0.25">
      <c r="A84" s="9">
        <f t="shared" si="1"/>
        <v>43271</v>
      </c>
      <c r="B84" s="26">
        <f>IFERROR(+VLOOKUP("LEBFSF"&amp;A84,'Main File'!A:O,6,0),0)</f>
        <v>0</v>
      </c>
      <c r="C84" s="26">
        <f>IFERROR(+VLOOKUP("LEBFSF"&amp;A84,'Main File'!A:O,7,0),0)</f>
        <v>0</v>
      </c>
      <c r="D84" s="26">
        <f>IFERROR(+VLOOKUP("LEBFSF"&amp;A84,'Main File'!A:O,8,0),0)</f>
        <v>0</v>
      </c>
      <c r="E84" s="26">
        <f>IFERROR(+VLOOKUP("LEBFSF"&amp;A84,'Main File'!A:O,9,0),0)</f>
        <v>0</v>
      </c>
      <c r="F84" s="26">
        <f>IFERROR(+VLOOKUP("LEBFSF"&amp;A84,'Main File'!A:O,10,0),0)</f>
        <v>0</v>
      </c>
      <c r="G84" s="26">
        <f>IFERROR(+VLOOKUP("LEBFSF"&amp;A84,'Main File'!A:O,11,0),0)</f>
        <v>0</v>
      </c>
      <c r="H84" s="26">
        <f>IFERROR(+VLOOKUP("LEBFSF"&amp;A84,'Main File'!A:O,12,0),0)</f>
        <v>0</v>
      </c>
      <c r="I84" s="26">
        <f>IFERROR(+VLOOKUP("LEBFSF"&amp;A84,'Main File'!A:O,13,0),0)</f>
        <v>0</v>
      </c>
      <c r="J84" s="26">
        <f>IFERROR(+VLOOKUP("LEBFSF"&amp;A84,'Main File'!A:O,14,0),0)</f>
        <v>0</v>
      </c>
      <c r="K84" s="26">
        <f>IFERROR(+VLOOKUP("LEBFSF"&amp;A84,'Main File'!A:O,15,0),0)</f>
        <v>0</v>
      </c>
    </row>
    <row r="85" spans="1:11" x14ac:dyDescent="0.25">
      <c r="A85" s="9">
        <f t="shared" si="1"/>
        <v>43272</v>
      </c>
      <c r="B85" s="26">
        <f>IFERROR(+VLOOKUP("LEBFSF"&amp;A85,'Main File'!A:O,6,0),0)</f>
        <v>0</v>
      </c>
      <c r="C85" s="26">
        <f>IFERROR(+VLOOKUP("LEBFSF"&amp;A85,'Main File'!A:O,7,0),0)</f>
        <v>0</v>
      </c>
      <c r="D85" s="26">
        <f>IFERROR(+VLOOKUP("LEBFSF"&amp;A85,'Main File'!A:O,8,0),0)</f>
        <v>0</v>
      </c>
      <c r="E85" s="26">
        <f>IFERROR(+VLOOKUP("LEBFSF"&amp;A85,'Main File'!A:O,9,0),0)</f>
        <v>0</v>
      </c>
      <c r="F85" s="26">
        <f>IFERROR(+VLOOKUP("LEBFSF"&amp;A85,'Main File'!A:O,10,0),0)</f>
        <v>0</v>
      </c>
      <c r="G85" s="26">
        <f>IFERROR(+VLOOKUP("LEBFSF"&amp;A85,'Main File'!A:O,11,0),0)</f>
        <v>0</v>
      </c>
      <c r="H85" s="26">
        <f>IFERROR(+VLOOKUP("LEBFSF"&amp;A85,'Main File'!A:O,12,0),0)</f>
        <v>0</v>
      </c>
      <c r="I85" s="26">
        <f>IFERROR(+VLOOKUP("LEBFSF"&amp;A85,'Main File'!A:O,13,0),0)</f>
        <v>0</v>
      </c>
      <c r="J85" s="26">
        <f>IFERROR(+VLOOKUP("LEBFSF"&amp;A85,'Main File'!A:O,14,0),0)</f>
        <v>0</v>
      </c>
      <c r="K85" s="26">
        <f>IFERROR(+VLOOKUP("LEBFSF"&amp;A85,'Main File'!A:O,15,0),0)</f>
        <v>0</v>
      </c>
    </row>
    <row r="86" spans="1:11" x14ac:dyDescent="0.25">
      <c r="A86" s="9">
        <f t="shared" si="1"/>
        <v>43273</v>
      </c>
      <c r="B86" s="26">
        <f>IFERROR(+VLOOKUP("LEBFSF"&amp;A86,'Main File'!A:O,6,0),0)</f>
        <v>0</v>
      </c>
      <c r="C86" s="26">
        <f>IFERROR(+VLOOKUP("LEBFSF"&amp;A86,'Main File'!A:O,7,0),0)</f>
        <v>0</v>
      </c>
      <c r="D86" s="26">
        <f>IFERROR(+VLOOKUP("LEBFSF"&amp;A86,'Main File'!A:O,8,0),0)</f>
        <v>0</v>
      </c>
      <c r="E86" s="26">
        <f>IFERROR(+VLOOKUP("LEBFSF"&amp;A86,'Main File'!A:O,9,0),0)</f>
        <v>0</v>
      </c>
      <c r="F86" s="26">
        <f>IFERROR(+VLOOKUP("LEBFSF"&amp;A86,'Main File'!A:O,10,0),0)</f>
        <v>0</v>
      </c>
      <c r="G86" s="26">
        <f>IFERROR(+VLOOKUP("LEBFSF"&amp;A86,'Main File'!A:O,11,0),0)</f>
        <v>0</v>
      </c>
      <c r="H86" s="26">
        <f>IFERROR(+VLOOKUP("LEBFSF"&amp;A86,'Main File'!A:O,12,0),0)</f>
        <v>0</v>
      </c>
      <c r="I86" s="26">
        <f>IFERROR(+VLOOKUP("LEBFSF"&amp;A86,'Main File'!A:O,13,0),0)</f>
        <v>0</v>
      </c>
      <c r="J86" s="26">
        <f>IFERROR(+VLOOKUP("LEBFSF"&amp;A86,'Main File'!A:O,14,0),0)</f>
        <v>0</v>
      </c>
      <c r="K86" s="26">
        <f>IFERROR(+VLOOKUP("LEBFSF"&amp;A86,'Main File'!A:O,15,0),0)</f>
        <v>0</v>
      </c>
    </row>
    <row r="87" spans="1:11" x14ac:dyDescent="0.25">
      <c r="A87" s="9">
        <f t="shared" si="1"/>
        <v>43274</v>
      </c>
      <c r="B87" s="26">
        <f>IFERROR(+VLOOKUP("LEBFSF"&amp;A87,'Main File'!A:O,6,0),0)</f>
        <v>0</v>
      </c>
      <c r="C87" s="26">
        <f>IFERROR(+VLOOKUP("LEBFSF"&amp;A87,'Main File'!A:O,7,0),0)</f>
        <v>0</v>
      </c>
      <c r="D87" s="26">
        <f>IFERROR(+VLOOKUP("LEBFSF"&amp;A87,'Main File'!A:O,8,0),0)</f>
        <v>0</v>
      </c>
      <c r="E87" s="26">
        <f>IFERROR(+VLOOKUP("LEBFSF"&amp;A87,'Main File'!A:O,9,0),0)</f>
        <v>0</v>
      </c>
      <c r="F87" s="26">
        <f>IFERROR(+VLOOKUP("LEBFSF"&amp;A87,'Main File'!A:O,10,0),0)</f>
        <v>0</v>
      </c>
      <c r="G87" s="26">
        <f>IFERROR(+VLOOKUP("LEBFSF"&amp;A87,'Main File'!A:O,11,0),0)</f>
        <v>0</v>
      </c>
      <c r="H87" s="26">
        <f>IFERROR(+VLOOKUP("LEBFSF"&amp;A87,'Main File'!A:O,12,0),0)</f>
        <v>0</v>
      </c>
      <c r="I87" s="26">
        <f>IFERROR(+VLOOKUP("LEBFSF"&amp;A87,'Main File'!A:O,13,0),0)</f>
        <v>0</v>
      </c>
      <c r="J87" s="26">
        <f>IFERROR(+VLOOKUP("LEBFSF"&amp;A87,'Main File'!A:O,14,0),0)</f>
        <v>0</v>
      </c>
      <c r="K87" s="26">
        <f>IFERROR(+VLOOKUP("LEBFSF"&amp;A87,'Main File'!A:O,15,0),0)</f>
        <v>0</v>
      </c>
    </row>
    <row r="88" spans="1:11" x14ac:dyDescent="0.25">
      <c r="A88" s="9">
        <f t="shared" si="1"/>
        <v>43275</v>
      </c>
      <c r="B88" s="26">
        <f>IFERROR(+VLOOKUP("LEBFSF"&amp;A88,'Main File'!A:O,6,0),0)</f>
        <v>0</v>
      </c>
      <c r="C88" s="26">
        <f>IFERROR(+VLOOKUP("LEBFSF"&amp;A88,'Main File'!A:O,7,0),0)</f>
        <v>0</v>
      </c>
      <c r="D88" s="26">
        <f>IFERROR(+VLOOKUP("LEBFSF"&amp;A88,'Main File'!A:O,8,0),0)</f>
        <v>0</v>
      </c>
      <c r="E88" s="26">
        <f>IFERROR(+VLOOKUP("LEBFSF"&amp;A88,'Main File'!A:O,9,0),0)</f>
        <v>0</v>
      </c>
      <c r="F88" s="26">
        <f>IFERROR(+VLOOKUP("LEBFSF"&amp;A88,'Main File'!A:O,10,0),0)</f>
        <v>0</v>
      </c>
      <c r="G88" s="26">
        <f>IFERROR(+VLOOKUP("LEBFSF"&amp;A88,'Main File'!A:O,11,0),0)</f>
        <v>0</v>
      </c>
      <c r="H88" s="26">
        <f>IFERROR(+VLOOKUP("LEBFSF"&amp;A88,'Main File'!A:O,12,0),0)</f>
        <v>0</v>
      </c>
      <c r="I88" s="26">
        <f>IFERROR(+VLOOKUP("LEBFSF"&amp;A88,'Main File'!A:O,13,0),0)</f>
        <v>0</v>
      </c>
      <c r="J88" s="26">
        <f>IFERROR(+VLOOKUP("LEBFSF"&amp;A88,'Main File'!A:O,14,0),0)</f>
        <v>0</v>
      </c>
      <c r="K88" s="26">
        <f>IFERROR(+VLOOKUP("LEBFSF"&amp;A88,'Main File'!A:O,15,0),0)</f>
        <v>0</v>
      </c>
    </row>
    <row r="89" spans="1:11" x14ac:dyDescent="0.25">
      <c r="A89" s="9">
        <f t="shared" si="1"/>
        <v>43276</v>
      </c>
      <c r="B89" s="26">
        <f>IFERROR(+VLOOKUP("LEBFSF"&amp;A89,'Main File'!A:O,6,0),0)</f>
        <v>0</v>
      </c>
      <c r="C89" s="26">
        <f>IFERROR(+VLOOKUP("LEBFSF"&amp;A89,'Main File'!A:O,7,0),0)</f>
        <v>0</v>
      </c>
      <c r="D89" s="26">
        <f>IFERROR(+VLOOKUP("LEBFSF"&amp;A89,'Main File'!A:O,8,0),0)</f>
        <v>0</v>
      </c>
      <c r="E89" s="26">
        <f>IFERROR(+VLOOKUP("LEBFSF"&amp;A89,'Main File'!A:O,9,0),0)</f>
        <v>0</v>
      </c>
      <c r="F89" s="26">
        <f>IFERROR(+VLOOKUP("LEBFSF"&amp;A89,'Main File'!A:O,10,0),0)</f>
        <v>0</v>
      </c>
      <c r="G89" s="26">
        <f>IFERROR(+VLOOKUP("LEBFSF"&amp;A89,'Main File'!A:O,11,0),0)</f>
        <v>0</v>
      </c>
      <c r="H89" s="26">
        <f>IFERROR(+VLOOKUP("LEBFSF"&amp;A89,'Main File'!A:O,12,0),0)</f>
        <v>0</v>
      </c>
      <c r="I89" s="26">
        <f>IFERROR(+VLOOKUP("LEBFSF"&amp;A89,'Main File'!A:O,13,0),0)</f>
        <v>0</v>
      </c>
      <c r="J89" s="26">
        <f>IFERROR(+VLOOKUP("LEBFSF"&amp;A89,'Main File'!A:O,14,0),0)</f>
        <v>0</v>
      </c>
      <c r="K89" s="26">
        <f>IFERROR(+VLOOKUP("LEBFSF"&amp;A89,'Main File'!A:O,15,0),0)</f>
        <v>0</v>
      </c>
    </row>
    <row r="90" spans="1:11" x14ac:dyDescent="0.25">
      <c r="A90" s="9">
        <f t="shared" si="1"/>
        <v>43277</v>
      </c>
      <c r="B90" s="26">
        <f>IFERROR(+VLOOKUP("LEBFSF"&amp;A90,'Main File'!A:O,6,0),0)</f>
        <v>0</v>
      </c>
      <c r="C90" s="26">
        <f>IFERROR(+VLOOKUP("LEBFSF"&amp;A90,'Main File'!A:O,7,0),0)</f>
        <v>0</v>
      </c>
      <c r="D90" s="26">
        <f>IFERROR(+VLOOKUP("LEBFSF"&amp;A90,'Main File'!A:O,8,0),0)</f>
        <v>0</v>
      </c>
      <c r="E90" s="26">
        <f>IFERROR(+VLOOKUP("LEBFSF"&amp;A90,'Main File'!A:O,9,0),0)</f>
        <v>0</v>
      </c>
      <c r="F90" s="26">
        <f>IFERROR(+VLOOKUP("LEBFSF"&amp;A90,'Main File'!A:O,10,0),0)</f>
        <v>0</v>
      </c>
      <c r="G90" s="26">
        <f>IFERROR(+VLOOKUP("LEBFSF"&amp;A90,'Main File'!A:O,11,0),0)</f>
        <v>0</v>
      </c>
      <c r="H90" s="26">
        <f>IFERROR(+VLOOKUP("LEBFSF"&amp;A90,'Main File'!A:O,12,0),0)</f>
        <v>0</v>
      </c>
      <c r="I90" s="26">
        <f>IFERROR(+VLOOKUP("LEBFSF"&amp;A90,'Main File'!A:O,13,0),0)</f>
        <v>0</v>
      </c>
      <c r="J90" s="26">
        <f>IFERROR(+VLOOKUP("LEBFSF"&amp;A90,'Main File'!A:O,14,0),0)</f>
        <v>0</v>
      </c>
      <c r="K90" s="26">
        <f>IFERROR(+VLOOKUP("LEBFSF"&amp;A90,'Main File'!A:O,15,0),0)</f>
        <v>0</v>
      </c>
    </row>
    <row r="91" spans="1:11" x14ac:dyDescent="0.25">
      <c r="A91" s="9">
        <f t="shared" si="1"/>
        <v>43278</v>
      </c>
      <c r="B91" s="26">
        <f>IFERROR(+VLOOKUP("LEBFSF"&amp;A91,'Main File'!A:O,6,0),0)</f>
        <v>0</v>
      </c>
      <c r="C91" s="26">
        <f>IFERROR(+VLOOKUP("LEBFSF"&amp;A91,'Main File'!A:O,7,0),0)</f>
        <v>0</v>
      </c>
      <c r="D91" s="26">
        <f>IFERROR(+VLOOKUP("LEBFSF"&amp;A91,'Main File'!A:O,8,0),0)</f>
        <v>0</v>
      </c>
      <c r="E91" s="26">
        <f>IFERROR(+VLOOKUP("LEBFSF"&amp;A91,'Main File'!A:O,9,0),0)</f>
        <v>0</v>
      </c>
      <c r="F91" s="26">
        <f>IFERROR(+VLOOKUP("LEBFSF"&amp;A91,'Main File'!A:O,10,0),0)</f>
        <v>0</v>
      </c>
      <c r="G91" s="26">
        <f>IFERROR(+VLOOKUP("LEBFSF"&amp;A91,'Main File'!A:O,11,0),0)</f>
        <v>0</v>
      </c>
      <c r="H91" s="26">
        <f>IFERROR(+VLOOKUP("LEBFSF"&amp;A91,'Main File'!A:O,12,0),0)</f>
        <v>0</v>
      </c>
      <c r="I91" s="26">
        <f>IFERROR(+VLOOKUP("LEBFSF"&amp;A91,'Main File'!A:O,13,0),0)</f>
        <v>0</v>
      </c>
      <c r="J91" s="26">
        <f>IFERROR(+VLOOKUP("LEBFSF"&amp;A91,'Main File'!A:O,14,0),0)</f>
        <v>0</v>
      </c>
      <c r="K91" s="26">
        <f>IFERROR(+VLOOKUP("LEBFSF"&amp;A91,'Main File'!A:O,15,0),0)</f>
        <v>0</v>
      </c>
    </row>
    <row r="92" spans="1:11" x14ac:dyDescent="0.25">
      <c r="A92" s="9">
        <f t="shared" si="1"/>
        <v>43279</v>
      </c>
      <c r="B92" s="26">
        <f>IFERROR(+VLOOKUP("LEBFSF"&amp;A92,'Main File'!A:O,6,0),0)</f>
        <v>0</v>
      </c>
      <c r="C92" s="26">
        <f>IFERROR(+VLOOKUP("LEBFSF"&amp;A92,'Main File'!A:O,7,0),0)</f>
        <v>0</v>
      </c>
      <c r="D92" s="26">
        <f>IFERROR(+VLOOKUP("LEBFSF"&amp;A92,'Main File'!A:O,8,0),0)</f>
        <v>0</v>
      </c>
      <c r="E92" s="26">
        <f>IFERROR(+VLOOKUP("LEBFSF"&amp;A92,'Main File'!A:O,9,0),0)</f>
        <v>0</v>
      </c>
      <c r="F92" s="26">
        <f>IFERROR(+VLOOKUP("LEBFSF"&amp;A92,'Main File'!A:O,10,0),0)</f>
        <v>0</v>
      </c>
      <c r="G92" s="26">
        <f>IFERROR(+VLOOKUP("LEBFSF"&amp;A92,'Main File'!A:O,11,0),0)</f>
        <v>0</v>
      </c>
      <c r="H92" s="26">
        <f>IFERROR(+VLOOKUP("LEBFSF"&amp;A92,'Main File'!A:O,12,0),0)</f>
        <v>0</v>
      </c>
      <c r="I92" s="26">
        <f>IFERROR(+VLOOKUP("LEBFSF"&amp;A92,'Main File'!A:O,13,0),0)</f>
        <v>0</v>
      </c>
      <c r="J92" s="26">
        <f>IFERROR(+VLOOKUP("LEBFSF"&amp;A92,'Main File'!A:O,14,0),0)</f>
        <v>0</v>
      </c>
      <c r="K92" s="26">
        <f>IFERROR(+VLOOKUP("LEBFSF"&amp;A92,'Main File'!A:O,15,0),0)</f>
        <v>0</v>
      </c>
    </row>
    <row r="93" spans="1:11" x14ac:dyDescent="0.25">
      <c r="A93" s="9">
        <f t="shared" si="1"/>
        <v>43280</v>
      </c>
      <c r="B93" s="26">
        <f>IFERROR(+VLOOKUP("LEBFSF"&amp;A93,'Main File'!A:O,6,0),0)</f>
        <v>0</v>
      </c>
      <c r="C93" s="26">
        <f>IFERROR(+VLOOKUP("LEBFSF"&amp;A93,'Main File'!A:O,7,0),0)</f>
        <v>0</v>
      </c>
      <c r="D93" s="26">
        <f>IFERROR(+VLOOKUP("LEBFSF"&amp;A93,'Main File'!A:O,8,0),0)</f>
        <v>0</v>
      </c>
      <c r="E93" s="26">
        <f>IFERROR(+VLOOKUP("LEBFSF"&amp;A93,'Main File'!A:O,9,0),0)</f>
        <v>0</v>
      </c>
      <c r="F93" s="26">
        <f>IFERROR(+VLOOKUP("LEBFSF"&amp;A93,'Main File'!A:O,10,0),0)</f>
        <v>0</v>
      </c>
      <c r="G93" s="26">
        <f>IFERROR(+VLOOKUP("LEBFSF"&amp;A93,'Main File'!A:O,11,0),0)</f>
        <v>0</v>
      </c>
      <c r="H93" s="26">
        <f>IFERROR(+VLOOKUP("LEBFSF"&amp;A93,'Main File'!A:O,12,0),0)</f>
        <v>0</v>
      </c>
      <c r="I93" s="26">
        <f>IFERROR(+VLOOKUP("LEBFSF"&amp;A93,'Main File'!A:O,13,0),0)</f>
        <v>0</v>
      </c>
      <c r="J93" s="26">
        <f>IFERROR(+VLOOKUP("LEBFSF"&amp;A93,'Main File'!A:O,14,0),0)</f>
        <v>0</v>
      </c>
      <c r="K93" s="26">
        <f>IFERROR(+VLOOKUP("LEBFSF"&amp;A93,'Main File'!A:O,15,0),0)</f>
        <v>0</v>
      </c>
    </row>
    <row r="94" spans="1:11" x14ac:dyDescent="0.25">
      <c r="A94" s="9">
        <f t="shared" si="1"/>
        <v>43281</v>
      </c>
      <c r="B94" s="26">
        <f>IFERROR(+VLOOKUP("LEBFSF"&amp;A94,'Main File'!A:O,6,0),0)</f>
        <v>0</v>
      </c>
      <c r="C94" s="26">
        <f>IFERROR(+VLOOKUP("LEBFSF"&amp;A94,'Main File'!A:O,7,0),0)</f>
        <v>0</v>
      </c>
      <c r="D94" s="26">
        <f>IFERROR(+VLOOKUP("LEBFSF"&amp;A94,'Main File'!A:O,8,0),0)</f>
        <v>0</v>
      </c>
      <c r="E94" s="26">
        <f>IFERROR(+VLOOKUP("LEBFSF"&amp;A94,'Main File'!A:O,9,0),0)</f>
        <v>0</v>
      </c>
      <c r="F94" s="26">
        <f>IFERROR(+VLOOKUP("LEBFSF"&amp;A94,'Main File'!A:O,10,0),0)</f>
        <v>0</v>
      </c>
      <c r="G94" s="26">
        <f>IFERROR(+VLOOKUP("LEBFSF"&amp;A94,'Main File'!A:O,11,0),0)</f>
        <v>0</v>
      </c>
      <c r="H94" s="26">
        <f>IFERROR(+VLOOKUP("LEBFSF"&amp;A94,'Main File'!A:O,12,0),0)</f>
        <v>0</v>
      </c>
      <c r="I94" s="26">
        <f>IFERROR(+VLOOKUP("LEBFSF"&amp;A94,'Main File'!A:O,13,0),0)</f>
        <v>0</v>
      </c>
      <c r="J94" s="26">
        <f>IFERROR(+VLOOKUP("LEBFSF"&amp;A94,'Main File'!A:O,14,0),0)</f>
        <v>0</v>
      </c>
      <c r="K94" s="26">
        <f>IFERROR(+VLOOKUP("LEBFSF"&amp;A94,'Main File'!A:O,15,0),0)</f>
        <v>0</v>
      </c>
    </row>
    <row r="95" spans="1:11" x14ac:dyDescent="0.25">
      <c r="A95" s="9">
        <f t="shared" si="1"/>
        <v>43282</v>
      </c>
      <c r="B95" s="26">
        <f>IFERROR(+VLOOKUP("LEBFSF"&amp;A95,'Main File'!A:O,6,0),0)</f>
        <v>0</v>
      </c>
      <c r="C95" s="26">
        <f>IFERROR(+VLOOKUP("LEBFSF"&amp;A95,'Main File'!A:O,7,0),0)</f>
        <v>0</v>
      </c>
      <c r="D95" s="26">
        <f>IFERROR(+VLOOKUP("LEBFSF"&amp;A95,'Main File'!A:O,8,0),0)</f>
        <v>0</v>
      </c>
      <c r="E95" s="26">
        <f>IFERROR(+VLOOKUP("LEBFSF"&amp;A95,'Main File'!A:O,9,0),0)</f>
        <v>0</v>
      </c>
      <c r="F95" s="26">
        <f>IFERROR(+VLOOKUP("LEBFSF"&amp;A95,'Main File'!A:O,10,0),0)</f>
        <v>0</v>
      </c>
      <c r="G95" s="26">
        <f>IFERROR(+VLOOKUP("LEBFSF"&amp;A95,'Main File'!A:O,11,0),0)</f>
        <v>0</v>
      </c>
      <c r="H95" s="26">
        <f>IFERROR(+VLOOKUP("LEBFSF"&amp;A95,'Main File'!A:O,12,0),0)</f>
        <v>0</v>
      </c>
      <c r="I95" s="26">
        <f>IFERROR(+VLOOKUP("LEBFSF"&amp;A95,'Main File'!A:O,13,0),0)</f>
        <v>0</v>
      </c>
      <c r="J95" s="26">
        <f>IFERROR(+VLOOKUP("LEBFSF"&amp;A95,'Main File'!A:O,14,0),0)</f>
        <v>0</v>
      </c>
      <c r="K95" s="26">
        <f>IFERROR(+VLOOKUP("LEBFSF"&amp;A95,'Main File'!A:O,15,0),0)</f>
        <v>0</v>
      </c>
    </row>
    <row r="96" spans="1:11" x14ac:dyDescent="0.25">
      <c r="A96" s="9">
        <f t="shared" si="1"/>
        <v>43283</v>
      </c>
      <c r="B96" s="26">
        <f>IFERROR(+VLOOKUP("LEBFSF"&amp;A96,'Main File'!A:O,6,0),0)</f>
        <v>0</v>
      </c>
      <c r="C96" s="26">
        <f>IFERROR(+VLOOKUP("LEBFSF"&amp;A96,'Main File'!A:O,7,0),0)</f>
        <v>0</v>
      </c>
      <c r="D96" s="26">
        <f>IFERROR(+VLOOKUP("LEBFSF"&amp;A96,'Main File'!A:O,8,0),0)</f>
        <v>0</v>
      </c>
      <c r="E96" s="26">
        <f>IFERROR(+VLOOKUP("LEBFSF"&amp;A96,'Main File'!A:O,9,0),0)</f>
        <v>0</v>
      </c>
      <c r="F96" s="26">
        <f>IFERROR(+VLOOKUP("LEBFSF"&amp;A96,'Main File'!A:O,10,0),0)</f>
        <v>0</v>
      </c>
      <c r="G96" s="26">
        <f>IFERROR(+VLOOKUP("LEBFSF"&amp;A96,'Main File'!A:O,11,0),0)</f>
        <v>0</v>
      </c>
      <c r="H96" s="26">
        <f>IFERROR(+VLOOKUP("LEBFSF"&amp;A96,'Main File'!A:O,12,0),0)</f>
        <v>0</v>
      </c>
      <c r="I96" s="26">
        <f>IFERROR(+VLOOKUP("LEBFSF"&amp;A96,'Main File'!A:O,13,0),0)</f>
        <v>0</v>
      </c>
      <c r="J96" s="26">
        <f>IFERROR(+VLOOKUP("LEBFSF"&amp;A96,'Main File'!A:O,14,0),0)</f>
        <v>0</v>
      </c>
      <c r="K96" s="26">
        <f>IFERROR(+VLOOKUP("LEBFSF"&amp;A96,'Main File'!A:O,15,0),0)</f>
        <v>0</v>
      </c>
    </row>
    <row r="97" spans="1:11" x14ac:dyDescent="0.25">
      <c r="A97" s="9">
        <f t="shared" si="1"/>
        <v>43284</v>
      </c>
      <c r="B97" s="26">
        <f>IFERROR(+VLOOKUP("LEBFSF"&amp;A97,'Main File'!A:O,6,0),0)</f>
        <v>0</v>
      </c>
      <c r="C97" s="26">
        <f>IFERROR(+VLOOKUP("LEBFSF"&amp;A97,'Main File'!A:O,7,0),0)</f>
        <v>0</v>
      </c>
      <c r="D97" s="26">
        <f>IFERROR(+VLOOKUP("LEBFSF"&amp;A97,'Main File'!A:O,8,0),0)</f>
        <v>0</v>
      </c>
      <c r="E97" s="26">
        <f>IFERROR(+VLOOKUP("LEBFSF"&amp;A97,'Main File'!A:O,9,0),0)</f>
        <v>0</v>
      </c>
      <c r="F97" s="26">
        <f>IFERROR(+VLOOKUP("LEBFSF"&amp;A97,'Main File'!A:O,10,0),0)</f>
        <v>0</v>
      </c>
      <c r="G97" s="26">
        <f>IFERROR(+VLOOKUP("LEBFSF"&amp;A97,'Main File'!A:O,11,0),0)</f>
        <v>0</v>
      </c>
      <c r="H97" s="26">
        <f>IFERROR(+VLOOKUP("LEBFSF"&amp;A97,'Main File'!A:O,12,0),0)</f>
        <v>0</v>
      </c>
      <c r="I97" s="26">
        <f>IFERROR(+VLOOKUP("LEBFSF"&amp;A97,'Main File'!A:O,13,0),0)</f>
        <v>0</v>
      </c>
      <c r="J97" s="26">
        <f>IFERROR(+VLOOKUP("LEBFSF"&amp;A97,'Main File'!A:O,14,0),0)</f>
        <v>0</v>
      </c>
      <c r="K97" s="26">
        <f>IFERROR(+VLOOKUP("LEBFSF"&amp;A97,'Main File'!A:O,15,0),0)</f>
        <v>0</v>
      </c>
    </row>
    <row r="98" spans="1:11" x14ac:dyDescent="0.25">
      <c r="A98" s="9">
        <f t="shared" si="1"/>
        <v>43285</v>
      </c>
      <c r="B98" s="26">
        <f>IFERROR(+VLOOKUP("LEBFSF"&amp;A98,'Main File'!A:O,6,0),0)</f>
        <v>0</v>
      </c>
      <c r="C98" s="26">
        <f>IFERROR(+VLOOKUP("LEBFSF"&amp;A98,'Main File'!A:O,7,0),0)</f>
        <v>0</v>
      </c>
      <c r="D98" s="26">
        <f>IFERROR(+VLOOKUP("LEBFSF"&amp;A98,'Main File'!A:O,8,0),0)</f>
        <v>0</v>
      </c>
      <c r="E98" s="26">
        <f>IFERROR(+VLOOKUP("LEBFSF"&amp;A98,'Main File'!A:O,9,0),0)</f>
        <v>0</v>
      </c>
      <c r="F98" s="26">
        <f>IFERROR(+VLOOKUP("LEBFSF"&amp;A98,'Main File'!A:O,10,0),0)</f>
        <v>0</v>
      </c>
      <c r="G98" s="26">
        <f>IFERROR(+VLOOKUP("LEBFSF"&amp;A98,'Main File'!A:O,11,0),0)</f>
        <v>0</v>
      </c>
      <c r="H98" s="26">
        <f>IFERROR(+VLOOKUP("LEBFSF"&amp;A98,'Main File'!A:O,12,0),0)</f>
        <v>0</v>
      </c>
      <c r="I98" s="26">
        <f>IFERROR(+VLOOKUP("LEBFSF"&amp;A98,'Main File'!A:O,13,0),0)</f>
        <v>0</v>
      </c>
      <c r="J98" s="26">
        <f>IFERROR(+VLOOKUP("LEBFSF"&amp;A98,'Main File'!A:O,14,0),0)</f>
        <v>0</v>
      </c>
      <c r="K98" s="26">
        <f>IFERROR(+VLOOKUP("LEBFSF"&amp;A98,'Main File'!A:O,15,0),0)</f>
        <v>0</v>
      </c>
    </row>
    <row r="99" spans="1:11" x14ac:dyDescent="0.25">
      <c r="A99" s="9">
        <f t="shared" si="1"/>
        <v>43286</v>
      </c>
      <c r="B99" s="26">
        <f>IFERROR(+VLOOKUP("LEBFSF"&amp;A99,'Main File'!A:O,6,0),0)</f>
        <v>0</v>
      </c>
      <c r="C99" s="26">
        <f>IFERROR(+VLOOKUP("LEBFSF"&amp;A99,'Main File'!A:O,7,0),0)</f>
        <v>0</v>
      </c>
      <c r="D99" s="26">
        <f>IFERROR(+VLOOKUP("LEBFSF"&amp;A99,'Main File'!A:O,8,0),0)</f>
        <v>0</v>
      </c>
      <c r="E99" s="26">
        <f>IFERROR(+VLOOKUP("LEBFSF"&amp;A99,'Main File'!A:O,9,0),0)</f>
        <v>0</v>
      </c>
      <c r="F99" s="26">
        <f>IFERROR(+VLOOKUP("LEBFSF"&amp;A99,'Main File'!A:O,10,0),0)</f>
        <v>0</v>
      </c>
      <c r="G99" s="26">
        <f>IFERROR(+VLOOKUP("LEBFSF"&amp;A99,'Main File'!A:O,11,0),0)</f>
        <v>0</v>
      </c>
      <c r="H99" s="26">
        <f>IFERROR(+VLOOKUP("LEBFSF"&amp;A99,'Main File'!A:O,12,0),0)</f>
        <v>0</v>
      </c>
      <c r="I99" s="26">
        <f>IFERROR(+VLOOKUP("LEBFSF"&amp;A99,'Main File'!A:O,13,0),0)</f>
        <v>0</v>
      </c>
      <c r="J99" s="26">
        <f>IFERROR(+VLOOKUP("LEBFSF"&amp;A99,'Main File'!A:O,14,0),0)</f>
        <v>0</v>
      </c>
      <c r="K99" s="26">
        <f>IFERROR(+VLOOKUP("LEBFSF"&amp;A99,'Main File'!A:O,15,0),0)</f>
        <v>0</v>
      </c>
    </row>
    <row r="100" spans="1:11" x14ac:dyDescent="0.25">
      <c r="A100" s="9">
        <f t="shared" si="1"/>
        <v>43287</v>
      </c>
      <c r="B100" s="26">
        <f>IFERROR(+VLOOKUP("LEBFSF"&amp;A100,'Main File'!A:O,6,0),0)</f>
        <v>0</v>
      </c>
      <c r="C100" s="26">
        <f>IFERROR(+VLOOKUP("LEBFSF"&amp;A100,'Main File'!A:O,7,0),0)</f>
        <v>0</v>
      </c>
      <c r="D100" s="26">
        <f>IFERROR(+VLOOKUP("LEBFSF"&amp;A100,'Main File'!A:O,8,0),0)</f>
        <v>0</v>
      </c>
      <c r="E100" s="26">
        <f>IFERROR(+VLOOKUP("LEBFSF"&amp;A100,'Main File'!A:O,9,0),0)</f>
        <v>0</v>
      </c>
      <c r="F100" s="26">
        <f>IFERROR(+VLOOKUP("LEBFSF"&amp;A100,'Main File'!A:O,10,0),0)</f>
        <v>0</v>
      </c>
      <c r="G100" s="26">
        <f>IFERROR(+VLOOKUP("LEBFSF"&amp;A100,'Main File'!A:O,11,0),0)</f>
        <v>0</v>
      </c>
      <c r="H100" s="26">
        <f>IFERROR(+VLOOKUP("LEBFSF"&amp;A100,'Main File'!A:O,12,0),0)</f>
        <v>0</v>
      </c>
      <c r="I100" s="26">
        <f>IFERROR(+VLOOKUP("LEBFSF"&amp;A100,'Main File'!A:O,13,0),0)</f>
        <v>0</v>
      </c>
      <c r="J100" s="26">
        <f>IFERROR(+VLOOKUP("LEBFSF"&amp;A100,'Main File'!A:O,14,0),0)</f>
        <v>0</v>
      </c>
      <c r="K100" s="26">
        <f>IFERROR(+VLOOKUP("LEBFSF"&amp;A100,'Main File'!A:O,15,0),0)</f>
        <v>0</v>
      </c>
    </row>
    <row r="101" spans="1:11" x14ac:dyDescent="0.25">
      <c r="A101" s="9">
        <f t="shared" si="1"/>
        <v>43288</v>
      </c>
      <c r="B101" s="26">
        <f>IFERROR(+VLOOKUP("LEBFSF"&amp;A101,'Main File'!A:O,6,0),0)</f>
        <v>0</v>
      </c>
      <c r="C101" s="26">
        <f>IFERROR(+VLOOKUP("LEBFSF"&amp;A101,'Main File'!A:O,7,0),0)</f>
        <v>0</v>
      </c>
      <c r="D101" s="26">
        <f>IFERROR(+VLOOKUP("LEBFSF"&amp;A101,'Main File'!A:O,8,0),0)</f>
        <v>0</v>
      </c>
      <c r="E101" s="26">
        <f>IFERROR(+VLOOKUP("LEBFSF"&amp;A101,'Main File'!A:O,9,0),0)</f>
        <v>0</v>
      </c>
      <c r="F101" s="26">
        <f>IFERROR(+VLOOKUP("LEBFSF"&amp;A101,'Main File'!A:O,10,0),0)</f>
        <v>0</v>
      </c>
      <c r="G101" s="26">
        <f>IFERROR(+VLOOKUP("LEBFSF"&amp;A101,'Main File'!A:O,11,0),0)</f>
        <v>0</v>
      </c>
      <c r="H101" s="26">
        <f>IFERROR(+VLOOKUP("LEBFSF"&amp;A101,'Main File'!A:O,12,0),0)</f>
        <v>0</v>
      </c>
      <c r="I101" s="26">
        <f>IFERROR(+VLOOKUP("LEBFSF"&amp;A101,'Main File'!A:O,13,0),0)</f>
        <v>0</v>
      </c>
      <c r="J101" s="26">
        <f>IFERROR(+VLOOKUP("LEBFSF"&amp;A101,'Main File'!A:O,14,0),0)</f>
        <v>0</v>
      </c>
      <c r="K101" s="26">
        <f>IFERROR(+VLOOKUP("LEBFSF"&amp;A101,'Main File'!A:O,15,0),0)</f>
        <v>0</v>
      </c>
    </row>
    <row r="102" spans="1:11" x14ac:dyDescent="0.25">
      <c r="A102" s="9">
        <f t="shared" si="1"/>
        <v>43289</v>
      </c>
      <c r="B102" s="26">
        <f>IFERROR(+VLOOKUP("LEBFSF"&amp;A102,'Main File'!A:O,6,0),0)</f>
        <v>0</v>
      </c>
      <c r="C102" s="26">
        <f>IFERROR(+VLOOKUP("LEBFSF"&amp;A102,'Main File'!A:O,7,0),0)</f>
        <v>0</v>
      </c>
      <c r="D102" s="26">
        <f>IFERROR(+VLOOKUP("LEBFSF"&amp;A102,'Main File'!A:O,8,0),0)</f>
        <v>0</v>
      </c>
      <c r="E102" s="26">
        <f>IFERROR(+VLOOKUP("LEBFSF"&amp;A102,'Main File'!A:O,9,0),0)</f>
        <v>0</v>
      </c>
      <c r="F102" s="26">
        <f>IFERROR(+VLOOKUP("LEBFSF"&amp;A102,'Main File'!A:O,10,0),0)</f>
        <v>0</v>
      </c>
      <c r="G102" s="26">
        <f>IFERROR(+VLOOKUP("LEBFSF"&amp;A102,'Main File'!A:O,11,0),0)</f>
        <v>0</v>
      </c>
      <c r="H102" s="26">
        <f>IFERROR(+VLOOKUP("LEBFSF"&amp;A102,'Main File'!A:O,12,0),0)</f>
        <v>0</v>
      </c>
      <c r="I102" s="26">
        <f>IFERROR(+VLOOKUP("LEBFSF"&amp;A102,'Main File'!A:O,13,0),0)</f>
        <v>0</v>
      </c>
      <c r="J102" s="26">
        <f>IFERROR(+VLOOKUP("LEBFSF"&amp;A102,'Main File'!A:O,14,0),0)</f>
        <v>0</v>
      </c>
      <c r="K102" s="26">
        <f>IFERROR(+VLOOKUP("LEBFSF"&amp;A102,'Main File'!A:O,15,0),0)</f>
        <v>0</v>
      </c>
    </row>
    <row r="103" spans="1:11" x14ac:dyDescent="0.25">
      <c r="A103" s="9">
        <f t="shared" si="1"/>
        <v>43290</v>
      </c>
      <c r="B103" s="26">
        <f>IFERROR(+VLOOKUP("LEBFSF"&amp;A103,'Main File'!A:O,6,0),0)</f>
        <v>0</v>
      </c>
      <c r="C103" s="26">
        <f>IFERROR(+VLOOKUP("LEBFSF"&amp;A103,'Main File'!A:O,7,0),0)</f>
        <v>0</v>
      </c>
      <c r="D103" s="26">
        <f>IFERROR(+VLOOKUP("LEBFSF"&amp;A103,'Main File'!A:O,8,0),0)</f>
        <v>0</v>
      </c>
      <c r="E103" s="26">
        <f>IFERROR(+VLOOKUP("LEBFSF"&amp;A103,'Main File'!A:O,9,0),0)</f>
        <v>0</v>
      </c>
      <c r="F103" s="26">
        <f>IFERROR(+VLOOKUP("LEBFSF"&amp;A103,'Main File'!A:O,10,0),0)</f>
        <v>0</v>
      </c>
      <c r="G103" s="26">
        <f>IFERROR(+VLOOKUP("LEBFSF"&amp;A103,'Main File'!A:O,11,0),0)</f>
        <v>0</v>
      </c>
      <c r="H103" s="26">
        <f>IFERROR(+VLOOKUP("LEBFSF"&amp;A103,'Main File'!A:O,12,0),0)</f>
        <v>0</v>
      </c>
      <c r="I103" s="26">
        <f>IFERROR(+VLOOKUP("LEBFSF"&amp;A103,'Main File'!A:O,13,0),0)</f>
        <v>0</v>
      </c>
      <c r="J103" s="26">
        <f>IFERROR(+VLOOKUP("LEBFSF"&amp;A103,'Main File'!A:O,14,0),0)</f>
        <v>0</v>
      </c>
      <c r="K103" s="26">
        <f>IFERROR(+VLOOKUP("LEBFSF"&amp;A103,'Main File'!A:O,15,0),0)</f>
        <v>0</v>
      </c>
    </row>
    <row r="104" spans="1:11" x14ac:dyDescent="0.25">
      <c r="A104" s="9">
        <f t="shared" si="1"/>
        <v>43291</v>
      </c>
      <c r="B104" s="26">
        <f>IFERROR(+VLOOKUP("LEBFSF"&amp;A104,'Main File'!A:O,6,0),0)</f>
        <v>0</v>
      </c>
      <c r="C104" s="26">
        <f>IFERROR(+VLOOKUP("LEBFSF"&amp;A104,'Main File'!A:O,7,0),0)</f>
        <v>0</v>
      </c>
      <c r="D104" s="26">
        <f>IFERROR(+VLOOKUP("LEBFSF"&amp;A104,'Main File'!A:O,8,0),0)</f>
        <v>0</v>
      </c>
      <c r="E104" s="26">
        <f>IFERROR(+VLOOKUP("LEBFSF"&amp;A104,'Main File'!A:O,9,0),0)</f>
        <v>0</v>
      </c>
      <c r="F104" s="26">
        <f>IFERROR(+VLOOKUP("LEBFSF"&amp;A104,'Main File'!A:O,10,0),0)</f>
        <v>0</v>
      </c>
      <c r="G104" s="26">
        <f>IFERROR(+VLOOKUP("LEBFSF"&amp;A104,'Main File'!A:O,11,0),0)</f>
        <v>0</v>
      </c>
      <c r="H104" s="26">
        <f>IFERROR(+VLOOKUP("LEBFSF"&amp;A104,'Main File'!A:O,12,0),0)</f>
        <v>0</v>
      </c>
      <c r="I104" s="26">
        <f>IFERROR(+VLOOKUP("LEBFSF"&amp;A104,'Main File'!A:O,13,0),0)</f>
        <v>0</v>
      </c>
      <c r="J104" s="26">
        <f>IFERROR(+VLOOKUP("LEBFSF"&amp;A104,'Main File'!A:O,14,0),0)</f>
        <v>0</v>
      </c>
      <c r="K104" s="26">
        <f>IFERROR(+VLOOKUP("LEBFSF"&amp;A104,'Main File'!A:O,15,0),0)</f>
        <v>0</v>
      </c>
    </row>
    <row r="105" spans="1:11" x14ac:dyDescent="0.25">
      <c r="A105" s="9">
        <f t="shared" si="1"/>
        <v>43292</v>
      </c>
      <c r="B105" s="26">
        <f>IFERROR(+VLOOKUP("LEBFSF"&amp;A105,'Main File'!A:O,6,0),0)</f>
        <v>0</v>
      </c>
      <c r="C105" s="26">
        <f>IFERROR(+VLOOKUP("LEBFSF"&amp;A105,'Main File'!A:O,7,0),0)</f>
        <v>0</v>
      </c>
      <c r="D105" s="26">
        <f>IFERROR(+VLOOKUP("LEBFSF"&amp;A105,'Main File'!A:O,8,0),0)</f>
        <v>0</v>
      </c>
      <c r="E105" s="26">
        <f>IFERROR(+VLOOKUP("LEBFSF"&amp;A105,'Main File'!A:O,9,0),0)</f>
        <v>0</v>
      </c>
      <c r="F105" s="26">
        <f>IFERROR(+VLOOKUP("LEBFSF"&amp;A105,'Main File'!A:O,10,0),0)</f>
        <v>0</v>
      </c>
      <c r="G105" s="26">
        <f>IFERROR(+VLOOKUP("LEBFSF"&amp;A105,'Main File'!A:O,11,0),0)</f>
        <v>0</v>
      </c>
      <c r="H105" s="26">
        <f>IFERROR(+VLOOKUP("LEBFSF"&amp;A105,'Main File'!A:O,12,0),0)</f>
        <v>0</v>
      </c>
      <c r="I105" s="26">
        <f>IFERROR(+VLOOKUP("LEBFSF"&amp;A105,'Main File'!A:O,13,0),0)</f>
        <v>0</v>
      </c>
      <c r="J105" s="26">
        <f>IFERROR(+VLOOKUP("LEBFSF"&amp;A105,'Main File'!A:O,14,0),0)</f>
        <v>0</v>
      </c>
      <c r="K105" s="26">
        <f>IFERROR(+VLOOKUP("LEBFSF"&amp;A105,'Main File'!A:O,15,0),0)</f>
        <v>0</v>
      </c>
    </row>
    <row r="106" spans="1:11" x14ac:dyDescent="0.25">
      <c r="A106" s="9">
        <f t="shared" si="1"/>
        <v>43293</v>
      </c>
      <c r="B106" s="26">
        <f>IFERROR(+VLOOKUP("LEBFSF"&amp;A106,'Main File'!A:O,6,0),0)</f>
        <v>0</v>
      </c>
      <c r="C106" s="26">
        <f>IFERROR(+VLOOKUP("LEBFSF"&amp;A106,'Main File'!A:O,7,0),0)</f>
        <v>0</v>
      </c>
      <c r="D106" s="26">
        <f>IFERROR(+VLOOKUP("LEBFSF"&amp;A106,'Main File'!A:O,8,0),0)</f>
        <v>0</v>
      </c>
      <c r="E106" s="26">
        <f>IFERROR(+VLOOKUP("LEBFSF"&amp;A106,'Main File'!A:O,9,0),0)</f>
        <v>0</v>
      </c>
      <c r="F106" s="26">
        <f>IFERROR(+VLOOKUP("LEBFSF"&amp;A106,'Main File'!A:O,10,0),0)</f>
        <v>0</v>
      </c>
      <c r="G106" s="26">
        <f>IFERROR(+VLOOKUP("LEBFSF"&amp;A106,'Main File'!A:O,11,0),0)</f>
        <v>0</v>
      </c>
      <c r="H106" s="26">
        <f>IFERROR(+VLOOKUP("LEBFSF"&amp;A106,'Main File'!A:O,12,0),0)</f>
        <v>0</v>
      </c>
      <c r="I106" s="26">
        <f>IFERROR(+VLOOKUP("LEBFSF"&amp;A106,'Main File'!A:O,13,0),0)</f>
        <v>0</v>
      </c>
      <c r="J106" s="26">
        <f>IFERROR(+VLOOKUP("LEBFSF"&amp;A106,'Main File'!A:O,14,0),0)</f>
        <v>0</v>
      </c>
      <c r="K106" s="26">
        <f>IFERROR(+VLOOKUP("LEBFSF"&amp;A106,'Main File'!A:O,15,0),0)</f>
        <v>0</v>
      </c>
    </row>
    <row r="107" spans="1:11" x14ac:dyDescent="0.25">
      <c r="A107" s="9">
        <f t="shared" si="1"/>
        <v>43294</v>
      </c>
      <c r="B107" s="26">
        <f>IFERROR(+VLOOKUP("LEBFSF"&amp;A107,'Main File'!A:O,6,0),0)</f>
        <v>0</v>
      </c>
      <c r="C107" s="26">
        <f>IFERROR(+VLOOKUP("LEBFSF"&amp;A107,'Main File'!A:O,7,0),0)</f>
        <v>0</v>
      </c>
      <c r="D107" s="26">
        <f>IFERROR(+VLOOKUP("LEBFSF"&amp;A107,'Main File'!A:O,8,0),0)</f>
        <v>0</v>
      </c>
      <c r="E107" s="26">
        <f>IFERROR(+VLOOKUP("LEBFSF"&amp;A107,'Main File'!A:O,9,0),0)</f>
        <v>0</v>
      </c>
      <c r="F107" s="26">
        <f>IFERROR(+VLOOKUP("LEBFSF"&amp;A107,'Main File'!A:O,10,0),0)</f>
        <v>0</v>
      </c>
      <c r="G107" s="26">
        <f>IFERROR(+VLOOKUP("LEBFSF"&amp;A107,'Main File'!A:O,11,0),0)</f>
        <v>0</v>
      </c>
      <c r="H107" s="26">
        <f>IFERROR(+VLOOKUP("LEBFSF"&amp;A107,'Main File'!A:O,12,0),0)</f>
        <v>0</v>
      </c>
      <c r="I107" s="26">
        <f>IFERROR(+VLOOKUP("LEBFSF"&amp;A107,'Main File'!A:O,13,0),0)</f>
        <v>0</v>
      </c>
      <c r="J107" s="26">
        <f>IFERROR(+VLOOKUP("LEBFSF"&amp;A107,'Main File'!A:O,14,0),0)</f>
        <v>0</v>
      </c>
      <c r="K107" s="26">
        <f>IFERROR(+VLOOKUP("LEBFSF"&amp;A107,'Main File'!A:O,15,0),0)</f>
        <v>0</v>
      </c>
    </row>
    <row r="108" spans="1:11" x14ac:dyDescent="0.25">
      <c r="A108" s="9">
        <f t="shared" si="1"/>
        <v>43295</v>
      </c>
      <c r="B108" s="26">
        <f>IFERROR(+VLOOKUP("LEBFSF"&amp;A108,'Main File'!A:O,6,0),0)</f>
        <v>0</v>
      </c>
      <c r="C108" s="26">
        <f>IFERROR(+VLOOKUP("LEBFSF"&amp;A108,'Main File'!A:O,7,0),0)</f>
        <v>0</v>
      </c>
      <c r="D108" s="26">
        <f>IFERROR(+VLOOKUP("LEBFSF"&amp;A108,'Main File'!A:O,8,0),0)</f>
        <v>0</v>
      </c>
      <c r="E108" s="26">
        <f>IFERROR(+VLOOKUP("LEBFSF"&amp;A108,'Main File'!A:O,9,0),0)</f>
        <v>0</v>
      </c>
      <c r="F108" s="26">
        <f>IFERROR(+VLOOKUP("LEBFSF"&amp;A108,'Main File'!A:O,10,0),0)</f>
        <v>0</v>
      </c>
      <c r="G108" s="26">
        <f>IFERROR(+VLOOKUP("LEBFSF"&amp;A108,'Main File'!A:O,11,0),0)</f>
        <v>0</v>
      </c>
      <c r="H108" s="26">
        <f>IFERROR(+VLOOKUP("LEBFSF"&amp;A108,'Main File'!A:O,12,0),0)</f>
        <v>0</v>
      </c>
      <c r="I108" s="26">
        <f>IFERROR(+VLOOKUP("LEBFSF"&amp;A108,'Main File'!A:O,13,0),0)</f>
        <v>0</v>
      </c>
      <c r="J108" s="26">
        <f>IFERROR(+VLOOKUP("LEBFSF"&amp;A108,'Main File'!A:O,14,0),0)</f>
        <v>0</v>
      </c>
      <c r="K108" s="26">
        <f>IFERROR(+VLOOKUP("LEBFSF"&amp;A108,'Main File'!A:O,15,0),0)</f>
        <v>0</v>
      </c>
    </row>
    <row r="109" spans="1:11" x14ac:dyDescent="0.25">
      <c r="A109" s="9">
        <f t="shared" si="1"/>
        <v>43296</v>
      </c>
      <c r="B109" s="26">
        <f>IFERROR(+VLOOKUP("LEBFSF"&amp;A109,'Main File'!A:O,6,0),0)</f>
        <v>0</v>
      </c>
      <c r="C109" s="26">
        <f>IFERROR(+VLOOKUP("LEBFSF"&amp;A109,'Main File'!A:O,7,0),0)</f>
        <v>0</v>
      </c>
      <c r="D109" s="26">
        <f>IFERROR(+VLOOKUP("LEBFSF"&amp;A109,'Main File'!A:O,8,0),0)</f>
        <v>0</v>
      </c>
      <c r="E109" s="26">
        <f>IFERROR(+VLOOKUP("LEBFSF"&amp;A109,'Main File'!A:O,9,0),0)</f>
        <v>0</v>
      </c>
      <c r="F109" s="26">
        <f>IFERROR(+VLOOKUP("LEBFSF"&amp;A109,'Main File'!A:O,10,0),0)</f>
        <v>0</v>
      </c>
      <c r="G109" s="26">
        <f>IFERROR(+VLOOKUP("LEBFSF"&amp;A109,'Main File'!A:O,11,0),0)</f>
        <v>0</v>
      </c>
      <c r="H109" s="26">
        <f>IFERROR(+VLOOKUP("LEBFSF"&amp;A109,'Main File'!A:O,12,0),0)</f>
        <v>0</v>
      </c>
      <c r="I109" s="26">
        <f>IFERROR(+VLOOKUP("LEBFSF"&amp;A109,'Main File'!A:O,13,0),0)</f>
        <v>0</v>
      </c>
      <c r="J109" s="26">
        <f>IFERROR(+VLOOKUP("LEBFSF"&amp;A109,'Main File'!A:O,14,0),0)</f>
        <v>0</v>
      </c>
      <c r="K109" s="26">
        <f>IFERROR(+VLOOKUP("LEBFSF"&amp;A109,'Main File'!A:O,15,0),0)</f>
        <v>0</v>
      </c>
    </row>
    <row r="110" spans="1:11" x14ac:dyDescent="0.25">
      <c r="A110" s="9">
        <f t="shared" si="1"/>
        <v>43297</v>
      </c>
      <c r="B110" s="26">
        <f>IFERROR(+VLOOKUP("LEBFSF"&amp;A110,'Main File'!A:O,6,0),0)</f>
        <v>0</v>
      </c>
      <c r="C110" s="26">
        <f>IFERROR(+VLOOKUP("LEBFSF"&amp;A110,'Main File'!A:O,7,0),0)</f>
        <v>0</v>
      </c>
      <c r="D110" s="26">
        <f>IFERROR(+VLOOKUP("LEBFSF"&amp;A110,'Main File'!A:O,8,0),0)</f>
        <v>0</v>
      </c>
      <c r="E110" s="26">
        <f>IFERROR(+VLOOKUP("LEBFSF"&amp;A110,'Main File'!A:O,9,0),0)</f>
        <v>0</v>
      </c>
      <c r="F110" s="26">
        <f>IFERROR(+VLOOKUP("LEBFSF"&amp;A110,'Main File'!A:O,10,0),0)</f>
        <v>0</v>
      </c>
      <c r="G110" s="26">
        <f>IFERROR(+VLOOKUP("LEBFSF"&amp;A110,'Main File'!A:O,11,0),0)</f>
        <v>0</v>
      </c>
      <c r="H110" s="26">
        <f>IFERROR(+VLOOKUP("LEBFSF"&amp;A110,'Main File'!A:O,12,0),0)</f>
        <v>0</v>
      </c>
      <c r="I110" s="26">
        <f>IFERROR(+VLOOKUP("LEBFSF"&amp;A110,'Main File'!A:O,13,0),0)</f>
        <v>0</v>
      </c>
      <c r="J110" s="26">
        <f>IFERROR(+VLOOKUP("LEBFSF"&amp;A110,'Main File'!A:O,14,0),0)</f>
        <v>0</v>
      </c>
      <c r="K110" s="26">
        <f>IFERROR(+VLOOKUP("LEBFSF"&amp;A110,'Main File'!A:O,15,0),0)</f>
        <v>0</v>
      </c>
    </row>
    <row r="111" spans="1:11" x14ac:dyDescent="0.25">
      <c r="A111" s="9">
        <f t="shared" si="1"/>
        <v>43298</v>
      </c>
      <c r="B111" s="26">
        <f>IFERROR(+VLOOKUP("LEBFSF"&amp;A111,'Main File'!A:O,6,0),0)</f>
        <v>0</v>
      </c>
      <c r="C111" s="26">
        <f>IFERROR(+VLOOKUP("LEBFSF"&amp;A111,'Main File'!A:O,7,0),0)</f>
        <v>0</v>
      </c>
      <c r="D111" s="26">
        <f>IFERROR(+VLOOKUP("LEBFSF"&amp;A111,'Main File'!A:O,8,0),0)</f>
        <v>0</v>
      </c>
      <c r="E111" s="26">
        <f>IFERROR(+VLOOKUP("LEBFSF"&amp;A111,'Main File'!A:O,9,0),0)</f>
        <v>0</v>
      </c>
      <c r="F111" s="26">
        <f>IFERROR(+VLOOKUP("LEBFSF"&amp;A111,'Main File'!A:O,10,0),0)</f>
        <v>0</v>
      </c>
      <c r="G111" s="26">
        <f>IFERROR(+VLOOKUP("LEBFSF"&amp;A111,'Main File'!A:O,11,0),0)</f>
        <v>0</v>
      </c>
      <c r="H111" s="26">
        <f>IFERROR(+VLOOKUP("LEBFSF"&amp;A111,'Main File'!A:O,12,0),0)</f>
        <v>0</v>
      </c>
      <c r="I111" s="26">
        <f>IFERROR(+VLOOKUP("LEBFSF"&amp;A111,'Main File'!A:O,13,0),0)</f>
        <v>0</v>
      </c>
      <c r="J111" s="26">
        <f>IFERROR(+VLOOKUP("LEBFSF"&amp;A111,'Main File'!A:O,14,0),0)</f>
        <v>0</v>
      </c>
      <c r="K111" s="26">
        <f>IFERROR(+VLOOKUP("LEBFSF"&amp;A111,'Main File'!A:O,15,0),0)</f>
        <v>0</v>
      </c>
    </row>
    <row r="112" spans="1:11" x14ac:dyDescent="0.25">
      <c r="A112" s="9">
        <f t="shared" si="1"/>
        <v>43299</v>
      </c>
      <c r="B112" s="26">
        <f>IFERROR(+VLOOKUP("LEBFSF"&amp;A112,'Main File'!A:O,6,0),0)</f>
        <v>0</v>
      </c>
      <c r="C112" s="26">
        <f>IFERROR(+VLOOKUP("LEBFSF"&amp;A112,'Main File'!A:O,7,0),0)</f>
        <v>0</v>
      </c>
      <c r="D112" s="26">
        <f>IFERROR(+VLOOKUP("LEBFSF"&amp;A112,'Main File'!A:O,8,0),0)</f>
        <v>0</v>
      </c>
      <c r="E112" s="26">
        <f>IFERROR(+VLOOKUP("LEBFSF"&amp;A112,'Main File'!A:O,9,0),0)</f>
        <v>0</v>
      </c>
      <c r="F112" s="26">
        <f>IFERROR(+VLOOKUP("LEBFSF"&amp;A112,'Main File'!A:O,10,0),0)</f>
        <v>0</v>
      </c>
      <c r="G112" s="26">
        <f>IFERROR(+VLOOKUP("LEBFSF"&amp;A112,'Main File'!A:O,11,0),0)</f>
        <v>0</v>
      </c>
      <c r="H112" s="26">
        <f>IFERROR(+VLOOKUP("LEBFSF"&amp;A112,'Main File'!A:O,12,0),0)</f>
        <v>0</v>
      </c>
      <c r="I112" s="26">
        <f>IFERROR(+VLOOKUP("LEBFSF"&amp;A112,'Main File'!A:O,13,0),0)</f>
        <v>0</v>
      </c>
      <c r="J112" s="26">
        <f>IFERROR(+VLOOKUP("LEBFSF"&amp;A112,'Main File'!A:O,14,0),0)</f>
        <v>0</v>
      </c>
      <c r="K112" s="26">
        <f>IFERROR(+VLOOKUP("LEBFSF"&amp;A112,'Main File'!A:O,15,0),0)</f>
        <v>0</v>
      </c>
    </row>
    <row r="113" spans="1:11" x14ac:dyDescent="0.25">
      <c r="A113" s="9">
        <f t="shared" si="1"/>
        <v>43300</v>
      </c>
      <c r="B113" s="26">
        <f>IFERROR(+VLOOKUP("LEBFSF"&amp;A113,'Main File'!A:O,6,0),0)</f>
        <v>0</v>
      </c>
      <c r="C113" s="26">
        <f>IFERROR(+VLOOKUP("LEBFSF"&amp;A113,'Main File'!A:O,7,0),0)</f>
        <v>0</v>
      </c>
      <c r="D113" s="26">
        <f>IFERROR(+VLOOKUP("LEBFSF"&amp;A113,'Main File'!A:O,8,0),0)</f>
        <v>0</v>
      </c>
      <c r="E113" s="26">
        <f>IFERROR(+VLOOKUP("LEBFSF"&amp;A113,'Main File'!A:O,9,0),0)</f>
        <v>0</v>
      </c>
      <c r="F113" s="26">
        <f>IFERROR(+VLOOKUP("LEBFSF"&amp;A113,'Main File'!A:O,10,0),0)</f>
        <v>0</v>
      </c>
      <c r="G113" s="26">
        <f>IFERROR(+VLOOKUP("LEBFSF"&amp;A113,'Main File'!A:O,11,0),0)</f>
        <v>0</v>
      </c>
      <c r="H113" s="26">
        <f>IFERROR(+VLOOKUP("LEBFSF"&amp;A113,'Main File'!A:O,12,0),0)</f>
        <v>0</v>
      </c>
      <c r="I113" s="26">
        <f>IFERROR(+VLOOKUP("LEBFSF"&amp;A113,'Main File'!A:O,13,0),0)</f>
        <v>0</v>
      </c>
      <c r="J113" s="26">
        <f>IFERROR(+VLOOKUP("LEBFSF"&amp;A113,'Main File'!A:O,14,0),0)</f>
        <v>0</v>
      </c>
      <c r="K113" s="26">
        <f>IFERROR(+VLOOKUP("LEBFSF"&amp;A113,'Main File'!A:O,15,0),0)</f>
        <v>0</v>
      </c>
    </row>
    <row r="114" spans="1:11" x14ac:dyDescent="0.25">
      <c r="A114" s="9">
        <f t="shared" si="1"/>
        <v>43301</v>
      </c>
      <c r="B114" s="26">
        <f>IFERROR(+VLOOKUP("LEBFSF"&amp;A114,'Main File'!A:O,6,0),0)</f>
        <v>0</v>
      </c>
      <c r="C114" s="26">
        <f>IFERROR(+VLOOKUP("LEBFSF"&amp;A114,'Main File'!A:O,7,0),0)</f>
        <v>0</v>
      </c>
      <c r="D114" s="26">
        <f>IFERROR(+VLOOKUP("LEBFSF"&amp;A114,'Main File'!A:O,8,0),0)</f>
        <v>0</v>
      </c>
      <c r="E114" s="26">
        <f>IFERROR(+VLOOKUP("LEBFSF"&amp;A114,'Main File'!A:O,9,0),0)</f>
        <v>0</v>
      </c>
      <c r="F114" s="26">
        <f>IFERROR(+VLOOKUP("LEBFSF"&amp;A114,'Main File'!A:O,10,0),0)</f>
        <v>0</v>
      </c>
      <c r="G114" s="26">
        <f>IFERROR(+VLOOKUP("LEBFSF"&amp;A114,'Main File'!A:O,11,0),0)</f>
        <v>0</v>
      </c>
      <c r="H114" s="26">
        <f>IFERROR(+VLOOKUP("LEBFSF"&amp;A114,'Main File'!A:O,12,0),0)</f>
        <v>0</v>
      </c>
      <c r="I114" s="26">
        <f>IFERROR(+VLOOKUP("LEBFSF"&amp;A114,'Main File'!A:O,13,0),0)</f>
        <v>0</v>
      </c>
      <c r="J114" s="26">
        <f>IFERROR(+VLOOKUP("LEBFSF"&amp;A114,'Main File'!A:O,14,0),0)</f>
        <v>0</v>
      </c>
      <c r="K114" s="26">
        <f>IFERROR(+VLOOKUP("LEBFSF"&amp;A114,'Main File'!A:O,15,0),0)</f>
        <v>0</v>
      </c>
    </row>
    <row r="115" spans="1:11" x14ac:dyDescent="0.25">
      <c r="A115" s="9">
        <f t="shared" si="1"/>
        <v>43302</v>
      </c>
      <c r="B115" s="26">
        <f>IFERROR(+VLOOKUP("LEBFSF"&amp;A115,'Main File'!A:O,6,0),0)</f>
        <v>0</v>
      </c>
      <c r="C115" s="26">
        <f>IFERROR(+VLOOKUP("LEBFSF"&amp;A115,'Main File'!A:O,7,0),0)</f>
        <v>0</v>
      </c>
      <c r="D115" s="26">
        <f>IFERROR(+VLOOKUP("LEBFSF"&amp;A115,'Main File'!A:O,8,0),0)</f>
        <v>0</v>
      </c>
      <c r="E115" s="26">
        <f>IFERROR(+VLOOKUP("LEBFSF"&amp;A115,'Main File'!A:O,9,0),0)</f>
        <v>0</v>
      </c>
      <c r="F115" s="26">
        <f>IFERROR(+VLOOKUP("LEBFSF"&amp;A115,'Main File'!A:O,10,0),0)</f>
        <v>0</v>
      </c>
      <c r="G115" s="26">
        <f>IFERROR(+VLOOKUP("LEBFSF"&amp;A115,'Main File'!A:O,11,0),0)</f>
        <v>0</v>
      </c>
      <c r="H115" s="26">
        <f>IFERROR(+VLOOKUP("LEBFSF"&amp;A115,'Main File'!A:O,12,0),0)</f>
        <v>0</v>
      </c>
      <c r="I115" s="26">
        <f>IFERROR(+VLOOKUP("LEBFSF"&amp;A115,'Main File'!A:O,13,0),0)</f>
        <v>0</v>
      </c>
      <c r="J115" s="26">
        <f>IFERROR(+VLOOKUP("LEBFSF"&amp;A115,'Main File'!A:O,14,0),0)</f>
        <v>0</v>
      </c>
      <c r="K115" s="26">
        <f>IFERROR(+VLOOKUP("LEBFSF"&amp;A115,'Main File'!A:O,15,0),0)</f>
        <v>0</v>
      </c>
    </row>
    <row r="116" spans="1:11" x14ac:dyDescent="0.25">
      <c r="A116" s="9">
        <f t="shared" si="1"/>
        <v>43303</v>
      </c>
      <c r="B116" s="26">
        <f>IFERROR(+VLOOKUP("LEBFSF"&amp;A116,'Main File'!A:O,6,0),0)</f>
        <v>0</v>
      </c>
      <c r="C116" s="26">
        <f>IFERROR(+VLOOKUP("LEBFSF"&amp;A116,'Main File'!A:O,7,0),0)</f>
        <v>0</v>
      </c>
      <c r="D116" s="26">
        <f>IFERROR(+VLOOKUP("LEBFSF"&amp;A116,'Main File'!A:O,8,0),0)</f>
        <v>0</v>
      </c>
      <c r="E116" s="26">
        <f>IFERROR(+VLOOKUP("LEBFSF"&amp;A116,'Main File'!A:O,9,0),0)</f>
        <v>0</v>
      </c>
      <c r="F116" s="26">
        <f>IFERROR(+VLOOKUP("LEBFSF"&amp;A116,'Main File'!A:O,10,0),0)</f>
        <v>0</v>
      </c>
      <c r="G116" s="26">
        <f>IFERROR(+VLOOKUP("LEBFSF"&amp;A116,'Main File'!A:O,11,0),0)</f>
        <v>0</v>
      </c>
      <c r="H116" s="26">
        <f>IFERROR(+VLOOKUP("LEBFSF"&amp;A116,'Main File'!A:O,12,0),0)</f>
        <v>0</v>
      </c>
      <c r="I116" s="26">
        <f>IFERROR(+VLOOKUP("LEBFSF"&amp;A116,'Main File'!A:O,13,0),0)</f>
        <v>0</v>
      </c>
      <c r="J116" s="26">
        <f>IFERROR(+VLOOKUP("LEBFSF"&amp;A116,'Main File'!A:O,14,0),0)</f>
        <v>0</v>
      </c>
      <c r="K116" s="26">
        <f>IFERROR(+VLOOKUP("LEBFSF"&amp;A116,'Main File'!A:O,15,0),0)</f>
        <v>0</v>
      </c>
    </row>
    <row r="117" spans="1:11" x14ac:dyDescent="0.25">
      <c r="A117" s="9">
        <f t="shared" si="1"/>
        <v>43304</v>
      </c>
      <c r="B117" s="26">
        <f>IFERROR(+VLOOKUP("LEBFSF"&amp;A117,'Main File'!A:O,6,0),0)</f>
        <v>0</v>
      </c>
      <c r="C117" s="26">
        <f>IFERROR(+VLOOKUP("LEBFSF"&amp;A117,'Main File'!A:O,7,0),0)</f>
        <v>0</v>
      </c>
      <c r="D117" s="26">
        <f>IFERROR(+VLOOKUP("LEBFSF"&amp;A117,'Main File'!A:O,8,0),0)</f>
        <v>0</v>
      </c>
      <c r="E117" s="26">
        <f>IFERROR(+VLOOKUP("LEBFSF"&amp;A117,'Main File'!A:O,9,0),0)</f>
        <v>0</v>
      </c>
      <c r="F117" s="26">
        <f>IFERROR(+VLOOKUP("LEBFSF"&amp;A117,'Main File'!A:O,10,0),0)</f>
        <v>0</v>
      </c>
      <c r="G117" s="26">
        <f>IFERROR(+VLOOKUP("LEBFSF"&amp;A117,'Main File'!A:O,11,0),0)</f>
        <v>0</v>
      </c>
      <c r="H117" s="26">
        <f>IFERROR(+VLOOKUP("LEBFSF"&amp;A117,'Main File'!A:O,12,0),0)</f>
        <v>0</v>
      </c>
      <c r="I117" s="26">
        <f>IFERROR(+VLOOKUP("LEBFSF"&amp;A117,'Main File'!A:O,13,0),0)</f>
        <v>0</v>
      </c>
      <c r="J117" s="26">
        <f>IFERROR(+VLOOKUP("LEBFSF"&amp;A117,'Main File'!A:O,14,0),0)</f>
        <v>0</v>
      </c>
      <c r="K117" s="26">
        <f>IFERROR(+VLOOKUP("LEBFSF"&amp;A117,'Main File'!A:O,15,0),0)</f>
        <v>0</v>
      </c>
    </row>
    <row r="118" spans="1:11" x14ac:dyDescent="0.25">
      <c r="A118" s="9">
        <f t="shared" si="1"/>
        <v>43305</v>
      </c>
      <c r="B118" s="26">
        <f>IFERROR(+VLOOKUP("LEBFSF"&amp;A118,'Main File'!A:O,6,0),0)</f>
        <v>0</v>
      </c>
      <c r="C118" s="26">
        <f>IFERROR(+VLOOKUP("LEBFSF"&amp;A118,'Main File'!A:O,7,0),0)</f>
        <v>0</v>
      </c>
      <c r="D118" s="26">
        <f>IFERROR(+VLOOKUP("LEBFSF"&amp;A118,'Main File'!A:O,8,0),0)</f>
        <v>0</v>
      </c>
      <c r="E118" s="26">
        <f>IFERROR(+VLOOKUP("LEBFSF"&amp;A118,'Main File'!A:O,9,0),0)</f>
        <v>0</v>
      </c>
      <c r="F118" s="26">
        <f>IFERROR(+VLOOKUP("LEBFSF"&amp;A118,'Main File'!A:O,10,0),0)</f>
        <v>0</v>
      </c>
      <c r="G118" s="26">
        <f>IFERROR(+VLOOKUP("LEBFSF"&amp;A118,'Main File'!A:O,11,0),0)</f>
        <v>0</v>
      </c>
      <c r="H118" s="26">
        <f>IFERROR(+VLOOKUP("LEBFSF"&amp;A118,'Main File'!A:O,12,0),0)</f>
        <v>0</v>
      </c>
      <c r="I118" s="26">
        <f>IFERROR(+VLOOKUP("LEBFSF"&amp;A118,'Main File'!A:O,13,0),0)</f>
        <v>0</v>
      </c>
      <c r="J118" s="26">
        <f>IFERROR(+VLOOKUP("LEBFSF"&amp;A118,'Main File'!A:O,14,0),0)</f>
        <v>0</v>
      </c>
      <c r="K118" s="26">
        <f>IFERROR(+VLOOKUP("LEBFSF"&amp;A118,'Main File'!A:O,15,0),0)</f>
        <v>0</v>
      </c>
    </row>
    <row r="119" spans="1:11" x14ac:dyDescent="0.25">
      <c r="A119" s="9">
        <f t="shared" si="1"/>
        <v>43306</v>
      </c>
      <c r="B119" s="26">
        <f>IFERROR(+VLOOKUP("LEBFSF"&amp;A119,'Main File'!A:O,6,0),0)</f>
        <v>0</v>
      </c>
      <c r="C119" s="26">
        <f>IFERROR(+VLOOKUP("LEBFSF"&amp;A119,'Main File'!A:O,7,0),0)</f>
        <v>0</v>
      </c>
      <c r="D119" s="26">
        <f>IFERROR(+VLOOKUP("LEBFSF"&amp;A119,'Main File'!A:O,8,0),0)</f>
        <v>0</v>
      </c>
      <c r="E119" s="26">
        <f>IFERROR(+VLOOKUP("LEBFSF"&amp;A119,'Main File'!A:O,9,0),0)</f>
        <v>0</v>
      </c>
      <c r="F119" s="26">
        <f>IFERROR(+VLOOKUP("LEBFSF"&amp;A119,'Main File'!A:O,10,0),0)</f>
        <v>0</v>
      </c>
      <c r="G119" s="26">
        <f>IFERROR(+VLOOKUP("LEBFSF"&amp;A119,'Main File'!A:O,11,0),0)</f>
        <v>0</v>
      </c>
      <c r="H119" s="26">
        <f>IFERROR(+VLOOKUP("LEBFSF"&amp;A119,'Main File'!A:O,12,0),0)</f>
        <v>0</v>
      </c>
      <c r="I119" s="26">
        <f>IFERROR(+VLOOKUP("LEBFSF"&amp;A119,'Main File'!A:O,13,0),0)</f>
        <v>0</v>
      </c>
      <c r="J119" s="26">
        <f>IFERROR(+VLOOKUP("LEBFSF"&amp;A119,'Main File'!A:O,14,0),0)</f>
        <v>0</v>
      </c>
      <c r="K119" s="26">
        <f>IFERROR(+VLOOKUP("LEBFSF"&amp;A119,'Main File'!A:O,15,0),0)</f>
        <v>0</v>
      </c>
    </row>
    <row r="120" spans="1:11" x14ac:dyDescent="0.25">
      <c r="A120" s="9">
        <f t="shared" si="1"/>
        <v>43307</v>
      </c>
      <c r="B120" s="26">
        <f>IFERROR(+VLOOKUP("LEBFSF"&amp;A120,'Main File'!A:O,6,0),0)</f>
        <v>0</v>
      </c>
      <c r="C120" s="26">
        <f>IFERROR(+VLOOKUP("LEBFSF"&amp;A120,'Main File'!A:O,7,0),0)</f>
        <v>0</v>
      </c>
      <c r="D120" s="26">
        <f>IFERROR(+VLOOKUP("LEBFSF"&amp;A120,'Main File'!A:O,8,0),0)</f>
        <v>0</v>
      </c>
      <c r="E120" s="26">
        <f>IFERROR(+VLOOKUP("LEBFSF"&amp;A120,'Main File'!A:O,9,0),0)</f>
        <v>0</v>
      </c>
      <c r="F120" s="26">
        <f>IFERROR(+VLOOKUP("LEBFSF"&amp;A120,'Main File'!A:O,10,0),0)</f>
        <v>0</v>
      </c>
      <c r="G120" s="26">
        <f>IFERROR(+VLOOKUP("LEBFSF"&amp;A120,'Main File'!A:O,11,0),0)</f>
        <v>0</v>
      </c>
      <c r="H120" s="26">
        <f>IFERROR(+VLOOKUP("LEBFSF"&amp;A120,'Main File'!A:O,12,0),0)</f>
        <v>0</v>
      </c>
      <c r="I120" s="26">
        <f>IFERROR(+VLOOKUP("LEBFSF"&amp;A120,'Main File'!A:O,13,0),0)</f>
        <v>0</v>
      </c>
      <c r="J120" s="26">
        <f>IFERROR(+VLOOKUP("LEBFSF"&amp;A120,'Main File'!A:O,14,0),0)</f>
        <v>0</v>
      </c>
      <c r="K120" s="26">
        <f>IFERROR(+VLOOKUP("LEBFSF"&amp;A120,'Main File'!A:O,15,0),0)</f>
        <v>0</v>
      </c>
    </row>
    <row r="121" spans="1:11" x14ac:dyDescent="0.25">
      <c r="A121" s="9">
        <f t="shared" si="1"/>
        <v>43308</v>
      </c>
      <c r="B121" s="26">
        <f>IFERROR(+VLOOKUP("LEBFSF"&amp;A121,'Main File'!A:O,6,0),0)</f>
        <v>0</v>
      </c>
      <c r="C121" s="26">
        <f>IFERROR(+VLOOKUP("LEBFSF"&amp;A121,'Main File'!A:O,7,0),0)</f>
        <v>0</v>
      </c>
      <c r="D121" s="26">
        <f>IFERROR(+VLOOKUP("LEBFSF"&amp;A121,'Main File'!A:O,8,0),0)</f>
        <v>0</v>
      </c>
      <c r="E121" s="26">
        <f>IFERROR(+VLOOKUP("LEBFSF"&amp;A121,'Main File'!A:O,9,0),0)</f>
        <v>0</v>
      </c>
      <c r="F121" s="26">
        <f>IFERROR(+VLOOKUP("LEBFSF"&amp;A121,'Main File'!A:O,10,0),0)</f>
        <v>0</v>
      </c>
      <c r="G121" s="26">
        <f>IFERROR(+VLOOKUP("LEBFSF"&amp;A121,'Main File'!A:O,11,0),0)</f>
        <v>0</v>
      </c>
      <c r="H121" s="26">
        <f>IFERROR(+VLOOKUP("LEBFSF"&amp;A121,'Main File'!A:O,12,0),0)</f>
        <v>0</v>
      </c>
      <c r="I121" s="26">
        <f>IFERROR(+VLOOKUP("LEBFSF"&amp;A121,'Main File'!A:O,13,0),0)</f>
        <v>0</v>
      </c>
      <c r="J121" s="26">
        <f>IFERROR(+VLOOKUP("LEBFSF"&amp;A121,'Main File'!A:O,14,0),0)</f>
        <v>0</v>
      </c>
      <c r="K121" s="26">
        <f>IFERROR(+VLOOKUP("LEBFSF"&amp;A121,'Main File'!A:O,15,0),0)</f>
        <v>0</v>
      </c>
    </row>
    <row r="122" spans="1:11" x14ac:dyDescent="0.25">
      <c r="A122" s="9">
        <f t="shared" si="1"/>
        <v>43309</v>
      </c>
      <c r="B122" s="26">
        <f>IFERROR(+VLOOKUP("LEBFSF"&amp;A122,'Main File'!A:O,6,0),0)</f>
        <v>0</v>
      </c>
      <c r="C122" s="26">
        <f>IFERROR(+VLOOKUP("LEBFSF"&amp;A122,'Main File'!A:O,7,0),0)</f>
        <v>0</v>
      </c>
      <c r="D122" s="26">
        <f>IFERROR(+VLOOKUP("LEBFSF"&amp;A122,'Main File'!A:O,8,0),0)</f>
        <v>0</v>
      </c>
      <c r="E122" s="26">
        <f>IFERROR(+VLOOKUP("LEBFSF"&amp;A122,'Main File'!A:O,9,0),0)</f>
        <v>0</v>
      </c>
      <c r="F122" s="26">
        <f>IFERROR(+VLOOKUP("LEBFSF"&amp;A122,'Main File'!A:O,10,0),0)</f>
        <v>0</v>
      </c>
      <c r="G122" s="26">
        <f>IFERROR(+VLOOKUP("LEBFSF"&amp;A122,'Main File'!A:O,11,0),0)</f>
        <v>0</v>
      </c>
      <c r="H122" s="26">
        <f>IFERROR(+VLOOKUP("LEBFSF"&amp;A122,'Main File'!A:O,12,0),0)</f>
        <v>0</v>
      </c>
      <c r="I122" s="26">
        <f>IFERROR(+VLOOKUP("LEBFSF"&amp;A122,'Main File'!A:O,13,0),0)</f>
        <v>0</v>
      </c>
      <c r="J122" s="26">
        <f>IFERROR(+VLOOKUP("LEBFSF"&amp;A122,'Main File'!A:O,14,0),0)</f>
        <v>0</v>
      </c>
      <c r="K122" s="26">
        <f>IFERROR(+VLOOKUP("LEBFSF"&amp;A122,'Main File'!A:O,15,0),0)</f>
        <v>0</v>
      </c>
    </row>
    <row r="123" spans="1:11" x14ac:dyDescent="0.25">
      <c r="A123" s="9">
        <f t="shared" si="1"/>
        <v>43310</v>
      </c>
      <c r="B123" s="26">
        <f>IFERROR(+VLOOKUP("LEBFSF"&amp;A123,'Main File'!A:O,6,0),0)</f>
        <v>0</v>
      </c>
      <c r="C123" s="26">
        <f>IFERROR(+VLOOKUP("LEBFSF"&amp;A123,'Main File'!A:O,7,0),0)</f>
        <v>0</v>
      </c>
      <c r="D123" s="26">
        <f>IFERROR(+VLOOKUP("LEBFSF"&amp;A123,'Main File'!A:O,8,0),0)</f>
        <v>0</v>
      </c>
      <c r="E123" s="26">
        <f>IFERROR(+VLOOKUP("LEBFSF"&amp;A123,'Main File'!A:O,9,0),0)</f>
        <v>0</v>
      </c>
      <c r="F123" s="26">
        <f>IFERROR(+VLOOKUP("LEBFSF"&amp;A123,'Main File'!A:O,10,0),0)</f>
        <v>0</v>
      </c>
      <c r="G123" s="26">
        <f>IFERROR(+VLOOKUP("LEBFSF"&amp;A123,'Main File'!A:O,11,0),0)</f>
        <v>0</v>
      </c>
      <c r="H123" s="26">
        <f>IFERROR(+VLOOKUP("LEBFSF"&amp;A123,'Main File'!A:O,12,0),0)</f>
        <v>0</v>
      </c>
      <c r="I123" s="26">
        <f>IFERROR(+VLOOKUP("LEBFSF"&amp;A123,'Main File'!A:O,13,0),0)</f>
        <v>0</v>
      </c>
      <c r="J123" s="26">
        <f>IFERROR(+VLOOKUP("LEBFSF"&amp;A123,'Main File'!A:O,14,0),0)</f>
        <v>0</v>
      </c>
      <c r="K123" s="26">
        <f>IFERROR(+VLOOKUP("LEBFSF"&amp;A123,'Main File'!A:O,15,0),0)</f>
        <v>0</v>
      </c>
    </row>
    <row r="124" spans="1:11" x14ac:dyDescent="0.25">
      <c r="A124" s="9">
        <f t="shared" si="1"/>
        <v>43311</v>
      </c>
      <c r="B124" s="26">
        <f>IFERROR(+VLOOKUP("LEBFSF"&amp;A124,'Main File'!A:O,6,0),0)</f>
        <v>0</v>
      </c>
      <c r="C124" s="26">
        <f>IFERROR(+VLOOKUP("LEBFSF"&amp;A124,'Main File'!A:O,7,0),0)</f>
        <v>0</v>
      </c>
      <c r="D124" s="26">
        <f>IFERROR(+VLOOKUP("LEBFSF"&amp;A124,'Main File'!A:O,8,0),0)</f>
        <v>0</v>
      </c>
      <c r="E124" s="26">
        <f>IFERROR(+VLOOKUP("LEBFSF"&amp;A124,'Main File'!A:O,9,0),0)</f>
        <v>0</v>
      </c>
      <c r="F124" s="26">
        <f>IFERROR(+VLOOKUP("LEBFSF"&amp;A124,'Main File'!A:O,10,0),0)</f>
        <v>0</v>
      </c>
      <c r="G124" s="26">
        <f>IFERROR(+VLOOKUP("LEBFSF"&amp;A124,'Main File'!A:O,11,0),0)</f>
        <v>0</v>
      </c>
      <c r="H124" s="26">
        <f>IFERROR(+VLOOKUP("LEBFSF"&amp;A124,'Main File'!A:O,12,0),0)</f>
        <v>0</v>
      </c>
      <c r="I124" s="26">
        <f>IFERROR(+VLOOKUP("LEBFSF"&amp;A124,'Main File'!A:O,13,0),0)</f>
        <v>0</v>
      </c>
      <c r="J124" s="26">
        <f>IFERROR(+VLOOKUP("LEBFSF"&amp;A124,'Main File'!A:O,14,0),0)</f>
        <v>0</v>
      </c>
      <c r="K124" s="26">
        <f>IFERROR(+VLOOKUP("LEBFSF"&amp;A124,'Main File'!A:O,15,0),0)</f>
        <v>0</v>
      </c>
    </row>
    <row r="125" spans="1:11" x14ac:dyDescent="0.25">
      <c r="A125" s="9">
        <f t="shared" si="1"/>
        <v>43312</v>
      </c>
      <c r="B125" s="26">
        <f>IFERROR(+VLOOKUP("LEBFSF"&amp;A125,'Main File'!A:O,6,0),0)</f>
        <v>0</v>
      </c>
      <c r="C125" s="26">
        <f>IFERROR(+VLOOKUP("LEBFSF"&amp;A125,'Main File'!A:O,7,0),0)</f>
        <v>0</v>
      </c>
      <c r="D125" s="26">
        <f>IFERROR(+VLOOKUP("LEBFSF"&amp;A125,'Main File'!A:O,8,0),0)</f>
        <v>0</v>
      </c>
      <c r="E125" s="26">
        <f>IFERROR(+VLOOKUP("LEBFSF"&amp;A125,'Main File'!A:O,9,0),0)</f>
        <v>0</v>
      </c>
      <c r="F125" s="26">
        <f>IFERROR(+VLOOKUP("LEBFSF"&amp;A125,'Main File'!A:O,10,0),0)</f>
        <v>0</v>
      </c>
      <c r="G125" s="26">
        <f>IFERROR(+VLOOKUP("LEBFSF"&amp;A125,'Main File'!A:O,11,0),0)</f>
        <v>0</v>
      </c>
      <c r="H125" s="26">
        <f>IFERROR(+VLOOKUP("LEBFSF"&amp;A125,'Main File'!A:O,12,0),0)</f>
        <v>0</v>
      </c>
      <c r="I125" s="26">
        <f>IFERROR(+VLOOKUP("LEBFSF"&amp;A125,'Main File'!A:O,13,0),0)</f>
        <v>0</v>
      </c>
      <c r="J125" s="26">
        <f>IFERROR(+VLOOKUP("LEBFSF"&amp;A125,'Main File'!A:O,14,0),0)</f>
        <v>0</v>
      </c>
      <c r="K125" s="26">
        <f>IFERROR(+VLOOKUP("LEBFSF"&amp;A125,'Main File'!A:O,15,0),0)</f>
        <v>0</v>
      </c>
    </row>
    <row r="126" spans="1:11" x14ac:dyDescent="0.25">
      <c r="A126" s="9">
        <f t="shared" si="1"/>
        <v>43313</v>
      </c>
      <c r="B126" s="26">
        <f>IFERROR(+VLOOKUP("LEBFSF"&amp;A126,'Main File'!A:O,6,0),0)</f>
        <v>0</v>
      </c>
      <c r="C126" s="26">
        <f>IFERROR(+VLOOKUP("LEBFSF"&amp;A126,'Main File'!A:O,7,0),0)</f>
        <v>0</v>
      </c>
      <c r="D126" s="26">
        <f>IFERROR(+VLOOKUP("LEBFSF"&amp;A126,'Main File'!A:O,8,0),0)</f>
        <v>0</v>
      </c>
      <c r="E126" s="26">
        <f>IFERROR(+VLOOKUP("LEBFSF"&amp;A126,'Main File'!A:O,9,0),0)</f>
        <v>0</v>
      </c>
      <c r="F126" s="26">
        <f>IFERROR(+VLOOKUP("LEBFSF"&amp;A126,'Main File'!A:O,10,0),0)</f>
        <v>0</v>
      </c>
      <c r="G126" s="26">
        <f>IFERROR(+VLOOKUP("LEBFSF"&amp;A126,'Main File'!A:O,11,0),0)</f>
        <v>0</v>
      </c>
      <c r="H126" s="26">
        <f>IFERROR(+VLOOKUP("LEBFSF"&amp;A126,'Main File'!A:O,12,0),0)</f>
        <v>0</v>
      </c>
      <c r="I126" s="26">
        <f>IFERROR(+VLOOKUP("LEBFSF"&amp;A126,'Main File'!A:O,13,0),0)</f>
        <v>0</v>
      </c>
      <c r="J126" s="26">
        <f>IFERROR(+VLOOKUP("LEBFSF"&amp;A126,'Main File'!A:O,14,0),0)</f>
        <v>0</v>
      </c>
      <c r="K126" s="26">
        <f>IFERROR(+VLOOKUP("LEBFSF"&amp;A126,'Main File'!A:O,15,0),0)</f>
        <v>0</v>
      </c>
    </row>
    <row r="127" spans="1:11" x14ac:dyDescent="0.25">
      <c r="A127" s="9">
        <f t="shared" si="1"/>
        <v>43314</v>
      </c>
      <c r="B127" s="26">
        <f>IFERROR(+VLOOKUP("LEBFSF"&amp;A127,'Main File'!A:O,6,0),0)</f>
        <v>0</v>
      </c>
      <c r="C127" s="26">
        <f>IFERROR(+VLOOKUP("LEBFSF"&amp;A127,'Main File'!A:O,7,0),0)</f>
        <v>0</v>
      </c>
      <c r="D127" s="26">
        <f>IFERROR(+VLOOKUP("LEBFSF"&amp;A127,'Main File'!A:O,8,0),0)</f>
        <v>0</v>
      </c>
      <c r="E127" s="26">
        <f>IFERROR(+VLOOKUP("LEBFSF"&amp;A127,'Main File'!A:O,9,0),0)</f>
        <v>0</v>
      </c>
      <c r="F127" s="26">
        <f>IFERROR(+VLOOKUP("LEBFSF"&amp;A127,'Main File'!A:O,10,0),0)</f>
        <v>0</v>
      </c>
      <c r="G127" s="26">
        <f>IFERROR(+VLOOKUP("LEBFSF"&amp;A127,'Main File'!A:O,11,0),0)</f>
        <v>0</v>
      </c>
      <c r="H127" s="26">
        <f>IFERROR(+VLOOKUP("LEBFSF"&amp;A127,'Main File'!A:O,12,0),0)</f>
        <v>0</v>
      </c>
      <c r="I127" s="26">
        <f>IFERROR(+VLOOKUP("LEBFSF"&amp;A127,'Main File'!A:O,13,0),0)</f>
        <v>0</v>
      </c>
      <c r="J127" s="26">
        <f>IFERROR(+VLOOKUP("LEBFSF"&amp;A127,'Main File'!A:O,14,0),0)</f>
        <v>0</v>
      </c>
      <c r="K127" s="26">
        <f>IFERROR(+VLOOKUP("LEBFSF"&amp;A127,'Main File'!A:O,15,0),0)</f>
        <v>0</v>
      </c>
    </row>
    <row r="128" spans="1:11" x14ac:dyDescent="0.25">
      <c r="A128" s="9">
        <f t="shared" si="1"/>
        <v>43315</v>
      </c>
      <c r="B128" s="26">
        <f>IFERROR(+VLOOKUP("LEBFSF"&amp;A128,'Main File'!A:O,6,0),0)</f>
        <v>0</v>
      </c>
      <c r="C128" s="26">
        <f>IFERROR(+VLOOKUP("LEBFSF"&amp;A128,'Main File'!A:O,7,0),0)</f>
        <v>0</v>
      </c>
      <c r="D128" s="26">
        <f>IFERROR(+VLOOKUP("LEBFSF"&amp;A128,'Main File'!A:O,8,0),0)</f>
        <v>0</v>
      </c>
      <c r="E128" s="26">
        <f>IFERROR(+VLOOKUP("LEBFSF"&amp;A128,'Main File'!A:O,9,0),0)</f>
        <v>0</v>
      </c>
      <c r="F128" s="26">
        <f>IFERROR(+VLOOKUP("LEBFSF"&amp;A128,'Main File'!A:O,10,0),0)</f>
        <v>0</v>
      </c>
      <c r="G128" s="26">
        <f>IFERROR(+VLOOKUP("LEBFSF"&amp;A128,'Main File'!A:O,11,0),0)</f>
        <v>0</v>
      </c>
      <c r="H128" s="26">
        <f>IFERROR(+VLOOKUP("LEBFSF"&amp;A128,'Main File'!A:O,12,0),0)</f>
        <v>0</v>
      </c>
      <c r="I128" s="26">
        <f>IFERROR(+VLOOKUP("LEBFSF"&amp;A128,'Main File'!A:O,13,0),0)</f>
        <v>0</v>
      </c>
      <c r="J128" s="26">
        <f>IFERROR(+VLOOKUP("LEBFSF"&amp;A128,'Main File'!A:O,14,0),0)</f>
        <v>0</v>
      </c>
      <c r="K128" s="26">
        <f>IFERROR(+VLOOKUP("LEBFSF"&amp;A128,'Main File'!A:O,15,0),0)</f>
        <v>0</v>
      </c>
    </row>
    <row r="129" spans="1:11" x14ac:dyDescent="0.25">
      <c r="A129" s="9">
        <f t="shared" si="1"/>
        <v>43316</v>
      </c>
      <c r="B129" s="26">
        <f>IFERROR(+VLOOKUP("LEBFSF"&amp;A129,'Main File'!A:O,6,0),0)</f>
        <v>0</v>
      </c>
      <c r="C129" s="26">
        <f>IFERROR(+VLOOKUP("LEBFSF"&amp;A129,'Main File'!A:O,7,0),0)</f>
        <v>0</v>
      </c>
      <c r="D129" s="26">
        <f>IFERROR(+VLOOKUP("LEBFSF"&amp;A129,'Main File'!A:O,8,0),0)</f>
        <v>0</v>
      </c>
      <c r="E129" s="26">
        <f>IFERROR(+VLOOKUP("LEBFSF"&amp;A129,'Main File'!A:O,9,0),0)</f>
        <v>0</v>
      </c>
      <c r="F129" s="26">
        <f>IFERROR(+VLOOKUP("LEBFSF"&amp;A129,'Main File'!A:O,10,0),0)</f>
        <v>0</v>
      </c>
      <c r="G129" s="26">
        <f>IFERROR(+VLOOKUP("LEBFSF"&amp;A129,'Main File'!A:O,11,0),0)</f>
        <v>0</v>
      </c>
      <c r="H129" s="26">
        <f>IFERROR(+VLOOKUP("LEBFSF"&amp;A129,'Main File'!A:O,12,0),0)</f>
        <v>0</v>
      </c>
      <c r="I129" s="26">
        <f>IFERROR(+VLOOKUP("LEBFSF"&amp;A129,'Main File'!A:O,13,0),0)</f>
        <v>0</v>
      </c>
      <c r="J129" s="26">
        <f>IFERROR(+VLOOKUP("LEBFSF"&amp;A129,'Main File'!A:O,14,0),0)</f>
        <v>0</v>
      </c>
      <c r="K129" s="26">
        <f>IFERROR(+VLOOKUP("LEBFSF"&amp;A129,'Main File'!A:O,15,0),0)</f>
        <v>0</v>
      </c>
    </row>
    <row r="130" spans="1:11" x14ac:dyDescent="0.25">
      <c r="A130" s="9">
        <f t="shared" si="1"/>
        <v>43317</v>
      </c>
      <c r="B130" s="26">
        <f>IFERROR(+VLOOKUP("LEBFSF"&amp;A130,'Main File'!A:O,6,0),0)</f>
        <v>0</v>
      </c>
      <c r="C130" s="26">
        <f>IFERROR(+VLOOKUP("LEBFSF"&amp;A130,'Main File'!A:O,7,0),0)</f>
        <v>0</v>
      </c>
      <c r="D130" s="26">
        <f>IFERROR(+VLOOKUP("LEBFSF"&amp;A130,'Main File'!A:O,8,0),0)</f>
        <v>0</v>
      </c>
      <c r="E130" s="26">
        <f>IFERROR(+VLOOKUP("LEBFSF"&amp;A130,'Main File'!A:O,9,0),0)</f>
        <v>0</v>
      </c>
      <c r="F130" s="26">
        <f>IFERROR(+VLOOKUP("LEBFSF"&amp;A130,'Main File'!A:O,10,0),0)</f>
        <v>0</v>
      </c>
      <c r="G130" s="26">
        <f>IFERROR(+VLOOKUP("LEBFSF"&amp;A130,'Main File'!A:O,11,0),0)</f>
        <v>0</v>
      </c>
      <c r="H130" s="26">
        <f>IFERROR(+VLOOKUP("LEBFSF"&amp;A130,'Main File'!A:O,12,0),0)</f>
        <v>0</v>
      </c>
      <c r="I130" s="26">
        <f>IFERROR(+VLOOKUP("LEBFSF"&amp;A130,'Main File'!A:O,13,0),0)</f>
        <v>0</v>
      </c>
      <c r="J130" s="26">
        <f>IFERROR(+VLOOKUP("LEBFSF"&amp;A130,'Main File'!A:O,14,0),0)</f>
        <v>0</v>
      </c>
      <c r="K130" s="26">
        <f>IFERROR(+VLOOKUP("LEBFSF"&amp;A130,'Main File'!A:O,15,0),0)</f>
        <v>0</v>
      </c>
    </row>
    <row r="131" spans="1:11" x14ac:dyDescent="0.25">
      <c r="A131" s="9">
        <f t="shared" si="1"/>
        <v>43318</v>
      </c>
      <c r="B131" s="26">
        <f>IFERROR(+VLOOKUP("LEBFSF"&amp;A131,'Main File'!A:O,6,0),0)</f>
        <v>0</v>
      </c>
      <c r="C131" s="26">
        <f>IFERROR(+VLOOKUP("LEBFSF"&amp;A131,'Main File'!A:O,7,0),0)</f>
        <v>0</v>
      </c>
      <c r="D131" s="26">
        <f>IFERROR(+VLOOKUP("LEBFSF"&amp;A131,'Main File'!A:O,8,0),0)</f>
        <v>0</v>
      </c>
      <c r="E131" s="26">
        <f>IFERROR(+VLOOKUP("LEBFSF"&amp;A131,'Main File'!A:O,9,0),0)</f>
        <v>0</v>
      </c>
      <c r="F131" s="26">
        <f>IFERROR(+VLOOKUP("LEBFSF"&amp;A131,'Main File'!A:O,10,0),0)</f>
        <v>0</v>
      </c>
      <c r="G131" s="26">
        <f>IFERROR(+VLOOKUP("LEBFSF"&amp;A131,'Main File'!A:O,11,0),0)</f>
        <v>0</v>
      </c>
      <c r="H131" s="26">
        <f>IFERROR(+VLOOKUP("LEBFSF"&amp;A131,'Main File'!A:O,12,0),0)</f>
        <v>0</v>
      </c>
      <c r="I131" s="26">
        <f>IFERROR(+VLOOKUP("LEBFSF"&amp;A131,'Main File'!A:O,13,0),0)</f>
        <v>0</v>
      </c>
      <c r="J131" s="26">
        <f>IFERROR(+VLOOKUP("LEBFSF"&amp;A131,'Main File'!A:O,14,0),0)</f>
        <v>0</v>
      </c>
      <c r="K131" s="26">
        <f>IFERROR(+VLOOKUP("LEBFSF"&amp;A131,'Main File'!A:O,15,0),0)</f>
        <v>0</v>
      </c>
    </row>
    <row r="132" spans="1:11" x14ac:dyDescent="0.25">
      <c r="A132" s="9">
        <f t="shared" si="1"/>
        <v>43319</v>
      </c>
      <c r="B132" s="26">
        <f>IFERROR(+VLOOKUP("LEBFSF"&amp;A132,'Main File'!A:O,6,0),0)</f>
        <v>0</v>
      </c>
      <c r="C132" s="26">
        <f>IFERROR(+VLOOKUP("LEBFSF"&amp;A132,'Main File'!A:O,7,0),0)</f>
        <v>0</v>
      </c>
      <c r="D132" s="26">
        <f>IFERROR(+VLOOKUP("LEBFSF"&amp;A132,'Main File'!A:O,8,0),0)</f>
        <v>0</v>
      </c>
      <c r="E132" s="26">
        <f>IFERROR(+VLOOKUP("LEBFSF"&amp;A132,'Main File'!A:O,9,0),0)</f>
        <v>0</v>
      </c>
      <c r="F132" s="26">
        <f>IFERROR(+VLOOKUP("LEBFSF"&amp;A132,'Main File'!A:O,10,0),0)</f>
        <v>0</v>
      </c>
      <c r="G132" s="26">
        <f>IFERROR(+VLOOKUP("LEBFSF"&amp;A132,'Main File'!A:O,11,0),0)</f>
        <v>0</v>
      </c>
      <c r="H132" s="26">
        <f>IFERROR(+VLOOKUP("LEBFSF"&amp;A132,'Main File'!A:O,12,0),0)</f>
        <v>0</v>
      </c>
      <c r="I132" s="26">
        <f>IFERROR(+VLOOKUP("LEBFSF"&amp;A132,'Main File'!A:O,13,0),0)</f>
        <v>0</v>
      </c>
      <c r="J132" s="26">
        <f>IFERROR(+VLOOKUP("LEBFSF"&amp;A132,'Main File'!A:O,14,0),0)</f>
        <v>0</v>
      </c>
      <c r="K132" s="26">
        <f>IFERROR(+VLOOKUP("LEBFSF"&amp;A132,'Main File'!A:O,15,0),0)</f>
        <v>0</v>
      </c>
    </row>
    <row r="133" spans="1:11" x14ac:dyDescent="0.25">
      <c r="A133" s="9">
        <f t="shared" si="1"/>
        <v>43320</v>
      </c>
      <c r="B133" s="26">
        <f>IFERROR(+VLOOKUP("LEBFSF"&amp;A133,'Main File'!A:O,6,0),0)</f>
        <v>0</v>
      </c>
      <c r="C133" s="26">
        <f>IFERROR(+VLOOKUP("LEBFSF"&amp;A133,'Main File'!A:O,7,0),0)</f>
        <v>0</v>
      </c>
      <c r="D133" s="26">
        <f>IFERROR(+VLOOKUP("LEBFSF"&amp;A133,'Main File'!A:O,8,0),0)</f>
        <v>0</v>
      </c>
      <c r="E133" s="26">
        <f>IFERROR(+VLOOKUP("LEBFSF"&amp;A133,'Main File'!A:O,9,0),0)</f>
        <v>0</v>
      </c>
      <c r="F133" s="26">
        <f>IFERROR(+VLOOKUP("LEBFSF"&amp;A133,'Main File'!A:O,10,0),0)</f>
        <v>0</v>
      </c>
      <c r="G133" s="26">
        <f>IFERROR(+VLOOKUP("LEBFSF"&amp;A133,'Main File'!A:O,11,0),0)</f>
        <v>0</v>
      </c>
      <c r="H133" s="26">
        <f>IFERROR(+VLOOKUP("LEBFSF"&amp;A133,'Main File'!A:O,12,0),0)</f>
        <v>0</v>
      </c>
      <c r="I133" s="26">
        <f>IFERROR(+VLOOKUP("LEBFSF"&amp;A133,'Main File'!A:O,13,0),0)</f>
        <v>0</v>
      </c>
      <c r="J133" s="26">
        <f>IFERROR(+VLOOKUP("LEBFSF"&amp;A133,'Main File'!A:O,14,0),0)</f>
        <v>0</v>
      </c>
      <c r="K133" s="26">
        <f>IFERROR(+VLOOKUP("LEBFSF"&amp;A133,'Main File'!A:O,15,0),0)</f>
        <v>0</v>
      </c>
    </row>
    <row r="134" spans="1:11" x14ac:dyDescent="0.25">
      <c r="A134" s="9">
        <f t="shared" si="1"/>
        <v>43321</v>
      </c>
      <c r="B134" s="26">
        <f>IFERROR(+VLOOKUP("LEBFSF"&amp;A134,'Main File'!A:O,6,0),0)</f>
        <v>0</v>
      </c>
      <c r="C134" s="26">
        <f>IFERROR(+VLOOKUP("LEBFSF"&amp;A134,'Main File'!A:O,7,0),0)</f>
        <v>0</v>
      </c>
      <c r="D134" s="26">
        <f>IFERROR(+VLOOKUP("LEBFSF"&amp;A134,'Main File'!A:O,8,0),0)</f>
        <v>0</v>
      </c>
      <c r="E134" s="26">
        <f>IFERROR(+VLOOKUP("LEBFSF"&amp;A134,'Main File'!A:O,9,0),0)</f>
        <v>0</v>
      </c>
      <c r="F134" s="26">
        <f>IFERROR(+VLOOKUP("LEBFSF"&amp;A134,'Main File'!A:O,10,0),0)</f>
        <v>0</v>
      </c>
      <c r="G134" s="26">
        <f>IFERROR(+VLOOKUP("LEBFSF"&amp;A134,'Main File'!A:O,11,0),0)</f>
        <v>0</v>
      </c>
      <c r="H134" s="26">
        <f>IFERROR(+VLOOKUP("LEBFSF"&amp;A134,'Main File'!A:O,12,0),0)</f>
        <v>0</v>
      </c>
      <c r="I134" s="26">
        <f>IFERROR(+VLOOKUP("LEBFSF"&amp;A134,'Main File'!A:O,13,0),0)</f>
        <v>0</v>
      </c>
      <c r="J134" s="26">
        <f>IFERROR(+VLOOKUP("LEBFSF"&amp;A134,'Main File'!A:O,14,0),0)</f>
        <v>0</v>
      </c>
      <c r="K134" s="26">
        <f>IFERROR(+VLOOKUP("LEBFSF"&amp;A134,'Main File'!A:O,15,0),0)</f>
        <v>0</v>
      </c>
    </row>
    <row r="135" spans="1:11" x14ac:dyDescent="0.25">
      <c r="A135" s="9">
        <f t="shared" ref="A135:A198" si="2">+A134+1</f>
        <v>43322</v>
      </c>
      <c r="B135" s="26">
        <f>IFERROR(+VLOOKUP("LEBFSF"&amp;A135,'Main File'!A:O,6,0),0)</f>
        <v>0</v>
      </c>
      <c r="C135" s="26">
        <f>IFERROR(+VLOOKUP("LEBFSF"&amp;A135,'Main File'!A:O,7,0),0)</f>
        <v>0</v>
      </c>
      <c r="D135" s="26">
        <f>IFERROR(+VLOOKUP("LEBFSF"&amp;A135,'Main File'!A:O,8,0),0)</f>
        <v>0</v>
      </c>
      <c r="E135" s="26">
        <f>IFERROR(+VLOOKUP("LEBFSF"&amp;A135,'Main File'!A:O,9,0),0)</f>
        <v>0</v>
      </c>
      <c r="F135" s="26">
        <f>IFERROR(+VLOOKUP("LEBFSF"&amp;A135,'Main File'!A:O,10,0),0)</f>
        <v>0</v>
      </c>
      <c r="G135" s="26">
        <f>IFERROR(+VLOOKUP("LEBFSF"&amp;A135,'Main File'!A:O,11,0),0)</f>
        <v>0</v>
      </c>
      <c r="H135" s="26">
        <f>IFERROR(+VLOOKUP("LEBFSF"&amp;A135,'Main File'!A:O,12,0),0)</f>
        <v>0</v>
      </c>
      <c r="I135" s="26">
        <f>IFERROR(+VLOOKUP("LEBFSF"&amp;A135,'Main File'!A:O,13,0),0)</f>
        <v>0</v>
      </c>
      <c r="J135" s="26">
        <f>IFERROR(+VLOOKUP("LEBFSF"&amp;A135,'Main File'!A:O,14,0),0)</f>
        <v>0</v>
      </c>
      <c r="K135" s="26">
        <f>IFERROR(+VLOOKUP("LEBFSF"&amp;A135,'Main File'!A:O,15,0),0)</f>
        <v>0</v>
      </c>
    </row>
    <row r="136" spans="1:11" x14ac:dyDescent="0.25">
      <c r="A136" s="9">
        <f t="shared" si="2"/>
        <v>43323</v>
      </c>
      <c r="B136" s="26">
        <f>IFERROR(+VLOOKUP("LEBFSF"&amp;A136,'Main File'!A:O,6,0),0)</f>
        <v>0</v>
      </c>
      <c r="C136" s="26">
        <f>IFERROR(+VLOOKUP("LEBFSF"&amp;A136,'Main File'!A:O,7,0),0)</f>
        <v>0</v>
      </c>
      <c r="D136" s="26">
        <f>IFERROR(+VLOOKUP("LEBFSF"&amp;A136,'Main File'!A:O,8,0),0)</f>
        <v>0</v>
      </c>
      <c r="E136" s="26">
        <f>IFERROR(+VLOOKUP("LEBFSF"&amp;A136,'Main File'!A:O,9,0),0)</f>
        <v>0</v>
      </c>
      <c r="F136" s="26">
        <f>IFERROR(+VLOOKUP("LEBFSF"&amp;A136,'Main File'!A:O,10,0),0)</f>
        <v>0</v>
      </c>
      <c r="G136" s="26">
        <f>IFERROR(+VLOOKUP("LEBFSF"&amp;A136,'Main File'!A:O,11,0),0)</f>
        <v>0</v>
      </c>
      <c r="H136" s="26">
        <f>IFERROR(+VLOOKUP("LEBFSF"&amp;A136,'Main File'!A:O,12,0),0)</f>
        <v>0</v>
      </c>
      <c r="I136" s="26">
        <f>IFERROR(+VLOOKUP("LEBFSF"&amp;A136,'Main File'!A:O,13,0),0)</f>
        <v>0</v>
      </c>
      <c r="J136" s="26">
        <f>IFERROR(+VLOOKUP("LEBFSF"&amp;A136,'Main File'!A:O,14,0),0)</f>
        <v>0</v>
      </c>
      <c r="K136" s="26">
        <f>IFERROR(+VLOOKUP("LEBFSF"&amp;A136,'Main File'!A:O,15,0),0)</f>
        <v>0</v>
      </c>
    </row>
    <row r="137" spans="1:11" x14ac:dyDescent="0.25">
      <c r="A137" s="9">
        <f t="shared" si="2"/>
        <v>43324</v>
      </c>
      <c r="B137" s="26">
        <f>IFERROR(+VLOOKUP("LEBFSF"&amp;A137,'Main File'!A:O,6,0),0)</f>
        <v>0</v>
      </c>
      <c r="C137" s="26">
        <f>IFERROR(+VLOOKUP("LEBFSF"&amp;A137,'Main File'!A:O,7,0),0)</f>
        <v>0</v>
      </c>
      <c r="D137" s="26">
        <f>IFERROR(+VLOOKUP("LEBFSF"&amp;A137,'Main File'!A:O,8,0),0)</f>
        <v>0</v>
      </c>
      <c r="E137" s="26">
        <f>IFERROR(+VLOOKUP("LEBFSF"&amp;A137,'Main File'!A:O,9,0),0)</f>
        <v>0</v>
      </c>
      <c r="F137" s="26">
        <f>IFERROR(+VLOOKUP("LEBFSF"&amp;A137,'Main File'!A:O,10,0),0)</f>
        <v>0</v>
      </c>
      <c r="G137" s="26">
        <f>IFERROR(+VLOOKUP("LEBFSF"&amp;A137,'Main File'!A:O,11,0),0)</f>
        <v>0</v>
      </c>
      <c r="H137" s="26">
        <f>IFERROR(+VLOOKUP("LEBFSF"&amp;A137,'Main File'!A:O,12,0),0)</f>
        <v>0</v>
      </c>
      <c r="I137" s="26">
        <f>IFERROR(+VLOOKUP("LEBFSF"&amp;A137,'Main File'!A:O,13,0),0)</f>
        <v>0</v>
      </c>
      <c r="J137" s="26">
        <f>IFERROR(+VLOOKUP("LEBFSF"&amp;A137,'Main File'!A:O,14,0),0)</f>
        <v>0</v>
      </c>
      <c r="K137" s="26">
        <f>IFERROR(+VLOOKUP("LEBFSF"&amp;A137,'Main File'!A:O,15,0),0)</f>
        <v>0</v>
      </c>
    </row>
    <row r="138" spans="1:11" x14ac:dyDescent="0.25">
      <c r="A138" s="9">
        <f t="shared" si="2"/>
        <v>43325</v>
      </c>
      <c r="B138" s="26">
        <f>IFERROR(+VLOOKUP("LEBFSF"&amp;A138,'Main File'!A:O,6,0),0)</f>
        <v>0</v>
      </c>
      <c r="C138" s="26">
        <f>IFERROR(+VLOOKUP("LEBFSF"&amp;A138,'Main File'!A:O,7,0),0)</f>
        <v>0</v>
      </c>
      <c r="D138" s="26">
        <f>IFERROR(+VLOOKUP("LEBFSF"&amp;A138,'Main File'!A:O,8,0),0)</f>
        <v>0</v>
      </c>
      <c r="E138" s="26">
        <f>IFERROR(+VLOOKUP("LEBFSF"&amp;A138,'Main File'!A:O,9,0),0)</f>
        <v>0</v>
      </c>
      <c r="F138" s="26">
        <f>IFERROR(+VLOOKUP("LEBFSF"&amp;A138,'Main File'!A:O,10,0),0)</f>
        <v>0</v>
      </c>
      <c r="G138" s="26">
        <f>IFERROR(+VLOOKUP("LEBFSF"&amp;A138,'Main File'!A:O,11,0),0)</f>
        <v>0</v>
      </c>
      <c r="H138" s="26">
        <f>IFERROR(+VLOOKUP("LEBFSF"&amp;A138,'Main File'!A:O,12,0),0)</f>
        <v>0</v>
      </c>
      <c r="I138" s="26">
        <f>IFERROR(+VLOOKUP("LEBFSF"&amp;A138,'Main File'!A:O,13,0),0)</f>
        <v>0</v>
      </c>
      <c r="J138" s="26">
        <f>IFERROR(+VLOOKUP("LEBFSF"&amp;A138,'Main File'!A:O,14,0),0)</f>
        <v>0</v>
      </c>
      <c r="K138" s="26">
        <f>IFERROR(+VLOOKUP("LEBFSF"&amp;A138,'Main File'!A:O,15,0),0)</f>
        <v>0</v>
      </c>
    </row>
    <row r="139" spans="1:11" x14ac:dyDescent="0.25">
      <c r="A139" s="9">
        <f t="shared" si="2"/>
        <v>43326</v>
      </c>
      <c r="B139" s="26">
        <f>IFERROR(+VLOOKUP("LEBFSF"&amp;A139,'Main File'!A:O,6,0),0)</f>
        <v>0</v>
      </c>
      <c r="C139" s="26">
        <f>IFERROR(+VLOOKUP("LEBFSF"&amp;A139,'Main File'!A:O,7,0),0)</f>
        <v>0</v>
      </c>
      <c r="D139" s="26">
        <f>IFERROR(+VLOOKUP("LEBFSF"&amp;A139,'Main File'!A:O,8,0),0)</f>
        <v>0</v>
      </c>
      <c r="E139" s="26">
        <f>IFERROR(+VLOOKUP("LEBFSF"&amp;A139,'Main File'!A:O,9,0),0)</f>
        <v>0</v>
      </c>
      <c r="F139" s="26">
        <f>IFERROR(+VLOOKUP("LEBFSF"&amp;A139,'Main File'!A:O,10,0),0)</f>
        <v>0</v>
      </c>
      <c r="G139" s="26">
        <f>IFERROR(+VLOOKUP("LEBFSF"&amp;A139,'Main File'!A:O,11,0),0)</f>
        <v>0</v>
      </c>
      <c r="H139" s="26">
        <f>IFERROR(+VLOOKUP("LEBFSF"&amp;A139,'Main File'!A:O,12,0),0)</f>
        <v>0</v>
      </c>
      <c r="I139" s="26">
        <f>IFERROR(+VLOOKUP("LEBFSF"&amp;A139,'Main File'!A:O,13,0),0)</f>
        <v>0</v>
      </c>
      <c r="J139" s="26">
        <f>IFERROR(+VLOOKUP("LEBFSF"&amp;A139,'Main File'!A:O,14,0),0)</f>
        <v>0</v>
      </c>
      <c r="K139" s="26">
        <f>IFERROR(+VLOOKUP("LEBFSF"&amp;A139,'Main File'!A:O,15,0),0)</f>
        <v>0</v>
      </c>
    </row>
    <row r="140" spans="1:11" x14ac:dyDescent="0.25">
      <c r="A140" s="9">
        <f t="shared" si="2"/>
        <v>43327</v>
      </c>
      <c r="B140" s="26">
        <f>IFERROR(+VLOOKUP("LEBFSF"&amp;A140,'Main File'!A:O,6,0),0)</f>
        <v>0</v>
      </c>
      <c r="C140" s="26">
        <f>IFERROR(+VLOOKUP("LEBFSF"&amp;A140,'Main File'!A:O,7,0),0)</f>
        <v>0</v>
      </c>
      <c r="D140" s="26">
        <f>IFERROR(+VLOOKUP("LEBFSF"&amp;A140,'Main File'!A:O,8,0),0)</f>
        <v>0</v>
      </c>
      <c r="E140" s="26">
        <f>IFERROR(+VLOOKUP("LEBFSF"&amp;A140,'Main File'!A:O,9,0),0)</f>
        <v>0</v>
      </c>
      <c r="F140" s="26">
        <f>IFERROR(+VLOOKUP("LEBFSF"&amp;A140,'Main File'!A:O,10,0),0)</f>
        <v>0</v>
      </c>
      <c r="G140" s="26">
        <f>IFERROR(+VLOOKUP("LEBFSF"&amp;A140,'Main File'!A:O,11,0),0)</f>
        <v>0</v>
      </c>
      <c r="H140" s="26">
        <f>IFERROR(+VLOOKUP("LEBFSF"&amp;A140,'Main File'!A:O,12,0),0)</f>
        <v>0</v>
      </c>
      <c r="I140" s="26">
        <f>IFERROR(+VLOOKUP("LEBFSF"&amp;A140,'Main File'!A:O,13,0),0)</f>
        <v>0</v>
      </c>
      <c r="J140" s="26">
        <f>IFERROR(+VLOOKUP("LEBFSF"&amp;A140,'Main File'!A:O,14,0),0)</f>
        <v>0</v>
      </c>
      <c r="K140" s="26">
        <f>IFERROR(+VLOOKUP("LEBFSF"&amp;A140,'Main File'!A:O,15,0),0)</f>
        <v>0</v>
      </c>
    </row>
    <row r="141" spans="1:11" x14ac:dyDescent="0.25">
      <c r="A141" s="9">
        <f t="shared" si="2"/>
        <v>43328</v>
      </c>
      <c r="B141" s="26">
        <f>IFERROR(+VLOOKUP("LEBFSF"&amp;A141,'Main File'!A:O,6,0),0)</f>
        <v>0</v>
      </c>
      <c r="C141" s="26">
        <f>IFERROR(+VLOOKUP("LEBFSF"&amp;A141,'Main File'!A:O,7,0),0)</f>
        <v>0</v>
      </c>
      <c r="D141" s="26">
        <f>IFERROR(+VLOOKUP("LEBFSF"&amp;A141,'Main File'!A:O,8,0),0)</f>
        <v>0</v>
      </c>
      <c r="E141" s="26">
        <f>IFERROR(+VLOOKUP("LEBFSF"&amp;A141,'Main File'!A:O,9,0),0)</f>
        <v>0</v>
      </c>
      <c r="F141" s="26">
        <f>IFERROR(+VLOOKUP("LEBFSF"&amp;A141,'Main File'!A:O,10,0),0)</f>
        <v>0</v>
      </c>
      <c r="G141" s="26">
        <f>IFERROR(+VLOOKUP("LEBFSF"&amp;A141,'Main File'!A:O,11,0),0)</f>
        <v>0</v>
      </c>
      <c r="H141" s="26">
        <f>IFERROR(+VLOOKUP("LEBFSF"&amp;A141,'Main File'!A:O,12,0),0)</f>
        <v>0</v>
      </c>
      <c r="I141" s="26">
        <f>IFERROR(+VLOOKUP("LEBFSF"&amp;A141,'Main File'!A:O,13,0),0)</f>
        <v>0</v>
      </c>
      <c r="J141" s="26">
        <f>IFERROR(+VLOOKUP("LEBFSF"&amp;A141,'Main File'!A:O,14,0),0)</f>
        <v>0</v>
      </c>
      <c r="K141" s="26">
        <f>IFERROR(+VLOOKUP("LEBFSF"&amp;A141,'Main File'!A:O,15,0),0)</f>
        <v>0</v>
      </c>
    </row>
    <row r="142" spans="1:11" x14ac:dyDescent="0.25">
      <c r="A142" s="9">
        <f t="shared" si="2"/>
        <v>43329</v>
      </c>
      <c r="B142" s="26">
        <f>IFERROR(+VLOOKUP("LEBFSF"&amp;A142,'Main File'!A:O,6,0),0)</f>
        <v>0</v>
      </c>
      <c r="C142" s="26">
        <f>IFERROR(+VLOOKUP("LEBFSF"&amp;A142,'Main File'!A:O,7,0),0)</f>
        <v>0</v>
      </c>
      <c r="D142" s="26">
        <f>IFERROR(+VLOOKUP("LEBFSF"&amp;A142,'Main File'!A:O,8,0),0)</f>
        <v>0</v>
      </c>
      <c r="E142" s="26">
        <f>IFERROR(+VLOOKUP("LEBFSF"&amp;A142,'Main File'!A:O,9,0),0)</f>
        <v>0</v>
      </c>
      <c r="F142" s="26">
        <f>IFERROR(+VLOOKUP("LEBFSF"&amp;A142,'Main File'!A:O,10,0),0)</f>
        <v>0</v>
      </c>
      <c r="G142" s="26">
        <f>IFERROR(+VLOOKUP("LEBFSF"&amp;A142,'Main File'!A:O,11,0),0)</f>
        <v>0</v>
      </c>
      <c r="H142" s="26">
        <f>IFERROR(+VLOOKUP("LEBFSF"&amp;A142,'Main File'!A:O,12,0),0)</f>
        <v>0</v>
      </c>
      <c r="I142" s="26">
        <f>IFERROR(+VLOOKUP("LEBFSF"&amp;A142,'Main File'!A:O,13,0),0)</f>
        <v>0</v>
      </c>
      <c r="J142" s="26">
        <f>IFERROR(+VLOOKUP("LEBFSF"&amp;A142,'Main File'!A:O,14,0),0)</f>
        <v>0</v>
      </c>
      <c r="K142" s="26">
        <f>IFERROR(+VLOOKUP("LEBFSF"&amp;A142,'Main File'!A:O,15,0),0)</f>
        <v>0</v>
      </c>
    </row>
    <row r="143" spans="1:11" x14ac:dyDescent="0.25">
      <c r="A143" s="9">
        <f t="shared" si="2"/>
        <v>43330</v>
      </c>
      <c r="B143" s="26">
        <f>IFERROR(+VLOOKUP("LEBFSF"&amp;A143,'Main File'!A:O,6,0),0)</f>
        <v>0</v>
      </c>
      <c r="C143" s="26">
        <f>IFERROR(+VLOOKUP("LEBFSF"&amp;A143,'Main File'!A:O,7,0),0)</f>
        <v>0</v>
      </c>
      <c r="D143" s="26">
        <f>IFERROR(+VLOOKUP("LEBFSF"&amp;A143,'Main File'!A:O,8,0),0)</f>
        <v>0</v>
      </c>
      <c r="E143" s="26">
        <f>IFERROR(+VLOOKUP("LEBFSF"&amp;A143,'Main File'!A:O,9,0),0)</f>
        <v>0</v>
      </c>
      <c r="F143" s="26">
        <f>IFERROR(+VLOOKUP("LEBFSF"&amp;A143,'Main File'!A:O,10,0),0)</f>
        <v>0</v>
      </c>
      <c r="G143" s="26">
        <f>IFERROR(+VLOOKUP("LEBFSF"&amp;A143,'Main File'!A:O,11,0),0)</f>
        <v>0</v>
      </c>
      <c r="H143" s="26">
        <f>IFERROR(+VLOOKUP("LEBFSF"&amp;A143,'Main File'!A:O,12,0),0)</f>
        <v>0</v>
      </c>
      <c r="I143" s="26">
        <f>IFERROR(+VLOOKUP("LEBFSF"&amp;A143,'Main File'!A:O,13,0),0)</f>
        <v>0</v>
      </c>
      <c r="J143" s="26">
        <f>IFERROR(+VLOOKUP("LEBFSF"&amp;A143,'Main File'!A:O,14,0),0)</f>
        <v>0</v>
      </c>
      <c r="K143" s="26">
        <f>IFERROR(+VLOOKUP("LEBFSF"&amp;A143,'Main File'!A:O,15,0),0)</f>
        <v>0</v>
      </c>
    </row>
    <row r="144" spans="1:11" x14ac:dyDescent="0.25">
      <c r="A144" s="9">
        <f t="shared" si="2"/>
        <v>43331</v>
      </c>
      <c r="B144" s="26">
        <f>IFERROR(+VLOOKUP("LEBFSF"&amp;A144,'Main File'!A:O,6,0),0)</f>
        <v>0</v>
      </c>
      <c r="C144" s="26">
        <f>IFERROR(+VLOOKUP("LEBFSF"&amp;A144,'Main File'!A:O,7,0),0)</f>
        <v>0</v>
      </c>
      <c r="D144" s="26">
        <f>IFERROR(+VLOOKUP("LEBFSF"&amp;A144,'Main File'!A:O,8,0),0)</f>
        <v>0</v>
      </c>
      <c r="E144" s="26">
        <f>IFERROR(+VLOOKUP("LEBFSF"&amp;A144,'Main File'!A:O,9,0),0)</f>
        <v>0</v>
      </c>
      <c r="F144" s="26">
        <f>IFERROR(+VLOOKUP("LEBFSF"&amp;A144,'Main File'!A:O,10,0),0)</f>
        <v>0</v>
      </c>
      <c r="G144" s="26">
        <f>IFERROR(+VLOOKUP("LEBFSF"&amp;A144,'Main File'!A:O,11,0),0)</f>
        <v>0</v>
      </c>
      <c r="H144" s="26">
        <f>IFERROR(+VLOOKUP("LEBFSF"&amp;A144,'Main File'!A:O,12,0),0)</f>
        <v>0</v>
      </c>
      <c r="I144" s="26">
        <f>IFERROR(+VLOOKUP("LEBFSF"&amp;A144,'Main File'!A:O,13,0),0)</f>
        <v>0</v>
      </c>
      <c r="J144" s="26">
        <f>IFERROR(+VLOOKUP("LEBFSF"&amp;A144,'Main File'!A:O,14,0),0)</f>
        <v>0</v>
      </c>
      <c r="K144" s="26">
        <f>IFERROR(+VLOOKUP("LEBFSF"&amp;A144,'Main File'!A:O,15,0),0)</f>
        <v>0</v>
      </c>
    </row>
    <row r="145" spans="1:11" x14ac:dyDescent="0.25">
      <c r="A145" s="9">
        <f t="shared" si="2"/>
        <v>43332</v>
      </c>
      <c r="B145" s="26">
        <f>IFERROR(+VLOOKUP("LEBFSF"&amp;A145,'Main File'!A:O,6,0),0)</f>
        <v>0</v>
      </c>
      <c r="C145" s="26">
        <f>IFERROR(+VLOOKUP("LEBFSF"&amp;A145,'Main File'!A:O,7,0),0)</f>
        <v>0</v>
      </c>
      <c r="D145" s="26">
        <f>IFERROR(+VLOOKUP("LEBFSF"&amp;A145,'Main File'!A:O,8,0),0)</f>
        <v>0</v>
      </c>
      <c r="E145" s="26">
        <f>IFERROR(+VLOOKUP("LEBFSF"&amp;A145,'Main File'!A:O,9,0),0)</f>
        <v>0</v>
      </c>
      <c r="F145" s="26">
        <f>IFERROR(+VLOOKUP("LEBFSF"&amp;A145,'Main File'!A:O,10,0),0)</f>
        <v>0</v>
      </c>
      <c r="G145" s="26">
        <f>IFERROR(+VLOOKUP("LEBFSF"&amp;A145,'Main File'!A:O,11,0),0)</f>
        <v>0</v>
      </c>
      <c r="H145" s="26">
        <f>IFERROR(+VLOOKUP("LEBFSF"&amp;A145,'Main File'!A:O,12,0),0)</f>
        <v>0</v>
      </c>
      <c r="I145" s="26">
        <f>IFERROR(+VLOOKUP("LEBFSF"&amp;A145,'Main File'!A:O,13,0),0)</f>
        <v>0</v>
      </c>
      <c r="J145" s="26">
        <f>IFERROR(+VLOOKUP("LEBFSF"&amp;A145,'Main File'!A:O,14,0),0)</f>
        <v>0</v>
      </c>
      <c r="K145" s="26">
        <f>IFERROR(+VLOOKUP("LEBFSF"&amp;A145,'Main File'!A:O,15,0),0)</f>
        <v>0</v>
      </c>
    </row>
    <row r="146" spans="1:11" x14ac:dyDescent="0.25">
      <c r="A146" s="9">
        <f t="shared" si="2"/>
        <v>43333</v>
      </c>
      <c r="B146" s="26">
        <f>IFERROR(+VLOOKUP("LEBFSF"&amp;A146,'Main File'!A:O,6,0),0)</f>
        <v>0</v>
      </c>
      <c r="C146" s="26">
        <f>IFERROR(+VLOOKUP("LEBFSF"&amp;A146,'Main File'!A:O,7,0),0)</f>
        <v>0</v>
      </c>
      <c r="D146" s="26">
        <f>IFERROR(+VLOOKUP("LEBFSF"&amp;A146,'Main File'!A:O,8,0),0)</f>
        <v>0</v>
      </c>
      <c r="E146" s="26">
        <f>IFERROR(+VLOOKUP("LEBFSF"&amp;A146,'Main File'!A:O,9,0),0)</f>
        <v>0</v>
      </c>
      <c r="F146" s="26">
        <f>IFERROR(+VLOOKUP("LEBFSF"&amp;A146,'Main File'!A:O,10,0),0)</f>
        <v>0</v>
      </c>
      <c r="G146" s="26">
        <f>IFERROR(+VLOOKUP("LEBFSF"&amp;A146,'Main File'!A:O,11,0),0)</f>
        <v>0</v>
      </c>
      <c r="H146" s="26">
        <f>IFERROR(+VLOOKUP("LEBFSF"&amp;A146,'Main File'!A:O,12,0),0)</f>
        <v>0</v>
      </c>
      <c r="I146" s="26">
        <f>IFERROR(+VLOOKUP("LEBFSF"&amp;A146,'Main File'!A:O,13,0),0)</f>
        <v>0</v>
      </c>
      <c r="J146" s="26">
        <f>IFERROR(+VLOOKUP("LEBFSF"&amp;A146,'Main File'!A:O,14,0),0)</f>
        <v>0</v>
      </c>
      <c r="K146" s="26">
        <f>IFERROR(+VLOOKUP("LEBFSF"&amp;A146,'Main File'!A:O,15,0),0)</f>
        <v>0</v>
      </c>
    </row>
    <row r="147" spans="1:11" x14ac:dyDescent="0.25">
      <c r="A147" s="9">
        <f t="shared" si="2"/>
        <v>43334</v>
      </c>
      <c r="B147" s="26">
        <f>IFERROR(+VLOOKUP("LEBFSF"&amp;A147,'Main File'!A:O,6,0),0)</f>
        <v>0</v>
      </c>
      <c r="C147" s="26">
        <f>IFERROR(+VLOOKUP("LEBFSF"&amp;A147,'Main File'!A:O,7,0),0)</f>
        <v>0</v>
      </c>
      <c r="D147" s="26">
        <f>IFERROR(+VLOOKUP("LEBFSF"&amp;A147,'Main File'!A:O,8,0),0)</f>
        <v>0</v>
      </c>
      <c r="E147" s="26">
        <f>IFERROR(+VLOOKUP("LEBFSF"&amp;A147,'Main File'!A:O,9,0),0)</f>
        <v>0</v>
      </c>
      <c r="F147" s="26">
        <f>IFERROR(+VLOOKUP("LEBFSF"&amp;A147,'Main File'!A:O,10,0),0)</f>
        <v>0</v>
      </c>
      <c r="G147" s="26">
        <f>IFERROR(+VLOOKUP("LEBFSF"&amp;A147,'Main File'!A:O,11,0),0)</f>
        <v>0</v>
      </c>
      <c r="H147" s="26">
        <f>IFERROR(+VLOOKUP("LEBFSF"&amp;A147,'Main File'!A:O,12,0),0)</f>
        <v>0</v>
      </c>
      <c r="I147" s="26">
        <f>IFERROR(+VLOOKUP("LEBFSF"&amp;A147,'Main File'!A:O,13,0),0)</f>
        <v>0</v>
      </c>
      <c r="J147" s="26">
        <f>IFERROR(+VLOOKUP("LEBFSF"&amp;A147,'Main File'!A:O,14,0),0)</f>
        <v>0</v>
      </c>
      <c r="K147" s="26">
        <f>IFERROR(+VLOOKUP("LEBFSF"&amp;A147,'Main File'!A:O,15,0),0)</f>
        <v>0</v>
      </c>
    </row>
    <row r="148" spans="1:11" x14ac:dyDescent="0.25">
      <c r="A148" s="9">
        <f t="shared" si="2"/>
        <v>43335</v>
      </c>
      <c r="B148" s="26">
        <f>IFERROR(+VLOOKUP("LEBFSF"&amp;A148,'Main File'!A:O,6,0),0)</f>
        <v>0</v>
      </c>
      <c r="C148" s="26">
        <f>IFERROR(+VLOOKUP("LEBFSF"&amp;A148,'Main File'!A:O,7,0),0)</f>
        <v>0</v>
      </c>
      <c r="D148" s="26">
        <f>IFERROR(+VLOOKUP("LEBFSF"&amp;A148,'Main File'!A:O,8,0),0)</f>
        <v>0</v>
      </c>
      <c r="E148" s="26">
        <f>IFERROR(+VLOOKUP("LEBFSF"&amp;A148,'Main File'!A:O,9,0),0)</f>
        <v>0</v>
      </c>
      <c r="F148" s="26">
        <f>IFERROR(+VLOOKUP("LEBFSF"&amp;A148,'Main File'!A:O,10,0),0)</f>
        <v>0</v>
      </c>
      <c r="G148" s="26">
        <f>IFERROR(+VLOOKUP("LEBFSF"&amp;A148,'Main File'!A:O,11,0),0)</f>
        <v>0</v>
      </c>
      <c r="H148" s="26">
        <f>IFERROR(+VLOOKUP("LEBFSF"&amp;A148,'Main File'!A:O,12,0),0)</f>
        <v>0</v>
      </c>
      <c r="I148" s="26">
        <f>IFERROR(+VLOOKUP("LEBFSF"&amp;A148,'Main File'!A:O,13,0),0)</f>
        <v>0</v>
      </c>
      <c r="J148" s="26">
        <f>IFERROR(+VLOOKUP("LEBFSF"&amp;A148,'Main File'!A:O,14,0),0)</f>
        <v>0</v>
      </c>
      <c r="K148" s="26">
        <f>IFERROR(+VLOOKUP("LEBFSF"&amp;A148,'Main File'!A:O,15,0),0)</f>
        <v>0</v>
      </c>
    </row>
    <row r="149" spans="1:11" x14ac:dyDescent="0.25">
      <c r="A149" s="9">
        <f t="shared" si="2"/>
        <v>43336</v>
      </c>
      <c r="B149" s="26">
        <f>IFERROR(+VLOOKUP("LEBFSF"&amp;A149,'Main File'!A:O,6,0),0)</f>
        <v>0</v>
      </c>
      <c r="C149" s="26">
        <f>IFERROR(+VLOOKUP("LEBFSF"&amp;A149,'Main File'!A:O,7,0),0)</f>
        <v>0</v>
      </c>
      <c r="D149" s="26">
        <f>IFERROR(+VLOOKUP("LEBFSF"&amp;A149,'Main File'!A:O,8,0),0)</f>
        <v>0</v>
      </c>
      <c r="E149" s="26">
        <f>IFERROR(+VLOOKUP("LEBFSF"&amp;A149,'Main File'!A:O,9,0),0)</f>
        <v>0</v>
      </c>
      <c r="F149" s="26">
        <f>IFERROR(+VLOOKUP("LEBFSF"&amp;A149,'Main File'!A:O,10,0),0)</f>
        <v>0</v>
      </c>
      <c r="G149" s="26">
        <f>IFERROR(+VLOOKUP("LEBFSF"&amp;A149,'Main File'!A:O,11,0),0)</f>
        <v>0</v>
      </c>
      <c r="H149" s="26">
        <f>IFERROR(+VLOOKUP("LEBFSF"&amp;A149,'Main File'!A:O,12,0),0)</f>
        <v>0</v>
      </c>
      <c r="I149" s="26">
        <f>IFERROR(+VLOOKUP("LEBFSF"&amp;A149,'Main File'!A:O,13,0),0)</f>
        <v>0</v>
      </c>
      <c r="J149" s="26">
        <f>IFERROR(+VLOOKUP("LEBFSF"&amp;A149,'Main File'!A:O,14,0),0)</f>
        <v>0</v>
      </c>
      <c r="K149" s="26">
        <f>IFERROR(+VLOOKUP("LEBFSF"&amp;A149,'Main File'!A:O,15,0),0)</f>
        <v>0</v>
      </c>
    </row>
    <row r="150" spans="1:11" x14ac:dyDescent="0.25">
      <c r="A150" s="9">
        <f t="shared" si="2"/>
        <v>43337</v>
      </c>
      <c r="B150" s="26">
        <f>IFERROR(+VLOOKUP("LEBFSF"&amp;A150,'Main File'!A:O,6,0),0)</f>
        <v>0</v>
      </c>
      <c r="C150" s="26">
        <f>IFERROR(+VLOOKUP("LEBFSF"&amp;A150,'Main File'!A:O,7,0),0)</f>
        <v>0</v>
      </c>
      <c r="D150" s="26">
        <f>IFERROR(+VLOOKUP("LEBFSF"&amp;A150,'Main File'!A:O,8,0),0)</f>
        <v>0</v>
      </c>
      <c r="E150" s="26">
        <f>IFERROR(+VLOOKUP("LEBFSF"&amp;A150,'Main File'!A:O,9,0),0)</f>
        <v>0</v>
      </c>
      <c r="F150" s="26">
        <f>IFERROR(+VLOOKUP("LEBFSF"&amp;A150,'Main File'!A:O,10,0),0)</f>
        <v>0</v>
      </c>
      <c r="G150" s="26">
        <f>IFERROR(+VLOOKUP("LEBFSF"&amp;A150,'Main File'!A:O,11,0),0)</f>
        <v>0</v>
      </c>
      <c r="H150" s="26">
        <f>IFERROR(+VLOOKUP("LEBFSF"&amp;A150,'Main File'!A:O,12,0),0)</f>
        <v>0</v>
      </c>
      <c r="I150" s="26">
        <f>IFERROR(+VLOOKUP("LEBFSF"&amp;A150,'Main File'!A:O,13,0),0)</f>
        <v>0</v>
      </c>
      <c r="J150" s="26">
        <f>IFERROR(+VLOOKUP("LEBFSF"&amp;A150,'Main File'!A:O,14,0),0)</f>
        <v>0</v>
      </c>
      <c r="K150" s="26">
        <f>IFERROR(+VLOOKUP("LEBFSF"&amp;A150,'Main File'!A:O,15,0),0)</f>
        <v>0</v>
      </c>
    </row>
    <row r="151" spans="1:11" x14ac:dyDescent="0.25">
      <c r="A151" s="9">
        <f t="shared" si="2"/>
        <v>43338</v>
      </c>
      <c r="B151" s="26">
        <f>IFERROR(+VLOOKUP("LEBFSF"&amp;A151,'Main File'!A:O,6,0),0)</f>
        <v>0</v>
      </c>
      <c r="C151" s="26">
        <f>IFERROR(+VLOOKUP("LEBFSF"&amp;A151,'Main File'!A:O,7,0),0)</f>
        <v>0</v>
      </c>
      <c r="D151" s="26">
        <f>IFERROR(+VLOOKUP("LEBFSF"&amp;A151,'Main File'!A:O,8,0),0)</f>
        <v>0</v>
      </c>
      <c r="E151" s="26">
        <f>IFERROR(+VLOOKUP("LEBFSF"&amp;A151,'Main File'!A:O,9,0),0)</f>
        <v>0</v>
      </c>
      <c r="F151" s="26">
        <f>IFERROR(+VLOOKUP("LEBFSF"&amp;A151,'Main File'!A:O,10,0),0)</f>
        <v>0</v>
      </c>
      <c r="G151" s="26">
        <f>IFERROR(+VLOOKUP("LEBFSF"&amp;A151,'Main File'!A:O,11,0),0)</f>
        <v>0</v>
      </c>
      <c r="H151" s="26">
        <f>IFERROR(+VLOOKUP("LEBFSF"&amp;A151,'Main File'!A:O,12,0),0)</f>
        <v>0</v>
      </c>
      <c r="I151" s="26">
        <f>IFERROR(+VLOOKUP("LEBFSF"&amp;A151,'Main File'!A:O,13,0),0)</f>
        <v>0</v>
      </c>
      <c r="J151" s="26">
        <f>IFERROR(+VLOOKUP("LEBFSF"&amp;A151,'Main File'!A:O,14,0),0)</f>
        <v>0</v>
      </c>
      <c r="K151" s="26">
        <f>IFERROR(+VLOOKUP("LEBFSF"&amp;A151,'Main File'!A:O,15,0),0)</f>
        <v>0</v>
      </c>
    </row>
    <row r="152" spans="1:11" x14ac:dyDescent="0.25">
      <c r="A152" s="9">
        <f t="shared" si="2"/>
        <v>43339</v>
      </c>
      <c r="B152" s="26">
        <f>IFERROR(+VLOOKUP("LEBFSF"&amp;A152,'Main File'!A:O,6,0),0)</f>
        <v>0</v>
      </c>
      <c r="C152" s="26">
        <f>IFERROR(+VLOOKUP("LEBFSF"&amp;A152,'Main File'!A:O,7,0),0)</f>
        <v>0</v>
      </c>
      <c r="D152" s="26">
        <f>IFERROR(+VLOOKUP("LEBFSF"&amp;A152,'Main File'!A:O,8,0),0)</f>
        <v>0</v>
      </c>
      <c r="E152" s="26">
        <f>IFERROR(+VLOOKUP("LEBFSF"&amp;A152,'Main File'!A:O,9,0),0)</f>
        <v>0</v>
      </c>
      <c r="F152" s="26">
        <f>IFERROR(+VLOOKUP("LEBFSF"&amp;A152,'Main File'!A:O,10,0),0)</f>
        <v>0</v>
      </c>
      <c r="G152" s="26">
        <f>IFERROR(+VLOOKUP("LEBFSF"&amp;A152,'Main File'!A:O,11,0),0)</f>
        <v>0</v>
      </c>
      <c r="H152" s="26">
        <f>IFERROR(+VLOOKUP("LEBFSF"&amp;A152,'Main File'!A:O,12,0),0)</f>
        <v>0</v>
      </c>
      <c r="I152" s="26">
        <f>IFERROR(+VLOOKUP("LEBFSF"&amp;A152,'Main File'!A:O,13,0),0)</f>
        <v>0</v>
      </c>
      <c r="J152" s="26">
        <f>IFERROR(+VLOOKUP("LEBFSF"&amp;A152,'Main File'!A:O,14,0),0)</f>
        <v>0</v>
      </c>
      <c r="K152" s="26">
        <f>IFERROR(+VLOOKUP("LEBFSF"&amp;A152,'Main File'!A:O,15,0),0)</f>
        <v>0</v>
      </c>
    </row>
    <row r="153" spans="1:11" x14ac:dyDescent="0.25">
      <c r="A153" s="9">
        <f t="shared" si="2"/>
        <v>43340</v>
      </c>
      <c r="B153" s="26">
        <f>IFERROR(+VLOOKUP("LEBFSF"&amp;A153,'Main File'!A:O,6,0),0)</f>
        <v>0</v>
      </c>
      <c r="C153" s="26">
        <f>IFERROR(+VLOOKUP("LEBFSF"&amp;A153,'Main File'!A:O,7,0),0)</f>
        <v>0</v>
      </c>
      <c r="D153" s="26">
        <f>IFERROR(+VLOOKUP("LEBFSF"&amp;A153,'Main File'!A:O,8,0),0)</f>
        <v>0</v>
      </c>
      <c r="E153" s="26">
        <f>IFERROR(+VLOOKUP("LEBFSF"&amp;A153,'Main File'!A:O,9,0),0)</f>
        <v>0</v>
      </c>
      <c r="F153" s="26">
        <f>IFERROR(+VLOOKUP("LEBFSF"&amp;A153,'Main File'!A:O,10,0),0)</f>
        <v>0</v>
      </c>
      <c r="G153" s="26">
        <f>IFERROR(+VLOOKUP("LEBFSF"&amp;A153,'Main File'!A:O,11,0),0)</f>
        <v>0</v>
      </c>
      <c r="H153" s="26">
        <f>IFERROR(+VLOOKUP("LEBFSF"&amp;A153,'Main File'!A:O,12,0),0)</f>
        <v>0</v>
      </c>
      <c r="I153" s="26">
        <f>IFERROR(+VLOOKUP("LEBFSF"&amp;A153,'Main File'!A:O,13,0),0)</f>
        <v>0</v>
      </c>
      <c r="J153" s="26">
        <f>IFERROR(+VLOOKUP("LEBFSF"&amp;A153,'Main File'!A:O,14,0),0)</f>
        <v>0</v>
      </c>
      <c r="K153" s="26">
        <f>IFERROR(+VLOOKUP("LEBFSF"&amp;A153,'Main File'!A:O,15,0),0)</f>
        <v>0</v>
      </c>
    </row>
    <row r="154" spans="1:11" x14ac:dyDescent="0.25">
      <c r="A154" s="9">
        <f t="shared" si="2"/>
        <v>43341</v>
      </c>
      <c r="B154" s="26">
        <f>IFERROR(+VLOOKUP("LEBFSF"&amp;A154,'Main File'!A:O,6,0),0)</f>
        <v>0</v>
      </c>
      <c r="C154" s="26">
        <f>IFERROR(+VLOOKUP("LEBFSF"&amp;A154,'Main File'!A:O,7,0),0)</f>
        <v>0</v>
      </c>
      <c r="D154" s="26">
        <f>IFERROR(+VLOOKUP("LEBFSF"&amp;A154,'Main File'!A:O,8,0),0)</f>
        <v>0</v>
      </c>
      <c r="E154" s="26">
        <f>IFERROR(+VLOOKUP("LEBFSF"&amp;A154,'Main File'!A:O,9,0),0)</f>
        <v>0</v>
      </c>
      <c r="F154" s="26">
        <f>IFERROR(+VLOOKUP("LEBFSF"&amp;A154,'Main File'!A:O,10,0),0)</f>
        <v>0</v>
      </c>
      <c r="G154" s="26">
        <f>IFERROR(+VLOOKUP("LEBFSF"&amp;A154,'Main File'!A:O,11,0),0)</f>
        <v>0</v>
      </c>
      <c r="H154" s="26">
        <f>IFERROR(+VLOOKUP("LEBFSF"&amp;A154,'Main File'!A:O,12,0),0)</f>
        <v>0</v>
      </c>
      <c r="I154" s="26">
        <f>IFERROR(+VLOOKUP("LEBFSF"&amp;A154,'Main File'!A:O,13,0),0)</f>
        <v>0</v>
      </c>
      <c r="J154" s="26">
        <f>IFERROR(+VLOOKUP("LEBFSF"&amp;A154,'Main File'!A:O,14,0),0)</f>
        <v>0</v>
      </c>
      <c r="K154" s="26">
        <f>IFERROR(+VLOOKUP("LEBFSF"&amp;A154,'Main File'!A:O,15,0),0)</f>
        <v>0</v>
      </c>
    </row>
    <row r="155" spans="1:11" x14ac:dyDescent="0.25">
      <c r="A155" s="9">
        <f t="shared" si="2"/>
        <v>43342</v>
      </c>
      <c r="B155" s="26">
        <f>IFERROR(+VLOOKUP("LEBFSF"&amp;A155,'Main File'!A:O,6,0),0)</f>
        <v>0</v>
      </c>
      <c r="C155" s="26">
        <f>IFERROR(+VLOOKUP("LEBFSF"&amp;A155,'Main File'!A:O,7,0),0)</f>
        <v>0</v>
      </c>
      <c r="D155" s="26">
        <f>IFERROR(+VLOOKUP("LEBFSF"&amp;A155,'Main File'!A:O,8,0),0)</f>
        <v>0</v>
      </c>
      <c r="E155" s="26">
        <f>IFERROR(+VLOOKUP("LEBFSF"&amp;A155,'Main File'!A:O,9,0),0)</f>
        <v>0</v>
      </c>
      <c r="F155" s="26">
        <f>IFERROR(+VLOOKUP("LEBFSF"&amp;A155,'Main File'!A:O,10,0),0)</f>
        <v>0</v>
      </c>
      <c r="G155" s="26">
        <f>IFERROR(+VLOOKUP("LEBFSF"&amp;A155,'Main File'!A:O,11,0),0)</f>
        <v>0</v>
      </c>
      <c r="H155" s="26">
        <f>IFERROR(+VLOOKUP("LEBFSF"&amp;A155,'Main File'!A:O,12,0),0)</f>
        <v>0</v>
      </c>
      <c r="I155" s="26">
        <f>IFERROR(+VLOOKUP("LEBFSF"&amp;A155,'Main File'!A:O,13,0),0)</f>
        <v>0</v>
      </c>
      <c r="J155" s="26">
        <f>IFERROR(+VLOOKUP("LEBFSF"&amp;A155,'Main File'!A:O,14,0),0)</f>
        <v>0</v>
      </c>
      <c r="K155" s="26">
        <f>IFERROR(+VLOOKUP("LEBFSF"&amp;A155,'Main File'!A:O,15,0),0)</f>
        <v>0</v>
      </c>
    </row>
    <row r="156" spans="1:11" x14ac:dyDescent="0.25">
      <c r="A156" s="9">
        <f t="shared" si="2"/>
        <v>43343</v>
      </c>
      <c r="B156" s="26">
        <f>IFERROR(+VLOOKUP("LEBFSF"&amp;A156,'Main File'!A:O,6,0),0)</f>
        <v>0</v>
      </c>
      <c r="C156" s="26">
        <f>IFERROR(+VLOOKUP("LEBFSF"&amp;A156,'Main File'!A:O,7,0),0)</f>
        <v>0</v>
      </c>
      <c r="D156" s="26">
        <f>IFERROR(+VLOOKUP("LEBFSF"&amp;A156,'Main File'!A:O,8,0),0)</f>
        <v>0</v>
      </c>
      <c r="E156" s="26">
        <f>IFERROR(+VLOOKUP("LEBFSF"&amp;A156,'Main File'!A:O,9,0),0)</f>
        <v>0</v>
      </c>
      <c r="F156" s="26">
        <f>IFERROR(+VLOOKUP("LEBFSF"&amp;A156,'Main File'!A:O,10,0),0)</f>
        <v>0</v>
      </c>
      <c r="G156" s="26">
        <f>IFERROR(+VLOOKUP("LEBFSF"&amp;A156,'Main File'!A:O,11,0),0)</f>
        <v>0</v>
      </c>
      <c r="H156" s="26">
        <f>IFERROR(+VLOOKUP("LEBFSF"&amp;A156,'Main File'!A:O,12,0),0)</f>
        <v>0</v>
      </c>
      <c r="I156" s="26">
        <f>IFERROR(+VLOOKUP("LEBFSF"&amp;A156,'Main File'!A:O,13,0),0)</f>
        <v>0</v>
      </c>
      <c r="J156" s="26">
        <f>IFERROR(+VLOOKUP("LEBFSF"&amp;A156,'Main File'!A:O,14,0),0)</f>
        <v>0</v>
      </c>
      <c r="K156" s="26">
        <f>IFERROR(+VLOOKUP("LEBFSF"&amp;A156,'Main File'!A:O,15,0),0)</f>
        <v>0</v>
      </c>
    </row>
    <row r="157" spans="1:11" x14ac:dyDescent="0.25">
      <c r="A157" s="9">
        <f t="shared" si="2"/>
        <v>43344</v>
      </c>
      <c r="B157" s="26">
        <f>IFERROR(+VLOOKUP("LEBFSF"&amp;A157,'Main File'!A:O,6,0),0)</f>
        <v>0</v>
      </c>
      <c r="C157" s="26">
        <f>IFERROR(+VLOOKUP("LEBFSF"&amp;A157,'Main File'!A:O,7,0),0)</f>
        <v>0</v>
      </c>
      <c r="D157" s="26">
        <f>IFERROR(+VLOOKUP("LEBFSF"&amp;A157,'Main File'!A:O,8,0),0)</f>
        <v>0</v>
      </c>
      <c r="E157" s="26">
        <f>IFERROR(+VLOOKUP("LEBFSF"&amp;A157,'Main File'!A:O,9,0),0)</f>
        <v>0</v>
      </c>
      <c r="F157" s="26">
        <f>IFERROR(+VLOOKUP("LEBFSF"&amp;A157,'Main File'!A:O,10,0),0)</f>
        <v>0</v>
      </c>
      <c r="G157" s="26">
        <f>IFERROR(+VLOOKUP("LEBFSF"&amp;A157,'Main File'!A:O,11,0),0)</f>
        <v>0</v>
      </c>
      <c r="H157" s="26">
        <f>IFERROR(+VLOOKUP("LEBFSF"&amp;A157,'Main File'!A:O,12,0),0)</f>
        <v>0</v>
      </c>
      <c r="I157" s="26">
        <f>IFERROR(+VLOOKUP("LEBFSF"&amp;A157,'Main File'!A:O,13,0),0)</f>
        <v>0</v>
      </c>
      <c r="J157" s="26">
        <f>IFERROR(+VLOOKUP("LEBFSF"&amp;A157,'Main File'!A:O,14,0),0)</f>
        <v>0</v>
      </c>
      <c r="K157" s="26">
        <f>IFERROR(+VLOOKUP("LEBFSF"&amp;A157,'Main File'!A:O,15,0),0)</f>
        <v>0</v>
      </c>
    </row>
    <row r="158" spans="1:11" x14ac:dyDescent="0.25">
      <c r="A158" s="9">
        <f t="shared" si="2"/>
        <v>43345</v>
      </c>
      <c r="B158" s="26">
        <f>IFERROR(+VLOOKUP("LEBFSF"&amp;A158,'Main File'!A:O,6,0),0)</f>
        <v>0</v>
      </c>
      <c r="C158" s="26">
        <f>IFERROR(+VLOOKUP("LEBFSF"&amp;A158,'Main File'!A:O,7,0),0)</f>
        <v>0</v>
      </c>
      <c r="D158" s="26">
        <f>IFERROR(+VLOOKUP("LEBFSF"&amp;A158,'Main File'!A:O,8,0),0)</f>
        <v>0</v>
      </c>
      <c r="E158" s="26">
        <f>IFERROR(+VLOOKUP("LEBFSF"&amp;A158,'Main File'!A:O,9,0),0)</f>
        <v>0</v>
      </c>
      <c r="F158" s="26">
        <f>IFERROR(+VLOOKUP("LEBFSF"&amp;A158,'Main File'!A:O,10,0),0)</f>
        <v>0</v>
      </c>
      <c r="G158" s="26">
        <f>IFERROR(+VLOOKUP("LEBFSF"&amp;A158,'Main File'!A:O,11,0),0)</f>
        <v>0</v>
      </c>
      <c r="H158" s="26">
        <f>IFERROR(+VLOOKUP("LEBFSF"&amp;A158,'Main File'!A:O,12,0),0)</f>
        <v>0</v>
      </c>
      <c r="I158" s="26">
        <f>IFERROR(+VLOOKUP("LEBFSF"&amp;A158,'Main File'!A:O,13,0),0)</f>
        <v>0</v>
      </c>
      <c r="J158" s="26">
        <f>IFERROR(+VLOOKUP("LEBFSF"&amp;A158,'Main File'!A:O,14,0),0)</f>
        <v>0</v>
      </c>
      <c r="K158" s="26">
        <f>IFERROR(+VLOOKUP("LEBFSF"&amp;A158,'Main File'!A:O,15,0),0)</f>
        <v>0</v>
      </c>
    </row>
    <row r="159" spans="1:11" x14ac:dyDescent="0.25">
      <c r="A159" s="9">
        <f t="shared" si="2"/>
        <v>43346</v>
      </c>
      <c r="B159" s="26">
        <f>IFERROR(+VLOOKUP("LEBFSF"&amp;A159,'Main File'!A:O,6,0),0)</f>
        <v>0</v>
      </c>
      <c r="C159" s="26">
        <f>IFERROR(+VLOOKUP("LEBFSF"&amp;A159,'Main File'!A:O,7,0),0)</f>
        <v>0</v>
      </c>
      <c r="D159" s="26">
        <f>IFERROR(+VLOOKUP("LEBFSF"&amp;A159,'Main File'!A:O,8,0),0)</f>
        <v>0</v>
      </c>
      <c r="E159" s="26">
        <f>IFERROR(+VLOOKUP("LEBFSF"&amp;A159,'Main File'!A:O,9,0),0)</f>
        <v>0</v>
      </c>
      <c r="F159" s="26">
        <f>IFERROR(+VLOOKUP("LEBFSF"&amp;A159,'Main File'!A:O,10,0),0)</f>
        <v>0</v>
      </c>
      <c r="G159" s="26">
        <f>IFERROR(+VLOOKUP("LEBFSF"&amp;A159,'Main File'!A:O,11,0),0)</f>
        <v>0</v>
      </c>
      <c r="H159" s="26">
        <f>IFERROR(+VLOOKUP("LEBFSF"&amp;A159,'Main File'!A:O,12,0),0)</f>
        <v>0</v>
      </c>
      <c r="I159" s="26">
        <f>IFERROR(+VLOOKUP("LEBFSF"&amp;A159,'Main File'!A:O,13,0),0)</f>
        <v>0</v>
      </c>
      <c r="J159" s="26">
        <f>IFERROR(+VLOOKUP("LEBFSF"&amp;A159,'Main File'!A:O,14,0),0)</f>
        <v>0</v>
      </c>
      <c r="K159" s="26">
        <f>IFERROR(+VLOOKUP("LEBFSF"&amp;A159,'Main File'!A:O,15,0),0)</f>
        <v>0</v>
      </c>
    </row>
    <row r="160" spans="1:11" x14ac:dyDescent="0.25">
      <c r="A160" s="9">
        <f t="shared" si="2"/>
        <v>43347</v>
      </c>
      <c r="B160" s="26">
        <f>IFERROR(+VLOOKUP("LEBFSF"&amp;A160,'Main File'!A:O,6,0),0)</f>
        <v>0</v>
      </c>
      <c r="C160" s="26">
        <f>IFERROR(+VLOOKUP("LEBFSF"&amp;A160,'Main File'!A:O,7,0),0)</f>
        <v>0</v>
      </c>
      <c r="D160" s="26">
        <f>IFERROR(+VLOOKUP("LEBFSF"&amp;A160,'Main File'!A:O,8,0),0)</f>
        <v>0</v>
      </c>
      <c r="E160" s="26">
        <f>IFERROR(+VLOOKUP("LEBFSF"&amp;A160,'Main File'!A:O,9,0),0)</f>
        <v>0</v>
      </c>
      <c r="F160" s="26">
        <f>IFERROR(+VLOOKUP("LEBFSF"&amp;A160,'Main File'!A:O,10,0),0)</f>
        <v>0</v>
      </c>
      <c r="G160" s="26">
        <f>IFERROR(+VLOOKUP("LEBFSF"&amp;A160,'Main File'!A:O,11,0),0)</f>
        <v>0</v>
      </c>
      <c r="H160" s="26">
        <f>IFERROR(+VLOOKUP("LEBFSF"&amp;A160,'Main File'!A:O,12,0),0)</f>
        <v>0</v>
      </c>
      <c r="I160" s="26">
        <f>IFERROR(+VLOOKUP("LEBFSF"&amp;A160,'Main File'!A:O,13,0),0)</f>
        <v>0</v>
      </c>
      <c r="J160" s="26">
        <f>IFERROR(+VLOOKUP("LEBFSF"&amp;A160,'Main File'!A:O,14,0),0)</f>
        <v>0</v>
      </c>
      <c r="K160" s="26">
        <f>IFERROR(+VLOOKUP("LEBFSF"&amp;A160,'Main File'!A:O,15,0),0)</f>
        <v>0</v>
      </c>
    </row>
    <row r="161" spans="1:11" x14ac:dyDescent="0.25">
      <c r="A161" s="9">
        <f t="shared" si="2"/>
        <v>43348</v>
      </c>
      <c r="B161" s="26">
        <f>IFERROR(+VLOOKUP("LEBFSF"&amp;A161,'Main File'!A:O,6,0),0)</f>
        <v>0</v>
      </c>
      <c r="C161" s="26">
        <f>IFERROR(+VLOOKUP("LEBFSF"&amp;A161,'Main File'!A:O,7,0),0)</f>
        <v>0</v>
      </c>
      <c r="D161" s="26">
        <f>IFERROR(+VLOOKUP("LEBFSF"&amp;A161,'Main File'!A:O,8,0),0)</f>
        <v>0</v>
      </c>
      <c r="E161" s="26">
        <f>IFERROR(+VLOOKUP("LEBFSF"&amp;A161,'Main File'!A:O,9,0),0)</f>
        <v>0</v>
      </c>
      <c r="F161" s="26">
        <f>IFERROR(+VLOOKUP("LEBFSF"&amp;A161,'Main File'!A:O,10,0),0)</f>
        <v>0</v>
      </c>
      <c r="G161" s="26">
        <f>IFERROR(+VLOOKUP("LEBFSF"&amp;A161,'Main File'!A:O,11,0),0)</f>
        <v>0</v>
      </c>
      <c r="H161" s="26">
        <f>IFERROR(+VLOOKUP("LEBFSF"&amp;A161,'Main File'!A:O,12,0),0)</f>
        <v>0</v>
      </c>
      <c r="I161" s="26">
        <f>IFERROR(+VLOOKUP("LEBFSF"&amp;A161,'Main File'!A:O,13,0),0)</f>
        <v>0</v>
      </c>
      <c r="J161" s="26">
        <f>IFERROR(+VLOOKUP("LEBFSF"&amp;A161,'Main File'!A:O,14,0),0)</f>
        <v>0</v>
      </c>
      <c r="K161" s="26">
        <f>IFERROR(+VLOOKUP("LEBFSF"&amp;A161,'Main File'!A:O,15,0),0)</f>
        <v>0</v>
      </c>
    </row>
    <row r="162" spans="1:11" x14ac:dyDescent="0.25">
      <c r="A162" s="9">
        <f t="shared" si="2"/>
        <v>43349</v>
      </c>
      <c r="B162" s="26">
        <f>IFERROR(+VLOOKUP("LEBFSF"&amp;A162,'Main File'!A:O,6,0),0)</f>
        <v>0</v>
      </c>
      <c r="C162" s="26">
        <f>IFERROR(+VLOOKUP("LEBFSF"&amp;A162,'Main File'!A:O,7,0),0)</f>
        <v>0</v>
      </c>
      <c r="D162" s="26">
        <f>IFERROR(+VLOOKUP("LEBFSF"&amp;A162,'Main File'!A:O,8,0),0)</f>
        <v>0</v>
      </c>
      <c r="E162" s="26">
        <f>IFERROR(+VLOOKUP("LEBFSF"&amp;A162,'Main File'!A:O,9,0),0)</f>
        <v>0</v>
      </c>
      <c r="F162" s="26">
        <f>IFERROR(+VLOOKUP("LEBFSF"&amp;A162,'Main File'!A:O,10,0),0)</f>
        <v>0</v>
      </c>
      <c r="G162" s="26">
        <f>IFERROR(+VLOOKUP("LEBFSF"&amp;A162,'Main File'!A:O,11,0),0)</f>
        <v>0</v>
      </c>
      <c r="H162" s="26">
        <f>IFERROR(+VLOOKUP("LEBFSF"&amp;A162,'Main File'!A:O,12,0),0)</f>
        <v>0</v>
      </c>
      <c r="I162" s="26">
        <f>IFERROR(+VLOOKUP("LEBFSF"&amp;A162,'Main File'!A:O,13,0),0)</f>
        <v>0</v>
      </c>
      <c r="J162" s="26">
        <f>IFERROR(+VLOOKUP("LEBFSF"&amp;A162,'Main File'!A:O,14,0),0)</f>
        <v>0</v>
      </c>
      <c r="K162" s="26">
        <f>IFERROR(+VLOOKUP("LEBFSF"&amp;A162,'Main File'!A:O,15,0),0)</f>
        <v>0</v>
      </c>
    </row>
    <row r="163" spans="1:11" x14ac:dyDescent="0.25">
      <c r="A163" s="9">
        <f t="shared" si="2"/>
        <v>43350</v>
      </c>
      <c r="B163" s="26">
        <f>IFERROR(+VLOOKUP("LEBFSF"&amp;A163,'Main File'!A:O,6,0),0)</f>
        <v>0</v>
      </c>
      <c r="C163" s="26">
        <f>IFERROR(+VLOOKUP("LEBFSF"&amp;A163,'Main File'!A:O,7,0),0)</f>
        <v>0</v>
      </c>
      <c r="D163" s="26">
        <f>IFERROR(+VLOOKUP("LEBFSF"&amp;A163,'Main File'!A:O,8,0),0)</f>
        <v>0</v>
      </c>
      <c r="E163" s="26">
        <f>IFERROR(+VLOOKUP("LEBFSF"&amp;A163,'Main File'!A:O,9,0),0)</f>
        <v>0</v>
      </c>
      <c r="F163" s="26">
        <f>IFERROR(+VLOOKUP("LEBFSF"&amp;A163,'Main File'!A:O,10,0),0)</f>
        <v>0</v>
      </c>
      <c r="G163" s="26">
        <f>IFERROR(+VLOOKUP("LEBFSF"&amp;A163,'Main File'!A:O,11,0),0)</f>
        <v>0</v>
      </c>
      <c r="H163" s="26">
        <f>IFERROR(+VLOOKUP("LEBFSF"&amp;A163,'Main File'!A:O,12,0),0)</f>
        <v>0</v>
      </c>
      <c r="I163" s="26">
        <f>IFERROR(+VLOOKUP("LEBFSF"&amp;A163,'Main File'!A:O,13,0),0)</f>
        <v>0</v>
      </c>
      <c r="J163" s="26">
        <f>IFERROR(+VLOOKUP("LEBFSF"&amp;A163,'Main File'!A:O,14,0),0)</f>
        <v>0</v>
      </c>
      <c r="K163" s="26">
        <f>IFERROR(+VLOOKUP("LEBFSF"&amp;A163,'Main File'!A:O,15,0),0)</f>
        <v>0</v>
      </c>
    </row>
    <row r="164" spans="1:11" x14ac:dyDescent="0.25">
      <c r="A164" s="9">
        <f t="shared" si="2"/>
        <v>43351</v>
      </c>
      <c r="B164" s="26">
        <f>IFERROR(+VLOOKUP("LEBFSF"&amp;A164,'Main File'!A:O,6,0),0)</f>
        <v>0</v>
      </c>
      <c r="C164" s="26">
        <f>IFERROR(+VLOOKUP("LEBFSF"&amp;A164,'Main File'!A:O,7,0),0)</f>
        <v>0</v>
      </c>
      <c r="D164" s="26">
        <f>IFERROR(+VLOOKUP("LEBFSF"&amp;A164,'Main File'!A:O,8,0),0)</f>
        <v>0</v>
      </c>
      <c r="E164" s="26">
        <f>IFERROR(+VLOOKUP("LEBFSF"&amp;A164,'Main File'!A:O,9,0),0)</f>
        <v>0</v>
      </c>
      <c r="F164" s="26">
        <f>IFERROR(+VLOOKUP("LEBFSF"&amp;A164,'Main File'!A:O,10,0),0)</f>
        <v>0</v>
      </c>
      <c r="G164" s="26">
        <f>IFERROR(+VLOOKUP("LEBFSF"&amp;A164,'Main File'!A:O,11,0),0)</f>
        <v>0</v>
      </c>
      <c r="H164" s="26">
        <f>IFERROR(+VLOOKUP("LEBFSF"&amp;A164,'Main File'!A:O,12,0),0)</f>
        <v>0</v>
      </c>
      <c r="I164" s="26">
        <f>IFERROR(+VLOOKUP("LEBFSF"&amp;A164,'Main File'!A:O,13,0),0)</f>
        <v>0</v>
      </c>
      <c r="J164" s="26">
        <f>IFERROR(+VLOOKUP("LEBFSF"&amp;A164,'Main File'!A:O,14,0),0)</f>
        <v>0</v>
      </c>
      <c r="K164" s="26">
        <f>IFERROR(+VLOOKUP("LEBFSF"&amp;A164,'Main File'!A:O,15,0),0)</f>
        <v>0</v>
      </c>
    </row>
    <row r="165" spans="1:11" x14ac:dyDescent="0.25">
      <c r="A165" s="9">
        <f t="shared" si="2"/>
        <v>43352</v>
      </c>
      <c r="B165" s="26">
        <f>IFERROR(+VLOOKUP("LEBFSF"&amp;A165,'Main File'!A:O,6,0),0)</f>
        <v>0</v>
      </c>
      <c r="C165" s="26">
        <f>IFERROR(+VLOOKUP("LEBFSF"&amp;A165,'Main File'!A:O,7,0),0)</f>
        <v>0</v>
      </c>
      <c r="D165" s="26">
        <f>IFERROR(+VLOOKUP("LEBFSF"&amp;A165,'Main File'!A:O,8,0),0)</f>
        <v>0</v>
      </c>
      <c r="E165" s="26">
        <f>IFERROR(+VLOOKUP("LEBFSF"&amp;A165,'Main File'!A:O,9,0),0)</f>
        <v>0</v>
      </c>
      <c r="F165" s="26">
        <f>IFERROR(+VLOOKUP("LEBFSF"&amp;A165,'Main File'!A:O,10,0),0)</f>
        <v>0</v>
      </c>
      <c r="G165" s="26">
        <f>IFERROR(+VLOOKUP("LEBFSF"&amp;A165,'Main File'!A:O,11,0),0)</f>
        <v>0</v>
      </c>
      <c r="H165" s="26">
        <f>IFERROR(+VLOOKUP("LEBFSF"&amp;A165,'Main File'!A:O,12,0),0)</f>
        <v>0</v>
      </c>
      <c r="I165" s="26">
        <f>IFERROR(+VLOOKUP("LEBFSF"&amp;A165,'Main File'!A:O,13,0),0)</f>
        <v>0</v>
      </c>
      <c r="J165" s="26">
        <f>IFERROR(+VLOOKUP("LEBFSF"&amp;A165,'Main File'!A:O,14,0),0)</f>
        <v>0</v>
      </c>
      <c r="K165" s="26">
        <f>IFERROR(+VLOOKUP("LEBFSF"&amp;A165,'Main File'!A:O,15,0),0)</f>
        <v>0</v>
      </c>
    </row>
    <row r="166" spans="1:11" x14ac:dyDescent="0.25">
      <c r="A166" s="9">
        <f t="shared" si="2"/>
        <v>43353</v>
      </c>
      <c r="B166" s="26">
        <f>IFERROR(+VLOOKUP("LEBFSF"&amp;A166,'Main File'!A:O,6,0),0)</f>
        <v>0</v>
      </c>
      <c r="C166" s="26">
        <f>IFERROR(+VLOOKUP("LEBFSF"&amp;A166,'Main File'!A:O,7,0),0)</f>
        <v>0</v>
      </c>
      <c r="D166" s="26">
        <f>IFERROR(+VLOOKUP("LEBFSF"&amp;A166,'Main File'!A:O,8,0),0)</f>
        <v>0</v>
      </c>
      <c r="E166" s="26">
        <f>IFERROR(+VLOOKUP("LEBFSF"&amp;A166,'Main File'!A:O,9,0),0)</f>
        <v>0</v>
      </c>
      <c r="F166" s="26">
        <f>IFERROR(+VLOOKUP("LEBFSF"&amp;A166,'Main File'!A:O,10,0),0)</f>
        <v>0</v>
      </c>
      <c r="G166" s="26">
        <f>IFERROR(+VLOOKUP("LEBFSF"&amp;A166,'Main File'!A:O,11,0),0)</f>
        <v>0</v>
      </c>
      <c r="H166" s="26">
        <f>IFERROR(+VLOOKUP("LEBFSF"&amp;A166,'Main File'!A:O,12,0),0)</f>
        <v>0</v>
      </c>
      <c r="I166" s="26">
        <f>IFERROR(+VLOOKUP("LEBFSF"&amp;A166,'Main File'!A:O,13,0),0)</f>
        <v>0</v>
      </c>
      <c r="J166" s="26">
        <f>IFERROR(+VLOOKUP("LEBFSF"&amp;A166,'Main File'!A:O,14,0),0)</f>
        <v>0</v>
      </c>
      <c r="K166" s="26">
        <f>IFERROR(+VLOOKUP("LEBFSF"&amp;A166,'Main File'!A:O,15,0),0)</f>
        <v>0</v>
      </c>
    </row>
    <row r="167" spans="1:11" x14ac:dyDescent="0.25">
      <c r="A167" s="9">
        <f t="shared" si="2"/>
        <v>43354</v>
      </c>
      <c r="B167" s="26">
        <f>IFERROR(+VLOOKUP("LEBFSF"&amp;A167,'Main File'!A:O,6,0),0)</f>
        <v>0</v>
      </c>
      <c r="C167" s="26">
        <f>IFERROR(+VLOOKUP("LEBFSF"&amp;A167,'Main File'!A:O,7,0),0)</f>
        <v>0</v>
      </c>
      <c r="D167" s="26">
        <f>IFERROR(+VLOOKUP("LEBFSF"&amp;A167,'Main File'!A:O,8,0),0)</f>
        <v>0</v>
      </c>
      <c r="E167" s="26">
        <f>IFERROR(+VLOOKUP("LEBFSF"&amp;A167,'Main File'!A:O,9,0),0)</f>
        <v>0</v>
      </c>
      <c r="F167" s="26">
        <f>IFERROR(+VLOOKUP("LEBFSF"&amp;A167,'Main File'!A:O,10,0),0)</f>
        <v>0</v>
      </c>
      <c r="G167" s="26">
        <f>IFERROR(+VLOOKUP("LEBFSF"&amp;A167,'Main File'!A:O,11,0),0)</f>
        <v>0</v>
      </c>
      <c r="H167" s="26">
        <f>IFERROR(+VLOOKUP("LEBFSF"&amp;A167,'Main File'!A:O,12,0),0)</f>
        <v>0</v>
      </c>
      <c r="I167" s="26">
        <f>IFERROR(+VLOOKUP("LEBFSF"&amp;A167,'Main File'!A:O,13,0),0)</f>
        <v>0</v>
      </c>
      <c r="J167" s="26">
        <f>IFERROR(+VLOOKUP("LEBFSF"&amp;A167,'Main File'!A:O,14,0),0)</f>
        <v>0</v>
      </c>
      <c r="K167" s="26">
        <f>IFERROR(+VLOOKUP("LEBFSF"&amp;A167,'Main File'!A:O,15,0),0)</f>
        <v>0</v>
      </c>
    </row>
    <row r="168" spans="1:11" x14ac:dyDescent="0.25">
      <c r="A168" s="9">
        <f t="shared" si="2"/>
        <v>43355</v>
      </c>
      <c r="B168" s="26">
        <f>IFERROR(+VLOOKUP("LEBFSF"&amp;A168,'Main File'!A:O,6,0),0)</f>
        <v>0</v>
      </c>
      <c r="C168" s="26">
        <f>IFERROR(+VLOOKUP("LEBFSF"&amp;A168,'Main File'!A:O,7,0),0)</f>
        <v>0</v>
      </c>
      <c r="D168" s="26">
        <f>IFERROR(+VLOOKUP("LEBFSF"&amp;A168,'Main File'!A:O,8,0),0)</f>
        <v>0</v>
      </c>
      <c r="E168" s="26">
        <f>IFERROR(+VLOOKUP("LEBFSF"&amp;A168,'Main File'!A:O,9,0),0)</f>
        <v>0</v>
      </c>
      <c r="F168" s="26">
        <f>IFERROR(+VLOOKUP("LEBFSF"&amp;A168,'Main File'!A:O,10,0),0)</f>
        <v>0</v>
      </c>
      <c r="G168" s="26">
        <f>IFERROR(+VLOOKUP("LEBFSF"&amp;A168,'Main File'!A:O,11,0),0)</f>
        <v>0</v>
      </c>
      <c r="H168" s="26">
        <f>IFERROR(+VLOOKUP("LEBFSF"&amp;A168,'Main File'!A:O,12,0),0)</f>
        <v>0</v>
      </c>
      <c r="I168" s="26">
        <f>IFERROR(+VLOOKUP("LEBFSF"&amp;A168,'Main File'!A:O,13,0),0)</f>
        <v>0</v>
      </c>
      <c r="J168" s="26">
        <f>IFERROR(+VLOOKUP("LEBFSF"&amp;A168,'Main File'!A:O,14,0),0)</f>
        <v>0</v>
      </c>
      <c r="K168" s="26">
        <f>IFERROR(+VLOOKUP("LEBFSF"&amp;A168,'Main File'!A:O,15,0),0)</f>
        <v>0</v>
      </c>
    </row>
    <row r="169" spans="1:11" x14ac:dyDescent="0.25">
      <c r="A169" s="9">
        <f t="shared" si="2"/>
        <v>43356</v>
      </c>
      <c r="B169" s="26">
        <f>IFERROR(+VLOOKUP("LEBFSF"&amp;A169,'Main File'!A:O,6,0),0)</f>
        <v>0</v>
      </c>
      <c r="C169" s="26">
        <f>IFERROR(+VLOOKUP("LEBFSF"&amp;A169,'Main File'!A:O,7,0),0)</f>
        <v>0</v>
      </c>
      <c r="D169" s="26">
        <f>IFERROR(+VLOOKUP("LEBFSF"&amp;A169,'Main File'!A:O,8,0),0)</f>
        <v>0</v>
      </c>
      <c r="E169" s="26">
        <f>IFERROR(+VLOOKUP("LEBFSF"&amp;A169,'Main File'!A:O,9,0),0)</f>
        <v>0</v>
      </c>
      <c r="F169" s="26">
        <f>IFERROR(+VLOOKUP("LEBFSF"&amp;A169,'Main File'!A:O,10,0),0)</f>
        <v>0</v>
      </c>
      <c r="G169" s="26">
        <f>IFERROR(+VLOOKUP("LEBFSF"&amp;A169,'Main File'!A:O,11,0),0)</f>
        <v>0</v>
      </c>
      <c r="H169" s="26">
        <f>IFERROR(+VLOOKUP("LEBFSF"&amp;A169,'Main File'!A:O,12,0),0)</f>
        <v>0</v>
      </c>
      <c r="I169" s="26">
        <f>IFERROR(+VLOOKUP("LEBFSF"&amp;A169,'Main File'!A:O,13,0),0)</f>
        <v>0</v>
      </c>
      <c r="J169" s="26">
        <f>IFERROR(+VLOOKUP("LEBFSF"&amp;A169,'Main File'!A:O,14,0),0)</f>
        <v>0</v>
      </c>
      <c r="K169" s="26">
        <f>IFERROR(+VLOOKUP("LEBFSF"&amp;A169,'Main File'!A:O,15,0),0)</f>
        <v>0</v>
      </c>
    </row>
    <row r="170" spans="1:11" x14ac:dyDescent="0.25">
      <c r="A170" s="9">
        <f t="shared" si="2"/>
        <v>43357</v>
      </c>
      <c r="B170" s="26">
        <f>IFERROR(+VLOOKUP("LEBFSF"&amp;A170,'Main File'!A:O,6,0),0)</f>
        <v>0</v>
      </c>
      <c r="C170" s="26">
        <f>IFERROR(+VLOOKUP("LEBFSF"&amp;A170,'Main File'!A:O,7,0),0)</f>
        <v>0</v>
      </c>
      <c r="D170" s="26">
        <f>IFERROR(+VLOOKUP("LEBFSF"&amp;A170,'Main File'!A:O,8,0),0)</f>
        <v>0</v>
      </c>
      <c r="E170" s="26">
        <f>IFERROR(+VLOOKUP("LEBFSF"&amp;A170,'Main File'!A:O,9,0),0)</f>
        <v>0</v>
      </c>
      <c r="F170" s="26">
        <f>IFERROR(+VLOOKUP("LEBFSF"&amp;A170,'Main File'!A:O,10,0),0)</f>
        <v>0</v>
      </c>
      <c r="G170" s="26">
        <f>IFERROR(+VLOOKUP("LEBFSF"&amp;A170,'Main File'!A:O,11,0),0)</f>
        <v>0</v>
      </c>
      <c r="H170" s="26">
        <f>IFERROR(+VLOOKUP("LEBFSF"&amp;A170,'Main File'!A:O,12,0),0)</f>
        <v>0</v>
      </c>
      <c r="I170" s="26">
        <f>IFERROR(+VLOOKUP("LEBFSF"&amp;A170,'Main File'!A:O,13,0),0)</f>
        <v>0</v>
      </c>
      <c r="J170" s="26">
        <f>IFERROR(+VLOOKUP("LEBFSF"&amp;A170,'Main File'!A:O,14,0),0)</f>
        <v>0</v>
      </c>
      <c r="K170" s="26">
        <f>IFERROR(+VLOOKUP("LEBFSF"&amp;A170,'Main File'!A:O,15,0),0)</f>
        <v>0</v>
      </c>
    </row>
    <row r="171" spans="1:11" x14ac:dyDescent="0.25">
      <c r="A171" s="9">
        <f t="shared" si="2"/>
        <v>43358</v>
      </c>
      <c r="B171" s="26">
        <f>IFERROR(+VLOOKUP("LEBFSF"&amp;A171,'Main File'!A:O,6,0),0)</f>
        <v>0</v>
      </c>
      <c r="C171" s="26">
        <f>IFERROR(+VLOOKUP("LEBFSF"&amp;A171,'Main File'!A:O,7,0),0)</f>
        <v>0</v>
      </c>
      <c r="D171" s="26">
        <f>IFERROR(+VLOOKUP("LEBFSF"&amp;A171,'Main File'!A:O,8,0),0)</f>
        <v>0</v>
      </c>
      <c r="E171" s="26">
        <f>IFERROR(+VLOOKUP("LEBFSF"&amp;A171,'Main File'!A:O,9,0),0)</f>
        <v>0</v>
      </c>
      <c r="F171" s="26">
        <f>IFERROR(+VLOOKUP("LEBFSF"&amp;A171,'Main File'!A:O,10,0),0)</f>
        <v>0</v>
      </c>
      <c r="G171" s="26">
        <f>IFERROR(+VLOOKUP("LEBFSF"&amp;A171,'Main File'!A:O,11,0),0)</f>
        <v>0</v>
      </c>
      <c r="H171" s="26">
        <f>IFERROR(+VLOOKUP("LEBFSF"&amp;A171,'Main File'!A:O,12,0),0)</f>
        <v>0</v>
      </c>
      <c r="I171" s="26">
        <f>IFERROR(+VLOOKUP("LEBFSF"&amp;A171,'Main File'!A:O,13,0),0)</f>
        <v>0</v>
      </c>
      <c r="J171" s="26">
        <f>IFERROR(+VLOOKUP("LEBFSF"&amp;A171,'Main File'!A:O,14,0),0)</f>
        <v>0</v>
      </c>
      <c r="K171" s="26">
        <f>IFERROR(+VLOOKUP("LEBFSF"&amp;A171,'Main File'!A:O,15,0),0)</f>
        <v>0</v>
      </c>
    </row>
    <row r="172" spans="1:11" x14ac:dyDescent="0.25">
      <c r="A172" s="9">
        <f t="shared" si="2"/>
        <v>43359</v>
      </c>
      <c r="B172" s="26">
        <f>IFERROR(+VLOOKUP("LEBFSF"&amp;A172,'Main File'!A:O,6,0),0)</f>
        <v>0</v>
      </c>
      <c r="C172" s="26">
        <f>IFERROR(+VLOOKUP("LEBFSF"&amp;A172,'Main File'!A:O,7,0),0)</f>
        <v>0</v>
      </c>
      <c r="D172" s="26">
        <f>IFERROR(+VLOOKUP("LEBFSF"&amp;A172,'Main File'!A:O,8,0),0)</f>
        <v>0</v>
      </c>
      <c r="E172" s="26">
        <f>IFERROR(+VLOOKUP("LEBFSF"&amp;A172,'Main File'!A:O,9,0),0)</f>
        <v>0</v>
      </c>
      <c r="F172" s="26">
        <f>IFERROR(+VLOOKUP("LEBFSF"&amp;A172,'Main File'!A:O,10,0),0)</f>
        <v>0</v>
      </c>
      <c r="G172" s="26">
        <f>IFERROR(+VLOOKUP("LEBFSF"&amp;A172,'Main File'!A:O,11,0),0)</f>
        <v>0</v>
      </c>
      <c r="H172" s="26">
        <f>IFERROR(+VLOOKUP("LEBFSF"&amp;A172,'Main File'!A:O,12,0),0)</f>
        <v>0</v>
      </c>
      <c r="I172" s="26">
        <f>IFERROR(+VLOOKUP("LEBFSF"&amp;A172,'Main File'!A:O,13,0),0)</f>
        <v>0</v>
      </c>
      <c r="J172" s="26">
        <f>IFERROR(+VLOOKUP("LEBFSF"&amp;A172,'Main File'!A:O,14,0),0)</f>
        <v>0</v>
      </c>
      <c r="K172" s="26">
        <f>IFERROR(+VLOOKUP("LEBFSF"&amp;A172,'Main File'!A:O,15,0),0)</f>
        <v>0</v>
      </c>
    </row>
    <row r="173" spans="1:11" x14ac:dyDescent="0.25">
      <c r="A173" s="9">
        <f t="shared" si="2"/>
        <v>43360</v>
      </c>
      <c r="B173" s="26">
        <f>IFERROR(+VLOOKUP("LEBFSF"&amp;A173,'Main File'!A:O,6,0),0)</f>
        <v>0</v>
      </c>
      <c r="C173" s="26">
        <f>IFERROR(+VLOOKUP("LEBFSF"&amp;A173,'Main File'!A:O,7,0),0)</f>
        <v>0</v>
      </c>
      <c r="D173" s="26">
        <f>IFERROR(+VLOOKUP("LEBFSF"&amp;A173,'Main File'!A:O,8,0),0)</f>
        <v>0</v>
      </c>
      <c r="E173" s="26">
        <f>IFERROR(+VLOOKUP("LEBFSF"&amp;A173,'Main File'!A:O,9,0),0)</f>
        <v>0</v>
      </c>
      <c r="F173" s="26">
        <f>IFERROR(+VLOOKUP("LEBFSF"&amp;A173,'Main File'!A:O,10,0),0)</f>
        <v>0</v>
      </c>
      <c r="G173" s="26">
        <f>IFERROR(+VLOOKUP("LEBFSF"&amp;A173,'Main File'!A:O,11,0),0)</f>
        <v>0</v>
      </c>
      <c r="H173" s="26">
        <f>IFERROR(+VLOOKUP("LEBFSF"&amp;A173,'Main File'!A:O,12,0),0)</f>
        <v>0</v>
      </c>
      <c r="I173" s="26">
        <f>IFERROR(+VLOOKUP("LEBFSF"&amp;A173,'Main File'!A:O,13,0),0)</f>
        <v>0</v>
      </c>
      <c r="J173" s="26">
        <f>IFERROR(+VLOOKUP("LEBFSF"&amp;A173,'Main File'!A:O,14,0),0)</f>
        <v>0</v>
      </c>
      <c r="K173" s="26">
        <f>IFERROR(+VLOOKUP("LEBFSF"&amp;A173,'Main File'!A:O,15,0),0)</f>
        <v>0</v>
      </c>
    </row>
    <row r="174" spans="1:11" x14ac:dyDescent="0.25">
      <c r="A174" s="9">
        <f t="shared" si="2"/>
        <v>43361</v>
      </c>
      <c r="B174" s="26">
        <f>IFERROR(+VLOOKUP("LEBFSF"&amp;A174,'Main File'!A:O,6,0),0)</f>
        <v>0</v>
      </c>
      <c r="C174" s="26">
        <f>IFERROR(+VLOOKUP("LEBFSF"&amp;A174,'Main File'!A:O,7,0),0)</f>
        <v>0</v>
      </c>
      <c r="D174" s="26">
        <f>IFERROR(+VLOOKUP("LEBFSF"&amp;A174,'Main File'!A:O,8,0),0)</f>
        <v>0</v>
      </c>
      <c r="E174" s="26">
        <f>IFERROR(+VLOOKUP("LEBFSF"&amp;A174,'Main File'!A:O,9,0),0)</f>
        <v>0</v>
      </c>
      <c r="F174" s="26">
        <f>IFERROR(+VLOOKUP("LEBFSF"&amp;A174,'Main File'!A:O,10,0),0)</f>
        <v>0</v>
      </c>
      <c r="G174" s="26">
        <f>IFERROR(+VLOOKUP("LEBFSF"&amp;A174,'Main File'!A:O,11,0),0)</f>
        <v>0</v>
      </c>
      <c r="H174" s="26">
        <f>IFERROR(+VLOOKUP("LEBFSF"&amp;A174,'Main File'!A:O,12,0),0)</f>
        <v>0</v>
      </c>
      <c r="I174" s="26">
        <f>IFERROR(+VLOOKUP("LEBFSF"&amp;A174,'Main File'!A:O,13,0),0)</f>
        <v>0</v>
      </c>
      <c r="J174" s="26">
        <f>IFERROR(+VLOOKUP("LEBFSF"&amp;A174,'Main File'!A:O,14,0),0)</f>
        <v>0</v>
      </c>
      <c r="K174" s="26">
        <f>IFERROR(+VLOOKUP("LEBFSF"&amp;A174,'Main File'!A:O,15,0),0)</f>
        <v>0</v>
      </c>
    </row>
    <row r="175" spans="1:11" x14ac:dyDescent="0.25">
      <c r="A175" s="9">
        <f t="shared" si="2"/>
        <v>43362</v>
      </c>
      <c r="B175" s="26">
        <f>IFERROR(+VLOOKUP("LEBFSF"&amp;A175,'Main File'!A:O,6,0),0)</f>
        <v>0</v>
      </c>
      <c r="C175" s="26">
        <f>IFERROR(+VLOOKUP("LEBFSF"&amp;A175,'Main File'!A:O,7,0),0)</f>
        <v>0</v>
      </c>
      <c r="D175" s="26">
        <f>IFERROR(+VLOOKUP("LEBFSF"&amp;A175,'Main File'!A:O,8,0),0)</f>
        <v>0</v>
      </c>
      <c r="E175" s="26">
        <f>IFERROR(+VLOOKUP("LEBFSF"&amp;A175,'Main File'!A:O,9,0),0)</f>
        <v>0</v>
      </c>
      <c r="F175" s="26">
        <f>IFERROR(+VLOOKUP("LEBFSF"&amp;A175,'Main File'!A:O,10,0),0)</f>
        <v>0</v>
      </c>
      <c r="G175" s="26">
        <f>IFERROR(+VLOOKUP("LEBFSF"&amp;A175,'Main File'!A:O,11,0),0)</f>
        <v>0</v>
      </c>
      <c r="H175" s="26">
        <f>IFERROR(+VLOOKUP("LEBFSF"&amp;A175,'Main File'!A:O,12,0),0)</f>
        <v>0</v>
      </c>
      <c r="I175" s="26">
        <f>IFERROR(+VLOOKUP("LEBFSF"&amp;A175,'Main File'!A:O,13,0),0)</f>
        <v>0</v>
      </c>
      <c r="J175" s="26">
        <f>IFERROR(+VLOOKUP("LEBFSF"&amp;A175,'Main File'!A:O,14,0),0)</f>
        <v>0</v>
      </c>
      <c r="K175" s="26">
        <f>IFERROR(+VLOOKUP("LEBFSF"&amp;A175,'Main File'!A:O,15,0),0)</f>
        <v>0</v>
      </c>
    </row>
    <row r="176" spans="1:11" x14ac:dyDescent="0.25">
      <c r="A176" s="9">
        <f t="shared" si="2"/>
        <v>43363</v>
      </c>
      <c r="B176" s="26">
        <f>IFERROR(+VLOOKUP("LEBFSF"&amp;A176,'Main File'!A:O,6,0),0)</f>
        <v>0</v>
      </c>
      <c r="C176" s="26">
        <f>IFERROR(+VLOOKUP("LEBFSF"&amp;A176,'Main File'!A:O,7,0),0)</f>
        <v>0</v>
      </c>
      <c r="D176" s="26">
        <f>IFERROR(+VLOOKUP("LEBFSF"&amp;A176,'Main File'!A:O,8,0),0)</f>
        <v>0</v>
      </c>
      <c r="E176" s="26">
        <f>IFERROR(+VLOOKUP("LEBFSF"&amp;A176,'Main File'!A:O,9,0),0)</f>
        <v>0</v>
      </c>
      <c r="F176" s="26">
        <f>IFERROR(+VLOOKUP("LEBFSF"&amp;A176,'Main File'!A:O,10,0),0)</f>
        <v>0</v>
      </c>
      <c r="G176" s="26">
        <f>IFERROR(+VLOOKUP("LEBFSF"&amp;A176,'Main File'!A:O,11,0),0)</f>
        <v>0</v>
      </c>
      <c r="H176" s="26">
        <f>IFERROR(+VLOOKUP("LEBFSF"&amp;A176,'Main File'!A:O,12,0),0)</f>
        <v>0</v>
      </c>
      <c r="I176" s="26">
        <f>IFERROR(+VLOOKUP("LEBFSF"&amp;A176,'Main File'!A:O,13,0),0)</f>
        <v>0</v>
      </c>
      <c r="J176" s="26">
        <f>IFERROR(+VLOOKUP("LEBFSF"&amp;A176,'Main File'!A:O,14,0),0)</f>
        <v>0</v>
      </c>
      <c r="K176" s="26">
        <f>IFERROR(+VLOOKUP("LEBFSF"&amp;A176,'Main File'!A:O,15,0),0)</f>
        <v>0</v>
      </c>
    </row>
    <row r="177" spans="1:11" x14ac:dyDescent="0.25">
      <c r="A177" s="9">
        <f t="shared" si="2"/>
        <v>43364</v>
      </c>
      <c r="B177" s="26">
        <f>IFERROR(+VLOOKUP("LEBFSF"&amp;A177,'Main File'!A:O,6,0),0)</f>
        <v>0</v>
      </c>
      <c r="C177" s="26">
        <f>IFERROR(+VLOOKUP("LEBFSF"&amp;A177,'Main File'!A:O,7,0),0)</f>
        <v>0</v>
      </c>
      <c r="D177" s="26">
        <f>IFERROR(+VLOOKUP("LEBFSF"&amp;A177,'Main File'!A:O,8,0),0)</f>
        <v>0</v>
      </c>
      <c r="E177" s="26">
        <f>IFERROR(+VLOOKUP("LEBFSF"&amp;A177,'Main File'!A:O,9,0),0)</f>
        <v>0</v>
      </c>
      <c r="F177" s="26">
        <f>IFERROR(+VLOOKUP("LEBFSF"&amp;A177,'Main File'!A:O,10,0),0)</f>
        <v>0</v>
      </c>
      <c r="G177" s="26">
        <f>IFERROR(+VLOOKUP("LEBFSF"&amp;A177,'Main File'!A:O,11,0),0)</f>
        <v>0</v>
      </c>
      <c r="H177" s="26">
        <f>IFERROR(+VLOOKUP("LEBFSF"&amp;A177,'Main File'!A:O,12,0),0)</f>
        <v>0</v>
      </c>
      <c r="I177" s="26">
        <f>IFERROR(+VLOOKUP("LEBFSF"&amp;A177,'Main File'!A:O,13,0),0)</f>
        <v>0</v>
      </c>
      <c r="J177" s="26">
        <f>IFERROR(+VLOOKUP("LEBFSF"&amp;A177,'Main File'!A:O,14,0),0)</f>
        <v>0</v>
      </c>
      <c r="K177" s="26">
        <f>IFERROR(+VLOOKUP("LEBFSF"&amp;A177,'Main File'!A:O,15,0),0)</f>
        <v>0</v>
      </c>
    </row>
    <row r="178" spans="1:11" x14ac:dyDescent="0.25">
      <c r="A178" s="9">
        <f t="shared" si="2"/>
        <v>43365</v>
      </c>
      <c r="B178" s="26">
        <f>IFERROR(+VLOOKUP("LEBFSF"&amp;A178,'Main File'!A:O,6,0),0)</f>
        <v>0</v>
      </c>
      <c r="C178" s="26">
        <f>IFERROR(+VLOOKUP("LEBFSF"&amp;A178,'Main File'!A:O,7,0),0)</f>
        <v>0</v>
      </c>
      <c r="D178" s="26">
        <f>IFERROR(+VLOOKUP("LEBFSF"&amp;A178,'Main File'!A:O,8,0),0)</f>
        <v>0</v>
      </c>
      <c r="E178" s="26">
        <f>IFERROR(+VLOOKUP("LEBFSF"&amp;A178,'Main File'!A:O,9,0),0)</f>
        <v>0</v>
      </c>
      <c r="F178" s="26">
        <f>IFERROR(+VLOOKUP("LEBFSF"&amp;A178,'Main File'!A:O,10,0),0)</f>
        <v>0</v>
      </c>
      <c r="G178" s="26">
        <f>IFERROR(+VLOOKUP("LEBFSF"&amp;A178,'Main File'!A:O,11,0),0)</f>
        <v>0</v>
      </c>
      <c r="H178" s="26">
        <f>IFERROR(+VLOOKUP("LEBFSF"&amp;A178,'Main File'!A:O,12,0),0)</f>
        <v>0</v>
      </c>
      <c r="I178" s="26">
        <f>IFERROR(+VLOOKUP("LEBFSF"&amp;A178,'Main File'!A:O,13,0),0)</f>
        <v>0</v>
      </c>
      <c r="J178" s="26">
        <f>IFERROR(+VLOOKUP("LEBFSF"&amp;A178,'Main File'!A:O,14,0),0)</f>
        <v>0</v>
      </c>
      <c r="K178" s="26">
        <f>IFERROR(+VLOOKUP("LEBFSF"&amp;A178,'Main File'!A:O,15,0),0)</f>
        <v>0</v>
      </c>
    </row>
    <row r="179" spans="1:11" x14ac:dyDescent="0.25">
      <c r="A179" s="9">
        <f t="shared" si="2"/>
        <v>43366</v>
      </c>
      <c r="B179" s="26">
        <f>IFERROR(+VLOOKUP("LEBFSF"&amp;A179,'Main File'!A:O,6,0),0)</f>
        <v>0</v>
      </c>
      <c r="C179" s="26">
        <f>IFERROR(+VLOOKUP("LEBFSF"&amp;A179,'Main File'!A:O,7,0),0)</f>
        <v>0</v>
      </c>
      <c r="D179" s="26">
        <f>IFERROR(+VLOOKUP("LEBFSF"&amp;A179,'Main File'!A:O,8,0),0)</f>
        <v>0</v>
      </c>
      <c r="E179" s="26">
        <f>IFERROR(+VLOOKUP("LEBFSF"&amp;A179,'Main File'!A:O,9,0),0)</f>
        <v>0</v>
      </c>
      <c r="F179" s="26">
        <f>IFERROR(+VLOOKUP("LEBFSF"&amp;A179,'Main File'!A:O,10,0),0)</f>
        <v>0</v>
      </c>
      <c r="G179" s="26">
        <f>IFERROR(+VLOOKUP("LEBFSF"&amp;A179,'Main File'!A:O,11,0),0)</f>
        <v>0</v>
      </c>
      <c r="H179" s="26">
        <f>IFERROR(+VLOOKUP("LEBFSF"&amp;A179,'Main File'!A:O,12,0),0)</f>
        <v>0</v>
      </c>
      <c r="I179" s="26">
        <f>IFERROR(+VLOOKUP("LEBFSF"&amp;A179,'Main File'!A:O,13,0),0)</f>
        <v>0</v>
      </c>
      <c r="J179" s="26">
        <f>IFERROR(+VLOOKUP("LEBFSF"&amp;A179,'Main File'!A:O,14,0),0)</f>
        <v>0</v>
      </c>
      <c r="K179" s="26">
        <f>IFERROR(+VLOOKUP("LEBFSF"&amp;A179,'Main File'!A:O,15,0),0)</f>
        <v>0</v>
      </c>
    </row>
    <row r="180" spans="1:11" x14ac:dyDescent="0.25">
      <c r="A180" s="9">
        <f t="shared" si="2"/>
        <v>43367</v>
      </c>
      <c r="B180" s="26">
        <f>IFERROR(+VLOOKUP("LEBFSF"&amp;A180,'Main File'!A:O,6,0),0)</f>
        <v>0</v>
      </c>
      <c r="C180" s="26">
        <f>IFERROR(+VLOOKUP("LEBFSF"&amp;A180,'Main File'!A:O,7,0),0)</f>
        <v>0</v>
      </c>
      <c r="D180" s="26">
        <f>IFERROR(+VLOOKUP("LEBFSF"&amp;A180,'Main File'!A:O,8,0),0)</f>
        <v>0</v>
      </c>
      <c r="E180" s="26">
        <f>IFERROR(+VLOOKUP("LEBFSF"&amp;A180,'Main File'!A:O,9,0),0)</f>
        <v>0</v>
      </c>
      <c r="F180" s="26">
        <f>IFERROR(+VLOOKUP("LEBFSF"&amp;A180,'Main File'!A:O,10,0),0)</f>
        <v>0</v>
      </c>
      <c r="G180" s="26">
        <f>IFERROR(+VLOOKUP("LEBFSF"&amp;A180,'Main File'!A:O,11,0),0)</f>
        <v>0</v>
      </c>
      <c r="H180" s="26">
        <f>IFERROR(+VLOOKUP("LEBFSF"&amp;A180,'Main File'!A:O,12,0),0)</f>
        <v>0</v>
      </c>
      <c r="I180" s="26">
        <f>IFERROR(+VLOOKUP("LEBFSF"&amp;A180,'Main File'!A:O,13,0),0)</f>
        <v>0</v>
      </c>
      <c r="J180" s="26">
        <f>IFERROR(+VLOOKUP("LEBFSF"&amp;A180,'Main File'!A:O,14,0),0)</f>
        <v>0</v>
      </c>
      <c r="K180" s="26">
        <f>IFERROR(+VLOOKUP("LEBFSF"&amp;A180,'Main File'!A:O,15,0),0)</f>
        <v>0</v>
      </c>
    </row>
    <row r="181" spans="1:11" x14ac:dyDescent="0.25">
      <c r="A181" s="9">
        <f t="shared" si="2"/>
        <v>43368</v>
      </c>
      <c r="B181" s="26">
        <f>IFERROR(+VLOOKUP("LEBFSF"&amp;A181,'Main File'!A:O,6,0),0)</f>
        <v>0</v>
      </c>
      <c r="C181" s="26">
        <f>IFERROR(+VLOOKUP("LEBFSF"&amp;A181,'Main File'!A:O,7,0),0)</f>
        <v>0</v>
      </c>
      <c r="D181" s="26">
        <f>IFERROR(+VLOOKUP("LEBFSF"&amp;A181,'Main File'!A:O,8,0),0)</f>
        <v>0</v>
      </c>
      <c r="E181" s="26">
        <f>IFERROR(+VLOOKUP("LEBFSF"&amp;A181,'Main File'!A:O,9,0),0)</f>
        <v>0</v>
      </c>
      <c r="F181" s="26">
        <f>IFERROR(+VLOOKUP("LEBFSF"&amp;A181,'Main File'!A:O,10,0),0)</f>
        <v>0</v>
      </c>
      <c r="G181" s="26">
        <f>IFERROR(+VLOOKUP("LEBFSF"&amp;A181,'Main File'!A:O,11,0),0)</f>
        <v>0</v>
      </c>
      <c r="H181" s="26">
        <f>IFERROR(+VLOOKUP("LEBFSF"&amp;A181,'Main File'!A:O,12,0),0)</f>
        <v>0</v>
      </c>
      <c r="I181" s="26">
        <f>IFERROR(+VLOOKUP("LEBFSF"&amp;A181,'Main File'!A:O,13,0),0)</f>
        <v>0</v>
      </c>
      <c r="J181" s="26">
        <f>IFERROR(+VLOOKUP("LEBFSF"&amp;A181,'Main File'!A:O,14,0),0)</f>
        <v>0</v>
      </c>
      <c r="K181" s="26">
        <f>IFERROR(+VLOOKUP("LEBFSF"&amp;A181,'Main File'!A:O,15,0),0)</f>
        <v>0</v>
      </c>
    </row>
    <row r="182" spans="1:11" x14ac:dyDescent="0.25">
      <c r="A182" s="9">
        <f t="shared" si="2"/>
        <v>43369</v>
      </c>
      <c r="B182" s="26">
        <f>IFERROR(+VLOOKUP("LEBFSF"&amp;A182,'Main File'!A:O,6,0),0)</f>
        <v>0</v>
      </c>
      <c r="C182" s="26">
        <f>IFERROR(+VLOOKUP("LEBFSF"&amp;A182,'Main File'!A:O,7,0),0)</f>
        <v>0</v>
      </c>
      <c r="D182" s="26">
        <f>IFERROR(+VLOOKUP("LEBFSF"&amp;A182,'Main File'!A:O,8,0),0)</f>
        <v>0</v>
      </c>
      <c r="E182" s="26">
        <f>IFERROR(+VLOOKUP("LEBFSF"&amp;A182,'Main File'!A:O,9,0),0)</f>
        <v>0</v>
      </c>
      <c r="F182" s="26">
        <f>IFERROR(+VLOOKUP("LEBFSF"&amp;A182,'Main File'!A:O,10,0),0)</f>
        <v>0</v>
      </c>
      <c r="G182" s="26">
        <f>IFERROR(+VLOOKUP("LEBFSF"&amp;A182,'Main File'!A:O,11,0),0)</f>
        <v>0</v>
      </c>
      <c r="H182" s="26">
        <f>IFERROR(+VLOOKUP("LEBFSF"&amp;A182,'Main File'!A:O,12,0),0)</f>
        <v>0</v>
      </c>
      <c r="I182" s="26">
        <f>IFERROR(+VLOOKUP("LEBFSF"&amp;A182,'Main File'!A:O,13,0),0)</f>
        <v>0</v>
      </c>
      <c r="J182" s="26">
        <f>IFERROR(+VLOOKUP("LEBFSF"&amp;A182,'Main File'!A:O,14,0),0)</f>
        <v>0</v>
      </c>
      <c r="K182" s="26">
        <f>IFERROR(+VLOOKUP("LEBFSF"&amp;A182,'Main File'!A:O,15,0),0)</f>
        <v>0</v>
      </c>
    </row>
    <row r="183" spans="1:11" x14ac:dyDescent="0.25">
      <c r="A183" s="9">
        <f t="shared" si="2"/>
        <v>43370</v>
      </c>
      <c r="B183" s="26">
        <f>IFERROR(+VLOOKUP("LEBFSF"&amp;A183,'Main File'!A:O,6,0),0)</f>
        <v>0</v>
      </c>
      <c r="C183" s="26">
        <f>IFERROR(+VLOOKUP("LEBFSF"&amp;A183,'Main File'!A:O,7,0),0)</f>
        <v>0</v>
      </c>
      <c r="D183" s="26">
        <f>IFERROR(+VLOOKUP("LEBFSF"&amp;A183,'Main File'!A:O,8,0),0)</f>
        <v>0</v>
      </c>
      <c r="E183" s="26">
        <f>IFERROR(+VLOOKUP("LEBFSF"&amp;A183,'Main File'!A:O,9,0),0)</f>
        <v>0</v>
      </c>
      <c r="F183" s="26">
        <f>IFERROR(+VLOOKUP("LEBFSF"&amp;A183,'Main File'!A:O,10,0),0)</f>
        <v>0</v>
      </c>
      <c r="G183" s="26">
        <f>IFERROR(+VLOOKUP("LEBFSF"&amp;A183,'Main File'!A:O,11,0),0)</f>
        <v>0</v>
      </c>
      <c r="H183" s="26">
        <f>IFERROR(+VLOOKUP("LEBFSF"&amp;A183,'Main File'!A:O,12,0),0)</f>
        <v>0</v>
      </c>
      <c r="I183" s="26">
        <f>IFERROR(+VLOOKUP("LEBFSF"&amp;A183,'Main File'!A:O,13,0),0)</f>
        <v>0</v>
      </c>
      <c r="J183" s="26">
        <f>IFERROR(+VLOOKUP("LEBFSF"&amp;A183,'Main File'!A:O,14,0),0)</f>
        <v>0</v>
      </c>
      <c r="K183" s="26">
        <f>IFERROR(+VLOOKUP("LEBFSF"&amp;A183,'Main File'!A:O,15,0),0)</f>
        <v>0</v>
      </c>
    </row>
    <row r="184" spans="1:11" x14ac:dyDescent="0.25">
      <c r="A184" s="9">
        <f t="shared" si="2"/>
        <v>43371</v>
      </c>
      <c r="B184" s="26">
        <f>IFERROR(+VLOOKUP("LEBFSF"&amp;A184,'Main File'!A:O,6,0),0)</f>
        <v>0</v>
      </c>
      <c r="C184" s="26">
        <f>IFERROR(+VLOOKUP("LEBFSF"&amp;A184,'Main File'!A:O,7,0),0)</f>
        <v>0</v>
      </c>
      <c r="D184" s="26">
        <f>IFERROR(+VLOOKUP("LEBFSF"&amp;A184,'Main File'!A:O,8,0),0)</f>
        <v>0</v>
      </c>
      <c r="E184" s="26">
        <f>IFERROR(+VLOOKUP("LEBFSF"&amp;A184,'Main File'!A:O,9,0),0)</f>
        <v>0</v>
      </c>
      <c r="F184" s="26">
        <f>IFERROR(+VLOOKUP("LEBFSF"&amp;A184,'Main File'!A:O,10,0),0)</f>
        <v>0</v>
      </c>
      <c r="G184" s="26">
        <f>IFERROR(+VLOOKUP("LEBFSF"&amp;A184,'Main File'!A:O,11,0),0)</f>
        <v>0</v>
      </c>
      <c r="H184" s="26">
        <f>IFERROR(+VLOOKUP("LEBFSF"&amp;A184,'Main File'!A:O,12,0),0)</f>
        <v>0</v>
      </c>
      <c r="I184" s="26">
        <f>IFERROR(+VLOOKUP("LEBFSF"&amp;A184,'Main File'!A:O,13,0),0)</f>
        <v>0</v>
      </c>
      <c r="J184" s="26">
        <f>IFERROR(+VLOOKUP("LEBFSF"&amp;A184,'Main File'!A:O,14,0),0)</f>
        <v>0</v>
      </c>
      <c r="K184" s="26">
        <f>IFERROR(+VLOOKUP("LEBFSF"&amp;A184,'Main File'!A:O,15,0),0)</f>
        <v>0</v>
      </c>
    </row>
    <row r="185" spans="1:11" x14ac:dyDescent="0.25">
      <c r="A185" s="9">
        <f t="shared" si="2"/>
        <v>43372</v>
      </c>
      <c r="B185" s="26">
        <f>IFERROR(+VLOOKUP("LEBFSF"&amp;A185,'Main File'!A:O,6,0),0)</f>
        <v>0</v>
      </c>
      <c r="C185" s="26">
        <f>IFERROR(+VLOOKUP("LEBFSF"&amp;A185,'Main File'!A:O,7,0),0)</f>
        <v>0</v>
      </c>
      <c r="D185" s="26">
        <f>IFERROR(+VLOOKUP("LEBFSF"&amp;A185,'Main File'!A:O,8,0),0)</f>
        <v>0</v>
      </c>
      <c r="E185" s="26">
        <f>IFERROR(+VLOOKUP("LEBFSF"&amp;A185,'Main File'!A:O,9,0),0)</f>
        <v>0</v>
      </c>
      <c r="F185" s="26">
        <f>IFERROR(+VLOOKUP("LEBFSF"&amp;A185,'Main File'!A:O,10,0),0)</f>
        <v>0</v>
      </c>
      <c r="G185" s="26">
        <f>IFERROR(+VLOOKUP("LEBFSF"&amp;A185,'Main File'!A:O,11,0),0)</f>
        <v>0</v>
      </c>
      <c r="H185" s="26">
        <f>IFERROR(+VLOOKUP("LEBFSF"&amp;A185,'Main File'!A:O,12,0),0)</f>
        <v>0</v>
      </c>
      <c r="I185" s="26">
        <f>IFERROR(+VLOOKUP("LEBFSF"&amp;A185,'Main File'!A:O,13,0),0)</f>
        <v>0</v>
      </c>
      <c r="J185" s="26">
        <f>IFERROR(+VLOOKUP("LEBFSF"&amp;A185,'Main File'!A:O,14,0),0)</f>
        <v>0</v>
      </c>
      <c r="K185" s="26">
        <f>IFERROR(+VLOOKUP("LEBFSF"&amp;A185,'Main File'!A:O,15,0),0)</f>
        <v>0</v>
      </c>
    </row>
    <row r="186" spans="1:11" x14ac:dyDescent="0.25">
      <c r="A186" s="9">
        <f t="shared" si="2"/>
        <v>43373</v>
      </c>
      <c r="B186" s="26">
        <f>IFERROR(+VLOOKUP("LEBFSF"&amp;A186,'Main File'!A:O,6,0),0)</f>
        <v>0</v>
      </c>
      <c r="C186" s="26">
        <f>IFERROR(+VLOOKUP("LEBFSF"&amp;A186,'Main File'!A:O,7,0),0)</f>
        <v>0</v>
      </c>
      <c r="D186" s="26">
        <f>IFERROR(+VLOOKUP("LEBFSF"&amp;A186,'Main File'!A:O,8,0),0)</f>
        <v>0</v>
      </c>
      <c r="E186" s="26">
        <f>IFERROR(+VLOOKUP("LEBFSF"&amp;A186,'Main File'!A:O,9,0),0)</f>
        <v>0</v>
      </c>
      <c r="F186" s="26">
        <f>IFERROR(+VLOOKUP("LEBFSF"&amp;A186,'Main File'!A:O,10,0),0)</f>
        <v>0</v>
      </c>
      <c r="G186" s="26">
        <f>IFERROR(+VLOOKUP("LEBFSF"&amp;A186,'Main File'!A:O,11,0),0)</f>
        <v>0</v>
      </c>
      <c r="H186" s="26">
        <f>IFERROR(+VLOOKUP("LEBFSF"&amp;A186,'Main File'!A:O,12,0),0)</f>
        <v>0</v>
      </c>
      <c r="I186" s="26">
        <f>IFERROR(+VLOOKUP("LEBFSF"&amp;A186,'Main File'!A:O,13,0),0)</f>
        <v>0</v>
      </c>
      <c r="J186" s="26">
        <f>IFERROR(+VLOOKUP("LEBFSF"&amp;A186,'Main File'!A:O,14,0),0)</f>
        <v>0</v>
      </c>
      <c r="K186" s="26">
        <f>IFERROR(+VLOOKUP("LEBFSF"&amp;A186,'Main File'!A:O,15,0),0)</f>
        <v>0</v>
      </c>
    </row>
    <row r="187" spans="1:11" x14ac:dyDescent="0.25">
      <c r="A187" s="9">
        <f t="shared" si="2"/>
        <v>43374</v>
      </c>
      <c r="B187" s="26">
        <f>IFERROR(+VLOOKUP("LEBFSF"&amp;A187,'Main File'!A:O,6,0),0)</f>
        <v>0</v>
      </c>
      <c r="C187" s="26">
        <f>IFERROR(+VLOOKUP("LEBFSF"&amp;A187,'Main File'!A:O,7,0),0)</f>
        <v>0</v>
      </c>
      <c r="D187" s="26">
        <f>IFERROR(+VLOOKUP("LEBFSF"&amp;A187,'Main File'!A:O,8,0),0)</f>
        <v>0</v>
      </c>
      <c r="E187" s="26">
        <f>IFERROR(+VLOOKUP("LEBFSF"&amp;A187,'Main File'!A:O,9,0),0)</f>
        <v>0</v>
      </c>
      <c r="F187" s="26">
        <f>IFERROR(+VLOOKUP("LEBFSF"&amp;A187,'Main File'!A:O,10,0),0)</f>
        <v>0</v>
      </c>
      <c r="G187" s="26">
        <f>IFERROR(+VLOOKUP("LEBFSF"&amp;A187,'Main File'!A:O,11,0),0)</f>
        <v>0</v>
      </c>
      <c r="H187" s="26">
        <f>IFERROR(+VLOOKUP("LEBFSF"&amp;A187,'Main File'!A:O,12,0),0)</f>
        <v>0</v>
      </c>
      <c r="I187" s="26">
        <f>IFERROR(+VLOOKUP("LEBFSF"&amp;A187,'Main File'!A:O,13,0),0)</f>
        <v>0</v>
      </c>
      <c r="J187" s="26">
        <f>IFERROR(+VLOOKUP("LEBFSF"&amp;A187,'Main File'!A:O,14,0),0)</f>
        <v>0</v>
      </c>
      <c r="K187" s="26">
        <f>IFERROR(+VLOOKUP("LEBFSF"&amp;A187,'Main File'!A:O,15,0),0)</f>
        <v>0</v>
      </c>
    </row>
    <row r="188" spans="1:11" x14ac:dyDescent="0.25">
      <c r="A188" s="9">
        <f t="shared" si="2"/>
        <v>43375</v>
      </c>
      <c r="B188" s="26">
        <f>IFERROR(+VLOOKUP("LEBFSF"&amp;A188,'Main File'!A:O,6,0),0)</f>
        <v>0</v>
      </c>
      <c r="C188" s="26">
        <f>IFERROR(+VLOOKUP("LEBFSF"&amp;A188,'Main File'!A:O,7,0),0)</f>
        <v>0</v>
      </c>
      <c r="D188" s="26">
        <f>IFERROR(+VLOOKUP("LEBFSF"&amp;A188,'Main File'!A:O,8,0),0)</f>
        <v>0</v>
      </c>
      <c r="E188" s="26">
        <f>IFERROR(+VLOOKUP("LEBFSF"&amp;A188,'Main File'!A:O,9,0),0)</f>
        <v>0</v>
      </c>
      <c r="F188" s="26">
        <f>IFERROR(+VLOOKUP("LEBFSF"&amp;A188,'Main File'!A:O,10,0),0)</f>
        <v>0</v>
      </c>
      <c r="G188" s="26">
        <f>IFERROR(+VLOOKUP("LEBFSF"&amp;A188,'Main File'!A:O,11,0),0)</f>
        <v>0</v>
      </c>
      <c r="H188" s="26">
        <f>IFERROR(+VLOOKUP("LEBFSF"&amp;A188,'Main File'!A:O,12,0),0)</f>
        <v>0</v>
      </c>
      <c r="I188" s="26">
        <f>IFERROR(+VLOOKUP("LEBFSF"&amp;A188,'Main File'!A:O,13,0),0)</f>
        <v>0</v>
      </c>
      <c r="J188" s="26">
        <f>IFERROR(+VLOOKUP("LEBFSF"&amp;A188,'Main File'!A:O,14,0),0)</f>
        <v>0</v>
      </c>
      <c r="K188" s="26">
        <f>IFERROR(+VLOOKUP("LEBFSF"&amp;A188,'Main File'!A:O,15,0),0)</f>
        <v>0</v>
      </c>
    </row>
    <row r="189" spans="1:11" x14ac:dyDescent="0.25">
      <c r="A189" s="9">
        <f t="shared" si="2"/>
        <v>43376</v>
      </c>
      <c r="B189" s="26">
        <f>IFERROR(+VLOOKUP("LEBFSF"&amp;A189,'Main File'!A:O,6,0),0)</f>
        <v>0</v>
      </c>
      <c r="C189" s="26">
        <f>IFERROR(+VLOOKUP("LEBFSF"&amp;A189,'Main File'!A:O,7,0),0)</f>
        <v>0</v>
      </c>
      <c r="D189" s="26">
        <f>IFERROR(+VLOOKUP("LEBFSF"&amp;A189,'Main File'!A:O,8,0),0)</f>
        <v>0</v>
      </c>
      <c r="E189" s="26">
        <f>IFERROR(+VLOOKUP("LEBFSF"&amp;A189,'Main File'!A:O,9,0),0)</f>
        <v>0</v>
      </c>
      <c r="F189" s="26">
        <f>IFERROR(+VLOOKUP("LEBFSF"&amp;A189,'Main File'!A:O,10,0),0)</f>
        <v>0</v>
      </c>
      <c r="G189" s="26">
        <f>IFERROR(+VLOOKUP("LEBFSF"&amp;A189,'Main File'!A:O,11,0),0)</f>
        <v>0</v>
      </c>
      <c r="H189" s="26">
        <f>IFERROR(+VLOOKUP("LEBFSF"&amp;A189,'Main File'!A:O,12,0),0)</f>
        <v>0</v>
      </c>
      <c r="I189" s="26">
        <f>IFERROR(+VLOOKUP("LEBFSF"&amp;A189,'Main File'!A:O,13,0),0)</f>
        <v>0</v>
      </c>
      <c r="J189" s="26">
        <f>IFERROR(+VLOOKUP("LEBFSF"&amp;A189,'Main File'!A:O,14,0),0)</f>
        <v>0</v>
      </c>
      <c r="K189" s="26">
        <f>IFERROR(+VLOOKUP("LEBFSF"&amp;A189,'Main File'!A:O,15,0),0)</f>
        <v>0</v>
      </c>
    </row>
    <row r="190" spans="1:11" x14ac:dyDescent="0.25">
      <c r="A190" s="9">
        <f t="shared" si="2"/>
        <v>43377</v>
      </c>
      <c r="B190" s="26">
        <f>IFERROR(+VLOOKUP("LEBFSF"&amp;A190,'Main File'!A:O,6,0),0)</f>
        <v>0</v>
      </c>
      <c r="C190" s="26">
        <f>IFERROR(+VLOOKUP("LEBFSF"&amp;A190,'Main File'!A:O,7,0),0)</f>
        <v>0</v>
      </c>
      <c r="D190" s="26">
        <f>IFERROR(+VLOOKUP("LEBFSF"&amp;A190,'Main File'!A:O,8,0),0)</f>
        <v>0</v>
      </c>
      <c r="E190" s="26">
        <f>IFERROR(+VLOOKUP("LEBFSF"&amp;A190,'Main File'!A:O,9,0),0)</f>
        <v>0</v>
      </c>
      <c r="F190" s="26">
        <f>IFERROR(+VLOOKUP("LEBFSF"&amp;A190,'Main File'!A:O,10,0),0)</f>
        <v>0</v>
      </c>
      <c r="G190" s="26">
        <f>IFERROR(+VLOOKUP("LEBFSF"&amp;A190,'Main File'!A:O,11,0),0)</f>
        <v>0</v>
      </c>
      <c r="H190" s="26">
        <f>IFERROR(+VLOOKUP("LEBFSF"&amp;A190,'Main File'!A:O,12,0),0)</f>
        <v>0</v>
      </c>
      <c r="I190" s="26">
        <f>IFERROR(+VLOOKUP("LEBFSF"&amp;A190,'Main File'!A:O,13,0),0)</f>
        <v>0</v>
      </c>
      <c r="J190" s="26">
        <f>IFERROR(+VLOOKUP("LEBFSF"&amp;A190,'Main File'!A:O,14,0),0)</f>
        <v>0</v>
      </c>
      <c r="K190" s="26">
        <f>IFERROR(+VLOOKUP("LEBFSF"&amp;A190,'Main File'!A:O,15,0),0)</f>
        <v>0</v>
      </c>
    </row>
    <row r="191" spans="1:11" x14ac:dyDescent="0.25">
      <c r="A191" s="9">
        <f t="shared" si="2"/>
        <v>43378</v>
      </c>
      <c r="B191" s="26">
        <f>IFERROR(+VLOOKUP("LEBFSF"&amp;A191,'Main File'!A:O,6,0),0)</f>
        <v>0</v>
      </c>
      <c r="C191" s="26">
        <f>IFERROR(+VLOOKUP("LEBFSF"&amp;A191,'Main File'!A:O,7,0),0)</f>
        <v>0</v>
      </c>
      <c r="D191" s="26">
        <f>IFERROR(+VLOOKUP("LEBFSF"&amp;A191,'Main File'!A:O,8,0),0)</f>
        <v>0</v>
      </c>
      <c r="E191" s="26">
        <f>IFERROR(+VLOOKUP("LEBFSF"&amp;A191,'Main File'!A:O,9,0),0)</f>
        <v>0</v>
      </c>
      <c r="F191" s="26">
        <f>IFERROR(+VLOOKUP("LEBFSF"&amp;A191,'Main File'!A:O,10,0),0)</f>
        <v>0</v>
      </c>
      <c r="G191" s="26">
        <f>IFERROR(+VLOOKUP("LEBFSF"&amp;A191,'Main File'!A:O,11,0),0)</f>
        <v>0</v>
      </c>
      <c r="H191" s="26">
        <f>IFERROR(+VLOOKUP("LEBFSF"&amp;A191,'Main File'!A:O,12,0),0)</f>
        <v>0</v>
      </c>
      <c r="I191" s="26">
        <f>IFERROR(+VLOOKUP("LEBFSF"&amp;A191,'Main File'!A:O,13,0),0)</f>
        <v>0</v>
      </c>
      <c r="J191" s="26">
        <f>IFERROR(+VLOOKUP("LEBFSF"&amp;A191,'Main File'!A:O,14,0),0)</f>
        <v>0</v>
      </c>
      <c r="K191" s="26">
        <f>IFERROR(+VLOOKUP("LEBFSF"&amp;A191,'Main File'!A:O,15,0),0)</f>
        <v>0</v>
      </c>
    </row>
    <row r="192" spans="1:11" x14ac:dyDescent="0.25">
      <c r="A192" s="9">
        <f t="shared" si="2"/>
        <v>43379</v>
      </c>
      <c r="B192" s="26">
        <f>IFERROR(+VLOOKUP("LEBFSF"&amp;A192,'Main File'!A:O,6,0),0)</f>
        <v>0</v>
      </c>
      <c r="C192" s="26">
        <f>IFERROR(+VLOOKUP("LEBFSF"&amp;A192,'Main File'!A:O,7,0),0)</f>
        <v>0</v>
      </c>
      <c r="D192" s="26">
        <f>IFERROR(+VLOOKUP("LEBFSF"&amp;A192,'Main File'!A:O,8,0),0)</f>
        <v>0</v>
      </c>
      <c r="E192" s="26">
        <f>IFERROR(+VLOOKUP("LEBFSF"&amp;A192,'Main File'!A:O,9,0),0)</f>
        <v>0</v>
      </c>
      <c r="F192" s="26">
        <f>IFERROR(+VLOOKUP("LEBFSF"&amp;A192,'Main File'!A:O,10,0),0)</f>
        <v>0</v>
      </c>
      <c r="G192" s="26">
        <f>IFERROR(+VLOOKUP("LEBFSF"&amp;A192,'Main File'!A:O,11,0),0)</f>
        <v>0</v>
      </c>
      <c r="H192" s="26">
        <f>IFERROR(+VLOOKUP("LEBFSF"&amp;A192,'Main File'!A:O,12,0),0)</f>
        <v>0</v>
      </c>
      <c r="I192" s="26">
        <f>IFERROR(+VLOOKUP("LEBFSF"&amp;A192,'Main File'!A:O,13,0),0)</f>
        <v>0</v>
      </c>
      <c r="J192" s="26">
        <f>IFERROR(+VLOOKUP("LEBFSF"&amp;A192,'Main File'!A:O,14,0),0)</f>
        <v>0</v>
      </c>
      <c r="K192" s="26">
        <f>IFERROR(+VLOOKUP("LEBFSF"&amp;A192,'Main File'!A:O,15,0),0)</f>
        <v>0</v>
      </c>
    </row>
    <row r="193" spans="1:11" x14ac:dyDescent="0.25">
      <c r="A193" s="9">
        <f t="shared" si="2"/>
        <v>43380</v>
      </c>
      <c r="B193" s="26">
        <f>IFERROR(+VLOOKUP("LEBFSF"&amp;A193,'Main File'!A:O,6,0),0)</f>
        <v>0</v>
      </c>
      <c r="C193" s="26">
        <f>IFERROR(+VLOOKUP("LEBFSF"&amp;A193,'Main File'!A:O,7,0),0)</f>
        <v>0</v>
      </c>
      <c r="D193" s="26">
        <f>IFERROR(+VLOOKUP("LEBFSF"&amp;A193,'Main File'!A:O,8,0),0)</f>
        <v>0</v>
      </c>
      <c r="E193" s="26">
        <f>IFERROR(+VLOOKUP("LEBFSF"&amp;A193,'Main File'!A:O,9,0),0)</f>
        <v>0</v>
      </c>
      <c r="F193" s="26">
        <f>IFERROR(+VLOOKUP("LEBFSF"&amp;A193,'Main File'!A:O,10,0),0)</f>
        <v>0</v>
      </c>
      <c r="G193" s="26">
        <f>IFERROR(+VLOOKUP("LEBFSF"&amp;A193,'Main File'!A:O,11,0),0)</f>
        <v>0</v>
      </c>
      <c r="H193" s="26">
        <f>IFERROR(+VLOOKUP("LEBFSF"&amp;A193,'Main File'!A:O,12,0),0)</f>
        <v>0</v>
      </c>
      <c r="I193" s="26">
        <f>IFERROR(+VLOOKUP("LEBFSF"&amp;A193,'Main File'!A:O,13,0),0)</f>
        <v>0</v>
      </c>
      <c r="J193" s="26">
        <f>IFERROR(+VLOOKUP("LEBFSF"&amp;A193,'Main File'!A:O,14,0),0)</f>
        <v>0</v>
      </c>
      <c r="K193" s="26">
        <f>IFERROR(+VLOOKUP("LEBFSF"&amp;A193,'Main File'!A:O,15,0),0)</f>
        <v>0</v>
      </c>
    </row>
    <row r="194" spans="1:11" x14ac:dyDescent="0.25">
      <c r="A194" s="9">
        <f t="shared" si="2"/>
        <v>43381</v>
      </c>
      <c r="B194" s="26">
        <f>IFERROR(+VLOOKUP("LEBFSF"&amp;A194,'Main File'!A:O,6,0),0)</f>
        <v>0</v>
      </c>
      <c r="C194" s="26">
        <f>IFERROR(+VLOOKUP("LEBFSF"&amp;A194,'Main File'!A:O,7,0),0)</f>
        <v>0</v>
      </c>
      <c r="D194" s="26">
        <f>IFERROR(+VLOOKUP("LEBFSF"&amp;A194,'Main File'!A:O,8,0),0)</f>
        <v>0</v>
      </c>
      <c r="E194" s="26">
        <f>IFERROR(+VLOOKUP("LEBFSF"&amp;A194,'Main File'!A:O,9,0),0)</f>
        <v>0</v>
      </c>
      <c r="F194" s="26">
        <f>IFERROR(+VLOOKUP("LEBFSF"&amp;A194,'Main File'!A:O,10,0),0)</f>
        <v>0</v>
      </c>
      <c r="G194" s="26">
        <f>IFERROR(+VLOOKUP("LEBFSF"&amp;A194,'Main File'!A:O,11,0),0)</f>
        <v>0</v>
      </c>
      <c r="H194" s="26">
        <f>IFERROR(+VLOOKUP("LEBFSF"&amp;A194,'Main File'!A:O,12,0),0)</f>
        <v>0</v>
      </c>
      <c r="I194" s="26">
        <f>IFERROR(+VLOOKUP("LEBFSF"&amp;A194,'Main File'!A:O,13,0),0)</f>
        <v>0</v>
      </c>
      <c r="J194" s="26">
        <f>IFERROR(+VLOOKUP("LEBFSF"&amp;A194,'Main File'!A:O,14,0),0)</f>
        <v>0</v>
      </c>
      <c r="K194" s="26">
        <f>IFERROR(+VLOOKUP("LEBFSF"&amp;A194,'Main File'!A:O,15,0),0)</f>
        <v>0</v>
      </c>
    </row>
    <row r="195" spans="1:11" x14ac:dyDescent="0.25">
      <c r="A195" s="9">
        <f t="shared" si="2"/>
        <v>43382</v>
      </c>
      <c r="B195" s="26">
        <f>IFERROR(+VLOOKUP("LEBFSF"&amp;A195,'Main File'!A:O,6,0),0)</f>
        <v>0</v>
      </c>
      <c r="C195" s="26">
        <f>IFERROR(+VLOOKUP("LEBFSF"&amp;A195,'Main File'!A:O,7,0),0)</f>
        <v>0</v>
      </c>
      <c r="D195" s="26">
        <f>IFERROR(+VLOOKUP("LEBFSF"&amp;A195,'Main File'!A:O,8,0),0)</f>
        <v>0</v>
      </c>
      <c r="E195" s="26">
        <f>IFERROR(+VLOOKUP("LEBFSF"&amp;A195,'Main File'!A:O,9,0),0)</f>
        <v>0</v>
      </c>
      <c r="F195" s="26">
        <f>IFERROR(+VLOOKUP("LEBFSF"&amp;A195,'Main File'!A:O,10,0),0)</f>
        <v>0</v>
      </c>
      <c r="G195" s="26">
        <f>IFERROR(+VLOOKUP("LEBFSF"&amp;A195,'Main File'!A:O,11,0),0)</f>
        <v>0</v>
      </c>
      <c r="H195" s="26">
        <f>IFERROR(+VLOOKUP("LEBFSF"&amp;A195,'Main File'!A:O,12,0),0)</f>
        <v>0</v>
      </c>
      <c r="I195" s="26">
        <f>IFERROR(+VLOOKUP("LEBFSF"&amp;A195,'Main File'!A:O,13,0),0)</f>
        <v>0</v>
      </c>
      <c r="J195" s="26">
        <f>IFERROR(+VLOOKUP("LEBFSF"&amp;A195,'Main File'!A:O,14,0),0)</f>
        <v>0</v>
      </c>
      <c r="K195" s="26">
        <f>IFERROR(+VLOOKUP("LEBFSF"&amp;A195,'Main File'!A:O,15,0),0)</f>
        <v>0</v>
      </c>
    </row>
    <row r="196" spans="1:11" x14ac:dyDescent="0.25">
      <c r="A196" s="9">
        <f t="shared" si="2"/>
        <v>43383</v>
      </c>
      <c r="B196" s="26">
        <f>IFERROR(+VLOOKUP("LEBFSF"&amp;A196,'Main File'!A:O,6,0),0)</f>
        <v>0</v>
      </c>
      <c r="C196" s="26">
        <f>IFERROR(+VLOOKUP("LEBFSF"&amp;A196,'Main File'!A:O,7,0),0)</f>
        <v>0</v>
      </c>
      <c r="D196" s="26">
        <f>IFERROR(+VLOOKUP("LEBFSF"&amp;A196,'Main File'!A:O,8,0),0)</f>
        <v>0</v>
      </c>
      <c r="E196" s="26">
        <f>IFERROR(+VLOOKUP("LEBFSF"&amp;A196,'Main File'!A:O,9,0),0)</f>
        <v>0</v>
      </c>
      <c r="F196" s="26">
        <f>IFERROR(+VLOOKUP("LEBFSF"&amp;A196,'Main File'!A:O,10,0),0)</f>
        <v>0</v>
      </c>
      <c r="G196" s="26">
        <f>IFERROR(+VLOOKUP("LEBFSF"&amp;A196,'Main File'!A:O,11,0),0)</f>
        <v>0</v>
      </c>
      <c r="H196" s="26">
        <f>IFERROR(+VLOOKUP("LEBFSF"&amp;A196,'Main File'!A:O,12,0),0)</f>
        <v>0</v>
      </c>
      <c r="I196" s="26">
        <f>IFERROR(+VLOOKUP("LEBFSF"&amp;A196,'Main File'!A:O,13,0),0)</f>
        <v>0</v>
      </c>
      <c r="J196" s="26">
        <f>IFERROR(+VLOOKUP("LEBFSF"&amp;A196,'Main File'!A:O,14,0),0)</f>
        <v>0</v>
      </c>
      <c r="K196" s="26">
        <f>IFERROR(+VLOOKUP("LEBFSF"&amp;A196,'Main File'!A:O,15,0),0)</f>
        <v>0</v>
      </c>
    </row>
    <row r="197" spans="1:11" x14ac:dyDescent="0.25">
      <c r="A197" s="9">
        <f t="shared" si="2"/>
        <v>43384</v>
      </c>
      <c r="B197" s="26">
        <f>IFERROR(+VLOOKUP("LEBFSF"&amp;A197,'Main File'!A:O,6,0),0)</f>
        <v>0</v>
      </c>
      <c r="C197" s="26">
        <f>IFERROR(+VLOOKUP("LEBFSF"&amp;A197,'Main File'!A:O,7,0),0)</f>
        <v>0</v>
      </c>
      <c r="D197" s="26">
        <f>IFERROR(+VLOOKUP("LEBFSF"&amp;A197,'Main File'!A:O,8,0),0)</f>
        <v>0</v>
      </c>
      <c r="E197" s="26">
        <f>IFERROR(+VLOOKUP("LEBFSF"&amp;A197,'Main File'!A:O,9,0),0)</f>
        <v>0</v>
      </c>
      <c r="F197" s="26">
        <f>IFERROR(+VLOOKUP("LEBFSF"&amp;A197,'Main File'!A:O,10,0),0)</f>
        <v>0</v>
      </c>
      <c r="G197" s="26">
        <f>IFERROR(+VLOOKUP("LEBFSF"&amp;A197,'Main File'!A:O,11,0),0)</f>
        <v>0</v>
      </c>
      <c r="H197" s="26">
        <f>IFERROR(+VLOOKUP("LEBFSF"&amp;A197,'Main File'!A:O,12,0),0)</f>
        <v>0</v>
      </c>
      <c r="I197" s="26">
        <f>IFERROR(+VLOOKUP("LEBFSF"&amp;A197,'Main File'!A:O,13,0),0)</f>
        <v>0</v>
      </c>
      <c r="J197" s="26">
        <f>IFERROR(+VLOOKUP("LEBFSF"&amp;A197,'Main File'!A:O,14,0),0)</f>
        <v>0</v>
      </c>
      <c r="K197" s="26">
        <f>IFERROR(+VLOOKUP("LEBFSF"&amp;A197,'Main File'!A:O,15,0),0)</f>
        <v>0</v>
      </c>
    </row>
    <row r="198" spans="1:11" x14ac:dyDescent="0.25">
      <c r="A198" s="9">
        <f t="shared" si="2"/>
        <v>43385</v>
      </c>
      <c r="B198" s="26">
        <f>IFERROR(+VLOOKUP("LEBFSF"&amp;A198,'Main File'!A:O,6,0),0)</f>
        <v>0</v>
      </c>
      <c r="C198" s="26">
        <f>IFERROR(+VLOOKUP("LEBFSF"&amp;A198,'Main File'!A:O,7,0),0)</f>
        <v>0</v>
      </c>
      <c r="D198" s="26">
        <f>IFERROR(+VLOOKUP("LEBFSF"&amp;A198,'Main File'!A:O,8,0),0)</f>
        <v>0</v>
      </c>
      <c r="E198" s="26">
        <f>IFERROR(+VLOOKUP("LEBFSF"&amp;A198,'Main File'!A:O,9,0),0)</f>
        <v>0</v>
      </c>
      <c r="F198" s="26">
        <f>IFERROR(+VLOOKUP("LEBFSF"&amp;A198,'Main File'!A:O,10,0),0)</f>
        <v>0</v>
      </c>
      <c r="G198" s="26">
        <f>IFERROR(+VLOOKUP("LEBFSF"&amp;A198,'Main File'!A:O,11,0),0)</f>
        <v>0</v>
      </c>
      <c r="H198" s="26">
        <f>IFERROR(+VLOOKUP("LEBFSF"&amp;A198,'Main File'!A:O,12,0),0)</f>
        <v>0</v>
      </c>
      <c r="I198" s="26">
        <f>IFERROR(+VLOOKUP("LEBFSF"&amp;A198,'Main File'!A:O,13,0),0)</f>
        <v>0</v>
      </c>
      <c r="J198" s="26">
        <f>IFERROR(+VLOOKUP("LEBFSF"&amp;A198,'Main File'!A:O,14,0),0)</f>
        <v>0</v>
      </c>
      <c r="K198" s="26">
        <f>IFERROR(+VLOOKUP("LEBFSF"&amp;A198,'Main File'!A:O,15,0),0)</f>
        <v>0</v>
      </c>
    </row>
    <row r="199" spans="1:11" x14ac:dyDescent="0.25">
      <c r="A199" s="9">
        <f t="shared" ref="A199:A262" si="3">+A198+1</f>
        <v>43386</v>
      </c>
      <c r="B199" s="26">
        <f>IFERROR(+VLOOKUP("LEBFSF"&amp;A199,'Main File'!A:O,6,0),0)</f>
        <v>0</v>
      </c>
      <c r="C199" s="26">
        <f>IFERROR(+VLOOKUP("LEBFSF"&amp;A199,'Main File'!A:O,7,0),0)</f>
        <v>0</v>
      </c>
      <c r="D199" s="26">
        <f>IFERROR(+VLOOKUP("LEBFSF"&amp;A199,'Main File'!A:O,8,0),0)</f>
        <v>0</v>
      </c>
      <c r="E199" s="26">
        <f>IFERROR(+VLOOKUP("LEBFSF"&amp;A199,'Main File'!A:O,9,0),0)</f>
        <v>0</v>
      </c>
      <c r="F199" s="26">
        <f>IFERROR(+VLOOKUP("LEBFSF"&amp;A199,'Main File'!A:O,10,0),0)</f>
        <v>0</v>
      </c>
      <c r="G199" s="26">
        <f>IFERROR(+VLOOKUP("LEBFSF"&amp;A199,'Main File'!A:O,11,0),0)</f>
        <v>0</v>
      </c>
      <c r="H199" s="26">
        <f>IFERROR(+VLOOKUP("LEBFSF"&amp;A199,'Main File'!A:O,12,0),0)</f>
        <v>0</v>
      </c>
      <c r="I199" s="26">
        <f>IFERROR(+VLOOKUP("LEBFSF"&amp;A199,'Main File'!A:O,13,0),0)</f>
        <v>0</v>
      </c>
      <c r="J199" s="26">
        <f>IFERROR(+VLOOKUP("LEBFSF"&amp;A199,'Main File'!A:O,14,0),0)</f>
        <v>0</v>
      </c>
      <c r="K199" s="26">
        <f>IFERROR(+VLOOKUP("LEBFSF"&amp;A199,'Main File'!A:O,15,0),0)</f>
        <v>0</v>
      </c>
    </row>
    <row r="200" spans="1:11" x14ac:dyDescent="0.25">
      <c r="A200" s="9">
        <f t="shared" si="3"/>
        <v>43387</v>
      </c>
      <c r="B200" s="26">
        <f>IFERROR(+VLOOKUP("LEBFSF"&amp;A200,'Main File'!A:O,6,0),0)</f>
        <v>0</v>
      </c>
      <c r="C200" s="26">
        <f>IFERROR(+VLOOKUP("LEBFSF"&amp;A200,'Main File'!A:O,7,0),0)</f>
        <v>0</v>
      </c>
      <c r="D200" s="26">
        <f>IFERROR(+VLOOKUP("LEBFSF"&amp;A200,'Main File'!A:O,8,0),0)</f>
        <v>0</v>
      </c>
      <c r="E200" s="26">
        <f>IFERROR(+VLOOKUP("LEBFSF"&amp;A200,'Main File'!A:O,9,0),0)</f>
        <v>0</v>
      </c>
      <c r="F200" s="26">
        <f>IFERROR(+VLOOKUP("LEBFSF"&amp;A200,'Main File'!A:O,10,0),0)</f>
        <v>0</v>
      </c>
      <c r="G200" s="26">
        <f>IFERROR(+VLOOKUP("LEBFSF"&amp;A200,'Main File'!A:O,11,0),0)</f>
        <v>0</v>
      </c>
      <c r="H200" s="26">
        <f>IFERROR(+VLOOKUP("LEBFSF"&amp;A200,'Main File'!A:O,12,0),0)</f>
        <v>0</v>
      </c>
      <c r="I200" s="26">
        <f>IFERROR(+VLOOKUP("LEBFSF"&amp;A200,'Main File'!A:O,13,0),0)</f>
        <v>0</v>
      </c>
      <c r="J200" s="26">
        <f>IFERROR(+VLOOKUP("LEBFSF"&amp;A200,'Main File'!A:O,14,0),0)</f>
        <v>0</v>
      </c>
      <c r="K200" s="26">
        <f>IFERROR(+VLOOKUP("LEBFSF"&amp;A200,'Main File'!A:O,15,0),0)</f>
        <v>0</v>
      </c>
    </row>
    <row r="201" spans="1:11" x14ac:dyDescent="0.25">
      <c r="A201" s="9">
        <f t="shared" si="3"/>
        <v>43388</v>
      </c>
      <c r="B201" s="26">
        <f>IFERROR(+VLOOKUP("LEBFSF"&amp;A201,'Main File'!A:O,6,0),0)</f>
        <v>0</v>
      </c>
      <c r="C201" s="26">
        <f>IFERROR(+VLOOKUP("LEBFSF"&amp;A201,'Main File'!A:O,7,0),0)</f>
        <v>0</v>
      </c>
      <c r="D201" s="26">
        <f>IFERROR(+VLOOKUP("LEBFSF"&amp;A201,'Main File'!A:O,8,0),0)</f>
        <v>0</v>
      </c>
      <c r="E201" s="26">
        <f>IFERROR(+VLOOKUP("LEBFSF"&amp;A201,'Main File'!A:O,9,0),0)</f>
        <v>0</v>
      </c>
      <c r="F201" s="26">
        <f>IFERROR(+VLOOKUP("LEBFSF"&amp;A201,'Main File'!A:O,10,0),0)</f>
        <v>0</v>
      </c>
      <c r="G201" s="26">
        <f>IFERROR(+VLOOKUP("LEBFSF"&amp;A201,'Main File'!A:O,11,0),0)</f>
        <v>0</v>
      </c>
      <c r="H201" s="26">
        <f>IFERROR(+VLOOKUP("LEBFSF"&amp;A201,'Main File'!A:O,12,0),0)</f>
        <v>0</v>
      </c>
      <c r="I201" s="26">
        <f>IFERROR(+VLOOKUP("LEBFSF"&amp;A201,'Main File'!A:O,13,0),0)</f>
        <v>0</v>
      </c>
      <c r="J201" s="26">
        <f>IFERROR(+VLOOKUP("LEBFSF"&amp;A201,'Main File'!A:O,14,0),0)</f>
        <v>0</v>
      </c>
      <c r="K201" s="26">
        <f>IFERROR(+VLOOKUP("LEBFSF"&amp;A201,'Main File'!A:O,15,0),0)</f>
        <v>0</v>
      </c>
    </row>
    <row r="202" spans="1:11" x14ac:dyDescent="0.25">
      <c r="A202" s="9">
        <f t="shared" si="3"/>
        <v>43389</v>
      </c>
      <c r="B202" s="26">
        <f>IFERROR(+VLOOKUP("LEBFSF"&amp;A202,'Main File'!A:O,6,0),0)</f>
        <v>0</v>
      </c>
      <c r="C202" s="26">
        <f>IFERROR(+VLOOKUP("LEBFSF"&amp;A202,'Main File'!A:O,7,0),0)</f>
        <v>0</v>
      </c>
      <c r="D202" s="26">
        <f>IFERROR(+VLOOKUP("LEBFSF"&amp;A202,'Main File'!A:O,8,0),0)</f>
        <v>0</v>
      </c>
      <c r="E202" s="26">
        <f>IFERROR(+VLOOKUP("LEBFSF"&amp;A202,'Main File'!A:O,9,0),0)</f>
        <v>0</v>
      </c>
      <c r="F202" s="26">
        <f>IFERROR(+VLOOKUP("LEBFSF"&amp;A202,'Main File'!A:O,10,0),0)</f>
        <v>0</v>
      </c>
      <c r="G202" s="26">
        <f>IFERROR(+VLOOKUP("LEBFSF"&amp;A202,'Main File'!A:O,11,0),0)</f>
        <v>0</v>
      </c>
      <c r="H202" s="26">
        <f>IFERROR(+VLOOKUP("LEBFSF"&amp;A202,'Main File'!A:O,12,0),0)</f>
        <v>0</v>
      </c>
      <c r="I202" s="26">
        <f>IFERROR(+VLOOKUP("LEBFSF"&amp;A202,'Main File'!A:O,13,0),0)</f>
        <v>0</v>
      </c>
      <c r="J202" s="26">
        <f>IFERROR(+VLOOKUP("LEBFSF"&amp;A202,'Main File'!A:O,14,0),0)</f>
        <v>0</v>
      </c>
      <c r="K202" s="26">
        <f>IFERROR(+VLOOKUP("LEBFSF"&amp;A202,'Main File'!A:O,15,0),0)</f>
        <v>0</v>
      </c>
    </row>
    <row r="203" spans="1:11" x14ac:dyDescent="0.25">
      <c r="A203" s="9">
        <f t="shared" si="3"/>
        <v>43390</v>
      </c>
      <c r="B203" s="26">
        <f>IFERROR(+VLOOKUP("LEBFSF"&amp;A203,'Main File'!A:O,6,0),0)</f>
        <v>0</v>
      </c>
      <c r="C203" s="26">
        <f>IFERROR(+VLOOKUP("LEBFSF"&amp;A203,'Main File'!A:O,7,0),0)</f>
        <v>0</v>
      </c>
      <c r="D203" s="26">
        <f>IFERROR(+VLOOKUP("LEBFSF"&amp;A203,'Main File'!A:O,8,0),0)</f>
        <v>0</v>
      </c>
      <c r="E203" s="26">
        <f>IFERROR(+VLOOKUP("LEBFSF"&amp;A203,'Main File'!A:O,9,0),0)</f>
        <v>0</v>
      </c>
      <c r="F203" s="26">
        <f>IFERROR(+VLOOKUP("LEBFSF"&amp;A203,'Main File'!A:O,10,0),0)</f>
        <v>0</v>
      </c>
      <c r="G203" s="26">
        <f>IFERROR(+VLOOKUP("LEBFSF"&amp;A203,'Main File'!A:O,11,0),0)</f>
        <v>0</v>
      </c>
      <c r="H203" s="26">
        <f>IFERROR(+VLOOKUP("LEBFSF"&amp;A203,'Main File'!A:O,12,0),0)</f>
        <v>0</v>
      </c>
      <c r="I203" s="26">
        <f>IFERROR(+VLOOKUP("LEBFSF"&amp;A203,'Main File'!A:O,13,0),0)</f>
        <v>0</v>
      </c>
      <c r="J203" s="26">
        <f>IFERROR(+VLOOKUP("LEBFSF"&amp;A203,'Main File'!A:O,14,0),0)</f>
        <v>0</v>
      </c>
      <c r="K203" s="26">
        <f>IFERROR(+VLOOKUP("LEBFSF"&amp;A203,'Main File'!A:O,15,0),0)</f>
        <v>0</v>
      </c>
    </row>
    <row r="204" spans="1:11" x14ac:dyDescent="0.25">
      <c r="A204" s="9">
        <f t="shared" si="3"/>
        <v>43391</v>
      </c>
      <c r="B204" s="26">
        <f>IFERROR(+VLOOKUP("LEBFSF"&amp;A204,'Main File'!A:O,6,0),0)</f>
        <v>0</v>
      </c>
      <c r="C204" s="26">
        <f>IFERROR(+VLOOKUP("LEBFSF"&amp;A204,'Main File'!A:O,7,0),0)</f>
        <v>0</v>
      </c>
      <c r="D204" s="26">
        <f>IFERROR(+VLOOKUP("LEBFSF"&amp;A204,'Main File'!A:O,8,0),0)</f>
        <v>0</v>
      </c>
      <c r="E204" s="26">
        <f>IFERROR(+VLOOKUP("LEBFSF"&amp;A204,'Main File'!A:O,9,0),0)</f>
        <v>0</v>
      </c>
      <c r="F204" s="26">
        <f>IFERROR(+VLOOKUP("LEBFSF"&amp;A204,'Main File'!A:O,10,0),0)</f>
        <v>0</v>
      </c>
      <c r="G204" s="26">
        <f>IFERROR(+VLOOKUP("LEBFSF"&amp;A204,'Main File'!A:O,11,0),0)</f>
        <v>0</v>
      </c>
      <c r="H204" s="26">
        <f>IFERROR(+VLOOKUP("LEBFSF"&amp;A204,'Main File'!A:O,12,0),0)</f>
        <v>0</v>
      </c>
      <c r="I204" s="26">
        <f>IFERROR(+VLOOKUP("LEBFSF"&amp;A204,'Main File'!A:O,13,0),0)</f>
        <v>0</v>
      </c>
      <c r="J204" s="26">
        <f>IFERROR(+VLOOKUP("LEBFSF"&amp;A204,'Main File'!A:O,14,0),0)</f>
        <v>0</v>
      </c>
      <c r="K204" s="26">
        <f>IFERROR(+VLOOKUP("LEBFSF"&amp;A204,'Main File'!A:O,15,0),0)</f>
        <v>0</v>
      </c>
    </row>
    <row r="205" spans="1:11" x14ac:dyDescent="0.25">
      <c r="A205" s="9">
        <f t="shared" si="3"/>
        <v>43392</v>
      </c>
      <c r="B205" s="26">
        <f>IFERROR(+VLOOKUP("LEBFSF"&amp;A205,'Main File'!A:O,6,0),0)</f>
        <v>0</v>
      </c>
      <c r="C205" s="26">
        <f>IFERROR(+VLOOKUP("LEBFSF"&amp;A205,'Main File'!A:O,7,0),0)</f>
        <v>0</v>
      </c>
      <c r="D205" s="26">
        <f>IFERROR(+VLOOKUP("LEBFSF"&amp;A205,'Main File'!A:O,8,0),0)</f>
        <v>0</v>
      </c>
      <c r="E205" s="26">
        <f>IFERROR(+VLOOKUP("LEBFSF"&amp;A205,'Main File'!A:O,9,0),0)</f>
        <v>0</v>
      </c>
      <c r="F205" s="26">
        <f>IFERROR(+VLOOKUP("LEBFSF"&amp;A205,'Main File'!A:O,10,0),0)</f>
        <v>0</v>
      </c>
      <c r="G205" s="26">
        <f>IFERROR(+VLOOKUP("LEBFSF"&amp;A205,'Main File'!A:O,11,0),0)</f>
        <v>0</v>
      </c>
      <c r="H205" s="26">
        <f>IFERROR(+VLOOKUP("LEBFSF"&amp;A205,'Main File'!A:O,12,0),0)</f>
        <v>0</v>
      </c>
      <c r="I205" s="26">
        <f>IFERROR(+VLOOKUP("LEBFSF"&amp;A205,'Main File'!A:O,13,0),0)</f>
        <v>0</v>
      </c>
      <c r="J205" s="26">
        <f>IFERROR(+VLOOKUP("LEBFSF"&amp;A205,'Main File'!A:O,14,0),0)</f>
        <v>0</v>
      </c>
      <c r="K205" s="26">
        <f>IFERROR(+VLOOKUP("LEBFSF"&amp;A205,'Main File'!A:O,15,0),0)</f>
        <v>0</v>
      </c>
    </row>
    <row r="206" spans="1:11" x14ac:dyDescent="0.25">
      <c r="A206" s="9">
        <f t="shared" si="3"/>
        <v>43393</v>
      </c>
      <c r="B206" s="26">
        <f>IFERROR(+VLOOKUP("LEBFSF"&amp;A206,'Main File'!A:O,6,0),0)</f>
        <v>0</v>
      </c>
      <c r="C206" s="26">
        <f>IFERROR(+VLOOKUP("LEBFSF"&amp;A206,'Main File'!A:O,7,0),0)</f>
        <v>0</v>
      </c>
      <c r="D206" s="26">
        <f>IFERROR(+VLOOKUP("LEBFSF"&amp;A206,'Main File'!A:O,8,0),0)</f>
        <v>0</v>
      </c>
      <c r="E206" s="26">
        <f>IFERROR(+VLOOKUP("LEBFSF"&amp;A206,'Main File'!A:O,9,0),0)</f>
        <v>0</v>
      </c>
      <c r="F206" s="26">
        <f>IFERROR(+VLOOKUP("LEBFSF"&amp;A206,'Main File'!A:O,10,0),0)</f>
        <v>0</v>
      </c>
      <c r="G206" s="26">
        <f>IFERROR(+VLOOKUP("LEBFSF"&amp;A206,'Main File'!A:O,11,0),0)</f>
        <v>0</v>
      </c>
      <c r="H206" s="26">
        <f>IFERROR(+VLOOKUP("LEBFSF"&amp;A206,'Main File'!A:O,12,0),0)</f>
        <v>0</v>
      </c>
      <c r="I206" s="26">
        <f>IFERROR(+VLOOKUP("LEBFSF"&amp;A206,'Main File'!A:O,13,0),0)</f>
        <v>0</v>
      </c>
      <c r="J206" s="26">
        <f>IFERROR(+VLOOKUP("LEBFSF"&amp;A206,'Main File'!A:O,14,0),0)</f>
        <v>0</v>
      </c>
      <c r="K206" s="26">
        <f>IFERROR(+VLOOKUP("LEBFSF"&amp;A206,'Main File'!A:O,15,0),0)</f>
        <v>0</v>
      </c>
    </row>
    <row r="207" spans="1:11" x14ac:dyDescent="0.25">
      <c r="A207" s="9">
        <f t="shared" si="3"/>
        <v>43394</v>
      </c>
      <c r="B207" s="26">
        <f>IFERROR(+VLOOKUP("LEBFSF"&amp;A207,'Main File'!A:O,6,0),0)</f>
        <v>0</v>
      </c>
      <c r="C207" s="26">
        <f>IFERROR(+VLOOKUP("LEBFSF"&amp;A207,'Main File'!A:O,7,0),0)</f>
        <v>0</v>
      </c>
      <c r="D207" s="26">
        <f>IFERROR(+VLOOKUP("LEBFSF"&amp;A207,'Main File'!A:O,8,0),0)</f>
        <v>0</v>
      </c>
      <c r="E207" s="26">
        <f>IFERROR(+VLOOKUP("LEBFSF"&amp;A207,'Main File'!A:O,9,0),0)</f>
        <v>0</v>
      </c>
      <c r="F207" s="26">
        <f>IFERROR(+VLOOKUP("LEBFSF"&amp;A207,'Main File'!A:O,10,0),0)</f>
        <v>0</v>
      </c>
      <c r="G207" s="26">
        <f>IFERROR(+VLOOKUP("LEBFSF"&amp;A207,'Main File'!A:O,11,0),0)</f>
        <v>0</v>
      </c>
      <c r="H207" s="26">
        <f>IFERROR(+VLOOKUP("LEBFSF"&amp;A207,'Main File'!A:O,12,0),0)</f>
        <v>0</v>
      </c>
      <c r="I207" s="26">
        <f>IFERROR(+VLOOKUP("LEBFSF"&amp;A207,'Main File'!A:O,13,0),0)</f>
        <v>0</v>
      </c>
      <c r="J207" s="26">
        <f>IFERROR(+VLOOKUP("LEBFSF"&amp;A207,'Main File'!A:O,14,0),0)</f>
        <v>0</v>
      </c>
      <c r="K207" s="26">
        <f>IFERROR(+VLOOKUP("LEBFSF"&amp;A207,'Main File'!A:O,15,0),0)</f>
        <v>0</v>
      </c>
    </row>
    <row r="208" spans="1:11" x14ac:dyDescent="0.25">
      <c r="A208" s="9">
        <f t="shared" si="3"/>
        <v>43395</v>
      </c>
      <c r="B208" s="26">
        <f>IFERROR(+VLOOKUP("LEBFSF"&amp;A208,'Main File'!A:O,6,0),0)</f>
        <v>0</v>
      </c>
      <c r="C208" s="26">
        <f>IFERROR(+VLOOKUP("LEBFSF"&amp;A208,'Main File'!A:O,7,0),0)</f>
        <v>0</v>
      </c>
      <c r="D208" s="26">
        <f>IFERROR(+VLOOKUP("LEBFSF"&amp;A208,'Main File'!A:O,8,0),0)</f>
        <v>0</v>
      </c>
      <c r="E208" s="26">
        <f>IFERROR(+VLOOKUP("LEBFSF"&amp;A208,'Main File'!A:O,9,0),0)</f>
        <v>0</v>
      </c>
      <c r="F208" s="26">
        <f>IFERROR(+VLOOKUP("LEBFSF"&amp;A208,'Main File'!A:O,10,0),0)</f>
        <v>0</v>
      </c>
      <c r="G208" s="26">
        <f>IFERROR(+VLOOKUP("LEBFSF"&amp;A208,'Main File'!A:O,11,0),0)</f>
        <v>0</v>
      </c>
      <c r="H208" s="26">
        <f>IFERROR(+VLOOKUP("LEBFSF"&amp;A208,'Main File'!A:O,12,0),0)</f>
        <v>0</v>
      </c>
      <c r="I208" s="26">
        <f>IFERROR(+VLOOKUP("LEBFSF"&amp;A208,'Main File'!A:O,13,0),0)</f>
        <v>0</v>
      </c>
      <c r="J208" s="26">
        <f>IFERROR(+VLOOKUP("LEBFSF"&amp;A208,'Main File'!A:O,14,0),0)</f>
        <v>0</v>
      </c>
      <c r="K208" s="26">
        <f>IFERROR(+VLOOKUP("LEBFSF"&amp;A208,'Main File'!A:O,15,0),0)</f>
        <v>0</v>
      </c>
    </row>
    <row r="209" spans="1:11" x14ac:dyDescent="0.25">
      <c r="A209" s="9">
        <f t="shared" si="3"/>
        <v>43396</v>
      </c>
      <c r="B209" s="26">
        <f>IFERROR(+VLOOKUP("LEBFSF"&amp;A209,'Main File'!A:O,6,0),0)</f>
        <v>0</v>
      </c>
      <c r="C209" s="26">
        <f>IFERROR(+VLOOKUP("LEBFSF"&amp;A209,'Main File'!A:O,7,0),0)</f>
        <v>0</v>
      </c>
      <c r="D209" s="26">
        <f>IFERROR(+VLOOKUP("LEBFSF"&amp;A209,'Main File'!A:O,8,0),0)</f>
        <v>0</v>
      </c>
      <c r="E209" s="26">
        <f>IFERROR(+VLOOKUP("LEBFSF"&amp;A209,'Main File'!A:O,9,0),0)</f>
        <v>0</v>
      </c>
      <c r="F209" s="26">
        <f>IFERROR(+VLOOKUP("LEBFSF"&amp;A209,'Main File'!A:O,10,0),0)</f>
        <v>0</v>
      </c>
      <c r="G209" s="26">
        <f>IFERROR(+VLOOKUP("LEBFSF"&amp;A209,'Main File'!A:O,11,0),0)</f>
        <v>0</v>
      </c>
      <c r="H209" s="26">
        <f>IFERROR(+VLOOKUP("LEBFSF"&amp;A209,'Main File'!A:O,12,0),0)</f>
        <v>0</v>
      </c>
      <c r="I209" s="26">
        <f>IFERROR(+VLOOKUP("LEBFSF"&amp;A209,'Main File'!A:O,13,0),0)</f>
        <v>0</v>
      </c>
      <c r="J209" s="26">
        <f>IFERROR(+VLOOKUP("LEBFSF"&amp;A209,'Main File'!A:O,14,0),0)</f>
        <v>0</v>
      </c>
      <c r="K209" s="26">
        <f>IFERROR(+VLOOKUP("LEBFSF"&amp;A209,'Main File'!A:O,15,0),0)</f>
        <v>0</v>
      </c>
    </row>
    <row r="210" spans="1:11" x14ac:dyDescent="0.25">
      <c r="A210" s="9">
        <f t="shared" si="3"/>
        <v>43397</v>
      </c>
      <c r="B210" s="26">
        <f>IFERROR(+VLOOKUP("LEBFSF"&amp;A210,'Main File'!A:O,6,0),0)</f>
        <v>0</v>
      </c>
      <c r="C210" s="26">
        <f>IFERROR(+VLOOKUP("LEBFSF"&amp;A210,'Main File'!A:O,7,0),0)</f>
        <v>0</v>
      </c>
      <c r="D210" s="26">
        <f>IFERROR(+VLOOKUP("LEBFSF"&amp;A210,'Main File'!A:O,8,0),0)</f>
        <v>0</v>
      </c>
      <c r="E210" s="26">
        <f>IFERROR(+VLOOKUP("LEBFSF"&amp;A210,'Main File'!A:O,9,0),0)</f>
        <v>0</v>
      </c>
      <c r="F210" s="26">
        <f>IFERROR(+VLOOKUP("LEBFSF"&amp;A210,'Main File'!A:O,10,0),0)</f>
        <v>0</v>
      </c>
      <c r="G210" s="26">
        <f>IFERROR(+VLOOKUP("LEBFSF"&amp;A210,'Main File'!A:O,11,0),0)</f>
        <v>0</v>
      </c>
      <c r="H210" s="26">
        <f>IFERROR(+VLOOKUP("LEBFSF"&amp;A210,'Main File'!A:O,12,0),0)</f>
        <v>0</v>
      </c>
      <c r="I210" s="26">
        <f>IFERROR(+VLOOKUP("LEBFSF"&amp;A210,'Main File'!A:O,13,0),0)</f>
        <v>0</v>
      </c>
      <c r="J210" s="26">
        <f>IFERROR(+VLOOKUP("LEBFSF"&amp;A210,'Main File'!A:O,14,0),0)</f>
        <v>0</v>
      </c>
      <c r="K210" s="26">
        <f>IFERROR(+VLOOKUP("LEBFSF"&amp;A210,'Main File'!A:O,15,0),0)</f>
        <v>0</v>
      </c>
    </row>
    <row r="211" spans="1:11" x14ac:dyDescent="0.25">
      <c r="A211" s="9">
        <f t="shared" si="3"/>
        <v>43398</v>
      </c>
      <c r="B211" s="26">
        <f>IFERROR(+VLOOKUP("LEBFSF"&amp;A211,'Main File'!A:O,6,0),0)</f>
        <v>0</v>
      </c>
      <c r="C211" s="26">
        <f>IFERROR(+VLOOKUP("LEBFSF"&amp;A211,'Main File'!A:O,7,0),0)</f>
        <v>0</v>
      </c>
      <c r="D211" s="26">
        <f>IFERROR(+VLOOKUP("LEBFSF"&amp;A211,'Main File'!A:O,8,0),0)</f>
        <v>0</v>
      </c>
      <c r="E211" s="26">
        <f>IFERROR(+VLOOKUP("LEBFSF"&amp;A211,'Main File'!A:O,9,0),0)</f>
        <v>0</v>
      </c>
      <c r="F211" s="26">
        <f>IFERROR(+VLOOKUP("LEBFSF"&amp;A211,'Main File'!A:O,10,0),0)</f>
        <v>0</v>
      </c>
      <c r="G211" s="26">
        <f>IFERROR(+VLOOKUP("LEBFSF"&amp;A211,'Main File'!A:O,11,0),0)</f>
        <v>0</v>
      </c>
      <c r="H211" s="26">
        <f>IFERROR(+VLOOKUP("LEBFSF"&amp;A211,'Main File'!A:O,12,0),0)</f>
        <v>0</v>
      </c>
      <c r="I211" s="26">
        <f>IFERROR(+VLOOKUP("LEBFSF"&amp;A211,'Main File'!A:O,13,0),0)</f>
        <v>0</v>
      </c>
      <c r="J211" s="26">
        <f>IFERROR(+VLOOKUP("LEBFSF"&amp;A211,'Main File'!A:O,14,0),0)</f>
        <v>0</v>
      </c>
      <c r="K211" s="26">
        <f>IFERROR(+VLOOKUP("LEBFSF"&amp;A211,'Main File'!A:O,15,0),0)</f>
        <v>0</v>
      </c>
    </row>
    <row r="212" spans="1:11" x14ac:dyDescent="0.25">
      <c r="A212" s="9">
        <f t="shared" si="3"/>
        <v>43399</v>
      </c>
      <c r="B212" s="26">
        <f>IFERROR(+VLOOKUP("LEBFSF"&amp;A212,'Main File'!A:O,6,0),0)</f>
        <v>0</v>
      </c>
      <c r="C212" s="26">
        <f>IFERROR(+VLOOKUP("LEBFSF"&amp;A212,'Main File'!A:O,7,0),0)</f>
        <v>0</v>
      </c>
      <c r="D212" s="26">
        <f>IFERROR(+VLOOKUP("LEBFSF"&amp;A212,'Main File'!A:O,8,0),0)</f>
        <v>0</v>
      </c>
      <c r="E212" s="26">
        <f>IFERROR(+VLOOKUP("LEBFSF"&amp;A212,'Main File'!A:O,9,0),0)</f>
        <v>0</v>
      </c>
      <c r="F212" s="26">
        <f>IFERROR(+VLOOKUP("LEBFSF"&amp;A212,'Main File'!A:O,10,0),0)</f>
        <v>0</v>
      </c>
      <c r="G212" s="26">
        <f>IFERROR(+VLOOKUP("LEBFSF"&amp;A212,'Main File'!A:O,11,0),0)</f>
        <v>0</v>
      </c>
      <c r="H212" s="26">
        <f>IFERROR(+VLOOKUP("LEBFSF"&amp;A212,'Main File'!A:O,12,0),0)</f>
        <v>0</v>
      </c>
      <c r="I212" s="26">
        <f>IFERROR(+VLOOKUP("LEBFSF"&amp;A212,'Main File'!A:O,13,0),0)</f>
        <v>0</v>
      </c>
      <c r="J212" s="26">
        <f>IFERROR(+VLOOKUP("LEBFSF"&amp;A212,'Main File'!A:O,14,0),0)</f>
        <v>0</v>
      </c>
      <c r="K212" s="26">
        <f>IFERROR(+VLOOKUP("LEBFSF"&amp;A212,'Main File'!A:O,15,0),0)</f>
        <v>0</v>
      </c>
    </row>
    <row r="213" spans="1:11" x14ac:dyDescent="0.25">
      <c r="A213" s="9">
        <f t="shared" si="3"/>
        <v>43400</v>
      </c>
      <c r="B213" s="26">
        <f>IFERROR(+VLOOKUP("LEBFSF"&amp;A213,'Main File'!A:O,6,0),0)</f>
        <v>0</v>
      </c>
      <c r="C213" s="26">
        <f>IFERROR(+VLOOKUP("LEBFSF"&amp;A213,'Main File'!A:O,7,0),0)</f>
        <v>0</v>
      </c>
      <c r="D213" s="26">
        <f>IFERROR(+VLOOKUP("LEBFSF"&amp;A213,'Main File'!A:O,8,0),0)</f>
        <v>0</v>
      </c>
      <c r="E213" s="26">
        <f>IFERROR(+VLOOKUP("LEBFSF"&amp;A213,'Main File'!A:O,9,0),0)</f>
        <v>0</v>
      </c>
      <c r="F213" s="26">
        <f>IFERROR(+VLOOKUP("LEBFSF"&amp;A213,'Main File'!A:O,10,0),0)</f>
        <v>0</v>
      </c>
      <c r="G213" s="26">
        <f>IFERROR(+VLOOKUP("LEBFSF"&amp;A213,'Main File'!A:O,11,0),0)</f>
        <v>0</v>
      </c>
      <c r="H213" s="26">
        <f>IFERROR(+VLOOKUP("LEBFSF"&amp;A213,'Main File'!A:O,12,0),0)</f>
        <v>0</v>
      </c>
      <c r="I213" s="26">
        <f>IFERROR(+VLOOKUP("LEBFSF"&amp;A213,'Main File'!A:O,13,0),0)</f>
        <v>0</v>
      </c>
      <c r="J213" s="26">
        <f>IFERROR(+VLOOKUP("LEBFSF"&amp;A213,'Main File'!A:O,14,0),0)</f>
        <v>0</v>
      </c>
      <c r="K213" s="26">
        <f>IFERROR(+VLOOKUP("LEBFSF"&amp;A213,'Main File'!A:O,15,0),0)</f>
        <v>0</v>
      </c>
    </row>
    <row r="214" spans="1:11" x14ac:dyDescent="0.25">
      <c r="A214" s="9">
        <f t="shared" si="3"/>
        <v>43401</v>
      </c>
      <c r="B214" s="26">
        <f>IFERROR(+VLOOKUP("LEBFSF"&amp;A214,'Main File'!A:O,6,0),0)</f>
        <v>0</v>
      </c>
      <c r="C214" s="26">
        <f>IFERROR(+VLOOKUP("LEBFSF"&amp;A214,'Main File'!A:O,7,0),0)</f>
        <v>0</v>
      </c>
      <c r="D214" s="26">
        <f>IFERROR(+VLOOKUP("LEBFSF"&amp;A214,'Main File'!A:O,8,0),0)</f>
        <v>0</v>
      </c>
      <c r="E214" s="26">
        <f>IFERROR(+VLOOKUP("LEBFSF"&amp;A214,'Main File'!A:O,9,0),0)</f>
        <v>0</v>
      </c>
      <c r="F214" s="26">
        <f>IFERROR(+VLOOKUP("LEBFSF"&amp;A214,'Main File'!A:O,10,0),0)</f>
        <v>0</v>
      </c>
      <c r="G214" s="26">
        <f>IFERROR(+VLOOKUP("LEBFSF"&amp;A214,'Main File'!A:O,11,0),0)</f>
        <v>0</v>
      </c>
      <c r="H214" s="26">
        <f>IFERROR(+VLOOKUP("LEBFSF"&amp;A214,'Main File'!A:O,12,0),0)</f>
        <v>0</v>
      </c>
      <c r="I214" s="26">
        <f>IFERROR(+VLOOKUP("LEBFSF"&amp;A214,'Main File'!A:O,13,0),0)</f>
        <v>0</v>
      </c>
      <c r="J214" s="26">
        <f>IFERROR(+VLOOKUP("LEBFSF"&amp;A214,'Main File'!A:O,14,0),0)</f>
        <v>0</v>
      </c>
      <c r="K214" s="26">
        <f>IFERROR(+VLOOKUP("LEBFSF"&amp;A214,'Main File'!A:O,15,0),0)</f>
        <v>0</v>
      </c>
    </row>
    <row r="215" spans="1:11" x14ac:dyDescent="0.25">
      <c r="A215" s="9">
        <f t="shared" si="3"/>
        <v>43402</v>
      </c>
      <c r="B215" s="26">
        <f>IFERROR(+VLOOKUP("LEBFSF"&amp;A215,'Main File'!A:O,6,0),0)</f>
        <v>0</v>
      </c>
      <c r="C215" s="26">
        <f>IFERROR(+VLOOKUP("LEBFSF"&amp;A215,'Main File'!A:O,7,0),0)</f>
        <v>0</v>
      </c>
      <c r="D215" s="26">
        <f>IFERROR(+VLOOKUP("LEBFSF"&amp;A215,'Main File'!A:O,8,0),0)</f>
        <v>0</v>
      </c>
      <c r="E215" s="26">
        <f>IFERROR(+VLOOKUP("LEBFSF"&amp;A215,'Main File'!A:O,9,0),0)</f>
        <v>0</v>
      </c>
      <c r="F215" s="26">
        <f>IFERROR(+VLOOKUP("LEBFSF"&amp;A215,'Main File'!A:O,10,0),0)</f>
        <v>0</v>
      </c>
      <c r="G215" s="26">
        <f>IFERROR(+VLOOKUP("LEBFSF"&amp;A215,'Main File'!A:O,11,0),0)</f>
        <v>0</v>
      </c>
      <c r="H215" s="26">
        <f>IFERROR(+VLOOKUP("LEBFSF"&amp;A215,'Main File'!A:O,12,0),0)</f>
        <v>0</v>
      </c>
      <c r="I215" s="26">
        <f>IFERROR(+VLOOKUP("LEBFSF"&amp;A215,'Main File'!A:O,13,0),0)</f>
        <v>0</v>
      </c>
      <c r="J215" s="26">
        <f>IFERROR(+VLOOKUP("LEBFSF"&amp;A215,'Main File'!A:O,14,0),0)</f>
        <v>0</v>
      </c>
      <c r="K215" s="26">
        <f>IFERROR(+VLOOKUP("LEBFSF"&amp;A215,'Main File'!A:O,15,0),0)</f>
        <v>0</v>
      </c>
    </row>
    <row r="216" spans="1:11" x14ac:dyDescent="0.25">
      <c r="A216" s="9">
        <f t="shared" si="3"/>
        <v>43403</v>
      </c>
      <c r="B216" s="26">
        <f>IFERROR(+VLOOKUP("LEBFSF"&amp;A216,'Main File'!A:O,6,0),0)</f>
        <v>0</v>
      </c>
      <c r="C216" s="26">
        <f>IFERROR(+VLOOKUP("LEBFSF"&amp;A216,'Main File'!A:O,7,0),0)</f>
        <v>0</v>
      </c>
      <c r="D216" s="26">
        <f>IFERROR(+VLOOKUP("LEBFSF"&amp;A216,'Main File'!A:O,8,0),0)</f>
        <v>0</v>
      </c>
      <c r="E216" s="26">
        <f>IFERROR(+VLOOKUP("LEBFSF"&amp;A216,'Main File'!A:O,9,0),0)</f>
        <v>0</v>
      </c>
      <c r="F216" s="26">
        <f>IFERROR(+VLOOKUP("LEBFSF"&amp;A216,'Main File'!A:O,10,0),0)</f>
        <v>0</v>
      </c>
      <c r="G216" s="26">
        <f>IFERROR(+VLOOKUP("LEBFSF"&amp;A216,'Main File'!A:O,11,0),0)</f>
        <v>0</v>
      </c>
      <c r="H216" s="26">
        <f>IFERROR(+VLOOKUP("LEBFSF"&amp;A216,'Main File'!A:O,12,0),0)</f>
        <v>0</v>
      </c>
      <c r="I216" s="26">
        <f>IFERROR(+VLOOKUP("LEBFSF"&amp;A216,'Main File'!A:O,13,0),0)</f>
        <v>0</v>
      </c>
      <c r="J216" s="26">
        <f>IFERROR(+VLOOKUP("LEBFSF"&amp;A216,'Main File'!A:O,14,0),0)</f>
        <v>0</v>
      </c>
      <c r="K216" s="26">
        <f>IFERROR(+VLOOKUP("LEBFSF"&amp;A216,'Main File'!A:O,15,0),0)</f>
        <v>0</v>
      </c>
    </row>
    <row r="217" spans="1:11" x14ac:dyDescent="0.25">
      <c r="A217" s="9">
        <f t="shared" si="3"/>
        <v>43404</v>
      </c>
      <c r="B217" s="26">
        <f>IFERROR(+VLOOKUP("LEBFSF"&amp;A217,'Main File'!A:O,6,0),0)</f>
        <v>0</v>
      </c>
      <c r="C217" s="26">
        <f>IFERROR(+VLOOKUP("LEBFSF"&amp;A217,'Main File'!A:O,7,0),0)</f>
        <v>0</v>
      </c>
      <c r="D217" s="26">
        <f>IFERROR(+VLOOKUP("LEBFSF"&amp;A217,'Main File'!A:O,8,0),0)</f>
        <v>0</v>
      </c>
      <c r="E217" s="26">
        <f>IFERROR(+VLOOKUP("LEBFSF"&amp;A217,'Main File'!A:O,9,0),0)</f>
        <v>0</v>
      </c>
      <c r="F217" s="26">
        <f>IFERROR(+VLOOKUP("LEBFSF"&amp;A217,'Main File'!A:O,10,0),0)</f>
        <v>0</v>
      </c>
      <c r="G217" s="26">
        <f>IFERROR(+VLOOKUP("LEBFSF"&amp;A217,'Main File'!A:O,11,0),0)</f>
        <v>0</v>
      </c>
      <c r="H217" s="26">
        <f>IFERROR(+VLOOKUP("LEBFSF"&amp;A217,'Main File'!A:O,12,0),0)</f>
        <v>0</v>
      </c>
      <c r="I217" s="26">
        <f>IFERROR(+VLOOKUP("LEBFSF"&amp;A217,'Main File'!A:O,13,0),0)</f>
        <v>0</v>
      </c>
      <c r="J217" s="26">
        <f>IFERROR(+VLOOKUP("LEBFSF"&amp;A217,'Main File'!A:O,14,0),0)</f>
        <v>0</v>
      </c>
      <c r="K217" s="26">
        <f>IFERROR(+VLOOKUP("LEBFSF"&amp;A217,'Main File'!A:O,15,0),0)</f>
        <v>0</v>
      </c>
    </row>
    <row r="218" spans="1:11" x14ac:dyDescent="0.25">
      <c r="A218" s="9">
        <f t="shared" si="3"/>
        <v>43405</v>
      </c>
      <c r="B218" s="26">
        <f>IFERROR(+VLOOKUP("LEBFSF"&amp;A218,'Main File'!A:O,6,0),0)</f>
        <v>0</v>
      </c>
      <c r="C218" s="26">
        <f>IFERROR(+VLOOKUP("LEBFSF"&amp;A218,'Main File'!A:O,7,0),0)</f>
        <v>0</v>
      </c>
      <c r="D218" s="26">
        <f>IFERROR(+VLOOKUP("LEBFSF"&amp;A218,'Main File'!A:O,8,0),0)</f>
        <v>0</v>
      </c>
      <c r="E218" s="26">
        <f>IFERROR(+VLOOKUP("LEBFSF"&amp;A218,'Main File'!A:O,9,0),0)</f>
        <v>0</v>
      </c>
      <c r="F218" s="26">
        <f>IFERROR(+VLOOKUP("LEBFSF"&amp;A218,'Main File'!A:O,10,0),0)</f>
        <v>0</v>
      </c>
      <c r="G218" s="26">
        <f>IFERROR(+VLOOKUP("LEBFSF"&amp;A218,'Main File'!A:O,11,0),0)</f>
        <v>0</v>
      </c>
      <c r="H218" s="26">
        <f>IFERROR(+VLOOKUP("LEBFSF"&amp;A218,'Main File'!A:O,12,0),0)</f>
        <v>0</v>
      </c>
      <c r="I218" s="26">
        <f>IFERROR(+VLOOKUP("LEBFSF"&amp;A218,'Main File'!A:O,13,0),0)</f>
        <v>0</v>
      </c>
      <c r="J218" s="26">
        <f>IFERROR(+VLOOKUP("LEBFSF"&amp;A218,'Main File'!A:O,14,0),0)</f>
        <v>0</v>
      </c>
      <c r="K218" s="26">
        <f>IFERROR(+VLOOKUP("LEBFSF"&amp;A218,'Main File'!A:O,15,0),0)</f>
        <v>0</v>
      </c>
    </row>
    <row r="219" spans="1:11" x14ac:dyDescent="0.25">
      <c r="A219" s="9">
        <f t="shared" si="3"/>
        <v>43406</v>
      </c>
      <c r="B219" s="26">
        <f>IFERROR(+VLOOKUP("LEBFSF"&amp;A219,'Main File'!A:O,6,0),0)</f>
        <v>0</v>
      </c>
      <c r="C219" s="26">
        <f>IFERROR(+VLOOKUP("LEBFSF"&amp;A219,'Main File'!A:O,7,0),0)</f>
        <v>0</v>
      </c>
      <c r="D219" s="26">
        <f>IFERROR(+VLOOKUP("LEBFSF"&amp;A219,'Main File'!A:O,8,0),0)</f>
        <v>0</v>
      </c>
      <c r="E219" s="26">
        <f>IFERROR(+VLOOKUP("LEBFSF"&amp;A219,'Main File'!A:O,9,0),0)</f>
        <v>0</v>
      </c>
      <c r="F219" s="26">
        <f>IFERROR(+VLOOKUP("LEBFSF"&amp;A219,'Main File'!A:O,10,0),0)</f>
        <v>0</v>
      </c>
      <c r="G219" s="26">
        <f>IFERROR(+VLOOKUP("LEBFSF"&amp;A219,'Main File'!A:O,11,0),0)</f>
        <v>0</v>
      </c>
      <c r="H219" s="26">
        <f>IFERROR(+VLOOKUP("LEBFSF"&amp;A219,'Main File'!A:O,12,0),0)</f>
        <v>0</v>
      </c>
      <c r="I219" s="26">
        <f>IFERROR(+VLOOKUP("LEBFSF"&amp;A219,'Main File'!A:O,13,0),0)</f>
        <v>0</v>
      </c>
      <c r="J219" s="26">
        <f>IFERROR(+VLOOKUP("LEBFSF"&amp;A219,'Main File'!A:O,14,0),0)</f>
        <v>0</v>
      </c>
      <c r="K219" s="26">
        <f>IFERROR(+VLOOKUP("LEBFSF"&amp;A219,'Main File'!A:O,15,0),0)</f>
        <v>0</v>
      </c>
    </row>
    <row r="220" spans="1:11" x14ac:dyDescent="0.25">
      <c r="A220" s="9">
        <f t="shared" si="3"/>
        <v>43407</v>
      </c>
      <c r="B220" s="26">
        <f>IFERROR(+VLOOKUP("LEBFSF"&amp;A220,'Main File'!A:O,6,0),0)</f>
        <v>0</v>
      </c>
      <c r="C220" s="26">
        <f>IFERROR(+VLOOKUP("LEBFSF"&amp;A220,'Main File'!A:O,7,0),0)</f>
        <v>0</v>
      </c>
      <c r="D220" s="26">
        <f>IFERROR(+VLOOKUP("LEBFSF"&amp;A220,'Main File'!A:O,8,0),0)</f>
        <v>0</v>
      </c>
      <c r="E220" s="26">
        <f>IFERROR(+VLOOKUP("LEBFSF"&amp;A220,'Main File'!A:O,9,0),0)</f>
        <v>0</v>
      </c>
      <c r="F220" s="26">
        <f>IFERROR(+VLOOKUP("LEBFSF"&amp;A220,'Main File'!A:O,10,0),0)</f>
        <v>0</v>
      </c>
      <c r="G220" s="26">
        <f>IFERROR(+VLOOKUP("LEBFSF"&amp;A220,'Main File'!A:O,11,0),0)</f>
        <v>0</v>
      </c>
      <c r="H220" s="26">
        <f>IFERROR(+VLOOKUP("LEBFSF"&amp;A220,'Main File'!A:O,12,0),0)</f>
        <v>0</v>
      </c>
      <c r="I220" s="26">
        <f>IFERROR(+VLOOKUP("LEBFSF"&amp;A220,'Main File'!A:O,13,0),0)</f>
        <v>0</v>
      </c>
      <c r="J220" s="26">
        <f>IFERROR(+VLOOKUP("LEBFSF"&amp;A220,'Main File'!A:O,14,0),0)</f>
        <v>0</v>
      </c>
      <c r="K220" s="26">
        <f>IFERROR(+VLOOKUP("LEBFSF"&amp;A220,'Main File'!A:O,15,0),0)</f>
        <v>0</v>
      </c>
    </row>
    <row r="221" spans="1:11" x14ac:dyDescent="0.25">
      <c r="A221" s="9">
        <f t="shared" si="3"/>
        <v>43408</v>
      </c>
      <c r="B221" s="26">
        <f>IFERROR(+VLOOKUP("LEBFSF"&amp;A221,'Main File'!A:O,6,0),0)</f>
        <v>0</v>
      </c>
      <c r="C221" s="26">
        <f>IFERROR(+VLOOKUP("LEBFSF"&amp;A221,'Main File'!A:O,7,0),0)</f>
        <v>0</v>
      </c>
      <c r="D221" s="26">
        <f>IFERROR(+VLOOKUP("LEBFSF"&amp;A221,'Main File'!A:O,8,0),0)</f>
        <v>0</v>
      </c>
      <c r="E221" s="26">
        <f>IFERROR(+VLOOKUP("LEBFSF"&amp;A221,'Main File'!A:O,9,0),0)</f>
        <v>0</v>
      </c>
      <c r="F221" s="26">
        <f>IFERROR(+VLOOKUP("LEBFSF"&amp;A221,'Main File'!A:O,10,0),0)</f>
        <v>0</v>
      </c>
      <c r="G221" s="26">
        <f>IFERROR(+VLOOKUP("LEBFSF"&amp;A221,'Main File'!A:O,11,0),0)</f>
        <v>0</v>
      </c>
      <c r="H221" s="26">
        <f>IFERROR(+VLOOKUP("LEBFSF"&amp;A221,'Main File'!A:O,12,0),0)</f>
        <v>0</v>
      </c>
      <c r="I221" s="26">
        <f>IFERROR(+VLOOKUP("LEBFSF"&amp;A221,'Main File'!A:O,13,0),0)</f>
        <v>0</v>
      </c>
      <c r="J221" s="26">
        <f>IFERROR(+VLOOKUP("LEBFSF"&amp;A221,'Main File'!A:O,14,0),0)</f>
        <v>0</v>
      </c>
      <c r="K221" s="26">
        <f>IFERROR(+VLOOKUP("LEBFSF"&amp;A221,'Main File'!A:O,15,0),0)</f>
        <v>0</v>
      </c>
    </row>
    <row r="222" spans="1:11" x14ac:dyDescent="0.25">
      <c r="A222" s="9">
        <f t="shared" si="3"/>
        <v>43409</v>
      </c>
      <c r="B222" s="26">
        <f>IFERROR(+VLOOKUP("LEBFSF"&amp;A222,'Main File'!A:O,6,0),0)</f>
        <v>0</v>
      </c>
      <c r="C222" s="26">
        <f>IFERROR(+VLOOKUP("LEBFSF"&amp;A222,'Main File'!A:O,7,0),0)</f>
        <v>0</v>
      </c>
      <c r="D222" s="26">
        <f>IFERROR(+VLOOKUP("LEBFSF"&amp;A222,'Main File'!A:O,8,0),0)</f>
        <v>0</v>
      </c>
      <c r="E222" s="26">
        <f>IFERROR(+VLOOKUP("LEBFSF"&amp;A222,'Main File'!A:O,9,0),0)</f>
        <v>0</v>
      </c>
      <c r="F222" s="26">
        <f>IFERROR(+VLOOKUP("LEBFSF"&amp;A222,'Main File'!A:O,10,0),0)</f>
        <v>0</v>
      </c>
      <c r="G222" s="26">
        <f>IFERROR(+VLOOKUP("LEBFSF"&amp;A222,'Main File'!A:O,11,0),0)</f>
        <v>0</v>
      </c>
      <c r="H222" s="26">
        <f>IFERROR(+VLOOKUP("LEBFSF"&amp;A222,'Main File'!A:O,12,0),0)</f>
        <v>0</v>
      </c>
      <c r="I222" s="26">
        <f>IFERROR(+VLOOKUP("LEBFSF"&amp;A222,'Main File'!A:O,13,0),0)</f>
        <v>0</v>
      </c>
      <c r="J222" s="26">
        <f>IFERROR(+VLOOKUP("LEBFSF"&amp;A222,'Main File'!A:O,14,0),0)</f>
        <v>0</v>
      </c>
      <c r="K222" s="26">
        <f>IFERROR(+VLOOKUP("LEBFSF"&amp;A222,'Main File'!A:O,15,0),0)</f>
        <v>0</v>
      </c>
    </row>
    <row r="223" spans="1:11" x14ac:dyDescent="0.25">
      <c r="A223" s="9">
        <f t="shared" si="3"/>
        <v>43410</v>
      </c>
      <c r="B223" s="26">
        <f>IFERROR(+VLOOKUP("LEBFSF"&amp;A223,'Main File'!A:O,6,0),0)</f>
        <v>0</v>
      </c>
      <c r="C223" s="26">
        <f>IFERROR(+VLOOKUP("LEBFSF"&amp;A223,'Main File'!A:O,7,0),0)</f>
        <v>0</v>
      </c>
      <c r="D223" s="26">
        <f>IFERROR(+VLOOKUP("LEBFSF"&amp;A223,'Main File'!A:O,8,0),0)</f>
        <v>0</v>
      </c>
      <c r="E223" s="26">
        <f>IFERROR(+VLOOKUP("LEBFSF"&amp;A223,'Main File'!A:O,9,0),0)</f>
        <v>0</v>
      </c>
      <c r="F223" s="26">
        <f>IFERROR(+VLOOKUP("LEBFSF"&amp;A223,'Main File'!A:O,10,0),0)</f>
        <v>0</v>
      </c>
      <c r="G223" s="26">
        <f>IFERROR(+VLOOKUP("LEBFSF"&amp;A223,'Main File'!A:O,11,0),0)</f>
        <v>0</v>
      </c>
      <c r="H223" s="26">
        <f>IFERROR(+VLOOKUP("LEBFSF"&amp;A223,'Main File'!A:O,12,0),0)</f>
        <v>0</v>
      </c>
      <c r="I223" s="26">
        <f>IFERROR(+VLOOKUP("LEBFSF"&amp;A223,'Main File'!A:O,13,0),0)</f>
        <v>0</v>
      </c>
      <c r="J223" s="26">
        <f>IFERROR(+VLOOKUP("LEBFSF"&amp;A223,'Main File'!A:O,14,0),0)</f>
        <v>0</v>
      </c>
      <c r="K223" s="26">
        <f>IFERROR(+VLOOKUP("LEBFSF"&amp;A223,'Main File'!A:O,15,0),0)</f>
        <v>0</v>
      </c>
    </row>
    <row r="224" spans="1:11" x14ac:dyDescent="0.25">
      <c r="A224" s="9">
        <f t="shared" si="3"/>
        <v>43411</v>
      </c>
      <c r="B224" s="26">
        <f>IFERROR(+VLOOKUP("LEBFSF"&amp;A224,'Main File'!A:O,6,0),0)</f>
        <v>0</v>
      </c>
      <c r="C224" s="26">
        <f>IFERROR(+VLOOKUP("LEBFSF"&amp;A224,'Main File'!A:O,7,0),0)</f>
        <v>0</v>
      </c>
      <c r="D224" s="26">
        <f>IFERROR(+VLOOKUP("LEBFSF"&amp;A224,'Main File'!A:O,8,0),0)</f>
        <v>0</v>
      </c>
      <c r="E224" s="26">
        <f>IFERROR(+VLOOKUP("LEBFSF"&amp;A224,'Main File'!A:O,9,0),0)</f>
        <v>0</v>
      </c>
      <c r="F224" s="26">
        <f>IFERROR(+VLOOKUP("LEBFSF"&amp;A224,'Main File'!A:O,10,0),0)</f>
        <v>0</v>
      </c>
      <c r="G224" s="26">
        <f>IFERROR(+VLOOKUP("LEBFSF"&amp;A224,'Main File'!A:O,11,0),0)</f>
        <v>0</v>
      </c>
      <c r="H224" s="26">
        <f>IFERROR(+VLOOKUP("LEBFSF"&amp;A224,'Main File'!A:O,12,0),0)</f>
        <v>0</v>
      </c>
      <c r="I224" s="26">
        <f>IFERROR(+VLOOKUP("LEBFSF"&amp;A224,'Main File'!A:O,13,0),0)</f>
        <v>0</v>
      </c>
      <c r="J224" s="26">
        <f>IFERROR(+VLOOKUP("LEBFSF"&amp;A224,'Main File'!A:O,14,0),0)</f>
        <v>0</v>
      </c>
      <c r="K224" s="26">
        <f>IFERROR(+VLOOKUP("LEBFSF"&amp;A224,'Main File'!A:O,15,0),0)</f>
        <v>0</v>
      </c>
    </row>
    <row r="225" spans="1:11" x14ac:dyDescent="0.25">
      <c r="A225" s="9">
        <f t="shared" si="3"/>
        <v>43412</v>
      </c>
      <c r="B225" s="26">
        <f>IFERROR(+VLOOKUP("LEBFSF"&amp;A225,'Main File'!A:O,6,0),0)</f>
        <v>0</v>
      </c>
      <c r="C225" s="26">
        <f>IFERROR(+VLOOKUP("LEBFSF"&amp;A225,'Main File'!A:O,7,0),0)</f>
        <v>0</v>
      </c>
      <c r="D225" s="26">
        <f>IFERROR(+VLOOKUP("LEBFSF"&amp;A225,'Main File'!A:O,8,0),0)</f>
        <v>0</v>
      </c>
      <c r="E225" s="26">
        <f>IFERROR(+VLOOKUP("LEBFSF"&amp;A225,'Main File'!A:O,9,0),0)</f>
        <v>0</v>
      </c>
      <c r="F225" s="26">
        <f>IFERROR(+VLOOKUP("LEBFSF"&amp;A225,'Main File'!A:O,10,0),0)</f>
        <v>0</v>
      </c>
      <c r="G225" s="26">
        <f>IFERROR(+VLOOKUP("LEBFSF"&amp;A225,'Main File'!A:O,11,0),0)</f>
        <v>0</v>
      </c>
      <c r="H225" s="26">
        <f>IFERROR(+VLOOKUP("LEBFSF"&amp;A225,'Main File'!A:O,12,0),0)</f>
        <v>0</v>
      </c>
      <c r="I225" s="26">
        <f>IFERROR(+VLOOKUP("LEBFSF"&amp;A225,'Main File'!A:O,13,0),0)</f>
        <v>0</v>
      </c>
      <c r="J225" s="26">
        <f>IFERROR(+VLOOKUP("LEBFSF"&amp;A225,'Main File'!A:O,14,0),0)</f>
        <v>0</v>
      </c>
      <c r="K225" s="26">
        <f>IFERROR(+VLOOKUP("LEBFSF"&amp;A225,'Main File'!A:O,15,0),0)</f>
        <v>0</v>
      </c>
    </row>
    <row r="226" spans="1:11" x14ac:dyDescent="0.25">
      <c r="A226" s="9">
        <f t="shared" si="3"/>
        <v>43413</v>
      </c>
      <c r="B226" s="26">
        <f>IFERROR(+VLOOKUP("LEBFSF"&amp;A226,'Main File'!A:O,6,0),0)</f>
        <v>0</v>
      </c>
      <c r="C226" s="26">
        <f>IFERROR(+VLOOKUP("LEBFSF"&amp;A226,'Main File'!A:O,7,0),0)</f>
        <v>0</v>
      </c>
      <c r="D226" s="26">
        <f>IFERROR(+VLOOKUP("LEBFSF"&amp;A226,'Main File'!A:O,8,0),0)</f>
        <v>0</v>
      </c>
      <c r="E226" s="26">
        <f>IFERROR(+VLOOKUP("LEBFSF"&amp;A226,'Main File'!A:O,9,0),0)</f>
        <v>0</v>
      </c>
      <c r="F226" s="26">
        <f>IFERROR(+VLOOKUP("LEBFSF"&amp;A226,'Main File'!A:O,10,0),0)</f>
        <v>0</v>
      </c>
      <c r="G226" s="26">
        <f>IFERROR(+VLOOKUP("LEBFSF"&amp;A226,'Main File'!A:O,11,0),0)</f>
        <v>0</v>
      </c>
      <c r="H226" s="26">
        <f>IFERROR(+VLOOKUP("LEBFSF"&amp;A226,'Main File'!A:O,12,0),0)</f>
        <v>0</v>
      </c>
      <c r="I226" s="26">
        <f>IFERROR(+VLOOKUP("LEBFSF"&amp;A226,'Main File'!A:O,13,0),0)</f>
        <v>0</v>
      </c>
      <c r="J226" s="26">
        <f>IFERROR(+VLOOKUP("LEBFSF"&amp;A226,'Main File'!A:O,14,0),0)</f>
        <v>0</v>
      </c>
      <c r="K226" s="26">
        <f>IFERROR(+VLOOKUP("LEBFSF"&amp;A226,'Main File'!A:O,15,0),0)</f>
        <v>0</v>
      </c>
    </row>
    <row r="227" spans="1:11" x14ac:dyDescent="0.25">
      <c r="A227" s="9">
        <f t="shared" si="3"/>
        <v>43414</v>
      </c>
      <c r="B227" s="26">
        <f>IFERROR(+VLOOKUP("LEBFSF"&amp;A227,'Main File'!A:O,6,0),0)</f>
        <v>0</v>
      </c>
      <c r="C227" s="26">
        <f>IFERROR(+VLOOKUP("LEBFSF"&amp;A227,'Main File'!A:O,7,0),0)</f>
        <v>0</v>
      </c>
      <c r="D227" s="26">
        <f>IFERROR(+VLOOKUP("LEBFSF"&amp;A227,'Main File'!A:O,8,0),0)</f>
        <v>0</v>
      </c>
      <c r="E227" s="26">
        <f>IFERROR(+VLOOKUP("LEBFSF"&amp;A227,'Main File'!A:O,9,0),0)</f>
        <v>0</v>
      </c>
      <c r="F227" s="26">
        <f>IFERROR(+VLOOKUP("LEBFSF"&amp;A227,'Main File'!A:O,10,0),0)</f>
        <v>0</v>
      </c>
      <c r="G227" s="26">
        <f>IFERROR(+VLOOKUP("LEBFSF"&amp;A227,'Main File'!A:O,11,0),0)</f>
        <v>0</v>
      </c>
      <c r="H227" s="26">
        <f>IFERROR(+VLOOKUP("LEBFSF"&amp;A227,'Main File'!A:O,12,0),0)</f>
        <v>0</v>
      </c>
      <c r="I227" s="26">
        <f>IFERROR(+VLOOKUP("LEBFSF"&amp;A227,'Main File'!A:O,13,0),0)</f>
        <v>0</v>
      </c>
      <c r="J227" s="26">
        <f>IFERROR(+VLOOKUP("LEBFSF"&amp;A227,'Main File'!A:O,14,0),0)</f>
        <v>0</v>
      </c>
      <c r="K227" s="26">
        <f>IFERROR(+VLOOKUP("LEBFSF"&amp;A227,'Main File'!A:O,15,0),0)</f>
        <v>0</v>
      </c>
    </row>
    <row r="228" spans="1:11" x14ac:dyDescent="0.25">
      <c r="A228" s="9">
        <f t="shared" si="3"/>
        <v>43415</v>
      </c>
      <c r="B228" s="26">
        <f>IFERROR(+VLOOKUP("LEBFSF"&amp;A228,'Main File'!A:O,6,0),0)</f>
        <v>0</v>
      </c>
      <c r="C228" s="26">
        <f>IFERROR(+VLOOKUP("LEBFSF"&amp;A228,'Main File'!A:O,7,0),0)</f>
        <v>0</v>
      </c>
      <c r="D228" s="26">
        <f>IFERROR(+VLOOKUP("LEBFSF"&amp;A228,'Main File'!A:O,8,0),0)</f>
        <v>0</v>
      </c>
      <c r="E228" s="26">
        <f>IFERROR(+VLOOKUP("LEBFSF"&amp;A228,'Main File'!A:O,9,0),0)</f>
        <v>0</v>
      </c>
      <c r="F228" s="26">
        <f>IFERROR(+VLOOKUP("LEBFSF"&amp;A228,'Main File'!A:O,10,0),0)</f>
        <v>0</v>
      </c>
      <c r="G228" s="26">
        <f>IFERROR(+VLOOKUP("LEBFSF"&amp;A228,'Main File'!A:O,11,0),0)</f>
        <v>0</v>
      </c>
      <c r="H228" s="26">
        <f>IFERROR(+VLOOKUP("LEBFSF"&amp;A228,'Main File'!A:O,12,0),0)</f>
        <v>0</v>
      </c>
      <c r="I228" s="26">
        <f>IFERROR(+VLOOKUP("LEBFSF"&amp;A228,'Main File'!A:O,13,0),0)</f>
        <v>0</v>
      </c>
      <c r="J228" s="26">
        <f>IFERROR(+VLOOKUP("LEBFSF"&amp;A228,'Main File'!A:O,14,0),0)</f>
        <v>0</v>
      </c>
      <c r="K228" s="26">
        <f>IFERROR(+VLOOKUP("LEBFSF"&amp;A228,'Main File'!A:O,15,0),0)</f>
        <v>0</v>
      </c>
    </row>
    <row r="229" spans="1:11" x14ac:dyDescent="0.25">
      <c r="A229" s="9">
        <f t="shared" si="3"/>
        <v>43416</v>
      </c>
      <c r="B229" s="26">
        <f>IFERROR(+VLOOKUP("LEBFSF"&amp;A229,'Main File'!A:O,6,0),0)</f>
        <v>0</v>
      </c>
      <c r="C229" s="26">
        <f>IFERROR(+VLOOKUP("LEBFSF"&amp;A229,'Main File'!A:O,7,0),0)</f>
        <v>0</v>
      </c>
      <c r="D229" s="26">
        <f>IFERROR(+VLOOKUP("LEBFSF"&amp;A229,'Main File'!A:O,8,0),0)</f>
        <v>0</v>
      </c>
      <c r="E229" s="26">
        <f>IFERROR(+VLOOKUP("LEBFSF"&amp;A229,'Main File'!A:O,9,0),0)</f>
        <v>0</v>
      </c>
      <c r="F229" s="26">
        <f>IFERROR(+VLOOKUP("LEBFSF"&amp;A229,'Main File'!A:O,10,0),0)</f>
        <v>0</v>
      </c>
      <c r="G229" s="26">
        <f>IFERROR(+VLOOKUP("LEBFSF"&amp;A229,'Main File'!A:O,11,0),0)</f>
        <v>0</v>
      </c>
      <c r="H229" s="26">
        <f>IFERROR(+VLOOKUP("LEBFSF"&amp;A229,'Main File'!A:O,12,0),0)</f>
        <v>0</v>
      </c>
      <c r="I229" s="26">
        <f>IFERROR(+VLOOKUP("LEBFSF"&amp;A229,'Main File'!A:O,13,0),0)</f>
        <v>0</v>
      </c>
      <c r="J229" s="26">
        <f>IFERROR(+VLOOKUP("LEBFSF"&amp;A229,'Main File'!A:O,14,0),0)</f>
        <v>0</v>
      </c>
      <c r="K229" s="26">
        <f>IFERROR(+VLOOKUP("LEBFSF"&amp;A229,'Main File'!A:O,15,0),0)</f>
        <v>0</v>
      </c>
    </row>
    <row r="230" spans="1:11" x14ac:dyDescent="0.25">
      <c r="A230" s="9">
        <f t="shared" si="3"/>
        <v>43417</v>
      </c>
      <c r="B230" s="26">
        <f>IFERROR(+VLOOKUP("LEBFSF"&amp;A230,'Main File'!A:O,6,0),0)</f>
        <v>0</v>
      </c>
      <c r="C230" s="26">
        <f>IFERROR(+VLOOKUP("LEBFSF"&amp;A230,'Main File'!A:O,7,0),0)</f>
        <v>0</v>
      </c>
      <c r="D230" s="26">
        <f>IFERROR(+VLOOKUP("LEBFSF"&amp;A230,'Main File'!A:O,8,0),0)</f>
        <v>0</v>
      </c>
      <c r="E230" s="26">
        <f>IFERROR(+VLOOKUP("LEBFSF"&amp;A230,'Main File'!A:O,9,0),0)</f>
        <v>0</v>
      </c>
      <c r="F230" s="26">
        <f>IFERROR(+VLOOKUP("LEBFSF"&amp;A230,'Main File'!A:O,10,0),0)</f>
        <v>0</v>
      </c>
      <c r="G230" s="26">
        <f>IFERROR(+VLOOKUP("LEBFSF"&amp;A230,'Main File'!A:O,11,0),0)</f>
        <v>0</v>
      </c>
      <c r="H230" s="26">
        <f>IFERROR(+VLOOKUP("LEBFSF"&amp;A230,'Main File'!A:O,12,0),0)</f>
        <v>0</v>
      </c>
      <c r="I230" s="26">
        <f>IFERROR(+VLOOKUP("LEBFSF"&amp;A230,'Main File'!A:O,13,0),0)</f>
        <v>0</v>
      </c>
      <c r="J230" s="26">
        <f>IFERROR(+VLOOKUP("LEBFSF"&amp;A230,'Main File'!A:O,14,0),0)</f>
        <v>0</v>
      </c>
      <c r="K230" s="26">
        <f>IFERROR(+VLOOKUP("LEBFSF"&amp;A230,'Main File'!A:O,15,0),0)</f>
        <v>0</v>
      </c>
    </row>
    <row r="231" spans="1:11" x14ac:dyDescent="0.25">
      <c r="A231" s="9">
        <f t="shared" si="3"/>
        <v>43418</v>
      </c>
      <c r="B231" s="26">
        <f>IFERROR(+VLOOKUP("LEBFSF"&amp;A231,'Main File'!A:O,6,0),0)</f>
        <v>0</v>
      </c>
      <c r="C231" s="26">
        <f>IFERROR(+VLOOKUP("LEBFSF"&amp;A231,'Main File'!A:O,7,0),0)</f>
        <v>0</v>
      </c>
      <c r="D231" s="26">
        <f>IFERROR(+VLOOKUP("LEBFSF"&amp;A231,'Main File'!A:O,8,0),0)</f>
        <v>0</v>
      </c>
      <c r="E231" s="26">
        <f>IFERROR(+VLOOKUP("LEBFSF"&amp;A231,'Main File'!A:O,9,0),0)</f>
        <v>0</v>
      </c>
      <c r="F231" s="26">
        <f>IFERROR(+VLOOKUP("LEBFSF"&amp;A231,'Main File'!A:O,10,0),0)</f>
        <v>0</v>
      </c>
      <c r="G231" s="26">
        <f>IFERROR(+VLOOKUP("LEBFSF"&amp;A231,'Main File'!A:O,11,0),0)</f>
        <v>0</v>
      </c>
      <c r="H231" s="26">
        <f>IFERROR(+VLOOKUP("LEBFSF"&amp;A231,'Main File'!A:O,12,0),0)</f>
        <v>0</v>
      </c>
      <c r="I231" s="26">
        <f>IFERROR(+VLOOKUP("LEBFSF"&amp;A231,'Main File'!A:O,13,0),0)</f>
        <v>0</v>
      </c>
      <c r="J231" s="26">
        <f>IFERROR(+VLOOKUP("LEBFSF"&amp;A231,'Main File'!A:O,14,0),0)</f>
        <v>0</v>
      </c>
      <c r="K231" s="26">
        <f>IFERROR(+VLOOKUP("LEBFSF"&amp;A231,'Main File'!A:O,15,0),0)</f>
        <v>0</v>
      </c>
    </row>
    <row r="232" spans="1:11" x14ac:dyDescent="0.25">
      <c r="A232" s="9">
        <f t="shared" si="3"/>
        <v>43419</v>
      </c>
      <c r="B232" s="26">
        <f>IFERROR(+VLOOKUP("LEBFSF"&amp;A232,'Main File'!A:O,6,0),0)</f>
        <v>0</v>
      </c>
      <c r="C232" s="26">
        <f>IFERROR(+VLOOKUP("LEBFSF"&amp;A232,'Main File'!A:O,7,0),0)</f>
        <v>0</v>
      </c>
      <c r="D232" s="26">
        <f>IFERROR(+VLOOKUP("LEBFSF"&amp;A232,'Main File'!A:O,8,0),0)</f>
        <v>0</v>
      </c>
      <c r="E232" s="26">
        <f>IFERROR(+VLOOKUP("LEBFSF"&amp;A232,'Main File'!A:O,9,0),0)</f>
        <v>0</v>
      </c>
      <c r="F232" s="26">
        <f>IFERROR(+VLOOKUP("LEBFSF"&amp;A232,'Main File'!A:O,10,0),0)</f>
        <v>0</v>
      </c>
      <c r="G232" s="26">
        <f>IFERROR(+VLOOKUP("LEBFSF"&amp;A232,'Main File'!A:O,11,0),0)</f>
        <v>0</v>
      </c>
      <c r="H232" s="26">
        <f>IFERROR(+VLOOKUP("LEBFSF"&amp;A232,'Main File'!A:O,12,0),0)</f>
        <v>0</v>
      </c>
      <c r="I232" s="26">
        <f>IFERROR(+VLOOKUP("LEBFSF"&amp;A232,'Main File'!A:O,13,0),0)</f>
        <v>0</v>
      </c>
      <c r="J232" s="26">
        <f>IFERROR(+VLOOKUP("LEBFSF"&amp;A232,'Main File'!A:O,14,0),0)</f>
        <v>0</v>
      </c>
      <c r="K232" s="26">
        <f>IFERROR(+VLOOKUP("LEBFSF"&amp;A232,'Main File'!A:O,15,0),0)</f>
        <v>0</v>
      </c>
    </row>
    <row r="233" spans="1:11" x14ac:dyDescent="0.25">
      <c r="A233" s="9">
        <f t="shared" si="3"/>
        <v>43420</v>
      </c>
      <c r="B233" s="26">
        <f>IFERROR(+VLOOKUP("LEBFSF"&amp;A233,'Main File'!A:O,6,0),0)</f>
        <v>0</v>
      </c>
      <c r="C233" s="26">
        <f>IFERROR(+VLOOKUP("LEBFSF"&amp;A233,'Main File'!A:O,7,0),0)</f>
        <v>0</v>
      </c>
      <c r="D233" s="26">
        <f>IFERROR(+VLOOKUP("LEBFSF"&amp;A233,'Main File'!A:O,8,0),0)</f>
        <v>0</v>
      </c>
      <c r="E233" s="26">
        <f>IFERROR(+VLOOKUP("LEBFSF"&amp;A233,'Main File'!A:O,9,0),0)</f>
        <v>0</v>
      </c>
      <c r="F233" s="26">
        <f>IFERROR(+VLOOKUP("LEBFSF"&amp;A233,'Main File'!A:O,10,0),0)</f>
        <v>0</v>
      </c>
      <c r="G233" s="26">
        <f>IFERROR(+VLOOKUP("LEBFSF"&amp;A233,'Main File'!A:O,11,0),0)</f>
        <v>0</v>
      </c>
      <c r="H233" s="26">
        <f>IFERROR(+VLOOKUP("LEBFSF"&amp;A233,'Main File'!A:O,12,0),0)</f>
        <v>0</v>
      </c>
      <c r="I233" s="26">
        <f>IFERROR(+VLOOKUP("LEBFSF"&amp;A233,'Main File'!A:O,13,0),0)</f>
        <v>0</v>
      </c>
      <c r="J233" s="26">
        <f>IFERROR(+VLOOKUP("LEBFSF"&amp;A233,'Main File'!A:O,14,0),0)</f>
        <v>0</v>
      </c>
      <c r="K233" s="26">
        <f>IFERROR(+VLOOKUP("LEBFSF"&amp;A233,'Main File'!A:O,15,0),0)</f>
        <v>0</v>
      </c>
    </row>
    <row r="234" spans="1:11" x14ac:dyDescent="0.25">
      <c r="A234" s="9">
        <f t="shared" si="3"/>
        <v>43421</v>
      </c>
      <c r="B234" s="26">
        <f>IFERROR(+VLOOKUP("LEBFSF"&amp;A234,'Main File'!A:O,6,0),0)</f>
        <v>0</v>
      </c>
      <c r="C234" s="26">
        <f>IFERROR(+VLOOKUP("LEBFSF"&amp;A234,'Main File'!A:O,7,0),0)</f>
        <v>0</v>
      </c>
      <c r="D234" s="26">
        <f>IFERROR(+VLOOKUP("LEBFSF"&amp;A234,'Main File'!A:O,8,0),0)</f>
        <v>0</v>
      </c>
      <c r="E234" s="26">
        <f>IFERROR(+VLOOKUP("LEBFSF"&amp;A234,'Main File'!A:O,9,0),0)</f>
        <v>0</v>
      </c>
      <c r="F234" s="26">
        <f>IFERROR(+VLOOKUP("LEBFSF"&amp;A234,'Main File'!A:O,10,0),0)</f>
        <v>0</v>
      </c>
      <c r="G234" s="26">
        <f>IFERROR(+VLOOKUP("LEBFSF"&amp;A234,'Main File'!A:O,11,0),0)</f>
        <v>0</v>
      </c>
      <c r="H234" s="26">
        <f>IFERROR(+VLOOKUP("LEBFSF"&amp;A234,'Main File'!A:O,12,0),0)</f>
        <v>0</v>
      </c>
      <c r="I234" s="26">
        <f>IFERROR(+VLOOKUP("LEBFSF"&amp;A234,'Main File'!A:O,13,0),0)</f>
        <v>0</v>
      </c>
      <c r="J234" s="26">
        <f>IFERROR(+VLOOKUP("LEBFSF"&amp;A234,'Main File'!A:O,14,0),0)</f>
        <v>0</v>
      </c>
      <c r="K234" s="26">
        <f>IFERROR(+VLOOKUP("LEBFSF"&amp;A234,'Main File'!A:O,15,0),0)</f>
        <v>0</v>
      </c>
    </row>
    <row r="235" spans="1:11" x14ac:dyDescent="0.25">
      <c r="A235" s="9">
        <f t="shared" si="3"/>
        <v>43422</v>
      </c>
      <c r="B235" s="26">
        <f>IFERROR(+VLOOKUP("LEBFSF"&amp;A235,'Main File'!A:O,6,0),0)</f>
        <v>0</v>
      </c>
      <c r="C235" s="26">
        <f>IFERROR(+VLOOKUP("LEBFSF"&amp;A235,'Main File'!A:O,7,0),0)</f>
        <v>0</v>
      </c>
      <c r="D235" s="26">
        <f>IFERROR(+VLOOKUP("LEBFSF"&amp;A235,'Main File'!A:O,8,0),0)</f>
        <v>0</v>
      </c>
      <c r="E235" s="26">
        <f>IFERROR(+VLOOKUP("LEBFSF"&amp;A235,'Main File'!A:O,9,0),0)</f>
        <v>0</v>
      </c>
      <c r="F235" s="26">
        <f>IFERROR(+VLOOKUP("LEBFSF"&amp;A235,'Main File'!A:O,10,0),0)</f>
        <v>0</v>
      </c>
      <c r="G235" s="26">
        <f>IFERROR(+VLOOKUP("LEBFSF"&amp;A235,'Main File'!A:O,11,0),0)</f>
        <v>0</v>
      </c>
      <c r="H235" s="26">
        <f>IFERROR(+VLOOKUP("LEBFSF"&amp;A235,'Main File'!A:O,12,0),0)</f>
        <v>0</v>
      </c>
      <c r="I235" s="26">
        <f>IFERROR(+VLOOKUP("LEBFSF"&amp;A235,'Main File'!A:O,13,0),0)</f>
        <v>0</v>
      </c>
      <c r="J235" s="26">
        <f>IFERROR(+VLOOKUP("LEBFSF"&amp;A235,'Main File'!A:O,14,0),0)</f>
        <v>0</v>
      </c>
      <c r="K235" s="26">
        <f>IFERROR(+VLOOKUP("LEBFSF"&amp;A235,'Main File'!A:O,15,0),0)</f>
        <v>0</v>
      </c>
    </row>
    <row r="236" spans="1:11" x14ac:dyDescent="0.25">
      <c r="A236" s="9">
        <f t="shared" si="3"/>
        <v>43423</v>
      </c>
      <c r="B236" s="26">
        <f>IFERROR(+VLOOKUP("LEBFSF"&amp;A236,'Main File'!A:O,6,0),0)</f>
        <v>0</v>
      </c>
      <c r="C236" s="26">
        <f>IFERROR(+VLOOKUP("LEBFSF"&amp;A236,'Main File'!A:O,7,0),0)</f>
        <v>0</v>
      </c>
      <c r="D236" s="26">
        <f>IFERROR(+VLOOKUP("LEBFSF"&amp;A236,'Main File'!A:O,8,0),0)</f>
        <v>0</v>
      </c>
      <c r="E236" s="26">
        <f>IFERROR(+VLOOKUP("LEBFSF"&amp;A236,'Main File'!A:O,9,0),0)</f>
        <v>0</v>
      </c>
      <c r="F236" s="26">
        <f>IFERROR(+VLOOKUP("LEBFSF"&amp;A236,'Main File'!A:O,10,0),0)</f>
        <v>0</v>
      </c>
      <c r="G236" s="26">
        <f>IFERROR(+VLOOKUP("LEBFSF"&amp;A236,'Main File'!A:O,11,0),0)</f>
        <v>0</v>
      </c>
      <c r="H236" s="26">
        <f>IFERROR(+VLOOKUP("LEBFSF"&amp;A236,'Main File'!A:O,12,0),0)</f>
        <v>0</v>
      </c>
      <c r="I236" s="26">
        <f>IFERROR(+VLOOKUP("LEBFSF"&amp;A236,'Main File'!A:O,13,0),0)</f>
        <v>0</v>
      </c>
      <c r="J236" s="26">
        <f>IFERROR(+VLOOKUP("LEBFSF"&amp;A236,'Main File'!A:O,14,0),0)</f>
        <v>0</v>
      </c>
      <c r="K236" s="26">
        <f>IFERROR(+VLOOKUP("LEBFSF"&amp;A236,'Main File'!A:O,15,0),0)</f>
        <v>0</v>
      </c>
    </row>
    <row r="237" spans="1:11" x14ac:dyDescent="0.25">
      <c r="A237" s="9">
        <f t="shared" si="3"/>
        <v>43424</v>
      </c>
      <c r="B237" s="26">
        <f>IFERROR(+VLOOKUP("LEBFSF"&amp;A237,'Main File'!A:O,6,0),0)</f>
        <v>0</v>
      </c>
      <c r="C237" s="26">
        <f>IFERROR(+VLOOKUP("LEBFSF"&amp;A237,'Main File'!A:O,7,0),0)</f>
        <v>0</v>
      </c>
      <c r="D237" s="26">
        <f>IFERROR(+VLOOKUP("LEBFSF"&amp;A237,'Main File'!A:O,8,0),0)</f>
        <v>0</v>
      </c>
      <c r="E237" s="26">
        <f>IFERROR(+VLOOKUP("LEBFSF"&amp;A237,'Main File'!A:O,9,0),0)</f>
        <v>0</v>
      </c>
      <c r="F237" s="26">
        <f>IFERROR(+VLOOKUP("LEBFSF"&amp;A237,'Main File'!A:O,10,0),0)</f>
        <v>0</v>
      </c>
      <c r="G237" s="26">
        <f>IFERROR(+VLOOKUP("LEBFSF"&amp;A237,'Main File'!A:O,11,0),0)</f>
        <v>0</v>
      </c>
      <c r="H237" s="26">
        <f>IFERROR(+VLOOKUP("LEBFSF"&amp;A237,'Main File'!A:O,12,0),0)</f>
        <v>0</v>
      </c>
      <c r="I237" s="26">
        <f>IFERROR(+VLOOKUP("LEBFSF"&amp;A237,'Main File'!A:O,13,0),0)</f>
        <v>0</v>
      </c>
      <c r="J237" s="26">
        <f>IFERROR(+VLOOKUP("LEBFSF"&amp;A237,'Main File'!A:O,14,0),0)</f>
        <v>0</v>
      </c>
      <c r="K237" s="26">
        <f>IFERROR(+VLOOKUP("LEBFSF"&amp;A237,'Main File'!A:O,15,0),0)</f>
        <v>0</v>
      </c>
    </row>
    <row r="238" spans="1:11" x14ac:dyDescent="0.25">
      <c r="A238" s="9">
        <f t="shared" si="3"/>
        <v>43425</v>
      </c>
      <c r="B238" s="26">
        <f>IFERROR(+VLOOKUP("LEBFSF"&amp;A238,'Main File'!A:O,6,0),0)</f>
        <v>0</v>
      </c>
      <c r="C238" s="26">
        <f>IFERROR(+VLOOKUP("LEBFSF"&amp;A238,'Main File'!A:O,7,0),0)</f>
        <v>0</v>
      </c>
      <c r="D238" s="26">
        <f>IFERROR(+VLOOKUP("LEBFSF"&amp;A238,'Main File'!A:O,8,0),0)</f>
        <v>0</v>
      </c>
      <c r="E238" s="26">
        <f>IFERROR(+VLOOKUP("LEBFSF"&amp;A238,'Main File'!A:O,9,0),0)</f>
        <v>0</v>
      </c>
      <c r="F238" s="26">
        <f>IFERROR(+VLOOKUP("LEBFSF"&amp;A238,'Main File'!A:O,10,0),0)</f>
        <v>0</v>
      </c>
      <c r="G238" s="26">
        <f>IFERROR(+VLOOKUP("LEBFSF"&amp;A238,'Main File'!A:O,11,0),0)</f>
        <v>0</v>
      </c>
      <c r="H238" s="26">
        <f>IFERROR(+VLOOKUP("LEBFSF"&amp;A238,'Main File'!A:O,12,0),0)</f>
        <v>0</v>
      </c>
      <c r="I238" s="26">
        <f>IFERROR(+VLOOKUP("LEBFSF"&amp;A238,'Main File'!A:O,13,0),0)</f>
        <v>0</v>
      </c>
      <c r="J238" s="26">
        <f>IFERROR(+VLOOKUP("LEBFSF"&amp;A238,'Main File'!A:O,14,0),0)</f>
        <v>0</v>
      </c>
      <c r="K238" s="26">
        <f>IFERROR(+VLOOKUP("LEBFSF"&amp;A238,'Main File'!A:O,15,0),0)</f>
        <v>0</v>
      </c>
    </row>
    <row r="239" spans="1:11" x14ac:dyDescent="0.25">
      <c r="A239" s="9">
        <f t="shared" si="3"/>
        <v>43426</v>
      </c>
      <c r="B239" s="26">
        <f>IFERROR(+VLOOKUP("LEBFSF"&amp;A239,'Main File'!A:O,6,0),0)</f>
        <v>0</v>
      </c>
      <c r="C239" s="26">
        <f>IFERROR(+VLOOKUP("LEBFSF"&amp;A239,'Main File'!A:O,7,0),0)</f>
        <v>0</v>
      </c>
      <c r="D239" s="26">
        <f>IFERROR(+VLOOKUP("LEBFSF"&amp;A239,'Main File'!A:O,8,0),0)</f>
        <v>0</v>
      </c>
      <c r="E239" s="26">
        <f>IFERROR(+VLOOKUP("LEBFSF"&amp;A239,'Main File'!A:O,9,0),0)</f>
        <v>0</v>
      </c>
      <c r="F239" s="26">
        <f>IFERROR(+VLOOKUP("LEBFSF"&amp;A239,'Main File'!A:O,10,0),0)</f>
        <v>0</v>
      </c>
      <c r="G239" s="26">
        <f>IFERROR(+VLOOKUP("LEBFSF"&amp;A239,'Main File'!A:O,11,0),0)</f>
        <v>0</v>
      </c>
      <c r="H239" s="26">
        <f>IFERROR(+VLOOKUP("LEBFSF"&amp;A239,'Main File'!A:O,12,0),0)</f>
        <v>0</v>
      </c>
      <c r="I239" s="26">
        <f>IFERROR(+VLOOKUP("LEBFSF"&amp;A239,'Main File'!A:O,13,0),0)</f>
        <v>0</v>
      </c>
      <c r="J239" s="26">
        <f>IFERROR(+VLOOKUP("LEBFSF"&amp;A239,'Main File'!A:O,14,0),0)</f>
        <v>0</v>
      </c>
      <c r="K239" s="26">
        <f>IFERROR(+VLOOKUP("LEBFSF"&amp;A239,'Main File'!A:O,15,0),0)</f>
        <v>0</v>
      </c>
    </row>
    <row r="240" spans="1:11" x14ac:dyDescent="0.25">
      <c r="A240" s="9">
        <f t="shared" si="3"/>
        <v>43427</v>
      </c>
      <c r="B240" s="26">
        <f>IFERROR(+VLOOKUP("LEBFSF"&amp;A240,'Main File'!A:O,6,0),0)</f>
        <v>0</v>
      </c>
      <c r="C240" s="26">
        <f>IFERROR(+VLOOKUP("LEBFSF"&amp;A240,'Main File'!A:O,7,0),0)</f>
        <v>0</v>
      </c>
      <c r="D240" s="26">
        <f>IFERROR(+VLOOKUP("LEBFSF"&amp;A240,'Main File'!A:O,8,0),0)</f>
        <v>0</v>
      </c>
      <c r="E240" s="26">
        <f>IFERROR(+VLOOKUP("LEBFSF"&amp;A240,'Main File'!A:O,9,0),0)</f>
        <v>0</v>
      </c>
      <c r="F240" s="26">
        <f>IFERROR(+VLOOKUP("LEBFSF"&amp;A240,'Main File'!A:O,10,0),0)</f>
        <v>0</v>
      </c>
      <c r="G240" s="26">
        <f>IFERROR(+VLOOKUP("LEBFSF"&amp;A240,'Main File'!A:O,11,0),0)</f>
        <v>0</v>
      </c>
      <c r="H240" s="26">
        <f>IFERROR(+VLOOKUP("LEBFSF"&amp;A240,'Main File'!A:O,12,0),0)</f>
        <v>0</v>
      </c>
      <c r="I240" s="26">
        <f>IFERROR(+VLOOKUP("LEBFSF"&amp;A240,'Main File'!A:O,13,0),0)</f>
        <v>0</v>
      </c>
      <c r="J240" s="26">
        <f>IFERROR(+VLOOKUP("LEBFSF"&amp;A240,'Main File'!A:O,14,0),0)</f>
        <v>0</v>
      </c>
      <c r="K240" s="26">
        <f>IFERROR(+VLOOKUP("LEBFSF"&amp;A240,'Main File'!A:O,15,0),0)</f>
        <v>0</v>
      </c>
    </row>
    <row r="241" spans="1:11" x14ac:dyDescent="0.25">
      <c r="A241" s="9">
        <f t="shared" si="3"/>
        <v>43428</v>
      </c>
      <c r="B241" s="26">
        <f>IFERROR(+VLOOKUP("LEBFSF"&amp;A241,'Main File'!A:O,6,0),0)</f>
        <v>0</v>
      </c>
      <c r="C241" s="26">
        <f>IFERROR(+VLOOKUP("LEBFSF"&amp;A241,'Main File'!A:O,7,0),0)</f>
        <v>0</v>
      </c>
      <c r="D241" s="26">
        <f>IFERROR(+VLOOKUP("LEBFSF"&amp;A241,'Main File'!A:O,8,0),0)</f>
        <v>0</v>
      </c>
      <c r="E241" s="26">
        <f>IFERROR(+VLOOKUP("LEBFSF"&amp;A241,'Main File'!A:O,9,0),0)</f>
        <v>0</v>
      </c>
      <c r="F241" s="26">
        <f>IFERROR(+VLOOKUP("LEBFSF"&amp;A241,'Main File'!A:O,10,0),0)</f>
        <v>0</v>
      </c>
      <c r="G241" s="26">
        <f>IFERROR(+VLOOKUP("LEBFSF"&amp;A241,'Main File'!A:O,11,0),0)</f>
        <v>0</v>
      </c>
      <c r="H241" s="26">
        <f>IFERROR(+VLOOKUP("LEBFSF"&amp;A241,'Main File'!A:O,12,0),0)</f>
        <v>0</v>
      </c>
      <c r="I241" s="26">
        <f>IFERROR(+VLOOKUP("LEBFSF"&amp;A241,'Main File'!A:O,13,0),0)</f>
        <v>0</v>
      </c>
      <c r="J241" s="26">
        <f>IFERROR(+VLOOKUP("LEBFSF"&amp;A241,'Main File'!A:O,14,0),0)</f>
        <v>0</v>
      </c>
      <c r="K241" s="26">
        <f>IFERROR(+VLOOKUP("LEBFSF"&amp;A241,'Main File'!A:O,15,0),0)</f>
        <v>0</v>
      </c>
    </row>
    <row r="242" spans="1:11" x14ac:dyDescent="0.25">
      <c r="A242" s="9">
        <f t="shared" si="3"/>
        <v>43429</v>
      </c>
      <c r="B242" s="26">
        <f>IFERROR(+VLOOKUP("LEBFSF"&amp;A242,'Main File'!A:O,6,0),0)</f>
        <v>0</v>
      </c>
      <c r="C242" s="26">
        <f>IFERROR(+VLOOKUP("LEBFSF"&amp;A242,'Main File'!A:O,7,0),0)</f>
        <v>0</v>
      </c>
      <c r="D242" s="26">
        <f>IFERROR(+VLOOKUP("LEBFSF"&amp;A242,'Main File'!A:O,8,0),0)</f>
        <v>0</v>
      </c>
      <c r="E242" s="26">
        <f>IFERROR(+VLOOKUP("LEBFSF"&amp;A242,'Main File'!A:O,9,0),0)</f>
        <v>0</v>
      </c>
      <c r="F242" s="26">
        <f>IFERROR(+VLOOKUP("LEBFSF"&amp;A242,'Main File'!A:O,10,0),0)</f>
        <v>0</v>
      </c>
      <c r="G242" s="26">
        <f>IFERROR(+VLOOKUP("LEBFSF"&amp;A242,'Main File'!A:O,11,0),0)</f>
        <v>0</v>
      </c>
      <c r="H242" s="26">
        <f>IFERROR(+VLOOKUP("LEBFSF"&amp;A242,'Main File'!A:O,12,0),0)</f>
        <v>0</v>
      </c>
      <c r="I242" s="26">
        <f>IFERROR(+VLOOKUP("LEBFSF"&amp;A242,'Main File'!A:O,13,0),0)</f>
        <v>0</v>
      </c>
      <c r="J242" s="26">
        <f>IFERROR(+VLOOKUP("LEBFSF"&amp;A242,'Main File'!A:O,14,0),0)</f>
        <v>0</v>
      </c>
      <c r="K242" s="26">
        <f>IFERROR(+VLOOKUP("LEBFSF"&amp;A242,'Main File'!A:O,15,0),0)</f>
        <v>0</v>
      </c>
    </row>
    <row r="243" spans="1:11" x14ac:dyDescent="0.25">
      <c r="A243" s="9">
        <f t="shared" si="3"/>
        <v>43430</v>
      </c>
      <c r="B243" s="26">
        <f>IFERROR(+VLOOKUP("LEBFSF"&amp;A243,'Main File'!A:O,6,0),0)</f>
        <v>0</v>
      </c>
      <c r="C243" s="26">
        <f>IFERROR(+VLOOKUP("LEBFSF"&amp;A243,'Main File'!A:O,7,0),0)</f>
        <v>0</v>
      </c>
      <c r="D243" s="26">
        <f>IFERROR(+VLOOKUP("LEBFSF"&amp;A243,'Main File'!A:O,8,0),0)</f>
        <v>0</v>
      </c>
      <c r="E243" s="26">
        <f>IFERROR(+VLOOKUP("LEBFSF"&amp;A243,'Main File'!A:O,9,0),0)</f>
        <v>0</v>
      </c>
      <c r="F243" s="26">
        <f>IFERROR(+VLOOKUP("LEBFSF"&amp;A243,'Main File'!A:O,10,0),0)</f>
        <v>0</v>
      </c>
      <c r="G243" s="26">
        <f>IFERROR(+VLOOKUP("LEBFSF"&amp;A243,'Main File'!A:O,11,0),0)</f>
        <v>0</v>
      </c>
      <c r="H243" s="26">
        <f>IFERROR(+VLOOKUP("LEBFSF"&amp;A243,'Main File'!A:O,12,0),0)</f>
        <v>0</v>
      </c>
      <c r="I243" s="26">
        <f>IFERROR(+VLOOKUP("LEBFSF"&amp;A243,'Main File'!A:O,13,0),0)</f>
        <v>0</v>
      </c>
      <c r="J243" s="26">
        <f>IFERROR(+VLOOKUP("LEBFSF"&amp;A243,'Main File'!A:O,14,0),0)</f>
        <v>0</v>
      </c>
      <c r="K243" s="26">
        <f>IFERROR(+VLOOKUP("LEBFSF"&amp;A243,'Main File'!A:O,15,0),0)</f>
        <v>0</v>
      </c>
    </row>
    <row r="244" spans="1:11" x14ac:dyDescent="0.25">
      <c r="A244" s="9">
        <f t="shared" si="3"/>
        <v>43431</v>
      </c>
      <c r="B244" s="26">
        <f>IFERROR(+VLOOKUP("LEBFSF"&amp;A244,'Main File'!A:O,6,0),0)</f>
        <v>0</v>
      </c>
      <c r="C244" s="26">
        <f>IFERROR(+VLOOKUP("LEBFSF"&amp;A244,'Main File'!A:O,7,0),0)</f>
        <v>0</v>
      </c>
      <c r="D244" s="26">
        <f>IFERROR(+VLOOKUP("LEBFSF"&amp;A244,'Main File'!A:O,8,0),0)</f>
        <v>0</v>
      </c>
      <c r="E244" s="26">
        <f>IFERROR(+VLOOKUP("LEBFSF"&amp;A244,'Main File'!A:O,9,0),0)</f>
        <v>0</v>
      </c>
      <c r="F244" s="26">
        <f>IFERROR(+VLOOKUP("LEBFSF"&amp;A244,'Main File'!A:O,10,0),0)</f>
        <v>0</v>
      </c>
      <c r="G244" s="26">
        <f>IFERROR(+VLOOKUP("LEBFSF"&amp;A244,'Main File'!A:O,11,0),0)</f>
        <v>0</v>
      </c>
      <c r="H244" s="26">
        <f>IFERROR(+VLOOKUP("LEBFSF"&amp;A244,'Main File'!A:O,12,0),0)</f>
        <v>0</v>
      </c>
      <c r="I244" s="26">
        <f>IFERROR(+VLOOKUP("LEBFSF"&amp;A244,'Main File'!A:O,13,0),0)</f>
        <v>0</v>
      </c>
      <c r="J244" s="26">
        <f>IFERROR(+VLOOKUP("LEBFSF"&amp;A244,'Main File'!A:O,14,0),0)</f>
        <v>0</v>
      </c>
      <c r="K244" s="26">
        <f>IFERROR(+VLOOKUP("LEBFSF"&amp;A244,'Main File'!A:O,15,0),0)</f>
        <v>0</v>
      </c>
    </row>
    <row r="245" spans="1:11" x14ac:dyDescent="0.25">
      <c r="A245" s="9">
        <f t="shared" si="3"/>
        <v>43432</v>
      </c>
      <c r="B245" s="26">
        <f>IFERROR(+VLOOKUP("LEBFSF"&amp;A245,'Main File'!A:O,6,0),0)</f>
        <v>0</v>
      </c>
      <c r="C245" s="26">
        <f>IFERROR(+VLOOKUP("LEBFSF"&amp;A245,'Main File'!A:O,7,0),0)</f>
        <v>0</v>
      </c>
      <c r="D245" s="26">
        <f>IFERROR(+VLOOKUP("LEBFSF"&amp;A245,'Main File'!A:O,8,0),0)</f>
        <v>0</v>
      </c>
      <c r="E245" s="26">
        <f>IFERROR(+VLOOKUP("LEBFSF"&amp;A245,'Main File'!A:O,9,0),0)</f>
        <v>0</v>
      </c>
      <c r="F245" s="26">
        <f>IFERROR(+VLOOKUP("LEBFSF"&amp;A245,'Main File'!A:O,10,0),0)</f>
        <v>0</v>
      </c>
      <c r="G245" s="26">
        <f>IFERROR(+VLOOKUP("LEBFSF"&amp;A245,'Main File'!A:O,11,0),0)</f>
        <v>0</v>
      </c>
      <c r="H245" s="26">
        <f>IFERROR(+VLOOKUP("LEBFSF"&amp;A245,'Main File'!A:O,12,0),0)</f>
        <v>0</v>
      </c>
      <c r="I245" s="26">
        <f>IFERROR(+VLOOKUP("LEBFSF"&amp;A245,'Main File'!A:O,13,0),0)</f>
        <v>0</v>
      </c>
      <c r="J245" s="26">
        <f>IFERROR(+VLOOKUP("LEBFSF"&amp;A245,'Main File'!A:O,14,0),0)</f>
        <v>0</v>
      </c>
      <c r="K245" s="26">
        <f>IFERROR(+VLOOKUP("LEBFSF"&amp;A245,'Main File'!A:O,15,0),0)</f>
        <v>0</v>
      </c>
    </row>
    <row r="246" spans="1:11" x14ac:dyDescent="0.25">
      <c r="A246" s="9">
        <f t="shared" si="3"/>
        <v>43433</v>
      </c>
      <c r="B246" s="26">
        <f>IFERROR(+VLOOKUP("LEBFSF"&amp;A246,'Main File'!A:O,6,0),0)</f>
        <v>0</v>
      </c>
      <c r="C246" s="26">
        <f>IFERROR(+VLOOKUP("LEBFSF"&amp;A246,'Main File'!A:O,7,0),0)</f>
        <v>0</v>
      </c>
      <c r="D246" s="26">
        <f>IFERROR(+VLOOKUP("LEBFSF"&amp;A246,'Main File'!A:O,8,0),0)</f>
        <v>0</v>
      </c>
      <c r="E246" s="26">
        <f>IFERROR(+VLOOKUP("LEBFSF"&amp;A246,'Main File'!A:O,9,0),0)</f>
        <v>0</v>
      </c>
      <c r="F246" s="26">
        <f>IFERROR(+VLOOKUP("LEBFSF"&amp;A246,'Main File'!A:O,10,0),0)</f>
        <v>0</v>
      </c>
      <c r="G246" s="26">
        <f>IFERROR(+VLOOKUP("LEBFSF"&amp;A246,'Main File'!A:O,11,0),0)</f>
        <v>0</v>
      </c>
      <c r="H246" s="26">
        <f>IFERROR(+VLOOKUP("LEBFSF"&amp;A246,'Main File'!A:O,12,0),0)</f>
        <v>0</v>
      </c>
      <c r="I246" s="26">
        <f>IFERROR(+VLOOKUP("LEBFSF"&amp;A246,'Main File'!A:O,13,0),0)</f>
        <v>0</v>
      </c>
      <c r="J246" s="26">
        <f>IFERROR(+VLOOKUP("LEBFSF"&amp;A246,'Main File'!A:O,14,0),0)</f>
        <v>0</v>
      </c>
      <c r="K246" s="26">
        <f>IFERROR(+VLOOKUP("LEBFSF"&amp;A246,'Main File'!A:O,15,0),0)</f>
        <v>0</v>
      </c>
    </row>
    <row r="247" spans="1:11" x14ac:dyDescent="0.25">
      <c r="A247" s="9">
        <f t="shared" si="3"/>
        <v>43434</v>
      </c>
      <c r="B247" s="26">
        <f>IFERROR(+VLOOKUP("LEBFSF"&amp;A247,'Main File'!A:O,6,0),0)</f>
        <v>0</v>
      </c>
      <c r="C247" s="26">
        <f>IFERROR(+VLOOKUP("LEBFSF"&amp;A247,'Main File'!A:O,7,0),0)</f>
        <v>0</v>
      </c>
      <c r="D247" s="26">
        <f>IFERROR(+VLOOKUP("LEBFSF"&amp;A247,'Main File'!A:O,8,0),0)</f>
        <v>0</v>
      </c>
      <c r="E247" s="26">
        <f>IFERROR(+VLOOKUP("LEBFSF"&amp;A247,'Main File'!A:O,9,0),0)</f>
        <v>0</v>
      </c>
      <c r="F247" s="26">
        <f>IFERROR(+VLOOKUP("LEBFSF"&amp;A247,'Main File'!A:O,10,0),0)</f>
        <v>0</v>
      </c>
      <c r="G247" s="26">
        <f>IFERROR(+VLOOKUP("LEBFSF"&amp;A247,'Main File'!A:O,11,0),0)</f>
        <v>0</v>
      </c>
      <c r="H247" s="26">
        <f>IFERROR(+VLOOKUP("LEBFSF"&amp;A247,'Main File'!A:O,12,0),0)</f>
        <v>0</v>
      </c>
      <c r="I247" s="26">
        <f>IFERROR(+VLOOKUP("LEBFSF"&amp;A247,'Main File'!A:O,13,0),0)</f>
        <v>0</v>
      </c>
      <c r="J247" s="26">
        <f>IFERROR(+VLOOKUP("LEBFSF"&amp;A247,'Main File'!A:O,14,0),0)</f>
        <v>0</v>
      </c>
      <c r="K247" s="26">
        <f>IFERROR(+VLOOKUP("LEBFSF"&amp;A247,'Main File'!A:O,15,0),0)</f>
        <v>0</v>
      </c>
    </row>
    <row r="248" spans="1:11" x14ac:dyDescent="0.25">
      <c r="A248" s="9">
        <f t="shared" si="3"/>
        <v>43435</v>
      </c>
      <c r="B248" s="26">
        <f>IFERROR(+VLOOKUP("LEBFSF"&amp;A248,'Main File'!A:O,6,0),0)</f>
        <v>0</v>
      </c>
      <c r="C248" s="26">
        <f>IFERROR(+VLOOKUP("LEBFSF"&amp;A248,'Main File'!A:O,7,0),0)</f>
        <v>0</v>
      </c>
      <c r="D248" s="26">
        <f>IFERROR(+VLOOKUP("LEBFSF"&amp;A248,'Main File'!A:O,8,0),0)</f>
        <v>0</v>
      </c>
      <c r="E248" s="26">
        <f>IFERROR(+VLOOKUP("LEBFSF"&amp;A248,'Main File'!A:O,9,0),0)</f>
        <v>0</v>
      </c>
      <c r="F248" s="26">
        <f>IFERROR(+VLOOKUP("LEBFSF"&amp;A248,'Main File'!A:O,10,0),0)</f>
        <v>0</v>
      </c>
      <c r="G248" s="26">
        <f>IFERROR(+VLOOKUP("LEBFSF"&amp;A248,'Main File'!A:O,11,0),0)</f>
        <v>0</v>
      </c>
      <c r="H248" s="26">
        <f>IFERROR(+VLOOKUP("LEBFSF"&amp;A248,'Main File'!A:O,12,0),0)</f>
        <v>0</v>
      </c>
      <c r="I248" s="26">
        <f>IFERROR(+VLOOKUP("LEBFSF"&amp;A248,'Main File'!A:O,13,0),0)</f>
        <v>0</v>
      </c>
      <c r="J248" s="26">
        <f>IFERROR(+VLOOKUP("LEBFSF"&amp;A248,'Main File'!A:O,14,0),0)</f>
        <v>0</v>
      </c>
      <c r="K248" s="26">
        <f>IFERROR(+VLOOKUP("LEBFSF"&amp;A248,'Main File'!A:O,15,0),0)</f>
        <v>0</v>
      </c>
    </row>
    <row r="249" spans="1:11" x14ac:dyDescent="0.25">
      <c r="A249" s="9">
        <f t="shared" si="3"/>
        <v>43436</v>
      </c>
      <c r="B249" s="26">
        <f>IFERROR(+VLOOKUP("LEBFSF"&amp;A249,'Main File'!A:O,6,0),0)</f>
        <v>0</v>
      </c>
      <c r="C249" s="26">
        <f>IFERROR(+VLOOKUP("LEBFSF"&amp;A249,'Main File'!A:O,7,0),0)</f>
        <v>0</v>
      </c>
      <c r="D249" s="26">
        <f>IFERROR(+VLOOKUP("LEBFSF"&amp;A249,'Main File'!A:O,8,0),0)</f>
        <v>0</v>
      </c>
      <c r="E249" s="26">
        <f>IFERROR(+VLOOKUP("LEBFSF"&amp;A249,'Main File'!A:O,9,0),0)</f>
        <v>0</v>
      </c>
      <c r="F249" s="26">
        <f>IFERROR(+VLOOKUP("LEBFSF"&amp;A249,'Main File'!A:O,10,0),0)</f>
        <v>0</v>
      </c>
      <c r="G249" s="26">
        <f>IFERROR(+VLOOKUP("LEBFSF"&amp;A249,'Main File'!A:O,11,0),0)</f>
        <v>0</v>
      </c>
      <c r="H249" s="26">
        <f>IFERROR(+VLOOKUP("LEBFSF"&amp;A249,'Main File'!A:O,12,0),0)</f>
        <v>0</v>
      </c>
      <c r="I249" s="26">
        <f>IFERROR(+VLOOKUP("LEBFSF"&amp;A249,'Main File'!A:O,13,0),0)</f>
        <v>0</v>
      </c>
      <c r="J249" s="26">
        <f>IFERROR(+VLOOKUP("LEBFSF"&amp;A249,'Main File'!A:O,14,0),0)</f>
        <v>0</v>
      </c>
      <c r="K249" s="26">
        <f>IFERROR(+VLOOKUP("LEBFSF"&amp;A249,'Main File'!A:O,15,0),0)</f>
        <v>0</v>
      </c>
    </row>
    <row r="250" spans="1:11" x14ac:dyDescent="0.25">
      <c r="A250" s="9">
        <f t="shared" si="3"/>
        <v>43437</v>
      </c>
      <c r="B250" s="26">
        <f>IFERROR(+VLOOKUP("LEBFSF"&amp;A250,'Main File'!A:O,6,0),0)</f>
        <v>0</v>
      </c>
      <c r="C250" s="26">
        <f>IFERROR(+VLOOKUP("LEBFSF"&amp;A250,'Main File'!A:O,7,0),0)</f>
        <v>0</v>
      </c>
      <c r="D250" s="26">
        <f>IFERROR(+VLOOKUP("LEBFSF"&amp;A250,'Main File'!A:O,8,0),0)</f>
        <v>0</v>
      </c>
      <c r="E250" s="26">
        <f>IFERROR(+VLOOKUP("LEBFSF"&amp;A250,'Main File'!A:O,9,0),0)</f>
        <v>0</v>
      </c>
      <c r="F250" s="26">
        <f>IFERROR(+VLOOKUP("LEBFSF"&amp;A250,'Main File'!A:O,10,0),0)</f>
        <v>0</v>
      </c>
      <c r="G250" s="26">
        <f>IFERROR(+VLOOKUP("LEBFSF"&amp;A250,'Main File'!A:O,11,0),0)</f>
        <v>0</v>
      </c>
      <c r="H250" s="26">
        <f>IFERROR(+VLOOKUP("LEBFSF"&amp;A250,'Main File'!A:O,12,0),0)</f>
        <v>0</v>
      </c>
      <c r="I250" s="26">
        <f>IFERROR(+VLOOKUP("LEBFSF"&amp;A250,'Main File'!A:O,13,0),0)</f>
        <v>0</v>
      </c>
      <c r="J250" s="26">
        <f>IFERROR(+VLOOKUP("LEBFSF"&amp;A250,'Main File'!A:O,14,0),0)</f>
        <v>0</v>
      </c>
      <c r="K250" s="26">
        <f>IFERROR(+VLOOKUP("LEBFSF"&amp;A250,'Main File'!A:O,15,0),0)</f>
        <v>0</v>
      </c>
    </row>
    <row r="251" spans="1:11" x14ac:dyDescent="0.25">
      <c r="A251" s="9">
        <f t="shared" si="3"/>
        <v>43438</v>
      </c>
      <c r="B251" s="26">
        <f>IFERROR(+VLOOKUP("LEBFSF"&amp;A251,'Main File'!A:O,6,0),0)</f>
        <v>0</v>
      </c>
      <c r="C251" s="26">
        <f>IFERROR(+VLOOKUP("LEBFSF"&amp;A251,'Main File'!A:O,7,0),0)</f>
        <v>0</v>
      </c>
      <c r="D251" s="26">
        <f>IFERROR(+VLOOKUP("LEBFSF"&amp;A251,'Main File'!A:O,8,0),0)</f>
        <v>0</v>
      </c>
      <c r="E251" s="26">
        <f>IFERROR(+VLOOKUP("LEBFSF"&amp;A251,'Main File'!A:O,9,0),0)</f>
        <v>0</v>
      </c>
      <c r="F251" s="26">
        <f>IFERROR(+VLOOKUP("LEBFSF"&amp;A251,'Main File'!A:O,10,0),0)</f>
        <v>0</v>
      </c>
      <c r="G251" s="26">
        <f>IFERROR(+VLOOKUP("LEBFSF"&amp;A251,'Main File'!A:O,11,0),0)</f>
        <v>0</v>
      </c>
      <c r="H251" s="26">
        <f>IFERROR(+VLOOKUP("LEBFSF"&amp;A251,'Main File'!A:O,12,0),0)</f>
        <v>0</v>
      </c>
      <c r="I251" s="26">
        <f>IFERROR(+VLOOKUP("LEBFSF"&amp;A251,'Main File'!A:O,13,0),0)</f>
        <v>0</v>
      </c>
      <c r="J251" s="26">
        <f>IFERROR(+VLOOKUP("LEBFSF"&amp;A251,'Main File'!A:O,14,0),0)</f>
        <v>0</v>
      </c>
      <c r="K251" s="26">
        <f>IFERROR(+VLOOKUP("LEBFSF"&amp;A251,'Main File'!A:O,15,0),0)</f>
        <v>0</v>
      </c>
    </row>
    <row r="252" spans="1:11" x14ac:dyDescent="0.25">
      <c r="A252" s="9">
        <f t="shared" si="3"/>
        <v>43439</v>
      </c>
      <c r="B252" s="26">
        <f>IFERROR(+VLOOKUP("LEBFSF"&amp;A252,'Main File'!A:O,6,0),0)</f>
        <v>0</v>
      </c>
      <c r="C252" s="26">
        <f>IFERROR(+VLOOKUP("LEBFSF"&amp;A252,'Main File'!A:O,7,0),0)</f>
        <v>0</v>
      </c>
      <c r="D252" s="26">
        <f>IFERROR(+VLOOKUP("LEBFSF"&amp;A252,'Main File'!A:O,8,0),0)</f>
        <v>0</v>
      </c>
      <c r="E252" s="26">
        <f>IFERROR(+VLOOKUP("LEBFSF"&amp;A252,'Main File'!A:O,9,0),0)</f>
        <v>0</v>
      </c>
      <c r="F252" s="26">
        <f>IFERROR(+VLOOKUP("LEBFSF"&amp;A252,'Main File'!A:O,10,0),0)</f>
        <v>0</v>
      </c>
      <c r="G252" s="26">
        <f>IFERROR(+VLOOKUP("LEBFSF"&amp;A252,'Main File'!A:O,11,0),0)</f>
        <v>0</v>
      </c>
      <c r="H252" s="26">
        <f>IFERROR(+VLOOKUP("LEBFSF"&amp;A252,'Main File'!A:O,12,0),0)</f>
        <v>0</v>
      </c>
      <c r="I252" s="26">
        <f>IFERROR(+VLOOKUP("LEBFSF"&amp;A252,'Main File'!A:O,13,0),0)</f>
        <v>0</v>
      </c>
      <c r="J252" s="26">
        <f>IFERROR(+VLOOKUP("LEBFSF"&amp;A252,'Main File'!A:O,14,0),0)</f>
        <v>0</v>
      </c>
      <c r="K252" s="26">
        <f>IFERROR(+VLOOKUP("LEBFSF"&amp;A252,'Main File'!A:O,15,0),0)</f>
        <v>0</v>
      </c>
    </row>
    <row r="253" spans="1:11" x14ac:dyDescent="0.25">
      <c r="A253" s="9">
        <f t="shared" si="3"/>
        <v>43440</v>
      </c>
      <c r="B253" s="26">
        <f>IFERROR(+VLOOKUP("LEBFSF"&amp;A253,'Main File'!A:O,6,0),0)</f>
        <v>0</v>
      </c>
      <c r="C253" s="26">
        <f>IFERROR(+VLOOKUP("LEBFSF"&amp;A253,'Main File'!A:O,7,0),0)</f>
        <v>0</v>
      </c>
      <c r="D253" s="26">
        <f>IFERROR(+VLOOKUP("LEBFSF"&amp;A253,'Main File'!A:O,8,0),0)</f>
        <v>0</v>
      </c>
      <c r="E253" s="26">
        <f>IFERROR(+VLOOKUP("LEBFSF"&amp;A253,'Main File'!A:O,9,0),0)</f>
        <v>0</v>
      </c>
      <c r="F253" s="26">
        <f>IFERROR(+VLOOKUP("LEBFSF"&amp;A253,'Main File'!A:O,10,0),0)</f>
        <v>0</v>
      </c>
      <c r="G253" s="26">
        <f>IFERROR(+VLOOKUP("LEBFSF"&amp;A253,'Main File'!A:O,11,0),0)</f>
        <v>0</v>
      </c>
      <c r="H253" s="26">
        <f>IFERROR(+VLOOKUP("LEBFSF"&amp;A253,'Main File'!A:O,12,0),0)</f>
        <v>0</v>
      </c>
      <c r="I253" s="26">
        <f>IFERROR(+VLOOKUP("LEBFSF"&amp;A253,'Main File'!A:O,13,0),0)</f>
        <v>0</v>
      </c>
      <c r="J253" s="26">
        <f>IFERROR(+VLOOKUP("LEBFSF"&amp;A253,'Main File'!A:O,14,0),0)</f>
        <v>0</v>
      </c>
      <c r="K253" s="26">
        <f>IFERROR(+VLOOKUP("LEBFSF"&amp;A253,'Main File'!A:O,15,0),0)</f>
        <v>0</v>
      </c>
    </row>
    <row r="254" spans="1:11" x14ac:dyDescent="0.25">
      <c r="A254" s="9">
        <f t="shared" si="3"/>
        <v>43441</v>
      </c>
      <c r="B254" s="26">
        <f>IFERROR(+VLOOKUP("LEBFSF"&amp;A254,'Main File'!A:O,6,0),0)</f>
        <v>0</v>
      </c>
      <c r="C254" s="26">
        <f>IFERROR(+VLOOKUP("LEBFSF"&amp;A254,'Main File'!A:O,7,0),0)</f>
        <v>0</v>
      </c>
      <c r="D254" s="26">
        <f>IFERROR(+VLOOKUP("LEBFSF"&amp;A254,'Main File'!A:O,8,0),0)</f>
        <v>0</v>
      </c>
      <c r="E254" s="26">
        <f>IFERROR(+VLOOKUP("LEBFSF"&amp;A254,'Main File'!A:O,9,0),0)</f>
        <v>0</v>
      </c>
      <c r="F254" s="26">
        <f>IFERROR(+VLOOKUP("LEBFSF"&amp;A254,'Main File'!A:O,10,0),0)</f>
        <v>0</v>
      </c>
      <c r="G254" s="26">
        <f>IFERROR(+VLOOKUP("LEBFSF"&amp;A254,'Main File'!A:O,11,0),0)</f>
        <v>0</v>
      </c>
      <c r="H254" s="26">
        <f>IFERROR(+VLOOKUP("LEBFSF"&amp;A254,'Main File'!A:O,12,0),0)</f>
        <v>0</v>
      </c>
      <c r="I254" s="26">
        <f>IFERROR(+VLOOKUP("LEBFSF"&amp;A254,'Main File'!A:O,13,0),0)</f>
        <v>0</v>
      </c>
      <c r="J254" s="26">
        <f>IFERROR(+VLOOKUP("LEBFSF"&amp;A254,'Main File'!A:O,14,0),0)</f>
        <v>0</v>
      </c>
      <c r="K254" s="26">
        <f>IFERROR(+VLOOKUP("LEBFSF"&amp;A254,'Main File'!A:O,15,0),0)</f>
        <v>0</v>
      </c>
    </row>
    <row r="255" spans="1:11" x14ac:dyDescent="0.25">
      <c r="A255" s="9">
        <f t="shared" si="3"/>
        <v>43442</v>
      </c>
      <c r="B255" s="26">
        <f>IFERROR(+VLOOKUP("LEBFSF"&amp;A255,'Main File'!A:O,6,0),0)</f>
        <v>0</v>
      </c>
      <c r="C255" s="26">
        <f>IFERROR(+VLOOKUP("LEBFSF"&amp;A255,'Main File'!A:O,7,0),0)</f>
        <v>0</v>
      </c>
      <c r="D255" s="26">
        <f>IFERROR(+VLOOKUP("LEBFSF"&amp;A255,'Main File'!A:O,8,0),0)</f>
        <v>0</v>
      </c>
      <c r="E255" s="26">
        <f>IFERROR(+VLOOKUP("LEBFSF"&amp;A255,'Main File'!A:O,9,0),0)</f>
        <v>0</v>
      </c>
      <c r="F255" s="26">
        <f>IFERROR(+VLOOKUP("LEBFSF"&amp;A255,'Main File'!A:O,10,0),0)</f>
        <v>0</v>
      </c>
      <c r="G255" s="26">
        <f>IFERROR(+VLOOKUP("LEBFSF"&amp;A255,'Main File'!A:O,11,0),0)</f>
        <v>0</v>
      </c>
      <c r="H255" s="26">
        <f>IFERROR(+VLOOKUP("LEBFSF"&amp;A255,'Main File'!A:O,12,0),0)</f>
        <v>0</v>
      </c>
      <c r="I255" s="26">
        <f>IFERROR(+VLOOKUP("LEBFSF"&amp;A255,'Main File'!A:O,13,0),0)</f>
        <v>0</v>
      </c>
      <c r="J255" s="26">
        <f>IFERROR(+VLOOKUP("LEBFSF"&amp;A255,'Main File'!A:O,14,0),0)</f>
        <v>0</v>
      </c>
      <c r="K255" s="26">
        <f>IFERROR(+VLOOKUP("LEBFSF"&amp;A255,'Main File'!A:O,15,0),0)</f>
        <v>0</v>
      </c>
    </row>
    <row r="256" spans="1:11" x14ac:dyDescent="0.25">
      <c r="A256" s="9">
        <f t="shared" si="3"/>
        <v>43443</v>
      </c>
      <c r="B256" s="26">
        <f>IFERROR(+VLOOKUP("LEBFSF"&amp;A256,'Main File'!A:O,6,0),0)</f>
        <v>0</v>
      </c>
      <c r="C256" s="26">
        <f>IFERROR(+VLOOKUP("LEBFSF"&amp;A256,'Main File'!A:O,7,0),0)</f>
        <v>0</v>
      </c>
      <c r="D256" s="26">
        <f>IFERROR(+VLOOKUP("LEBFSF"&amp;A256,'Main File'!A:O,8,0),0)</f>
        <v>0</v>
      </c>
      <c r="E256" s="26">
        <f>IFERROR(+VLOOKUP("LEBFSF"&amp;A256,'Main File'!A:O,9,0),0)</f>
        <v>0</v>
      </c>
      <c r="F256" s="26">
        <f>IFERROR(+VLOOKUP("LEBFSF"&amp;A256,'Main File'!A:O,10,0),0)</f>
        <v>0</v>
      </c>
      <c r="G256" s="26">
        <f>IFERROR(+VLOOKUP("LEBFSF"&amp;A256,'Main File'!A:O,11,0),0)</f>
        <v>0</v>
      </c>
      <c r="H256" s="26">
        <f>IFERROR(+VLOOKUP("LEBFSF"&amp;A256,'Main File'!A:O,12,0),0)</f>
        <v>0</v>
      </c>
      <c r="I256" s="26">
        <f>IFERROR(+VLOOKUP("LEBFSF"&amp;A256,'Main File'!A:O,13,0),0)</f>
        <v>0</v>
      </c>
      <c r="J256" s="26">
        <f>IFERROR(+VLOOKUP("LEBFSF"&amp;A256,'Main File'!A:O,14,0),0)</f>
        <v>0</v>
      </c>
      <c r="K256" s="26">
        <f>IFERROR(+VLOOKUP("LEBFSF"&amp;A256,'Main File'!A:O,15,0),0)</f>
        <v>0</v>
      </c>
    </row>
    <row r="257" spans="1:11" x14ac:dyDescent="0.25">
      <c r="A257" s="9">
        <f t="shared" si="3"/>
        <v>43444</v>
      </c>
      <c r="B257" s="26">
        <f>IFERROR(+VLOOKUP("LEBFSF"&amp;A257,'Main File'!A:O,6,0),0)</f>
        <v>0</v>
      </c>
      <c r="C257" s="26">
        <f>IFERROR(+VLOOKUP("LEBFSF"&amp;A257,'Main File'!A:O,7,0),0)</f>
        <v>0</v>
      </c>
      <c r="D257" s="26">
        <f>IFERROR(+VLOOKUP("LEBFSF"&amp;A257,'Main File'!A:O,8,0),0)</f>
        <v>0</v>
      </c>
      <c r="E257" s="26">
        <f>IFERROR(+VLOOKUP("LEBFSF"&amp;A257,'Main File'!A:O,9,0),0)</f>
        <v>0</v>
      </c>
      <c r="F257" s="26">
        <f>IFERROR(+VLOOKUP("LEBFSF"&amp;A257,'Main File'!A:O,10,0),0)</f>
        <v>0</v>
      </c>
      <c r="G257" s="26">
        <f>IFERROR(+VLOOKUP("LEBFSF"&amp;A257,'Main File'!A:O,11,0),0)</f>
        <v>0</v>
      </c>
      <c r="H257" s="26">
        <f>IFERROR(+VLOOKUP("LEBFSF"&amp;A257,'Main File'!A:O,12,0),0)</f>
        <v>0</v>
      </c>
      <c r="I257" s="26">
        <f>IFERROR(+VLOOKUP("LEBFSF"&amp;A257,'Main File'!A:O,13,0),0)</f>
        <v>0</v>
      </c>
      <c r="J257" s="26">
        <f>IFERROR(+VLOOKUP("LEBFSF"&amp;A257,'Main File'!A:O,14,0),0)</f>
        <v>0</v>
      </c>
      <c r="K257" s="26">
        <f>IFERROR(+VLOOKUP("LEBFSF"&amp;A257,'Main File'!A:O,15,0),0)</f>
        <v>0</v>
      </c>
    </row>
    <row r="258" spans="1:11" x14ac:dyDescent="0.25">
      <c r="A258" s="9">
        <f t="shared" si="3"/>
        <v>43445</v>
      </c>
      <c r="B258" s="26">
        <f>IFERROR(+VLOOKUP("LEBFSF"&amp;A258,'Main File'!A:O,6,0),0)</f>
        <v>0</v>
      </c>
      <c r="C258" s="26">
        <f>IFERROR(+VLOOKUP("LEBFSF"&amp;A258,'Main File'!A:O,7,0),0)</f>
        <v>0</v>
      </c>
      <c r="D258" s="26">
        <f>IFERROR(+VLOOKUP("LEBFSF"&amp;A258,'Main File'!A:O,8,0),0)</f>
        <v>0</v>
      </c>
      <c r="E258" s="26">
        <f>IFERROR(+VLOOKUP("LEBFSF"&amp;A258,'Main File'!A:O,9,0),0)</f>
        <v>0</v>
      </c>
      <c r="F258" s="26">
        <f>IFERROR(+VLOOKUP("LEBFSF"&amp;A258,'Main File'!A:O,10,0),0)</f>
        <v>0</v>
      </c>
      <c r="G258" s="26">
        <f>IFERROR(+VLOOKUP("LEBFSF"&amp;A258,'Main File'!A:O,11,0),0)</f>
        <v>0</v>
      </c>
      <c r="H258" s="26">
        <f>IFERROR(+VLOOKUP("LEBFSF"&amp;A258,'Main File'!A:O,12,0),0)</f>
        <v>0</v>
      </c>
      <c r="I258" s="26">
        <f>IFERROR(+VLOOKUP("LEBFSF"&amp;A258,'Main File'!A:O,13,0),0)</f>
        <v>0</v>
      </c>
      <c r="J258" s="26">
        <f>IFERROR(+VLOOKUP("LEBFSF"&amp;A258,'Main File'!A:O,14,0),0)</f>
        <v>0</v>
      </c>
      <c r="K258" s="26">
        <f>IFERROR(+VLOOKUP("LEBFSF"&amp;A258,'Main File'!A:O,15,0),0)</f>
        <v>0</v>
      </c>
    </row>
    <row r="259" spans="1:11" x14ac:dyDescent="0.25">
      <c r="A259" s="9">
        <f t="shared" si="3"/>
        <v>43446</v>
      </c>
      <c r="B259" s="26">
        <f>IFERROR(+VLOOKUP("LEBFSF"&amp;A259,'Main File'!A:O,6,0),0)</f>
        <v>0</v>
      </c>
      <c r="C259" s="26">
        <f>IFERROR(+VLOOKUP("LEBFSF"&amp;A259,'Main File'!A:O,7,0),0)</f>
        <v>0</v>
      </c>
      <c r="D259" s="26">
        <f>IFERROR(+VLOOKUP("LEBFSF"&amp;A259,'Main File'!A:O,8,0),0)</f>
        <v>0</v>
      </c>
      <c r="E259" s="26">
        <f>IFERROR(+VLOOKUP("LEBFSF"&amp;A259,'Main File'!A:O,9,0),0)</f>
        <v>0</v>
      </c>
      <c r="F259" s="26">
        <f>IFERROR(+VLOOKUP("LEBFSF"&amp;A259,'Main File'!A:O,10,0),0)</f>
        <v>0</v>
      </c>
      <c r="G259" s="26">
        <f>IFERROR(+VLOOKUP("LEBFSF"&amp;A259,'Main File'!A:O,11,0),0)</f>
        <v>0</v>
      </c>
      <c r="H259" s="26">
        <f>IFERROR(+VLOOKUP("LEBFSF"&amp;A259,'Main File'!A:O,12,0),0)</f>
        <v>0</v>
      </c>
      <c r="I259" s="26">
        <f>IFERROR(+VLOOKUP("LEBFSF"&amp;A259,'Main File'!A:O,13,0),0)</f>
        <v>0</v>
      </c>
      <c r="J259" s="26">
        <f>IFERROR(+VLOOKUP("LEBFSF"&amp;A259,'Main File'!A:O,14,0),0)</f>
        <v>0</v>
      </c>
      <c r="K259" s="26">
        <f>IFERROR(+VLOOKUP("LEBFSF"&amp;A259,'Main File'!A:O,15,0),0)</f>
        <v>0</v>
      </c>
    </row>
    <row r="260" spans="1:11" x14ac:dyDescent="0.25">
      <c r="A260" s="9">
        <f t="shared" si="3"/>
        <v>43447</v>
      </c>
      <c r="B260" s="26">
        <f>IFERROR(+VLOOKUP("LEBFSF"&amp;A260,'Main File'!A:O,6,0),0)</f>
        <v>0</v>
      </c>
      <c r="C260" s="26">
        <f>IFERROR(+VLOOKUP("LEBFSF"&amp;A260,'Main File'!A:O,7,0),0)</f>
        <v>0</v>
      </c>
      <c r="D260" s="26">
        <f>IFERROR(+VLOOKUP("LEBFSF"&amp;A260,'Main File'!A:O,8,0),0)</f>
        <v>0</v>
      </c>
      <c r="E260" s="26">
        <f>IFERROR(+VLOOKUP("LEBFSF"&amp;A260,'Main File'!A:O,9,0),0)</f>
        <v>0</v>
      </c>
      <c r="F260" s="26">
        <f>IFERROR(+VLOOKUP("LEBFSF"&amp;A260,'Main File'!A:O,10,0),0)</f>
        <v>0</v>
      </c>
      <c r="G260" s="26">
        <f>IFERROR(+VLOOKUP("LEBFSF"&amp;A260,'Main File'!A:O,11,0),0)</f>
        <v>0</v>
      </c>
      <c r="H260" s="26">
        <f>IFERROR(+VLOOKUP("LEBFSF"&amp;A260,'Main File'!A:O,12,0),0)</f>
        <v>0</v>
      </c>
      <c r="I260" s="26">
        <f>IFERROR(+VLOOKUP("LEBFSF"&amp;A260,'Main File'!A:O,13,0),0)</f>
        <v>0</v>
      </c>
      <c r="J260" s="26">
        <f>IFERROR(+VLOOKUP("LEBFSF"&amp;A260,'Main File'!A:O,14,0),0)</f>
        <v>0</v>
      </c>
      <c r="K260" s="26">
        <f>IFERROR(+VLOOKUP("LEBFSF"&amp;A260,'Main File'!A:O,15,0),0)</f>
        <v>0</v>
      </c>
    </row>
    <row r="261" spans="1:11" x14ac:dyDescent="0.25">
      <c r="A261" s="9">
        <f t="shared" si="3"/>
        <v>43448</v>
      </c>
      <c r="B261" s="26">
        <f>IFERROR(+VLOOKUP("LEBFSF"&amp;A261,'Main File'!A:O,6,0),0)</f>
        <v>0</v>
      </c>
      <c r="C261" s="26">
        <f>IFERROR(+VLOOKUP("LEBFSF"&amp;A261,'Main File'!A:O,7,0),0)</f>
        <v>0</v>
      </c>
      <c r="D261" s="26">
        <f>IFERROR(+VLOOKUP("LEBFSF"&amp;A261,'Main File'!A:O,8,0),0)</f>
        <v>0</v>
      </c>
      <c r="E261" s="26">
        <f>IFERROR(+VLOOKUP("LEBFSF"&amp;A261,'Main File'!A:O,9,0),0)</f>
        <v>0</v>
      </c>
      <c r="F261" s="26">
        <f>IFERROR(+VLOOKUP("LEBFSF"&amp;A261,'Main File'!A:O,10,0),0)</f>
        <v>0</v>
      </c>
      <c r="G261" s="26">
        <f>IFERROR(+VLOOKUP("LEBFSF"&amp;A261,'Main File'!A:O,11,0),0)</f>
        <v>0</v>
      </c>
      <c r="H261" s="26">
        <f>IFERROR(+VLOOKUP("LEBFSF"&amp;A261,'Main File'!A:O,12,0),0)</f>
        <v>0</v>
      </c>
      <c r="I261" s="26">
        <f>IFERROR(+VLOOKUP("LEBFSF"&amp;A261,'Main File'!A:O,13,0),0)</f>
        <v>0</v>
      </c>
      <c r="J261" s="26">
        <f>IFERROR(+VLOOKUP("LEBFSF"&amp;A261,'Main File'!A:O,14,0),0)</f>
        <v>0</v>
      </c>
      <c r="K261" s="26">
        <f>IFERROR(+VLOOKUP("LEBFSF"&amp;A261,'Main File'!A:O,15,0),0)</f>
        <v>0</v>
      </c>
    </row>
    <row r="262" spans="1:11" x14ac:dyDescent="0.25">
      <c r="A262" s="9">
        <f t="shared" si="3"/>
        <v>43449</v>
      </c>
      <c r="B262" s="26">
        <f>IFERROR(+VLOOKUP("LEBFSF"&amp;A262,'Main File'!A:O,6,0),0)</f>
        <v>0</v>
      </c>
      <c r="C262" s="26">
        <f>IFERROR(+VLOOKUP("LEBFSF"&amp;A262,'Main File'!A:O,7,0),0)</f>
        <v>0</v>
      </c>
      <c r="D262" s="26">
        <f>IFERROR(+VLOOKUP("LEBFSF"&amp;A262,'Main File'!A:O,8,0),0)</f>
        <v>0</v>
      </c>
      <c r="E262" s="26">
        <f>IFERROR(+VLOOKUP("LEBFSF"&amp;A262,'Main File'!A:O,9,0),0)</f>
        <v>0</v>
      </c>
      <c r="F262" s="26">
        <f>IFERROR(+VLOOKUP("LEBFSF"&amp;A262,'Main File'!A:O,10,0),0)</f>
        <v>0</v>
      </c>
      <c r="G262" s="26">
        <f>IFERROR(+VLOOKUP("LEBFSF"&amp;A262,'Main File'!A:O,11,0),0)</f>
        <v>0</v>
      </c>
      <c r="H262" s="26">
        <f>IFERROR(+VLOOKUP("LEBFSF"&amp;A262,'Main File'!A:O,12,0),0)</f>
        <v>0</v>
      </c>
      <c r="I262" s="26">
        <f>IFERROR(+VLOOKUP("LEBFSF"&amp;A262,'Main File'!A:O,13,0),0)</f>
        <v>0</v>
      </c>
      <c r="J262" s="26">
        <f>IFERROR(+VLOOKUP("LEBFSF"&amp;A262,'Main File'!A:O,14,0),0)</f>
        <v>0</v>
      </c>
      <c r="K262" s="26">
        <f>IFERROR(+VLOOKUP("LEBFSF"&amp;A262,'Main File'!A:O,15,0),0)</f>
        <v>0</v>
      </c>
    </row>
    <row r="263" spans="1:11" x14ac:dyDescent="0.25">
      <c r="A263" s="9">
        <f t="shared" ref="A263:A326" si="4">+A262+1</f>
        <v>43450</v>
      </c>
      <c r="B263" s="26">
        <f>IFERROR(+VLOOKUP("LEBFSF"&amp;A263,'Main File'!A:O,6,0),0)</f>
        <v>0</v>
      </c>
      <c r="C263" s="26">
        <f>IFERROR(+VLOOKUP("LEBFSF"&amp;A263,'Main File'!A:O,7,0),0)</f>
        <v>0</v>
      </c>
      <c r="D263" s="26">
        <f>IFERROR(+VLOOKUP("LEBFSF"&amp;A263,'Main File'!A:O,8,0),0)</f>
        <v>0</v>
      </c>
      <c r="E263" s="26">
        <f>IFERROR(+VLOOKUP("LEBFSF"&amp;A263,'Main File'!A:O,9,0),0)</f>
        <v>0</v>
      </c>
      <c r="F263" s="26">
        <f>IFERROR(+VLOOKUP("LEBFSF"&amp;A263,'Main File'!A:O,10,0),0)</f>
        <v>0</v>
      </c>
      <c r="G263" s="26">
        <f>IFERROR(+VLOOKUP("LEBFSF"&amp;A263,'Main File'!A:O,11,0),0)</f>
        <v>0</v>
      </c>
      <c r="H263" s="26">
        <f>IFERROR(+VLOOKUP("LEBFSF"&amp;A263,'Main File'!A:O,12,0),0)</f>
        <v>0</v>
      </c>
      <c r="I263" s="26">
        <f>IFERROR(+VLOOKUP("LEBFSF"&amp;A263,'Main File'!A:O,13,0),0)</f>
        <v>0</v>
      </c>
      <c r="J263" s="26">
        <f>IFERROR(+VLOOKUP("LEBFSF"&amp;A263,'Main File'!A:O,14,0),0)</f>
        <v>0</v>
      </c>
      <c r="K263" s="26">
        <f>IFERROR(+VLOOKUP("LEBFSF"&amp;A263,'Main File'!A:O,15,0),0)</f>
        <v>0</v>
      </c>
    </row>
    <row r="264" spans="1:11" x14ac:dyDescent="0.25">
      <c r="A264" s="9">
        <f t="shared" si="4"/>
        <v>43451</v>
      </c>
      <c r="B264" s="26">
        <f>IFERROR(+VLOOKUP("LEBFSF"&amp;A264,'Main File'!A:O,6,0),0)</f>
        <v>0</v>
      </c>
      <c r="C264" s="26">
        <f>IFERROR(+VLOOKUP("LEBFSF"&amp;A264,'Main File'!A:O,7,0),0)</f>
        <v>0</v>
      </c>
      <c r="D264" s="26">
        <f>IFERROR(+VLOOKUP("LEBFSF"&amp;A264,'Main File'!A:O,8,0),0)</f>
        <v>0</v>
      </c>
      <c r="E264" s="26">
        <f>IFERROR(+VLOOKUP("LEBFSF"&amp;A264,'Main File'!A:O,9,0),0)</f>
        <v>0</v>
      </c>
      <c r="F264" s="26">
        <f>IFERROR(+VLOOKUP("LEBFSF"&amp;A264,'Main File'!A:O,10,0),0)</f>
        <v>0</v>
      </c>
      <c r="G264" s="26">
        <f>IFERROR(+VLOOKUP("LEBFSF"&amp;A264,'Main File'!A:O,11,0),0)</f>
        <v>0</v>
      </c>
      <c r="H264" s="26">
        <f>IFERROR(+VLOOKUP("LEBFSF"&amp;A264,'Main File'!A:O,12,0),0)</f>
        <v>0</v>
      </c>
      <c r="I264" s="26">
        <f>IFERROR(+VLOOKUP("LEBFSF"&amp;A264,'Main File'!A:O,13,0),0)</f>
        <v>0</v>
      </c>
      <c r="J264" s="26">
        <f>IFERROR(+VLOOKUP("LEBFSF"&amp;A264,'Main File'!A:O,14,0),0)</f>
        <v>0</v>
      </c>
      <c r="K264" s="26">
        <f>IFERROR(+VLOOKUP("LEBFSF"&amp;A264,'Main File'!A:O,15,0),0)</f>
        <v>0</v>
      </c>
    </row>
    <row r="265" spans="1:11" x14ac:dyDescent="0.25">
      <c r="A265" s="9">
        <f t="shared" si="4"/>
        <v>43452</v>
      </c>
      <c r="B265" s="26">
        <f>IFERROR(+VLOOKUP("LEBFSF"&amp;A265,'Main File'!A:O,6,0),0)</f>
        <v>0</v>
      </c>
      <c r="C265" s="26">
        <f>IFERROR(+VLOOKUP("LEBFSF"&amp;A265,'Main File'!A:O,7,0),0)</f>
        <v>0</v>
      </c>
      <c r="D265" s="26">
        <f>IFERROR(+VLOOKUP("LEBFSF"&amp;A265,'Main File'!A:O,8,0),0)</f>
        <v>0</v>
      </c>
      <c r="E265" s="26">
        <f>IFERROR(+VLOOKUP("LEBFSF"&amp;A265,'Main File'!A:O,9,0),0)</f>
        <v>0</v>
      </c>
      <c r="F265" s="26">
        <f>IFERROR(+VLOOKUP("LEBFSF"&amp;A265,'Main File'!A:O,10,0),0)</f>
        <v>0</v>
      </c>
      <c r="G265" s="26">
        <f>IFERROR(+VLOOKUP("LEBFSF"&amp;A265,'Main File'!A:O,11,0),0)</f>
        <v>0</v>
      </c>
      <c r="H265" s="26">
        <f>IFERROR(+VLOOKUP("LEBFSF"&amp;A265,'Main File'!A:O,12,0),0)</f>
        <v>0</v>
      </c>
      <c r="I265" s="26">
        <f>IFERROR(+VLOOKUP("LEBFSF"&amp;A265,'Main File'!A:O,13,0),0)</f>
        <v>0</v>
      </c>
      <c r="J265" s="26">
        <f>IFERROR(+VLOOKUP("LEBFSF"&amp;A265,'Main File'!A:O,14,0),0)</f>
        <v>0</v>
      </c>
      <c r="K265" s="26">
        <f>IFERROR(+VLOOKUP("LEBFSF"&amp;A265,'Main File'!A:O,15,0),0)</f>
        <v>0</v>
      </c>
    </row>
    <row r="266" spans="1:11" x14ac:dyDescent="0.25">
      <c r="A266" s="9">
        <f t="shared" si="4"/>
        <v>43453</v>
      </c>
      <c r="B266" s="26">
        <f>IFERROR(+VLOOKUP("LEBFSF"&amp;A266,'Main File'!A:O,6,0),0)</f>
        <v>0</v>
      </c>
      <c r="C266" s="26">
        <f>IFERROR(+VLOOKUP("LEBFSF"&amp;A266,'Main File'!A:O,7,0),0)</f>
        <v>0</v>
      </c>
      <c r="D266" s="26">
        <f>IFERROR(+VLOOKUP("LEBFSF"&amp;A266,'Main File'!A:O,8,0),0)</f>
        <v>0</v>
      </c>
      <c r="E266" s="26">
        <f>IFERROR(+VLOOKUP("LEBFSF"&amp;A266,'Main File'!A:O,9,0),0)</f>
        <v>0</v>
      </c>
      <c r="F266" s="26">
        <f>IFERROR(+VLOOKUP("LEBFSF"&amp;A266,'Main File'!A:O,10,0),0)</f>
        <v>0</v>
      </c>
      <c r="G266" s="26">
        <f>IFERROR(+VLOOKUP("LEBFSF"&amp;A266,'Main File'!A:O,11,0),0)</f>
        <v>0</v>
      </c>
      <c r="H266" s="26">
        <f>IFERROR(+VLOOKUP("LEBFSF"&amp;A266,'Main File'!A:O,12,0),0)</f>
        <v>0</v>
      </c>
      <c r="I266" s="26">
        <f>IFERROR(+VLOOKUP("LEBFSF"&amp;A266,'Main File'!A:O,13,0),0)</f>
        <v>0</v>
      </c>
      <c r="J266" s="26">
        <f>IFERROR(+VLOOKUP("LEBFSF"&amp;A266,'Main File'!A:O,14,0),0)</f>
        <v>0</v>
      </c>
      <c r="K266" s="26">
        <f>IFERROR(+VLOOKUP("LEBFSF"&amp;A266,'Main File'!A:O,15,0),0)</f>
        <v>0</v>
      </c>
    </row>
    <row r="267" spans="1:11" x14ac:dyDescent="0.25">
      <c r="A267" s="9">
        <f t="shared" si="4"/>
        <v>43454</v>
      </c>
      <c r="B267" s="26">
        <f>IFERROR(+VLOOKUP("LEBFSF"&amp;A267,'Main File'!A:O,6,0),0)</f>
        <v>0</v>
      </c>
      <c r="C267" s="26">
        <f>IFERROR(+VLOOKUP("LEBFSF"&amp;A267,'Main File'!A:O,7,0),0)</f>
        <v>0</v>
      </c>
      <c r="D267" s="26">
        <f>IFERROR(+VLOOKUP("LEBFSF"&amp;A267,'Main File'!A:O,8,0),0)</f>
        <v>0</v>
      </c>
      <c r="E267" s="26">
        <f>IFERROR(+VLOOKUP("LEBFSF"&amp;A267,'Main File'!A:O,9,0),0)</f>
        <v>0</v>
      </c>
      <c r="F267" s="26">
        <f>IFERROR(+VLOOKUP("LEBFSF"&amp;A267,'Main File'!A:O,10,0),0)</f>
        <v>0</v>
      </c>
      <c r="G267" s="26">
        <f>IFERROR(+VLOOKUP("LEBFSF"&amp;A267,'Main File'!A:O,11,0),0)</f>
        <v>0</v>
      </c>
      <c r="H267" s="26">
        <f>IFERROR(+VLOOKUP("LEBFSF"&amp;A267,'Main File'!A:O,12,0),0)</f>
        <v>0</v>
      </c>
      <c r="I267" s="26">
        <f>IFERROR(+VLOOKUP("LEBFSF"&amp;A267,'Main File'!A:O,13,0),0)</f>
        <v>0</v>
      </c>
      <c r="J267" s="26">
        <f>IFERROR(+VLOOKUP("LEBFSF"&amp;A267,'Main File'!A:O,14,0),0)</f>
        <v>0</v>
      </c>
      <c r="K267" s="26">
        <f>IFERROR(+VLOOKUP("LEBFSF"&amp;A267,'Main File'!A:O,15,0),0)</f>
        <v>0</v>
      </c>
    </row>
    <row r="268" spans="1:11" x14ac:dyDescent="0.25">
      <c r="A268" s="9">
        <f t="shared" si="4"/>
        <v>43455</v>
      </c>
      <c r="B268" s="26">
        <f>IFERROR(+VLOOKUP("LEBFSF"&amp;A268,'Main File'!A:O,6,0),0)</f>
        <v>0</v>
      </c>
      <c r="C268" s="26">
        <f>IFERROR(+VLOOKUP("LEBFSF"&amp;A268,'Main File'!A:O,7,0),0)</f>
        <v>0</v>
      </c>
      <c r="D268" s="26">
        <f>IFERROR(+VLOOKUP("LEBFSF"&amp;A268,'Main File'!A:O,8,0),0)</f>
        <v>0</v>
      </c>
      <c r="E268" s="26">
        <f>IFERROR(+VLOOKUP("LEBFSF"&amp;A268,'Main File'!A:O,9,0),0)</f>
        <v>0</v>
      </c>
      <c r="F268" s="26">
        <f>IFERROR(+VLOOKUP("LEBFSF"&amp;A268,'Main File'!A:O,10,0),0)</f>
        <v>0</v>
      </c>
      <c r="G268" s="26">
        <f>IFERROR(+VLOOKUP("LEBFSF"&amp;A268,'Main File'!A:O,11,0),0)</f>
        <v>0</v>
      </c>
      <c r="H268" s="26">
        <f>IFERROR(+VLOOKUP("LEBFSF"&amp;A268,'Main File'!A:O,12,0),0)</f>
        <v>0</v>
      </c>
      <c r="I268" s="26">
        <f>IFERROR(+VLOOKUP("LEBFSF"&amp;A268,'Main File'!A:O,13,0),0)</f>
        <v>0</v>
      </c>
      <c r="J268" s="26">
        <f>IFERROR(+VLOOKUP("LEBFSF"&amp;A268,'Main File'!A:O,14,0),0)</f>
        <v>0</v>
      </c>
      <c r="K268" s="26">
        <f>IFERROR(+VLOOKUP("LEBFSF"&amp;A268,'Main File'!A:O,15,0),0)</f>
        <v>0</v>
      </c>
    </row>
    <row r="269" spans="1:11" x14ac:dyDescent="0.25">
      <c r="A269" s="9">
        <f t="shared" si="4"/>
        <v>43456</v>
      </c>
      <c r="B269" s="26">
        <f>IFERROR(+VLOOKUP("LEBFSF"&amp;A269,'Main File'!A:O,6,0),0)</f>
        <v>0</v>
      </c>
      <c r="C269" s="26">
        <f>IFERROR(+VLOOKUP("LEBFSF"&amp;A269,'Main File'!A:O,7,0),0)</f>
        <v>0</v>
      </c>
      <c r="D269" s="26">
        <f>IFERROR(+VLOOKUP("LEBFSF"&amp;A269,'Main File'!A:O,8,0),0)</f>
        <v>0</v>
      </c>
      <c r="E269" s="26">
        <f>IFERROR(+VLOOKUP("LEBFSF"&amp;A269,'Main File'!A:O,9,0),0)</f>
        <v>0</v>
      </c>
      <c r="F269" s="26">
        <f>IFERROR(+VLOOKUP("LEBFSF"&amp;A269,'Main File'!A:O,10,0),0)</f>
        <v>0</v>
      </c>
      <c r="G269" s="26">
        <f>IFERROR(+VLOOKUP("LEBFSF"&amp;A269,'Main File'!A:O,11,0),0)</f>
        <v>0</v>
      </c>
      <c r="H269" s="26">
        <f>IFERROR(+VLOOKUP("LEBFSF"&amp;A269,'Main File'!A:O,12,0),0)</f>
        <v>0</v>
      </c>
      <c r="I269" s="26">
        <f>IFERROR(+VLOOKUP("LEBFSF"&amp;A269,'Main File'!A:O,13,0),0)</f>
        <v>0</v>
      </c>
      <c r="J269" s="26">
        <f>IFERROR(+VLOOKUP("LEBFSF"&amp;A269,'Main File'!A:O,14,0),0)</f>
        <v>0</v>
      </c>
      <c r="K269" s="26">
        <f>IFERROR(+VLOOKUP("LEBFSF"&amp;A269,'Main File'!A:O,15,0),0)</f>
        <v>0</v>
      </c>
    </row>
    <row r="270" spans="1:11" x14ac:dyDescent="0.25">
      <c r="A270" s="9">
        <f t="shared" si="4"/>
        <v>43457</v>
      </c>
      <c r="B270" s="26">
        <f>IFERROR(+VLOOKUP("LEBFSF"&amp;A270,'Main File'!A:O,6,0),0)</f>
        <v>0</v>
      </c>
      <c r="C270" s="26">
        <f>IFERROR(+VLOOKUP("LEBFSF"&amp;A270,'Main File'!A:O,7,0),0)</f>
        <v>0</v>
      </c>
      <c r="D270" s="26">
        <f>IFERROR(+VLOOKUP("LEBFSF"&amp;A270,'Main File'!A:O,8,0),0)</f>
        <v>0</v>
      </c>
      <c r="E270" s="26">
        <f>IFERROR(+VLOOKUP("LEBFSF"&amp;A270,'Main File'!A:O,9,0),0)</f>
        <v>0</v>
      </c>
      <c r="F270" s="26">
        <f>IFERROR(+VLOOKUP("LEBFSF"&amp;A270,'Main File'!A:O,10,0),0)</f>
        <v>0</v>
      </c>
      <c r="G270" s="26">
        <f>IFERROR(+VLOOKUP("LEBFSF"&amp;A270,'Main File'!A:O,11,0),0)</f>
        <v>0</v>
      </c>
      <c r="H270" s="26">
        <f>IFERROR(+VLOOKUP("LEBFSF"&amp;A270,'Main File'!A:O,12,0),0)</f>
        <v>0</v>
      </c>
      <c r="I270" s="26">
        <f>IFERROR(+VLOOKUP("LEBFSF"&amp;A270,'Main File'!A:O,13,0),0)</f>
        <v>0</v>
      </c>
      <c r="J270" s="26">
        <f>IFERROR(+VLOOKUP("LEBFSF"&amp;A270,'Main File'!A:O,14,0),0)</f>
        <v>0</v>
      </c>
      <c r="K270" s="26">
        <f>IFERROR(+VLOOKUP("LEBFSF"&amp;A270,'Main File'!A:O,15,0),0)</f>
        <v>0</v>
      </c>
    </row>
    <row r="271" spans="1:11" x14ac:dyDescent="0.25">
      <c r="A271" s="9">
        <f t="shared" si="4"/>
        <v>43458</v>
      </c>
      <c r="B271" s="26">
        <f>IFERROR(+VLOOKUP("LEBFSF"&amp;A271,'Main File'!A:O,6,0),0)</f>
        <v>0</v>
      </c>
      <c r="C271" s="26">
        <f>IFERROR(+VLOOKUP("LEBFSF"&amp;A271,'Main File'!A:O,7,0),0)</f>
        <v>0</v>
      </c>
      <c r="D271" s="26">
        <f>IFERROR(+VLOOKUP("LEBFSF"&amp;A271,'Main File'!A:O,8,0),0)</f>
        <v>0</v>
      </c>
      <c r="E271" s="26">
        <f>IFERROR(+VLOOKUP("LEBFSF"&amp;A271,'Main File'!A:O,9,0),0)</f>
        <v>0</v>
      </c>
      <c r="F271" s="26">
        <f>IFERROR(+VLOOKUP("LEBFSF"&amp;A271,'Main File'!A:O,10,0),0)</f>
        <v>0</v>
      </c>
      <c r="G271" s="26">
        <f>IFERROR(+VLOOKUP("LEBFSF"&amp;A271,'Main File'!A:O,11,0),0)</f>
        <v>0</v>
      </c>
      <c r="H271" s="26">
        <f>IFERROR(+VLOOKUP("LEBFSF"&amp;A271,'Main File'!A:O,12,0),0)</f>
        <v>0</v>
      </c>
      <c r="I271" s="26">
        <f>IFERROR(+VLOOKUP("LEBFSF"&amp;A271,'Main File'!A:O,13,0),0)</f>
        <v>0</v>
      </c>
      <c r="J271" s="26">
        <f>IFERROR(+VLOOKUP("LEBFSF"&amp;A271,'Main File'!A:O,14,0),0)</f>
        <v>0</v>
      </c>
      <c r="K271" s="26">
        <f>IFERROR(+VLOOKUP("LEBFSF"&amp;A271,'Main File'!A:O,15,0),0)</f>
        <v>0</v>
      </c>
    </row>
    <row r="272" spans="1:11" x14ac:dyDescent="0.25">
      <c r="A272" s="9">
        <f t="shared" si="4"/>
        <v>43459</v>
      </c>
      <c r="B272" s="26">
        <f>IFERROR(+VLOOKUP("LEBFSF"&amp;A272,'Main File'!A:O,6,0),0)</f>
        <v>0</v>
      </c>
      <c r="C272" s="26">
        <f>IFERROR(+VLOOKUP("LEBFSF"&amp;A272,'Main File'!A:O,7,0),0)</f>
        <v>0</v>
      </c>
      <c r="D272" s="26">
        <f>IFERROR(+VLOOKUP("LEBFSF"&amp;A272,'Main File'!A:O,8,0),0)</f>
        <v>0</v>
      </c>
      <c r="E272" s="26">
        <f>IFERROR(+VLOOKUP("LEBFSF"&amp;A272,'Main File'!A:O,9,0),0)</f>
        <v>0</v>
      </c>
      <c r="F272" s="26">
        <f>IFERROR(+VLOOKUP("LEBFSF"&amp;A272,'Main File'!A:O,10,0),0)</f>
        <v>0</v>
      </c>
      <c r="G272" s="26">
        <f>IFERROR(+VLOOKUP("LEBFSF"&amp;A272,'Main File'!A:O,11,0),0)</f>
        <v>0</v>
      </c>
      <c r="H272" s="26">
        <f>IFERROR(+VLOOKUP("LEBFSF"&amp;A272,'Main File'!A:O,12,0),0)</f>
        <v>0</v>
      </c>
      <c r="I272" s="26">
        <f>IFERROR(+VLOOKUP("LEBFSF"&amp;A272,'Main File'!A:O,13,0),0)</f>
        <v>0</v>
      </c>
      <c r="J272" s="26">
        <f>IFERROR(+VLOOKUP("LEBFSF"&amp;A272,'Main File'!A:O,14,0),0)</f>
        <v>0</v>
      </c>
      <c r="K272" s="26">
        <f>IFERROR(+VLOOKUP("LEBFSF"&amp;A272,'Main File'!A:O,15,0),0)</f>
        <v>0</v>
      </c>
    </row>
    <row r="273" spans="1:11" x14ac:dyDescent="0.25">
      <c r="A273" s="9">
        <f t="shared" si="4"/>
        <v>43460</v>
      </c>
      <c r="B273" s="26">
        <f>IFERROR(+VLOOKUP("LEBFSF"&amp;A273,'Main File'!A:O,6,0),0)</f>
        <v>0</v>
      </c>
      <c r="C273" s="26">
        <f>IFERROR(+VLOOKUP("LEBFSF"&amp;A273,'Main File'!A:O,7,0),0)</f>
        <v>0</v>
      </c>
      <c r="D273" s="26">
        <f>IFERROR(+VLOOKUP("LEBFSF"&amp;A273,'Main File'!A:O,8,0),0)</f>
        <v>0</v>
      </c>
      <c r="E273" s="26">
        <f>IFERROR(+VLOOKUP("LEBFSF"&amp;A273,'Main File'!A:O,9,0),0)</f>
        <v>0</v>
      </c>
      <c r="F273" s="26">
        <f>IFERROR(+VLOOKUP("LEBFSF"&amp;A273,'Main File'!A:O,10,0),0)</f>
        <v>0</v>
      </c>
      <c r="G273" s="26">
        <f>IFERROR(+VLOOKUP("LEBFSF"&amp;A273,'Main File'!A:O,11,0),0)</f>
        <v>0</v>
      </c>
      <c r="H273" s="26">
        <f>IFERROR(+VLOOKUP("LEBFSF"&amp;A273,'Main File'!A:O,12,0),0)</f>
        <v>0</v>
      </c>
      <c r="I273" s="26">
        <f>IFERROR(+VLOOKUP("LEBFSF"&amp;A273,'Main File'!A:O,13,0),0)</f>
        <v>0</v>
      </c>
      <c r="J273" s="26">
        <f>IFERROR(+VLOOKUP("LEBFSF"&amp;A273,'Main File'!A:O,14,0),0)</f>
        <v>0</v>
      </c>
      <c r="K273" s="26">
        <f>IFERROR(+VLOOKUP("LEBFSF"&amp;A273,'Main File'!A:O,15,0),0)</f>
        <v>0</v>
      </c>
    </row>
    <row r="274" spans="1:11" x14ac:dyDescent="0.25">
      <c r="A274" s="9">
        <f t="shared" si="4"/>
        <v>43461</v>
      </c>
      <c r="B274" s="26">
        <f>IFERROR(+VLOOKUP("LEBFSF"&amp;A274,'Main File'!A:O,6,0),0)</f>
        <v>0</v>
      </c>
      <c r="C274" s="26">
        <f>IFERROR(+VLOOKUP("LEBFSF"&amp;A274,'Main File'!A:O,7,0),0)</f>
        <v>0</v>
      </c>
      <c r="D274" s="26">
        <f>IFERROR(+VLOOKUP("LEBFSF"&amp;A274,'Main File'!A:O,8,0),0)</f>
        <v>0</v>
      </c>
      <c r="E274" s="26">
        <f>IFERROR(+VLOOKUP("LEBFSF"&amp;A274,'Main File'!A:O,9,0),0)</f>
        <v>0</v>
      </c>
      <c r="F274" s="26">
        <f>IFERROR(+VLOOKUP("LEBFSF"&amp;A274,'Main File'!A:O,10,0),0)</f>
        <v>0</v>
      </c>
      <c r="G274" s="26">
        <f>IFERROR(+VLOOKUP("LEBFSF"&amp;A274,'Main File'!A:O,11,0),0)</f>
        <v>0</v>
      </c>
      <c r="H274" s="26">
        <f>IFERROR(+VLOOKUP("LEBFSF"&amp;A274,'Main File'!A:O,12,0),0)</f>
        <v>0</v>
      </c>
      <c r="I274" s="26">
        <f>IFERROR(+VLOOKUP("LEBFSF"&amp;A274,'Main File'!A:O,13,0),0)</f>
        <v>0</v>
      </c>
      <c r="J274" s="26">
        <f>IFERROR(+VLOOKUP("LEBFSF"&amp;A274,'Main File'!A:O,14,0),0)</f>
        <v>0</v>
      </c>
      <c r="K274" s="26">
        <f>IFERROR(+VLOOKUP("LEBFSF"&amp;A274,'Main File'!A:O,15,0),0)</f>
        <v>0</v>
      </c>
    </row>
    <row r="275" spans="1:11" x14ac:dyDescent="0.25">
      <c r="A275" s="9">
        <f t="shared" si="4"/>
        <v>43462</v>
      </c>
      <c r="B275" s="26">
        <f>IFERROR(+VLOOKUP("LEBFSF"&amp;A275,'Main File'!A:O,6,0),0)</f>
        <v>0</v>
      </c>
      <c r="C275" s="26">
        <f>IFERROR(+VLOOKUP("LEBFSF"&amp;A275,'Main File'!A:O,7,0),0)</f>
        <v>0</v>
      </c>
      <c r="D275" s="26">
        <f>IFERROR(+VLOOKUP("LEBFSF"&amp;A275,'Main File'!A:O,8,0),0)</f>
        <v>0</v>
      </c>
      <c r="E275" s="26">
        <f>IFERROR(+VLOOKUP("LEBFSF"&amp;A275,'Main File'!A:O,9,0),0)</f>
        <v>0</v>
      </c>
      <c r="F275" s="26">
        <f>IFERROR(+VLOOKUP("LEBFSF"&amp;A275,'Main File'!A:O,10,0),0)</f>
        <v>0</v>
      </c>
      <c r="G275" s="26">
        <f>IFERROR(+VLOOKUP("LEBFSF"&amp;A275,'Main File'!A:O,11,0),0)</f>
        <v>0</v>
      </c>
      <c r="H275" s="26">
        <f>IFERROR(+VLOOKUP("LEBFSF"&amp;A275,'Main File'!A:O,12,0),0)</f>
        <v>0</v>
      </c>
      <c r="I275" s="26">
        <f>IFERROR(+VLOOKUP("LEBFSF"&amp;A275,'Main File'!A:O,13,0),0)</f>
        <v>0</v>
      </c>
      <c r="J275" s="26">
        <f>IFERROR(+VLOOKUP("LEBFSF"&amp;A275,'Main File'!A:O,14,0),0)</f>
        <v>0</v>
      </c>
      <c r="K275" s="26">
        <f>IFERROR(+VLOOKUP("LEBFSF"&amp;A275,'Main File'!A:O,15,0),0)</f>
        <v>0</v>
      </c>
    </row>
    <row r="276" spans="1:11" x14ac:dyDescent="0.25">
      <c r="A276" s="9">
        <f t="shared" si="4"/>
        <v>43463</v>
      </c>
      <c r="B276" s="26">
        <f>IFERROR(+VLOOKUP("LEBFSF"&amp;A276,'Main File'!A:O,6,0),0)</f>
        <v>0</v>
      </c>
      <c r="C276" s="26">
        <f>IFERROR(+VLOOKUP("LEBFSF"&amp;A276,'Main File'!A:O,7,0),0)</f>
        <v>0</v>
      </c>
      <c r="D276" s="26">
        <f>IFERROR(+VLOOKUP("LEBFSF"&amp;A276,'Main File'!A:O,8,0),0)</f>
        <v>0</v>
      </c>
      <c r="E276" s="26">
        <f>IFERROR(+VLOOKUP("LEBFSF"&amp;A276,'Main File'!A:O,9,0),0)</f>
        <v>0</v>
      </c>
      <c r="F276" s="26">
        <f>IFERROR(+VLOOKUP("LEBFSF"&amp;A276,'Main File'!A:O,10,0),0)</f>
        <v>0</v>
      </c>
      <c r="G276" s="26">
        <f>IFERROR(+VLOOKUP("LEBFSF"&amp;A276,'Main File'!A:O,11,0),0)</f>
        <v>0</v>
      </c>
      <c r="H276" s="26">
        <f>IFERROR(+VLOOKUP("LEBFSF"&amp;A276,'Main File'!A:O,12,0),0)</f>
        <v>0</v>
      </c>
      <c r="I276" s="26">
        <f>IFERROR(+VLOOKUP("LEBFSF"&amp;A276,'Main File'!A:O,13,0),0)</f>
        <v>0</v>
      </c>
      <c r="J276" s="26">
        <f>IFERROR(+VLOOKUP("LEBFSF"&amp;A276,'Main File'!A:O,14,0),0)</f>
        <v>0</v>
      </c>
      <c r="K276" s="26">
        <f>IFERROR(+VLOOKUP("LEBFSF"&amp;A276,'Main File'!A:O,15,0),0)</f>
        <v>0</v>
      </c>
    </row>
    <row r="277" spans="1:11" x14ac:dyDescent="0.25">
      <c r="A277" s="9">
        <f t="shared" si="4"/>
        <v>43464</v>
      </c>
      <c r="B277" s="26">
        <f>IFERROR(+VLOOKUP("LEBFSF"&amp;A277,'Main File'!A:O,6,0),0)</f>
        <v>0</v>
      </c>
      <c r="C277" s="26">
        <f>IFERROR(+VLOOKUP("LEBFSF"&amp;A277,'Main File'!A:O,7,0),0)</f>
        <v>0</v>
      </c>
      <c r="D277" s="26">
        <f>IFERROR(+VLOOKUP("LEBFSF"&amp;A277,'Main File'!A:O,8,0),0)</f>
        <v>0</v>
      </c>
      <c r="E277" s="26">
        <f>IFERROR(+VLOOKUP("LEBFSF"&amp;A277,'Main File'!A:O,9,0),0)</f>
        <v>0</v>
      </c>
      <c r="F277" s="26">
        <f>IFERROR(+VLOOKUP("LEBFSF"&amp;A277,'Main File'!A:O,10,0),0)</f>
        <v>0</v>
      </c>
      <c r="G277" s="26">
        <f>IFERROR(+VLOOKUP("LEBFSF"&amp;A277,'Main File'!A:O,11,0),0)</f>
        <v>0</v>
      </c>
      <c r="H277" s="26">
        <f>IFERROR(+VLOOKUP("LEBFSF"&amp;A277,'Main File'!A:O,12,0),0)</f>
        <v>0</v>
      </c>
      <c r="I277" s="26">
        <f>IFERROR(+VLOOKUP("LEBFSF"&amp;A277,'Main File'!A:O,13,0),0)</f>
        <v>0</v>
      </c>
      <c r="J277" s="26">
        <f>IFERROR(+VLOOKUP("LEBFSF"&amp;A277,'Main File'!A:O,14,0),0)</f>
        <v>0</v>
      </c>
      <c r="K277" s="26">
        <f>IFERROR(+VLOOKUP("LEBFSF"&amp;A277,'Main File'!A:O,15,0),0)</f>
        <v>0</v>
      </c>
    </row>
    <row r="278" spans="1:11" x14ac:dyDescent="0.25">
      <c r="A278" s="9">
        <f t="shared" si="4"/>
        <v>43465</v>
      </c>
      <c r="B278" s="26">
        <f>IFERROR(+VLOOKUP("LEBFSF"&amp;A278,'Main File'!A:O,6,0),0)</f>
        <v>0</v>
      </c>
      <c r="C278" s="26">
        <f>IFERROR(+VLOOKUP("LEBFSF"&amp;A278,'Main File'!A:O,7,0),0)</f>
        <v>0</v>
      </c>
      <c r="D278" s="26">
        <f>IFERROR(+VLOOKUP("LEBFSF"&amp;A278,'Main File'!A:O,8,0),0)</f>
        <v>0</v>
      </c>
      <c r="E278" s="26">
        <f>IFERROR(+VLOOKUP("LEBFSF"&amp;A278,'Main File'!A:O,9,0),0)</f>
        <v>0</v>
      </c>
      <c r="F278" s="26">
        <f>IFERROR(+VLOOKUP("LEBFSF"&amp;A278,'Main File'!A:O,10,0),0)</f>
        <v>0</v>
      </c>
      <c r="G278" s="26">
        <f>IFERROR(+VLOOKUP("LEBFSF"&amp;A278,'Main File'!A:O,11,0),0)</f>
        <v>0</v>
      </c>
      <c r="H278" s="26">
        <f>IFERROR(+VLOOKUP("LEBFSF"&amp;A278,'Main File'!A:O,12,0),0)</f>
        <v>0</v>
      </c>
      <c r="I278" s="26">
        <f>IFERROR(+VLOOKUP("LEBFSF"&amp;A278,'Main File'!A:O,13,0),0)</f>
        <v>0</v>
      </c>
      <c r="J278" s="26">
        <f>IFERROR(+VLOOKUP("LEBFSF"&amp;A278,'Main File'!A:O,14,0),0)</f>
        <v>0</v>
      </c>
      <c r="K278" s="26">
        <f>IFERROR(+VLOOKUP("LEBFSF"&amp;A278,'Main File'!A:O,15,0),0)</f>
        <v>0</v>
      </c>
    </row>
    <row r="279" spans="1:11" x14ac:dyDescent="0.25">
      <c r="A279" s="9">
        <f t="shared" si="4"/>
        <v>43466</v>
      </c>
      <c r="B279" s="26">
        <f>IFERROR(+VLOOKUP("LEBFSF"&amp;A279,'Main File'!A:O,6,0),0)</f>
        <v>0</v>
      </c>
      <c r="C279" s="26">
        <f>IFERROR(+VLOOKUP("LEBFSF"&amp;A279,'Main File'!A:O,7,0),0)</f>
        <v>0</v>
      </c>
      <c r="D279" s="26">
        <f>IFERROR(+VLOOKUP("LEBFSF"&amp;A279,'Main File'!A:O,8,0),0)</f>
        <v>0</v>
      </c>
      <c r="E279" s="26">
        <f>IFERROR(+VLOOKUP("LEBFSF"&amp;A279,'Main File'!A:O,9,0),0)</f>
        <v>0</v>
      </c>
      <c r="F279" s="26">
        <f>IFERROR(+VLOOKUP("LEBFSF"&amp;A279,'Main File'!A:O,10,0),0)</f>
        <v>0</v>
      </c>
      <c r="G279" s="26">
        <f>IFERROR(+VLOOKUP("LEBFSF"&amp;A279,'Main File'!A:O,11,0),0)</f>
        <v>0</v>
      </c>
      <c r="H279" s="26">
        <f>IFERROR(+VLOOKUP("LEBFSF"&amp;A279,'Main File'!A:O,12,0),0)</f>
        <v>0</v>
      </c>
      <c r="I279" s="26">
        <f>IFERROR(+VLOOKUP("LEBFSF"&amp;A279,'Main File'!A:O,13,0),0)</f>
        <v>0</v>
      </c>
      <c r="J279" s="26">
        <f>IFERROR(+VLOOKUP("LEBFSF"&amp;A279,'Main File'!A:O,14,0),0)</f>
        <v>0</v>
      </c>
      <c r="K279" s="26">
        <f>IFERROR(+VLOOKUP("LEBFSF"&amp;A279,'Main File'!A:O,15,0),0)</f>
        <v>0</v>
      </c>
    </row>
    <row r="280" spans="1:11" x14ac:dyDescent="0.25">
      <c r="A280" s="9">
        <f t="shared" si="4"/>
        <v>43467</v>
      </c>
      <c r="B280" s="26">
        <f>IFERROR(+VLOOKUP("LEBFSF"&amp;A280,'Main File'!A:O,6,0),0)</f>
        <v>0</v>
      </c>
      <c r="C280" s="26">
        <f>IFERROR(+VLOOKUP("LEBFSF"&amp;A280,'Main File'!A:O,7,0),0)</f>
        <v>0</v>
      </c>
      <c r="D280" s="26">
        <f>IFERROR(+VLOOKUP("LEBFSF"&amp;A280,'Main File'!A:O,8,0),0)</f>
        <v>0</v>
      </c>
      <c r="E280" s="26">
        <f>IFERROR(+VLOOKUP("LEBFSF"&amp;A280,'Main File'!A:O,9,0),0)</f>
        <v>0</v>
      </c>
      <c r="F280" s="26">
        <f>IFERROR(+VLOOKUP("LEBFSF"&amp;A280,'Main File'!A:O,10,0),0)</f>
        <v>0</v>
      </c>
      <c r="G280" s="26">
        <f>IFERROR(+VLOOKUP("LEBFSF"&amp;A280,'Main File'!A:O,11,0),0)</f>
        <v>0</v>
      </c>
      <c r="H280" s="26">
        <f>IFERROR(+VLOOKUP("LEBFSF"&amp;A280,'Main File'!A:O,12,0),0)</f>
        <v>0</v>
      </c>
      <c r="I280" s="26">
        <f>IFERROR(+VLOOKUP("LEBFSF"&amp;A280,'Main File'!A:O,13,0),0)</f>
        <v>0</v>
      </c>
      <c r="J280" s="26">
        <f>IFERROR(+VLOOKUP("LEBFSF"&amp;A280,'Main File'!A:O,14,0),0)</f>
        <v>0</v>
      </c>
      <c r="K280" s="26">
        <f>IFERROR(+VLOOKUP("LEBFSF"&amp;A280,'Main File'!A:O,15,0),0)</f>
        <v>0</v>
      </c>
    </row>
    <row r="281" spans="1:11" x14ac:dyDescent="0.25">
      <c r="A281" s="9">
        <f t="shared" si="4"/>
        <v>43468</v>
      </c>
      <c r="B281" s="26">
        <f>IFERROR(+VLOOKUP("LEBFSF"&amp;A281,'Main File'!A:O,6,0),0)</f>
        <v>0</v>
      </c>
      <c r="C281" s="26">
        <f>IFERROR(+VLOOKUP("LEBFSF"&amp;A281,'Main File'!A:O,7,0),0)</f>
        <v>0</v>
      </c>
      <c r="D281" s="26">
        <f>IFERROR(+VLOOKUP("LEBFSF"&amp;A281,'Main File'!A:O,8,0),0)</f>
        <v>0</v>
      </c>
      <c r="E281" s="26">
        <f>IFERROR(+VLOOKUP("LEBFSF"&amp;A281,'Main File'!A:O,9,0),0)</f>
        <v>0</v>
      </c>
      <c r="F281" s="26">
        <f>IFERROR(+VLOOKUP("LEBFSF"&amp;A281,'Main File'!A:O,10,0),0)</f>
        <v>0</v>
      </c>
      <c r="G281" s="26">
        <f>IFERROR(+VLOOKUP("LEBFSF"&amp;A281,'Main File'!A:O,11,0),0)</f>
        <v>0</v>
      </c>
      <c r="H281" s="26">
        <f>IFERROR(+VLOOKUP("LEBFSF"&amp;A281,'Main File'!A:O,12,0),0)</f>
        <v>0</v>
      </c>
      <c r="I281" s="26">
        <f>IFERROR(+VLOOKUP("LEBFSF"&amp;A281,'Main File'!A:O,13,0),0)</f>
        <v>0</v>
      </c>
      <c r="J281" s="26">
        <f>IFERROR(+VLOOKUP("LEBFSF"&amp;A281,'Main File'!A:O,14,0),0)</f>
        <v>0</v>
      </c>
      <c r="K281" s="26">
        <f>IFERROR(+VLOOKUP("LEBFSF"&amp;A281,'Main File'!A:O,15,0),0)</f>
        <v>0</v>
      </c>
    </row>
    <row r="282" spans="1:11" x14ac:dyDescent="0.25">
      <c r="A282" s="9">
        <f t="shared" si="4"/>
        <v>43469</v>
      </c>
      <c r="B282" s="26">
        <f>IFERROR(+VLOOKUP("LEBFSF"&amp;A282,'Main File'!A:O,6,0),0)</f>
        <v>0</v>
      </c>
      <c r="C282" s="26">
        <f>IFERROR(+VLOOKUP("LEBFSF"&amp;A282,'Main File'!A:O,7,0),0)</f>
        <v>0</v>
      </c>
      <c r="D282" s="26">
        <f>IFERROR(+VLOOKUP("LEBFSF"&amp;A282,'Main File'!A:O,8,0),0)</f>
        <v>0</v>
      </c>
      <c r="E282" s="26">
        <f>IFERROR(+VLOOKUP("LEBFSF"&amp;A282,'Main File'!A:O,9,0),0)</f>
        <v>0</v>
      </c>
      <c r="F282" s="26">
        <f>IFERROR(+VLOOKUP("LEBFSF"&amp;A282,'Main File'!A:O,10,0),0)</f>
        <v>0</v>
      </c>
      <c r="G282" s="26">
        <f>IFERROR(+VLOOKUP("LEBFSF"&amp;A282,'Main File'!A:O,11,0),0)</f>
        <v>0</v>
      </c>
      <c r="H282" s="26">
        <f>IFERROR(+VLOOKUP("LEBFSF"&amp;A282,'Main File'!A:O,12,0),0)</f>
        <v>0</v>
      </c>
      <c r="I282" s="26">
        <f>IFERROR(+VLOOKUP("LEBFSF"&amp;A282,'Main File'!A:O,13,0),0)</f>
        <v>0</v>
      </c>
      <c r="J282" s="26">
        <f>IFERROR(+VLOOKUP("LEBFSF"&amp;A282,'Main File'!A:O,14,0),0)</f>
        <v>0</v>
      </c>
      <c r="K282" s="26">
        <f>IFERROR(+VLOOKUP("LEBFSF"&amp;A282,'Main File'!A:O,15,0),0)</f>
        <v>0</v>
      </c>
    </row>
    <row r="283" spans="1:11" x14ac:dyDescent="0.25">
      <c r="A283" s="9">
        <f t="shared" si="4"/>
        <v>43470</v>
      </c>
      <c r="B283" s="26">
        <f>IFERROR(+VLOOKUP("LEBFSF"&amp;A283,'Main File'!A:O,6,0),0)</f>
        <v>0</v>
      </c>
      <c r="C283" s="26">
        <f>IFERROR(+VLOOKUP("LEBFSF"&amp;A283,'Main File'!A:O,7,0),0)</f>
        <v>0</v>
      </c>
      <c r="D283" s="26">
        <f>IFERROR(+VLOOKUP("LEBFSF"&amp;A283,'Main File'!A:O,8,0),0)</f>
        <v>0</v>
      </c>
      <c r="E283" s="26">
        <f>IFERROR(+VLOOKUP("LEBFSF"&amp;A283,'Main File'!A:O,9,0),0)</f>
        <v>0</v>
      </c>
      <c r="F283" s="26">
        <f>IFERROR(+VLOOKUP("LEBFSF"&amp;A283,'Main File'!A:O,10,0),0)</f>
        <v>0</v>
      </c>
      <c r="G283" s="26">
        <f>IFERROR(+VLOOKUP("LEBFSF"&amp;A283,'Main File'!A:O,11,0),0)</f>
        <v>0</v>
      </c>
      <c r="H283" s="26">
        <f>IFERROR(+VLOOKUP("LEBFSF"&amp;A283,'Main File'!A:O,12,0),0)</f>
        <v>0</v>
      </c>
      <c r="I283" s="26">
        <f>IFERROR(+VLOOKUP("LEBFSF"&amp;A283,'Main File'!A:O,13,0),0)</f>
        <v>0</v>
      </c>
      <c r="J283" s="26">
        <f>IFERROR(+VLOOKUP("LEBFSF"&amp;A283,'Main File'!A:O,14,0),0)</f>
        <v>0</v>
      </c>
      <c r="K283" s="26">
        <f>IFERROR(+VLOOKUP("LEBFSF"&amp;A283,'Main File'!A:O,15,0),0)</f>
        <v>0</v>
      </c>
    </row>
    <row r="284" spans="1:11" x14ac:dyDescent="0.25">
      <c r="A284" s="9">
        <f t="shared" si="4"/>
        <v>43471</v>
      </c>
      <c r="B284" s="26">
        <f>IFERROR(+VLOOKUP("LEBFSF"&amp;A284,'Main File'!A:O,6,0),0)</f>
        <v>0</v>
      </c>
      <c r="C284" s="26">
        <f>IFERROR(+VLOOKUP("LEBFSF"&amp;A284,'Main File'!A:O,7,0),0)</f>
        <v>0</v>
      </c>
      <c r="D284" s="26">
        <f>IFERROR(+VLOOKUP("LEBFSF"&amp;A284,'Main File'!A:O,8,0),0)</f>
        <v>0</v>
      </c>
      <c r="E284" s="26">
        <f>IFERROR(+VLOOKUP("LEBFSF"&amp;A284,'Main File'!A:O,9,0),0)</f>
        <v>0</v>
      </c>
      <c r="F284" s="26">
        <f>IFERROR(+VLOOKUP("LEBFSF"&amp;A284,'Main File'!A:O,10,0),0)</f>
        <v>0</v>
      </c>
      <c r="G284" s="26">
        <f>IFERROR(+VLOOKUP("LEBFSF"&amp;A284,'Main File'!A:O,11,0),0)</f>
        <v>0</v>
      </c>
      <c r="H284" s="26">
        <f>IFERROR(+VLOOKUP("LEBFSF"&amp;A284,'Main File'!A:O,12,0),0)</f>
        <v>0</v>
      </c>
      <c r="I284" s="26">
        <f>IFERROR(+VLOOKUP("LEBFSF"&amp;A284,'Main File'!A:O,13,0),0)</f>
        <v>0</v>
      </c>
      <c r="J284" s="26">
        <f>IFERROR(+VLOOKUP("LEBFSF"&amp;A284,'Main File'!A:O,14,0),0)</f>
        <v>0</v>
      </c>
      <c r="K284" s="26">
        <f>IFERROR(+VLOOKUP("LEBFSF"&amp;A284,'Main File'!A:O,15,0),0)</f>
        <v>0</v>
      </c>
    </row>
    <row r="285" spans="1:11" x14ac:dyDescent="0.25">
      <c r="A285" s="9">
        <f t="shared" si="4"/>
        <v>43472</v>
      </c>
      <c r="B285" s="26">
        <f>IFERROR(+VLOOKUP("LEBFSF"&amp;A285,'Main File'!A:O,6,0),0)</f>
        <v>0</v>
      </c>
      <c r="C285" s="26">
        <f>IFERROR(+VLOOKUP("LEBFSF"&amp;A285,'Main File'!A:O,7,0),0)</f>
        <v>0</v>
      </c>
      <c r="D285" s="26">
        <f>IFERROR(+VLOOKUP("LEBFSF"&amp;A285,'Main File'!A:O,8,0),0)</f>
        <v>0</v>
      </c>
      <c r="E285" s="26">
        <f>IFERROR(+VLOOKUP("LEBFSF"&amp;A285,'Main File'!A:O,9,0),0)</f>
        <v>0</v>
      </c>
      <c r="F285" s="26">
        <f>IFERROR(+VLOOKUP("LEBFSF"&amp;A285,'Main File'!A:O,10,0),0)</f>
        <v>0</v>
      </c>
      <c r="G285" s="26">
        <f>IFERROR(+VLOOKUP("LEBFSF"&amp;A285,'Main File'!A:O,11,0),0)</f>
        <v>0</v>
      </c>
      <c r="H285" s="26">
        <f>IFERROR(+VLOOKUP("LEBFSF"&amp;A285,'Main File'!A:O,12,0),0)</f>
        <v>0</v>
      </c>
      <c r="I285" s="26">
        <f>IFERROR(+VLOOKUP("LEBFSF"&amp;A285,'Main File'!A:O,13,0),0)</f>
        <v>0</v>
      </c>
      <c r="J285" s="26">
        <f>IFERROR(+VLOOKUP("LEBFSF"&amp;A285,'Main File'!A:O,14,0),0)</f>
        <v>0</v>
      </c>
      <c r="K285" s="26">
        <f>IFERROR(+VLOOKUP("LEBFSF"&amp;A285,'Main File'!A:O,15,0),0)</f>
        <v>0</v>
      </c>
    </row>
    <row r="286" spans="1:11" x14ac:dyDescent="0.25">
      <c r="A286" s="9">
        <f t="shared" si="4"/>
        <v>43473</v>
      </c>
      <c r="B286" s="26">
        <f>IFERROR(+VLOOKUP("LEBFSF"&amp;A286,'Main File'!A:O,6,0),0)</f>
        <v>0</v>
      </c>
      <c r="C286" s="26">
        <f>IFERROR(+VLOOKUP("LEBFSF"&amp;A286,'Main File'!A:O,7,0),0)</f>
        <v>0</v>
      </c>
      <c r="D286" s="26">
        <f>IFERROR(+VLOOKUP("LEBFSF"&amp;A286,'Main File'!A:O,8,0),0)</f>
        <v>0</v>
      </c>
      <c r="E286" s="26">
        <f>IFERROR(+VLOOKUP("LEBFSF"&amp;A286,'Main File'!A:O,9,0),0)</f>
        <v>0</v>
      </c>
      <c r="F286" s="26">
        <f>IFERROR(+VLOOKUP("LEBFSF"&amp;A286,'Main File'!A:O,10,0),0)</f>
        <v>0</v>
      </c>
      <c r="G286" s="26">
        <f>IFERROR(+VLOOKUP("LEBFSF"&amp;A286,'Main File'!A:O,11,0),0)</f>
        <v>0</v>
      </c>
      <c r="H286" s="26">
        <f>IFERROR(+VLOOKUP("LEBFSF"&amp;A286,'Main File'!A:O,12,0),0)</f>
        <v>0</v>
      </c>
      <c r="I286" s="26">
        <f>IFERROR(+VLOOKUP("LEBFSF"&amp;A286,'Main File'!A:O,13,0),0)</f>
        <v>0</v>
      </c>
      <c r="J286" s="26">
        <f>IFERROR(+VLOOKUP("LEBFSF"&amp;A286,'Main File'!A:O,14,0),0)</f>
        <v>0</v>
      </c>
      <c r="K286" s="26">
        <f>IFERROR(+VLOOKUP("LEBFSF"&amp;A286,'Main File'!A:O,15,0),0)</f>
        <v>0</v>
      </c>
    </row>
    <row r="287" spans="1:11" x14ac:dyDescent="0.25">
      <c r="A287" s="9">
        <f t="shared" si="4"/>
        <v>43474</v>
      </c>
      <c r="B287" s="26">
        <f>IFERROR(+VLOOKUP("LEBFSF"&amp;A287,'Main File'!A:O,6,0),0)</f>
        <v>0</v>
      </c>
      <c r="C287" s="26">
        <f>IFERROR(+VLOOKUP("LEBFSF"&amp;A287,'Main File'!A:O,7,0),0)</f>
        <v>0</v>
      </c>
      <c r="D287" s="26">
        <f>IFERROR(+VLOOKUP("LEBFSF"&amp;A287,'Main File'!A:O,8,0),0)</f>
        <v>0</v>
      </c>
      <c r="E287" s="26">
        <f>IFERROR(+VLOOKUP("LEBFSF"&amp;A287,'Main File'!A:O,9,0),0)</f>
        <v>0</v>
      </c>
      <c r="F287" s="26">
        <f>IFERROR(+VLOOKUP("LEBFSF"&amp;A287,'Main File'!A:O,10,0),0)</f>
        <v>0</v>
      </c>
      <c r="G287" s="26">
        <f>IFERROR(+VLOOKUP("LEBFSF"&amp;A287,'Main File'!A:O,11,0),0)</f>
        <v>0</v>
      </c>
      <c r="H287" s="26">
        <f>IFERROR(+VLOOKUP("LEBFSF"&amp;A287,'Main File'!A:O,12,0),0)</f>
        <v>0</v>
      </c>
      <c r="I287" s="26">
        <f>IFERROR(+VLOOKUP("LEBFSF"&amp;A287,'Main File'!A:O,13,0),0)</f>
        <v>0</v>
      </c>
      <c r="J287" s="26">
        <f>IFERROR(+VLOOKUP("LEBFSF"&amp;A287,'Main File'!A:O,14,0),0)</f>
        <v>0</v>
      </c>
      <c r="K287" s="26">
        <f>IFERROR(+VLOOKUP("LEBFSF"&amp;A287,'Main File'!A:O,15,0),0)</f>
        <v>0</v>
      </c>
    </row>
    <row r="288" spans="1:11" x14ac:dyDescent="0.25">
      <c r="A288" s="9">
        <f t="shared" si="4"/>
        <v>43475</v>
      </c>
      <c r="B288" s="26">
        <f>IFERROR(+VLOOKUP("LEBFSF"&amp;A288,'Main File'!A:O,6,0),0)</f>
        <v>0</v>
      </c>
      <c r="C288" s="26">
        <f>IFERROR(+VLOOKUP("LEBFSF"&amp;A288,'Main File'!A:O,7,0),0)</f>
        <v>0</v>
      </c>
      <c r="D288" s="26">
        <f>IFERROR(+VLOOKUP("LEBFSF"&amp;A288,'Main File'!A:O,8,0),0)</f>
        <v>0</v>
      </c>
      <c r="E288" s="26">
        <f>IFERROR(+VLOOKUP("LEBFSF"&amp;A288,'Main File'!A:O,9,0),0)</f>
        <v>0</v>
      </c>
      <c r="F288" s="26">
        <f>IFERROR(+VLOOKUP("LEBFSF"&amp;A288,'Main File'!A:O,10,0),0)</f>
        <v>0</v>
      </c>
      <c r="G288" s="26">
        <f>IFERROR(+VLOOKUP("LEBFSF"&amp;A288,'Main File'!A:O,11,0),0)</f>
        <v>0</v>
      </c>
      <c r="H288" s="26">
        <f>IFERROR(+VLOOKUP("LEBFSF"&amp;A288,'Main File'!A:O,12,0),0)</f>
        <v>0</v>
      </c>
      <c r="I288" s="26">
        <f>IFERROR(+VLOOKUP("LEBFSF"&amp;A288,'Main File'!A:O,13,0),0)</f>
        <v>0</v>
      </c>
      <c r="J288" s="26">
        <f>IFERROR(+VLOOKUP("LEBFSF"&amp;A288,'Main File'!A:O,14,0),0)</f>
        <v>0</v>
      </c>
      <c r="K288" s="26">
        <f>IFERROR(+VLOOKUP("LEBFSF"&amp;A288,'Main File'!A:O,15,0),0)</f>
        <v>0</v>
      </c>
    </row>
    <row r="289" spans="1:11" x14ac:dyDescent="0.25">
      <c r="A289" s="9">
        <f t="shared" si="4"/>
        <v>43476</v>
      </c>
      <c r="B289" s="26">
        <f>IFERROR(+VLOOKUP("LEBFSF"&amp;A289,'Main File'!A:O,6,0),0)</f>
        <v>0</v>
      </c>
      <c r="C289" s="26">
        <f>IFERROR(+VLOOKUP("LEBFSF"&amp;A289,'Main File'!A:O,7,0),0)</f>
        <v>0</v>
      </c>
      <c r="D289" s="26">
        <f>IFERROR(+VLOOKUP("LEBFSF"&amp;A289,'Main File'!A:O,8,0),0)</f>
        <v>0</v>
      </c>
      <c r="E289" s="26">
        <f>IFERROR(+VLOOKUP("LEBFSF"&amp;A289,'Main File'!A:O,9,0),0)</f>
        <v>0</v>
      </c>
      <c r="F289" s="26">
        <f>IFERROR(+VLOOKUP("LEBFSF"&amp;A289,'Main File'!A:O,10,0),0)</f>
        <v>0</v>
      </c>
      <c r="G289" s="26">
        <f>IFERROR(+VLOOKUP("LEBFSF"&amp;A289,'Main File'!A:O,11,0),0)</f>
        <v>0</v>
      </c>
      <c r="H289" s="26">
        <f>IFERROR(+VLOOKUP("LEBFSF"&amp;A289,'Main File'!A:O,12,0),0)</f>
        <v>0</v>
      </c>
      <c r="I289" s="26">
        <f>IFERROR(+VLOOKUP("LEBFSF"&amp;A289,'Main File'!A:O,13,0),0)</f>
        <v>0</v>
      </c>
      <c r="J289" s="26">
        <f>IFERROR(+VLOOKUP("LEBFSF"&amp;A289,'Main File'!A:O,14,0),0)</f>
        <v>0</v>
      </c>
      <c r="K289" s="26">
        <f>IFERROR(+VLOOKUP("LEBFSF"&amp;A289,'Main File'!A:O,15,0),0)</f>
        <v>0</v>
      </c>
    </row>
    <row r="290" spans="1:11" x14ac:dyDescent="0.25">
      <c r="A290" s="9">
        <f t="shared" si="4"/>
        <v>43477</v>
      </c>
      <c r="B290" s="26">
        <f>IFERROR(+VLOOKUP("LEBFSF"&amp;A290,'Main File'!A:O,6,0),0)</f>
        <v>0</v>
      </c>
      <c r="C290" s="26">
        <f>IFERROR(+VLOOKUP("LEBFSF"&amp;A290,'Main File'!A:O,7,0),0)</f>
        <v>0</v>
      </c>
      <c r="D290" s="26">
        <f>IFERROR(+VLOOKUP("LEBFSF"&amp;A290,'Main File'!A:O,8,0),0)</f>
        <v>0</v>
      </c>
      <c r="E290" s="26">
        <f>IFERROR(+VLOOKUP("LEBFSF"&amp;A290,'Main File'!A:O,9,0),0)</f>
        <v>0</v>
      </c>
      <c r="F290" s="26">
        <f>IFERROR(+VLOOKUP("LEBFSF"&amp;A290,'Main File'!A:O,10,0),0)</f>
        <v>0</v>
      </c>
      <c r="G290" s="26">
        <f>IFERROR(+VLOOKUP("LEBFSF"&amp;A290,'Main File'!A:O,11,0),0)</f>
        <v>0</v>
      </c>
      <c r="H290" s="26">
        <f>IFERROR(+VLOOKUP("LEBFSF"&amp;A290,'Main File'!A:O,12,0),0)</f>
        <v>0</v>
      </c>
      <c r="I290" s="26">
        <f>IFERROR(+VLOOKUP("LEBFSF"&amp;A290,'Main File'!A:O,13,0),0)</f>
        <v>0</v>
      </c>
      <c r="J290" s="26">
        <f>IFERROR(+VLOOKUP("LEBFSF"&amp;A290,'Main File'!A:O,14,0),0)</f>
        <v>0</v>
      </c>
      <c r="K290" s="26">
        <f>IFERROR(+VLOOKUP("LEBFSF"&amp;A290,'Main File'!A:O,15,0),0)</f>
        <v>0</v>
      </c>
    </row>
    <row r="291" spans="1:11" x14ac:dyDescent="0.25">
      <c r="A291" s="9">
        <f t="shared" si="4"/>
        <v>43478</v>
      </c>
      <c r="B291" s="26">
        <f>IFERROR(+VLOOKUP("LEBFSF"&amp;A291,'Main File'!A:O,6,0),0)</f>
        <v>0</v>
      </c>
      <c r="C291" s="26">
        <f>IFERROR(+VLOOKUP("LEBFSF"&amp;A291,'Main File'!A:O,7,0),0)</f>
        <v>0</v>
      </c>
      <c r="D291" s="26">
        <f>IFERROR(+VLOOKUP("LEBFSF"&amp;A291,'Main File'!A:O,8,0),0)</f>
        <v>0</v>
      </c>
      <c r="E291" s="26">
        <f>IFERROR(+VLOOKUP("LEBFSF"&amp;A291,'Main File'!A:O,9,0),0)</f>
        <v>0</v>
      </c>
      <c r="F291" s="26">
        <f>IFERROR(+VLOOKUP("LEBFSF"&amp;A291,'Main File'!A:O,10,0),0)</f>
        <v>0</v>
      </c>
      <c r="G291" s="26">
        <f>IFERROR(+VLOOKUP("LEBFSF"&amp;A291,'Main File'!A:O,11,0),0)</f>
        <v>0</v>
      </c>
      <c r="H291" s="26">
        <f>IFERROR(+VLOOKUP("LEBFSF"&amp;A291,'Main File'!A:O,12,0),0)</f>
        <v>0</v>
      </c>
      <c r="I291" s="26">
        <f>IFERROR(+VLOOKUP("LEBFSF"&amp;A291,'Main File'!A:O,13,0),0)</f>
        <v>0</v>
      </c>
      <c r="J291" s="26">
        <f>IFERROR(+VLOOKUP("LEBFSF"&amp;A291,'Main File'!A:O,14,0),0)</f>
        <v>0</v>
      </c>
      <c r="K291" s="26">
        <f>IFERROR(+VLOOKUP("LEBFSF"&amp;A291,'Main File'!A:O,15,0),0)</f>
        <v>0</v>
      </c>
    </row>
    <row r="292" spans="1:11" x14ac:dyDescent="0.25">
      <c r="A292" s="9">
        <f t="shared" si="4"/>
        <v>43479</v>
      </c>
      <c r="B292" s="26">
        <f>IFERROR(+VLOOKUP("LEBFSF"&amp;A292,'Main File'!A:O,6,0),0)</f>
        <v>0</v>
      </c>
      <c r="C292" s="26">
        <f>IFERROR(+VLOOKUP("LEBFSF"&amp;A292,'Main File'!A:O,7,0),0)</f>
        <v>0</v>
      </c>
      <c r="D292" s="26">
        <f>IFERROR(+VLOOKUP("LEBFSF"&amp;A292,'Main File'!A:O,8,0),0)</f>
        <v>0</v>
      </c>
      <c r="E292" s="26">
        <f>IFERROR(+VLOOKUP("LEBFSF"&amp;A292,'Main File'!A:O,9,0),0)</f>
        <v>0</v>
      </c>
      <c r="F292" s="26">
        <f>IFERROR(+VLOOKUP("LEBFSF"&amp;A292,'Main File'!A:O,10,0),0)</f>
        <v>0</v>
      </c>
      <c r="G292" s="26">
        <f>IFERROR(+VLOOKUP("LEBFSF"&amp;A292,'Main File'!A:O,11,0),0)</f>
        <v>0</v>
      </c>
      <c r="H292" s="26">
        <f>IFERROR(+VLOOKUP("LEBFSF"&amp;A292,'Main File'!A:O,12,0),0)</f>
        <v>0</v>
      </c>
      <c r="I292" s="26">
        <f>IFERROR(+VLOOKUP("LEBFSF"&amp;A292,'Main File'!A:O,13,0),0)</f>
        <v>0</v>
      </c>
      <c r="J292" s="26">
        <f>IFERROR(+VLOOKUP("LEBFSF"&amp;A292,'Main File'!A:O,14,0),0)</f>
        <v>0</v>
      </c>
      <c r="K292" s="26">
        <f>IFERROR(+VLOOKUP("LEBFSF"&amp;A292,'Main File'!A:O,15,0),0)</f>
        <v>0</v>
      </c>
    </row>
    <row r="293" spans="1:11" x14ac:dyDescent="0.25">
      <c r="A293" s="9">
        <f t="shared" si="4"/>
        <v>43480</v>
      </c>
      <c r="B293" s="26">
        <f>IFERROR(+VLOOKUP("LEBFSF"&amp;A293,'Main File'!A:O,6,0),0)</f>
        <v>0</v>
      </c>
      <c r="C293" s="26">
        <f>IFERROR(+VLOOKUP("LEBFSF"&amp;A293,'Main File'!A:O,7,0),0)</f>
        <v>0</v>
      </c>
      <c r="D293" s="26">
        <f>IFERROR(+VLOOKUP("LEBFSF"&amp;A293,'Main File'!A:O,8,0),0)</f>
        <v>0</v>
      </c>
      <c r="E293" s="26">
        <f>IFERROR(+VLOOKUP("LEBFSF"&amp;A293,'Main File'!A:O,9,0),0)</f>
        <v>0</v>
      </c>
      <c r="F293" s="26">
        <f>IFERROR(+VLOOKUP("LEBFSF"&amp;A293,'Main File'!A:O,10,0),0)</f>
        <v>0</v>
      </c>
      <c r="G293" s="26">
        <f>IFERROR(+VLOOKUP("LEBFSF"&amp;A293,'Main File'!A:O,11,0),0)</f>
        <v>0</v>
      </c>
      <c r="H293" s="26">
        <f>IFERROR(+VLOOKUP("LEBFSF"&amp;A293,'Main File'!A:O,12,0),0)</f>
        <v>0</v>
      </c>
      <c r="I293" s="26">
        <f>IFERROR(+VLOOKUP("LEBFSF"&amp;A293,'Main File'!A:O,13,0),0)</f>
        <v>0</v>
      </c>
      <c r="J293" s="26">
        <f>IFERROR(+VLOOKUP("LEBFSF"&amp;A293,'Main File'!A:O,14,0),0)</f>
        <v>0</v>
      </c>
      <c r="K293" s="26">
        <f>IFERROR(+VLOOKUP("LEBFSF"&amp;A293,'Main File'!A:O,15,0),0)</f>
        <v>0</v>
      </c>
    </row>
    <row r="294" spans="1:11" x14ac:dyDescent="0.25">
      <c r="A294" s="9">
        <f t="shared" si="4"/>
        <v>43481</v>
      </c>
      <c r="B294" s="26">
        <f>IFERROR(+VLOOKUP("LEBFSF"&amp;A294,'Main File'!A:O,6,0),0)</f>
        <v>0</v>
      </c>
      <c r="C294" s="26">
        <f>IFERROR(+VLOOKUP("LEBFSF"&amp;A294,'Main File'!A:O,7,0),0)</f>
        <v>0</v>
      </c>
      <c r="D294" s="26">
        <f>IFERROR(+VLOOKUP("LEBFSF"&amp;A294,'Main File'!A:O,8,0),0)</f>
        <v>0</v>
      </c>
      <c r="E294" s="26">
        <f>IFERROR(+VLOOKUP("LEBFSF"&amp;A294,'Main File'!A:O,9,0),0)</f>
        <v>0</v>
      </c>
      <c r="F294" s="26">
        <f>IFERROR(+VLOOKUP("LEBFSF"&amp;A294,'Main File'!A:O,10,0),0)</f>
        <v>0</v>
      </c>
      <c r="G294" s="26">
        <f>IFERROR(+VLOOKUP("LEBFSF"&amp;A294,'Main File'!A:O,11,0),0)</f>
        <v>0</v>
      </c>
      <c r="H294" s="26">
        <f>IFERROR(+VLOOKUP("LEBFSF"&amp;A294,'Main File'!A:O,12,0),0)</f>
        <v>0</v>
      </c>
      <c r="I294" s="26">
        <f>IFERROR(+VLOOKUP("LEBFSF"&amp;A294,'Main File'!A:O,13,0),0)</f>
        <v>0</v>
      </c>
      <c r="J294" s="26">
        <f>IFERROR(+VLOOKUP("LEBFSF"&amp;A294,'Main File'!A:O,14,0),0)</f>
        <v>0</v>
      </c>
      <c r="K294" s="26">
        <f>IFERROR(+VLOOKUP("LEBFSF"&amp;A294,'Main File'!A:O,15,0),0)</f>
        <v>0</v>
      </c>
    </row>
    <row r="295" spans="1:11" x14ac:dyDescent="0.25">
      <c r="A295" s="9">
        <f t="shared" si="4"/>
        <v>43482</v>
      </c>
      <c r="B295" s="26">
        <f>IFERROR(+VLOOKUP("LEBFSF"&amp;A295,'Main File'!A:O,6,0),0)</f>
        <v>0</v>
      </c>
      <c r="C295" s="26">
        <f>IFERROR(+VLOOKUP("LEBFSF"&amp;A295,'Main File'!A:O,7,0),0)</f>
        <v>0</v>
      </c>
      <c r="D295" s="26">
        <f>IFERROR(+VLOOKUP("LEBFSF"&amp;A295,'Main File'!A:O,8,0),0)</f>
        <v>0</v>
      </c>
      <c r="E295" s="26">
        <f>IFERROR(+VLOOKUP("LEBFSF"&amp;A295,'Main File'!A:O,9,0),0)</f>
        <v>0</v>
      </c>
      <c r="F295" s="26">
        <f>IFERROR(+VLOOKUP("LEBFSF"&amp;A295,'Main File'!A:O,10,0),0)</f>
        <v>0</v>
      </c>
      <c r="G295" s="26">
        <f>IFERROR(+VLOOKUP("LEBFSF"&amp;A295,'Main File'!A:O,11,0),0)</f>
        <v>0</v>
      </c>
      <c r="H295" s="26">
        <f>IFERROR(+VLOOKUP("LEBFSF"&amp;A295,'Main File'!A:O,12,0),0)</f>
        <v>0</v>
      </c>
      <c r="I295" s="26">
        <f>IFERROR(+VLOOKUP("LEBFSF"&amp;A295,'Main File'!A:O,13,0),0)</f>
        <v>0</v>
      </c>
      <c r="J295" s="26">
        <f>IFERROR(+VLOOKUP("LEBFSF"&amp;A295,'Main File'!A:O,14,0),0)</f>
        <v>0</v>
      </c>
      <c r="K295" s="26">
        <f>IFERROR(+VLOOKUP("LEBFSF"&amp;A295,'Main File'!A:O,15,0),0)</f>
        <v>0</v>
      </c>
    </row>
    <row r="296" spans="1:11" x14ac:dyDescent="0.25">
      <c r="A296" s="9">
        <f t="shared" si="4"/>
        <v>43483</v>
      </c>
      <c r="B296" s="26">
        <f>IFERROR(+VLOOKUP("LEBFSF"&amp;A296,'Main File'!A:O,6,0),0)</f>
        <v>0</v>
      </c>
      <c r="C296" s="26">
        <f>IFERROR(+VLOOKUP("LEBFSF"&amp;A296,'Main File'!A:O,7,0),0)</f>
        <v>0</v>
      </c>
      <c r="D296" s="26">
        <f>IFERROR(+VLOOKUP("LEBFSF"&amp;A296,'Main File'!A:O,8,0),0)</f>
        <v>0</v>
      </c>
      <c r="E296" s="26">
        <f>IFERROR(+VLOOKUP("LEBFSF"&amp;A296,'Main File'!A:O,9,0),0)</f>
        <v>0</v>
      </c>
      <c r="F296" s="26">
        <f>IFERROR(+VLOOKUP("LEBFSF"&amp;A296,'Main File'!A:O,10,0),0)</f>
        <v>0</v>
      </c>
      <c r="G296" s="26">
        <f>IFERROR(+VLOOKUP("LEBFSF"&amp;A296,'Main File'!A:O,11,0),0)</f>
        <v>0</v>
      </c>
      <c r="H296" s="26">
        <f>IFERROR(+VLOOKUP("LEBFSF"&amp;A296,'Main File'!A:O,12,0),0)</f>
        <v>0</v>
      </c>
      <c r="I296" s="26">
        <f>IFERROR(+VLOOKUP("LEBFSF"&amp;A296,'Main File'!A:O,13,0),0)</f>
        <v>0</v>
      </c>
      <c r="J296" s="26">
        <f>IFERROR(+VLOOKUP("LEBFSF"&amp;A296,'Main File'!A:O,14,0),0)</f>
        <v>0</v>
      </c>
      <c r="K296" s="26">
        <f>IFERROR(+VLOOKUP("LEBFSF"&amp;A296,'Main File'!A:O,15,0),0)</f>
        <v>0</v>
      </c>
    </row>
    <row r="297" spans="1:11" x14ac:dyDescent="0.25">
      <c r="A297" s="9">
        <f t="shared" si="4"/>
        <v>43484</v>
      </c>
      <c r="B297" s="26">
        <f>IFERROR(+VLOOKUP("LEBFSF"&amp;A297,'Main File'!A:O,6,0),0)</f>
        <v>0</v>
      </c>
      <c r="C297" s="26">
        <f>IFERROR(+VLOOKUP("LEBFSF"&amp;A297,'Main File'!A:O,7,0),0)</f>
        <v>0</v>
      </c>
      <c r="D297" s="26">
        <f>IFERROR(+VLOOKUP("LEBFSF"&amp;A297,'Main File'!A:O,8,0),0)</f>
        <v>0</v>
      </c>
      <c r="E297" s="26">
        <f>IFERROR(+VLOOKUP("LEBFSF"&amp;A297,'Main File'!A:O,9,0),0)</f>
        <v>0</v>
      </c>
      <c r="F297" s="26">
        <f>IFERROR(+VLOOKUP("LEBFSF"&amp;A297,'Main File'!A:O,10,0),0)</f>
        <v>0</v>
      </c>
      <c r="G297" s="26">
        <f>IFERROR(+VLOOKUP("LEBFSF"&amp;A297,'Main File'!A:O,11,0),0)</f>
        <v>0</v>
      </c>
      <c r="H297" s="26">
        <f>IFERROR(+VLOOKUP("LEBFSF"&amp;A297,'Main File'!A:O,12,0),0)</f>
        <v>0</v>
      </c>
      <c r="I297" s="26">
        <f>IFERROR(+VLOOKUP("LEBFSF"&amp;A297,'Main File'!A:O,13,0),0)</f>
        <v>0</v>
      </c>
      <c r="J297" s="26">
        <f>IFERROR(+VLOOKUP("LEBFSF"&amp;A297,'Main File'!A:O,14,0),0)</f>
        <v>0</v>
      </c>
      <c r="K297" s="26">
        <f>IFERROR(+VLOOKUP("LEBFSF"&amp;A297,'Main File'!A:O,15,0),0)</f>
        <v>0</v>
      </c>
    </row>
    <row r="298" spans="1:11" x14ac:dyDescent="0.25">
      <c r="A298" s="9">
        <f t="shared" si="4"/>
        <v>43485</v>
      </c>
      <c r="B298" s="26">
        <f>IFERROR(+VLOOKUP("LEBFSF"&amp;A298,'Main File'!A:O,6,0),0)</f>
        <v>0</v>
      </c>
      <c r="C298" s="26">
        <f>IFERROR(+VLOOKUP("LEBFSF"&amp;A298,'Main File'!A:O,7,0),0)</f>
        <v>0</v>
      </c>
      <c r="D298" s="26">
        <f>IFERROR(+VLOOKUP("LEBFSF"&amp;A298,'Main File'!A:O,8,0),0)</f>
        <v>0</v>
      </c>
      <c r="E298" s="26">
        <f>IFERROR(+VLOOKUP("LEBFSF"&amp;A298,'Main File'!A:O,9,0),0)</f>
        <v>0</v>
      </c>
      <c r="F298" s="26">
        <f>IFERROR(+VLOOKUP("LEBFSF"&amp;A298,'Main File'!A:O,10,0),0)</f>
        <v>0</v>
      </c>
      <c r="G298" s="26">
        <f>IFERROR(+VLOOKUP("LEBFSF"&amp;A298,'Main File'!A:O,11,0),0)</f>
        <v>0</v>
      </c>
      <c r="H298" s="26">
        <f>IFERROR(+VLOOKUP("LEBFSF"&amp;A298,'Main File'!A:O,12,0),0)</f>
        <v>0</v>
      </c>
      <c r="I298" s="26">
        <f>IFERROR(+VLOOKUP("LEBFSF"&amp;A298,'Main File'!A:O,13,0),0)</f>
        <v>0</v>
      </c>
      <c r="J298" s="26">
        <f>IFERROR(+VLOOKUP("LEBFSF"&amp;A298,'Main File'!A:O,14,0),0)</f>
        <v>0</v>
      </c>
      <c r="K298" s="26">
        <f>IFERROR(+VLOOKUP("LEBFSF"&amp;A298,'Main File'!A:O,15,0),0)</f>
        <v>0</v>
      </c>
    </row>
    <row r="299" spans="1:11" x14ac:dyDescent="0.25">
      <c r="A299" s="9">
        <f t="shared" si="4"/>
        <v>43486</v>
      </c>
      <c r="B299" s="26">
        <f>IFERROR(+VLOOKUP("LEBFSF"&amp;A299,'Main File'!A:O,6,0),0)</f>
        <v>0</v>
      </c>
      <c r="C299" s="26">
        <f>IFERROR(+VLOOKUP("LEBFSF"&amp;A299,'Main File'!A:O,7,0),0)</f>
        <v>0</v>
      </c>
      <c r="D299" s="26">
        <f>IFERROR(+VLOOKUP("LEBFSF"&amp;A299,'Main File'!A:O,8,0),0)</f>
        <v>0</v>
      </c>
      <c r="E299" s="26">
        <f>IFERROR(+VLOOKUP("LEBFSF"&amp;A299,'Main File'!A:O,9,0),0)</f>
        <v>0</v>
      </c>
      <c r="F299" s="26">
        <f>IFERROR(+VLOOKUP("LEBFSF"&amp;A299,'Main File'!A:O,10,0),0)</f>
        <v>0</v>
      </c>
      <c r="G299" s="26">
        <f>IFERROR(+VLOOKUP("LEBFSF"&amp;A299,'Main File'!A:O,11,0),0)</f>
        <v>0</v>
      </c>
      <c r="H299" s="26">
        <f>IFERROR(+VLOOKUP("LEBFSF"&amp;A299,'Main File'!A:O,12,0),0)</f>
        <v>0</v>
      </c>
      <c r="I299" s="26">
        <f>IFERROR(+VLOOKUP("LEBFSF"&amp;A299,'Main File'!A:O,13,0),0)</f>
        <v>0</v>
      </c>
      <c r="J299" s="26">
        <f>IFERROR(+VLOOKUP("LEBFSF"&amp;A299,'Main File'!A:O,14,0),0)</f>
        <v>0</v>
      </c>
      <c r="K299" s="26">
        <f>IFERROR(+VLOOKUP("LEBFSF"&amp;A299,'Main File'!A:O,15,0),0)</f>
        <v>0</v>
      </c>
    </row>
    <row r="300" spans="1:11" x14ac:dyDescent="0.25">
      <c r="A300" s="9">
        <f t="shared" si="4"/>
        <v>43487</v>
      </c>
      <c r="B300" s="26">
        <f>IFERROR(+VLOOKUP("LEBFSF"&amp;A300,'Main File'!A:O,6,0),0)</f>
        <v>0</v>
      </c>
      <c r="C300" s="26">
        <f>IFERROR(+VLOOKUP("LEBFSF"&amp;A300,'Main File'!A:O,7,0),0)</f>
        <v>0</v>
      </c>
      <c r="D300" s="26">
        <f>IFERROR(+VLOOKUP("LEBFSF"&amp;A300,'Main File'!A:O,8,0),0)</f>
        <v>0</v>
      </c>
      <c r="E300" s="26">
        <f>IFERROR(+VLOOKUP("LEBFSF"&amp;A300,'Main File'!A:O,9,0),0)</f>
        <v>0</v>
      </c>
      <c r="F300" s="26">
        <f>IFERROR(+VLOOKUP("LEBFSF"&amp;A300,'Main File'!A:O,10,0),0)</f>
        <v>0</v>
      </c>
      <c r="G300" s="26">
        <f>IFERROR(+VLOOKUP("LEBFSF"&amp;A300,'Main File'!A:O,11,0),0)</f>
        <v>0</v>
      </c>
      <c r="H300" s="26">
        <f>IFERROR(+VLOOKUP("LEBFSF"&amp;A300,'Main File'!A:O,12,0),0)</f>
        <v>0</v>
      </c>
      <c r="I300" s="26">
        <f>IFERROR(+VLOOKUP("LEBFSF"&amp;A300,'Main File'!A:O,13,0),0)</f>
        <v>0</v>
      </c>
      <c r="J300" s="26">
        <f>IFERROR(+VLOOKUP("LEBFSF"&amp;A300,'Main File'!A:O,14,0),0)</f>
        <v>0</v>
      </c>
      <c r="K300" s="26">
        <f>IFERROR(+VLOOKUP("LEBFSF"&amp;A300,'Main File'!A:O,15,0),0)</f>
        <v>0</v>
      </c>
    </row>
    <row r="301" spans="1:11" x14ac:dyDescent="0.25">
      <c r="A301" s="9">
        <f t="shared" si="4"/>
        <v>43488</v>
      </c>
      <c r="B301" s="26">
        <f>IFERROR(+VLOOKUP("LEBFSF"&amp;A301,'Main File'!A:O,6,0),0)</f>
        <v>0</v>
      </c>
      <c r="C301" s="26">
        <f>IFERROR(+VLOOKUP("LEBFSF"&amp;A301,'Main File'!A:O,7,0),0)</f>
        <v>0</v>
      </c>
      <c r="D301" s="26">
        <f>IFERROR(+VLOOKUP("LEBFSF"&amp;A301,'Main File'!A:O,8,0),0)</f>
        <v>0</v>
      </c>
      <c r="E301" s="26">
        <f>IFERROR(+VLOOKUP("LEBFSF"&amp;A301,'Main File'!A:O,9,0),0)</f>
        <v>0</v>
      </c>
      <c r="F301" s="26">
        <f>IFERROR(+VLOOKUP("LEBFSF"&amp;A301,'Main File'!A:O,10,0),0)</f>
        <v>0</v>
      </c>
      <c r="G301" s="26">
        <f>IFERROR(+VLOOKUP("LEBFSF"&amp;A301,'Main File'!A:O,11,0),0)</f>
        <v>0</v>
      </c>
      <c r="H301" s="26">
        <f>IFERROR(+VLOOKUP("LEBFSF"&amp;A301,'Main File'!A:O,12,0),0)</f>
        <v>0</v>
      </c>
      <c r="I301" s="26">
        <f>IFERROR(+VLOOKUP("LEBFSF"&amp;A301,'Main File'!A:O,13,0),0)</f>
        <v>0</v>
      </c>
      <c r="J301" s="26">
        <f>IFERROR(+VLOOKUP("LEBFSF"&amp;A301,'Main File'!A:O,14,0),0)</f>
        <v>0</v>
      </c>
      <c r="K301" s="26">
        <f>IFERROR(+VLOOKUP("LEBFSF"&amp;A301,'Main File'!A:O,15,0),0)</f>
        <v>0</v>
      </c>
    </row>
    <row r="302" spans="1:11" x14ac:dyDescent="0.25">
      <c r="A302" s="9">
        <f t="shared" si="4"/>
        <v>43489</v>
      </c>
      <c r="B302" s="26">
        <f>IFERROR(+VLOOKUP("LEBFSF"&amp;A302,'Main File'!A:O,6,0),0)</f>
        <v>0</v>
      </c>
      <c r="C302" s="26">
        <f>IFERROR(+VLOOKUP("LEBFSF"&amp;A302,'Main File'!A:O,7,0),0)</f>
        <v>0</v>
      </c>
      <c r="D302" s="26">
        <f>IFERROR(+VLOOKUP("LEBFSF"&amp;A302,'Main File'!A:O,8,0),0)</f>
        <v>0</v>
      </c>
      <c r="E302" s="26">
        <f>IFERROR(+VLOOKUP("LEBFSF"&amp;A302,'Main File'!A:O,9,0),0)</f>
        <v>0</v>
      </c>
      <c r="F302" s="26">
        <f>IFERROR(+VLOOKUP("LEBFSF"&amp;A302,'Main File'!A:O,10,0),0)</f>
        <v>0</v>
      </c>
      <c r="G302" s="26">
        <f>IFERROR(+VLOOKUP("LEBFSF"&amp;A302,'Main File'!A:O,11,0),0)</f>
        <v>0</v>
      </c>
      <c r="H302" s="26">
        <f>IFERROR(+VLOOKUP("LEBFSF"&amp;A302,'Main File'!A:O,12,0),0)</f>
        <v>0</v>
      </c>
      <c r="I302" s="26">
        <f>IFERROR(+VLOOKUP("LEBFSF"&amp;A302,'Main File'!A:O,13,0),0)</f>
        <v>0</v>
      </c>
      <c r="J302" s="26">
        <f>IFERROR(+VLOOKUP("LEBFSF"&amp;A302,'Main File'!A:O,14,0),0)</f>
        <v>0</v>
      </c>
      <c r="K302" s="26">
        <f>IFERROR(+VLOOKUP("LEBFSF"&amp;A302,'Main File'!A:O,15,0),0)</f>
        <v>0</v>
      </c>
    </row>
    <row r="303" spans="1:11" x14ac:dyDescent="0.25">
      <c r="A303" s="9">
        <f t="shared" si="4"/>
        <v>43490</v>
      </c>
      <c r="B303" s="26">
        <f>IFERROR(+VLOOKUP("LEBFSF"&amp;A303,'Main File'!A:O,6,0),0)</f>
        <v>0</v>
      </c>
      <c r="C303" s="26">
        <f>IFERROR(+VLOOKUP("LEBFSF"&amp;A303,'Main File'!A:O,7,0),0)</f>
        <v>0</v>
      </c>
      <c r="D303" s="26">
        <f>IFERROR(+VLOOKUP("LEBFSF"&amp;A303,'Main File'!A:O,8,0),0)</f>
        <v>0</v>
      </c>
      <c r="E303" s="26">
        <f>IFERROR(+VLOOKUP("LEBFSF"&amp;A303,'Main File'!A:O,9,0),0)</f>
        <v>0</v>
      </c>
      <c r="F303" s="26">
        <f>IFERROR(+VLOOKUP("LEBFSF"&amp;A303,'Main File'!A:O,10,0),0)</f>
        <v>0</v>
      </c>
      <c r="G303" s="26">
        <f>IFERROR(+VLOOKUP("LEBFSF"&amp;A303,'Main File'!A:O,11,0),0)</f>
        <v>0</v>
      </c>
      <c r="H303" s="26">
        <f>IFERROR(+VLOOKUP("LEBFSF"&amp;A303,'Main File'!A:O,12,0),0)</f>
        <v>0</v>
      </c>
      <c r="I303" s="26">
        <f>IFERROR(+VLOOKUP("LEBFSF"&amp;A303,'Main File'!A:O,13,0),0)</f>
        <v>0</v>
      </c>
      <c r="J303" s="26">
        <f>IFERROR(+VLOOKUP("LEBFSF"&amp;A303,'Main File'!A:O,14,0),0)</f>
        <v>0</v>
      </c>
      <c r="K303" s="26">
        <f>IFERROR(+VLOOKUP("LEBFSF"&amp;A303,'Main File'!A:O,15,0),0)</f>
        <v>0</v>
      </c>
    </row>
    <row r="304" spans="1:11" x14ac:dyDescent="0.25">
      <c r="A304" s="9">
        <f t="shared" si="4"/>
        <v>43491</v>
      </c>
      <c r="B304" s="26">
        <f>IFERROR(+VLOOKUP("LEBFSF"&amp;A304,'Main File'!A:O,6,0),0)</f>
        <v>0</v>
      </c>
      <c r="C304" s="26">
        <f>IFERROR(+VLOOKUP("LEBFSF"&amp;A304,'Main File'!A:O,7,0),0)</f>
        <v>0</v>
      </c>
      <c r="D304" s="26">
        <f>IFERROR(+VLOOKUP("LEBFSF"&amp;A304,'Main File'!A:O,8,0),0)</f>
        <v>0</v>
      </c>
      <c r="E304" s="26">
        <f>IFERROR(+VLOOKUP("LEBFSF"&amp;A304,'Main File'!A:O,9,0),0)</f>
        <v>0</v>
      </c>
      <c r="F304" s="26">
        <f>IFERROR(+VLOOKUP("LEBFSF"&amp;A304,'Main File'!A:O,10,0),0)</f>
        <v>0</v>
      </c>
      <c r="G304" s="26">
        <f>IFERROR(+VLOOKUP("LEBFSF"&amp;A304,'Main File'!A:O,11,0),0)</f>
        <v>0</v>
      </c>
      <c r="H304" s="26">
        <f>IFERROR(+VLOOKUP("LEBFSF"&amp;A304,'Main File'!A:O,12,0),0)</f>
        <v>0</v>
      </c>
      <c r="I304" s="26">
        <f>IFERROR(+VLOOKUP("LEBFSF"&amp;A304,'Main File'!A:O,13,0),0)</f>
        <v>0</v>
      </c>
      <c r="J304" s="26">
        <f>IFERROR(+VLOOKUP("LEBFSF"&amp;A304,'Main File'!A:O,14,0),0)</f>
        <v>0</v>
      </c>
      <c r="K304" s="26">
        <f>IFERROR(+VLOOKUP("LEBFSF"&amp;A304,'Main File'!A:O,15,0),0)</f>
        <v>0</v>
      </c>
    </row>
    <row r="305" spans="1:11" x14ac:dyDescent="0.25">
      <c r="A305" s="9">
        <f t="shared" si="4"/>
        <v>43492</v>
      </c>
      <c r="B305" s="26">
        <f>IFERROR(+VLOOKUP("LEBFSF"&amp;A305,'Main File'!A:O,6,0),0)</f>
        <v>0</v>
      </c>
      <c r="C305" s="26">
        <f>IFERROR(+VLOOKUP("LEBFSF"&amp;A305,'Main File'!A:O,7,0),0)</f>
        <v>0</v>
      </c>
      <c r="D305" s="26">
        <f>IFERROR(+VLOOKUP("LEBFSF"&amp;A305,'Main File'!A:O,8,0),0)</f>
        <v>0</v>
      </c>
      <c r="E305" s="26">
        <f>IFERROR(+VLOOKUP("LEBFSF"&amp;A305,'Main File'!A:O,9,0),0)</f>
        <v>0</v>
      </c>
      <c r="F305" s="26">
        <f>IFERROR(+VLOOKUP("LEBFSF"&amp;A305,'Main File'!A:O,10,0),0)</f>
        <v>0</v>
      </c>
      <c r="G305" s="26">
        <f>IFERROR(+VLOOKUP("LEBFSF"&amp;A305,'Main File'!A:O,11,0),0)</f>
        <v>0</v>
      </c>
      <c r="H305" s="26">
        <f>IFERROR(+VLOOKUP("LEBFSF"&amp;A305,'Main File'!A:O,12,0),0)</f>
        <v>0</v>
      </c>
      <c r="I305" s="26">
        <f>IFERROR(+VLOOKUP("LEBFSF"&amp;A305,'Main File'!A:O,13,0),0)</f>
        <v>0</v>
      </c>
      <c r="J305" s="26">
        <f>IFERROR(+VLOOKUP("LEBFSF"&amp;A305,'Main File'!A:O,14,0),0)</f>
        <v>0</v>
      </c>
      <c r="K305" s="26">
        <f>IFERROR(+VLOOKUP("LEBFSF"&amp;A305,'Main File'!A:O,15,0),0)</f>
        <v>0</v>
      </c>
    </row>
    <row r="306" spans="1:11" x14ac:dyDescent="0.25">
      <c r="A306" s="9">
        <f t="shared" si="4"/>
        <v>43493</v>
      </c>
      <c r="B306" s="26">
        <f>IFERROR(+VLOOKUP("LEBFSF"&amp;A306,'Main File'!A:O,6,0),0)</f>
        <v>0</v>
      </c>
      <c r="C306" s="26">
        <f>IFERROR(+VLOOKUP("LEBFSF"&amp;A306,'Main File'!A:O,7,0),0)</f>
        <v>0</v>
      </c>
      <c r="D306" s="26">
        <f>IFERROR(+VLOOKUP("LEBFSF"&amp;A306,'Main File'!A:O,8,0),0)</f>
        <v>0</v>
      </c>
      <c r="E306" s="26">
        <f>IFERROR(+VLOOKUP("LEBFSF"&amp;A306,'Main File'!A:O,9,0),0)</f>
        <v>0</v>
      </c>
      <c r="F306" s="26">
        <f>IFERROR(+VLOOKUP("LEBFSF"&amp;A306,'Main File'!A:O,10,0),0)</f>
        <v>0</v>
      </c>
      <c r="G306" s="26">
        <f>IFERROR(+VLOOKUP("LEBFSF"&amp;A306,'Main File'!A:O,11,0),0)</f>
        <v>0</v>
      </c>
      <c r="H306" s="26">
        <f>IFERROR(+VLOOKUP("LEBFSF"&amp;A306,'Main File'!A:O,12,0),0)</f>
        <v>0</v>
      </c>
      <c r="I306" s="26">
        <f>IFERROR(+VLOOKUP("LEBFSF"&amp;A306,'Main File'!A:O,13,0),0)</f>
        <v>0</v>
      </c>
      <c r="J306" s="26">
        <f>IFERROR(+VLOOKUP("LEBFSF"&amp;A306,'Main File'!A:O,14,0),0)</f>
        <v>0</v>
      </c>
      <c r="K306" s="26">
        <f>IFERROR(+VLOOKUP("LEBFSF"&amp;A306,'Main File'!A:O,15,0),0)</f>
        <v>0</v>
      </c>
    </row>
    <row r="307" spans="1:11" x14ac:dyDescent="0.25">
      <c r="A307" s="9">
        <f t="shared" si="4"/>
        <v>43494</v>
      </c>
      <c r="B307" s="26">
        <f>IFERROR(+VLOOKUP("LEBFSF"&amp;A307,'Main File'!A:O,6,0),0)</f>
        <v>0</v>
      </c>
      <c r="C307" s="26">
        <f>IFERROR(+VLOOKUP("LEBFSF"&amp;A307,'Main File'!A:O,7,0),0)</f>
        <v>0</v>
      </c>
      <c r="D307" s="26">
        <f>IFERROR(+VLOOKUP("LEBFSF"&amp;A307,'Main File'!A:O,8,0),0)</f>
        <v>0</v>
      </c>
      <c r="E307" s="26">
        <f>IFERROR(+VLOOKUP("LEBFSF"&amp;A307,'Main File'!A:O,9,0),0)</f>
        <v>0</v>
      </c>
      <c r="F307" s="26">
        <f>IFERROR(+VLOOKUP("LEBFSF"&amp;A307,'Main File'!A:O,10,0),0)</f>
        <v>0</v>
      </c>
      <c r="G307" s="26">
        <f>IFERROR(+VLOOKUP("LEBFSF"&amp;A307,'Main File'!A:O,11,0),0)</f>
        <v>0</v>
      </c>
      <c r="H307" s="26">
        <f>IFERROR(+VLOOKUP("LEBFSF"&amp;A307,'Main File'!A:O,12,0),0)</f>
        <v>0</v>
      </c>
      <c r="I307" s="26">
        <f>IFERROR(+VLOOKUP("LEBFSF"&amp;A307,'Main File'!A:O,13,0),0)</f>
        <v>0</v>
      </c>
      <c r="J307" s="26">
        <f>IFERROR(+VLOOKUP("LEBFSF"&amp;A307,'Main File'!A:O,14,0),0)</f>
        <v>0</v>
      </c>
      <c r="K307" s="26">
        <f>IFERROR(+VLOOKUP("LEBFSF"&amp;A307,'Main File'!A:O,15,0),0)</f>
        <v>0</v>
      </c>
    </row>
    <row r="308" spans="1:11" x14ac:dyDescent="0.25">
      <c r="A308" s="9">
        <f t="shared" si="4"/>
        <v>43495</v>
      </c>
      <c r="B308" s="26">
        <f>IFERROR(+VLOOKUP("LEBFSF"&amp;A308,'Main File'!A:O,6,0),0)</f>
        <v>0</v>
      </c>
      <c r="C308" s="26">
        <f>IFERROR(+VLOOKUP("LEBFSF"&amp;A308,'Main File'!A:O,7,0),0)</f>
        <v>0</v>
      </c>
      <c r="D308" s="26">
        <f>IFERROR(+VLOOKUP("LEBFSF"&amp;A308,'Main File'!A:O,8,0),0)</f>
        <v>0</v>
      </c>
      <c r="E308" s="26">
        <f>IFERROR(+VLOOKUP("LEBFSF"&amp;A308,'Main File'!A:O,9,0),0)</f>
        <v>0</v>
      </c>
      <c r="F308" s="26">
        <f>IFERROR(+VLOOKUP("LEBFSF"&amp;A308,'Main File'!A:O,10,0),0)</f>
        <v>0</v>
      </c>
      <c r="G308" s="26">
        <f>IFERROR(+VLOOKUP("LEBFSF"&amp;A308,'Main File'!A:O,11,0),0)</f>
        <v>0</v>
      </c>
      <c r="H308" s="26">
        <f>IFERROR(+VLOOKUP("LEBFSF"&amp;A308,'Main File'!A:O,12,0),0)</f>
        <v>0</v>
      </c>
      <c r="I308" s="26">
        <f>IFERROR(+VLOOKUP("LEBFSF"&amp;A308,'Main File'!A:O,13,0),0)</f>
        <v>0</v>
      </c>
      <c r="J308" s="26">
        <f>IFERROR(+VLOOKUP("LEBFSF"&amp;A308,'Main File'!A:O,14,0),0)</f>
        <v>0</v>
      </c>
      <c r="K308" s="26">
        <f>IFERROR(+VLOOKUP("LEBFSF"&amp;A308,'Main File'!A:O,15,0),0)</f>
        <v>0</v>
      </c>
    </row>
    <row r="309" spans="1:11" x14ac:dyDescent="0.25">
      <c r="A309" s="9">
        <f t="shared" si="4"/>
        <v>43496</v>
      </c>
      <c r="B309" s="26">
        <f>IFERROR(+VLOOKUP("LEBFSF"&amp;A309,'Main File'!A:O,6,0),0)</f>
        <v>0</v>
      </c>
      <c r="C309" s="26">
        <f>IFERROR(+VLOOKUP("LEBFSF"&amp;A309,'Main File'!A:O,7,0),0)</f>
        <v>0</v>
      </c>
      <c r="D309" s="26">
        <f>IFERROR(+VLOOKUP("LEBFSF"&amp;A309,'Main File'!A:O,8,0),0)</f>
        <v>0</v>
      </c>
      <c r="E309" s="26">
        <f>IFERROR(+VLOOKUP("LEBFSF"&amp;A309,'Main File'!A:O,9,0),0)</f>
        <v>0</v>
      </c>
      <c r="F309" s="26">
        <f>IFERROR(+VLOOKUP("LEBFSF"&amp;A309,'Main File'!A:O,10,0),0)</f>
        <v>0</v>
      </c>
      <c r="G309" s="26">
        <f>IFERROR(+VLOOKUP("LEBFSF"&amp;A309,'Main File'!A:O,11,0),0)</f>
        <v>0</v>
      </c>
      <c r="H309" s="26">
        <f>IFERROR(+VLOOKUP("LEBFSF"&amp;A309,'Main File'!A:O,12,0),0)</f>
        <v>0</v>
      </c>
      <c r="I309" s="26">
        <f>IFERROR(+VLOOKUP("LEBFSF"&amp;A309,'Main File'!A:O,13,0),0)</f>
        <v>0</v>
      </c>
      <c r="J309" s="26">
        <f>IFERROR(+VLOOKUP("LEBFSF"&amp;A309,'Main File'!A:O,14,0),0)</f>
        <v>0</v>
      </c>
      <c r="K309" s="26">
        <f>IFERROR(+VLOOKUP("LEBFSF"&amp;A309,'Main File'!A:O,15,0),0)</f>
        <v>0</v>
      </c>
    </row>
    <row r="310" spans="1:11" x14ac:dyDescent="0.25">
      <c r="A310" s="9">
        <f t="shared" si="4"/>
        <v>43497</v>
      </c>
      <c r="B310" s="26">
        <f>IFERROR(+VLOOKUP("LEBFSF"&amp;A310,'Main File'!A:O,6,0),0)</f>
        <v>0</v>
      </c>
      <c r="C310" s="26">
        <f>IFERROR(+VLOOKUP("LEBFSF"&amp;A310,'Main File'!A:O,7,0),0)</f>
        <v>0</v>
      </c>
      <c r="D310" s="26">
        <f>IFERROR(+VLOOKUP("LEBFSF"&amp;A310,'Main File'!A:O,8,0),0)</f>
        <v>0</v>
      </c>
      <c r="E310" s="26">
        <f>IFERROR(+VLOOKUP("LEBFSF"&amp;A310,'Main File'!A:O,9,0),0)</f>
        <v>0</v>
      </c>
      <c r="F310" s="26">
        <f>IFERROR(+VLOOKUP("LEBFSF"&amp;A310,'Main File'!A:O,10,0),0)</f>
        <v>0</v>
      </c>
      <c r="G310" s="26">
        <f>IFERROR(+VLOOKUP("LEBFSF"&amp;A310,'Main File'!A:O,11,0),0)</f>
        <v>0</v>
      </c>
      <c r="H310" s="26">
        <f>IFERROR(+VLOOKUP("LEBFSF"&amp;A310,'Main File'!A:O,12,0),0)</f>
        <v>0</v>
      </c>
      <c r="I310" s="26">
        <f>IFERROR(+VLOOKUP("LEBFSF"&amp;A310,'Main File'!A:O,13,0),0)</f>
        <v>0</v>
      </c>
      <c r="J310" s="26">
        <f>IFERROR(+VLOOKUP("LEBFSF"&amp;A310,'Main File'!A:O,14,0),0)</f>
        <v>0</v>
      </c>
      <c r="K310" s="26">
        <f>IFERROR(+VLOOKUP("LEBFSF"&amp;A310,'Main File'!A:O,15,0),0)</f>
        <v>0</v>
      </c>
    </row>
    <row r="311" spans="1:11" x14ac:dyDescent="0.25">
      <c r="A311" s="9">
        <f t="shared" si="4"/>
        <v>43498</v>
      </c>
      <c r="B311" s="26">
        <f>IFERROR(+VLOOKUP("LEBFSF"&amp;A311,'Main File'!A:O,6,0),0)</f>
        <v>0</v>
      </c>
      <c r="C311" s="26">
        <f>IFERROR(+VLOOKUP("LEBFSF"&amp;A311,'Main File'!A:O,7,0),0)</f>
        <v>0</v>
      </c>
      <c r="D311" s="26">
        <f>IFERROR(+VLOOKUP("LEBFSF"&amp;A311,'Main File'!A:O,8,0),0)</f>
        <v>0</v>
      </c>
      <c r="E311" s="26">
        <f>IFERROR(+VLOOKUP("LEBFSF"&amp;A311,'Main File'!A:O,9,0),0)</f>
        <v>0</v>
      </c>
      <c r="F311" s="26">
        <f>IFERROR(+VLOOKUP("LEBFSF"&amp;A311,'Main File'!A:O,10,0),0)</f>
        <v>0</v>
      </c>
      <c r="G311" s="26">
        <f>IFERROR(+VLOOKUP("LEBFSF"&amp;A311,'Main File'!A:O,11,0),0)</f>
        <v>0</v>
      </c>
      <c r="H311" s="26">
        <f>IFERROR(+VLOOKUP("LEBFSF"&amp;A311,'Main File'!A:O,12,0),0)</f>
        <v>0</v>
      </c>
      <c r="I311" s="26">
        <f>IFERROR(+VLOOKUP("LEBFSF"&amp;A311,'Main File'!A:O,13,0),0)</f>
        <v>0</v>
      </c>
      <c r="J311" s="26">
        <f>IFERROR(+VLOOKUP("LEBFSF"&amp;A311,'Main File'!A:O,14,0),0)</f>
        <v>0</v>
      </c>
      <c r="K311" s="26">
        <f>IFERROR(+VLOOKUP("LEBFSF"&amp;A311,'Main File'!A:O,15,0),0)</f>
        <v>0</v>
      </c>
    </row>
    <row r="312" spans="1:11" x14ac:dyDescent="0.25">
      <c r="A312" s="9">
        <f t="shared" si="4"/>
        <v>43499</v>
      </c>
      <c r="B312" s="26">
        <f>IFERROR(+VLOOKUP("LEBFSF"&amp;A312,'Main File'!A:O,6,0),0)</f>
        <v>0</v>
      </c>
      <c r="C312" s="26">
        <f>IFERROR(+VLOOKUP("LEBFSF"&amp;A312,'Main File'!A:O,7,0),0)</f>
        <v>0</v>
      </c>
      <c r="D312" s="26">
        <f>IFERROR(+VLOOKUP("LEBFSF"&amp;A312,'Main File'!A:O,8,0),0)</f>
        <v>0</v>
      </c>
      <c r="E312" s="26">
        <f>IFERROR(+VLOOKUP("LEBFSF"&amp;A312,'Main File'!A:O,9,0),0)</f>
        <v>0</v>
      </c>
      <c r="F312" s="26">
        <f>IFERROR(+VLOOKUP("LEBFSF"&amp;A312,'Main File'!A:O,10,0),0)</f>
        <v>0</v>
      </c>
      <c r="G312" s="26">
        <f>IFERROR(+VLOOKUP("LEBFSF"&amp;A312,'Main File'!A:O,11,0),0)</f>
        <v>0</v>
      </c>
      <c r="H312" s="26">
        <f>IFERROR(+VLOOKUP("LEBFSF"&amp;A312,'Main File'!A:O,12,0),0)</f>
        <v>0</v>
      </c>
      <c r="I312" s="26">
        <f>IFERROR(+VLOOKUP("LEBFSF"&amp;A312,'Main File'!A:O,13,0),0)</f>
        <v>0</v>
      </c>
      <c r="J312" s="26">
        <f>IFERROR(+VLOOKUP("LEBFSF"&amp;A312,'Main File'!A:O,14,0),0)</f>
        <v>0</v>
      </c>
      <c r="K312" s="26">
        <f>IFERROR(+VLOOKUP("LEBFSF"&amp;A312,'Main File'!A:O,15,0),0)</f>
        <v>0</v>
      </c>
    </row>
    <row r="313" spans="1:11" x14ac:dyDescent="0.25">
      <c r="A313" s="9">
        <f t="shared" si="4"/>
        <v>43500</v>
      </c>
      <c r="B313" s="26">
        <f>IFERROR(+VLOOKUP("LEBFSF"&amp;A313,'Main File'!A:O,6,0),0)</f>
        <v>0</v>
      </c>
      <c r="C313" s="26">
        <f>IFERROR(+VLOOKUP("LEBFSF"&amp;A313,'Main File'!A:O,7,0),0)</f>
        <v>0</v>
      </c>
      <c r="D313" s="26">
        <f>IFERROR(+VLOOKUP("LEBFSF"&amp;A313,'Main File'!A:O,8,0),0)</f>
        <v>0</v>
      </c>
      <c r="E313" s="26">
        <f>IFERROR(+VLOOKUP("LEBFSF"&amp;A313,'Main File'!A:O,9,0),0)</f>
        <v>0</v>
      </c>
      <c r="F313" s="26">
        <f>IFERROR(+VLOOKUP("LEBFSF"&amp;A313,'Main File'!A:O,10,0),0)</f>
        <v>0</v>
      </c>
      <c r="G313" s="26">
        <f>IFERROR(+VLOOKUP("LEBFSF"&amp;A313,'Main File'!A:O,11,0),0)</f>
        <v>0</v>
      </c>
      <c r="H313" s="26">
        <f>IFERROR(+VLOOKUP("LEBFSF"&amp;A313,'Main File'!A:O,12,0),0)</f>
        <v>0</v>
      </c>
      <c r="I313" s="26">
        <f>IFERROR(+VLOOKUP("LEBFSF"&amp;A313,'Main File'!A:O,13,0),0)</f>
        <v>0</v>
      </c>
      <c r="J313" s="26">
        <f>IFERROR(+VLOOKUP("LEBFSF"&amp;A313,'Main File'!A:O,14,0),0)</f>
        <v>0</v>
      </c>
      <c r="K313" s="26">
        <f>IFERROR(+VLOOKUP("LEBFSF"&amp;A313,'Main File'!A:O,15,0),0)</f>
        <v>0</v>
      </c>
    </row>
    <row r="314" spans="1:11" x14ac:dyDescent="0.25">
      <c r="A314" s="9">
        <f t="shared" si="4"/>
        <v>43501</v>
      </c>
      <c r="B314" s="26">
        <f>IFERROR(+VLOOKUP("LEBFSF"&amp;A314,'Main File'!A:O,6,0),0)</f>
        <v>0</v>
      </c>
      <c r="C314" s="26">
        <f>IFERROR(+VLOOKUP("LEBFSF"&amp;A314,'Main File'!A:O,7,0),0)</f>
        <v>0</v>
      </c>
      <c r="D314" s="26">
        <f>IFERROR(+VLOOKUP("LEBFSF"&amp;A314,'Main File'!A:O,8,0),0)</f>
        <v>0</v>
      </c>
      <c r="E314" s="26">
        <f>IFERROR(+VLOOKUP("LEBFSF"&amp;A314,'Main File'!A:O,9,0),0)</f>
        <v>0</v>
      </c>
      <c r="F314" s="26">
        <f>IFERROR(+VLOOKUP("LEBFSF"&amp;A314,'Main File'!A:O,10,0),0)</f>
        <v>0</v>
      </c>
      <c r="G314" s="26">
        <f>IFERROR(+VLOOKUP("LEBFSF"&amp;A314,'Main File'!A:O,11,0),0)</f>
        <v>0</v>
      </c>
      <c r="H314" s="26">
        <f>IFERROR(+VLOOKUP("LEBFSF"&amp;A314,'Main File'!A:O,12,0),0)</f>
        <v>0</v>
      </c>
      <c r="I314" s="26">
        <f>IFERROR(+VLOOKUP("LEBFSF"&amp;A314,'Main File'!A:O,13,0),0)</f>
        <v>0</v>
      </c>
      <c r="J314" s="26">
        <f>IFERROR(+VLOOKUP("LEBFSF"&amp;A314,'Main File'!A:O,14,0),0)</f>
        <v>0</v>
      </c>
      <c r="K314" s="26">
        <f>IFERROR(+VLOOKUP("LEBFSF"&amp;A314,'Main File'!A:O,15,0),0)</f>
        <v>0</v>
      </c>
    </row>
    <row r="315" spans="1:11" x14ac:dyDescent="0.25">
      <c r="A315" s="9">
        <f t="shared" si="4"/>
        <v>43502</v>
      </c>
      <c r="B315" s="26">
        <f>IFERROR(+VLOOKUP("LEBFSF"&amp;A315,'Main File'!A:O,6,0),0)</f>
        <v>0</v>
      </c>
      <c r="C315" s="26">
        <f>IFERROR(+VLOOKUP("LEBFSF"&amp;A315,'Main File'!A:O,7,0),0)</f>
        <v>0</v>
      </c>
      <c r="D315" s="26">
        <f>IFERROR(+VLOOKUP("LEBFSF"&amp;A315,'Main File'!A:O,8,0),0)</f>
        <v>0</v>
      </c>
      <c r="E315" s="26">
        <f>IFERROR(+VLOOKUP("LEBFSF"&amp;A315,'Main File'!A:O,9,0),0)</f>
        <v>0</v>
      </c>
      <c r="F315" s="26">
        <f>IFERROR(+VLOOKUP("LEBFSF"&amp;A315,'Main File'!A:O,10,0),0)</f>
        <v>0</v>
      </c>
      <c r="G315" s="26">
        <f>IFERROR(+VLOOKUP("LEBFSF"&amp;A315,'Main File'!A:O,11,0),0)</f>
        <v>0</v>
      </c>
      <c r="H315" s="26">
        <f>IFERROR(+VLOOKUP("LEBFSF"&amp;A315,'Main File'!A:O,12,0),0)</f>
        <v>0</v>
      </c>
      <c r="I315" s="26">
        <f>IFERROR(+VLOOKUP("LEBFSF"&amp;A315,'Main File'!A:O,13,0),0)</f>
        <v>0</v>
      </c>
      <c r="J315" s="26">
        <f>IFERROR(+VLOOKUP("LEBFSF"&amp;A315,'Main File'!A:O,14,0),0)</f>
        <v>0</v>
      </c>
      <c r="K315" s="26">
        <f>IFERROR(+VLOOKUP("LEBFSF"&amp;A315,'Main File'!A:O,15,0),0)</f>
        <v>0</v>
      </c>
    </row>
    <row r="316" spans="1:11" x14ac:dyDescent="0.25">
      <c r="A316" s="9">
        <f t="shared" si="4"/>
        <v>43503</v>
      </c>
      <c r="B316" s="26">
        <f>IFERROR(+VLOOKUP("LEBFSF"&amp;A316,'Main File'!A:O,6,0),0)</f>
        <v>0</v>
      </c>
      <c r="C316" s="26">
        <f>IFERROR(+VLOOKUP("LEBFSF"&amp;A316,'Main File'!A:O,7,0),0)</f>
        <v>0</v>
      </c>
      <c r="D316" s="26">
        <f>IFERROR(+VLOOKUP("LEBFSF"&amp;A316,'Main File'!A:O,8,0),0)</f>
        <v>0</v>
      </c>
      <c r="E316" s="26">
        <f>IFERROR(+VLOOKUP("LEBFSF"&amp;A316,'Main File'!A:O,9,0),0)</f>
        <v>0</v>
      </c>
      <c r="F316" s="26">
        <f>IFERROR(+VLOOKUP("LEBFSF"&amp;A316,'Main File'!A:O,10,0),0)</f>
        <v>0</v>
      </c>
      <c r="G316" s="26">
        <f>IFERROR(+VLOOKUP("LEBFSF"&amp;A316,'Main File'!A:O,11,0),0)</f>
        <v>0</v>
      </c>
      <c r="H316" s="26">
        <f>IFERROR(+VLOOKUP("LEBFSF"&amp;A316,'Main File'!A:O,12,0),0)</f>
        <v>0</v>
      </c>
      <c r="I316" s="26">
        <f>IFERROR(+VLOOKUP("LEBFSF"&amp;A316,'Main File'!A:O,13,0),0)</f>
        <v>0</v>
      </c>
      <c r="J316" s="26">
        <f>IFERROR(+VLOOKUP("LEBFSF"&amp;A316,'Main File'!A:O,14,0),0)</f>
        <v>0</v>
      </c>
      <c r="K316" s="26">
        <f>IFERROR(+VLOOKUP("LEBFSF"&amp;A316,'Main File'!A:O,15,0),0)</f>
        <v>0</v>
      </c>
    </row>
    <row r="317" spans="1:11" x14ac:dyDescent="0.25">
      <c r="A317" s="9">
        <f t="shared" si="4"/>
        <v>43504</v>
      </c>
      <c r="B317" s="26">
        <f>IFERROR(+VLOOKUP("LEBFSF"&amp;A317,'Main File'!A:O,6,0),0)</f>
        <v>0</v>
      </c>
      <c r="C317" s="26">
        <f>IFERROR(+VLOOKUP("LEBFSF"&amp;A317,'Main File'!A:O,7,0),0)</f>
        <v>0</v>
      </c>
      <c r="D317" s="26">
        <f>IFERROR(+VLOOKUP("LEBFSF"&amp;A317,'Main File'!A:O,8,0),0)</f>
        <v>0</v>
      </c>
      <c r="E317" s="26">
        <f>IFERROR(+VLOOKUP("LEBFSF"&amp;A317,'Main File'!A:O,9,0),0)</f>
        <v>0</v>
      </c>
      <c r="F317" s="26">
        <f>IFERROR(+VLOOKUP("LEBFSF"&amp;A317,'Main File'!A:O,10,0),0)</f>
        <v>0</v>
      </c>
      <c r="G317" s="26">
        <f>IFERROR(+VLOOKUP("LEBFSF"&amp;A317,'Main File'!A:O,11,0),0)</f>
        <v>0</v>
      </c>
      <c r="H317" s="26">
        <f>IFERROR(+VLOOKUP("LEBFSF"&amp;A317,'Main File'!A:O,12,0),0)</f>
        <v>0</v>
      </c>
      <c r="I317" s="26">
        <f>IFERROR(+VLOOKUP("LEBFSF"&amp;A317,'Main File'!A:O,13,0),0)</f>
        <v>0</v>
      </c>
      <c r="J317" s="26">
        <f>IFERROR(+VLOOKUP("LEBFSF"&amp;A317,'Main File'!A:O,14,0),0)</f>
        <v>0</v>
      </c>
      <c r="K317" s="26">
        <f>IFERROR(+VLOOKUP("LEBFSF"&amp;A317,'Main File'!A:O,15,0),0)</f>
        <v>0</v>
      </c>
    </row>
    <row r="318" spans="1:11" x14ac:dyDescent="0.25">
      <c r="A318" s="9">
        <f t="shared" si="4"/>
        <v>43505</v>
      </c>
      <c r="B318" s="26">
        <f>IFERROR(+VLOOKUP("LEBFSF"&amp;A318,'Main File'!A:O,6,0),0)</f>
        <v>0</v>
      </c>
      <c r="C318" s="26">
        <f>IFERROR(+VLOOKUP("LEBFSF"&amp;A318,'Main File'!A:O,7,0),0)</f>
        <v>0</v>
      </c>
      <c r="D318" s="26">
        <f>IFERROR(+VLOOKUP("LEBFSF"&amp;A318,'Main File'!A:O,8,0),0)</f>
        <v>0</v>
      </c>
      <c r="E318" s="26">
        <f>IFERROR(+VLOOKUP("LEBFSF"&amp;A318,'Main File'!A:O,9,0),0)</f>
        <v>0</v>
      </c>
      <c r="F318" s="26">
        <f>IFERROR(+VLOOKUP("LEBFSF"&amp;A318,'Main File'!A:O,10,0),0)</f>
        <v>0</v>
      </c>
      <c r="G318" s="26">
        <f>IFERROR(+VLOOKUP("LEBFSF"&amp;A318,'Main File'!A:O,11,0),0)</f>
        <v>0</v>
      </c>
      <c r="H318" s="26">
        <f>IFERROR(+VLOOKUP("LEBFSF"&amp;A318,'Main File'!A:O,12,0),0)</f>
        <v>0</v>
      </c>
      <c r="I318" s="26">
        <f>IFERROR(+VLOOKUP("LEBFSF"&amp;A318,'Main File'!A:O,13,0),0)</f>
        <v>0</v>
      </c>
      <c r="J318" s="26">
        <f>IFERROR(+VLOOKUP("LEBFSF"&amp;A318,'Main File'!A:O,14,0),0)</f>
        <v>0</v>
      </c>
      <c r="K318" s="26">
        <f>IFERROR(+VLOOKUP("LEBFSF"&amp;A318,'Main File'!A:O,15,0),0)</f>
        <v>0</v>
      </c>
    </row>
    <row r="319" spans="1:11" x14ac:dyDescent="0.25">
      <c r="A319" s="9">
        <f t="shared" si="4"/>
        <v>43506</v>
      </c>
      <c r="B319" s="26">
        <f>IFERROR(+VLOOKUP("LEBFSF"&amp;A319,'Main File'!A:O,6,0),0)</f>
        <v>0</v>
      </c>
      <c r="C319" s="26">
        <f>IFERROR(+VLOOKUP("LEBFSF"&amp;A319,'Main File'!A:O,7,0),0)</f>
        <v>0</v>
      </c>
      <c r="D319" s="26">
        <f>IFERROR(+VLOOKUP("LEBFSF"&amp;A319,'Main File'!A:O,8,0),0)</f>
        <v>0</v>
      </c>
      <c r="E319" s="26">
        <f>IFERROR(+VLOOKUP("LEBFSF"&amp;A319,'Main File'!A:O,9,0),0)</f>
        <v>0</v>
      </c>
      <c r="F319" s="26">
        <f>IFERROR(+VLOOKUP("LEBFSF"&amp;A319,'Main File'!A:O,10,0),0)</f>
        <v>0</v>
      </c>
      <c r="G319" s="26">
        <f>IFERROR(+VLOOKUP("LEBFSF"&amp;A319,'Main File'!A:O,11,0),0)</f>
        <v>0</v>
      </c>
      <c r="H319" s="26">
        <f>IFERROR(+VLOOKUP("LEBFSF"&amp;A319,'Main File'!A:O,12,0),0)</f>
        <v>0</v>
      </c>
      <c r="I319" s="26">
        <f>IFERROR(+VLOOKUP("LEBFSF"&amp;A319,'Main File'!A:O,13,0),0)</f>
        <v>0</v>
      </c>
      <c r="J319" s="26">
        <f>IFERROR(+VLOOKUP("LEBFSF"&amp;A319,'Main File'!A:O,14,0),0)</f>
        <v>0</v>
      </c>
      <c r="K319" s="26">
        <f>IFERROR(+VLOOKUP("LEBFSF"&amp;A319,'Main File'!A:O,15,0),0)</f>
        <v>0</v>
      </c>
    </row>
    <row r="320" spans="1:11" x14ac:dyDescent="0.25">
      <c r="A320" s="9">
        <f t="shared" si="4"/>
        <v>43507</v>
      </c>
      <c r="B320" s="26">
        <f>IFERROR(+VLOOKUP("LEBFSF"&amp;A320,'Main File'!A:O,6,0),0)</f>
        <v>0</v>
      </c>
      <c r="C320" s="26">
        <f>IFERROR(+VLOOKUP("LEBFSF"&amp;A320,'Main File'!A:O,7,0),0)</f>
        <v>0</v>
      </c>
      <c r="D320" s="26">
        <f>IFERROR(+VLOOKUP("LEBFSF"&amp;A320,'Main File'!A:O,8,0),0)</f>
        <v>0</v>
      </c>
      <c r="E320" s="26">
        <f>IFERROR(+VLOOKUP("LEBFSF"&amp;A320,'Main File'!A:O,9,0),0)</f>
        <v>0</v>
      </c>
      <c r="F320" s="26">
        <f>IFERROR(+VLOOKUP("LEBFSF"&amp;A320,'Main File'!A:O,10,0),0)</f>
        <v>0</v>
      </c>
      <c r="G320" s="26">
        <f>IFERROR(+VLOOKUP("LEBFSF"&amp;A320,'Main File'!A:O,11,0),0)</f>
        <v>0</v>
      </c>
      <c r="H320" s="26">
        <f>IFERROR(+VLOOKUP("LEBFSF"&amp;A320,'Main File'!A:O,12,0),0)</f>
        <v>0</v>
      </c>
      <c r="I320" s="26">
        <f>IFERROR(+VLOOKUP("LEBFSF"&amp;A320,'Main File'!A:O,13,0),0)</f>
        <v>0</v>
      </c>
      <c r="J320" s="26">
        <f>IFERROR(+VLOOKUP("LEBFSF"&amp;A320,'Main File'!A:O,14,0),0)</f>
        <v>0</v>
      </c>
      <c r="K320" s="26">
        <f>IFERROR(+VLOOKUP("LEBFSF"&amp;A320,'Main File'!A:O,15,0),0)</f>
        <v>0</v>
      </c>
    </row>
    <row r="321" spans="1:11" x14ac:dyDescent="0.25">
      <c r="A321" s="9">
        <f t="shared" si="4"/>
        <v>43508</v>
      </c>
      <c r="B321" s="26">
        <f>IFERROR(+VLOOKUP("LEBFSF"&amp;A321,'Main File'!A:O,6,0),0)</f>
        <v>0</v>
      </c>
      <c r="C321" s="26">
        <f>IFERROR(+VLOOKUP("LEBFSF"&amp;A321,'Main File'!A:O,7,0),0)</f>
        <v>0</v>
      </c>
      <c r="D321" s="26">
        <f>IFERROR(+VLOOKUP("LEBFSF"&amp;A321,'Main File'!A:O,8,0),0)</f>
        <v>0</v>
      </c>
      <c r="E321" s="26">
        <f>IFERROR(+VLOOKUP("LEBFSF"&amp;A321,'Main File'!A:O,9,0),0)</f>
        <v>0</v>
      </c>
      <c r="F321" s="26">
        <f>IFERROR(+VLOOKUP("LEBFSF"&amp;A321,'Main File'!A:O,10,0),0)</f>
        <v>0</v>
      </c>
      <c r="G321" s="26">
        <f>IFERROR(+VLOOKUP("LEBFSF"&amp;A321,'Main File'!A:O,11,0),0)</f>
        <v>0</v>
      </c>
      <c r="H321" s="26">
        <f>IFERROR(+VLOOKUP("LEBFSF"&amp;A321,'Main File'!A:O,12,0),0)</f>
        <v>0</v>
      </c>
      <c r="I321" s="26">
        <f>IFERROR(+VLOOKUP("LEBFSF"&amp;A321,'Main File'!A:O,13,0),0)</f>
        <v>0</v>
      </c>
      <c r="J321" s="26">
        <f>IFERROR(+VLOOKUP("LEBFSF"&amp;A321,'Main File'!A:O,14,0),0)</f>
        <v>0</v>
      </c>
      <c r="K321" s="26">
        <f>IFERROR(+VLOOKUP("LEBFSF"&amp;A321,'Main File'!A:O,15,0),0)</f>
        <v>0</v>
      </c>
    </row>
    <row r="322" spans="1:11" x14ac:dyDescent="0.25">
      <c r="A322" s="9">
        <f t="shared" si="4"/>
        <v>43509</v>
      </c>
      <c r="B322" s="26">
        <f>IFERROR(+VLOOKUP("LEBFSF"&amp;A322,'Main File'!A:O,6,0),0)</f>
        <v>0</v>
      </c>
      <c r="C322" s="26">
        <f>IFERROR(+VLOOKUP("LEBFSF"&amp;A322,'Main File'!A:O,7,0),0)</f>
        <v>0</v>
      </c>
      <c r="D322" s="26">
        <f>IFERROR(+VLOOKUP("LEBFSF"&amp;A322,'Main File'!A:O,8,0),0)</f>
        <v>0</v>
      </c>
      <c r="E322" s="26">
        <f>IFERROR(+VLOOKUP("LEBFSF"&amp;A322,'Main File'!A:O,9,0),0)</f>
        <v>0</v>
      </c>
      <c r="F322" s="26">
        <f>IFERROR(+VLOOKUP("LEBFSF"&amp;A322,'Main File'!A:O,10,0),0)</f>
        <v>0</v>
      </c>
      <c r="G322" s="26">
        <f>IFERROR(+VLOOKUP("LEBFSF"&amp;A322,'Main File'!A:O,11,0),0)</f>
        <v>0</v>
      </c>
      <c r="H322" s="26">
        <f>IFERROR(+VLOOKUP("LEBFSF"&amp;A322,'Main File'!A:O,12,0),0)</f>
        <v>0</v>
      </c>
      <c r="I322" s="26">
        <f>IFERROR(+VLOOKUP("LEBFSF"&amp;A322,'Main File'!A:O,13,0),0)</f>
        <v>0</v>
      </c>
      <c r="J322" s="26">
        <f>IFERROR(+VLOOKUP("LEBFSF"&amp;A322,'Main File'!A:O,14,0),0)</f>
        <v>0</v>
      </c>
      <c r="K322" s="26">
        <f>IFERROR(+VLOOKUP("LEBFSF"&amp;A322,'Main File'!A:O,15,0),0)</f>
        <v>0</v>
      </c>
    </row>
    <row r="323" spans="1:11" x14ac:dyDescent="0.25">
      <c r="A323" s="9">
        <f t="shared" si="4"/>
        <v>43510</v>
      </c>
      <c r="B323" s="26">
        <f>IFERROR(+VLOOKUP("LEBFSF"&amp;A323,'Main File'!A:O,6,0),0)</f>
        <v>0</v>
      </c>
      <c r="C323" s="26">
        <f>IFERROR(+VLOOKUP("LEBFSF"&amp;A323,'Main File'!A:O,7,0),0)</f>
        <v>0</v>
      </c>
      <c r="D323" s="26">
        <f>IFERROR(+VLOOKUP("LEBFSF"&amp;A323,'Main File'!A:O,8,0),0)</f>
        <v>0</v>
      </c>
      <c r="E323" s="26">
        <f>IFERROR(+VLOOKUP("LEBFSF"&amp;A323,'Main File'!A:O,9,0),0)</f>
        <v>0</v>
      </c>
      <c r="F323" s="26">
        <f>IFERROR(+VLOOKUP("LEBFSF"&amp;A323,'Main File'!A:O,10,0),0)</f>
        <v>0</v>
      </c>
      <c r="G323" s="26">
        <f>IFERROR(+VLOOKUP("LEBFSF"&amp;A323,'Main File'!A:O,11,0),0)</f>
        <v>0</v>
      </c>
      <c r="H323" s="26">
        <f>IFERROR(+VLOOKUP("LEBFSF"&amp;A323,'Main File'!A:O,12,0),0)</f>
        <v>0</v>
      </c>
      <c r="I323" s="26">
        <f>IFERROR(+VLOOKUP("LEBFSF"&amp;A323,'Main File'!A:O,13,0),0)</f>
        <v>0</v>
      </c>
      <c r="J323" s="26">
        <f>IFERROR(+VLOOKUP("LEBFSF"&amp;A323,'Main File'!A:O,14,0),0)</f>
        <v>0</v>
      </c>
      <c r="K323" s="26">
        <f>IFERROR(+VLOOKUP("LEBFSF"&amp;A323,'Main File'!A:O,15,0),0)</f>
        <v>0</v>
      </c>
    </row>
    <row r="324" spans="1:11" x14ac:dyDescent="0.25">
      <c r="A324" s="9">
        <f t="shared" si="4"/>
        <v>43511</v>
      </c>
      <c r="B324" s="26">
        <f>IFERROR(+VLOOKUP("LEBFSF"&amp;A324,'Main File'!A:O,6,0),0)</f>
        <v>0</v>
      </c>
      <c r="C324" s="26">
        <f>IFERROR(+VLOOKUP("LEBFSF"&amp;A324,'Main File'!A:O,7,0),0)</f>
        <v>0</v>
      </c>
      <c r="D324" s="26">
        <f>IFERROR(+VLOOKUP("LEBFSF"&amp;A324,'Main File'!A:O,8,0),0)</f>
        <v>0</v>
      </c>
      <c r="E324" s="26">
        <f>IFERROR(+VLOOKUP("LEBFSF"&amp;A324,'Main File'!A:O,9,0),0)</f>
        <v>0</v>
      </c>
      <c r="F324" s="26">
        <f>IFERROR(+VLOOKUP("LEBFSF"&amp;A324,'Main File'!A:O,10,0),0)</f>
        <v>0</v>
      </c>
      <c r="G324" s="26">
        <f>IFERROR(+VLOOKUP("LEBFSF"&amp;A324,'Main File'!A:O,11,0),0)</f>
        <v>0</v>
      </c>
      <c r="H324" s="26">
        <f>IFERROR(+VLOOKUP("LEBFSF"&amp;A324,'Main File'!A:O,12,0),0)</f>
        <v>0</v>
      </c>
      <c r="I324" s="26">
        <f>IFERROR(+VLOOKUP("LEBFSF"&amp;A324,'Main File'!A:O,13,0),0)</f>
        <v>0</v>
      </c>
      <c r="J324" s="26">
        <f>IFERROR(+VLOOKUP("LEBFSF"&amp;A324,'Main File'!A:O,14,0),0)</f>
        <v>0</v>
      </c>
      <c r="K324" s="26">
        <f>IFERROR(+VLOOKUP("LEBFSF"&amp;A324,'Main File'!A:O,15,0),0)</f>
        <v>0</v>
      </c>
    </row>
    <row r="325" spans="1:11" x14ac:dyDescent="0.25">
      <c r="A325" s="9">
        <f t="shared" si="4"/>
        <v>43512</v>
      </c>
      <c r="B325" s="26">
        <f>IFERROR(+VLOOKUP("LEBFSF"&amp;A325,'Main File'!A:O,6,0),0)</f>
        <v>0</v>
      </c>
      <c r="C325" s="26">
        <f>IFERROR(+VLOOKUP("LEBFSF"&amp;A325,'Main File'!A:O,7,0),0)</f>
        <v>0</v>
      </c>
      <c r="D325" s="26">
        <f>IFERROR(+VLOOKUP("LEBFSF"&amp;A325,'Main File'!A:O,8,0),0)</f>
        <v>0</v>
      </c>
      <c r="E325" s="26">
        <f>IFERROR(+VLOOKUP("LEBFSF"&amp;A325,'Main File'!A:O,9,0),0)</f>
        <v>0</v>
      </c>
      <c r="F325" s="26">
        <f>IFERROR(+VLOOKUP("LEBFSF"&amp;A325,'Main File'!A:O,10,0),0)</f>
        <v>0</v>
      </c>
      <c r="G325" s="26">
        <f>IFERROR(+VLOOKUP("LEBFSF"&amp;A325,'Main File'!A:O,11,0),0)</f>
        <v>0</v>
      </c>
      <c r="H325" s="26">
        <f>IFERROR(+VLOOKUP("LEBFSF"&amp;A325,'Main File'!A:O,12,0),0)</f>
        <v>0</v>
      </c>
      <c r="I325" s="26">
        <f>IFERROR(+VLOOKUP("LEBFSF"&amp;A325,'Main File'!A:O,13,0),0)</f>
        <v>0</v>
      </c>
      <c r="J325" s="26">
        <f>IFERROR(+VLOOKUP("LEBFSF"&amp;A325,'Main File'!A:O,14,0),0)</f>
        <v>0</v>
      </c>
      <c r="K325" s="26">
        <f>IFERROR(+VLOOKUP("LEBFSF"&amp;A325,'Main File'!A:O,15,0),0)</f>
        <v>0</v>
      </c>
    </row>
    <row r="326" spans="1:11" x14ac:dyDescent="0.25">
      <c r="A326" s="9">
        <f t="shared" si="4"/>
        <v>43513</v>
      </c>
      <c r="B326" s="26">
        <f>IFERROR(+VLOOKUP("LEBFSF"&amp;A326,'Main File'!A:O,6,0),0)</f>
        <v>0</v>
      </c>
      <c r="C326" s="26">
        <f>IFERROR(+VLOOKUP("LEBFSF"&amp;A326,'Main File'!A:O,7,0),0)</f>
        <v>0</v>
      </c>
      <c r="D326" s="26">
        <f>IFERROR(+VLOOKUP("LEBFSF"&amp;A326,'Main File'!A:O,8,0),0)</f>
        <v>0</v>
      </c>
      <c r="E326" s="26">
        <f>IFERROR(+VLOOKUP("LEBFSF"&amp;A326,'Main File'!A:O,9,0),0)</f>
        <v>0</v>
      </c>
      <c r="F326" s="26">
        <f>IFERROR(+VLOOKUP("LEBFSF"&amp;A326,'Main File'!A:O,10,0),0)</f>
        <v>0</v>
      </c>
      <c r="G326" s="26">
        <f>IFERROR(+VLOOKUP("LEBFSF"&amp;A326,'Main File'!A:O,11,0),0)</f>
        <v>0</v>
      </c>
      <c r="H326" s="26">
        <f>IFERROR(+VLOOKUP("LEBFSF"&amp;A326,'Main File'!A:O,12,0),0)</f>
        <v>0</v>
      </c>
      <c r="I326" s="26">
        <f>IFERROR(+VLOOKUP("LEBFSF"&amp;A326,'Main File'!A:O,13,0),0)</f>
        <v>0</v>
      </c>
      <c r="J326" s="26">
        <f>IFERROR(+VLOOKUP("LEBFSF"&amp;A326,'Main File'!A:O,14,0),0)</f>
        <v>0</v>
      </c>
      <c r="K326" s="26">
        <f>IFERROR(+VLOOKUP("LEBFSF"&amp;A326,'Main File'!A:O,15,0),0)</f>
        <v>0</v>
      </c>
    </row>
    <row r="327" spans="1:11" x14ac:dyDescent="0.25">
      <c r="A327" s="9">
        <f t="shared" ref="A327:A368" si="5">+A326+1</f>
        <v>43514</v>
      </c>
      <c r="B327" s="26">
        <f>IFERROR(+VLOOKUP("LEBFSF"&amp;A327,'Main File'!A:O,6,0),0)</f>
        <v>0</v>
      </c>
      <c r="C327" s="26">
        <f>IFERROR(+VLOOKUP("LEBFSF"&amp;A327,'Main File'!A:O,7,0),0)</f>
        <v>0</v>
      </c>
      <c r="D327" s="26">
        <f>IFERROR(+VLOOKUP("LEBFSF"&amp;A327,'Main File'!A:O,8,0),0)</f>
        <v>0</v>
      </c>
      <c r="E327" s="26">
        <f>IFERROR(+VLOOKUP("LEBFSF"&amp;A327,'Main File'!A:O,9,0),0)</f>
        <v>0</v>
      </c>
      <c r="F327" s="26">
        <f>IFERROR(+VLOOKUP("LEBFSF"&amp;A327,'Main File'!A:O,10,0),0)</f>
        <v>0</v>
      </c>
      <c r="G327" s="26">
        <f>IFERROR(+VLOOKUP("LEBFSF"&amp;A327,'Main File'!A:O,11,0),0)</f>
        <v>0</v>
      </c>
      <c r="H327" s="26">
        <f>IFERROR(+VLOOKUP("LEBFSF"&amp;A327,'Main File'!A:O,12,0),0)</f>
        <v>0</v>
      </c>
      <c r="I327" s="26">
        <f>IFERROR(+VLOOKUP("LEBFSF"&amp;A327,'Main File'!A:O,13,0),0)</f>
        <v>0</v>
      </c>
      <c r="J327" s="26">
        <f>IFERROR(+VLOOKUP("LEBFSF"&amp;A327,'Main File'!A:O,14,0),0)</f>
        <v>0</v>
      </c>
      <c r="K327" s="26">
        <f>IFERROR(+VLOOKUP("LEBFSF"&amp;A327,'Main File'!A:O,15,0),0)</f>
        <v>0</v>
      </c>
    </row>
    <row r="328" spans="1:11" x14ac:dyDescent="0.25">
      <c r="A328" s="9">
        <f t="shared" si="5"/>
        <v>43515</v>
      </c>
      <c r="B328" s="26">
        <f>IFERROR(+VLOOKUP("LEBFSF"&amp;A328,'Main File'!A:O,6,0),0)</f>
        <v>0</v>
      </c>
      <c r="C328" s="26">
        <f>IFERROR(+VLOOKUP("LEBFSF"&amp;A328,'Main File'!A:O,7,0),0)</f>
        <v>0</v>
      </c>
      <c r="D328" s="26">
        <f>IFERROR(+VLOOKUP("LEBFSF"&amp;A328,'Main File'!A:O,8,0),0)</f>
        <v>0</v>
      </c>
      <c r="E328" s="26">
        <f>IFERROR(+VLOOKUP("LEBFSF"&amp;A328,'Main File'!A:O,9,0),0)</f>
        <v>0</v>
      </c>
      <c r="F328" s="26">
        <f>IFERROR(+VLOOKUP("LEBFSF"&amp;A328,'Main File'!A:O,10,0),0)</f>
        <v>0</v>
      </c>
      <c r="G328" s="26">
        <f>IFERROR(+VLOOKUP("LEBFSF"&amp;A328,'Main File'!A:O,11,0),0)</f>
        <v>0</v>
      </c>
      <c r="H328" s="26">
        <f>IFERROR(+VLOOKUP("LEBFSF"&amp;A328,'Main File'!A:O,12,0),0)</f>
        <v>0</v>
      </c>
      <c r="I328" s="26">
        <f>IFERROR(+VLOOKUP("LEBFSF"&amp;A328,'Main File'!A:O,13,0),0)</f>
        <v>0</v>
      </c>
      <c r="J328" s="26">
        <f>IFERROR(+VLOOKUP("LEBFSF"&amp;A328,'Main File'!A:O,14,0),0)</f>
        <v>0</v>
      </c>
      <c r="K328" s="26">
        <f>IFERROR(+VLOOKUP("LEBFSF"&amp;A328,'Main File'!A:O,15,0),0)</f>
        <v>0</v>
      </c>
    </row>
    <row r="329" spans="1:11" x14ac:dyDescent="0.25">
      <c r="A329" s="9">
        <f t="shared" si="5"/>
        <v>43516</v>
      </c>
      <c r="B329" s="26">
        <f>IFERROR(+VLOOKUP("LEBFSF"&amp;A329,'Main File'!A:O,6,0),0)</f>
        <v>0</v>
      </c>
      <c r="C329" s="26">
        <f>IFERROR(+VLOOKUP("LEBFSF"&amp;A329,'Main File'!A:O,7,0),0)</f>
        <v>0</v>
      </c>
      <c r="D329" s="26">
        <f>IFERROR(+VLOOKUP("LEBFSF"&amp;A329,'Main File'!A:O,8,0),0)</f>
        <v>0</v>
      </c>
      <c r="E329" s="26">
        <f>IFERROR(+VLOOKUP("LEBFSF"&amp;A329,'Main File'!A:O,9,0),0)</f>
        <v>0</v>
      </c>
      <c r="F329" s="26">
        <f>IFERROR(+VLOOKUP("LEBFSF"&amp;A329,'Main File'!A:O,10,0),0)</f>
        <v>0</v>
      </c>
      <c r="G329" s="26">
        <f>IFERROR(+VLOOKUP("LEBFSF"&amp;A329,'Main File'!A:O,11,0),0)</f>
        <v>0</v>
      </c>
      <c r="H329" s="26">
        <f>IFERROR(+VLOOKUP("LEBFSF"&amp;A329,'Main File'!A:O,12,0),0)</f>
        <v>0</v>
      </c>
      <c r="I329" s="26">
        <f>IFERROR(+VLOOKUP("LEBFSF"&amp;A329,'Main File'!A:O,13,0),0)</f>
        <v>0</v>
      </c>
      <c r="J329" s="26">
        <f>IFERROR(+VLOOKUP("LEBFSF"&amp;A329,'Main File'!A:O,14,0),0)</f>
        <v>0</v>
      </c>
      <c r="K329" s="26">
        <f>IFERROR(+VLOOKUP("LEBFSF"&amp;A329,'Main File'!A:O,15,0),0)</f>
        <v>0</v>
      </c>
    </row>
    <row r="330" spans="1:11" x14ac:dyDescent="0.25">
      <c r="A330" s="9">
        <f t="shared" si="5"/>
        <v>43517</v>
      </c>
      <c r="B330" s="26">
        <f>IFERROR(+VLOOKUP("LEBFSF"&amp;A330,'Main File'!A:O,6,0),0)</f>
        <v>0</v>
      </c>
      <c r="C330" s="26">
        <f>IFERROR(+VLOOKUP("LEBFSF"&amp;A330,'Main File'!A:O,7,0),0)</f>
        <v>0</v>
      </c>
      <c r="D330" s="26">
        <f>IFERROR(+VLOOKUP("LEBFSF"&amp;A330,'Main File'!A:O,8,0),0)</f>
        <v>0</v>
      </c>
      <c r="E330" s="26">
        <f>IFERROR(+VLOOKUP("LEBFSF"&amp;A330,'Main File'!A:O,9,0),0)</f>
        <v>0</v>
      </c>
      <c r="F330" s="26">
        <f>IFERROR(+VLOOKUP("LEBFSF"&amp;A330,'Main File'!A:O,10,0),0)</f>
        <v>0</v>
      </c>
      <c r="G330" s="26">
        <f>IFERROR(+VLOOKUP("LEBFSF"&amp;A330,'Main File'!A:O,11,0),0)</f>
        <v>0</v>
      </c>
      <c r="H330" s="26">
        <f>IFERROR(+VLOOKUP("LEBFSF"&amp;A330,'Main File'!A:O,12,0),0)</f>
        <v>0</v>
      </c>
      <c r="I330" s="26">
        <f>IFERROR(+VLOOKUP("LEBFSF"&amp;A330,'Main File'!A:O,13,0),0)</f>
        <v>0</v>
      </c>
      <c r="J330" s="26">
        <f>IFERROR(+VLOOKUP("LEBFSF"&amp;A330,'Main File'!A:O,14,0),0)</f>
        <v>0</v>
      </c>
      <c r="K330" s="26">
        <f>IFERROR(+VLOOKUP("LEBFSF"&amp;A330,'Main File'!A:O,15,0),0)</f>
        <v>0</v>
      </c>
    </row>
    <row r="331" spans="1:11" x14ac:dyDescent="0.25">
      <c r="A331" s="9">
        <f t="shared" si="5"/>
        <v>43518</v>
      </c>
      <c r="B331" s="26">
        <f>IFERROR(+VLOOKUP("LEBFSF"&amp;A331,'Main File'!A:O,6,0),0)</f>
        <v>0</v>
      </c>
      <c r="C331" s="26">
        <f>IFERROR(+VLOOKUP("LEBFSF"&amp;A331,'Main File'!A:O,7,0),0)</f>
        <v>0</v>
      </c>
      <c r="D331" s="26">
        <f>IFERROR(+VLOOKUP("LEBFSF"&amp;A331,'Main File'!A:O,8,0),0)</f>
        <v>0</v>
      </c>
      <c r="E331" s="26">
        <f>IFERROR(+VLOOKUP("LEBFSF"&amp;A331,'Main File'!A:O,9,0),0)</f>
        <v>0</v>
      </c>
      <c r="F331" s="26">
        <f>IFERROR(+VLOOKUP("LEBFSF"&amp;A331,'Main File'!A:O,10,0),0)</f>
        <v>0</v>
      </c>
      <c r="G331" s="26">
        <f>IFERROR(+VLOOKUP("LEBFSF"&amp;A331,'Main File'!A:O,11,0),0)</f>
        <v>0</v>
      </c>
      <c r="H331" s="26">
        <f>IFERROR(+VLOOKUP("LEBFSF"&amp;A331,'Main File'!A:O,12,0),0)</f>
        <v>0</v>
      </c>
      <c r="I331" s="26">
        <f>IFERROR(+VLOOKUP("LEBFSF"&amp;A331,'Main File'!A:O,13,0),0)</f>
        <v>0</v>
      </c>
      <c r="J331" s="26">
        <f>IFERROR(+VLOOKUP("LEBFSF"&amp;A331,'Main File'!A:O,14,0),0)</f>
        <v>0</v>
      </c>
      <c r="K331" s="26">
        <f>IFERROR(+VLOOKUP("LEBFSF"&amp;A331,'Main File'!A:O,15,0),0)</f>
        <v>0</v>
      </c>
    </row>
    <row r="332" spans="1:11" x14ac:dyDescent="0.25">
      <c r="A332" s="9">
        <f t="shared" si="5"/>
        <v>43519</v>
      </c>
      <c r="B332" s="26">
        <f>IFERROR(+VLOOKUP("LEBFSF"&amp;A332,'Main File'!A:O,6,0),0)</f>
        <v>0</v>
      </c>
      <c r="C332" s="26">
        <f>IFERROR(+VLOOKUP("LEBFSF"&amp;A332,'Main File'!A:O,7,0),0)</f>
        <v>0</v>
      </c>
      <c r="D332" s="26">
        <f>IFERROR(+VLOOKUP("LEBFSF"&amp;A332,'Main File'!A:O,8,0),0)</f>
        <v>0</v>
      </c>
      <c r="E332" s="26">
        <f>IFERROR(+VLOOKUP("LEBFSF"&amp;A332,'Main File'!A:O,9,0),0)</f>
        <v>0</v>
      </c>
      <c r="F332" s="26">
        <f>IFERROR(+VLOOKUP("LEBFSF"&amp;A332,'Main File'!A:O,10,0),0)</f>
        <v>0</v>
      </c>
      <c r="G332" s="26">
        <f>IFERROR(+VLOOKUP("LEBFSF"&amp;A332,'Main File'!A:O,11,0),0)</f>
        <v>0</v>
      </c>
      <c r="H332" s="26">
        <f>IFERROR(+VLOOKUP("LEBFSF"&amp;A332,'Main File'!A:O,12,0),0)</f>
        <v>0</v>
      </c>
      <c r="I332" s="26">
        <f>IFERROR(+VLOOKUP("LEBFSF"&amp;A332,'Main File'!A:O,13,0),0)</f>
        <v>0</v>
      </c>
      <c r="J332" s="26">
        <f>IFERROR(+VLOOKUP("LEBFSF"&amp;A332,'Main File'!A:O,14,0),0)</f>
        <v>0</v>
      </c>
      <c r="K332" s="26">
        <f>IFERROR(+VLOOKUP("LEBFSF"&amp;A332,'Main File'!A:O,15,0),0)</f>
        <v>0</v>
      </c>
    </row>
    <row r="333" spans="1:11" x14ac:dyDescent="0.25">
      <c r="A333" s="9">
        <f t="shared" si="5"/>
        <v>43520</v>
      </c>
      <c r="B333" s="26">
        <f>IFERROR(+VLOOKUP("LEBFSF"&amp;A333,'Main File'!A:O,6,0),0)</f>
        <v>0</v>
      </c>
      <c r="C333" s="26">
        <f>IFERROR(+VLOOKUP("LEBFSF"&amp;A333,'Main File'!A:O,7,0),0)</f>
        <v>0</v>
      </c>
      <c r="D333" s="26">
        <f>IFERROR(+VLOOKUP("LEBFSF"&amp;A333,'Main File'!A:O,8,0),0)</f>
        <v>0</v>
      </c>
      <c r="E333" s="26">
        <f>IFERROR(+VLOOKUP("LEBFSF"&amp;A333,'Main File'!A:O,9,0),0)</f>
        <v>0</v>
      </c>
      <c r="F333" s="26">
        <f>IFERROR(+VLOOKUP("LEBFSF"&amp;A333,'Main File'!A:O,10,0),0)</f>
        <v>0</v>
      </c>
      <c r="G333" s="26">
        <f>IFERROR(+VLOOKUP("LEBFSF"&amp;A333,'Main File'!A:O,11,0),0)</f>
        <v>0</v>
      </c>
      <c r="H333" s="26">
        <f>IFERROR(+VLOOKUP("LEBFSF"&amp;A333,'Main File'!A:O,12,0),0)</f>
        <v>0</v>
      </c>
      <c r="I333" s="26">
        <f>IFERROR(+VLOOKUP("LEBFSF"&amp;A333,'Main File'!A:O,13,0),0)</f>
        <v>0</v>
      </c>
      <c r="J333" s="26">
        <f>IFERROR(+VLOOKUP("LEBFSF"&amp;A333,'Main File'!A:O,14,0),0)</f>
        <v>0</v>
      </c>
      <c r="K333" s="26">
        <f>IFERROR(+VLOOKUP("LEBFSF"&amp;A333,'Main File'!A:O,15,0),0)</f>
        <v>0</v>
      </c>
    </row>
    <row r="334" spans="1:11" x14ac:dyDescent="0.25">
      <c r="A334" s="9">
        <f t="shared" si="5"/>
        <v>43521</v>
      </c>
      <c r="B334" s="26">
        <f>IFERROR(+VLOOKUP("LEBFSF"&amp;A334,'Main File'!A:O,6,0),0)</f>
        <v>0</v>
      </c>
      <c r="C334" s="26">
        <f>IFERROR(+VLOOKUP("LEBFSF"&amp;A334,'Main File'!A:O,7,0),0)</f>
        <v>0</v>
      </c>
      <c r="D334" s="26">
        <f>IFERROR(+VLOOKUP("LEBFSF"&amp;A334,'Main File'!A:O,8,0),0)</f>
        <v>0</v>
      </c>
      <c r="E334" s="26">
        <f>IFERROR(+VLOOKUP("LEBFSF"&amp;A334,'Main File'!A:O,9,0),0)</f>
        <v>0</v>
      </c>
      <c r="F334" s="26">
        <f>IFERROR(+VLOOKUP("LEBFSF"&amp;A334,'Main File'!A:O,10,0),0)</f>
        <v>0</v>
      </c>
      <c r="G334" s="26">
        <f>IFERROR(+VLOOKUP("LEBFSF"&amp;A334,'Main File'!A:O,11,0),0)</f>
        <v>0</v>
      </c>
      <c r="H334" s="26">
        <f>IFERROR(+VLOOKUP("LEBFSF"&amp;A334,'Main File'!A:O,12,0),0)</f>
        <v>0</v>
      </c>
      <c r="I334" s="26">
        <f>IFERROR(+VLOOKUP("LEBFSF"&amp;A334,'Main File'!A:O,13,0),0)</f>
        <v>0</v>
      </c>
      <c r="J334" s="26">
        <f>IFERROR(+VLOOKUP("LEBFSF"&amp;A334,'Main File'!A:O,14,0),0)</f>
        <v>0</v>
      </c>
      <c r="K334" s="26">
        <f>IFERROR(+VLOOKUP("LEBFSF"&amp;A334,'Main File'!A:O,15,0),0)</f>
        <v>0</v>
      </c>
    </row>
    <row r="335" spans="1:11" x14ac:dyDescent="0.25">
      <c r="A335" s="9">
        <f t="shared" si="5"/>
        <v>43522</v>
      </c>
      <c r="B335" s="26">
        <f>IFERROR(+VLOOKUP("LEBFSF"&amp;A335,'Main File'!A:O,6,0),0)</f>
        <v>0</v>
      </c>
      <c r="C335" s="26">
        <f>IFERROR(+VLOOKUP("LEBFSF"&amp;A335,'Main File'!A:O,7,0),0)</f>
        <v>0</v>
      </c>
      <c r="D335" s="26">
        <f>IFERROR(+VLOOKUP("LEBFSF"&amp;A335,'Main File'!A:O,8,0),0)</f>
        <v>0</v>
      </c>
      <c r="E335" s="26">
        <f>IFERROR(+VLOOKUP("LEBFSF"&amp;A335,'Main File'!A:O,9,0),0)</f>
        <v>0</v>
      </c>
      <c r="F335" s="26">
        <f>IFERROR(+VLOOKUP("LEBFSF"&amp;A335,'Main File'!A:O,10,0),0)</f>
        <v>0</v>
      </c>
      <c r="G335" s="26">
        <f>IFERROR(+VLOOKUP("LEBFSF"&amp;A335,'Main File'!A:O,11,0),0)</f>
        <v>0</v>
      </c>
      <c r="H335" s="26">
        <f>IFERROR(+VLOOKUP("LEBFSF"&amp;A335,'Main File'!A:O,12,0),0)</f>
        <v>0</v>
      </c>
      <c r="I335" s="26">
        <f>IFERROR(+VLOOKUP("LEBFSF"&amp;A335,'Main File'!A:O,13,0),0)</f>
        <v>0</v>
      </c>
      <c r="J335" s="26">
        <f>IFERROR(+VLOOKUP("LEBFSF"&amp;A335,'Main File'!A:O,14,0),0)</f>
        <v>0</v>
      </c>
      <c r="K335" s="26">
        <f>IFERROR(+VLOOKUP("LEBFSF"&amp;A335,'Main File'!A:O,15,0),0)</f>
        <v>0</v>
      </c>
    </row>
    <row r="336" spans="1:11" x14ac:dyDescent="0.25">
      <c r="A336" s="9">
        <f t="shared" si="5"/>
        <v>43523</v>
      </c>
      <c r="B336" s="26">
        <f>IFERROR(+VLOOKUP("LEBFSF"&amp;A336,'Main File'!A:O,6,0),0)</f>
        <v>0</v>
      </c>
      <c r="C336" s="26">
        <f>IFERROR(+VLOOKUP("LEBFSF"&amp;A336,'Main File'!A:O,7,0),0)</f>
        <v>0</v>
      </c>
      <c r="D336" s="26">
        <f>IFERROR(+VLOOKUP("LEBFSF"&amp;A336,'Main File'!A:O,8,0),0)</f>
        <v>0</v>
      </c>
      <c r="E336" s="26">
        <f>IFERROR(+VLOOKUP("LEBFSF"&amp;A336,'Main File'!A:O,9,0),0)</f>
        <v>0</v>
      </c>
      <c r="F336" s="26">
        <f>IFERROR(+VLOOKUP("LEBFSF"&amp;A336,'Main File'!A:O,10,0),0)</f>
        <v>0</v>
      </c>
      <c r="G336" s="26">
        <f>IFERROR(+VLOOKUP("LEBFSF"&amp;A336,'Main File'!A:O,11,0),0)</f>
        <v>0</v>
      </c>
      <c r="H336" s="26">
        <f>IFERROR(+VLOOKUP("LEBFSF"&amp;A336,'Main File'!A:O,12,0),0)</f>
        <v>0</v>
      </c>
      <c r="I336" s="26">
        <f>IFERROR(+VLOOKUP("LEBFSF"&amp;A336,'Main File'!A:O,13,0),0)</f>
        <v>0</v>
      </c>
      <c r="J336" s="26">
        <f>IFERROR(+VLOOKUP("LEBFSF"&amp;A336,'Main File'!A:O,14,0),0)</f>
        <v>0</v>
      </c>
      <c r="K336" s="26">
        <f>IFERROR(+VLOOKUP("LEBFSF"&amp;A336,'Main File'!A:O,15,0),0)</f>
        <v>0</v>
      </c>
    </row>
    <row r="337" spans="1:11" x14ac:dyDescent="0.25">
      <c r="A337" s="9">
        <f t="shared" si="5"/>
        <v>43524</v>
      </c>
      <c r="B337" s="26">
        <f>IFERROR(+VLOOKUP("LEBFSF"&amp;A337,'Main File'!A:O,6,0),0)</f>
        <v>0</v>
      </c>
      <c r="C337" s="26">
        <f>IFERROR(+VLOOKUP("LEBFSF"&amp;A337,'Main File'!A:O,7,0),0)</f>
        <v>0</v>
      </c>
      <c r="D337" s="26">
        <f>IFERROR(+VLOOKUP("LEBFSF"&amp;A337,'Main File'!A:O,8,0),0)</f>
        <v>0</v>
      </c>
      <c r="E337" s="26">
        <f>IFERROR(+VLOOKUP("LEBFSF"&amp;A337,'Main File'!A:O,9,0),0)</f>
        <v>0</v>
      </c>
      <c r="F337" s="26">
        <f>IFERROR(+VLOOKUP("LEBFSF"&amp;A337,'Main File'!A:O,10,0),0)</f>
        <v>0</v>
      </c>
      <c r="G337" s="26">
        <f>IFERROR(+VLOOKUP("LEBFSF"&amp;A337,'Main File'!A:O,11,0),0)</f>
        <v>0</v>
      </c>
      <c r="H337" s="26">
        <f>IFERROR(+VLOOKUP("LEBFSF"&amp;A337,'Main File'!A:O,12,0),0)</f>
        <v>0</v>
      </c>
      <c r="I337" s="26">
        <f>IFERROR(+VLOOKUP("LEBFSF"&amp;A337,'Main File'!A:O,13,0),0)</f>
        <v>0</v>
      </c>
      <c r="J337" s="26">
        <f>IFERROR(+VLOOKUP("LEBFSF"&amp;A337,'Main File'!A:O,14,0),0)</f>
        <v>0</v>
      </c>
      <c r="K337" s="26">
        <f>IFERROR(+VLOOKUP("LEBFSF"&amp;A337,'Main File'!A:O,15,0),0)</f>
        <v>0</v>
      </c>
    </row>
    <row r="338" spans="1:11" x14ac:dyDescent="0.25">
      <c r="A338" s="9">
        <f t="shared" si="5"/>
        <v>43525</v>
      </c>
      <c r="B338" s="26">
        <f>IFERROR(+VLOOKUP("LEBFSF"&amp;A338,'Main File'!A:O,6,0),0)</f>
        <v>0</v>
      </c>
      <c r="C338" s="26">
        <f>IFERROR(+VLOOKUP("LEBFSF"&amp;A338,'Main File'!A:O,7,0),0)</f>
        <v>0</v>
      </c>
      <c r="D338" s="26">
        <f>IFERROR(+VLOOKUP("LEBFSF"&amp;A338,'Main File'!A:O,8,0),0)</f>
        <v>0</v>
      </c>
      <c r="E338" s="26">
        <f>IFERROR(+VLOOKUP("LEBFSF"&amp;A338,'Main File'!A:O,9,0),0)</f>
        <v>0</v>
      </c>
      <c r="F338" s="26">
        <f>IFERROR(+VLOOKUP("LEBFSF"&amp;A338,'Main File'!A:O,10,0),0)</f>
        <v>0</v>
      </c>
      <c r="G338" s="26">
        <f>IFERROR(+VLOOKUP("LEBFSF"&amp;A338,'Main File'!A:O,11,0),0)</f>
        <v>0</v>
      </c>
      <c r="H338" s="26">
        <f>IFERROR(+VLOOKUP("LEBFSF"&amp;A338,'Main File'!A:O,12,0),0)</f>
        <v>0</v>
      </c>
      <c r="I338" s="26">
        <f>IFERROR(+VLOOKUP("LEBFSF"&amp;A338,'Main File'!A:O,13,0),0)</f>
        <v>0</v>
      </c>
      <c r="J338" s="26">
        <f>IFERROR(+VLOOKUP("LEBFSF"&amp;A338,'Main File'!A:O,14,0),0)</f>
        <v>0</v>
      </c>
      <c r="K338" s="26">
        <f>IFERROR(+VLOOKUP("LEBFSF"&amp;A338,'Main File'!A:O,15,0),0)</f>
        <v>0</v>
      </c>
    </row>
    <row r="339" spans="1:11" x14ac:dyDescent="0.25">
      <c r="A339" s="9">
        <f t="shared" si="5"/>
        <v>43526</v>
      </c>
      <c r="B339" s="26">
        <f>IFERROR(+VLOOKUP("LEBFSF"&amp;A339,'Main File'!A:O,6,0),0)</f>
        <v>0</v>
      </c>
      <c r="C339" s="26">
        <f>IFERROR(+VLOOKUP("LEBFSF"&amp;A339,'Main File'!A:O,7,0),0)</f>
        <v>0</v>
      </c>
      <c r="D339" s="26">
        <f>IFERROR(+VLOOKUP("LEBFSF"&amp;A339,'Main File'!A:O,8,0),0)</f>
        <v>0</v>
      </c>
      <c r="E339" s="26">
        <f>IFERROR(+VLOOKUP("LEBFSF"&amp;A339,'Main File'!A:O,9,0),0)</f>
        <v>0</v>
      </c>
      <c r="F339" s="26">
        <f>IFERROR(+VLOOKUP("LEBFSF"&amp;A339,'Main File'!A:O,10,0),0)</f>
        <v>0</v>
      </c>
      <c r="G339" s="26">
        <f>IFERROR(+VLOOKUP("LEBFSF"&amp;A339,'Main File'!A:O,11,0),0)</f>
        <v>0</v>
      </c>
      <c r="H339" s="26">
        <f>IFERROR(+VLOOKUP("LEBFSF"&amp;A339,'Main File'!A:O,12,0),0)</f>
        <v>0</v>
      </c>
      <c r="I339" s="26">
        <f>IFERROR(+VLOOKUP("LEBFSF"&amp;A339,'Main File'!A:O,13,0),0)</f>
        <v>0</v>
      </c>
      <c r="J339" s="26">
        <f>IFERROR(+VLOOKUP("LEBFSF"&amp;A339,'Main File'!A:O,14,0),0)</f>
        <v>0</v>
      </c>
      <c r="K339" s="26">
        <f>IFERROR(+VLOOKUP("LEBFSF"&amp;A339,'Main File'!A:O,15,0),0)</f>
        <v>0</v>
      </c>
    </row>
    <row r="340" spans="1:11" x14ac:dyDescent="0.25">
      <c r="A340" s="9">
        <f t="shared" si="5"/>
        <v>43527</v>
      </c>
      <c r="B340" s="26">
        <f>IFERROR(+VLOOKUP("LEBFSF"&amp;A340,'Main File'!A:O,6,0),0)</f>
        <v>0</v>
      </c>
      <c r="C340" s="26">
        <f>IFERROR(+VLOOKUP("LEBFSF"&amp;A340,'Main File'!A:O,7,0),0)</f>
        <v>0</v>
      </c>
      <c r="D340" s="26">
        <f>IFERROR(+VLOOKUP("LEBFSF"&amp;A340,'Main File'!A:O,8,0),0)</f>
        <v>0</v>
      </c>
      <c r="E340" s="26">
        <f>IFERROR(+VLOOKUP("LEBFSF"&amp;A340,'Main File'!A:O,9,0),0)</f>
        <v>0</v>
      </c>
      <c r="F340" s="26">
        <f>IFERROR(+VLOOKUP("LEBFSF"&amp;A340,'Main File'!A:O,10,0),0)</f>
        <v>0</v>
      </c>
      <c r="G340" s="26">
        <f>IFERROR(+VLOOKUP("LEBFSF"&amp;A340,'Main File'!A:O,11,0),0)</f>
        <v>0</v>
      </c>
      <c r="H340" s="26">
        <f>IFERROR(+VLOOKUP("LEBFSF"&amp;A340,'Main File'!A:O,12,0),0)</f>
        <v>0</v>
      </c>
      <c r="I340" s="26">
        <f>IFERROR(+VLOOKUP("LEBFSF"&amp;A340,'Main File'!A:O,13,0),0)</f>
        <v>0</v>
      </c>
      <c r="J340" s="26">
        <f>IFERROR(+VLOOKUP("LEBFSF"&amp;A340,'Main File'!A:O,14,0),0)</f>
        <v>0</v>
      </c>
      <c r="K340" s="26">
        <f>IFERROR(+VLOOKUP("LEBFSF"&amp;A340,'Main File'!A:O,15,0),0)</f>
        <v>0</v>
      </c>
    </row>
    <row r="341" spans="1:11" x14ac:dyDescent="0.25">
      <c r="A341" s="9">
        <f t="shared" si="5"/>
        <v>43528</v>
      </c>
      <c r="B341" s="26">
        <f>IFERROR(+VLOOKUP("LEBFSF"&amp;A341,'Main File'!A:O,6,0),0)</f>
        <v>0</v>
      </c>
      <c r="C341" s="26">
        <f>IFERROR(+VLOOKUP("LEBFSF"&amp;A341,'Main File'!A:O,7,0),0)</f>
        <v>0</v>
      </c>
      <c r="D341" s="26">
        <f>IFERROR(+VLOOKUP("LEBFSF"&amp;A341,'Main File'!A:O,8,0),0)</f>
        <v>0</v>
      </c>
      <c r="E341" s="26">
        <f>IFERROR(+VLOOKUP("LEBFSF"&amp;A341,'Main File'!A:O,9,0),0)</f>
        <v>0</v>
      </c>
      <c r="F341" s="26">
        <f>IFERROR(+VLOOKUP("LEBFSF"&amp;A341,'Main File'!A:O,10,0),0)</f>
        <v>0</v>
      </c>
      <c r="G341" s="26">
        <f>IFERROR(+VLOOKUP("LEBFSF"&amp;A341,'Main File'!A:O,11,0),0)</f>
        <v>0</v>
      </c>
      <c r="H341" s="26">
        <f>IFERROR(+VLOOKUP("LEBFSF"&amp;A341,'Main File'!A:O,12,0),0)</f>
        <v>0</v>
      </c>
      <c r="I341" s="26">
        <f>IFERROR(+VLOOKUP("LEBFSF"&amp;A341,'Main File'!A:O,13,0),0)</f>
        <v>0</v>
      </c>
      <c r="J341" s="26">
        <f>IFERROR(+VLOOKUP("LEBFSF"&amp;A341,'Main File'!A:O,14,0),0)</f>
        <v>0</v>
      </c>
      <c r="K341" s="26">
        <f>IFERROR(+VLOOKUP("LEBFSF"&amp;A341,'Main File'!A:O,15,0),0)</f>
        <v>0</v>
      </c>
    </row>
    <row r="342" spans="1:11" x14ac:dyDescent="0.25">
      <c r="A342" s="9">
        <f t="shared" si="5"/>
        <v>43529</v>
      </c>
      <c r="B342" s="26">
        <f>IFERROR(+VLOOKUP("LEBFSF"&amp;A342,'Main File'!A:O,6,0),0)</f>
        <v>0</v>
      </c>
      <c r="C342" s="26">
        <f>IFERROR(+VLOOKUP("LEBFSF"&amp;A342,'Main File'!A:O,7,0),0)</f>
        <v>0</v>
      </c>
      <c r="D342" s="26">
        <f>IFERROR(+VLOOKUP("LEBFSF"&amp;A342,'Main File'!A:O,8,0),0)</f>
        <v>0</v>
      </c>
      <c r="E342" s="26">
        <f>IFERROR(+VLOOKUP("LEBFSF"&amp;A342,'Main File'!A:O,9,0),0)</f>
        <v>0</v>
      </c>
      <c r="F342" s="26">
        <f>IFERROR(+VLOOKUP("LEBFSF"&amp;A342,'Main File'!A:O,10,0),0)</f>
        <v>0</v>
      </c>
      <c r="G342" s="26">
        <f>IFERROR(+VLOOKUP("LEBFSF"&amp;A342,'Main File'!A:O,11,0),0)</f>
        <v>0</v>
      </c>
      <c r="H342" s="26">
        <f>IFERROR(+VLOOKUP("LEBFSF"&amp;A342,'Main File'!A:O,12,0),0)</f>
        <v>0</v>
      </c>
      <c r="I342" s="26">
        <f>IFERROR(+VLOOKUP("LEBFSF"&amp;A342,'Main File'!A:O,13,0),0)</f>
        <v>0</v>
      </c>
      <c r="J342" s="26">
        <f>IFERROR(+VLOOKUP("LEBFSF"&amp;A342,'Main File'!A:O,14,0),0)</f>
        <v>0</v>
      </c>
      <c r="K342" s="26">
        <f>IFERROR(+VLOOKUP("LEBFSF"&amp;A342,'Main File'!A:O,15,0),0)</f>
        <v>0</v>
      </c>
    </row>
    <row r="343" spans="1:11" x14ac:dyDescent="0.25">
      <c r="A343" s="9">
        <f t="shared" si="5"/>
        <v>43530</v>
      </c>
      <c r="B343" s="26">
        <f>IFERROR(+VLOOKUP("LEBFSF"&amp;A343,'Main File'!A:O,6,0),0)</f>
        <v>0</v>
      </c>
      <c r="C343" s="26">
        <f>IFERROR(+VLOOKUP("LEBFSF"&amp;A343,'Main File'!A:O,7,0),0)</f>
        <v>0</v>
      </c>
      <c r="D343" s="26">
        <f>IFERROR(+VLOOKUP("LEBFSF"&amp;A343,'Main File'!A:O,8,0),0)</f>
        <v>0</v>
      </c>
      <c r="E343" s="26">
        <f>IFERROR(+VLOOKUP("LEBFSF"&amp;A343,'Main File'!A:O,9,0),0)</f>
        <v>0</v>
      </c>
      <c r="F343" s="26">
        <f>IFERROR(+VLOOKUP("LEBFSF"&amp;A343,'Main File'!A:O,10,0),0)</f>
        <v>0</v>
      </c>
      <c r="G343" s="26">
        <f>IFERROR(+VLOOKUP("LEBFSF"&amp;A343,'Main File'!A:O,11,0),0)</f>
        <v>0</v>
      </c>
      <c r="H343" s="26">
        <f>IFERROR(+VLOOKUP("LEBFSF"&amp;A343,'Main File'!A:O,12,0),0)</f>
        <v>0</v>
      </c>
      <c r="I343" s="26">
        <f>IFERROR(+VLOOKUP("LEBFSF"&amp;A343,'Main File'!A:O,13,0),0)</f>
        <v>0</v>
      </c>
      <c r="J343" s="26">
        <f>IFERROR(+VLOOKUP("LEBFSF"&amp;A343,'Main File'!A:O,14,0),0)</f>
        <v>0</v>
      </c>
      <c r="K343" s="26">
        <f>IFERROR(+VLOOKUP("LEBFSF"&amp;A343,'Main File'!A:O,15,0),0)</f>
        <v>0</v>
      </c>
    </row>
    <row r="344" spans="1:11" x14ac:dyDescent="0.25">
      <c r="A344" s="9">
        <f t="shared" si="5"/>
        <v>43531</v>
      </c>
      <c r="B344" s="26">
        <f>IFERROR(+VLOOKUP("LEBFSF"&amp;A344,'Main File'!A:O,6,0),0)</f>
        <v>0</v>
      </c>
      <c r="C344" s="26">
        <f>IFERROR(+VLOOKUP("LEBFSF"&amp;A344,'Main File'!A:O,7,0),0)</f>
        <v>0</v>
      </c>
      <c r="D344" s="26">
        <f>IFERROR(+VLOOKUP("LEBFSF"&amp;A344,'Main File'!A:O,8,0),0)</f>
        <v>0</v>
      </c>
      <c r="E344" s="26">
        <f>IFERROR(+VLOOKUP("LEBFSF"&amp;A344,'Main File'!A:O,9,0),0)</f>
        <v>0</v>
      </c>
      <c r="F344" s="26">
        <f>IFERROR(+VLOOKUP("LEBFSF"&amp;A344,'Main File'!A:O,10,0),0)</f>
        <v>0</v>
      </c>
      <c r="G344" s="26">
        <f>IFERROR(+VLOOKUP("LEBFSF"&amp;A344,'Main File'!A:O,11,0),0)</f>
        <v>0</v>
      </c>
      <c r="H344" s="26">
        <f>IFERROR(+VLOOKUP("LEBFSF"&amp;A344,'Main File'!A:O,12,0),0)</f>
        <v>0</v>
      </c>
      <c r="I344" s="26">
        <f>IFERROR(+VLOOKUP("LEBFSF"&amp;A344,'Main File'!A:O,13,0),0)</f>
        <v>0</v>
      </c>
      <c r="J344" s="26">
        <f>IFERROR(+VLOOKUP("LEBFSF"&amp;A344,'Main File'!A:O,14,0),0)</f>
        <v>0</v>
      </c>
      <c r="K344" s="26">
        <f>IFERROR(+VLOOKUP("LEBFSF"&amp;A344,'Main File'!A:O,15,0),0)</f>
        <v>0</v>
      </c>
    </row>
    <row r="345" spans="1:11" x14ac:dyDescent="0.25">
      <c r="A345" s="9">
        <f t="shared" si="5"/>
        <v>43532</v>
      </c>
      <c r="B345" s="26">
        <f>IFERROR(+VLOOKUP("LEBFSF"&amp;A345,'Main File'!A:O,6,0),0)</f>
        <v>0</v>
      </c>
      <c r="C345" s="26">
        <f>IFERROR(+VLOOKUP("LEBFSF"&amp;A345,'Main File'!A:O,7,0),0)</f>
        <v>0</v>
      </c>
      <c r="D345" s="26">
        <f>IFERROR(+VLOOKUP("LEBFSF"&amp;A345,'Main File'!A:O,8,0),0)</f>
        <v>0</v>
      </c>
      <c r="E345" s="26">
        <f>IFERROR(+VLOOKUP("LEBFSF"&amp;A345,'Main File'!A:O,9,0),0)</f>
        <v>0</v>
      </c>
      <c r="F345" s="26">
        <f>IFERROR(+VLOOKUP("LEBFSF"&amp;A345,'Main File'!A:O,10,0),0)</f>
        <v>0</v>
      </c>
      <c r="G345" s="26">
        <f>IFERROR(+VLOOKUP("LEBFSF"&amp;A345,'Main File'!A:O,11,0),0)</f>
        <v>0</v>
      </c>
      <c r="H345" s="26">
        <f>IFERROR(+VLOOKUP("LEBFSF"&amp;A345,'Main File'!A:O,12,0),0)</f>
        <v>0</v>
      </c>
      <c r="I345" s="26">
        <f>IFERROR(+VLOOKUP("LEBFSF"&amp;A345,'Main File'!A:O,13,0),0)</f>
        <v>0</v>
      </c>
      <c r="J345" s="26">
        <f>IFERROR(+VLOOKUP("LEBFSF"&amp;A345,'Main File'!A:O,14,0),0)</f>
        <v>0</v>
      </c>
      <c r="K345" s="26">
        <f>IFERROR(+VLOOKUP("LEBFSF"&amp;A345,'Main File'!A:O,15,0),0)</f>
        <v>0</v>
      </c>
    </row>
    <row r="346" spans="1:11" x14ac:dyDescent="0.25">
      <c r="A346" s="9">
        <f t="shared" si="5"/>
        <v>43533</v>
      </c>
      <c r="B346" s="26">
        <f>IFERROR(+VLOOKUP("LEBFSF"&amp;A346,'Main File'!A:O,6,0),0)</f>
        <v>0</v>
      </c>
      <c r="C346" s="26">
        <f>IFERROR(+VLOOKUP("LEBFSF"&amp;A346,'Main File'!A:O,7,0),0)</f>
        <v>0</v>
      </c>
      <c r="D346" s="26">
        <f>IFERROR(+VLOOKUP("LEBFSF"&amp;A346,'Main File'!A:O,8,0),0)</f>
        <v>0</v>
      </c>
      <c r="E346" s="26">
        <f>IFERROR(+VLOOKUP("LEBFSF"&amp;A346,'Main File'!A:O,9,0),0)</f>
        <v>0</v>
      </c>
      <c r="F346" s="26">
        <f>IFERROR(+VLOOKUP("LEBFSF"&amp;A346,'Main File'!A:O,10,0),0)</f>
        <v>0</v>
      </c>
      <c r="G346" s="26">
        <f>IFERROR(+VLOOKUP("LEBFSF"&amp;A346,'Main File'!A:O,11,0),0)</f>
        <v>0</v>
      </c>
      <c r="H346" s="26">
        <f>IFERROR(+VLOOKUP("LEBFSF"&amp;A346,'Main File'!A:O,12,0),0)</f>
        <v>0</v>
      </c>
      <c r="I346" s="26">
        <f>IFERROR(+VLOOKUP("LEBFSF"&amp;A346,'Main File'!A:O,13,0),0)</f>
        <v>0</v>
      </c>
      <c r="J346" s="26">
        <f>IFERROR(+VLOOKUP("LEBFSF"&amp;A346,'Main File'!A:O,14,0),0)</f>
        <v>0</v>
      </c>
      <c r="K346" s="26">
        <f>IFERROR(+VLOOKUP("LEBFSF"&amp;A346,'Main File'!A:O,15,0),0)</f>
        <v>0</v>
      </c>
    </row>
    <row r="347" spans="1:11" x14ac:dyDescent="0.25">
      <c r="A347" s="9">
        <f t="shared" si="5"/>
        <v>43534</v>
      </c>
      <c r="B347" s="26">
        <f>IFERROR(+VLOOKUP("LEBFSF"&amp;A347,'Main File'!A:O,6,0),0)</f>
        <v>0</v>
      </c>
      <c r="C347" s="26">
        <f>IFERROR(+VLOOKUP("LEBFSF"&amp;A347,'Main File'!A:O,7,0),0)</f>
        <v>0</v>
      </c>
      <c r="D347" s="26">
        <f>IFERROR(+VLOOKUP("LEBFSF"&amp;A347,'Main File'!A:O,8,0),0)</f>
        <v>0</v>
      </c>
      <c r="E347" s="26">
        <f>IFERROR(+VLOOKUP("LEBFSF"&amp;A347,'Main File'!A:O,9,0),0)</f>
        <v>0</v>
      </c>
      <c r="F347" s="26">
        <f>IFERROR(+VLOOKUP("LEBFSF"&amp;A347,'Main File'!A:O,10,0),0)</f>
        <v>0</v>
      </c>
      <c r="G347" s="26">
        <f>IFERROR(+VLOOKUP("LEBFSF"&amp;A347,'Main File'!A:O,11,0),0)</f>
        <v>0</v>
      </c>
      <c r="H347" s="26">
        <f>IFERROR(+VLOOKUP("LEBFSF"&amp;A347,'Main File'!A:O,12,0),0)</f>
        <v>0</v>
      </c>
      <c r="I347" s="26">
        <f>IFERROR(+VLOOKUP("LEBFSF"&amp;A347,'Main File'!A:O,13,0),0)</f>
        <v>0</v>
      </c>
      <c r="J347" s="26">
        <f>IFERROR(+VLOOKUP("LEBFSF"&amp;A347,'Main File'!A:O,14,0),0)</f>
        <v>0</v>
      </c>
      <c r="K347" s="26">
        <f>IFERROR(+VLOOKUP("LEBFSF"&amp;A347,'Main File'!A:O,15,0),0)</f>
        <v>0</v>
      </c>
    </row>
    <row r="348" spans="1:11" x14ac:dyDescent="0.25">
      <c r="A348" s="9">
        <f t="shared" si="5"/>
        <v>43535</v>
      </c>
      <c r="B348" s="26">
        <f>IFERROR(+VLOOKUP("LEBFSF"&amp;A348,'Main File'!A:O,6,0),0)</f>
        <v>0</v>
      </c>
      <c r="C348" s="26">
        <f>IFERROR(+VLOOKUP("LEBFSF"&amp;A348,'Main File'!A:O,7,0),0)</f>
        <v>0</v>
      </c>
      <c r="D348" s="26">
        <f>IFERROR(+VLOOKUP("LEBFSF"&amp;A348,'Main File'!A:O,8,0),0)</f>
        <v>0</v>
      </c>
      <c r="E348" s="26">
        <f>IFERROR(+VLOOKUP("LEBFSF"&amp;A348,'Main File'!A:O,9,0),0)</f>
        <v>0</v>
      </c>
      <c r="F348" s="26">
        <f>IFERROR(+VLOOKUP("LEBFSF"&amp;A348,'Main File'!A:O,10,0),0)</f>
        <v>0</v>
      </c>
      <c r="G348" s="26">
        <f>IFERROR(+VLOOKUP("LEBFSF"&amp;A348,'Main File'!A:O,11,0),0)</f>
        <v>0</v>
      </c>
      <c r="H348" s="26">
        <f>IFERROR(+VLOOKUP("LEBFSF"&amp;A348,'Main File'!A:O,12,0),0)</f>
        <v>0</v>
      </c>
      <c r="I348" s="26">
        <f>IFERROR(+VLOOKUP("LEBFSF"&amp;A348,'Main File'!A:O,13,0),0)</f>
        <v>0</v>
      </c>
      <c r="J348" s="26">
        <f>IFERROR(+VLOOKUP("LEBFSF"&amp;A348,'Main File'!A:O,14,0),0)</f>
        <v>0</v>
      </c>
      <c r="K348" s="26">
        <f>IFERROR(+VLOOKUP("LEBFSF"&amp;A348,'Main File'!A:O,15,0),0)</f>
        <v>0</v>
      </c>
    </row>
    <row r="349" spans="1:11" x14ac:dyDescent="0.25">
      <c r="A349" s="9">
        <f t="shared" si="5"/>
        <v>43536</v>
      </c>
      <c r="B349" s="26">
        <f>IFERROR(+VLOOKUP("LEBFSF"&amp;A349,'Main File'!A:O,6,0),0)</f>
        <v>0</v>
      </c>
      <c r="C349" s="26">
        <f>IFERROR(+VLOOKUP("LEBFSF"&amp;A349,'Main File'!A:O,7,0),0)</f>
        <v>0</v>
      </c>
      <c r="D349" s="26">
        <f>IFERROR(+VLOOKUP("LEBFSF"&amp;A349,'Main File'!A:O,8,0),0)</f>
        <v>0</v>
      </c>
      <c r="E349" s="26">
        <f>IFERROR(+VLOOKUP("LEBFSF"&amp;A349,'Main File'!A:O,9,0),0)</f>
        <v>0</v>
      </c>
      <c r="F349" s="26">
        <f>IFERROR(+VLOOKUP("LEBFSF"&amp;A349,'Main File'!A:O,10,0),0)</f>
        <v>0</v>
      </c>
      <c r="G349" s="26">
        <f>IFERROR(+VLOOKUP("LEBFSF"&amp;A349,'Main File'!A:O,11,0),0)</f>
        <v>0</v>
      </c>
      <c r="H349" s="26">
        <f>IFERROR(+VLOOKUP("LEBFSF"&amp;A349,'Main File'!A:O,12,0),0)</f>
        <v>0</v>
      </c>
      <c r="I349" s="26">
        <f>IFERROR(+VLOOKUP("LEBFSF"&amp;A349,'Main File'!A:O,13,0),0)</f>
        <v>0</v>
      </c>
      <c r="J349" s="26">
        <f>IFERROR(+VLOOKUP("LEBFSF"&amp;A349,'Main File'!A:O,14,0),0)</f>
        <v>0</v>
      </c>
      <c r="K349" s="26">
        <f>IFERROR(+VLOOKUP("LEBFSF"&amp;A349,'Main File'!A:O,15,0),0)</f>
        <v>0</v>
      </c>
    </row>
    <row r="350" spans="1:11" x14ac:dyDescent="0.25">
      <c r="A350" s="9">
        <f t="shared" si="5"/>
        <v>43537</v>
      </c>
      <c r="B350" s="26">
        <f>IFERROR(+VLOOKUP("LEBFSF"&amp;A350,'Main File'!A:O,6,0),0)</f>
        <v>0</v>
      </c>
      <c r="C350" s="26">
        <f>IFERROR(+VLOOKUP("LEBFSF"&amp;A350,'Main File'!A:O,7,0),0)</f>
        <v>0</v>
      </c>
      <c r="D350" s="26">
        <f>IFERROR(+VLOOKUP("LEBFSF"&amp;A350,'Main File'!A:O,8,0),0)</f>
        <v>0</v>
      </c>
      <c r="E350" s="26">
        <f>IFERROR(+VLOOKUP("LEBFSF"&amp;A350,'Main File'!A:O,9,0),0)</f>
        <v>0</v>
      </c>
      <c r="F350" s="26">
        <f>IFERROR(+VLOOKUP("LEBFSF"&amp;A350,'Main File'!A:O,10,0),0)</f>
        <v>0</v>
      </c>
      <c r="G350" s="26">
        <f>IFERROR(+VLOOKUP("LEBFSF"&amp;A350,'Main File'!A:O,11,0),0)</f>
        <v>0</v>
      </c>
      <c r="H350" s="26">
        <f>IFERROR(+VLOOKUP("LEBFSF"&amp;A350,'Main File'!A:O,12,0),0)</f>
        <v>0</v>
      </c>
      <c r="I350" s="26">
        <f>IFERROR(+VLOOKUP("LEBFSF"&amp;A350,'Main File'!A:O,13,0),0)</f>
        <v>0</v>
      </c>
      <c r="J350" s="26">
        <f>IFERROR(+VLOOKUP("LEBFSF"&amp;A350,'Main File'!A:O,14,0),0)</f>
        <v>0</v>
      </c>
      <c r="K350" s="26">
        <f>IFERROR(+VLOOKUP("LEBFSF"&amp;A350,'Main File'!A:O,15,0),0)</f>
        <v>0</v>
      </c>
    </row>
    <row r="351" spans="1:11" x14ac:dyDescent="0.25">
      <c r="A351" s="9">
        <f t="shared" si="5"/>
        <v>43538</v>
      </c>
      <c r="B351" s="26">
        <f>IFERROR(+VLOOKUP("LEBFSF"&amp;A351,'Main File'!A:O,6,0),0)</f>
        <v>0</v>
      </c>
      <c r="C351" s="26">
        <f>IFERROR(+VLOOKUP("LEBFSF"&amp;A351,'Main File'!A:O,7,0),0)</f>
        <v>0</v>
      </c>
      <c r="D351" s="26">
        <f>IFERROR(+VLOOKUP("LEBFSF"&amp;A351,'Main File'!A:O,8,0),0)</f>
        <v>0</v>
      </c>
      <c r="E351" s="26">
        <f>IFERROR(+VLOOKUP("LEBFSF"&amp;A351,'Main File'!A:O,9,0),0)</f>
        <v>0</v>
      </c>
      <c r="F351" s="26">
        <f>IFERROR(+VLOOKUP("LEBFSF"&amp;A351,'Main File'!A:O,10,0),0)</f>
        <v>0</v>
      </c>
      <c r="G351" s="26">
        <f>IFERROR(+VLOOKUP("LEBFSF"&amp;A351,'Main File'!A:O,11,0),0)</f>
        <v>0</v>
      </c>
      <c r="H351" s="26">
        <f>IFERROR(+VLOOKUP("LEBFSF"&amp;A351,'Main File'!A:O,12,0),0)</f>
        <v>0</v>
      </c>
      <c r="I351" s="26">
        <f>IFERROR(+VLOOKUP("LEBFSF"&amp;A351,'Main File'!A:O,13,0),0)</f>
        <v>0</v>
      </c>
      <c r="J351" s="26">
        <f>IFERROR(+VLOOKUP("LEBFSF"&amp;A351,'Main File'!A:O,14,0),0)</f>
        <v>0</v>
      </c>
      <c r="K351" s="26">
        <f>IFERROR(+VLOOKUP("LEBFSF"&amp;A351,'Main File'!A:O,15,0),0)</f>
        <v>0</v>
      </c>
    </row>
    <row r="352" spans="1:11" x14ac:dyDescent="0.25">
      <c r="A352" s="9">
        <f t="shared" si="5"/>
        <v>43539</v>
      </c>
      <c r="B352" s="26">
        <f>IFERROR(+VLOOKUP("LEBFSF"&amp;A352,'Main File'!A:O,6,0),0)</f>
        <v>0</v>
      </c>
      <c r="C352" s="26">
        <f>IFERROR(+VLOOKUP("LEBFSF"&amp;A352,'Main File'!A:O,7,0),0)</f>
        <v>0</v>
      </c>
      <c r="D352" s="26">
        <f>IFERROR(+VLOOKUP("LEBFSF"&amp;A352,'Main File'!A:O,8,0),0)</f>
        <v>0</v>
      </c>
      <c r="E352" s="26">
        <f>IFERROR(+VLOOKUP("LEBFSF"&amp;A352,'Main File'!A:O,9,0),0)</f>
        <v>0</v>
      </c>
      <c r="F352" s="26">
        <f>IFERROR(+VLOOKUP("LEBFSF"&amp;A352,'Main File'!A:O,10,0),0)</f>
        <v>0</v>
      </c>
      <c r="G352" s="26">
        <f>IFERROR(+VLOOKUP("LEBFSF"&amp;A352,'Main File'!A:O,11,0),0)</f>
        <v>0</v>
      </c>
      <c r="H352" s="26">
        <f>IFERROR(+VLOOKUP("LEBFSF"&amp;A352,'Main File'!A:O,12,0),0)</f>
        <v>0</v>
      </c>
      <c r="I352" s="26">
        <f>IFERROR(+VLOOKUP("LEBFSF"&amp;A352,'Main File'!A:O,13,0),0)</f>
        <v>0</v>
      </c>
      <c r="J352" s="26">
        <f>IFERROR(+VLOOKUP("LEBFSF"&amp;A352,'Main File'!A:O,14,0),0)</f>
        <v>0</v>
      </c>
      <c r="K352" s="26">
        <f>IFERROR(+VLOOKUP("LEBFSF"&amp;A352,'Main File'!A:O,15,0),0)</f>
        <v>0</v>
      </c>
    </row>
    <row r="353" spans="1:11" x14ac:dyDescent="0.25">
      <c r="A353" s="9">
        <f t="shared" si="5"/>
        <v>43540</v>
      </c>
      <c r="B353" s="26">
        <f>IFERROR(+VLOOKUP("LEBFSF"&amp;A353,'Main File'!A:O,6,0),0)</f>
        <v>0</v>
      </c>
      <c r="C353" s="26">
        <f>IFERROR(+VLOOKUP("LEBFSF"&amp;A353,'Main File'!A:O,7,0),0)</f>
        <v>0</v>
      </c>
      <c r="D353" s="26">
        <f>IFERROR(+VLOOKUP("LEBFSF"&amp;A353,'Main File'!A:O,8,0),0)</f>
        <v>0</v>
      </c>
      <c r="E353" s="26">
        <f>IFERROR(+VLOOKUP("LEBFSF"&amp;A353,'Main File'!A:O,9,0),0)</f>
        <v>0</v>
      </c>
      <c r="F353" s="26">
        <f>IFERROR(+VLOOKUP("LEBFSF"&amp;A353,'Main File'!A:O,10,0),0)</f>
        <v>0</v>
      </c>
      <c r="G353" s="26">
        <f>IFERROR(+VLOOKUP("LEBFSF"&amp;A353,'Main File'!A:O,11,0),0)</f>
        <v>0</v>
      </c>
      <c r="H353" s="26">
        <f>IFERROR(+VLOOKUP("LEBFSF"&amp;A353,'Main File'!A:O,12,0),0)</f>
        <v>0</v>
      </c>
      <c r="I353" s="26">
        <f>IFERROR(+VLOOKUP("LEBFSF"&amp;A353,'Main File'!A:O,13,0),0)</f>
        <v>0</v>
      </c>
      <c r="J353" s="26">
        <f>IFERROR(+VLOOKUP("LEBFSF"&amp;A353,'Main File'!A:O,14,0),0)</f>
        <v>0</v>
      </c>
      <c r="K353" s="26">
        <f>IFERROR(+VLOOKUP("LEBFSF"&amp;A353,'Main File'!A:O,15,0),0)</f>
        <v>0</v>
      </c>
    </row>
    <row r="354" spans="1:11" x14ac:dyDescent="0.25">
      <c r="A354" s="9">
        <f t="shared" si="5"/>
        <v>43541</v>
      </c>
      <c r="B354" s="26">
        <f>IFERROR(+VLOOKUP("LEBFSF"&amp;A354,'Main File'!A:O,6,0),0)</f>
        <v>0</v>
      </c>
      <c r="C354" s="26">
        <f>IFERROR(+VLOOKUP("LEBFSF"&amp;A354,'Main File'!A:O,7,0),0)</f>
        <v>0</v>
      </c>
      <c r="D354" s="26">
        <f>IFERROR(+VLOOKUP("LEBFSF"&amp;A354,'Main File'!A:O,8,0),0)</f>
        <v>0</v>
      </c>
      <c r="E354" s="26">
        <f>IFERROR(+VLOOKUP("LEBFSF"&amp;A354,'Main File'!A:O,9,0),0)</f>
        <v>0</v>
      </c>
      <c r="F354" s="26">
        <f>IFERROR(+VLOOKUP("LEBFSF"&amp;A354,'Main File'!A:O,10,0),0)</f>
        <v>0</v>
      </c>
      <c r="G354" s="26">
        <f>IFERROR(+VLOOKUP("LEBFSF"&amp;A354,'Main File'!A:O,11,0),0)</f>
        <v>0</v>
      </c>
      <c r="H354" s="26">
        <f>IFERROR(+VLOOKUP("LEBFSF"&amp;A354,'Main File'!A:O,12,0),0)</f>
        <v>0</v>
      </c>
      <c r="I354" s="26">
        <f>IFERROR(+VLOOKUP("LEBFSF"&amp;A354,'Main File'!A:O,13,0),0)</f>
        <v>0</v>
      </c>
      <c r="J354" s="26">
        <f>IFERROR(+VLOOKUP("LEBFSF"&amp;A354,'Main File'!A:O,14,0),0)</f>
        <v>0</v>
      </c>
      <c r="K354" s="26">
        <f>IFERROR(+VLOOKUP("LEBFSF"&amp;A354,'Main File'!A:O,15,0),0)</f>
        <v>0</v>
      </c>
    </row>
    <row r="355" spans="1:11" x14ac:dyDescent="0.25">
      <c r="A355" s="9">
        <f t="shared" si="5"/>
        <v>43542</v>
      </c>
      <c r="B355" s="26">
        <f>IFERROR(+VLOOKUP("LEBFSF"&amp;A355,'Main File'!A:O,6,0),0)</f>
        <v>0</v>
      </c>
      <c r="C355" s="26">
        <f>IFERROR(+VLOOKUP("LEBFSF"&amp;A355,'Main File'!A:O,7,0),0)</f>
        <v>0</v>
      </c>
      <c r="D355" s="26">
        <f>IFERROR(+VLOOKUP("LEBFSF"&amp;A355,'Main File'!A:O,8,0),0)</f>
        <v>0</v>
      </c>
      <c r="E355" s="26">
        <f>IFERROR(+VLOOKUP("LEBFSF"&amp;A355,'Main File'!A:O,9,0),0)</f>
        <v>0</v>
      </c>
      <c r="F355" s="26">
        <f>IFERROR(+VLOOKUP("LEBFSF"&amp;A355,'Main File'!A:O,10,0),0)</f>
        <v>0</v>
      </c>
      <c r="G355" s="26">
        <f>IFERROR(+VLOOKUP("LEBFSF"&amp;A355,'Main File'!A:O,11,0),0)</f>
        <v>0</v>
      </c>
      <c r="H355" s="26">
        <f>IFERROR(+VLOOKUP("LEBFSF"&amp;A355,'Main File'!A:O,12,0),0)</f>
        <v>0</v>
      </c>
      <c r="I355" s="26">
        <f>IFERROR(+VLOOKUP("LEBFSF"&amp;A355,'Main File'!A:O,13,0),0)</f>
        <v>0</v>
      </c>
      <c r="J355" s="26">
        <f>IFERROR(+VLOOKUP("LEBFSF"&amp;A355,'Main File'!A:O,14,0),0)</f>
        <v>0</v>
      </c>
      <c r="K355" s="26">
        <f>IFERROR(+VLOOKUP("LEBFSF"&amp;A355,'Main File'!A:O,15,0),0)</f>
        <v>0</v>
      </c>
    </row>
    <row r="356" spans="1:11" x14ac:dyDescent="0.25">
      <c r="A356" s="9">
        <f t="shared" si="5"/>
        <v>43543</v>
      </c>
      <c r="B356" s="26">
        <f>IFERROR(+VLOOKUP("LEBFSF"&amp;A356,'Main File'!A:O,6,0),0)</f>
        <v>0</v>
      </c>
      <c r="C356" s="26">
        <f>IFERROR(+VLOOKUP("LEBFSF"&amp;A356,'Main File'!A:O,7,0),0)</f>
        <v>0</v>
      </c>
      <c r="D356" s="26">
        <f>IFERROR(+VLOOKUP("LEBFSF"&amp;A356,'Main File'!A:O,8,0),0)</f>
        <v>0</v>
      </c>
      <c r="E356" s="26">
        <f>IFERROR(+VLOOKUP("LEBFSF"&amp;A356,'Main File'!A:O,9,0),0)</f>
        <v>0</v>
      </c>
      <c r="F356" s="26">
        <f>IFERROR(+VLOOKUP("LEBFSF"&amp;A356,'Main File'!A:O,10,0),0)</f>
        <v>0</v>
      </c>
      <c r="G356" s="26">
        <f>IFERROR(+VLOOKUP("LEBFSF"&amp;A356,'Main File'!A:O,11,0),0)</f>
        <v>0</v>
      </c>
      <c r="H356" s="26">
        <f>IFERROR(+VLOOKUP("LEBFSF"&amp;A356,'Main File'!A:O,12,0),0)</f>
        <v>0</v>
      </c>
      <c r="I356" s="26">
        <f>IFERROR(+VLOOKUP("LEBFSF"&amp;A356,'Main File'!A:O,13,0),0)</f>
        <v>0</v>
      </c>
      <c r="J356" s="26">
        <f>IFERROR(+VLOOKUP("LEBFSF"&amp;A356,'Main File'!A:O,14,0),0)</f>
        <v>0</v>
      </c>
      <c r="K356" s="26">
        <f>IFERROR(+VLOOKUP("LEBFSF"&amp;A356,'Main File'!A:O,15,0),0)</f>
        <v>0</v>
      </c>
    </row>
    <row r="357" spans="1:11" x14ac:dyDescent="0.25">
      <c r="A357" s="9">
        <f t="shared" si="5"/>
        <v>43544</v>
      </c>
      <c r="B357" s="26">
        <f>IFERROR(+VLOOKUP("LEBFSF"&amp;A357,'Main File'!A:O,6,0),0)</f>
        <v>0</v>
      </c>
      <c r="C357" s="26">
        <f>IFERROR(+VLOOKUP("LEBFSF"&amp;A357,'Main File'!A:O,7,0),0)</f>
        <v>0</v>
      </c>
      <c r="D357" s="26">
        <f>IFERROR(+VLOOKUP("LEBFSF"&amp;A357,'Main File'!A:O,8,0),0)</f>
        <v>0</v>
      </c>
      <c r="E357" s="26">
        <f>IFERROR(+VLOOKUP("LEBFSF"&amp;A357,'Main File'!A:O,9,0),0)</f>
        <v>0</v>
      </c>
      <c r="F357" s="26">
        <f>IFERROR(+VLOOKUP("LEBFSF"&amp;A357,'Main File'!A:O,10,0),0)</f>
        <v>0</v>
      </c>
      <c r="G357" s="26">
        <f>IFERROR(+VLOOKUP("LEBFSF"&amp;A357,'Main File'!A:O,11,0),0)</f>
        <v>0</v>
      </c>
      <c r="H357" s="26">
        <f>IFERROR(+VLOOKUP("LEBFSF"&amp;A357,'Main File'!A:O,12,0),0)</f>
        <v>0</v>
      </c>
      <c r="I357" s="26">
        <f>IFERROR(+VLOOKUP("LEBFSF"&amp;A357,'Main File'!A:O,13,0),0)</f>
        <v>0</v>
      </c>
      <c r="J357" s="26">
        <f>IFERROR(+VLOOKUP("LEBFSF"&amp;A357,'Main File'!A:O,14,0),0)</f>
        <v>0</v>
      </c>
      <c r="K357" s="26">
        <f>IFERROR(+VLOOKUP("LEBFSF"&amp;A357,'Main File'!A:O,15,0),0)</f>
        <v>0</v>
      </c>
    </row>
    <row r="358" spans="1:11" x14ac:dyDescent="0.25">
      <c r="A358" s="9">
        <f t="shared" si="5"/>
        <v>43545</v>
      </c>
      <c r="B358" s="26">
        <f>IFERROR(+VLOOKUP("LEBFSF"&amp;A358,'Main File'!A:O,6,0),0)</f>
        <v>0</v>
      </c>
      <c r="C358" s="26">
        <f>IFERROR(+VLOOKUP("LEBFSF"&amp;A358,'Main File'!A:O,7,0),0)</f>
        <v>0</v>
      </c>
      <c r="D358" s="26">
        <f>IFERROR(+VLOOKUP("LEBFSF"&amp;A358,'Main File'!A:O,8,0),0)</f>
        <v>0</v>
      </c>
      <c r="E358" s="26">
        <f>IFERROR(+VLOOKUP("LEBFSF"&amp;A358,'Main File'!A:O,9,0),0)</f>
        <v>0</v>
      </c>
      <c r="F358" s="26">
        <f>IFERROR(+VLOOKUP("LEBFSF"&amp;A358,'Main File'!A:O,10,0),0)</f>
        <v>0</v>
      </c>
      <c r="G358" s="26">
        <f>IFERROR(+VLOOKUP("LEBFSF"&amp;A358,'Main File'!A:O,11,0),0)</f>
        <v>0</v>
      </c>
      <c r="H358" s="26">
        <f>IFERROR(+VLOOKUP("LEBFSF"&amp;A358,'Main File'!A:O,12,0),0)</f>
        <v>0</v>
      </c>
      <c r="I358" s="26">
        <f>IFERROR(+VLOOKUP("LEBFSF"&amp;A358,'Main File'!A:O,13,0),0)</f>
        <v>0</v>
      </c>
      <c r="J358" s="26">
        <f>IFERROR(+VLOOKUP("LEBFSF"&amp;A358,'Main File'!A:O,14,0),0)</f>
        <v>0</v>
      </c>
      <c r="K358" s="26">
        <f>IFERROR(+VLOOKUP("LEBFSF"&amp;A358,'Main File'!A:O,15,0),0)</f>
        <v>0</v>
      </c>
    </row>
    <row r="359" spans="1:11" x14ac:dyDescent="0.25">
      <c r="A359" s="9">
        <f t="shared" si="5"/>
        <v>43546</v>
      </c>
      <c r="B359" s="26">
        <f>IFERROR(+VLOOKUP("LEBFSF"&amp;A359,'Main File'!A:O,6,0),0)</f>
        <v>0</v>
      </c>
      <c r="C359" s="26">
        <f>IFERROR(+VLOOKUP("LEBFSF"&amp;A359,'Main File'!A:O,7,0),0)</f>
        <v>0</v>
      </c>
      <c r="D359" s="26">
        <f>IFERROR(+VLOOKUP("LEBFSF"&amp;A359,'Main File'!A:O,8,0),0)</f>
        <v>0</v>
      </c>
      <c r="E359" s="26">
        <f>IFERROR(+VLOOKUP("LEBFSF"&amp;A359,'Main File'!A:O,9,0),0)</f>
        <v>0</v>
      </c>
      <c r="F359" s="26">
        <f>IFERROR(+VLOOKUP("LEBFSF"&amp;A359,'Main File'!A:O,10,0),0)</f>
        <v>0</v>
      </c>
      <c r="G359" s="26">
        <f>IFERROR(+VLOOKUP("LEBFSF"&amp;A359,'Main File'!A:O,11,0),0)</f>
        <v>0</v>
      </c>
      <c r="H359" s="26">
        <f>IFERROR(+VLOOKUP("LEBFSF"&amp;A359,'Main File'!A:O,12,0),0)</f>
        <v>0</v>
      </c>
      <c r="I359" s="26">
        <f>IFERROR(+VLOOKUP("LEBFSF"&amp;A359,'Main File'!A:O,13,0),0)</f>
        <v>0</v>
      </c>
      <c r="J359" s="26">
        <f>IFERROR(+VLOOKUP("LEBFSF"&amp;A359,'Main File'!A:O,14,0),0)</f>
        <v>0</v>
      </c>
      <c r="K359" s="26">
        <f>IFERROR(+VLOOKUP("LEBFSF"&amp;A359,'Main File'!A:O,15,0),0)</f>
        <v>0</v>
      </c>
    </row>
    <row r="360" spans="1:11" x14ac:dyDescent="0.25">
      <c r="A360" s="9">
        <f t="shared" si="5"/>
        <v>43547</v>
      </c>
      <c r="B360" s="26">
        <f>IFERROR(+VLOOKUP("LEBFSF"&amp;A360,'Main File'!A:O,6,0),0)</f>
        <v>0</v>
      </c>
      <c r="C360" s="26">
        <f>IFERROR(+VLOOKUP("LEBFSF"&amp;A360,'Main File'!A:O,7,0),0)</f>
        <v>0</v>
      </c>
      <c r="D360" s="26">
        <f>IFERROR(+VLOOKUP("LEBFSF"&amp;A360,'Main File'!A:O,8,0),0)</f>
        <v>0</v>
      </c>
      <c r="E360" s="26">
        <f>IFERROR(+VLOOKUP("LEBFSF"&amp;A360,'Main File'!A:O,9,0),0)</f>
        <v>0</v>
      </c>
      <c r="F360" s="26">
        <f>IFERROR(+VLOOKUP("LEBFSF"&amp;A360,'Main File'!A:O,10,0),0)</f>
        <v>0</v>
      </c>
      <c r="G360" s="26">
        <f>IFERROR(+VLOOKUP("LEBFSF"&amp;A360,'Main File'!A:O,11,0),0)</f>
        <v>0</v>
      </c>
      <c r="H360" s="26">
        <f>IFERROR(+VLOOKUP("LEBFSF"&amp;A360,'Main File'!A:O,12,0),0)</f>
        <v>0</v>
      </c>
      <c r="I360" s="26">
        <f>IFERROR(+VLOOKUP("LEBFSF"&amp;A360,'Main File'!A:O,13,0),0)</f>
        <v>0</v>
      </c>
      <c r="J360" s="26">
        <f>IFERROR(+VLOOKUP("LEBFSF"&amp;A360,'Main File'!A:O,14,0),0)</f>
        <v>0</v>
      </c>
      <c r="K360" s="26">
        <f>IFERROR(+VLOOKUP("LEBFSF"&amp;A360,'Main File'!A:O,15,0),0)</f>
        <v>0</v>
      </c>
    </row>
    <row r="361" spans="1:11" x14ac:dyDescent="0.25">
      <c r="A361" s="9">
        <f t="shared" si="5"/>
        <v>43548</v>
      </c>
      <c r="B361" s="26">
        <f>IFERROR(+VLOOKUP("LEBFSF"&amp;A361,'Main File'!A:O,6,0),0)</f>
        <v>0</v>
      </c>
      <c r="C361" s="26">
        <f>IFERROR(+VLOOKUP("LEBFSF"&amp;A361,'Main File'!A:O,7,0),0)</f>
        <v>0</v>
      </c>
      <c r="D361" s="26">
        <f>IFERROR(+VLOOKUP("LEBFSF"&amp;A361,'Main File'!A:O,8,0),0)</f>
        <v>0</v>
      </c>
      <c r="E361" s="26">
        <f>IFERROR(+VLOOKUP("LEBFSF"&amp;A361,'Main File'!A:O,9,0),0)</f>
        <v>0</v>
      </c>
      <c r="F361" s="26">
        <f>IFERROR(+VLOOKUP("LEBFSF"&amp;A361,'Main File'!A:O,10,0),0)</f>
        <v>0</v>
      </c>
      <c r="G361" s="26">
        <f>IFERROR(+VLOOKUP("LEBFSF"&amp;A361,'Main File'!A:O,11,0),0)</f>
        <v>0</v>
      </c>
      <c r="H361" s="26">
        <f>IFERROR(+VLOOKUP("LEBFSF"&amp;A361,'Main File'!A:O,12,0),0)</f>
        <v>0</v>
      </c>
      <c r="I361" s="26">
        <f>IFERROR(+VLOOKUP("LEBFSF"&amp;A361,'Main File'!A:O,13,0),0)</f>
        <v>0</v>
      </c>
      <c r="J361" s="26">
        <f>IFERROR(+VLOOKUP("LEBFSF"&amp;A361,'Main File'!A:O,14,0),0)</f>
        <v>0</v>
      </c>
      <c r="K361" s="26">
        <f>IFERROR(+VLOOKUP("LEBFSF"&amp;A361,'Main File'!A:O,15,0),0)</f>
        <v>0</v>
      </c>
    </row>
    <row r="362" spans="1:11" x14ac:dyDescent="0.25">
      <c r="A362" s="9">
        <f t="shared" si="5"/>
        <v>43549</v>
      </c>
      <c r="B362" s="26">
        <f>IFERROR(+VLOOKUP("LEBFSF"&amp;A362,'Main File'!A:O,6,0),0)</f>
        <v>0</v>
      </c>
      <c r="C362" s="26">
        <f>IFERROR(+VLOOKUP("LEBFSF"&amp;A362,'Main File'!A:O,7,0),0)</f>
        <v>0</v>
      </c>
      <c r="D362" s="26">
        <f>IFERROR(+VLOOKUP("LEBFSF"&amp;A362,'Main File'!A:O,8,0),0)</f>
        <v>0</v>
      </c>
      <c r="E362" s="26">
        <f>IFERROR(+VLOOKUP("LEBFSF"&amp;A362,'Main File'!A:O,9,0),0)</f>
        <v>0</v>
      </c>
      <c r="F362" s="26">
        <f>IFERROR(+VLOOKUP("LEBFSF"&amp;A362,'Main File'!A:O,10,0),0)</f>
        <v>0</v>
      </c>
      <c r="G362" s="26">
        <f>IFERROR(+VLOOKUP("LEBFSF"&amp;A362,'Main File'!A:O,11,0),0)</f>
        <v>0</v>
      </c>
      <c r="H362" s="26">
        <f>IFERROR(+VLOOKUP("LEBFSF"&amp;A362,'Main File'!A:O,12,0),0)</f>
        <v>0</v>
      </c>
      <c r="I362" s="26">
        <f>IFERROR(+VLOOKUP("LEBFSF"&amp;A362,'Main File'!A:O,13,0),0)</f>
        <v>0</v>
      </c>
      <c r="J362" s="26">
        <f>IFERROR(+VLOOKUP("LEBFSF"&amp;A362,'Main File'!A:O,14,0),0)</f>
        <v>0</v>
      </c>
      <c r="K362" s="26">
        <f>IFERROR(+VLOOKUP("LEBFSF"&amp;A362,'Main File'!A:O,15,0),0)</f>
        <v>0</v>
      </c>
    </row>
    <row r="363" spans="1:11" x14ac:dyDescent="0.25">
      <c r="A363" s="9">
        <f t="shared" si="5"/>
        <v>43550</v>
      </c>
      <c r="B363" s="26">
        <f>IFERROR(+VLOOKUP("LEBFSF"&amp;A363,'Main File'!A:O,6,0),0)</f>
        <v>0</v>
      </c>
      <c r="C363" s="26">
        <f>IFERROR(+VLOOKUP("LEBFSF"&amp;A363,'Main File'!A:O,7,0),0)</f>
        <v>0</v>
      </c>
      <c r="D363" s="26">
        <f>IFERROR(+VLOOKUP("LEBFSF"&amp;A363,'Main File'!A:O,8,0),0)</f>
        <v>0</v>
      </c>
      <c r="E363" s="26">
        <f>IFERROR(+VLOOKUP("LEBFSF"&amp;A363,'Main File'!A:O,9,0),0)</f>
        <v>0</v>
      </c>
      <c r="F363" s="26">
        <f>IFERROR(+VLOOKUP("LEBFSF"&amp;A363,'Main File'!A:O,10,0),0)</f>
        <v>0</v>
      </c>
      <c r="G363" s="26">
        <f>IFERROR(+VLOOKUP("LEBFSF"&amp;A363,'Main File'!A:O,11,0),0)</f>
        <v>0</v>
      </c>
      <c r="H363" s="26">
        <f>IFERROR(+VLOOKUP("LEBFSF"&amp;A363,'Main File'!A:O,12,0),0)</f>
        <v>0</v>
      </c>
      <c r="I363" s="26">
        <f>IFERROR(+VLOOKUP("LEBFSF"&amp;A363,'Main File'!A:O,13,0),0)</f>
        <v>0</v>
      </c>
      <c r="J363" s="26">
        <f>IFERROR(+VLOOKUP("LEBFSF"&amp;A363,'Main File'!A:O,14,0),0)</f>
        <v>0</v>
      </c>
      <c r="K363" s="26">
        <f>IFERROR(+VLOOKUP("LEBFSF"&amp;A363,'Main File'!A:O,15,0),0)</f>
        <v>0</v>
      </c>
    </row>
    <row r="364" spans="1:11" x14ac:dyDescent="0.25">
      <c r="A364" s="9">
        <f t="shared" si="5"/>
        <v>43551</v>
      </c>
      <c r="B364" s="26">
        <f>IFERROR(+VLOOKUP("LEBFSF"&amp;A364,'Main File'!A:O,6,0),0)</f>
        <v>0</v>
      </c>
      <c r="C364" s="26">
        <f>IFERROR(+VLOOKUP("LEBFSF"&amp;A364,'Main File'!A:O,7,0),0)</f>
        <v>0</v>
      </c>
      <c r="D364" s="26">
        <f>IFERROR(+VLOOKUP("LEBFSF"&amp;A364,'Main File'!A:O,8,0),0)</f>
        <v>0</v>
      </c>
      <c r="E364" s="26">
        <f>IFERROR(+VLOOKUP("LEBFSF"&amp;A364,'Main File'!A:O,9,0),0)</f>
        <v>0</v>
      </c>
      <c r="F364" s="26">
        <f>IFERROR(+VLOOKUP("LEBFSF"&amp;A364,'Main File'!A:O,10,0),0)</f>
        <v>0</v>
      </c>
      <c r="G364" s="26">
        <f>IFERROR(+VLOOKUP("LEBFSF"&amp;A364,'Main File'!A:O,11,0),0)</f>
        <v>0</v>
      </c>
      <c r="H364" s="26">
        <f>IFERROR(+VLOOKUP("LEBFSF"&amp;A364,'Main File'!A:O,12,0),0)</f>
        <v>0</v>
      </c>
      <c r="I364" s="26">
        <f>IFERROR(+VLOOKUP("LEBFSF"&amp;A364,'Main File'!A:O,13,0),0)</f>
        <v>0</v>
      </c>
      <c r="J364" s="26">
        <f>IFERROR(+VLOOKUP("LEBFSF"&amp;A364,'Main File'!A:O,14,0),0)</f>
        <v>0</v>
      </c>
      <c r="K364" s="26">
        <f>IFERROR(+VLOOKUP("LEBFSF"&amp;A364,'Main File'!A:O,15,0),0)</f>
        <v>0</v>
      </c>
    </row>
    <row r="365" spans="1:11" x14ac:dyDescent="0.25">
      <c r="A365" s="9">
        <f t="shared" si="5"/>
        <v>43552</v>
      </c>
      <c r="B365" s="26">
        <f>IFERROR(+VLOOKUP("LEBFSF"&amp;A365,'Main File'!A:O,6,0),0)</f>
        <v>0</v>
      </c>
      <c r="C365" s="26">
        <f>IFERROR(+VLOOKUP("LEBFSF"&amp;A365,'Main File'!A:O,7,0),0)</f>
        <v>0</v>
      </c>
      <c r="D365" s="26">
        <f>IFERROR(+VLOOKUP("LEBFSF"&amp;A365,'Main File'!A:O,8,0),0)</f>
        <v>0</v>
      </c>
      <c r="E365" s="26">
        <f>IFERROR(+VLOOKUP("LEBFSF"&amp;A365,'Main File'!A:O,9,0),0)</f>
        <v>0</v>
      </c>
      <c r="F365" s="26">
        <f>IFERROR(+VLOOKUP("LEBFSF"&amp;A365,'Main File'!A:O,10,0),0)</f>
        <v>0</v>
      </c>
      <c r="G365" s="26">
        <f>IFERROR(+VLOOKUP("LEBFSF"&amp;A365,'Main File'!A:O,11,0),0)</f>
        <v>0</v>
      </c>
      <c r="H365" s="26">
        <f>IFERROR(+VLOOKUP("LEBFSF"&amp;A365,'Main File'!A:O,12,0),0)</f>
        <v>0</v>
      </c>
      <c r="I365" s="26">
        <f>IFERROR(+VLOOKUP("LEBFSF"&amp;A365,'Main File'!A:O,13,0),0)</f>
        <v>0</v>
      </c>
      <c r="J365" s="26">
        <f>IFERROR(+VLOOKUP("LEBFSF"&amp;A365,'Main File'!A:O,14,0),0)</f>
        <v>0</v>
      </c>
      <c r="K365" s="26">
        <f>IFERROR(+VLOOKUP("LEBFSF"&amp;A365,'Main File'!A:O,15,0),0)</f>
        <v>0</v>
      </c>
    </row>
    <row r="366" spans="1:11" x14ac:dyDescent="0.25">
      <c r="A366" s="9">
        <f t="shared" si="5"/>
        <v>43553</v>
      </c>
      <c r="B366" s="26">
        <f>IFERROR(+VLOOKUP("LEBFSF"&amp;A366,'Main File'!A:O,6,0),0)</f>
        <v>0</v>
      </c>
      <c r="C366" s="26">
        <f>IFERROR(+VLOOKUP("LEBFSF"&amp;A366,'Main File'!A:O,7,0),0)</f>
        <v>0</v>
      </c>
      <c r="D366" s="26">
        <f>IFERROR(+VLOOKUP("LEBFSF"&amp;A366,'Main File'!A:O,8,0),0)</f>
        <v>0</v>
      </c>
      <c r="E366" s="26">
        <f>IFERROR(+VLOOKUP("LEBFSF"&amp;A366,'Main File'!A:O,9,0),0)</f>
        <v>0</v>
      </c>
      <c r="F366" s="26">
        <f>IFERROR(+VLOOKUP("LEBFSF"&amp;A366,'Main File'!A:O,10,0),0)</f>
        <v>0</v>
      </c>
      <c r="G366" s="26">
        <f>IFERROR(+VLOOKUP("LEBFSF"&amp;A366,'Main File'!A:O,11,0),0)</f>
        <v>0</v>
      </c>
      <c r="H366" s="26">
        <f>IFERROR(+VLOOKUP("LEBFSF"&amp;A366,'Main File'!A:O,12,0),0)</f>
        <v>0</v>
      </c>
      <c r="I366" s="26">
        <f>IFERROR(+VLOOKUP("LEBFSF"&amp;A366,'Main File'!A:O,13,0),0)</f>
        <v>0</v>
      </c>
      <c r="J366" s="26">
        <f>IFERROR(+VLOOKUP("LEBFSF"&amp;A366,'Main File'!A:O,14,0),0)</f>
        <v>0</v>
      </c>
      <c r="K366" s="26">
        <f>IFERROR(+VLOOKUP("LEBFSF"&amp;A366,'Main File'!A:O,15,0),0)</f>
        <v>0</v>
      </c>
    </row>
    <row r="367" spans="1:11" x14ac:dyDescent="0.25">
      <c r="A367" s="9">
        <f t="shared" si="5"/>
        <v>43554</v>
      </c>
      <c r="B367" s="26">
        <f>IFERROR(+VLOOKUP("LEBFSF"&amp;A367,'Main File'!A:O,6,0),0)</f>
        <v>0</v>
      </c>
      <c r="C367" s="26">
        <f>IFERROR(+VLOOKUP("LEBFSF"&amp;A367,'Main File'!A:O,7,0),0)</f>
        <v>0</v>
      </c>
      <c r="D367" s="26">
        <f>IFERROR(+VLOOKUP("LEBFSF"&amp;A367,'Main File'!A:O,8,0),0)</f>
        <v>0</v>
      </c>
      <c r="E367" s="26">
        <f>IFERROR(+VLOOKUP("LEBFSF"&amp;A367,'Main File'!A:O,9,0),0)</f>
        <v>0</v>
      </c>
      <c r="F367" s="26">
        <f>IFERROR(+VLOOKUP("LEBFSF"&amp;A367,'Main File'!A:O,10,0),0)</f>
        <v>0</v>
      </c>
      <c r="G367" s="26">
        <f>IFERROR(+VLOOKUP("LEBFSF"&amp;A367,'Main File'!A:O,11,0),0)</f>
        <v>0</v>
      </c>
      <c r="H367" s="26">
        <f>IFERROR(+VLOOKUP("LEBFSF"&amp;A367,'Main File'!A:O,12,0),0)</f>
        <v>0</v>
      </c>
      <c r="I367" s="26">
        <f>IFERROR(+VLOOKUP("LEBFSF"&amp;A367,'Main File'!A:O,13,0),0)</f>
        <v>0</v>
      </c>
      <c r="J367" s="26">
        <f>IFERROR(+VLOOKUP("LEBFSF"&amp;A367,'Main File'!A:O,14,0),0)</f>
        <v>0</v>
      </c>
      <c r="K367" s="26">
        <f>IFERROR(+VLOOKUP("LEBFSF"&amp;A367,'Main File'!A:O,15,0),0)</f>
        <v>0</v>
      </c>
    </row>
    <row r="368" spans="1:11" x14ac:dyDescent="0.25">
      <c r="A368" s="9">
        <f t="shared" si="5"/>
        <v>43555</v>
      </c>
      <c r="B368" s="26">
        <f>IFERROR(+VLOOKUP("LEBFSF"&amp;A368,'Main File'!A:O,6,0),0)</f>
        <v>0</v>
      </c>
      <c r="C368" s="26">
        <f>IFERROR(+VLOOKUP("LEBFSF"&amp;A368,'Main File'!A:O,7,0),0)</f>
        <v>0</v>
      </c>
      <c r="D368" s="26">
        <f>IFERROR(+VLOOKUP("LEBFSF"&amp;A368,'Main File'!A:O,8,0),0)</f>
        <v>0</v>
      </c>
      <c r="E368" s="26">
        <f>IFERROR(+VLOOKUP("LEBFSF"&amp;A368,'Main File'!A:O,9,0),0)</f>
        <v>0</v>
      </c>
      <c r="F368" s="26">
        <f>IFERROR(+VLOOKUP("LEBFSF"&amp;A368,'Main File'!A:O,10,0),0)</f>
        <v>0</v>
      </c>
      <c r="G368" s="26">
        <f>IFERROR(+VLOOKUP("LEBFSF"&amp;A368,'Main File'!A:O,11,0),0)</f>
        <v>0</v>
      </c>
      <c r="H368" s="26">
        <f>IFERROR(+VLOOKUP("LEBFSF"&amp;A368,'Main File'!A:O,12,0),0)</f>
        <v>0</v>
      </c>
      <c r="I368" s="26">
        <f>IFERROR(+VLOOKUP("LEBFSF"&amp;A368,'Main File'!A:O,13,0),0)</f>
        <v>0</v>
      </c>
      <c r="J368" s="26">
        <f>IFERROR(+VLOOKUP("LEBFSF"&amp;A368,'Main File'!A:O,14,0),0)</f>
        <v>0</v>
      </c>
      <c r="K368" s="26">
        <f>IFERROR(+VLOOKUP("LEBFSF"&amp;A368,'Main File'!A:O,15,0),0)</f>
        <v>0</v>
      </c>
    </row>
    <row r="369" spans="1:11" x14ac:dyDescent="0.25">
      <c r="A369" s="9"/>
      <c r="B369" s="14"/>
      <c r="C369" s="14"/>
      <c r="D369" s="14"/>
      <c r="E369" s="14"/>
      <c r="F369" s="14"/>
      <c r="G369" s="14"/>
      <c r="H369" s="14"/>
      <c r="I369" s="14"/>
      <c r="J369" s="14"/>
      <c r="K369" s="14"/>
    </row>
    <row r="370" spans="1:11" x14ac:dyDescent="0.25">
      <c r="A370" s="10" t="s">
        <v>84</v>
      </c>
      <c r="B370" s="16"/>
      <c r="C370" s="16"/>
      <c r="D370" s="16"/>
      <c r="E370" s="16"/>
      <c r="F370" s="16"/>
      <c r="G370" s="16"/>
      <c r="H370" s="16"/>
      <c r="I370" s="16"/>
      <c r="J370" s="16"/>
      <c r="K370" s="17"/>
    </row>
    <row r="371" spans="1:11" x14ac:dyDescent="0.25">
      <c r="A371" s="11" t="s">
        <v>85</v>
      </c>
      <c r="B371" s="18"/>
      <c r="C371" s="18"/>
      <c r="D371" s="18"/>
      <c r="E371" s="18"/>
      <c r="F371" s="18"/>
      <c r="G371" s="18"/>
      <c r="H371" s="18"/>
      <c r="I371" s="18"/>
      <c r="J371" s="18"/>
      <c r="K371" s="19"/>
    </row>
    <row r="372" spans="1:11" x14ac:dyDescent="0.25">
      <c r="A372" s="11" t="s">
        <v>86</v>
      </c>
      <c r="B372" s="18"/>
      <c r="C372" s="18"/>
      <c r="D372" s="18"/>
      <c r="E372" s="18"/>
      <c r="F372" s="18"/>
      <c r="G372" s="18"/>
      <c r="H372" s="18"/>
      <c r="I372" s="18"/>
      <c r="J372" s="18"/>
      <c r="K372" s="19"/>
    </row>
    <row r="373" spans="1:11" x14ac:dyDescent="0.25">
      <c r="A373" s="11" t="s">
        <v>87</v>
      </c>
      <c r="B373" s="18"/>
      <c r="C373" s="18"/>
      <c r="D373" s="18"/>
      <c r="E373" s="18"/>
      <c r="F373" s="18"/>
      <c r="G373" s="18"/>
      <c r="H373" s="18"/>
      <c r="I373" s="18"/>
      <c r="J373" s="18"/>
      <c r="K373" s="19"/>
    </row>
    <row r="374" spans="1:11" x14ac:dyDescent="0.25">
      <c r="A374" s="11" t="s">
        <v>88</v>
      </c>
      <c r="B374" s="18"/>
      <c r="C374" s="18"/>
      <c r="D374" s="18"/>
      <c r="E374" s="18"/>
      <c r="F374" s="18"/>
      <c r="G374" s="18"/>
      <c r="H374" s="18"/>
      <c r="I374" s="18"/>
      <c r="J374" s="18"/>
      <c r="K374" s="19"/>
    </row>
    <row r="375" spans="1:11" x14ac:dyDescent="0.25">
      <c r="A375" s="12" t="s">
        <v>89</v>
      </c>
      <c r="B375" s="20"/>
      <c r="C375" s="20"/>
      <c r="D375" s="20"/>
      <c r="E375" s="20"/>
      <c r="F375" s="20"/>
      <c r="G375" s="20"/>
      <c r="H375" s="20"/>
      <c r="I375" s="20"/>
      <c r="J375" s="20"/>
      <c r="K375" s="21"/>
    </row>
  </sheetData>
  <mergeCells count="3">
    <mergeCell ref="A1:K1"/>
    <mergeCell ref="B2:F2"/>
    <mergeCell ref="G2:K2"/>
  </mergeCells>
  <hyperlinks>
    <hyperlink ref="N1" location="index!A1" display="Go to Index" xr:uid="{73108E92-969C-4E0F-AB94-826D42742795}"/>
  </hyperlinks>
  <pageMargins left="0.7" right="0.7" top="0.75" bottom="0.75" header="0.3" footer="0.3"/>
  <pageSetup paperSize="9" orientation="portrait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759E70-B21C-44B7-A3AD-BD86D46187B8}">
  <dimension ref="A1:N375"/>
  <sheetViews>
    <sheetView workbookViewId="0">
      <pane xSplit="1" ySplit="3" topLeftCell="B34" activePane="bottomRight" state="frozen"/>
      <selection pane="topRight" activeCell="B1" sqref="B1"/>
      <selection pane="bottomLeft" activeCell="A4" sqref="A4"/>
      <selection pane="bottomRight" activeCell="B368" sqref="B34:K368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Children's Gift Fund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IFERROR(+VLOOKUP("LECHID"&amp;A4,'Main File'!A:O,6,0),0)</f>
        <v>2.4756066555599126</v>
      </c>
      <c r="C4" s="26">
        <f>IFERROR(+VLOOKUP("LECHID"&amp;A4,'Main File'!A:O,7,0),0)</f>
        <v>0</v>
      </c>
      <c r="D4" s="26">
        <f>IFERROR(+VLOOKUP("LECHID"&amp;A4,'Main File'!A:O,8,0),0)</f>
        <v>0</v>
      </c>
      <c r="E4" s="26">
        <f>IFERROR(+VLOOKUP("LECHID"&amp;A4,'Main File'!A:O,9,0),0)</f>
        <v>0.26920978209838853</v>
      </c>
      <c r="F4" s="26">
        <f>IFERROR(+VLOOKUP("LECHID"&amp;A4,'Main File'!A:O,10,0),0)</f>
        <v>2.7448164376583009</v>
      </c>
      <c r="G4" s="26">
        <f>IFERROR(+VLOOKUP("LECHID"&amp;A4,'Main File'!A:O,11,0),0)</f>
        <v>1.4779418273787359</v>
      </c>
      <c r="H4" s="26">
        <f>IFERROR(+VLOOKUP("LECHID"&amp;A4,'Main File'!A:O,12,0),0)</f>
        <v>0</v>
      </c>
      <c r="I4" s="26">
        <f>IFERROR(+VLOOKUP("LECHID"&amp;A4,'Main File'!A:O,13,0),0)</f>
        <v>0</v>
      </c>
      <c r="J4" s="26">
        <f>IFERROR(+VLOOKUP("LECHID"&amp;A4,'Main File'!A:O,14,0),0)</f>
        <v>0.25168153056194853</v>
      </c>
      <c r="K4" s="26">
        <f>IFERROR(+VLOOKUP("LECHID"&amp;A4,'Main File'!A:O,15,0),0)</f>
        <v>1.7296233579406843</v>
      </c>
    </row>
    <row r="5" spans="1:14" x14ac:dyDescent="0.25">
      <c r="A5" s="9">
        <f>A4+1</f>
        <v>43192</v>
      </c>
      <c r="B5" s="26">
        <f>IFERROR(+VLOOKUP("LECHID"&amp;A5,'Main File'!A:O,6,0),0)</f>
        <v>2.4756946970711327</v>
      </c>
      <c r="C5" s="26">
        <f>IFERROR(+VLOOKUP("LECHID"&amp;A5,'Main File'!A:O,7,0),0)</f>
        <v>0</v>
      </c>
      <c r="D5" s="26">
        <f>IFERROR(+VLOOKUP("LECHID"&amp;A5,'Main File'!A:O,8,0),0)</f>
        <v>0</v>
      </c>
      <c r="E5" s="26">
        <f>IFERROR(+VLOOKUP("LECHID"&amp;A5,'Main File'!A:O,9,0),0)</f>
        <v>0.26922087729202143</v>
      </c>
      <c r="F5" s="26">
        <f>IFERROR(+VLOOKUP("LECHID"&amp;A5,'Main File'!A:O,10,0),0)</f>
        <v>2.7449155743631541</v>
      </c>
      <c r="G5" s="26">
        <f>IFERROR(+VLOOKUP("LECHID"&amp;A5,'Main File'!A:O,11,0),0)</f>
        <v>1.4784085712419155</v>
      </c>
      <c r="H5" s="26">
        <f>IFERROR(+VLOOKUP("LECHID"&amp;A5,'Main File'!A:O,12,0),0)</f>
        <v>0</v>
      </c>
      <c r="I5" s="26">
        <f>IFERROR(+VLOOKUP("LECHID"&amp;A5,'Main File'!A:O,13,0),0)</f>
        <v>0</v>
      </c>
      <c r="J5" s="26">
        <f>IFERROR(+VLOOKUP("LECHID"&amp;A5,'Main File'!A:O,14,0),0)</f>
        <v>0.25178414451991832</v>
      </c>
      <c r="K5" s="26">
        <f>IFERROR(+VLOOKUP("LECHID"&amp;A5,'Main File'!A:O,15,0),0)</f>
        <v>1.7301927157618338</v>
      </c>
    </row>
    <row r="6" spans="1:14" x14ac:dyDescent="0.25">
      <c r="A6" s="9">
        <f>+A5+1</f>
        <v>43193</v>
      </c>
      <c r="B6" s="26">
        <f>IFERROR(+VLOOKUP("LECHID"&amp;A6,'Main File'!A:O,6,0),0)</f>
        <v>2.4757764073670598</v>
      </c>
      <c r="C6" s="26">
        <f>IFERROR(+VLOOKUP("LECHID"&amp;A6,'Main File'!A:O,7,0),0)</f>
        <v>0</v>
      </c>
      <c r="D6" s="26">
        <f>IFERROR(+VLOOKUP("LECHID"&amp;A6,'Main File'!A:O,8,0),0)</f>
        <v>0</v>
      </c>
      <c r="E6" s="26">
        <f>IFERROR(+VLOOKUP("LECHID"&amp;A6,'Main File'!A:O,9,0),0)</f>
        <v>0.26923824071791042</v>
      </c>
      <c r="F6" s="26">
        <f>IFERROR(+VLOOKUP("LECHID"&amp;A6,'Main File'!A:O,10,0),0)</f>
        <v>2.7450146480849704</v>
      </c>
      <c r="G6" s="26">
        <f>IFERROR(+VLOOKUP("LECHID"&amp;A6,'Main File'!A:O,11,0),0)</f>
        <v>1.4782202220510736</v>
      </c>
      <c r="H6" s="26">
        <f>IFERROR(+VLOOKUP("LECHID"&amp;A6,'Main File'!A:O,12,0),0)</f>
        <v>0</v>
      </c>
      <c r="I6" s="26">
        <f>IFERROR(+VLOOKUP("LECHID"&amp;A6,'Main File'!A:O,13,0),0)</f>
        <v>0</v>
      </c>
      <c r="J6" s="26">
        <f>IFERROR(+VLOOKUP("LECHID"&amp;A6,'Main File'!A:O,14,0),0)</f>
        <v>0.25174185131612403</v>
      </c>
      <c r="K6" s="26">
        <f>IFERROR(+VLOOKUP("LECHID"&amp;A6,'Main File'!A:O,15,0),0)</f>
        <v>1.7299620733671977</v>
      </c>
    </row>
    <row r="7" spans="1:14" x14ac:dyDescent="0.25">
      <c r="A7" s="9">
        <f t="shared" ref="A7:A70" si="0">+A6+1</f>
        <v>43194</v>
      </c>
      <c r="B7" s="26">
        <f>IFERROR(+VLOOKUP("LECHID"&amp;A7,'Main File'!A:O,6,0),0)</f>
        <v>2.4755813386402252</v>
      </c>
      <c r="C7" s="26">
        <f>IFERROR(+VLOOKUP("LECHID"&amp;A7,'Main File'!A:O,7,0),0)</f>
        <v>0</v>
      </c>
      <c r="D7" s="26">
        <f>IFERROR(+VLOOKUP("LECHID"&amp;A7,'Main File'!A:O,8,0),0)</f>
        <v>0</v>
      </c>
      <c r="E7" s="26">
        <f>IFERROR(+VLOOKUP("LECHID"&amp;A7,'Main File'!A:O,9,0),0)</f>
        <v>0.2692071156721898</v>
      </c>
      <c r="F7" s="26">
        <f>IFERROR(+VLOOKUP("LECHID"&amp;A7,'Main File'!A:O,10,0),0)</f>
        <v>2.744788454312415</v>
      </c>
      <c r="G7" s="26">
        <f>IFERROR(+VLOOKUP("LECHID"&amp;A7,'Main File'!A:O,11,0),0)</f>
        <v>1.4773682800648376</v>
      </c>
      <c r="H7" s="26">
        <f>IFERROR(+VLOOKUP("LECHID"&amp;A7,'Main File'!A:O,12,0),0)</f>
        <v>0</v>
      </c>
      <c r="I7" s="26">
        <f>IFERROR(+VLOOKUP("LECHID"&amp;A7,'Main File'!A:O,13,0),0)</f>
        <v>0</v>
      </c>
      <c r="J7" s="26">
        <f>IFERROR(+VLOOKUP("LECHID"&amp;A7,'Main File'!A:O,14,0),0)</f>
        <v>0.25156882951645654</v>
      </c>
      <c r="K7" s="26">
        <f>IFERROR(+VLOOKUP("LECHID"&amp;A7,'Main File'!A:O,15,0),0)</f>
        <v>1.728937109581294</v>
      </c>
    </row>
    <row r="8" spans="1:14" x14ac:dyDescent="0.25">
      <c r="A8" s="9">
        <f t="shared" si="0"/>
        <v>43195</v>
      </c>
      <c r="B8" s="26">
        <f>IFERROR(+VLOOKUP("LECHID"&amp;A8,'Main File'!A:O,6,0),0)</f>
        <v>2.4757738405492353</v>
      </c>
      <c r="C8" s="26">
        <f>IFERROR(+VLOOKUP("LECHID"&amp;A8,'Main File'!A:O,7,0),0)</f>
        <v>0</v>
      </c>
      <c r="D8" s="26">
        <f>IFERROR(+VLOOKUP("LECHID"&amp;A8,'Main File'!A:O,8,0),0)</f>
        <v>0</v>
      </c>
      <c r="E8" s="26">
        <f>IFERROR(+VLOOKUP("LECHID"&amp;A8,'Main File'!A:O,9,0),0)</f>
        <v>0.26923651724943609</v>
      </c>
      <c r="F8" s="26">
        <f>IFERROR(+VLOOKUP("LECHID"&amp;A8,'Main File'!A:O,10,0),0)</f>
        <v>2.7450103577986713</v>
      </c>
      <c r="G8" s="26">
        <f>IFERROR(+VLOOKUP("LECHID"&amp;A8,'Main File'!A:O,11,0),0)</f>
        <v>1.4790418995993588</v>
      </c>
      <c r="H8" s="26">
        <f>IFERROR(+VLOOKUP("LECHID"&amp;A8,'Main File'!A:O,12,0),0)</f>
        <v>0</v>
      </c>
      <c r="I8" s="26">
        <f>IFERROR(+VLOOKUP("LECHID"&amp;A8,'Main File'!A:O,13,0),0)</f>
        <v>0</v>
      </c>
      <c r="J8" s="26">
        <f>IFERROR(+VLOOKUP("LECHID"&amp;A8,'Main File'!A:O,14,0),0)</f>
        <v>0.25182756246087129</v>
      </c>
      <c r="K8" s="26">
        <f>IFERROR(+VLOOKUP("LECHID"&amp;A8,'Main File'!A:O,15,0),0)</f>
        <v>1.7308694620602301</v>
      </c>
    </row>
    <row r="9" spans="1:14" x14ac:dyDescent="0.25">
      <c r="A9" s="9">
        <f t="shared" si="0"/>
        <v>43196</v>
      </c>
      <c r="B9" s="26">
        <f>IFERROR(+VLOOKUP("LECHID"&amp;A9,'Main File'!A:O,6,0),0)</f>
        <v>2.4756634910984898</v>
      </c>
      <c r="C9" s="26">
        <f>IFERROR(+VLOOKUP("LECHID"&amp;A9,'Main File'!A:O,7,0),0)</f>
        <v>0</v>
      </c>
      <c r="D9" s="26">
        <f>IFERROR(+VLOOKUP("LECHID"&amp;A9,'Main File'!A:O,8,0),0)</f>
        <v>0</v>
      </c>
      <c r="E9" s="26">
        <f>IFERROR(+VLOOKUP("LECHID"&amp;A9,'Main File'!A:O,9,0),0)</f>
        <v>0.26921938255968997</v>
      </c>
      <c r="F9" s="26">
        <f>IFERROR(+VLOOKUP("LECHID"&amp;A9,'Main File'!A:O,10,0),0)</f>
        <v>2.7448828736581796</v>
      </c>
      <c r="G9" s="26">
        <f>IFERROR(+VLOOKUP("LECHID"&amp;A9,'Main File'!A:O,11,0),0)</f>
        <v>1.4666185606244204</v>
      </c>
      <c r="H9" s="26">
        <f>IFERROR(+VLOOKUP("LECHID"&amp;A9,'Main File'!A:O,12,0),0)</f>
        <v>0</v>
      </c>
      <c r="I9" s="26">
        <f>IFERROR(+VLOOKUP("LECHID"&amp;A9,'Main File'!A:O,13,0),0)</f>
        <v>0</v>
      </c>
      <c r="J9" s="26">
        <f>IFERROR(+VLOOKUP("LECHID"&amp;A9,'Main File'!A:O,14,0),0)</f>
        <v>0.24960711234878341</v>
      </c>
      <c r="K9" s="26">
        <f>IFERROR(+VLOOKUP("LECHID"&amp;A9,'Main File'!A:O,15,0),0)</f>
        <v>1.7162256729732039</v>
      </c>
    </row>
    <row r="10" spans="1:14" x14ac:dyDescent="0.25">
      <c r="A10" s="9">
        <f t="shared" si="0"/>
        <v>43197</v>
      </c>
      <c r="B10" s="26">
        <f>IFERROR(+VLOOKUP("LECHID"&amp;A10,'Main File'!A:O,6,0),0)</f>
        <v>2.4756590204947519</v>
      </c>
      <c r="C10" s="26">
        <f>IFERROR(+VLOOKUP("LECHID"&amp;A10,'Main File'!A:O,7,0),0)</f>
        <v>0</v>
      </c>
      <c r="D10" s="26">
        <f>IFERROR(+VLOOKUP("LECHID"&amp;A10,'Main File'!A:O,8,0),0)</f>
        <v>0</v>
      </c>
      <c r="E10" s="26">
        <f>IFERROR(+VLOOKUP("LECHID"&amp;A10,'Main File'!A:O,9,0),0)</f>
        <v>0.26922051738442709</v>
      </c>
      <c r="F10" s="26">
        <f>IFERROR(+VLOOKUP("LECHID"&amp;A10,'Main File'!A:O,10,0),0)</f>
        <v>2.744879537879179</v>
      </c>
      <c r="G10" s="26">
        <f>IFERROR(+VLOOKUP("LECHID"&amp;A10,'Main File'!A:O,11,0),0)</f>
        <v>1.4664312045907386</v>
      </c>
      <c r="H10" s="26">
        <f>IFERROR(+VLOOKUP("LECHID"&amp;A10,'Main File'!A:O,12,0),0)</f>
        <v>0</v>
      </c>
      <c r="I10" s="26">
        <f>IFERROR(+VLOOKUP("LECHID"&amp;A10,'Main File'!A:O,13,0),0)</f>
        <v>0</v>
      </c>
      <c r="J10" s="26">
        <f>IFERROR(+VLOOKUP("LECHID"&amp;A10,'Main File'!A:O,14,0),0)</f>
        <v>0.24960531141970016</v>
      </c>
      <c r="K10" s="26">
        <f>IFERROR(+VLOOKUP("LECHID"&amp;A10,'Main File'!A:O,15,0),0)</f>
        <v>1.7160365160104387</v>
      </c>
    </row>
    <row r="11" spans="1:14" x14ac:dyDescent="0.25">
      <c r="A11" s="9">
        <f t="shared" si="0"/>
        <v>43198</v>
      </c>
      <c r="B11" s="26">
        <f>IFERROR(+VLOOKUP("LECHID"&amp;A11,'Main File'!A:O,6,0),0)</f>
        <v>2.4756545535282468</v>
      </c>
      <c r="C11" s="26">
        <f>IFERROR(+VLOOKUP("LECHID"&amp;A11,'Main File'!A:O,7,0),0)</f>
        <v>0</v>
      </c>
      <c r="D11" s="26">
        <f>IFERROR(+VLOOKUP("LECHID"&amp;A11,'Main File'!A:O,8,0),0)</f>
        <v>0</v>
      </c>
      <c r="E11" s="26">
        <f>IFERROR(+VLOOKUP("LECHID"&amp;A11,'Main File'!A:O,9,0),0)</f>
        <v>0.26921714143484154</v>
      </c>
      <c r="F11" s="26">
        <f>IFERROR(+VLOOKUP("LECHID"&amp;A11,'Main File'!A:O,10,0),0)</f>
        <v>2.7448716949630882</v>
      </c>
      <c r="G11" s="26">
        <f>IFERROR(+VLOOKUP("LECHID"&amp;A11,'Main File'!A:O,11,0),0)</f>
        <v>1.4664206278360594</v>
      </c>
      <c r="H11" s="26">
        <f>IFERROR(+VLOOKUP("LECHID"&amp;A11,'Main File'!A:O,12,0),0)</f>
        <v>0</v>
      </c>
      <c r="I11" s="26">
        <f>IFERROR(+VLOOKUP("LECHID"&amp;A11,'Main File'!A:O,13,0),0)</f>
        <v>0</v>
      </c>
      <c r="J11" s="26">
        <f>IFERROR(+VLOOKUP("LECHID"&amp;A11,'Main File'!A:O,14,0),0)</f>
        <v>0.24960351112103132</v>
      </c>
      <c r="K11" s="26">
        <f>IFERROR(+VLOOKUP("LECHID"&amp;A11,'Main File'!A:O,15,0),0)</f>
        <v>1.7160241389570907</v>
      </c>
    </row>
    <row r="12" spans="1:14" x14ac:dyDescent="0.25">
      <c r="A12" s="9">
        <f t="shared" si="0"/>
        <v>43199</v>
      </c>
      <c r="B12" s="26">
        <f>IFERROR(+VLOOKUP("LECHID"&amp;A12,'Main File'!A:O,6,0),0)</f>
        <v>2.4757124051183168</v>
      </c>
      <c r="C12" s="26">
        <f>IFERROR(+VLOOKUP("LECHID"&amp;A12,'Main File'!A:O,7,0),0)</f>
        <v>0</v>
      </c>
      <c r="D12" s="26">
        <f>IFERROR(+VLOOKUP("LECHID"&amp;A12,'Main File'!A:O,8,0),0)</f>
        <v>0</v>
      </c>
      <c r="E12" s="26">
        <f>IFERROR(+VLOOKUP("LECHID"&amp;A12,'Main File'!A:O,9,0),0)</f>
        <v>0.2692267909606843</v>
      </c>
      <c r="F12" s="26">
        <f>IFERROR(+VLOOKUP("LECHID"&amp;A12,'Main File'!A:O,10,0),0)</f>
        <v>2.7449391960790011</v>
      </c>
      <c r="G12" s="26">
        <f>IFERROR(+VLOOKUP("LECHID"&amp;A12,'Main File'!A:O,11,0),0)</f>
        <v>1.4668302468226102</v>
      </c>
      <c r="H12" s="26">
        <f>IFERROR(+VLOOKUP("LECHID"&amp;A12,'Main File'!A:O,12,0),0)</f>
        <v>0</v>
      </c>
      <c r="I12" s="26">
        <f>IFERROR(+VLOOKUP("LECHID"&amp;A12,'Main File'!A:O,13,0),0)</f>
        <v>0</v>
      </c>
      <c r="J12" s="26">
        <f>IFERROR(+VLOOKUP("LECHID"&amp;A12,'Main File'!A:O,14,0),0)</f>
        <v>0.24963386232832452</v>
      </c>
      <c r="K12" s="26">
        <f>IFERROR(+VLOOKUP("LECHID"&amp;A12,'Main File'!A:O,15,0),0)</f>
        <v>1.7164641091509347</v>
      </c>
    </row>
    <row r="13" spans="1:14" x14ac:dyDescent="0.25">
      <c r="A13" s="9">
        <f t="shared" si="0"/>
        <v>43200</v>
      </c>
      <c r="B13" s="26">
        <f>IFERROR(+VLOOKUP("LECHID"&amp;A13,'Main File'!A:O,6,0),0)</f>
        <v>2.4754719753342691</v>
      </c>
      <c r="C13" s="26">
        <f>IFERROR(+VLOOKUP("LECHID"&amp;A13,'Main File'!A:O,7,0),0)</f>
        <v>0</v>
      </c>
      <c r="D13" s="26">
        <f>IFERROR(+VLOOKUP("LECHID"&amp;A13,'Main File'!A:O,8,0),0)</f>
        <v>0</v>
      </c>
      <c r="E13" s="26">
        <f>IFERROR(+VLOOKUP("LECHID"&amp;A13,'Main File'!A:O,9,0),0)</f>
        <v>0.26918224913645833</v>
      </c>
      <c r="F13" s="26">
        <f>IFERROR(+VLOOKUP("LECHID"&amp;A13,'Main File'!A:O,10,0),0)</f>
        <v>2.7446542244707275</v>
      </c>
      <c r="G13" s="26">
        <f>IFERROR(+VLOOKUP("LECHID"&amp;A13,'Main File'!A:O,11,0),0)</f>
        <v>1.4662396442960446</v>
      </c>
      <c r="H13" s="26">
        <f>IFERROR(+VLOOKUP("LECHID"&amp;A13,'Main File'!A:O,12,0),0)</f>
        <v>0</v>
      </c>
      <c r="I13" s="26">
        <f>IFERROR(+VLOOKUP("LECHID"&amp;A13,'Main File'!A:O,13,0),0)</f>
        <v>0</v>
      </c>
      <c r="J13" s="26">
        <f>IFERROR(+VLOOKUP("LECHID"&amp;A13,'Main File'!A:O,14,0),0)</f>
        <v>0.24957083106769365</v>
      </c>
      <c r="K13" s="26">
        <f>IFERROR(+VLOOKUP("LECHID"&amp;A13,'Main File'!A:O,15,0),0)</f>
        <v>1.7158104753637382</v>
      </c>
    </row>
    <row r="14" spans="1:14" x14ac:dyDescent="0.25">
      <c r="A14" s="9">
        <f t="shared" si="0"/>
        <v>43201</v>
      </c>
      <c r="B14" s="26">
        <f>IFERROR(+VLOOKUP("LECHID"&amp;A14,'Main File'!A:O,6,0),0)</f>
        <v>2.4755523971233471</v>
      </c>
      <c r="C14" s="26">
        <f>IFERROR(+VLOOKUP("LECHID"&amp;A14,'Main File'!A:O,7,0),0)</f>
        <v>0</v>
      </c>
      <c r="D14" s="26">
        <f>IFERROR(+VLOOKUP("LECHID"&amp;A14,'Main File'!A:O,8,0),0)</f>
        <v>0</v>
      </c>
      <c r="E14" s="26">
        <f>IFERROR(+VLOOKUP("LECHID"&amp;A14,'Main File'!A:O,9,0),0)</f>
        <v>0.26919719576765549</v>
      </c>
      <c r="F14" s="26">
        <f>IFERROR(+VLOOKUP("LECHID"&amp;A14,'Main File'!A:O,10,0),0)</f>
        <v>2.7447495928910026</v>
      </c>
      <c r="G14" s="26">
        <f>IFERROR(+VLOOKUP("LECHID"&amp;A14,'Main File'!A:O,11,0),0)</f>
        <v>1.4667432925782515</v>
      </c>
      <c r="H14" s="26">
        <f>IFERROR(+VLOOKUP("LECHID"&amp;A14,'Main File'!A:O,12,0),0)</f>
        <v>0</v>
      </c>
      <c r="I14" s="26">
        <f>IFERROR(+VLOOKUP("LECHID"&amp;A14,'Main File'!A:O,13,0),0)</f>
        <v>0</v>
      </c>
      <c r="J14" s="26">
        <f>IFERROR(+VLOOKUP("LECHID"&amp;A14,'Main File'!A:O,14,0),0)</f>
        <v>0.24963788199233528</v>
      </c>
      <c r="K14" s="26">
        <f>IFERROR(+VLOOKUP("LECHID"&amp;A14,'Main File'!A:O,15,0),0)</f>
        <v>1.7163811745705868</v>
      </c>
    </row>
    <row r="15" spans="1:14" x14ac:dyDescent="0.25">
      <c r="A15" s="9">
        <f t="shared" si="0"/>
        <v>43202</v>
      </c>
      <c r="B15" s="26">
        <f>IFERROR(+VLOOKUP("LECHID"&amp;A15,'Main File'!A:O,6,0),0)</f>
        <v>2.4754035171228468</v>
      </c>
      <c r="C15" s="26">
        <f>IFERROR(+VLOOKUP("LECHID"&amp;A15,'Main File'!A:O,7,0),0)</f>
        <v>0</v>
      </c>
      <c r="D15" s="26">
        <f>IFERROR(+VLOOKUP("LECHID"&amp;A15,'Main File'!A:O,8,0),0)</f>
        <v>0</v>
      </c>
      <c r="E15" s="26">
        <f>IFERROR(+VLOOKUP("LECHID"&amp;A15,'Main File'!A:O,9,0),0)</f>
        <v>0.26917264076922609</v>
      </c>
      <c r="F15" s="26">
        <f>IFERROR(+VLOOKUP("LECHID"&amp;A15,'Main File'!A:O,10,0),0)</f>
        <v>2.7445761578920731</v>
      </c>
      <c r="G15" s="26">
        <f>IFERROR(+VLOOKUP("LECHID"&amp;A15,'Main File'!A:O,11,0),0)</f>
        <v>1.4661775821204426</v>
      </c>
      <c r="H15" s="26">
        <f>IFERROR(+VLOOKUP("LECHID"&amp;A15,'Main File'!A:O,12,0),0)</f>
        <v>0</v>
      </c>
      <c r="I15" s="26">
        <f>IFERROR(+VLOOKUP("LECHID"&amp;A15,'Main File'!A:O,13,0),0)</f>
        <v>0</v>
      </c>
      <c r="J15" s="26">
        <f>IFERROR(+VLOOKUP("LECHID"&amp;A15,'Main File'!A:O,14,0),0)</f>
        <v>0.24951542535067553</v>
      </c>
      <c r="K15" s="26">
        <f>IFERROR(+VLOOKUP("LECHID"&amp;A15,'Main File'!A:O,15,0),0)</f>
        <v>1.7156930074711181</v>
      </c>
    </row>
    <row r="16" spans="1:14" x14ac:dyDescent="0.25">
      <c r="A16" s="9">
        <f t="shared" si="0"/>
        <v>43203</v>
      </c>
      <c r="B16" s="26">
        <f>IFERROR(+VLOOKUP("LECHID"&amp;A16,'Main File'!A:O,6,0),0)</f>
        <v>2.4753629231008714</v>
      </c>
      <c r="C16" s="26">
        <f>IFERROR(+VLOOKUP("LECHID"&amp;A16,'Main File'!A:O,7,0),0)</f>
        <v>0</v>
      </c>
      <c r="D16" s="26">
        <f>IFERROR(+VLOOKUP("LECHID"&amp;A16,'Main File'!A:O,8,0),0)</f>
        <v>0</v>
      </c>
      <c r="E16" s="26">
        <f>IFERROR(+VLOOKUP("LECHID"&amp;A16,'Main File'!A:O,9,0),0)</f>
        <v>0.26916526037988281</v>
      </c>
      <c r="F16" s="26">
        <f>IFERROR(+VLOOKUP("LECHID"&amp;A16,'Main File'!A:O,10,0),0)</f>
        <v>2.744528183480754</v>
      </c>
      <c r="G16" s="26">
        <f>IFERROR(+VLOOKUP("LECHID"&amp;A16,'Main File'!A:O,11,0),0)</f>
        <v>1.4659173881957341</v>
      </c>
      <c r="H16" s="26">
        <f>IFERROR(+VLOOKUP("LECHID"&amp;A16,'Main File'!A:O,12,0),0)</f>
        <v>0</v>
      </c>
      <c r="I16" s="26">
        <f>IFERROR(+VLOOKUP("LECHID"&amp;A16,'Main File'!A:O,13,0),0)</f>
        <v>0</v>
      </c>
      <c r="J16" s="26">
        <f>IFERROR(+VLOOKUP("LECHID"&amp;A16,'Main File'!A:O,14,0),0)</f>
        <v>0.24942054913145562</v>
      </c>
      <c r="K16" s="26">
        <f>IFERROR(+VLOOKUP("LECHID"&amp;A16,'Main File'!A:O,15,0),0)</f>
        <v>1.7153379373271898</v>
      </c>
    </row>
    <row r="17" spans="1:11" x14ac:dyDescent="0.25">
      <c r="A17" s="9">
        <f t="shared" si="0"/>
        <v>43204</v>
      </c>
      <c r="B17" s="26">
        <f>IFERROR(+VLOOKUP("LECHID"&amp;A17,'Main File'!A:O,6,0),0)</f>
        <v>2.4752880016009762</v>
      </c>
      <c r="C17" s="26">
        <f>IFERROR(+VLOOKUP("LECHID"&amp;A17,'Main File'!A:O,7,0),0)</f>
        <v>0</v>
      </c>
      <c r="D17" s="26">
        <f>IFERROR(+VLOOKUP("LECHID"&amp;A17,'Main File'!A:O,8,0),0)</f>
        <v>0</v>
      </c>
      <c r="E17" s="26">
        <f>IFERROR(+VLOOKUP("LECHID"&amp;A17,'Main File'!A:O,9,0),0)</f>
        <v>0.26915220361759978</v>
      </c>
      <c r="F17" s="26">
        <f>IFERROR(+VLOOKUP("LECHID"&amp;A17,'Main File'!A:O,10,0),0)</f>
        <v>2.7444402052185759</v>
      </c>
      <c r="G17" s="26">
        <f>IFERROR(+VLOOKUP("LECHID"&amp;A17,'Main File'!A:O,11,0),0)</f>
        <v>1.4660578765605397</v>
      </c>
      <c r="H17" s="26">
        <f>IFERROR(+VLOOKUP("LECHID"&amp;A17,'Main File'!A:O,12,0),0)</f>
        <v>0</v>
      </c>
      <c r="I17" s="26">
        <f>IFERROR(+VLOOKUP("LECHID"&amp;A17,'Main File'!A:O,13,0),0)</f>
        <v>0</v>
      </c>
      <c r="J17" s="26">
        <f>IFERROR(+VLOOKUP("LECHID"&amp;A17,'Main File'!A:O,14,0),0)</f>
        <v>0.24950995505577558</v>
      </c>
      <c r="K17" s="26">
        <f>IFERROR(+VLOOKUP("LECHID"&amp;A17,'Main File'!A:O,15,0),0)</f>
        <v>1.7155678316163152</v>
      </c>
    </row>
    <row r="18" spans="1:11" x14ac:dyDescent="0.25">
      <c r="A18" s="9">
        <f t="shared" si="0"/>
        <v>43205</v>
      </c>
      <c r="B18" s="26">
        <f>IFERROR(+VLOOKUP("LECHID"&amp;A18,'Main File'!A:O,6,0),0)</f>
        <v>2.4752830527789325</v>
      </c>
      <c r="C18" s="26">
        <f>IFERROR(+VLOOKUP("LECHID"&amp;A18,'Main File'!A:O,7,0),0)</f>
        <v>0</v>
      </c>
      <c r="D18" s="26">
        <f>IFERROR(+VLOOKUP("LECHID"&amp;A18,'Main File'!A:O,8,0),0)</f>
        <v>0</v>
      </c>
      <c r="E18" s="26">
        <f>IFERROR(+VLOOKUP("LECHID"&amp;A18,'Main File'!A:O,9,0),0)</f>
        <v>0.26915221667028705</v>
      </c>
      <c r="F18" s="26">
        <f>IFERROR(+VLOOKUP("LECHID"&amp;A18,'Main File'!A:O,10,0),0)</f>
        <v>2.7444352694492196</v>
      </c>
      <c r="G18" s="26">
        <f>IFERROR(+VLOOKUP("LECHID"&amp;A18,'Main File'!A:O,11,0),0)</f>
        <v>1.4660225409123542</v>
      </c>
      <c r="H18" s="26">
        <f>IFERROR(+VLOOKUP("LECHID"&amp;A18,'Main File'!A:O,12,0),0)</f>
        <v>0</v>
      </c>
      <c r="I18" s="26">
        <f>IFERROR(+VLOOKUP("LECHID"&amp;A18,'Main File'!A:O,13,0),0)</f>
        <v>0</v>
      </c>
      <c r="J18" s="26">
        <f>IFERROR(+VLOOKUP("LECHID"&amp;A18,'Main File'!A:O,14,0),0)</f>
        <v>0.24951142531455692</v>
      </c>
      <c r="K18" s="26">
        <f>IFERROR(+VLOOKUP("LECHID"&amp;A18,'Main File'!A:O,15,0),0)</f>
        <v>1.7155339662269111</v>
      </c>
    </row>
    <row r="19" spans="1:11" x14ac:dyDescent="0.25">
      <c r="A19" s="9">
        <f t="shared" si="0"/>
        <v>43206</v>
      </c>
      <c r="B19" s="26">
        <f>IFERROR(+VLOOKUP("LECHID"&amp;A19,'Main File'!A:O,6,0),0)</f>
        <v>2.4753207461692375</v>
      </c>
      <c r="C19" s="26">
        <f>IFERROR(+VLOOKUP("LECHID"&amp;A19,'Main File'!A:O,7,0),0)</f>
        <v>0</v>
      </c>
      <c r="D19" s="26">
        <f>IFERROR(+VLOOKUP("LECHID"&amp;A19,'Main File'!A:O,8,0),0)</f>
        <v>0</v>
      </c>
      <c r="E19" s="26">
        <f>IFERROR(+VLOOKUP("LECHID"&amp;A19,'Main File'!A:O,9,0),0)</f>
        <v>0.26915762015592082</v>
      </c>
      <c r="F19" s="26">
        <f>IFERROR(+VLOOKUP("LECHID"&amp;A19,'Main File'!A:O,10,0),0)</f>
        <v>2.7444783663251582</v>
      </c>
      <c r="G19" s="26">
        <f>IFERROR(+VLOOKUP("LECHID"&amp;A19,'Main File'!A:O,11,0),0)</f>
        <v>1.4663442475905195</v>
      </c>
      <c r="H19" s="26">
        <f>IFERROR(+VLOOKUP("LECHID"&amp;A19,'Main File'!A:O,12,0),0)</f>
        <v>0</v>
      </c>
      <c r="I19" s="26">
        <f>IFERROR(+VLOOKUP("LECHID"&amp;A19,'Main File'!A:O,13,0),0)</f>
        <v>0</v>
      </c>
      <c r="J19" s="26">
        <f>IFERROR(+VLOOKUP("LECHID"&amp;A19,'Main File'!A:O,14,0),0)</f>
        <v>0.24956996503231843</v>
      </c>
      <c r="K19" s="26">
        <f>IFERROR(+VLOOKUP("LECHID"&amp;A19,'Main File'!A:O,15,0),0)</f>
        <v>1.7159142126228379</v>
      </c>
    </row>
    <row r="20" spans="1:11" x14ac:dyDescent="0.25">
      <c r="A20" s="9">
        <f t="shared" si="0"/>
        <v>43207</v>
      </c>
      <c r="B20" s="26">
        <f>IFERROR(+VLOOKUP("LECHID"&amp;A20,'Main File'!A:O,6,0),0)</f>
        <v>2.4753350222481316</v>
      </c>
      <c r="C20" s="26">
        <f>IFERROR(+VLOOKUP("LECHID"&amp;A20,'Main File'!A:O,7,0),0)</f>
        <v>0</v>
      </c>
      <c r="D20" s="26">
        <f>IFERROR(+VLOOKUP("LECHID"&amp;A20,'Main File'!A:O,8,0),0)</f>
        <v>0</v>
      </c>
      <c r="E20" s="26">
        <f>IFERROR(+VLOOKUP("LECHID"&amp;A20,'Main File'!A:O,9,0),0)</f>
        <v>0.26916254560627956</v>
      </c>
      <c r="F20" s="26">
        <f>IFERROR(+VLOOKUP("LECHID"&amp;A20,'Main File'!A:O,10,0),0)</f>
        <v>2.744497567854411</v>
      </c>
      <c r="G20" s="26">
        <f>IFERROR(+VLOOKUP("LECHID"&amp;A20,'Main File'!A:O,11,0),0)</f>
        <v>1.4663202049441781</v>
      </c>
      <c r="H20" s="26">
        <f>IFERROR(+VLOOKUP("LECHID"&amp;A20,'Main File'!A:O,12,0),0)</f>
        <v>0</v>
      </c>
      <c r="I20" s="26">
        <f>IFERROR(+VLOOKUP("LECHID"&amp;A20,'Main File'!A:O,13,0),0)</f>
        <v>0</v>
      </c>
      <c r="J20" s="26">
        <f>IFERROR(+VLOOKUP("LECHID"&amp;A20,'Main File'!A:O,14,0),0)</f>
        <v>0.24948949688926844</v>
      </c>
      <c r="K20" s="26">
        <f>IFERROR(+VLOOKUP("LECHID"&amp;A20,'Main File'!A:O,15,0),0)</f>
        <v>1.7158097018334466</v>
      </c>
    </row>
    <row r="21" spans="1:11" x14ac:dyDescent="0.25">
      <c r="A21" s="9">
        <f t="shared" si="0"/>
        <v>43208</v>
      </c>
      <c r="B21" s="26">
        <f>IFERROR(+VLOOKUP("LECHID"&amp;A21,'Main File'!A:O,6,0),0)</f>
        <v>2.4752988254448565</v>
      </c>
      <c r="C21" s="26">
        <f>IFERROR(+VLOOKUP("LECHID"&amp;A21,'Main File'!A:O,7,0),0)</f>
        <v>0</v>
      </c>
      <c r="D21" s="26">
        <f>IFERROR(+VLOOKUP("LECHID"&amp;A21,'Main File'!A:O,8,0),0)</f>
        <v>0</v>
      </c>
      <c r="E21" s="26">
        <f>IFERROR(+VLOOKUP("LECHID"&amp;A21,'Main File'!A:O,9,0),0)</f>
        <v>0.26915650427496873</v>
      </c>
      <c r="F21" s="26">
        <f>IFERROR(+VLOOKUP("LECHID"&amp;A21,'Main File'!A:O,10,0),0)</f>
        <v>2.7444553297198251</v>
      </c>
      <c r="G21" s="26">
        <f>IFERROR(+VLOOKUP("LECHID"&amp;A21,'Main File'!A:O,11,0),0)</f>
        <v>1.4661236072241643</v>
      </c>
      <c r="H21" s="26">
        <f>IFERROR(+VLOOKUP("LECHID"&amp;A21,'Main File'!A:O,12,0),0)</f>
        <v>0</v>
      </c>
      <c r="I21" s="26">
        <f>IFERROR(+VLOOKUP("LECHID"&amp;A21,'Main File'!A:O,13,0),0)</f>
        <v>0</v>
      </c>
      <c r="J21" s="26">
        <f>IFERROR(+VLOOKUP("LECHID"&amp;A21,'Main File'!A:O,14,0),0)</f>
        <v>0.24946899895650407</v>
      </c>
      <c r="K21" s="26">
        <f>IFERROR(+VLOOKUP("LECHID"&amp;A21,'Main File'!A:O,15,0),0)</f>
        <v>1.7155926061806683</v>
      </c>
    </row>
    <row r="22" spans="1:11" x14ac:dyDescent="0.25">
      <c r="A22" s="9">
        <f t="shared" si="0"/>
        <v>43209</v>
      </c>
      <c r="B22" s="26">
        <f>IFERROR(+VLOOKUP("LECHID"&amp;A22,'Main File'!A:O,6,0),0)</f>
        <v>2.4753203175700027</v>
      </c>
      <c r="C22" s="26">
        <f>IFERROR(+VLOOKUP("LECHID"&amp;A22,'Main File'!A:O,7,0),0)</f>
        <v>0</v>
      </c>
      <c r="D22" s="26">
        <f>IFERROR(+VLOOKUP("LECHID"&amp;A22,'Main File'!A:O,8,0),0)</f>
        <v>0</v>
      </c>
      <c r="E22" s="26">
        <f>IFERROR(+VLOOKUP("LECHID"&amp;A22,'Main File'!A:O,9,0),0)</f>
        <v>0.26915926012507763</v>
      </c>
      <c r="F22" s="26">
        <f>IFERROR(+VLOOKUP("LECHID"&amp;A22,'Main File'!A:O,10,0),0)</f>
        <v>2.7444795776950803</v>
      </c>
      <c r="G22" s="26">
        <f>IFERROR(+VLOOKUP("LECHID"&amp;A22,'Main File'!A:O,11,0),0)</f>
        <v>1.4665015420959748</v>
      </c>
      <c r="H22" s="26">
        <f>IFERROR(+VLOOKUP("LECHID"&amp;A22,'Main File'!A:O,12,0),0)</f>
        <v>0</v>
      </c>
      <c r="I22" s="26">
        <f>IFERROR(+VLOOKUP("LECHID"&amp;A22,'Main File'!A:O,13,0),0)</f>
        <v>0</v>
      </c>
      <c r="J22" s="26">
        <f>IFERROR(+VLOOKUP("LECHID"&amp;A22,'Main File'!A:O,14,0),0)</f>
        <v>0.24950742355526789</v>
      </c>
      <c r="K22" s="26">
        <f>IFERROR(+VLOOKUP("LECHID"&amp;A22,'Main File'!A:O,15,0),0)</f>
        <v>1.7160089656512427</v>
      </c>
    </row>
    <row r="23" spans="1:11" x14ac:dyDescent="0.25">
      <c r="A23" s="9">
        <f t="shared" si="0"/>
        <v>43210</v>
      </c>
      <c r="B23" s="26">
        <f>IFERROR(+VLOOKUP("LECHID"&amp;A23,'Main File'!A:O,6,0),0)</f>
        <v>2.4753524834389156</v>
      </c>
      <c r="C23" s="26">
        <f>IFERROR(+VLOOKUP("LECHID"&amp;A23,'Main File'!A:O,7,0),0)</f>
        <v>0</v>
      </c>
      <c r="D23" s="26">
        <f>IFERROR(+VLOOKUP("LECHID"&amp;A23,'Main File'!A:O,8,0),0)</f>
        <v>0</v>
      </c>
      <c r="E23" s="26">
        <f>IFERROR(+VLOOKUP("LECHID"&amp;A23,'Main File'!A:O,9,0),0)</f>
        <v>0.26916486118336791</v>
      </c>
      <c r="F23" s="26">
        <f>IFERROR(+VLOOKUP("LECHID"&amp;A23,'Main File'!A:O,10,0),0)</f>
        <v>2.7445173446222837</v>
      </c>
      <c r="G23" s="26">
        <f>IFERROR(+VLOOKUP("LECHID"&amp;A23,'Main File'!A:O,11,0),0)</f>
        <v>1.4663612463033115</v>
      </c>
      <c r="H23" s="26">
        <f>IFERROR(+VLOOKUP("LECHID"&amp;A23,'Main File'!A:O,12,0),0)</f>
        <v>0</v>
      </c>
      <c r="I23" s="26">
        <f>IFERROR(+VLOOKUP("LECHID"&amp;A23,'Main File'!A:O,13,0),0)</f>
        <v>0</v>
      </c>
      <c r="J23" s="26">
        <f>IFERROR(+VLOOKUP("LECHID"&amp;A23,'Main File'!A:O,14,0),0)</f>
        <v>0.24956735624960644</v>
      </c>
      <c r="K23" s="26">
        <f>IFERROR(+VLOOKUP("LECHID"&amp;A23,'Main File'!A:O,15,0),0)</f>
        <v>1.7159286025529179</v>
      </c>
    </row>
    <row r="24" spans="1:11" x14ac:dyDescent="0.25">
      <c r="A24" s="9">
        <f t="shared" si="0"/>
        <v>43211</v>
      </c>
      <c r="B24" s="26">
        <f>IFERROR(+VLOOKUP("LECHID"&amp;A24,'Main File'!A:O,6,0),0)</f>
        <v>2.4753407600484487</v>
      </c>
      <c r="C24" s="26">
        <f>IFERROR(+VLOOKUP("LECHID"&amp;A24,'Main File'!A:O,7,0),0)</f>
        <v>0</v>
      </c>
      <c r="D24" s="26">
        <f>IFERROR(+VLOOKUP("LECHID"&amp;A24,'Main File'!A:O,8,0),0)</f>
        <v>0</v>
      </c>
      <c r="E24" s="26">
        <f>IFERROR(+VLOOKUP("LECHID"&amp;A24,'Main File'!A:O,9,0),0)</f>
        <v>0.26915998475003794</v>
      </c>
      <c r="F24" s="26">
        <f>IFERROR(+VLOOKUP("LECHID"&amp;A24,'Main File'!A:O,10,0),0)</f>
        <v>2.7445007447984868</v>
      </c>
      <c r="G24" s="26">
        <f>IFERROR(+VLOOKUP("LECHID"&amp;A24,'Main File'!A:O,11,0),0)</f>
        <v>1.4662707857887598</v>
      </c>
      <c r="H24" s="26">
        <f>IFERROR(+VLOOKUP("LECHID"&amp;A24,'Main File'!A:O,12,0),0)</f>
        <v>0</v>
      </c>
      <c r="I24" s="26">
        <f>IFERROR(+VLOOKUP("LECHID"&amp;A24,'Main File'!A:O,13,0),0)</f>
        <v>0</v>
      </c>
      <c r="J24" s="26">
        <f>IFERROR(+VLOOKUP("LECHID"&amp;A24,'Main File'!A:O,14,0),0)</f>
        <v>0.24956684295331108</v>
      </c>
      <c r="K24" s="26">
        <f>IFERROR(+VLOOKUP("LECHID"&amp;A24,'Main File'!A:O,15,0),0)</f>
        <v>1.7158376287420709</v>
      </c>
    </row>
    <row r="25" spans="1:11" x14ac:dyDescent="0.25">
      <c r="A25" s="9">
        <f t="shared" si="0"/>
        <v>43212</v>
      </c>
      <c r="B25" s="26">
        <f>IFERROR(+VLOOKUP("LECHID"&amp;A25,'Main File'!A:O,6,0),0)</f>
        <v>2.4753323272530441</v>
      </c>
      <c r="C25" s="26">
        <f>IFERROR(+VLOOKUP("LECHID"&amp;A25,'Main File'!A:O,7,0),0)</f>
        <v>0</v>
      </c>
      <c r="D25" s="26">
        <f>IFERROR(+VLOOKUP("LECHID"&amp;A25,'Main File'!A:O,8,0),0)</f>
        <v>0</v>
      </c>
      <c r="E25" s="26">
        <f>IFERROR(+VLOOKUP("LECHID"&amp;A25,'Main File'!A:O,9,0),0)</f>
        <v>0.26915787892174137</v>
      </c>
      <c r="F25" s="26">
        <f>IFERROR(+VLOOKUP("LECHID"&amp;A25,'Main File'!A:O,10,0),0)</f>
        <v>2.7444902061747856</v>
      </c>
      <c r="G25" s="26">
        <f>IFERROR(+VLOOKUP("LECHID"&amp;A25,'Main File'!A:O,11,0),0)</f>
        <v>1.4662677718069368</v>
      </c>
      <c r="H25" s="26">
        <f>IFERROR(+VLOOKUP("LECHID"&amp;A25,'Main File'!A:O,12,0),0)</f>
        <v>0</v>
      </c>
      <c r="I25" s="26">
        <f>IFERROR(+VLOOKUP("LECHID"&amp;A25,'Main File'!A:O,13,0),0)</f>
        <v>0</v>
      </c>
      <c r="J25" s="26">
        <f>IFERROR(+VLOOKUP("LECHID"&amp;A25,'Main File'!A:O,14,0),0)</f>
        <v>0.24956632995807473</v>
      </c>
      <c r="K25" s="26">
        <f>IFERROR(+VLOOKUP("LECHID"&amp;A25,'Main File'!A:O,15,0),0)</f>
        <v>1.7158341017650116</v>
      </c>
    </row>
    <row r="26" spans="1:11" x14ac:dyDescent="0.25">
      <c r="A26" s="9">
        <f t="shared" si="0"/>
        <v>43213</v>
      </c>
      <c r="B26" s="26">
        <f>IFERROR(+VLOOKUP("LECHID"&amp;A26,'Main File'!A:O,6,0),0)</f>
        <v>2.4754397351018818</v>
      </c>
      <c r="C26" s="26">
        <f>IFERROR(+VLOOKUP("LECHID"&amp;A26,'Main File'!A:O,7,0),0)</f>
        <v>0</v>
      </c>
      <c r="D26" s="26">
        <f>IFERROR(+VLOOKUP("LECHID"&amp;A26,'Main File'!A:O,8,0),0)</f>
        <v>0</v>
      </c>
      <c r="E26" s="26">
        <f>IFERROR(+VLOOKUP("LECHID"&amp;A26,'Main File'!A:O,9,0),0)</f>
        <v>0.26917510711830339</v>
      </c>
      <c r="F26" s="26">
        <f>IFERROR(+VLOOKUP("LECHID"&amp;A26,'Main File'!A:O,10,0),0)</f>
        <v>2.744614842220185</v>
      </c>
      <c r="G26" s="26">
        <f>IFERROR(+VLOOKUP("LECHID"&amp;A26,'Main File'!A:O,11,0),0)</f>
        <v>1.4668484701982256</v>
      </c>
      <c r="H26" s="26">
        <f>IFERROR(+VLOOKUP("LECHID"&amp;A26,'Main File'!A:O,12,0),0)</f>
        <v>0</v>
      </c>
      <c r="I26" s="26">
        <f>IFERROR(+VLOOKUP("LECHID"&amp;A26,'Main File'!A:O,13,0),0)</f>
        <v>0</v>
      </c>
      <c r="J26" s="26">
        <f>IFERROR(+VLOOKUP("LECHID"&amp;A26,'Main File'!A:O,14,0),0)</f>
        <v>0.2497059749237876</v>
      </c>
      <c r="K26" s="26">
        <f>IFERROR(+VLOOKUP("LECHID"&amp;A26,'Main File'!A:O,15,0),0)</f>
        <v>1.7165544451220132</v>
      </c>
    </row>
    <row r="27" spans="1:11" x14ac:dyDescent="0.25">
      <c r="A27" s="9">
        <f t="shared" si="0"/>
        <v>43214</v>
      </c>
      <c r="B27" s="26">
        <f>IFERROR(+VLOOKUP("LECHID"&amp;A27,'Main File'!A:O,6,0),0)</f>
        <v>2.4753462389216629</v>
      </c>
      <c r="C27" s="26">
        <f>IFERROR(+VLOOKUP("LECHID"&amp;A27,'Main File'!A:O,7,0),0)</f>
        <v>0</v>
      </c>
      <c r="D27" s="26">
        <f>IFERROR(+VLOOKUP("LECHID"&amp;A27,'Main File'!A:O,8,0),0)</f>
        <v>0</v>
      </c>
      <c r="E27" s="26">
        <f>IFERROR(+VLOOKUP("LECHID"&amp;A27,'Main File'!A:O,9,0),0)</f>
        <v>0.26916492668403263</v>
      </c>
      <c r="F27" s="26">
        <f>IFERROR(+VLOOKUP("LECHID"&amp;A27,'Main File'!A:O,10,0),0)</f>
        <v>2.7445111656056955</v>
      </c>
      <c r="G27" s="26">
        <f>IFERROR(+VLOOKUP("LECHID"&amp;A27,'Main File'!A:O,11,0),0)</f>
        <v>1.4660421630694651</v>
      </c>
      <c r="H27" s="26">
        <f>IFERROR(+VLOOKUP("LECHID"&amp;A27,'Main File'!A:O,12,0),0)</f>
        <v>0</v>
      </c>
      <c r="I27" s="26">
        <f>IFERROR(+VLOOKUP("LECHID"&amp;A27,'Main File'!A:O,13,0),0)</f>
        <v>0</v>
      </c>
      <c r="J27" s="26">
        <f>IFERROR(+VLOOKUP("LECHID"&amp;A27,'Main File'!A:O,14,0),0)</f>
        <v>0.24950939250668994</v>
      </c>
      <c r="K27" s="26">
        <f>IFERROR(+VLOOKUP("LECHID"&amp;A27,'Main File'!A:O,15,0),0)</f>
        <v>1.7155515555761551</v>
      </c>
    </row>
    <row r="28" spans="1:11" x14ac:dyDescent="0.25">
      <c r="A28" s="9">
        <f t="shared" si="0"/>
        <v>43215</v>
      </c>
      <c r="B28" s="26">
        <f>IFERROR(+VLOOKUP("LECHID"&amp;A28,'Main File'!A:O,6,0),0)</f>
        <v>2.4751871008902686</v>
      </c>
      <c r="C28" s="26">
        <f>IFERROR(+VLOOKUP("LECHID"&amp;A28,'Main File'!A:O,7,0),0)</f>
        <v>0</v>
      </c>
      <c r="D28" s="26">
        <f>IFERROR(+VLOOKUP("LECHID"&amp;A28,'Main File'!A:O,8,0),0)</f>
        <v>0</v>
      </c>
      <c r="E28" s="26">
        <f>IFERROR(+VLOOKUP("LECHID"&amp;A28,'Main File'!A:O,9,0),0)</f>
        <v>0.26913694678211231</v>
      </c>
      <c r="F28" s="26">
        <f>IFERROR(+VLOOKUP("LECHID"&amp;A28,'Main File'!A:O,10,0),0)</f>
        <v>2.7443240476723809</v>
      </c>
      <c r="G28" s="26">
        <f>IFERROR(+VLOOKUP("LECHID"&amp;A28,'Main File'!A:O,11,0),0)</f>
        <v>1.4654217628994002</v>
      </c>
      <c r="H28" s="26">
        <f>IFERROR(+VLOOKUP("LECHID"&amp;A28,'Main File'!A:O,12,0),0)</f>
        <v>0</v>
      </c>
      <c r="I28" s="26">
        <f>IFERROR(+VLOOKUP("LECHID"&amp;A28,'Main File'!A:O,13,0),0)</f>
        <v>0</v>
      </c>
      <c r="J28" s="26">
        <f>IFERROR(+VLOOKUP("LECHID"&amp;A28,'Main File'!A:O,14,0),0)</f>
        <v>0.24933635722579131</v>
      </c>
      <c r="K28" s="26">
        <f>IFERROR(+VLOOKUP("LECHID"&amp;A28,'Main File'!A:O,15,0),0)</f>
        <v>1.7147581201251916</v>
      </c>
    </row>
    <row r="29" spans="1:11" x14ac:dyDescent="0.25">
      <c r="A29" s="9">
        <f t="shared" si="0"/>
        <v>43216</v>
      </c>
      <c r="B29" s="26">
        <f>IFERROR(+VLOOKUP("LECHID"&amp;A29,'Main File'!A:O,6,0),0)</f>
        <v>2.4752781718848937</v>
      </c>
      <c r="C29" s="26">
        <f>IFERROR(+VLOOKUP("LECHID"&amp;A29,'Main File'!A:O,7,0),0)</f>
        <v>0</v>
      </c>
      <c r="D29" s="26">
        <f>IFERROR(+VLOOKUP("LECHID"&amp;A29,'Main File'!A:O,8,0),0)</f>
        <v>0</v>
      </c>
      <c r="E29" s="26">
        <f>IFERROR(+VLOOKUP("LECHID"&amp;A29,'Main File'!A:O,9,0),0)</f>
        <v>0.26914630613572427</v>
      </c>
      <c r="F29" s="26">
        <f>IFERROR(+VLOOKUP("LECHID"&amp;A29,'Main File'!A:O,10,0),0)</f>
        <v>2.7444244780206182</v>
      </c>
      <c r="G29" s="26">
        <f>IFERROR(+VLOOKUP("LECHID"&amp;A29,'Main File'!A:O,11,0),0)</f>
        <v>1.4666822541792097</v>
      </c>
      <c r="H29" s="26">
        <f>IFERROR(+VLOOKUP("LECHID"&amp;A29,'Main File'!A:O,12,0),0)</f>
        <v>0</v>
      </c>
      <c r="I29" s="26">
        <f>IFERROR(+VLOOKUP("LECHID"&amp;A29,'Main File'!A:O,13,0),0)</f>
        <v>0</v>
      </c>
      <c r="J29" s="26">
        <f>IFERROR(+VLOOKUP("LECHID"&amp;A29,'Main File'!A:O,14,0),0)</f>
        <v>0.24967036316112787</v>
      </c>
      <c r="K29" s="26">
        <f>IFERROR(+VLOOKUP("LECHID"&amp;A29,'Main File'!A:O,15,0),0)</f>
        <v>1.7163526173403376</v>
      </c>
    </row>
    <row r="30" spans="1:11" x14ac:dyDescent="0.25">
      <c r="A30" s="9">
        <f t="shared" si="0"/>
        <v>43217</v>
      </c>
      <c r="B30" s="26">
        <f>IFERROR(+VLOOKUP("LECHID"&amp;A30,'Main File'!A:O,6,0),0)</f>
        <v>2.4753279693006345</v>
      </c>
      <c r="C30" s="26">
        <f>IFERROR(+VLOOKUP("LECHID"&amp;A30,'Main File'!A:O,7,0),0)</f>
        <v>0</v>
      </c>
      <c r="D30" s="26">
        <f>IFERROR(+VLOOKUP("LECHID"&amp;A30,'Main File'!A:O,8,0),0)</f>
        <v>0</v>
      </c>
      <c r="E30" s="26">
        <f>IFERROR(+VLOOKUP("LECHID"&amp;A30,'Main File'!A:O,9,0),0)</f>
        <v>0.26915776815209597</v>
      </c>
      <c r="F30" s="26">
        <f>IFERROR(+VLOOKUP("LECHID"&amp;A30,'Main File'!A:O,10,0),0)</f>
        <v>2.7444857374527305</v>
      </c>
      <c r="G30" s="26">
        <f>IFERROR(+VLOOKUP("LECHID"&amp;A30,'Main File'!A:O,11,0),0)</f>
        <v>1.4666669449694736</v>
      </c>
      <c r="H30" s="26">
        <f>IFERROR(+VLOOKUP("LECHID"&amp;A30,'Main File'!A:O,12,0),0)</f>
        <v>0</v>
      </c>
      <c r="I30" s="26">
        <f>IFERROR(+VLOOKUP("LECHID"&amp;A30,'Main File'!A:O,13,0),0)</f>
        <v>0</v>
      </c>
      <c r="J30" s="26">
        <f>IFERROR(+VLOOKUP("LECHID"&amp;A30,'Main File'!A:O,14,0),0)</f>
        <v>0.24961945745139352</v>
      </c>
      <c r="K30" s="26">
        <f>IFERROR(+VLOOKUP("LECHID"&amp;A30,'Main File'!A:O,15,0),0)</f>
        <v>1.7162864024208671</v>
      </c>
    </row>
    <row r="31" spans="1:11" x14ac:dyDescent="0.25">
      <c r="A31" s="9">
        <f t="shared" si="0"/>
        <v>43218</v>
      </c>
      <c r="B31" s="26">
        <f>IFERROR(+VLOOKUP("LECHID"&amp;A31,'Main File'!A:O,6,0),0)</f>
        <v>2.4753200743743538</v>
      </c>
      <c r="C31" s="26">
        <f>IFERROR(+VLOOKUP("LECHID"&amp;A31,'Main File'!A:O,7,0),0)</f>
        <v>0</v>
      </c>
      <c r="D31" s="26">
        <f>IFERROR(+VLOOKUP("LECHID"&amp;A31,'Main File'!A:O,8,0),0)</f>
        <v>0</v>
      </c>
      <c r="E31" s="26">
        <f>IFERROR(+VLOOKUP("LECHID"&amp;A31,'Main File'!A:O,9,0),0)</f>
        <v>0.26915902092486488</v>
      </c>
      <c r="F31" s="26">
        <f>IFERROR(+VLOOKUP("LECHID"&amp;A31,'Main File'!A:O,10,0),0)</f>
        <v>2.7444790952992184</v>
      </c>
      <c r="G31" s="26">
        <f>IFERROR(+VLOOKUP("LECHID"&amp;A31,'Main File'!A:O,11,0),0)</f>
        <v>1.4664192558525639</v>
      </c>
      <c r="H31" s="26">
        <f>IFERROR(+VLOOKUP("LECHID"&amp;A31,'Main File'!A:O,12,0),0)</f>
        <v>0</v>
      </c>
      <c r="I31" s="26">
        <f>IFERROR(+VLOOKUP("LECHID"&amp;A31,'Main File'!A:O,13,0),0)</f>
        <v>0</v>
      </c>
      <c r="J31" s="26">
        <f>IFERROR(+VLOOKUP("LECHID"&amp;A31,'Main File'!A:O,14,0),0)</f>
        <v>0.24952719487282157</v>
      </c>
      <c r="K31" s="26">
        <f>IFERROR(+VLOOKUP("LECHID"&amp;A31,'Main File'!A:O,15,0),0)</f>
        <v>1.7159464507253854</v>
      </c>
    </row>
    <row r="32" spans="1:11" x14ac:dyDescent="0.25">
      <c r="A32" s="9">
        <f t="shared" si="0"/>
        <v>43219</v>
      </c>
      <c r="B32" s="26">
        <f>IFERROR(+VLOOKUP("LECHID"&amp;A32,'Main File'!A:O,6,0),0)</f>
        <v>2.4753147794643335</v>
      </c>
      <c r="C32" s="26">
        <f>IFERROR(+VLOOKUP("LECHID"&amp;A32,'Main File'!A:O,7,0),0)</f>
        <v>0</v>
      </c>
      <c r="D32" s="26">
        <f>IFERROR(+VLOOKUP("LECHID"&amp;A32,'Main File'!A:O,8,0),0)</f>
        <v>0</v>
      </c>
      <c r="E32" s="26">
        <f>IFERROR(+VLOOKUP("LECHID"&amp;A32,'Main File'!A:O,9,0),0)</f>
        <v>0.26915660801543606</v>
      </c>
      <c r="F32" s="26">
        <f>IFERROR(+VLOOKUP("LECHID"&amp;A32,'Main File'!A:O,10,0),0)</f>
        <v>2.7444713874797695</v>
      </c>
      <c r="G32" s="26">
        <f>IFERROR(+VLOOKUP("LECHID"&amp;A32,'Main File'!A:O,11,0),0)</f>
        <v>1.4663896913656116</v>
      </c>
      <c r="H32" s="26">
        <f>IFERROR(+VLOOKUP("LECHID"&amp;A32,'Main File'!A:O,12,0),0)</f>
        <v>0</v>
      </c>
      <c r="I32" s="26">
        <f>IFERROR(+VLOOKUP("LECHID"&amp;A32,'Main File'!A:O,13,0),0)</f>
        <v>0</v>
      </c>
      <c r="J32" s="26">
        <f>IFERROR(+VLOOKUP("LECHID"&amp;A32,'Main File'!A:O,14,0),0)</f>
        <v>0.24952216415362749</v>
      </c>
      <c r="K32" s="26">
        <f>IFERROR(+VLOOKUP("LECHID"&amp;A32,'Main File'!A:O,15,0),0)</f>
        <v>1.7159118555192392</v>
      </c>
    </row>
    <row r="33" spans="1:11" x14ac:dyDescent="0.25">
      <c r="A33" s="9">
        <f t="shared" si="0"/>
        <v>43220</v>
      </c>
      <c r="B33" s="26">
        <f>IFERROR(+VLOOKUP("LECHID"&amp;A33,'Main File'!A:O,6,0),0)</f>
        <v>2.475519650869864</v>
      </c>
      <c r="C33" s="26">
        <f>IFERROR(+VLOOKUP("LECHID"&amp;A33,'Main File'!A:O,7,0),0)</f>
        <v>0</v>
      </c>
      <c r="D33" s="26">
        <f>IFERROR(+VLOOKUP("LECHID"&amp;A33,'Main File'!A:O,8,0),0)</f>
        <v>0</v>
      </c>
      <c r="E33" s="26">
        <f>IFERROR(+VLOOKUP("LECHID"&amp;A33,'Main File'!A:O,9,0),0)</f>
        <v>0.26918940748523518</v>
      </c>
      <c r="F33" s="26">
        <f>IFERROR(+VLOOKUP("LECHID"&amp;A33,'Main File'!A:O,10,0),0)</f>
        <v>2.7447090583550993</v>
      </c>
      <c r="G33" s="26">
        <f>IFERROR(+VLOOKUP("LECHID"&amp;A33,'Main File'!A:O,11,0),0)</f>
        <v>1.4675179257028537</v>
      </c>
      <c r="H33" s="26">
        <f>IFERROR(+VLOOKUP("LECHID"&amp;A33,'Main File'!A:O,12,0),0)</f>
        <v>0</v>
      </c>
      <c r="I33" s="26">
        <f>IFERROR(+VLOOKUP("LECHID"&amp;A33,'Main File'!A:O,13,0),0)</f>
        <v>0</v>
      </c>
      <c r="J33" s="26">
        <f>IFERROR(+VLOOKUP("LECHID"&amp;A33,'Main File'!A:O,14,0),0)</f>
        <v>0.2497461266605682</v>
      </c>
      <c r="K33" s="26">
        <f>IFERROR(+VLOOKUP("LECHID"&amp;A33,'Main File'!A:O,15,0),0)</f>
        <v>1.7172640523634219</v>
      </c>
    </row>
    <row r="34" spans="1:11" x14ac:dyDescent="0.25">
      <c r="A34" s="9">
        <f t="shared" si="0"/>
        <v>43221</v>
      </c>
      <c r="B34" s="26">
        <f>IFERROR(+VLOOKUP("LECHID"&amp;A34,'Main File'!A:O,6,0),0)</f>
        <v>2.4755126738242574</v>
      </c>
      <c r="C34" s="26">
        <f>IFERROR(+VLOOKUP("LECHID"&amp;A34,'Main File'!A:O,7,0),0)</f>
        <v>0</v>
      </c>
      <c r="D34" s="26">
        <f>IFERROR(+VLOOKUP("LECHID"&amp;A34,'Main File'!A:O,8,0),0)</f>
        <v>0</v>
      </c>
      <c r="E34" s="26">
        <f>IFERROR(+VLOOKUP("LECHID"&amp;A34,'Main File'!A:O,9,0),0)</f>
        <v>0.26918845540707736</v>
      </c>
      <c r="F34" s="26">
        <f>IFERROR(+VLOOKUP("LECHID"&amp;A34,'Main File'!A:O,10,0),0)</f>
        <v>2.744701129231335</v>
      </c>
      <c r="G34" s="26">
        <f>IFERROR(+VLOOKUP("LECHID"&amp;A34,'Main File'!A:O,11,0),0)</f>
        <v>1.4675323752878378</v>
      </c>
      <c r="H34" s="26">
        <f>IFERROR(+VLOOKUP("LECHID"&amp;A34,'Main File'!A:O,12,0),0)</f>
        <v>0</v>
      </c>
      <c r="I34" s="26">
        <f>IFERROR(+VLOOKUP("LECHID"&amp;A34,'Main File'!A:O,13,0),0)</f>
        <v>0</v>
      </c>
      <c r="J34" s="26">
        <f>IFERROR(+VLOOKUP("LECHID"&amp;A34,'Main File'!A:O,14,0),0)</f>
        <v>0.24974122741411717</v>
      </c>
      <c r="K34" s="26">
        <f>IFERROR(+VLOOKUP("LECHID"&amp;A34,'Main File'!A:O,15,0),0)</f>
        <v>1.7172736027019548</v>
      </c>
    </row>
    <row r="35" spans="1:11" x14ac:dyDescent="0.25">
      <c r="A35" s="9">
        <f t="shared" si="0"/>
        <v>43222</v>
      </c>
      <c r="B35" s="26">
        <f>IFERROR(+VLOOKUP("LECHID"&amp;A35,'Main File'!A:O,6,0),0)</f>
        <v>2.475342136015485</v>
      </c>
      <c r="C35" s="26">
        <f>IFERROR(+VLOOKUP("LECHID"&amp;A35,'Main File'!A:O,7,0),0)</f>
        <v>0</v>
      </c>
      <c r="D35" s="26">
        <f>IFERROR(+VLOOKUP("LECHID"&amp;A35,'Main File'!A:O,8,0),0)</f>
        <v>0</v>
      </c>
      <c r="E35" s="26">
        <f>IFERROR(+VLOOKUP("LECHID"&amp;A35,'Main File'!A:O,9,0),0)</f>
        <v>0.2691627081072332</v>
      </c>
      <c r="F35" s="26">
        <f>IFERROR(+VLOOKUP("LECHID"&amp;A35,'Main File'!A:O,10,0),0)</f>
        <v>2.7445048441227184</v>
      </c>
      <c r="G35" s="26">
        <f>IFERROR(+VLOOKUP("LECHID"&amp;A35,'Main File'!A:O,11,0),0)</f>
        <v>1.465690010478526</v>
      </c>
      <c r="H35" s="26">
        <f>IFERROR(+VLOOKUP("LECHID"&amp;A35,'Main File'!A:O,12,0),0)</f>
        <v>0</v>
      </c>
      <c r="I35" s="26">
        <f>IFERROR(+VLOOKUP("LECHID"&amp;A35,'Main File'!A:O,13,0),0)</f>
        <v>0</v>
      </c>
      <c r="J35" s="26">
        <f>IFERROR(+VLOOKUP("LECHID"&amp;A35,'Main File'!A:O,14,0),0)</f>
        <v>0.24940503772862563</v>
      </c>
      <c r="K35" s="26">
        <f>IFERROR(+VLOOKUP("LECHID"&amp;A35,'Main File'!A:O,15,0),0)</f>
        <v>1.7150950482071516</v>
      </c>
    </row>
    <row r="36" spans="1:11" x14ac:dyDescent="0.25">
      <c r="A36" s="9">
        <f t="shared" si="0"/>
        <v>43223</v>
      </c>
      <c r="B36" s="26">
        <f>IFERROR(+VLOOKUP("LECHID"&amp;A36,'Main File'!A:O,6,0),0)</f>
        <v>2.4751758846943934</v>
      </c>
      <c r="C36" s="26">
        <f>IFERROR(+VLOOKUP("LECHID"&amp;A36,'Main File'!A:O,7,0),0)</f>
        <v>0</v>
      </c>
      <c r="D36" s="26">
        <f>IFERROR(+VLOOKUP("LECHID"&amp;A36,'Main File'!A:O,8,0),0)</f>
        <v>0</v>
      </c>
      <c r="E36" s="26">
        <f>IFERROR(+VLOOKUP("LECHID"&amp;A36,'Main File'!A:O,9,0),0)</f>
        <v>0.26913165819652068</v>
      </c>
      <c r="F36" s="26">
        <f>IFERROR(+VLOOKUP("LECHID"&amp;A36,'Main File'!A:O,10,0),0)</f>
        <v>2.7443075428909141</v>
      </c>
      <c r="G36" s="26">
        <f>IFERROR(+VLOOKUP("LECHID"&amp;A36,'Main File'!A:O,11,0),0)</f>
        <v>1.4645579857742539</v>
      </c>
      <c r="H36" s="26">
        <f>IFERROR(+VLOOKUP("LECHID"&amp;A36,'Main File'!A:O,12,0),0)</f>
        <v>0</v>
      </c>
      <c r="I36" s="26">
        <f>IFERROR(+VLOOKUP("LECHID"&amp;A36,'Main File'!A:O,13,0),0)</f>
        <v>0</v>
      </c>
      <c r="J36" s="26">
        <f>IFERROR(+VLOOKUP("LECHID"&amp;A36,'Main File'!A:O,14,0),0)</f>
        <v>0.24920929301879033</v>
      </c>
      <c r="K36" s="26">
        <f>IFERROR(+VLOOKUP("LECHID"&amp;A36,'Main File'!A:O,15,0),0)</f>
        <v>1.7137672787930442</v>
      </c>
    </row>
    <row r="37" spans="1:11" x14ac:dyDescent="0.25">
      <c r="A37" s="9">
        <f t="shared" si="0"/>
        <v>43224</v>
      </c>
      <c r="B37" s="26">
        <f>IFERROR(+VLOOKUP("LECHID"&amp;A37,'Main File'!A:O,6,0),0)</f>
        <v>2.4750616152989364</v>
      </c>
      <c r="C37" s="26">
        <f>IFERROR(+VLOOKUP("LECHID"&amp;A37,'Main File'!A:O,7,0),0)</f>
        <v>0</v>
      </c>
      <c r="D37" s="26">
        <f>IFERROR(+VLOOKUP("LECHID"&amp;A37,'Main File'!A:O,8,0),0)</f>
        <v>0</v>
      </c>
      <c r="E37" s="26">
        <f>IFERROR(+VLOOKUP("LECHID"&amp;A37,'Main File'!A:O,9,0),0)</f>
        <v>0.26911219353919608</v>
      </c>
      <c r="F37" s="26">
        <f>IFERROR(+VLOOKUP("LECHID"&amp;A37,'Main File'!A:O,10,0),0)</f>
        <v>2.7441738088381324</v>
      </c>
      <c r="G37" s="26">
        <f>IFERROR(+VLOOKUP("LECHID"&amp;A37,'Main File'!A:O,11,0),0)</f>
        <v>1.4643901096537115</v>
      </c>
      <c r="H37" s="26">
        <f>IFERROR(+VLOOKUP("LECHID"&amp;A37,'Main File'!A:O,12,0),0)</f>
        <v>0</v>
      </c>
      <c r="I37" s="26">
        <f>IFERROR(+VLOOKUP("LECHID"&amp;A37,'Main File'!A:O,13,0),0)</f>
        <v>0</v>
      </c>
      <c r="J37" s="26">
        <f>IFERROR(+VLOOKUP("LECHID"&amp;A37,'Main File'!A:O,14,0),0)</f>
        <v>0.24922387552317299</v>
      </c>
      <c r="K37" s="26">
        <f>IFERROR(+VLOOKUP("LECHID"&amp;A37,'Main File'!A:O,15,0),0)</f>
        <v>1.7136139851768846</v>
      </c>
    </row>
    <row r="38" spans="1:11" x14ac:dyDescent="0.25">
      <c r="A38" s="9">
        <f t="shared" si="0"/>
        <v>43225</v>
      </c>
      <c r="B38" s="26">
        <f>IFERROR(+VLOOKUP("LECHID"&amp;A38,'Main File'!A:O,6,0),0)</f>
        <v>2.4750523880893907</v>
      </c>
      <c r="C38" s="26">
        <f>IFERROR(+VLOOKUP("LECHID"&amp;A38,'Main File'!A:O,7,0),0)</f>
        <v>0</v>
      </c>
      <c r="D38" s="26">
        <f>IFERROR(+VLOOKUP("LECHID"&amp;A38,'Main File'!A:O,8,0),0)</f>
        <v>0</v>
      </c>
      <c r="E38" s="26">
        <f>IFERROR(+VLOOKUP("LECHID"&amp;A38,'Main File'!A:O,9,0),0)</f>
        <v>0.26910788524983692</v>
      </c>
      <c r="F38" s="26">
        <f>IFERROR(+VLOOKUP("LECHID"&amp;A38,'Main File'!A:O,10,0),0)</f>
        <v>2.7441602733392276</v>
      </c>
      <c r="G38" s="26">
        <f>IFERROR(+VLOOKUP("LECHID"&amp;A38,'Main File'!A:O,11,0),0)</f>
        <v>1.4648262126830534</v>
      </c>
      <c r="H38" s="26">
        <f>IFERROR(+VLOOKUP("LECHID"&amp;A38,'Main File'!A:O,12,0),0)</f>
        <v>0</v>
      </c>
      <c r="I38" s="26">
        <f>IFERROR(+VLOOKUP("LECHID"&amp;A38,'Main File'!A:O,13,0),0)</f>
        <v>0</v>
      </c>
      <c r="J38" s="26">
        <f>IFERROR(+VLOOKUP("LECHID"&amp;A38,'Main File'!A:O,14,0),0)</f>
        <v>0.24931133418228474</v>
      </c>
      <c r="K38" s="26">
        <f>IFERROR(+VLOOKUP("LECHID"&amp;A38,'Main File'!A:O,15,0),0)</f>
        <v>1.7141375468653381</v>
      </c>
    </row>
    <row r="39" spans="1:11" x14ac:dyDescent="0.25">
      <c r="A39" s="9">
        <f t="shared" si="0"/>
        <v>43226</v>
      </c>
      <c r="B39" s="26">
        <f>IFERROR(+VLOOKUP("LECHID"&amp;A39,'Main File'!A:O,6,0),0)</f>
        <v>2.4750443122743842</v>
      </c>
      <c r="C39" s="26">
        <f>IFERROR(+VLOOKUP("LECHID"&amp;A39,'Main File'!A:O,7,0),0)</f>
        <v>0</v>
      </c>
      <c r="D39" s="26">
        <f>IFERROR(+VLOOKUP("LECHID"&amp;A39,'Main File'!A:O,8,0),0)</f>
        <v>0</v>
      </c>
      <c r="E39" s="26">
        <f>IFERROR(+VLOOKUP("LECHID"&amp;A39,'Main File'!A:O,9,0),0)</f>
        <v>0.26910480369848805</v>
      </c>
      <c r="F39" s="26">
        <f>IFERROR(+VLOOKUP("LECHID"&amp;A39,'Main File'!A:O,10,0),0)</f>
        <v>2.7441491159728724</v>
      </c>
      <c r="G39" s="26">
        <f>IFERROR(+VLOOKUP("LECHID"&amp;A39,'Main File'!A:O,11,0),0)</f>
        <v>1.4648183103341821</v>
      </c>
      <c r="H39" s="26">
        <f>IFERROR(+VLOOKUP("LECHID"&amp;A39,'Main File'!A:O,12,0),0)</f>
        <v>0</v>
      </c>
      <c r="I39" s="26">
        <f>IFERROR(+VLOOKUP("LECHID"&amp;A39,'Main File'!A:O,13,0),0)</f>
        <v>0</v>
      </c>
      <c r="J39" s="26">
        <f>IFERROR(+VLOOKUP("LECHID"&amp;A39,'Main File'!A:O,14,0),0)</f>
        <v>0.24930998921376685</v>
      </c>
      <c r="K39" s="26">
        <f>IFERROR(+VLOOKUP("LECHID"&amp;A39,'Main File'!A:O,15,0),0)</f>
        <v>1.714128299547949</v>
      </c>
    </row>
    <row r="40" spans="1:11" x14ac:dyDescent="0.25">
      <c r="A40" s="9">
        <f t="shared" si="0"/>
        <v>43227</v>
      </c>
      <c r="B40" s="26">
        <f>IFERROR(+VLOOKUP("LECHID"&amp;A40,'Main File'!A:O,6,0),0)</f>
        <v>2.4751014597541792</v>
      </c>
      <c r="C40" s="26">
        <f>IFERROR(+VLOOKUP("LECHID"&amp;A40,'Main File'!A:O,7,0),0)</f>
        <v>0</v>
      </c>
      <c r="D40" s="26">
        <f>IFERROR(+VLOOKUP("LECHID"&amp;A40,'Main File'!A:O,8,0),0)</f>
        <v>0</v>
      </c>
      <c r="E40" s="26">
        <f>IFERROR(+VLOOKUP("LECHID"&amp;A40,'Main File'!A:O,9,0),0)</f>
        <v>0.26912102425938544</v>
      </c>
      <c r="F40" s="26">
        <f>IFERROR(+VLOOKUP("LECHID"&amp;A40,'Main File'!A:O,10,0),0)</f>
        <v>2.7442224840135645</v>
      </c>
      <c r="G40" s="26">
        <f>IFERROR(+VLOOKUP("LECHID"&amp;A40,'Main File'!A:O,11,0),0)</f>
        <v>1.4651711953727429</v>
      </c>
      <c r="H40" s="26">
        <f>IFERROR(+VLOOKUP("LECHID"&amp;A40,'Main File'!A:O,12,0),0)</f>
        <v>0</v>
      </c>
      <c r="I40" s="26">
        <f>IFERROR(+VLOOKUP("LECHID"&amp;A40,'Main File'!A:O,13,0),0)</f>
        <v>0</v>
      </c>
      <c r="J40" s="26">
        <f>IFERROR(+VLOOKUP("LECHID"&amp;A40,'Main File'!A:O,14,0),0)</f>
        <v>0.2493116700697747</v>
      </c>
      <c r="K40" s="26">
        <f>IFERROR(+VLOOKUP("LECHID"&amp;A40,'Main File'!A:O,15,0),0)</f>
        <v>1.7144828654425175</v>
      </c>
    </row>
    <row r="41" spans="1:11" x14ac:dyDescent="0.25">
      <c r="A41" s="9">
        <f t="shared" si="0"/>
        <v>43228</v>
      </c>
      <c r="B41" s="26">
        <f>IFERROR(+VLOOKUP("LECHID"&amp;A41,'Main File'!A:O,6,0),0)</f>
        <v>2.4751110897286202</v>
      </c>
      <c r="C41" s="26">
        <f>IFERROR(+VLOOKUP("LECHID"&amp;A41,'Main File'!A:O,7,0),0)</f>
        <v>0</v>
      </c>
      <c r="D41" s="26">
        <f>IFERROR(+VLOOKUP("LECHID"&amp;A41,'Main File'!A:O,8,0),0)</f>
        <v>0</v>
      </c>
      <c r="E41" s="26">
        <f>IFERROR(+VLOOKUP("LECHID"&amp;A41,'Main File'!A:O,9,0),0)</f>
        <v>0.2691211702056609</v>
      </c>
      <c r="F41" s="26">
        <f>IFERROR(+VLOOKUP("LECHID"&amp;A41,'Main File'!A:O,10,0),0)</f>
        <v>2.744232259934281</v>
      </c>
      <c r="G41" s="26">
        <f>IFERROR(+VLOOKUP("LECHID"&amp;A41,'Main File'!A:O,11,0),0)</f>
        <v>1.4649710894586498</v>
      </c>
      <c r="H41" s="26">
        <f>IFERROR(+VLOOKUP("LECHID"&amp;A41,'Main File'!A:O,12,0),0)</f>
        <v>0</v>
      </c>
      <c r="I41" s="26">
        <f>IFERROR(+VLOOKUP("LECHID"&amp;A41,'Main File'!A:O,13,0),0)</f>
        <v>0</v>
      </c>
      <c r="J41" s="26">
        <f>IFERROR(+VLOOKUP("LECHID"&amp;A41,'Main File'!A:O,14,0),0)</f>
        <v>0.2492926946897252</v>
      </c>
      <c r="K41" s="26">
        <f>IFERROR(+VLOOKUP("LECHID"&amp;A41,'Main File'!A:O,15,0),0)</f>
        <v>1.714263784148375</v>
      </c>
    </row>
    <row r="42" spans="1:11" x14ac:dyDescent="0.25">
      <c r="A42" s="9">
        <f t="shared" si="0"/>
        <v>43229</v>
      </c>
      <c r="B42" s="26">
        <f>IFERROR(+VLOOKUP("LECHID"&amp;A42,'Main File'!A:O,6,0),0)</f>
        <v>2.4750475282808964</v>
      </c>
      <c r="C42" s="26">
        <f>IFERROR(+VLOOKUP("LECHID"&amp;A42,'Main File'!A:O,7,0),0)</f>
        <v>0</v>
      </c>
      <c r="D42" s="26">
        <f>IFERROR(+VLOOKUP("LECHID"&amp;A42,'Main File'!A:O,8,0),0)</f>
        <v>0</v>
      </c>
      <c r="E42" s="26">
        <f>IFERROR(+VLOOKUP("LECHID"&amp;A42,'Main File'!A:O,9,0),0)</f>
        <v>0.26910808113311768</v>
      </c>
      <c r="F42" s="26">
        <f>IFERROR(+VLOOKUP("LECHID"&amp;A42,'Main File'!A:O,10,0),0)</f>
        <v>2.744155609414014</v>
      </c>
      <c r="G42" s="26">
        <f>IFERROR(+VLOOKUP("LECHID"&amp;A42,'Main File'!A:O,11,0),0)</f>
        <v>1.4645900653125945</v>
      </c>
      <c r="H42" s="26">
        <f>IFERROR(+VLOOKUP("LECHID"&amp;A42,'Main File'!A:O,12,0),0)</f>
        <v>0</v>
      </c>
      <c r="I42" s="26">
        <f>IFERROR(+VLOOKUP("LECHID"&amp;A42,'Main File'!A:O,13,0),0)</f>
        <v>0</v>
      </c>
      <c r="J42" s="26">
        <f>IFERROR(+VLOOKUP("LECHID"&amp;A42,'Main File'!A:O,14,0),0)</f>
        <v>0.24925602894064042</v>
      </c>
      <c r="K42" s="26">
        <f>IFERROR(+VLOOKUP("LECHID"&amp;A42,'Main File'!A:O,15,0),0)</f>
        <v>1.713846094253235</v>
      </c>
    </row>
    <row r="43" spans="1:11" x14ac:dyDescent="0.25">
      <c r="A43" s="9">
        <f t="shared" si="0"/>
        <v>43230</v>
      </c>
      <c r="B43" s="26">
        <f>IFERROR(+VLOOKUP("LECHID"&amp;A43,'Main File'!A:O,6,0),0)</f>
        <v>2.4749294045821211</v>
      </c>
      <c r="C43" s="26">
        <f>IFERROR(+VLOOKUP("LECHID"&amp;A43,'Main File'!A:O,7,0),0)</f>
        <v>0</v>
      </c>
      <c r="D43" s="26">
        <f>IFERROR(+VLOOKUP("LECHID"&amp;A43,'Main File'!A:O,8,0),0)</f>
        <v>0</v>
      </c>
      <c r="E43" s="26">
        <f>IFERROR(+VLOOKUP("LECHID"&amp;A43,'Main File'!A:O,9,0),0)</f>
        <v>0.26908712679462371</v>
      </c>
      <c r="F43" s="26">
        <f>IFERROR(+VLOOKUP("LECHID"&amp;A43,'Main File'!A:O,10,0),0)</f>
        <v>2.7440165313767446</v>
      </c>
      <c r="G43" s="26">
        <f>IFERROR(+VLOOKUP("LECHID"&amp;A43,'Main File'!A:O,11,0),0)</f>
        <v>1.4643531916773553</v>
      </c>
      <c r="H43" s="26">
        <f>IFERROR(+VLOOKUP("LECHID"&amp;A43,'Main File'!A:O,12,0),0)</f>
        <v>0</v>
      </c>
      <c r="I43" s="26">
        <f>IFERROR(+VLOOKUP("LECHID"&amp;A43,'Main File'!A:O,13,0),0)</f>
        <v>0</v>
      </c>
      <c r="J43" s="26">
        <f>IFERROR(+VLOOKUP("LECHID"&amp;A43,'Main File'!A:O,14,0),0)</f>
        <v>0.24919663404244116</v>
      </c>
      <c r="K43" s="26">
        <f>IFERROR(+VLOOKUP("LECHID"&amp;A43,'Main File'!A:O,15,0),0)</f>
        <v>1.7135498257197965</v>
      </c>
    </row>
    <row r="44" spans="1:11" x14ac:dyDescent="0.25">
      <c r="A44" s="9">
        <f t="shared" si="0"/>
        <v>43231</v>
      </c>
      <c r="B44" s="26">
        <f>IFERROR(+VLOOKUP("LECHID"&amp;A44,'Main File'!A:O,6,0),0)</f>
        <v>0</v>
      </c>
      <c r="C44" s="26">
        <f>IFERROR(+VLOOKUP("LECHID"&amp;A44,'Main File'!A:O,7,0),0)</f>
        <v>0</v>
      </c>
      <c r="D44" s="26">
        <f>IFERROR(+VLOOKUP("LECHID"&amp;A44,'Main File'!A:O,8,0),0)</f>
        <v>0</v>
      </c>
      <c r="E44" s="26">
        <f>IFERROR(+VLOOKUP("LECHID"&amp;A44,'Main File'!A:O,9,0),0)</f>
        <v>0</v>
      </c>
      <c r="F44" s="26">
        <f>IFERROR(+VLOOKUP("LECHID"&amp;A44,'Main File'!A:O,10,0),0)</f>
        <v>0</v>
      </c>
      <c r="G44" s="26">
        <f>IFERROR(+VLOOKUP("LECHID"&amp;A44,'Main File'!A:O,11,0),0)</f>
        <v>0</v>
      </c>
      <c r="H44" s="26">
        <f>IFERROR(+VLOOKUP("LECHID"&amp;A44,'Main File'!A:O,12,0),0)</f>
        <v>0</v>
      </c>
      <c r="I44" s="26">
        <f>IFERROR(+VLOOKUP("LECHID"&amp;A44,'Main File'!A:O,13,0),0)</f>
        <v>0</v>
      </c>
      <c r="J44" s="26">
        <f>IFERROR(+VLOOKUP("LECHID"&amp;A44,'Main File'!A:O,14,0),0)</f>
        <v>0</v>
      </c>
      <c r="K44" s="26">
        <f>IFERROR(+VLOOKUP("LECHID"&amp;A44,'Main File'!A:O,15,0),0)</f>
        <v>0</v>
      </c>
    </row>
    <row r="45" spans="1:11" x14ac:dyDescent="0.25">
      <c r="A45" s="9">
        <f t="shared" si="0"/>
        <v>43232</v>
      </c>
      <c r="B45" s="26">
        <f>IFERROR(+VLOOKUP("LECHID"&amp;A45,'Main File'!A:O,6,0),0)</f>
        <v>0</v>
      </c>
      <c r="C45" s="26">
        <f>IFERROR(+VLOOKUP("LECHID"&amp;A45,'Main File'!A:O,7,0),0)</f>
        <v>0</v>
      </c>
      <c r="D45" s="26">
        <f>IFERROR(+VLOOKUP("LECHID"&amp;A45,'Main File'!A:O,8,0),0)</f>
        <v>0</v>
      </c>
      <c r="E45" s="26">
        <f>IFERROR(+VLOOKUP("LECHID"&amp;A45,'Main File'!A:O,9,0),0)</f>
        <v>0</v>
      </c>
      <c r="F45" s="26">
        <f>IFERROR(+VLOOKUP("LECHID"&amp;A45,'Main File'!A:O,10,0),0)</f>
        <v>0</v>
      </c>
      <c r="G45" s="26">
        <f>IFERROR(+VLOOKUP("LECHID"&amp;A45,'Main File'!A:O,11,0),0)</f>
        <v>0</v>
      </c>
      <c r="H45" s="26">
        <f>IFERROR(+VLOOKUP("LECHID"&amp;A45,'Main File'!A:O,12,0),0)</f>
        <v>0</v>
      </c>
      <c r="I45" s="26">
        <f>IFERROR(+VLOOKUP("LECHID"&amp;A45,'Main File'!A:O,13,0),0)</f>
        <v>0</v>
      </c>
      <c r="J45" s="26">
        <f>IFERROR(+VLOOKUP("LECHID"&amp;A45,'Main File'!A:O,14,0),0)</f>
        <v>0</v>
      </c>
      <c r="K45" s="26">
        <f>IFERROR(+VLOOKUP("LECHID"&amp;A45,'Main File'!A:O,15,0),0)</f>
        <v>0</v>
      </c>
    </row>
    <row r="46" spans="1:11" x14ac:dyDescent="0.25">
      <c r="A46" s="9">
        <f t="shared" si="0"/>
        <v>43233</v>
      </c>
      <c r="B46" s="26">
        <f>IFERROR(+VLOOKUP("LECHID"&amp;A46,'Main File'!A:O,6,0),0)</f>
        <v>0</v>
      </c>
      <c r="C46" s="26">
        <f>IFERROR(+VLOOKUP("LECHID"&amp;A46,'Main File'!A:O,7,0),0)</f>
        <v>0</v>
      </c>
      <c r="D46" s="26">
        <f>IFERROR(+VLOOKUP("LECHID"&amp;A46,'Main File'!A:O,8,0),0)</f>
        <v>0</v>
      </c>
      <c r="E46" s="26">
        <f>IFERROR(+VLOOKUP("LECHID"&amp;A46,'Main File'!A:O,9,0),0)</f>
        <v>0</v>
      </c>
      <c r="F46" s="26">
        <f>IFERROR(+VLOOKUP("LECHID"&amp;A46,'Main File'!A:O,10,0),0)</f>
        <v>0</v>
      </c>
      <c r="G46" s="26">
        <f>IFERROR(+VLOOKUP("LECHID"&amp;A46,'Main File'!A:O,11,0),0)</f>
        <v>0</v>
      </c>
      <c r="H46" s="26">
        <f>IFERROR(+VLOOKUP("LECHID"&amp;A46,'Main File'!A:O,12,0),0)</f>
        <v>0</v>
      </c>
      <c r="I46" s="26">
        <f>IFERROR(+VLOOKUP("LECHID"&amp;A46,'Main File'!A:O,13,0),0)</f>
        <v>0</v>
      </c>
      <c r="J46" s="26">
        <f>IFERROR(+VLOOKUP("LECHID"&amp;A46,'Main File'!A:O,14,0),0)</f>
        <v>0</v>
      </c>
      <c r="K46" s="26">
        <f>IFERROR(+VLOOKUP("LECHID"&amp;A46,'Main File'!A:O,15,0),0)</f>
        <v>0</v>
      </c>
    </row>
    <row r="47" spans="1:11" x14ac:dyDescent="0.25">
      <c r="A47" s="9">
        <f t="shared" si="0"/>
        <v>43234</v>
      </c>
      <c r="B47" s="26">
        <f>IFERROR(+VLOOKUP("LECHID"&amp;A47,'Main File'!A:O,6,0),0)</f>
        <v>0</v>
      </c>
      <c r="C47" s="26">
        <f>IFERROR(+VLOOKUP("LECHID"&amp;A47,'Main File'!A:O,7,0),0)</f>
        <v>0</v>
      </c>
      <c r="D47" s="26">
        <f>IFERROR(+VLOOKUP("LECHID"&amp;A47,'Main File'!A:O,8,0),0)</f>
        <v>0</v>
      </c>
      <c r="E47" s="26">
        <f>IFERROR(+VLOOKUP("LECHID"&amp;A47,'Main File'!A:O,9,0),0)</f>
        <v>0</v>
      </c>
      <c r="F47" s="26">
        <f>IFERROR(+VLOOKUP("LECHID"&amp;A47,'Main File'!A:O,10,0),0)</f>
        <v>0</v>
      </c>
      <c r="G47" s="26">
        <f>IFERROR(+VLOOKUP("LECHID"&amp;A47,'Main File'!A:O,11,0),0)</f>
        <v>0</v>
      </c>
      <c r="H47" s="26">
        <f>IFERROR(+VLOOKUP("LECHID"&amp;A47,'Main File'!A:O,12,0),0)</f>
        <v>0</v>
      </c>
      <c r="I47" s="26">
        <f>IFERROR(+VLOOKUP("LECHID"&amp;A47,'Main File'!A:O,13,0),0)</f>
        <v>0</v>
      </c>
      <c r="J47" s="26">
        <f>IFERROR(+VLOOKUP("LECHID"&amp;A47,'Main File'!A:O,14,0),0)</f>
        <v>0</v>
      </c>
      <c r="K47" s="26">
        <f>IFERROR(+VLOOKUP("LECHID"&amp;A47,'Main File'!A:O,15,0),0)</f>
        <v>0</v>
      </c>
    </row>
    <row r="48" spans="1:11" x14ac:dyDescent="0.25">
      <c r="A48" s="9">
        <f t="shared" si="0"/>
        <v>43235</v>
      </c>
      <c r="B48" s="26">
        <f>IFERROR(+VLOOKUP("LECHID"&amp;A48,'Main File'!A:O,6,0),0)</f>
        <v>0</v>
      </c>
      <c r="C48" s="26">
        <f>IFERROR(+VLOOKUP("LECHID"&amp;A48,'Main File'!A:O,7,0),0)</f>
        <v>0</v>
      </c>
      <c r="D48" s="26">
        <f>IFERROR(+VLOOKUP("LECHID"&amp;A48,'Main File'!A:O,8,0),0)</f>
        <v>0</v>
      </c>
      <c r="E48" s="26">
        <f>IFERROR(+VLOOKUP("LECHID"&amp;A48,'Main File'!A:O,9,0),0)</f>
        <v>0</v>
      </c>
      <c r="F48" s="26">
        <f>IFERROR(+VLOOKUP("LECHID"&amp;A48,'Main File'!A:O,10,0),0)</f>
        <v>0</v>
      </c>
      <c r="G48" s="26">
        <f>IFERROR(+VLOOKUP("LECHID"&amp;A48,'Main File'!A:O,11,0),0)</f>
        <v>0</v>
      </c>
      <c r="H48" s="26">
        <f>IFERROR(+VLOOKUP("LECHID"&amp;A48,'Main File'!A:O,12,0),0)</f>
        <v>0</v>
      </c>
      <c r="I48" s="26">
        <f>IFERROR(+VLOOKUP("LECHID"&amp;A48,'Main File'!A:O,13,0),0)</f>
        <v>0</v>
      </c>
      <c r="J48" s="26">
        <f>IFERROR(+VLOOKUP("LECHID"&amp;A48,'Main File'!A:O,14,0),0)</f>
        <v>0</v>
      </c>
      <c r="K48" s="26">
        <f>IFERROR(+VLOOKUP("LECHID"&amp;A48,'Main File'!A:O,15,0),0)</f>
        <v>0</v>
      </c>
    </row>
    <row r="49" spans="1:11" x14ac:dyDescent="0.25">
      <c r="A49" s="9">
        <f t="shared" si="0"/>
        <v>43236</v>
      </c>
      <c r="B49" s="26">
        <f>IFERROR(+VLOOKUP("LECHID"&amp;A49,'Main File'!A:O,6,0),0)</f>
        <v>0</v>
      </c>
      <c r="C49" s="26">
        <f>IFERROR(+VLOOKUP("LECHID"&amp;A49,'Main File'!A:O,7,0),0)</f>
        <v>0</v>
      </c>
      <c r="D49" s="26">
        <f>IFERROR(+VLOOKUP("LECHID"&amp;A49,'Main File'!A:O,8,0),0)</f>
        <v>0</v>
      </c>
      <c r="E49" s="26">
        <f>IFERROR(+VLOOKUP("LECHID"&amp;A49,'Main File'!A:O,9,0),0)</f>
        <v>0</v>
      </c>
      <c r="F49" s="26">
        <f>IFERROR(+VLOOKUP("LECHID"&amp;A49,'Main File'!A:O,10,0),0)</f>
        <v>0</v>
      </c>
      <c r="G49" s="26">
        <f>IFERROR(+VLOOKUP("LECHID"&amp;A49,'Main File'!A:O,11,0),0)</f>
        <v>0</v>
      </c>
      <c r="H49" s="26">
        <f>IFERROR(+VLOOKUP("LECHID"&amp;A49,'Main File'!A:O,12,0),0)</f>
        <v>0</v>
      </c>
      <c r="I49" s="26">
        <f>IFERROR(+VLOOKUP("LECHID"&amp;A49,'Main File'!A:O,13,0),0)</f>
        <v>0</v>
      </c>
      <c r="J49" s="26">
        <f>IFERROR(+VLOOKUP("LECHID"&amp;A49,'Main File'!A:O,14,0),0)</f>
        <v>0</v>
      </c>
      <c r="K49" s="26">
        <f>IFERROR(+VLOOKUP("LECHID"&amp;A49,'Main File'!A:O,15,0),0)</f>
        <v>0</v>
      </c>
    </row>
    <row r="50" spans="1:11" x14ac:dyDescent="0.25">
      <c r="A50" s="9">
        <f t="shared" si="0"/>
        <v>43237</v>
      </c>
      <c r="B50" s="26">
        <f>IFERROR(+VLOOKUP("LECHID"&amp;A50,'Main File'!A:O,6,0),0)</f>
        <v>0</v>
      </c>
      <c r="C50" s="26">
        <f>IFERROR(+VLOOKUP("LECHID"&amp;A50,'Main File'!A:O,7,0),0)</f>
        <v>0</v>
      </c>
      <c r="D50" s="26">
        <f>IFERROR(+VLOOKUP("LECHID"&amp;A50,'Main File'!A:O,8,0),0)</f>
        <v>0</v>
      </c>
      <c r="E50" s="26">
        <f>IFERROR(+VLOOKUP("LECHID"&amp;A50,'Main File'!A:O,9,0),0)</f>
        <v>0</v>
      </c>
      <c r="F50" s="26">
        <f>IFERROR(+VLOOKUP("LECHID"&amp;A50,'Main File'!A:O,10,0),0)</f>
        <v>0</v>
      </c>
      <c r="G50" s="26">
        <f>IFERROR(+VLOOKUP("LECHID"&amp;A50,'Main File'!A:O,11,0),0)</f>
        <v>0</v>
      </c>
      <c r="H50" s="26">
        <f>IFERROR(+VLOOKUP("LECHID"&amp;A50,'Main File'!A:O,12,0),0)</f>
        <v>0</v>
      </c>
      <c r="I50" s="26">
        <f>IFERROR(+VLOOKUP("LECHID"&amp;A50,'Main File'!A:O,13,0),0)</f>
        <v>0</v>
      </c>
      <c r="J50" s="26">
        <f>IFERROR(+VLOOKUP("LECHID"&amp;A50,'Main File'!A:O,14,0),0)</f>
        <v>0</v>
      </c>
      <c r="K50" s="26">
        <f>IFERROR(+VLOOKUP("LECHID"&amp;A50,'Main File'!A:O,15,0),0)</f>
        <v>0</v>
      </c>
    </row>
    <row r="51" spans="1:11" x14ac:dyDescent="0.25">
      <c r="A51" s="9">
        <f t="shared" si="0"/>
        <v>43238</v>
      </c>
      <c r="B51" s="26">
        <f>IFERROR(+VLOOKUP("LECHID"&amp;A51,'Main File'!A:O,6,0),0)</f>
        <v>0</v>
      </c>
      <c r="C51" s="26">
        <f>IFERROR(+VLOOKUP("LECHID"&amp;A51,'Main File'!A:O,7,0),0)</f>
        <v>0</v>
      </c>
      <c r="D51" s="26">
        <f>IFERROR(+VLOOKUP("LECHID"&amp;A51,'Main File'!A:O,8,0),0)</f>
        <v>0</v>
      </c>
      <c r="E51" s="26">
        <f>IFERROR(+VLOOKUP("LECHID"&amp;A51,'Main File'!A:O,9,0),0)</f>
        <v>0</v>
      </c>
      <c r="F51" s="26">
        <f>IFERROR(+VLOOKUP("LECHID"&amp;A51,'Main File'!A:O,10,0),0)</f>
        <v>0</v>
      </c>
      <c r="G51" s="26">
        <f>IFERROR(+VLOOKUP("LECHID"&amp;A51,'Main File'!A:O,11,0),0)</f>
        <v>0</v>
      </c>
      <c r="H51" s="26">
        <f>IFERROR(+VLOOKUP("LECHID"&amp;A51,'Main File'!A:O,12,0),0)</f>
        <v>0</v>
      </c>
      <c r="I51" s="26">
        <f>IFERROR(+VLOOKUP("LECHID"&amp;A51,'Main File'!A:O,13,0),0)</f>
        <v>0</v>
      </c>
      <c r="J51" s="26">
        <f>IFERROR(+VLOOKUP("LECHID"&amp;A51,'Main File'!A:O,14,0),0)</f>
        <v>0</v>
      </c>
      <c r="K51" s="26">
        <f>IFERROR(+VLOOKUP("LECHID"&amp;A51,'Main File'!A:O,15,0),0)</f>
        <v>0</v>
      </c>
    </row>
    <row r="52" spans="1:11" x14ac:dyDescent="0.25">
      <c r="A52" s="9">
        <f t="shared" si="0"/>
        <v>43239</v>
      </c>
      <c r="B52" s="26">
        <f>IFERROR(+VLOOKUP("LECHID"&amp;A52,'Main File'!A:O,6,0),0)</f>
        <v>0</v>
      </c>
      <c r="C52" s="26">
        <f>IFERROR(+VLOOKUP("LECHID"&amp;A52,'Main File'!A:O,7,0),0)</f>
        <v>0</v>
      </c>
      <c r="D52" s="26">
        <f>IFERROR(+VLOOKUP("LECHID"&amp;A52,'Main File'!A:O,8,0),0)</f>
        <v>0</v>
      </c>
      <c r="E52" s="26">
        <f>IFERROR(+VLOOKUP("LECHID"&amp;A52,'Main File'!A:O,9,0),0)</f>
        <v>0</v>
      </c>
      <c r="F52" s="26">
        <f>IFERROR(+VLOOKUP("LECHID"&amp;A52,'Main File'!A:O,10,0),0)</f>
        <v>0</v>
      </c>
      <c r="G52" s="26">
        <f>IFERROR(+VLOOKUP("LECHID"&amp;A52,'Main File'!A:O,11,0),0)</f>
        <v>0</v>
      </c>
      <c r="H52" s="26">
        <f>IFERROR(+VLOOKUP("LECHID"&amp;A52,'Main File'!A:O,12,0),0)</f>
        <v>0</v>
      </c>
      <c r="I52" s="26">
        <f>IFERROR(+VLOOKUP("LECHID"&amp;A52,'Main File'!A:O,13,0),0)</f>
        <v>0</v>
      </c>
      <c r="J52" s="26">
        <f>IFERROR(+VLOOKUP("LECHID"&amp;A52,'Main File'!A:O,14,0),0)</f>
        <v>0</v>
      </c>
      <c r="K52" s="26">
        <f>IFERROR(+VLOOKUP("LECHID"&amp;A52,'Main File'!A:O,15,0),0)</f>
        <v>0</v>
      </c>
    </row>
    <row r="53" spans="1:11" x14ac:dyDescent="0.25">
      <c r="A53" s="9">
        <f t="shared" si="0"/>
        <v>43240</v>
      </c>
      <c r="B53" s="26">
        <f>IFERROR(+VLOOKUP("LECHID"&amp;A53,'Main File'!A:O,6,0),0)</f>
        <v>0</v>
      </c>
      <c r="C53" s="26">
        <f>IFERROR(+VLOOKUP("LECHID"&amp;A53,'Main File'!A:O,7,0),0)</f>
        <v>0</v>
      </c>
      <c r="D53" s="26">
        <f>IFERROR(+VLOOKUP("LECHID"&amp;A53,'Main File'!A:O,8,0),0)</f>
        <v>0</v>
      </c>
      <c r="E53" s="26">
        <f>IFERROR(+VLOOKUP("LECHID"&amp;A53,'Main File'!A:O,9,0),0)</f>
        <v>0</v>
      </c>
      <c r="F53" s="26">
        <f>IFERROR(+VLOOKUP("LECHID"&amp;A53,'Main File'!A:O,10,0),0)</f>
        <v>0</v>
      </c>
      <c r="G53" s="26">
        <f>IFERROR(+VLOOKUP("LECHID"&amp;A53,'Main File'!A:O,11,0),0)</f>
        <v>0</v>
      </c>
      <c r="H53" s="26">
        <f>IFERROR(+VLOOKUP("LECHID"&amp;A53,'Main File'!A:O,12,0),0)</f>
        <v>0</v>
      </c>
      <c r="I53" s="26">
        <f>IFERROR(+VLOOKUP("LECHID"&amp;A53,'Main File'!A:O,13,0),0)</f>
        <v>0</v>
      </c>
      <c r="J53" s="26">
        <f>IFERROR(+VLOOKUP("LECHID"&amp;A53,'Main File'!A:O,14,0),0)</f>
        <v>0</v>
      </c>
      <c r="K53" s="26">
        <f>IFERROR(+VLOOKUP("LECHID"&amp;A53,'Main File'!A:O,15,0),0)</f>
        <v>0</v>
      </c>
    </row>
    <row r="54" spans="1:11" x14ac:dyDescent="0.25">
      <c r="A54" s="9">
        <f t="shared" si="0"/>
        <v>43241</v>
      </c>
      <c r="B54" s="26">
        <f>IFERROR(+VLOOKUP("LECHID"&amp;A54,'Main File'!A:O,6,0),0)</f>
        <v>0</v>
      </c>
      <c r="C54" s="26">
        <f>IFERROR(+VLOOKUP("LECHID"&amp;A54,'Main File'!A:O,7,0),0)</f>
        <v>0</v>
      </c>
      <c r="D54" s="26">
        <f>IFERROR(+VLOOKUP("LECHID"&amp;A54,'Main File'!A:O,8,0),0)</f>
        <v>0</v>
      </c>
      <c r="E54" s="26">
        <f>IFERROR(+VLOOKUP("LECHID"&amp;A54,'Main File'!A:O,9,0),0)</f>
        <v>0</v>
      </c>
      <c r="F54" s="26">
        <f>IFERROR(+VLOOKUP("LECHID"&amp;A54,'Main File'!A:O,10,0),0)</f>
        <v>0</v>
      </c>
      <c r="G54" s="26">
        <f>IFERROR(+VLOOKUP("LECHID"&amp;A54,'Main File'!A:O,11,0),0)</f>
        <v>0</v>
      </c>
      <c r="H54" s="26">
        <f>IFERROR(+VLOOKUP("LECHID"&amp;A54,'Main File'!A:O,12,0),0)</f>
        <v>0</v>
      </c>
      <c r="I54" s="26">
        <f>IFERROR(+VLOOKUP("LECHID"&amp;A54,'Main File'!A:O,13,0),0)</f>
        <v>0</v>
      </c>
      <c r="J54" s="26">
        <f>IFERROR(+VLOOKUP("LECHID"&amp;A54,'Main File'!A:O,14,0),0)</f>
        <v>0</v>
      </c>
      <c r="K54" s="26">
        <f>IFERROR(+VLOOKUP("LECHID"&amp;A54,'Main File'!A:O,15,0),0)</f>
        <v>0</v>
      </c>
    </row>
    <row r="55" spans="1:11" x14ac:dyDescent="0.25">
      <c r="A55" s="9">
        <f t="shared" si="0"/>
        <v>43242</v>
      </c>
      <c r="B55" s="26">
        <f>IFERROR(+VLOOKUP("LECHID"&amp;A55,'Main File'!A:O,6,0),0)</f>
        <v>0</v>
      </c>
      <c r="C55" s="26">
        <f>IFERROR(+VLOOKUP("LECHID"&amp;A55,'Main File'!A:O,7,0),0)</f>
        <v>0</v>
      </c>
      <c r="D55" s="26">
        <f>IFERROR(+VLOOKUP("LECHID"&amp;A55,'Main File'!A:O,8,0),0)</f>
        <v>0</v>
      </c>
      <c r="E55" s="26">
        <f>IFERROR(+VLOOKUP("LECHID"&amp;A55,'Main File'!A:O,9,0),0)</f>
        <v>0</v>
      </c>
      <c r="F55" s="26">
        <f>IFERROR(+VLOOKUP("LECHID"&amp;A55,'Main File'!A:O,10,0),0)</f>
        <v>0</v>
      </c>
      <c r="G55" s="26">
        <f>IFERROR(+VLOOKUP("LECHID"&amp;A55,'Main File'!A:O,11,0),0)</f>
        <v>0</v>
      </c>
      <c r="H55" s="26">
        <f>IFERROR(+VLOOKUP("LECHID"&amp;A55,'Main File'!A:O,12,0),0)</f>
        <v>0</v>
      </c>
      <c r="I55" s="26">
        <f>IFERROR(+VLOOKUP("LECHID"&amp;A55,'Main File'!A:O,13,0),0)</f>
        <v>0</v>
      </c>
      <c r="J55" s="26">
        <f>IFERROR(+VLOOKUP("LECHID"&amp;A55,'Main File'!A:O,14,0),0)</f>
        <v>0</v>
      </c>
      <c r="K55" s="26">
        <f>IFERROR(+VLOOKUP("LECHID"&amp;A55,'Main File'!A:O,15,0),0)</f>
        <v>0</v>
      </c>
    </row>
    <row r="56" spans="1:11" x14ac:dyDescent="0.25">
      <c r="A56" s="9">
        <f t="shared" si="0"/>
        <v>43243</v>
      </c>
      <c r="B56" s="26">
        <f>IFERROR(+VLOOKUP("LECHID"&amp;A56,'Main File'!A:O,6,0),0)</f>
        <v>0</v>
      </c>
      <c r="C56" s="26">
        <f>IFERROR(+VLOOKUP("LECHID"&amp;A56,'Main File'!A:O,7,0),0)</f>
        <v>0</v>
      </c>
      <c r="D56" s="26">
        <f>IFERROR(+VLOOKUP("LECHID"&amp;A56,'Main File'!A:O,8,0),0)</f>
        <v>0</v>
      </c>
      <c r="E56" s="26">
        <f>IFERROR(+VLOOKUP("LECHID"&amp;A56,'Main File'!A:O,9,0),0)</f>
        <v>0</v>
      </c>
      <c r="F56" s="26">
        <f>IFERROR(+VLOOKUP("LECHID"&amp;A56,'Main File'!A:O,10,0),0)</f>
        <v>0</v>
      </c>
      <c r="G56" s="26">
        <f>IFERROR(+VLOOKUP("LECHID"&amp;A56,'Main File'!A:O,11,0),0)</f>
        <v>0</v>
      </c>
      <c r="H56" s="26">
        <f>IFERROR(+VLOOKUP("LECHID"&amp;A56,'Main File'!A:O,12,0),0)</f>
        <v>0</v>
      </c>
      <c r="I56" s="26">
        <f>IFERROR(+VLOOKUP("LECHID"&amp;A56,'Main File'!A:O,13,0),0)</f>
        <v>0</v>
      </c>
      <c r="J56" s="26">
        <f>IFERROR(+VLOOKUP("LECHID"&amp;A56,'Main File'!A:O,14,0),0)</f>
        <v>0</v>
      </c>
      <c r="K56" s="26">
        <f>IFERROR(+VLOOKUP("LECHID"&amp;A56,'Main File'!A:O,15,0),0)</f>
        <v>0</v>
      </c>
    </row>
    <row r="57" spans="1:11" x14ac:dyDescent="0.25">
      <c r="A57" s="9">
        <f t="shared" si="0"/>
        <v>43244</v>
      </c>
      <c r="B57" s="26">
        <f>IFERROR(+VLOOKUP("LECHID"&amp;A57,'Main File'!A:O,6,0),0)</f>
        <v>0</v>
      </c>
      <c r="C57" s="26">
        <f>IFERROR(+VLOOKUP("LECHID"&amp;A57,'Main File'!A:O,7,0),0)</f>
        <v>0</v>
      </c>
      <c r="D57" s="26">
        <f>IFERROR(+VLOOKUP("LECHID"&amp;A57,'Main File'!A:O,8,0),0)</f>
        <v>0</v>
      </c>
      <c r="E57" s="26">
        <f>IFERROR(+VLOOKUP("LECHID"&amp;A57,'Main File'!A:O,9,0),0)</f>
        <v>0</v>
      </c>
      <c r="F57" s="26">
        <f>IFERROR(+VLOOKUP("LECHID"&amp;A57,'Main File'!A:O,10,0),0)</f>
        <v>0</v>
      </c>
      <c r="G57" s="26">
        <f>IFERROR(+VLOOKUP("LECHID"&amp;A57,'Main File'!A:O,11,0),0)</f>
        <v>0</v>
      </c>
      <c r="H57" s="26">
        <f>IFERROR(+VLOOKUP("LECHID"&amp;A57,'Main File'!A:O,12,0),0)</f>
        <v>0</v>
      </c>
      <c r="I57" s="26">
        <f>IFERROR(+VLOOKUP("LECHID"&amp;A57,'Main File'!A:O,13,0),0)</f>
        <v>0</v>
      </c>
      <c r="J57" s="26">
        <f>IFERROR(+VLOOKUP("LECHID"&amp;A57,'Main File'!A:O,14,0),0)</f>
        <v>0</v>
      </c>
      <c r="K57" s="26">
        <f>IFERROR(+VLOOKUP("LECHID"&amp;A57,'Main File'!A:O,15,0),0)</f>
        <v>0</v>
      </c>
    </row>
    <row r="58" spans="1:11" x14ac:dyDescent="0.25">
      <c r="A58" s="9">
        <f t="shared" si="0"/>
        <v>43245</v>
      </c>
      <c r="B58" s="26">
        <f>IFERROR(+VLOOKUP("LECHID"&amp;A58,'Main File'!A:O,6,0),0)</f>
        <v>0</v>
      </c>
      <c r="C58" s="26">
        <f>IFERROR(+VLOOKUP("LECHID"&amp;A58,'Main File'!A:O,7,0),0)</f>
        <v>0</v>
      </c>
      <c r="D58" s="26">
        <f>IFERROR(+VLOOKUP("LECHID"&amp;A58,'Main File'!A:O,8,0),0)</f>
        <v>0</v>
      </c>
      <c r="E58" s="26">
        <f>IFERROR(+VLOOKUP("LECHID"&amp;A58,'Main File'!A:O,9,0),0)</f>
        <v>0</v>
      </c>
      <c r="F58" s="26">
        <f>IFERROR(+VLOOKUP("LECHID"&amp;A58,'Main File'!A:O,10,0),0)</f>
        <v>0</v>
      </c>
      <c r="G58" s="26">
        <f>IFERROR(+VLOOKUP("LECHID"&amp;A58,'Main File'!A:O,11,0),0)</f>
        <v>0</v>
      </c>
      <c r="H58" s="26">
        <f>IFERROR(+VLOOKUP("LECHID"&amp;A58,'Main File'!A:O,12,0),0)</f>
        <v>0</v>
      </c>
      <c r="I58" s="26">
        <f>IFERROR(+VLOOKUP("LECHID"&amp;A58,'Main File'!A:O,13,0),0)</f>
        <v>0</v>
      </c>
      <c r="J58" s="26">
        <f>IFERROR(+VLOOKUP("LECHID"&amp;A58,'Main File'!A:O,14,0),0)</f>
        <v>0</v>
      </c>
      <c r="K58" s="26">
        <f>IFERROR(+VLOOKUP("LECHID"&amp;A58,'Main File'!A:O,15,0),0)</f>
        <v>0</v>
      </c>
    </row>
    <row r="59" spans="1:11" x14ac:dyDescent="0.25">
      <c r="A59" s="9">
        <f t="shared" si="0"/>
        <v>43246</v>
      </c>
      <c r="B59" s="26">
        <f>IFERROR(+VLOOKUP("LECHID"&amp;A59,'Main File'!A:O,6,0),0)</f>
        <v>0</v>
      </c>
      <c r="C59" s="26">
        <f>IFERROR(+VLOOKUP("LECHID"&amp;A59,'Main File'!A:O,7,0),0)</f>
        <v>0</v>
      </c>
      <c r="D59" s="26">
        <f>IFERROR(+VLOOKUP("LECHID"&amp;A59,'Main File'!A:O,8,0),0)</f>
        <v>0</v>
      </c>
      <c r="E59" s="26">
        <f>IFERROR(+VLOOKUP("LECHID"&amp;A59,'Main File'!A:O,9,0),0)</f>
        <v>0</v>
      </c>
      <c r="F59" s="26">
        <f>IFERROR(+VLOOKUP("LECHID"&amp;A59,'Main File'!A:O,10,0),0)</f>
        <v>0</v>
      </c>
      <c r="G59" s="26">
        <f>IFERROR(+VLOOKUP("LECHID"&amp;A59,'Main File'!A:O,11,0),0)</f>
        <v>0</v>
      </c>
      <c r="H59" s="26">
        <f>IFERROR(+VLOOKUP("LECHID"&amp;A59,'Main File'!A:O,12,0),0)</f>
        <v>0</v>
      </c>
      <c r="I59" s="26">
        <f>IFERROR(+VLOOKUP("LECHID"&amp;A59,'Main File'!A:O,13,0),0)</f>
        <v>0</v>
      </c>
      <c r="J59" s="26">
        <f>IFERROR(+VLOOKUP("LECHID"&amp;A59,'Main File'!A:O,14,0),0)</f>
        <v>0</v>
      </c>
      <c r="K59" s="26">
        <f>IFERROR(+VLOOKUP("LECHID"&amp;A59,'Main File'!A:O,15,0),0)</f>
        <v>0</v>
      </c>
    </row>
    <row r="60" spans="1:11" x14ac:dyDescent="0.25">
      <c r="A60" s="9">
        <f t="shared" si="0"/>
        <v>43247</v>
      </c>
      <c r="B60" s="26">
        <f>IFERROR(+VLOOKUP("LECHID"&amp;A60,'Main File'!A:O,6,0),0)</f>
        <v>0</v>
      </c>
      <c r="C60" s="26">
        <f>IFERROR(+VLOOKUP("LECHID"&amp;A60,'Main File'!A:O,7,0),0)</f>
        <v>0</v>
      </c>
      <c r="D60" s="26">
        <f>IFERROR(+VLOOKUP("LECHID"&amp;A60,'Main File'!A:O,8,0),0)</f>
        <v>0</v>
      </c>
      <c r="E60" s="26">
        <f>IFERROR(+VLOOKUP("LECHID"&amp;A60,'Main File'!A:O,9,0),0)</f>
        <v>0</v>
      </c>
      <c r="F60" s="26">
        <f>IFERROR(+VLOOKUP("LECHID"&amp;A60,'Main File'!A:O,10,0),0)</f>
        <v>0</v>
      </c>
      <c r="G60" s="26">
        <f>IFERROR(+VLOOKUP("LECHID"&amp;A60,'Main File'!A:O,11,0),0)</f>
        <v>0</v>
      </c>
      <c r="H60" s="26">
        <f>IFERROR(+VLOOKUP("LECHID"&amp;A60,'Main File'!A:O,12,0),0)</f>
        <v>0</v>
      </c>
      <c r="I60" s="26">
        <f>IFERROR(+VLOOKUP("LECHID"&amp;A60,'Main File'!A:O,13,0),0)</f>
        <v>0</v>
      </c>
      <c r="J60" s="26">
        <f>IFERROR(+VLOOKUP("LECHID"&amp;A60,'Main File'!A:O,14,0),0)</f>
        <v>0</v>
      </c>
      <c r="K60" s="26">
        <f>IFERROR(+VLOOKUP("LECHID"&amp;A60,'Main File'!A:O,15,0),0)</f>
        <v>0</v>
      </c>
    </row>
    <row r="61" spans="1:11" x14ac:dyDescent="0.25">
      <c r="A61" s="9">
        <f t="shared" si="0"/>
        <v>43248</v>
      </c>
      <c r="B61" s="26">
        <f>IFERROR(+VLOOKUP("LECHID"&amp;A61,'Main File'!A:O,6,0),0)</f>
        <v>0</v>
      </c>
      <c r="C61" s="26">
        <f>IFERROR(+VLOOKUP("LECHID"&amp;A61,'Main File'!A:O,7,0),0)</f>
        <v>0</v>
      </c>
      <c r="D61" s="26">
        <f>IFERROR(+VLOOKUP("LECHID"&amp;A61,'Main File'!A:O,8,0),0)</f>
        <v>0</v>
      </c>
      <c r="E61" s="26">
        <f>IFERROR(+VLOOKUP("LECHID"&amp;A61,'Main File'!A:O,9,0),0)</f>
        <v>0</v>
      </c>
      <c r="F61" s="26">
        <f>IFERROR(+VLOOKUP("LECHID"&amp;A61,'Main File'!A:O,10,0),0)</f>
        <v>0</v>
      </c>
      <c r="G61" s="26">
        <f>IFERROR(+VLOOKUP("LECHID"&amp;A61,'Main File'!A:O,11,0),0)</f>
        <v>0</v>
      </c>
      <c r="H61" s="26">
        <f>IFERROR(+VLOOKUP("LECHID"&amp;A61,'Main File'!A:O,12,0),0)</f>
        <v>0</v>
      </c>
      <c r="I61" s="26">
        <f>IFERROR(+VLOOKUP("LECHID"&amp;A61,'Main File'!A:O,13,0),0)</f>
        <v>0</v>
      </c>
      <c r="J61" s="26">
        <f>IFERROR(+VLOOKUP("LECHID"&amp;A61,'Main File'!A:O,14,0),0)</f>
        <v>0</v>
      </c>
      <c r="K61" s="26">
        <f>IFERROR(+VLOOKUP("LECHID"&amp;A61,'Main File'!A:O,15,0),0)</f>
        <v>0</v>
      </c>
    </row>
    <row r="62" spans="1:11" x14ac:dyDescent="0.25">
      <c r="A62" s="9">
        <f t="shared" si="0"/>
        <v>43249</v>
      </c>
      <c r="B62" s="26">
        <f>IFERROR(+VLOOKUP("LECHID"&amp;A62,'Main File'!A:O,6,0),0)</f>
        <v>0</v>
      </c>
      <c r="C62" s="26">
        <f>IFERROR(+VLOOKUP("LECHID"&amp;A62,'Main File'!A:O,7,0),0)</f>
        <v>0</v>
      </c>
      <c r="D62" s="26">
        <f>IFERROR(+VLOOKUP("LECHID"&amp;A62,'Main File'!A:O,8,0),0)</f>
        <v>0</v>
      </c>
      <c r="E62" s="26">
        <f>IFERROR(+VLOOKUP("LECHID"&amp;A62,'Main File'!A:O,9,0),0)</f>
        <v>0</v>
      </c>
      <c r="F62" s="26">
        <f>IFERROR(+VLOOKUP("LECHID"&amp;A62,'Main File'!A:O,10,0),0)</f>
        <v>0</v>
      </c>
      <c r="G62" s="26">
        <f>IFERROR(+VLOOKUP("LECHID"&amp;A62,'Main File'!A:O,11,0),0)</f>
        <v>0</v>
      </c>
      <c r="H62" s="26">
        <f>IFERROR(+VLOOKUP("LECHID"&amp;A62,'Main File'!A:O,12,0),0)</f>
        <v>0</v>
      </c>
      <c r="I62" s="26">
        <f>IFERROR(+VLOOKUP("LECHID"&amp;A62,'Main File'!A:O,13,0),0)</f>
        <v>0</v>
      </c>
      <c r="J62" s="26">
        <f>IFERROR(+VLOOKUP("LECHID"&amp;A62,'Main File'!A:O,14,0),0)</f>
        <v>0</v>
      </c>
      <c r="K62" s="26">
        <f>IFERROR(+VLOOKUP("LECHID"&amp;A62,'Main File'!A:O,15,0),0)</f>
        <v>0</v>
      </c>
    </row>
    <row r="63" spans="1:11" x14ac:dyDescent="0.25">
      <c r="A63" s="9">
        <f t="shared" si="0"/>
        <v>43250</v>
      </c>
      <c r="B63" s="26">
        <f>IFERROR(+VLOOKUP("LECHID"&amp;A63,'Main File'!A:O,6,0),0)</f>
        <v>0</v>
      </c>
      <c r="C63" s="26">
        <f>IFERROR(+VLOOKUP("LECHID"&amp;A63,'Main File'!A:O,7,0),0)</f>
        <v>0</v>
      </c>
      <c r="D63" s="26">
        <f>IFERROR(+VLOOKUP("LECHID"&amp;A63,'Main File'!A:O,8,0),0)</f>
        <v>0</v>
      </c>
      <c r="E63" s="26">
        <f>IFERROR(+VLOOKUP("LECHID"&amp;A63,'Main File'!A:O,9,0),0)</f>
        <v>0</v>
      </c>
      <c r="F63" s="26">
        <f>IFERROR(+VLOOKUP("LECHID"&amp;A63,'Main File'!A:O,10,0),0)</f>
        <v>0</v>
      </c>
      <c r="G63" s="26">
        <f>IFERROR(+VLOOKUP("LECHID"&amp;A63,'Main File'!A:O,11,0),0)</f>
        <v>0</v>
      </c>
      <c r="H63" s="26">
        <f>IFERROR(+VLOOKUP("LECHID"&amp;A63,'Main File'!A:O,12,0),0)</f>
        <v>0</v>
      </c>
      <c r="I63" s="26">
        <f>IFERROR(+VLOOKUP("LECHID"&amp;A63,'Main File'!A:O,13,0),0)</f>
        <v>0</v>
      </c>
      <c r="J63" s="26">
        <f>IFERROR(+VLOOKUP("LECHID"&amp;A63,'Main File'!A:O,14,0),0)</f>
        <v>0</v>
      </c>
      <c r="K63" s="26">
        <f>IFERROR(+VLOOKUP("LECHID"&amp;A63,'Main File'!A:O,15,0),0)</f>
        <v>0</v>
      </c>
    </row>
    <row r="64" spans="1:11" x14ac:dyDescent="0.25">
      <c r="A64" s="9">
        <f t="shared" si="0"/>
        <v>43251</v>
      </c>
      <c r="B64" s="26">
        <f>IFERROR(+VLOOKUP("LECHID"&amp;A64,'Main File'!A:O,6,0),0)</f>
        <v>0</v>
      </c>
      <c r="C64" s="26">
        <f>IFERROR(+VLOOKUP("LECHID"&amp;A64,'Main File'!A:O,7,0),0)</f>
        <v>0</v>
      </c>
      <c r="D64" s="26">
        <f>IFERROR(+VLOOKUP("LECHID"&amp;A64,'Main File'!A:O,8,0),0)</f>
        <v>0</v>
      </c>
      <c r="E64" s="26">
        <f>IFERROR(+VLOOKUP("LECHID"&amp;A64,'Main File'!A:O,9,0),0)</f>
        <v>0</v>
      </c>
      <c r="F64" s="26">
        <f>IFERROR(+VLOOKUP("LECHID"&amp;A64,'Main File'!A:O,10,0),0)</f>
        <v>0</v>
      </c>
      <c r="G64" s="26">
        <f>IFERROR(+VLOOKUP("LECHID"&amp;A64,'Main File'!A:O,11,0),0)</f>
        <v>0</v>
      </c>
      <c r="H64" s="26">
        <f>IFERROR(+VLOOKUP("LECHID"&amp;A64,'Main File'!A:O,12,0),0)</f>
        <v>0</v>
      </c>
      <c r="I64" s="26">
        <f>IFERROR(+VLOOKUP("LECHID"&amp;A64,'Main File'!A:O,13,0),0)</f>
        <v>0</v>
      </c>
      <c r="J64" s="26">
        <f>IFERROR(+VLOOKUP("LECHID"&amp;A64,'Main File'!A:O,14,0),0)</f>
        <v>0</v>
      </c>
      <c r="K64" s="26">
        <f>IFERROR(+VLOOKUP("LECHID"&amp;A64,'Main File'!A:O,15,0),0)</f>
        <v>0</v>
      </c>
    </row>
    <row r="65" spans="1:11" x14ac:dyDescent="0.25">
      <c r="A65" s="9">
        <f t="shared" si="0"/>
        <v>43252</v>
      </c>
      <c r="B65" s="26">
        <f>IFERROR(+VLOOKUP("LECHID"&amp;A65,'Main File'!A:O,6,0),0)</f>
        <v>0</v>
      </c>
      <c r="C65" s="26">
        <f>IFERROR(+VLOOKUP("LECHID"&amp;A65,'Main File'!A:O,7,0),0)</f>
        <v>0</v>
      </c>
      <c r="D65" s="26">
        <f>IFERROR(+VLOOKUP("LECHID"&amp;A65,'Main File'!A:O,8,0),0)</f>
        <v>0</v>
      </c>
      <c r="E65" s="26">
        <f>IFERROR(+VLOOKUP("LECHID"&amp;A65,'Main File'!A:O,9,0),0)</f>
        <v>0</v>
      </c>
      <c r="F65" s="26">
        <f>IFERROR(+VLOOKUP("LECHID"&amp;A65,'Main File'!A:O,10,0),0)</f>
        <v>0</v>
      </c>
      <c r="G65" s="26">
        <f>IFERROR(+VLOOKUP("LECHID"&amp;A65,'Main File'!A:O,11,0),0)</f>
        <v>0</v>
      </c>
      <c r="H65" s="26">
        <f>IFERROR(+VLOOKUP("LECHID"&amp;A65,'Main File'!A:O,12,0),0)</f>
        <v>0</v>
      </c>
      <c r="I65" s="26">
        <f>IFERROR(+VLOOKUP("LECHID"&amp;A65,'Main File'!A:O,13,0),0)</f>
        <v>0</v>
      </c>
      <c r="J65" s="26">
        <f>IFERROR(+VLOOKUP("LECHID"&amp;A65,'Main File'!A:O,14,0),0)</f>
        <v>0</v>
      </c>
      <c r="K65" s="26">
        <f>IFERROR(+VLOOKUP("LECHID"&amp;A65,'Main File'!A:O,15,0),0)</f>
        <v>0</v>
      </c>
    </row>
    <row r="66" spans="1:11" x14ac:dyDescent="0.25">
      <c r="A66" s="9">
        <f t="shared" si="0"/>
        <v>43253</v>
      </c>
      <c r="B66" s="26">
        <f>IFERROR(+VLOOKUP("LECHID"&amp;A66,'Main File'!A:O,6,0),0)</f>
        <v>0</v>
      </c>
      <c r="C66" s="26">
        <f>IFERROR(+VLOOKUP("LECHID"&amp;A66,'Main File'!A:O,7,0),0)</f>
        <v>0</v>
      </c>
      <c r="D66" s="26">
        <f>IFERROR(+VLOOKUP("LECHID"&amp;A66,'Main File'!A:O,8,0),0)</f>
        <v>0</v>
      </c>
      <c r="E66" s="26">
        <f>IFERROR(+VLOOKUP("LECHID"&amp;A66,'Main File'!A:O,9,0),0)</f>
        <v>0</v>
      </c>
      <c r="F66" s="26">
        <f>IFERROR(+VLOOKUP("LECHID"&amp;A66,'Main File'!A:O,10,0),0)</f>
        <v>0</v>
      </c>
      <c r="G66" s="26">
        <f>IFERROR(+VLOOKUP("LECHID"&amp;A66,'Main File'!A:O,11,0),0)</f>
        <v>0</v>
      </c>
      <c r="H66" s="26">
        <f>IFERROR(+VLOOKUP("LECHID"&amp;A66,'Main File'!A:O,12,0),0)</f>
        <v>0</v>
      </c>
      <c r="I66" s="26">
        <f>IFERROR(+VLOOKUP("LECHID"&amp;A66,'Main File'!A:O,13,0),0)</f>
        <v>0</v>
      </c>
      <c r="J66" s="26">
        <f>IFERROR(+VLOOKUP("LECHID"&amp;A66,'Main File'!A:O,14,0),0)</f>
        <v>0</v>
      </c>
      <c r="K66" s="26">
        <f>IFERROR(+VLOOKUP("LECHID"&amp;A66,'Main File'!A:O,15,0),0)</f>
        <v>0</v>
      </c>
    </row>
    <row r="67" spans="1:11" x14ac:dyDescent="0.25">
      <c r="A67" s="9">
        <f t="shared" si="0"/>
        <v>43254</v>
      </c>
      <c r="B67" s="26">
        <f>IFERROR(+VLOOKUP("LECHID"&amp;A67,'Main File'!A:O,6,0),0)</f>
        <v>0</v>
      </c>
      <c r="C67" s="26">
        <f>IFERROR(+VLOOKUP("LECHID"&amp;A67,'Main File'!A:O,7,0),0)</f>
        <v>0</v>
      </c>
      <c r="D67" s="26">
        <f>IFERROR(+VLOOKUP("LECHID"&amp;A67,'Main File'!A:O,8,0),0)</f>
        <v>0</v>
      </c>
      <c r="E67" s="26">
        <f>IFERROR(+VLOOKUP("LECHID"&amp;A67,'Main File'!A:O,9,0),0)</f>
        <v>0</v>
      </c>
      <c r="F67" s="26">
        <f>IFERROR(+VLOOKUP("LECHID"&amp;A67,'Main File'!A:O,10,0),0)</f>
        <v>0</v>
      </c>
      <c r="G67" s="26">
        <f>IFERROR(+VLOOKUP("LECHID"&amp;A67,'Main File'!A:O,11,0),0)</f>
        <v>0</v>
      </c>
      <c r="H67" s="26">
        <f>IFERROR(+VLOOKUP("LECHID"&amp;A67,'Main File'!A:O,12,0),0)</f>
        <v>0</v>
      </c>
      <c r="I67" s="26">
        <f>IFERROR(+VLOOKUP("LECHID"&amp;A67,'Main File'!A:O,13,0),0)</f>
        <v>0</v>
      </c>
      <c r="J67" s="26">
        <f>IFERROR(+VLOOKUP("LECHID"&amp;A67,'Main File'!A:O,14,0),0)</f>
        <v>0</v>
      </c>
      <c r="K67" s="26">
        <f>IFERROR(+VLOOKUP("LECHID"&amp;A67,'Main File'!A:O,15,0),0)</f>
        <v>0</v>
      </c>
    </row>
    <row r="68" spans="1:11" x14ac:dyDescent="0.25">
      <c r="A68" s="9">
        <f t="shared" si="0"/>
        <v>43255</v>
      </c>
      <c r="B68" s="26">
        <f>IFERROR(+VLOOKUP("LECHID"&amp;A68,'Main File'!A:O,6,0),0)</f>
        <v>0</v>
      </c>
      <c r="C68" s="26">
        <f>IFERROR(+VLOOKUP("LECHID"&amp;A68,'Main File'!A:O,7,0),0)</f>
        <v>0</v>
      </c>
      <c r="D68" s="26">
        <f>IFERROR(+VLOOKUP("LECHID"&amp;A68,'Main File'!A:O,8,0),0)</f>
        <v>0</v>
      </c>
      <c r="E68" s="26">
        <f>IFERROR(+VLOOKUP("LECHID"&amp;A68,'Main File'!A:O,9,0),0)</f>
        <v>0</v>
      </c>
      <c r="F68" s="26">
        <f>IFERROR(+VLOOKUP("LECHID"&amp;A68,'Main File'!A:O,10,0),0)</f>
        <v>0</v>
      </c>
      <c r="G68" s="26">
        <f>IFERROR(+VLOOKUP("LECHID"&amp;A68,'Main File'!A:O,11,0),0)</f>
        <v>0</v>
      </c>
      <c r="H68" s="26">
        <f>IFERROR(+VLOOKUP("LECHID"&amp;A68,'Main File'!A:O,12,0),0)</f>
        <v>0</v>
      </c>
      <c r="I68" s="26">
        <f>IFERROR(+VLOOKUP("LECHID"&amp;A68,'Main File'!A:O,13,0),0)</f>
        <v>0</v>
      </c>
      <c r="J68" s="26">
        <f>IFERROR(+VLOOKUP("LECHID"&amp;A68,'Main File'!A:O,14,0),0)</f>
        <v>0</v>
      </c>
      <c r="K68" s="26">
        <f>IFERROR(+VLOOKUP("LECHID"&amp;A68,'Main File'!A:O,15,0),0)</f>
        <v>0</v>
      </c>
    </row>
    <row r="69" spans="1:11" x14ac:dyDescent="0.25">
      <c r="A69" s="9">
        <f t="shared" si="0"/>
        <v>43256</v>
      </c>
      <c r="B69" s="26">
        <f>IFERROR(+VLOOKUP("LECHID"&amp;A69,'Main File'!A:O,6,0),0)</f>
        <v>0</v>
      </c>
      <c r="C69" s="26">
        <f>IFERROR(+VLOOKUP("LECHID"&amp;A69,'Main File'!A:O,7,0),0)</f>
        <v>0</v>
      </c>
      <c r="D69" s="26">
        <f>IFERROR(+VLOOKUP("LECHID"&amp;A69,'Main File'!A:O,8,0),0)</f>
        <v>0</v>
      </c>
      <c r="E69" s="26">
        <f>IFERROR(+VLOOKUP("LECHID"&amp;A69,'Main File'!A:O,9,0),0)</f>
        <v>0</v>
      </c>
      <c r="F69" s="26">
        <f>IFERROR(+VLOOKUP("LECHID"&amp;A69,'Main File'!A:O,10,0),0)</f>
        <v>0</v>
      </c>
      <c r="G69" s="26">
        <f>IFERROR(+VLOOKUP("LECHID"&amp;A69,'Main File'!A:O,11,0),0)</f>
        <v>0</v>
      </c>
      <c r="H69" s="26">
        <f>IFERROR(+VLOOKUP("LECHID"&amp;A69,'Main File'!A:O,12,0),0)</f>
        <v>0</v>
      </c>
      <c r="I69" s="26">
        <f>IFERROR(+VLOOKUP("LECHID"&amp;A69,'Main File'!A:O,13,0),0)</f>
        <v>0</v>
      </c>
      <c r="J69" s="26">
        <f>IFERROR(+VLOOKUP("LECHID"&amp;A69,'Main File'!A:O,14,0),0)</f>
        <v>0</v>
      </c>
      <c r="K69" s="26">
        <f>IFERROR(+VLOOKUP("LECHID"&amp;A69,'Main File'!A:O,15,0),0)</f>
        <v>0</v>
      </c>
    </row>
    <row r="70" spans="1:11" x14ac:dyDescent="0.25">
      <c r="A70" s="9">
        <f t="shared" si="0"/>
        <v>43257</v>
      </c>
      <c r="B70" s="26">
        <f>IFERROR(+VLOOKUP("LECHID"&amp;A70,'Main File'!A:O,6,0),0)</f>
        <v>0</v>
      </c>
      <c r="C70" s="26">
        <f>IFERROR(+VLOOKUP("LECHID"&amp;A70,'Main File'!A:O,7,0),0)</f>
        <v>0</v>
      </c>
      <c r="D70" s="26">
        <f>IFERROR(+VLOOKUP("LECHID"&amp;A70,'Main File'!A:O,8,0),0)</f>
        <v>0</v>
      </c>
      <c r="E70" s="26">
        <f>IFERROR(+VLOOKUP("LECHID"&amp;A70,'Main File'!A:O,9,0),0)</f>
        <v>0</v>
      </c>
      <c r="F70" s="26">
        <f>IFERROR(+VLOOKUP("LECHID"&amp;A70,'Main File'!A:O,10,0),0)</f>
        <v>0</v>
      </c>
      <c r="G70" s="26">
        <f>IFERROR(+VLOOKUP("LECHID"&amp;A70,'Main File'!A:O,11,0),0)</f>
        <v>0</v>
      </c>
      <c r="H70" s="26">
        <f>IFERROR(+VLOOKUP("LECHID"&amp;A70,'Main File'!A:O,12,0),0)</f>
        <v>0</v>
      </c>
      <c r="I70" s="26">
        <f>IFERROR(+VLOOKUP("LECHID"&amp;A70,'Main File'!A:O,13,0),0)</f>
        <v>0</v>
      </c>
      <c r="J70" s="26">
        <f>IFERROR(+VLOOKUP("LECHID"&amp;A70,'Main File'!A:O,14,0),0)</f>
        <v>0</v>
      </c>
      <c r="K70" s="26">
        <f>IFERROR(+VLOOKUP("LECHID"&amp;A70,'Main File'!A:O,15,0),0)</f>
        <v>0</v>
      </c>
    </row>
    <row r="71" spans="1:11" x14ac:dyDescent="0.25">
      <c r="A71" s="9">
        <f t="shared" ref="A71:A134" si="1">+A70+1</f>
        <v>43258</v>
      </c>
      <c r="B71" s="26">
        <f>IFERROR(+VLOOKUP("LECHID"&amp;A71,'Main File'!A:O,6,0),0)</f>
        <v>0</v>
      </c>
      <c r="C71" s="26">
        <f>IFERROR(+VLOOKUP("LECHID"&amp;A71,'Main File'!A:O,7,0),0)</f>
        <v>0</v>
      </c>
      <c r="D71" s="26">
        <f>IFERROR(+VLOOKUP("LECHID"&amp;A71,'Main File'!A:O,8,0),0)</f>
        <v>0</v>
      </c>
      <c r="E71" s="26">
        <f>IFERROR(+VLOOKUP("LECHID"&amp;A71,'Main File'!A:O,9,0),0)</f>
        <v>0</v>
      </c>
      <c r="F71" s="26">
        <f>IFERROR(+VLOOKUP("LECHID"&amp;A71,'Main File'!A:O,10,0),0)</f>
        <v>0</v>
      </c>
      <c r="G71" s="26">
        <f>IFERROR(+VLOOKUP("LECHID"&amp;A71,'Main File'!A:O,11,0),0)</f>
        <v>0</v>
      </c>
      <c r="H71" s="26">
        <f>IFERROR(+VLOOKUP("LECHID"&amp;A71,'Main File'!A:O,12,0),0)</f>
        <v>0</v>
      </c>
      <c r="I71" s="26">
        <f>IFERROR(+VLOOKUP("LECHID"&amp;A71,'Main File'!A:O,13,0),0)</f>
        <v>0</v>
      </c>
      <c r="J71" s="26">
        <f>IFERROR(+VLOOKUP("LECHID"&amp;A71,'Main File'!A:O,14,0),0)</f>
        <v>0</v>
      </c>
      <c r="K71" s="26">
        <f>IFERROR(+VLOOKUP("LECHID"&amp;A71,'Main File'!A:O,15,0),0)</f>
        <v>0</v>
      </c>
    </row>
    <row r="72" spans="1:11" x14ac:dyDescent="0.25">
      <c r="A72" s="9">
        <f t="shared" si="1"/>
        <v>43259</v>
      </c>
      <c r="B72" s="26">
        <f>IFERROR(+VLOOKUP("LECHID"&amp;A72,'Main File'!A:O,6,0),0)</f>
        <v>0</v>
      </c>
      <c r="C72" s="26">
        <f>IFERROR(+VLOOKUP("LECHID"&amp;A72,'Main File'!A:O,7,0),0)</f>
        <v>0</v>
      </c>
      <c r="D72" s="26">
        <f>IFERROR(+VLOOKUP("LECHID"&amp;A72,'Main File'!A:O,8,0),0)</f>
        <v>0</v>
      </c>
      <c r="E72" s="26">
        <f>IFERROR(+VLOOKUP("LECHID"&amp;A72,'Main File'!A:O,9,0),0)</f>
        <v>0</v>
      </c>
      <c r="F72" s="26">
        <f>IFERROR(+VLOOKUP("LECHID"&amp;A72,'Main File'!A:O,10,0),0)</f>
        <v>0</v>
      </c>
      <c r="G72" s="26">
        <f>IFERROR(+VLOOKUP("LECHID"&amp;A72,'Main File'!A:O,11,0),0)</f>
        <v>0</v>
      </c>
      <c r="H72" s="26">
        <f>IFERROR(+VLOOKUP("LECHID"&amp;A72,'Main File'!A:O,12,0),0)</f>
        <v>0</v>
      </c>
      <c r="I72" s="26">
        <f>IFERROR(+VLOOKUP("LECHID"&amp;A72,'Main File'!A:O,13,0),0)</f>
        <v>0</v>
      </c>
      <c r="J72" s="26">
        <f>IFERROR(+VLOOKUP("LECHID"&amp;A72,'Main File'!A:O,14,0),0)</f>
        <v>0</v>
      </c>
      <c r="K72" s="26">
        <f>IFERROR(+VLOOKUP("LECHID"&amp;A72,'Main File'!A:O,15,0),0)</f>
        <v>0</v>
      </c>
    </row>
    <row r="73" spans="1:11" x14ac:dyDescent="0.25">
      <c r="A73" s="9">
        <f t="shared" si="1"/>
        <v>43260</v>
      </c>
      <c r="B73" s="26">
        <f>IFERROR(+VLOOKUP("LECHID"&amp;A73,'Main File'!A:O,6,0),0)</f>
        <v>0</v>
      </c>
      <c r="C73" s="26">
        <f>IFERROR(+VLOOKUP("LECHID"&amp;A73,'Main File'!A:O,7,0),0)</f>
        <v>0</v>
      </c>
      <c r="D73" s="26">
        <f>IFERROR(+VLOOKUP("LECHID"&amp;A73,'Main File'!A:O,8,0),0)</f>
        <v>0</v>
      </c>
      <c r="E73" s="26">
        <f>IFERROR(+VLOOKUP("LECHID"&amp;A73,'Main File'!A:O,9,0),0)</f>
        <v>0</v>
      </c>
      <c r="F73" s="26">
        <f>IFERROR(+VLOOKUP("LECHID"&amp;A73,'Main File'!A:O,10,0),0)</f>
        <v>0</v>
      </c>
      <c r="G73" s="26">
        <f>IFERROR(+VLOOKUP("LECHID"&amp;A73,'Main File'!A:O,11,0),0)</f>
        <v>0</v>
      </c>
      <c r="H73" s="26">
        <f>IFERROR(+VLOOKUP("LECHID"&amp;A73,'Main File'!A:O,12,0),0)</f>
        <v>0</v>
      </c>
      <c r="I73" s="26">
        <f>IFERROR(+VLOOKUP("LECHID"&amp;A73,'Main File'!A:O,13,0),0)</f>
        <v>0</v>
      </c>
      <c r="J73" s="26">
        <f>IFERROR(+VLOOKUP("LECHID"&amp;A73,'Main File'!A:O,14,0),0)</f>
        <v>0</v>
      </c>
      <c r="K73" s="26">
        <f>IFERROR(+VLOOKUP("LECHID"&amp;A73,'Main File'!A:O,15,0),0)</f>
        <v>0</v>
      </c>
    </row>
    <row r="74" spans="1:11" x14ac:dyDescent="0.25">
      <c r="A74" s="9">
        <f t="shared" si="1"/>
        <v>43261</v>
      </c>
      <c r="B74" s="26">
        <f>IFERROR(+VLOOKUP("LECHID"&amp;A74,'Main File'!A:O,6,0),0)</f>
        <v>0</v>
      </c>
      <c r="C74" s="26">
        <f>IFERROR(+VLOOKUP("LECHID"&amp;A74,'Main File'!A:O,7,0),0)</f>
        <v>0</v>
      </c>
      <c r="D74" s="26">
        <f>IFERROR(+VLOOKUP("LECHID"&amp;A74,'Main File'!A:O,8,0),0)</f>
        <v>0</v>
      </c>
      <c r="E74" s="26">
        <f>IFERROR(+VLOOKUP("LECHID"&amp;A74,'Main File'!A:O,9,0),0)</f>
        <v>0</v>
      </c>
      <c r="F74" s="26">
        <f>IFERROR(+VLOOKUP("LECHID"&amp;A74,'Main File'!A:O,10,0),0)</f>
        <v>0</v>
      </c>
      <c r="G74" s="26">
        <f>IFERROR(+VLOOKUP("LECHID"&amp;A74,'Main File'!A:O,11,0),0)</f>
        <v>0</v>
      </c>
      <c r="H74" s="26">
        <f>IFERROR(+VLOOKUP("LECHID"&amp;A74,'Main File'!A:O,12,0),0)</f>
        <v>0</v>
      </c>
      <c r="I74" s="26">
        <f>IFERROR(+VLOOKUP("LECHID"&amp;A74,'Main File'!A:O,13,0),0)</f>
        <v>0</v>
      </c>
      <c r="J74" s="26">
        <f>IFERROR(+VLOOKUP("LECHID"&amp;A74,'Main File'!A:O,14,0),0)</f>
        <v>0</v>
      </c>
      <c r="K74" s="26">
        <f>IFERROR(+VLOOKUP("LECHID"&amp;A74,'Main File'!A:O,15,0),0)</f>
        <v>0</v>
      </c>
    </row>
    <row r="75" spans="1:11" x14ac:dyDescent="0.25">
      <c r="A75" s="9">
        <f t="shared" si="1"/>
        <v>43262</v>
      </c>
      <c r="B75" s="26">
        <f>IFERROR(+VLOOKUP("LECHID"&amp;A75,'Main File'!A:O,6,0),0)</f>
        <v>0</v>
      </c>
      <c r="C75" s="26">
        <f>IFERROR(+VLOOKUP("LECHID"&amp;A75,'Main File'!A:O,7,0),0)</f>
        <v>0</v>
      </c>
      <c r="D75" s="26">
        <f>IFERROR(+VLOOKUP("LECHID"&amp;A75,'Main File'!A:O,8,0),0)</f>
        <v>0</v>
      </c>
      <c r="E75" s="26">
        <f>IFERROR(+VLOOKUP("LECHID"&amp;A75,'Main File'!A:O,9,0),0)</f>
        <v>0</v>
      </c>
      <c r="F75" s="26">
        <f>IFERROR(+VLOOKUP("LECHID"&amp;A75,'Main File'!A:O,10,0),0)</f>
        <v>0</v>
      </c>
      <c r="G75" s="26">
        <f>IFERROR(+VLOOKUP("LECHID"&amp;A75,'Main File'!A:O,11,0),0)</f>
        <v>0</v>
      </c>
      <c r="H75" s="26">
        <f>IFERROR(+VLOOKUP("LECHID"&amp;A75,'Main File'!A:O,12,0),0)</f>
        <v>0</v>
      </c>
      <c r="I75" s="26">
        <f>IFERROR(+VLOOKUP("LECHID"&amp;A75,'Main File'!A:O,13,0),0)</f>
        <v>0</v>
      </c>
      <c r="J75" s="26">
        <f>IFERROR(+VLOOKUP("LECHID"&amp;A75,'Main File'!A:O,14,0),0)</f>
        <v>0</v>
      </c>
      <c r="K75" s="26">
        <f>IFERROR(+VLOOKUP("LECHID"&amp;A75,'Main File'!A:O,15,0),0)</f>
        <v>0</v>
      </c>
    </row>
    <row r="76" spans="1:11" x14ac:dyDescent="0.25">
      <c r="A76" s="9">
        <f t="shared" si="1"/>
        <v>43263</v>
      </c>
      <c r="B76" s="26">
        <f>IFERROR(+VLOOKUP("LECHID"&amp;A76,'Main File'!A:O,6,0),0)</f>
        <v>0</v>
      </c>
      <c r="C76" s="26">
        <f>IFERROR(+VLOOKUP("LECHID"&amp;A76,'Main File'!A:O,7,0),0)</f>
        <v>0</v>
      </c>
      <c r="D76" s="26">
        <f>IFERROR(+VLOOKUP("LECHID"&amp;A76,'Main File'!A:O,8,0),0)</f>
        <v>0</v>
      </c>
      <c r="E76" s="26">
        <f>IFERROR(+VLOOKUP("LECHID"&amp;A76,'Main File'!A:O,9,0),0)</f>
        <v>0</v>
      </c>
      <c r="F76" s="26">
        <f>IFERROR(+VLOOKUP("LECHID"&amp;A76,'Main File'!A:O,10,0),0)</f>
        <v>0</v>
      </c>
      <c r="G76" s="26">
        <f>IFERROR(+VLOOKUP("LECHID"&amp;A76,'Main File'!A:O,11,0),0)</f>
        <v>0</v>
      </c>
      <c r="H76" s="26">
        <f>IFERROR(+VLOOKUP("LECHID"&amp;A76,'Main File'!A:O,12,0),0)</f>
        <v>0</v>
      </c>
      <c r="I76" s="26">
        <f>IFERROR(+VLOOKUP("LECHID"&amp;A76,'Main File'!A:O,13,0),0)</f>
        <v>0</v>
      </c>
      <c r="J76" s="26">
        <f>IFERROR(+VLOOKUP("LECHID"&amp;A76,'Main File'!A:O,14,0),0)</f>
        <v>0</v>
      </c>
      <c r="K76" s="26">
        <f>IFERROR(+VLOOKUP("LECHID"&amp;A76,'Main File'!A:O,15,0),0)</f>
        <v>0</v>
      </c>
    </row>
    <row r="77" spans="1:11" x14ac:dyDescent="0.25">
      <c r="A77" s="9">
        <f t="shared" si="1"/>
        <v>43264</v>
      </c>
      <c r="B77" s="26">
        <f>IFERROR(+VLOOKUP("LECHID"&amp;A77,'Main File'!A:O,6,0),0)</f>
        <v>0</v>
      </c>
      <c r="C77" s="26">
        <f>IFERROR(+VLOOKUP("LECHID"&amp;A77,'Main File'!A:O,7,0),0)</f>
        <v>0</v>
      </c>
      <c r="D77" s="26">
        <f>IFERROR(+VLOOKUP("LECHID"&amp;A77,'Main File'!A:O,8,0),0)</f>
        <v>0</v>
      </c>
      <c r="E77" s="26">
        <f>IFERROR(+VLOOKUP("LECHID"&amp;A77,'Main File'!A:O,9,0),0)</f>
        <v>0</v>
      </c>
      <c r="F77" s="26">
        <f>IFERROR(+VLOOKUP("LECHID"&amp;A77,'Main File'!A:O,10,0),0)</f>
        <v>0</v>
      </c>
      <c r="G77" s="26">
        <f>IFERROR(+VLOOKUP("LECHID"&amp;A77,'Main File'!A:O,11,0),0)</f>
        <v>0</v>
      </c>
      <c r="H77" s="26">
        <f>IFERROR(+VLOOKUP("LECHID"&amp;A77,'Main File'!A:O,12,0),0)</f>
        <v>0</v>
      </c>
      <c r="I77" s="26">
        <f>IFERROR(+VLOOKUP("LECHID"&amp;A77,'Main File'!A:O,13,0),0)</f>
        <v>0</v>
      </c>
      <c r="J77" s="26">
        <f>IFERROR(+VLOOKUP("LECHID"&amp;A77,'Main File'!A:O,14,0),0)</f>
        <v>0</v>
      </c>
      <c r="K77" s="26">
        <f>IFERROR(+VLOOKUP("LECHID"&amp;A77,'Main File'!A:O,15,0),0)</f>
        <v>0</v>
      </c>
    </row>
    <row r="78" spans="1:11" x14ac:dyDescent="0.25">
      <c r="A78" s="9">
        <f t="shared" si="1"/>
        <v>43265</v>
      </c>
      <c r="B78" s="26">
        <f>IFERROR(+VLOOKUP("LECHID"&amp;A78,'Main File'!A:O,6,0),0)</f>
        <v>0</v>
      </c>
      <c r="C78" s="26">
        <f>IFERROR(+VLOOKUP("LECHID"&amp;A78,'Main File'!A:O,7,0),0)</f>
        <v>0</v>
      </c>
      <c r="D78" s="26">
        <f>IFERROR(+VLOOKUP("LECHID"&amp;A78,'Main File'!A:O,8,0),0)</f>
        <v>0</v>
      </c>
      <c r="E78" s="26">
        <f>IFERROR(+VLOOKUP("LECHID"&amp;A78,'Main File'!A:O,9,0),0)</f>
        <v>0</v>
      </c>
      <c r="F78" s="26">
        <f>IFERROR(+VLOOKUP("LECHID"&amp;A78,'Main File'!A:O,10,0),0)</f>
        <v>0</v>
      </c>
      <c r="G78" s="26">
        <f>IFERROR(+VLOOKUP("LECHID"&amp;A78,'Main File'!A:O,11,0),0)</f>
        <v>0</v>
      </c>
      <c r="H78" s="26">
        <f>IFERROR(+VLOOKUP("LECHID"&amp;A78,'Main File'!A:O,12,0),0)</f>
        <v>0</v>
      </c>
      <c r="I78" s="26">
        <f>IFERROR(+VLOOKUP("LECHID"&amp;A78,'Main File'!A:O,13,0),0)</f>
        <v>0</v>
      </c>
      <c r="J78" s="26">
        <f>IFERROR(+VLOOKUP("LECHID"&amp;A78,'Main File'!A:O,14,0),0)</f>
        <v>0</v>
      </c>
      <c r="K78" s="26">
        <f>IFERROR(+VLOOKUP("LECHID"&amp;A78,'Main File'!A:O,15,0),0)</f>
        <v>0</v>
      </c>
    </row>
    <row r="79" spans="1:11" x14ac:dyDescent="0.25">
      <c r="A79" s="9">
        <f t="shared" si="1"/>
        <v>43266</v>
      </c>
      <c r="B79" s="26">
        <f>IFERROR(+VLOOKUP("LECHID"&amp;A79,'Main File'!A:O,6,0),0)</f>
        <v>0</v>
      </c>
      <c r="C79" s="26">
        <f>IFERROR(+VLOOKUP("LECHID"&amp;A79,'Main File'!A:O,7,0),0)</f>
        <v>0</v>
      </c>
      <c r="D79" s="26">
        <f>IFERROR(+VLOOKUP("LECHID"&amp;A79,'Main File'!A:O,8,0),0)</f>
        <v>0</v>
      </c>
      <c r="E79" s="26">
        <f>IFERROR(+VLOOKUP("LECHID"&amp;A79,'Main File'!A:O,9,0),0)</f>
        <v>0</v>
      </c>
      <c r="F79" s="26">
        <f>IFERROR(+VLOOKUP("LECHID"&amp;A79,'Main File'!A:O,10,0),0)</f>
        <v>0</v>
      </c>
      <c r="G79" s="26">
        <f>IFERROR(+VLOOKUP("LECHID"&amp;A79,'Main File'!A:O,11,0),0)</f>
        <v>0</v>
      </c>
      <c r="H79" s="26">
        <f>IFERROR(+VLOOKUP("LECHID"&amp;A79,'Main File'!A:O,12,0),0)</f>
        <v>0</v>
      </c>
      <c r="I79" s="26">
        <f>IFERROR(+VLOOKUP("LECHID"&amp;A79,'Main File'!A:O,13,0),0)</f>
        <v>0</v>
      </c>
      <c r="J79" s="26">
        <f>IFERROR(+VLOOKUP("LECHID"&amp;A79,'Main File'!A:O,14,0),0)</f>
        <v>0</v>
      </c>
      <c r="K79" s="26">
        <f>IFERROR(+VLOOKUP("LECHID"&amp;A79,'Main File'!A:O,15,0),0)</f>
        <v>0</v>
      </c>
    </row>
    <row r="80" spans="1:11" x14ac:dyDescent="0.25">
      <c r="A80" s="9">
        <f t="shared" si="1"/>
        <v>43267</v>
      </c>
      <c r="B80" s="26">
        <f>IFERROR(+VLOOKUP("LECHID"&amp;A80,'Main File'!A:O,6,0),0)</f>
        <v>0</v>
      </c>
      <c r="C80" s="26">
        <f>IFERROR(+VLOOKUP("LECHID"&amp;A80,'Main File'!A:O,7,0),0)</f>
        <v>0</v>
      </c>
      <c r="D80" s="26">
        <f>IFERROR(+VLOOKUP("LECHID"&amp;A80,'Main File'!A:O,8,0),0)</f>
        <v>0</v>
      </c>
      <c r="E80" s="26">
        <f>IFERROR(+VLOOKUP("LECHID"&amp;A80,'Main File'!A:O,9,0),0)</f>
        <v>0</v>
      </c>
      <c r="F80" s="26">
        <f>IFERROR(+VLOOKUP("LECHID"&amp;A80,'Main File'!A:O,10,0),0)</f>
        <v>0</v>
      </c>
      <c r="G80" s="26">
        <f>IFERROR(+VLOOKUP("LECHID"&amp;A80,'Main File'!A:O,11,0),0)</f>
        <v>0</v>
      </c>
      <c r="H80" s="26">
        <f>IFERROR(+VLOOKUP("LECHID"&amp;A80,'Main File'!A:O,12,0),0)</f>
        <v>0</v>
      </c>
      <c r="I80" s="26">
        <f>IFERROR(+VLOOKUP("LECHID"&amp;A80,'Main File'!A:O,13,0),0)</f>
        <v>0</v>
      </c>
      <c r="J80" s="26">
        <f>IFERROR(+VLOOKUP("LECHID"&amp;A80,'Main File'!A:O,14,0),0)</f>
        <v>0</v>
      </c>
      <c r="K80" s="26">
        <f>IFERROR(+VLOOKUP("LECHID"&amp;A80,'Main File'!A:O,15,0),0)</f>
        <v>0</v>
      </c>
    </row>
    <row r="81" spans="1:11" x14ac:dyDescent="0.25">
      <c r="A81" s="9">
        <f t="shared" si="1"/>
        <v>43268</v>
      </c>
      <c r="B81" s="26">
        <f>IFERROR(+VLOOKUP("LECHID"&amp;A81,'Main File'!A:O,6,0),0)</f>
        <v>0</v>
      </c>
      <c r="C81" s="26">
        <f>IFERROR(+VLOOKUP("LECHID"&amp;A81,'Main File'!A:O,7,0),0)</f>
        <v>0</v>
      </c>
      <c r="D81" s="26">
        <f>IFERROR(+VLOOKUP("LECHID"&amp;A81,'Main File'!A:O,8,0),0)</f>
        <v>0</v>
      </c>
      <c r="E81" s="26">
        <f>IFERROR(+VLOOKUP("LECHID"&amp;A81,'Main File'!A:O,9,0),0)</f>
        <v>0</v>
      </c>
      <c r="F81" s="26">
        <f>IFERROR(+VLOOKUP("LECHID"&amp;A81,'Main File'!A:O,10,0),0)</f>
        <v>0</v>
      </c>
      <c r="G81" s="26">
        <f>IFERROR(+VLOOKUP("LECHID"&amp;A81,'Main File'!A:O,11,0),0)</f>
        <v>0</v>
      </c>
      <c r="H81" s="26">
        <f>IFERROR(+VLOOKUP("LECHID"&amp;A81,'Main File'!A:O,12,0),0)</f>
        <v>0</v>
      </c>
      <c r="I81" s="26">
        <f>IFERROR(+VLOOKUP("LECHID"&amp;A81,'Main File'!A:O,13,0),0)</f>
        <v>0</v>
      </c>
      <c r="J81" s="26">
        <f>IFERROR(+VLOOKUP("LECHID"&amp;A81,'Main File'!A:O,14,0),0)</f>
        <v>0</v>
      </c>
      <c r="K81" s="26">
        <f>IFERROR(+VLOOKUP("LECHID"&amp;A81,'Main File'!A:O,15,0),0)</f>
        <v>0</v>
      </c>
    </row>
    <row r="82" spans="1:11" x14ac:dyDescent="0.25">
      <c r="A82" s="9">
        <f t="shared" si="1"/>
        <v>43269</v>
      </c>
      <c r="B82" s="26">
        <f>IFERROR(+VLOOKUP("LECHID"&amp;A82,'Main File'!A:O,6,0),0)</f>
        <v>0</v>
      </c>
      <c r="C82" s="26">
        <f>IFERROR(+VLOOKUP("LECHID"&amp;A82,'Main File'!A:O,7,0),0)</f>
        <v>0</v>
      </c>
      <c r="D82" s="26">
        <f>IFERROR(+VLOOKUP("LECHID"&amp;A82,'Main File'!A:O,8,0),0)</f>
        <v>0</v>
      </c>
      <c r="E82" s="26">
        <f>IFERROR(+VLOOKUP("LECHID"&amp;A82,'Main File'!A:O,9,0),0)</f>
        <v>0</v>
      </c>
      <c r="F82" s="26">
        <f>IFERROR(+VLOOKUP("LECHID"&amp;A82,'Main File'!A:O,10,0),0)</f>
        <v>0</v>
      </c>
      <c r="G82" s="26">
        <f>IFERROR(+VLOOKUP("LECHID"&amp;A82,'Main File'!A:O,11,0),0)</f>
        <v>0</v>
      </c>
      <c r="H82" s="26">
        <f>IFERROR(+VLOOKUP("LECHID"&amp;A82,'Main File'!A:O,12,0),0)</f>
        <v>0</v>
      </c>
      <c r="I82" s="26">
        <f>IFERROR(+VLOOKUP("LECHID"&amp;A82,'Main File'!A:O,13,0),0)</f>
        <v>0</v>
      </c>
      <c r="J82" s="26">
        <f>IFERROR(+VLOOKUP("LECHID"&amp;A82,'Main File'!A:O,14,0),0)</f>
        <v>0</v>
      </c>
      <c r="K82" s="26">
        <f>IFERROR(+VLOOKUP("LECHID"&amp;A82,'Main File'!A:O,15,0),0)</f>
        <v>0</v>
      </c>
    </row>
    <row r="83" spans="1:11" x14ac:dyDescent="0.25">
      <c r="A83" s="9">
        <f t="shared" si="1"/>
        <v>43270</v>
      </c>
      <c r="B83" s="26">
        <f>IFERROR(+VLOOKUP("LECHID"&amp;A83,'Main File'!A:O,6,0),0)</f>
        <v>0</v>
      </c>
      <c r="C83" s="26">
        <f>IFERROR(+VLOOKUP("LECHID"&amp;A83,'Main File'!A:O,7,0),0)</f>
        <v>0</v>
      </c>
      <c r="D83" s="26">
        <f>IFERROR(+VLOOKUP("LECHID"&amp;A83,'Main File'!A:O,8,0),0)</f>
        <v>0</v>
      </c>
      <c r="E83" s="26">
        <f>IFERROR(+VLOOKUP("LECHID"&amp;A83,'Main File'!A:O,9,0),0)</f>
        <v>0</v>
      </c>
      <c r="F83" s="26">
        <f>IFERROR(+VLOOKUP("LECHID"&amp;A83,'Main File'!A:O,10,0),0)</f>
        <v>0</v>
      </c>
      <c r="G83" s="26">
        <f>IFERROR(+VLOOKUP("LECHID"&amp;A83,'Main File'!A:O,11,0),0)</f>
        <v>0</v>
      </c>
      <c r="H83" s="26">
        <f>IFERROR(+VLOOKUP("LECHID"&amp;A83,'Main File'!A:O,12,0),0)</f>
        <v>0</v>
      </c>
      <c r="I83" s="26">
        <f>IFERROR(+VLOOKUP("LECHID"&amp;A83,'Main File'!A:O,13,0),0)</f>
        <v>0</v>
      </c>
      <c r="J83" s="26">
        <f>IFERROR(+VLOOKUP("LECHID"&amp;A83,'Main File'!A:O,14,0),0)</f>
        <v>0</v>
      </c>
      <c r="K83" s="26">
        <f>IFERROR(+VLOOKUP("LECHID"&amp;A83,'Main File'!A:O,15,0),0)</f>
        <v>0</v>
      </c>
    </row>
    <row r="84" spans="1:11" x14ac:dyDescent="0.25">
      <c r="A84" s="9">
        <f t="shared" si="1"/>
        <v>43271</v>
      </c>
      <c r="B84" s="26">
        <f>IFERROR(+VLOOKUP("LECHID"&amp;A84,'Main File'!A:O,6,0),0)</f>
        <v>0</v>
      </c>
      <c r="C84" s="26">
        <f>IFERROR(+VLOOKUP("LECHID"&amp;A84,'Main File'!A:O,7,0),0)</f>
        <v>0</v>
      </c>
      <c r="D84" s="26">
        <f>IFERROR(+VLOOKUP("LECHID"&amp;A84,'Main File'!A:O,8,0),0)</f>
        <v>0</v>
      </c>
      <c r="E84" s="26">
        <f>IFERROR(+VLOOKUP("LECHID"&amp;A84,'Main File'!A:O,9,0),0)</f>
        <v>0</v>
      </c>
      <c r="F84" s="26">
        <f>IFERROR(+VLOOKUP("LECHID"&amp;A84,'Main File'!A:O,10,0),0)</f>
        <v>0</v>
      </c>
      <c r="G84" s="26">
        <f>IFERROR(+VLOOKUP("LECHID"&amp;A84,'Main File'!A:O,11,0),0)</f>
        <v>0</v>
      </c>
      <c r="H84" s="26">
        <f>IFERROR(+VLOOKUP("LECHID"&amp;A84,'Main File'!A:O,12,0),0)</f>
        <v>0</v>
      </c>
      <c r="I84" s="26">
        <f>IFERROR(+VLOOKUP("LECHID"&amp;A84,'Main File'!A:O,13,0),0)</f>
        <v>0</v>
      </c>
      <c r="J84" s="26">
        <f>IFERROR(+VLOOKUP("LECHID"&amp;A84,'Main File'!A:O,14,0),0)</f>
        <v>0</v>
      </c>
      <c r="K84" s="26">
        <f>IFERROR(+VLOOKUP("LECHID"&amp;A84,'Main File'!A:O,15,0),0)</f>
        <v>0</v>
      </c>
    </row>
    <row r="85" spans="1:11" x14ac:dyDescent="0.25">
      <c r="A85" s="9">
        <f t="shared" si="1"/>
        <v>43272</v>
      </c>
      <c r="B85" s="26">
        <f>IFERROR(+VLOOKUP("LECHID"&amp;A85,'Main File'!A:O,6,0),0)</f>
        <v>0</v>
      </c>
      <c r="C85" s="26">
        <f>IFERROR(+VLOOKUP("LECHID"&amp;A85,'Main File'!A:O,7,0),0)</f>
        <v>0</v>
      </c>
      <c r="D85" s="26">
        <f>IFERROR(+VLOOKUP("LECHID"&amp;A85,'Main File'!A:O,8,0),0)</f>
        <v>0</v>
      </c>
      <c r="E85" s="26">
        <f>IFERROR(+VLOOKUP("LECHID"&amp;A85,'Main File'!A:O,9,0),0)</f>
        <v>0</v>
      </c>
      <c r="F85" s="26">
        <f>IFERROR(+VLOOKUP("LECHID"&amp;A85,'Main File'!A:O,10,0),0)</f>
        <v>0</v>
      </c>
      <c r="G85" s="26">
        <f>IFERROR(+VLOOKUP("LECHID"&amp;A85,'Main File'!A:O,11,0),0)</f>
        <v>0</v>
      </c>
      <c r="H85" s="26">
        <f>IFERROR(+VLOOKUP("LECHID"&amp;A85,'Main File'!A:O,12,0),0)</f>
        <v>0</v>
      </c>
      <c r="I85" s="26">
        <f>IFERROR(+VLOOKUP("LECHID"&amp;A85,'Main File'!A:O,13,0),0)</f>
        <v>0</v>
      </c>
      <c r="J85" s="26">
        <f>IFERROR(+VLOOKUP("LECHID"&amp;A85,'Main File'!A:O,14,0),0)</f>
        <v>0</v>
      </c>
      <c r="K85" s="26">
        <f>IFERROR(+VLOOKUP("LECHID"&amp;A85,'Main File'!A:O,15,0),0)</f>
        <v>0</v>
      </c>
    </row>
    <row r="86" spans="1:11" x14ac:dyDescent="0.25">
      <c r="A86" s="9">
        <f t="shared" si="1"/>
        <v>43273</v>
      </c>
      <c r="B86" s="26">
        <f>IFERROR(+VLOOKUP("LECHID"&amp;A86,'Main File'!A:O,6,0),0)</f>
        <v>0</v>
      </c>
      <c r="C86" s="26">
        <f>IFERROR(+VLOOKUP("LECHID"&amp;A86,'Main File'!A:O,7,0),0)</f>
        <v>0</v>
      </c>
      <c r="D86" s="26">
        <f>IFERROR(+VLOOKUP("LECHID"&amp;A86,'Main File'!A:O,8,0),0)</f>
        <v>0</v>
      </c>
      <c r="E86" s="26">
        <f>IFERROR(+VLOOKUP("LECHID"&amp;A86,'Main File'!A:O,9,0),0)</f>
        <v>0</v>
      </c>
      <c r="F86" s="26">
        <f>IFERROR(+VLOOKUP("LECHID"&amp;A86,'Main File'!A:O,10,0),0)</f>
        <v>0</v>
      </c>
      <c r="G86" s="26">
        <f>IFERROR(+VLOOKUP("LECHID"&amp;A86,'Main File'!A:O,11,0),0)</f>
        <v>0</v>
      </c>
      <c r="H86" s="26">
        <f>IFERROR(+VLOOKUP("LECHID"&amp;A86,'Main File'!A:O,12,0),0)</f>
        <v>0</v>
      </c>
      <c r="I86" s="26">
        <f>IFERROR(+VLOOKUP("LECHID"&amp;A86,'Main File'!A:O,13,0),0)</f>
        <v>0</v>
      </c>
      <c r="J86" s="26">
        <f>IFERROR(+VLOOKUP("LECHID"&amp;A86,'Main File'!A:O,14,0),0)</f>
        <v>0</v>
      </c>
      <c r="K86" s="26">
        <f>IFERROR(+VLOOKUP("LECHID"&amp;A86,'Main File'!A:O,15,0),0)</f>
        <v>0</v>
      </c>
    </row>
    <row r="87" spans="1:11" x14ac:dyDescent="0.25">
      <c r="A87" s="9">
        <f t="shared" si="1"/>
        <v>43274</v>
      </c>
      <c r="B87" s="26">
        <f>IFERROR(+VLOOKUP("LECHID"&amp;A87,'Main File'!A:O,6,0),0)</f>
        <v>0</v>
      </c>
      <c r="C87" s="26">
        <f>IFERROR(+VLOOKUP("LECHID"&amp;A87,'Main File'!A:O,7,0),0)</f>
        <v>0</v>
      </c>
      <c r="D87" s="26">
        <f>IFERROR(+VLOOKUP("LECHID"&amp;A87,'Main File'!A:O,8,0),0)</f>
        <v>0</v>
      </c>
      <c r="E87" s="26">
        <f>IFERROR(+VLOOKUP("LECHID"&amp;A87,'Main File'!A:O,9,0),0)</f>
        <v>0</v>
      </c>
      <c r="F87" s="26">
        <f>IFERROR(+VLOOKUP("LECHID"&amp;A87,'Main File'!A:O,10,0),0)</f>
        <v>0</v>
      </c>
      <c r="G87" s="26">
        <f>IFERROR(+VLOOKUP("LECHID"&amp;A87,'Main File'!A:O,11,0),0)</f>
        <v>0</v>
      </c>
      <c r="H87" s="26">
        <f>IFERROR(+VLOOKUP("LECHID"&amp;A87,'Main File'!A:O,12,0),0)</f>
        <v>0</v>
      </c>
      <c r="I87" s="26">
        <f>IFERROR(+VLOOKUP("LECHID"&amp;A87,'Main File'!A:O,13,0),0)</f>
        <v>0</v>
      </c>
      <c r="J87" s="26">
        <f>IFERROR(+VLOOKUP("LECHID"&amp;A87,'Main File'!A:O,14,0),0)</f>
        <v>0</v>
      </c>
      <c r="K87" s="26">
        <f>IFERROR(+VLOOKUP("LECHID"&amp;A87,'Main File'!A:O,15,0),0)</f>
        <v>0</v>
      </c>
    </row>
    <row r="88" spans="1:11" x14ac:dyDescent="0.25">
      <c r="A88" s="9">
        <f t="shared" si="1"/>
        <v>43275</v>
      </c>
      <c r="B88" s="26">
        <f>IFERROR(+VLOOKUP("LECHID"&amp;A88,'Main File'!A:O,6,0),0)</f>
        <v>0</v>
      </c>
      <c r="C88" s="26">
        <f>IFERROR(+VLOOKUP("LECHID"&amp;A88,'Main File'!A:O,7,0),0)</f>
        <v>0</v>
      </c>
      <c r="D88" s="26">
        <f>IFERROR(+VLOOKUP("LECHID"&amp;A88,'Main File'!A:O,8,0),0)</f>
        <v>0</v>
      </c>
      <c r="E88" s="26">
        <f>IFERROR(+VLOOKUP("LECHID"&amp;A88,'Main File'!A:O,9,0),0)</f>
        <v>0</v>
      </c>
      <c r="F88" s="26">
        <f>IFERROR(+VLOOKUP("LECHID"&amp;A88,'Main File'!A:O,10,0),0)</f>
        <v>0</v>
      </c>
      <c r="G88" s="26">
        <f>IFERROR(+VLOOKUP("LECHID"&amp;A88,'Main File'!A:O,11,0),0)</f>
        <v>0</v>
      </c>
      <c r="H88" s="26">
        <f>IFERROR(+VLOOKUP("LECHID"&amp;A88,'Main File'!A:O,12,0),0)</f>
        <v>0</v>
      </c>
      <c r="I88" s="26">
        <f>IFERROR(+VLOOKUP("LECHID"&amp;A88,'Main File'!A:O,13,0),0)</f>
        <v>0</v>
      </c>
      <c r="J88" s="26">
        <f>IFERROR(+VLOOKUP("LECHID"&amp;A88,'Main File'!A:O,14,0),0)</f>
        <v>0</v>
      </c>
      <c r="K88" s="26">
        <f>IFERROR(+VLOOKUP("LECHID"&amp;A88,'Main File'!A:O,15,0),0)</f>
        <v>0</v>
      </c>
    </row>
    <row r="89" spans="1:11" x14ac:dyDescent="0.25">
      <c r="A89" s="9">
        <f t="shared" si="1"/>
        <v>43276</v>
      </c>
      <c r="B89" s="26">
        <f>IFERROR(+VLOOKUP("LECHID"&amp;A89,'Main File'!A:O,6,0),0)</f>
        <v>0</v>
      </c>
      <c r="C89" s="26">
        <f>IFERROR(+VLOOKUP("LECHID"&amp;A89,'Main File'!A:O,7,0),0)</f>
        <v>0</v>
      </c>
      <c r="D89" s="26">
        <f>IFERROR(+VLOOKUP("LECHID"&amp;A89,'Main File'!A:O,8,0),0)</f>
        <v>0</v>
      </c>
      <c r="E89" s="26">
        <f>IFERROR(+VLOOKUP("LECHID"&amp;A89,'Main File'!A:O,9,0),0)</f>
        <v>0</v>
      </c>
      <c r="F89" s="26">
        <f>IFERROR(+VLOOKUP("LECHID"&amp;A89,'Main File'!A:O,10,0),0)</f>
        <v>0</v>
      </c>
      <c r="G89" s="26">
        <f>IFERROR(+VLOOKUP("LECHID"&amp;A89,'Main File'!A:O,11,0),0)</f>
        <v>0</v>
      </c>
      <c r="H89" s="26">
        <f>IFERROR(+VLOOKUP("LECHID"&amp;A89,'Main File'!A:O,12,0),0)</f>
        <v>0</v>
      </c>
      <c r="I89" s="26">
        <f>IFERROR(+VLOOKUP("LECHID"&amp;A89,'Main File'!A:O,13,0),0)</f>
        <v>0</v>
      </c>
      <c r="J89" s="26">
        <f>IFERROR(+VLOOKUP("LECHID"&amp;A89,'Main File'!A:O,14,0),0)</f>
        <v>0</v>
      </c>
      <c r="K89" s="26">
        <f>IFERROR(+VLOOKUP("LECHID"&amp;A89,'Main File'!A:O,15,0),0)</f>
        <v>0</v>
      </c>
    </row>
    <row r="90" spans="1:11" x14ac:dyDescent="0.25">
      <c r="A90" s="9">
        <f t="shared" si="1"/>
        <v>43277</v>
      </c>
      <c r="B90" s="26">
        <f>IFERROR(+VLOOKUP("LECHID"&amp;A90,'Main File'!A:O,6,0),0)</f>
        <v>0</v>
      </c>
      <c r="C90" s="26">
        <f>IFERROR(+VLOOKUP("LECHID"&amp;A90,'Main File'!A:O,7,0),0)</f>
        <v>0</v>
      </c>
      <c r="D90" s="26">
        <f>IFERROR(+VLOOKUP("LECHID"&amp;A90,'Main File'!A:O,8,0),0)</f>
        <v>0</v>
      </c>
      <c r="E90" s="26">
        <f>IFERROR(+VLOOKUP("LECHID"&amp;A90,'Main File'!A:O,9,0),0)</f>
        <v>0</v>
      </c>
      <c r="F90" s="26">
        <f>IFERROR(+VLOOKUP("LECHID"&amp;A90,'Main File'!A:O,10,0),0)</f>
        <v>0</v>
      </c>
      <c r="G90" s="26">
        <f>IFERROR(+VLOOKUP("LECHID"&amp;A90,'Main File'!A:O,11,0),0)</f>
        <v>0</v>
      </c>
      <c r="H90" s="26">
        <f>IFERROR(+VLOOKUP("LECHID"&amp;A90,'Main File'!A:O,12,0),0)</f>
        <v>0</v>
      </c>
      <c r="I90" s="26">
        <f>IFERROR(+VLOOKUP("LECHID"&amp;A90,'Main File'!A:O,13,0),0)</f>
        <v>0</v>
      </c>
      <c r="J90" s="26">
        <f>IFERROR(+VLOOKUP("LECHID"&amp;A90,'Main File'!A:O,14,0),0)</f>
        <v>0</v>
      </c>
      <c r="K90" s="26">
        <f>IFERROR(+VLOOKUP("LECHID"&amp;A90,'Main File'!A:O,15,0),0)</f>
        <v>0</v>
      </c>
    </row>
    <row r="91" spans="1:11" x14ac:dyDescent="0.25">
      <c r="A91" s="9">
        <f t="shared" si="1"/>
        <v>43278</v>
      </c>
      <c r="B91" s="26">
        <f>IFERROR(+VLOOKUP("LECHID"&amp;A91,'Main File'!A:O,6,0),0)</f>
        <v>0</v>
      </c>
      <c r="C91" s="26">
        <f>IFERROR(+VLOOKUP("LECHID"&amp;A91,'Main File'!A:O,7,0),0)</f>
        <v>0</v>
      </c>
      <c r="D91" s="26">
        <f>IFERROR(+VLOOKUP("LECHID"&amp;A91,'Main File'!A:O,8,0),0)</f>
        <v>0</v>
      </c>
      <c r="E91" s="26">
        <f>IFERROR(+VLOOKUP("LECHID"&amp;A91,'Main File'!A:O,9,0),0)</f>
        <v>0</v>
      </c>
      <c r="F91" s="26">
        <f>IFERROR(+VLOOKUP("LECHID"&amp;A91,'Main File'!A:O,10,0),0)</f>
        <v>0</v>
      </c>
      <c r="G91" s="26">
        <f>IFERROR(+VLOOKUP("LECHID"&amp;A91,'Main File'!A:O,11,0),0)</f>
        <v>0</v>
      </c>
      <c r="H91" s="26">
        <f>IFERROR(+VLOOKUP("LECHID"&amp;A91,'Main File'!A:O,12,0),0)</f>
        <v>0</v>
      </c>
      <c r="I91" s="26">
        <f>IFERROR(+VLOOKUP("LECHID"&amp;A91,'Main File'!A:O,13,0),0)</f>
        <v>0</v>
      </c>
      <c r="J91" s="26">
        <f>IFERROR(+VLOOKUP("LECHID"&amp;A91,'Main File'!A:O,14,0),0)</f>
        <v>0</v>
      </c>
      <c r="K91" s="26">
        <f>IFERROR(+VLOOKUP("LECHID"&amp;A91,'Main File'!A:O,15,0),0)</f>
        <v>0</v>
      </c>
    </row>
    <row r="92" spans="1:11" x14ac:dyDescent="0.25">
      <c r="A92" s="9">
        <f t="shared" si="1"/>
        <v>43279</v>
      </c>
      <c r="B92" s="26">
        <f>IFERROR(+VLOOKUP("LECHID"&amp;A92,'Main File'!A:O,6,0),0)</f>
        <v>0</v>
      </c>
      <c r="C92" s="26">
        <f>IFERROR(+VLOOKUP("LECHID"&amp;A92,'Main File'!A:O,7,0),0)</f>
        <v>0</v>
      </c>
      <c r="D92" s="26">
        <f>IFERROR(+VLOOKUP("LECHID"&amp;A92,'Main File'!A:O,8,0),0)</f>
        <v>0</v>
      </c>
      <c r="E92" s="26">
        <f>IFERROR(+VLOOKUP("LECHID"&amp;A92,'Main File'!A:O,9,0),0)</f>
        <v>0</v>
      </c>
      <c r="F92" s="26">
        <f>IFERROR(+VLOOKUP("LECHID"&amp;A92,'Main File'!A:O,10,0),0)</f>
        <v>0</v>
      </c>
      <c r="G92" s="26">
        <f>IFERROR(+VLOOKUP("LECHID"&amp;A92,'Main File'!A:O,11,0),0)</f>
        <v>0</v>
      </c>
      <c r="H92" s="26">
        <f>IFERROR(+VLOOKUP("LECHID"&amp;A92,'Main File'!A:O,12,0),0)</f>
        <v>0</v>
      </c>
      <c r="I92" s="26">
        <f>IFERROR(+VLOOKUP("LECHID"&amp;A92,'Main File'!A:O,13,0),0)</f>
        <v>0</v>
      </c>
      <c r="J92" s="26">
        <f>IFERROR(+VLOOKUP("LECHID"&amp;A92,'Main File'!A:O,14,0),0)</f>
        <v>0</v>
      </c>
      <c r="K92" s="26">
        <f>IFERROR(+VLOOKUP("LECHID"&amp;A92,'Main File'!A:O,15,0),0)</f>
        <v>0</v>
      </c>
    </row>
    <row r="93" spans="1:11" x14ac:dyDescent="0.25">
      <c r="A93" s="9">
        <f t="shared" si="1"/>
        <v>43280</v>
      </c>
      <c r="B93" s="26">
        <f>IFERROR(+VLOOKUP("LECHID"&amp;A93,'Main File'!A:O,6,0),0)</f>
        <v>0</v>
      </c>
      <c r="C93" s="26">
        <f>IFERROR(+VLOOKUP("LECHID"&amp;A93,'Main File'!A:O,7,0),0)</f>
        <v>0</v>
      </c>
      <c r="D93" s="26">
        <f>IFERROR(+VLOOKUP("LECHID"&amp;A93,'Main File'!A:O,8,0),0)</f>
        <v>0</v>
      </c>
      <c r="E93" s="26">
        <f>IFERROR(+VLOOKUP("LECHID"&amp;A93,'Main File'!A:O,9,0),0)</f>
        <v>0</v>
      </c>
      <c r="F93" s="26">
        <f>IFERROR(+VLOOKUP("LECHID"&amp;A93,'Main File'!A:O,10,0),0)</f>
        <v>0</v>
      </c>
      <c r="G93" s="26">
        <f>IFERROR(+VLOOKUP("LECHID"&amp;A93,'Main File'!A:O,11,0),0)</f>
        <v>0</v>
      </c>
      <c r="H93" s="26">
        <f>IFERROR(+VLOOKUP("LECHID"&amp;A93,'Main File'!A:O,12,0),0)</f>
        <v>0</v>
      </c>
      <c r="I93" s="26">
        <f>IFERROR(+VLOOKUP("LECHID"&amp;A93,'Main File'!A:O,13,0),0)</f>
        <v>0</v>
      </c>
      <c r="J93" s="26">
        <f>IFERROR(+VLOOKUP("LECHID"&amp;A93,'Main File'!A:O,14,0),0)</f>
        <v>0</v>
      </c>
      <c r="K93" s="26">
        <f>IFERROR(+VLOOKUP("LECHID"&amp;A93,'Main File'!A:O,15,0),0)</f>
        <v>0</v>
      </c>
    </row>
    <row r="94" spans="1:11" x14ac:dyDescent="0.25">
      <c r="A94" s="9">
        <f t="shared" si="1"/>
        <v>43281</v>
      </c>
      <c r="B94" s="26">
        <f>IFERROR(+VLOOKUP("LECHID"&amp;A94,'Main File'!A:O,6,0),0)</f>
        <v>0</v>
      </c>
      <c r="C94" s="26">
        <f>IFERROR(+VLOOKUP("LECHID"&amp;A94,'Main File'!A:O,7,0),0)</f>
        <v>0</v>
      </c>
      <c r="D94" s="26">
        <f>IFERROR(+VLOOKUP("LECHID"&amp;A94,'Main File'!A:O,8,0),0)</f>
        <v>0</v>
      </c>
      <c r="E94" s="26">
        <f>IFERROR(+VLOOKUP("LECHID"&amp;A94,'Main File'!A:O,9,0),0)</f>
        <v>0</v>
      </c>
      <c r="F94" s="26">
        <f>IFERROR(+VLOOKUP("LECHID"&amp;A94,'Main File'!A:O,10,0),0)</f>
        <v>0</v>
      </c>
      <c r="G94" s="26">
        <f>IFERROR(+VLOOKUP("LECHID"&amp;A94,'Main File'!A:O,11,0),0)</f>
        <v>0</v>
      </c>
      <c r="H94" s="26">
        <f>IFERROR(+VLOOKUP("LECHID"&amp;A94,'Main File'!A:O,12,0),0)</f>
        <v>0</v>
      </c>
      <c r="I94" s="26">
        <f>IFERROR(+VLOOKUP("LECHID"&amp;A94,'Main File'!A:O,13,0),0)</f>
        <v>0</v>
      </c>
      <c r="J94" s="26">
        <f>IFERROR(+VLOOKUP("LECHID"&amp;A94,'Main File'!A:O,14,0),0)</f>
        <v>0</v>
      </c>
      <c r="K94" s="26">
        <f>IFERROR(+VLOOKUP("LECHID"&amp;A94,'Main File'!A:O,15,0),0)</f>
        <v>0</v>
      </c>
    </row>
    <row r="95" spans="1:11" x14ac:dyDescent="0.25">
      <c r="A95" s="9">
        <f t="shared" si="1"/>
        <v>43282</v>
      </c>
      <c r="B95" s="26">
        <f>IFERROR(+VLOOKUP("LECHID"&amp;A95,'Main File'!A:O,6,0),0)</f>
        <v>0</v>
      </c>
      <c r="C95" s="26">
        <f>IFERROR(+VLOOKUP("LECHID"&amp;A95,'Main File'!A:O,7,0),0)</f>
        <v>0</v>
      </c>
      <c r="D95" s="26">
        <f>IFERROR(+VLOOKUP("LECHID"&amp;A95,'Main File'!A:O,8,0),0)</f>
        <v>0</v>
      </c>
      <c r="E95" s="26">
        <f>IFERROR(+VLOOKUP("LECHID"&amp;A95,'Main File'!A:O,9,0),0)</f>
        <v>0</v>
      </c>
      <c r="F95" s="26">
        <f>IFERROR(+VLOOKUP("LECHID"&amp;A95,'Main File'!A:O,10,0),0)</f>
        <v>0</v>
      </c>
      <c r="G95" s="26">
        <f>IFERROR(+VLOOKUP("LECHID"&amp;A95,'Main File'!A:O,11,0),0)</f>
        <v>0</v>
      </c>
      <c r="H95" s="26">
        <f>IFERROR(+VLOOKUP("LECHID"&amp;A95,'Main File'!A:O,12,0),0)</f>
        <v>0</v>
      </c>
      <c r="I95" s="26">
        <f>IFERROR(+VLOOKUP("LECHID"&amp;A95,'Main File'!A:O,13,0),0)</f>
        <v>0</v>
      </c>
      <c r="J95" s="26">
        <f>IFERROR(+VLOOKUP("LECHID"&amp;A95,'Main File'!A:O,14,0),0)</f>
        <v>0</v>
      </c>
      <c r="K95" s="26">
        <f>IFERROR(+VLOOKUP("LECHID"&amp;A95,'Main File'!A:O,15,0),0)</f>
        <v>0</v>
      </c>
    </row>
    <row r="96" spans="1:11" x14ac:dyDescent="0.25">
      <c r="A96" s="9">
        <f t="shared" si="1"/>
        <v>43283</v>
      </c>
      <c r="B96" s="26">
        <f>IFERROR(+VLOOKUP("LECHID"&amp;A96,'Main File'!A:O,6,0),0)</f>
        <v>0</v>
      </c>
      <c r="C96" s="26">
        <f>IFERROR(+VLOOKUP("LECHID"&amp;A96,'Main File'!A:O,7,0),0)</f>
        <v>0</v>
      </c>
      <c r="D96" s="26">
        <f>IFERROR(+VLOOKUP("LECHID"&amp;A96,'Main File'!A:O,8,0),0)</f>
        <v>0</v>
      </c>
      <c r="E96" s="26">
        <f>IFERROR(+VLOOKUP("LECHID"&amp;A96,'Main File'!A:O,9,0),0)</f>
        <v>0</v>
      </c>
      <c r="F96" s="26">
        <f>IFERROR(+VLOOKUP("LECHID"&amp;A96,'Main File'!A:O,10,0),0)</f>
        <v>0</v>
      </c>
      <c r="G96" s="26">
        <f>IFERROR(+VLOOKUP("LECHID"&amp;A96,'Main File'!A:O,11,0),0)</f>
        <v>0</v>
      </c>
      <c r="H96" s="26">
        <f>IFERROR(+VLOOKUP("LECHID"&amp;A96,'Main File'!A:O,12,0),0)</f>
        <v>0</v>
      </c>
      <c r="I96" s="26">
        <f>IFERROR(+VLOOKUP("LECHID"&amp;A96,'Main File'!A:O,13,0),0)</f>
        <v>0</v>
      </c>
      <c r="J96" s="26">
        <f>IFERROR(+VLOOKUP("LECHID"&amp;A96,'Main File'!A:O,14,0),0)</f>
        <v>0</v>
      </c>
      <c r="K96" s="26">
        <f>IFERROR(+VLOOKUP("LECHID"&amp;A96,'Main File'!A:O,15,0),0)</f>
        <v>0</v>
      </c>
    </row>
    <row r="97" spans="1:11" x14ac:dyDescent="0.25">
      <c r="A97" s="9">
        <f t="shared" si="1"/>
        <v>43284</v>
      </c>
      <c r="B97" s="26">
        <f>IFERROR(+VLOOKUP("LECHID"&amp;A97,'Main File'!A:O,6,0),0)</f>
        <v>0</v>
      </c>
      <c r="C97" s="26">
        <f>IFERROR(+VLOOKUP("LECHID"&amp;A97,'Main File'!A:O,7,0),0)</f>
        <v>0</v>
      </c>
      <c r="D97" s="26">
        <f>IFERROR(+VLOOKUP("LECHID"&amp;A97,'Main File'!A:O,8,0),0)</f>
        <v>0</v>
      </c>
      <c r="E97" s="26">
        <f>IFERROR(+VLOOKUP("LECHID"&amp;A97,'Main File'!A:O,9,0),0)</f>
        <v>0</v>
      </c>
      <c r="F97" s="26">
        <f>IFERROR(+VLOOKUP("LECHID"&amp;A97,'Main File'!A:O,10,0),0)</f>
        <v>0</v>
      </c>
      <c r="G97" s="26">
        <f>IFERROR(+VLOOKUP("LECHID"&amp;A97,'Main File'!A:O,11,0),0)</f>
        <v>0</v>
      </c>
      <c r="H97" s="26">
        <f>IFERROR(+VLOOKUP("LECHID"&amp;A97,'Main File'!A:O,12,0),0)</f>
        <v>0</v>
      </c>
      <c r="I97" s="26">
        <f>IFERROR(+VLOOKUP("LECHID"&amp;A97,'Main File'!A:O,13,0),0)</f>
        <v>0</v>
      </c>
      <c r="J97" s="26">
        <f>IFERROR(+VLOOKUP("LECHID"&amp;A97,'Main File'!A:O,14,0),0)</f>
        <v>0</v>
      </c>
      <c r="K97" s="26">
        <f>IFERROR(+VLOOKUP("LECHID"&amp;A97,'Main File'!A:O,15,0),0)</f>
        <v>0</v>
      </c>
    </row>
    <row r="98" spans="1:11" x14ac:dyDescent="0.25">
      <c r="A98" s="9">
        <f t="shared" si="1"/>
        <v>43285</v>
      </c>
      <c r="B98" s="26">
        <f>IFERROR(+VLOOKUP("LECHID"&amp;A98,'Main File'!A:O,6,0),0)</f>
        <v>0</v>
      </c>
      <c r="C98" s="26">
        <f>IFERROR(+VLOOKUP("LECHID"&amp;A98,'Main File'!A:O,7,0),0)</f>
        <v>0</v>
      </c>
      <c r="D98" s="26">
        <f>IFERROR(+VLOOKUP("LECHID"&amp;A98,'Main File'!A:O,8,0),0)</f>
        <v>0</v>
      </c>
      <c r="E98" s="26">
        <f>IFERROR(+VLOOKUP("LECHID"&amp;A98,'Main File'!A:O,9,0),0)</f>
        <v>0</v>
      </c>
      <c r="F98" s="26">
        <f>IFERROR(+VLOOKUP("LECHID"&amp;A98,'Main File'!A:O,10,0),0)</f>
        <v>0</v>
      </c>
      <c r="G98" s="26">
        <f>IFERROR(+VLOOKUP("LECHID"&amp;A98,'Main File'!A:O,11,0),0)</f>
        <v>0</v>
      </c>
      <c r="H98" s="26">
        <f>IFERROR(+VLOOKUP("LECHID"&amp;A98,'Main File'!A:O,12,0),0)</f>
        <v>0</v>
      </c>
      <c r="I98" s="26">
        <f>IFERROR(+VLOOKUP("LECHID"&amp;A98,'Main File'!A:O,13,0),0)</f>
        <v>0</v>
      </c>
      <c r="J98" s="26">
        <f>IFERROR(+VLOOKUP("LECHID"&amp;A98,'Main File'!A:O,14,0),0)</f>
        <v>0</v>
      </c>
      <c r="K98" s="26">
        <f>IFERROR(+VLOOKUP("LECHID"&amp;A98,'Main File'!A:O,15,0),0)</f>
        <v>0</v>
      </c>
    </row>
    <row r="99" spans="1:11" x14ac:dyDescent="0.25">
      <c r="A99" s="9">
        <f t="shared" si="1"/>
        <v>43286</v>
      </c>
      <c r="B99" s="26">
        <f>IFERROR(+VLOOKUP("LECHID"&amp;A99,'Main File'!A:O,6,0),0)</f>
        <v>0</v>
      </c>
      <c r="C99" s="26">
        <f>IFERROR(+VLOOKUP("LECHID"&amp;A99,'Main File'!A:O,7,0),0)</f>
        <v>0</v>
      </c>
      <c r="D99" s="26">
        <f>IFERROR(+VLOOKUP("LECHID"&amp;A99,'Main File'!A:O,8,0),0)</f>
        <v>0</v>
      </c>
      <c r="E99" s="26">
        <f>IFERROR(+VLOOKUP("LECHID"&amp;A99,'Main File'!A:O,9,0),0)</f>
        <v>0</v>
      </c>
      <c r="F99" s="26">
        <f>IFERROR(+VLOOKUP("LECHID"&amp;A99,'Main File'!A:O,10,0),0)</f>
        <v>0</v>
      </c>
      <c r="G99" s="26">
        <f>IFERROR(+VLOOKUP("LECHID"&amp;A99,'Main File'!A:O,11,0),0)</f>
        <v>0</v>
      </c>
      <c r="H99" s="26">
        <f>IFERROR(+VLOOKUP("LECHID"&amp;A99,'Main File'!A:O,12,0),0)</f>
        <v>0</v>
      </c>
      <c r="I99" s="26">
        <f>IFERROR(+VLOOKUP("LECHID"&amp;A99,'Main File'!A:O,13,0),0)</f>
        <v>0</v>
      </c>
      <c r="J99" s="26">
        <f>IFERROR(+VLOOKUP("LECHID"&amp;A99,'Main File'!A:O,14,0),0)</f>
        <v>0</v>
      </c>
      <c r="K99" s="26">
        <f>IFERROR(+VLOOKUP("LECHID"&amp;A99,'Main File'!A:O,15,0),0)</f>
        <v>0</v>
      </c>
    </row>
    <row r="100" spans="1:11" x14ac:dyDescent="0.25">
      <c r="A100" s="9">
        <f t="shared" si="1"/>
        <v>43287</v>
      </c>
      <c r="B100" s="26">
        <f>IFERROR(+VLOOKUP("LECHID"&amp;A100,'Main File'!A:O,6,0),0)</f>
        <v>0</v>
      </c>
      <c r="C100" s="26">
        <f>IFERROR(+VLOOKUP("LECHID"&amp;A100,'Main File'!A:O,7,0),0)</f>
        <v>0</v>
      </c>
      <c r="D100" s="26">
        <f>IFERROR(+VLOOKUP("LECHID"&amp;A100,'Main File'!A:O,8,0),0)</f>
        <v>0</v>
      </c>
      <c r="E100" s="26">
        <f>IFERROR(+VLOOKUP("LECHID"&amp;A100,'Main File'!A:O,9,0),0)</f>
        <v>0</v>
      </c>
      <c r="F100" s="26">
        <f>IFERROR(+VLOOKUP("LECHID"&amp;A100,'Main File'!A:O,10,0),0)</f>
        <v>0</v>
      </c>
      <c r="G100" s="26">
        <f>IFERROR(+VLOOKUP("LECHID"&amp;A100,'Main File'!A:O,11,0),0)</f>
        <v>0</v>
      </c>
      <c r="H100" s="26">
        <f>IFERROR(+VLOOKUP("LECHID"&amp;A100,'Main File'!A:O,12,0),0)</f>
        <v>0</v>
      </c>
      <c r="I100" s="26">
        <f>IFERROR(+VLOOKUP("LECHID"&amp;A100,'Main File'!A:O,13,0),0)</f>
        <v>0</v>
      </c>
      <c r="J100" s="26">
        <f>IFERROR(+VLOOKUP("LECHID"&amp;A100,'Main File'!A:O,14,0),0)</f>
        <v>0</v>
      </c>
      <c r="K100" s="26">
        <f>IFERROR(+VLOOKUP("LECHID"&amp;A100,'Main File'!A:O,15,0),0)</f>
        <v>0</v>
      </c>
    </row>
    <row r="101" spans="1:11" x14ac:dyDescent="0.25">
      <c r="A101" s="9">
        <f t="shared" si="1"/>
        <v>43288</v>
      </c>
      <c r="B101" s="26">
        <f>IFERROR(+VLOOKUP("LECHID"&amp;A101,'Main File'!A:O,6,0),0)</f>
        <v>0</v>
      </c>
      <c r="C101" s="26">
        <f>IFERROR(+VLOOKUP("LECHID"&amp;A101,'Main File'!A:O,7,0),0)</f>
        <v>0</v>
      </c>
      <c r="D101" s="26">
        <f>IFERROR(+VLOOKUP("LECHID"&amp;A101,'Main File'!A:O,8,0),0)</f>
        <v>0</v>
      </c>
      <c r="E101" s="26">
        <f>IFERROR(+VLOOKUP("LECHID"&amp;A101,'Main File'!A:O,9,0),0)</f>
        <v>0</v>
      </c>
      <c r="F101" s="26">
        <f>IFERROR(+VLOOKUP("LECHID"&amp;A101,'Main File'!A:O,10,0),0)</f>
        <v>0</v>
      </c>
      <c r="G101" s="26">
        <f>IFERROR(+VLOOKUP("LECHID"&amp;A101,'Main File'!A:O,11,0),0)</f>
        <v>0</v>
      </c>
      <c r="H101" s="26">
        <f>IFERROR(+VLOOKUP("LECHID"&amp;A101,'Main File'!A:O,12,0),0)</f>
        <v>0</v>
      </c>
      <c r="I101" s="26">
        <f>IFERROR(+VLOOKUP("LECHID"&amp;A101,'Main File'!A:O,13,0),0)</f>
        <v>0</v>
      </c>
      <c r="J101" s="26">
        <f>IFERROR(+VLOOKUP("LECHID"&amp;A101,'Main File'!A:O,14,0),0)</f>
        <v>0</v>
      </c>
      <c r="K101" s="26">
        <f>IFERROR(+VLOOKUP("LECHID"&amp;A101,'Main File'!A:O,15,0),0)</f>
        <v>0</v>
      </c>
    </row>
    <row r="102" spans="1:11" x14ac:dyDescent="0.25">
      <c r="A102" s="9">
        <f t="shared" si="1"/>
        <v>43289</v>
      </c>
      <c r="B102" s="26">
        <f>IFERROR(+VLOOKUP("LECHID"&amp;A102,'Main File'!A:O,6,0),0)</f>
        <v>0</v>
      </c>
      <c r="C102" s="26">
        <f>IFERROR(+VLOOKUP("LECHID"&amp;A102,'Main File'!A:O,7,0),0)</f>
        <v>0</v>
      </c>
      <c r="D102" s="26">
        <f>IFERROR(+VLOOKUP("LECHID"&amp;A102,'Main File'!A:O,8,0),0)</f>
        <v>0</v>
      </c>
      <c r="E102" s="26">
        <f>IFERROR(+VLOOKUP("LECHID"&amp;A102,'Main File'!A:O,9,0),0)</f>
        <v>0</v>
      </c>
      <c r="F102" s="26">
        <f>IFERROR(+VLOOKUP("LECHID"&amp;A102,'Main File'!A:O,10,0),0)</f>
        <v>0</v>
      </c>
      <c r="G102" s="26">
        <f>IFERROR(+VLOOKUP("LECHID"&amp;A102,'Main File'!A:O,11,0),0)</f>
        <v>0</v>
      </c>
      <c r="H102" s="26">
        <f>IFERROR(+VLOOKUP("LECHID"&amp;A102,'Main File'!A:O,12,0),0)</f>
        <v>0</v>
      </c>
      <c r="I102" s="26">
        <f>IFERROR(+VLOOKUP("LECHID"&amp;A102,'Main File'!A:O,13,0),0)</f>
        <v>0</v>
      </c>
      <c r="J102" s="26">
        <f>IFERROR(+VLOOKUP("LECHID"&amp;A102,'Main File'!A:O,14,0),0)</f>
        <v>0</v>
      </c>
      <c r="K102" s="26">
        <f>IFERROR(+VLOOKUP("LECHID"&amp;A102,'Main File'!A:O,15,0),0)</f>
        <v>0</v>
      </c>
    </row>
    <row r="103" spans="1:11" x14ac:dyDescent="0.25">
      <c r="A103" s="9">
        <f t="shared" si="1"/>
        <v>43290</v>
      </c>
      <c r="B103" s="26">
        <f>IFERROR(+VLOOKUP("LECHID"&amp;A103,'Main File'!A:O,6,0),0)</f>
        <v>0</v>
      </c>
      <c r="C103" s="26">
        <f>IFERROR(+VLOOKUP("LECHID"&amp;A103,'Main File'!A:O,7,0),0)</f>
        <v>0</v>
      </c>
      <c r="D103" s="26">
        <f>IFERROR(+VLOOKUP("LECHID"&amp;A103,'Main File'!A:O,8,0),0)</f>
        <v>0</v>
      </c>
      <c r="E103" s="26">
        <f>IFERROR(+VLOOKUP("LECHID"&amp;A103,'Main File'!A:O,9,0),0)</f>
        <v>0</v>
      </c>
      <c r="F103" s="26">
        <f>IFERROR(+VLOOKUP("LECHID"&amp;A103,'Main File'!A:O,10,0),0)</f>
        <v>0</v>
      </c>
      <c r="G103" s="26">
        <f>IFERROR(+VLOOKUP("LECHID"&amp;A103,'Main File'!A:O,11,0),0)</f>
        <v>0</v>
      </c>
      <c r="H103" s="26">
        <f>IFERROR(+VLOOKUP("LECHID"&amp;A103,'Main File'!A:O,12,0),0)</f>
        <v>0</v>
      </c>
      <c r="I103" s="26">
        <f>IFERROR(+VLOOKUP("LECHID"&amp;A103,'Main File'!A:O,13,0),0)</f>
        <v>0</v>
      </c>
      <c r="J103" s="26">
        <f>IFERROR(+VLOOKUP("LECHID"&amp;A103,'Main File'!A:O,14,0),0)</f>
        <v>0</v>
      </c>
      <c r="K103" s="26">
        <f>IFERROR(+VLOOKUP("LECHID"&amp;A103,'Main File'!A:O,15,0),0)</f>
        <v>0</v>
      </c>
    </row>
    <row r="104" spans="1:11" x14ac:dyDescent="0.25">
      <c r="A104" s="9">
        <f t="shared" si="1"/>
        <v>43291</v>
      </c>
      <c r="B104" s="26">
        <f>IFERROR(+VLOOKUP("LECHID"&amp;A104,'Main File'!A:O,6,0),0)</f>
        <v>0</v>
      </c>
      <c r="C104" s="26">
        <f>IFERROR(+VLOOKUP("LECHID"&amp;A104,'Main File'!A:O,7,0),0)</f>
        <v>0</v>
      </c>
      <c r="D104" s="26">
        <f>IFERROR(+VLOOKUP("LECHID"&amp;A104,'Main File'!A:O,8,0),0)</f>
        <v>0</v>
      </c>
      <c r="E104" s="26">
        <f>IFERROR(+VLOOKUP("LECHID"&amp;A104,'Main File'!A:O,9,0),0)</f>
        <v>0</v>
      </c>
      <c r="F104" s="26">
        <f>IFERROR(+VLOOKUP("LECHID"&amp;A104,'Main File'!A:O,10,0),0)</f>
        <v>0</v>
      </c>
      <c r="G104" s="26">
        <f>IFERROR(+VLOOKUP("LECHID"&amp;A104,'Main File'!A:O,11,0),0)</f>
        <v>0</v>
      </c>
      <c r="H104" s="26">
        <f>IFERROR(+VLOOKUP("LECHID"&amp;A104,'Main File'!A:O,12,0),0)</f>
        <v>0</v>
      </c>
      <c r="I104" s="26">
        <f>IFERROR(+VLOOKUP("LECHID"&amp;A104,'Main File'!A:O,13,0),0)</f>
        <v>0</v>
      </c>
      <c r="J104" s="26">
        <f>IFERROR(+VLOOKUP("LECHID"&amp;A104,'Main File'!A:O,14,0),0)</f>
        <v>0</v>
      </c>
      <c r="K104" s="26">
        <f>IFERROR(+VLOOKUP("LECHID"&amp;A104,'Main File'!A:O,15,0),0)</f>
        <v>0</v>
      </c>
    </row>
    <row r="105" spans="1:11" x14ac:dyDescent="0.25">
      <c r="A105" s="9">
        <f t="shared" si="1"/>
        <v>43292</v>
      </c>
      <c r="B105" s="26">
        <f>IFERROR(+VLOOKUP("LECHID"&amp;A105,'Main File'!A:O,6,0),0)</f>
        <v>0</v>
      </c>
      <c r="C105" s="26">
        <f>IFERROR(+VLOOKUP("LECHID"&amp;A105,'Main File'!A:O,7,0),0)</f>
        <v>0</v>
      </c>
      <c r="D105" s="26">
        <f>IFERROR(+VLOOKUP("LECHID"&amp;A105,'Main File'!A:O,8,0),0)</f>
        <v>0</v>
      </c>
      <c r="E105" s="26">
        <f>IFERROR(+VLOOKUP("LECHID"&amp;A105,'Main File'!A:O,9,0),0)</f>
        <v>0</v>
      </c>
      <c r="F105" s="26">
        <f>IFERROR(+VLOOKUP("LECHID"&amp;A105,'Main File'!A:O,10,0),0)</f>
        <v>0</v>
      </c>
      <c r="G105" s="26">
        <f>IFERROR(+VLOOKUP("LECHID"&amp;A105,'Main File'!A:O,11,0),0)</f>
        <v>0</v>
      </c>
      <c r="H105" s="26">
        <f>IFERROR(+VLOOKUP("LECHID"&amp;A105,'Main File'!A:O,12,0),0)</f>
        <v>0</v>
      </c>
      <c r="I105" s="26">
        <f>IFERROR(+VLOOKUP("LECHID"&amp;A105,'Main File'!A:O,13,0),0)</f>
        <v>0</v>
      </c>
      <c r="J105" s="26">
        <f>IFERROR(+VLOOKUP("LECHID"&amp;A105,'Main File'!A:O,14,0),0)</f>
        <v>0</v>
      </c>
      <c r="K105" s="26">
        <f>IFERROR(+VLOOKUP("LECHID"&amp;A105,'Main File'!A:O,15,0),0)</f>
        <v>0</v>
      </c>
    </row>
    <row r="106" spans="1:11" x14ac:dyDescent="0.25">
      <c r="A106" s="9">
        <f t="shared" si="1"/>
        <v>43293</v>
      </c>
      <c r="B106" s="26">
        <f>IFERROR(+VLOOKUP("LECHID"&amp;A106,'Main File'!A:O,6,0),0)</f>
        <v>0</v>
      </c>
      <c r="C106" s="26">
        <f>IFERROR(+VLOOKUP("LECHID"&amp;A106,'Main File'!A:O,7,0),0)</f>
        <v>0</v>
      </c>
      <c r="D106" s="26">
        <f>IFERROR(+VLOOKUP("LECHID"&amp;A106,'Main File'!A:O,8,0),0)</f>
        <v>0</v>
      </c>
      <c r="E106" s="26">
        <f>IFERROR(+VLOOKUP("LECHID"&amp;A106,'Main File'!A:O,9,0),0)</f>
        <v>0</v>
      </c>
      <c r="F106" s="26">
        <f>IFERROR(+VLOOKUP("LECHID"&amp;A106,'Main File'!A:O,10,0),0)</f>
        <v>0</v>
      </c>
      <c r="G106" s="26">
        <f>IFERROR(+VLOOKUP("LECHID"&amp;A106,'Main File'!A:O,11,0),0)</f>
        <v>0</v>
      </c>
      <c r="H106" s="26">
        <f>IFERROR(+VLOOKUP("LECHID"&amp;A106,'Main File'!A:O,12,0),0)</f>
        <v>0</v>
      </c>
      <c r="I106" s="26">
        <f>IFERROR(+VLOOKUP("LECHID"&amp;A106,'Main File'!A:O,13,0),0)</f>
        <v>0</v>
      </c>
      <c r="J106" s="26">
        <f>IFERROR(+VLOOKUP("LECHID"&amp;A106,'Main File'!A:O,14,0),0)</f>
        <v>0</v>
      </c>
      <c r="K106" s="26">
        <f>IFERROR(+VLOOKUP("LECHID"&amp;A106,'Main File'!A:O,15,0),0)</f>
        <v>0</v>
      </c>
    </row>
    <row r="107" spans="1:11" x14ac:dyDescent="0.25">
      <c r="A107" s="9">
        <f t="shared" si="1"/>
        <v>43294</v>
      </c>
      <c r="B107" s="26">
        <f>IFERROR(+VLOOKUP("LECHID"&amp;A107,'Main File'!A:O,6,0),0)</f>
        <v>0</v>
      </c>
      <c r="C107" s="26">
        <f>IFERROR(+VLOOKUP("LECHID"&amp;A107,'Main File'!A:O,7,0),0)</f>
        <v>0</v>
      </c>
      <c r="D107" s="26">
        <f>IFERROR(+VLOOKUP("LECHID"&amp;A107,'Main File'!A:O,8,0),0)</f>
        <v>0</v>
      </c>
      <c r="E107" s="26">
        <f>IFERROR(+VLOOKUP("LECHID"&amp;A107,'Main File'!A:O,9,0),0)</f>
        <v>0</v>
      </c>
      <c r="F107" s="26">
        <f>IFERROR(+VLOOKUP("LECHID"&amp;A107,'Main File'!A:O,10,0),0)</f>
        <v>0</v>
      </c>
      <c r="G107" s="26">
        <f>IFERROR(+VLOOKUP("LECHID"&amp;A107,'Main File'!A:O,11,0),0)</f>
        <v>0</v>
      </c>
      <c r="H107" s="26">
        <f>IFERROR(+VLOOKUP("LECHID"&amp;A107,'Main File'!A:O,12,0),0)</f>
        <v>0</v>
      </c>
      <c r="I107" s="26">
        <f>IFERROR(+VLOOKUP("LECHID"&amp;A107,'Main File'!A:O,13,0),0)</f>
        <v>0</v>
      </c>
      <c r="J107" s="26">
        <f>IFERROR(+VLOOKUP("LECHID"&amp;A107,'Main File'!A:O,14,0),0)</f>
        <v>0</v>
      </c>
      <c r="K107" s="26">
        <f>IFERROR(+VLOOKUP("LECHID"&amp;A107,'Main File'!A:O,15,0),0)</f>
        <v>0</v>
      </c>
    </row>
    <row r="108" spans="1:11" x14ac:dyDescent="0.25">
      <c r="A108" s="9">
        <f t="shared" si="1"/>
        <v>43295</v>
      </c>
      <c r="B108" s="26">
        <f>IFERROR(+VLOOKUP("LECHID"&amp;A108,'Main File'!A:O,6,0),0)</f>
        <v>0</v>
      </c>
      <c r="C108" s="26">
        <f>IFERROR(+VLOOKUP("LECHID"&amp;A108,'Main File'!A:O,7,0),0)</f>
        <v>0</v>
      </c>
      <c r="D108" s="26">
        <f>IFERROR(+VLOOKUP("LECHID"&amp;A108,'Main File'!A:O,8,0),0)</f>
        <v>0</v>
      </c>
      <c r="E108" s="26">
        <f>IFERROR(+VLOOKUP("LECHID"&amp;A108,'Main File'!A:O,9,0),0)</f>
        <v>0</v>
      </c>
      <c r="F108" s="26">
        <f>IFERROR(+VLOOKUP("LECHID"&amp;A108,'Main File'!A:O,10,0),0)</f>
        <v>0</v>
      </c>
      <c r="G108" s="26">
        <f>IFERROR(+VLOOKUP("LECHID"&amp;A108,'Main File'!A:O,11,0),0)</f>
        <v>0</v>
      </c>
      <c r="H108" s="26">
        <f>IFERROR(+VLOOKUP("LECHID"&amp;A108,'Main File'!A:O,12,0),0)</f>
        <v>0</v>
      </c>
      <c r="I108" s="26">
        <f>IFERROR(+VLOOKUP("LECHID"&amp;A108,'Main File'!A:O,13,0),0)</f>
        <v>0</v>
      </c>
      <c r="J108" s="26">
        <f>IFERROR(+VLOOKUP("LECHID"&amp;A108,'Main File'!A:O,14,0),0)</f>
        <v>0</v>
      </c>
      <c r="K108" s="26">
        <f>IFERROR(+VLOOKUP("LECHID"&amp;A108,'Main File'!A:O,15,0),0)</f>
        <v>0</v>
      </c>
    </row>
    <row r="109" spans="1:11" x14ac:dyDescent="0.25">
      <c r="A109" s="9">
        <f t="shared" si="1"/>
        <v>43296</v>
      </c>
      <c r="B109" s="26">
        <f>IFERROR(+VLOOKUP("LECHID"&amp;A109,'Main File'!A:O,6,0),0)</f>
        <v>0</v>
      </c>
      <c r="C109" s="26">
        <f>IFERROR(+VLOOKUP("LECHID"&amp;A109,'Main File'!A:O,7,0),0)</f>
        <v>0</v>
      </c>
      <c r="D109" s="26">
        <f>IFERROR(+VLOOKUP("LECHID"&amp;A109,'Main File'!A:O,8,0),0)</f>
        <v>0</v>
      </c>
      <c r="E109" s="26">
        <f>IFERROR(+VLOOKUP("LECHID"&amp;A109,'Main File'!A:O,9,0),0)</f>
        <v>0</v>
      </c>
      <c r="F109" s="26">
        <f>IFERROR(+VLOOKUP("LECHID"&amp;A109,'Main File'!A:O,10,0),0)</f>
        <v>0</v>
      </c>
      <c r="G109" s="26">
        <f>IFERROR(+VLOOKUP("LECHID"&amp;A109,'Main File'!A:O,11,0),0)</f>
        <v>0</v>
      </c>
      <c r="H109" s="26">
        <f>IFERROR(+VLOOKUP("LECHID"&amp;A109,'Main File'!A:O,12,0),0)</f>
        <v>0</v>
      </c>
      <c r="I109" s="26">
        <f>IFERROR(+VLOOKUP("LECHID"&amp;A109,'Main File'!A:O,13,0),0)</f>
        <v>0</v>
      </c>
      <c r="J109" s="26">
        <f>IFERROR(+VLOOKUP("LECHID"&amp;A109,'Main File'!A:O,14,0),0)</f>
        <v>0</v>
      </c>
      <c r="K109" s="26">
        <f>IFERROR(+VLOOKUP("LECHID"&amp;A109,'Main File'!A:O,15,0),0)</f>
        <v>0</v>
      </c>
    </row>
    <row r="110" spans="1:11" x14ac:dyDescent="0.25">
      <c r="A110" s="9">
        <f t="shared" si="1"/>
        <v>43297</v>
      </c>
      <c r="B110" s="26">
        <f>IFERROR(+VLOOKUP("LECHID"&amp;A110,'Main File'!A:O,6,0),0)</f>
        <v>0</v>
      </c>
      <c r="C110" s="26">
        <f>IFERROR(+VLOOKUP("LECHID"&amp;A110,'Main File'!A:O,7,0),0)</f>
        <v>0</v>
      </c>
      <c r="D110" s="26">
        <f>IFERROR(+VLOOKUP("LECHID"&amp;A110,'Main File'!A:O,8,0),0)</f>
        <v>0</v>
      </c>
      <c r="E110" s="26">
        <f>IFERROR(+VLOOKUP("LECHID"&amp;A110,'Main File'!A:O,9,0),0)</f>
        <v>0</v>
      </c>
      <c r="F110" s="26">
        <f>IFERROR(+VLOOKUP("LECHID"&amp;A110,'Main File'!A:O,10,0),0)</f>
        <v>0</v>
      </c>
      <c r="G110" s="26">
        <f>IFERROR(+VLOOKUP("LECHID"&amp;A110,'Main File'!A:O,11,0),0)</f>
        <v>0</v>
      </c>
      <c r="H110" s="26">
        <f>IFERROR(+VLOOKUP("LECHID"&amp;A110,'Main File'!A:O,12,0),0)</f>
        <v>0</v>
      </c>
      <c r="I110" s="26">
        <f>IFERROR(+VLOOKUP("LECHID"&amp;A110,'Main File'!A:O,13,0),0)</f>
        <v>0</v>
      </c>
      <c r="J110" s="26">
        <f>IFERROR(+VLOOKUP("LECHID"&amp;A110,'Main File'!A:O,14,0),0)</f>
        <v>0</v>
      </c>
      <c r="K110" s="26">
        <f>IFERROR(+VLOOKUP("LECHID"&amp;A110,'Main File'!A:O,15,0),0)</f>
        <v>0</v>
      </c>
    </row>
    <row r="111" spans="1:11" x14ac:dyDescent="0.25">
      <c r="A111" s="9">
        <f t="shared" si="1"/>
        <v>43298</v>
      </c>
      <c r="B111" s="26">
        <f>IFERROR(+VLOOKUP("LECHID"&amp;A111,'Main File'!A:O,6,0),0)</f>
        <v>0</v>
      </c>
      <c r="C111" s="26">
        <f>IFERROR(+VLOOKUP("LECHID"&amp;A111,'Main File'!A:O,7,0),0)</f>
        <v>0</v>
      </c>
      <c r="D111" s="26">
        <f>IFERROR(+VLOOKUP("LECHID"&amp;A111,'Main File'!A:O,8,0),0)</f>
        <v>0</v>
      </c>
      <c r="E111" s="26">
        <f>IFERROR(+VLOOKUP("LECHID"&amp;A111,'Main File'!A:O,9,0),0)</f>
        <v>0</v>
      </c>
      <c r="F111" s="26">
        <f>IFERROR(+VLOOKUP("LECHID"&amp;A111,'Main File'!A:O,10,0),0)</f>
        <v>0</v>
      </c>
      <c r="G111" s="26">
        <f>IFERROR(+VLOOKUP("LECHID"&amp;A111,'Main File'!A:O,11,0),0)</f>
        <v>0</v>
      </c>
      <c r="H111" s="26">
        <f>IFERROR(+VLOOKUP("LECHID"&amp;A111,'Main File'!A:O,12,0),0)</f>
        <v>0</v>
      </c>
      <c r="I111" s="26">
        <f>IFERROR(+VLOOKUP("LECHID"&amp;A111,'Main File'!A:O,13,0),0)</f>
        <v>0</v>
      </c>
      <c r="J111" s="26">
        <f>IFERROR(+VLOOKUP("LECHID"&amp;A111,'Main File'!A:O,14,0),0)</f>
        <v>0</v>
      </c>
      <c r="K111" s="26">
        <f>IFERROR(+VLOOKUP("LECHID"&amp;A111,'Main File'!A:O,15,0),0)</f>
        <v>0</v>
      </c>
    </row>
    <row r="112" spans="1:11" x14ac:dyDescent="0.25">
      <c r="A112" s="9">
        <f t="shared" si="1"/>
        <v>43299</v>
      </c>
      <c r="B112" s="26">
        <f>IFERROR(+VLOOKUP("LECHID"&amp;A112,'Main File'!A:O,6,0),0)</f>
        <v>0</v>
      </c>
      <c r="C112" s="26">
        <f>IFERROR(+VLOOKUP("LECHID"&amp;A112,'Main File'!A:O,7,0),0)</f>
        <v>0</v>
      </c>
      <c r="D112" s="26">
        <f>IFERROR(+VLOOKUP("LECHID"&amp;A112,'Main File'!A:O,8,0),0)</f>
        <v>0</v>
      </c>
      <c r="E112" s="26">
        <f>IFERROR(+VLOOKUP("LECHID"&amp;A112,'Main File'!A:O,9,0),0)</f>
        <v>0</v>
      </c>
      <c r="F112" s="26">
        <f>IFERROR(+VLOOKUP("LECHID"&amp;A112,'Main File'!A:O,10,0),0)</f>
        <v>0</v>
      </c>
      <c r="G112" s="26">
        <f>IFERROR(+VLOOKUP("LECHID"&amp;A112,'Main File'!A:O,11,0),0)</f>
        <v>0</v>
      </c>
      <c r="H112" s="26">
        <f>IFERROR(+VLOOKUP("LECHID"&amp;A112,'Main File'!A:O,12,0),0)</f>
        <v>0</v>
      </c>
      <c r="I112" s="26">
        <f>IFERROR(+VLOOKUP("LECHID"&amp;A112,'Main File'!A:O,13,0),0)</f>
        <v>0</v>
      </c>
      <c r="J112" s="26">
        <f>IFERROR(+VLOOKUP("LECHID"&amp;A112,'Main File'!A:O,14,0),0)</f>
        <v>0</v>
      </c>
      <c r="K112" s="26">
        <f>IFERROR(+VLOOKUP("LECHID"&amp;A112,'Main File'!A:O,15,0),0)</f>
        <v>0</v>
      </c>
    </row>
    <row r="113" spans="1:11" x14ac:dyDescent="0.25">
      <c r="A113" s="9">
        <f t="shared" si="1"/>
        <v>43300</v>
      </c>
      <c r="B113" s="26">
        <f>IFERROR(+VLOOKUP("LECHID"&amp;A113,'Main File'!A:O,6,0),0)</f>
        <v>0</v>
      </c>
      <c r="C113" s="26">
        <f>IFERROR(+VLOOKUP("LECHID"&amp;A113,'Main File'!A:O,7,0),0)</f>
        <v>0</v>
      </c>
      <c r="D113" s="26">
        <f>IFERROR(+VLOOKUP("LECHID"&amp;A113,'Main File'!A:O,8,0),0)</f>
        <v>0</v>
      </c>
      <c r="E113" s="26">
        <f>IFERROR(+VLOOKUP("LECHID"&amp;A113,'Main File'!A:O,9,0),0)</f>
        <v>0</v>
      </c>
      <c r="F113" s="26">
        <f>IFERROR(+VLOOKUP("LECHID"&amp;A113,'Main File'!A:O,10,0),0)</f>
        <v>0</v>
      </c>
      <c r="G113" s="26">
        <f>IFERROR(+VLOOKUP("LECHID"&amp;A113,'Main File'!A:O,11,0),0)</f>
        <v>0</v>
      </c>
      <c r="H113" s="26">
        <f>IFERROR(+VLOOKUP("LECHID"&amp;A113,'Main File'!A:O,12,0),0)</f>
        <v>0</v>
      </c>
      <c r="I113" s="26">
        <f>IFERROR(+VLOOKUP("LECHID"&amp;A113,'Main File'!A:O,13,0),0)</f>
        <v>0</v>
      </c>
      <c r="J113" s="26">
        <f>IFERROR(+VLOOKUP("LECHID"&amp;A113,'Main File'!A:O,14,0),0)</f>
        <v>0</v>
      </c>
      <c r="K113" s="26">
        <f>IFERROR(+VLOOKUP("LECHID"&amp;A113,'Main File'!A:O,15,0),0)</f>
        <v>0</v>
      </c>
    </row>
    <row r="114" spans="1:11" x14ac:dyDescent="0.25">
      <c r="A114" s="9">
        <f t="shared" si="1"/>
        <v>43301</v>
      </c>
      <c r="B114" s="26">
        <f>IFERROR(+VLOOKUP("LECHID"&amp;A114,'Main File'!A:O,6,0),0)</f>
        <v>0</v>
      </c>
      <c r="C114" s="26">
        <f>IFERROR(+VLOOKUP("LECHID"&amp;A114,'Main File'!A:O,7,0),0)</f>
        <v>0</v>
      </c>
      <c r="D114" s="26">
        <f>IFERROR(+VLOOKUP("LECHID"&amp;A114,'Main File'!A:O,8,0),0)</f>
        <v>0</v>
      </c>
      <c r="E114" s="26">
        <f>IFERROR(+VLOOKUP("LECHID"&amp;A114,'Main File'!A:O,9,0),0)</f>
        <v>0</v>
      </c>
      <c r="F114" s="26">
        <f>IFERROR(+VLOOKUP("LECHID"&amp;A114,'Main File'!A:O,10,0),0)</f>
        <v>0</v>
      </c>
      <c r="G114" s="26">
        <f>IFERROR(+VLOOKUP("LECHID"&amp;A114,'Main File'!A:O,11,0),0)</f>
        <v>0</v>
      </c>
      <c r="H114" s="26">
        <f>IFERROR(+VLOOKUP("LECHID"&amp;A114,'Main File'!A:O,12,0),0)</f>
        <v>0</v>
      </c>
      <c r="I114" s="26">
        <f>IFERROR(+VLOOKUP("LECHID"&amp;A114,'Main File'!A:O,13,0),0)</f>
        <v>0</v>
      </c>
      <c r="J114" s="26">
        <f>IFERROR(+VLOOKUP("LECHID"&amp;A114,'Main File'!A:O,14,0),0)</f>
        <v>0</v>
      </c>
      <c r="K114" s="26">
        <f>IFERROR(+VLOOKUP("LECHID"&amp;A114,'Main File'!A:O,15,0),0)</f>
        <v>0</v>
      </c>
    </row>
    <row r="115" spans="1:11" x14ac:dyDescent="0.25">
      <c r="A115" s="9">
        <f t="shared" si="1"/>
        <v>43302</v>
      </c>
      <c r="B115" s="26">
        <f>IFERROR(+VLOOKUP("LECHID"&amp;A115,'Main File'!A:O,6,0),0)</f>
        <v>0</v>
      </c>
      <c r="C115" s="26">
        <f>IFERROR(+VLOOKUP("LECHID"&amp;A115,'Main File'!A:O,7,0),0)</f>
        <v>0</v>
      </c>
      <c r="D115" s="26">
        <f>IFERROR(+VLOOKUP("LECHID"&amp;A115,'Main File'!A:O,8,0),0)</f>
        <v>0</v>
      </c>
      <c r="E115" s="26">
        <f>IFERROR(+VLOOKUP("LECHID"&amp;A115,'Main File'!A:O,9,0),0)</f>
        <v>0</v>
      </c>
      <c r="F115" s="26">
        <f>IFERROR(+VLOOKUP("LECHID"&amp;A115,'Main File'!A:O,10,0),0)</f>
        <v>0</v>
      </c>
      <c r="G115" s="26">
        <f>IFERROR(+VLOOKUP("LECHID"&amp;A115,'Main File'!A:O,11,0),0)</f>
        <v>0</v>
      </c>
      <c r="H115" s="26">
        <f>IFERROR(+VLOOKUP("LECHID"&amp;A115,'Main File'!A:O,12,0),0)</f>
        <v>0</v>
      </c>
      <c r="I115" s="26">
        <f>IFERROR(+VLOOKUP("LECHID"&amp;A115,'Main File'!A:O,13,0),0)</f>
        <v>0</v>
      </c>
      <c r="J115" s="26">
        <f>IFERROR(+VLOOKUP("LECHID"&amp;A115,'Main File'!A:O,14,0),0)</f>
        <v>0</v>
      </c>
      <c r="K115" s="26">
        <f>IFERROR(+VLOOKUP("LECHID"&amp;A115,'Main File'!A:O,15,0),0)</f>
        <v>0</v>
      </c>
    </row>
    <row r="116" spans="1:11" x14ac:dyDescent="0.25">
      <c r="A116" s="9">
        <f t="shared" si="1"/>
        <v>43303</v>
      </c>
      <c r="B116" s="26">
        <f>IFERROR(+VLOOKUP("LECHID"&amp;A116,'Main File'!A:O,6,0),0)</f>
        <v>0</v>
      </c>
      <c r="C116" s="26">
        <f>IFERROR(+VLOOKUP("LECHID"&amp;A116,'Main File'!A:O,7,0),0)</f>
        <v>0</v>
      </c>
      <c r="D116" s="26">
        <f>IFERROR(+VLOOKUP("LECHID"&amp;A116,'Main File'!A:O,8,0),0)</f>
        <v>0</v>
      </c>
      <c r="E116" s="26">
        <f>IFERROR(+VLOOKUP("LECHID"&amp;A116,'Main File'!A:O,9,0),0)</f>
        <v>0</v>
      </c>
      <c r="F116" s="26">
        <f>IFERROR(+VLOOKUP("LECHID"&amp;A116,'Main File'!A:O,10,0),0)</f>
        <v>0</v>
      </c>
      <c r="G116" s="26">
        <f>IFERROR(+VLOOKUP("LECHID"&amp;A116,'Main File'!A:O,11,0),0)</f>
        <v>0</v>
      </c>
      <c r="H116" s="26">
        <f>IFERROR(+VLOOKUP("LECHID"&amp;A116,'Main File'!A:O,12,0),0)</f>
        <v>0</v>
      </c>
      <c r="I116" s="26">
        <f>IFERROR(+VLOOKUP("LECHID"&amp;A116,'Main File'!A:O,13,0),0)</f>
        <v>0</v>
      </c>
      <c r="J116" s="26">
        <f>IFERROR(+VLOOKUP("LECHID"&amp;A116,'Main File'!A:O,14,0),0)</f>
        <v>0</v>
      </c>
      <c r="K116" s="26">
        <f>IFERROR(+VLOOKUP("LECHID"&amp;A116,'Main File'!A:O,15,0),0)</f>
        <v>0</v>
      </c>
    </row>
    <row r="117" spans="1:11" x14ac:dyDescent="0.25">
      <c r="A117" s="9">
        <f t="shared" si="1"/>
        <v>43304</v>
      </c>
      <c r="B117" s="26">
        <f>IFERROR(+VLOOKUP("LECHID"&amp;A117,'Main File'!A:O,6,0),0)</f>
        <v>0</v>
      </c>
      <c r="C117" s="26">
        <f>IFERROR(+VLOOKUP("LECHID"&amp;A117,'Main File'!A:O,7,0),0)</f>
        <v>0</v>
      </c>
      <c r="D117" s="26">
        <f>IFERROR(+VLOOKUP("LECHID"&amp;A117,'Main File'!A:O,8,0),0)</f>
        <v>0</v>
      </c>
      <c r="E117" s="26">
        <f>IFERROR(+VLOOKUP("LECHID"&amp;A117,'Main File'!A:O,9,0),0)</f>
        <v>0</v>
      </c>
      <c r="F117" s="26">
        <f>IFERROR(+VLOOKUP("LECHID"&amp;A117,'Main File'!A:O,10,0),0)</f>
        <v>0</v>
      </c>
      <c r="G117" s="26">
        <f>IFERROR(+VLOOKUP("LECHID"&amp;A117,'Main File'!A:O,11,0),0)</f>
        <v>0</v>
      </c>
      <c r="H117" s="26">
        <f>IFERROR(+VLOOKUP("LECHID"&amp;A117,'Main File'!A:O,12,0),0)</f>
        <v>0</v>
      </c>
      <c r="I117" s="26">
        <f>IFERROR(+VLOOKUP("LECHID"&amp;A117,'Main File'!A:O,13,0),0)</f>
        <v>0</v>
      </c>
      <c r="J117" s="26">
        <f>IFERROR(+VLOOKUP("LECHID"&amp;A117,'Main File'!A:O,14,0),0)</f>
        <v>0</v>
      </c>
      <c r="K117" s="26">
        <f>IFERROR(+VLOOKUP("LECHID"&amp;A117,'Main File'!A:O,15,0),0)</f>
        <v>0</v>
      </c>
    </row>
    <row r="118" spans="1:11" x14ac:dyDescent="0.25">
      <c r="A118" s="9">
        <f t="shared" si="1"/>
        <v>43305</v>
      </c>
      <c r="B118" s="26">
        <f>IFERROR(+VLOOKUP("LECHID"&amp;A118,'Main File'!A:O,6,0),0)</f>
        <v>0</v>
      </c>
      <c r="C118" s="26">
        <f>IFERROR(+VLOOKUP("LECHID"&amp;A118,'Main File'!A:O,7,0),0)</f>
        <v>0</v>
      </c>
      <c r="D118" s="26">
        <f>IFERROR(+VLOOKUP("LECHID"&amp;A118,'Main File'!A:O,8,0),0)</f>
        <v>0</v>
      </c>
      <c r="E118" s="26">
        <f>IFERROR(+VLOOKUP("LECHID"&amp;A118,'Main File'!A:O,9,0),0)</f>
        <v>0</v>
      </c>
      <c r="F118" s="26">
        <f>IFERROR(+VLOOKUP("LECHID"&amp;A118,'Main File'!A:O,10,0),0)</f>
        <v>0</v>
      </c>
      <c r="G118" s="26">
        <f>IFERROR(+VLOOKUP("LECHID"&amp;A118,'Main File'!A:O,11,0),0)</f>
        <v>0</v>
      </c>
      <c r="H118" s="26">
        <f>IFERROR(+VLOOKUP("LECHID"&amp;A118,'Main File'!A:O,12,0),0)</f>
        <v>0</v>
      </c>
      <c r="I118" s="26">
        <f>IFERROR(+VLOOKUP("LECHID"&amp;A118,'Main File'!A:O,13,0),0)</f>
        <v>0</v>
      </c>
      <c r="J118" s="26">
        <f>IFERROR(+VLOOKUP("LECHID"&amp;A118,'Main File'!A:O,14,0),0)</f>
        <v>0</v>
      </c>
      <c r="K118" s="26">
        <f>IFERROR(+VLOOKUP("LECHID"&amp;A118,'Main File'!A:O,15,0),0)</f>
        <v>0</v>
      </c>
    </row>
    <row r="119" spans="1:11" x14ac:dyDescent="0.25">
      <c r="A119" s="9">
        <f t="shared" si="1"/>
        <v>43306</v>
      </c>
      <c r="B119" s="26">
        <f>IFERROR(+VLOOKUP("LECHID"&amp;A119,'Main File'!A:O,6,0),0)</f>
        <v>0</v>
      </c>
      <c r="C119" s="26">
        <f>IFERROR(+VLOOKUP("LECHID"&amp;A119,'Main File'!A:O,7,0),0)</f>
        <v>0</v>
      </c>
      <c r="D119" s="26">
        <f>IFERROR(+VLOOKUP("LECHID"&amp;A119,'Main File'!A:O,8,0),0)</f>
        <v>0</v>
      </c>
      <c r="E119" s="26">
        <f>IFERROR(+VLOOKUP("LECHID"&amp;A119,'Main File'!A:O,9,0),0)</f>
        <v>0</v>
      </c>
      <c r="F119" s="26">
        <f>IFERROR(+VLOOKUP("LECHID"&amp;A119,'Main File'!A:O,10,0),0)</f>
        <v>0</v>
      </c>
      <c r="G119" s="26">
        <f>IFERROR(+VLOOKUP("LECHID"&amp;A119,'Main File'!A:O,11,0),0)</f>
        <v>0</v>
      </c>
      <c r="H119" s="26">
        <f>IFERROR(+VLOOKUP("LECHID"&amp;A119,'Main File'!A:O,12,0),0)</f>
        <v>0</v>
      </c>
      <c r="I119" s="26">
        <f>IFERROR(+VLOOKUP("LECHID"&amp;A119,'Main File'!A:O,13,0),0)</f>
        <v>0</v>
      </c>
      <c r="J119" s="26">
        <f>IFERROR(+VLOOKUP("LECHID"&amp;A119,'Main File'!A:O,14,0),0)</f>
        <v>0</v>
      </c>
      <c r="K119" s="26">
        <f>IFERROR(+VLOOKUP("LECHID"&amp;A119,'Main File'!A:O,15,0),0)</f>
        <v>0</v>
      </c>
    </row>
    <row r="120" spans="1:11" x14ac:dyDescent="0.25">
      <c r="A120" s="9">
        <f t="shared" si="1"/>
        <v>43307</v>
      </c>
      <c r="B120" s="26">
        <f>IFERROR(+VLOOKUP("LECHID"&amp;A120,'Main File'!A:O,6,0),0)</f>
        <v>0</v>
      </c>
      <c r="C120" s="26">
        <f>IFERROR(+VLOOKUP("LECHID"&amp;A120,'Main File'!A:O,7,0),0)</f>
        <v>0</v>
      </c>
      <c r="D120" s="26">
        <f>IFERROR(+VLOOKUP("LECHID"&amp;A120,'Main File'!A:O,8,0),0)</f>
        <v>0</v>
      </c>
      <c r="E120" s="26">
        <f>IFERROR(+VLOOKUP("LECHID"&amp;A120,'Main File'!A:O,9,0),0)</f>
        <v>0</v>
      </c>
      <c r="F120" s="26">
        <f>IFERROR(+VLOOKUP("LECHID"&amp;A120,'Main File'!A:O,10,0),0)</f>
        <v>0</v>
      </c>
      <c r="G120" s="26">
        <f>IFERROR(+VLOOKUP("LECHID"&amp;A120,'Main File'!A:O,11,0),0)</f>
        <v>0</v>
      </c>
      <c r="H120" s="26">
        <f>IFERROR(+VLOOKUP("LECHID"&amp;A120,'Main File'!A:O,12,0),0)</f>
        <v>0</v>
      </c>
      <c r="I120" s="26">
        <f>IFERROR(+VLOOKUP("LECHID"&amp;A120,'Main File'!A:O,13,0),0)</f>
        <v>0</v>
      </c>
      <c r="J120" s="26">
        <f>IFERROR(+VLOOKUP("LECHID"&amp;A120,'Main File'!A:O,14,0),0)</f>
        <v>0</v>
      </c>
      <c r="K120" s="26">
        <f>IFERROR(+VLOOKUP("LECHID"&amp;A120,'Main File'!A:O,15,0),0)</f>
        <v>0</v>
      </c>
    </row>
    <row r="121" spans="1:11" x14ac:dyDescent="0.25">
      <c r="A121" s="9">
        <f t="shared" si="1"/>
        <v>43308</v>
      </c>
      <c r="B121" s="26">
        <f>IFERROR(+VLOOKUP("LECHID"&amp;A121,'Main File'!A:O,6,0),0)</f>
        <v>0</v>
      </c>
      <c r="C121" s="26">
        <f>IFERROR(+VLOOKUP("LECHID"&amp;A121,'Main File'!A:O,7,0),0)</f>
        <v>0</v>
      </c>
      <c r="D121" s="26">
        <f>IFERROR(+VLOOKUP("LECHID"&amp;A121,'Main File'!A:O,8,0),0)</f>
        <v>0</v>
      </c>
      <c r="E121" s="26">
        <f>IFERROR(+VLOOKUP("LECHID"&amp;A121,'Main File'!A:O,9,0),0)</f>
        <v>0</v>
      </c>
      <c r="F121" s="26">
        <f>IFERROR(+VLOOKUP("LECHID"&amp;A121,'Main File'!A:O,10,0),0)</f>
        <v>0</v>
      </c>
      <c r="G121" s="26">
        <f>IFERROR(+VLOOKUP("LECHID"&amp;A121,'Main File'!A:O,11,0),0)</f>
        <v>0</v>
      </c>
      <c r="H121" s="26">
        <f>IFERROR(+VLOOKUP("LECHID"&amp;A121,'Main File'!A:O,12,0),0)</f>
        <v>0</v>
      </c>
      <c r="I121" s="26">
        <f>IFERROR(+VLOOKUP("LECHID"&amp;A121,'Main File'!A:O,13,0),0)</f>
        <v>0</v>
      </c>
      <c r="J121" s="26">
        <f>IFERROR(+VLOOKUP("LECHID"&amp;A121,'Main File'!A:O,14,0),0)</f>
        <v>0</v>
      </c>
      <c r="K121" s="26">
        <f>IFERROR(+VLOOKUP("LECHID"&amp;A121,'Main File'!A:O,15,0),0)</f>
        <v>0</v>
      </c>
    </row>
    <row r="122" spans="1:11" x14ac:dyDescent="0.25">
      <c r="A122" s="9">
        <f t="shared" si="1"/>
        <v>43309</v>
      </c>
      <c r="B122" s="26">
        <f>IFERROR(+VLOOKUP("LECHID"&amp;A122,'Main File'!A:O,6,0),0)</f>
        <v>0</v>
      </c>
      <c r="C122" s="26">
        <f>IFERROR(+VLOOKUP("LECHID"&amp;A122,'Main File'!A:O,7,0),0)</f>
        <v>0</v>
      </c>
      <c r="D122" s="26">
        <f>IFERROR(+VLOOKUP("LECHID"&amp;A122,'Main File'!A:O,8,0),0)</f>
        <v>0</v>
      </c>
      <c r="E122" s="26">
        <f>IFERROR(+VLOOKUP("LECHID"&amp;A122,'Main File'!A:O,9,0),0)</f>
        <v>0</v>
      </c>
      <c r="F122" s="26">
        <f>IFERROR(+VLOOKUP("LECHID"&amp;A122,'Main File'!A:O,10,0),0)</f>
        <v>0</v>
      </c>
      <c r="G122" s="26">
        <f>IFERROR(+VLOOKUP("LECHID"&amp;A122,'Main File'!A:O,11,0),0)</f>
        <v>0</v>
      </c>
      <c r="H122" s="26">
        <f>IFERROR(+VLOOKUP("LECHID"&amp;A122,'Main File'!A:O,12,0),0)</f>
        <v>0</v>
      </c>
      <c r="I122" s="26">
        <f>IFERROR(+VLOOKUP("LECHID"&amp;A122,'Main File'!A:O,13,0),0)</f>
        <v>0</v>
      </c>
      <c r="J122" s="26">
        <f>IFERROR(+VLOOKUP("LECHID"&amp;A122,'Main File'!A:O,14,0),0)</f>
        <v>0</v>
      </c>
      <c r="K122" s="26">
        <f>IFERROR(+VLOOKUP("LECHID"&amp;A122,'Main File'!A:O,15,0),0)</f>
        <v>0</v>
      </c>
    </row>
    <row r="123" spans="1:11" x14ac:dyDescent="0.25">
      <c r="A123" s="9">
        <f t="shared" si="1"/>
        <v>43310</v>
      </c>
      <c r="B123" s="26">
        <f>IFERROR(+VLOOKUP("LECHID"&amp;A123,'Main File'!A:O,6,0),0)</f>
        <v>0</v>
      </c>
      <c r="C123" s="26">
        <f>IFERROR(+VLOOKUP("LECHID"&amp;A123,'Main File'!A:O,7,0),0)</f>
        <v>0</v>
      </c>
      <c r="D123" s="26">
        <f>IFERROR(+VLOOKUP("LECHID"&amp;A123,'Main File'!A:O,8,0),0)</f>
        <v>0</v>
      </c>
      <c r="E123" s="26">
        <f>IFERROR(+VLOOKUP("LECHID"&amp;A123,'Main File'!A:O,9,0),0)</f>
        <v>0</v>
      </c>
      <c r="F123" s="26">
        <f>IFERROR(+VLOOKUP("LECHID"&amp;A123,'Main File'!A:O,10,0),0)</f>
        <v>0</v>
      </c>
      <c r="G123" s="26">
        <f>IFERROR(+VLOOKUP("LECHID"&amp;A123,'Main File'!A:O,11,0),0)</f>
        <v>0</v>
      </c>
      <c r="H123" s="26">
        <f>IFERROR(+VLOOKUP("LECHID"&amp;A123,'Main File'!A:O,12,0),0)</f>
        <v>0</v>
      </c>
      <c r="I123" s="26">
        <f>IFERROR(+VLOOKUP("LECHID"&amp;A123,'Main File'!A:O,13,0),0)</f>
        <v>0</v>
      </c>
      <c r="J123" s="26">
        <f>IFERROR(+VLOOKUP("LECHID"&amp;A123,'Main File'!A:O,14,0),0)</f>
        <v>0</v>
      </c>
      <c r="K123" s="26">
        <f>IFERROR(+VLOOKUP("LECHID"&amp;A123,'Main File'!A:O,15,0),0)</f>
        <v>0</v>
      </c>
    </row>
    <row r="124" spans="1:11" x14ac:dyDescent="0.25">
      <c r="A124" s="9">
        <f t="shared" si="1"/>
        <v>43311</v>
      </c>
      <c r="B124" s="26">
        <f>IFERROR(+VLOOKUP("LECHID"&amp;A124,'Main File'!A:O,6,0),0)</f>
        <v>0</v>
      </c>
      <c r="C124" s="26">
        <f>IFERROR(+VLOOKUP("LECHID"&amp;A124,'Main File'!A:O,7,0),0)</f>
        <v>0</v>
      </c>
      <c r="D124" s="26">
        <f>IFERROR(+VLOOKUP("LECHID"&amp;A124,'Main File'!A:O,8,0),0)</f>
        <v>0</v>
      </c>
      <c r="E124" s="26">
        <f>IFERROR(+VLOOKUP("LECHID"&amp;A124,'Main File'!A:O,9,0),0)</f>
        <v>0</v>
      </c>
      <c r="F124" s="26">
        <f>IFERROR(+VLOOKUP("LECHID"&amp;A124,'Main File'!A:O,10,0),0)</f>
        <v>0</v>
      </c>
      <c r="G124" s="26">
        <f>IFERROR(+VLOOKUP("LECHID"&amp;A124,'Main File'!A:O,11,0),0)</f>
        <v>0</v>
      </c>
      <c r="H124" s="26">
        <f>IFERROR(+VLOOKUP("LECHID"&amp;A124,'Main File'!A:O,12,0),0)</f>
        <v>0</v>
      </c>
      <c r="I124" s="26">
        <f>IFERROR(+VLOOKUP("LECHID"&amp;A124,'Main File'!A:O,13,0),0)</f>
        <v>0</v>
      </c>
      <c r="J124" s="26">
        <f>IFERROR(+VLOOKUP("LECHID"&amp;A124,'Main File'!A:O,14,0),0)</f>
        <v>0</v>
      </c>
      <c r="K124" s="26">
        <f>IFERROR(+VLOOKUP("LECHID"&amp;A124,'Main File'!A:O,15,0),0)</f>
        <v>0</v>
      </c>
    </row>
    <row r="125" spans="1:11" x14ac:dyDescent="0.25">
      <c r="A125" s="9">
        <f t="shared" si="1"/>
        <v>43312</v>
      </c>
      <c r="B125" s="26">
        <f>IFERROR(+VLOOKUP("LECHID"&amp;A125,'Main File'!A:O,6,0),0)</f>
        <v>0</v>
      </c>
      <c r="C125" s="26">
        <f>IFERROR(+VLOOKUP("LECHID"&amp;A125,'Main File'!A:O,7,0),0)</f>
        <v>0</v>
      </c>
      <c r="D125" s="26">
        <f>IFERROR(+VLOOKUP("LECHID"&amp;A125,'Main File'!A:O,8,0),0)</f>
        <v>0</v>
      </c>
      <c r="E125" s="26">
        <f>IFERROR(+VLOOKUP("LECHID"&amp;A125,'Main File'!A:O,9,0),0)</f>
        <v>0</v>
      </c>
      <c r="F125" s="26">
        <f>IFERROR(+VLOOKUP("LECHID"&amp;A125,'Main File'!A:O,10,0),0)</f>
        <v>0</v>
      </c>
      <c r="G125" s="26">
        <f>IFERROR(+VLOOKUP("LECHID"&amp;A125,'Main File'!A:O,11,0),0)</f>
        <v>0</v>
      </c>
      <c r="H125" s="26">
        <f>IFERROR(+VLOOKUP("LECHID"&amp;A125,'Main File'!A:O,12,0),0)</f>
        <v>0</v>
      </c>
      <c r="I125" s="26">
        <f>IFERROR(+VLOOKUP("LECHID"&amp;A125,'Main File'!A:O,13,0),0)</f>
        <v>0</v>
      </c>
      <c r="J125" s="26">
        <f>IFERROR(+VLOOKUP("LECHID"&amp;A125,'Main File'!A:O,14,0),0)</f>
        <v>0</v>
      </c>
      <c r="K125" s="26">
        <f>IFERROR(+VLOOKUP("LECHID"&amp;A125,'Main File'!A:O,15,0),0)</f>
        <v>0</v>
      </c>
    </row>
    <row r="126" spans="1:11" x14ac:dyDescent="0.25">
      <c r="A126" s="9">
        <f t="shared" si="1"/>
        <v>43313</v>
      </c>
      <c r="B126" s="26">
        <f>IFERROR(+VLOOKUP("LECHID"&amp;A126,'Main File'!A:O,6,0),0)</f>
        <v>0</v>
      </c>
      <c r="C126" s="26">
        <f>IFERROR(+VLOOKUP("LECHID"&amp;A126,'Main File'!A:O,7,0),0)</f>
        <v>0</v>
      </c>
      <c r="D126" s="26">
        <f>IFERROR(+VLOOKUP("LECHID"&amp;A126,'Main File'!A:O,8,0),0)</f>
        <v>0</v>
      </c>
      <c r="E126" s="26">
        <f>IFERROR(+VLOOKUP("LECHID"&amp;A126,'Main File'!A:O,9,0),0)</f>
        <v>0</v>
      </c>
      <c r="F126" s="26">
        <f>IFERROR(+VLOOKUP("LECHID"&amp;A126,'Main File'!A:O,10,0),0)</f>
        <v>0</v>
      </c>
      <c r="G126" s="26">
        <f>IFERROR(+VLOOKUP("LECHID"&amp;A126,'Main File'!A:O,11,0),0)</f>
        <v>0</v>
      </c>
      <c r="H126" s="26">
        <f>IFERROR(+VLOOKUP("LECHID"&amp;A126,'Main File'!A:O,12,0),0)</f>
        <v>0</v>
      </c>
      <c r="I126" s="26">
        <f>IFERROR(+VLOOKUP("LECHID"&amp;A126,'Main File'!A:O,13,0),0)</f>
        <v>0</v>
      </c>
      <c r="J126" s="26">
        <f>IFERROR(+VLOOKUP("LECHID"&amp;A126,'Main File'!A:O,14,0),0)</f>
        <v>0</v>
      </c>
      <c r="K126" s="26">
        <f>IFERROR(+VLOOKUP("LECHID"&amp;A126,'Main File'!A:O,15,0),0)</f>
        <v>0</v>
      </c>
    </row>
    <row r="127" spans="1:11" x14ac:dyDescent="0.25">
      <c r="A127" s="9">
        <f t="shared" si="1"/>
        <v>43314</v>
      </c>
      <c r="B127" s="26">
        <f>IFERROR(+VLOOKUP("LECHID"&amp;A127,'Main File'!A:O,6,0),0)</f>
        <v>0</v>
      </c>
      <c r="C127" s="26">
        <f>IFERROR(+VLOOKUP("LECHID"&amp;A127,'Main File'!A:O,7,0),0)</f>
        <v>0</v>
      </c>
      <c r="D127" s="26">
        <f>IFERROR(+VLOOKUP("LECHID"&amp;A127,'Main File'!A:O,8,0),0)</f>
        <v>0</v>
      </c>
      <c r="E127" s="26">
        <f>IFERROR(+VLOOKUP("LECHID"&amp;A127,'Main File'!A:O,9,0),0)</f>
        <v>0</v>
      </c>
      <c r="F127" s="26">
        <f>IFERROR(+VLOOKUP("LECHID"&amp;A127,'Main File'!A:O,10,0),0)</f>
        <v>0</v>
      </c>
      <c r="G127" s="26">
        <f>IFERROR(+VLOOKUP("LECHID"&amp;A127,'Main File'!A:O,11,0),0)</f>
        <v>0</v>
      </c>
      <c r="H127" s="26">
        <f>IFERROR(+VLOOKUP("LECHID"&amp;A127,'Main File'!A:O,12,0),0)</f>
        <v>0</v>
      </c>
      <c r="I127" s="26">
        <f>IFERROR(+VLOOKUP("LECHID"&amp;A127,'Main File'!A:O,13,0),0)</f>
        <v>0</v>
      </c>
      <c r="J127" s="26">
        <f>IFERROR(+VLOOKUP("LECHID"&amp;A127,'Main File'!A:O,14,0),0)</f>
        <v>0</v>
      </c>
      <c r="K127" s="26">
        <f>IFERROR(+VLOOKUP("LECHID"&amp;A127,'Main File'!A:O,15,0),0)</f>
        <v>0</v>
      </c>
    </row>
    <row r="128" spans="1:11" x14ac:dyDescent="0.25">
      <c r="A128" s="9">
        <f t="shared" si="1"/>
        <v>43315</v>
      </c>
      <c r="B128" s="26">
        <f>IFERROR(+VLOOKUP("LECHID"&amp;A128,'Main File'!A:O,6,0),0)</f>
        <v>0</v>
      </c>
      <c r="C128" s="26">
        <f>IFERROR(+VLOOKUP("LECHID"&amp;A128,'Main File'!A:O,7,0),0)</f>
        <v>0</v>
      </c>
      <c r="D128" s="26">
        <f>IFERROR(+VLOOKUP("LECHID"&amp;A128,'Main File'!A:O,8,0),0)</f>
        <v>0</v>
      </c>
      <c r="E128" s="26">
        <f>IFERROR(+VLOOKUP("LECHID"&amp;A128,'Main File'!A:O,9,0),0)</f>
        <v>0</v>
      </c>
      <c r="F128" s="26">
        <f>IFERROR(+VLOOKUP("LECHID"&amp;A128,'Main File'!A:O,10,0),0)</f>
        <v>0</v>
      </c>
      <c r="G128" s="26">
        <f>IFERROR(+VLOOKUP("LECHID"&amp;A128,'Main File'!A:O,11,0),0)</f>
        <v>0</v>
      </c>
      <c r="H128" s="26">
        <f>IFERROR(+VLOOKUP("LECHID"&amp;A128,'Main File'!A:O,12,0),0)</f>
        <v>0</v>
      </c>
      <c r="I128" s="26">
        <f>IFERROR(+VLOOKUP("LECHID"&amp;A128,'Main File'!A:O,13,0),0)</f>
        <v>0</v>
      </c>
      <c r="J128" s="26">
        <f>IFERROR(+VLOOKUP("LECHID"&amp;A128,'Main File'!A:O,14,0),0)</f>
        <v>0</v>
      </c>
      <c r="K128" s="26">
        <f>IFERROR(+VLOOKUP("LECHID"&amp;A128,'Main File'!A:O,15,0),0)</f>
        <v>0</v>
      </c>
    </row>
    <row r="129" spans="1:11" x14ac:dyDescent="0.25">
      <c r="A129" s="9">
        <f t="shared" si="1"/>
        <v>43316</v>
      </c>
      <c r="B129" s="26">
        <f>IFERROR(+VLOOKUP("LECHID"&amp;A129,'Main File'!A:O,6,0),0)</f>
        <v>0</v>
      </c>
      <c r="C129" s="26">
        <f>IFERROR(+VLOOKUP("LECHID"&amp;A129,'Main File'!A:O,7,0),0)</f>
        <v>0</v>
      </c>
      <c r="D129" s="26">
        <f>IFERROR(+VLOOKUP("LECHID"&amp;A129,'Main File'!A:O,8,0),0)</f>
        <v>0</v>
      </c>
      <c r="E129" s="26">
        <f>IFERROR(+VLOOKUP("LECHID"&amp;A129,'Main File'!A:O,9,0),0)</f>
        <v>0</v>
      </c>
      <c r="F129" s="26">
        <f>IFERROR(+VLOOKUP("LECHID"&amp;A129,'Main File'!A:O,10,0),0)</f>
        <v>0</v>
      </c>
      <c r="G129" s="26">
        <f>IFERROR(+VLOOKUP("LECHID"&amp;A129,'Main File'!A:O,11,0),0)</f>
        <v>0</v>
      </c>
      <c r="H129" s="26">
        <f>IFERROR(+VLOOKUP("LECHID"&amp;A129,'Main File'!A:O,12,0),0)</f>
        <v>0</v>
      </c>
      <c r="I129" s="26">
        <f>IFERROR(+VLOOKUP("LECHID"&amp;A129,'Main File'!A:O,13,0),0)</f>
        <v>0</v>
      </c>
      <c r="J129" s="26">
        <f>IFERROR(+VLOOKUP("LECHID"&amp;A129,'Main File'!A:O,14,0),0)</f>
        <v>0</v>
      </c>
      <c r="K129" s="26">
        <f>IFERROR(+VLOOKUP("LECHID"&amp;A129,'Main File'!A:O,15,0),0)</f>
        <v>0</v>
      </c>
    </row>
    <row r="130" spans="1:11" x14ac:dyDescent="0.25">
      <c r="A130" s="9">
        <f t="shared" si="1"/>
        <v>43317</v>
      </c>
      <c r="B130" s="26">
        <f>IFERROR(+VLOOKUP("LECHID"&amp;A130,'Main File'!A:O,6,0),0)</f>
        <v>0</v>
      </c>
      <c r="C130" s="26">
        <f>IFERROR(+VLOOKUP("LECHID"&amp;A130,'Main File'!A:O,7,0),0)</f>
        <v>0</v>
      </c>
      <c r="D130" s="26">
        <f>IFERROR(+VLOOKUP("LECHID"&amp;A130,'Main File'!A:O,8,0),0)</f>
        <v>0</v>
      </c>
      <c r="E130" s="26">
        <f>IFERROR(+VLOOKUP("LECHID"&amp;A130,'Main File'!A:O,9,0),0)</f>
        <v>0</v>
      </c>
      <c r="F130" s="26">
        <f>IFERROR(+VLOOKUP("LECHID"&amp;A130,'Main File'!A:O,10,0),0)</f>
        <v>0</v>
      </c>
      <c r="G130" s="26">
        <f>IFERROR(+VLOOKUP("LECHID"&amp;A130,'Main File'!A:O,11,0),0)</f>
        <v>0</v>
      </c>
      <c r="H130" s="26">
        <f>IFERROR(+VLOOKUP("LECHID"&amp;A130,'Main File'!A:O,12,0),0)</f>
        <v>0</v>
      </c>
      <c r="I130" s="26">
        <f>IFERROR(+VLOOKUP("LECHID"&amp;A130,'Main File'!A:O,13,0),0)</f>
        <v>0</v>
      </c>
      <c r="J130" s="26">
        <f>IFERROR(+VLOOKUP("LECHID"&amp;A130,'Main File'!A:O,14,0),0)</f>
        <v>0</v>
      </c>
      <c r="K130" s="26">
        <f>IFERROR(+VLOOKUP("LECHID"&amp;A130,'Main File'!A:O,15,0),0)</f>
        <v>0</v>
      </c>
    </row>
    <row r="131" spans="1:11" x14ac:dyDescent="0.25">
      <c r="A131" s="9">
        <f t="shared" si="1"/>
        <v>43318</v>
      </c>
      <c r="B131" s="26">
        <f>IFERROR(+VLOOKUP("LECHID"&amp;A131,'Main File'!A:O,6,0),0)</f>
        <v>0</v>
      </c>
      <c r="C131" s="26">
        <f>IFERROR(+VLOOKUP("LECHID"&amp;A131,'Main File'!A:O,7,0),0)</f>
        <v>0</v>
      </c>
      <c r="D131" s="26">
        <f>IFERROR(+VLOOKUP("LECHID"&amp;A131,'Main File'!A:O,8,0),0)</f>
        <v>0</v>
      </c>
      <c r="E131" s="26">
        <f>IFERROR(+VLOOKUP("LECHID"&amp;A131,'Main File'!A:O,9,0),0)</f>
        <v>0</v>
      </c>
      <c r="F131" s="26">
        <f>IFERROR(+VLOOKUP("LECHID"&amp;A131,'Main File'!A:O,10,0),0)</f>
        <v>0</v>
      </c>
      <c r="G131" s="26">
        <f>IFERROR(+VLOOKUP("LECHID"&amp;A131,'Main File'!A:O,11,0),0)</f>
        <v>0</v>
      </c>
      <c r="H131" s="26">
        <f>IFERROR(+VLOOKUP("LECHID"&amp;A131,'Main File'!A:O,12,0),0)</f>
        <v>0</v>
      </c>
      <c r="I131" s="26">
        <f>IFERROR(+VLOOKUP("LECHID"&amp;A131,'Main File'!A:O,13,0),0)</f>
        <v>0</v>
      </c>
      <c r="J131" s="26">
        <f>IFERROR(+VLOOKUP("LECHID"&amp;A131,'Main File'!A:O,14,0),0)</f>
        <v>0</v>
      </c>
      <c r="K131" s="26">
        <f>IFERROR(+VLOOKUP("LECHID"&amp;A131,'Main File'!A:O,15,0),0)</f>
        <v>0</v>
      </c>
    </row>
    <row r="132" spans="1:11" x14ac:dyDescent="0.25">
      <c r="A132" s="9">
        <f t="shared" si="1"/>
        <v>43319</v>
      </c>
      <c r="B132" s="26">
        <f>IFERROR(+VLOOKUP("LECHID"&amp;A132,'Main File'!A:O,6,0),0)</f>
        <v>0</v>
      </c>
      <c r="C132" s="26">
        <f>IFERROR(+VLOOKUP("LECHID"&amp;A132,'Main File'!A:O,7,0),0)</f>
        <v>0</v>
      </c>
      <c r="D132" s="26">
        <f>IFERROR(+VLOOKUP("LECHID"&amp;A132,'Main File'!A:O,8,0),0)</f>
        <v>0</v>
      </c>
      <c r="E132" s="26">
        <f>IFERROR(+VLOOKUP("LECHID"&amp;A132,'Main File'!A:O,9,0),0)</f>
        <v>0</v>
      </c>
      <c r="F132" s="26">
        <f>IFERROR(+VLOOKUP("LECHID"&amp;A132,'Main File'!A:O,10,0),0)</f>
        <v>0</v>
      </c>
      <c r="G132" s="26">
        <f>IFERROR(+VLOOKUP("LECHID"&amp;A132,'Main File'!A:O,11,0),0)</f>
        <v>0</v>
      </c>
      <c r="H132" s="26">
        <f>IFERROR(+VLOOKUP("LECHID"&amp;A132,'Main File'!A:O,12,0),0)</f>
        <v>0</v>
      </c>
      <c r="I132" s="26">
        <f>IFERROR(+VLOOKUP("LECHID"&amp;A132,'Main File'!A:O,13,0),0)</f>
        <v>0</v>
      </c>
      <c r="J132" s="26">
        <f>IFERROR(+VLOOKUP("LECHID"&amp;A132,'Main File'!A:O,14,0),0)</f>
        <v>0</v>
      </c>
      <c r="K132" s="26">
        <f>IFERROR(+VLOOKUP("LECHID"&amp;A132,'Main File'!A:O,15,0),0)</f>
        <v>0</v>
      </c>
    </row>
    <row r="133" spans="1:11" x14ac:dyDescent="0.25">
      <c r="A133" s="9">
        <f t="shared" si="1"/>
        <v>43320</v>
      </c>
      <c r="B133" s="26">
        <f>IFERROR(+VLOOKUP("LECHID"&amp;A133,'Main File'!A:O,6,0),0)</f>
        <v>0</v>
      </c>
      <c r="C133" s="26">
        <f>IFERROR(+VLOOKUP("LECHID"&amp;A133,'Main File'!A:O,7,0),0)</f>
        <v>0</v>
      </c>
      <c r="D133" s="26">
        <f>IFERROR(+VLOOKUP("LECHID"&amp;A133,'Main File'!A:O,8,0),0)</f>
        <v>0</v>
      </c>
      <c r="E133" s="26">
        <f>IFERROR(+VLOOKUP("LECHID"&amp;A133,'Main File'!A:O,9,0),0)</f>
        <v>0</v>
      </c>
      <c r="F133" s="26">
        <f>IFERROR(+VLOOKUP("LECHID"&amp;A133,'Main File'!A:O,10,0),0)</f>
        <v>0</v>
      </c>
      <c r="G133" s="26">
        <f>IFERROR(+VLOOKUP("LECHID"&amp;A133,'Main File'!A:O,11,0),0)</f>
        <v>0</v>
      </c>
      <c r="H133" s="26">
        <f>IFERROR(+VLOOKUP("LECHID"&amp;A133,'Main File'!A:O,12,0),0)</f>
        <v>0</v>
      </c>
      <c r="I133" s="26">
        <f>IFERROR(+VLOOKUP("LECHID"&amp;A133,'Main File'!A:O,13,0),0)</f>
        <v>0</v>
      </c>
      <c r="J133" s="26">
        <f>IFERROR(+VLOOKUP("LECHID"&amp;A133,'Main File'!A:O,14,0),0)</f>
        <v>0</v>
      </c>
      <c r="K133" s="26">
        <f>IFERROR(+VLOOKUP("LECHID"&amp;A133,'Main File'!A:O,15,0),0)</f>
        <v>0</v>
      </c>
    </row>
    <row r="134" spans="1:11" x14ac:dyDescent="0.25">
      <c r="A134" s="9">
        <f t="shared" si="1"/>
        <v>43321</v>
      </c>
      <c r="B134" s="26">
        <f>IFERROR(+VLOOKUP("LECHID"&amp;A134,'Main File'!A:O,6,0),0)</f>
        <v>0</v>
      </c>
      <c r="C134" s="26">
        <f>IFERROR(+VLOOKUP("LECHID"&amp;A134,'Main File'!A:O,7,0),0)</f>
        <v>0</v>
      </c>
      <c r="D134" s="26">
        <f>IFERROR(+VLOOKUP("LECHID"&amp;A134,'Main File'!A:O,8,0),0)</f>
        <v>0</v>
      </c>
      <c r="E134" s="26">
        <f>IFERROR(+VLOOKUP("LECHID"&amp;A134,'Main File'!A:O,9,0),0)</f>
        <v>0</v>
      </c>
      <c r="F134" s="26">
        <f>IFERROR(+VLOOKUP("LECHID"&amp;A134,'Main File'!A:O,10,0),0)</f>
        <v>0</v>
      </c>
      <c r="G134" s="26">
        <f>IFERROR(+VLOOKUP("LECHID"&amp;A134,'Main File'!A:O,11,0),0)</f>
        <v>0</v>
      </c>
      <c r="H134" s="26">
        <f>IFERROR(+VLOOKUP("LECHID"&amp;A134,'Main File'!A:O,12,0),0)</f>
        <v>0</v>
      </c>
      <c r="I134" s="26">
        <f>IFERROR(+VLOOKUP("LECHID"&amp;A134,'Main File'!A:O,13,0),0)</f>
        <v>0</v>
      </c>
      <c r="J134" s="26">
        <f>IFERROR(+VLOOKUP("LECHID"&amp;A134,'Main File'!A:O,14,0),0)</f>
        <v>0</v>
      </c>
      <c r="K134" s="26">
        <f>IFERROR(+VLOOKUP("LECHID"&amp;A134,'Main File'!A:O,15,0),0)</f>
        <v>0</v>
      </c>
    </row>
    <row r="135" spans="1:11" x14ac:dyDescent="0.25">
      <c r="A135" s="9">
        <f t="shared" ref="A135:A198" si="2">+A134+1</f>
        <v>43322</v>
      </c>
      <c r="B135" s="26">
        <f>IFERROR(+VLOOKUP("LECHID"&amp;A135,'Main File'!A:O,6,0),0)</f>
        <v>0</v>
      </c>
      <c r="C135" s="26">
        <f>IFERROR(+VLOOKUP("LECHID"&amp;A135,'Main File'!A:O,7,0),0)</f>
        <v>0</v>
      </c>
      <c r="D135" s="26">
        <f>IFERROR(+VLOOKUP("LECHID"&amp;A135,'Main File'!A:O,8,0),0)</f>
        <v>0</v>
      </c>
      <c r="E135" s="26">
        <f>IFERROR(+VLOOKUP("LECHID"&amp;A135,'Main File'!A:O,9,0),0)</f>
        <v>0</v>
      </c>
      <c r="F135" s="26">
        <f>IFERROR(+VLOOKUP("LECHID"&amp;A135,'Main File'!A:O,10,0),0)</f>
        <v>0</v>
      </c>
      <c r="G135" s="26">
        <f>IFERROR(+VLOOKUP("LECHID"&amp;A135,'Main File'!A:O,11,0),0)</f>
        <v>0</v>
      </c>
      <c r="H135" s="26">
        <f>IFERROR(+VLOOKUP("LECHID"&amp;A135,'Main File'!A:O,12,0),0)</f>
        <v>0</v>
      </c>
      <c r="I135" s="26">
        <f>IFERROR(+VLOOKUP("LECHID"&amp;A135,'Main File'!A:O,13,0),0)</f>
        <v>0</v>
      </c>
      <c r="J135" s="26">
        <f>IFERROR(+VLOOKUP("LECHID"&amp;A135,'Main File'!A:O,14,0),0)</f>
        <v>0</v>
      </c>
      <c r="K135" s="26">
        <f>IFERROR(+VLOOKUP("LECHID"&amp;A135,'Main File'!A:O,15,0),0)</f>
        <v>0</v>
      </c>
    </row>
    <row r="136" spans="1:11" x14ac:dyDescent="0.25">
      <c r="A136" s="9">
        <f t="shared" si="2"/>
        <v>43323</v>
      </c>
      <c r="B136" s="26">
        <f>IFERROR(+VLOOKUP("LECHID"&amp;A136,'Main File'!A:O,6,0),0)</f>
        <v>0</v>
      </c>
      <c r="C136" s="26">
        <f>IFERROR(+VLOOKUP("LECHID"&amp;A136,'Main File'!A:O,7,0),0)</f>
        <v>0</v>
      </c>
      <c r="D136" s="26">
        <f>IFERROR(+VLOOKUP("LECHID"&amp;A136,'Main File'!A:O,8,0),0)</f>
        <v>0</v>
      </c>
      <c r="E136" s="26">
        <f>IFERROR(+VLOOKUP("LECHID"&amp;A136,'Main File'!A:O,9,0),0)</f>
        <v>0</v>
      </c>
      <c r="F136" s="26">
        <f>IFERROR(+VLOOKUP("LECHID"&amp;A136,'Main File'!A:O,10,0),0)</f>
        <v>0</v>
      </c>
      <c r="G136" s="26">
        <f>IFERROR(+VLOOKUP("LECHID"&amp;A136,'Main File'!A:O,11,0),0)</f>
        <v>0</v>
      </c>
      <c r="H136" s="26">
        <f>IFERROR(+VLOOKUP("LECHID"&amp;A136,'Main File'!A:O,12,0),0)</f>
        <v>0</v>
      </c>
      <c r="I136" s="26">
        <f>IFERROR(+VLOOKUP("LECHID"&amp;A136,'Main File'!A:O,13,0),0)</f>
        <v>0</v>
      </c>
      <c r="J136" s="26">
        <f>IFERROR(+VLOOKUP("LECHID"&amp;A136,'Main File'!A:O,14,0),0)</f>
        <v>0</v>
      </c>
      <c r="K136" s="26">
        <f>IFERROR(+VLOOKUP("LECHID"&amp;A136,'Main File'!A:O,15,0),0)</f>
        <v>0</v>
      </c>
    </row>
    <row r="137" spans="1:11" x14ac:dyDescent="0.25">
      <c r="A137" s="9">
        <f t="shared" si="2"/>
        <v>43324</v>
      </c>
      <c r="B137" s="26">
        <f>IFERROR(+VLOOKUP("LECHID"&amp;A137,'Main File'!A:O,6,0),0)</f>
        <v>0</v>
      </c>
      <c r="C137" s="26">
        <f>IFERROR(+VLOOKUP("LECHID"&amp;A137,'Main File'!A:O,7,0),0)</f>
        <v>0</v>
      </c>
      <c r="D137" s="26">
        <f>IFERROR(+VLOOKUP("LECHID"&amp;A137,'Main File'!A:O,8,0),0)</f>
        <v>0</v>
      </c>
      <c r="E137" s="26">
        <f>IFERROR(+VLOOKUP("LECHID"&amp;A137,'Main File'!A:O,9,0),0)</f>
        <v>0</v>
      </c>
      <c r="F137" s="26">
        <f>IFERROR(+VLOOKUP("LECHID"&amp;A137,'Main File'!A:O,10,0),0)</f>
        <v>0</v>
      </c>
      <c r="G137" s="26">
        <f>IFERROR(+VLOOKUP("LECHID"&amp;A137,'Main File'!A:O,11,0),0)</f>
        <v>0</v>
      </c>
      <c r="H137" s="26">
        <f>IFERROR(+VLOOKUP("LECHID"&amp;A137,'Main File'!A:O,12,0),0)</f>
        <v>0</v>
      </c>
      <c r="I137" s="26">
        <f>IFERROR(+VLOOKUP("LECHID"&amp;A137,'Main File'!A:O,13,0),0)</f>
        <v>0</v>
      </c>
      <c r="J137" s="26">
        <f>IFERROR(+VLOOKUP("LECHID"&amp;A137,'Main File'!A:O,14,0),0)</f>
        <v>0</v>
      </c>
      <c r="K137" s="26">
        <f>IFERROR(+VLOOKUP("LECHID"&amp;A137,'Main File'!A:O,15,0),0)</f>
        <v>0</v>
      </c>
    </row>
    <row r="138" spans="1:11" x14ac:dyDescent="0.25">
      <c r="A138" s="9">
        <f t="shared" si="2"/>
        <v>43325</v>
      </c>
      <c r="B138" s="26">
        <f>IFERROR(+VLOOKUP("LECHID"&amp;A138,'Main File'!A:O,6,0),0)</f>
        <v>0</v>
      </c>
      <c r="C138" s="26">
        <f>IFERROR(+VLOOKUP("LECHID"&amp;A138,'Main File'!A:O,7,0),0)</f>
        <v>0</v>
      </c>
      <c r="D138" s="26">
        <f>IFERROR(+VLOOKUP("LECHID"&amp;A138,'Main File'!A:O,8,0),0)</f>
        <v>0</v>
      </c>
      <c r="E138" s="26">
        <f>IFERROR(+VLOOKUP("LECHID"&amp;A138,'Main File'!A:O,9,0),0)</f>
        <v>0</v>
      </c>
      <c r="F138" s="26">
        <f>IFERROR(+VLOOKUP("LECHID"&amp;A138,'Main File'!A:O,10,0),0)</f>
        <v>0</v>
      </c>
      <c r="G138" s="26">
        <f>IFERROR(+VLOOKUP("LECHID"&amp;A138,'Main File'!A:O,11,0),0)</f>
        <v>0</v>
      </c>
      <c r="H138" s="26">
        <f>IFERROR(+VLOOKUP("LECHID"&amp;A138,'Main File'!A:O,12,0),0)</f>
        <v>0</v>
      </c>
      <c r="I138" s="26">
        <f>IFERROR(+VLOOKUP("LECHID"&amp;A138,'Main File'!A:O,13,0),0)</f>
        <v>0</v>
      </c>
      <c r="J138" s="26">
        <f>IFERROR(+VLOOKUP("LECHID"&amp;A138,'Main File'!A:O,14,0),0)</f>
        <v>0</v>
      </c>
      <c r="K138" s="26">
        <f>IFERROR(+VLOOKUP("LECHID"&amp;A138,'Main File'!A:O,15,0),0)</f>
        <v>0</v>
      </c>
    </row>
    <row r="139" spans="1:11" x14ac:dyDescent="0.25">
      <c r="A139" s="9">
        <f t="shared" si="2"/>
        <v>43326</v>
      </c>
      <c r="B139" s="26">
        <f>IFERROR(+VLOOKUP("LECHID"&amp;A139,'Main File'!A:O,6,0),0)</f>
        <v>0</v>
      </c>
      <c r="C139" s="26">
        <f>IFERROR(+VLOOKUP("LECHID"&amp;A139,'Main File'!A:O,7,0),0)</f>
        <v>0</v>
      </c>
      <c r="D139" s="26">
        <f>IFERROR(+VLOOKUP("LECHID"&amp;A139,'Main File'!A:O,8,0),0)</f>
        <v>0</v>
      </c>
      <c r="E139" s="26">
        <f>IFERROR(+VLOOKUP("LECHID"&amp;A139,'Main File'!A:O,9,0),0)</f>
        <v>0</v>
      </c>
      <c r="F139" s="26">
        <f>IFERROR(+VLOOKUP("LECHID"&amp;A139,'Main File'!A:O,10,0),0)</f>
        <v>0</v>
      </c>
      <c r="G139" s="26">
        <f>IFERROR(+VLOOKUP("LECHID"&amp;A139,'Main File'!A:O,11,0),0)</f>
        <v>0</v>
      </c>
      <c r="H139" s="26">
        <f>IFERROR(+VLOOKUP("LECHID"&amp;A139,'Main File'!A:O,12,0),0)</f>
        <v>0</v>
      </c>
      <c r="I139" s="26">
        <f>IFERROR(+VLOOKUP("LECHID"&amp;A139,'Main File'!A:O,13,0),0)</f>
        <v>0</v>
      </c>
      <c r="J139" s="26">
        <f>IFERROR(+VLOOKUP("LECHID"&amp;A139,'Main File'!A:O,14,0),0)</f>
        <v>0</v>
      </c>
      <c r="K139" s="26">
        <f>IFERROR(+VLOOKUP("LECHID"&amp;A139,'Main File'!A:O,15,0),0)</f>
        <v>0</v>
      </c>
    </row>
    <row r="140" spans="1:11" x14ac:dyDescent="0.25">
      <c r="A140" s="9">
        <f t="shared" si="2"/>
        <v>43327</v>
      </c>
      <c r="B140" s="26">
        <f>IFERROR(+VLOOKUP("LECHID"&amp;A140,'Main File'!A:O,6,0),0)</f>
        <v>0</v>
      </c>
      <c r="C140" s="26">
        <f>IFERROR(+VLOOKUP("LECHID"&amp;A140,'Main File'!A:O,7,0),0)</f>
        <v>0</v>
      </c>
      <c r="D140" s="26">
        <f>IFERROR(+VLOOKUP("LECHID"&amp;A140,'Main File'!A:O,8,0),0)</f>
        <v>0</v>
      </c>
      <c r="E140" s="26">
        <f>IFERROR(+VLOOKUP("LECHID"&amp;A140,'Main File'!A:O,9,0),0)</f>
        <v>0</v>
      </c>
      <c r="F140" s="26">
        <f>IFERROR(+VLOOKUP("LECHID"&amp;A140,'Main File'!A:O,10,0),0)</f>
        <v>0</v>
      </c>
      <c r="G140" s="26">
        <f>IFERROR(+VLOOKUP("LECHID"&amp;A140,'Main File'!A:O,11,0),0)</f>
        <v>0</v>
      </c>
      <c r="H140" s="26">
        <f>IFERROR(+VLOOKUP("LECHID"&amp;A140,'Main File'!A:O,12,0),0)</f>
        <v>0</v>
      </c>
      <c r="I140" s="26">
        <f>IFERROR(+VLOOKUP("LECHID"&amp;A140,'Main File'!A:O,13,0),0)</f>
        <v>0</v>
      </c>
      <c r="J140" s="26">
        <f>IFERROR(+VLOOKUP("LECHID"&amp;A140,'Main File'!A:O,14,0),0)</f>
        <v>0</v>
      </c>
      <c r="K140" s="26">
        <f>IFERROR(+VLOOKUP("LECHID"&amp;A140,'Main File'!A:O,15,0),0)</f>
        <v>0</v>
      </c>
    </row>
    <row r="141" spans="1:11" x14ac:dyDescent="0.25">
      <c r="A141" s="9">
        <f t="shared" si="2"/>
        <v>43328</v>
      </c>
      <c r="B141" s="26">
        <f>IFERROR(+VLOOKUP("LECHID"&amp;A141,'Main File'!A:O,6,0),0)</f>
        <v>0</v>
      </c>
      <c r="C141" s="26">
        <f>IFERROR(+VLOOKUP("LECHID"&amp;A141,'Main File'!A:O,7,0),0)</f>
        <v>0</v>
      </c>
      <c r="D141" s="26">
        <f>IFERROR(+VLOOKUP("LECHID"&amp;A141,'Main File'!A:O,8,0),0)</f>
        <v>0</v>
      </c>
      <c r="E141" s="26">
        <f>IFERROR(+VLOOKUP("LECHID"&amp;A141,'Main File'!A:O,9,0),0)</f>
        <v>0</v>
      </c>
      <c r="F141" s="26">
        <f>IFERROR(+VLOOKUP("LECHID"&amp;A141,'Main File'!A:O,10,0),0)</f>
        <v>0</v>
      </c>
      <c r="G141" s="26">
        <f>IFERROR(+VLOOKUP("LECHID"&amp;A141,'Main File'!A:O,11,0),0)</f>
        <v>0</v>
      </c>
      <c r="H141" s="26">
        <f>IFERROR(+VLOOKUP("LECHID"&amp;A141,'Main File'!A:O,12,0),0)</f>
        <v>0</v>
      </c>
      <c r="I141" s="26">
        <f>IFERROR(+VLOOKUP("LECHID"&amp;A141,'Main File'!A:O,13,0),0)</f>
        <v>0</v>
      </c>
      <c r="J141" s="26">
        <f>IFERROR(+VLOOKUP("LECHID"&amp;A141,'Main File'!A:O,14,0),0)</f>
        <v>0</v>
      </c>
      <c r="K141" s="26">
        <f>IFERROR(+VLOOKUP("LECHID"&amp;A141,'Main File'!A:O,15,0),0)</f>
        <v>0</v>
      </c>
    </row>
    <row r="142" spans="1:11" x14ac:dyDescent="0.25">
      <c r="A142" s="9">
        <f t="shared" si="2"/>
        <v>43329</v>
      </c>
      <c r="B142" s="26">
        <f>IFERROR(+VLOOKUP("LECHID"&amp;A142,'Main File'!A:O,6,0),0)</f>
        <v>0</v>
      </c>
      <c r="C142" s="26">
        <f>IFERROR(+VLOOKUP("LECHID"&amp;A142,'Main File'!A:O,7,0),0)</f>
        <v>0</v>
      </c>
      <c r="D142" s="26">
        <f>IFERROR(+VLOOKUP("LECHID"&amp;A142,'Main File'!A:O,8,0),0)</f>
        <v>0</v>
      </c>
      <c r="E142" s="26">
        <f>IFERROR(+VLOOKUP("LECHID"&amp;A142,'Main File'!A:O,9,0),0)</f>
        <v>0</v>
      </c>
      <c r="F142" s="26">
        <f>IFERROR(+VLOOKUP("LECHID"&amp;A142,'Main File'!A:O,10,0),0)</f>
        <v>0</v>
      </c>
      <c r="G142" s="26">
        <f>IFERROR(+VLOOKUP("LECHID"&amp;A142,'Main File'!A:O,11,0),0)</f>
        <v>0</v>
      </c>
      <c r="H142" s="26">
        <f>IFERROR(+VLOOKUP("LECHID"&amp;A142,'Main File'!A:O,12,0),0)</f>
        <v>0</v>
      </c>
      <c r="I142" s="26">
        <f>IFERROR(+VLOOKUP("LECHID"&amp;A142,'Main File'!A:O,13,0),0)</f>
        <v>0</v>
      </c>
      <c r="J142" s="26">
        <f>IFERROR(+VLOOKUP("LECHID"&amp;A142,'Main File'!A:O,14,0),0)</f>
        <v>0</v>
      </c>
      <c r="K142" s="26">
        <f>IFERROR(+VLOOKUP("LECHID"&amp;A142,'Main File'!A:O,15,0),0)</f>
        <v>0</v>
      </c>
    </row>
    <row r="143" spans="1:11" x14ac:dyDescent="0.25">
      <c r="A143" s="9">
        <f t="shared" si="2"/>
        <v>43330</v>
      </c>
      <c r="B143" s="26">
        <f>IFERROR(+VLOOKUP("LECHID"&amp;A143,'Main File'!A:O,6,0),0)</f>
        <v>0</v>
      </c>
      <c r="C143" s="26">
        <f>IFERROR(+VLOOKUP("LECHID"&amp;A143,'Main File'!A:O,7,0),0)</f>
        <v>0</v>
      </c>
      <c r="D143" s="26">
        <f>IFERROR(+VLOOKUP("LECHID"&amp;A143,'Main File'!A:O,8,0),0)</f>
        <v>0</v>
      </c>
      <c r="E143" s="26">
        <f>IFERROR(+VLOOKUP("LECHID"&amp;A143,'Main File'!A:O,9,0),0)</f>
        <v>0</v>
      </c>
      <c r="F143" s="26">
        <f>IFERROR(+VLOOKUP("LECHID"&amp;A143,'Main File'!A:O,10,0),0)</f>
        <v>0</v>
      </c>
      <c r="G143" s="26">
        <f>IFERROR(+VLOOKUP("LECHID"&amp;A143,'Main File'!A:O,11,0),0)</f>
        <v>0</v>
      </c>
      <c r="H143" s="26">
        <f>IFERROR(+VLOOKUP("LECHID"&amp;A143,'Main File'!A:O,12,0),0)</f>
        <v>0</v>
      </c>
      <c r="I143" s="26">
        <f>IFERROR(+VLOOKUP("LECHID"&amp;A143,'Main File'!A:O,13,0),0)</f>
        <v>0</v>
      </c>
      <c r="J143" s="26">
        <f>IFERROR(+VLOOKUP("LECHID"&amp;A143,'Main File'!A:O,14,0),0)</f>
        <v>0</v>
      </c>
      <c r="K143" s="26">
        <f>IFERROR(+VLOOKUP("LECHID"&amp;A143,'Main File'!A:O,15,0),0)</f>
        <v>0</v>
      </c>
    </row>
    <row r="144" spans="1:11" x14ac:dyDescent="0.25">
      <c r="A144" s="9">
        <f t="shared" si="2"/>
        <v>43331</v>
      </c>
      <c r="B144" s="26">
        <f>IFERROR(+VLOOKUP("LECHID"&amp;A144,'Main File'!A:O,6,0),0)</f>
        <v>0</v>
      </c>
      <c r="C144" s="26">
        <f>IFERROR(+VLOOKUP("LECHID"&amp;A144,'Main File'!A:O,7,0),0)</f>
        <v>0</v>
      </c>
      <c r="D144" s="26">
        <f>IFERROR(+VLOOKUP("LECHID"&amp;A144,'Main File'!A:O,8,0),0)</f>
        <v>0</v>
      </c>
      <c r="E144" s="26">
        <f>IFERROR(+VLOOKUP("LECHID"&amp;A144,'Main File'!A:O,9,0),0)</f>
        <v>0</v>
      </c>
      <c r="F144" s="26">
        <f>IFERROR(+VLOOKUP("LECHID"&amp;A144,'Main File'!A:O,10,0),0)</f>
        <v>0</v>
      </c>
      <c r="G144" s="26">
        <f>IFERROR(+VLOOKUP("LECHID"&amp;A144,'Main File'!A:O,11,0),0)</f>
        <v>0</v>
      </c>
      <c r="H144" s="26">
        <f>IFERROR(+VLOOKUP("LECHID"&amp;A144,'Main File'!A:O,12,0),0)</f>
        <v>0</v>
      </c>
      <c r="I144" s="26">
        <f>IFERROR(+VLOOKUP("LECHID"&amp;A144,'Main File'!A:O,13,0),0)</f>
        <v>0</v>
      </c>
      <c r="J144" s="26">
        <f>IFERROR(+VLOOKUP("LECHID"&amp;A144,'Main File'!A:O,14,0),0)</f>
        <v>0</v>
      </c>
      <c r="K144" s="26">
        <f>IFERROR(+VLOOKUP("LECHID"&amp;A144,'Main File'!A:O,15,0),0)</f>
        <v>0</v>
      </c>
    </row>
    <row r="145" spans="1:11" x14ac:dyDescent="0.25">
      <c r="A145" s="9">
        <f t="shared" si="2"/>
        <v>43332</v>
      </c>
      <c r="B145" s="26">
        <f>IFERROR(+VLOOKUP("LECHID"&amp;A145,'Main File'!A:O,6,0),0)</f>
        <v>0</v>
      </c>
      <c r="C145" s="26">
        <f>IFERROR(+VLOOKUP("LECHID"&amp;A145,'Main File'!A:O,7,0),0)</f>
        <v>0</v>
      </c>
      <c r="D145" s="26">
        <f>IFERROR(+VLOOKUP("LECHID"&amp;A145,'Main File'!A:O,8,0),0)</f>
        <v>0</v>
      </c>
      <c r="E145" s="26">
        <f>IFERROR(+VLOOKUP("LECHID"&amp;A145,'Main File'!A:O,9,0),0)</f>
        <v>0</v>
      </c>
      <c r="F145" s="26">
        <f>IFERROR(+VLOOKUP("LECHID"&amp;A145,'Main File'!A:O,10,0),0)</f>
        <v>0</v>
      </c>
      <c r="G145" s="26">
        <f>IFERROR(+VLOOKUP("LECHID"&amp;A145,'Main File'!A:O,11,0),0)</f>
        <v>0</v>
      </c>
      <c r="H145" s="26">
        <f>IFERROR(+VLOOKUP("LECHID"&amp;A145,'Main File'!A:O,12,0),0)</f>
        <v>0</v>
      </c>
      <c r="I145" s="26">
        <f>IFERROR(+VLOOKUP("LECHID"&amp;A145,'Main File'!A:O,13,0),0)</f>
        <v>0</v>
      </c>
      <c r="J145" s="26">
        <f>IFERROR(+VLOOKUP("LECHID"&amp;A145,'Main File'!A:O,14,0),0)</f>
        <v>0</v>
      </c>
      <c r="K145" s="26">
        <f>IFERROR(+VLOOKUP("LECHID"&amp;A145,'Main File'!A:O,15,0),0)</f>
        <v>0</v>
      </c>
    </row>
    <row r="146" spans="1:11" x14ac:dyDescent="0.25">
      <c r="A146" s="9">
        <f t="shared" si="2"/>
        <v>43333</v>
      </c>
      <c r="B146" s="26">
        <f>IFERROR(+VLOOKUP("LECHID"&amp;A146,'Main File'!A:O,6,0),0)</f>
        <v>0</v>
      </c>
      <c r="C146" s="26">
        <f>IFERROR(+VLOOKUP("LECHID"&amp;A146,'Main File'!A:O,7,0),0)</f>
        <v>0</v>
      </c>
      <c r="D146" s="26">
        <f>IFERROR(+VLOOKUP("LECHID"&amp;A146,'Main File'!A:O,8,0),0)</f>
        <v>0</v>
      </c>
      <c r="E146" s="26">
        <f>IFERROR(+VLOOKUP("LECHID"&amp;A146,'Main File'!A:O,9,0),0)</f>
        <v>0</v>
      </c>
      <c r="F146" s="26">
        <f>IFERROR(+VLOOKUP("LECHID"&amp;A146,'Main File'!A:O,10,0),0)</f>
        <v>0</v>
      </c>
      <c r="G146" s="26">
        <f>IFERROR(+VLOOKUP("LECHID"&amp;A146,'Main File'!A:O,11,0),0)</f>
        <v>0</v>
      </c>
      <c r="H146" s="26">
        <f>IFERROR(+VLOOKUP("LECHID"&amp;A146,'Main File'!A:O,12,0),0)</f>
        <v>0</v>
      </c>
      <c r="I146" s="26">
        <f>IFERROR(+VLOOKUP("LECHID"&amp;A146,'Main File'!A:O,13,0),0)</f>
        <v>0</v>
      </c>
      <c r="J146" s="26">
        <f>IFERROR(+VLOOKUP("LECHID"&amp;A146,'Main File'!A:O,14,0),0)</f>
        <v>0</v>
      </c>
      <c r="K146" s="26">
        <f>IFERROR(+VLOOKUP("LECHID"&amp;A146,'Main File'!A:O,15,0),0)</f>
        <v>0</v>
      </c>
    </row>
    <row r="147" spans="1:11" x14ac:dyDescent="0.25">
      <c r="A147" s="9">
        <f t="shared" si="2"/>
        <v>43334</v>
      </c>
      <c r="B147" s="26">
        <f>IFERROR(+VLOOKUP("LECHID"&amp;A147,'Main File'!A:O,6,0),0)</f>
        <v>0</v>
      </c>
      <c r="C147" s="26">
        <f>IFERROR(+VLOOKUP("LECHID"&amp;A147,'Main File'!A:O,7,0),0)</f>
        <v>0</v>
      </c>
      <c r="D147" s="26">
        <f>IFERROR(+VLOOKUP("LECHID"&amp;A147,'Main File'!A:O,8,0),0)</f>
        <v>0</v>
      </c>
      <c r="E147" s="26">
        <f>IFERROR(+VLOOKUP("LECHID"&amp;A147,'Main File'!A:O,9,0),0)</f>
        <v>0</v>
      </c>
      <c r="F147" s="26">
        <f>IFERROR(+VLOOKUP("LECHID"&amp;A147,'Main File'!A:O,10,0),0)</f>
        <v>0</v>
      </c>
      <c r="G147" s="26">
        <f>IFERROR(+VLOOKUP("LECHID"&amp;A147,'Main File'!A:O,11,0),0)</f>
        <v>0</v>
      </c>
      <c r="H147" s="26">
        <f>IFERROR(+VLOOKUP("LECHID"&amp;A147,'Main File'!A:O,12,0),0)</f>
        <v>0</v>
      </c>
      <c r="I147" s="26">
        <f>IFERROR(+VLOOKUP("LECHID"&amp;A147,'Main File'!A:O,13,0),0)</f>
        <v>0</v>
      </c>
      <c r="J147" s="26">
        <f>IFERROR(+VLOOKUP("LECHID"&amp;A147,'Main File'!A:O,14,0),0)</f>
        <v>0</v>
      </c>
      <c r="K147" s="26">
        <f>IFERROR(+VLOOKUP("LECHID"&amp;A147,'Main File'!A:O,15,0),0)</f>
        <v>0</v>
      </c>
    </row>
    <row r="148" spans="1:11" x14ac:dyDescent="0.25">
      <c r="A148" s="9">
        <f t="shared" si="2"/>
        <v>43335</v>
      </c>
      <c r="B148" s="26">
        <f>IFERROR(+VLOOKUP("LECHID"&amp;A148,'Main File'!A:O,6,0),0)</f>
        <v>0</v>
      </c>
      <c r="C148" s="26">
        <f>IFERROR(+VLOOKUP("LECHID"&amp;A148,'Main File'!A:O,7,0),0)</f>
        <v>0</v>
      </c>
      <c r="D148" s="26">
        <f>IFERROR(+VLOOKUP("LECHID"&amp;A148,'Main File'!A:O,8,0),0)</f>
        <v>0</v>
      </c>
      <c r="E148" s="26">
        <f>IFERROR(+VLOOKUP("LECHID"&amp;A148,'Main File'!A:O,9,0),0)</f>
        <v>0</v>
      </c>
      <c r="F148" s="26">
        <f>IFERROR(+VLOOKUP("LECHID"&amp;A148,'Main File'!A:O,10,0),0)</f>
        <v>0</v>
      </c>
      <c r="G148" s="26">
        <f>IFERROR(+VLOOKUP("LECHID"&amp;A148,'Main File'!A:O,11,0),0)</f>
        <v>0</v>
      </c>
      <c r="H148" s="26">
        <f>IFERROR(+VLOOKUP("LECHID"&amp;A148,'Main File'!A:O,12,0),0)</f>
        <v>0</v>
      </c>
      <c r="I148" s="26">
        <f>IFERROR(+VLOOKUP("LECHID"&amp;A148,'Main File'!A:O,13,0),0)</f>
        <v>0</v>
      </c>
      <c r="J148" s="26">
        <f>IFERROR(+VLOOKUP("LECHID"&amp;A148,'Main File'!A:O,14,0),0)</f>
        <v>0</v>
      </c>
      <c r="K148" s="26">
        <f>IFERROR(+VLOOKUP("LECHID"&amp;A148,'Main File'!A:O,15,0),0)</f>
        <v>0</v>
      </c>
    </row>
    <row r="149" spans="1:11" x14ac:dyDescent="0.25">
      <c r="A149" s="9">
        <f t="shared" si="2"/>
        <v>43336</v>
      </c>
      <c r="B149" s="26">
        <f>IFERROR(+VLOOKUP("LECHID"&amp;A149,'Main File'!A:O,6,0),0)</f>
        <v>0</v>
      </c>
      <c r="C149" s="26">
        <f>IFERROR(+VLOOKUP("LECHID"&amp;A149,'Main File'!A:O,7,0),0)</f>
        <v>0</v>
      </c>
      <c r="D149" s="26">
        <f>IFERROR(+VLOOKUP("LECHID"&amp;A149,'Main File'!A:O,8,0),0)</f>
        <v>0</v>
      </c>
      <c r="E149" s="26">
        <f>IFERROR(+VLOOKUP("LECHID"&amp;A149,'Main File'!A:O,9,0),0)</f>
        <v>0</v>
      </c>
      <c r="F149" s="26">
        <f>IFERROR(+VLOOKUP("LECHID"&amp;A149,'Main File'!A:O,10,0),0)</f>
        <v>0</v>
      </c>
      <c r="G149" s="26">
        <f>IFERROR(+VLOOKUP("LECHID"&amp;A149,'Main File'!A:O,11,0),0)</f>
        <v>0</v>
      </c>
      <c r="H149" s="26">
        <f>IFERROR(+VLOOKUP("LECHID"&amp;A149,'Main File'!A:O,12,0),0)</f>
        <v>0</v>
      </c>
      <c r="I149" s="26">
        <f>IFERROR(+VLOOKUP("LECHID"&amp;A149,'Main File'!A:O,13,0),0)</f>
        <v>0</v>
      </c>
      <c r="J149" s="26">
        <f>IFERROR(+VLOOKUP("LECHID"&amp;A149,'Main File'!A:O,14,0),0)</f>
        <v>0</v>
      </c>
      <c r="K149" s="26">
        <f>IFERROR(+VLOOKUP("LECHID"&amp;A149,'Main File'!A:O,15,0),0)</f>
        <v>0</v>
      </c>
    </row>
    <row r="150" spans="1:11" x14ac:dyDescent="0.25">
      <c r="A150" s="9">
        <f t="shared" si="2"/>
        <v>43337</v>
      </c>
      <c r="B150" s="26">
        <f>IFERROR(+VLOOKUP("LECHID"&amp;A150,'Main File'!A:O,6,0),0)</f>
        <v>0</v>
      </c>
      <c r="C150" s="26">
        <f>IFERROR(+VLOOKUP("LECHID"&amp;A150,'Main File'!A:O,7,0),0)</f>
        <v>0</v>
      </c>
      <c r="D150" s="26">
        <f>IFERROR(+VLOOKUP("LECHID"&amp;A150,'Main File'!A:O,8,0),0)</f>
        <v>0</v>
      </c>
      <c r="E150" s="26">
        <f>IFERROR(+VLOOKUP("LECHID"&amp;A150,'Main File'!A:O,9,0),0)</f>
        <v>0</v>
      </c>
      <c r="F150" s="26">
        <f>IFERROR(+VLOOKUP("LECHID"&amp;A150,'Main File'!A:O,10,0),0)</f>
        <v>0</v>
      </c>
      <c r="G150" s="26">
        <f>IFERROR(+VLOOKUP("LECHID"&amp;A150,'Main File'!A:O,11,0),0)</f>
        <v>0</v>
      </c>
      <c r="H150" s="26">
        <f>IFERROR(+VLOOKUP("LECHID"&amp;A150,'Main File'!A:O,12,0),0)</f>
        <v>0</v>
      </c>
      <c r="I150" s="26">
        <f>IFERROR(+VLOOKUP("LECHID"&amp;A150,'Main File'!A:O,13,0),0)</f>
        <v>0</v>
      </c>
      <c r="J150" s="26">
        <f>IFERROR(+VLOOKUP("LECHID"&amp;A150,'Main File'!A:O,14,0),0)</f>
        <v>0</v>
      </c>
      <c r="K150" s="26">
        <f>IFERROR(+VLOOKUP("LECHID"&amp;A150,'Main File'!A:O,15,0),0)</f>
        <v>0</v>
      </c>
    </row>
    <row r="151" spans="1:11" x14ac:dyDescent="0.25">
      <c r="A151" s="9">
        <f t="shared" si="2"/>
        <v>43338</v>
      </c>
      <c r="B151" s="26">
        <f>IFERROR(+VLOOKUP("LECHID"&amp;A151,'Main File'!A:O,6,0),0)</f>
        <v>0</v>
      </c>
      <c r="C151" s="26">
        <f>IFERROR(+VLOOKUP("LECHID"&amp;A151,'Main File'!A:O,7,0),0)</f>
        <v>0</v>
      </c>
      <c r="D151" s="26">
        <f>IFERROR(+VLOOKUP("LECHID"&amp;A151,'Main File'!A:O,8,0),0)</f>
        <v>0</v>
      </c>
      <c r="E151" s="26">
        <f>IFERROR(+VLOOKUP("LECHID"&amp;A151,'Main File'!A:O,9,0),0)</f>
        <v>0</v>
      </c>
      <c r="F151" s="26">
        <f>IFERROR(+VLOOKUP("LECHID"&amp;A151,'Main File'!A:O,10,0),0)</f>
        <v>0</v>
      </c>
      <c r="G151" s="26">
        <f>IFERROR(+VLOOKUP("LECHID"&amp;A151,'Main File'!A:O,11,0),0)</f>
        <v>0</v>
      </c>
      <c r="H151" s="26">
        <f>IFERROR(+VLOOKUP("LECHID"&amp;A151,'Main File'!A:O,12,0),0)</f>
        <v>0</v>
      </c>
      <c r="I151" s="26">
        <f>IFERROR(+VLOOKUP("LECHID"&amp;A151,'Main File'!A:O,13,0),0)</f>
        <v>0</v>
      </c>
      <c r="J151" s="26">
        <f>IFERROR(+VLOOKUP("LECHID"&amp;A151,'Main File'!A:O,14,0),0)</f>
        <v>0</v>
      </c>
      <c r="K151" s="26">
        <f>IFERROR(+VLOOKUP("LECHID"&amp;A151,'Main File'!A:O,15,0),0)</f>
        <v>0</v>
      </c>
    </row>
    <row r="152" spans="1:11" x14ac:dyDescent="0.25">
      <c r="A152" s="9">
        <f t="shared" si="2"/>
        <v>43339</v>
      </c>
      <c r="B152" s="26">
        <f>IFERROR(+VLOOKUP("LECHID"&amp;A152,'Main File'!A:O,6,0),0)</f>
        <v>0</v>
      </c>
      <c r="C152" s="26">
        <f>IFERROR(+VLOOKUP("LECHID"&amp;A152,'Main File'!A:O,7,0),0)</f>
        <v>0</v>
      </c>
      <c r="D152" s="26">
        <f>IFERROR(+VLOOKUP("LECHID"&amp;A152,'Main File'!A:O,8,0),0)</f>
        <v>0</v>
      </c>
      <c r="E152" s="26">
        <f>IFERROR(+VLOOKUP("LECHID"&amp;A152,'Main File'!A:O,9,0),0)</f>
        <v>0</v>
      </c>
      <c r="F152" s="26">
        <f>IFERROR(+VLOOKUP("LECHID"&amp;A152,'Main File'!A:O,10,0),0)</f>
        <v>0</v>
      </c>
      <c r="G152" s="26">
        <f>IFERROR(+VLOOKUP("LECHID"&amp;A152,'Main File'!A:O,11,0),0)</f>
        <v>0</v>
      </c>
      <c r="H152" s="26">
        <f>IFERROR(+VLOOKUP("LECHID"&amp;A152,'Main File'!A:O,12,0),0)</f>
        <v>0</v>
      </c>
      <c r="I152" s="26">
        <f>IFERROR(+VLOOKUP("LECHID"&amp;A152,'Main File'!A:O,13,0),0)</f>
        <v>0</v>
      </c>
      <c r="J152" s="26">
        <f>IFERROR(+VLOOKUP("LECHID"&amp;A152,'Main File'!A:O,14,0),0)</f>
        <v>0</v>
      </c>
      <c r="K152" s="26">
        <f>IFERROR(+VLOOKUP("LECHID"&amp;A152,'Main File'!A:O,15,0),0)</f>
        <v>0</v>
      </c>
    </row>
    <row r="153" spans="1:11" x14ac:dyDescent="0.25">
      <c r="A153" s="9">
        <f t="shared" si="2"/>
        <v>43340</v>
      </c>
      <c r="B153" s="26">
        <f>IFERROR(+VLOOKUP("LECHID"&amp;A153,'Main File'!A:O,6,0),0)</f>
        <v>0</v>
      </c>
      <c r="C153" s="26">
        <f>IFERROR(+VLOOKUP("LECHID"&amp;A153,'Main File'!A:O,7,0),0)</f>
        <v>0</v>
      </c>
      <c r="D153" s="26">
        <f>IFERROR(+VLOOKUP("LECHID"&amp;A153,'Main File'!A:O,8,0),0)</f>
        <v>0</v>
      </c>
      <c r="E153" s="26">
        <f>IFERROR(+VLOOKUP("LECHID"&amp;A153,'Main File'!A:O,9,0),0)</f>
        <v>0</v>
      </c>
      <c r="F153" s="26">
        <f>IFERROR(+VLOOKUP("LECHID"&amp;A153,'Main File'!A:O,10,0),0)</f>
        <v>0</v>
      </c>
      <c r="G153" s="26">
        <f>IFERROR(+VLOOKUP("LECHID"&amp;A153,'Main File'!A:O,11,0),0)</f>
        <v>0</v>
      </c>
      <c r="H153" s="26">
        <f>IFERROR(+VLOOKUP("LECHID"&amp;A153,'Main File'!A:O,12,0),0)</f>
        <v>0</v>
      </c>
      <c r="I153" s="26">
        <f>IFERROR(+VLOOKUP("LECHID"&amp;A153,'Main File'!A:O,13,0),0)</f>
        <v>0</v>
      </c>
      <c r="J153" s="26">
        <f>IFERROR(+VLOOKUP("LECHID"&amp;A153,'Main File'!A:O,14,0),0)</f>
        <v>0</v>
      </c>
      <c r="K153" s="26">
        <f>IFERROR(+VLOOKUP("LECHID"&amp;A153,'Main File'!A:O,15,0),0)</f>
        <v>0</v>
      </c>
    </row>
    <row r="154" spans="1:11" x14ac:dyDescent="0.25">
      <c r="A154" s="9">
        <f t="shared" si="2"/>
        <v>43341</v>
      </c>
      <c r="B154" s="26">
        <f>IFERROR(+VLOOKUP("LECHID"&amp;A154,'Main File'!A:O,6,0),0)</f>
        <v>0</v>
      </c>
      <c r="C154" s="26">
        <f>IFERROR(+VLOOKUP("LECHID"&amp;A154,'Main File'!A:O,7,0),0)</f>
        <v>0</v>
      </c>
      <c r="D154" s="26">
        <f>IFERROR(+VLOOKUP("LECHID"&amp;A154,'Main File'!A:O,8,0),0)</f>
        <v>0</v>
      </c>
      <c r="E154" s="26">
        <f>IFERROR(+VLOOKUP("LECHID"&amp;A154,'Main File'!A:O,9,0),0)</f>
        <v>0</v>
      </c>
      <c r="F154" s="26">
        <f>IFERROR(+VLOOKUP("LECHID"&amp;A154,'Main File'!A:O,10,0),0)</f>
        <v>0</v>
      </c>
      <c r="G154" s="26">
        <f>IFERROR(+VLOOKUP("LECHID"&amp;A154,'Main File'!A:O,11,0),0)</f>
        <v>0</v>
      </c>
      <c r="H154" s="26">
        <f>IFERROR(+VLOOKUP("LECHID"&amp;A154,'Main File'!A:O,12,0),0)</f>
        <v>0</v>
      </c>
      <c r="I154" s="26">
        <f>IFERROR(+VLOOKUP("LECHID"&amp;A154,'Main File'!A:O,13,0),0)</f>
        <v>0</v>
      </c>
      <c r="J154" s="26">
        <f>IFERROR(+VLOOKUP("LECHID"&amp;A154,'Main File'!A:O,14,0),0)</f>
        <v>0</v>
      </c>
      <c r="K154" s="26">
        <f>IFERROR(+VLOOKUP("LECHID"&amp;A154,'Main File'!A:O,15,0),0)</f>
        <v>0</v>
      </c>
    </row>
    <row r="155" spans="1:11" x14ac:dyDescent="0.25">
      <c r="A155" s="9">
        <f t="shared" si="2"/>
        <v>43342</v>
      </c>
      <c r="B155" s="26">
        <f>IFERROR(+VLOOKUP("LECHID"&amp;A155,'Main File'!A:O,6,0),0)</f>
        <v>0</v>
      </c>
      <c r="C155" s="26">
        <f>IFERROR(+VLOOKUP("LECHID"&amp;A155,'Main File'!A:O,7,0),0)</f>
        <v>0</v>
      </c>
      <c r="D155" s="26">
        <f>IFERROR(+VLOOKUP("LECHID"&amp;A155,'Main File'!A:O,8,0),0)</f>
        <v>0</v>
      </c>
      <c r="E155" s="26">
        <f>IFERROR(+VLOOKUP("LECHID"&amp;A155,'Main File'!A:O,9,0),0)</f>
        <v>0</v>
      </c>
      <c r="F155" s="26">
        <f>IFERROR(+VLOOKUP("LECHID"&amp;A155,'Main File'!A:O,10,0),0)</f>
        <v>0</v>
      </c>
      <c r="G155" s="26">
        <f>IFERROR(+VLOOKUP("LECHID"&amp;A155,'Main File'!A:O,11,0),0)</f>
        <v>0</v>
      </c>
      <c r="H155" s="26">
        <f>IFERROR(+VLOOKUP("LECHID"&amp;A155,'Main File'!A:O,12,0),0)</f>
        <v>0</v>
      </c>
      <c r="I155" s="26">
        <f>IFERROR(+VLOOKUP("LECHID"&amp;A155,'Main File'!A:O,13,0),0)</f>
        <v>0</v>
      </c>
      <c r="J155" s="26">
        <f>IFERROR(+VLOOKUP("LECHID"&amp;A155,'Main File'!A:O,14,0),0)</f>
        <v>0</v>
      </c>
      <c r="K155" s="26">
        <f>IFERROR(+VLOOKUP("LECHID"&amp;A155,'Main File'!A:O,15,0),0)</f>
        <v>0</v>
      </c>
    </row>
    <row r="156" spans="1:11" x14ac:dyDescent="0.25">
      <c r="A156" s="9">
        <f t="shared" si="2"/>
        <v>43343</v>
      </c>
      <c r="B156" s="26">
        <f>IFERROR(+VLOOKUP("LECHID"&amp;A156,'Main File'!A:O,6,0),0)</f>
        <v>0</v>
      </c>
      <c r="C156" s="26">
        <f>IFERROR(+VLOOKUP("LECHID"&amp;A156,'Main File'!A:O,7,0),0)</f>
        <v>0</v>
      </c>
      <c r="D156" s="26">
        <f>IFERROR(+VLOOKUP("LECHID"&amp;A156,'Main File'!A:O,8,0),0)</f>
        <v>0</v>
      </c>
      <c r="E156" s="26">
        <f>IFERROR(+VLOOKUP("LECHID"&amp;A156,'Main File'!A:O,9,0),0)</f>
        <v>0</v>
      </c>
      <c r="F156" s="26">
        <f>IFERROR(+VLOOKUP("LECHID"&amp;A156,'Main File'!A:O,10,0),0)</f>
        <v>0</v>
      </c>
      <c r="G156" s="26">
        <f>IFERROR(+VLOOKUP("LECHID"&amp;A156,'Main File'!A:O,11,0),0)</f>
        <v>0</v>
      </c>
      <c r="H156" s="26">
        <f>IFERROR(+VLOOKUP("LECHID"&amp;A156,'Main File'!A:O,12,0),0)</f>
        <v>0</v>
      </c>
      <c r="I156" s="26">
        <f>IFERROR(+VLOOKUP("LECHID"&amp;A156,'Main File'!A:O,13,0),0)</f>
        <v>0</v>
      </c>
      <c r="J156" s="26">
        <f>IFERROR(+VLOOKUP("LECHID"&amp;A156,'Main File'!A:O,14,0),0)</f>
        <v>0</v>
      </c>
      <c r="K156" s="26">
        <f>IFERROR(+VLOOKUP("LECHID"&amp;A156,'Main File'!A:O,15,0),0)</f>
        <v>0</v>
      </c>
    </row>
    <row r="157" spans="1:11" x14ac:dyDescent="0.25">
      <c r="A157" s="9">
        <f t="shared" si="2"/>
        <v>43344</v>
      </c>
      <c r="B157" s="26">
        <f>IFERROR(+VLOOKUP("LECHID"&amp;A157,'Main File'!A:O,6,0),0)</f>
        <v>0</v>
      </c>
      <c r="C157" s="26">
        <f>IFERROR(+VLOOKUP("LECHID"&amp;A157,'Main File'!A:O,7,0),0)</f>
        <v>0</v>
      </c>
      <c r="D157" s="26">
        <f>IFERROR(+VLOOKUP("LECHID"&amp;A157,'Main File'!A:O,8,0),0)</f>
        <v>0</v>
      </c>
      <c r="E157" s="26">
        <f>IFERROR(+VLOOKUP("LECHID"&amp;A157,'Main File'!A:O,9,0),0)</f>
        <v>0</v>
      </c>
      <c r="F157" s="26">
        <f>IFERROR(+VLOOKUP("LECHID"&amp;A157,'Main File'!A:O,10,0),0)</f>
        <v>0</v>
      </c>
      <c r="G157" s="26">
        <f>IFERROR(+VLOOKUP("LECHID"&amp;A157,'Main File'!A:O,11,0),0)</f>
        <v>0</v>
      </c>
      <c r="H157" s="26">
        <f>IFERROR(+VLOOKUP("LECHID"&amp;A157,'Main File'!A:O,12,0),0)</f>
        <v>0</v>
      </c>
      <c r="I157" s="26">
        <f>IFERROR(+VLOOKUP("LECHID"&amp;A157,'Main File'!A:O,13,0),0)</f>
        <v>0</v>
      </c>
      <c r="J157" s="26">
        <f>IFERROR(+VLOOKUP("LECHID"&amp;A157,'Main File'!A:O,14,0),0)</f>
        <v>0</v>
      </c>
      <c r="K157" s="26">
        <f>IFERROR(+VLOOKUP("LECHID"&amp;A157,'Main File'!A:O,15,0),0)</f>
        <v>0</v>
      </c>
    </row>
    <row r="158" spans="1:11" x14ac:dyDescent="0.25">
      <c r="A158" s="9">
        <f t="shared" si="2"/>
        <v>43345</v>
      </c>
      <c r="B158" s="26">
        <f>IFERROR(+VLOOKUP("LECHID"&amp;A158,'Main File'!A:O,6,0),0)</f>
        <v>0</v>
      </c>
      <c r="C158" s="26">
        <f>IFERROR(+VLOOKUP("LECHID"&amp;A158,'Main File'!A:O,7,0),0)</f>
        <v>0</v>
      </c>
      <c r="D158" s="26">
        <f>IFERROR(+VLOOKUP("LECHID"&amp;A158,'Main File'!A:O,8,0),0)</f>
        <v>0</v>
      </c>
      <c r="E158" s="26">
        <f>IFERROR(+VLOOKUP("LECHID"&amp;A158,'Main File'!A:O,9,0),0)</f>
        <v>0</v>
      </c>
      <c r="F158" s="26">
        <f>IFERROR(+VLOOKUP("LECHID"&amp;A158,'Main File'!A:O,10,0),0)</f>
        <v>0</v>
      </c>
      <c r="G158" s="26">
        <f>IFERROR(+VLOOKUP("LECHID"&amp;A158,'Main File'!A:O,11,0),0)</f>
        <v>0</v>
      </c>
      <c r="H158" s="26">
        <f>IFERROR(+VLOOKUP("LECHID"&amp;A158,'Main File'!A:O,12,0),0)</f>
        <v>0</v>
      </c>
      <c r="I158" s="26">
        <f>IFERROR(+VLOOKUP("LECHID"&amp;A158,'Main File'!A:O,13,0),0)</f>
        <v>0</v>
      </c>
      <c r="J158" s="26">
        <f>IFERROR(+VLOOKUP("LECHID"&amp;A158,'Main File'!A:O,14,0),0)</f>
        <v>0</v>
      </c>
      <c r="K158" s="26">
        <f>IFERROR(+VLOOKUP("LECHID"&amp;A158,'Main File'!A:O,15,0),0)</f>
        <v>0</v>
      </c>
    </row>
    <row r="159" spans="1:11" x14ac:dyDescent="0.25">
      <c r="A159" s="9">
        <f t="shared" si="2"/>
        <v>43346</v>
      </c>
      <c r="B159" s="26">
        <f>IFERROR(+VLOOKUP("LECHID"&amp;A159,'Main File'!A:O,6,0),0)</f>
        <v>0</v>
      </c>
      <c r="C159" s="26">
        <f>IFERROR(+VLOOKUP("LECHID"&amp;A159,'Main File'!A:O,7,0),0)</f>
        <v>0</v>
      </c>
      <c r="D159" s="26">
        <f>IFERROR(+VLOOKUP("LECHID"&amp;A159,'Main File'!A:O,8,0),0)</f>
        <v>0</v>
      </c>
      <c r="E159" s="26">
        <f>IFERROR(+VLOOKUP("LECHID"&amp;A159,'Main File'!A:O,9,0),0)</f>
        <v>0</v>
      </c>
      <c r="F159" s="26">
        <f>IFERROR(+VLOOKUP("LECHID"&amp;A159,'Main File'!A:O,10,0),0)</f>
        <v>0</v>
      </c>
      <c r="G159" s="26">
        <f>IFERROR(+VLOOKUP("LECHID"&amp;A159,'Main File'!A:O,11,0),0)</f>
        <v>0</v>
      </c>
      <c r="H159" s="26">
        <f>IFERROR(+VLOOKUP("LECHID"&amp;A159,'Main File'!A:O,12,0),0)</f>
        <v>0</v>
      </c>
      <c r="I159" s="26">
        <f>IFERROR(+VLOOKUP("LECHID"&amp;A159,'Main File'!A:O,13,0),0)</f>
        <v>0</v>
      </c>
      <c r="J159" s="26">
        <f>IFERROR(+VLOOKUP("LECHID"&amp;A159,'Main File'!A:O,14,0),0)</f>
        <v>0</v>
      </c>
      <c r="K159" s="26">
        <f>IFERROR(+VLOOKUP("LECHID"&amp;A159,'Main File'!A:O,15,0),0)</f>
        <v>0</v>
      </c>
    </row>
    <row r="160" spans="1:11" x14ac:dyDescent="0.25">
      <c r="A160" s="9">
        <f t="shared" si="2"/>
        <v>43347</v>
      </c>
      <c r="B160" s="26">
        <f>IFERROR(+VLOOKUP("LECHID"&amp;A160,'Main File'!A:O,6,0),0)</f>
        <v>0</v>
      </c>
      <c r="C160" s="26">
        <f>IFERROR(+VLOOKUP("LECHID"&amp;A160,'Main File'!A:O,7,0),0)</f>
        <v>0</v>
      </c>
      <c r="D160" s="26">
        <f>IFERROR(+VLOOKUP("LECHID"&amp;A160,'Main File'!A:O,8,0),0)</f>
        <v>0</v>
      </c>
      <c r="E160" s="26">
        <f>IFERROR(+VLOOKUP("LECHID"&amp;A160,'Main File'!A:O,9,0),0)</f>
        <v>0</v>
      </c>
      <c r="F160" s="26">
        <f>IFERROR(+VLOOKUP("LECHID"&amp;A160,'Main File'!A:O,10,0),0)</f>
        <v>0</v>
      </c>
      <c r="G160" s="26">
        <f>IFERROR(+VLOOKUP("LECHID"&amp;A160,'Main File'!A:O,11,0),0)</f>
        <v>0</v>
      </c>
      <c r="H160" s="26">
        <f>IFERROR(+VLOOKUP("LECHID"&amp;A160,'Main File'!A:O,12,0),0)</f>
        <v>0</v>
      </c>
      <c r="I160" s="26">
        <f>IFERROR(+VLOOKUP("LECHID"&amp;A160,'Main File'!A:O,13,0),0)</f>
        <v>0</v>
      </c>
      <c r="J160" s="26">
        <f>IFERROR(+VLOOKUP("LECHID"&amp;A160,'Main File'!A:O,14,0),0)</f>
        <v>0</v>
      </c>
      <c r="K160" s="26">
        <f>IFERROR(+VLOOKUP("LECHID"&amp;A160,'Main File'!A:O,15,0),0)</f>
        <v>0</v>
      </c>
    </row>
    <row r="161" spans="1:11" x14ac:dyDescent="0.25">
      <c r="A161" s="9">
        <f t="shared" si="2"/>
        <v>43348</v>
      </c>
      <c r="B161" s="26">
        <f>IFERROR(+VLOOKUP("LECHID"&amp;A161,'Main File'!A:O,6,0),0)</f>
        <v>0</v>
      </c>
      <c r="C161" s="26">
        <f>IFERROR(+VLOOKUP("LECHID"&amp;A161,'Main File'!A:O,7,0),0)</f>
        <v>0</v>
      </c>
      <c r="D161" s="26">
        <f>IFERROR(+VLOOKUP("LECHID"&amp;A161,'Main File'!A:O,8,0),0)</f>
        <v>0</v>
      </c>
      <c r="E161" s="26">
        <f>IFERROR(+VLOOKUP("LECHID"&amp;A161,'Main File'!A:O,9,0),0)</f>
        <v>0</v>
      </c>
      <c r="F161" s="26">
        <f>IFERROR(+VLOOKUP("LECHID"&amp;A161,'Main File'!A:O,10,0),0)</f>
        <v>0</v>
      </c>
      <c r="G161" s="26">
        <f>IFERROR(+VLOOKUP("LECHID"&amp;A161,'Main File'!A:O,11,0),0)</f>
        <v>0</v>
      </c>
      <c r="H161" s="26">
        <f>IFERROR(+VLOOKUP("LECHID"&amp;A161,'Main File'!A:O,12,0),0)</f>
        <v>0</v>
      </c>
      <c r="I161" s="26">
        <f>IFERROR(+VLOOKUP("LECHID"&amp;A161,'Main File'!A:O,13,0),0)</f>
        <v>0</v>
      </c>
      <c r="J161" s="26">
        <f>IFERROR(+VLOOKUP("LECHID"&amp;A161,'Main File'!A:O,14,0),0)</f>
        <v>0</v>
      </c>
      <c r="K161" s="26">
        <f>IFERROR(+VLOOKUP("LECHID"&amp;A161,'Main File'!A:O,15,0),0)</f>
        <v>0</v>
      </c>
    </row>
    <row r="162" spans="1:11" x14ac:dyDescent="0.25">
      <c r="A162" s="9">
        <f t="shared" si="2"/>
        <v>43349</v>
      </c>
      <c r="B162" s="26">
        <f>IFERROR(+VLOOKUP("LECHID"&amp;A162,'Main File'!A:O,6,0),0)</f>
        <v>0</v>
      </c>
      <c r="C162" s="26">
        <f>IFERROR(+VLOOKUP("LECHID"&amp;A162,'Main File'!A:O,7,0),0)</f>
        <v>0</v>
      </c>
      <c r="D162" s="26">
        <f>IFERROR(+VLOOKUP("LECHID"&amp;A162,'Main File'!A:O,8,0),0)</f>
        <v>0</v>
      </c>
      <c r="E162" s="26">
        <f>IFERROR(+VLOOKUP("LECHID"&amp;A162,'Main File'!A:O,9,0),0)</f>
        <v>0</v>
      </c>
      <c r="F162" s="26">
        <f>IFERROR(+VLOOKUP("LECHID"&amp;A162,'Main File'!A:O,10,0),0)</f>
        <v>0</v>
      </c>
      <c r="G162" s="26">
        <f>IFERROR(+VLOOKUP("LECHID"&amp;A162,'Main File'!A:O,11,0),0)</f>
        <v>0</v>
      </c>
      <c r="H162" s="26">
        <f>IFERROR(+VLOOKUP("LECHID"&amp;A162,'Main File'!A:O,12,0),0)</f>
        <v>0</v>
      </c>
      <c r="I162" s="26">
        <f>IFERROR(+VLOOKUP("LECHID"&amp;A162,'Main File'!A:O,13,0),0)</f>
        <v>0</v>
      </c>
      <c r="J162" s="26">
        <f>IFERROR(+VLOOKUP("LECHID"&amp;A162,'Main File'!A:O,14,0),0)</f>
        <v>0</v>
      </c>
      <c r="K162" s="26">
        <f>IFERROR(+VLOOKUP("LECHID"&amp;A162,'Main File'!A:O,15,0),0)</f>
        <v>0</v>
      </c>
    </row>
    <row r="163" spans="1:11" x14ac:dyDescent="0.25">
      <c r="A163" s="9">
        <f t="shared" si="2"/>
        <v>43350</v>
      </c>
      <c r="B163" s="26">
        <f>IFERROR(+VLOOKUP("LECHID"&amp;A163,'Main File'!A:O,6,0),0)</f>
        <v>0</v>
      </c>
      <c r="C163" s="26">
        <f>IFERROR(+VLOOKUP("LECHID"&amp;A163,'Main File'!A:O,7,0),0)</f>
        <v>0</v>
      </c>
      <c r="D163" s="26">
        <f>IFERROR(+VLOOKUP("LECHID"&amp;A163,'Main File'!A:O,8,0),0)</f>
        <v>0</v>
      </c>
      <c r="E163" s="26">
        <f>IFERROR(+VLOOKUP("LECHID"&amp;A163,'Main File'!A:O,9,0),0)</f>
        <v>0</v>
      </c>
      <c r="F163" s="26">
        <f>IFERROR(+VLOOKUP("LECHID"&amp;A163,'Main File'!A:O,10,0),0)</f>
        <v>0</v>
      </c>
      <c r="G163" s="26">
        <f>IFERROR(+VLOOKUP("LECHID"&amp;A163,'Main File'!A:O,11,0),0)</f>
        <v>0</v>
      </c>
      <c r="H163" s="26">
        <f>IFERROR(+VLOOKUP("LECHID"&amp;A163,'Main File'!A:O,12,0),0)</f>
        <v>0</v>
      </c>
      <c r="I163" s="26">
        <f>IFERROR(+VLOOKUP("LECHID"&amp;A163,'Main File'!A:O,13,0),0)</f>
        <v>0</v>
      </c>
      <c r="J163" s="26">
        <f>IFERROR(+VLOOKUP("LECHID"&amp;A163,'Main File'!A:O,14,0),0)</f>
        <v>0</v>
      </c>
      <c r="K163" s="26">
        <f>IFERROR(+VLOOKUP("LECHID"&amp;A163,'Main File'!A:O,15,0),0)</f>
        <v>0</v>
      </c>
    </row>
    <row r="164" spans="1:11" x14ac:dyDescent="0.25">
      <c r="A164" s="9">
        <f t="shared" si="2"/>
        <v>43351</v>
      </c>
      <c r="B164" s="26">
        <f>IFERROR(+VLOOKUP("LECHID"&amp;A164,'Main File'!A:O,6,0),0)</f>
        <v>0</v>
      </c>
      <c r="C164" s="26">
        <f>IFERROR(+VLOOKUP("LECHID"&amp;A164,'Main File'!A:O,7,0),0)</f>
        <v>0</v>
      </c>
      <c r="D164" s="26">
        <f>IFERROR(+VLOOKUP("LECHID"&amp;A164,'Main File'!A:O,8,0),0)</f>
        <v>0</v>
      </c>
      <c r="E164" s="26">
        <f>IFERROR(+VLOOKUP("LECHID"&amp;A164,'Main File'!A:O,9,0),0)</f>
        <v>0</v>
      </c>
      <c r="F164" s="26">
        <f>IFERROR(+VLOOKUP("LECHID"&amp;A164,'Main File'!A:O,10,0),0)</f>
        <v>0</v>
      </c>
      <c r="G164" s="26">
        <f>IFERROR(+VLOOKUP("LECHID"&amp;A164,'Main File'!A:O,11,0),0)</f>
        <v>0</v>
      </c>
      <c r="H164" s="26">
        <f>IFERROR(+VLOOKUP("LECHID"&amp;A164,'Main File'!A:O,12,0),0)</f>
        <v>0</v>
      </c>
      <c r="I164" s="26">
        <f>IFERROR(+VLOOKUP("LECHID"&amp;A164,'Main File'!A:O,13,0),0)</f>
        <v>0</v>
      </c>
      <c r="J164" s="26">
        <f>IFERROR(+VLOOKUP("LECHID"&amp;A164,'Main File'!A:O,14,0),0)</f>
        <v>0</v>
      </c>
      <c r="K164" s="26">
        <f>IFERROR(+VLOOKUP("LECHID"&amp;A164,'Main File'!A:O,15,0),0)</f>
        <v>0</v>
      </c>
    </row>
    <row r="165" spans="1:11" x14ac:dyDescent="0.25">
      <c r="A165" s="9">
        <f t="shared" si="2"/>
        <v>43352</v>
      </c>
      <c r="B165" s="26">
        <f>IFERROR(+VLOOKUP("LECHID"&amp;A165,'Main File'!A:O,6,0),0)</f>
        <v>0</v>
      </c>
      <c r="C165" s="26">
        <f>IFERROR(+VLOOKUP("LECHID"&amp;A165,'Main File'!A:O,7,0),0)</f>
        <v>0</v>
      </c>
      <c r="D165" s="26">
        <f>IFERROR(+VLOOKUP("LECHID"&amp;A165,'Main File'!A:O,8,0),0)</f>
        <v>0</v>
      </c>
      <c r="E165" s="26">
        <f>IFERROR(+VLOOKUP("LECHID"&amp;A165,'Main File'!A:O,9,0),0)</f>
        <v>0</v>
      </c>
      <c r="F165" s="26">
        <f>IFERROR(+VLOOKUP("LECHID"&amp;A165,'Main File'!A:O,10,0),0)</f>
        <v>0</v>
      </c>
      <c r="G165" s="26">
        <f>IFERROR(+VLOOKUP("LECHID"&amp;A165,'Main File'!A:O,11,0),0)</f>
        <v>0</v>
      </c>
      <c r="H165" s="26">
        <f>IFERROR(+VLOOKUP("LECHID"&amp;A165,'Main File'!A:O,12,0),0)</f>
        <v>0</v>
      </c>
      <c r="I165" s="26">
        <f>IFERROR(+VLOOKUP("LECHID"&amp;A165,'Main File'!A:O,13,0),0)</f>
        <v>0</v>
      </c>
      <c r="J165" s="26">
        <f>IFERROR(+VLOOKUP("LECHID"&amp;A165,'Main File'!A:O,14,0),0)</f>
        <v>0</v>
      </c>
      <c r="K165" s="26">
        <f>IFERROR(+VLOOKUP("LECHID"&amp;A165,'Main File'!A:O,15,0),0)</f>
        <v>0</v>
      </c>
    </row>
    <row r="166" spans="1:11" x14ac:dyDescent="0.25">
      <c r="A166" s="9">
        <f t="shared" si="2"/>
        <v>43353</v>
      </c>
      <c r="B166" s="26">
        <f>IFERROR(+VLOOKUP("LECHID"&amp;A166,'Main File'!A:O,6,0),0)</f>
        <v>0</v>
      </c>
      <c r="C166" s="26">
        <f>IFERROR(+VLOOKUP("LECHID"&amp;A166,'Main File'!A:O,7,0),0)</f>
        <v>0</v>
      </c>
      <c r="D166" s="26">
        <f>IFERROR(+VLOOKUP("LECHID"&amp;A166,'Main File'!A:O,8,0),0)</f>
        <v>0</v>
      </c>
      <c r="E166" s="26">
        <f>IFERROR(+VLOOKUP("LECHID"&amp;A166,'Main File'!A:O,9,0),0)</f>
        <v>0</v>
      </c>
      <c r="F166" s="26">
        <f>IFERROR(+VLOOKUP("LECHID"&amp;A166,'Main File'!A:O,10,0),0)</f>
        <v>0</v>
      </c>
      <c r="G166" s="26">
        <f>IFERROR(+VLOOKUP("LECHID"&amp;A166,'Main File'!A:O,11,0),0)</f>
        <v>0</v>
      </c>
      <c r="H166" s="26">
        <f>IFERROR(+VLOOKUP("LECHID"&amp;A166,'Main File'!A:O,12,0),0)</f>
        <v>0</v>
      </c>
      <c r="I166" s="26">
        <f>IFERROR(+VLOOKUP("LECHID"&amp;A166,'Main File'!A:O,13,0),0)</f>
        <v>0</v>
      </c>
      <c r="J166" s="26">
        <f>IFERROR(+VLOOKUP("LECHID"&amp;A166,'Main File'!A:O,14,0),0)</f>
        <v>0</v>
      </c>
      <c r="K166" s="26">
        <f>IFERROR(+VLOOKUP("LECHID"&amp;A166,'Main File'!A:O,15,0),0)</f>
        <v>0</v>
      </c>
    </row>
    <row r="167" spans="1:11" x14ac:dyDescent="0.25">
      <c r="A167" s="9">
        <f t="shared" si="2"/>
        <v>43354</v>
      </c>
      <c r="B167" s="26">
        <f>IFERROR(+VLOOKUP("LECHID"&amp;A167,'Main File'!A:O,6,0),0)</f>
        <v>0</v>
      </c>
      <c r="C167" s="26">
        <f>IFERROR(+VLOOKUP("LECHID"&amp;A167,'Main File'!A:O,7,0),0)</f>
        <v>0</v>
      </c>
      <c r="D167" s="26">
        <f>IFERROR(+VLOOKUP("LECHID"&amp;A167,'Main File'!A:O,8,0),0)</f>
        <v>0</v>
      </c>
      <c r="E167" s="26">
        <f>IFERROR(+VLOOKUP("LECHID"&amp;A167,'Main File'!A:O,9,0),0)</f>
        <v>0</v>
      </c>
      <c r="F167" s="26">
        <f>IFERROR(+VLOOKUP("LECHID"&amp;A167,'Main File'!A:O,10,0),0)</f>
        <v>0</v>
      </c>
      <c r="G167" s="26">
        <f>IFERROR(+VLOOKUP("LECHID"&amp;A167,'Main File'!A:O,11,0),0)</f>
        <v>0</v>
      </c>
      <c r="H167" s="26">
        <f>IFERROR(+VLOOKUP("LECHID"&amp;A167,'Main File'!A:O,12,0),0)</f>
        <v>0</v>
      </c>
      <c r="I167" s="26">
        <f>IFERROR(+VLOOKUP("LECHID"&amp;A167,'Main File'!A:O,13,0),0)</f>
        <v>0</v>
      </c>
      <c r="J167" s="26">
        <f>IFERROR(+VLOOKUP("LECHID"&amp;A167,'Main File'!A:O,14,0),0)</f>
        <v>0</v>
      </c>
      <c r="K167" s="26">
        <f>IFERROR(+VLOOKUP("LECHID"&amp;A167,'Main File'!A:O,15,0),0)</f>
        <v>0</v>
      </c>
    </row>
    <row r="168" spans="1:11" x14ac:dyDescent="0.25">
      <c r="A168" s="9">
        <f t="shared" si="2"/>
        <v>43355</v>
      </c>
      <c r="B168" s="26">
        <f>IFERROR(+VLOOKUP("LECHID"&amp;A168,'Main File'!A:O,6,0),0)</f>
        <v>0</v>
      </c>
      <c r="C168" s="26">
        <f>IFERROR(+VLOOKUP("LECHID"&amp;A168,'Main File'!A:O,7,0),0)</f>
        <v>0</v>
      </c>
      <c r="D168" s="26">
        <f>IFERROR(+VLOOKUP("LECHID"&amp;A168,'Main File'!A:O,8,0),0)</f>
        <v>0</v>
      </c>
      <c r="E168" s="26">
        <f>IFERROR(+VLOOKUP("LECHID"&amp;A168,'Main File'!A:O,9,0),0)</f>
        <v>0</v>
      </c>
      <c r="F168" s="26">
        <f>IFERROR(+VLOOKUP("LECHID"&amp;A168,'Main File'!A:O,10,0),0)</f>
        <v>0</v>
      </c>
      <c r="G168" s="26">
        <f>IFERROR(+VLOOKUP("LECHID"&amp;A168,'Main File'!A:O,11,0),0)</f>
        <v>0</v>
      </c>
      <c r="H168" s="26">
        <f>IFERROR(+VLOOKUP("LECHID"&amp;A168,'Main File'!A:O,12,0),0)</f>
        <v>0</v>
      </c>
      <c r="I168" s="26">
        <f>IFERROR(+VLOOKUP("LECHID"&amp;A168,'Main File'!A:O,13,0),0)</f>
        <v>0</v>
      </c>
      <c r="J168" s="26">
        <f>IFERROR(+VLOOKUP("LECHID"&amp;A168,'Main File'!A:O,14,0),0)</f>
        <v>0</v>
      </c>
      <c r="K168" s="26">
        <f>IFERROR(+VLOOKUP("LECHID"&amp;A168,'Main File'!A:O,15,0),0)</f>
        <v>0</v>
      </c>
    </row>
    <row r="169" spans="1:11" x14ac:dyDescent="0.25">
      <c r="A169" s="9">
        <f t="shared" si="2"/>
        <v>43356</v>
      </c>
      <c r="B169" s="26">
        <f>IFERROR(+VLOOKUP("LECHID"&amp;A169,'Main File'!A:O,6,0),0)</f>
        <v>0</v>
      </c>
      <c r="C169" s="26">
        <f>IFERROR(+VLOOKUP("LECHID"&amp;A169,'Main File'!A:O,7,0),0)</f>
        <v>0</v>
      </c>
      <c r="D169" s="26">
        <f>IFERROR(+VLOOKUP("LECHID"&amp;A169,'Main File'!A:O,8,0),0)</f>
        <v>0</v>
      </c>
      <c r="E169" s="26">
        <f>IFERROR(+VLOOKUP("LECHID"&amp;A169,'Main File'!A:O,9,0),0)</f>
        <v>0</v>
      </c>
      <c r="F169" s="26">
        <f>IFERROR(+VLOOKUP("LECHID"&amp;A169,'Main File'!A:O,10,0),0)</f>
        <v>0</v>
      </c>
      <c r="G169" s="26">
        <f>IFERROR(+VLOOKUP("LECHID"&amp;A169,'Main File'!A:O,11,0),0)</f>
        <v>0</v>
      </c>
      <c r="H169" s="26">
        <f>IFERROR(+VLOOKUP("LECHID"&amp;A169,'Main File'!A:O,12,0),0)</f>
        <v>0</v>
      </c>
      <c r="I169" s="26">
        <f>IFERROR(+VLOOKUP("LECHID"&amp;A169,'Main File'!A:O,13,0),0)</f>
        <v>0</v>
      </c>
      <c r="J169" s="26">
        <f>IFERROR(+VLOOKUP("LECHID"&amp;A169,'Main File'!A:O,14,0),0)</f>
        <v>0</v>
      </c>
      <c r="K169" s="26">
        <f>IFERROR(+VLOOKUP("LECHID"&amp;A169,'Main File'!A:O,15,0),0)</f>
        <v>0</v>
      </c>
    </row>
    <row r="170" spans="1:11" x14ac:dyDescent="0.25">
      <c r="A170" s="9">
        <f t="shared" si="2"/>
        <v>43357</v>
      </c>
      <c r="B170" s="26">
        <f>IFERROR(+VLOOKUP("LECHID"&amp;A170,'Main File'!A:O,6,0),0)</f>
        <v>0</v>
      </c>
      <c r="C170" s="26">
        <f>IFERROR(+VLOOKUP("LECHID"&amp;A170,'Main File'!A:O,7,0),0)</f>
        <v>0</v>
      </c>
      <c r="D170" s="26">
        <f>IFERROR(+VLOOKUP("LECHID"&amp;A170,'Main File'!A:O,8,0),0)</f>
        <v>0</v>
      </c>
      <c r="E170" s="26">
        <f>IFERROR(+VLOOKUP("LECHID"&amp;A170,'Main File'!A:O,9,0),0)</f>
        <v>0</v>
      </c>
      <c r="F170" s="26">
        <f>IFERROR(+VLOOKUP("LECHID"&amp;A170,'Main File'!A:O,10,0),0)</f>
        <v>0</v>
      </c>
      <c r="G170" s="26">
        <f>IFERROR(+VLOOKUP("LECHID"&amp;A170,'Main File'!A:O,11,0),0)</f>
        <v>0</v>
      </c>
      <c r="H170" s="26">
        <f>IFERROR(+VLOOKUP("LECHID"&amp;A170,'Main File'!A:O,12,0),0)</f>
        <v>0</v>
      </c>
      <c r="I170" s="26">
        <f>IFERROR(+VLOOKUP("LECHID"&amp;A170,'Main File'!A:O,13,0),0)</f>
        <v>0</v>
      </c>
      <c r="J170" s="26">
        <f>IFERROR(+VLOOKUP("LECHID"&amp;A170,'Main File'!A:O,14,0),0)</f>
        <v>0</v>
      </c>
      <c r="K170" s="26">
        <f>IFERROR(+VLOOKUP("LECHID"&amp;A170,'Main File'!A:O,15,0),0)</f>
        <v>0</v>
      </c>
    </row>
    <row r="171" spans="1:11" x14ac:dyDescent="0.25">
      <c r="A171" s="9">
        <f t="shared" si="2"/>
        <v>43358</v>
      </c>
      <c r="B171" s="26">
        <f>IFERROR(+VLOOKUP("LECHID"&amp;A171,'Main File'!A:O,6,0),0)</f>
        <v>0</v>
      </c>
      <c r="C171" s="26">
        <f>IFERROR(+VLOOKUP("LECHID"&amp;A171,'Main File'!A:O,7,0),0)</f>
        <v>0</v>
      </c>
      <c r="D171" s="26">
        <f>IFERROR(+VLOOKUP("LECHID"&amp;A171,'Main File'!A:O,8,0),0)</f>
        <v>0</v>
      </c>
      <c r="E171" s="26">
        <f>IFERROR(+VLOOKUP("LECHID"&amp;A171,'Main File'!A:O,9,0),0)</f>
        <v>0</v>
      </c>
      <c r="F171" s="26">
        <f>IFERROR(+VLOOKUP("LECHID"&amp;A171,'Main File'!A:O,10,0),0)</f>
        <v>0</v>
      </c>
      <c r="G171" s="26">
        <f>IFERROR(+VLOOKUP("LECHID"&amp;A171,'Main File'!A:O,11,0),0)</f>
        <v>0</v>
      </c>
      <c r="H171" s="26">
        <f>IFERROR(+VLOOKUP("LECHID"&amp;A171,'Main File'!A:O,12,0),0)</f>
        <v>0</v>
      </c>
      <c r="I171" s="26">
        <f>IFERROR(+VLOOKUP("LECHID"&amp;A171,'Main File'!A:O,13,0),0)</f>
        <v>0</v>
      </c>
      <c r="J171" s="26">
        <f>IFERROR(+VLOOKUP("LECHID"&amp;A171,'Main File'!A:O,14,0),0)</f>
        <v>0</v>
      </c>
      <c r="K171" s="26">
        <f>IFERROR(+VLOOKUP("LECHID"&amp;A171,'Main File'!A:O,15,0),0)</f>
        <v>0</v>
      </c>
    </row>
    <row r="172" spans="1:11" x14ac:dyDescent="0.25">
      <c r="A172" s="9">
        <f t="shared" si="2"/>
        <v>43359</v>
      </c>
      <c r="B172" s="26">
        <f>IFERROR(+VLOOKUP("LECHID"&amp;A172,'Main File'!A:O,6,0),0)</f>
        <v>0</v>
      </c>
      <c r="C172" s="26">
        <f>IFERROR(+VLOOKUP("LECHID"&amp;A172,'Main File'!A:O,7,0),0)</f>
        <v>0</v>
      </c>
      <c r="D172" s="26">
        <f>IFERROR(+VLOOKUP("LECHID"&amp;A172,'Main File'!A:O,8,0),0)</f>
        <v>0</v>
      </c>
      <c r="E172" s="26">
        <f>IFERROR(+VLOOKUP("LECHID"&amp;A172,'Main File'!A:O,9,0),0)</f>
        <v>0</v>
      </c>
      <c r="F172" s="26">
        <f>IFERROR(+VLOOKUP("LECHID"&amp;A172,'Main File'!A:O,10,0),0)</f>
        <v>0</v>
      </c>
      <c r="G172" s="26">
        <f>IFERROR(+VLOOKUP("LECHID"&amp;A172,'Main File'!A:O,11,0),0)</f>
        <v>0</v>
      </c>
      <c r="H172" s="26">
        <f>IFERROR(+VLOOKUP("LECHID"&amp;A172,'Main File'!A:O,12,0),0)</f>
        <v>0</v>
      </c>
      <c r="I172" s="26">
        <f>IFERROR(+VLOOKUP("LECHID"&amp;A172,'Main File'!A:O,13,0),0)</f>
        <v>0</v>
      </c>
      <c r="J172" s="26">
        <f>IFERROR(+VLOOKUP("LECHID"&amp;A172,'Main File'!A:O,14,0),0)</f>
        <v>0</v>
      </c>
      <c r="K172" s="26">
        <f>IFERROR(+VLOOKUP("LECHID"&amp;A172,'Main File'!A:O,15,0),0)</f>
        <v>0</v>
      </c>
    </row>
    <row r="173" spans="1:11" x14ac:dyDescent="0.25">
      <c r="A173" s="9">
        <f t="shared" si="2"/>
        <v>43360</v>
      </c>
      <c r="B173" s="26">
        <f>IFERROR(+VLOOKUP("LECHID"&amp;A173,'Main File'!A:O,6,0),0)</f>
        <v>0</v>
      </c>
      <c r="C173" s="26">
        <f>IFERROR(+VLOOKUP("LECHID"&amp;A173,'Main File'!A:O,7,0),0)</f>
        <v>0</v>
      </c>
      <c r="D173" s="26">
        <f>IFERROR(+VLOOKUP("LECHID"&amp;A173,'Main File'!A:O,8,0),0)</f>
        <v>0</v>
      </c>
      <c r="E173" s="26">
        <f>IFERROR(+VLOOKUP("LECHID"&amp;A173,'Main File'!A:O,9,0),0)</f>
        <v>0</v>
      </c>
      <c r="F173" s="26">
        <f>IFERROR(+VLOOKUP("LECHID"&amp;A173,'Main File'!A:O,10,0),0)</f>
        <v>0</v>
      </c>
      <c r="G173" s="26">
        <f>IFERROR(+VLOOKUP("LECHID"&amp;A173,'Main File'!A:O,11,0),0)</f>
        <v>0</v>
      </c>
      <c r="H173" s="26">
        <f>IFERROR(+VLOOKUP("LECHID"&amp;A173,'Main File'!A:O,12,0),0)</f>
        <v>0</v>
      </c>
      <c r="I173" s="26">
        <f>IFERROR(+VLOOKUP("LECHID"&amp;A173,'Main File'!A:O,13,0),0)</f>
        <v>0</v>
      </c>
      <c r="J173" s="26">
        <f>IFERROR(+VLOOKUP("LECHID"&amp;A173,'Main File'!A:O,14,0),0)</f>
        <v>0</v>
      </c>
      <c r="K173" s="26">
        <f>IFERROR(+VLOOKUP("LECHID"&amp;A173,'Main File'!A:O,15,0),0)</f>
        <v>0</v>
      </c>
    </row>
    <row r="174" spans="1:11" x14ac:dyDescent="0.25">
      <c r="A174" s="9">
        <f t="shared" si="2"/>
        <v>43361</v>
      </c>
      <c r="B174" s="26">
        <f>IFERROR(+VLOOKUP("LECHID"&amp;A174,'Main File'!A:O,6,0),0)</f>
        <v>0</v>
      </c>
      <c r="C174" s="26">
        <f>IFERROR(+VLOOKUP("LECHID"&amp;A174,'Main File'!A:O,7,0),0)</f>
        <v>0</v>
      </c>
      <c r="D174" s="26">
        <f>IFERROR(+VLOOKUP("LECHID"&amp;A174,'Main File'!A:O,8,0),0)</f>
        <v>0</v>
      </c>
      <c r="E174" s="26">
        <f>IFERROR(+VLOOKUP("LECHID"&amp;A174,'Main File'!A:O,9,0),0)</f>
        <v>0</v>
      </c>
      <c r="F174" s="26">
        <f>IFERROR(+VLOOKUP("LECHID"&amp;A174,'Main File'!A:O,10,0),0)</f>
        <v>0</v>
      </c>
      <c r="G174" s="26">
        <f>IFERROR(+VLOOKUP("LECHID"&amp;A174,'Main File'!A:O,11,0),0)</f>
        <v>0</v>
      </c>
      <c r="H174" s="26">
        <f>IFERROR(+VLOOKUP("LECHID"&amp;A174,'Main File'!A:O,12,0),0)</f>
        <v>0</v>
      </c>
      <c r="I174" s="26">
        <f>IFERROR(+VLOOKUP("LECHID"&amp;A174,'Main File'!A:O,13,0),0)</f>
        <v>0</v>
      </c>
      <c r="J174" s="26">
        <f>IFERROR(+VLOOKUP("LECHID"&amp;A174,'Main File'!A:O,14,0),0)</f>
        <v>0</v>
      </c>
      <c r="K174" s="26">
        <f>IFERROR(+VLOOKUP("LECHID"&amp;A174,'Main File'!A:O,15,0),0)</f>
        <v>0</v>
      </c>
    </row>
    <row r="175" spans="1:11" x14ac:dyDescent="0.25">
      <c r="A175" s="9">
        <f t="shared" si="2"/>
        <v>43362</v>
      </c>
      <c r="B175" s="26">
        <f>IFERROR(+VLOOKUP("LECHID"&amp;A175,'Main File'!A:O,6,0),0)</f>
        <v>0</v>
      </c>
      <c r="C175" s="26">
        <f>IFERROR(+VLOOKUP("LECHID"&amp;A175,'Main File'!A:O,7,0),0)</f>
        <v>0</v>
      </c>
      <c r="D175" s="26">
        <f>IFERROR(+VLOOKUP("LECHID"&amp;A175,'Main File'!A:O,8,0),0)</f>
        <v>0</v>
      </c>
      <c r="E175" s="26">
        <f>IFERROR(+VLOOKUP("LECHID"&amp;A175,'Main File'!A:O,9,0),0)</f>
        <v>0</v>
      </c>
      <c r="F175" s="26">
        <f>IFERROR(+VLOOKUP("LECHID"&amp;A175,'Main File'!A:O,10,0),0)</f>
        <v>0</v>
      </c>
      <c r="G175" s="26">
        <f>IFERROR(+VLOOKUP("LECHID"&amp;A175,'Main File'!A:O,11,0),0)</f>
        <v>0</v>
      </c>
      <c r="H175" s="26">
        <f>IFERROR(+VLOOKUP("LECHID"&amp;A175,'Main File'!A:O,12,0),0)</f>
        <v>0</v>
      </c>
      <c r="I175" s="26">
        <f>IFERROR(+VLOOKUP("LECHID"&amp;A175,'Main File'!A:O,13,0),0)</f>
        <v>0</v>
      </c>
      <c r="J175" s="26">
        <f>IFERROR(+VLOOKUP("LECHID"&amp;A175,'Main File'!A:O,14,0),0)</f>
        <v>0</v>
      </c>
      <c r="K175" s="26">
        <f>IFERROR(+VLOOKUP("LECHID"&amp;A175,'Main File'!A:O,15,0),0)</f>
        <v>0</v>
      </c>
    </row>
    <row r="176" spans="1:11" x14ac:dyDescent="0.25">
      <c r="A176" s="9">
        <f t="shared" si="2"/>
        <v>43363</v>
      </c>
      <c r="B176" s="26">
        <f>IFERROR(+VLOOKUP("LECHID"&amp;A176,'Main File'!A:O,6,0),0)</f>
        <v>0</v>
      </c>
      <c r="C176" s="26">
        <f>IFERROR(+VLOOKUP("LECHID"&amp;A176,'Main File'!A:O,7,0),0)</f>
        <v>0</v>
      </c>
      <c r="D176" s="26">
        <f>IFERROR(+VLOOKUP("LECHID"&amp;A176,'Main File'!A:O,8,0),0)</f>
        <v>0</v>
      </c>
      <c r="E176" s="26">
        <f>IFERROR(+VLOOKUP("LECHID"&amp;A176,'Main File'!A:O,9,0),0)</f>
        <v>0</v>
      </c>
      <c r="F176" s="26">
        <f>IFERROR(+VLOOKUP("LECHID"&amp;A176,'Main File'!A:O,10,0),0)</f>
        <v>0</v>
      </c>
      <c r="G176" s="26">
        <f>IFERROR(+VLOOKUP("LECHID"&amp;A176,'Main File'!A:O,11,0),0)</f>
        <v>0</v>
      </c>
      <c r="H176" s="26">
        <f>IFERROR(+VLOOKUP("LECHID"&amp;A176,'Main File'!A:O,12,0),0)</f>
        <v>0</v>
      </c>
      <c r="I176" s="26">
        <f>IFERROR(+VLOOKUP("LECHID"&amp;A176,'Main File'!A:O,13,0),0)</f>
        <v>0</v>
      </c>
      <c r="J176" s="26">
        <f>IFERROR(+VLOOKUP("LECHID"&amp;A176,'Main File'!A:O,14,0),0)</f>
        <v>0</v>
      </c>
      <c r="K176" s="26">
        <f>IFERROR(+VLOOKUP("LECHID"&amp;A176,'Main File'!A:O,15,0),0)</f>
        <v>0</v>
      </c>
    </row>
    <row r="177" spans="1:11" x14ac:dyDescent="0.25">
      <c r="A177" s="9">
        <f t="shared" si="2"/>
        <v>43364</v>
      </c>
      <c r="B177" s="26">
        <f>IFERROR(+VLOOKUP("LECHID"&amp;A177,'Main File'!A:O,6,0),0)</f>
        <v>0</v>
      </c>
      <c r="C177" s="26">
        <f>IFERROR(+VLOOKUP("LECHID"&amp;A177,'Main File'!A:O,7,0),0)</f>
        <v>0</v>
      </c>
      <c r="D177" s="26">
        <f>IFERROR(+VLOOKUP("LECHID"&amp;A177,'Main File'!A:O,8,0),0)</f>
        <v>0</v>
      </c>
      <c r="E177" s="26">
        <f>IFERROR(+VLOOKUP("LECHID"&amp;A177,'Main File'!A:O,9,0),0)</f>
        <v>0</v>
      </c>
      <c r="F177" s="26">
        <f>IFERROR(+VLOOKUP("LECHID"&amp;A177,'Main File'!A:O,10,0),0)</f>
        <v>0</v>
      </c>
      <c r="G177" s="26">
        <f>IFERROR(+VLOOKUP("LECHID"&amp;A177,'Main File'!A:O,11,0),0)</f>
        <v>0</v>
      </c>
      <c r="H177" s="26">
        <f>IFERROR(+VLOOKUP("LECHID"&amp;A177,'Main File'!A:O,12,0),0)</f>
        <v>0</v>
      </c>
      <c r="I177" s="26">
        <f>IFERROR(+VLOOKUP("LECHID"&amp;A177,'Main File'!A:O,13,0),0)</f>
        <v>0</v>
      </c>
      <c r="J177" s="26">
        <f>IFERROR(+VLOOKUP("LECHID"&amp;A177,'Main File'!A:O,14,0),0)</f>
        <v>0</v>
      </c>
      <c r="K177" s="26">
        <f>IFERROR(+VLOOKUP("LECHID"&amp;A177,'Main File'!A:O,15,0),0)</f>
        <v>0</v>
      </c>
    </row>
    <row r="178" spans="1:11" x14ac:dyDescent="0.25">
      <c r="A178" s="9">
        <f t="shared" si="2"/>
        <v>43365</v>
      </c>
      <c r="B178" s="26">
        <f>IFERROR(+VLOOKUP("LECHID"&amp;A178,'Main File'!A:O,6,0),0)</f>
        <v>0</v>
      </c>
      <c r="C178" s="26">
        <f>IFERROR(+VLOOKUP("LECHID"&amp;A178,'Main File'!A:O,7,0),0)</f>
        <v>0</v>
      </c>
      <c r="D178" s="26">
        <f>IFERROR(+VLOOKUP("LECHID"&amp;A178,'Main File'!A:O,8,0),0)</f>
        <v>0</v>
      </c>
      <c r="E178" s="26">
        <f>IFERROR(+VLOOKUP("LECHID"&amp;A178,'Main File'!A:O,9,0),0)</f>
        <v>0</v>
      </c>
      <c r="F178" s="26">
        <f>IFERROR(+VLOOKUP("LECHID"&amp;A178,'Main File'!A:O,10,0),0)</f>
        <v>0</v>
      </c>
      <c r="G178" s="26">
        <f>IFERROR(+VLOOKUP("LECHID"&amp;A178,'Main File'!A:O,11,0),0)</f>
        <v>0</v>
      </c>
      <c r="H178" s="26">
        <f>IFERROR(+VLOOKUP("LECHID"&amp;A178,'Main File'!A:O,12,0),0)</f>
        <v>0</v>
      </c>
      <c r="I178" s="26">
        <f>IFERROR(+VLOOKUP("LECHID"&amp;A178,'Main File'!A:O,13,0),0)</f>
        <v>0</v>
      </c>
      <c r="J178" s="26">
        <f>IFERROR(+VLOOKUP("LECHID"&amp;A178,'Main File'!A:O,14,0),0)</f>
        <v>0</v>
      </c>
      <c r="K178" s="26">
        <f>IFERROR(+VLOOKUP("LECHID"&amp;A178,'Main File'!A:O,15,0),0)</f>
        <v>0</v>
      </c>
    </row>
    <row r="179" spans="1:11" x14ac:dyDescent="0.25">
      <c r="A179" s="9">
        <f t="shared" si="2"/>
        <v>43366</v>
      </c>
      <c r="B179" s="26">
        <f>IFERROR(+VLOOKUP("LECHID"&amp;A179,'Main File'!A:O,6,0),0)</f>
        <v>0</v>
      </c>
      <c r="C179" s="26">
        <f>IFERROR(+VLOOKUP("LECHID"&amp;A179,'Main File'!A:O,7,0),0)</f>
        <v>0</v>
      </c>
      <c r="D179" s="26">
        <f>IFERROR(+VLOOKUP("LECHID"&amp;A179,'Main File'!A:O,8,0),0)</f>
        <v>0</v>
      </c>
      <c r="E179" s="26">
        <f>IFERROR(+VLOOKUP("LECHID"&amp;A179,'Main File'!A:O,9,0),0)</f>
        <v>0</v>
      </c>
      <c r="F179" s="26">
        <f>IFERROR(+VLOOKUP("LECHID"&amp;A179,'Main File'!A:O,10,0),0)</f>
        <v>0</v>
      </c>
      <c r="G179" s="26">
        <f>IFERROR(+VLOOKUP("LECHID"&amp;A179,'Main File'!A:O,11,0),0)</f>
        <v>0</v>
      </c>
      <c r="H179" s="26">
        <f>IFERROR(+VLOOKUP("LECHID"&amp;A179,'Main File'!A:O,12,0),0)</f>
        <v>0</v>
      </c>
      <c r="I179" s="26">
        <f>IFERROR(+VLOOKUP("LECHID"&amp;A179,'Main File'!A:O,13,0),0)</f>
        <v>0</v>
      </c>
      <c r="J179" s="26">
        <f>IFERROR(+VLOOKUP("LECHID"&amp;A179,'Main File'!A:O,14,0),0)</f>
        <v>0</v>
      </c>
      <c r="K179" s="26">
        <f>IFERROR(+VLOOKUP("LECHID"&amp;A179,'Main File'!A:O,15,0),0)</f>
        <v>0</v>
      </c>
    </row>
    <row r="180" spans="1:11" x14ac:dyDescent="0.25">
      <c r="A180" s="9">
        <f t="shared" si="2"/>
        <v>43367</v>
      </c>
      <c r="B180" s="26">
        <f>IFERROR(+VLOOKUP("LECHID"&amp;A180,'Main File'!A:O,6,0),0)</f>
        <v>0</v>
      </c>
      <c r="C180" s="26">
        <f>IFERROR(+VLOOKUP("LECHID"&amp;A180,'Main File'!A:O,7,0),0)</f>
        <v>0</v>
      </c>
      <c r="D180" s="26">
        <f>IFERROR(+VLOOKUP("LECHID"&amp;A180,'Main File'!A:O,8,0),0)</f>
        <v>0</v>
      </c>
      <c r="E180" s="26">
        <f>IFERROR(+VLOOKUP("LECHID"&amp;A180,'Main File'!A:O,9,0),0)</f>
        <v>0</v>
      </c>
      <c r="F180" s="26">
        <f>IFERROR(+VLOOKUP("LECHID"&amp;A180,'Main File'!A:O,10,0),0)</f>
        <v>0</v>
      </c>
      <c r="G180" s="26">
        <f>IFERROR(+VLOOKUP("LECHID"&amp;A180,'Main File'!A:O,11,0),0)</f>
        <v>0</v>
      </c>
      <c r="H180" s="26">
        <f>IFERROR(+VLOOKUP("LECHID"&amp;A180,'Main File'!A:O,12,0),0)</f>
        <v>0</v>
      </c>
      <c r="I180" s="26">
        <f>IFERROR(+VLOOKUP("LECHID"&amp;A180,'Main File'!A:O,13,0),0)</f>
        <v>0</v>
      </c>
      <c r="J180" s="26">
        <f>IFERROR(+VLOOKUP("LECHID"&amp;A180,'Main File'!A:O,14,0),0)</f>
        <v>0</v>
      </c>
      <c r="K180" s="26">
        <f>IFERROR(+VLOOKUP("LECHID"&amp;A180,'Main File'!A:O,15,0),0)</f>
        <v>0</v>
      </c>
    </row>
    <row r="181" spans="1:11" x14ac:dyDescent="0.25">
      <c r="A181" s="9">
        <f t="shared" si="2"/>
        <v>43368</v>
      </c>
      <c r="B181" s="26">
        <f>IFERROR(+VLOOKUP("LECHID"&amp;A181,'Main File'!A:O,6,0),0)</f>
        <v>0</v>
      </c>
      <c r="C181" s="26">
        <f>IFERROR(+VLOOKUP("LECHID"&amp;A181,'Main File'!A:O,7,0),0)</f>
        <v>0</v>
      </c>
      <c r="D181" s="26">
        <f>IFERROR(+VLOOKUP("LECHID"&amp;A181,'Main File'!A:O,8,0),0)</f>
        <v>0</v>
      </c>
      <c r="E181" s="26">
        <f>IFERROR(+VLOOKUP("LECHID"&amp;A181,'Main File'!A:O,9,0),0)</f>
        <v>0</v>
      </c>
      <c r="F181" s="26">
        <f>IFERROR(+VLOOKUP("LECHID"&amp;A181,'Main File'!A:O,10,0),0)</f>
        <v>0</v>
      </c>
      <c r="G181" s="26">
        <f>IFERROR(+VLOOKUP("LECHID"&amp;A181,'Main File'!A:O,11,0),0)</f>
        <v>0</v>
      </c>
      <c r="H181" s="26">
        <f>IFERROR(+VLOOKUP("LECHID"&amp;A181,'Main File'!A:O,12,0),0)</f>
        <v>0</v>
      </c>
      <c r="I181" s="26">
        <f>IFERROR(+VLOOKUP("LECHID"&amp;A181,'Main File'!A:O,13,0),0)</f>
        <v>0</v>
      </c>
      <c r="J181" s="26">
        <f>IFERROR(+VLOOKUP("LECHID"&amp;A181,'Main File'!A:O,14,0),0)</f>
        <v>0</v>
      </c>
      <c r="K181" s="26">
        <f>IFERROR(+VLOOKUP("LECHID"&amp;A181,'Main File'!A:O,15,0),0)</f>
        <v>0</v>
      </c>
    </row>
    <row r="182" spans="1:11" x14ac:dyDescent="0.25">
      <c r="A182" s="9">
        <f t="shared" si="2"/>
        <v>43369</v>
      </c>
      <c r="B182" s="26">
        <f>IFERROR(+VLOOKUP("LECHID"&amp;A182,'Main File'!A:O,6,0),0)</f>
        <v>0</v>
      </c>
      <c r="C182" s="26">
        <f>IFERROR(+VLOOKUP("LECHID"&amp;A182,'Main File'!A:O,7,0),0)</f>
        <v>0</v>
      </c>
      <c r="D182" s="26">
        <f>IFERROR(+VLOOKUP("LECHID"&amp;A182,'Main File'!A:O,8,0),0)</f>
        <v>0</v>
      </c>
      <c r="E182" s="26">
        <f>IFERROR(+VLOOKUP("LECHID"&amp;A182,'Main File'!A:O,9,0),0)</f>
        <v>0</v>
      </c>
      <c r="F182" s="26">
        <f>IFERROR(+VLOOKUP("LECHID"&amp;A182,'Main File'!A:O,10,0),0)</f>
        <v>0</v>
      </c>
      <c r="G182" s="26">
        <f>IFERROR(+VLOOKUP("LECHID"&amp;A182,'Main File'!A:O,11,0),0)</f>
        <v>0</v>
      </c>
      <c r="H182" s="26">
        <f>IFERROR(+VLOOKUP("LECHID"&amp;A182,'Main File'!A:O,12,0),0)</f>
        <v>0</v>
      </c>
      <c r="I182" s="26">
        <f>IFERROR(+VLOOKUP("LECHID"&amp;A182,'Main File'!A:O,13,0),0)</f>
        <v>0</v>
      </c>
      <c r="J182" s="26">
        <f>IFERROR(+VLOOKUP("LECHID"&amp;A182,'Main File'!A:O,14,0),0)</f>
        <v>0</v>
      </c>
      <c r="K182" s="26">
        <f>IFERROR(+VLOOKUP("LECHID"&amp;A182,'Main File'!A:O,15,0),0)</f>
        <v>0</v>
      </c>
    </row>
    <row r="183" spans="1:11" x14ac:dyDescent="0.25">
      <c r="A183" s="9">
        <f t="shared" si="2"/>
        <v>43370</v>
      </c>
      <c r="B183" s="26">
        <f>IFERROR(+VLOOKUP("LECHID"&amp;A183,'Main File'!A:O,6,0),0)</f>
        <v>0</v>
      </c>
      <c r="C183" s="26">
        <f>IFERROR(+VLOOKUP("LECHID"&amp;A183,'Main File'!A:O,7,0),0)</f>
        <v>0</v>
      </c>
      <c r="D183" s="26">
        <f>IFERROR(+VLOOKUP("LECHID"&amp;A183,'Main File'!A:O,8,0),0)</f>
        <v>0</v>
      </c>
      <c r="E183" s="26">
        <f>IFERROR(+VLOOKUP("LECHID"&amp;A183,'Main File'!A:O,9,0),0)</f>
        <v>0</v>
      </c>
      <c r="F183" s="26">
        <f>IFERROR(+VLOOKUP("LECHID"&amp;A183,'Main File'!A:O,10,0),0)</f>
        <v>0</v>
      </c>
      <c r="G183" s="26">
        <f>IFERROR(+VLOOKUP("LECHID"&amp;A183,'Main File'!A:O,11,0),0)</f>
        <v>0</v>
      </c>
      <c r="H183" s="26">
        <f>IFERROR(+VLOOKUP("LECHID"&amp;A183,'Main File'!A:O,12,0),0)</f>
        <v>0</v>
      </c>
      <c r="I183" s="26">
        <f>IFERROR(+VLOOKUP("LECHID"&amp;A183,'Main File'!A:O,13,0),0)</f>
        <v>0</v>
      </c>
      <c r="J183" s="26">
        <f>IFERROR(+VLOOKUP("LECHID"&amp;A183,'Main File'!A:O,14,0),0)</f>
        <v>0</v>
      </c>
      <c r="K183" s="26">
        <f>IFERROR(+VLOOKUP("LECHID"&amp;A183,'Main File'!A:O,15,0),0)</f>
        <v>0</v>
      </c>
    </row>
    <row r="184" spans="1:11" x14ac:dyDescent="0.25">
      <c r="A184" s="9">
        <f t="shared" si="2"/>
        <v>43371</v>
      </c>
      <c r="B184" s="26">
        <f>IFERROR(+VLOOKUP("LECHID"&amp;A184,'Main File'!A:O,6,0),0)</f>
        <v>0</v>
      </c>
      <c r="C184" s="26">
        <f>IFERROR(+VLOOKUP("LECHID"&amp;A184,'Main File'!A:O,7,0),0)</f>
        <v>0</v>
      </c>
      <c r="D184" s="26">
        <f>IFERROR(+VLOOKUP("LECHID"&amp;A184,'Main File'!A:O,8,0),0)</f>
        <v>0</v>
      </c>
      <c r="E184" s="26">
        <f>IFERROR(+VLOOKUP("LECHID"&amp;A184,'Main File'!A:O,9,0),0)</f>
        <v>0</v>
      </c>
      <c r="F184" s="26">
        <f>IFERROR(+VLOOKUP("LECHID"&amp;A184,'Main File'!A:O,10,0),0)</f>
        <v>0</v>
      </c>
      <c r="G184" s="26">
        <f>IFERROR(+VLOOKUP("LECHID"&amp;A184,'Main File'!A:O,11,0),0)</f>
        <v>0</v>
      </c>
      <c r="H184" s="26">
        <f>IFERROR(+VLOOKUP("LECHID"&amp;A184,'Main File'!A:O,12,0),0)</f>
        <v>0</v>
      </c>
      <c r="I184" s="26">
        <f>IFERROR(+VLOOKUP("LECHID"&amp;A184,'Main File'!A:O,13,0),0)</f>
        <v>0</v>
      </c>
      <c r="J184" s="26">
        <f>IFERROR(+VLOOKUP("LECHID"&amp;A184,'Main File'!A:O,14,0),0)</f>
        <v>0</v>
      </c>
      <c r="K184" s="26">
        <f>IFERROR(+VLOOKUP("LECHID"&amp;A184,'Main File'!A:O,15,0),0)</f>
        <v>0</v>
      </c>
    </row>
    <row r="185" spans="1:11" x14ac:dyDescent="0.25">
      <c r="A185" s="9">
        <f t="shared" si="2"/>
        <v>43372</v>
      </c>
      <c r="B185" s="26">
        <f>IFERROR(+VLOOKUP("LECHID"&amp;A185,'Main File'!A:O,6,0),0)</f>
        <v>0</v>
      </c>
      <c r="C185" s="26">
        <f>IFERROR(+VLOOKUP("LECHID"&amp;A185,'Main File'!A:O,7,0),0)</f>
        <v>0</v>
      </c>
      <c r="D185" s="26">
        <f>IFERROR(+VLOOKUP("LECHID"&amp;A185,'Main File'!A:O,8,0),0)</f>
        <v>0</v>
      </c>
      <c r="E185" s="26">
        <f>IFERROR(+VLOOKUP("LECHID"&amp;A185,'Main File'!A:O,9,0),0)</f>
        <v>0</v>
      </c>
      <c r="F185" s="26">
        <f>IFERROR(+VLOOKUP("LECHID"&amp;A185,'Main File'!A:O,10,0),0)</f>
        <v>0</v>
      </c>
      <c r="G185" s="26">
        <f>IFERROR(+VLOOKUP("LECHID"&amp;A185,'Main File'!A:O,11,0),0)</f>
        <v>0</v>
      </c>
      <c r="H185" s="26">
        <f>IFERROR(+VLOOKUP("LECHID"&amp;A185,'Main File'!A:O,12,0),0)</f>
        <v>0</v>
      </c>
      <c r="I185" s="26">
        <f>IFERROR(+VLOOKUP("LECHID"&amp;A185,'Main File'!A:O,13,0),0)</f>
        <v>0</v>
      </c>
      <c r="J185" s="26">
        <f>IFERROR(+VLOOKUP("LECHID"&amp;A185,'Main File'!A:O,14,0),0)</f>
        <v>0</v>
      </c>
      <c r="K185" s="26">
        <f>IFERROR(+VLOOKUP("LECHID"&amp;A185,'Main File'!A:O,15,0),0)</f>
        <v>0</v>
      </c>
    </row>
    <row r="186" spans="1:11" x14ac:dyDescent="0.25">
      <c r="A186" s="9">
        <f t="shared" si="2"/>
        <v>43373</v>
      </c>
      <c r="B186" s="26">
        <f>IFERROR(+VLOOKUP("LECHID"&amp;A186,'Main File'!A:O,6,0),0)</f>
        <v>0</v>
      </c>
      <c r="C186" s="26">
        <f>IFERROR(+VLOOKUP("LECHID"&amp;A186,'Main File'!A:O,7,0),0)</f>
        <v>0</v>
      </c>
      <c r="D186" s="26">
        <f>IFERROR(+VLOOKUP("LECHID"&amp;A186,'Main File'!A:O,8,0),0)</f>
        <v>0</v>
      </c>
      <c r="E186" s="26">
        <f>IFERROR(+VLOOKUP("LECHID"&amp;A186,'Main File'!A:O,9,0),0)</f>
        <v>0</v>
      </c>
      <c r="F186" s="26">
        <f>IFERROR(+VLOOKUP("LECHID"&amp;A186,'Main File'!A:O,10,0),0)</f>
        <v>0</v>
      </c>
      <c r="G186" s="26">
        <f>IFERROR(+VLOOKUP("LECHID"&amp;A186,'Main File'!A:O,11,0),0)</f>
        <v>0</v>
      </c>
      <c r="H186" s="26">
        <f>IFERROR(+VLOOKUP("LECHID"&amp;A186,'Main File'!A:O,12,0),0)</f>
        <v>0</v>
      </c>
      <c r="I186" s="26">
        <f>IFERROR(+VLOOKUP("LECHID"&amp;A186,'Main File'!A:O,13,0),0)</f>
        <v>0</v>
      </c>
      <c r="J186" s="26">
        <f>IFERROR(+VLOOKUP("LECHID"&amp;A186,'Main File'!A:O,14,0),0)</f>
        <v>0</v>
      </c>
      <c r="K186" s="26">
        <f>IFERROR(+VLOOKUP("LECHID"&amp;A186,'Main File'!A:O,15,0),0)</f>
        <v>0</v>
      </c>
    </row>
    <row r="187" spans="1:11" x14ac:dyDescent="0.25">
      <c r="A187" s="9">
        <f t="shared" si="2"/>
        <v>43374</v>
      </c>
      <c r="B187" s="26">
        <f>IFERROR(+VLOOKUP("LECHID"&amp;A187,'Main File'!A:O,6,0),0)</f>
        <v>0</v>
      </c>
      <c r="C187" s="26">
        <f>IFERROR(+VLOOKUP("LECHID"&amp;A187,'Main File'!A:O,7,0),0)</f>
        <v>0</v>
      </c>
      <c r="D187" s="26">
        <f>IFERROR(+VLOOKUP("LECHID"&amp;A187,'Main File'!A:O,8,0),0)</f>
        <v>0</v>
      </c>
      <c r="E187" s="26">
        <f>IFERROR(+VLOOKUP("LECHID"&amp;A187,'Main File'!A:O,9,0),0)</f>
        <v>0</v>
      </c>
      <c r="F187" s="26">
        <f>IFERROR(+VLOOKUP("LECHID"&amp;A187,'Main File'!A:O,10,0),0)</f>
        <v>0</v>
      </c>
      <c r="G187" s="26">
        <f>IFERROR(+VLOOKUP("LECHID"&amp;A187,'Main File'!A:O,11,0),0)</f>
        <v>0</v>
      </c>
      <c r="H187" s="26">
        <f>IFERROR(+VLOOKUP("LECHID"&amp;A187,'Main File'!A:O,12,0),0)</f>
        <v>0</v>
      </c>
      <c r="I187" s="26">
        <f>IFERROR(+VLOOKUP("LECHID"&amp;A187,'Main File'!A:O,13,0),0)</f>
        <v>0</v>
      </c>
      <c r="J187" s="26">
        <f>IFERROR(+VLOOKUP("LECHID"&amp;A187,'Main File'!A:O,14,0),0)</f>
        <v>0</v>
      </c>
      <c r="K187" s="26">
        <f>IFERROR(+VLOOKUP("LECHID"&amp;A187,'Main File'!A:O,15,0),0)</f>
        <v>0</v>
      </c>
    </row>
    <row r="188" spans="1:11" x14ac:dyDescent="0.25">
      <c r="A188" s="9">
        <f t="shared" si="2"/>
        <v>43375</v>
      </c>
      <c r="B188" s="26">
        <f>IFERROR(+VLOOKUP("LECHID"&amp;A188,'Main File'!A:O,6,0),0)</f>
        <v>0</v>
      </c>
      <c r="C188" s="26">
        <f>IFERROR(+VLOOKUP("LECHID"&amp;A188,'Main File'!A:O,7,0),0)</f>
        <v>0</v>
      </c>
      <c r="D188" s="26">
        <f>IFERROR(+VLOOKUP("LECHID"&amp;A188,'Main File'!A:O,8,0),0)</f>
        <v>0</v>
      </c>
      <c r="E188" s="26">
        <f>IFERROR(+VLOOKUP("LECHID"&amp;A188,'Main File'!A:O,9,0),0)</f>
        <v>0</v>
      </c>
      <c r="F188" s="26">
        <f>IFERROR(+VLOOKUP("LECHID"&amp;A188,'Main File'!A:O,10,0),0)</f>
        <v>0</v>
      </c>
      <c r="G188" s="26">
        <f>IFERROR(+VLOOKUP("LECHID"&amp;A188,'Main File'!A:O,11,0),0)</f>
        <v>0</v>
      </c>
      <c r="H188" s="26">
        <f>IFERROR(+VLOOKUP("LECHID"&amp;A188,'Main File'!A:O,12,0),0)</f>
        <v>0</v>
      </c>
      <c r="I188" s="26">
        <f>IFERROR(+VLOOKUP("LECHID"&amp;A188,'Main File'!A:O,13,0),0)</f>
        <v>0</v>
      </c>
      <c r="J188" s="26">
        <f>IFERROR(+VLOOKUP("LECHID"&amp;A188,'Main File'!A:O,14,0),0)</f>
        <v>0</v>
      </c>
      <c r="K188" s="26">
        <f>IFERROR(+VLOOKUP("LECHID"&amp;A188,'Main File'!A:O,15,0),0)</f>
        <v>0</v>
      </c>
    </row>
    <row r="189" spans="1:11" x14ac:dyDescent="0.25">
      <c r="A189" s="9">
        <f t="shared" si="2"/>
        <v>43376</v>
      </c>
      <c r="B189" s="26">
        <f>IFERROR(+VLOOKUP("LECHID"&amp;A189,'Main File'!A:O,6,0),0)</f>
        <v>0</v>
      </c>
      <c r="C189" s="26">
        <f>IFERROR(+VLOOKUP("LECHID"&amp;A189,'Main File'!A:O,7,0),0)</f>
        <v>0</v>
      </c>
      <c r="D189" s="26">
        <f>IFERROR(+VLOOKUP("LECHID"&amp;A189,'Main File'!A:O,8,0),0)</f>
        <v>0</v>
      </c>
      <c r="E189" s="26">
        <f>IFERROR(+VLOOKUP("LECHID"&amp;A189,'Main File'!A:O,9,0),0)</f>
        <v>0</v>
      </c>
      <c r="F189" s="26">
        <f>IFERROR(+VLOOKUP("LECHID"&amp;A189,'Main File'!A:O,10,0),0)</f>
        <v>0</v>
      </c>
      <c r="G189" s="26">
        <f>IFERROR(+VLOOKUP("LECHID"&amp;A189,'Main File'!A:O,11,0),0)</f>
        <v>0</v>
      </c>
      <c r="H189" s="26">
        <f>IFERROR(+VLOOKUP("LECHID"&amp;A189,'Main File'!A:O,12,0),0)</f>
        <v>0</v>
      </c>
      <c r="I189" s="26">
        <f>IFERROR(+VLOOKUP("LECHID"&amp;A189,'Main File'!A:O,13,0),0)</f>
        <v>0</v>
      </c>
      <c r="J189" s="26">
        <f>IFERROR(+VLOOKUP("LECHID"&amp;A189,'Main File'!A:O,14,0),0)</f>
        <v>0</v>
      </c>
      <c r="K189" s="26">
        <f>IFERROR(+VLOOKUP("LECHID"&amp;A189,'Main File'!A:O,15,0),0)</f>
        <v>0</v>
      </c>
    </row>
    <row r="190" spans="1:11" x14ac:dyDescent="0.25">
      <c r="A190" s="9">
        <f t="shared" si="2"/>
        <v>43377</v>
      </c>
      <c r="B190" s="26">
        <f>IFERROR(+VLOOKUP("LECHID"&amp;A190,'Main File'!A:O,6,0),0)</f>
        <v>0</v>
      </c>
      <c r="C190" s="26">
        <f>IFERROR(+VLOOKUP("LECHID"&amp;A190,'Main File'!A:O,7,0),0)</f>
        <v>0</v>
      </c>
      <c r="D190" s="26">
        <f>IFERROR(+VLOOKUP("LECHID"&amp;A190,'Main File'!A:O,8,0),0)</f>
        <v>0</v>
      </c>
      <c r="E190" s="26">
        <f>IFERROR(+VLOOKUP("LECHID"&amp;A190,'Main File'!A:O,9,0),0)</f>
        <v>0</v>
      </c>
      <c r="F190" s="26">
        <f>IFERROR(+VLOOKUP("LECHID"&amp;A190,'Main File'!A:O,10,0),0)</f>
        <v>0</v>
      </c>
      <c r="G190" s="26">
        <f>IFERROR(+VLOOKUP("LECHID"&amp;A190,'Main File'!A:O,11,0),0)</f>
        <v>0</v>
      </c>
      <c r="H190" s="26">
        <f>IFERROR(+VLOOKUP("LECHID"&amp;A190,'Main File'!A:O,12,0),0)</f>
        <v>0</v>
      </c>
      <c r="I190" s="26">
        <f>IFERROR(+VLOOKUP("LECHID"&amp;A190,'Main File'!A:O,13,0),0)</f>
        <v>0</v>
      </c>
      <c r="J190" s="26">
        <f>IFERROR(+VLOOKUP("LECHID"&amp;A190,'Main File'!A:O,14,0),0)</f>
        <v>0</v>
      </c>
      <c r="K190" s="26">
        <f>IFERROR(+VLOOKUP("LECHID"&amp;A190,'Main File'!A:O,15,0),0)</f>
        <v>0</v>
      </c>
    </row>
    <row r="191" spans="1:11" x14ac:dyDescent="0.25">
      <c r="A191" s="9">
        <f t="shared" si="2"/>
        <v>43378</v>
      </c>
      <c r="B191" s="26">
        <f>IFERROR(+VLOOKUP("LECHID"&amp;A191,'Main File'!A:O,6,0),0)</f>
        <v>0</v>
      </c>
      <c r="C191" s="26">
        <f>IFERROR(+VLOOKUP("LECHID"&amp;A191,'Main File'!A:O,7,0),0)</f>
        <v>0</v>
      </c>
      <c r="D191" s="26">
        <f>IFERROR(+VLOOKUP("LECHID"&amp;A191,'Main File'!A:O,8,0),0)</f>
        <v>0</v>
      </c>
      <c r="E191" s="26">
        <f>IFERROR(+VLOOKUP("LECHID"&amp;A191,'Main File'!A:O,9,0),0)</f>
        <v>0</v>
      </c>
      <c r="F191" s="26">
        <f>IFERROR(+VLOOKUP("LECHID"&amp;A191,'Main File'!A:O,10,0),0)</f>
        <v>0</v>
      </c>
      <c r="G191" s="26">
        <f>IFERROR(+VLOOKUP("LECHID"&amp;A191,'Main File'!A:O,11,0),0)</f>
        <v>0</v>
      </c>
      <c r="H191" s="26">
        <f>IFERROR(+VLOOKUP("LECHID"&amp;A191,'Main File'!A:O,12,0),0)</f>
        <v>0</v>
      </c>
      <c r="I191" s="26">
        <f>IFERROR(+VLOOKUP("LECHID"&amp;A191,'Main File'!A:O,13,0),0)</f>
        <v>0</v>
      </c>
      <c r="J191" s="26">
        <f>IFERROR(+VLOOKUP("LECHID"&amp;A191,'Main File'!A:O,14,0),0)</f>
        <v>0</v>
      </c>
      <c r="K191" s="26">
        <f>IFERROR(+VLOOKUP("LECHID"&amp;A191,'Main File'!A:O,15,0),0)</f>
        <v>0</v>
      </c>
    </row>
    <row r="192" spans="1:11" x14ac:dyDescent="0.25">
      <c r="A192" s="9">
        <f t="shared" si="2"/>
        <v>43379</v>
      </c>
      <c r="B192" s="26">
        <f>IFERROR(+VLOOKUP("LECHID"&amp;A192,'Main File'!A:O,6,0),0)</f>
        <v>0</v>
      </c>
      <c r="C192" s="26">
        <f>IFERROR(+VLOOKUP("LECHID"&amp;A192,'Main File'!A:O,7,0),0)</f>
        <v>0</v>
      </c>
      <c r="D192" s="26">
        <f>IFERROR(+VLOOKUP("LECHID"&amp;A192,'Main File'!A:O,8,0),0)</f>
        <v>0</v>
      </c>
      <c r="E192" s="26">
        <f>IFERROR(+VLOOKUP("LECHID"&amp;A192,'Main File'!A:O,9,0),0)</f>
        <v>0</v>
      </c>
      <c r="F192" s="26">
        <f>IFERROR(+VLOOKUP("LECHID"&amp;A192,'Main File'!A:O,10,0),0)</f>
        <v>0</v>
      </c>
      <c r="G192" s="26">
        <f>IFERROR(+VLOOKUP("LECHID"&amp;A192,'Main File'!A:O,11,0),0)</f>
        <v>0</v>
      </c>
      <c r="H192" s="26">
        <f>IFERROR(+VLOOKUP("LECHID"&amp;A192,'Main File'!A:O,12,0),0)</f>
        <v>0</v>
      </c>
      <c r="I192" s="26">
        <f>IFERROR(+VLOOKUP("LECHID"&amp;A192,'Main File'!A:O,13,0),0)</f>
        <v>0</v>
      </c>
      <c r="J192" s="26">
        <f>IFERROR(+VLOOKUP("LECHID"&amp;A192,'Main File'!A:O,14,0),0)</f>
        <v>0</v>
      </c>
      <c r="K192" s="26">
        <f>IFERROR(+VLOOKUP("LECHID"&amp;A192,'Main File'!A:O,15,0),0)</f>
        <v>0</v>
      </c>
    </row>
    <row r="193" spans="1:11" x14ac:dyDescent="0.25">
      <c r="A193" s="9">
        <f t="shared" si="2"/>
        <v>43380</v>
      </c>
      <c r="B193" s="26">
        <f>IFERROR(+VLOOKUP("LECHID"&amp;A193,'Main File'!A:O,6,0),0)</f>
        <v>0</v>
      </c>
      <c r="C193" s="26">
        <f>IFERROR(+VLOOKUP("LECHID"&amp;A193,'Main File'!A:O,7,0),0)</f>
        <v>0</v>
      </c>
      <c r="D193" s="26">
        <f>IFERROR(+VLOOKUP("LECHID"&amp;A193,'Main File'!A:O,8,0),0)</f>
        <v>0</v>
      </c>
      <c r="E193" s="26">
        <f>IFERROR(+VLOOKUP("LECHID"&amp;A193,'Main File'!A:O,9,0),0)</f>
        <v>0</v>
      </c>
      <c r="F193" s="26">
        <f>IFERROR(+VLOOKUP("LECHID"&amp;A193,'Main File'!A:O,10,0),0)</f>
        <v>0</v>
      </c>
      <c r="G193" s="26">
        <f>IFERROR(+VLOOKUP("LECHID"&amp;A193,'Main File'!A:O,11,0),0)</f>
        <v>0</v>
      </c>
      <c r="H193" s="26">
        <f>IFERROR(+VLOOKUP("LECHID"&amp;A193,'Main File'!A:O,12,0),0)</f>
        <v>0</v>
      </c>
      <c r="I193" s="26">
        <f>IFERROR(+VLOOKUP("LECHID"&amp;A193,'Main File'!A:O,13,0),0)</f>
        <v>0</v>
      </c>
      <c r="J193" s="26">
        <f>IFERROR(+VLOOKUP("LECHID"&amp;A193,'Main File'!A:O,14,0),0)</f>
        <v>0</v>
      </c>
      <c r="K193" s="26">
        <f>IFERROR(+VLOOKUP("LECHID"&amp;A193,'Main File'!A:O,15,0),0)</f>
        <v>0</v>
      </c>
    </row>
    <row r="194" spans="1:11" x14ac:dyDescent="0.25">
      <c r="A194" s="9">
        <f t="shared" si="2"/>
        <v>43381</v>
      </c>
      <c r="B194" s="26">
        <f>IFERROR(+VLOOKUP("LECHID"&amp;A194,'Main File'!A:O,6,0),0)</f>
        <v>0</v>
      </c>
      <c r="C194" s="26">
        <f>IFERROR(+VLOOKUP("LECHID"&amp;A194,'Main File'!A:O,7,0),0)</f>
        <v>0</v>
      </c>
      <c r="D194" s="26">
        <f>IFERROR(+VLOOKUP("LECHID"&amp;A194,'Main File'!A:O,8,0),0)</f>
        <v>0</v>
      </c>
      <c r="E194" s="26">
        <f>IFERROR(+VLOOKUP("LECHID"&amp;A194,'Main File'!A:O,9,0),0)</f>
        <v>0</v>
      </c>
      <c r="F194" s="26">
        <f>IFERROR(+VLOOKUP("LECHID"&amp;A194,'Main File'!A:O,10,0),0)</f>
        <v>0</v>
      </c>
      <c r="G194" s="26">
        <f>IFERROR(+VLOOKUP("LECHID"&amp;A194,'Main File'!A:O,11,0),0)</f>
        <v>0</v>
      </c>
      <c r="H194" s="26">
        <f>IFERROR(+VLOOKUP("LECHID"&amp;A194,'Main File'!A:O,12,0),0)</f>
        <v>0</v>
      </c>
      <c r="I194" s="26">
        <f>IFERROR(+VLOOKUP("LECHID"&amp;A194,'Main File'!A:O,13,0),0)</f>
        <v>0</v>
      </c>
      <c r="J194" s="26">
        <f>IFERROR(+VLOOKUP("LECHID"&amp;A194,'Main File'!A:O,14,0),0)</f>
        <v>0</v>
      </c>
      <c r="K194" s="26">
        <f>IFERROR(+VLOOKUP("LECHID"&amp;A194,'Main File'!A:O,15,0),0)</f>
        <v>0</v>
      </c>
    </row>
    <row r="195" spans="1:11" x14ac:dyDescent="0.25">
      <c r="A195" s="9">
        <f t="shared" si="2"/>
        <v>43382</v>
      </c>
      <c r="B195" s="26">
        <f>IFERROR(+VLOOKUP("LECHID"&amp;A195,'Main File'!A:O,6,0),0)</f>
        <v>0</v>
      </c>
      <c r="C195" s="26">
        <f>IFERROR(+VLOOKUP("LECHID"&amp;A195,'Main File'!A:O,7,0),0)</f>
        <v>0</v>
      </c>
      <c r="D195" s="26">
        <f>IFERROR(+VLOOKUP("LECHID"&amp;A195,'Main File'!A:O,8,0),0)</f>
        <v>0</v>
      </c>
      <c r="E195" s="26">
        <f>IFERROR(+VLOOKUP("LECHID"&amp;A195,'Main File'!A:O,9,0),0)</f>
        <v>0</v>
      </c>
      <c r="F195" s="26">
        <f>IFERROR(+VLOOKUP("LECHID"&amp;A195,'Main File'!A:O,10,0),0)</f>
        <v>0</v>
      </c>
      <c r="G195" s="26">
        <f>IFERROR(+VLOOKUP("LECHID"&amp;A195,'Main File'!A:O,11,0),0)</f>
        <v>0</v>
      </c>
      <c r="H195" s="26">
        <f>IFERROR(+VLOOKUP("LECHID"&amp;A195,'Main File'!A:O,12,0),0)</f>
        <v>0</v>
      </c>
      <c r="I195" s="26">
        <f>IFERROR(+VLOOKUP("LECHID"&amp;A195,'Main File'!A:O,13,0),0)</f>
        <v>0</v>
      </c>
      <c r="J195" s="26">
        <f>IFERROR(+VLOOKUP("LECHID"&amp;A195,'Main File'!A:O,14,0),0)</f>
        <v>0</v>
      </c>
      <c r="K195" s="26">
        <f>IFERROR(+VLOOKUP("LECHID"&amp;A195,'Main File'!A:O,15,0),0)</f>
        <v>0</v>
      </c>
    </row>
    <row r="196" spans="1:11" x14ac:dyDescent="0.25">
      <c r="A196" s="9">
        <f t="shared" si="2"/>
        <v>43383</v>
      </c>
      <c r="B196" s="26">
        <f>IFERROR(+VLOOKUP("LECHID"&amp;A196,'Main File'!A:O,6,0),0)</f>
        <v>0</v>
      </c>
      <c r="C196" s="26">
        <f>IFERROR(+VLOOKUP("LECHID"&amp;A196,'Main File'!A:O,7,0),0)</f>
        <v>0</v>
      </c>
      <c r="D196" s="26">
        <f>IFERROR(+VLOOKUP("LECHID"&amp;A196,'Main File'!A:O,8,0),0)</f>
        <v>0</v>
      </c>
      <c r="E196" s="26">
        <f>IFERROR(+VLOOKUP("LECHID"&amp;A196,'Main File'!A:O,9,0),0)</f>
        <v>0</v>
      </c>
      <c r="F196" s="26">
        <f>IFERROR(+VLOOKUP("LECHID"&amp;A196,'Main File'!A:O,10,0),0)</f>
        <v>0</v>
      </c>
      <c r="G196" s="26">
        <f>IFERROR(+VLOOKUP("LECHID"&amp;A196,'Main File'!A:O,11,0),0)</f>
        <v>0</v>
      </c>
      <c r="H196" s="26">
        <f>IFERROR(+VLOOKUP("LECHID"&amp;A196,'Main File'!A:O,12,0),0)</f>
        <v>0</v>
      </c>
      <c r="I196" s="26">
        <f>IFERROR(+VLOOKUP("LECHID"&amp;A196,'Main File'!A:O,13,0),0)</f>
        <v>0</v>
      </c>
      <c r="J196" s="26">
        <f>IFERROR(+VLOOKUP("LECHID"&amp;A196,'Main File'!A:O,14,0),0)</f>
        <v>0</v>
      </c>
      <c r="K196" s="26">
        <f>IFERROR(+VLOOKUP("LECHID"&amp;A196,'Main File'!A:O,15,0),0)</f>
        <v>0</v>
      </c>
    </row>
    <row r="197" spans="1:11" x14ac:dyDescent="0.25">
      <c r="A197" s="9">
        <f t="shared" si="2"/>
        <v>43384</v>
      </c>
      <c r="B197" s="26">
        <f>IFERROR(+VLOOKUP("LECHID"&amp;A197,'Main File'!A:O,6,0),0)</f>
        <v>0</v>
      </c>
      <c r="C197" s="26">
        <f>IFERROR(+VLOOKUP("LECHID"&amp;A197,'Main File'!A:O,7,0),0)</f>
        <v>0</v>
      </c>
      <c r="D197" s="26">
        <f>IFERROR(+VLOOKUP("LECHID"&amp;A197,'Main File'!A:O,8,0),0)</f>
        <v>0</v>
      </c>
      <c r="E197" s="26">
        <f>IFERROR(+VLOOKUP("LECHID"&amp;A197,'Main File'!A:O,9,0),0)</f>
        <v>0</v>
      </c>
      <c r="F197" s="26">
        <f>IFERROR(+VLOOKUP("LECHID"&amp;A197,'Main File'!A:O,10,0),0)</f>
        <v>0</v>
      </c>
      <c r="G197" s="26">
        <f>IFERROR(+VLOOKUP("LECHID"&amp;A197,'Main File'!A:O,11,0),0)</f>
        <v>0</v>
      </c>
      <c r="H197" s="26">
        <f>IFERROR(+VLOOKUP("LECHID"&amp;A197,'Main File'!A:O,12,0),0)</f>
        <v>0</v>
      </c>
      <c r="I197" s="26">
        <f>IFERROR(+VLOOKUP("LECHID"&amp;A197,'Main File'!A:O,13,0),0)</f>
        <v>0</v>
      </c>
      <c r="J197" s="26">
        <f>IFERROR(+VLOOKUP("LECHID"&amp;A197,'Main File'!A:O,14,0),0)</f>
        <v>0</v>
      </c>
      <c r="K197" s="26">
        <f>IFERROR(+VLOOKUP("LECHID"&amp;A197,'Main File'!A:O,15,0),0)</f>
        <v>0</v>
      </c>
    </row>
    <row r="198" spans="1:11" x14ac:dyDescent="0.25">
      <c r="A198" s="9">
        <f t="shared" si="2"/>
        <v>43385</v>
      </c>
      <c r="B198" s="26">
        <f>IFERROR(+VLOOKUP("LECHID"&amp;A198,'Main File'!A:O,6,0),0)</f>
        <v>0</v>
      </c>
      <c r="C198" s="26">
        <f>IFERROR(+VLOOKUP("LECHID"&amp;A198,'Main File'!A:O,7,0),0)</f>
        <v>0</v>
      </c>
      <c r="D198" s="26">
        <f>IFERROR(+VLOOKUP("LECHID"&amp;A198,'Main File'!A:O,8,0),0)</f>
        <v>0</v>
      </c>
      <c r="E198" s="26">
        <f>IFERROR(+VLOOKUP("LECHID"&amp;A198,'Main File'!A:O,9,0),0)</f>
        <v>0</v>
      </c>
      <c r="F198" s="26">
        <f>IFERROR(+VLOOKUP("LECHID"&amp;A198,'Main File'!A:O,10,0),0)</f>
        <v>0</v>
      </c>
      <c r="G198" s="26">
        <f>IFERROR(+VLOOKUP("LECHID"&amp;A198,'Main File'!A:O,11,0),0)</f>
        <v>0</v>
      </c>
      <c r="H198" s="26">
        <f>IFERROR(+VLOOKUP("LECHID"&amp;A198,'Main File'!A:O,12,0),0)</f>
        <v>0</v>
      </c>
      <c r="I198" s="26">
        <f>IFERROR(+VLOOKUP("LECHID"&amp;A198,'Main File'!A:O,13,0),0)</f>
        <v>0</v>
      </c>
      <c r="J198" s="26">
        <f>IFERROR(+VLOOKUP("LECHID"&amp;A198,'Main File'!A:O,14,0),0)</f>
        <v>0</v>
      </c>
      <c r="K198" s="26">
        <f>IFERROR(+VLOOKUP("LECHID"&amp;A198,'Main File'!A:O,15,0),0)</f>
        <v>0</v>
      </c>
    </row>
    <row r="199" spans="1:11" x14ac:dyDescent="0.25">
      <c r="A199" s="9">
        <f t="shared" ref="A199:A262" si="3">+A198+1</f>
        <v>43386</v>
      </c>
      <c r="B199" s="26">
        <f>IFERROR(+VLOOKUP("LECHID"&amp;A199,'Main File'!A:O,6,0),0)</f>
        <v>0</v>
      </c>
      <c r="C199" s="26">
        <f>IFERROR(+VLOOKUP("LECHID"&amp;A199,'Main File'!A:O,7,0),0)</f>
        <v>0</v>
      </c>
      <c r="D199" s="26">
        <f>IFERROR(+VLOOKUP("LECHID"&amp;A199,'Main File'!A:O,8,0),0)</f>
        <v>0</v>
      </c>
      <c r="E199" s="26">
        <f>IFERROR(+VLOOKUP("LECHID"&amp;A199,'Main File'!A:O,9,0),0)</f>
        <v>0</v>
      </c>
      <c r="F199" s="26">
        <f>IFERROR(+VLOOKUP("LECHID"&amp;A199,'Main File'!A:O,10,0),0)</f>
        <v>0</v>
      </c>
      <c r="G199" s="26">
        <f>IFERROR(+VLOOKUP("LECHID"&amp;A199,'Main File'!A:O,11,0),0)</f>
        <v>0</v>
      </c>
      <c r="H199" s="26">
        <f>IFERROR(+VLOOKUP("LECHID"&amp;A199,'Main File'!A:O,12,0),0)</f>
        <v>0</v>
      </c>
      <c r="I199" s="26">
        <f>IFERROR(+VLOOKUP("LECHID"&amp;A199,'Main File'!A:O,13,0),0)</f>
        <v>0</v>
      </c>
      <c r="J199" s="26">
        <f>IFERROR(+VLOOKUP("LECHID"&amp;A199,'Main File'!A:O,14,0),0)</f>
        <v>0</v>
      </c>
      <c r="K199" s="26">
        <f>IFERROR(+VLOOKUP("LECHID"&amp;A199,'Main File'!A:O,15,0),0)</f>
        <v>0</v>
      </c>
    </row>
    <row r="200" spans="1:11" x14ac:dyDescent="0.25">
      <c r="A200" s="9">
        <f t="shared" si="3"/>
        <v>43387</v>
      </c>
      <c r="B200" s="26">
        <f>IFERROR(+VLOOKUP("LECHID"&amp;A200,'Main File'!A:O,6,0),0)</f>
        <v>0</v>
      </c>
      <c r="C200" s="26">
        <f>IFERROR(+VLOOKUP("LECHID"&amp;A200,'Main File'!A:O,7,0),0)</f>
        <v>0</v>
      </c>
      <c r="D200" s="26">
        <f>IFERROR(+VLOOKUP("LECHID"&amp;A200,'Main File'!A:O,8,0),0)</f>
        <v>0</v>
      </c>
      <c r="E200" s="26">
        <f>IFERROR(+VLOOKUP("LECHID"&amp;A200,'Main File'!A:O,9,0),0)</f>
        <v>0</v>
      </c>
      <c r="F200" s="26">
        <f>IFERROR(+VLOOKUP("LECHID"&amp;A200,'Main File'!A:O,10,0),0)</f>
        <v>0</v>
      </c>
      <c r="G200" s="26">
        <f>IFERROR(+VLOOKUP("LECHID"&amp;A200,'Main File'!A:O,11,0),0)</f>
        <v>0</v>
      </c>
      <c r="H200" s="26">
        <f>IFERROR(+VLOOKUP("LECHID"&amp;A200,'Main File'!A:O,12,0),0)</f>
        <v>0</v>
      </c>
      <c r="I200" s="26">
        <f>IFERROR(+VLOOKUP("LECHID"&amp;A200,'Main File'!A:O,13,0),0)</f>
        <v>0</v>
      </c>
      <c r="J200" s="26">
        <f>IFERROR(+VLOOKUP("LECHID"&amp;A200,'Main File'!A:O,14,0),0)</f>
        <v>0</v>
      </c>
      <c r="K200" s="26">
        <f>IFERROR(+VLOOKUP("LECHID"&amp;A200,'Main File'!A:O,15,0),0)</f>
        <v>0</v>
      </c>
    </row>
    <row r="201" spans="1:11" x14ac:dyDescent="0.25">
      <c r="A201" s="9">
        <f t="shared" si="3"/>
        <v>43388</v>
      </c>
      <c r="B201" s="26">
        <f>IFERROR(+VLOOKUP("LECHID"&amp;A201,'Main File'!A:O,6,0),0)</f>
        <v>0</v>
      </c>
      <c r="C201" s="26">
        <f>IFERROR(+VLOOKUP("LECHID"&amp;A201,'Main File'!A:O,7,0),0)</f>
        <v>0</v>
      </c>
      <c r="D201" s="26">
        <f>IFERROR(+VLOOKUP("LECHID"&amp;A201,'Main File'!A:O,8,0),0)</f>
        <v>0</v>
      </c>
      <c r="E201" s="26">
        <f>IFERROR(+VLOOKUP("LECHID"&amp;A201,'Main File'!A:O,9,0),0)</f>
        <v>0</v>
      </c>
      <c r="F201" s="26">
        <f>IFERROR(+VLOOKUP("LECHID"&amp;A201,'Main File'!A:O,10,0),0)</f>
        <v>0</v>
      </c>
      <c r="G201" s="26">
        <f>IFERROR(+VLOOKUP("LECHID"&amp;A201,'Main File'!A:O,11,0),0)</f>
        <v>0</v>
      </c>
      <c r="H201" s="26">
        <f>IFERROR(+VLOOKUP("LECHID"&amp;A201,'Main File'!A:O,12,0),0)</f>
        <v>0</v>
      </c>
      <c r="I201" s="26">
        <f>IFERROR(+VLOOKUP("LECHID"&amp;A201,'Main File'!A:O,13,0),0)</f>
        <v>0</v>
      </c>
      <c r="J201" s="26">
        <f>IFERROR(+VLOOKUP("LECHID"&amp;A201,'Main File'!A:O,14,0),0)</f>
        <v>0</v>
      </c>
      <c r="K201" s="26">
        <f>IFERROR(+VLOOKUP("LECHID"&amp;A201,'Main File'!A:O,15,0),0)</f>
        <v>0</v>
      </c>
    </row>
    <row r="202" spans="1:11" x14ac:dyDescent="0.25">
      <c r="A202" s="9">
        <f t="shared" si="3"/>
        <v>43389</v>
      </c>
      <c r="B202" s="26">
        <f>IFERROR(+VLOOKUP("LECHID"&amp;A202,'Main File'!A:O,6,0),0)</f>
        <v>0</v>
      </c>
      <c r="C202" s="26">
        <f>IFERROR(+VLOOKUP("LECHID"&amp;A202,'Main File'!A:O,7,0),0)</f>
        <v>0</v>
      </c>
      <c r="D202" s="26">
        <f>IFERROR(+VLOOKUP("LECHID"&amp;A202,'Main File'!A:O,8,0),0)</f>
        <v>0</v>
      </c>
      <c r="E202" s="26">
        <f>IFERROR(+VLOOKUP("LECHID"&amp;A202,'Main File'!A:O,9,0),0)</f>
        <v>0</v>
      </c>
      <c r="F202" s="26">
        <f>IFERROR(+VLOOKUP("LECHID"&amp;A202,'Main File'!A:O,10,0),0)</f>
        <v>0</v>
      </c>
      <c r="G202" s="26">
        <f>IFERROR(+VLOOKUP("LECHID"&amp;A202,'Main File'!A:O,11,0),0)</f>
        <v>0</v>
      </c>
      <c r="H202" s="26">
        <f>IFERROR(+VLOOKUP("LECHID"&amp;A202,'Main File'!A:O,12,0),0)</f>
        <v>0</v>
      </c>
      <c r="I202" s="26">
        <f>IFERROR(+VLOOKUP("LECHID"&amp;A202,'Main File'!A:O,13,0),0)</f>
        <v>0</v>
      </c>
      <c r="J202" s="26">
        <f>IFERROR(+VLOOKUP("LECHID"&amp;A202,'Main File'!A:O,14,0),0)</f>
        <v>0</v>
      </c>
      <c r="K202" s="26">
        <f>IFERROR(+VLOOKUP("LECHID"&amp;A202,'Main File'!A:O,15,0),0)</f>
        <v>0</v>
      </c>
    </row>
    <row r="203" spans="1:11" x14ac:dyDescent="0.25">
      <c r="A203" s="9">
        <f t="shared" si="3"/>
        <v>43390</v>
      </c>
      <c r="B203" s="26">
        <f>IFERROR(+VLOOKUP("LECHID"&amp;A203,'Main File'!A:O,6,0),0)</f>
        <v>0</v>
      </c>
      <c r="C203" s="26">
        <f>IFERROR(+VLOOKUP("LECHID"&amp;A203,'Main File'!A:O,7,0),0)</f>
        <v>0</v>
      </c>
      <c r="D203" s="26">
        <f>IFERROR(+VLOOKUP("LECHID"&amp;A203,'Main File'!A:O,8,0),0)</f>
        <v>0</v>
      </c>
      <c r="E203" s="26">
        <f>IFERROR(+VLOOKUP("LECHID"&amp;A203,'Main File'!A:O,9,0),0)</f>
        <v>0</v>
      </c>
      <c r="F203" s="26">
        <f>IFERROR(+VLOOKUP("LECHID"&amp;A203,'Main File'!A:O,10,0),0)</f>
        <v>0</v>
      </c>
      <c r="G203" s="26">
        <f>IFERROR(+VLOOKUP("LECHID"&amp;A203,'Main File'!A:O,11,0),0)</f>
        <v>0</v>
      </c>
      <c r="H203" s="26">
        <f>IFERROR(+VLOOKUP("LECHID"&amp;A203,'Main File'!A:O,12,0),0)</f>
        <v>0</v>
      </c>
      <c r="I203" s="26">
        <f>IFERROR(+VLOOKUP("LECHID"&amp;A203,'Main File'!A:O,13,0),0)</f>
        <v>0</v>
      </c>
      <c r="J203" s="26">
        <f>IFERROR(+VLOOKUP("LECHID"&amp;A203,'Main File'!A:O,14,0),0)</f>
        <v>0</v>
      </c>
      <c r="K203" s="26">
        <f>IFERROR(+VLOOKUP("LECHID"&amp;A203,'Main File'!A:O,15,0),0)</f>
        <v>0</v>
      </c>
    </row>
    <row r="204" spans="1:11" x14ac:dyDescent="0.25">
      <c r="A204" s="9">
        <f t="shared" si="3"/>
        <v>43391</v>
      </c>
      <c r="B204" s="26">
        <f>IFERROR(+VLOOKUP("LECHID"&amp;A204,'Main File'!A:O,6,0),0)</f>
        <v>0</v>
      </c>
      <c r="C204" s="26">
        <f>IFERROR(+VLOOKUP("LECHID"&amp;A204,'Main File'!A:O,7,0),0)</f>
        <v>0</v>
      </c>
      <c r="D204" s="26">
        <f>IFERROR(+VLOOKUP("LECHID"&amp;A204,'Main File'!A:O,8,0),0)</f>
        <v>0</v>
      </c>
      <c r="E204" s="26">
        <f>IFERROR(+VLOOKUP("LECHID"&amp;A204,'Main File'!A:O,9,0),0)</f>
        <v>0</v>
      </c>
      <c r="F204" s="26">
        <f>IFERROR(+VLOOKUP("LECHID"&amp;A204,'Main File'!A:O,10,0),0)</f>
        <v>0</v>
      </c>
      <c r="G204" s="26">
        <f>IFERROR(+VLOOKUP("LECHID"&amp;A204,'Main File'!A:O,11,0),0)</f>
        <v>0</v>
      </c>
      <c r="H204" s="26">
        <f>IFERROR(+VLOOKUP("LECHID"&amp;A204,'Main File'!A:O,12,0),0)</f>
        <v>0</v>
      </c>
      <c r="I204" s="26">
        <f>IFERROR(+VLOOKUP("LECHID"&amp;A204,'Main File'!A:O,13,0),0)</f>
        <v>0</v>
      </c>
      <c r="J204" s="26">
        <f>IFERROR(+VLOOKUP("LECHID"&amp;A204,'Main File'!A:O,14,0),0)</f>
        <v>0</v>
      </c>
      <c r="K204" s="26">
        <f>IFERROR(+VLOOKUP("LECHID"&amp;A204,'Main File'!A:O,15,0),0)</f>
        <v>0</v>
      </c>
    </row>
    <row r="205" spans="1:11" x14ac:dyDescent="0.25">
      <c r="A205" s="9">
        <f t="shared" si="3"/>
        <v>43392</v>
      </c>
      <c r="B205" s="26">
        <f>IFERROR(+VLOOKUP("LECHID"&amp;A205,'Main File'!A:O,6,0),0)</f>
        <v>0</v>
      </c>
      <c r="C205" s="26">
        <f>IFERROR(+VLOOKUP("LECHID"&amp;A205,'Main File'!A:O,7,0),0)</f>
        <v>0</v>
      </c>
      <c r="D205" s="26">
        <f>IFERROR(+VLOOKUP("LECHID"&amp;A205,'Main File'!A:O,8,0),0)</f>
        <v>0</v>
      </c>
      <c r="E205" s="26">
        <f>IFERROR(+VLOOKUP("LECHID"&amp;A205,'Main File'!A:O,9,0),0)</f>
        <v>0</v>
      </c>
      <c r="F205" s="26">
        <f>IFERROR(+VLOOKUP("LECHID"&amp;A205,'Main File'!A:O,10,0),0)</f>
        <v>0</v>
      </c>
      <c r="G205" s="26">
        <f>IFERROR(+VLOOKUP("LECHID"&amp;A205,'Main File'!A:O,11,0),0)</f>
        <v>0</v>
      </c>
      <c r="H205" s="26">
        <f>IFERROR(+VLOOKUP("LECHID"&amp;A205,'Main File'!A:O,12,0),0)</f>
        <v>0</v>
      </c>
      <c r="I205" s="26">
        <f>IFERROR(+VLOOKUP("LECHID"&amp;A205,'Main File'!A:O,13,0),0)</f>
        <v>0</v>
      </c>
      <c r="J205" s="26">
        <f>IFERROR(+VLOOKUP("LECHID"&amp;A205,'Main File'!A:O,14,0),0)</f>
        <v>0</v>
      </c>
      <c r="K205" s="26">
        <f>IFERROR(+VLOOKUP("LECHID"&amp;A205,'Main File'!A:O,15,0),0)</f>
        <v>0</v>
      </c>
    </row>
    <row r="206" spans="1:11" x14ac:dyDescent="0.25">
      <c r="A206" s="9">
        <f t="shared" si="3"/>
        <v>43393</v>
      </c>
      <c r="B206" s="26">
        <f>IFERROR(+VLOOKUP("LECHID"&amp;A206,'Main File'!A:O,6,0),0)</f>
        <v>0</v>
      </c>
      <c r="C206" s="26">
        <f>IFERROR(+VLOOKUP("LECHID"&amp;A206,'Main File'!A:O,7,0),0)</f>
        <v>0</v>
      </c>
      <c r="D206" s="26">
        <f>IFERROR(+VLOOKUP("LECHID"&amp;A206,'Main File'!A:O,8,0),0)</f>
        <v>0</v>
      </c>
      <c r="E206" s="26">
        <f>IFERROR(+VLOOKUP("LECHID"&amp;A206,'Main File'!A:O,9,0),0)</f>
        <v>0</v>
      </c>
      <c r="F206" s="26">
        <f>IFERROR(+VLOOKUP("LECHID"&amp;A206,'Main File'!A:O,10,0),0)</f>
        <v>0</v>
      </c>
      <c r="G206" s="26">
        <f>IFERROR(+VLOOKUP("LECHID"&amp;A206,'Main File'!A:O,11,0),0)</f>
        <v>0</v>
      </c>
      <c r="H206" s="26">
        <f>IFERROR(+VLOOKUP("LECHID"&amp;A206,'Main File'!A:O,12,0),0)</f>
        <v>0</v>
      </c>
      <c r="I206" s="26">
        <f>IFERROR(+VLOOKUP("LECHID"&amp;A206,'Main File'!A:O,13,0),0)</f>
        <v>0</v>
      </c>
      <c r="J206" s="26">
        <f>IFERROR(+VLOOKUP("LECHID"&amp;A206,'Main File'!A:O,14,0),0)</f>
        <v>0</v>
      </c>
      <c r="K206" s="26">
        <f>IFERROR(+VLOOKUP("LECHID"&amp;A206,'Main File'!A:O,15,0),0)</f>
        <v>0</v>
      </c>
    </row>
    <row r="207" spans="1:11" x14ac:dyDescent="0.25">
      <c r="A207" s="9">
        <f t="shared" si="3"/>
        <v>43394</v>
      </c>
      <c r="B207" s="26">
        <f>IFERROR(+VLOOKUP("LECHID"&amp;A207,'Main File'!A:O,6,0),0)</f>
        <v>0</v>
      </c>
      <c r="C207" s="26">
        <f>IFERROR(+VLOOKUP("LECHID"&amp;A207,'Main File'!A:O,7,0),0)</f>
        <v>0</v>
      </c>
      <c r="D207" s="26">
        <f>IFERROR(+VLOOKUP("LECHID"&amp;A207,'Main File'!A:O,8,0),0)</f>
        <v>0</v>
      </c>
      <c r="E207" s="26">
        <f>IFERROR(+VLOOKUP("LECHID"&amp;A207,'Main File'!A:O,9,0),0)</f>
        <v>0</v>
      </c>
      <c r="F207" s="26">
        <f>IFERROR(+VLOOKUP("LECHID"&amp;A207,'Main File'!A:O,10,0),0)</f>
        <v>0</v>
      </c>
      <c r="G207" s="26">
        <f>IFERROR(+VLOOKUP("LECHID"&amp;A207,'Main File'!A:O,11,0),0)</f>
        <v>0</v>
      </c>
      <c r="H207" s="26">
        <f>IFERROR(+VLOOKUP("LECHID"&amp;A207,'Main File'!A:O,12,0),0)</f>
        <v>0</v>
      </c>
      <c r="I207" s="26">
        <f>IFERROR(+VLOOKUP("LECHID"&amp;A207,'Main File'!A:O,13,0),0)</f>
        <v>0</v>
      </c>
      <c r="J207" s="26">
        <f>IFERROR(+VLOOKUP("LECHID"&amp;A207,'Main File'!A:O,14,0),0)</f>
        <v>0</v>
      </c>
      <c r="K207" s="26">
        <f>IFERROR(+VLOOKUP("LECHID"&amp;A207,'Main File'!A:O,15,0),0)</f>
        <v>0</v>
      </c>
    </row>
    <row r="208" spans="1:11" x14ac:dyDescent="0.25">
      <c r="A208" s="9">
        <f t="shared" si="3"/>
        <v>43395</v>
      </c>
      <c r="B208" s="26">
        <f>IFERROR(+VLOOKUP("LECHID"&amp;A208,'Main File'!A:O,6,0),0)</f>
        <v>0</v>
      </c>
      <c r="C208" s="26">
        <f>IFERROR(+VLOOKUP("LECHID"&amp;A208,'Main File'!A:O,7,0),0)</f>
        <v>0</v>
      </c>
      <c r="D208" s="26">
        <f>IFERROR(+VLOOKUP("LECHID"&amp;A208,'Main File'!A:O,8,0),0)</f>
        <v>0</v>
      </c>
      <c r="E208" s="26">
        <f>IFERROR(+VLOOKUP("LECHID"&amp;A208,'Main File'!A:O,9,0),0)</f>
        <v>0</v>
      </c>
      <c r="F208" s="26">
        <f>IFERROR(+VLOOKUP("LECHID"&amp;A208,'Main File'!A:O,10,0),0)</f>
        <v>0</v>
      </c>
      <c r="G208" s="26">
        <f>IFERROR(+VLOOKUP("LECHID"&amp;A208,'Main File'!A:O,11,0),0)</f>
        <v>0</v>
      </c>
      <c r="H208" s="26">
        <f>IFERROR(+VLOOKUP("LECHID"&amp;A208,'Main File'!A:O,12,0),0)</f>
        <v>0</v>
      </c>
      <c r="I208" s="26">
        <f>IFERROR(+VLOOKUP("LECHID"&amp;A208,'Main File'!A:O,13,0),0)</f>
        <v>0</v>
      </c>
      <c r="J208" s="26">
        <f>IFERROR(+VLOOKUP("LECHID"&amp;A208,'Main File'!A:O,14,0),0)</f>
        <v>0</v>
      </c>
      <c r="K208" s="26">
        <f>IFERROR(+VLOOKUP("LECHID"&amp;A208,'Main File'!A:O,15,0),0)</f>
        <v>0</v>
      </c>
    </row>
    <row r="209" spans="1:11" x14ac:dyDescent="0.25">
      <c r="A209" s="9">
        <f t="shared" si="3"/>
        <v>43396</v>
      </c>
      <c r="B209" s="26">
        <f>IFERROR(+VLOOKUP("LECHID"&amp;A209,'Main File'!A:O,6,0),0)</f>
        <v>0</v>
      </c>
      <c r="C209" s="26">
        <f>IFERROR(+VLOOKUP("LECHID"&amp;A209,'Main File'!A:O,7,0),0)</f>
        <v>0</v>
      </c>
      <c r="D209" s="26">
        <f>IFERROR(+VLOOKUP("LECHID"&amp;A209,'Main File'!A:O,8,0),0)</f>
        <v>0</v>
      </c>
      <c r="E209" s="26">
        <f>IFERROR(+VLOOKUP("LECHID"&amp;A209,'Main File'!A:O,9,0),0)</f>
        <v>0</v>
      </c>
      <c r="F209" s="26">
        <f>IFERROR(+VLOOKUP("LECHID"&amp;A209,'Main File'!A:O,10,0),0)</f>
        <v>0</v>
      </c>
      <c r="G209" s="26">
        <f>IFERROR(+VLOOKUP("LECHID"&amp;A209,'Main File'!A:O,11,0),0)</f>
        <v>0</v>
      </c>
      <c r="H209" s="26">
        <f>IFERROR(+VLOOKUP("LECHID"&amp;A209,'Main File'!A:O,12,0),0)</f>
        <v>0</v>
      </c>
      <c r="I209" s="26">
        <f>IFERROR(+VLOOKUP("LECHID"&amp;A209,'Main File'!A:O,13,0),0)</f>
        <v>0</v>
      </c>
      <c r="J209" s="26">
        <f>IFERROR(+VLOOKUP("LECHID"&amp;A209,'Main File'!A:O,14,0),0)</f>
        <v>0</v>
      </c>
      <c r="K209" s="26">
        <f>IFERROR(+VLOOKUP("LECHID"&amp;A209,'Main File'!A:O,15,0),0)</f>
        <v>0</v>
      </c>
    </row>
    <row r="210" spans="1:11" x14ac:dyDescent="0.25">
      <c r="A210" s="9">
        <f t="shared" si="3"/>
        <v>43397</v>
      </c>
      <c r="B210" s="26">
        <f>IFERROR(+VLOOKUP("LECHID"&amp;A210,'Main File'!A:O,6,0),0)</f>
        <v>0</v>
      </c>
      <c r="C210" s="26">
        <f>IFERROR(+VLOOKUP("LECHID"&amp;A210,'Main File'!A:O,7,0),0)</f>
        <v>0</v>
      </c>
      <c r="D210" s="26">
        <f>IFERROR(+VLOOKUP("LECHID"&amp;A210,'Main File'!A:O,8,0),0)</f>
        <v>0</v>
      </c>
      <c r="E210" s="26">
        <f>IFERROR(+VLOOKUP("LECHID"&amp;A210,'Main File'!A:O,9,0),0)</f>
        <v>0</v>
      </c>
      <c r="F210" s="26">
        <f>IFERROR(+VLOOKUP("LECHID"&amp;A210,'Main File'!A:O,10,0),0)</f>
        <v>0</v>
      </c>
      <c r="G210" s="26">
        <f>IFERROR(+VLOOKUP("LECHID"&amp;A210,'Main File'!A:O,11,0),0)</f>
        <v>0</v>
      </c>
      <c r="H210" s="26">
        <f>IFERROR(+VLOOKUP("LECHID"&amp;A210,'Main File'!A:O,12,0),0)</f>
        <v>0</v>
      </c>
      <c r="I210" s="26">
        <f>IFERROR(+VLOOKUP("LECHID"&amp;A210,'Main File'!A:O,13,0),0)</f>
        <v>0</v>
      </c>
      <c r="J210" s="26">
        <f>IFERROR(+VLOOKUP("LECHID"&amp;A210,'Main File'!A:O,14,0),0)</f>
        <v>0</v>
      </c>
      <c r="K210" s="26">
        <f>IFERROR(+VLOOKUP("LECHID"&amp;A210,'Main File'!A:O,15,0),0)</f>
        <v>0</v>
      </c>
    </row>
    <row r="211" spans="1:11" x14ac:dyDescent="0.25">
      <c r="A211" s="9">
        <f t="shared" si="3"/>
        <v>43398</v>
      </c>
      <c r="B211" s="26">
        <f>IFERROR(+VLOOKUP("LECHID"&amp;A211,'Main File'!A:O,6,0),0)</f>
        <v>0</v>
      </c>
      <c r="C211" s="26">
        <f>IFERROR(+VLOOKUP("LECHID"&amp;A211,'Main File'!A:O,7,0),0)</f>
        <v>0</v>
      </c>
      <c r="D211" s="26">
        <f>IFERROR(+VLOOKUP("LECHID"&amp;A211,'Main File'!A:O,8,0),0)</f>
        <v>0</v>
      </c>
      <c r="E211" s="26">
        <f>IFERROR(+VLOOKUP("LECHID"&amp;A211,'Main File'!A:O,9,0),0)</f>
        <v>0</v>
      </c>
      <c r="F211" s="26">
        <f>IFERROR(+VLOOKUP("LECHID"&amp;A211,'Main File'!A:O,10,0),0)</f>
        <v>0</v>
      </c>
      <c r="G211" s="26">
        <f>IFERROR(+VLOOKUP("LECHID"&amp;A211,'Main File'!A:O,11,0),0)</f>
        <v>0</v>
      </c>
      <c r="H211" s="26">
        <f>IFERROR(+VLOOKUP("LECHID"&amp;A211,'Main File'!A:O,12,0),0)</f>
        <v>0</v>
      </c>
      <c r="I211" s="26">
        <f>IFERROR(+VLOOKUP("LECHID"&amp;A211,'Main File'!A:O,13,0),0)</f>
        <v>0</v>
      </c>
      <c r="J211" s="26">
        <f>IFERROR(+VLOOKUP("LECHID"&amp;A211,'Main File'!A:O,14,0),0)</f>
        <v>0</v>
      </c>
      <c r="K211" s="26">
        <f>IFERROR(+VLOOKUP("LECHID"&amp;A211,'Main File'!A:O,15,0),0)</f>
        <v>0</v>
      </c>
    </row>
    <row r="212" spans="1:11" x14ac:dyDescent="0.25">
      <c r="A212" s="9">
        <f t="shared" si="3"/>
        <v>43399</v>
      </c>
      <c r="B212" s="26">
        <f>IFERROR(+VLOOKUP("LECHID"&amp;A212,'Main File'!A:O,6,0),0)</f>
        <v>0</v>
      </c>
      <c r="C212" s="26">
        <f>IFERROR(+VLOOKUP("LECHID"&amp;A212,'Main File'!A:O,7,0),0)</f>
        <v>0</v>
      </c>
      <c r="D212" s="26">
        <f>IFERROR(+VLOOKUP("LECHID"&amp;A212,'Main File'!A:O,8,0),0)</f>
        <v>0</v>
      </c>
      <c r="E212" s="26">
        <f>IFERROR(+VLOOKUP("LECHID"&amp;A212,'Main File'!A:O,9,0),0)</f>
        <v>0</v>
      </c>
      <c r="F212" s="26">
        <f>IFERROR(+VLOOKUP("LECHID"&amp;A212,'Main File'!A:O,10,0),0)</f>
        <v>0</v>
      </c>
      <c r="G212" s="26">
        <f>IFERROR(+VLOOKUP("LECHID"&amp;A212,'Main File'!A:O,11,0),0)</f>
        <v>0</v>
      </c>
      <c r="H212" s="26">
        <f>IFERROR(+VLOOKUP("LECHID"&amp;A212,'Main File'!A:O,12,0),0)</f>
        <v>0</v>
      </c>
      <c r="I212" s="26">
        <f>IFERROR(+VLOOKUP("LECHID"&amp;A212,'Main File'!A:O,13,0),0)</f>
        <v>0</v>
      </c>
      <c r="J212" s="26">
        <f>IFERROR(+VLOOKUP("LECHID"&amp;A212,'Main File'!A:O,14,0),0)</f>
        <v>0</v>
      </c>
      <c r="K212" s="26">
        <f>IFERROR(+VLOOKUP("LECHID"&amp;A212,'Main File'!A:O,15,0),0)</f>
        <v>0</v>
      </c>
    </row>
    <row r="213" spans="1:11" x14ac:dyDescent="0.25">
      <c r="A213" s="9">
        <f t="shared" si="3"/>
        <v>43400</v>
      </c>
      <c r="B213" s="26">
        <f>IFERROR(+VLOOKUP("LECHID"&amp;A213,'Main File'!A:O,6,0),0)</f>
        <v>0</v>
      </c>
      <c r="C213" s="26">
        <f>IFERROR(+VLOOKUP("LECHID"&amp;A213,'Main File'!A:O,7,0),0)</f>
        <v>0</v>
      </c>
      <c r="D213" s="26">
        <f>IFERROR(+VLOOKUP("LECHID"&amp;A213,'Main File'!A:O,8,0),0)</f>
        <v>0</v>
      </c>
      <c r="E213" s="26">
        <f>IFERROR(+VLOOKUP("LECHID"&amp;A213,'Main File'!A:O,9,0),0)</f>
        <v>0</v>
      </c>
      <c r="F213" s="26">
        <f>IFERROR(+VLOOKUP("LECHID"&amp;A213,'Main File'!A:O,10,0),0)</f>
        <v>0</v>
      </c>
      <c r="G213" s="26">
        <f>IFERROR(+VLOOKUP("LECHID"&amp;A213,'Main File'!A:O,11,0),0)</f>
        <v>0</v>
      </c>
      <c r="H213" s="26">
        <f>IFERROR(+VLOOKUP("LECHID"&amp;A213,'Main File'!A:O,12,0),0)</f>
        <v>0</v>
      </c>
      <c r="I213" s="26">
        <f>IFERROR(+VLOOKUP("LECHID"&amp;A213,'Main File'!A:O,13,0),0)</f>
        <v>0</v>
      </c>
      <c r="J213" s="26">
        <f>IFERROR(+VLOOKUP("LECHID"&amp;A213,'Main File'!A:O,14,0),0)</f>
        <v>0</v>
      </c>
      <c r="K213" s="26">
        <f>IFERROR(+VLOOKUP("LECHID"&amp;A213,'Main File'!A:O,15,0),0)</f>
        <v>0</v>
      </c>
    </row>
    <row r="214" spans="1:11" x14ac:dyDescent="0.25">
      <c r="A214" s="9">
        <f t="shared" si="3"/>
        <v>43401</v>
      </c>
      <c r="B214" s="26">
        <f>IFERROR(+VLOOKUP("LECHID"&amp;A214,'Main File'!A:O,6,0),0)</f>
        <v>0</v>
      </c>
      <c r="C214" s="26">
        <f>IFERROR(+VLOOKUP("LECHID"&amp;A214,'Main File'!A:O,7,0),0)</f>
        <v>0</v>
      </c>
      <c r="D214" s="26">
        <f>IFERROR(+VLOOKUP("LECHID"&amp;A214,'Main File'!A:O,8,0),0)</f>
        <v>0</v>
      </c>
      <c r="E214" s="26">
        <f>IFERROR(+VLOOKUP("LECHID"&amp;A214,'Main File'!A:O,9,0),0)</f>
        <v>0</v>
      </c>
      <c r="F214" s="26">
        <f>IFERROR(+VLOOKUP("LECHID"&amp;A214,'Main File'!A:O,10,0),0)</f>
        <v>0</v>
      </c>
      <c r="G214" s="26">
        <f>IFERROR(+VLOOKUP("LECHID"&amp;A214,'Main File'!A:O,11,0),0)</f>
        <v>0</v>
      </c>
      <c r="H214" s="26">
        <f>IFERROR(+VLOOKUP("LECHID"&amp;A214,'Main File'!A:O,12,0),0)</f>
        <v>0</v>
      </c>
      <c r="I214" s="26">
        <f>IFERROR(+VLOOKUP("LECHID"&amp;A214,'Main File'!A:O,13,0),0)</f>
        <v>0</v>
      </c>
      <c r="J214" s="26">
        <f>IFERROR(+VLOOKUP("LECHID"&amp;A214,'Main File'!A:O,14,0),0)</f>
        <v>0</v>
      </c>
      <c r="K214" s="26">
        <f>IFERROR(+VLOOKUP("LECHID"&amp;A214,'Main File'!A:O,15,0),0)</f>
        <v>0</v>
      </c>
    </row>
    <row r="215" spans="1:11" x14ac:dyDescent="0.25">
      <c r="A215" s="9">
        <f t="shared" si="3"/>
        <v>43402</v>
      </c>
      <c r="B215" s="26">
        <f>IFERROR(+VLOOKUP("LECHID"&amp;A215,'Main File'!A:O,6,0),0)</f>
        <v>0</v>
      </c>
      <c r="C215" s="26">
        <f>IFERROR(+VLOOKUP("LECHID"&amp;A215,'Main File'!A:O,7,0),0)</f>
        <v>0</v>
      </c>
      <c r="D215" s="26">
        <f>IFERROR(+VLOOKUP("LECHID"&amp;A215,'Main File'!A:O,8,0),0)</f>
        <v>0</v>
      </c>
      <c r="E215" s="26">
        <f>IFERROR(+VLOOKUP("LECHID"&amp;A215,'Main File'!A:O,9,0),0)</f>
        <v>0</v>
      </c>
      <c r="F215" s="26">
        <f>IFERROR(+VLOOKUP("LECHID"&amp;A215,'Main File'!A:O,10,0),0)</f>
        <v>0</v>
      </c>
      <c r="G215" s="26">
        <f>IFERROR(+VLOOKUP("LECHID"&amp;A215,'Main File'!A:O,11,0),0)</f>
        <v>0</v>
      </c>
      <c r="H215" s="26">
        <f>IFERROR(+VLOOKUP("LECHID"&amp;A215,'Main File'!A:O,12,0),0)</f>
        <v>0</v>
      </c>
      <c r="I215" s="26">
        <f>IFERROR(+VLOOKUP("LECHID"&amp;A215,'Main File'!A:O,13,0),0)</f>
        <v>0</v>
      </c>
      <c r="J215" s="26">
        <f>IFERROR(+VLOOKUP("LECHID"&amp;A215,'Main File'!A:O,14,0),0)</f>
        <v>0</v>
      </c>
      <c r="K215" s="26">
        <f>IFERROR(+VLOOKUP("LECHID"&amp;A215,'Main File'!A:O,15,0),0)</f>
        <v>0</v>
      </c>
    </row>
    <row r="216" spans="1:11" x14ac:dyDescent="0.25">
      <c r="A216" s="9">
        <f t="shared" si="3"/>
        <v>43403</v>
      </c>
      <c r="B216" s="26">
        <f>IFERROR(+VLOOKUP("LECHID"&amp;A216,'Main File'!A:O,6,0),0)</f>
        <v>0</v>
      </c>
      <c r="C216" s="26">
        <f>IFERROR(+VLOOKUP("LECHID"&amp;A216,'Main File'!A:O,7,0),0)</f>
        <v>0</v>
      </c>
      <c r="D216" s="26">
        <f>IFERROR(+VLOOKUP("LECHID"&amp;A216,'Main File'!A:O,8,0),0)</f>
        <v>0</v>
      </c>
      <c r="E216" s="26">
        <f>IFERROR(+VLOOKUP("LECHID"&amp;A216,'Main File'!A:O,9,0),0)</f>
        <v>0</v>
      </c>
      <c r="F216" s="26">
        <f>IFERROR(+VLOOKUP("LECHID"&amp;A216,'Main File'!A:O,10,0),0)</f>
        <v>0</v>
      </c>
      <c r="G216" s="26">
        <f>IFERROR(+VLOOKUP("LECHID"&amp;A216,'Main File'!A:O,11,0),0)</f>
        <v>0</v>
      </c>
      <c r="H216" s="26">
        <f>IFERROR(+VLOOKUP("LECHID"&amp;A216,'Main File'!A:O,12,0),0)</f>
        <v>0</v>
      </c>
      <c r="I216" s="26">
        <f>IFERROR(+VLOOKUP("LECHID"&amp;A216,'Main File'!A:O,13,0),0)</f>
        <v>0</v>
      </c>
      <c r="J216" s="26">
        <f>IFERROR(+VLOOKUP("LECHID"&amp;A216,'Main File'!A:O,14,0),0)</f>
        <v>0</v>
      </c>
      <c r="K216" s="26">
        <f>IFERROR(+VLOOKUP("LECHID"&amp;A216,'Main File'!A:O,15,0),0)</f>
        <v>0</v>
      </c>
    </row>
    <row r="217" spans="1:11" x14ac:dyDescent="0.25">
      <c r="A217" s="9">
        <f t="shared" si="3"/>
        <v>43404</v>
      </c>
      <c r="B217" s="26">
        <f>IFERROR(+VLOOKUP("LECHID"&amp;A217,'Main File'!A:O,6,0),0)</f>
        <v>0</v>
      </c>
      <c r="C217" s="26">
        <f>IFERROR(+VLOOKUP("LECHID"&amp;A217,'Main File'!A:O,7,0),0)</f>
        <v>0</v>
      </c>
      <c r="D217" s="26">
        <f>IFERROR(+VLOOKUP("LECHID"&amp;A217,'Main File'!A:O,8,0),0)</f>
        <v>0</v>
      </c>
      <c r="E217" s="26">
        <f>IFERROR(+VLOOKUP("LECHID"&amp;A217,'Main File'!A:O,9,0),0)</f>
        <v>0</v>
      </c>
      <c r="F217" s="26">
        <f>IFERROR(+VLOOKUP("LECHID"&amp;A217,'Main File'!A:O,10,0),0)</f>
        <v>0</v>
      </c>
      <c r="G217" s="26">
        <f>IFERROR(+VLOOKUP("LECHID"&amp;A217,'Main File'!A:O,11,0),0)</f>
        <v>0</v>
      </c>
      <c r="H217" s="26">
        <f>IFERROR(+VLOOKUP("LECHID"&amp;A217,'Main File'!A:O,12,0),0)</f>
        <v>0</v>
      </c>
      <c r="I217" s="26">
        <f>IFERROR(+VLOOKUP("LECHID"&amp;A217,'Main File'!A:O,13,0),0)</f>
        <v>0</v>
      </c>
      <c r="J217" s="26">
        <f>IFERROR(+VLOOKUP("LECHID"&amp;A217,'Main File'!A:O,14,0),0)</f>
        <v>0</v>
      </c>
      <c r="K217" s="26">
        <f>IFERROR(+VLOOKUP("LECHID"&amp;A217,'Main File'!A:O,15,0),0)</f>
        <v>0</v>
      </c>
    </row>
    <row r="218" spans="1:11" x14ac:dyDescent="0.25">
      <c r="A218" s="9">
        <f t="shared" si="3"/>
        <v>43405</v>
      </c>
      <c r="B218" s="26">
        <f>IFERROR(+VLOOKUP("LECHID"&amp;A218,'Main File'!A:O,6,0),0)</f>
        <v>0</v>
      </c>
      <c r="C218" s="26">
        <f>IFERROR(+VLOOKUP("LECHID"&amp;A218,'Main File'!A:O,7,0),0)</f>
        <v>0</v>
      </c>
      <c r="D218" s="26">
        <f>IFERROR(+VLOOKUP("LECHID"&amp;A218,'Main File'!A:O,8,0),0)</f>
        <v>0</v>
      </c>
      <c r="E218" s="26">
        <f>IFERROR(+VLOOKUP("LECHID"&amp;A218,'Main File'!A:O,9,0),0)</f>
        <v>0</v>
      </c>
      <c r="F218" s="26">
        <f>IFERROR(+VLOOKUP("LECHID"&amp;A218,'Main File'!A:O,10,0),0)</f>
        <v>0</v>
      </c>
      <c r="G218" s="26">
        <f>IFERROR(+VLOOKUP("LECHID"&amp;A218,'Main File'!A:O,11,0),0)</f>
        <v>0</v>
      </c>
      <c r="H218" s="26">
        <f>IFERROR(+VLOOKUP("LECHID"&amp;A218,'Main File'!A:O,12,0),0)</f>
        <v>0</v>
      </c>
      <c r="I218" s="26">
        <f>IFERROR(+VLOOKUP("LECHID"&amp;A218,'Main File'!A:O,13,0),0)</f>
        <v>0</v>
      </c>
      <c r="J218" s="26">
        <f>IFERROR(+VLOOKUP("LECHID"&amp;A218,'Main File'!A:O,14,0),0)</f>
        <v>0</v>
      </c>
      <c r="K218" s="26">
        <f>IFERROR(+VLOOKUP("LECHID"&amp;A218,'Main File'!A:O,15,0),0)</f>
        <v>0</v>
      </c>
    </row>
    <row r="219" spans="1:11" x14ac:dyDescent="0.25">
      <c r="A219" s="9">
        <f t="shared" si="3"/>
        <v>43406</v>
      </c>
      <c r="B219" s="26">
        <f>IFERROR(+VLOOKUP("LECHID"&amp;A219,'Main File'!A:O,6,0),0)</f>
        <v>0</v>
      </c>
      <c r="C219" s="26">
        <f>IFERROR(+VLOOKUP("LECHID"&amp;A219,'Main File'!A:O,7,0),0)</f>
        <v>0</v>
      </c>
      <c r="D219" s="26">
        <f>IFERROR(+VLOOKUP("LECHID"&amp;A219,'Main File'!A:O,8,0),0)</f>
        <v>0</v>
      </c>
      <c r="E219" s="26">
        <f>IFERROR(+VLOOKUP("LECHID"&amp;A219,'Main File'!A:O,9,0),0)</f>
        <v>0</v>
      </c>
      <c r="F219" s="26">
        <f>IFERROR(+VLOOKUP("LECHID"&amp;A219,'Main File'!A:O,10,0),0)</f>
        <v>0</v>
      </c>
      <c r="G219" s="26">
        <f>IFERROR(+VLOOKUP("LECHID"&amp;A219,'Main File'!A:O,11,0),0)</f>
        <v>0</v>
      </c>
      <c r="H219" s="26">
        <f>IFERROR(+VLOOKUP("LECHID"&amp;A219,'Main File'!A:O,12,0),0)</f>
        <v>0</v>
      </c>
      <c r="I219" s="26">
        <f>IFERROR(+VLOOKUP("LECHID"&amp;A219,'Main File'!A:O,13,0),0)</f>
        <v>0</v>
      </c>
      <c r="J219" s="26">
        <f>IFERROR(+VLOOKUP("LECHID"&amp;A219,'Main File'!A:O,14,0),0)</f>
        <v>0</v>
      </c>
      <c r="K219" s="26">
        <f>IFERROR(+VLOOKUP("LECHID"&amp;A219,'Main File'!A:O,15,0),0)</f>
        <v>0</v>
      </c>
    </row>
    <row r="220" spans="1:11" x14ac:dyDescent="0.25">
      <c r="A220" s="9">
        <f t="shared" si="3"/>
        <v>43407</v>
      </c>
      <c r="B220" s="26">
        <f>IFERROR(+VLOOKUP("LECHID"&amp;A220,'Main File'!A:O,6,0),0)</f>
        <v>0</v>
      </c>
      <c r="C220" s="26">
        <f>IFERROR(+VLOOKUP("LECHID"&amp;A220,'Main File'!A:O,7,0),0)</f>
        <v>0</v>
      </c>
      <c r="D220" s="26">
        <f>IFERROR(+VLOOKUP("LECHID"&amp;A220,'Main File'!A:O,8,0),0)</f>
        <v>0</v>
      </c>
      <c r="E220" s="26">
        <f>IFERROR(+VLOOKUP("LECHID"&amp;A220,'Main File'!A:O,9,0),0)</f>
        <v>0</v>
      </c>
      <c r="F220" s="26">
        <f>IFERROR(+VLOOKUP("LECHID"&amp;A220,'Main File'!A:O,10,0),0)</f>
        <v>0</v>
      </c>
      <c r="G220" s="26">
        <f>IFERROR(+VLOOKUP("LECHID"&amp;A220,'Main File'!A:O,11,0),0)</f>
        <v>0</v>
      </c>
      <c r="H220" s="26">
        <f>IFERROR(+VLOOKUP("LECHID"&amp;A220,'Main File'!A:O,12,0),0)</f>
        <v>0</v>
      </c>
      <c r="I220" s="26">
        <f>IFERROR(+VLOOKUP("LECHID"&amp;A220,'Main File'!A:O,13,0),0)</f>
        <v>0</v>
      </c>
      <c r="J220" s="26">
        <f>IFERROR(+VLOOKUP("LECHID"&amp;A220,'Main File'!A:O,14,0),0)</f>
        <v>0</v>
      </c>
      <c r="K220" s="26">
        <f>IFERROR(+VLOOKUP("LECHID"&amp;A220,'Main File'!A:O,15,0),0)</f>
        <v>0</v>
      </c>
    </row>
    <row r="221" spans="1:11" x14ac:dyDescent="0.25">
      <c r="A221" s="9">
        <f t="shared" si="3"/>
        <v>43408</v>
      </c>
      <c r="B221" s="26">
        <f>IFERROR(+VLOOKUP("LECHID"&amp;A221,'Main File'!A:O,6,0),0)</f>
        <v>0</v>
      </c>
      <c r="C221" s="26">
        <f>IFERROR(+VLOOKUP("LECHID"&amp;A221,'Main File'!A:O,7,0),0)</f>
        <v>0</v>
      </c>
      <c r="D221" s="26">
        <f>IFERROR(+VLOOKUP("LECHID"&amp;A221,'Main File'!A:O,8,0),0)</f>
        <v>0</v>
      </c>
      <c r="E221" s="26">
        <f>IFERROR(+VLOOKUP("LECHID"&amp;A221,'Main File'!A:O,9,0),0)</f>
        <v>0</v>
      </c>
      <c r="F221" s="26">
        <f>IFERROR(+VLOOKUP("LECHID"&amp;A221,'Main File'!A:O,10,0),0)</f>
        <v>0</v>
      </c>
      <c r="G221" s="26">
        <f>IFERROR(+VLOOKUP("LECHID"&amp;A221,'Main File'!A:O,11,0),0)</f>
        <v>0</v>
      </c>
      <c r="H221" s="26">
        <f>IFERROR(+VLOOKUP("LECHID"&amp;A221,'Main File'!A:O,12,0),0)</f>
        <v>0</v>
      </c>
      <c r="I221" s="26">
        <f>IFERROR(+VLOOKUP("LECHID"&amp;A221,'Main File'!A:O,13,0),0)</f>
        <v>0</v>
      </c>
      <c r="J221" s="26">
        <f>IFERROR(+VLOOKUP("LECHID"&amp;A221,'Main File'!A:O,14,0),0)</f>
        <v>0</v>
      </c>
      <c r="K221" s="26">
        <f>IFERROR(+VLOOKUP("LECHID"&amp;A221,'Main File'!A:O,15,0),0)</f>
        <v>0</v>
      </c>
    </row>
    <row r="222" spans="1:11" x14ac:dyDescent="0.25">
      <c r="A222" s="9">
        <f t="shared" si="3"/>
        <v>43409</v>
      </c>
      <c r="B222" s="26">
        <f>IFERROR(+VLOOKUP("LECHID"&amp;A222,'Main File'!A:O,6,0),0)</f>
        <v>0</v>
      </c>
      <c r="C222" s="26">
        <f>IFERROR(+VLOOKUP("LECHID"&amp;A222,'Main File'!A:O,7,0),0)</f>
        <v>0</v>
      </c>
      <c r="D222" s="26">
        <f>IFERROR(+VLOOKUP("LECHID"&amp;A222,'Main File'!A:O,8,0),0)</f>
        <v>0</v>
      </c>
      <c r="E222" s="26">
        <f>IFERROR(+VLOOKUP("LECHID"&amp;A222,'Main File'!A:O,9,0),0)</f>
        <v>0</v>
      </c>
      <c r="F222" s="26">
        <f>IFERROR(+VLOOKUP("LECHID"&amp;A222,'Main File'!A:O,10,0),0)</f>
        <v>0</v>
      </c>
      <c r="G222" s="26">
        <f>IFERROR(+VLOOKUP("LECHID"&amp;A222,'Main File'!A:O,11,0),0)</f>
        <v>0</v>
      </c>
      <c r="H222" s="26">
        <f>IFERROR(+VLOOKUP("LECHID"&amp;A222,'Main File'!A:O,12,0),0)</f>
        <v>0</v>
      </c>
      <c r="I222" s="26">
        <f>IFERROR(+VLOOKUP("LECHID"&amp;A222,'Main File'!A:O,13,0),0)</f>
        <v>0</v>
      </c>
      <c r="J222" s="26">
        <f>IFERROR(+VLOOKUP("LECHID"&amp;A222,'Main File'!A:O,14,0),0)</f>
        <v>0</v>
      </c>
      <c r="K222" s="26">
        <f>IFERROR(+VLOOKUP("LECHID"&amp;A222,'Main File'!A:O,15,0),0)</f>
        <v>0</v>
      </c>
    </row>
    <row r="223" spans="1:11" x14ac:dyDescent="0.25">
      <c r="A223" s="9">
        <f t="shared" si="3"/>
        <v>43410</v>
      </c>
      <c r="B223" s="26">
        <f>IFERROR(+VLOOKUP("LECHID"&amp;A223,'Main File'!A:O,6,0),0)</f>
        <v>0</v>
      </c>
      <c r="C223" s="26">
        <f>IFERROR(+VLOOKUP("LECHID"&amp;A223,'Main File'!A:O,7,0),0)</f>
        <v>0</v>
      </c>
      <c r="D223" s="26">
        <f>IFERROR(+VLOOKUP("LECHID"&amp;A223,'Main File'!A:O,8,0),0)</f>
        <v>0</v>
      </c>
      <c r="E223" s="26">
        <f>IFERROR(+VLOOKUP("LECHID"&amp;A223,'Main File'!A:O,9,0),0)</f>
        <v>0</v>
      </c>
      <c r="F223" s="26">
        <f>IFERROR(+VLOOKUP("LECHID"&amp;A223,'Main File'!A:O,10,0),0)</f>
        <v>0</v>
      </c>
      <c r="G223" s="26">
        <f>IFERROR(+VLOOKUP("LECHID"&amp;A223,'Main File'!A:O,11,0),0)</f>
        <v>0</v>
      </c>
      <c r="H223" s="26">
        <f>IFERROR(+VLOOKUP("LECHID"&amp;A223,'Main File'!A:O,12,0),0)</f>
        <v>0</v>
      </c>
      <c r="I223" s="26">
        <f>IFERROR(+VLOOKUP("LECHID"&amp;A223,'Main File'!A:O,13,0),0)</f>
        <v>0</v>
      </c>
      <c r="J223" s="26">
        <f>IFERROR(+VLOOKUP("LECHID"&amp;A223,'Main File'!A:O,14,0),0)</f>
        <v>0</v>
      </c>
      <c r="K223" s="26">
        <f>IFERROR(+VLOOKUP("LECHID"&amp;A223,'Main File'!A:O,15,0),0)</f>
        <v>0</v>
      </c>
    </row>
    <row r="224" spans="1:11" x14ac:dyDescent="0.25">
      <c r="A224" s="9">
        <f t="shared" si="3"/>
        <v>43411</v>
      </c>
      <c r="B224" s="26">
        <f>IFERROR(+VLOOKUP("LECHID"&amp;A224,'Main File'!A:O,6,0),0)</f>
        <v>0</v>
      </c>
      <c r="C224" s="26">
        <f>IFERROR(+VLOOKUP("LECHID"&amp;A224,'Main File'!A:O,7,0),0)</f>
        <v>0</v>
      </c>
      <c r="D224" s="26">
        <f>IFERROR(+VLOOKUP("LECHID"&amp;A224,'Main File'!A:O,8,0),0)</f>
        <v>0</v>
      </c>
      <c r="E224" s="26">
        <f>IFERROR(+VLOOKUP("LECHID"&amp;A224,'Main File'!A:O,9,0),0)</f>
        <v>0</v>
      </c>
      <c r="F224" s="26">
        <f>IFERROR(+VLOOKUP("LECHID"&amp;A224,'Main File'!A:O,10,0),0)</f>
        <v>0</v>
      </c>
      <c r="G224" s="26">
        <f>IFERROR(+VLOOKUP("LECHID"&amp;A224,'Main File'!A:O,11,0),0)</f>
        <v>0</v>
      </c>
      <c r="H224" s="26">
        <f>IFERROR(+VLOOKUP("LECHID"&amp;A224,'Main File'!A:O,12,0),0)</f>
        <v>0</v>
      </c>
      <c r="I224" s="26">
        <f>IFERROR(+VLOOKUP("LECHID"&amp;A224,'Main File'!A:O,13,0),0)</f>
        <v>0</v>
      </c>
      <c r="J224" s="26">
        <f>IFERROR(+VLOOKUP("LECHID"&amp;A224,'Main File'!A:O,14,0),0)</f>
        <v>0</v>
      </c>
      <c r="K224" s="26">
        <f>IFERROR(+VLOOKUP("LECHID"&amp;A224,'Main File'!A:O,15,0),0)</f>
        <v>0</v>
      </c>
    </row>
    <row r="225" spans="1:11" x14ac:dyDescent="0.25">
      <c r="A225" s="9">
        <f t="shared" si="3"/>
        <v>43412</v>
      </c>
      <c r="B225" s="26">
        <f>IFERROR(+VLOOKUP("LECHID"&amp;A225,'Main File'!A:O,6,0),0)</f>
        <v>0</v>
      </c>
      <c r="C225" s="26">
        <f>IFERROR(+VLOOKUP("LECHID"&amp;A225,'Main File'!A:O,7,0),0)</f>
        <v>0</v>
      </c>
      <c r="D225" s="26">
        <f>IFERROR(+VLOOKUP("LECHID"&amp;A225,'Main File'!A:O,8,0),0)</f>
        <v>0</v>
      </c>
      <c r="E225" s="26">
        <f>IFERROR(+VLOOKUP("LECHID"&amp;A225,'Main File'!A:O,9,0),0)</f>
        <v>0</v>
      </c>
      <c r="F225" s="26">
        <f>IFERROR(+VLOOKUP("LECHID"&amp;A225,'Main File'!A:O,10,0),0)</f>
        <v>0</v>
      </c>
      <c r="G225" s="26">
        <f>IFERROR(+VLOOKUP("LECHID"&amp;A225,'Main File'!A:O,11,0),0)</f>
        <v>0</v>
      </c>
      <c r="H225" s="26">
        <f>IFERROR(+VLOOKUP("LECHID"&amp;A225,'Main File'!A:O,12,0),0)</f>
        <v>0</v>
      </c>
      <c r="I225" s="26">
        <f>IFERROR(+VLOOKUP("LECHID"&amp;A225,'Main File'!A:O,13,0),0)</f>
        <v>0</v>
      </c>
      <c r="J225" s="26">
        <f>IFERROR(+VLOOKUP("LECHID"&amp;A225,'Main File'!A:O,14,0),0)</f>
        <v>0</v>
      </c>
      <c r="K225" s="26">
        <f>IFERROR(+VLOOKUP("LECHID"&amp;A225,'Main File'!A:O,15,0),0)</f>
        <v>0</v>
      </c>
    </row>
    <row r="226" spans="1:11" x14ac:dyDescent="0.25">
      <c r="A226" s="9">
        <f t="shared" si="3"/>
        <v>43413</v>
      </c>
      <c r="B226" s="26">
        <f>IFERROR(+VLOOKUP("LECHID"&amp;A226,'Main File'!A:O,6,0),0)</f>
        <v>0</v>
      </c>
      <c r="C226" s="26">
        <f>IFERROR(+VLOOKUP("LECHID"&amp;A226,'Main File'!A:O,7,0),0)</f>
        <v>0</v>
      </c>
      <c r="D226" s="26">
        <f>IFERROR(+VLOOKUP("LECHID"&amp;A226,'Main File'!A:O,8,0),0)</f>
        <v>0</v>
      </c>
      <c r="E226" s="26">
        <f>IFERROR(+VLOOKUP("LECHID"&amp;A226,'Main File'!A:O,9,0),0)</f>
        <v>0</v>
      </c>
      <c r="F226" s="26">
        <f>IFERROR(+VLOOKUP("LECHID"&amp;A226,'Main File'!A:O,10,0),0)</f>
        <v>0</v>
      </c>
      <c r="G226" s="26">
        <f>IFERROR(+VLOOKUP("LECHID"&amp;A226,'Main File'!A:O,11,0),0)</f>
        <v>0</v>
      </c>
      <c r="H226" s="26">
        <f>IFERROR(+VLOOKUP("LECHID"&amp;A226,'Main File'!A:O,12,0),0)</f>
        <v>0</v>
      </c>
      <c r="I226" s="26">
        <f>IFERROR(+VLOOKUP("LECHID"&amp;A226,'Main File'!A:O,13,0),0)</f>
        <v>0</v>
      </c>
      <c r="J226" s="26">
        <f>IFERROR(+VLOOKUP("LECHID"&amp;A226,'Main File'!A:O,14,0),0)</f>
        <v>0</v>
      </c>
      <c r="K226" s="26">
        <f>IFERROR(+VLOOKUP("LECHID"&amp;A226,'Main File'!A:O,15,0),0)</f>
        <v>0</v>
      </c>
    </row>
    <row r="227" spans="1:11" x14ac:dyDescent="0.25">
      <c r="A227" s="9">
        <f t="shared" si="3"/>
        <v>43414</v>
      </c>
      <c r="B227" s="26">
        <f>IFERROR(+VLOOKUP("LECHID"&amp;A227,'Main File'!A:O,6,0),0)</f>
        <v>0</v>
      </c>
      <c r="C227" s="26">
        <f>IFERROR(+VLOOKUP("LECHID"&amp;A227,'Main File'!A:O,7,0),0)</f>
        <v>0</v>
      </c>
      <c r="D227" s="26">
        <f>IFERROR(+VLOOKUP("LECHID"&amp;A227,'Main File'!A:O,8,0),0)</f>
        <v>0</v>
      </c>
      <c r="E227" s="26">
        <f>IFERROR(+VLOOKUP("LECHID"&amp;A227,'Main File'!A:O,9,0),0)</f>
        <v>0</v>
      </c>
      <c r="F227" s="26">
        <f>IFERROR(+VLOOKUP("LECHID"&amp;A227,'Main File'!A:O,10,0),0)</f>
        <v>0</v>
      </c>
      <c r="G227" s="26">
        <f>IFERROR(+VLOOKUP("LECHID"&amp;A227,'Main File'!A:O,11,0),0)</f>
        <v>0</v>
      </c>
      <c r="H227" s="26">
        <f>IFERROR(+VLOOKUP("LECHID"&amp;A227,'Main File'!A:O,12,0),0)</f>
        <v>0</v>
      </c>
      <c r="I227" s="26">
        <f>IFERROR(+VLOOKUP("LECHID"&amp;A227,'Main File'!A:O,13,0),0)</f>
        <v>0</v>
      </c>
      <c r="J227" s="26">
        <f>IFERROR(+VLOOKUP("LECHID"&amp;A227,'Main File'!A:O,14,0),0)</f>
        <v>0</v>
      </c>
      <c r="K227" s="26">
        <f>IFERROR(+VLOOKUP("LECHID"&amp;A227,'Main File'!A:O,15,0),0)</f>
        <v>0</v>
      </c>
    </row>
    <row r="228" spans="1:11" x14ac:dyDescent="0.25">
      <c r="A228" s="9">
        <f t="shared" si="3"/>
        <v>43415</v>
      </c>
      <c r="B228" s="26">
        <f>IFERROR(+VLOOKUP("LECHID"&amp;A228,'Main File'!A:O,6,0),0)</f>
        <v>0</v>
      </c>
      <c r="C228" s="26">
        <f>IFERROR(+VLOOKUP("LECHID"&amp;A228,'Main File'!A:O,7,0),0)</f>
        <v>0</v>
      </c>
      <c r="D228" s="26">
        <f>IFERROR(+VLOOKUP("LECHID"&amp;A228,'Main File'!A:O,8,0),0)</f>
        <v>0</v>
      </c>
      <c r="E228" s="26">
        <f>IFERROR(+VLOOKUP("LECHID"&amp;A228,'Main File'!A:O,9,0),0)</f>
        <v>0</v>
      </c>
      <c r="F228" s="26">
        <f>IFERROR(+VLOOKUP("LECHID"&amp;A228,'Main File'!A:O,10,0),0)</f>
        <v>0</v>
      </c>
      <c r="G228" s="26">
        <f>IFERROR(+VLOOKUP("LECHID"&amp;A228,'Main File'!A:O,11,0),0)</f>
        <v>0</v>
      </c>
      <c r="H228" s="26">
        <f>IFERROR(+VLOOKUP("LECHID"&amp;A228,'Main File'!A:O,12,0),0)</f>
        <v>0</v>
      </c>
      <c r="I228" s="26">
        <f>IFERROR(+VLOOKUP("LECHID"&amp;A228,'Main File'!A:O,13,0),0)</f>
        <v>0</v>
      </c>
      <c r="J228" s="26">
        <f>IFERROR(+VLOOKUP("LECHID"&amp;A228,'Main File'!A:O,14,0),0)</f>
        <v>0</v>
      </c>
      <c r="K228" s="26">
        <f>IFERROR(+VLOOKUP("LECHID"&amp;A228,'Main File'!A:O,15,0),0)</f>
        <v>0</v>
      </c>
    </row>
    <row r="229" spans="1:11" x14ac:dyDescent="0.25">
      <c r="A229" s="9">
        <f t="shared" si="3"/>
        <v>43416</v>
      </c>
      <c r="B229" s="26">
        <f>IFERROR(+VLOOKUP("LECHID"&amp;A229,'Main File'!A:O,6,0),0)</f>
        <v>0</v>
      </c>
      <c r="C229" s="26">
        <f>IFERROR(+VLOOKUP("LECHID"&amp;A229,'Main File'!A:O,7,0),0)</f>
        <v>0</v>
      </c>
      <c r="D229" s="26">
        <f>IFERROR(+VLOOKUP("LECHID"&amp;A229,'Main File'!A:O,8,0),0)</f>
        <v>0</v>
      </c>
      <c r="E229" s="26">
        <f>IFERROR(+VLOOKUP("LECHID"&amp;A229,'Main File'!A:O,9,0),0)</f>
        <v>0</v>
      </c>
      <c r="F229" s="26">
        <f>IFERROR(+VLOOKUP("LECHID"&amp;A229,'Main File'!A:O,10,0),0)</f>
        <v>0</v>
      </c>
      <c r="G229" s="26">
        <f>IFERROR(+VLOOKUP("LECHID"&amp;A229,'Main File'!A:O,11,0),0)</f>
        <v>0</v>
      </c>
      <c r="H229" s="26">
        <f>IFERROR(+VLOOKUP("LECHID"&amp;A229,'Main File'!A:O,12,0),0)</f>
        <v>0</v>
      </c>
      <c r="I229" s="26">
        <f>IFERROR(+VLOOKUP("LECHID"&amp;A229,'Main File'!A:O,13,0),0)</f>
        <v>0</v>
      </c>
      <c r="J229" s="26">
        <f>IFERROR(+VLOOKUP("LECHID"&amp;A229,'Main File'!A:O,14,0),0)</f>
        <v>0</v>
      </c>
      <c r="K229" s="26">
        <f>IFERROR(+VLOOKUP("LECHID"&amp;A229,'Main File'!A:O,15,0),0)</f>
        <v>0</v>
      </c>
    </row>
    <row r="230" spans="1:11" x14ac:dyDescent="0.25">
      <c r="A230" s="9">
        <f t="shared" si="3"/>
        <v>43417</v>
      </c>
      <c r="B230" s="26">
        <f>IFERROR(+VLOOKUP("LECHID"&amp;A230,'Main File'!A:O,6,0),0)</f>
        <v>0</v>
      </c>
      <c r="C230" s="26">
        <f>IFERROR(+VLOOKUP("LECHID"&amp;A230,'Main File'!A:O,7,0),0)</f>
        <v>0</v>
      </c>
      <c r="D230" s="26">
        <f>IFERROR(+VLOOKUP("LECHID"&amp;A230,'Main File'!A:O,8,0),0)</f>
        <v>0</v>
      </c>
      <c r="E230" s="26">
        <f>IFERROR(+VLOOKUP("LECHID"&amp;A230,'Main File'!A:O,9,0),0)</f>
        <v>0</v>
      </c>
      <c r="F230" s="26">
        <f>IFERROR(+VLOOKUP("LECHID"&amp;A230,'Main File'!A:O,10,0),0)</f>
        <v>0</v>
      </c>
      <c r="G230" s="26">
        <f>IFERROR(+VLOOKUP("LECHID"&amp;A230,'Main File'!A:O,11,0),0)</f>
        <v>0</v>
      </c>
      <c r="H230" s="26">
        <f>IFERROR(+VLOOKUP("LECHID"&amp;A230,'Main File'!A:O,12,0),0)</f>
        <v>0</v>
      </c>
      <c r="I230" s="26">
        <f>IFERROR(+VLOOKUP("LECHID"&amp;A230,'Main File'!A:O,13,0),0)</f>
        <v>0</v>
      </c>
      <c r="J230" s="26">
        <f>IFERROR(+VLOOKUP("LECHID"&amp;A230,'Main File'!A:O,14,0),0)</f>
        <v>0</v>
      </c>
      <c r="K230" s="26">
        <f>IFERROR(+VLOOKUP("LECHID"&amp;A230,'Main File'!A:O,15,0),0)</f>
        <v>0</v>
      </c>
    </row>
    <row r="231" spans="1:11" x14ac:dyDescent="0.25">
      <c r="A231" s="9">
        <f t="shared" si="3"/>
        <v>43418</v>
      </c>
      <c r="B231" s="26">
        <f>IFERROR(+VLOOKUP("LECHID"&amp;A231,'Main File'!A:O,6,0),0)</f>
        <v>0</v>
      </c>
      <c r="C231" s="26">
        <f>IFERROR(+VLOOKUP("LECHID"&amp;A231,'Main File'!A:O,7,0),0)</f>
        <v>0</v>
      </c>
      <c r="D231" s="26">
        <f>IFERROR(+VLOOKUP("LECHID"&amp;A231,'Main File'!A:O,8,0),0)</f>
        <v>0</v>
      </c>
      <c r="E231" s="26">
        <f>IFERROR(+VLOOKUP("LECHID"&amp;A231,'Main File'!A:O,9,0),0)</f>
        <v>0</v>
      </c>
      <c r="F231" s="26">
        <f>IFERROR(+VLOOKUP("LECHID"&amp;A231,'Main File'!A:O,10,0),0)</f>
        <v>0</v>
      </c>
      <c r="G231" s="26">
        <f>IFERROR(+VLOOKUP("LECHID"&amp;A231,'Main File'!A:O,11,0),0)</f>
        <v>0</v>
      </c>
      <c r="H231" s="26">
        <f>IFERROR(+VLOOKUP("LECHID"&amp;A231,'Main File'!A:O,12,0),0)</f>
        <v>0</v>
      </c>
      <c r="I231" s="26">
        <f>IFERROR(+VLOOKUP("LECHID"&amp;A231,'Main File'!A:O,13,0),0)</f>
        <v>0</v>
      </c>
      <c r="J231" s="26">
        <f>IFERROR(+VLOOKUP("LECHID"&amp;A231,'Main File'!A:O,14,0),0)</f>
        <v>0</v>
      </c>
      <c r="K231" s="26">
        <f>IFERROR(+VLOOKUP("LECHID"&amp;A231,'Main File'!A:O,15,0),0)</f>
        <v>0</v>
      </c>
    </row>
    <row r="232" spans="1:11" x14ac:dyDescent="0.25">
      <c r="A232" s="9">
        <f t="shared" si="3"/>
        <v>43419</v>
      </c>
      <c r="B232" s="26">
        <f>IFERROR(+VLOOKUP("LECHID"&amp;A232,'Main File'!A:O,6,0),0)</f>
        <v>0</v>
      </c>
      <c r="C232" s="26">
        <f>IFERROR(+VLOOKUP("LECHID"&amp;A232,'Main File'!A:O,7,0),0)</f>
        <v>0</v>
      </c>
      <c r="D232" s="26">
        <f>IFERROR(+VLOOKUP("LECHID"&amp;A232,'Main File'!A:O,8,0),0)</f>
        <v>0</v>
      </c>
      <c r="E232" s="26">
        <f>IFERROR(+VLOOKUP("LECHID"&amp;A232,'Main File'!A:O,9,0),0)</f>
        <v>0</v>
      </c>
      <c r="F232" s="26">
        <f>IFERROR(+VLOOKUP("LECHID"&amp;A232,'Main File'!A:O,10,0),0)</f>
        <v>0</v>
      </c>
      <c r="G232" s="26">
        <f>IFERROR(+VLOOKUP("LECHID"&amp;A232,'Main File'!A:O,11,0),0)</f>
        <v>0</v>
      </c>
      <c r="H232" s="26">
        <f>IFERROR(+VLOOKUP("LECHID"&amp;A232,'Main File'!A:O,12,0),0)</f>
        <v>0</v>
      </c>
      <c r="I232" s="26">
        <f>IFERROR(+VLOOKUP("LECHID"&amp;A232,'Main File'!A:O,13,0),0)</f>
        <v>0</v>
      </c>
      <c r="J232" s="26">
        <f>IFERROR(+VLOOKUP("LECHID"&amp;A232,'Main File'!A:O,14,0),0)</f>
        <v>0</v>
      </c>
      <c r="K232" s="26">
        <f>IFERROR(+VLOOKUP("LECHID"&amp;A232,'Main File'!A:O,15,0),0)</f>
        <v>0</v>
      </c>
    </row>
    <row r="233" spans="1:11" x14ac:dyDescent="0.25">
      <c r="A233" s="9">
        <f t="shared" si="3"/>
        <v>43420</v>
      </c>
      <c r="B233" s="26">
        <f>IFERROR(+VLOOKUP("LECHID"&amp;A233,'Main File'!A:O,6,0),0)</f>
        <v>0</v>
      </c>
      <c r="C233" s="26">
        <f>IFERROR(+VLOOKUP("LECHID"&amp;A233,'Main File'!A:O,7,0),0)</f>
        <v>0</v>
      </c>
      <c r="D233" s="26">
        <f>IFERROR(+VLOOKUP("LECHID"&amp;A233,'Main File'!A:O,8,0),0)</f>
        <v>0</v>
      </c>
      <c r="E233" s="26">
        <f>IFERROR(+VLOOKUP("LECHID"&amp;A233,'Main File'!A:O,9,0),0)</f>
        <v>0</v>
      </c>
      <c r="F233" s="26">
        <f>IFERROR(+VLOOKUP("LECHID"&amp;A233,'Main File'!A:O,10,0),0)</f>
        <v>0</v>
      </c>
      <c r="G233" s="26">
        <f>IFERROR(+VLOOKUP("LECHID"&amp;A233,'Main File'!A:O,11,0),0)</f>
        <v>0</v>
      </c>
      <c r="H233" s="26">
        <f>IFERROR(+VLOOKUP("LECHID"&amp;A233,'Main File'!A:O,12,0),0)</f>
        <v>0</v>
      </c>
      <c r="I233" s="26">
        <f>IFERROR(+VLOOKUP("LECHID"&amp;A233,'Main File'!A:O,13,0),0)</f>
        <v>0</v>
      </c>
      <c r="J233" s="26">
        <f>IFERROR(+VLOOKUP("LECHID"&amp;A233,'Main File'!A:O,14,0),0)</f>
        <v>0</v>
      </c>
      <c r="K233" s="26">
        <f>IFERROR(+VLOOKUP("LECHID"&amp;A233,'Main File'!A:O,15,0),0)</f>
        <v>0</v>
      </c>
    </row>
    <row r="234" spans="1:11" x14ac:dyDescent="0.25">
      <c r="A234" s="9">
        <f t="shared" si="3"/>
        <v>43421</v>
      </c>
      <c r="B234" s="26">
        <f>IFERROR(+VLOOKUP("LECHID"&amp;A234,'Main File'!A:O,6,0),0)</f>
        <v>0</v>
      </c>
      <c r="C234" s="26">
        <f>IFERROR(+VLOOKUP("LECHID"&amp;A234,'Main File'!A:O,7,0),0)</f>
        <v>0</v>
      </c>
      <c r="D234" s="26">
        <f>IFERROR(+VLOOKUP("LECHID"&amp;A234,'Main File'!A:O,8,0),0)</f>
        <v>0</v>
      </c>
      <c r="E234" s="26">
        <f>IFERROR(+VLOOKUP("LECHID"&amp;A234,'Main File'!A:O,9,0),0)</f>
        <v>0</v>
      </c>
      <c r="F234" s="26">
        <f>IFERROR(+VLOOKUP("LECHID"&amp;A234,'Main File'!A:O,10,0),0)</f>
        <v>0</v>
      </c>
      <c r="G234" s="26">
        <f>IFERROR(+VLOOKUP("LECHID"&amp;A234,'Main File'!A:O,11,0),0)</f>
        <v>0</v>
      </c>
      <c r="H234" s="26">
        <f>IFERROR(+VLOOKUP("LECHID"&amp;A234,'Main File'!A:O,12,0),0)</f>
        <v>0</v>
      </c>
      <c r="I234" s="26">
        <f>IFERROR(+VLOOKUP("LECHID"&amp;A234,'Main File'!A:O,13,0),0)</f>
        <v>0</v>
      </c>
      <c r="J234" s="26">
        <f>IFERROR(+VLOOKUP("LECHID"&amp;A234,'Main File'!A:O,14,0),0)</f>
        <v>0</v>
      </c>
      <c r="K234" s="26">
        <f>IFERROR(+VLOOKUP("LECHID"&amp;A234,'Main File'!A:O,15,0),0)</f>
        <v>0</v>
      </c>
    </row>
    <row r="235" spans="1:11" x14ac:dyDescent="0.25">
      <c r="A235" s="9">
        <f t="shared" si="3"/>
        <v>43422</v>
      </c>
      <c r="B235" s="26">
        <f>IFERROR(+VLOOKUP("LECHID"&amp;A235,'Main File'!A:O,6,0),0)</f>
        <v>0</v>
      </c>
      <c r="C235" s="26">
        <f>IFERROR(+VLOOKUP("LECHID"&amp;A235,'Main File'!A:O,7,0),0)</f>
        <v>0</v>
      </c>
      <c r="D235" s="26">
        <f>IFERROR(+VLOOKUP("LECHID"&amp;A235,'Main File'!A:O,8,0),0)</f>
        <v>0</v>
      </c>
      <c r="E235" s="26">
        <f>IFERROR(+VLOOKUP("LECHID"&amp;A235,'Main File'!A:O,9,0),0)</f>
        <v>0</v>
      </c>
      <c r="F235" s="26">
        <f>IFERROR(+VLOOKUP("LECHID"&amp;A235,'Main File'!A:O,10,0),0)</f>
        <v>0</v>
      </c>
      <c r="G235" s="26">
        <f>IFERROR(+VLOOKUP("LECHID"&amp;A235,'Main File'!A:O,11,0),0)</f>
        <v>0</v>
      </c>
      <c r="H235" s="26">
        <f>IFERROR(+VLOOKUP("LECHID"&amp;A235,'Main File'!A:O,12,0),0)</f>
        <v>0</v>
      </c>
      <c r="I235" s="26">
        <f>IFERROR(+VLOOKUP("LECHID"&amp;A235,'Main File'!A:O,13,0),0)</f>
        <v>0</v>
      </c>
      <c r="J235" s="26">
        <f>IFERROR(+VLOOKUP("LECHID"&amp;A235,'Main File'!A:O,14,0),0)</f>
        <v>0</v>
      </c>
      <c r="K235" s="26">
        <f>IFERROR(+VLOOKUP("LECHID"&amp;A235,'Main File'!A:O,15,0),0)</f>
        <v>0</v>
      </c>
    </row>
    <row r="236" spans="1:11" x14ac:dyDescent="0.25">
      <c r="A236" s="9">
        <f t="shared" si="3"/>
        <v>43423</v>
      </c>
      <c r="B236" s="26">
        <f>IFERROR(+VLOOKUP("LECHID"&amp;A236,'Main File'!A:O,6,0),0)</f>
        <v>0</v>
      </c>
      <c r="C236" s="26">
        <f>IFERROR(+VLOOKUP("LECHID"&amp;A236,'Main File'!A:O,7,0),0)</f>
        <v>0</v>
      </c>
      <c r="D236" s="26">
        <f>IFERROR(+VLOOKUP("LECHID"&amp;A236,'Main File'!A:O,8,0),0)</f>
        <v>0</v>
      </c>
      <c r="E236" s="26">
        <f>IFERROR(+VLOOKUP("LECHID"&amp;A236,'Main File'!A:O,9,0),0)</f>
        <v>0</v>
      </c>
      <c r="F236" s="26">
        <f>IFERROR(+VLOOKUP("LECHID"&amp;A236,'Main File'!A:O,10,0),0)</f>
        <v>0</v>
      </c>
      <c r="G236" s="26">
        <f>IFERROR(+VLOOKUP("LECHID"&amp;A236,'Main File'!A:O,11,0),0)</f>
        <v>0</v>
      </c>
      <c r="H236" s="26">
        <f>IFERROR(+VLOOKUP("LECHID"&amp;A236,'Main File'!A:O,12,0),0)</f>
        <v>0</v>
      </c>
      <c r="I236" s="26">
        <f>IFERROR(+VLOOKUP("LECHID"&amp;A236,'Main File'!A:O,13,0),0)</f>
        <v>0</v>
      </c>
      <c r="J236" s="26">
        <f>IFERROR(+VLOOKUP("LECHID"&amp;A236,'Main File'!A:O,14,0),0)</f>
        <v>0</v>
      </c>
      <c r="K236" s="26">
        <f>IFERROR(+VLOOKUP("LECHID"&amp;A236,'Main File'!A:O,15,0),0)</f>
        <v>0</v>
      </c>
    </row>
    <row r="237" spans="1:11" x14ac:dyDescent="0.25">
      <c r="A237" s="9">
        <f t="shared" si="3"/>
        <v>43424</v>
      </c>
      <c r="B237" s="26">
        <f>IFERROR(+VLOOKUP("LECHID"&amp;A237,'Main File'!A:O,6,0),0)</f>
        <v>0</v>
      </c>
      <c r="C237" s="26">
        <f>IFERROR(+VLOOKUP("LECHID"&amp;A237,'Main File'!A:O,7,0),0)</f>
        <v>0</v>
      </c>
      <c r="D237" s="26">
        <f>IFERROR(+VLOOKUP("LECHID"&amp;A237,'Main File'!A:O,8,0),0)</f>
        <v>0</v>
      </c>
      <c r="E237" s="26">
        <f>IFERROR(+VLOOKUP("LECHID"&amp;A237,'Main File'!A:O,9,0),0)</f>
        <v>0</v>
      </c>
      <c r="F237" s="26">
        <f>IFERROR(+VLOOKUP("LECHID"&amp;A237,'Main File'!A:O,10,0),0)</f>
        <v>0</v>
      </c>
      <c r="G237" s="26">
        <f>IFERROR(+VLOOKUP("LECHID"&amp;A237,'Main File'!A:O,11,0),0)</f>
        <v>0</v>
      </c>
      <c r="H237" s="26">
        <f>IFERROR(+VLOOKUP("LECHID"&amp;A237,'Main File'!A:O,12,0),0)</f>
        <v>0</v>
      </c>
      <c r="I237" s="26">
        <f>IFERROR(+VLOOKUP("LECHID"&amp;A237,'Main File'!A:O,13,0),0)</f>
        <v>0</v>
      </c>
      <c r="J237" s="26">
        <f>IFERROR(+VLOOKUP("LECHID"&amp;A237,'Main File'!A:O,14,0),0)</f>
        <v>0</v>
      </c>
      <c r="K237" s="26">
        <f>IFERROR(+VLOOKUP("LECHID"&amp;A237,'Main File'!A:O,15,0),0)</f>
        <v>0</v>
      </c>
    </row>
    <row r="238" spans="1:11" x14ac:dyDescent="0.25">
      <c r="A238" s="9">
        <f t="shared" si="3"/>
        <v>43425</v>
      </c>
      <c r="B238" s="26">
        <f>IFERROR(+VLOOKUP("LECHID"&amp;A238,'Main File'!A:O,6,0),0)</f>
        <v>0</v>
      </c>
      <c r="C238" s="26">
        <f>IFERROR(+VLOOKUP("LECHID"&amp;A238,'Main File'!A:O,7,0),0)</f>
        <v>0</v>
      </c>
      <c r="D238" s="26">
        <f>IFERROR(+VLOOKUP("LECHID"&amp;A238,'Main File'!A:O,8,0),0)</f>
        <v>0</v>
      </c>
      <c r="E238" s="26">
        <f>IFERROR(+VLOOKUP("LECHID"&amp;A238,'Main File'!A:O,9,0),0)</f>
        <v>0</v>
      </c>
      <c r="F238" s="26">
        <f>IFERROR(+VLOOKUP("LECHID"&amp;A238,'Main File'!A:O,10,0),0)</f>
        <v>0</v>
      </c>
      <c r="G238" s="26">
        <f>IFERROR(+VLOOKUP("LECHID"&amp;A238,'Main File'!A:O,11,0),0)</f>
        <v>0</v>
      </c>
      <c r="H238" s="26">
        <f>IFERROR(+VLOOKUP("LECHID"&amp;A238,'Main File'!A:O,12,0),0)</f>
        <v>0</v>
      </c>
      <c r="I238" s="26">
        <f>IFERROR(+VLOOKUP("LECHID"&amp;A238,'Main File'!A:O,13,0),0)</f>
        <v>0</v>
      </c>
      <c r="J238" s="26">
        <f>IFERROR(+VLOOKUP("LECHID"&amp;A238,'Main File'!A:O,14,0),0)</f>
        <v>0</v>
      </c>
      <c r="K238" s="26">
        <f>IFERROR(+VLOOKUP("LECHID"&amp;A238,'Main File'!A:O,15,0),0)</f>
        <v>0</v>
      </c>
    </row>
    <row r="239" spans="1:11" x14ac:dyDescent="0.25">
      <c r="A239" s="9">
        <f t="shared" si="3"/>
        <v>43426</v>
      </c>
      <c r="B239" s="26">
        <f>IFERROR(+VLOOKUP("LECHID"&amp;A239,'Main File'!A:O,6,0),0)</f>
        <v>0</v>
      </c>
      <c r="C239" s="26">
        <f>IFERROR(+VLOOKUP("LECHID"&amp;A239,'Main File'!A:O,7,0),0)</f>
        <v>0</v>
      </c>
      <c r="D239" s="26">
        <f>IFERROR(+VLOOKUP("LECHID"&amp;A239,'Main File'!A:O,8,0),0)</f>
        <v>0</v>
      </c>
      <c r="E239" s="26">
        <f>IFERROR(+VLOOKUP("LECHID"&amp;A239,'Main File'!A:O,9,0),0)</f>
        <v>0</v>
      </c>
      <c r="F239" s="26">
        <f>IFERROR(+VLOOKUP("LECHID"&amp;A239,'Main File'!A:O,10,0),0)</f>
        <v>0</v>
      </c>
      <c r="G239" s="26">
        <f>IFERROR(+VLOOKUP("LECHID"&amp;A239,'Main File'!A:O,11,0),0)</f>
        <v>0</v>
      </c>
      <c r="H239" s="26">
        <f>IFERROR(+VLOOKUP("LECHID"&amp;A239,'Main File'!A:O,12,0),0)</f>
        <v>0</v>
      </c>
      <c r="I239" s="26">
        <f>IFERROR(+VLOOKUP("LECHID"&amp;A239,'Main File'!A:O,13,0),0)</f>
        <v>0</v>
      </c>
      <c r="J239" s="26">
        <f>IFERROR(+VLOOKUP("LECHID"&amp;A239,'Main File'!A:O,14,0),0)</f>
        <v>0</v>
      </c>
      <c r="K239" s="26">
        <f>IFERROR(+VLOOKUP("LECHID"&amp;A239,'Main File'!A:O,15,0),0)</f>
        <v>0</v>
      </c>
    </row>
    <row r="240" spans="1:11" x14ac:dyDescent="0.25">
      <c r="A240" s="9">
        <f t="shared" si="3"/>
        <v>43427</v>
      </c>
      <c r="B240" s="26">
        <f>IFERROR(+VLOOKUP("LECHID"&amp;A240,'Main File'!A:O,6,0),0)</f>
        <v>0</v>
      </c>
      <c r="C240" s="26">
        <f>IFERROR(+VLOOKUP("LECHID"&amp;A240,'Main File'!A:O,7,0),0)</f>
        <v>0</v>
      </c>
      <c r="D240" s="26">
        <f>IFERROR(+VLOOKUP("LECHID"&amp;A240,'Main File'!A:O,8,0),0)</f>
        <v>0</v>
      </c>
      <c r="E240" s="26">
        <f>IFERROR(+VLOOKUP("LECHID"&amp;A240,'Main File'!A:O,9,0),0)</f>
        <v>0</v>
      </c>
      <c r="F240" s="26">
        <f>IFERROR(+VLOOKUP("LECHID"&amp;A240,'Main File'!A:O,10,0),0)</f>
        <v>0</v>
      </c>
      <c r="G240" s="26">
        <f>IFERROR(+VLOOKUP("LECHID"&amp;A240,'Main File'!A:O,11,0),0)</f>
        <v>0</v>
      </c>
      <c r="H240" s="26">
        <f>IFERROR(+VLOOKUP("LECHID"&amp;A240,'Main File'!A:O,12,0),0)</f>
        <v>0</v>
      </c>
      <c r="I240" s="26">
        <f>IFERROR(+VLOOKUP("LECHID"&amp;A240,'Main File'!A:O,13,0),0)</f>
        <v>0</v>
      </c>
      <c r="J240" s="26">
        <f>IFERROR(+VLOOKUP("LECHID"&amp;A240,'Main File'!A:O,14,0),0)</f>
        <v>0</v>
      </c>
      <c r="K240" s="26">
        <f>IFERROR(+VLOOKUP("LECHID"&amp;A240,'Main File'!A:O,15,0),0)</f>
        <v>0</v>
      </c>
    </row>
    <row r="241" spans="1:11" x14ac:dyDescent="0.25">
      <c r="A241" s="9">
        <f t="shared" si="3"/>
        <v>43428</v>
      </c>
      <c r="B241" s="26">
        <f>IFERROR(+VLOOKUP("LECHID"&amp;A241,'Main File'!A:O,6,0),0)</f>
        <v>0</v>
      </c>
      <c r="C241" s="26">
        <f>IFERROR(+VLOOKUP("LECHID"&amp;A241,'Main File'!A:O,7,0),0)</f>
        <v>0</v>
      </c>
      <c r="D241" s="26">
        <f>IFERROR(+VLOOKUP("LECHID"&amp;A241,'Main File'!A:O,8,0),0)</f>
        <v>0</v>
      </c>
      <c r="E241" s="26">
        <f>IFERROR(+VLOOKUP("LECHID"&amp;A241,'Main File'!A:O,9,0),0)</f>
        <v>0</v>
      </c>
      <c r="F241" s="26">
        <f>IFERROR(+VLOOKUP("LECHID"&amp;A241,'Main File'!A:O,10,0),0)</f>
        <v>0</v>
      </c>
      <c r="G241" s="26">
        <f>IFERROR(+VLOOKUP("LECHID"&amp;A241,'Main File'!A:O,11,0),0)</f>
        <v>0</v>
      </c>
      <c r="H241" s="26">
        <f>IFERROR(+VLOOKUP("LECHID"&amp;A241,'Main File'!A:O,12,0),0)</f>
        <v>0</v>
      </c>
      <c r="I241" s="26">
        <f>IFERROR(+VLOOKUP("LECHID"&amp;A241,'Main File'!A:O,13,0),0)</f>
        <v>0</v>
      </c>
      <c r="J241" s="26">
        <f>IFERROR(+VLOOKUP("LECHID"&amp;A241,'Main File'!A:O,14,0),0)</f>
        <v>0</v>
      </c>
      <c r="K241" s="26">
        <f>IFERROR(+VLOOKUP("LECHID"&amp;A241,'Main File'!A:O,15,0),0)</f>
        <v>0</v>
      </c>
    </row>
    <row r="242" spans="1:11" x14ac:dyDescent="0.25">
      <c r="A242" s="9">
        <f t="shared" si="3"/>
        <v>43429</v>
      </c>
      <c r="B242" s="26">
        <f>IFERROR(+VLOOKUP("LECHID"&amp;A242,'Main File'!A:O,6,0),0)</f>
        <v>0</v>
      </c>
      <c r="C242" s="26">
        <f>IFERROR(+VLOOKUP("LECHID"&amp;A242,'Main File'!A:O,7,0),0)</f>
        <v>0</v>
      </c>
      <c r="D242" s="26">
        <f>IFERROR(+VLOOKUP("LECHID"&amp;A242,'Main File'!A:O,8,0),0)</f>
        <v>0</v>
      </c>
      <c r="E242" s="26">
        <f>IFERROR(+VLOOKUP("LECHID"&amp;A242,'Main File'!A:O,9,0),0)</f>
        <v>0</v>
      </c>
      <c r="F242" s="26">
        <f>IFERROR(+VLOOKUP("LECHID"&amp;A242,'Main File'!A:O,10,0),0)</f>
        <v>0</v>
      </c>
      <c r="G242" s="26">
        <f>IFERROR(+VLOOKUP("LECHID"&amp;A242,'Main File'!A:O,11,0),0)</f>
        <v>0</v>
      </c>
      <c r="H242" s="26">
        <f>IFERROR(+VLOOKUP("LECHID"&amp;A242,'Main File'!A:O,12,0),0)</f>
        <v>0</v>
      </c>
      <c r="I242" s="26">
        <f>IFERROR(+VLOOKUP("LECHID"&amp;A242,'Main File'!A:O,13,0),0)</f>
        <v>0</v>
      </c>
      <c r="J242" s="26">
        <f>IFERROR(+VLOOKUP("LECHID"&amp;A242,'Main File'!A:O,14,0),0)</f>
        <v>0</v>
      </c>
      <c r="K242" s="26">
        <f>IFERROR(+VLOOKUP("LECHID"&amp;A242,'Main File'!A:O,15,0),0)</f>
        <v>0</v>
      </c>
    </row>
    <row r="243" spans="1:11" x14ac:dyDescent="0.25">
      <c r="A243" s="9">
        <f t="shared" si="3"/>
        <v>43430</v>
      </c>
      <c r="B243" s="26">
        <f>IFERROR(+VLOOKUP("LECHID"&amp;A243,'Main File'!A:O,6,0),0)</f>
        <v>0</v>
      </c>
      <c r="C243" s="26">
        <f>IFERROR(+VLOOKUP("LECHID"&amp;A243,'Main File'!A:O,7,0),0)</f>
        <v>0</v>
      </c>
      <c r="D243" s="26">
        <f>IFERROR(+VLOOKUP("LECHID"&amp;A243,'Main File'!A:O,8,0),0)</f>
        <v>0</v>
      </c>
      <c r="E243" s="26">
        <f>IFERROR(+VLOOKUP("LECHID"&amp;A243,'Main File'!A:O,9,0),0)</f>
        <v>0</v>
      </c>
      <c r="F243" s="26">
        <f>IFERROR(+VLOOKUP("LECHID"&amp;A243,'Main File'!A:O,10,0),0)</f>
        <v>0</v>
      </c>
      <c r="G243" s="26">
        <f>IFERROR(+VLOOKUP("LECHID"&amp;A243,'Main File'!A:O,11,0),0)</f>
        <v>0</v>
      </c>
      <c r="H243" s="26">
        <f>IFERROR(+VLOOKUP("LECHID"&amp;A243,'Main File'!A:O,12,0),0)</f>
        <v>0</v>
      </c>
      <c r="I243" s="26">
        <f>IFERROR(+VLOOKUP("LECHID"&amp;A243,'Main File'!A:O,13,0),0)</f>
        <v>0</v>
      </c>
      <c r="J243" s="26">
        <f>IFERROR(+VLOOKUP("LECHID"&amp;A243,'Main File'!A:O,14,0),0)</f>
        <v>0</v>
      </c>
      <c r="K243" s="26">
        <f>IFERROR(+VLOOKUP("LECHID"&amp;A243,'Main File'!A:O,15,0),0)</f>
        <v>0</v>
      </c>
    </row>
    <row r="244" spans="1:11" x14ac:dyDescent="0.25">
      <c r="A244" s="9">
        <f t="shared" si="3"/>
        <v>43431</v>
      </c>
      <c r="B244" s="26">
        <f>IFERROR(+VLOOKUP("LECHID"&amp;A244,'Main File'!A:O,6,0),0)</f>
        <v>0</v>
      </c>
      <c r="C244" s="26">
        <f>IFERROR(+VLOOKUP("LECHID"&amp;A244,'Main File'!A:O,7,0),0)</f>
        <v>0</v>
      </c>
      <c r="D244" s="26">
        <f>IFERROR(+VLOOKUP("LECHID"&amp;A244,'Main File'!A:O,8,0),0)</f>
        <v>0</v>
      </c>
      <c r="E244" s="26">
        <f>IFERROR(+VLOOKUP("LECHID"&amp;A244,'Main File'!A:O,9,0),0)</f>
        <v>0</v>
      </c>
      <c r="F244" s="26">
        <f>IFERROR(+VLOOKUP("LECHID"&amp;A244,'Main File'!A:O,10,0),0)</f>
        <v>0</v>
      </c>
      <c r="G244" s="26">
        <f>IFERROR(+VLOOKUP("LECHID"&amp;A244,'Main File'!A:O,11,0),0)</f>
        <v>0</v>
      </c>
      <c r="H244" s="26">
        <f>IFERROR(+VLOOKUP("LECHID"&amp;A244,'Main File'!A:O,12,0),0)</f>
        <v>0</v>
      </c>
      <c r="I244" s="26">
        <f>IFERROR(+VLOOKUP("LECHID"&amp;A244,'Main File'!A:O,13,0),0)</f>
        <v>0</v>
      </c>
      <c r="J244" s="26">
        <f>IFERROR(+VLOOKUP("LECHID"&amp;A244,'Main File'!A:O,14,0),0)</f>
        <v>0</v>
      </c>
      <c r="K244" s="26">
        <f>IFERROR(+VLOOKUP("LECHID"&amp;A244,'Main File'!A:O,15,0),0)</f>
        <v>0</v>
      </c>
    </row>
    <row r="245" spans="1:11" x14ac:dyDescent="0.25">
      <c r="A245" s="9">
        <f t="shared" si="3"/>
        <v>43432</v>
      </c>
      <c r="B245" s="26">
        <f>IFERROR(+VLOOKUP("LECHID"&amp;A245,'Main File'!A:O,6,0),0)</f>
        <v>0</v>
      </c>
      <c r="C245" s="26">
        <f>IFERROR(+VLOOKUP("LECHID"&amp;A245,'Main File'!A:O,7,0),0)</f>
        <v>0</v>
      </c>
      <c r="D245" s="26">
        <f>IFERROR(+VLOOKUP("LECHID"&amp;A245,'Main File'!A:O,8,0),0)</f>
        <v>0</v>
      </c>
      <c r="E245" s="26">
        <f>IFERROR(+VLOOKUP("LECHID"&amp;A245,'Main File'!A:O,9,0),0)</f>
        <v>0</v>
      </c>
      <c r="F245" s="26">
        <f>IFERROR(+VLOOKUP("LECHID"&amp;A245,'Main File'!A:O,10,0),0)</f>
        <v>0</v>
      </c>
      <c r="G245" s="26">
        <f>IFERROR(+VLOOKUP("LECHID"&amp;A245,'Main File'!A:O,11,0),0)</f>
        <v>0</v>
      </c>
      <c r="H245" s="26">
        <f>IFERROR(+VLOOKUP("LECHID"&amp;A245,'Main File'!A:O,12,0),0)</f>
        <v>0</v>
      </c>
      <c r="I245" s="26">
        <f>IFERROR(+VLOOKUP("LECHID"&amp;A245,'Main File'!A:O,13,0),0)</f>
        <v>0</v>
      </c>
      <c r="J245" s="26">
        <f>IFERROR(+VLOOKUP("LECHID"&amp;A245,'Main File'!A:O,14,0),0)</f>
        <v>0</v>
      </c>
      <c r="K245" s="26">
        <f>IFERROR(+VLOOKUP("LECHID"&amp;A245,'Main File'!A:O,15,0),0)</f>
        <v>0</v>
      </c>
    </row>
    <row r="246" spans="1:11" x14ac:dyDescent="0.25">
      <c r="A246" s="9">
        <f t="shared" si="3"/>
        <v>43433</v>
      </c>
      <c r="B246" s="26">
        <f>IFERROR(+VLOOKUP("LECHID"&amp;A246,'Main File'!A:O,6,0),0)</f>
        <v>0</v>
      </c>
      <c r="C246" s="26">
        <f>IFERROR(+VLOOKUP("LECHID"&amp;A246,'Main File'!A:O,7,0),0)</f>
        <v>0</v>
      </c>
      <c r="D246" s="26">
        <f>IFERROR(+VLOOKUP("LECHID"&amp;A246,'Main File'!A:O,8,0),0)</f>
        <v>0</v>
      </c>
      <c r="E246" s="26">
        <f>IFERROR(+VLOOKUP("LECHID"&amp;A246,'Main File'!A:O,9,0),0)</f>
        <v>0</v>
      </c>
      <c r="F246" s="26">
        <f>IFERROR(+VLOOKUP("LECHID"&amp;A246,'Main File'!A:O,10,0),0)</f>
        <v>0</v>
      </c>
      <c r="G246" s="26">
        <f>IFERROR(+VLOOKUP("LECHID"&amp;A246,'Main File'!A:O,11,0),0)</f>
        <v>0</v>
      </c>
      <c r="H246" s="26">
        <f>IFERROR(+VLOOKUP("LECHID"&amp;A246,'Main File'!A:O,12,0),0)</f>
        <v>0</v>
      </c>
      <c r="I246" s="26">
        <f>IFERROR(+VLOOKUP("LECHID"&amp;A246,'Main File'!A:O,13,0),0)</f>
        <v>0</v>
      </c>
      <c r="J246" s="26">
        <f>IFERROR(+VLOOKUP("LECHID"&amp;A246,'Main File'!A:O,14,0),0)</f>
        <v>0</v>
      </c>
      <c r="K246" s="26">
        <f>IFERROR(+VLOOKUP("LECHID"&amp;A246,'Main File'!A:O,15,0),0)</f>
        <v>0</v>
      </c>
    </row>
    <row r="247" spans="1:11" x14ac:dyDescent="0.25">
      <c r="A247" s="9">
        <f t="shared" si="3"/>
        <v>43434</v>
      </c>
      <c r="B247" s="26">
        <f>IFERROR(+VLOOKUP("LECHID"&amp;A247,'Main File'!A:O,6,0),0)</f>
        <v>0</v>
      </c>
      <c r="C247" s="26">
        <f>IFERROR(+VLOOKUP("LECHID"&amp;A247,'Main File'!A:O,7,0),0)</f>
        <v>0</v>
      </c>
      <c r="D247" s="26">
        <f>IFERROR(+VLOOKUP("LECHID"&amp;A247,'Main File'!A:O,8,0),0)</f>
        <v>0</v>
      </c>
      <c r="E247" s="26">
        <f>IFERROR(+VLOOKUP("LECHID"&amp;A247,'Main File'!A:O,9,0),0)</f>
        <v>0</v>
      </c>
      <c r="F247" s="26">
        <f>IFERROR(+VLOOKUP("LECHID"&amp;A247,'Main File'!A:O,10,0),0)</f>
        <v>0</v>
      </c>
      <c r="G247" s="26">
        <f>IFERROR(+VLOOKUP("LECHID"&amp;A247,'Main File'!A:O,11,0),0)</f>
        <v>0</v>
      </c>
      <c r="H247" s="26">
        <f>IFERROR(+VLOOKUP("LECHID"&amp;A247,'Main File'!A:O,12,0),0)</f>
        <v>0</v>
      </c>
      <c r="I247" s="26">
        <f>IFERROR(+VLOOKUP("LECHID"&amp;A247,'Main File'!A:O,13,0),0)</f>
        <v>0</v>
      </c>
      <c r="J247" s="26">
        <f>IFERROR(+VLOOKUP("LECHID"&amp;A247,'Main File'!A:O,14,0),0)</f>
        <v>0</v>
      </c>
      <c r="K247" s="26">
        <f>IFERROR(+VLOOKUP("LECHID"&amp;A247,'Main File'!A:O,15,0),0)</f>
        <v>0</v>
      </c>
    </row>
    <row r="248" spans="1:11" x14ac:dyDescent="0.25">
      <c r="A248" s="9">
        <f t="shared" si="3"/>
        <v>43435</v>
      </c>
      <c r="B248" s="26">
        <f>IFERROR(+VLOOKUP("LECHID"&amp;A248,'Main File'!A:O,6,0),0)</f>
        <v>0</v>
      </c>
      <c r="C248" s="26">
        <f>IFERROR(+VLOOKUP("LECHID"&amp;A248,'Main File'!A:O,7,0),0)</f>
        <v>0</v>
      </c>
      <c r="D248" s="26">
        <f>IFERROR(+VLOOKUP("LECHID"&amp;A248,'Main File'!A:O,8,0),0)</f>
        <v>0</v>
      </c>
      <c r="E248" s="26">
        <f>IFERROR(+VLOOKUP("LECHID"&amp;A248,'Main File'!A:O,9,0),0)</f>
        <v>0</v>
      </c>
      <c r="F248" s="26">
        <f>IFERROR(+VLOOKUP("LECHID"&amp;A248,'Main File'!A:O,10,0),0)</f>
        <v>0</v>
      </c>
      <c r="G248" s="26">
        <f>IFERROR(+VLOOKUP("LECHID"&amp;A248,'Main File'!A:O,11,0),0)</f>
        <v>0</v>
      </c>
      <c r="H248" s="26">
        <f>IFERROR(+VLOOKUP("LECHID"&amp;A248,'Main File'!A:O,12,0),0)</f>
        <v>0</v>
      </c>
      <c r="I248" s="26">
        <f>IFERROR(+VLOOKUP("LECHID"&amp;A248,'Main File'!A:O,13,0),0)</f>
        <v>0</v>
      </c>
      <c r="J248" s="26">
        <f>IFERROR(+VLOOKUP("LECHID"&amp;A248,'Main File'!A:O,14,0),0)</f>
        <v>0</v>
      </c>
      <c r="K248" s="26">
        <f>IFERROR(+VLOOKUP("LECHID"&amp;A248,'Main File'!A:O,15,0),0)</f>
        <v>0</v>
      </c>
    </row>
    <row r="249" spans="1:11" x14ac:dyDescent="0.25">
      <c r="A249" s="9">
        <f t="shared" si="3"/>
        <v>43436</v>
      </c>
      <c r="B249" s="26">
        <f>IFERROR(+VLOOKUP("LECHID"&amp;A249,'Main File'!A:O,6,0),0)</f>
        <v>0</v>
      </c>
      <c r="C249" s="26">
        <f>IFERROR(+VLOOKUP("LECHID"&amp;A249,'Main File'!A:O,7,0),0)</f>
        <v>0</v>
      </c>
      <c r="D249" s="26">
        <f>IFERROR(+VLOOKUP("LECHID"&amp;A249,'Main File'!A:O,8,0),0)</f>
        <v>0</v>
      </c>
      <c r="E249" s="26">
        <f>IFERROR(+VLOOKUP("LECHID"&amp;A249,'Main File'!A:O,9,0),0)</f>
        <v>0</v>
      </c>
      <c r="F249" s="26">
        <f>IFERROR(+VLOOKUP("LECHID"&amp;A249,'Main File'!A:O,10,0),0)</f>
        <v>0</v>
      </c>
      <c r="G249" s="26">
        <f>IFERROR(+VLOOKUP("LECHID"&amp;A249,'Main File'!A:O,11,0),0)</f>
        <v>0</v>
      </c>
      <c r="H249" s="26">
        <f>IFERROR(+VLOOKUP("LECHID"&amp;A249,'Main File'!A:O,12,0),0)</f>
        <v>0</v>
      </c>
      <c r="I249" s="26">
        <f>IFERROR(+VLOOKUP("LECHID"&amp;A249,'Main File'!A:O,13,0),0)</f>
        <v>0</v>
      </c>
      <c r="J249" s="26">
        <f>IFERROR(+VLOOKUP("LECHID"&amp;A249,'Main File'!A:O,14,0),0)</f>
        <v>0</v>
      </c>
      <c r="K249" s="26">
        <f>IFERROR(+VLOOKUP("LECHID"&amp;A249,'Main File'!A:O,15,0),0)</f>
        <v>0</v>
      </c>
    </row>
    <row r="250" spans="1:11" x14ac:dyDescent="0.25">
      <c r="A250" s="9">
        <f t="shared" si="3"/>
        <v>43437</v>
      </c>
      <c r="B250" s="26">
        <f>IFERROR(+VLOOKUP("LECHID"&amp;A250,'Main File'!A:O,6,0),0)</f>
        <v>0</v>
      </c>
      <c r="C250" s="26">
        <f>IFERROR(+VLOOKUP("LECHID"&amp;A250,'Main File'!A:O,7,0),0)</f>
        <v>0</v>
      </c>
      <c r="D250" s="26">
        <f>IFERROR(+VLOOKUP("LECHID"&amp;A250,'Main File'!A:O,8,0),0)</f>
        <v>0</v>
      </c>
      <c r="E250" s="26">
        <f>IFERROR(+VLOOKUP("LECHID"&amp;A250,'Main File'!A:O,9,0),0)</f>
        <v>0</v>
      </c>
      <c r="F250" s="26">
        <f>IFERROR(+VLOOKUP("LECHID"&amp;A250,'Main File'!A:O,10,0),0)</f>
        <v>0</v>
      </c>
      <c r="G250" s="26">
        <f>IFERROR(+VLOOKUP("LECHID"&amp;A250,'Main File'!A:O,11,0),0)</f>
        <v>0</v>
      </c>
      <c r="H250" s="26">
        <f>IFERROR(+VLOOKUP("LECHID"&amp;A250,'Main File'!A:O,12,0),0)</f>
        <v>0</v>
      </c>
      <c r="I250" s="26">
        <f>IFERROR(+VLOOKUP("LECHID"&amp;A250,'Main File'!A:O,13,0),0)</f>
        <v>0</v>
      </c>
      <c r="J250" s="26">
        <f>IFERROR(+VLOOKUP("LECHID"&amp;A250,'Main File'!A:O,14,0),0)</f>
        <v>0</v>
      </c>
      <c r="K250" s="26">
        <f>IFERROR(+VLOOKUP("LECHID"&amp;A250,'Main File'!A:O,15,0),0)</f>
        <v>0</v>
      </c>
    </row>
    <row r="251" spans="1:11" x14ac:dyDescent="0.25">
      <c r="A251" s="9">
        <f t="shared" si="3"/>
        <v>43438</v>
      </c>
      <c r="B251" s="26">
        <f>IFERROR(+VLOOKUP("LECHID"&amp;A251,'Main File'!A:O,6,0),0)</f>
        <v>0</v>
      </c>
      <c r="C251" s="26">
        <f>IFERROR(+VLOOKUP("LECHID"&amp;A251,'Main File'!A:O,7,0),0)</f>
        <v>0</v>
      </c>
      <c r="D251" s="26">
        <f>IFERROR(+VLOOKUP("LECHID"&amp;A251,'Main File'!A:O,8,0),0)</f>
        <v>0</v>
      </c>
      <c r="E251" s="26">
        <f>IFERROR(+VLOOKUP("LECHID"&amp;A251,'Main File'!A:O,9,0),0)</f>
        <v>0</v>
      </c>
      <c r="F251" s="26">
        <f>IFERROR(+VLOOKUP("LECHID"&amp;A251,'Main File'!A:O,10,0),0)</f>
        <v>0</v>
      </c>
      <c r="G251" s="26">
        <f>IFERROR(+VLOOKUP("LECHID"&amp;A251,'Main File'!A:O,11,0),0)</f>
        <v>0</v>
      </c>
      <c r="H251" s="26">
        <f>IFERROR(+VLOOKUP("LECHID"&amp;A251,'Main File'!A:O,12,0),0)</f>
        <v>0</v>
      </c>
      <c r="I251" s="26">
        <f>IFERROR(+VLOOKUP("LECHID"&amp;A251,'Main File'!A:O,13,0),0)</f>
        <v>0</v>
      </c>
      <c r="J251" s="26">
        <f>IFERROR(+VLOOKUP("LECHID"&amp;A251,'Main File'!A:O,14,0),0)</f>
        <v>0</v>
      </c>
      <c r="K251" s="26">
        <f>IFERROR(+VLOOKUP("LECHID"&amp;A251,'Main File'!A:O,15,0),0)</f>
        <v>0</v>
      </c>
    </row>
    <row r="252" spans="1:11" x14ac:dyDescent="0.25">
      <c r="A252" s="9">
        <f t="shared" si="3"/>
        <v>43439</v>
      </c>
      <c r="B252" s="26">
        <f>IFERROR(+VLOOKUP("LECHID"&amp;A252,'Main File'!A:O,6,0),0)</f>
        <v>0</v>
      </c>
      <c r="C252" s="26">
        <f>IFERROR(+VLOOKUP("LECHID"&amp;A252,'Main File'!A:O,7,0),0)</f>
        <v>0</v>
      </c>
      <c r="D252" s="26">
        <f>IFERROR(+VLOOKUP("LECHID"&amp;A252,'Main File'!A:O,8,0),0)</f>
        <v>0</v>
      </c>
      <c r="E252" s="26">
        <f>IFERROR(+VLOOKUP("LECHID"&amp;A252,'Main File'!A:O,9,0),0)</f>
        <v>0</v>
      </c>
      <c r="F252" s="26">
        <f>IFERROR(+VLOOKUP("LECHID"&amp;A252,'Main File'!A:O,10,0),0)</f>
        <v>0</v>
      </c>
      <c r="G252" s="26">
        <f>IFERROR(+VLOOKUP("LECHID"&amp;A252,'Main File'!A:O,11,0),0)</f>
        <v>0</v>
      </c>
      <c r="H252" s="26">
        <f>IFERROR(+VLOOKUP("LECHID"&amp;A252,'Main File'!A:O,12,0),0)</f>
        <v>0</v>
      </c>
      <c r="I252" s="26">
        <f>IFERROR(+VLOOKUP("LECHID"&amp;A252,'Main File'!A:O,13,0),0)</f>
        <v>0</v>
      </c>
      <c r="J252" s="26">
        <f>IFERROR(+VLOOKUP("LECHID"&amp;A252,'Main File'!A:O,14,0),0)</f>
        <v>0</v>
      </c>
      <c r="K252" s="26">
        <f>IFERROR(+VLOOKUP("LECHID"&amp;A252,'Main File'!A:O,15,0),0)</f>
        <v>0</v>
      </c>
    </row>
    <row r="253" spans="1:11" x14ac:dyDescent="0.25">
      <c r="A253" s="9">
        <f t="shared" si="3"/>
        <v>43440</v>
      </c>
      <c r="B253" s="26">
        <f>IFERROR(+VLOOKUP("LECHID"&amp;A253,'Main File'!A:O,6,0),0)</f>
        <v>0</v>
      </c>
      <c r="C253" s="26">
        <f>IFERROR(+VLOOKUP("LECHID"&amp;A253,'Main File'!A:O,7,0),0)</f>
        <v>0</v>
      </c>
      <c r="D253" s="26">
        <f>IFERROR(+VLOOKUP("LECHID"&amp;A253,'Main File'!A:O,8,0),0)</f>
        <v>0</v>
      </c>
      <c r="E253" s="26">
        <f>IFERROR(+VLOOKUP("LECHID"&amp;A253,'Main File'!A:O,9,0),0)</f>
        <v>0</v>
      </c>
      <c r="F253" s="26">
        <f>IFERROR(+VLOOKUP("LECHID"&amp;A253,'Main File'!A:O,10,0),0)</f>
        <v>0</v>
      </c>
      <c r="G253" s="26">
        <f>IFERROR(+VLOOKUP("LECHID"&amp;A253,'Main File'!A:O,11,0),0)</f>
        <v>0</v>
      </c>
      <c r="H253" s="26">
        <f>IFERROR(+VLOOKUP("LECHID"&amp;A253,'Main File'!A:O,12,0),0)</f>
        <v>0</v>
      </c>
      <c r="I253" s="26">
        <f>IFERROR(+VLOOKUP("LECHID"&amp;A253,'Main File'!A:O,13,0),0)</f>
        <v>0</v>
      </c>
      <c r="J253" s="26">
        <f>IFERROR(+VLOOKUP("LECHID"&amp;A253,'Main File'!A:O,14,0),0)</f>
        <v>0</v>
      </c>
      <c r="K253" s="26">
        <f>IFERROR(+VLOOKUP("LECHID"&amp;A253,'Main File'!A:O,15,0),0)</f>
        <v>0</v>
      </c>
    </row>
    <row r="254" spans="1:11" x14ac:dyDescent="0.25">
      <c r="A254" s="9">
        <f t="shared" si="3"/>
        <v>43441</v>
      </c>
      <c r="B254" s="26">
        <f>IFERROR(+VLOOKUP("LECHID"&amp;A254,'Main File'!A:O,6,0),0)</f>
        <v>0</v>
      </c>
      <c r="C254" s="26">
        <f>IFERROR(+VLOOKUP("LECHID"&amp;A254,'Main File'!A:O,7,0),0)</f>
        <v>0</v>
      </c>
      <c r="D254" s="26">
        <f>IFERROR(+VLOOKUP("LECHID"&amp;A254,'Main File'!A:O,8,0),0)</f>
        <v>0</v>
      </c>
      <c r="E254" s="26">
        <f>IFERROR(+VLOOKUP("LECHID"&amp;A254,'Main File'!A:O,9,0),0)</f>
        <v>0</v>
      </c>
      <c r="F254" s="26">
        <f>IFERROR(+VLOOKUP("LECHID"&amp;A254,'Main File'!A:O,10,0),0)</f>
        <v>0</v>
      </c>
      <c r="G254" s="26">
        <f>IFERROR(+VLOOKUP("LECHID"&amp;A254,'Main File'!A:O,11,0),0)</f>
        <v>0</v>
      </c>
      <c r="H254" s="26">
        <f>IFERROR(+VLOOKUP("LECHID"&amp;A254,'Main File'!A:O,12,0),0)</f>
        <v>0</v>
      </c>
      <c r="I254" s="26">
        <f>IFERROR(+VLOOKUP("LECHID"&amp;A254,'Main File'!A:O,13,0),0)</f>
        <v>0</v>
      </c>
      <c r="J254" s="26">
        <f>IFERROR(+VLOOKUP("LECHID"&amp;A254,'Main File'!A:O,14,0),0)</f>
        <v>0</v>
      </c>
      <c r="K254" s="26">
        <f>IFERROR(+VLOOKUP("LECHID"&amp;A254,'Main File'!A:O,15,0),0)</f>
        <v>0</v>
      </c>
    </row>
    <row r="255" spans="1:11" x14ac:dyDescent="0.25">
      <c r="A255" s="9">
        <f t="shared" si="3"/>
        <v>43442</v>
      </c>
      <c r="B255" s="26">
        <f>IFERROR(+VLOOKUP("LECHID"&amp;A255,'Main File'!A:O,6,0),0)</f>
        <v>0</v>
      </c>
      <c r="C255" s="26">
        <f>IFERROR(+VLOOKUP("LECHID"&amp;A255,'Main File'!A:O,7,0),0)</f>
        <v>0</v>
      </c>
      <c r="D255" s="26">
        <f>IFERROR(+VLOOKUP("LECHID"&amp;A255,'Main File'!A:O,8,0),0)</f>
        <v>0</v>
      </c>
      <c r="E255" s="26">
        <f>IFERROR(+VLOOKUP("LECHID"&amp;A255,'Main File'!A:O,9,0),0)</f>
        <v>0</v>
      </c>
      <c r="F255" s="26">
        <f>IFERROR(+VLOOKUP("LECHID"&amp;A255,'Main File'!A:O,10,0),0)</f>
        <v>0</v>
      </c>
      <c r="G255" s="26">
        <f>IFERROR(+VLOOKUP("LECHID"&amp;A255,'Main File'!A:O,11,0),0)</f>
        <v>0</v>
      </c>
      <c r="H255" s="26">
        <f>IFERROR(+VLOOKUP("LECHID"&amp;A255,'Main File'!A:O,12,0),0)</f>
        <v>0</v>
      </c>
      <c r="I255" s="26">
        <f>IFERROR(+VLOOKUP("LECHID"&amp;A255,'Main File'!A:O,13,0),0)</f>
        <v>0</v>
      </c>
      <c r="J255" s="26">
        <f>IFERROR(+VLOOKUP("LECHID"&amp;A255,'Main File'!A:O,14,0),0)</f>
        <v>0</v>
      </c>
      <c r="K255" s="26">
        <f>IFERROR(+VLOOKUP("LECHID"&amp;A255,'Main File'!A:O,15,0),0)</f>
        <v>0</v>
      </c>
    </row>
    <row r="256" spans="1:11" x14ac:dyDescent="0.25">
      <c r="A256" s="9">
        <f t="shared" si="3"/>
        <v>43443</v>
      </c>
      <c r="B256" s="26">
        <f>IFERROR(+VLOOKUP("LECHID"&amp;A256,'Main File'!A:O,6,0),0)</f>
        <v>0</v>
      </c>
      <c r="C256" s="26">
        <f>IFERROR(+VLOOKUP("LECHID"&amp;A256,'Main File'!A:O,7,0),0)</f>
        <v>0</v>
      </c>
      <c r="D256" s="26">
        <f>IFERROR(+VLOOKUP("LECHID"&amp;A256,'Main File'!A:O,8,0),0)</f>
        <v>0</v>
      </c>
      <c r="E256" s="26">
        <f>IFERROR(+VLOOKUP("LECHID"&amp;A256,'Main File'!A:O,9,0),0)</f>
        <v>0</v>
      </c>
      <c r="F256" s="26">
        <f>IFERROR(+VLOOKUP("LECHID"&amp;A256,'Main File'!A:O,10,0),0)</f>
        <v>0</v>
      </c>
      <c r="G256" s="26">
        <f>IFERROR(+VLOOKUP("LECHID"&amp;A256,'Main File'!A:O,11,0),0)</f>
        <v>0</v>
      </c>
      <c r="H256" s="26">
        <f>IFERROR(+VLOOKUP("LECHID"&amp;A256,'Main File'!A:O,12,0),0)</f>
        <v>0</v>
      </c>
      <c r="I256" s="26">
        <f>IFERROR(+VLOOKUP("LECHID"&amp;A256,'Main File'!A:O,13,0),0)</f>
        <v>0</v>
      </c>
      <c r="J256" s="26">
        <f>IFERROR(+VLOOKUP("LECHID"&amp;A256,'Main File'!A:O,14,0),0)</f>
        <v>0</v>
      </c>
      <c r="K256" s="26">
        <f>IFERROR(+VLOOKUP("LECHID"&amp;A256,'Main File'!A:O,15,0),0)</f>
        <v>0</v>
      </c>
    </row>
    <row r="257" spans="1:11" x14ac:dyDescent="0.25">
      <c r="A257" s="9">
        <f t="shared" si="3"/>
        <v>43444</v>
      </c>
      <c r="B257" s="26">
        <f>IFERROR(+VLOOKUP("LECHID"&amp;A257,'Main File'!A:O,6,0),0)</f>
        <v>0</v>
      </c>
      <c r="C257" s="26">
        <f>IFERROR(+VLOOKUP("LECHID"&amp;A257,'Main File'!A:O,7,0),0)</f>
        <v>0</v>
      </c>
      <c r="D257" s="26">
        <f>IFERROR(+VLOOKUP("LECHID"&amp;A257,'Main File'!A:O,8,0),0)</f>
        <v>0</v>
      </c>
      <c r="E257" s="26">
        <f>IFERROR(+VLOOKUP("LECHID"&amp;A257,'Main File'!A:O,9,0),0)</f>
        <v>0</v>
      </c>
      <c r="F257" s="26">
        <f>IFERROR(+VLOOKUP("LECHID"&amp;A257,'Main File'!A:O,10,0),0)</f>
        <v>0</v>
      </c>
      <c r="G257" s="26">
        <f>IFERROR(+VLOOKUP("LECHID"&amp;A257,'Main File'!A:O,11,0),0)</f>
        <v>0</v>
      </c>
      <c r="H257" s="26">
        <f>IFERROR(+VLOOKUP("LECHID"&amp;A257,'Main File'!A:O,12,0),0)</f>
        <v>0</v>
      </c>
      <c r="I257" s="26">
        <f>IFERROR(+VLOOKUP("LECHID"&amp;A257,'Main File'!A:O,13,0),0)</f>
        <v>0</v>
      </c>
      <c r="J257" s="26">
        <f>IFERROR(+VLOOKUP("LECHID"&amp;A257,'Main File'!A:O,14,0),0)</f>
        <v>0</v>
      </c>
      <c r="K257" s="26">
        <f>IFERROR(+VLOOKUP("LECHID"&amp;A257,'Main File'!A:O,15,0),0)</f>
        <v>0</v>
      </c>
    </row>
    <row r="258" spans="1:11" x14ac:dyDescent="0.25">
      <c r="A258" s="9">
        <f t="shared" si="3"/>
        <v>43445</v>
      </c>
      <c r="B258" s="26">
        <f>IFERROR(+VLOOKUP("LECHID"&amp;A258,'Main File'!A:O,6,0),0)</f>
        <v>0</v>
      </c>
      <c r="C258" s="26">
        <f>IFERROR(+VLOOKUP("LECHID"&amp;A258,'Main File'!A:O,7,0),0)</f>
        <v>0</v>
      </c>
      <c r="D258" s="26">
        <f>IFERROR(+VLOOKUP("LECHID"&amp;A258,'Main File'!A:O,8,0),0)</f>
        <v>0</v>
      </c>
      <c r="E258" s="26">
        <f>IFERROR(+VLOOKUP("LECHID"&amp;A258,'Main File'!A:O,9,0),0)</f>
        <v>0</v>
      </c>
      <c r="F258" s="26">
        <f>IFERROR(+VLOOKUP("LECHID"&amp;A258,'Main File'!A:O,10,0),0)</f>
        <v>0</v>
      </c>
      <c r="G258" s="26">
        <f>IFERROR(+VLOOKUP("LECHID"&amp;A258,'Main File'!A:O,11,0),0)</f>
        <v>0</v>
      </c>
      <c r="H258" s="26">
        <f>IFERROR(+VLOOKUP("LECHID"&amp;A258,'Main File'!A:O,12,0),0)</f>
        <v>0</v>
      </c>
      <c r="I258" s="26">
        <f>IFERROR(+VLOOKUP("LECHID"&amp;A258,'Main File'!A:O,13,0),0)</f>
        <v>0</v>
      </c>
      <c r="J258" s="26">
        <f>IFERROR(+VLOOKUP("LECHID"&amp;A258,'Main File'!A:O,14,0),0)</f>
        <v>0</v>
      </c>
      <c r="K258" s="26">
        <f>IFERROR(+VLOOKUP("LECHID"&amp;A258,'Main File'!A:O,15,0),0)</f>
        <v>0</v>
      </c>
    </row>
    <row r="259" spans="1:11" x14ac:dyDescent="0.25">
      <c r="A259" s="9">
        <f t="shared" si="3"/>
        <v>43446</v>
      </c>
      <c r="B259" s="26">
        <f>IFERROR(+VLOOKUP("LECHID"&amp;A259,'Main File'!A:O,6,0),0)</f>
        <v>0</v>
      </c>
      <c r="C259" s="26">
        <f>IFERROR(+VLOOKUP("LECHID"&amp;A259,'Main File'!A:O,7,0),0)</f>
        <v>0</v>
      </c>
      <c r="D259" s="26">
        <f>IFERROR(+VLOOKUP("LECHID"&amp;A259,'Main File'!A:O,8,0),0)</f>
        <v>0</v>
      </c>
      <c r="E259" s="26">
        <f>IFERROR(+VLOOKUP("LECHID"&amp;A259,'Main File'!A:O,9,0),0)</f>
        <v>0</v>
      </c>
      <c r="F259" s="26">
        <f>IFERROR(+VLOOKUP("LECHID"&amp;A259,'Main File'!A:O,10,0),0)</f>
        <v>0</v>
      </c>
      <c r="G259" s="26">
        <f>IFERROR(+VLOOKUP("LECHID"&amp;A259,'Main File'!A:O,11,0),0)</f>
        <v>0</v>
      </c>
      <c r="H259" s="26">
        <f>IFERROR(+VLOOKUP("LECHID"&amp;A259,'Main File'!A:O,12,0),0)</f>
        <v>0</v>
      </c>
      <c r="I259" s="26">
        <f>IFERROR(+VLOOKUP("LECHID"&amp;A259,'Main File'!A:O,13,0),0)</f>
        <v>0</v>
      </c>
      <c r="J259" s="26">
        <f>IFERROR(+VLOOKUP("LECHID"&amp;A259,'Main File'!A:O,14,0),0)</f>
        <v>0</v>
      </c>
      <c r="K259" s="26">
        <f>IFERROR(+VLOOKUP("LECHID"&amp;A259,'Main File'!A:O,15,0),0)</f>
        <v>0</v>
      </c>
    </row>
    <row r="260" spans="1:11" x14ac:dyDescent="0.25">
      <c r="A260" s="9">
        <f t="shared" si="3"/>
        <v>43447</v>
      </c>
      <c r="B260" s="26">
        <f>IFERROR(+VLOOKUP("LECHID"&amp;A260,'Main File'!A:O,6,0),0)</f>
        <v>0</v>
      </c>
      <c r="C260" s="26">
        <f>IFERROR(+VLOOKUP("LECHID"&amp;A260,'Main File'!A:O,7,0),0)</f>
        <v>0</v>
      </c>
      <c r="D260" s="26">
        <f>IFERROR(+VLOOKUP("LECHID"&amp;A260,'Main File'!A:O,8,0),0)</f>
        <v>0</v>
      </c>
      <c r="E260" s="26">
        <f>IFERROR(+VLOOKUP("LECHID"&amp;A260,'Main File'!A:O,9,0),0)</f>
        <v>0</v>
      </c>
      <c r="F260" s="26">
        <f>IFERROR(+VLOOKUP("LECHID"&amp;A260,'Main File'!A:O,10,0),0)</f>
        <v>0</v>
      </c>
      <c r="G260" s="26">
        <f>IFERROR(+VLOOKUP("LECHID"&amp;A260,'Main File'!A:O,11,0),0)</f>
        <v>0</v>
      </c>
      <c r="H260" s="26">
        <f>IFERROR(+VLOOKUP("LECHID"&amp;A260,'Main File'!A:O,12,0),0)</f>
        <v>0</v>
      </c>
      <c r="I260" s="26">
        <f>IFERROR(+VLOOKUP("LECHID"&amp;A260,'Main File'!A:O,13,0),0)</f>
        <v>0</v>
      </c>
      <c r="J260" s="26">
        <f>IFERROR(+VLOOKUP("LECHID"&amp;A260,'Main File'!A:O,14,0),0)</f>
        <v>0</v>
      </c>
      <c r="K260" s="26">
        <f>IFERROR(+VLOOKUP("LECHID"&amp;A260,'Main File'!A:O,15,0),0)</f>
        <v>0</v>
      </c>
    </row>
    <row r="261" spans="1:11" x14ac:dyDescent="0.25">
      <c r="A261" s="9">
        <f t="shared" si="3"/>
        <v>43448</v>
      </c>
      <c r="B261" s="26">
        <f>IFERROR(+VLOOKUP("LECHID"&amp;A261,'Main File'!A:O,6,0),0)</f>
        <v>0</v>
      </c>
      <c r="C261" s="26">
        <f>IFERROR(+VLOOKUP("LECHID"&amp;A261,'Main File'!A:O,7,0),0)</f>
        <v>0</v>
      </c>
      <c r="D261" s="26">
        <f>IFERROR(+VLOOKUP("LECHID"&amp;A261,'Main File'!A:O,8,0),0)</f>
        <v>0</v>
      </c>
      <c r="E261" s="26">
        <f>IFERROR(+VLOOKUP("LECHID"&amp;A261,'Main File'!A:O,9,0),0)</f>
        <v>0</v>
      </c>
      <c r="F261" s="26">
        <f>IFERROR(+VLOOKUP("LECHID"&amp;A261,'Main File'!A:O,10,0),0)</f>
        <v>0</v>
      </c>
      <c r="G261" s="26">
        <f>IFERROR(+VLOOKUP("LECHID"&amp;A261,'Main File'!A:O,11,0),0)</f>
        <v>0</v>
      </c>
      <c r="H261" s="26">
        <f>IFERROR(+VLOOKUP("LECHID"&amp;A261,'Main File'!A:O,12,0),0)</f>
        <v>0</v>
      </c>
      <c r="I261" s="26">
        <f>IFERROR(+VLOOKUP("LECHID"&amp;A261,'Main File'!A:O,13,0),0)</f>
        <v>0</v>
      </c>
      <c r="J261" s="26">
        <f>IFERROR(+VLOOKUP("LECHID"&amp;A261,'Main File'!A:O,14,0),0)</f>
        <v>0</v>
      </c>
      <c r="K261" s="26">
        <f>IFERROR(+VLOOKUP("LECHID"&amp;A261,'Main File'!A:O,15,0),0)</f>
        <v>0</v>
      </c>
    </row>
    <row r="262" spans="1:11" x14ac:dyDescent="0.25">
      <c r="A262" s="9">
        <f t="shared" si="3"/>
        <v>43449</v>
      </c>
      <c r="B262" s="26">
        <f>IFERROR(+VLOOKUP("LECHID"&amp;A262,'Main File'!A:O,6,0),0)</f>
        <v>0</v>
      </c>
      <c r="C262" s="26">
        <f>IFERROR(+VLOOKUP("LECHID"&amp;A262,'Main File'!A:O,7,0),0)</f>
        <v>0</v>
      </c>
      <c r="D262" s="26">
        <f>IFERROR(+VLOOKUP("LECHID"&amp;A262,'Main File'!A:O,8,0),0)</f>
        <v>0</v>
      </c>
      <c r="E262" s="26">
        <f>IFERROR(+VLOOKUP("LECHID"&amp;A262,'Main File'!A:O,9,0),0)</f>
        <v>0</v>
      </c>
      <c r="F262" s="26">
        <f>IFERROR(+VLOOKUP("LECHID"&amp;A262,'Main File'!A:O,10,0),0)</f>
        <v>0</v>
      </c>
      <c r="G262" s="26">
        <f>IFERROR(+VLOOKUP("LECHID"&amp;A262,'Main File'!A:O,11,0),0)</f>
        <v>0</v>
      </c>
      <c r="H262" s="26">
        <f>IFERROR(+VLOOKUP("LECHID"&amp;A262,'Main File'!A:O,12,0),0)</f>
        <v>0</v>
      </c>
      <c r="I262" s="26">
        <f>IFERROR(+VLOOKUP("LECHID"&amp;A262,'Main File'!A:O,13,0),0)</f>
        <v>0</v>
      </c>
      <c r="J262" s="26">
        <f>IFERROR(+VLOOKUP("LECHID"&amp;A262,'Main File'!A:O,14,0),0)</f>
        <v>0</v>
      </c>
      <c r="K262" s="26">
        <f>IFERROR(+VLOOKUP("LECHID"&amp;A262,'Main File'!A:O,15,0),0)</f>
        <v>0</v>
      </c>
    </row>
    <row r="263" spans="1:11" x14ac:dyDescent="0.25">
      <c r="A263" s="9">
        <f t="shared" ref="A263:A326" si="4">+A262+1</f>
        <v>43450</v>
      </c>
      <c r="B263" s="26">
        <f>IFERROR(+VLOOKUP("LECHID"&amp;A263,'Main File'!A:O,6,0),0)</f>
        <v>0</v>
      </c>
      <c r="C263" s="26">
        <f>IFERROR(+VLOOKUP("LECHID"&amp;A263,'Main File'!A:O,7,0),0)</f>
        <v>0</v>
      </c>
      <c r="D263" s="26">
        <f>IFERROR(+VLOOKUP("LECHID"&amp;A263,'Main File'!A:O,8,0),0)</f>
        <v>0</v>
      </c>
      <c r="E263" s="26">
        <f>IFERROR(+VLOOKUP("LECHID"&amp;A263,'Main File'!A:O,9,0),0)</f>
        <v>0</v>
      </c>
      <c r="F263" s="26">
        <f>IFERROR(+VLOOKUP("LECHID"&amp;A263,'Main File'!A:O,10,0),0)</f>
        <v>0</v>
      </c>
      <c r="G263" s="26">
        <f>IFERROR(+VLOOKUP("LECHID"&amp;A263,'Main File'!A:O,11,0),0)</f>
        <v>0</v>
      </c>
      <c r="H263" s="26">
        <f>IFERROR(+VLOOKUP("LECHID"&amp;A263,'Main File'!A:O,12,0),0)</f>
        <v>0</v>
      </c>
      <c r="I263" s="26">
        <f>IFERROR(+VLOOKUP("LECHID"&amp;A263,'Main File'!A:O,13,0),0)</f>
        <v>0</v>
      </c>
      <c r="J263" s="26">
        <f>IFERROR(+VLOOKUP("LECHID"&amp;A263,'Main File'!A:O,14,0),0)</f>
        <v>0</v>
      </c>
      <c r="K263" s="26">
        <f>IFERROR(+VLOOKUP("LECHID"&amp;A263,'Main File'!A:O,15,0),0)</f>
        <v>0</v>
      </c>
    </row>
    <row r="264" spans="1:11" x14ac:dyDescent="0.25">
      <c r="A264" s="9">
        <f t="shared" si="4"/>
        <v>43451</v>
      </c>
      <c r="B264" s="26">
        <f>IFERROR(+VLOOKUP("LECHID"&amp;A264,'Main File'!A:O,6,0),0)</f>
        <v>0</v>
      </c>
      <c r="C264" s="26">
        <f>IFERROR(+VLOOKUP("LECHID"&amp;A264,'Main File'!A:O,7,0),0)</f>
        <v>0</v>
      </c>
      <c r="D264" s="26">
        <f>IFERROR(+VLOOKUP("LECHID"&amp;A264,'Main File'!A:O,8,0),0)</f>
        <v>0</v>
      </c>
      <c r="E264" s="26">
        <f>IFERROR(+VLOOKUP("LECHID"&amp;A264,'Main File'!A:O,9,0),0)</f>
        <v>0</v>
      </c>
      <c r="F264" s="26">
        <f>IFERROR(+VLOOKUP("LECHID"&amp;A264,'Main File'!A:O,10,0),0)</f>
        <v>0</v>
      </c>
      <c r="G264" s="26">
        <f>IFERROR(+VLOOKUP("LECHID"&amp;A264,'Main File'!A:O,11,0),0)</f>
        <v>0</v>
      </c>
      <c r="H264" s="26">
        <f>IFERROR(+VLOOKUP("LECHID"&amp;A264,'Main File'!A:O,12,0),0)</f>
        <v>0</v>
      </c>
      <c r="I264" s="26">
        <f>IFERROR(+VLOOKUP("LECHID"&amp;A264,'Main File'!A:O,13,0),0)</f>
        <v>0</v>
      </c>
      <c r="J264" s="26">
        <f>IFERROR(+VLOOKUP("LECHID"&amp;A264,'Main File'!A:O,14,0),0)</f>
        <v>0</v>
      </c>
      <c r="K264" s="26">
        <f>IFERROR(+VLOOKUP("LECHID"&amp;A264,'Main File'!A:O,15,0),0)</f>
        <v>0</v>
      </c>
    </row>
    <row r="265" spans="1:11" x14ac:dyDescent="0.25">
      <c r="A265" s="9">
        <f t="shared" si="4"/>
        <v>43452</v>
      </c>
      <c r="B265" s="26">
        <f>IFERROR(+VLOOKUP("LECHID"&amp;A265,'Main File'!A:O,6,0),0)</f>
        <v>0</v>
      </c>
      <c r="C265" s="26">
        <f>IFERROR(+VLOOKUP("LECHID"&amp;A265,'Main File'!A:O,7,0),0)</f>
        <v>0</v>
      </c>
      <c r="D265" s="26">
        <f>IFERROR(+VLOOKUP("LECHID"&amp;A265,'Main File'!A:O,8,0),0)</f>
        <v>0</v>
      </c>
      <c r="E265" s="26">
        <f>IFERROR(+VLOOKUP("LECHID"&amp;A265,'Main File'!A:O,9,0),0)</f>
        <v>0</v>
      </c>
      <c r="F265" s="26">
        <f>IFERROR(+VLOOKUP("LECHID"&amp;A265,'Main File'!A:O,10,0),0)</f>
        <v>0</v>
      </c>
      <c r="G265" s="26">
        <f>IFERROR(+VLOOKUP("LECHID"&amp;A265,'Main File'!A:O,11,0),0)</f>
        <v>0</v>
      </c>
      <c r="H265" s="26">
        <f>IFERROR(+VLOOKUP("LECHID"&amp;A265,'Main File'!A:O,12,0),0)</f>
        <v>0</v>
      </c>
      <c r="I265" s="26">
        <f>IFERROR(+VLOOKUP("LECHID"&amp;A265,'Main File'!A:O,13,0),0)</f>
        <v>0</v>
      </c>
      <c r="J265" s="26">
        <f>IFERROR(+VLOOKUP("LECHID"&amp;A265,'Main File'!A:O,14,0),0)</f>
        <v>0</v>
      </c>
      <c r="K265" s="26">
        <f>IFERROR(+VLOOKUP("LECHID"&amp;A265,'Main File'!A:O,15,0),0)</f>
        <v>0</v>
      </c>
    </row>
    <row r="266" spans="1:11" x14ac:dyDescent="0.25">
      <c r="A266" s="9">
        <f t="shared" si="4"/>
        <v>43453</v>
      </c>
      <c r="B266" s="26">
        <f>IFERROR(+VLOOKUP("LECHID"&amp;A266,'Main File'!A:O,6,0),0)</f>
        <v>0</v>
      </c>
      <c r="C266" s="26">
        <f>IFERROR(+VLOOKUP("LECHID"&amp;A266,'Main File'!A:O,7,0),0)</f>
        <v>0</v>
      </c>
      <c r="D266" s="26">
        <f>IFERROR(+VLOOKUP("LECHID"&amp;A266,'Main File'!A:O,8,0),0)</f>
        <v>0</v>
      </c>
      <c r="E266" s="26">
        <f>IFERROR(+VLOOKUP("LECHID"&amp;A266,'Main File'!A:O,9,0),0)</f>
        <v>0</v>
      </c>
      <c r="F266" s="26">
        <f>IFERROR(+VLOOKUP("LECHID"&amp;A266,'Main File'!A:O,10,0),0)</f>
        <v>0</v>
      </c>
      <c r="G266" s="26">
        <f>IFERROR(+VLOOKUP("LECHID"&amp;A266,'Main File'!A:O,11,0),0)</f>
        <v>0</v>
      </c>
      <c r="H266" s="26">
        <f>IFERROR(+VLOOKUP("LECHID"&amp;A266,'Main File'!A:O,12,0),0)</f>
        <v>0</v>
      </c>
      <c r="I266" s="26">
        <f>IFERROR(+VLOOKUP("LECHID"&amp;A266,'Main File'!A:O,13,0),0)</f>
        <v>0</v>
      </c>
      <c r="J266" s="26">
        <f>IFERROR(+VLOOKUP("LECHID"&amp;A266,'Main File'!A:O,14,0),0)</f>
        <v>0</v>
      </c>
      <c r="K266" s="26">
        <f>IFERROR(+VLOOKUP("LECHID"&amp;A266,'Main File'!A:O,15,0),0)</f>
        <v>0</v>
      </c>
    </row>
    <row r="267" spans="1:11" x14ac:dyDescent="0.25">
      <c r="A267" s="9">
        <f t="shared" si="4"/>
        <v>43454</v>
      </c>
      <c r="B267" s="26">
        <f>IFERROR(+VLOOKUP("LECHID"&amp;A267,'Main File'!A:O,6,0),0)</f>
        <v>0</v>
      </c>
      <c r="C267" s="26">
        <f>IFERROR(+VLOOKUP("LECHID"&amp;A267,'Main File'!A:O,7,0),0)</f>
        <v>0</v>
      </c>
      <c r="D267" s="26">
        <f>IFERROR(+VLOOKUP("LECHID"&amp;A267,'Main File'!A:O,8,0),0)</f>
        <v>0</v>
      </c>
      <c r="E267" s="26">
        <f>IFERROR(+VLOOKUP("LECHID"&amp;A267,'Main File'!A:O,9,0),0)</f>
        <v>0</v>
      </c>
      <c r="F267" s="26">
        <f>IFERROR(+VLOOKUP("LECHID"&amp;A267,'Main File'!A:O,10,0),0)</f>
        <v>0</v>
      </c>
      <c r="G267" s="26">
        <f>IFERROR(+VLOOKUP("LECHID"&amp;A267,'Main File'!A:O,11,0),0)</f>
        <v>0</v>
      </c>
      <c r="H267" s="26">
        <f>IFERROR(+VLOOKUP("LECHID"&amp;A267,'Main File'!A:O,12,0),0)</f>
        <v>0</v>
      </c>
      <c r="I267" s="26">
        <f>IFERROR(+VLOOKUP("LECHID"&amp;A267,'Main File'!A:O,13,0),0)</f>
        <v>0</v>
      </c>
      <c r="J267" s="26">
        <f>IFERROR(+VLOOKUP("LECHID"&amp;A267,'Main File'!A:O,14,0),0)</f>
        <v>0</v>
      </c>
      <c r="K267" s="26">
        <f>IFERROR(+VLOOKUP("LECHID"&amp;A267,'Main File'!A:O,15,0),0)</f>
        <v>0</v>
      </c>
    </row>
    <row r="268" spans="1:11" x14ac:dyDescent="0.25">
      <c r="A268" s="9">
        <f t="shared" si="4"/>
        <v>43455</v>
      </c>
      <c r="B268" s="26">
        <f>IFERROR(+VLOOKUP("LECHID"&amp;A268,'Main File'!A:O,6,0),0)</f>
        <v>0</v>
      </c>
      <c r="C268" s="26">
        <f>IFERROR(+VLOOKUP("LECHID"&amp;A268,'Main File'!A:O,7,0),0)</f>
        <v>0</v>
      </c>
      <c r="D268" s="26">
        <f>IFERROR(+VLOOKUP("LECHID"&amp;A268,'Main File'!A:O,8,0),0)</f>
        <v>0</v>
      </c>
      <c r="E268" s="26">
        <f>IFERROR(+VLOOKUP("LECHID"&amp;A268,'Main File'!A:O,9,0),0)</f>
        <v>0</v>
      </c>
      <c r="F268" s="26">
        <f>IFERROR(+VLOOKUP("LECHID"&amp;A268,'Main File'!A:O,10,0),0)</f>
        <v>0</v>
      </c>
      <c r="G268" s="26">
        <f>IFERROR(+VLOOKUP("LECHID"&amp;A268,'Main File'!A:O,11,0),0)</f>
        <v>0</v>
      </c>
      <c r="H268" s="26">
        <f>IFERROR(+VLOOKUP("LECHID"&amp;A268,'Main File'!A:O,12,0),0)</f>
        <v>0</v>
      </c>
      <c r="I268" s="26">
        <f>IFERROR(+VLOOKUP("LECHID"&amp;A268,'Main File'!A:O,13,0),0)</f>
        <v>0</v>
      </c>
      <c r="J268" s="26">
        <f>IFERROR(+VLOOKUP("LECHID"&amp;A268,'Main File'!A:O,14,0),0)</f>
        <v>0</v>
      </c>
      <c r="K268" s="26">
        <f>IFERROR(+VLOOKUP("LECHID"&amp;A268,'Main File'!A:O,15,0),0)</f>
        <v>0</v>
      </c>
    </row>
    <row r="269" spans="1:11" x14ac:dyDescent="0.25">
      <c r="A269" s="9">
        <f t="shared" si="4"/>
        <v>43456</v>
      </c>
      <c r="B269" s="26">
        <f>IFERROR(+VLOOKUP("LECHID"&amp;A269,'Main File'!A:O,6,0),0)</f>
        <v>0</v>
      </c>
      <c r="C269" s="26">
        <f>IFERROR(+VLOOKUP("LECHID"&amp;A269,'Main File'!A:O,7,0),0)</f>
        <v>0</v>
      </c>
      <c r="D269" s="26">
        <f>IFERROR(+VLOOKUP("LECHID"&amp;A269,'Main File'!A:O,8,0),0)</f>
        <v>0</v>
      </c>
      <c r="E269" s="26">
        <f>IFERROR(+VLOOKUP("LECHID"&amp;A269,'Main File'!A:O,9,0),0)</f>
        <v>0</v>
      </c>
      <c r="F269" s="26">
        <f>IFERROR(+VLOOKUP("LECHID"&amp;A269,'Main File'!A:O,10,0),0)</f>
        <v>0</v>
      </c>
      <c r="G269" s="26">
        <f>IFERROR(+VLOOKUP("LECHID"&amp;A269,'Main File'!A:O,11,0),0)</f>
        <v>0</v>
      </c>
      <c r="H269" s="26">
        <f>IFERROR(+VLOOKUP("LECHID"&amp;A269,'Main File'!A:O,12,0),0)</f>
        <v>0</v>
      </c>
      <c r="I269" s="26">
        <f>IFERROR(+VLOOKUP("LECHID"&amp;A269,'Main File'!A:O,13,0),0)</f>
        <v>0</v>
      </c>
      <c r="J269" s="26">
        <f>IFERROR(+VLOOKUP("LECHID"&amp;A269,'Main File'!A:O,14,0),0)</f>
        <v>0</v>
      </c>
      <c r="K269" s="26">
        <f>IFERROR(+VLOOKUP("LECHID"&amp;A269,'Main File'!A:O,15,0),0)</f>
        <v>0</v>
      </c>
    </row>
    <row r="270" spans="1:11" x14ac:dyDescent="0.25">
      <c r="A270" s="9">
        <f t="shared" si="4"/>
        <v>43457</v>
      </c>
      <c r="B270" s="26">
        <f>IFERROR(+VLOOKUP("LECHID"&amp;A270,'Main File'!A:O,6,0),0)</f>
        <v>0</v>
      </c>
      <c r="C270" s="26">
        <f>IFERROR(+VLOOKUP("LECHID"&amp;A270,'Main File'!A:O,7,0),0)</f>
        <v>0</v>
      </c>
      <c r="D270" s="26">
        <f>IFERROR(+VLOOKUP("LECHID"&amp;A270,'Main File'!A:O,8,0),0)</f>
        <v>0</v>
      </c>
      <c r="E270" s="26">
        <f>IFERROR(+VLOOKUP("LECHID"&amp;A270,'Main File'!A:O,9,0),0)</f>
        <v>0</v>
      </c>
      <c r="F270" s="26">
        <f>IFERROR(+VLOOKUP("LECHID"&amp;A270,'Main File'!A:O,10,0),0)</f>
        <v>0</v>
      </c>
      <c r="G270" s="26">
        <f>IFERROR(+VLOOKUP("LECHID"&amp;A270,'Main File'!A:O,11,0),0)</f>
        <v>0</v>
      </c>
      <c r="H270" s="26">
        <f>IFERROR(+VLOOKUP("LECHID"&amp;A270,'Main File'!A:O,12,0),0)</f>
        <v>0</v>
      </c>
      <c r="I270" s="26">
        <f>IFERROR(+VLOOKUP("LECHID"&amp;A270,'Main File'!A:O,13,0),0)</f>
        <v>0</v>
      </c>
      <c r="J270" s="26">
        <f>IFERROR(+VLOOKUP("LECHID"&amp;A270,'Main File'!A:O,14,0),0)</f>
        <v>0</v>
      </c>
      <c r="K270" s="26">
        <f>IFERROR(+VLOOKUP("LECHID"&amp;A270,'Main File'!A:O,15,0),0)</f>
        <v>0</v>
      </c>
    </row>
    <row r="271" spans="1:11" x14ac:dyDescent="0.25">
      <c r="A271" s="9">
        <f t="shared" si="4"/>
        <v>43458</v>
      </c>
      <c r="B271" s="26">
        <f>IFERROR(+VLOOKUP("LECHID"&amp;A271,'Main File'!A:O,6,0),0)</f>
        <v>0</v>
      </c>
      <c r="C271" s="26">
        <f>IFERROR(+VLOOKUP("LECHID"&amp;A271,'Main File'!A:O,7,0),0)</f>
        <v>0</v>
      </c>
      <c r="D271" s="26">
        <f>IFERROR(+VLOOKUP("LECHID"&amp;A271,'Main File'!A:O,8,0),0)</f>
        <v>0</v>
      </c>
      <c r="E271" s="26">
        <f>IFERROR(+VLOOKUP("LECHID"&amp;A271,'Main File'!A:O,9,0),0)</f>
        <v>0</v>
      </c>
      <c r="F271" s="26">
        <f>IFERROR(+VLOOKUP("LECHID"&amp;A271,'Main File'!A:O,10,0),0)</f>
        <v>0</v>
      </c>
      <c r="G271" s="26">
        <f>IFERROR(+VLOOKUP("LECHID"&amp;A271,'Main File'!A:O,11,0),0)</f>
        <v>0</v>
      </c>
      <c r="H271" s="26">
        <f>IFERROR(+VLOOKUP("LECHID"&amp;A271,'Main File'!A:O,12,0),0)</f>
        <v>0</v>
      </c>
      <c r="I271" s="26">
        <f>IFERROR(+VLOOKUP("LECHID"&amp;A271,'Main File'!A:O,13,0),0)</f>
        <v>0</v>
      </c>
      <c r="J271" s="26">
        <f>IFERROR(+VLOOKUP("LECHID"&amp;A271,'Main File'!A:O,14,0),0)</f>
        <v>0</v>
      </c>
      <c r="K271" s="26">
        <f>IFERROR(+VLOOKUP("LECHID"&amp;A271,'Main File'!A:O,15,0),0)</f>
        <v>0</v>
      </c>
    </row>
    <row r="272" spans="1:11" x14ac:dyDescent="0.25">
      <c r="A272" s="9">
        <f t="shared" si="4"/>
        <v>43459</v>
      </c>
      <c r="B272" s="26">
        <f>IFERROR(+VLOOKUP("LECHID"&amp;A272,'Main File'!A:O,6,0),0)</f>
        <v>0</v>
      </c>
      <c r="C272" s="26">
        <f>IFERROR(+VLOOKUP("LECHID"&amp;A272,'Main File'!A:O,7,0),0)</f>
        <v>0</v>
      </c>
      <c r="D272" s="26">
        <f>IFERROR(+VLOOKUP("LECHID"&amp;A272,'Main File'!A:O,8,0),0)</f>
        <v>0</v>
      </c>
      <c r="E272" s="26">
        <f>IFERROR(+VLOOKUP("LECHID"&amp;A272,'Main File'!A:O,9,0),0)</f>
        <v>0</v>
      </c>
      <c r="F272" s="26">
        <f>IFERROR(+VLOOKUP("LECHID"&amp;A272,'Main File'!A:O,10,0),0)</f>
        <v>0</v>
      </c>
      <c r="G272" s="26">
        <f>IFERROR(+VLOOKUP("LECHID"&amp;A272,'Main File'!A:O,11,0),0)</f>
        <v>0</v>
      </c>
      <c r="H272" s="26">
        <f>IFERROR(+VLOOKUP("LECHID"&amp;A272,'Main File'!A:O,12,0),0)</f>
        <v>0</v>
      </c>
      <c r="I272" s="26">
        <f>IFERROR(+VLOOKUP("LECHID"&amp;A272,'Main File'!A:O,13,0),0)</f>
        <v>0</v>
      </c>
      <c r="J272" s="26">
        <f>IFERROR(+VLOOKUP("LECHID"&amp;A272,'Main File'!A:O,14,0),0)</f>
        <v>0</v>
      </c>
      <c r="K272" s="26">
        <f>IFERROR(+VLOOKUP("LECHID"&amp;A272,'Main File'!A:O,15,0),0)</f>
        <v>0</v>
      </c>
    </row>
    <row r="273" spans="1:11" x14ac:dyDescent="0.25">
      <c r="A273" s="9">
        <f t="shared" si="4"/>
        <v>43460</v>
      </c>
      <c r="B273" s="26">
        <f>IFERROR(+VLOOKUP("LECHID"&amp;A273,'Main File'!A:O,6,0),0)</f>
        <v>0</v>
      </c>
      <c r="C273" s="26">
        <f>IFERROR(+VLOOKUP("LECHID"&amp;A273,'Main File'!A:O,7,0),0)</f>
        <v>0</v>
      </c>
      <c r="D273" s="26">
        <f>IFERROR(+VLOOKUP("LECHID"&amp;A273,'Main File'!A:O,8,0),0)</f>
        <v>0</v>
      </c>
      <c r="E273" s="26">
        <f>IFERROR(+VLOOKUP("LECHID"&amp;A273,'Main File'!A:O,9,0),0)</f>
        <v>0</v>
      </c>
      <c r="F273" s="26">
        <f>IFERROR(+VLOOKUP("LECHID"&amp;A273,'Main File'!A:O,10,0),0)</f>
        <v>0</v>
      </c>
      <c r="G273" s="26">
        <f>IFERROR(+VLOOKUP("LECHID"&amp;A273,'Main File'!A:O,11,0),0)</f>
        <v>0</v>
      </c>
      <c r="H273" s="26">
        <f>IFERROR(+VLOOKUP("LECHID"&amp;A273,'Main File'!A:O,12,0),0)</f>
        <v>0</v>
      </c>
      <c r="I273" s="26">
        <f>IFERROR(+VLOOKUP("LECHID"&amp;A273,'Main File'!A:O,13,0),0)</f>
        <v>0</v>
      </c>
      <c r="J273" s="26">
        <f>IFERROR(+VLOOKUP("LECHID"&amp;A273,'Main File'!A:O,14,0),0)</f>
        <v>0</v>
      </c>
      <c r="K273" s="26">
        <f>IFERROR(+VLOOKUP("LECHID"&amp;A273,'Main File'!A:O,15,0),0)</f>
        <v>0</v>
      </c>
    </row>
    <row r="274" spans="1:11" x14ac:dyDescent="0.25">
      <c r="A274" s="9">
        <f t="shared" si="4"/>
        <v>43461</v>
      </c>
      <c r="B274" s="26">
        <f>IFERROR(+VLOOKUP("LECHID"&amp;A274,'Main File'!A:O,6,0),0)</f>
        <v>0</v>
      </c>
      <c r="C274" s="26">
        <f>IFERROR(+VLOOKUP("LECHID"&amp;A274,'Main File'!A:O,7,0),0)</f>
        <v>0</v>
      </c>
      <c r="D274" s="26">
        <f>IFERROR(+VLOOKUP("LECHID"&amp;A274,'Main File'!A:O,8,0),0)</f>
        <v>0</v>
      </c>
      <c r="E274" s="26">
        <f>IFERROR(+VLOOKUP("LECHID"&amp;A274,'Main File'!A:O,9,0),0)</f>
        <v>0</v>
      </c>
      <c r="F274" s="26">
        <f>IFERROR(+VLOOKUP("LECHID"&amp;A274,'Main File'!A:O,10,0),0)</f>
        <v>0</v>
      </c>
      <c r="G274" s="26">
        <f>IFERROR(+VLOOKUP("LECHID"&amp;A274,'Main File'!A:O,11,0),0)</f>
        <v>0</v>
      </c>
      <c r="H274" s="26">
        <f>IFERROR(+VLOOKUP("LECHID"&amp;A274,'Main File'!A:O,12,0),0)</f>
        <v>0</v>
      </c>
      <c r="I274" s="26">
        <f>IFERROR(+VLOOKUP("LECHID"&amp;A274,'Main File'!A:O,13,0),0)</f>
        <v>0</v>
      </c>
      <c r="J274" s="26">
        <f>IFERROR(+VLOOKUP("LECHID"&amp;A274,'Main File'!A:O,14,0),0)</f>
        <v>0</v>
      </c>
      <c r="K274" s="26">
        <f>IFERROR(+VLOOKUP("LECHID"&amp;A274,'Main File'!A:O,15,0),0)</f>
        <v>0</v>
      </c>
    </row>
    <row r="275" spans="1:11" x14ac:dyDescent="0.25">
      <c r="A275" s="9">
        <f t="shared" si="4"/>
        <v>43462</v>
      </c>
      <c r="B275" s="26">
        <f>IFERROR(+VLOOKUP("LECHID"&amp;A275,'Main File'!A:O,6,0),0)</f>
        <v>0</v>
      </c>
      <c r="C275" s="26">
        <f>IFERROR(+VLOOKUP("LECHID"&amp;A275,'Main File'!A:O,7,0),0)</f>
        <v>0</v>
      </c>
      <c r="D275" s="26">
        <f>IFERROR(+VLOOKUP("LECHID"&amp;A275,'Main File'!A:O,8,0),0)</f>
        <v>0</v>
      </c>
      <c r="E275" s="26">
        <f>IFERROR(+VLOOKUP("LECHID"&amp;A275,'Main File'!A:O,9,0),0)</f>
        <v>0</v>
      </c>
      <c r="F275" s="26">
        <f>IFERROR(+VLOOKUP("LECHID"&amp;A275,'Main File'!A:O,10,0),0)</f>
        <v>0</v>
      </c>
      <c r="G275" s="26">
        <f>IFERROR(+VLOOKUP("LECHID"&amp;A275,'Main File'!A:O,11,0),0)</f>
        <v>0</v>
      </c>
      <c r="H275" s="26">
        <f>IFERROR(+VLOOKUP("LECHID"&amp;A275,'Main File'!A:O,12,0),0)</f>
        <v>0</v>
      </c>
      <c r="I275" s="26">
        <f>IFERROR(+VLOOKUP("LECHID"&amp;A275,'Main File'!A:O,13,0),0)</f>
        <v>0</v>
      </c>
      <c r="J275" s="26">
        <f>IFERROR(+VLOOKUP("LECHID"&amp;A275,'Main File'!A:O,14,0),0)</f>
        <v>0</v>
      </c>
      <c r="K275" s="26">
        <f>IFERROR(+VLOOKUP("LECHID"&amp;A275,'Main File'!A:O,15,0),0)</f>
        <v>0</v>
      </c>
    </row>
    <row r="276" spans="1:11" x14ac:dyDescent="0.25">
      <c r="A276" s="9">
        <f t="shared" si="4"/>
        <v>43463</v>
      </c>
      <c r="B276" s="26">
        <f>IFERROR(+VLOOKUP("LECHID"&amp;A276,'Main File'!A:O,6,0),0)</f>
        <v>0</v>
      </c>
      <c r="C276" s="26">
        <f>IFERROR(+VLOOKUP("LECHID"&amp;A276,'Main File'!A:O,7,0),0)</f>
        <v>0</v>
      </c>
      <c r="D276" s="26">
        <f>IFERROR(+VLOOKUP("LECHID"&amp;A276,'Main File'!A:O,8,0),0)</f>
        <v>0</v>
      </c>
      <c r="E276" s="26">
        <f>IFERROR(+VLOOKUP("LECHID"&amp;A276,'Main File'!A:O,9,0),0)</f>
        <v>0</v>
      </c>
      <c r="F276" s="26">
        <f>IFERROR(+VLOOKUP("LECHID"&amp;A276,'Main File'!A:O,10,0),0)</f>
        <v>0</v>
      </c>
      <c r="G276" s="26">
        <f>IFERROR(+VLOOKUP("LECHID"&amp;A276,'Main File'!A:O,11,0),0)</f>
        <v>0</v>
      </c>
      <c r="H276" s="26">
        <f>IFERROR(+VLOOKUP("LECHID"&amp;A276,'Main File'!A:O,12,0),0)</f>
        <v>0</v>
      </c>
      <c r="I276" s="26">
        <f>IFERROR(+VLOOKUP("LECHID"&amp;A276,'Main File'!A:O,13,0),0)</f>
        <v>0</v>
      </c>
      <c r="J276" s="26">
        <f>IFERROR(+VLOOKUP("LECHID"&amp;A276,'Main File'!A:O,14,0),0)</f>
        <v>0</v>
      </c>
      <c r="K276" s="26">
        <f>IFERROR(+VLOOKUP("LECHID"&amp;A276,'Main File'!A:O,15,0),0)</f>
        <v>0</v>
      </c>
    </row>
    <row r="277" spans="1:11" x14ac:dyDescent="0.25">
      <c r="A277" s="9">
        <f t="shared" si="4"/>
        <v>43464</v>
      </c>
      <c r="B277" s="26">
        <f>IFERROR(+VLOOKUP("LECHID"&amp;A277,'Main File'!A:O,6,0),0)</f>
        <v>0</v>
      </c>
      <c r="C277" s="26">
        <f>IFERROR(+VLOOKUP("LECHID"&amp;A277,'Main File'!A:O,7,0),0)</f>
        <v>0</v>
      </c>
      <c r="D277" s="26">
        <f>IFERROR(+VLOOKUP("LECHID"&amp;A277,'Main File'!A:O,8,0),0)</f>
        <v>0</v>
      </c>
      <c r="E277" s="26">
        <f>IFERROR(+VLOOKUP("LECHID"&amp;A277,'Main File'!A:O,9,0),0)</f>
        <v>0</v>
      </c>
      <c r="F277" s="26">
        <f>IFERROR(+VLOOKUP("LECHID"&amp;A277,'Main File'!A:O,10,0),0)</f>
        <v>0</v>
      </c>
      <c r="G277" s="26">
        <f>IFERROR(+VLOOKUP("LECHID"&amp;A277,'Main File'!A:O,11,0),0)</f>
        <v>0</v>
      </c>
      <c r="H277" s="26">
        <f>IFERROR(+VLOOKUP("LECHID"&amp;A277,'Main File'!A:O,12,0),0)</f>
        <v>0</v>
      </c>
      <c r="I277" s="26">
        <f>IFERROR(+VLOOKUP("LECHID"&amp;A277,'Main File'!A:O,13,0),0)</f>
        <v>0</v>
      </c>
      <c r="J277" s="26">
        <f>IFERROR(+VLOOKUP("LECHID"&amp;A277,'Main File'!A:O,14,0),0)</f>
        <v>0</v>
      </c>
      <c r="K277" s="26">
        <f>IFERROR(+VLOOKUP("LECHID"&amp;A277,'Main File'!A:O,15,0),0)</f>
        <v>0</v>
      </c>
    </row>
    <row r="278" spans="1:11" x14ac:dyDescent="0.25">
      <c r="A278" s="9">
        <f t="shared" si="4"/>
        <v>43465</v>
      </c>
      <c r="B278" s="26">
        <f>IFERROR(+VLOOKUP("LECHID"&amp;A278,'Main File'!A:O,6,0),0)</f>
        <v>0</v>
      </c>
      <c r="C278" s="26">
        <f>IFERROR(+VLOOKUP("LECHID"&amp;A278,'Main File'!A:O,7,0),0)</f>
        <v>0</v>
      </c>
      <c r="D278" s="26">
        <f>IFERROR(+VLOOKUP("LECHID"&amp;A278,'Main File'!A:O,8,0),0)</f>
        <v>0</v>
      </c>
      <c r="E278" s="26">
        <f>IFERROR(+VLOOKUP("LECHID"&amp;A278,'Main File'!A:O,9,0),0)</f>
        <v>0</v>
      </c>
      <c r="F278" s="26">
        <f>IFERROR(+VLOOKUP("LECHID"&amp;A278,'Main File'!A:O,10,0),0)</f>
        <v>0</v>
      </c>
      <c r="G278" s="26">
        <f>IFERROR(+VLOOKUP("LECHID"&amp;A278,'Main File'!A:O,11,0),0)</f>
        <v>0</v>
      </c>
      <c r="H278" s="26">
        <f>IFERROR(+VLOOKUP("LECHID"&amp;A278,'Main File'!A:O,12,0),0)</f>
        <v>0</v>
      </c>
      <c r="I278" s="26">
        <f>IFERROR(+VLOOKUP("LECHID"&amp;A278,'Main File'!A:O,13,0),0)</f>
        <v>0</v>
      </c>
      <c r="J278" s="26">
        <f>IFERROR(+VLOOKUP("LECHID"&amp;A278,'Main File'!A:O,14,0),0)</f>
        <v>0</v>
      </c>
      <c r="K278" s="26">
        <f>IFERROR(+VLOOKUP("LECHID"&amp;A278,'Main File'!A:O,15,0),0)</f>
        <v>0</v>
      </c>
    </row>
    <row r="279" spans="1:11" x14ac:dyDescent="0.25">
      <c r="A279" s="9">
        <f t="shared" si="4"/>
        <v>43466</v>
      </c>
      <c r="B279" s="26">
        <f>IFERROR(+VLOOKUP("LECHID"&amp;A279,'Main File'!A:O,6,0),0)</f>
        <v>0</v>
      </c>
      <c r="C279" s="26">
        <f>IFERROR(+VLOOKUP("LECHID"&amp;A279,'Main File'!A:O,7,0),0)</f>
        <v>0</v>
      </c>
      <c r="D279" s="26">
        <f>IFERROR(+VLOOKUP("LECHID"&amp;A279,'Main File'!A:O,8,0),0)</f>
        <v>0</v>
      </c>
      <c r="E279" s="26">
        <f>IFERROR(+VLOOKUP("LECHID"&amp;A279,'Main File'!A:O,9,0),0)</f>
        <v>0</v>
      </c>
      <c r="F279" s="26">
        <f>IFERROR(+VLOOKUP("LECHID"&amp;A279,'Main File'!A:O,10,0),0)</f>
        <v>0</v>
      </c>
      <c r="G279" s="26">
        <f>IFERROR(+VLOOKUP("LECHID"&amp;A279,'Main File'!A:O,11,0),0)</f>
        <v>0</v>
      </c>
      <c r="H279" s="26">
        <f>IFERROR(+VLOOKUP("LECHID"&amp;A279,'Main File'!A:O,12,0),0)</f>
        <v>0</v>
      </c>
      <c r="I279" s="26">
        <f>IFERROR(+VLOOKUP("LECHID"&amp;A279,'Main File'!A:O,13,0),0)</f>
        <v>0</v>
      </c>
      <c r="J279" s="26">
        <f>IFERROR(+VLOOKUP("LECHID"&amp;A279,'Main File'!A:O,14,0),0)</f>
        <v>0</v>
      </c>
      <c r="K279" s="26">
        <f>IFERROR(+VLOOKUP("LECHID"&amp;A279,'Main File'!A:O,15,0),0)</f>
        <v>0</v>
      </c>
    </row>
    <row r="280" spans="1:11" x14ac:dyDescent="0.25">
      <c r="A280" s="9">
        <f t="shared" si="4"/>
        <v>43467</v>
      </c>
      <c r="B280" s="26">
        <f>IFERROR(+VLOOKUP("LECHID"&amp;A280,'Main File'!A:O,6,0),0)</f>
        <v>0</v>
      </c>
      <c r="C280" s="26">
        <f>IFERROR(+VLOOKUP("LECHID"&amp;A280,'Main File'!A:O,7,0),0)</f>
        <v>0</v>
      </c>
      <c r="D280" s="26">
        <f>IFERROR(+VLOOKUP("LECHID"&amp;A280,'Main File'!A:O,8,0),0)</f>
        <v>0</v>
      </c>
      <c r="E280" s="26">
        <f>IFERROR(+VLOOKUP("LECHID"&amp;A280,'Main File'!A:O,9,0),0)</f>
        <v>0</v>
      </c>
      <c r="F280" s="26">
        <f>IFERROR(+VLOOKUP("LECHID"&amp;A280,'Main File'!A:O,10,0),0)</f>
        <v>0</v>
      </c>
      <c r="G280" s="26">
        <f>IFERROR(+VLOOKUP("LECHID"&amp;A280,'Main File'!A:O,11,0),0)</f>
        <v>0</v>
      </c>
      <c r="H280" s="26">
        <f>IFERROR(+VLOOKUP("LECHID"&amp;A280,'Main File'!A:O,12,0),0)</f>
        <v>0</v>
      </c>
      <c r="I280" s="26">
        <f>IFERROR(+VLOOKUP("LECHID"&amp;A280,'Main File'!A:O,13,0),0)</f>
        <v>0</v>
      </c>
      <c r="J280" s="26">
        <f>IFERROR(+VLOOKUP("LECHID"&amp;A280,'Main File'!A:O,14,0),0)</f>
        <v>0</v>
      </c>
      <c r="K280" s="26">
        <f>IFERROR(+VLOOKUP("LECHID"&amp;A280,'Main File'!A:O,15,0),0)</f>
        <v>0</v>
      </c>
    </row>
    <row r="281" spans="1:11" x14ac:dyDescent="0.25">
      <c r="A281" s="9">
        <f t="shared" si="4"/>
        <v>43468</v>
      </c>
      <c r="B281" s="26">
        <f>IFERROR(+VLOOKUP("LECHID"&amp;A281,'Main File'!A:O,6,0),0)</f>
        <v>0</v>
      </c>
      <c r="C281" s="26">
        <f>IFERROR(+VLOOKUP("LECHID"&amp;A281,'Main File'!A:O,7,0),0)</f>
        <v>0</v>
      </c>
      <c r="D281" s="26">
        <f>IFERROR(+VLOOKUP("LECHID"&amp;A281,'Main File'!A:O,8,0),0)</f>
        <v>0</v>
      </c>
      <c r="E281" s="26">
        <f>IFERROR(+VLOOKUP("LECHID"&amp;A281,'Main File'!A:O,9,0),0)</f>
        <v>0</v>
      </c>
      <c r="F281" s="26">
        <f>IFERROR(+VLOOKUP("LECHID"&amp;A281,'Main File'!A:O,10,0),0)</f>
        <v>0</v>
      </c>
      <c r="G281" s="26">
        <f>IFERROR(+VLOOKUP("LECHID"&amp;A281,'Main File'!A:O,11,0),0)</f>
        <v>0</v>
      </c>
      <c r="H281" s="26">
        <f>IFERROR(+VLOOKUP("LECHID"&amp;A281,'Main File'!A:O,12,0),0)</f>
        <v>0</v>
      </c>
      <c r="I281" s="26">
        <f>IFERROR(+VLOOKUP("LECHID"&amp;A281,'Main File'!A:O,13,0),0)</f>
        <v>0</v>
      </c>
      <c r="J281" s="26">
        <f>IFERROR(+VLOOKUP("LECHID"&amp;A281,'Main File'!A:O,14,0),0)</f>
        <v>0</v>
      </c>
      <c r="K281" s="26">
        <f>IFERROR(+VLOOKUP("LECHID"&amp;A281,'Main File'!A:O,15,0),0)</f>
        <v>0</v>
      </c>
    </row>
    <row r="282" spans="1:11" x14ac:dyDescent="0.25">
      <c r="A282" s="9">
        <f t="shared" si="4"/>
        <v>43469</v>
      </c>
      <c r="B282" s="26">
        <f>IFERROR(+VLOOKUP("LECHID"&amp;A282,'Main File'!A:O,6,0),0)</f>
        <v>0</v>
      </c>
      <c r="C282" s="26">
        <f>IFERROR(+VLOOKUP("LECHID"&amp;A282,'Main File'!A:O,7,0),0)</f>
        <v>0</v>
      </c>
      <c r="D282" s="26">
        <f>IFERROR(+VLOOKUP("LECHID"&amp;A282,'Main File'!A:O,8,0),0)</f>
        <v>0</v>
      </c>
      <c r="E282" s="26">
        <f>IFERROR(+VLOOKUP("LECHID"&amp;A282,'Main File'!A:O,9,0),0)</f>
        <v>0</v>
      </c>
      <c r="F282" s="26">
        <f>IFERROR(+VLOOKUP("LECHID"&amp;A282,'Main File'!A:O,10,0),0)</f>
        <v>0</v>
      </c>
      <c r="G282" s="26">
        <f>IFERROR(+VLOOKUP("LECHID"&amp;A282,'Main File'!A:O,11,0),0)</f>
        <v>0</v>
      </c>
      <c r="H282" s="26">
        <f>IFERROR(+VLOOKUP("LECHID"&amp;A282,'Main File'!A:O,12,0),0)</f>
        <v>0</v>
      </c>
      <c r="I282" s="26">
        <f>IFERROR(+VLOOKUP("LECHID"&amp;A282,'Main File'!A:O,13,0),0)</f>
        <v>0</v>
      </c>
      <c r="J282" s="26">
        <f>IFERROR(+VLOOKUP("LECHID"&amp;A282,'Main File'!A:O,14,0),0)</f>
        <v>0</v>
      </c>
      <c r="K282" s="26">
        <f>IFERROR(+VLOOKUP("LECHID"&amp;A282,'Main File'!A:O,15,0),0)</f>
        <v>0</v>
      </c>
    </row>
    <row r="283" spans="1:11" x14ac:dyDescent="0.25">
      <c r="A283" s="9">
        <f t="shared" si="4"/>
        <v>43470</v>
      </c>
      <c r="B283" s="26">
        <f>IFERROR(+VLOOKUP("LECHID"&amp;A283,'Main File'!A:O,6,0),0)</f>
        <v>0</v>
      </c>
      <c r="C283" s="26">
        <f>IFERROR(+VLOOKUP("LECHID"&amp;A283,'Main File'!A:O,7,0),0)</f>
        <v>0</v>
      </c>
      <c r="D283" s="26">
        <f>IFERROR(+VLOOKUP("LECHID"&amp;A283,'Main File'!A:O,8,0),0)</f>
        <v>0</v>
      </c>
      <c r="E283" s="26">
        <f>IFERROR(+VLOOKUP("LECHID"&amp;A283,'Main File'!A:O,9,0),0)</f>
        <v>0</v>
      </c>
      <c r="F283" s="26">
        <f>IFERROR(+VLOOKUP("LECHID"&amp;A283,'Main File'!A:O,10,0),0)</f>
        <v>0</v>
      </c>
      <c r="G283" s="26">
        <f>IFERROR(+VLOOKUP("LECHID"&amp;A283,'Main File'!A:O,11,0),0)</f>
        <v>0</v>
      </c>
      <c r="H283" s="26">
        <f>IFERROR(+VLOOKUP("LECHID"&amp;A283,'Main File'!A:O,12,0),0)</f>
        <v>0</v>
      </c>
      <c r="I283" s="26">
        <f>IFERROR(+VLOOKUP("LECHID"&amp;A283,'Main File'!A:O,13,0),0)</f>
        <v>0</v>
      </c>
      <c r="J283" s="26">
        <f>IFERROR(+VLOOKUP("LECHID"&amp;A283,'Main File'!A:O,14,0),0)</f>
        <v>0</v>
      </c>
      <c r="K283" s="26">
        <f>IFERROR(+VLOOKUP("LECHID"&amp;A283,'Main File'!A:O,15,0),0)</f>
        <v>0</v>
      </c>
    </row>
    <row r="284" spans="1:11" x14ac:dyDescent="0.25">
      <c r="A284" s="9">
        <f t="shared" si="4"/>
        <v>43471</v>
      </c>
      <c r="B284" s="26">
        <f>IFERROR(+VLOOKUP("LECHID"&amp;A284,'Main File'!A:O,6,0),0)</f>
        <v>0</v>
      </c>
      <c r="C284" s="26">
        <f>IFERROR(+VLOOKUP("LECHID"&amp;A284,'Main File'!A:O,7,0),0)</f>
        <v>0</v>
      </c>
      <c r="D284" s="26">
        <f>IFERROR(+VLOOKUP("LECHID"&amp;A284,'Main File'!A:O,8,0),0)</f>
        <v>0</v>
      </c>
      <c r="E284" s="26">
        <f>IFERROR(+VLOOKUP("LECHID"&amp;A284,'Main File'!A:O,9,0),0)</f>
        <v>0</v>
      </c>
      <c r="F284" s="26">
        <f>IFERROR(+VLOOKUP("LECHID"&amp;A284,'Main File'!A:O,10,0),0)</f>
        <v>0</v>
      </c>
      <c r="G284" s="26">
        <f>IFERROR(+VLOOKUP("LECHID"&amp;A284,'Main File'!A:O,11,0),0)</f>
        <v>0</v>
      </c>
      <c r="H284" s="26">
        <f>IFERROR(+VLOOKUP("LECHID"&amp;A284,'Main File'!A:O,12,0),0)</f>
        <v>0</v>
      </c>
      <c r="I284" s="26">
        <f>IFERROR(+VLOOKUP("LECHID"&amp;A284,'Main File'!A:O,13,0),0)</f>
        <v>0</v>
      </c>
      <c r="J284" s="26">
        <f>IFERROR(+VLOOKUP("LECHID"&amp;A284,'Main File'!A:O,14,0),0)</f>
        <v>0</v>
      </c>
      <c r="K284" s="26">
        <f>IFERROR(+VLOOKUP("LECHID"&amp;A284,'Main File'!A:O,15,0),0)</f>
        <v>0</v>
      </c>
    </row>
    <row r="285" spans="1:11" x14ac:dyDescent="0.25">
      <c r="A285" s="9">
        <f t="shared" si="4"/>
        <v>43472</v>
      </c>
      <c r="B285" s="26">
        <f>IFERROR(+VLOOKUP("LECHID"&amp;A285,'Main File'!A:O,6,0),0)</f>
        <v>0</v>
      </c>
      <c r="C285" s="26">
        <f>IFERROR(+VLOOKUP("LECHID"&amp;A285,'Main File'!A:O,7,0),0)</f>
        <v>0</v>
      </c>
      <c r="D285" s="26">
        <f>IFERROR(+VLOOKUP("LECHID"&amp;A285,'Main File'!A:O,8,0),0)</f>
        <v>0</v>
      </c>
      <c r="E285" s="26">
        <f>IFERROR(+VLOOKUP("LECHID"&amp;A285,'Main File'!A:O,9,0),0)</f>
        <v>0</v>
      </c>
      <c r="F285" s="26">
        <f>IFERROR(+VLOOKUP("LECHID"&amp;A285,'Main File'!A:O,10,0),0)</f>
        <v>0</v>
      </c>
      <c r="G285" s="26">
        <f>IFERROR(+VLOOKUP("LECHID"&amp;A285,'Main File'!A:O,11,0),0)</f>
        <v>0</v>
      </c>
      <c r="H285" s="26">
        <f>IFERROR(+VLOOKUP("LECHID"&amp;A285,'Main File'!A:O,12,0),0)</f>
        <v>0</v>
      </c>
      <c r="I285" s="26">
        <f>IFERROR(+VLOOKUP("LECHID"&amp;A285,'Main File'!A:O,13,0),0)</f>
        <v>0</v>
      </c>
      <c r="J285" s="26">
        <f>IFERROR(+VLOOKUP("LECHID"&amp;A285,'Main File'!A:O,14,0),0)</f>
        <v>0</v>
      </c>
      <c r="K285" s="26">
        <f>IFERROR(+VLOOKUP("LECHID"&amp;A285,'Main File'!A:O,15,0),0)</f>
        <v>0</v>
      </c>
    </row>
    <row r="286" spans="1:11" x14ac:dyDescent="0.25">
      <c r="A286" s="9">
        <f t="shared" si="4"/>
        <v>43473</v>
      </c>
      <c r="B286" s="26">
        <f>IFERROR(+VLOOKUP("LECHID"&amp;A286,'Main File'!A:O,6,0),0)</f>
        <v>0</v>
      </c>
      <c r="C286" s="26">
        <f>IFERROR(+VLOOKUP("LECHID"&amp;A286,'Main File'!A:O,7,0),0)</f>
        <v>0</v>
      </c>
      <c r="D286" s="26">
        <f>IFERROR(+VLOOKUP("LECHID"&amp;A286,'Main File'!A:O,8,0),0)</f>
        <v>0</v>
      </c>
      <c r="E286" s="26">
        <f>IFERROR(+VLOOKUP("LECHID"&amp;A286,'Main File'!A:O,9,0),0)</f>
        <v>0</v>
      </c>
      <c r="F286" s="26">
        <f>IFERROR(+VLOOKUP("LECHID"&amp;A286,'Main File'!A:O,10,0),0)</f>
        <v>0</v>
      </c>
      <c r="G286" s="26">
        <f>IFERROR(+VLOOKUP("LECHID"&amp;A286,'Main File'!A:O,11,0),0)</f>
        <v>0</v>
      </c>
      <c r="H286" s="26">
        <f>IFERROR(+VLOOKUP("LECHID"&amp;A286,'Main File'!A:O,12,0),0)</f>
        <v>0</v>
      </c>
      <c r="I286" s="26">
        <f>IFERROR(+VLOOKUP("LECHID"&amp;A286,'Main File'!A:O,13,0),0)</f>
        <v>0</v>
      </c>
      <c r="J286" s="26">
        <f>IFERROR(+VLOOKUP("LECHID"&amp;A286,'Main File'!A:O,14,0),0)</f>
        <v>0</v>
      </c>
      <c r="K286" s="26">
        <f>IFERROR(+VLOOKUP("LECHID"&amp;A286,'Main File'!A:O,15,0),0)</f>
        <v>0</v>
      </c>
    </row>
    <row r="287" spans="1:11" x14ac:dyDescent="0.25">
      <c r="A287" s="9">
        <f t="shared" si="4"/>
        <v>43474</v>
      </c>
      <c r="B287" s="26">
        <f>IFERROR(+VLOOKUP("LECHID"&amp;A287,'Main File'!A:O,6,0),0)</f>
        <v>0</v>
      </c>
      <c r="C287" s="26">
        <f>IFERROR(+VLOOKUP("LECHID"&amp;A287,'Main File'!A:O,7,0),0)</f>
        <v>0</v>
      </c>
      <c r="D287" s="26">
        <f>IFERROR(+VLOOKUP("LECHID"&amp;A287,'Main File'!A:O,8,0),0)</f>
        <v>0</v>
      </c>
      <c r="E287" s="26">
        <f>IFERROR(+VLOOKUP("LECHID"&amp;A287,'Main File'!A:O,9,0),0)</f>
        <v>0</v>
      </c>
      <c r="F287" s="26">
        <f>IFERROR(+VLOOKUP("LECHID"&amp;A287,'Main File'!A:O,10,0),0)</f>
        <v>0</v>
      </c>
      <c r="G287" s="26">
        <f>IFERROR(+VLOOKUP("LECHID"&amp;A287,'Main File'!A:O,11,0),0)</f>
        <v>0</v>
      </c>
      <c r="H287" s="26">
        <f>IFERROR(+VLOOKUP("LECHID"&amp;A287,'Main File'!A:O,12,0),0)</f>
        <v>0</v>
      </c>
      <c r="I287" s="26">
        <f>IFERROR(+VLOOKUP("LECHID"&amp;A287,'Main File'!A:O,13,0),0)</f>
        <v>0</v>
      </c>
      <c r="J287" s="26">
        <f>IFERROR(+VLOOKUP("LECHID"&amp;A287,'Main File'!A:O,14,0),0)</f>
        <v>0</v>
      </c>
      <c r="K287" s="26">
        <f>IFERROR(+VLOOKUP("LECHID"&amp;A287,'Main File'!A:O,15,0),0)</f>
        <v>0</v>
      </c>
    </row>
    <row r="288" spans="1:11" x14ac:dyDescent="0.25">
      <c r="A288" s="9">
        <f t="shared" si="4"/>
        <v>43475</v>
      </c>
      <c r="B288" s="26">
        <f>IFERROR(+VLOOKUP("LECHID"&amp;A288,'Main File'!A:O,6,0),0)</f>
        <v>0</v>
      </c>
      <c r="C288" s="26">
        <f>IFERROR(+VLOOKUP("LECHID"&amp;A288,'Main File'!A:O,7,0),0)</f>
        <v>0</v>
      </c>
      <c r="D288" s="26">
        <f>IFERROR(+VLOOKUP("LECHID"&amp;A288,'Main File'!A:O,8,0),0)</f>
        <v>0</v>
      </c>
      <c r="E288" s="26">
        <f>IFERROR(+VLOOKUP("LECHID"&amp;A288,'Main File'!A:O,9,0),0)</f>
        <v>0</v>
      </c>
      <c r="F288" s="26">
        <f>IFERROR(+VLOOKUP("LECHID"&amp;A288,'Main File'!A:O,10,0),0)</f>
        <v>0</v>
      </c>
      <c r="G288" s="26">
        <f>IFERROR(+VLOOKUP("LECHID"&amp;A288,'Main File'!A:O,11,0),0)</f>
        <v>0</v>
      </c>
      <c r="H288" s="26">
        <f>IFERROR(+VLOOKUP("LECHID"&amp;A288,'Main File'!A:O,12,0),0)</f>
        <v>0</v>
      </c>
      <c r="I288" s="26">
        <f>IFERROR(+VLOOKUP("LECHID"&amp;A288,'Main File'!A:O,13,0),0)</f>
        <v>0</v>
      </c>
      <c r="J288" s="26">
        <f>IFERROR(+VLOOKUP("LECHID"&amp;A288,'Main File'!A:O,14,0),0)</f>
        <v>0</v>
      </c>
      <c r="K288" s="26">
        <f>IFERROR(+VLOOKUP("LECHID"&amp;A288,'Main File'!A:O,15,0),0)</f>
        <v>0</v>
      </c>
    </row>
    <row r="289" spans="1:11" x14ac:dyDescent="0.25">
      <c r="A289" s="9">
        <f t="shared" si="4"/>
        <v>43476</v>
      </c>
      <c r="B289" s="26">
        <f>IFERROR(+VLOOKUP("LECHID"&amp;A289,'Main File'!A:O,6,0),0)</f>
        <v>0</v>
      </c>
      <c r="C289" s="26">
        <f>IFERROR(+VLOOKUP("LECHID"&amp;A289,'Main File'!A:O,7,0),0)</f>
        <v>0</v>
      </c>
      <c r="D289" s="26">
        <f>IFERROR(+VLOOKUP("LECHID"&amp;A289,'Main File'!A:O,8,0),0)</f>
        <v>0</v>
      </c>
      <c r="E289" s="26">
        <f>IFERROR(+VLOOKUP("LECHID"&amp;A289,'Main File'!A:O,9,0),0)</f>
        <v>0</v>
      </c>
      <c r="F289" s="26">
        <f>IFERROR(+VLOOKUP("LECHID"&amp;A289,'Main File'!A:O,10,0),0)</f>
        <v>0</v>
      </c>
      <c r="G289" s="26">
        <f>IFERROR(+VLOOKUP("LECHID"&amp;A289,'Main File'!A:O,11,0),0)</f>
        <v>0</v>
      </c>
      <c r="H289" s="26">
        <f>IFERROR(+VLOOKUP("LECHID"&amp;A289,'Main File'!A:O,12,0),0)</f>
        <v>0</v>
      </c>
      <c r="I289" s="26">
        <f>IFERROR(+VLOOKUP("LECHID"&amp;A289,'Main File'!A:O,13,0),0)</f>
        <v>0</v>
      </c>
      <c r="J289" s="26">
        <f>IFERROR(+VLOOKUP("LECHID"&amp;A289,'Main File'!A:O,14,0),0)</f>
        <v>0</v>
      </c>
      <c r="K289" s="26">
        <f>IFERROR(+VLOOKUP("LECHID"&amp;A289,'Main File'!A:O,15,0),0)</f>
        <v>0</v>
      </c>
    </row>
    <row r="290" spans="1:11" x14ac:dyDescent="0.25">
      <c r="A290" s="9">
        <f t="shared" si="4"/>
        <v>43477</v>
      </c>
      <c r="B290" s="26">
        <f>IFERROR(+VLOOKUP("LECHID"&amp;A290,'Main File'!A:O,6,0),0)</f>
        <v>0</v>
      </c>
      <c r="C290" s="26">
        <f>IFERROR(+VLOOKUP("LECHID"&amp;A290,'Main File'!A:O,7,0),0)</f>
        <v>0</v>
      </c>
      <c r="D290" s="26">
        <f>IFERROR(+VLOOKUP("LECHID"&amp;A290,'Main File'!A:O,8,0),0)</f>
        <v>0</v>
      </c>
      <c r="E290" s="26">
        <f>IFERROR(+VLOOKUP("LECHID"&amp;A290,'Main File'!A:O,9,0),0)</f>
        <v>0</v>
      </c>
      <c r="F290" s="26">
        <f>IFERROR(+VLOOKUP("LECHID"&amp;A290,'Main File'!A:O,10,0),0)</f>
        <v>0</v>
      </c>
      <c r="G290" s="26">
        <f>IFERROR(+VLOOKUP("LECHID"&amp;A290,'Main File'!A:O,11,0),0)</f>
        <v>0</v>
      </c>
      <c r="H290" s="26">
        <f>IFERROR(+VLOOKUP("LECHID"&amp;A290,'Main File'!A:O,12,0),0)</f>
        <v>0</v>
      </c>
      <c r="I290" s="26">
        <f>IFERROR(+VLOOKUP("LECHID"&amp;A290,'Main File'!A:O,13,0),0)</f>
        <v>0</v>
      </c>
      <c r="J290" s="26">
        <f>IFERROR(+VLOOKUP("LECHID"&amp;A290,'Main File'!A:O,14,0),0)</f>
        <v>0</v>
      </c>
      <c r="K290" s="26">
        <f>IFERROR(+VLOOKUP("LECHID"&amp;A290,'Main File'!A:O,15,0),0)</f>
        <v>0</v>
      </c>
    </row>
    <row r="291" spans="1:11" x14ac:dyDescent="0.25">
      <c r="A291" s="9">
        <f t="shared" si="4"/>
        <v>43478</v>
      </c>
      <c r="B291" s="26">
        <f>IFERROR(+VLOOKUP("LECHID"&amp;A291,'Main File'!A:O,6,0),0)</f>
        <v>0</v>
      </c>
      <c r="C291" s="26">
        <f>IFERROR(+VLOOKUP("LECHID"&amp;A291,'Main File'!A:O,7,0),0)</f>
        <v>0</v>
      </c>
      <c r="D291" s="26">
        <f>IFERROR(+VLOOKUP("LECHID"&amp;A291,'Main File'!A:O,8,0),0)</f>
        <v>0</v>
      </c>
      <c r="E291" s="26">
        <f>IFERROR(+VLOOKUP("LECHID"&amp;A291,'Main File'!A:O,9,0),0)</f>
        <v>0</v>
      </c>
      <c r="F291" s="26">
        <f>IFERROR(+VLOOKUP("LECHID"&amp;A291,'Main File'!A:O,10,0),0)</f>
        <v>0</v>
      </c>
      <c r="G291" s="26">
        <f>IFERROR(+VLOOKUP("LECHID"&amp;A291,'Main File'!A:O,11,0),0)</f>
        <v>0</v>
      </c>
      <c r="H291" s="26">
        <f>IFERROR(+VLOOKUP("LECHID"&amp;A291,'Main File'!A:O,12,0),0)</f>
        <v>0</v>
      </c>
      <c r="I291" s="26">
        <f>IFERROR(+VLOOKUP("LECHID"&amp;A291,'Main File'!A:O,13,0),0)</f>
        <v>0</v>
      </c>
      <c r="J291" s="26">
        <f>IFERROR(+VLOOKUP("LECHID"&amp;A291,'Main File'!A:O,14,0),0)</f>
        <v>0</v>
      </c>
      <c r="K291" s="26">
        <f>IFERROR(+VLOOKUP("LECHID"&amp;A291,'Main File'!A:O,15,0),0)</f>
        <v>0</v>
      </c>
    </row>
    <row r="292" spans="1:11" x14ac:dyDescent="0.25">
      <c r="A292" s="9">
        <f t="shared" si="4"/>
        <v>43479</v>
      </c>
      <c r="B292" s="26">
        <f>IFERROR(+VLOOKUP("LECHID"&amp;A292,'Main File'!A:O,6,0),0)</f>
        <v>0</v>
      </c>
      <c r="C292" s="26">
        <f>IFERROR(+VLOOKUP("LECHID"&amp;A292,'Main File'!A:O,7,0),0)</f>
        <v>0</v>
      </c>
      <c r="D292" s="26">
        <f>IFERROR(+VLOOKUP("LECHID"&amp;A292,'Main File'!A:O,8,0),0)</f>
        <v>0</v>
      </c>
      <c r="E292" s="26">
        <f>IFERROR(+VLOOKUP("LECHID"&amp;A292,'Main File'!A:O,9,0),0)</f>
        <v>0</v>
      </c>
      <c r="F292" s="26">
        <f>IFERROR(+VLOOKUP("LECHID"&amp;A292,'Main File'!A:O,10,0),0)</f>
        <v>0</v>
      </c>
      <c r="G292" s="26">
        <f>IFERROR(+VLOOKUP("LECHID"&amp;A292,'Main File'!A:O,11,0),0)</f>
        <v>0</v>
      </c>
      <c r="H292" s="26">
        <f>IFERROR(+VLOOKUP("LECHID"&amp;A292,'Main File'!A:O,12,0),0)</f>
        <v>0</v>
      </c>
      <c r="I292" s="26">
        <f>IFERROR(+VLOOKUP("LECHID"&amp;A292,'Main File'!A:O,13,0),0)</f>
        <v>0</v>
      </c>
      <c r="J292" s="26">
        <f>IFERROR(+VLOOKUP("LECHID"&amp;A292,'Main File'!A:O,14,0),0)</f>
        <v>0</v>
      </c>
      <c r="K292" s="26">
        <f>IFERROR(+VLOOKUP("LECHID"&amp;A292,'Main File'!A:O,15,0),0)</f>
        <v>0</v>
      </c>
    </row>
    <row r="293" spans="1:11" x14ac:dyDescent="0.25">
      <c r="A293" s="9">
        <f t="shared" si="4"/>
        <v>43480</v>
      </c>
      <c r="B293" s="26">
        <f>IFERROR(+VLOOKUP("LECHID"&amp;A293,'Main File'!A:O,6,0),0)</f>
        <v>0</v>
      </c>
      <c r="C293" s="26">
        <f>IFERROR(+VLOOKUP("LECHID"&amp;A293,'Main File'!A:O,7,0),0)</f>
        <v>0</v>
      </c>
      <c r="D293" s="26">
        <f>IFERROR(+VLOOKUP("LECHID"&amp;A293,'Main File'!A:O,8,0),0)</f>
        <v>0</v>
      </c>
      <c r="E293" s="26">
        <f>IFERROR(+VLOOKUP("LECHID"&amp;A293,'Main File'!A:O,9,0),0)</f>
        <v>0</v>
      </c>
      <c r="F293" s="26">
        <f>IFERROR(+VLOOKUP("LECHID"&amp;A293,'Main File'!A:O,10,0),0)</f>
        <v>0</v>
      </c>
      <c r="G293" s="26">
        <f>IFERROR(+VLOOKUP("LECHID"&amp;A293,'Main File'!A:O,11,0),0)</f>
        <v>0</v>
      </c>
      <c r="H293" s="26">
        <f>IFERROR(+VLOOKUP("LECHID"&amp;A293,'Main File'!A:O,12,0),0)</f>
        <v>0</v>
      </c>
      <c r="I293" s="26">
        <f>IFERROR(+VLOOKUP("LECHID"&amp;A293,'Main File'!A:O,13,0),0)</f>
        <v>0</v>
      </c>
      <c r="J293" s="26">
        <f>IFERROR(+VLOOKUP("LECHID"&amp;A293,'Main File'!A:O,14,0),0)</f>
        <v>0</v>
      </c>
      <c r="K293" s="26">
        <f>IFERROR(+VLOOKUP("LECHID"&amp;A293,'Main File'!A:O,15,0),0)</f>
        <v>0</v>
      </c>
    </row>
    <row r="294" spans="1:11" x14ac:dyDescent="0.25">
      <c r="A294" s="9">
        <f t="shared" si="4"/>
        <v>43481</v>
      </c>
      <c r="B294" s="26">
        <f>IFERROR(+VLOOKUP("LECHID"&amp;A294,'Main File'!A:O,6,0),0)</f>
        <v>0</v>
      </c>
      <c r="C294" s="26">
        <f>IFERROR(+VLOOKUP("LECHID"&amp;A294,'Main File'!A:O,7,0),0)</f>
        <v>0</v>
      </c>
      <c r="D294" s="26">
        <f>IFERROR(+VLOOKUP("LECHID"&amp;A294,'Main File'!A:O,8,0),0)</f>
        <v>0</v>
      </c>
      <c r="E294" s="26">
        <f>IFERROR(+VLOOKUP("LECHID"&amp;A294,'Main File'!A:O,9,0),0)</f>
        <v>0</v>
      </c>
      <c r="F294" s="26">
        <f>IFERROR(+VLOOKUP("LECHID"&amp;A294,'Main File'!A:O,10,0),0)</f>
        <v>0</v>
      </c>
      <c r="G294" s="26">
        <f>IFERROR(+VLOOKUP("LECHID"&amp;A294,'Main File'!A:O,11,0),0)</f>
        <v>0</v>
      </c>
      <c r="H294" s="26">
        <f>IFERROR(+VLOOKUP("LECHID"&amp;A294,'Main File'!A:O,12,0),0)</f>
        <v>0</v>
      </c>
      <c r="I294" s="26">
        <f>IFERROR(+VLOOKUP("LECHID"&amp;A294,'Main File'!A:O,13,0),0)</f>
        <v>0</v>
      </c>
      <c r="J294" s="26">
        <f>IFERROR(+VLOOKUP("LECHID"&amp;A294,'Main File'!A:O,14,0),0)</f>
        <v>0</v>
      </c>
      <c r="K294" s="26">
        <f>IFERROR(+VLOOKUP("LECHID"&amp;A294,'Main File'!A:O,15,0),0)</f>
        <v>0</v>
      </c>
    </row>
    <row r="295" spans="1:11" x14ac:dyDescent="0.25">
      <c r="A295" s="9">
        <f t="shared" si="4"/>
        <v>43482</v>
      </c>
      <c r="B295" s="26">
        <f>IFERROR(+VLOOKUP("LECHID"&amp;A295,'Main File'!A:O,6,0),0)</f>
        <v>0</v>
      </c>
      <c r="C295" s="26">
        <f>IFERROR(+VLOOKUP("LECHID"&amp;A295,'Main File'!A:O,7,0),0)</f>
        <v>0</v>
      </c>
      <c r="D295" s="26">
        <f>IFERROR(+VLOOKUP("LECHID"&amp;A295,'Main File'!A:O,8,0),0)</f>
        <v>0</v>
      </c>
      <c r="E295" s="26">
        <f>IFERROR(+VLOOKUP("LECHID"&amp;A295,'Main File'!A:O,9,0),0)</f>
        <v>0</v>
      </c>
      <c r="F295" s="26">
        <f>IFERROR(+VLOOKUP("LECHID"&amp;A295,'Main File'!A:O,10,0),0)</f>
        <v>0</v>
      </c>
      <c r="G295" s="26">
        <f>IFERROR(+VLOOKUP("LECHID"&amp;A295,'Main File'!A:O,11,0),0)</f>
        <v>0</v>
      </c>
      <c r="H295" s="26">
        <f>IFERROR(+VLOOKUP("LECHID"&amp;A295,'Main File'!A:O,12,0),0)</f>
        <v>0</v>
      </c>
      <c r="I295" s="26">
        <f>IFERROR(+VLOOKUP("LECHID"&amp;A295,'Main File'!A:O,13,0),0)</f>
        <v>0</v>
      </c>
      <c r="J295" s="26">
        <f>IFERROR(+VLOOKUP("LECHID"&amp;A295,'Main File'!A:O,14,0),0)</f>
        <v>0</v>
      </c>
      <c r="K295" s="26">
        <f>IFERROR(+VLOOKUP("LECHID"&amp;A295,'Main File'!A:O,15,0),0)</f>
        <v>0</v>
      </c>
    </row>
    <row r="296" spans="1:11" x14ac:dyDescent="0.25">
      <c r="A296" s="9">
        <f t="shared" si="4"/>
        <v>43483</v>
      </c>
      <c r="B296" s="26">
        <f>IFERROR(+VLOOKUP("LECHID"&amp;A296,'Main File'!A:O,6,0),0)</f>
        <v>0</v>
      </c>
      <c r="C296" s="26">
        <f>IFERROR(+VLOOKUP("LECHID"&amp;A296,'Main File'!A:O,7,0),0)</f>
        <v>0</v>
      </c>
      <c r="D296" s="26">
        <f>IFERROR(+VLOOKUP("LECHID"&amp;A296,'Main File'!A:O,8,0),0)</f>
        <v>0</v>
      </c>
      <c r="E296" s="26">
        <f>IFERROR(+VLOOKUP("LECHID"&amp;A296,'Main File'!A:O,9,0),0)</f>
        <v>0</v>
      </c>
      <c r="F296" s="26">
        <f>IFERROR(+VLOOKUP("LECHID"&amp;A296,'Main File'!A:O,10,0),0)</f>
        <v>0</v>
      </c>
      <c r="G296" s="26">
        <f>IFERROR(+VLOOKUP("LECHID"&amp;A296,'Main File'!A:O,11,0),0)</f>
        <v>0</v>
      </c>
      <c r="H296" s="26">
        <f>IFERROR(+VLOOKUP("LECHID"&amp;A296,'Main File'!A:O,12,0),0)</f>
        <v>0</v>
      </c>
      <c r="I296" s="26">
        <f>IFERROR(+VLOOKUP("LECHID"&amp;A296,'Main File'!A:O,13,0),0)</f>
        <v>0</v>
      </c>
      <c r="J296" s="26">
        <f>IFERROR(+VLOOKUP("LECHID"&amp;A296,'Main File'!A:O,14,0),0)</f>
        <v>0</v>
      </c>
      <c r="K296" s="26">
        <f>IFERROR(+VLOOKUP("LECHID"&amp;A296,'Main File'!A:O,15,0),0)</f>
        <v>0</v>
      </c>
    </row>
    <row r="297" spans="1:11" x14ac:dyDescent="0.25">
      <c r="A297" s="9">
        <f t="shared" si="4"/>
        <v>43484</v>
      </c>
      <c r="B297" s="26">
        <f>IFERROR(+VLOOKUP("LECHID"&amp;A297,'Main File'!A:O,6,0),0)</f>
        <v>0</v>
      </c>
      <c r="C297" s="26">
        <f>IFERROR(+VLOOKUP("LECHID"&amp;A297,'Main File'!A:O,7,0),0)</f>
        <v>0</v>
      </c>
      <c r="D297" s="26">
        <f>IFERROR(+VLOOKUP("LECHID"&amp;A297,'Main File'!A:O,8,0),0)</f>
        <v>0</v>
      </c>
      <c r="E297" s="26">
        <f>IFERROR(+VLOOKUP("LECHID"&amp;A297,'Main File'!A:O,9,0),0)</f>
        <v>0</v>
      </c>
      <c r="F297" s="26">
        <f>IFERROR(+VLOOKUP("LECHID"&amp;A297,'Main File'!A:O,10,0),0)</f>
        <v>0</v>
      </c>
      <c r="G297" s="26">
        <f>IFERROR(+VLOOKUP("LECHID"&amp;A297,'Main File'!A:O,11,0),0)</f>
        <v>0</v>
      </c>
      <c r="H297" s="26">
        <f>IFERROR(+VLOOKUP("LECHID"&amp;A297,'Main File'!A:O,12,0),0)</f>
        <v>0</v>
      </c>
      <c r="I297" s="26">
        <f>IFERROR(+VLOOKUP("LECHID"&amp;A297,'Main File'!A:O,13,0),0)</f>
        <v>0</v>
      </c>
      <c r="J297" s="26">
        <f>IFERROR(+VLOOKUP("LECHID"&amp;A297,'Main File'!A:O,14,0),0)</f>
        <v>0</v>
      </c>
      <c r="K297" s="26">
        <f>IFERROR(+VLOOKUP("LECHID"&amp;A297,'Main File'!A:O,15,0),0)</f>
        <v>0</v>
      </c>
    </row>
    <row r="298" spans="1:11" x14ac:dyDescent="0.25">
      <c r="A298" s="9">
        <f t="shared" si="4"/>
        <v>43485</v>
      </c>
      <c r="B298" s="26">
        <f>IFERROR(+VLOOKUP("LECHID"&amp;A298,'Main File'!A:O,6,0),0)</f>
        <v>0</v>
      </c>
      <c r="C298" s="26">
        <f>IFERROR(+VLOOKUP("LECHID"&amp;A298,'Main File'!A:O,7,0),0)</f>
        <v>0</v>
      </c>
      <c r="D298" s="26">
        <f>IFERROR(+VLOOKUP("LECHID"&amp;A298,'Main File'!A:O,8,0),0)</f>
        <v>0</v>
      </c>
      <c r="E298" s="26">
        <f>IFERROR(+VLOOKUP("LECHID"&amp;A298,'Main File'!A:O,9,0),0)</f>
        <v>0</v>
      </c>
      <c r="F298" s="26">
        <f>IFERROR(+VLOOKUP("LECHID"&amp;A298,'Main File'!A:O,10,0),0)</f>
        <v>0</v>
      </c>
      <c r="G298" s="26">
        <f>IFERROR(+VLOOKUP("LECHID"&amp;A298,'Main File'!A:O,11,0),0)</f>
        <v>0</v>
      </c>
      <c r="H298" s="26">
        <f>IFERROR(+VLOOKUP("LECHID"&amp;A298,'Main File'!A:O,12,0),0)</f>
        <v>0</v>
      </c>
      <c r="I298" s="26">
        <f>IFERROR(+VLOOKUP("LECHID"&amp;A298,'Main File'!A:O,13,0),0)</f>
        <v>0</v>
      </c>
      <c r="J298" s="26">
        <f>IFERROR(+VLOOKUP("LECHID"&amp;A298,'Main File'!A:O,14,0),0)</f>
        <v>0</v>
      </c>
      <c r="K298" s="26">
        <f>IFERROR(+VLOOKUP("LECHID"&amp;A298,'Main File'!A:O,15,0),0)</f>
        <v>0</v>
      </c>
    </row>
    <row r="299" spans="1:11" x14ac:dyDescent="0.25">
      <c r="A299" s="9">
        <f t="shared" si="4"/>
        <v>43486</v>
      </c>
      <c r="B299" s="26">
        <f>IFERROR(+VLOOKUP("LECHID"&amp;A299,'Main File'!A:O,6,0),0)</f>
        <v>0</v>
      </c>
      <c r="C299" s="26">
        <f>IFERROR(+VLOOKUP("LECHID"&amp;A299,'Main File'!A:O,7,0),0)</f>
        <v>0</v>
      </c>
      <c r="D299" s="26">
        <f>IFERROR(+VLOOKUP("LECHID"&amp;A299,'Main File'!A:O,8,0),0)</f>
        <v>0</v>
      </c>
      <c r="E299" s="26">
        <f>IFERROR(+VLOOKUP("LECHID"&amp;A299,'Main File'!A:O,9,0),0)</f>
        <v>0</v>
      </c>
      <c r="F299" s="26">
        <f>IFERROR(+VLOOKUP("LECHID"&amp;A299,'Main File'!A:O,10,0),0)</f>
        <v>0</v>
      </c>
      <c r="G299" s="26">
        <f>IFERROR(+VLOOKUP("LECHID"&amp;A299,'Main File'!A:O,11,0),0)</f>
        <v>0</v>
      </c>
      <c r="H299" s="26">
        <f>IFERROR(+VLOOKUP("LECHID"&amp;A299,'Main File'!A:O,12,0),0)</f>
        <v>0</v>
      </c>
      <c r="I299" s="26">
        <f>IFERROR(+VLOOKUP("LECHID"&amp;A299,'Main File'!A:O,13,0),0)</f>
        <v>0</v>
      </c>
      <c r="J299" s="26">
        <f>IFERROR(+VLOOKUP("LECHID"&amp;A299,'Main File'!A:O,14,0),0)</f>
        <v>0</v>
      </c>
      <c r="K299" s="26">
        <f>IFERROR(+VLOOKUP("LECHID"&amp;A299,'Main File'!A:O,15,0),0)</f>
        <v>0</v>
      </c>
    </row>
    <row r="300" spans="1:11" x14ac:dyDescent="0.25">
      <c r="A300" s="9">
        <f t="shared" si="4"/>
        <v>43487</v>
      </c>
      <c r="B300" s="26">
        <f>IFERROR(+VLOOKUP("LECHID"&amp;A300,'Main File'!A:O,6,0),0)</f>
        <v>0</v>
      </c>
      <c r="C300" s="26">
        <f>IFERROR(+VLOOKUP("LECHID"&amp;A300,'Main File'!A:O,7,0),0)</f>
        <v>0</v>
      </c>
      <c r="D300" s="26">
        <f>IFERROR(+VLOOKUP("LECHID"&amp;A300,'Main File'!A:O,8,0),0)</f>
        <v>0</v>
      </c>
      <c r="E300" s="26">
        <f>IFERROR(+VLOOKUP("LECHID"&amp;A300,'Main File'!A:O,9,0),0)</f>
        <v>0</v>
      </c>
      <c r="F300" s="26">
        <f>IFERROR(+VLOOKUP("LECHID"&amp;A300,'Main File'!A:O,10,0),0)</f>
        <v>0</v>
      </c>
      <c r="G300" s="26">
        <f>IFERROR(+VLOOKUP("LECHID"&amp;A300,'Main File'!A:O,11,0),0)</f>
        <v>0</v>
      </c>
      <c r="H300" s="26">
        <f>IFERROR(+VLOOKUP("LECHID"&amp;A300,'Main File'!A:O,12,0),0)</f>
        <v>0</v>
      </c>
      <c r="I300" s="26">
        <f>IFERROR(+VLOOKUP("LECHID"&amp;A300,'Main File'!A:O,13,0),0)</f>
        <v>0</v>
      </c>
      <c r="J300" s="26">
        <f>IFERROR(+VLOOKUP("LECHID"&amp;A300,'Main File'!A:O,14,0),0)</f>
        <v>0</v>
      </c>
      <c r="K300" s="26">
        <f>IFERROR(+VLOOKUP("LECHID"&amp;A300,'Main File'!A:O,15,0),0)</f>
        <v>0</v>
      </c>
    </row>
    <row r="301" spans="1:11" x14ac:dyDescent="0.25">
      <c r="A301" s="9">
        <f t="shared" si="4"/>
        <v>43488</v>
      </c>
      <c r="B301" s="26">
        <f>IFERROR(+VLOOKUP("LECHID"&amp;A301,'Main File'!A:O,6,0),0)</f>
        <v>0</v>
      </c>
      <c r="C301" s="26">
        <f>IFERROR(+VLOOKUP("LECHID"&amp;A301,'Main File'!A:O,7,0),0)</f>
        <v>0</v>
      </c>
      <c r="D301" s="26">
        <f>IFERROR(+VLOOKUP("LECHID"&amp;A301,'Main File'!A:O,8,0),0)</f>
        <v>0</v>
      </c>
      <c r="E301" s="26">
        <f>IFERROR(+VLOOKUP("LECHID"&amp;A301,'Main File'!A:O,9,0),0)</f>
        <v>0</v>
      </c>
      <c r="F301" s="26">
        <f>IFERROR(+VLOOKUP("LECHID"&amp;A301,'Main File'!A:O,10,0),0)</f>
        <v>0</v>
      </c>
      <c r="G301" s="26">
        <f>IFERROR(+VLOOKUP("LECHID"&amp;A301,'Main File'!A:O,11,0),0)</f>
        <v>0</v>
      </c>
      <c r="H301" s="26">
        <f>IFERROR(+VLOOKUP("LECHID"&amp;A301,'Main File'!A:O,12,0),0)</f>
        <v>0</v>
      </c>
      <c r="I301" s="26">
        <f>IFERROR(+VLOOKUP("LECHID"&amp;A301,'Main File'!A:O,13,0),0)</f>
        <v>0</v>
      </c>
      <c r="J301" s="26">
        <f>IFERROR(+VLOOKUP("LECHID"&amp;A301,'Main File'!A:O,14,0),0)</f>
        <v>0</v>
      </c>
      <c r="K301" s="26">
        <f>IFERROR(+VLOOKUP("LECHID"&amp;A301,'Main File'!A:O,15,0),0)</f>
        <v>0</v>
      </c>
    </row>
    <row r="302" spans="1:11" x14ac:dyDescent="0.25">
      <c r="A302" s="9">
        <f t="shared" si="4"/>
        <v>43489</v>
      </c>
      <c r="B302" s="26">
        <f>IFERROR(+VLOOKUP("LECHID"&amp;A302,'Main File'!A:O,6,0),0)</f>
        <v>0</v>
      </c>
      <c r="C302" s="26">
        <f>IFERROR(+VLOOKUP("LECHID"&amp;A302,'Main File'!A:O,7,0),0)</f>
        <v>0</v>
      </c>
      <c r="D302" s="26">
        <f>IFERROR(+VLOOKUP("LECHID"&amp;A302,'Main File'!A:O,8,0),0)</f>
        <v>0</v>
      </c>
      <c r="E302" s="26">
        <f>IFERROR(+VLOOKUP("LECHID"&amp;A302,'Main File'!A:O,9,0),0)</f>
        <v>0</v>
      </c>
      <c r="F302" s="26">
        <f>IFERROR(+VLOOKUP("LECHID"&amp;A302,'Main File'!A:O,10,0),0)</f>
        <v>0</v>
      </c>
      <c r="G302" s="26">
        <f>IFERROR(+VLOOKUP("LECHID"&amp;A302,'Main File'!A:O,11,0),0)</f>
        <v>0</v>
      </c>
      <c r="H302" s="26">
        <f>IFERROR(+VLOOKUP("LECHID"&amp;A302,'Main File'!A:O,12,0),0)</f>
        <v>0</v>
      </c>
      <c r="I302" s="26">
        <f>IFERROR(+VLOOKUP("LECHID"&amp;A302,'Main File'!A:O,13,0),0)</f>
        <v>0</v>
      </c>
      <c r="J302" s="26">
        <f>IFERROR(+VLOOKUP("LECHID"&amp;A302,'Main File'!A:O,14,0),0)</f>
        <v>0</v>
      </c>
      <c r="K302" s="26">
        <f>IFERROR(+VLOOKUP("LECHID"&amp;A302,'Main File'!A:O,15,0),0)</f>
        <v>0</v>
      </c>
    </row>
    <row r="303" spans="1:11" x14ac:dyDescent="0.25">
      <c r="A303" s="9">
        <f t="shared" si="4"/>
        <v>43490</v>
      </c>
      <c r="B303" s="26">
        <f>IFERROR(+VLOOKUP("LECHID"&amp;A303,'Main File'!A:O,6,0),0)</f>
        <v>0</v>
      </c>
      <c r="C303" s="26">
        <f>IFERROR(+VLOOKUP("LECHID"&amp;A303,'Main File'!A:O,7,0),0)</f>
        <v>0</v>
      </c>
      <c r="D303" s="26">
        <f>IFERROR(+VLOOKUP("LECHID"&amp;A303,'Main File'!A:O,8,0),0)</f>
        <v>0</v>
      </c>
      <c r="E303" s="26">
        <f>IFERROR(+VLOOKUP("LECHID"&amp;A303,'Main File'!A:O,9,0),0)</f>
        <v>0</v>
      </c>
      <c r="F303" s="26">
        <f>IFERROR(+VLOOKUP("LECHID"&amp;A303,'Main File'!A:O,10,0),0)</f>
        <v>0</v>
      </c>
      <c r="G303" s="26">
        <f>IFERROR(+VLOOKUP("LECHID"&amp;A303,'Main File'!A:O,11,0),0)</f>
        <v>0</v>
      </c>
      <c r="H303" s="26">
        <f>IFERROR(+VLOOKUP("LECHID"&amp;A303,'Main File'!A:O,12,0),0)</f>
        <v>0</v>
      </c>
      <c r="I303" s="26">
        <f>IFERROR(+VLOOKUP("LECHID"&amp;A303,'Main File'!A:O,13,0),0)</f>
        <v>0</v>
      </c>
      <c r="J303" s="26">
        <f>IFERROR(+VLOOKUP("LECHID"&amp;A303,'Main File'!A:O,14,0),0)</f>
        <v>0</v>
      </c>
      <c r="K303" s="26">
        <f>IFERROR(+VLOOKUP("LECHID"&amp;A303,'Main File'!A:O,15,0),0)</f>
        <v>0</v>
      </c>
    </row>
    <row r="304" spans="1:11" x14ac:dyDescent="0.25">
      <c r="A304" s="9">
        <f t="shared" si="4"/>
        <v>43491</v>
      </c>
      <c r="B304" s="26">
        <f>IFERROR(+VLOOKUP("LECHID"&amp;A304,'Main File'!A:O,6,0),0)</f>
        <v>0</v>
      </c>
      <c r="C304" s="26">
        <f>IFERROR(+VLOOKUP("LECHID"&amp;A304,'Main File'!A:O,7,0),0)</f>
        <v>0</v>
      </c>
      <c r="D304" s="26">
        <f>IFERROR(+VLOOKUP("LECHID"&amp;A304,'Main File'!A:O,8,0),0)</f>
        <v>0</v>
      </c>
      <c r="E304" s="26">
        <f>IFERROR(+VLOOKUP("LECHID"&amp;A304,'Main File'!A:O,9,0),0)</f>
        <v>0</v>
      </c>
      <c r="F304" s="26">
        <f>IFERROR(+VLOOKUP("LECHID"&amp;A304,'Main File'!A:O,10,0),0)</f>
        <v>0</v>
      </c>
      <c r="G304" s="26">
        <f>IFERROR(+VLOOKUP("LECHID"&amp;A304,'Main File'!A:O,11,0),0)</f>
        <v>0</v>
      </c>
      <c r="H304" s="26">
        <f>IFERROR(+VLOOKUP("LECHID"&amp;A304,'Main File'!A:O,12,0),0)</f>
        <v>0</v>
      </c>
      <c r="I304" s="26">
        <f>IFERROR(+VLOOKUP("LECHID"&amp;A304,'Main File'!A:O,13,0),0)</f>
        <v>0</v>
      </c>
      <c r="J304" s="26">
        <f>IFERROR(+VLOOKUP("LECHID"&amp;A304,'Main File'!A:O,14,0),0)</f>
        <v>0</v>
      </c>
      <c r="K304" s="26">
        <f>IFERROR(+VLOOKUP("LECHID"&amp;A304,'Main File'!A:O,15,0),0)</f>
        <v>0</v>
      </c>
    </row>
    <row r="305" spans="1:11" x14ac:dyDescent="0.25">
      <c r="A305" s="9">
        <f t="shared" si="4"/>
        <v>43492</v>
      </c>
      <c r="B305" s="26">
        <f>IFERROR(+VLOOKUP("LECHID"&amp;A305,'Main File'!A:O,6,0),0)</f>
        <v>0</v>
      </c>
      <c r="C305" s="26">
        <f>IFERROR(+VLOOKUP("LECHID"&amp;A305,'Main File'!A:O,7,0),0)</f>
        <v>0</v>
      </c>
      <c r="D305" s="26">
        <f>IFERROR(+VLOOKUP("LECHID"&amp;A305,'Main File'!A:O,8,0),0)</f>
        <v>0</v>
      </c>
      <c r="E305" s="26">
        <f>IFERROR(+VLOOKUP("LECHID"&amp;A305,'Main File'!A:O,9,0),0)</f>
        <v>0</v>
      </c>
      <c r="F305" s="26">
        <f>IFERROR(+VLOOKUP("LECHID"&amp;A305,'Main File'!A:O,10,0),0)</f>
        <v>0</v>
      </c>
      <c r="G305" s="26">
        <f>IFERROR(+VLOOKUP("LECHID"&amp;A305,'Main File'!A:O,11,0),0)</f>
        <v>0</v>
      </c>
      <c r="H305" s="26">
        <f>IFERROR(+VLOOKUP("LECHID"&amp;A305,'Main File'!A:O,12,0),0)</f>
        <v>0</v>
      </c>
      <c r="I305" s="26">
        <f>IFERROR(+VLOOKUP("LECHID"&amp;A305,'Main File'!A:O,13,0),0)</f>
        <v>0</v>
      </c>
      <c r="J305" s="26">
        <f>IFERROR(+VLOOKUP("LECHID"&amp;A305,'Main File'!A:O,14,0),0)</f>
        <v>0</v>
      </c>
      <c r="K305" s="26">
        <f>IFERROR(+VLOOKUP("LECHID"&amp;A305,'Main File'!A:O,15,0),0)</f>
        <v>0</v>
      </c>
    </row>
    <row r="306" spans="1:11" x14ac:dyDescent="0.25">
      <c r="A306" s="9">
        <f t="shared" si="4"/>
        <v>43493</v>
      </c>
      <c r="B306" s="26">
        <f>IFERROR(+VLOOKUP("LECHID"&amp;A306,'Main File'!A:O,6,0),0)</f>
        <v>0</v>
      </c>
      <c r="C306" s="26">
        <f>IFERROR(+VLOOKUP("LECHID"&amp;A306,'Main File'!A:O,7,0),0)</f>
        <v>0</v>
      </c>
      <c r="D306" s="26">
        <f>IFERROR(+VLOOKUP("LECHID"&amp;A306,'Main File'!A:O,8,0),0)</f>
        <v>0</v>
      </c>
      <c r="E306" s="26">
        <f>IFERROR(+VLOOKUP("LECHID"&amp;A306,'Main File'!A:O,9,0),0)</f>
        <v>0</v>
      </c>
      <c r="F306" s="26">
        <f>IFERROR(+VLOOKUP("LECHID"&amp;A306,'Main File'!A:O,10,0),0)</f>
        <v>0</v>
      </c>
      <c r="G306" s="26">
        <f>IFERROR(+VLOOKUP("LECHID"&amp;A306,'Main File'!A:O,11,0),0)</f>
        <v>0</v>
      </c>
      <c r="H306" s="26">
        <f>IFERROR(+VLOOKUP("LECHID"&amp;A306,'Main File'!A:O,12,0),0)</f>
        <v>0</v>
      </c>
      <c r="I306" s="26">
        <f>IFERROR(+VLOOKUP("LECHID"&amp;A306,'Main File'!A:O,13,0),0)</f>
        <v>0</v>
      </c>
      <c r="J306" s="26">
        <f>IFERROR(+VLOOKUP("LECHID"&amp;A306,'Main File'!A:O,14,0),0)</f>
        <v>0</v>
      </c>
      <c r="K306" s="26">
        <f>IFERROR(+VLOOKUP("LECHID"&amp;A306,'Main File'!A:O,15,0),0)</f>
        <v>0</v>
      </c>
    </row>
    <row r="307" spans="1:11" x14ac:dyDescent="0.25">
      <c r="A307" s="9">
        <f t="shared" si="4"/>
        <v>43494</v>
      </c>
      <c r="B307" s="26">
        <f>IFERROR(+VLOOKUP("LECHID"&amp;A307,'Main File'!A:O,6,0),0)</f>
        <v>0</v>
      </c>
      <c r="C307" s="26">
        <f>IFERROR(+VLOOKUP("LECHID"&amp;A307,'Main File'!A:O,7,0),0)</f>
        <v>0</v>
      </c>
      <c r="D307" s="26">
        <f>IFERROR(+VLOOKUP("LECHID"&amp;A307,'Main File'!A:O,8,0),0)</f>
        <v>0</v>
      </c>
      <c r="E307" s="26">
        <f>IFERROR(+VLOOKUP("LECHID"&amp;A307,'Main File'!A:O,9,0),0)</f>
        <v>0</v>
      </c>
      <c r="F307" s="26">
        <f>IFERROR(+VLOOKUP("LECHID"&amp;A307,'Main File'!A:O,10,0),0)</f>
        <v>0</v>
      </c>
      <c r="G307" s="26">
        <f>IFERROR(+VLOOKUP("LECHID"&amp;A307,'Main File'!A:O,11,0),0)</f>
        <v>0</v>
      </c>
      <c r="H307" s="26">
        <f>IFERROR(+VLOOKUP("LECHID"&amp;A307,'Main File'!A:O,12,0),0)</f>
        <v>0</v>
      </c>
      <c r="I307" s="26">
        <f>IFERROR(+VLOOKUP("LECHID"&amp;A307,'Main File'!A:O,13,0),0)</f>
        <v>0</v>
      </c>
      <c r="J307" s="26">
        <f>IFERROR(+VLOOKUP("LECHID"&amp;A307,'Main File'!A:O,14,0),0)</f>
        <v>0</v>
      </c>
      <c r="K307" s="26">
        <f>IFERROR(+VLOOKUP("LECHID"&amp;A307,'Main File'!A:O,15,0),0)</f>
        <v>0</v>
      </c>
    </row>
    <row r="308" spans="1:11" x14ac:dyDescent="0.25">
      <c r="A308" s="9">
        <f t="shared" si="4"/>
        <v>43495</v>
      </c>
      <c r="B308" s="26">
        <f>IFERROR(+VLOOKUP("LECHID"&amp;A308,'Main File'!A:O,6,0),0)</f>
        <v>0</v>
      </c>
      <c r="C308" s="26">
        <f>IFERROR(+VLOOKUP("LECHID"&amp;A308,'Main File'!A:O,7,0),0)</f>
        <v>0</v>
      </c>
      <c r="D308" s="26">
        <f>IFERROR(+VLOOKUP("LECHID"&amp;A308,'Main File'!A:O,8,0),0)</f>
        <v>0</v>
      </c>
      <c r="E308" s="26">
        <f>IFERROR(+VLOOKUP("LECHID"&amp;A308,'Main File'!A:O,9,0),0)</f>
        <v>0</v>
      </c>
      <c r="F308" s="26">
        <f>IFERROR(+VLOOKUP("LECHID"&amp;A308,'Main File'!A:O,10,0),0)</f>
        <v>0</v>
      </c>
      <c r="G308" s="26">
        <f>IFERROR(+VLOOKUP("LECHID"&amp;A308,'Main File'!A:O,11,0),0)</f>
        <v>0</v>
      </c>
      <c r="H308" s="26">
        <f>IFERROR(+VLOOKUP("LECHID"&amp;A308,'Main File'!A:O,12,0),0)</f>
        <v>0</v>
      </c>
      <c r="I308" s="26">
        <f>IFERROR(+VLOOKUP("LECHID"&amp;A308,'Main File'!A:O,13,0),0)</f>
        <v>0</v>
      </c>
      <c r="J308" s="26">
        <f>IFERROR(+VLOOKUP("LECHID"&amp;A308,'Main File'!A:O,14,0),0)</f>
        <v>0</v>
      </c>
      <c r="K308" s="26">
        <f>IFERROR(+VLOOKUP("LECHID"&amp;A308,'Main File'!A:O,15,0),0)</f>
        <v>0</v>
      </c>
    </row>
    <row r="309" spans="1:11" x14ac:dyDescent="0.25">
      <c r="A309" s="9">
        <f t="shared" si="4"/>
        <v>43496</v>
      </c>
      <c r="B309" s="26">
        <f>IFERROR(+VLOOKUP("LECHID"&amp;A309,'Main File'!A:O,6,0),0)</f>
        <v>0</v>
      </c>
      <c r="C309" s="26">
        <f>IFERROR(+VLOOKUP("LECHID"&amp;A309,'Main File'!A:O,7,0),0)</f>
        <v>0</v>
      </c>
      <c r="D309" s="26">
        <f>IFERROR(+VLOOKUP("LECHID"&amp;A309,'Main File'!A:O,8,0),0)</f>
        <v>0</v>
      </c>
      <c r="E309" s="26">
        <f>IFERROR(+VLOOKUP("LECHID"&amp;A309,'Main File'!A:O,9,0),0)</f>
        <v>0</v>
      </c>
      <c r="F309" s="26">
        <f>IFERROR(+VLOOKUP("LECHID"&amp;A309,'Main File'!A:O,10,0),0)</f>
        <v>0</v>
      </c>
      <c r="G309" s="26">
        <f>IFERROR(+VLOOKUP("LECHID"&amp;A309,'Main File'!A:O,11,0),0)</f>
        <v>0</v>
      </c>
      <c r="H309" s="26">
        <f>IFERROR(+VLOOKUP("LECHID"&amp;A309,'Main File'!A:O,12,0),0)</f>
        <v>0</v>
      </c>
      <c r="I309" s="26">
        <f>IFERROR(+VLOOKUP("LECHID"&amp;A309,'Main File'!A:O,13,0),0)</f>
        <v>0</v>
      </c>
      <c r="J309" s="26">
        <f>IFERROR(+VLOOKUP("LECHID"&amp;A309,'Main File'!A:O,14,0),0)</f>
        <v>0</v>
      </c>
      <c r="K309" s="26">
        <f>IFERROR(+VLOOKUP("LECHID"&amp;A309,'Main File'!A:O,15,0),0)</f>
        <v>0</v>
      </c>
    </row>
    <row r="310" spans="1:11" x14ac:dyDescent="0.25">
      <c r="A310" s="9">
        <f t="shared" si="4"/>
        <v>43497</v>
      </c>
      <c r="B310" s="26">
        <f>IFERROR(+VLOOKUP("LECHID"&amp;A310,'Main File'!A:O,6,0),0)</f>
        <v>0</v>
      </c>
      <c r="C310" s="26">
        <f>IFERROR(+VLOOKUP("LECHID"&amp;A310,'Main File'!A:O,7,0),0)</f>
        <v>0</v>
      </c>
      <c r="D310" s="26">
        <f>IFERROR(+VLOOKUP("LECHID"&amp;A310,'Main File'!A:O,8,0),0)</f>
        <v>0</v>
      </c>
      <c r="E310" s="26">
        <f>IFERROR(+VLOOKUP("LECHID"&amp;A310,'Main File'!A:O,9,0),0)</f>
        <v>0</v>
      </c>
      <c r="F310" s="26">
        <f>IFERROR(+VLOOKUP("LECHID"&amp;A310,'Main File'!A:O,10,0),0)</f>
        <v>0</v>
      </c>
      <c r="G310" s="26">
        <f>IFERROR(+VLOOKUP("LECHID"&amp;A310,'Main File'!A:O,11,0),0)</f>
        <v>0</v>
      </c>
      <c r="H310" s="26">
        <f>IFERROR(+VLOOKUP("LECHID"&amp;A310,'Main File'!A:O,12,0),0)</f>
        <v>0</v>
      </c>
      <c r="I310" s="26">
        <f>IFERROR(+VLOOKUP("LECHID"&amp;A310,'Main File'!A:O,13,0),0)</f>
        <v>0</v>
      </c>
      <c r="J310" s="26">
        <f>IFERROR(+VLOOKUP("LECHID"&amp;A310,'Main File'!A:O,14,0),0)</f>
        <v>0</v>
      </c>
      <c r="K310" s="26">
        <f>IFERROR(+VLOOKUP("LECHID"&amp;A310,'Main File'!A:O,15,0),0)</f>
        <v>0</v>
      </c>
    </row>
    <row r="311" spans="1:11" x14ac:dyDescent="0.25">
      <c r="A311" s="9">
        <f t="shared" si="4"/>
        <v>43498</v>
      </c>
      <c r="B311" s="26">
        <f>IFERROR(+VLOOKUP("LECHID"&amp;A311,'Main File'!A:O,6,0),0)</f>
        <v>0</v>
      </c>
      <c r="C311" s="26">
        <f>IFERROR(+VLOOKUP("LECHID"&amp;A311,'Main File'!A:O,7,0),0)</f>
        <v>0</v>
      </c>
      <c r="D311" s="26">
        <f>IFERROR(+VLOOKUP("LECHID"&amp;A311,'Main File'!A:O,8,0),0)</f>
        <v>0</v>
      </c>
      <c r="E311" s="26">
        <f>IFERROR(+VLOOKUP("LECHID"&amp;A311,'Main File'!A:O,9,0),0)</f>
        <v>0</v>
      </c>
      <c r="F311" s="26">
        <f>IFERROR(+VLOOKUP("LECHID"&amp;A311,'Main File'!A:O,10,0),0)</f>
        <v>0</v>
      </c>
      <c r="G311" s="26">
        <f>IFERROR(+VLOOKUP("LECHID"&amp;A311,'Main File'!A:O,11,0),0)</f>
        <v>0</v>
      </c>
      <c r="H311" s="26">
        <f>IFERROR(+VLOOKUP("LECHID"&amp;A311,'Main File'!A:O,12,0),0)</f>
        <v>0</v>
      </c>
      <c r="I311" s="26">
        <f>IFERROR(+VLOOKUP("LECHID"&amp;A311,'Main File'!A:O,13,0),0)</f>
        <v>0</v>
      </c>
      <c r="J311" s="26">
        <f>IFERROR(+VLOOKUP("LECHID"&amp;A311,'Main File'!A:O,14,0),0)</f>
        <v>0</v>
      </c>
      <c r="K311" s="26">
        <f>IFERROR(+VLOOKUP("LECHID"&amp;A311,'Main File'!A:O,15,0),0)</f>
        <v>0</v>
      </c>
    </row>
    <row r="312" spans="1:11" x14ac:dyDescent="0.25">
      <c r="A312" s="9">
        <f t="shared" si="4"/>
        <v>43499</v>
      </c>
      <c r="B312" s="26">
        <f>IFERROR(+VLOOKUP("LECHID"&amp;A312,'Main File'!A:O,6,0),0)</f>
        <v>0</v>
      </c>
      <c r="C312" s="26">
        <f>IFERROR(+VLOOKUP("LECHID"&amp;A312,'Main File'!A:O,7,0),0)</f>
        <v>0</v>
      </c>
      <c r="D312" s="26">
        <f>IFERROR(+VLOOKUP("LECHID"&amp;A312,'Main File'!A:O,8,0),0)</f>
        <v>0</v>
      </c>
      <c r="E312" s="26">
        <f>IFERROR(+VLOOKUP("LECHID"&amp;A312,'Main File'!A:O,9,0),0)</f>
        <v>0</v>
      </c>
      <c r="F312" s="26">
        <f>IFERROR(+VLOOKUP("LECHID"&amp;A312,'Main File'!A:O,10,0),0)</f>
        <v>0</v>
      </c>
      <c r="G312" s="26">
        <f>IFERROR(+VLOOKUP("LECHID"&amp;A312,'Main File'!A:O,11,0),0)</f>
        <v>0</v>
      </c>
      <c r="H312" s="26">
        <f>IFERROR(+VLOOKUP("LECHID"&amp;A312,'Main File'!A:O,12,0),0)</f>
        <v>0</v>
      </c>
      <c r="I312" s="26">
        <f>IFERROR(+VLOOKUP("LECHID"&amp;A312,'Main File'!A:O,13,0),0)</f>
        <v>0</v>
      </c>
      <c r="J312" s="26">
        <f>IFERROR(+VLOOKUP("LECHID"&amp;A312,'Main File'!A:O,14,0),0)</f>
        <v>0</v>
      </c>
      <c r="K312" s="26">
        <f>IFERROR(+VLOOKUP("LECHID"&amp;A312,'Main File'!A:O,15,0),0)</f>
        <v>0</v>
      </c>
    </row>
    <row r="313" spans="1:11" x14ac:dyDescent="0.25">
      <c r="A313" s="9">
        <f t="shared" si="4"/>
        <v>43500</v>
      </c>
      <c r="B313" s="26">
        <f>IFERROR(+VLOOKUP("LECHID"&amp;A313,'Main File'!A:O,6,0),0)</f>
        <v>0</v>
      </c>
      <c r="C313" s="26">
        <f>IFERROR(+VLOOKUP("LECHID"&amp;A313,'Main File'!A:O,7,0),0)</f>
        <v>0</v>
      </c>
      <c r="D313" s="26">
        <f>IFERROR(+VLOOKUP("LECHID"&amp;A313,'Main File'!A:O,8,0),0)</f>
        <v>0</v>
      </c>
      <c r="E313" s="26">
        <f>IFERROR(+VLOOKUP("LECHID"&amp;A313,'Main File'!A:O,9,0),0)</f>
        <v>0</v>
      </c>
      <c r="F313" s="26">
        <f>IFERROR(+VLOOKUP("LECHID"&amp;A313,'Main File'!A:O,10,0),0)</f>
        <v>0</v>
      </c>
      <c r="G313" s="26">
        <f>IFERROR(+VLOOKUP("LECHID"&amp;A313,'Main File'!A:O,11,0),0)</f>
        <v>0</v>
      </c>
      <c r="H313" s="26">
        <f>IFERROR(+VLOOKUP("LECHID"&amp;A313,'Main File'!A:O,12,0),0)</f>
        <v>0</v>
      </c>
      <c r="I313" s="26">
        <f>IFERROR(+VLOOKUP("LECHID"&amp;A313,'Main File'!A:O,13,0),0)</f>
        <v>0</v>
      </c>
      <c r="J313" s="26">
        <f>IFERROR(+VLOOKUP("LECHID"&amp;A313,'Main File'!A:O,14,0),0)</f>
        <v>0</v>
      </c>
      <c r="K313" s="26">
        <f>IFERROR(+VLOOKUP("LECHID"&amp;A313,'Main File'!A:O,15,0),0)</f>
        <v>0</v>
      </c>
    </row>
    <row r="314" spans="1:11" x14ac:dyDescent="0.25">
      <c r="A314" s="9">
        <f t="shared" si="4"/>
        <v>43501</v>
      </c>
      <c r="B314" s="26">
        <f>IFERROR(+VLOOKUP("LECHID"&amp;A314,'Main File'!A:O,6,0),0)</f>
        <v>0</v>
      </c>
      <c r="C314" s="26">
        <f>IFERROR(+VLOOKUP("LECHID"&amp;A314,'Main File'!A:O,7,0),0)</f>
        <v>0</v>
      </c>
      <c r="D314" s="26">
        <f>IFERROR(+VLOOKUP("LECHID"&amp;A314,'Main File'!A:O,8,0),0)</f>
        <v>0</v>
      </c>
      <c r="E314" s="26">
        <f>IFERROR(+VLOOKUP("LECHID"&amp;A314,'Main File'!A:O,9,0),0)</f>
        <v>0</v>
      </c>
      <c r="F314" s="26">
        <f>IFERROR(+VLOOKUP("LECHID"&amp;A314,'Main File'!A:O,10,0),0)</f>
        <v>0</v>
      </c>
      <c r="G314" s="26">
        <f>IFERROR(+VLOOKUP("LECHID"&amp;A314,'Main File'!A:O,11,0),0)</f>
        <v>0</v>
      </c>
      <c r="H314" s="26">
        <f>IFERROR(+VLOOKUP("LECHID"&amp;A314,'Main File'!A:O,12,0),0)</f>
        <v>0</v>
      </c>
      <c r="I314" s="26">
        <f>IFERROR(+VLOOKUP("LECHID"&amp;A314,'Main File'!A:O,13,0),0)</f>
        <v>0</v>
      </c>
      <c r="J314" s="26">
        <f>IFERROR(+VLOOKUP("LECHID"&amp;A314,'Main File'!A:O,14,0),0)</f>
        <v>0</v>
      </c>
      <c r="K314" s="26">
        <f>IFERROR(+VLOOKUP("LECHID"&amp;A314,'Main File'!A:O,15,0),0)</f>
        <v>0</v>
      </c>
    </row>
    <row r="315" spans="1:11" x14ac:dyDescent="0.25">
      <c r="A315" s="9">
        <f t="shared" si="4"/>
        <v>43502</v>
      </c>
      <c r="B315" s="26">
        <f>IFERROR(+VLOOKUP("LECHID"&amp;A315,'Main File'!A:O,6,0),0)</f>
        <v>0</v>
      </c>
      <c r="C315" s="26">
        <f>IFERROR(+VLOOKUP("LECHID"&amp;A315,'Main File'!A:O,7,0),0)</f>
        <v>0</v>
      </c>
      <c r="D315" s="26">
        <f>IFERROR(+VLOOKUP("LECHID"&amp;A315,'Main File'!A:O,8,0),0)</f>
        <v>0</v>
      </c>
      <c r="E315" s="26">
        <f>IFERROR(+VLOOKUP("LECHID"&amp;A315,'Main File'!A:O,9,0),0)</f>
        <v>0</v>
      </c>
      <c r="F315" s="26">
        <f>IFERROR(+VLOOKUP("LECHID"&amp;A315,'Main File'!A:O,10,0),0)</f>
        <v>0</v>
      </c>
      <c r="G315" s="26">
        <f>IFERROR(+VLOOKUP("LECHID"&amp;A315,'Main File'!A:O,11,0),0)</f>
        <v>0</v>
      </c>
      <c r="H315" s="26">
        <f>IFERROR(+VLOOKUP("LECHID"&amp;A315,'Main File'!A:O,12,0),0)</f>
        <v>0</v>
      </c>
      <c r="I315" s="26">
        <f>IFERROR(+VLOOKUP("LECHID"&amp;A315,'Main File'!A:O,13,0),0)</f>
        <v>0</v>
      </c>
      <c r="J315" s="26">
        <f>IFERROR(+VLOOKUP("LECHID"&amp;A315,'Main File'!A:O,14,0),0)</f>
        <v>0</v>
      </c>
      <c r="K315" s="26">
        <f>IFERROR(+VLOOKUP("LECHID"&amp;A315,'Main File'!A:O,15,0),0)</f>
        <v>0</v>
      </c>
    </row>
    <row r="316" spans="1:11" x14ac:dyDescent="0.25">
      <c r="A316" s="9">
        <f t="shared" si="4"/>
        <v>43503</v>
      </c>
      <c r="B316" s="26">
        <f>IFERROR(+VLOOKUP("LECHID"&amp;A316,'Main File'!A:O,6,0),0)</f>
        <v>0</v>
      </c>
      <c r="C316" s="26">
        <f>IFERROR(+VLOOKUP("LECHID"&amp;A316,'Main File'!A:O,7,0),0)</f>
        <v>0</v>
      </c>
      <c r="D316" s="26">
        <f>IFERROR(+VLOOKUP("LECHID"&amp;A316,'Main File'!A:O,8,0),0)</f>
        <v>0</v>
      </c>
      <c r="E316" s="26">
        <f>IFERROR(+VLOOKUP("LECHID"&amp;A316,'Main File'!A:O,9,0),0)</f>
        <v>0</v>
      </c>
      <c r="F316" s="26">
        <f>IFERROR(+VLOOKUP("LECHID"&amp;A316,'Main File'!A:O,10,0),0)</f>
        <v>0</v>
      </c>
      <c r="G316" s="26">
        <f>IFERROR(+VLOOKUP("LECHID"&amp;A316,'Main File'!A:O,11,0),0)</f>
        <v>0</v>
      </c>
      <c r="H316" s="26">
        <f>IFERROR(+VLOOKUP("LECHID"&amp;A316,'Main File'!A:O,12,0),0)</f>
        <v>0</v>
      </c>
      <c r="I316" s="26">
        <f>IFERROR(+VLOOKUP("LECHID"&amp;A316,'Main File'!A:O,13,0),0)</f>
        <v>0</v>
      </c>
      <c r="J316" s="26">
        <f>IFERROR(+VLOOKUP("LECHID"&amp;A316,'Main File'!A:O,14,0),0)</f>
        <v>0</v>
      </c>
      <c r="K316" s="26">
        <f>IFERROR(+VLOOKUP("LECHID"&amp;A316,'Main File'!A:O,15,0),0)</f>
        <v>0</v>
      </c>
    </row>
    <row r="317" spans="1:11" x14ac:dyDescent="0.25">
      <c r="A317" s="9">
        <f t="shared" si="4"/>
        <v>43504</v>
      </c>
      <c r="B317" s="26">
        <f>IFERROR(+VLOOKUP("LECHID"&amp;A317,'Main File'!A:O,6,0),0)</f>
        <v>0</v>
      </c>
      <c r="C317" s="26">
        <f>IFERROR(+VLOOKUP("LECHID"&amp;A317,'Main File'!A:O,7,0),0)</f>
        <v>0</v>
      </c>
      <c r="D317" s="26">
        <f>IFERROR(+VLOOKUP("LECHID"&amp;A317,'Main File'!A:O,8,0),0)</f>
        <v>0</v>
      </c>
      <c r="E317" s="26">
        <f>IFERROR(+VLOOKUP("LECHID"&amp;A317,'Main File'!A:O,9,0),0)</f>
        <v>0</v>
      </c>
      <c r="F317" s="26">
        <f>IFERROR(+VLOOKUP("LECHID"&amp;A317,'Main File'!A:O,10,0),0)</f>
        <v>0</v>
      </c>
      <c r="G317" s="26">
        <f>IFERROR(+VLOOKUP("LECHID"&amp;A317,'Main File'!A:O,11,0),0)</f>
        <v>0</v>
      </c>
      <c r="H317" s="26">
        <f>IFERROR(+VLOOKUP("LECHID"&amp;A317,'Main File'!A:O,12,0),0)</f>
        <v>0</v>
      </c>
      <c r="I317" s="26">
        <f>IFERROR(+VLOOKUP("LECHID"&amp;A317,'Main File'!A:O,13,0),0)</f>
        <v>0</v>
      </c>
      <c r="J317" s="26">
        <f>IFERROR(+VLOOKUP("LECHID"&amp;A317,'Main File'!A:O,14,0),0)</f>
        <v>0</v>
      </c>
      <c r="K317" s="26">
        <f>IFERROR(+VLOOKUP("LECHID"&amp;A317,'Main File'!A:O,15,0),0)</f>
        <v>0</v>
      </c>
    </row>
    <row r="318" spans="1:11" x14ac:dyDescent="0.25">
      <c r="A318" s="9">
        <f t="shared" si="4"/>
        <v>43505</v>
      </c>
      <c r="B318" s="26">
        <f>IFERROR(+VLOOKUP("LECHID"&amp;A318,'Main File'!A:O,6,0),0)</f>
        <v>0</v>
      </c>
      <c r="C318" s="26">
        <f>IFERROR(+VLOOKUP("LECHID"&amp;A318,'Main File'!A:O,7,0),0)</f>
        <v>0</v>
      </c>
      <c r="D318" s="26">
        <f>IFERROR(+VLOOKUP("LECHID"&amp;A318,'Main File'!A:O,8,0),0)</f>
        <v>0</v>
      </c>
      <c r="E318" s="26">
        <f>IFERROR(+VLOOKUP("LECHID"&amp;A318,'Main File'!A:O,9,0),0)</f>
        <v>0</v>
      </c>
      <c r="F318" s="26">
        <f>IFERROR(+VLOOKUP("LECHID"&amp;A318,'Main File'!A:O,10,0),0)</f>
        <v>0</v>
      </c>
      <c r="G318" s="26">
        <f>IFERROR(+VLOOKUP("LECHID"&amp;A318,'Main File'!A:O,11,0),0)</f>
        <v>0</v>
      </c>
      <c r="H318" s="26">
        <f>IFERROR(+VLOOKUP("LECHID"&amp;A318,'Main File'!A:O,12,0),0)</f>
        <v>0</v>
      </c>
      <c r="I318" s="26">
        <f>IFERROR(+VLOOKUP("LECHID"&amp;A318,'Main File'!A:O,13,0),0)</f>
        <v>0</v>
      </c>
      <c r="J318" s="26">
        <f>IFERROR(+VLOOKUP("LECHID"&amp;A318,'Main File'!A:O,14,0),0)</f>
        <v>0</v>
      </c>
      <c r="K318" s="26">
        <f>IFERROR(+VLOOKUP("LECHID"&amp;A318,'Main File'!A:O,15,0),0)</f>
        <v>0</v>
      </c>
    </row>
    <row r="319" spans="1:11" x14ac:dyDescent="0.25">
      <c r="A319" s="9">
        <f t="shared" si="4"/>
        <v>43506</v>
      </c>
      <c r="B319" s="26">
        <f>IFERROR(+VLOOKUP("LECHID"&amp;A319,'Main File'!A:O,6,0),0)</f>
        <v>0</v>
      </c>
      <c r="C319" s="26">
        <f>IFERROR(+VLOOKUP("LECHID"&amp;A319,'Main File'!A:O,7,0),0)</f>
        <v>0</v>
      </c>
      <c r="D319" s="26">
        <f>IFERROR(+VLOOKUP("LECHID"&amp;A319,'Main File'!A:O,8,0),0)</f>
        <v>0</v>
      </c>
      <c r="E319" s="26">
        <f>IFERROR(+VLOOKUP("LECHID"&amp;A319,'Main File'!A:O,9,0),0)</f>
        <v>0</v>
      </c>
      <c r="F319" s="26">
        <f>IFERROR(+VLOOKUP("LECHID"&amp;A319,'Main File'!A:O,10,0),0)</f>
        <v>0</v>
      </c>
      <c r="G319" s="26">
        <f>IFERROR(+VLOOKUP("LECHID"&amp;A319,'Main File'!A:O,11,0),0)</f>
        <v>0</v>
      </c>
      <c r="H319" s="26">
        <f>IFERROR(+VLOOKUP("LECHID"&amp;A319,'Main File'!A:O,12,0),0)</f>
        <v>0</v>
      </c>
      <c r="I319" s="26">
        <f>IFERROR(+VLOOKUP("LECHID"&amp;A319,'Main File'!A:O,13,0),0)</f>
        <v>0</v>
      </c>
      <c r="J319" s="26">
        <f>IFERROR(+VLOOKUP("LECHID"&amp;A319,'Main File'!A:O,14,0),0)</f>
        <v>0</v>
      </c>
      <c r="K319" s="26">
        <f>IFERROR(+VLOOKUP("LECHID"&amp;A319,'Main File'!A:O,15,0),0)</f>
        <v>0</v>
      </c>
    </row>
    <row r="320" spans="1:11" x14ac:dyDescent="0.25">
      <c r="A320" s="9">
        <f t="shared" si="4"/>
        <v>43507</v>
      </c>
      <c r="B320" s="26">
        <f>IFERROR(+VLOOKUP("LECHID"&amp;A320,'Main File'!A:O,6,0),0)</f>
        <v>0</v>
      </c>
      <c r="C320" s="26">
        <f>IFERROR(+VLOOKUP("LECHID"&amp;A320,'Main File'!A:O,7,0),0)</f>
        <v>0</v>
      </c>
      <c r="D320" s="26">
        <f>IFERROR(+VLOOKUP("LECHID"&amp;A320,'Main File'!A:O,8,0),0)</f>
        <v>0</v>
      </c>
      <c r="E320" s="26">
        <f>IFERROR(+VLOOKUP("LECHID"&amp;A320,'Main File'!A:O,9,0),0)</f>
        <v>0</v>
      </c>
      <c r="F320" s="26">
        <f>IFERROR(+VLOOKUP("LECHID"&amp;A320,'Main File'!A:O,10,0),0)</f>
        <v>0</v>
      </c>
      <c r="G320" s="26">
        <f>IFERROR(+VLOOKUP("LECHID"&amp;A320,'Main File'!A:O,11,0),0)</f>
        <v>0</v>
      </c>
      <c r="H320" s="26">
        <f>IFERROR(+VLOOKUP("LECHID"&amp;A320,'Main File'!A:O,12,0),0)</f>
        <v>0</v>
      </c>
      <c r="I320" s="26">
        <f>IFERROR(+VLOOKUP("LECHID"&amp;A320,'Main File'!A:O,13,0),0)</f>
        <v>0</v>
      </c>
      <c r="J320" s="26">
        <f>IFERROR(+VLOOKUP("LECHID"&amp;A320,'Main File'!A:O,14,0),0)</f>
        <v>0</v>
      </c>
      <c r="K320" s="26">
        <f>IFERROR(+VLOOKUP("LECHID"&amp;A320,'Main File'!A:O,15,0),0)</f>
        <v>0</v>
      </c>
    </row>
    <row r="321" spans="1:11" x14ac:dyDescent="0.25">
      <c r="A321" s="9">
        <f t="shared" si="4"/>
        <v>43508</v>
      </c>
      <c r="B321" s="26">
        <f>IFERROR(+VLOOKUP("LECHID"&amp;A321,'Main File'!A:O,6,0),0)</f>
        <v>0</v>
      </c>
      <c r="C321" s="26">
        <f>IFERROR(+VLOOKUP("LECHID"&amp;A321,'Main File'!A:O,7,0),0)</f>
        <v>0</v>
      </c>
      <c r="D321" s="26">
        <f>IFERROR(+VLOOKUP("LECHID"&amp;A321,'Main File'!A:O,8,0),0)</f>
        <v>0</v>
      </c>
      <c r="E321" s="26">
        <f>IFERROR(+VLOOKUP("LECHID"&amp;A321,'Main File'!A:O,9,0),0)</f>
        <v>0</v>
      </c>
      <c r="F321" s="26">
        <f>IFERROR(+VLOOKUP("LECHID"&amp;A321,'Main File'!A:O,10,0),0)</f>
        <v>0</v>
      </c>
      <c r="G321" s="26">
        <f>IFERROR(+VLOOKUP("LECHID"&amp;A321,'Main File'!A:O,11,0),0)</f>
        <v>0</v>
      </c>
      <c r="H321" s="26">
        <f>IFERROR(+VLOOKUP("LECHID"&amp;A321,'Main File'!A:O,12,0),0)</f>
        <v>0</v>
      </c>
      <c r="I321" s="26">
        <f>IFERROR(+VLOOKUP("LECHID"&amp;A321,'Main File'!A:O,13,0),0)</f>
        <v>0</v>
      </c>
      <c r="J321" s="26">
        <f>IFERROR(+VLOOKUP("LECHID"&amp;A321,'Main File'!A:O,14,0),0)</f>
        <v>0</v>
      </c>
      <c r="K321" s="26">
        <f>IFERROR(+VLOOKUP("LECHID"&amp;A321,'Main File'!A:O,15,0),0)</f>
        <v>0</v>
      </c>
    </row>
    <row r="322" spans="1:11" x14ac:dyDescent="0.25">
      <c r="A322" s="9">
        <f t="shared" si="4"/>
        <v>43509</v>
      </c>
      <c r="B322" s="26">
        <f>IFERROR(+VLOOKUP("LECHID"&amp;A322,'Main File'!A:O,6,0),0)</f>
        <v>0</v>
      </c>
      <c r="C322" s="26">
        <f>IFERROR(+VLOOKUP("LECHID"&amp;A322,'Main File'!A:O,7,0),0)</f>
        <v>0</v>
      </c>
      <c r="D322" s="26">
        <f>IFERROR(+VLOOKUP("LECHID"&amp;A322,'Main File'!A:O,8,0),0)</f>
        <v>0</v>
      </c>
      <c r="E322" s="26">
        <f>IFERROR(+VLOOKUP("LECHID"&amp;A322,'Main File'!A:O,9,0),0)</f>
        <v>0</v>
      </c>
      <c r="F322" s="26">
        <f>IFERROR(+VLOOKUP("LECHID"&amp;A322,'Main File'!A:O,10,0),0)</f>
        <v>0</v>
      </c>
      <c r="G322" s="26">
        <f>IFERROR(+VLOOKUP("LECHID"&amp;A322,'Main File'!A:O,11,0),0)</f>
        <v>0</v>
      </c>
      <c r="H322" s="26">
        <f>IFERROR(+VLOOKUP("LECHID"&amp;A322,'Main File'!A:O,12,0),0)</f>
        <v>0</v>
      </c>
      <c r="I322" s="26">
        <f>IFERROR(+VLOOKUP("LECHID"&amp;A322,'Main File'!A:O,13,0),0)</f>
        <v>0</v>
      </c>
      <c r="J322" s="26">
        <f>IFERROR(+VLOOKUP("LECHID"&amp;A322,'Main File'!A:O,14,0),0)</f>
        <v>0</v>
      </c>
      <c r="K322" s="26">
        <f>IFERROR(+VLOOKUP("LECHID"&amp;A322,'Main File'!A:O,15,0),0)</f>
        <v>0</v>
      </c>
    </row>
    <row r="323" spans="1:11" x14ac:dyDescent="0.25">
      <c r="A323" s="9">
        <f t="shared" si="4"/>
        <v>43510</v>
      </c>
      <c r="B323" s="26">
        <f>IFERROR(+VLOOKUP("LECHID"&amp;A323,'Main File'!A:O,6,0),0)</f>
        <v>0</v>
      </c>
      <c r="C323" s="26">
        <f>IFERROR(+VLOOKUP("LECHID"&amp;A323,'Main File'!A:O,7,0),0)</f>
        <v>0</v>
      </c>
      <c r="D323" s="26">
        <f>IFERROR(+VLOOKUP("LECHID"&amp;A323,'Main File'!A:O,8,0),0)</f>
        <v>0</v>
      </c>
      <c r="E323" s="26">
        <f>IFERROR(+VLOOKUP("LECHID"&amp;A323,'Main File'!A:O,9,0),0)</f>
        <v>0</v>
      </c>
      <c r="F323" s="26">
        <f>IFERROR(+VLOOKUP("LECHID"&amp;A323,'Main File'!A:O,10,0),0)</f>
        <v>0</v>
      </c>
      <c r="G323" s="26">
        <f>IFERROR(+VLOOKUP("LECHID"&amp;A323,'Main File'!A:O,11,0),0)</f>
        <v>0</v>
      </c>
      <c r="H323" s="26">
        <f>IFERROR(+VLOOKUP("LECHID"&amp;A323,'Main File'!A:O,12,0),0)</f>
        <v>0</v>
      </c>
      <c r="I323" s="26">
        <f>IFERROR(+VLOOKUP("LECHID"&amp;A323,'Main File'!A:O,13,0),0)</f>
        <v>0</v>
      </c>
      <c r="J323" s="26">
        <f>IFERROR(+VLOOKUP("LECHID"&amp;A323,'Main File'!A:O,14,0),0)</f>
        <v>0</v>
      </c>
      <c r="K323" s="26">
        <f>IFERROR(+VLOOKUP("LECHID"&amp;A323,'Main File'!A:O,15,0),0)</f>
        <v>0</v>
      </c>
    </row>
    <row r="324" spans="1:11" x14ac:dyDescent="0.25">
      <c r="A324" s="9">
        <f t="shared" si="4"/>
        <v>43511</v>
      </c>
      <c r="B324" s="26">
        <f>IFERROR(+VLOOKUP("LECHID"&amp;A324,'Main File'!A:O,6,0),0)</f>
        <v>0</v>
      </c>
      <c r="C324" s="26">
        <f>IFERROR(+VLOOKUP("LECHID"&amp;A324,'Main File'!A:O,7,0),0)</f>
        <v>0</v>
      </c>
      <c r="D324" s="26">
        <f>IFERROR(+VLOOKUP("LECHID"&amp;A324,'Main File'!A:O,8,0),0)</f>
        <v>0</v>
      </c>
      <c r="E324" s="26">
        <f>IFERROR(+VLOOKUP("LECHID"&amp;A324,'Main File'!A:O,9,0),0)</f>
        <v>0</v>
      </c>
      <c r="F324" s="26">
        <f>IFERROR(+VLOOKUP("LECHID"&amp;A324,'Main File'!A:O,10,0),0)</f>
        <v>0</v>
      </c>
      <c r="G324" s="26">
        <f>IFERROR(+VLOOKUP("LECHID"&amp;A324,'Main File'!A:O,11,0),0)</f>
        <v>0</v>
      </c>
      <c r="H324" s="26">
        <f>IFERROR(+VLOOKUP("LECHID"&amp;A324,'Main File'!A:O,12,0),0)</f>
        <v>0</v>
      </c>
      <c r="I324" s="26">
        <f>IFERROR(+VLOOKUP("LECHID"&amp;A324,'Main File'!A:O,13,0),0)</f>
        <v>0</v>
      </c>
      <c r="J324" s="26">
        <f>IFERROR(+VLOOKUP("LECHID"&amp;A324,'Main File'!A:O,14,0),0)</f>
        <v>0</v>
      </c>
      <c r="K324" s="26">
        <f>IFERROR(+VLOOKUP("LECHID"&amp;A324,'Main File'!A:O,15,0),0)</f>
        <v>0</v>
      </c>
    </row>
    <row r="325" spans="1:11" x14ac:dyDescent="0.25">
      <c r="A325" s="9">
        <f t="shared" si="4"/>
        <v>43512</v>
      </c>
      <c r="B325" s="26">
        <f>IFERROR(+VLOOKUP("LECHID"&amp;A325,'Main File'!A:O,6,0),0)</f>
        <v>0</v>
      </c>
      <c r="C325" s="26">
        <f>IFERROR(+VLOOKUP("LECHID"&amp;A325,'Main File'!A:O,7,0),0)</f>
        <v>0</v>
      </c>
      <c r="D325" s="26">
        <f>IFERROR(+VLOOKUP("LECHID"&amp;A325,'Main File'!A:O,8,0),0)</f>
        <v>0</v>
      </c>
      <c r="E325" s="26">
        <f>IFERROR(+VLOOKUP("LECHID"&amp;A325,'Main File'!A:O,9,0),0)</f>
        <v>0</v>
      </c>
      <c r="F325" s="26">
        <f>IFERROR(+VLOOKUP("LECHID"&amp;A325,'Main File'!A:O,10,0),0)</f>
        <v>0</v>
      </c>
      <c r="G325" s="26">
        <f>IFERROR(+VLOOKUP("LECHID"&amp;A325,'Main File'!A:O,11,0),0)</f>
        <v>0</v>
      </c>
      <c r="H325" s="26">
        <f>IFERROR(+VLOOKUP("LECHID"&amp;A325,'Main File'!A:O,12,0),0)</f>
        <v>0</v>
      </c>
      <c r="I325" s="26">
        <f>IFERROR(+VLOOKUP("LECHID"&amp;A325,'Main File'!A:O,13,0),0)</f>
        <v>0</v>
      </c>
      <c r="J325" s="26">
        <f>IFERROR(+VLOOKUP("LECHID"&amp;A325,'Main File'!A:O,14,0),0)</f>
        <v>0</v>
      </c>
      <c r="K325" s="26">
        <f>IFERROR(+VLOOKUP("LECHID"&amp;A325,'Main File'!A:O,15,0),0)</f>
        <v>0</v>
      </c>
    </row>
    <row r="326" spans="1:11" x14ac:dyDescent="0.25">
      <c r="A326" s="9">
        <f t="shared" si="4"/>
        <v>43513</v>
      </c>
      <c r="B326" s="26">
        <f>IFERROR(+VLOOKUP("LECHID"&amp;A326,'Main File'!A:O,6,0),0)</f>
        <v>0</v>
      </c>
      <c r="C326" s="26">
        <f>IFERROR(+VLOOKUP("LECHID"&amp;A326,'Main File'!A:O,7,0),0)</f>
        <v>0</v>
      </c>
      <c r="D326" s="26">
        <f>IFERROR(+VLOOKUP("LECHID"&amp;A326,'Main File'!A:O,8,0),0)</f>
        <v>0</v>
      </c>
      <c r="E326" s="26">
        <f>IFERROR(+VLOOKUP("LECHID"&amp;A326,'Main File'!A:O,9,0),0)</f>
        <v>0</v>
      </c>
      <c r="F326" s="26">
        <f>IFERROR(+VLOOKUP("LECHID"&amp;A326,'Main File'!A:O,10,0),0)</f>
        <v>0</v>
      </c>
      <c r="G326" s="26">
        <f>IFERROR(+VLOOKUP("LECHID"&amp;A326,'Main File'!A:O,11,0),0)</f>
        <v>0</v>
      </c>
      <c r="H326" s="26">
        <f>IFERROR(+VLOOKUP("LECHID"&amp;A326,'Main File'!A:O,12,0),0)</f>
        <v>0</v>
      </c>
      <c r="I326" s="26">
        <f>IFERROR(+VLOOKUP("LECHID"&amp;A326,'Main File'!A:O,13,0),0)</f>
        <v>0</v>
      </c>
      <c r="J326" s="26">
        <f>IFERROR(+VLOOKUP("LECHID"&amp;A326,'Main File'!A:O,14,0),0)</f>
        <v>0</v>
      </c>
      <c r="K326" s="26">
        <f>IFERROR(+VLOOKUP("LECHID"&amp;A326,'Main File'!A:O,15,0),0)</f>
        <v>0</v>
      </c>
    </row>
    <row r="327" spans="1:11" x14ac:dyDescent="0.25">
      <c r="A327" s="9">
        <f t="shared" ref="A327:A368" si="5">+A326+1</f>
        <v>43514</v>
      </c>
      <c r="B327" s="26">
        <f>IFERROR(+VLOOKUP("LECHID"&amp;A327,'Main File'!A:O,6,0),0)</f>
        <v>0</v>
      </c>
      <c r="C327" s="26">
        <f>IFERROR(+VLOOKUP("LECHID"&amp;A327,'Main File'!A:O,7,0),0)</f>
        <v>0</v>
      </c>
      <c r="D327" s="26">
        <f>IFERROR(+VLOOKUP("LECHID"&amp;A327,'Main File'!A:O,8,0),0)</f>
        <v>0</v>
      </c>
      <c r="E327" s="26">
        <f>IFERROR(+VLOOKUP("LECHID"&amp;A327,'Main File'!A:O,9,0),0)</f>
        <v>0</v>
      </c>
      <c r="F327" s="26">
        <f>IFERROR(+VLOOKUP("LECHID"&amp;A327,'Main File'!A:O,10,0),0)</f>
        <v>0</v>
      </c>
      <c r="G327" s="26">
        <f>IFERROR(+VLOOKUP("LECHID"&amp;A327,'Main File'!A:O,11,0),0)</f>
        <v>0</v>
      </c>
      <c r="H327" s="26">
        <f>IFERROR(+VLOOKUP("LECHID"&amp;A327,'Main File'!A:O,12,0),0)</f>
        <v>0</v>
      </c>
      <c r="I327" s="26">
        <f>IFERROR(+VLOOKUP("LECHID"&amp;A327,'Main File'!A:O,13,0),0)</f>
        <v>0</v>
      </c>
      <c r="J327" s="26">
        <f>IFERROR(+VLOOKUP("LECHID"&amp;A327,'Main File'!A:O,14,0),0)</f>
        <v>0</v>
      </c>
      <c r="K327" s="26">
        <f>IFERROR(+VLOOKUP("LECHID"&amp;A327,'Main File'!A:O,15,0),0)</f>
        <v>0</v>
      </c>
    </row>
    <row r="328" spans="1:11" x14ac:dyDescent="0.25">
      <c r="A328" s="9">
        <f t="shared" si="5"/>
        <v>43515</v>
      </c>
      <c r="B328" s="26">
        <f>IFERROR(+VLOOKUP("LECHID"&amp;A328,'Main File'!A:O,6,0),0)</f>
        <v>0</v>
      </c>
      <c r="C328" s="26">
        <f>IFERROR(+VLOOKUP("LECHID"&amp;A328,'Main File'!A:O,7,0),0)</f>
        <v>0</v>
      </c>
      <c r="D328" s="26">
        <f>IFERROR(+VLOOKUP("LECHID"&amp;A328,'Main File'!A:O,8,0),0)</f>
        <v>0</v>
      </c>
      <c r="E328" s="26">
        <f>IFERROR(+VLOOKUP("LECHID"&amp;A328,'Main File'!A:O,9,0),0)</f>
        <v>0</v>
      </c>
      <c r="F328" s="26">
        <f>IFERROR(+VLOOKUP("LECHID"&amp;A328,'Main File'!A:O,10,0),0)</f>
        <v>0</v>
      </c>
      <c r="G328" s="26">
        <f>IFERROR(+VLOOKUP("LECHID"&amp;A328,'Main File'!A:O,11,0),0)</f>
        <v>0</v>
      </c>
      <c r="H328" s="26">
        <f>IFERROR(+VLOOKUP("LECHID"&amp;A328,'Main File'!A:O,12,0),0)</f>
        <v>0</v>
      </c>
      <c r="I328" s="26">
        <f>IFERROR(+VLOOKUP("LECHID"&amp;A328,'Main File'!A:O,13,0),0)</f>
        <v>0</v>
      </c>
      <c r="J328" s="26">
        <f>IFERROR(+VLOOKUP("LECHID"&amp;A328,'Main File'!A:O,14,0),0)</f>
        <v>0</v>
      </c>
      <c r="K328" s="26">
        <f>IFERROR(+VLOOKUP("LECHID"&amp;A328,'Main File'!A:O,15,0),0)</f>
        <v>0</v>
      </c>
    </row>
    <row r="329" spans="1:11" x14ac:dyDescent="0.25">
      <c r="A329" s="9">
        <f t="shared" si="5"/>
        <v>43516</v>
      </c>
      <c r="B329" s="26">
        <f>IFERROR(+VLOOKUP("LECHID"&amp;A329,'Main File'!A:O,6,0),0)</f>
        <v>0</v>
      </c>
      <c r="C329" s="26">
        <f>IFERROR(+VLOOKUP("LECHID"&amp;A329,'Main File'!A:O,7,0),0)</f>
        <v>0</v>
      </c>
      <c r="D329" s="26">
        <f>IFERROR(+VLOOKUP("LECHID"&amp;A329,'Main File'!A:O,8,0),0)</f>
        <v>0</v>
      </c>
      <c r="E329" s="26">
        <f>IFERROR(+VLOOKUP("LECHID"&amp;A329,'Main File'!A:O,9,0),0)</f>
        <v>0</v>
      </c>
      <c r="F329" s="26">
        <f>IFERROR(+VLOOKUP("LECHID"&amp;A329,'Main File'!A:O,10,0),0)</f>
        <v>0</v>
      </c>
      <c r="G329" s="26">
        <f>IFERROR(+VLOOKUP("LECHID"&amp;A329,'Main File'!A:O,11,0),0)</f>
        <v>0</v>
      </c>
      <c r="H329" s="26">
        <f>IFERROR(+VLOOKUP("LECHID"&amp;A329,'Main File'!A:O,12,0),0)</f>
        <v>0</v>
      </c>
      <c r="I329" s="26">
        <f>IFERROR(+VLOOKUP("LECHID"&amp;A329,'Main File'!A:O,13,0),0)</f>
        <v>0</v>
      </c>
      <c r="J329" s="26">
        <f>IFERROR(+VLOOKUP("LECHID"&amp;A329,'Main File'!A:O,14,0),0)</f>
        <v>0</v>
      </c>
      <c r="K329" s="26">
        <f>IFERROR(+VLOOKUP("LECHID"&amp;A329,'Main File'!A:O,15,0),0)</f>
        <v>0</v>
      </c>
    </row>
    <row r="330" spans="1:11" x14ac:dyDescent="0.25">
      <c r="A330" s="9">
        <f t="shared" si="5"/>
        <v>43517</v>
      </c>
      <c r="B330" s="26">
        <f>IFERROR(+VLOOKUP("LECHID"&amp;A330,'Main File'!A:O,6,0),0)</f>
        <v>0</v>
      </c>
      <c r="C330" s="26">
        <f>IFERROR(+VLOOKUP("LECHID"&amp;A330,'Main File'!A:O,7,0),0)</f>
        <v>0</v>
      </c>
      <c r="D330" s="26">
        <f>IFERROR(+VLOOKUP("LECHID"&amp;A330,'Main File'!A:O,8,0),0)</f>
        <v>0</v>
      </c>
      <c r="E330" s="26">
        <f>IFERROR(+VLOOKUP("LECHID"&amp;A330,'Main File'!A:O,9,0),0)</f>
        <v>0</v>
      </c>
      <c r="F330" s="26">
        <f>IFERROR(+VLOOKUP("LECHID"&amp;A330,'Main File'!A:O,10,0),0)</f>
        <v>0</v>
      </c>
      <c r="G330" s="26">
        <f>IFERROR(+VLOOKUP("LECHID"&amp;A330,'Main File'!A:O,11,0),0)</f>
        <v>0</v>
      </c>
      <c r="H330" s="26">
        <f>IFERROR(+VLOOKUP("LECHID"&amp;A330,'Main File'!A:O,12,0),0)</f>
        <v>0</v>
      </c>
      <c r="I330" s="26">
        <f>IFERROR(+VLOOKUP("LECHID"&amp;A330,'Main File'!A:O,13,0),0)</f>
        <v>0</v>
      </c>
      <c r="J330" s="26">
        <f>IFERROR(+VLOOKUP("LECHID"&amp;A330,'Main File'!A:O,14,0),0)</f>
        <v>0</v>
      </c>
      <c r="K330" s="26">
        <f>IFERROR(+VLOOKUP("LECHID"&amp;A330,'Main File'!A:O,15,0),0)</f>
        <v>0</v>
      </c>
    </row>
    <row r="331" spans="1:11" x14ac:dyDescent="0.25">
      <c r="A331" s="9">
        <f t="shared" si="5"/>
        <v>43518</v>
      </c>
      <c r="B331" s="26">
        <f>IFERROR(+VLOOKUP("LECHID"&amp;A331,'Main File'!A:O,6,0),0)</f>
        <v>0</v>
      </c>
      <c r="C331" s="26">
        <f>IFERROR(+VLOOKUP("LECHID"&amp;A331,'Main File'!A:O,7,0),0)</f>
        <v>0</v>
      </c>
      <c r="D331" s="26">
        <f>IFERROR(+VLOOKUP("LECHID"&amp;A331,'Main File'!A:O,8,0),0)</f>
        <v>0</v>
      </c>
      <c r="E331" s="26">
        <f>IFERROR(+VLOOKUP("LECHID"&amp;A331,'Main File'!A:O,9,0),0)</f>
        <v>0</v>
      </c>
      <c r="F331" s="26">
        <f>IFERROR(+VLOOKUP("LECHID"&amp;A331,'Main File'!A:O,10,0),0)</f>
        <v>0</v>
      </c>
      <c r="G331" s="26">
        <f>IFERROR(+VLOOKUP("LECHID"&amp;A331,'Main File'!A:O,11,0),0)</f>
        <v>0</v>
      </c>
      <c r="H331" s="26">
        <f>IFERROR(+VLOOKUP("LECHID"&amp;A331,'Main File'!A:O,12,0),0)</f>
        <v>0</v>
      </c>
      <c r="I331" s="26">
        <f>IFERROR(+VLOOKUP("LECHID"&amp;A331,'Main File'!A:O,13,0),0)</f>
        <v>0</v>
      </c>
      <c r="J331" s="26">
        <f>IFERROR(+VLOOKUP("LECHID"&amp;A331,'Main File'!A:O,14,0),0)</f>
        <v>0</v>
      </c>
      <c r="K331" s="26">
        <f>IFERROR(+VLOOKUP("LECHID"&amp;A331,'Main File'!A:O,15,0),0)</f>
        <v>0</v>
      </c>
    </row>
    <row r="332" spans="1:11" x14ac:dyDescent="0.25">
      <c r="A332" s="9">
        <f t="shared" si="5"/>
        <v>43519</v>
      </c>
      <c r="B332" s="26">
        <f>IFERROR(+VLOOKUP("LECHID"&amp;A332,'Main File'!A:O,6,0),0)</f>
        <v>0</v>
      </c>
      <c r="C332" s="26">
        <f>IFERROR(+VLOOKUP("LECHID"&amp;A332,'Main File'!A:O,7,0),0)</f>
        <v>0</v>
      </c>
      <c r="D332" s="26">
        <f>IFERROR(+VLOOKUP("LECHID"&amp;A332,'Main File'!A:O,8,0),0)</f>
        <v>0</v>
      </c>
      <c r="E332" s="26">
        <f>IFERROR(+VLOOKUP("LECHID"&amp;A332,'Main File'!A:O,9,0),0)</f>
        <v>0</v>
      </c>
      <c r="F332" s="26">
        <f>IFERROR(+VLOOKUP("LECHID"&amp;A332,'Main File'!A:O,10,0),0)</f>
        <v>0</v>
      </c>
      <c r="G332" s="26">
        <f>IFERROR(+VLOOKUP("LECHID"&amp;A332,'Main File'!A:O,11,0),0)</f>
        <v>0</v>
      </c>
      <c r="H332" s="26">
        <f>IFERROR(+VLOOKUP("LECHID"&amp;A332,'Main File'!A:O,12,0),0)</f>
        <v>0</v>
      </c>
      <c r="I332" s="26">
        <f>IFERROR(+VLOOKUP("LECHID"&amp;A332,'Main File'!A:O,13,0),0)</f>
        <v>0</v>
      </c>
      <c r="J332" s="26">
        <f>IFERROR(+VLOOKUP("LECHID"&amp;A332,'Main File'!A:O,14,0),0)</f>
        <v>0</v>
      </c>
      <c r="K332" s="26">
        <f>IFERROR(+VLOOKUP("LECHID"&amp;A332,'Main File'!A:O,15,0),0)</f>
        <v>0</v>
      </c>
    </row>
    <row r="333" spans="1:11" x14ac:dyDescent="0.25">
      <c r="A333" s="9">
        <f t="shared" si="5"/>
        <v>43520</v>
      </c>
      <c r="B333" s="26">
        <f>IFERROR(+VLOOKUP("LECHID"&amp;A333,'Main File'!A:O,6,0),0)</f>
        <v>0</v>
      </c>
      <c r="C333" s="26">
        <f>IFERROR(+VLOOKUP("LECHID"&amp;A333,'Main File'!A:O,7,0),0)</f>
        <v>0</v>
      </c>
      <c r="D333" s="26">
        <f>IFERROR(+VLOOKUP("LECHID"&amp;A333,'Main File'!A:O,8,0),0)</f>
        <v>0</v>
      </c>
      <c r="E333" s="26">
        <f>IFERROR(+VLOOKUP("LECHID"&amp;A333,'Main File'!A:O,9,0),0)</f>
        <v>0</v>
      </c>
      <c r="F333" s="26">
        <f>IFERROR(+VLOOKUP("LECHID"&amp;A333,'Main File'!A:O,10,0),0)</f>
        <v>0</v>
      </c>
      <c r="G333" s="26">
        <f>IFERROR(+VLOOKUP("LECHID"&amp;A333,'Main File'!A:O,11,0),0)</f>
        <v>0</v>
      </c>
      <c r="H333" s="26">
        <f>IFERROR(+VLOOKUP("LECHID"&amp;A333,'Main File'!A:O,12,0),0)</f>
        <v>0</v>
      </c>
      <c r="I333" s="26">
        <f>IFERROR(+VLOOKUP("LECHID"&amp;A333,'Main File'!A:O,13,0),0)</f>
        <v>0</v>
      </c>
      <c r="J333" s="26">
        <f>IFERROR(+VLOOKUP("LECHID"&amp;A333,'Main File'!A:O,14,0),0)</f>
        <v>0</v>
      </c>
      <c r="K333" s="26">
        <f>IFERROR(+VLOOKUP("LECHID"&amp;A333,'Main File'!A:O,15,0),0)</f>
        <v>0</v>
      </c>
    </row>
    <row r="334" spans="1:11" x14ac:dyDescent="0.25">
      <c r="A334" s="9">
        <f t="shared" si="5"/>
        <v>43521</v>
      </c>
      <c r="B334" s="26">
        <f>IFERROR(+VLOOKUP("LECHID"&amp;A334,'Main File'!A:O,6,0),0)</f>
        <v>0</v>
      </c>
      <c r="C334" s="26">
        <f>IFERROR(+VLOOKUP("LECHID"&amp;A334,'Main File'!A:O,7,0),0)</f>
        <v>0</v>
      </c>
      <c r="D334" s="26">
        <f>IFERROR(+VLOOKUP("LECHID"&amp;A334,'Main File'!A:O,8,0),0)</f>
        <v>0</v>
      </c>
      <c r="E334" s="26">
        <f>IFERROR(+VLOOKUP("LECHID"&amp;A334,'Main File'!A:O,9,0),0)</f>
        <v>0</v>
      </c>
      <c r="F334" s="26">
        <f>IFERROR(+VLOOKUP("LECHID"&amp;A334,'Main File'!A:O,10,0),0)</f>
        <v>0</v>
      </c>
      <c r="G334" s="26">
        <f>IFERROR(+VLOOKUP("LECHID"&amp;A334,'Main File'!A:O,11,0),0)</f>
        <v>0</v>
      </c>
      <c r="H334" s="26">
        <f>IFERROR(+VLOOKUP("LECHID"&amp;A334,'Main File'!A:O,12,0),0)</f>
        <v>0</v>
      </c>
      <c r="I334" s="26">
        <f>IFERROR(+VLOOKUP("LECHID"&amp;A334,'Main File'!A:O,13,0),0)</f>
        <v>0</v>
      </c>
      <c r="J334" s="26">
        <f>IFERROR(+VLOOKUP("LECHID"&amp;A334,'Main File'!A:O,14,0),0)</f>
        <v>0</v>
      </c>
      <c r="K334" s="26">
        <f>IFERROR(+VLOOKUP("LECHID"&amp;A334,'Main File'!A:O,15,0),0)</f>
        <v>0</v>
      </c>
    </row>
    <row r="335" spans="1:11" x14ac:dyDescent="0.25">
      <c r="A335" s="9">
        <f t="shared" si="5"/>
        <v>43522</v>
      </c>
      <c r="B335" s="26">
        <f>IFERROR(+VLOOKUP("LECHID"&amp;A335,'Main File'!A:O,6,0),0)</f>
        <v>0</v>
      </c>
      <c r="C335" s="26">
        <f>IFERROR(+VLOOKUP("LECHID"&amp;A335,'Main File'!A:O,7,0),0)</f>
        <v>0</v>
      </c>
      <c r="D335" s="26">
        <f>IFERROR(+VLOOKUP("LECHID"&amp;A335,'Main File'!A:O,8,0),0)</f>
        <v>0</v>
      </c>
      <c r="E335" s="26">
        <f>IFERROR(+VLOOKUP("LECHID"&amp;A335,'Main File'!A:O,9,0),0)</f>
        <v>0</v>
      </c>
      <c r="F335" s="26">
        <f>IFERROR(+VLOOKUP("LECHID"&amp;A335,'Main File'!A:O,10,0),0)</f>
        <v>0</v>
      </c>
      <c r="G335" s="26">
        <f>IFERROR(+VLOOKUP("LECHID"&amp;A335,'Main File'!A:O,11,0),0)</f>
        <v>0</v>
      </c>
      <c r="H335" s="26">
        <f>IFERROR(+VLOOKUP("LECHID"&amp;A335,'Main File'!A:O,12,0),0)</f>
        <v>0</v>
      </c>
      <c r="I335" s="26">
        <f>IFERROR(+VLOOKUP("LECHID"&amp;A335,'Main File'!A:O,13,0),0)</f>
        <v>0</v>
      </c>
      <c r="J335" s="26">
        <f>IFERROR(+VLOOKUP("LECHID"&amp;A335,'Main File'!A:O,14,0),0)</f>
        <v>0</v>
      </c>
      <c r="K335" s="26">
        <f>IFERROR(+VLOOKUP("LECHID"&amp;A335,'Main File'!A:O,15,0),0)</f>
        <v>0</v>
      </c>
    </row>
    <row r="336" spans="1:11" x14ac:dyDescent="0.25">
      <c r="A336" s="9">
        <f t="shared" si="5"/>
        <v>43523</v>
      </c>
      <c r="B336" s="26">
        <f>IFERROR(+VLOOKUP("LECHID"&amp;A336,'Main File'!A:O,6,0),0)</f>
        <v>0</v>
      </c>
      <c r="C336" s="26">
        <f>IFERROR(+VLOOKUP("LECHID"&amp;A336,'Main File'!A:O,7,0),0)</f>
        <v>0</v>
      </c>
      <c r="D336" s="26">
        <f>IFERROR(+VLOOKUP("LECHID"&amp;A336,'Main File'!A:O,8,0),0)</f>
        <v>0</v>
      </c>
      <c r="E336" s="26">
        <f>IFERROR(+VLOOKUP("LECHID"&amp;A336,'Main File'!A:O,9,0),0)</f>
        <v>0</v>
      </c>
      <c r="F336" s="26">
        <f>IFERROR(+VLOOKUP("LECHID"&amp;A336,'Main File'!A:O,10,0),0)</f>
        <v>0</v>
      </c>
      <c r="G336" s="26">
        <f>IFERROR(+VLOOKUP("LECHID"&amp;A336,'Main File'!A:O,11,0),0)</f>
        <v>0</v>
      </c>
      <c r="H336" s="26">
        <f>IFERROR(+VLOOKUP("LECHID"&amp;A336,'Main File'!A:O,12,0),0)</f>
        <v>0</v>
      </c>
      <c r="I336" s="26">
        <f>IFERROR(+VLOOKUP("LECHID"&amp;A336,'Main File'!A:O,13,0),0)</f>
        <v>0</v>
      </c>
      <c r="J336" s="26">
        <f>IFERROR(+VLOOKUP("LECHID"&amp;A336,'Main File'!A:O,14,0),0)</f>
        <v>0</v>
      </c>
      <c r="K336" s="26">
        <f>IFERROR(+VLOOKUP("LECHID"&amp;A336,'Main File'!A:O,15,0),0)</f>
        <v>0</v>
      </c>
    </row>
    <row r="337" spans="1:11" x14ac:dyDescent="0.25">
      <c r="A337" s="9">
        <f t="shared" si="5"/>
        <v>43524</v>
      </c>
      <c r="B337" s="26">
        <f>IFERROR(+VLOOKUP("LECHID"&amp;A337,'Main File'!A:O,6,0),0)</f>
        <v>0</v>
      </c>
      <c r="C337" s="26">
        <f>IFERROR(+VLOOKUP("LECHID"&amp;A337,'Main File'!A:O,7,0),0)</f>
        <v>0</v>
      </c>
      <c r="D337" s="26">
        <f>IFERROR(+VLOOKUP("LECHID"&amp;A337,'Main File'!A:O,8,0),0)</f>
        <v>0</v>
      </c>
      <c r="E337" s="26">
        <f>IFERROR(+VLOOKUP("LECHID"&amp;A337,'Main File'!A:O,9,0),0)</f>
        <v>0</v>
      </c>
      <c r="F337" s="26">
        <f>IFERROR(+VLOOKUP("LECHID"&amp;A337,'Main File'!A:O,10,0),0)</f>
        <v>0</v>
      </c>
      <c r="G337" s="26">
        <f>IFERROR(+VLOOKUP("LECHID"&amp;A337,'Main File'!A:O,11,0),0)</f>
        <v>0</v>
      </c>
      <c r="H337" s="26">
        <f>IFERROR(+VLOOKUP("LECHID"&amp;A337,'Main File'!A:O,12,0),0)</f>
        <v>0</v>
      </c>
      <c r="I337" s="26">
        <f>IFERROR(+VLOOKUP("LECHID"&amp;A337,'Main File'!A:O,13,0),0)</f>
        <v>0</v>
      </c>
      <c r="J337" s="26">
        <f>IFERROR(+VLOOKUP("LECHID"&amp;A337,'Main File'!A:O,14,0),0)</f>
        <v>0</v>
      </c>
      <c r="K337" s="26">
        <f>IFERROR(+VLOOKUP("LECHID"&amp;A337,'Main File'!A:O,15,0),0)</f>
        <v>0</v>
      </c>
    </row>
    <row r="338" spans="1:11" x14ac:dyDescent="0.25">
      <c r="A338" s="9">
        <f t="shared" si="5"/>
        <v>43525</v>
      </c>
      <c r="B338" s="26">
        <f>IFERROR(+VLOOKUP("LECHID"&amp;A338,'Main File'!A:O,6,0),0)</f>
        <v>0</v>
      </c>
      <c r="C338" s="26">
        <f>IFERROR(+VLOOKUP("LECHID"&amp;A338,'Main File'!A:O,7,0),0)</f>
        <v>0</v>
      </c>
      <c r="D338" s="26">
        <f>IFERROR(+VLOOKUP("LECHID"&amp;A338,'Main File'!A:O,8,0),0)</f>
        <v>0</v>
      </c>
      <c r="E338" s="26">
        <f>IFERROR(+VLOOKUP("LECHID"&amp;A338,'Main File'!A:O,9,0),0)</f>
        <v>0</v>
      </c>
      <c r="F338" s="26">
        <f>IFERROR(+VLOOKUP("LECHID"&amp;A338,'Main File'!A:O,10,0),0)</f>
        <v>0</v>
      </c>
      <c r="G338" s="26">
        <f>IFERROR(+VLOOKUP("LECHID"&amp;A338,'Main File'!A:O,11,0),0)</f>
        <v>0</v>
      </c>
      <c r="H338" s="26">
        <f>IFERROR(+VLOOKUP("LECHID"&amp;A338,'Main File'!A:O,12,0),0)</f>
        <v>0</v>
      </c>
      <c r="I338" s="26">
        <f>IFERROR(+VLOOKUP("LECHID"&amp;A338,'Main File'!A:O,13,0),0)</f>
        <v>0</v>
      </c>
      <c r="J338" s="26">
        <f>IFERROR(+VLOOKUP("LECHID"&amp;A338,'Main File'!A:O,14,0),0)</f>
        <v>0</v>
      </c>
      <c r="K338" s="26">
        <f>IFERROR(+VLOOKUP("LECHID"&amp;A338,'Main File'!A:O,15,0),0)</f>
        <v>0</v>
      </c>
    </row>
    <row r="339" spans="1:11" x14ac:dyDescent="0.25">
      <c r="A339" s="9">
        <f t="shared" si="5"/>
        <v>43526</v>
      </c>
      <c r="B339" s="26">
        <f>IFERROR(+VLOOKUP("LECHID"&amp;A339,'Main File'!A:O,6,0),0)</f>
        <v>0</v>
      </c>
      <c r="C339" s="26">
        <f>IFERROR(+VLOOKUP("LECHID"&amp;A339,'Main File'!A:O,7,0),0)</f>
        <v>0</v>
      </c>
      <c r="D339" s="26">
        <f>IFERROR(+VLOOKUP("LECHID"&amp;A339,'Main File'!A:O,8,0),0)</f>
        <v>0</v>
      </c>
      <c r="E339" s="26">
        <f>IFERROR(+VLOOKUP("LECHID"&amp;A339,'Main File'!A:O,9,0),0)</f>
        <v>0</v>
      </c>
      <c r="F339" s="26">
        <f>IFERROR(+VLOOKUP("LECHID"&amp;A339,'Main File'!A:O,10,0),0)</f>
        <v>0</v>
      </c>
      <c r="G339" s="26">
        <f>IFERROR(+VLOOKUP("LECHID"&amp;A339,'Main File'!A:O,11,0),0)</f>
        <v>0</v>
      </c>
      <c r="H339" s="26">
        <f>IFERROR(+VLOOKUP("LECHID"&amp;A339,'Main File'!A:O,12,0),0)</f>
        <v>0</v>
      </c>
      <c r="I339" s="26">
        <f>IFERROR(+VLOOKUP("LECHID"&amp;A339,'Main File'!A:O,13,0),0)</f>
        <v>0</v>
      </c>
      <c r="J339" s="26">
        <f>IFERROR(+VLOOKUP("LECHID"&amp;A339,'Main File'!A:O,14,0),0)</f>
        <v>0</v>
      </c>
      <c r="K339" s="26">
        <f>IFERROR(+VLOOKUP("LECHID"&amp;A339,'Main File'!A:O,15,0),0)</f>
        <v>0</v>
      </c>
    </row>
    <row r="340" spans="1:11" x14ac:dyDescent="0.25">
      <c r="A340" s="9">
        <f t="shared" si="5"/>
        <v>43527</v>
      </c>
      <c r="B340" s="26">
        <f>IFERROR(+VLOOKUP("LECHID"&amp;A340,'Main File'!A:O,6,0),0)</f>
        <v>0</v>
      </c>
      <c r="C340" s="26">
        <f>IFERROR(+VLOOKUP("LECHID"&amp;A340,'Main File'!A:O,7,0),0)</f>
        <v>0</v>
      </c>
      <c r="D340" s="26">
        <f>IFERROR(+VLOOKUP("LECHID"&amp;A340,'Main File'!A:O,8,0),0)</f>
        <v>0</v>
      </c>
      <c r="E340" s="26">
        <f>IFERROR(+VLOOKUP("LECHID"&amp;A340,'Main File'!A:O,9,0),0)</f>
        <v>0</v>
      </c>
      <c r="F340" s="26">
        <f>IFERROR(+VLOOKUP("LECHID"&amp;A340,'Main File'!A:O,10,0),0)</f>
        <v>0</v>
      </c>
      <c r="G340" s="26">
        <f>IFERROR(+VLOOKUP("LECHID"&amp;A340,'Main File'!A:O,11,0),0)</f>
        <v>0</v>
      </c>
      <c r="H340" s="26">
        <f>IFERROR(+VLOOKUP("LECHID"&amp;A340,'Main File'!A:O,12,0),0)</f>
        <v>0</v>
      </c>
      <c r="I340" s="26">
        <f>IFERROR(+VLOOKUP("LECHID"&amp;A340,'Main File'!A:O,13,0),0)</f>
        <v>0</v>
      </c>
      <c r="J340" s="26">
        <f>IFERROR(+VLOOKUP("LECHID"&amp;A340,'Main File'!A:O,14,0),0)</f>
        <v>0</v>
      </c>
      <c r="K340" s="26">
        <f>IFERROR(+VLOOKUP("LECHID"&amp;A340,'Main File'!A:O,15,0),0)</f>
        <v>0</v>
      </c>
    </row>
    <row r="341" spans="1:11" x14ac:dyDescent="0.25">
      <c r="A341" s="9">
        <f t="shared" si="5"/>
        <v>43528</v>
      </c>
      <c r="B341" s="26">
        <f>IFERROR(+VLOOKUP("LECHID"&amp;A341,'Main File'!A:O,6,0),0)</f>
        <v>0</v>
      </c>
      <c r="C341" s="26">
        <f>IFERROR(+VLOOKUP("LECHID"&amp;A341,'Main File'!A:O,7,0),0)</f>
        <v>0</v>
      </c>
      <c r="D341" s="26">
        <f>IFERROR(+VLOOKUP("LECHID"&amp;A341,'Main File'!A:O,8,0),0)</f>
        <v>0</v>
      </c>
      <c r="E341" s="26">
        <f>IFERROR(+VLOOKUP("LECHID"&amp;A341,'Main File'!A:O,9,0),0)</f>
        <v>0</v>
      </c>
      <c r="F341" s="26">
        <f>IFERROR(+VLOOKUP("LECHID"&amp;A341,'Main File'!A:O,10,0),0)</f>
        <v>0</v>
      </c>
      <c r="G341" s="26">
        <f>IFERROR(+VLOOKUP("LECHID"&amp;A341,'Main File'!A:O,11,0),0)</f>
        <v>0</v>
      </c>
      <c r="H341" s="26">
        <f>IFERROR(+VLOOKUP("LECHID"&amp;A341,'Main File'!A:O,12,0),0)</f>
        <v>0</v>
      </c>
      <c r="I341" s="26">
        <f>IFERROR(+VLOOKUP("LECHID"&amp;A341,'Main File'!A:O,13,0),0)</f>
        <v>0</v>
      </c>
      <c r="J341" s="26">
        <f>IFERROR(+VLOOKUP("LECHID"&amp;A341,'Main File'!A:O,14,0),0)</f>
        <v>0</v>
      </c>
      <c r="K341" s="26">
        <f>IFERROR(+VLOOKUP("LECHID"&amp;A341,'Main File'!A:O,15,0),0)</f>
        <v>0</v>
      </c>
    </row>
    <row r="342" spans="1:11" x14ac:dyDescent="0.25">
      <c r="A342" s="9">
        <f t="shared" si="5"/>
        <v>43529</v>
      </c>
      <c r="B342" s="26">
        <f>IFERROR(+VLOOKUP("LECHID"&amp;A342,'Main File'!A:O,6,0),0)</f>
        <v>0</v>
      </c>
      <c r="C342" s="26">
        <f>IFERROR(+VLOOKUP("LECHID"&amp;A342,'Main File'!A:O,7,0),0)</f>
        <v>0</v>
      </c>
      <c r="D342" s="26">
        <f>IFERROR(+VLOOKUP("LECHID"&amp;A342,'Main File'!A:O,8,0),0)</f>
        <v>0</v>
      </c>
      <c r="E342" s="26">
        <f>IFERROR(+VLOOKUP("LECHID"&amp;A342,'Main File'!A:O,9,0),0)</f>
        <v>0</v>
      </c>
      <c r="F342" s="26">
        <f>IFERROR(+VLOOKUP("LECHID"&amp;A342,'Main File'!A:O,10,0),0)</f>
        <v>0</v>
      </c>
      <c r="G342" s="26">
        <f>IFERROR(+VLOOKUP("LECHID"&amp;A342,'Main File'!A:O,11,0),0)</f>
        <v>0</v>
      </c>
      <c r="H342" s="26">
        <f>IFERROR(+VLOOKUP("LECHID"&amp;A342,'Main File'!A:O,12,0),0)</f>
        <v>0</v>
      </c>
      <c r="I342" s="26">
        <f>IFERROR(+VLOOKUP("LECHID"&amp;A342,'Main File'!A:O,13,0),0)</f>
        <v>0</v>
      </c>
      <c r="J342" s="26">
        <f>IFERROR(+VLOOKUP("LECHID"&amp;A342,'Main File'!A:O,14,0),0)</f>
        <v>0</v>
      </c>
      <c r="K342" s="26">
        <f>IFERROR(+VLOOKUP("LECHID"&amp;A342,'Main File'!A:O,15,0),0)</f>
        <v>0</v>
      </c>
    </row>
    <row r="343" spans="1:11" x14ac:dyDescent="0.25">
      <c r="A343" s="9">
        <f t="shared" si="5"/>
        <v>43530</v>
      </c>
      <c r="B343" s="26">
        <f>IFERROR(+VLOOKUP("LECHID"&amp;A343,'Main File'!A:O,6,0),0)</f>
        <v>0</v>
      </c>
      <c r="C343" s="26">
        <f>IFERROR(+VLOOKUP("LECHID"&amp;A343,'Main File'!A:O,7,0),0)</f>
        <v>0</v>
      </c>
      <c r="D343" s="26">
        <f>IFERROR(+VLOOKUP("LECHID"&amp;A343,'Main File'!A:O,8,0),0)</f>
        <v>0</v>
      </c>
      <c r="E343" s="26">
        <f>IFERROR(+VLOOKUP("LECHID"&amp;A343,'Main File'!A:O,9,0),0)</f>
        <v>0</v>
      </c>
      <c r="F343" s="26">
        <f>IFERROR(+VLOOKUP("LECHID"&amp;A343,'Main File'!A:O,10,0),0)</f>
        <v>0</v>
      </c>
      <c r="G343" s="26">
        <f>IFERROR(+VLOOKUP("LECHID"&amp;A343,'Main File'!A:O,11,0),0)</f>
        <v>0</v>
      </c>
      <c r="H343" s="26">
        <f>IFERROR(+VLOOKUP("LECHID"&amp;A343,'Main File'!A:O,12,0),0)</f>
        <v>0</v>
      </c>
      <c r="I343" s="26">
        <f>IFERROR(+VLOOKUP("LECHID"&amp;A343,'Main File'!A:O,13,0),0)</f>
        <v>0</v>
      </c>
      <c r="J343" s="26">
        <f>IFERROR(+VLOOKUP("LECHID"&amp;A343,'Main File'!A:O,14,0),0)</f>
        <v>0</v>
      </c>
      <c r="K343" s="26">
        <f>IFERROR(+VLOOKUP("LECHID"&amp;A343,'Main File'!A:O,15,0),0)</f>
        <v>0</v>
      </c>
    </row>
    <row r="344" spans="1:11" x14ac:dyDescent="0.25">
      <c r="A344" s="9">
        <f t="shared" si="5"/>
        <v>43531</v>
      </c>
      <c r="B344" s="26">
        <f>IFERROR(+VLOOKUP("LECHID"&amp;A344,'Main File'!A:O,6,0),0)</f>
        <v>0</v>
      </c>
      <c r="C344" s="26">
        <f>IFERROR(+VLOOKUP("LECHID"&amp;A344,'Main File'!A:O,7,0),0)</f>
        <v>0</v>
      </c>
      <c r="D344" s="26">
        <f>IFERROR(+VLOOKUP("LECHID"&amp;A344,'Main File'!A:O,8,0),0)</f>
        <v>0</v>
      </c>
      <c r="E344" s="26">
        <f>IFERROR(+VLOOKUP("LECHID"&amp;A344,'Main File'!A:O,9,0),0)</f>
        <v>0</v>
      </c>
      <c r="F344" s="26">
        <f>IFERROR(+VLOOKUP("LECHID"&amp;A344,'Main File'!A:O,10,0),0)</f>
        <v>0</v>
      </c>
      <c r="G344" s="26">
        <f>IFERROR(+VLOOKUP("LECHID"&amp;A344,'Main File'!A:O,11,0),0)</f>
        <v>0</v>
      </c>
      <c r="H344" s="26">
        <f>IFERROR(+VLOOKUP("LECHID"&amp;A344,'Main File'!A:O,12,0),0)</f>
        <v>0</v>
      </c>
      <c r="I344" s="26">
        <f>IFERROR(+VLOOKUP("LECHID"&amp;A344,'Main File'!A:O,13,0),0)</f>
        <v>0</v>
      </c>
      <c r="J344" s="26">
        <f>IFERROR(+VLOOKUP("LECHID"&amp;A344,'Main File'!A:O,14,0),0)</f>
        <v>0</v>
      </c>
      <c r="K344" s="26">
        <f>IFERROR(+VLOOKUP("LECHID"&amp;A344,'Main File'!A:O,15,0),0)</f>
        <v>0</v>
      </c>
    </row>
    <row r="345" spans="1:11" x14ac:dyDescent="0.25">
      <c r="A345" s="9">
        <f t="shared" si="5"/>
        <v>43532</v>
      </c>
      <c r="B345" s="26">
        <f>IFERROR(+VLOOKUP("LECHID"&amp;A345,'Main File'!A:O,6,0),0)</f>
        <v>0</v>
      </c>
      <c r="C345" s="26">
        <f>IFERROR(+VLOOKUP("LECHID"&amp;A345,'Main File'!A:O,7,0),0)</f>
        <v>0</v>
      </c>
      <c r="D345" s="26">
        <f>IFERROR(+VLOOKUP("LECHID"&amp;A345,'Main File'!A:O,8,0),0)</f>
        <v>0</v>
      </c>
      <c r="E345" s="26">
        <f>IFERROR(+VLOOKUP("LECHID"&amp;A345,'Main File'!A:O,9,0),0)</f>
        <v>0</v>
      </c>
      <c r="F345" s="26">
        <f>IFERROR(+VLOOKUP("LECHID"&amp;A345,'Main File'!A:O,10,0),0)</f>
        <v>0</v>
      </c>
      <c r="G345" s="26">
        <f>IFERROR(+VLOOKUP("LECHID"&amp;A345,'Main File'!A:O,11,0),0)</f>
        <v>0</v>
      </c>
      <c r="H345" s="26">
        <f>IFERROR(+VLOOKUP("LECHID"&amp;A345,'Main File'!A:O,12,0),0)</f>
        <v>0</v>
      </c>
      <c r="I345" s="26">
        <f>IFERROR(+VLOOKUP("LECHID"&amp;A345,'Main File'!A:O,13,0),0)</f>
        <v>0</v>
      </c>
      <c r="J345" s="26">
        <f>IFERROR(+VLOOKUP("LECHID"&amp;A345,'Main File'!A:O,14,0),0)</f>
        <v>0</v>
      </c>
      <c r="K345" s="26">
        <f>IFERROR(+VLOOKUP("LECHID"&amp;A345,'Main File'!A:O,15,0),0)</f>
        <v>0</v>
      </c>
    </row>
    <row r="346" spans="1:11" x14ac:dyDescent="0.25">
      <c r="A346" s="9">
        <f t="shared" si="5"/>
        <v>43533</v>
      </c>
      <c r="B346" s="26">
        <f>IFERROR(+VLOOKUP("LECHID"&amp;A346,'Main File'!A:O,6,0),0)</f>
        <v>0</v>
      </c>
      <c r="C346" s="26">
        <f>IFERROR(+VLOOKUP("LECHID"&amp;A346,'Main File'!A:O,7,0),0)</f>
        <v>0</v>
      </c>
      <c r="D346" s="26">
        <f>IFERROR(+VLOOKUP("LECHID"&amp;A346,'Main File'!A:O,8,0),0)</f>
        <v>0</v>
      </c>
      <c r="E346" s="26">
        <f>IFERROR(+VLOOKUP("LECHID"&amp;A346,'Main File'!A:O,9,0),0)</f>
        <v>0</v>
      </c>
      <c r="F346" s="26">
        <f>IFERROR(+VLOOKUP("LECHID"&amp;A346,'Main File'!A:O,10,0),0)</f>
        <v>0</v>
      </c>
      <c r="G346" s="26">
        <f>IFERROR(+VLOOKUP("LECHID"&amp;A346,'Main File'!A:O,11,0),0)</f>
        <v>0</v>
      </c>
      <c r="H346" s="26">
        <f>IFERROR(+VLOOKUP("LECHID"&amp;A346,'Main File'!A:O,12,0),0)</f>
        <v>0</v>
      </c>
      <c r="I346" s="26">
        <f>IFERROR(+VLOOKUP("LECHID"&amp;A346,'Main File'!A:O,13,0),0)</f>
        <v>0</v>
      </c>
      <c r="J346" s="26">
        <f>IFERROR(+VLOOKUP("LECHID"&amp;A346,'Main File'!A:O,14,0),0)</f>
        <v>0</v>
      </c>
      <c r="K346" s="26">
        <f>IFERROR(+VLOOKUP("LECHID"&amp;A346,'Main File'!A:O,15,0),0)</f>
        <v>0</v>
      </c>
    </row>
    <row r="347" spans="1:11" x14ac:dyDescent="0.25">
      <c r="A347" s="9">
        <f t="shared" si="5"/>
        <v>43534</v>
      </c>
      <c r="B347" s="26">
        <f>IFERROR(+VLOOKUP("LECHID"&amp;A347,'Main File'!A:O,6,0),0)</f>
        <v>0</v>
      </c>
      <c r="C347" s="26">
        <f>IFERROR(+VLOOKUP("LECHID"&amp;A347,'Main File'!A:O,7,0),0)</f>
        <v>0</v>
      </c>
      <c r="D347" s="26">
        <f>IFERROR(+VLOOKUP("LECHID"&amp;A347,'Main File'!A:O,8,0),0)</f>
        <v>0</v>
      </c>
      <c r="E347" s="26">
        <f>IFERROR(+VLOOKUP("LECHID"&amp;A347,'Main File'!A:O,9,0),0)</f>
        <v>0</v>
      </c>
      <c r="F347" s="26">
        <f>IFERROR(+VLOOKUP("LECHID"&amp;A347,'Main File'!A:O,10,0),0)</f>
        <v>0</v>
      </c>
      <c r="G347" s="26">
        <f>IFERROR(+VLOOKUP("LECHID"&amp;A347,'Main File'!A:O,11,0),0)</f>
        <v>0</v>
      </c>
      <c r="H347" s="26">
        <f>IFERROR(+VLOOKUP("LECHID"&amp;A347,'Main File'!A:O,12,0),0)</f>
        <v>0</v>
      </c>
      <c r="I347" s="26">
        <f>IFERROR(+VLOOKUP("LECHID"&amp;A347,'Main File'!A:O,13,0),0)</f>
        <v>0</v>
      </c>
      <c r="J347" s="26">
        <f>IFERROR(+VLOOKUP("LECHID"&amp;A347,'Main File'!A:O,14,0),0)</f>
        <v>0</v>
      </c>
      <c r="K347" s="26">
        <f>IFERROR(+VLOOKUP("LECHID"&amp;A347,'Main File'!A:O,15,0),0)</f>
        <v>0</v>
      </c>
    </row>
    <row r="348" spans="1:11" x14ac:dyDescent="0.25">
      <c r="A348" s="9">
        <f t="shared" si="5"/>
        <v>43535</v>
      </c>
      <c r="B348" s="26">
        <f>IFERROR(+VLOOKUP("LECHID"&amp;A348,'Main File'!A:O,6,0),0)</f>
        <v>0</v>
      </c>
      <c r="C348" s="26">
        <f>IFERROR(+VLOOKUP("LECHID"&amp;A348,'Main File'!A:O,7,0),0)</f>
        <v>0</v>
      </c>
      <c r="D348" s="26">
        <f>IFERROR(+VLOOKUP("LECHID"&amp;A348,'Main File'!A:O,8,0),0)</f>
        <v>0</v>
      </c>
      <c r="E348" s="26">
        <f>IFERROR(+VLOOKUP("LECHID"&amp;A348,'Main File'!A:O,9,0),0)</f>
        <v>0</v>
      </c>
      <c r="F348" s="26">
        <f>IFERROR(+VLOOKUP("LECHID"&amp;A348,'Main File'!A:O,10,0),0)</f>
        <v>0</v>
      </c>
      <c r="G348" s="26">
        <f>IFERROR(+VLOOKUP("LECHID"&amp;A348,'Main File'!A:O,11,0),0)</f>
        <v>0</v>
      </c>
      <c r="H348" s="26">
        <f>IFERROR(+VLOOKUP("LECHID"&amp;A348,'Main File'!A:O,12,0),0)</f>
        <v>0</v>
      </c>
      <c r="I348" s="26">
        <f>IFERROR(+VLOOKUP("LECHID"&amp;A348,'Main File'!A:O,13,0),0)</f>
        <v>0</v>
      </c>
      <c r="J348" s="26">
        <f>IFERROR(+VLOOKUP("LECHID"&amp;A348,'Main File'!A:O,14,0),0)</f>
        <v>0</v>
      </c>
      <c r="K348" s="26">
        <f>IFERROR(+VLOOKUP("LECHID"&amp;A348,'Main File'!A:O,15,0),0)</f>
        <v>0</v>
      </c>
    </row>
    <row r="349" spans="1:11" x14ac:dyDescent="0.25">
      <c r="A349" s="9">
        <f t="shared" si="5"/>
        <v>43536</v>
      </c>
      <c r="B349" s="26">
        <f>IFERROR(+VLOOKUP("LECHID"&amp;A349,'Main File'!A:O,6,0),0)</f>
        <v>0</v>
      </c>
      <c r="C349" s="26">
        <f>IFERROR(+VLOOKUP("LECHID"&amp;A349,'Main File'!A:O,7,0),0)</f>
        <v>0</v>
      </c>
      <c r="D349" s="26">
        <f>IFERROR(+VLOOKUP("LECHID"&amp;A349,'Main File'!A:O,8,0),0)</f>
        <v>0</v>
      </c>
      <c r="E349" s="26">
        <f>IFERROR(+VLOOKUP("LECHID"&amp;A349,'Main File'!A:O,9,0),0)</f>
        <v>0</v>
      </c>
      <c r="F349" s="26">
        <f>IFERROR(+VLOOKUP("LECHID"&amp;A349,'Main File'!A:O,10,0),0)</f>
        <v>0</v>
      </c>
      <c r="G349" s="26">
        <f>IFERROR(+VLOOKUP("LECHID"&amp;A349,'Main File'!A:O,11,0),0)</f>
        <v>0</v>
      </c>
      <c r="H349" s="26">
        <f>IFERROR(+VLOOKUP("LECHID"&amp;A349,'Main File'!A:O,12,0),0)</f>
        <v>0</v>
      </c>
      <c r="I349" s="26">
        <f>IFERROR(+VLOOKUP("LECHID"&amp;A349,'Main File'!A:O,13,0),0)</f>
        <v>0</v>
      </c>
      <c r="J349" s="26">
        <f>IFERROR(+VLOOKUP("LECHID"&amp;A349,'Main File'!A:O,14,0),0)</f>
        <v>0</v>
      </c>
      <c r="K349" s="26">
        <f>IFERROR(+VLOOKUP("LECHID"&amp;A349,'Main File'!A:O,15,0),0)</f>
        <v>0</v>
      </c>
    </row>
    <row r="350" spans="1:11" x14ac:dyDescent="0.25">
      <c r="A350" s="9">
        <f t="shared" si="5"/>
        <v>43537</v>
      </c>
      <c r="B350" s="26">
        <f>IFERROR(+VLOOKUP("LECHID"&amp;A350,'Main File'!A:O,6,0),0)</f>
        <v>0</v>
      </c>
      <c r="C350" s="26">
        <f>IFERROR(+VLOOKUP("LECHID"&amp;A350,'Main File'!A:O,7,0),0)</f>
        <v>0</v>
      </c>
      <c r="D350" s="26">
        <f>IFERROR(+VLOOKUP("LECHID"&amp;A350,'Main File'!A:O,8,0),0)</f>
        <v>0</v>
      </c>
      <c r="E350" s="26">
        <f>IFERROR(+VLOOKUP("LECHID"&amp;A350,'Main File'!A:O,9,0),0)</f>
        <v>0</v>
      </c>
      <c r="F350" s="26">
        <f>IFERROR(+VLOOKUP("LECHID"&amp;A350,'Main File'!A:O,10,0),0)</f>
        <v>0</v>
      </c>
      <c r="G350" s="26">
        <f>IFERROR(+VLOOKUP("LECHID"&amp;A350,'Main File'!A:O,11,0),0)</f>
        <v>0</v>
      </c>
      <c r="H350" s="26">
        <f>IFERROR(+VLOOKUP("LECHID"&amp;A350,'Main File'!A:O,12,0),0)</f>
        <v>0</v>
      </c>
      <c r="I350" s="26">
        <f>IFERROR(+VLOOKUP("LECHID"&amp;A350,'Main File'!A:O,13,0),0)</f>
        <v>0</v>
      </c>
      <c r="J350" s="26">
        <f>IFERROR(+VLOOKUP("LECHID"&amp;A350,'Main File'!A:O,14,0),0)</f>
        <v>0</v>
      </c>
      <c r="K350" s="26">
        <f>IFERROR(+VLOOKUP("LECHID"&amp;A350,'Main File'!A:O,15,0),0)</f>
        <v>0</v>
      </c>
    </row>
    <row r="351" spans="1:11" x14ac:dyDescent="0.25">
      <c r="A351" s="9">
        <f t="shared" si="5"/>
        <v>43538</v>
      </c>
      <c r="B351" s="26">
        <f>IFERROR(+VLOOKUP("LECHID"&amp;A351,'Main File'!A:O,6,0),0)</f>
        <v>0</v>
      </c>
      <c r="C351" s="26">
        <f>IFERROR(+VLOOKUP("LECHID"&amp;A351,'Main File'!A:O,7,0),0)</f>
        <v>0</v>
      </c>
      <c r="D351" s="26">
        <f>IFERROR(+VLOOKUP("LECHID"&amp;A351,'Main File'!A:O,8,0),0)</f>
        <v>0</v>
      </c>
      <c r="E351" s="26">
        <f>IFERROR(+VLOOKUP("LECHID"&amp;A351,'Main File'!A:O,9,0),0)</f>
        <v>0</v>
      </c>
      <c r="F351" s="26">
        <f>IFERROR(+VLOOKUP("LECHID"&amp;A351,'Main File'!A:O,10,0),0)</f>
        <v>0</v>
      </c>
      <c r="G351" s="26">
        <f>IFERROR(+VLOOKUP("LECHID"&amp;A351,'Main File'!A:O,11,0),0)</f>
        <v>0</v>
      </c>
      <c r="H351" s="26">
        <f>IFERROR(+VLOOKUP("LECHID"&amp;A351,'Main File'!A:O,12,0),0)</f>
        <v>0</v>
      </c>
      <c r="I351" s="26">
        <f>IFERROR(+VLOOKUP("LECHID"&amp;A351,'Main File'!A:O,13,0),0)</f>
        <v>0</v>
      </c>
      <c r="J351" s="26">
        <f>IFERROR(+VLOOKUP("LECHID"&amp;A351,'Main File'!A:O,14,0),0)</f>
        <v>0</v>
      </c>
      <c r="K351" s="26">
        <f>IFERROR(+VLOOKUP("LECHID"&amp;A351,'Main File'!A:O,15,0),0)</f>
        <v>0</v>
      </c>
    </row>
    <row r="352" spans="1:11" x14ac:dyDescent="0.25">
      <c r="A352" s="9">
        <f t="shared" si="5"/>
        <v>43539</v>
      </c>
      <c r="B352" s="26">
        <f>IFERROR(+VLOOKUP("LECHID"&amp;A352,'Main File'!A:O,6,0),0)</f>
        <v>0</v>
      </c>
      <c r="C352" s="26">
        <f>IFERROR(+VLOOKUP("LECHID"&amp;A352,'Main File'!A:O,7,0),0)</f>
        <v>0</v>
      </c>
      <c r="D352" s="26">
        <f>IFERROR(+VLOOKUP("LECHID"&amp;A352,'Main File'!A:O,8,0),0)</f>
        <v>0</v>
      </c>
      <c r="E352" s="26">
        <f>IFERROR(+VLOOKUP("LECHID"&amp;A352,'Main File'!A:O,9,0),0)</f>
        <v>0</v>
      </c>
      <c r="F352" s="26">
        <f>IFERROR(+VLOOKUP("LECHID"&amp;A352,'Main File'!A:O,10,0),0)</f>
        <v>0</v>
      </c>
      <c r="G352" s="26">
        <f>IFERROR(+VLOOKUP("LECHID"&amp;A352,'Main File'!A:O,11,0),0)</f>
        <v>0</v>
      </c>
      <c r="H352" s="26">
        <f>IFERROR(+VLOOKUP("LECHID"&amp;A352,'Main File'!A:O,12,0),0)</f>
        <v>0</v>
      </c>
      <c r="I352" s="26">
        <f>IFERROR(+VLOOKUP("LECHID"&amp;A352,'Main File'!A:O,13,0),0)</f>
        <v>0</v>
      </c>
      <c r="J352" s="26">
        <f>IFERROR(+VLOOKUP("LECHID"&amp;A352,'Main File'!A:O,14,0),0)</f>
        <v>0</v>
      </c>
      <c r="K352" s="26">
        <f>IFERROR(+VLOOKUP("LECHID"&amp;A352,'Main File'!A:O,15,0),0)</f>
        <v>0</v>
      </c>
    </row>
    <row r="353" spans="1:11" x14ac:dyDescent="0.25">
      <c r="A353" s="9">
        <f t="shared" si="5"/>
        <v>43540</v>
      </c>
      <c r="B353" s="26">
        <f>IFERROR(+VLOOKUP("LECHID"&amp;A353,'Main File'!A:O,6,0),0)</f>
        <v>0</v>
      </c>
      <c r="C353" s="26">
        <f>IFERROR(+VLOOKUP("LECHID"&amp;A353,'Main File'!A:O,7,0),0)</f>
        <v>0</v>
      </c>
      <c r="D353" s="26">
        <f>IFERROR(+VLOOKUP("LECHID"&amp;A353,'Main File'!A:O,8,0),0)</f>
        <v>0</v>
      </c>
      <c r="E353" s="26">
        <f>IFERROR(+VLOOKUP("LECHID"&amp;A353,'Main File'!A:O,9,0),0)</f>
        <v>0</v>
      </c>
      <c r="F353" s="26">
        <f>IFERROR(+VLOOKUP("LECHID"&amp;A353,'Main File'!A:O,10,0),0)</f>
        <v>0</v>
      </c>
      <c r="G353" s="26">
        <f>IFERROR(+VLOOKUP("LECHID"&amp;A353,'Main File'!A:O,11,0),0)</f>
        <v>0</v>
      </c>
      <c r="H353" s="26">
        <f>IFERROR(+VLOOKUP("LECHID"&amp;A353,'Main File'!A:O,12,0),0)</f>
        <v>0</v>
      </c>
      <c r="I353" s="26">
        <f>IFERROR(+VLOOKUP("LECHID"&amp;A353,'Main File'!A:O,13,0),0)</f>
        <v>0</v>
      </c>
      <c r="J353" s="26">
        <f>IFERROR(+VLOOKUP("LECHID"&amp;A353,'Main File'!A:O,14,0),0)</f>
        <v>0</v>
      </c>
      <c r="K353" s="26">
        <f>IFERROR(+VLOOKUP("LECHID"&amp;A353,'Main File'!A:O,15,0),0)</f>
        <v>0</v>
      </c>
    </row>
    <row r="354" spans="1:11" x14ac:dyDescent="0.25">
      <c r="A354" s="9">
        <f t="shared" si="5"/>
        <v>43541</v>
      </c>
      <c r="B354" s="26">
        <f>IFERROR(+VLOOKUP("LECHID"&amp;A354,'Main File'!A:O,6,0),0)</f>
        <v>0</v>
      </c>
      <c r="C354" s="26">
        <f>IFERROR(+VLOOKUP("LECHID"&amp;A354,'Main File'!A:O,7,0),0)</f>
        <v>0</v>
      </c>
      <c r="D354" s="26">
        <f>IFERROR(+VLOOKUP("LECHID"&amp;A354,'Main File'!A:O,8,0),0)</f>
        <v>0</v>
      </c>
      <c r="E354" s="26">
        <f>IFERROR(+VLOOKUP("LECHID"&amp;A354,'Main File'!A:O,9,0),0)</f>
        <v>0</v>
      </c>
      <c r="F354" s="26">
        <f>IFERROR(+VLOOKUP("LECHID"&amp;A354,'Main File'!A:O,10,0),0)</f>
        <v>0</v>
      </c>
      <c r="G354" s="26">
        <f>IFERROR(+VLOOKUP("LECHID"&amp;A354,'Main File'!A:O,11,0),0)</f>
        <v>0</v>
      </c>
      <c r="H354" s="26">
        <f>IFERROR(+VLOOKUP("LECHID"&amp;A354,'Main File'!A:O,12,0),0)</f>
        <v>0</v>
      </c>
      <c r="I354" s="26">
        <f>IFERROR(+VLOOKUP("LECHID"&amp;A354,'Main File'!A:O,13,0),0)</f>
        <v>0</v>
      </c>
      <c r="J354" s="26">
        <f>IFERROR(+VLOOKUP("LECHID"&amp;A354,'Main File'!A:O,14,0),0)</f>
        <v>0</v>
      </c>
      <c r="K354" s="26">
        <f>IFERROR(+VLOOKUP("LECHID"&amp;A354,'Main File'!A:O,15,0),0)</f>
        <v>0</v>
      </c>
    </row>
    <row r="355" spans="1:11" x14ac:dyDescent="0.25">
      <c r="A355" s="9">
        <f t="shared" si="5"/>
        <v>43542</v>
      </c>
      <c r="B355" s="26">
        <f>IFERROR(+VLOOKUP("LECHID"&amp;A355,'Main File'!A:O,6,0),0)</f>
        <v>0</v>
      </c>
      <c r="C355" s="26">
        <f>IFERROR(+VLOOKUP("LECHID"&amp;A355,'Main File'!A:O,7,0),0)</f>
        <v>0</v>
      </c>
      <c r="D355" s="26">
        <f>IFERROR(+VLOOKUP("LECHID"&amp;A355,'Main File'!A:O,8,0),0)</f>
        <v>0</v>
      </c>
      <c r="E355" s="26">
        <f>IFERROR(+VLOOKUP("LECHID"&amp;A355,'Main File'!A:O,9,0),0)</f>
        <v>0</v>
      </c>
      <c r="F355" s="26">
        <f>IFERROR(+VLOOKUP("LECHID"&amp;A355,'Main File'!A:O,10,0),0)</f>
        <v>0</v>
      </c>
      <c r="G355" s="26">
        <f>IFERROR(+VLOOKUP("LECHID"&amp;A355,'Main File'!A:O,11,0),0)</f>
        <v>0</v>
      </c>
      <c r="H355" s="26">
        <f>IFERROR(+VLOOKUP("LECHID"&amp;A355,'Main File'!A:O,12,0),0)</f>
        <v>0</v>
      </c>
      <c r="I355" s="26">
        <f>IFERROR(+VLOOKUP("LECHID"&amp;A355,'Main File'!A:O,13,0),0)</f>
        <v>0</v>
      </c>
      <c r="J355" s="26">
        <f>IFERROR(+VLOOKUP("LECHID"&amp;A355,'Main File'!A:O,14,0),0)</f>
        <v>0</v>
      </c>
      <c r="K355" s="26">
        <f>IFERROR(+VLOOKUP("LECHID"&amp;A355,'Main File'!A:O,15,0),0)</f>
        <v>0</v>
      </c>
    </row>
    <row r="356" spans="1:11" x14ac:dyDescent="0.25">
      <c r="A356" s="9">
        <f t="shared" si="5"/>
        <v>43543</v>
      </c>
      <c r="B356" s="26">
        <f>IFERROR(+VLOOKUP("LECHID"&amp;A356,'Main File'!A:O,6,0),0)</f>
        <v>0</v>
      </c>
      <c r="C356" s="26">
        <f>IFERROR(+VLOOKUP("LECHID"&amp;A356,'Main File'!A:O,7,0),0)</f>
        <v>0</v>
      </c>
      <c r="D356" s="26">
        <f>IFERROR(+VLOOKUP("LECHID"&amp;A356,'Main File'!A:O,8,0),0)</f>
        <v>0</v>
      </c>
      <c r="E356" s="26">
        <f>IFERROR(+VLOOKUP("LECHID"&amp;A356,'Main File'!A:O,9,0),0)</f>
        <v>0</v>
      </c>
      <c r="F356" s="26">
        <f>IFERROR(+VLOOKUP("LECHID"&amp;A356,'Main File'!A:O,10,0),0)</f>
        <v>0</v>
      </c>
      <c r="G356" s="26">
        <f>IFERROR(+VLOOKUP("LECHID"&amp;A356,'Main File'!A:O,11,0),0)</f>
        <v>0</v>
      </c>
      <c r="H356" s="26">
        <f>IFERROR(+VLOOKUP("LECHID"&amp;A356,'Main File'!A:O,12,0),0)</f>
        <v>0</v>
      </c>
      <c r="I356" s="26">
        <f>IFERROR(+VLOOKUP("LECHID"&amp;A356,'Main File'!A:O,13,0),0)</f>
        <v>0</v>
      </c>
      <c r="J356" s="26">
        <f>IFERROR(+VLOOKUP("LECHID"&amp;A356,'Main File'!A:O,14,0),0)</f>
        <v>0</v>
      </c>
      <c r="K356" s="26">
        <f>IFERROR(+VLOOKUP("LECHID"&amp;A356,'Main File'!A:O,15,0),0)</f>
        <v>0</v>
      </c>
    </row>
    <row r="357" spans="1:11" x14ac:dyDescent="0.25">
      <c r="A357" s="9">
        <f t="shared" si="5"/>
        <v>43544</v>
      </c>
      <c r="B357" s="26">
        <f>IFERROR(+VLOOKUP("LECHID"&amp;A357,'Main File'!A:O,6,0),0)</f>
        <v>0</v>
      </c>
      <c r="C357" s="26">
        <f>IFERROR(+VLOOKUP("LECHID"&amp;A357,'Main File'!A:O,7,0),0)</f>
        <v>0</v>
      </c>
      <c r="D357" s="26">
        <f>IFERROR(+VLOOKUP("LECHID"&amp;A357,'Main File'!A:O,8,0),0)</f>
        <v>0</v>
      </c>
      <c r="E357" s="26">
        <f>IFERROR(+VLOOKUP("LECHID"&amp;A357,'Main File'!A:O,9,0),0)</f>
        <v>0</v>
      </c>
      <c r="F357" s="26">
        <f>IFERROR(+VLOOKUP("LECHID"&amp;A357,'Main File'!A:O,10,0),0)</f>
        <v>0</v>
      </c>
      <c r="G357" s="26">
        <f>IFERROR(+VLOOKUP("LECHID"&amp;A357,'Main File'!A:O,11,0),0)</f>
        <v>0</v>
      </c>
      <c r="H357" s="26">
        <f>IFERROR(+VLOOKUP("LECHID"&amp;A357,'Main File'!A:O,12,0),0)</f>
        <v>0</v>
      </c>
      <c r="I357" s="26">
        <f>IFERROR(+VLOOKUP("LECHID"&amp;A357,'Main File'!A:O,13,0),0)</f>
        <v>0</v>
      </c>
      <c r="J357" s="26">
        <f>IFERROR(+VLOOKUP("LECHID"&amp;A357,'Main File'!A:O,14,0),0)</f>
        <v>0</v>
      </c>
      <c r="K357" s="26">
        <f>IFERROR(+VLOOKUP("LECHID"&amp;A357,'Main File'!A:O,15,0),0)</f>
        <v>0</v>
      </c>
    </row>
    <row r="358" spans="1:11" x14ac:dyDescent="0.25">
      <c r="A358" s="9">
        <f t="shared" si="5"/>
        <v>43545</v>
      </c>
      <c r="B358" s="26">
        <f>IFERROR(+VLOOKUP("LECHID"&amp;A358,'Main File'!A:O,6,0),0)</f>
        <v>0</v>
      </c>
      <c r="C358" s="26">
        <f>IFERROR(+VLOOKUP("LECHID"&amp;A358,'Main File'!A:O,7,0),0)</f>
        <v>0</v>
      </c>
      <c r="D358" s="26">
        <f>IFERROR(+VLOOKUP("LECHID"&amp;A358,'Main File'!A:O,8,0),0)</f>
        <v>0</v>
      </c>
      <c r="E358" s="26">
        <f>IFERROR(+VLOOKUP("LECHID"&amp;A358,'Main File'!A:O,9,0),0)</f>
        <v>0</v>
      </c>
      <c r="F358" s="26">
        <f>IFERROR(+VLOOKUP("LECHID"&amp;A358,'Main File'!A:O,10,0),0)</f>
        <v>0</v>
      </c>
      <c r="G358" s="26">
        <f>IFERROR(+VLOOKUP("LECHID"&amp;A358,'Main File'!A:O,11,0),0)</f>
        <v>0</v>
      </c>
      <c r="H358" s="26">
        <f>IFERROR(+VLOOKUP("LECHID"&amp;A358,'Main File'!A:O,12,0),0)</f>
        <v>0</v>
      </c>
      <c r="I358" s="26">
        <f>IFERROR(+VLOOKUP("LECHID"&amp;A358,'Main File'!A:O,13,0),0)</f>
        <v>0</v>
      </c>
      <c r="J358" s="26">
        <f>IFERROR(+VLOOKUP("LECHID"&amp;A358,'Main File'!A:O,14,0),0)</f>
        <v>0</v>
      </c>
      <c r="K358" s="26">
        <f>IFERROR(+VLOOKUP("LECHID"&amp;A358,'Main File'!A:O,15,0),0)</f>
        <v>0</v>
      </c>
    </row>
    <row r="359" spans="1:11" x14ac:dyDescent="0.25">
      <c r="A359" s="9">
        <f t="shared" si="5"/>
        <v>43546</v>
      </c>
      <c r="B359" s="26">
        <f>IFERROR(+VLOOKUP("LECHID"&amp;A359,'Main File'!A:O,6,0),0)</f>
        <v>0</v>
      </c>
      <c r="C359" s="26">
        <f>IFERROR(+VLOOKUP("LECHID"&amp;A359,'Main File'!A:O,7,0),0)</f>
        <v>0</v>
      </c>
      <c r="D359" s="26">
        <f>IFERROR(+VLOOKUP("LECHID"&amp;A359,'Main File'!A:O,8,0),0)</f>
        <v>0</v>
      </c>
      <c r="E359" s="26">
        <f>IFERROR(+VLOOKUP("LECHID"&amp;A359,'Main File'!A:O,9,0),0)</f>
        <v>0</v>
      </c>
      <c r="F359" s="26">
        <f>IFERROR(+VLOOKUP("LECHID"&amp;A359,'Main File'!A:O,10,0),0)</f>
        <v>0</v>
      </c>
      <c r="G359" s="26">
        <f>IFERROR(+VLOOKUP("LECHID"&amp;A359,'Main File'!A:O,11,0),0)</f>
        <v>0</v>
      </c>
      <c r="H359" s="26">
        <f>IFERROR(+VLOOKUP("LECHID"&amp;A359,'Main File'!A:O,12,0),0)</f>
        <v>0</v>
      </c>
      <c r="I359" s="26">
        <f>IFERROR(+VLOOKUP("LECHID"&amp;A359,'Main File'!A:O,13,0),0)</f>
        <v>0</v>
      </c>
      <c r="J359" s="26">
        <f>IFERROR(+VLOOKUP("LECHID"&amp;A359,'Main File'!A:O,14,0),0)</f>
        <v>0</v>
      </c>
      <c r="K359" s="26">
        <f>IFERROR(+VLOOKUP("LECHID"&amp;A359,'Main File'!A:O,15,0),0)</f>
        <v>0</v>
      </c>
    </row>
    <row r="360" spans="1:11" x14ac:dyDescent="0.25">
      <c r="A360" s="9">
        <f t="shared" si="5"/>
        <v>43547</v>
      </c>
      <c r="B360" s="26">
        <f>IFERROR(+VLOOKUP("LECHID"&amp;A360,'Main File'!A:O,6,0),0)</f>
        <v>0</v>
      </c>
      <c r="C360" s="26">
        <f>IFERROR(+VLOOKUP("LECHID"&amp;A360,'Main File'!A:O,7,0),0)</f>
        <v>0</v>
      </c>
      <c r="D360" s="26">
        <f>IFERROR(+VLOOKUP("LECHID"&amp;A360,'Main File'!A:O,8,0),0)</f>
        <v>0</v>
      </c>
      <c r="E360" s="26">
        <f>IFERROR(+VLOOKUP("LECHID"&amp;A360,'Main File'!A:O,9,0),0)</f>
        <v>0</v>
      </c>
      <c r="F360" s="26">
        <f>IFERROR(+VLOOKUP("LECHID"&amp;A360,'Main File'!A:O,10,0),0)</f>
        <v>0</v>
      </c>
      <c r="G360" s="26">
        <f>IFERROR(+VLOOKUP("LECHID"&amp;A360,'Main File'!A:O,11,0),0)</f>
        <v>0</v>
      </c>
      <c r="H360" s="26">
        <f>IFERROR(+VLOOKUP("LECHID"&amp;A360,'Main File'!A:O,12,0),0)</f>
        <v>0</v>
      </c>
      <c r="I360" s="26">
        <f>IFERROR(+VLOOKUP("LECHID"&amp;A360,'Main File'!A:O,13,0),0)</f>
        <v>0</v>
      </c>
      <c r="J360" s="26">
        <f>IFERROR(+VLOOKUP("LECHID"&amp;A360,'Main File'!A:O,14,0),0)</f>
        <v>0</v>
      </c>
      <c r="K360" s="26">
        <f>IFERROR(+VLOOKUP("LECHID"&amp;A360,'Main File'!A:O,15,0),0)</f>
        <v>0</v>
      </c>
    </row>
    <row r="361" spans="1:11" x14ac:dyDescent="0.25">
      <c r="A361" s="9">
        <f t="shared" si="5"/>
        <v>43548</v>
      </c>
      <c r="B361" s="26">
        <f>IFERROR(+VLOOKUP("LECHID"&amp;A361,'Main File'!A:O,6,0),0)</f>
        <v>0</v>
      </c>
      <c r="C361" s="26">
        <f>IFERROR(+VLOOKUP("LECHID"&amp;A361,'Main File'!A:O,7,0),0)</f>
        <v>0</v>
      </c>
      <c r="D361" s="26">
        <f>IFERROR(+VLOOKUP("LECHID"&amp;A361,'Main File'!A:O,8,0),0)</f>
        <v>0</v>
      </c>
      <c r="E361" s="26">
        <f>IFERROR(+VLOOKUP("LECHID"&amp;A361,'Main File'!A:O,9,0),0)</f>
        <v>0</v>
      </c>
      <c r="F361" s="26">
        <f>IFERROR(+VLOOKUP("LECHID"&amp;A361,'Main File'!A:O,10,0),0)</f>
        <v>0</v>
      </c>
      <c r="G361" s="26">
        <f>IFERROR(+VLOOKUP("LECHID"&amp;A361,'Main File'!A:O,11,0),0)</f>
        <v>0</v>
      </c>
      <c r="H361" s="26">
        <f>IFERROR(+VLOOKUP("LECHID"&amp;A361,'Main File'!A:O,12,0),0)</f>
        <v>0</v>
      </c>
      <c r="I361" s="26">
        <f>IFERROR(+VLOOKUP("LECHID"&amp;A361,'Main File'!A:O,13,0),0)</f>
        <v>0</v>
      </c>
      <c r="J361" s="26">
        <f>IFERROR(+VLOOKUP("LECHID"&amp;A361,'Main File'!A:O,14,0),0)</f>
        <v>0</v>
      </c>
      <c r="K361" s="26">
        <f>IFERROR(+VLOOKUP("LECHID"&amp;A361,'Main File'!A:O,15,0),0)</f>
        <v>0</v>
      </c>
    </row>
    <row r="362" spans="1:11" x14ac:dyDescent="0.25">
      <c r="A362" s="9">
        <f t="shared" si="5"/>
        <v>43549</v>
      </c>
      <c r="B362" s="26">
        <f>IFERROR(+VLOOKUP("LECHID"&amp;A362,'Main File'!A:O,6,0),0)</f>
        <v>0</v>
      </c>
      <c r="C362" s="26">
        <f>IFERROR(+VLOOKUP("LECHID"&amp;A362,'Main File'!A:O,7,0),0)</f>
        <v>0</v>
      </c>
      <c r="D362" s="26">
        <f>IFERROR(+VLOOKUP("LECHID"&amp;A362,'Main File'!A:O,8,0),0)</f>
        <v>0</v>
      </c>
      <c r="E362" s="26">
        <f>IFERROR(+VLOOKUP("LECHID"&amp;A362,'Main File'!A:O,9,0),0)</f>
        <v>0</v>
      </c>
      <c r="F362" s="26">
        <f>IFERROR(+VLOOKUP("LECHID"&amp;A362,'Main File'!A:O,10,0),0)</f>
        <v>0</v>
      </c>
      <c r="G362" s="26">
        <f>IFERROR(+VLOOKUP("LECHID"&amp;A362,'Main File'!A:O,11,0),0)</f>
        <v>0</v>
      </c>
      <c r="H362" s="26">
        <f>IFERROR(+VLOOKUP("LECHID"&amp;A362,'Main File'!A:O,12,0),0)</f>
        <v>0</v>
      </c>
      <c r="I362" s="26">
        <f>IFERROR(+VLOOKUP("LECHID"&amp;A362,'Main File'!A:O,13,0),0)</f>
        <v>0</v>
      </c>
      <c r="J362" s="26">
        <f>IFERROR(+VLOOKUP("LECHID"&amp;A362,'Main File'!A:O,14,0),0)</f>
        <v>0</v>
      </c>
      <c r="K362" s="26">
        <f>IFERROR(+VLOOKUP("LECHID"&amp;A362,'Main File'!A:O,15,0),0)</f>
        <v>0</v>
      </c>
    </row>
    <row r="363" spans="1:11" x14ac:dyDescent="0.25">
      <c r="A363" s="9">
        <f t="shared" si="5"/>
        <v>43550</v>
      </c>
      <c r="B363" s="26">
        <f>IFERROR(+VLOOKUP("LECHID"&amp;A363,'Main File'!A:O,6,0),0)</f>
        <v>0</v>
      </c>
      <c r="C363" s="26">
        <f>IFERROR(+VLOOKUP("LECHID"&amp;A363,'Main File'!A:O,7,0),0)</f>
        <v>0</v>
      </c>
      <c r="D363" s="26">
        <f>IFERROR(+VLOOKUP("LECHID"&amp;A363,'Main File'!A:O,8,0),0)</f>
        <v>0</v>
      </c>
      <c r="E363" s="26">
        <f>IFERROR(+VLOOKUP("LECHID"&amp;A363,'Main File'!A:O,9,0),0)</f>
        <v>0</v>
      </c>
      <c r="F363" s="26">
        <f>IFERROR(+VLOOKUP("LECHID"&amp;A363,'Main File'!A:O,10,0),0)</f>
        <v>0</v>
      </c>
      <c r="G363" s="26">
        <f>IFERROR(+VLOOKUP("LECHID"&amp;A363,'Main File'!A:O,11,0),0)</f>
        <v>0</v>
      </c>
      <c r="H363" s="26">
        <f>IFERROR(+VLOOKUP("LECHID"&amp;A363,'Main File'!A:O,12,0),0)</f>
        <v>0</v>
      </c>
      <c r="I363" s="26">
        <f>IFERROR(+VLOOKUP("LECHID"&amp;A363,'Main File'!A:O,13,0),0)</f>
        <v>0</v>
      </c>
      <c r="J363" s="26">
        <f>IFERROR(+VLOOKUP("LECHID"&amp;A363,'Main File'!A:O,14,0),0)</f>
        <v>0</v>
      </c>
      <c r="K363" s="26">
        <f>IFERROR(+VLOOKUP("LECHID"&amp;A363,'Main File'!A:O,15,0),0)</f>
        <v>0</v>
      </c>
    </row>
    <row r="364" spans="1:11" x14ac:dyDescent="0.25">
      <c r="A364" s="9">
        <f t="shared" si="5"/>
        <v>43551</v>
      </c>
      <c r="B364" s="26">
        <f>IFERROR(+VLOOKUP("LECHID"&amp;A364,'Main File'!A:O,6,0),0)</f>
        <v>0</v>
      </c>
      <c r="C364" s="26">
        <f>IFERROR(+VLOOKUP("LECHID"&amp;A364,'Main File'!A:O,7,0),0)</f>
        <v>0</v>
      </c>
      <c r="D364" s="26">
        <f>IFERROR(+VLOOKUP("LECHID"&amp;A364,'Main File'!A:O,8,0),0)</f>
        <v>0</v>
      </c>
      <c r="E364" s="26">
        <f>IFERROR(+VLOOKUP("LECHID"&amp;A364,'Main File'!A:O,9,0),0)</f>
        <v>0</v>
      </c>
      <c r="F364" s="26">
        <f>IFERROR(+VLOOKUP("LECHID"&amp;A364,'Main File'!A:O,10,0),0)</f>
        <v>0</v>
      </c>
      <c r="G364" s="26">
        <f>IFERROR(+VLOOKUP("LECHID"&amp;A364,'Main File'!A:O,11,0),0)</f>
        <v>0</v>
      </c>
      <c r="H364" s="26">
        <f>IFERROR(+VLOOKUP("LECHID"&amp;A364,'Main File'!A:O,12,0),0)</f>
        <v>0</v>
      </c>
      <c r="I364" s="26">
        <f>IFERROR(+VLOOKUP("LECHID"&amp;A364,'Main File'!A:O,13,0),0)</f>
        <v>0</v>
      </c>
      <c r="J364" s="26">
        <f>IFERROR(+VLOOKUP("LECHID"&amp;A364,'Main File'!A:O,14,0),0)</f>
        <v>0</v>
      </c>
      <c r="K364" s="26">
        <f>IFERROR(+VLOOKUP("LECHID"&amp;A364,'Main File'!A:O,15,0),0)</f>
        <v>0</v>
      </c>
    </row>
    <row r="365" spans="1:11" x14ac:dyDescent="0.25">
      <c r="A365" s="9">
        <f t="shared" si="5"/>
        <v>43552</v>
      </c>
      <c r="B365" s="26">
        <f>IFERROR(+VLOOKUP("LECHID"&amp;A365,'Main File'!A:O,6,0),0)</f>
        <v>0</v>
      </c>
      <c r="C365" s="26">
        <f>IFERROR(+VLOOKUP("LECHID"&amp;A365,'Main File'!A:O,7,0),0)</f>
        <v>0</v>
      </c>
      <c r="D365" s="26">
        <f>IFERROR(+VLOOKUP("LECHID"&amp;A365,'Main File'!A:O,8,0),0)</f>
        <v>0</v>
      </c>
      <c r="E365" s="26">
        <f>IFERROR(+VLOOKUP("LECHID"&amp;A365,'Main File'!A:O,9,0),0)</f>
        <v>0</v>
      </c>
      <c r="F365" s="26">
        <f>IFERROR(+VLOOKUP("LECHID"&amp;A365,'Main File'!A:O,10,0),0)</f>
        <v>0</v>
      </c>
      <c r="G365" s="26">
        <f>IFERROR(+VLOOKUP("LECHID"&amp;A365,'Main File'!A:O,11,0),0)</f>
        <v>0</v>
      </c>
      <c r="H365" s="26">
        <f>IFERROR(+VLOOKUP("LECHID"&amp;A365,'Main File'!A:O,12,0),0)</f>
        <v>0</v>
      </c>
      <c r="I365" s="26">
        <f>IFERROR(+VLOOKUP("LECHID"&amp;A365,'Main File'!A:O,13,0),0)</f>
        <v>0</v>
      </c>
      <c r="J365" s="26">
        <f>IFERROR(+VLOOKUP("LECHID"&amp;A365,'Main File'!A:O,14,0),0)</f>
        <v>0</v>
      </c>
      <c r="K365" s="26">
        <f>IFERROR(+VLOOKUP("LECHID"&amp;A365,'Main File'!A:O,15,0),0)</f>
        <v>0</v>
      </c>
    </row>
    <row r="366" spans="1:11" x14ac:dyDescent="0.25">
      <c r="A366" s="9">
        <f t="shared" si="5"/>
        <v>43553</v>
      </c>
      <c r="B366" s="26">
        <f>IFERROR(+VLOOKUP("LECHID"&amp;A366,'Main File'!A:O,6,0),0)</f>
        <v>0</v>
      </c>
      <c r="C366" s="26">
        <f>IFERROR(+VLOOKUP("LECHID"&amp;A366,'Main File'!A:O,7,0),0)</f>
        <v>0</v>
      </c>
      <c r="D366" s="26">
        <f>IFERROR(+VLOOKUP("LECHID"&amp;A366,'Main File'!A:O,8,0),0)</f>
        <v>0</v>
      </c>
      <c r="E366" s="26">
        <f>IFERROR(+VLOOKUP("LECHID"&amp;A366,'Main File'!A:O,9,0),0)</f>
        <v>0</v>
      </c>
      <c r="F366" s="26">
        <f>IFERROR(+VLOOKUP("LECHID"&amp;A366,'Main File'!A:O,10,0),0)</f>
        <v>0</v>
      </c>
      <c r="G366" s="26">
        <f>IFERROR(+VLOOKUP("LECHID"&amp;A366,'Main File'!A:O,11,0),0)</f>
        <v>0</v>
      </c>
      <c r="H366" s="26">
        <f>IFERROR(+VLOOKUP("LECHID"&amp;A366,'Main File'!A:O,12,0),0)</f>
        <v>0</v>
      </c>
      <c r="I366" s="26">
        <f>IFERROR(+VLOOKUP("LECHID"&amp;A366,'Main File'!A:O,13,0),0)</f>
        <v>0</v>
      </c>
      <c r="J366" s="26">
        <f>IFERROR(+VLOOKUP("LECHID"&amp;A366,'Main File'!A:O,14,0),0)</f>
        <v>0</v>
      </c>
      <c r="K366" s="26">
        <f>IFERROR(+VLOOKUP("LECHID"&amp;A366,'Main File'!A:O,15,0),0)</f>
        <v>0</v>
      </c>
    </row>
    <row r="367" spans="1:11" x14ac:dyDescent="0.25">
      <c r="A367" s="9">
        <f t="shared" si="5"/>
        <v>43554</v>
      </c>
      <c r="B367" s="26">
        <f>IFERROR(+VLOOKUP("LECHID"&amp;A367,'Main File'!A:O,6,0),0)</f>
        <v>0</v>
      </c>
      <c r="C367" s="26">
        <f>IFERROR(+VLOOKUP("LECHID"&amp;A367,'Main File'!A:O,7,0),0)</f>
        <v>0</v>
      </c>
      <c r="D367" s="26">
        <f>IFERROR(+VLOOKUP("LECHID"&amp;A367,'Main File'!A:O,8,0),0)</f>
        <v>0</v>
      </c>
      <c r="E367" s="26">
        <f>IFERROR(+VLOOKUP("LECHID"&amp;A367,'Main File'!A:O,9,0),0)</f>
        <v>0</v>
      </c>
      <c r="F367" s="26">
        <f>IFERROR(+VLOOKUP("LECHID"&amp;A367,'Main File'!A:O,10,0),0)</f>
        <v>0</v>
      </c>
      <c r="G367" s="26">
        <f>IFERROR(+VLOOKUP("LECHID"&amp;A367,'Main File'!A:O,11,0),0)</f>
        <v>0</v>
      </c>
      <c r="H367" s="26">
        <f>IFERROR(+VLOOKUP("LECHID"&amp;A367,'Main File'!A:O,12,0),0)</f>
        <v>0</v>
      </c>
      <c r="I367" s="26">
        <f>IFERROR(+VLOOKUP("LECHID"&amp;A367,'Main File'!A:O,13,0),0)</f>
        <v>0</v>
      </c>
      <c r="J367" s="26">
        <f>IFERROR(+VLOOKUP("LECHID"&amp;A367,'Main File'!A:O,14,0),0)</f>
        <v>0</v>
      </c>
      <c r="K367" s="26">
        <f>IFERROR(+VLOOKUP("LECHID"&amp;A367,'Main File'!A:O,15,0),0)</f>
        <v>0</v>
      </c>
    </row>
    <row r="368" spans="1:11" x14ac:dyDescent="0.25">
      <c r="A368" s="9">
        <f t="shared" si="5"/>
        <v>43555</v>
      </c>
      <c r="B368" s="26">
        <f>IFERROR(+VLOOKUP("LECHID"&amp;A368,'Main File'!A:O,6,0),0)</f>
        <v>0</v>
      </c>
      <c r="C368" s="26">
        <f>IFERROR(+VLOOKUP("LECHID"&amp;A368,'Main File'!A:O,7,0),0)</f>
        <v>0</v>
      </c>
      <c r="D368" s="26">
        <f>IFERROR(+VLOOKUP("LECHID"&amp;A368,'Main File'!A:O,8,0),0)</f>
        <v>0</v>
      </c>
      <c r="E368" s="26">
        <f>IFERROR(+VLOOKUP("LECHID"&amp;A368,'Main File'!A:O,9,0),0)</f>
        <v>0</v>
      </c>
      <c r="F368" s="26">
        <f>IFERROR(+VLOOKUP("LECHID"&amp;A368,'Main File'!A:O,10,0),0)</f>
        <v>0</v>
      </c>
      <c r="G368" s="26">
        <f>IFERROR(+VLOOKUP("LECHID"&amp;A368,'Main File'!A:O,11,0),0)</f>
        <v>0</v>
      </c>
      <c r="H368" s="26">
        <f>IFERROR(+VLOOKUP("LECHID"&amp;A368,'Main File'!A:O,12,0),0)</f>
        <v>0</v>
      </c>
      <c r="I368" s="26">
        <f>IFERROR(+VLOOKUP("LECHID"&amp;A368,'Main File'!A:O,13,0),0)</f>
        <v>0</v>
      </c>
      <c r="J368" s="26">
        <f>IFERROR(+VLOOKUP("LECHID"&amp;A368,'Main File'!A:O,14,0),0)</f>
        <v>0</v>
      </c>
      <c r="K368" s="26">
        <f>IFERROR(+VLOOKUP("LECHID"&amp;A368,'Main File'!A:O,15,0),0)</f>
        <v>0</v>
      </c>
    </row>
    <row r="369" spans="1:11" x14ac:dyDescent="0.25">
      <c r="A369" s="9"/>
      <c r="B369" s="14"/>
      <c r="C369" s="14"/>
      <c r="D369" s="14"/>
      <c r="E369" s="14"/>
      <c r="F369" s="14"/>
      <c r="G369" s="14"/>
      <c r="H369" s="14"/>
      <c r="I369" s="14"/>
      <c r="J369" s="14"/>
      <c r="K369" s="14"/>
    </row>
    <row r="370" spans="1:11" x14ac:dyDescent="0.25">
      <c r="A370" s="10" t="s">
        <v>84</v>
      </c>
      <c r="B370" s="16"/>
      <c r="C370" s="16"/>
      <c r="D370" s="16"/>
      <c r="E370" s="16"/>
      <c r="F370" s="16"/>
      <c r="G370" s="16"/>
      <c r="H370" s="16"/>
      <c r="I370" s="16"/>
      <c r="J370" s="16"/>
      <c r="K370" s="17"/>
    </row>
    <row r="371" spans="1:11" x14ac:dyDescent="0.25">
      <c r="A371" s="11" t="s">
        <v>85</v>
      </c>
      <c r="B371" s="18"/>
      <c r="C371" s="18"/>
      <c r="D371" s="18"/>
      <c r="E371" s="18"/>
      <c r="F371" s="18"/>
      <c r="G371" s="18"/>
      <c r="H371" s="18"/>
      <c r="I371" s="18"/>
      <c r="J371" s="18"/>
      <c r="K371" s="19"/>
    </row>
    <row r="372" spans="1:11" x14ac:dyDescent="0.25">
      <c r="A372" s="11" t="s">
        <v>86</v>
      </c>
      <c r="B372" s="18"/>
      <c r="C372" s="18"/>
      <c r="D372" s="18"/>
      <c r="E372" s="18"/>
      <c r="F372" s="18"/>
      <c r="G372" s="18"/>
      <c r="H372" s="18"/>
      <c r="I372" s="18"/>
      <c r="J372" s="18"/>
      <c r="K372" s="19"/>
    </row>
    <row r="373" spans="1:11" x14ac:dyDescent="0.25">
      <c r="A373" s="11" t="s">
        <v>87</v>
      </c>
      <c r="B373" s="18"/>
      <c r="C373" s="18"/>
      <c r="D373" s="18"/>
      <c r="E373" s="18"/>
      <c r="F373" s="18"/>
      <c r="G373" s="18"/>
      <c r="H373" s="18"/>
      <c r="I373" s="18"/>
      <c r="J373" s="18"/>
      <c r="K373" s="19"/>
    </row>
    <row r="374" spans="1:11" x14ac:dyDescent="0.25">
      <c r="A374" s="11" t="s">
        <v>88</v>
      </c>
      <c r="B374" s="18"/>
      <c r="C374" s="18"/>
      <c r="D374" s="18"/>
      <c r="E374" s="18"/>
      <c r="F374" s="18"/>
      <c r="G374" s="18"/>
      <c r="H374" s="18"/>
      <c r="I374" s="18"/>
      <c r="J374" s="18"/>
      <c r="K374" s="19"/>
    </row>
    <row r="375" spans="1:11" x14ac:dyDescent="0.25">
      <c r="A375" s="12" t="s">
        <v>89</v>
      </c>
      <c r="B375" s="20"/>
      <c r="C375" s="20"/>
      <c r="D375" s="20"/>
      <c r="E375" s="20"/>
      <c r="F375" s="20"/>
      <c r="G375" s="20"/>
      <c r="H375" s="20"/>
      <c r="I375" s="20"/>
      <c r="J375" s="20"/>
      <c r="K375" s="21"/>
    </row>
  </sheetData>
  <mergeCells count="3">
    <mergeCell ref="A1:K1"/>
    <mergeCell ref="B2:F2"/>
    <mergeCell ref="G2:K2"/>
  </mergeCells>
  <hyperlinks>
    <hyperlink ref="N1" location="index!A1" display="Go to Index" xr:uid="{043E26B7-769B-4F60-A413-6802DA488924}"/>
  </hyperlinks>
  <pageMargins left="0.7" right="0.7" top="0.75" bottom="0.75" header="0.3" footer="0.3"/>
  <pageSetup paperSize="9" orientation="portrait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194C7D-4E19-40A3-95A1-0899BB7B52F6}">
  <dimension ref="A1:N375"/>
  <sheetViews>
    <sheetView workbookViewId="0">
      <pane xSplit="1" ySplit="3" topLeftCell="B34" activePane="bottomRight" state="frozen"/>
      <selection pane="topRight" activeCell="B1" sqref="B1"/>
      <selection pane="bottomLeft" activeCell="A4" sqref="A4"/>
      <selection pane="bottomRight" activeCell="B368" sqref="B34:K368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Equity Fund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IFERROR(+VLOOKUP("LEEQTF"&amp;A4,'Main File'!A:O,6,0),0)</f>
        <v>2.3252931952084035</v>
      </c>
      <c r="C4" s="26">
        <f>IFERROR(+VLOOKUP("LEEQTF"&amp;A4,'Main File'!A:O,7,0),0)</f>
        <v>0</v>
      </c>
      <c r="D4" s="26">
        <f>IFERROR(+VLOOKUP("LEEQTF"&amp;A4,'Main File'!A:O,8,0),0)</f>
        <v>0.2</v>
      </c>
      <c r="E4" s="26">
        <f>IFERROR(+VLOOKUP("LEEQTF"&amp;A4,'Main File'!A:O,9,0),0)</f>
        <v>0.28895443537086962</v>
      </c>
      <c r="F4" s="26">
        <f>IFERROR(+VLOOKUP("LEEQTF"&amp;A4,'Main File'!A:O,10,0),0)</f>
        <v>2.8142476305792732</v>
      </c>
      <c r="G4" s="26">
        <f>IFERROR(+VLOOKUP("LEEQTF"&amp;A4,'Main File'!A:O,11,0),0)</f>
        <v>1.4629961822739022</v>
      </c>
      <c r="H4" s="26">
        <f>IFERROR(+VLOOKUP("LEEQTF"&amp;A4,'Main File'!A:O,12,0),0)</f>
        <v>0</v>
      </c>
      <c r="I4" s="26">
        <f>IFERROR(+VLOOKUP("LEEQTF"&amp;A4,'Main File'!A:O,13,0),0)</f>
        <v>0.2</v>
      </c>
      <c r="J4" s="26">
        <f>IFERROR(+VLOOKUP("LEEQTF"&amp;A4,'Main File'!A:O,14,0),0)</f>
        <v>0.28674942179388141</v>
      </c>
      <c r="K4" s="26">
        <f>IFERROR(+VLOOKUP("LEEQTF"&amp;A4,'Main File'!A:O,15,0),0)</f>
        <v>1.9497456040677834</v>
      </c>
    </row>
    <row r="5" spans="1:14" x14ac:dyDescent="0.25">
      <c r="A5" s="9">
        <f>A4+1</f>
        <v>43192</v>
      </c>
      <c r="B5" s="26">
        <f>IFERROR(+VLOOKUP("LEEQTF"&amp;A5,'Main File'!A:O,6,0),0)</f>
        <v>2.3246437786265588</v>
      </c>
      <c r="C5" s="26">
        <f>IFERROR(+VLOOKUP("LEEQTF"&amp;A5,'Main File'!A:O,7,0),0)</f>
        <v>0</v>
      </c>
      <c r="D5" s="26">
        <f>IFERROR(+VLOOKUP("LEEQTF"&amp;A5,'Main File'!A:O,8,0),0)</f>
        <v>0.2</v>
      </c>
      <c r="E5" s="26">
        <f>IFERROR(+VLOOKUP("LEEQTF"&amp;A5,'Main File'!A:O,9,0),0)</f>
        <v>0.28883746930750814</v>
      </c>
      <c r="F5" s="26">
        <f>IFERROR(+VLOOKUP("LEEQTF"&amp;A5,'Main File'!A:O,10,0),0)</f>
        <v>2.813481247934067</v>
      </c>
      <c r="G5" s="26">
        <f>IFERROR(+VLOOKUP("LEEQTF"&amp;A5,'Main File'!A:O,11,0),0)</f>
        <v>1.4624558594229276</v>
      </c>
      <c r="H5" s="26">
        <f>IFERROR(+VLOOKUP("LEEQTF"&amp;A5,'Main File'!A:O,12,0),0)</f>
        <v>0</v>
      </c>
      <c r="I5" s="26">
        <f>IFERROR(+VLOOKUP("LEEQTF"&amp;A5,'Main File'!A:O,13,0),0)</f>
        <v>0.2</v>
      </c>
      <c r="J5" s="26">
        <f>IFERROR(+VLOOKUP("LEEQTF"&amp;A5,'Main File'!A:O,14,0),0)</f>
        <v>0.2866520671116029</v>
      </c>
      <c r="K5" s="26">
        <f>IFERROR(+VLOOKUP("LEEQTF"&amp;A5,'Main File'!A:O,15,0),0)</f>
        <v>1.9491079265345304</v>
      </c>
    </row>
    <row r="6" spans="1:14" x14ac:dyDescent="0.25">
      <c r="A6" s="9">
        <f>+A5+1</f>
        <v>43193</v>
      </c>
      <c r="B6" s="26">
        <f>IFERROR(+VLOOKUP("LEEQTF"&amp;A6,'Main File'!A:O,6,0),0)</f>
        <v>2.3239614861776703</v>
      </c>
      <c r="C6" s="26">
        <f>IFERROR(+VLOOKUP("LEEQTF"&amp;A6,'Main File'!A:O,7,0),0)</f>
        <v>0</v>
      </c>
      <c r="D6" s="26">
        <f>IFERROR(+VLOOKUP("LEEQTF"&amp;A6,'Main File'!A:O,8,0),0)</f>
        <v>0.2</v>
      </c>
      <c r="E6" s="26">
        <f>IFERROR(+VLOOKUP("LEEQTF"&amp;A6,'Main File'!A:O,9,0),0)</f>
        <v>0.28871462711725993</v>
      </c>
      <c r="F6" s="26">
        <f>IFERROR(+VLOOKUP("LEEQTF"&amp;A6,'Main File'!A:O,10,0),0)</f>
        <v>2.8126761132949305</v>
      </c>
      <c r="G6" s="26">
        <f>IFERROR(+VLOOKUP("LEEQTF"&amp;A6,'Main File'!A:O,11,0),0)</f>
        <v>1.4617802881649131</v>
      </c>
      <c r="H6" s="26">
        <f>IFERROR(+VLOOKUP("LEEQTF"&amp;A6,'Main File'!A:O,12,0),0)</f>
        <v>0</v>
      </c>
      <c r="I6" s="26">
        <f>IFERROR(+VLOOKUP("LEEQTF"&amp;A6,'Main File'!A:O,13,0),0)</f>
        <v>0.2</v>
      </c>
      <c r="J6" s="26">
        <f>IFERROR(+VLOOKUP("LEEQTF"&amp;A6,'Main File'!A:O,14,0),0)</f>
        <v>0.28653059255474755</v>
      </c>
      <c r="K6" s="26">
        <f>IFERROR(+VLOOKUP("LEEQTF"&amp;A6,'Main File'!A:O,15,0),0)</f>
        <v>1.9483108807196605</v>
      </c>
    </row>
    <row r="7" spans="1:14" x14ac:dyDescent="0.25">
      <c r="A7" s="9">
        <f t="shared" ref="A7:A70" si="0">+A6+1</f>
        <v>43194</v>
      </c>
      <c r="B7" s="26">
        <f>IFERROR(+VLOOKUP("LEEQTF"&amp;A7,'Main File'!A:O,6,0),0)</f>
        <v>2.3262242912458873</v>
      </c>
      <c r="C7" s="26">
        <f>IFERROR(+VLOOKUP("LEEQTF"&amp;A7,'Main File'!A:O,7,0),0)</f>
        <v>0</v>
      </c>
      <c r="D7" s="26">
        <f>IFERROR(+VLOOKUP("LEEQTF"&amp;A7,'Main File'!A:O,8,0),0)</f>
        <v>0.2</v>
      </c>
      <c r="E7" s="26">
        <f>IFERROR(+VLOOKUP("LEEQTF"&amp;A7,'Main File'!A:O,9,0),0)</f>
        <v>0.28912177487410423</v>
      </c>
      <c r="F7" s="26">
        <f>IFERROR(+VLOOKUP("LEEQTF"&amp;A7,'Main File'!A:O,10,0),0)</f>
        <v>2.8153460661199916</v>
      </c>
      <c r="G7" s="26">
        <f>IFERROR(+VLOOKUP("LEEQTF"&amp;A7,'Main File'!A:O,11,0),0)</f>
        <v>1.4628077680926883</v>
      </c>
      <c r="H7" s="26">
        <f>IFERROR(+VLOOKUP("LEEQTF"&amp;A7,'Main File'!A:O,12,0),0)</f>
        <v>0</v>
      </c>
      <c r="I7" s="26">
        <f>IFERROR(+VLOOKUP("LEEQTF"&amp;A7,'Main File'!A:O,13,0),0)</f>
        <v>0.2</v>
      </c>
      <c r="J7" s="26">
        <f>IFERROR(+VLOOKUP("LEEQTF"&amp;A7,'Main File'!A:O,14,0),0)</f>
        <v>0.28671672079064864</v>
      </c>
      <c r="K7" s="26">
        <f>IFERROR(+VLOOKUP("LEEQTF"&amp;A7,'Main File'!A:O,15,0),0)</f>
        <v>1.949524488883337</v>
      </c>
    </row>
    <row r="8" spans="1:14" x14ac:dyDescent="0.25">
      <c r="A8" s="9">
        <f t="shared" si="0"/>
        <v>43195</v>
      </c>
      <c r="B8" s="26">
        <f>IFERROR(+VLOOKUP("LEEQTF"&amp;A8,'Main File'!A:O,6,0),0)</f>
        <v>2.3248132810948894</v>
      </c>
      <c r="C8" s="26">
        <f>IFERROR(+VLOOKUP("LEEQTF"&amp;A8,'Main File'!A:O,7,0),0)</f>
        <v>0</v>
      </c>
      <c r="D8" s="26">
        <f>IFERROR(+VLOOKUP("LEEQTF"&amp;A8,'Main File'!A:O,8,0),0)</f>
        <v>0.2</v>
      </c>
      <c r="E8" s="26">
        <f>IFERROR(+VLOOKUP("LEEQTF"&amp;A8,'Main File'!A:O,9,0),0)</f>
        <v>0.28886810249731038</v>
      </c>
      <c r="F8" s="26">
        <f>IFERROR(+VLOOKUP("LEEQTF"&amp;A8,'Main File'!A:O,10,0),0)</f>
        <v>2.8136813835922001</v>
      </c>
      <c r="G8" s="26">
        <f>IFERROR(+VLOOKUP("LEEQTF"&amp;A8,'Main File'!A:O,11,0),0)</f>
        <v>1.4618038239472599</v>
      </c>
      <c r="H8" s="26">
        <f>IFERROR(+VLOOKUP("LEEQTF"&amp;A8,'Main File'!A:O,12,0),0)</f>
        <v>0</v>
      </c>
      <c r="I8" s="26">
        <f>IFERROR(+VLOOKUP("LEEQTF"&amp;A8,'Main File'!A:O,13,0),0)</f>
        <v>0.2</v>
      </c>
      <c r="J8" s="26">
        <f>IFERROR(+VLOOKUP("LEEQTF"&amp;A8,'Main File'!A:O,14,0),0)</f>
        <v>0.2865341222281132</v>
      </c>
      <c r="K8" s="26">
        <f>IFERROR(+VLOOKUP("LEEQTF"&amp;A8,'Main File'!A:O,15,0),0)</f>
        <v>1.9483379461753731</v>
      </c>
    </row>
    <row r="9" spans="1:14" x14ac:dyDescent="0.25">
      <c r="A9" s="9">
        <f t="shared" si="0"/>
        <v>43196</v>
      </c>
      <c r="B9" s="26">
        <f>IFERROR(+VLOOKUP("LEEQTF"&amp;A9,'Main File'!A:O,6,0),0)</f>
        <v>2.324596743684245</v>
      </c>
      <c r="C9" s="26">
        <f>IFERROR(+VLOOKUP("LEEQTF"&amp;A9,'Main File'!A:O,7,0),0)</f>
        <v>0</v>
      </c>
      <c r="D9" s="26">
        <f>IFERROR(+VLOOKUP("LEEQTF"&amp;A9,'Main File'!A:O,8,0),0)</f>
        <v>0.2</v>
      </c>
      <c r="E9" s="26">
        <f>IFERROR(+VLOOKUP("LEEQTF"&amp;A9,'Main File'!A:O,9,0),0)</f>
        <v>0.28882897570451749</v>
      </c>
      <c r="F9" s="26">
        <f>IFERROR(+VLOOKUP("LEEQTF"&amp;A9,'Main File'!A:O,10,0),0)</f>
        <v>2.8134257193887624</v>
      </c>
      <c r="G9" s="26">
        <f>IFERROR(+VLOOKUP("LEEQTF"&amp;A9,'Main File'!A:O,11,0),0)</f>
        <v>1.4613809244594171</v>
      </c>
      <c r="H9" s="26">
        <f>IFERROR(+VLOOKUP("LEEQTF"&amp;A9,'Main File'!A:O,12,0),0)</f>
        <v>0</v>
      </c>
      <c r="I9" s="26">
        <f>IFERROR(+VLOOKUP("LEEQTF"&amp;A9,'Main File'!A:O,13,0),0)</f>
        <v>0.2</v>
      </c>
      <c r="J9" s="26">
        <f>IFERROR(+VLOOKUP("LEEQTF"&amp;A9,'Main File'!A:O,14,0),0)</f>
        <v>0.28645899079420362</v>
      </c>
      <c r="K9" s="26">
        <f>IFERROR(+VLOOKUP("LEEQTF"&amp;A9,'Main File'!A:O,15,0),0)</f>
        <v>1.9478399152536208</v>
      </c>
    </row>
    <row r="10" spans="1:14" x14ac:dyDescent="0.25">
      <c r="A10" s="9">
        <f t="shared" si="0"/>
        <v>43197</v>
      </c>
      <c r="B10" s="26">
        <f>IFERROR(+VLOOKUP("LEEQTF"&amp;A10,'Main File'!A:O,6,0),0)</f>
        <v>2.3246018899025565</v>
      </c>
      <c r="C10" s="26">
        <f>IFERROR(+VLOOKUP("LEEQTF"&amp;A10,'Main File'!A:O,7,0),0)</f>
        <v>0</v>
      </c>
      <c r="D10" s="26">
        <f>IFERROR(+VLOOKUP("LEEQTF"&amp;A10,'Main File'!A:O,8,0),0)</f>
        <v>0.2</v>
      </c>
      <c r="E10" s="26">
        <f>IFERROR(+VLOOKUP("LEEQTF"&amp;A10,'Main File'!A:O,9,0),0)</f>
        <v>0.28883002132258262</v>
      </c>
      <c r="F10" s="26">
        <f>IFERROR(+VLOOKUP("LEEQTF"&amp;A10,'Main File'!A:O,10,0),0)</f>
        <v>2.8134319112251394</v>
      </c>
      <c r="G10" s="26">
        <f>IFERROR(+VLOOKUP("LEEQTF"&amp;A10,'Main File'!A:O,11,0),0)</f>
        <v>1.4613443334272309</v>
      </c>
      <c r="H10" s="26">
        <f>IFERROR(+VLOOKUP("LEEQTF"&amp;A10,'Main File'!A:O,12,0),0)</f>
        <v>0</v>
      </c>
      <c r="I10" s="26">
        <f>IFERROR(+VLOOKUP("LEEQTF"&amp;A10,'Main File'!A:O,13,0),0)</f>
        <v>0.2</v>
      </c>
      <c r="J10" s="26">
        <f>IFERROR(+VLOOKUP("LEEQTF"&amp;A10,'Main File'!A:O,14,0),0)</f>
        <v>0.28645146776929159</v>
      </c>
      <c r="K10" s="26">
        <f>IFERROR(+VLOOKUP("LEEQTF"&amp;A10,'Main File'!A:O,15,0),0)</f>
        <v>1.9477958011965224</v>
      </c>
    </row>
    <row r="11" spans="1:14" x14ac:dyDescent="0.25">
      <c r="A11" s="9">
        <f t="shared" si="0"/>
        <v>43198</v>
      </c>
      <c r="B11" s="26">
        <f>IFERROR(+VLOOKUP("LEEQTF"&amp;A11,'Main File'!A:O,6,0),0)</f>
        <v>2.3246067414536324</v>
      </c>
      <c r="C11" s="26">
        <f>IFERROR(+VLOOKUP("LEEQTF"&amp;A11,'Main File'!A:O,7,0),0)</f>
        <v>0</v>
      </c>
      <c r="D11" s="26">
        <f>IFERROR(+VLOOKUP("LEEQTF"&amp;A11,'Main File'!A:O,8,0),0)</f>
        <v>0.2</v>
      </c>
      <c r="E11" s="26">
        <f>IFERROR(+VLOOKUP("LEEQTF"&amp;A11,'Main File'!A:O,9,0),0)</f>
        <v>0.28883078356832731</v>
      </c>
      <c r="F11" s="26">
        <f>IFERROR(+VLOOKUP("LEEQTF"&amp;A11,'Main File'!A:O,10,0),0)</f>
        <v>2.8134375250219601</v>
      </c>
      <c r="G11" s="26">
        <f>IFERROR(+VLOOKUP("LEEQTF"&amp;A11,'Main File'!A:O,11,0),0)</f>
        <v>1.4613486831857421</v>
      </c>
      <c r="H11" s="26">
        <f>IFERROR(+VLOOKUP("LEEQTF"&amp;A11,'Main File'!A:O,12,0),0)</f>
        <v>0</v>
      </c>
      <c r="I11" s="26">
        <f>IFERROR(+VLOOKUP("LEEQTF"&amp;A11,'Main File'!A:O,13,0),0)</f>
        <v>0.2</v>
      </c>
      <c r="J11" s="26">
        <f>IFERROR(+VLOOKUP("LEEQTF"&amp;A11,'Main File'!A:O,14,0),0)</f>
        <v>0.28645251390776305</v>
      </c>
      <c r="K11" s="26">
        <f>IFERROR(+VLOOKUP("LEEQTF"&amp;A11,'Main File'!A:O,15,0),0)</f>
        <v>1.9478011970935052</v>
      </c>
    </row>
    <row r="12" spans="1:14" x14ac:dyDescent="0.25">
      <c r="A12" s="9">
        <f t="shared" si="0"/>
        <v>43199</v>
      </c>
      <c r="B12" s="26">
        <f>IFERROR(+VLOOKUP("LEEQTF"&amp;A12,'Main File'!A:O,6,0),0)</f>
        <v>2.3245547180577208</v>
      </c>
      <c r="C12" s="26">
        <f>IFERROR(+VLOOKUP("LEEQTF"&amp;A12,'Main File'!A:O,7,0),0)</f>
        <v>0</v>
      </c>
      <c r="D12" s="26">
        <f>IFERROR(+VLOOKUP("LEEQTF"&amp;A12,'Main File'!A:O,8,0),0)</f>
        <v>0.2</v>
      </c>
      <c r="E12" s="26">
        <f>IFERROR(+VLOOKUP("LEEQTF"&amp;A12,'Main File'!A:O,9,0),0)</f>
        <v>0.28882126456225776</v>
      </c>
      <c r="F12" s="26">
        <f>IFERROR(+VLOOKUP("LEEQTF"&amp;A12,'Main File'!A:O,10,0),0)</f>
        <v>2.8133759826199789</v>
      </c>
      <c r="G12" s="26">
        <f>IFERROR(+VLOOKUP("LEEQTF"&amp;A12,'Main File'!A:O,11,0),0)</f>
        <v>1.4613090434639076</v>
      </c>
      <c r="H12" s="26">
        <f>IFERROR(+VLOOKUP("LEEQTF"&amp;A12,'Main File'!A:O,12,0),0)</f>
        <v>0</v>
      </c>
      <c r="I12" s="26">
        <f>IFERROR(+VLOOKUP("LEEQTF"&amp;A12,'Main File'!A:O,13,0),0)</f>
        <v>0.2</v>
      </c>
      <c r="J12" s="26">
        <f>IFERROR(+VLOOKUP("LEEQTF"&amp;A12,'Main File'!A:O,14,0),0)</f>
        <v>0.28644609385112491</v>
      </c>
      <c r="K12" s="26">
        <f>IFERROR(+VLOOKUP("LEEQTF"&amp;A12,'Main File'!A:O,15,0),0)</f>
        <v>1.9477551373150324</v>
      </c>
    </row>
    <row r="13" spans="1:14" x14ac:dyDescent="0.25">
      <c r="A13" s="9">
        <f t="shared" si="0"/>
        <v>43200</v>
      </c>
      <c r="B13" s="26">
        <f>IFERROR(+VLOOKUP("LEEQTF"&amp;A13,'Main File'!A:O,6,0),0)</f>
        <v>2.3243441430060336</v>
      </c>
      <c r="C13" s="26">
        <f>IFERROR(+VLOOKUP("LEEQTF"&amp;A13,'Main File'!A:O,7,0),0)</f>
        <v>0</v>
      </c>
      <c r="D13" s="26">
        <f>IFERROR(+VLOOKUP("LEEQTF"&amp;A13,'Main File'!A:O,8,0),0)</f>
        <v>0.2</v>
      </c>
      <c r="E13" s="26">
        <f>IFERROR(+VLOOKUP("LEEQTF"&amp;A13,'Main File'!A:O,9,0),0)</f>
        <v>0.28878364142175755</v>
      </c>
      <c r="F13" s="26">
        <f>IFERROR(+VLOOKUP("LEEQTF"&amp;A13,'Main File'!A:O,10,0),0)</f>
        <v>2.8131277844277913</v>
      </c>
      <c r="G13" s="26">
        <f>IFERROR(+VLOOKUP("LEEQTF"&amp;A13,'Main File'!A:O,11,0),0)</f>
        <v>1.4611282211266867</v>
      </c>
      <c r="H13" s="26">
        <f>IFERROR(+VLOOKUP("LEEQTF"&amp;A13,'Main File'!A:O,12,0),0)</f>
        <v>0</v>
      </c>
      <c r="I13" s="26">
        <f>IFERROR(+VLOOKUP("LEEQTF"&amp;A13,'Main File'!A:O,13,0),0)</f>
        <v>0.2</v>
      </c>
      <c r="J13" s="26">
        <f>IFERROR(+VLOOKUP("LEEQTF"&amp;A13,'Main File'!A:O,14,0),0)</f>
        <v>0.28641291269394364</v>
      </c>
      <c r="K13" s="26">
        <f>IFERROR(+VLOOKUP("LEEQTF"&amp;A13,'Main File'!A:O,15,0),0)</f>
        <v>1.9475411338206303</v>
      </c>
    </row>
    <row r="14" spans="1:14" x14ac:dyDescent="0.25">
      <c r="A14" s="9">
        <f t="shared" si="0"/>
        <v>43201</v>
      </c>
      <c r="B14" s="26">
        <f>IFERROR(+VLOOKUP("LEEQTF"&amp;A14,'Main File'!A:O,6,0),0)</f>
        <v>2.3242823382732611</v>
      </c>
      <c r="C14" s="26">
        <f>IFERROR(+VLOOKUP("LEEQTF"&amp;A14,'Main File'!A:O,7,0),0)</f>
        <v>0</v>
      </c>
      <c r="D14" s="26">
        <f>IFERROR(+VLOOKUP("LEEQTF"&amp;A14,'Main File'!A:O,8,0),0)</f>
        <v>0.2</v>
      </c>
      <c r="E14" s="26">
        <f>IFERROR(+VLOOKUP("LEEQTF"&amp;A14,'Main File'!A:O,9,0),0)</f>
        <v>0.28877240256478642</v>
      </c>
      <c r="F14" s="26">
        <f>IFERROR(+VLOOKUP("LEEQTF"&amp;A14,'Main File'!A:O,10,0),0)</f>
        <v>2.813054740838048</v>
      </c>
      <c r="G14" s="26">
        <f>IFERROR(+VLOOKUP("LEEQTF"&amp;A14,'Main File'!A:O,11,0),0)</f>
        <v>1.4610431067809486</v>
      </c>
      <c r="H14" s="26">
        <f>IFERROR(+VLOOKUP("LEEQTF"&amp;A14,'Main File'!A:O,12,0),0)</f>
        <v>0</v>
      </c>
      <c r="I14" s="26">
        <f>IFERROR(+VLOOKUP("LEEQTF"&amp;A14,'Main File'!A:O,13,0),0)</f>
        <v>0.2</v>
      </c>
      <c r="J14" s="26">
        <f>IFERROR(+VLOOKUP("LEEQTF"&amp;A14,'Main File'!A:O,14,0),0)</f>
        <v>0.28639745713089748</v>
      </c>
      <c r="K14" s="26">
        <f>IFERROR(+VLOOKUP("LEEQTF"&amp;A14,'Main File'!A:O,15,0),0)</f>
        <v>1.9474405639118459</v>
      </c>
    </row>
    <row r="15" spans="1:14" x14ac:dyDescent="0.25">
      <c r="A15" s="9">
        <f t="shared" si="0"/>
        <v>43202</v>
      </c>
      <c r="B15" s="26">
        <f>IFERROR(+VLOOKUP("LEEQTF"&amp;A15,'Main File'!A:O,6,0),0)</f>
        <v>2.3242403595035146</v>
      </c>
      <c r="C15" s="26">
        <f>IFERROR(+VLOOKUP("LEEQTF"&amp;A15,'Main File'!A:O,7,0),0)</f>
        <v>0</v>
      </c>
      <c r="D15" s="26">
        <f>IFERROR(+VLOOKUP("LEEQTF"&amp;A15,'Main File'!A:O,8,0),0)</f>
        <v>0.2</v>
      </c>
      <c r="E15" s="26">
        <f>IFERROR(+VLOOKUP("LEEQTF"&amp;A15,'Main File'!A:O,9,0),0)</f>
        <v>0.28876466050697586</v>
      </c>
      <c r="F15" s="26">
        <f>IFERROR(+VLOOKUP("LEEQTF"&amp;A15,'Main File'!A:O,10,0),0)</f>
        <v>2.8130050200104906</v>
      </c>
      <c r="G15" s="26">
        <f>IFERROR(+VLOOKUP("LEEQTF"&amp;A15,'Main File'!A:O,11,0),0)</f>
        <v>1.4610023610729324</v>
      </c>
      <c r="H15" s="26">
        <f>IFERROR(+VLOOKUP("LEEQTF"&amp;A15,'Main File'!A:O,12,0),0)</f>
        <v>0</v>
      </c>
      <c r="I15" s="26">
        <f>IFERROR(+VLOOKUP("LEEQTF"&amp;A15,'Main File'!A:O,13,0),0)</f>
        <v>0.2</v>
      </c>
      <c r="J15" s="26">
        <f>IFERROR(+VLOOKUP("LEEQTF"&amp;A15,'Main File'!A:O,14,0),0)</f>
        <v>0.28639167384169706</v>
      </c>
      <c r="K15" s="26">
        <f>IFERROR(+VLOOKUP("LEEQTF"&amp;A15,'Main File'!A:O,15,0),0)</f>
        <v>1.9473940349146295</v>
      </c>
    </row>
    <row r="16" spans="1:14" x14ac:dyDescent="0.25">
      <c r="A16" s="9">
        <f t="shared" si="0"/>
        <v>43203</v>
      </c>
      <c r="B16" s="26">
        <f>IFERROR(+VLOOKUP("LEEQTF"&amp;A16,'Main File'!A:O,6,0),0)</f>
        <v>2.3253589201154004</v>
      </c>
      <c r="C16" s="26">
        <f>IFERROR(+VLOOKUP("LEEQTF"&amp;A16,'Main File'!A:O,7,0),0)</f>
        <v>5.0003963129779096E-2</v>
      </c>
      <c r="D16" s="26">
        <f>IFERROR(+VLOOKUP("LEEQTF"&amp;A16,'Main File'!A:O,8,0),0)</f>
        <v>0.2</v>
      </c>
      <c r="E16" s="26">
        <f>IFERROR(+VLOOKUP("LEEQTF"&amp;A16,'Main File'!A:O,9,0),0)</f>
        <v>0.28896599727190364</v>
      </c>
      <c r="F16" s="26">
        <f>IFERROR(+VLOOKUP("LEEQTF"&amp;A16,'Main File'!A:O,10,0),0)</f>
        <v>2.8643288805170837</v>
      </c>
      <c r="G16" s="26">
        <f>IFERROR(+VLOOKUP("LEEQTF"&amp;A16,'Main File'!A:O,11,0),0)</f>
        <v>1.4610372878622189</v>
      </c>
      <c r="H16" s="26">
        <f>IFERROR(+VLOOKUP("LEEQTF"&amp;A16,'Main File'!A:O,12,0),0)</f>
        <v>0</v>
      </c>
      <c r="I16" s="26">
        <f>IFERROR(+VLOOKUP("LEEQTF"&amp;A16,'Main File'!A:O,13,0),0)</f>
        <v>0.2</v>
      </c>
      <c r="J16" s="26">
        <f>IFERROR(+VLOOKUP("LEEQTF"&amp;A16,'Main File'!A:O,14,0),0)</f>
        <v>0.28639726791413178</v>
      </c>
      <c r="K16" s="26">
        <f>IFERROR(+VLOOKUP("LEEQTF"&amp;A16,'Main File'!A:O,15,0),0)</f>
        <v>1.9474345557763506</v>
      </c>
    </row>
    <row r="17" spans="1:11" x14ac:dyDescent="0.25">
      <c r="A17" s="9">
        <f t="shared" si="0"/>
        <v>43204</v>
      </c>
      <c r="B17" s="26">
        <f>IFERROR(+VLOOKUP("LEEQTF"&amp;A17,'Main File'!A:O,6,0),0)</f>
        <v>2.3253941629755253</v>
      </c>
      <c r="C17" s="26">
        <f>IFERROR(+VLOOKUP("LEEQTF"&amp;A17,'Main File'!A:O,7,0),0)</f>
        <v>5.0003988095454657E-2</v>
      </c>
      <c r="D17" s="26">
        <f>IFERROR(+VLOOKUP("LEEQTF"&amp;A17,'Main File'!A:O,8,0),0)</f>
        <v>0.2</v>
      </c>
      <c r="E17" s="26">
        <f>IFERROR(+VLOOKUP("LEEQTF"&amp;A17,'Main File'!A:O,9,0),0)</f>
        <v>0.28897230373476268</v>
      </c>
      <c r="F17" s="26">
        <f>IFERROR(+VLOOKUP("LEEQTF"&amp;A17,'Main File'!A:O,10,0),0)</f>
        <v>2.8643704548057425</v>
      </c>
      <c r="G17" s="26">
        <f>IFERROR(+VLOOKUP("LEEQTF"&amp;A17,'Main File'!A:O,11,0),0)</f>
        <v>1.4610231380178458</v>
      </c>
      <c r="H17" s="26">
        <f>IFERROR(+VLOOKUP("LEEQTF"&amp;A17,'Main File'!A:O,12,0),0)</f>
        <v>0</v>
      </c>
      <c r="I17" s="26">
        <f>IFERROR(+VLOOKUP("LEEQTF"&amp;A17,'Main File'!A:O,13,0),0)</f>
        <v>0.2</v>
      </c>
      <c r="J17" s="26">
        <f>IFERROR(+VLOOKUP("LEEQTF"&amp;A17,'Main File'!A:O,14,0),0)</f>
        <v>0.28639502264452216</v>
      </c>
      <c r="K17" s="26">
        <f>IFERROR(+VLOOKUP("LEEQTF"&amp;A17,'Main File'!A:O,15,0),0)</f>
        <v>1.9474181606623679</v>
      </c>
    </row>
    <row r="18" spans="1:11" x14ac:dyDescent="0.25">
      <c r="A18" s="9">
        <f t="shared" si="0"/>
        <v>43205</v>
      </c>
      <c r="B18" s="26">
        <f>IFERROR(+VLOOKUP("LEEQTF"&amp;A18,'Main File'!A:O,6,0),0)</f>
        <v>2.3253996835215296</v>
      </c>
      <c r="C18" s="26">
        <f>IFERROR(+VLOOKUP("LEEQTF"&amp;A18,'Main File'!A:O,7,0),0)</f>
        <v>5.0003979261434406E-2</v>
      </c>
      <c r="D18" s="26">
        <f>IFERROR(+VLOOKUP("LEEQTF"&amp;A18,'Main File'!A:O,8,0),0)</f>
        <v>0.2</v>
      </c>
      <c r="E18" s="26">
        <f>IFERROR(+VLOOKUP("LEEQTF"&amp;A18,'Main File'!A:O,9,0),0)</f>
        <v>0.28897337764777814</v>
      </c>
      <c r="F18" s="26">
        <f>IFERROR(+VLOOKUP("LEEQTF"&amp;A18,'Main File'!A:O,10,0),0)</f>
        <v>2.8643770404307425</v>
      </c>
      <c r="G18" s="26">
        <f>IFERROR(+VLOOKUP("LEEQTF"&amp;A18,'Main File'!A:O,11,0),0)</f>
        <v>1.461027991445202</v>
      </c>
      <c r="H18" s="26">
        <f>IFERROR(+VLOOKUP("LEEQTF"&amp;A18,'Main File'!A:O,12,0),0)</f>
        <v>0</v>
      </c>
      <c r="I18" s="26">
        <f>IFERROR(+VLOOKUP("LEEQTF"&amp;A18,'Main File'!A:O,13,0),0)</f>
        <v>0.2</v>
      </c>
      <c r="J18" s="26">
        <f>IFERROR(+VLOOKUP("LEEQTF"&amp;A18,'Main File'!A:O,14,0),0)</f>
        <v>0.28639511959587821</v>
      </c>
      <c r="K18" s="26">
        <f>IFERROR(+VLOOKUP("LEEQTF"&amp;A18,'Main File'!A:O,15,0),0)</f>
        <v>1.9474231110410802</v>
      </c>
    </row>
    <row r="19" spans="1:11" x14ac:dyDescent="0.25">
      <c r="A19" s="9">
        <f t="shared" si="0"/>
        <v>43206</v>
      </c>
      <c r="B19" s="26">
        <f>IFERROR(+VLOOKUP("LEEQTF"&amp;A19,'Main File'!A:O,6,0),0)</f>
        <v>2.3254918798587521</v>
      </c>
      <c r="C19" s="26">
        <f>IFERROR(+VLOOKUP("LEEQTF"&amp;A19,'Main File'!A:O,7,0),0)</f>
        <v>5.0003988334772209E-2</v>
      </c>
      <c r="D19" s="26">
        <f>IFERROR(+VLOOKUP("LEEQTF"&amp;A19,'Main File'!A:O,8,0),0)</f>
        <v>0.2</v>
      </c>
      <c r="E19" s="26">
        <f>IFERROR(+VLOOKUP("LEEQTF"&amp;A19,'Main File'!A:O,9,0),0)</f>
        <v>0.28899017622901996</v>
      </c>
      <c r="F19" s="26">
        <f>IFERROR(+VLOOKUP("LEEQTF"&amp;A19,'Main File'!A:O,10,0),0)</f>
        <v>2.8644860444225442</v>
      </c>
      <c r="G19" s="26">
        <f>IFERROR(+VLOOKUP("LEEQTF"&amp;A19,'Main File'!A:O,11,0),0)</f>
        <v>1.4611013143894416</v>
      </c>
      <c r="H19" s="26">
        <f>IFERROR(+VLOOKUP("LEEQTF"&amp;A19,'Main File'!A:O,12,0),0)</f>
        <v>0</v>
      </c>
      <c r="I19" s="26">
        <f>IFERROR(+VLOOKUP("LEEQTF"&amp;A19,'Main File'!A:O,13,0),0)</f>
        <v>0.2</v>
      </c>
      <c r="J19" s="26">
        <f>IFERROR(+VLOOKUP("LEEQTF"&amp;A19,'Main File'!A:O,14,0),0)</f>
        <v>0.28640825135658821</v>
      </c>
      <c r="K19" s="26">
        <f>IFERROR(+VLOOKUP("LEEQTF"&amp;A19,'Main File'!A:O,15,0),0)</f>
        <v>1.9475095657460297</v>
      </c>
    </row>
    <row r="20" spans="1:11" x14ac:dyDescent="0.25">
      <c r="A20" s="9">
        <f t="shared" si="0"/>
        <v>43207</v>
      </c>
      <c r="B20" s="26">
        <f>IFERROR(+VLOOKUP("LEEQTF"&amp;A20,'Main File'!A:O,6,0),0)</f>
        <v>2.325297709004631</v>
      </c>
      <c r="C20" s="26">
        <f>IFERROR(+VLOOKUP("LEEQTF"&amp;A20,'Main File'!A:O,7,0),0)</f>
        <v>5.0003916641423514E-2</v>
      </c>
      <c r="D20" s="26">
        <f>IFERROR(+VLOOKUP("LEEQTF"&amp;A20,'Main File'!A:O,8,0),0)</f>
        <v>0.2</v>
      </c>
      <c r="E20" s="26">
        <f>IFERROR(+VLOOKUP("LEEQTF"&amp;A20,'Main File'!A:O,9,0),0)</f>
        <v>0.28895483896863067</v>
      </c>
      <c r="F20" s="26">
        <f>IFERROR(+VLOOKUP("LEEQTF"&amp;A20,'Main File'!A:O,10,0),0)</f>
        <v>2.8642564646146851</v>
      </c>
      <c r="G20" s="26">
        <f>IFERROR(+VLOOKUP("LEEQTF"&amp;A20,'Main File'!A:O,11,0),0)</f>
        <v>1.4609564276960656</v>
      </c>
      <c r="H20" s="26">
        <f>IFERROR(+VLOOKUP("LEEQTF"&amp;A20,'Main File'!A:O,12,0),0)</f>
        <v>0</v>
      </c>
      <c r="I20" s="26">
        <f>IFERROR(+VLOOKUP("LEEQTF"&amp;A20,'Main File'!A:O,13,0),0)</f>
        <v>0.2</v>
      </c>
      <c r="J20" s="26">
        <f>IFERROR(+VLOOKUP("LEEQTF"&amp;A20,'Main File'!A:O,14,0),0)</f>
        <v>0.28638257688567048</v>
      </c>
      <c r="K20" s="26">
        <f>IFERROR(+VLOOKUP("LEEQTF"&amp;A20,'Main File'!A:O,15,0),0)</f>
        <v>1.947339004581736</v>
      </c>
    </row>
    <row r="21" spans="1:11" x14ac:dyDescent="0.25">
      <c r="A21" s="9">
        <f t="shared" si="0"/>
        <v>43208</v>
      </c>
      <c r="B21" s="26">
        <f>IFERROR(+VLOOKUP("LEEQTF"&amp;A21,'Main File'!A:O,6,0),0)</f>
        <v>2.3255533268121309</v>
      </c>
      <c r="C21" s="26">
        <f>IFERROR(+VLOOKUP("LEEQTF"&amp;A21,'Main File'!A:O,7,0),0)</f>
        <v>5.0003952771368612E-2</v>
      </c>
      <c r="D21" s="26">
        <f>IFERROR(+VLOOKUP("LEEQTF"&amp;A21,'Main File'!A:O,8,0),0)</f>
        <v>0.2</v>
      </c>
      <c r="E21" s="26">
        <f>IFERROR(+VLOOKUP("LEEQTF"&amp;A21,'Main File'!A:O,9,0),0)</f>
        <v>0.28900104192091142</v>
      </c>
      <c r="F21" s="26">
        <f>IFERROR(+VLOOKUP("LEEQTF"&amp;A21,'Main File'!A:O,10,0),0)</f>
        <v>2.8645583215044113</v>
      </c>
      <c r="G21" s="26">
        <f>IFERROR(+VLOOKUP("LEEQTF"&amp;A21,'Main File'!A:O,11,0),0)</f>
        <v>1.4611430149376265</v>
      </c>
      <c r="H21" s="26">
        <f>IFERROR(+VLOOKUP("LEEQTF"&amp;A21,'Main File'!A:O,12,0),0)</f>
        <v>0</v>
      </c>
      <c r="I21" s="26">
        <f>IFERROR(+VLOOKUP("LEEQTF"&amp;A21,'Main File'!A:O,13,0),0)</f>
        <v>0.2</v>
      </c>
      <c r="J21" s="26">
        <f>IFERROR(+VLOOKUP("LEEQTF"&amp;A21,'Main File'!A:O,14,0),0)</f>
        <v>0.28641502715681771</v>
      </c>
      <c r="K21" s="26">
        <f>IFERROR(+VLOOKUP("LEEQTF"&amp;A21,'Main File'!A:O,15,0),0)</f>
        <v>1.9475580420944443</v>
      </c>
    </row>
    <row r="22" spans="1:11" x14ac:dyDescent="0.25">
      <c r="A22" s="9">
        <f t="shared" si="0"/>
        <v>43209</v>
      </c>
      <c r="B22" s="26">
        <f>IFERROR(+VLOOKUP("LEEQTF"&amp;A22,'Main File'!A:O,6,0),0)</f>
        <v>2.3251892283568112</v>
      </c>
      <c r="C22" s="26">
        <f>IFERROR(+VLOOKUP("LEEQTF"&amp;A22,'Main File'!A:O,7,0),0)</f>
        <v>5.0003914437486752E-2</v>
      </c>
      <c r="D22" s="26">
        <f>IFERROR(+VLOOKUP("LEEQTF"&amp;A22,'Main File'!A:O,8,0),0)</f>
        <v>0.2</v>
      </c>
      <c r="E22" s="26">
        <f>IFERROR(+VLOOKUP("LEEQTF"&amp;A22,'Main File'!A:O,9,0),0)</f>
        <v>0.28893556191285802</v>
      </c>
      <c r="F22" s="26">
        <f>IFERROR(+VLOOKUP("LEEQTF"&amp;A22,'Main File'!A:O,10,0),0)</f>
        <v>2.8641287047071562</v>
      </c>
      <c r="G22" s="26">
        <f>IFERROR(+VLOOKUP("LEEQTF"&amp;A22,'Main File'!A:O,11,0),0)</f>
        <v>1.4608998190975784</v>
      </c>
      <c r="H22" s="26">
        <f>IFERROR(+VLOOKUP("LEEQTF"&amp;A22,'Main File'!A:O,12,0),0)</f>
        <v>0</v>
      </c>
      <c r="I22" s="26">
        <f>IFERROR(+VLOOKUP("LEEQTF"&amp;A22,'Main File'!A:O,13,0),0)</f>
        <v>0.2</v>
      </c>
      <c r="J22" s="26">
        <f>IFERROR(+VLOOKUP("LEEQTF"&amp;A22,'Main File'!A:O,14,0),0)</f>
        <v>0.28637187682549514</v>
      </c>
      <c r="K22" s="26">
        <f>IFERROR(+VLOOKUP("LEEQTF"&amp;A22,'Main File'!A:O,15,0),0)</f>
        <v>1.9472716959230736</v>
      </c>
    </row>
    <row r="23" spans="1:11" x14ac:dyDescent="0.25">
      <c r="A23" s="9">
        <f t="shared" si="0"/>
        <v>43210</v>
      </c>
      <c r="B23" s="26">
        <f>IFERROR(+VLOOKUP("LEEQTF"&amp;A23,'Main File'!A:O,6,0),0)</f>
        <v>2.3255307483132839</v>
      </c>
      <c r="C23" s="26">
        <f>IFERROR(+VLOOKUP("LEEQTF"&amp;A23,'Main File'!A:O,7,0),0)</f>
        <v>5.0003967223488884E-2</v>
      </c>
      <c r="D23" s="26">
        <f>IFERROR(+VLOOKUP("LEEQTF"&amp;A23,'Main File'!A:O,8,0),0)</f>
        <v>0.2</v>
      </c>
      <c r="E23" s="26">
        <f>IFERROR(+VLOOKUP("LEEQTF"&amp;A23,'Main File'!A:O,9,0),0)</f>
        <v>0.28899678734637263</v>
      </c>
      <c r="F23" s="26">
        <f>IFERROR(+VLOOKUP("LEEQTF"&amp;A23,'Main File'!A:O,10,0),0)</f>
        <v>2.8645315028831457</v>
      </c>
      <c r="G23" s="26">
        <f>IFERROR(+VLOOKUP("LEEQTF"&amp;A23,'Main File'!A:O,11,0),0)</f>
        <v>1.4611018357158756</v>
      </c>
      <c r="H23" s="26">
        <f>IFERROR(+VLOOKUP("LEEQTF"&amp;A23,'Main File'!A:O,12,0),0)</f>
        <v>0</v>
      </c>
      <c r="I23" s="26">
        <f>IFERROR(+VLOOKUP("LEEQTF"&amp;A23,'Main File'!A:O,13,0),0)</f>
        <v>0.2</v>
      </c>
      <c r="J23" s="26">
        <f>IFERROR(+VLOOKUP("LEEQTF"&amp;A23,'Main File'!A:O,14,0),0)</f>
        <v>0.28640927207686745</v>
      </c>
      <c r="K23" s="26">
        <f>IFERROR(+VLOOKUP("LEEQTF"&amp;A23,'Main File'!A:O,15,0),0)</f>
        <v>1.9475111077927429</v>
      </c>
    </row>
    <row r="24" spans="1:11" x14ac:dyDescent="0.25">
      <c r="A24" s="9">
        <f t="shared" si="0"/>
        <v>43211</v>
      </c>
      <c r="B24" s="26">
        <f>IFERROR(+VLOOKUP("LEEQTF"&amp;A24,'Main File'!A:O,6,0),0)</f>
        <v>2.3255523111250334</v>
      </c>
      <c r="C24" s="26">
        <f>IFERROR(+VLOOKUP("LEEQTF"&amp;A24,'Main File'!A:O,7,0),0)</f>
        <v>5.0003984716004347E-2</v>
      </c>
      <c r="D24" s="26">
        <f>IFERROR(+VLOOKUP("LEEQTF"&amp;A24,'Main File'!A:O,8,0),0)</f>
        <v>0.2</v>
      </c>
      <c r="E24" s="26">
        <f>IFERROR(+VLOOKUP("LEEQTF"&amp;A24,'Main File'!A:O,9,0),0)</f>
        <v>0.28900066117406237</v>
      </c>
      <c r="F24" s="26">
        <f>IFERROR(+VLOOKUP("LEEQTF"&amp;A24,'Main File'!A:O,10,0),0)</f>
        <v>2.8645569570151004</v>
      </c>
      <c r="G24" s="26">
        <f>IFERROR(+VLOOKUP("LEEQTF"&amp;A24,'Main File'!A:O,11,0),0)</f>
        <v>1.4611809336553299</v>
      </c>
      <c r="H24" s="26">
        <f>IFERROR(+VLOOKUP("LEEQTF"&amp;A24,'Main File'!A:O,12,0),0)</f>
        <v>0</v>
      </c>
      <c r="I24" s="26">
        <f>IFERROR(+VLOOKUP("LEEQTF"&amp;A24,'Main File'!A:O,13,0),0)</f>
        <v>0.2</v>
      </c>
      <c r="J24" s="26">
        <f>IFERROR(+VLOOKUP("LEEQTF"&amp;A24,'Main File'!A:O,14,0),0)</f>
        <v>0.28642338672594791</v>
      </c>
      <c r="K24" s="26">
        <f>IFERROR(+VLOOKUP("LEEQTF"&amp;A24,'Main File'!A:O,15,0),0)</f>
        <v>1.9476043203812776</v>
      </c>
    </row>
    <row r="25" spans="1:11" x14ac:dyDescent="0.25">
      <c r="A25" s="9">
        <f t="shared" si="0"/>
        <v>43212</v>
      </c>
      <c r="B25" s="26">
        <f>IFERROR(+VLOOKUP("LEEQTF"&amp;A25,'Main File'!A:O,6,0),0)</f>
        <v>2.3255574260800662</v>
      </c>
      <c r="C25" s="26">
        <f>IFERROR(+VLOOKUP("LEEQTF"&amp;A25,'Main File'!A:O,7,0),0)</f>
        <v>5.0003961770541797E-2</v>
      </c>
      <c r="D25" s="26">
        <f>IFERROR(+VLOOKUP("LEEQTF"&amp;A25,'Main File'!A:O,8,0),0)</f>
        <v>0.2</v>
      </c>
      <c r="E25" s="26">
        <f>IFERROR(+VLOOKUP("LEEQTF"&amp;A25,'Main File'!A:O,9,0),0)</f>
        <v>0.28900165838795511</v>
      </c>
      <c r="F25" s="26">
        <f>IFERROR(+VLOOKUP("LEEQTF"&amp;A25,'Main File'!A:O,10,0),0)</f>
        <v>2.8645630462385632</v>
      </c>
      <c r="G25" s="26">
        <f>IFERROR(+VLOOKUP("LEEQTF"&amp;A25,'Main File'!A:O,11,0),0)</f>
        <v>1.4611855552521149</v>
      </c>
      <c r="H25" s="26">
        <f>IFERROR(+VLOOKUP("LEEQTF"&amp;A25,'Main File'!A:O,12,0),0)</f>
        <v>0</v>
      </c>
      <c r="I25" s="26">
        <f>IFERROR(+VLOOKUP("LEEQTF"&amp;A25,'Main File'!A:O,13,0),0)</f>
        <v>0.2</v>
      </c>
      <c r="J25" s="26">
        <f>IFERROR(+VLOOKUP("LEEQTF"&amp;A25,'Main File'!A:O,14,0),0)</f>
        <v>0.28642344306845419</v>
      </c>
      <c r="K25" s="26">
        <f>IFERROR(+VLOOKUP("LEEQTF"&amp;A25,'Main File'!A:O,15,0),0)</f>
        <v>1.9476089983205691</v>
      </c>
    </row>
    <row r="26" spans="1:11" x14ac:dyDescent="0.25">
      <c r="A26" s="9">
        <f t="shared" si="0"/>
        <v>43213</v>
      </c>
      <c r="B26" s="26">
        <f>IFERROR(+VLOOKUP("LEEQTF"&amp;A26,'Main File'!A:O,6,0),0)</f>
        <v>2.3250875123268027</v>
      </c>
      <c r="C26" s="26">
        <f>IFERROR(+VLOOKUP("LEEQTF"&amp;A26,'Main File'!A:O,7,0),0)</f>
        <v>5.0003937509876029E-2</v>
      </c>
      <c r="D26" s="26">
        <f>IFERROR(+VLOOKUP("LEEQTF"&amp;A26,'Main File'!A:O,8,0),0)</f>
        <v>0.2</v>
      </c>
      <c r="E26" s="26">
        <f>IFERROR(+VLOOKUP("LEEQTF"&amp;A26,'Main File'!A:O,9,0),0)</f>
        <v>0.28891721949341587</v>
      </c>
      <c r="F26" s="26">
        <f>IFERROR(+VLOOKUP("LEEQTF"&amp;A26,'Main File'!A:O,10,0),0)</f>
        <v>2.864008669330095</v>
      </c>
      <c r="G26" s="26">
        <f>IFERROR(+VLOOKUP("LEEQTF"&amp;A26,'Main File'!A:O,11,0),0)</f>
        <v>1.4608052337859576</v>
      </c>
      <c r="H26" s="26">
        <f>IFERROR(+VLOOKUP("LEEQTF"&amp;A26,'Main File'!A:O,12,0),0)</f>
        <v>0</v>
      </c>
      <c r="I26" s="26">
        <f>IFERROR(+VLOOKUP("LEEQTF"&amp;A26,'Main File'!A:O,13,0),0)</f>
        <v>0.2</v>
      </c>
      <c r="J26" s="26">
        <f>IFERROR(+VLOOKUP("LEEQTF"&amp;A26,'Main File'!A:O,14,0),0)</f>
        <v>0.28635497143340383</v>
      </c>
      <c r="K26" s="26">
        <f>IFERROR(+VLOOKUP("LEEQTF"&amp;A26,'Main File'!A:O,15,0),0)</f>
        <v>1.9471602052193613</v>
      </c>
    </row>
    <row r="27" spans="1:11" x14ac:dyDescent="0.25">
      <c r="A27" s="9">
        <f t="shared" si="0"/>
        <v>43214</v>
      </c>
      <c r="B27" s="26">
        <f>IFERROR(+VLOOKUP("LEEQTF"&amp;A27,'Main File'!A:O,6,0),0)</f>
        <v>2.3253591138694998</v>
      </c>
      <c r="C27" s="26">
        <f>IFERROR(+VLOOKUP("LEEQTF"&amp;A27,'Main File'!A:O,7,0),0)</f>
        <v>5.0003984615033518E-2</v>
      </c>
      <c r="D27" s="26">
        <f>IFERROR(+VLOOKUP("LEEQTF"&amp;A27,'Main File'!A:O,8,0),0)</f>
        <v>0.2</v>
      </c>
      <c r="E27" s="26">
        <f>IFERROR(+VLOOKUP("LEEQTF"&amp;A27,'Main File'!A:O,9,0),0)</f>
        <v>0.28896608955712272</v>
      </c>
      <c r="F27" s="26">
        <f>IFERROR(+VLOOKUP("LEEQTF"&amp;A27,'Main File'!A:O,10,0),0)</f>
        <v>2.8643291880416561</v>
      </c>
      <c r="G27" s="26">
        <f>IFERROR(+VLOOKUP("LEEQTF"&amp;A27,'Main File'!A:O,11,0),0)</f>
        <v>1.4609433018566937</v>
      </c>
      <c r="H27" s="26">
        <f>IFERROR(+VLOOKUP("LEEQTF"&amp;A27,'Main File'!A:O,12,0),0)</f>
        <v>0</v>
      </c>
      <c r="I27" s="26">
        <f>IFERROR(+VLOOKUP("LEEQTF"&amp;A27,'Main File'!A:O,13,0),0)</f>
        <v>0.2</v>
      </c>
      <c r="J27" s="26">
        <f>IFERROR(+VLOOKUP("LEEQTF"&amp;A27,'Main File'!A:O,14,0),0)</f>
        <v>0.28638044155850167</v>
      </c>
      <c r="K27" s="26">
        <f>IFERROR(+VLOOKUP("LEEQTF"&amp;A27,'Main File'!A:O,15,0),0)</f>
        <v>1.9473237434151953</v>
      </c>
    </row>
    <row r="28" spans="1:11" x14ac:dyDescent="0.25">
      <c r="A28" s="9">
        <f t="shared" si="0"/>
        <v>43215</v>
      </c>
      <c r="B28" s="26">
        <f>IFERROR(+VLOOKUP("LEEQTF"&amp;A28,'Main File'!A:O,6,0),0)</f>
        <v>2.3258329533233231</v>
      </c>
      <c r="C28" s="26">
        <f>IFERROR(+VLOOKUP("LEEQTF"&amp;A28,'Main File'!A:O,7,0),0)</f>
        <v>5.0003932211017434E-2</v>
      </c>
      <c r="D28" s="26">
        <f>IFERROR(+VLOOKUP("LEEQTF"&amp;A28,'Main File'!A:O,8,0),0)</f>
        <v>0.2</v>
      </c>
      <c r="E28" s="26">
        <f>IFERROR(+VLOOKUP("LEEQTF"&amp;A28,'Main File'!A:O,9,0),0)</f>
        <v>0.28905112469159661</v>
      </c>
      <c r="F28" s="26">
        <f>IFERROR(+VLOOKUP("LEEQTF"&amp;A28,'Main File'!A:O,10,0),0)</f>
        <v>2.8648880102259375</v>
      </c>
      <c r="G28" s="26">
        <f>IFERROR(+VLOOKUP("LEEQTF"&amp;A28,'Main File'!A:O,11,0),0)</f>
        <v>1.461375341567752</v>
      </c>
      <c r="H28" s="26">
        <f>IFERROR(+VLOOKUP("LEEQTF"&amp;A28,'Main File'!A:O,12,0),0)</f>
        <v>0</v>
      </c>
      <c r="I28" s="26">
        <f>IFERROR(+VLOOKUP("LEEQTF"&amp;A28,'Main File'!A:O,13,0),0)</f>
        <v>0.2</v>
      </c>
      <c r="J28" s="26">
        <f>IFERROR(+VLOOKUP("LEEQTF"&amp;A28,'Main File'!A:O,14,0),0)</f>
        <v>0.28645866137955717</v>
      </c>
      <c r="K28" s="26">
        <f>IFERROR(+VLOOKUP("LEEQTF"&amp;A28,'Main File'!A:O,15,0),0)</f>
        <v>1.9478340029473091</v>
      </c>
    </row>
    <row r="29" spans="1:11" x14ac:dyDescent="0.25">
      <c r="A29" s="9">
        <f t="shared" si="0"/>
        <v>43216</v>
      </c>
      <c r="B29" s="26">
        <f>IFERROR(+VLOOKUP("LEEQTF"&amp;A29,'Main File'!A:O,6,0),0)</f>
        <v>2.3254726501808309</v>
      </c>
      <c r="C29" s="26">
        <f>IFERROR(+VLOOKUP("LEEQTF"&amp;A29,'Main File'!A:O,7,0),0)</f>
        <v>5.0003888332853602E-2</v>
      </c>
      <c r="D29" s="26">
        <f>IFERROR(+VLOOKUP("LEEQTF"&amp;A29,'Main File'!A:O,8,0),0)</f>
        <v>0.2</v>
      </c>
      <c r="E29" s="26">
        <f>IFERROR(+VLOOKUP("LEEQTF"&amp;A29,'Main File'!A:O,9,0),0)</f>
        <v>0.28898634096301512</v>
      </c>
      <c r="F29" s="26">
        <f>IFERROR(+VLOOKUP("LEEQTF"&amp;A29,'Main File'!A:O,10,0),0)</f>
        <v>2.8644628794767</v>
      </c>
      <c r="G29" s="26">
        <f>IFERROR(+VLOOKUP("LEEQTF"&amp;A29,'Main File'!A:O,11,0),0)</f>
        <v>1.4611682572254281</v>
      </c>
      <c r="H29" s="26">
        <f>IFERROR(+VLOOKUP("LEEQTF"&amp;A29,'Main File'!A:O,12,0),0)</f>
        <v>0</v>
      </c>
      <c r="I29" s="26">
        <f>IFERROR(+VLOOKUP("LEEQTF"&amp;A29,'Main File'!A:O,13,0),0)</f>
        <v>0.2</v>
      </c>
      <c r="J29" s="26">
        <f>IFERROR(+VLOOKUP("LEEQTF"&amp;A29,'Main File'!A:O,14,0),0)</f>
        <v>0.28642065271567263</v>
      </c>
      <c r="K29" s="26">
        <f>IFERROR(+VLOOKUP("LEEQTF"&amp;A29,'Main File'!A:O,15,0),0)</f>
        <v>1.9475889099411008</v>
      </c>
    </row>
    <row r="30" spans="1:11" x14ac:dyDescent="0.25">
      <c r="A30" s="9">
        <f t="shared" si="0"/>
        <v>43217</v>
      </c>
      <c r="B30" s="26">
        <f>IFERROR(+VLOOKUP("LEEQTF"&amp;A30,'Main File'!A:O,6,0),0)</f>
        <v>2.3249473249194326</v>
      </c>
      <c r="C30" s="26">
        <f>IFERROR(+VLOOKUP("LEEQTF"&amp;A30,'Main File'!A:O,7,0),0)</f>
        <v>5.0003983653847922E-2</v>
      </c>
      <c r="D30" s="26">
        <f>IFERROR(+VLOOKUP("LEEQTF"&amp;A30,'Main File'!A:O,8,0),0)</f>
        <v>0.2</v>
      </c>
      <c r="E30" s="26">
        <f>IFERROR(+VLOOKUP("LEEQTF"&amp;A30,'Main File'!A:O,9,0),0)</f>
        <v>0.28889184830322895</v>
      </c>
      <c r="F30" s="26">
        <f>IFERROR(+VLOOKUP("LEEQTF"&amp;A30,'Main File'!A:O,10,0),0)</f>
        <v>2.8638431568765097</v>
      </c>
      <c r="G30" s="26">
        <f>IFERROR(+VLOOKUP("LEEQTF"&amp;A30,'Main File'!A:O,11,0),0)</f>
        <v>1.4606790500439739</v>
      </c>
      <c r="H30" s="26">
        <f>IFERROR(+VLOOKUP("LEEQTF"&amp;A30,'Main File'!A:O,12,0),0)</f>
        <v>0</v>
      </c>
      <c r="I30" s="26">
        <f>IFERROR(+VLOOKUP("LEEQTF"&amp;A30,'Main File'!A:O,13,0),0)</f>
        <v>0.2</v>
      </c>
      <c r="J30" s="26">
        <f>IFERROR(+VLOOKUP("LEEQTF"&amp;A30,'Main File'!A:O,14,0),0)</f>
        <v>0.28633257810849289</v>
      </c>
      <c r="K30" s="26">
        <f>IFERROR(+VLOOKUP("LEEQTF"&amp;A30,'Main File'!A:O,15,0),0)</f>
        <v>1.9470116281524668</v>
      </c>
    </row>
    <row r="31" spans="1:11" x14ac:dyDescent="0.25">
      <c r="A31" s="9">
        <f t="shared" si="0"/>
        <v>43218</v>
      </c>
      <c r="B31" s="26">
        <f>IFERROR(+VLOOKUP("LEEQTF"&amp;A31,'Main File'!A:O,6,0),0)</f>
        <v>2.3249599680845665</v>
      </c>
      <c r="C31" s="26">
        <f>IFERROR(+VLOOKUP("LEEQTF"&amp;A31,'Main File'!A:O,7,0),0)</f>
        <v>5.0003905179569347E-2</v>
      </c>
      <c r="D31" s="26">
        <f>IFERROR(+VLOOKUP("LEEQTF"&amp;A31,'Main File'!A:O,8,0),0)</f>
        <v>0.2</v>
      </c>
      <c r="E31" s="26">
        <f>IFERROR(+VLOOKUP("LEEQTF"&amp;A31,'Main File'!A:O,9,0),0)</f>
        <v>0.2888943016442892</v>
      </c>
      <c r="F31" s="26">
        <f>IFERROR(+VLOOKUP("LEEQTF"&amp;A31,'Main File'!A:O,10,0),0)</f>
        <v>2.8638581749084251</v>
      </c>
      <c r="G31" s="26">
        <f>IFERROR(+VLOOKUP("LEEQTF"&amp;A31,'Main File'!A:O,11,0),0)</f>
        <v>1.4605847972754398</v>
      </c>
      <c r="H31" s="26">
        <f>IFERROR(+VLOOKUP("LEEQTF"&amp;A31,'Main File'!A:O,12,0),0)</f>
        <v>0</v>
      </c>
      <c r="I31" s="26">
        <f>IFERROR(+VLOOKUP("LEEQTF"&amp;A31,'Main File'!A:O,13,0),0)</f>
        <v>0.2</v>
      </c>
      <c r="J31" s="26">
        <f>IFERROR(+VLOOKUP("LEEQTF"&amp;A31,'Main File'!A:O,14,0),0)</f>
        <v>0.28631456268453537</v>
      </c>
      <c r="K31" s="26">
        <f>IFERROR(+VLOOKUP("LEEQTF"&amp;A31,'Main File'!A:O,15,0),0)</f>
        <v>1.9468993599599751</v>
      </c>
    </row>
    <row r="32" spans="1:11" x14ac:dyDescent="0.25">
      <c r="A32" s="9">
        <f t="shared" si="0"/>
        <v>43219</v>
      </c>
      <c r="B32" s="26">
        <f>IFERROR(+VLOOKUP("LEEQTF"&amp;A32,'Main File'!A:O,6,0),0)</f>
        <v>2.3249651492372641</v>
      </c>
      <c r="C32" s="26">
        <f>IFERROR(+VLOOKUP("LEEQTF"&amp;A32,'Main File'!A:O,7,0),0)</f>
        <v>5.0003937783560534E-2</v>
      </c>
      <c r="D32" s="26">
        <f>IFERROR(+VLOOKUP("LEEQTF"&amp;A32,'Main File'!A:O,8,0),0)</f>
        <v>0.2</v>
      </c>
      <c r="E32" s="26">
        <f>IFERROR(+VLOOKUP("LEEQTF"&amp;A32,'Main File'!A:O,9,0),0)</f>
        <v>0.28889504600043048</v>
      </c>
      <c r="F32" s="26">
        <f>IFERROR(+VLOOKUP("LEEQTF"&amp;A32,'Main File'!A:O,10,0),0)</f>
        <v>2.8638641330212549</v>
      </c>
      <c r="G32" s="26">
        <f>IFERROR(+VLOOKUP("LEEQTF"&amp;A32,'Main File'!A:O,11,0),0)</f>
        <v>1.4605899494171004</v>
      </c>
      <c r="H32" s="26">
        <f>IFERROR(+VLOOKUP("LEEQTF"&amp;A32,'Main File'!A:O,12,0),0)</f>
        <v>0</v>
      </c>
      <c r="I32" s="26">
        <f>IFERROR(+VLOOKUP("LEEQTF"&amp;A32,'Main File'!A:O,13,0),0)</f>
        <v>0.2</v>
      </c>
      <c r="J32" s="26">
        <f>IFERROR(+VLOOKUP("LEEQTF"&amp;A32,'Main File'!A:O,14,0),0)</f>
        <v>0.28631590612338131</v>
      </c>
      <c r="K32" s="26">
        <f>IFERROR(+VLOOKUP("LEEQTF"&amp;A32,'Main File'!A:O,15,0),0)</f>
        <v>1.9469058555404817</v>
      </c>
    </row>
    <row r="33" spans="1:11" x14ac:dyDescent="0.25">
      <c r="A33" s="9">
        <f t="shared" si="0"/>
        <v>43220</v>
      </c>
      <c r="B33" s="26">
        <f>IFERROR(+VLOOKUP("LEEQTF"&amp;A33,'Main File'!A:O,6,0),0)</f>
        <v>2.3243032275833091</v>
      </c>
      <c r="C33" s="26">
        <f>IFERROR(+VLOOKUP("LEEQTF"&amp;A33,'Main File'!A:O,7,0),0)</f>
        <v>5.0003933916065384E-2</v>
      </c>
      <c r="D33" s="26">
        <f>IFERROR(+VLOOKUP("LEEQTF"&amp;A33,'Main File'!A:O,8,0),0)</f>
        <v>0.2</v>
      </c>
      <c r="E33" s="26">
        <f>IFERROR(+VLOOKUP("LEEQTF"&amp;A33,'Main File'!A:O,9,0),0)</f>
        <v>0.28877573905222625</v>
      </c>
      <c r="F33" s="26">
        <f>IFERROR(+VLOOKUP("LEEQTF"&amp;A33,'Main File'!A:O,10,0),0)</f>
        <v>2.8630829005516008</v>
      </c>
      <c r="G33" s="26">
        <f>IFERROR(+VLOOKUP("LEEQTF"&amp;A33,'Main File'!A:O,11,0),0)</f>
        <v>1.4600537047441486</v>
      </c>
      <c r="H33" s="26">
        <f>IFERROR(+VLOOKUP("LEEQTF"&amp;A33,'Main File'!A:O,12,0),0)</f>
        <v>0</v>
      </c>
      <c r="I33" s="26">
        <f>IFERROR(+VLOOKUP("LEEQTF"&amp;A33,'Main File'!A:O,13,0),0)</f>
        <v>0.2</v>
      </c>
      <c r="J33" s="26">
        <f>IFERROR(+VLOOKUP("LEEQTF"&amp;A33,'Main File'!A:O,14,0),0)</f>
        <v>0.28622052488215199</v>
      </c>
      <c r="K33" s="26">
        <f>IFERROR(+VLOOKUP("LEEQTF"&amp;A33,'Main File'!A:O,15,0),0)</f>
        <v>1.9462742296263005</v>
      </c>
    </row>
    <row r="34" spans="1:11" x14ac:dyDescent="0.25">
      <c r="A34" s="9">
        <f t="shared" si="0"/>
        <v>43221</v>
      </c>
      <c r="B34" s="26">
        <f>IFERROR(+VLOOKUP("LEEQTF"&amp;A34,'Main File'!A:O,6,0),0)</f>
        <v>2.324326130109502</v>
      </c>
      <c r="C34" s="26">
        <f>IFERROR(+VLOOKUP("LEEQTF"&amp;A34,'Main File'!A:O,7,0),0)</f>
        <v>5.0003974167244655E-2</v>
      </c>
      <c r="D34" s="26">
        <f>IFERROR(+VLOOKUP("LEEQTF"&amp;A34,'Main File'!A:O,8,0),0)</f>
        <v>0.2</v>
      </c>
      <c r="E34" s="26">
        <f>IFERROR(+VLOOKUP("LEEQTF"&amp;A34,'Main File'!A:O,9,0),0)</f>
        <v>0.28878006503394277</v>
      </c>
      <c r="F34" s="26">
        <f>IFERROR(+VLOOKUP("LEEQTF"&amp;A34,'Main File'!A:O,10,0),0)</f>
        <v>2.8631101693106893</v>
      </c>
      <c r="G34" s="26">
        <f>IFERROR(+VLOOKUP("LEEQTF"&amp;A34,'Main File'!A:O,11,0),0)</f>
        <v>1.460075233932433</v>
      </c>
      <c r="H34" s="26">
        <f>IFERROR(+VLOOKUP("LEEQTF"&amp;A34,'Main File'!A:O,12,0),0)</f>
        <v>0</v>
      </c>
      <c r="I34" s="26">
        <f>IFERROR(+VLOOKUP("LEEQTF"&amp;A34,'Main File'!A:O,13,0),0)</f>
        <v>0.2</v>
      </c>
      <c r="J34" s="26">
        <f>IFERROR(+VLOOKUP("LEEQTF"&amp;A34,'Main File'!A:O,14,0),0)</f>
        <v>0.28622356094585877</v>
      </c>
      <c r="K34" s="26">
        <f>IFERROR(+VLOOKUP("LEEQTF"&amp;A34,'Main File'!A:O,15,0),0)</f>
        <v>1.9462987948782917</v>
      </c>
    </row>
    <row r="35" spans="1:11" x14ac:dyDescent="0.25">
      <c r="A35" s="9">
        <f t="shared" si="0"/>
        <v>43222</v>
      </c>
      <c r="B35" s="26">
        <f>IFERROR(+VLOOKUP("LEEQTF"&amp;A35,'Main File'!A:O,6,0),0)</f>
        <v>2.3252007724021087</v>
      </c>
      <c r="C35" s="26">
        <f>IFERROR(+VLOOKUP("LEEQTF"&amp;A35,'Main File'!A:O,7,0),0)</f>
        <v>5.0003970155732325E-2</v>
      </c>
      <c r="D35" s="26">
        <f>IFERROR(+VLOOKUP("LEEQTF"&amp;A35,'Main File'!A:O,8,0),0)</f>
        <v>0.2</v>
      </c>
      <c r="E35" s="26">
        <f>IFERROR(+VLOOKUP("LEEQTF"&amp;A35,'Main File'!A:O,9,0),0)</f>
        <v>0.28893763820729507</v>
      </c>
      <c r="F35" s="26">
        <f>IFERROR(+VLOOKUP("LEEQTF"&amp;A35,'Main File'!A:O,10,0),0)</f>
        <v>2.8641423807651365</v>
      </c>
      <c r="G35" s="26">
        <f>IFERROR(+VLOOKUP("LEEQTF"&amp;A35,'Main File'!A:O,11,0),0)</f>
        <v>1.460657183246499</v>
      </c>
      <c r="H35" s="26">
        <f>IFERROR(+VLOOKUP("LEEQTF"&amp;A35,'Main File'!A:O,12,0),0)</f>
        <v>0</v>
      </c>
      <c r="I35" s="26">
        <f>IFERROR(+VLOOKUP("LEEQTF"&amp;A35,'Main File'!A:O,13,0),0)</f>
        <v>0.2</v>
      </c>
      <c r="J35" s="26">
        <f>IFERROR(+VLOOKUP("LEEQTF"&amp;A35,'Main File'!A:O,14,0),0)</f>
        <v>0.28632820328340192</v>
      </c>
      <c r="K35" s="26">
        <f>IFERROR(+VLOOKUP("LEEQTF"&amp;A35,'Main File'!A:O,15,0),0)</f>
        <v>1.9469853865299007</v>
      </c>
    </row>
    <row r="36" spans="1:11" x14ac:dyDescent="0.25">
      <c r="A36" s="9">
        <f t="shared" si="0"/>
        <v>43223</v>
      </c>
      <c r="B36" s="26">
        <f>IFERROR(+VLOOKUP("LEEQTF"&amp;A36,'Main File'!A:O,6,0),0)</f>
        <v>2.3255223120017106</v>
      </c>
      <c r="C36" s="26">
        <f>IFERROR(+VLOOKUP("LEEQTF"&amp;A36,'Main File'!A:O,7,0),0)</f>
        <v>5.0003965975797468E-2</v>
      </c>
      <c r="D36" s="26">
        <f>IFERROR(+VLOOKUP("LEEQTF"&amp;A36,'Main File'!A:O,8,0),0)</f>
        <v>0.2</v>
      </c>
      <c r="E36" s="26">
        <f>IFERROR(+VLOOKUP("LEEQTF"&amp;A36,'Main File'!A:O,9,0),0)</f>
        <v>0.28899531352997665</v>
      </c>
      <c r="F36" s="26">
        <f>IFERROR(+VLOOKUP("LEEQTF"&amp;A36,'Main File'!A:O,10,0),0)</f>
        <v>2.8645215915074846</v>
      </c>
      <c r="G36" s="26">
        <f>IFERROR(+VLOOKUP("LEEQTF"&amp;A36,'Main File'!A:O,11,0),0)</f>
        <v>1.4610911987240807</v>
      </c>
      <c r="H36" s="26">
        <f>IFERROR(+VLOOKUP("LEEQTF"&amp;A36,'Main File'!A:O,12,0),0)</f>
        <v>0</v>
      </c>
      <c r="I36" s="26">
        <f>IFERROR(+VLOOKUP("LEEQTF"&amp;A36,'Main File'!A:O,13,0),0)</f>
        <v>0.2</v>
      </c>
      <c r="J36" s="26">
        <f>IFERROR(+VLOOKUP("LEEQTF"&amp;A36,'Main File'!A:O,14,0),0)</f>
        <v>0.28640757385088061</v>
      </c>
      <c r="K36" s="26">
        <f>IFERROR(+VLOOKUP("LEEQTF"&amp;A36,'Main File'!A:O,15,0),0)</f>
        <v>1.9474987725749613</v>
      </c>
    </row>
    <row r="37" spans="1:11" x14ac:dyDescent="0.25">
      <c r="A37" s="9">
        <f t="shared" si="0"/>
        <v>43224</v>
      </c>
      <c r="B37" s="26">
        <f>IFERROR(+VLOOKUP("LEEQTF"&amp;A37,'Main File'!A:O,6,0),0)</f>
        <v>2.3258020101276489</v>
      </c>
      <c r="C37" s="26">
        <f>IFERROR(+VLOOKUP("LEEQTF"&amp;A37,'Main File'!A:O,7,0),0)</f>
        <v>5.0003940198692073E-2</v>
      </c>
      <c r="D37" s="26">
        <f>IFERROR(+VLOOKUP("LEEQTF"&amp;A37,'Main File'!A:O,8,0),0)</f>
        <v>0.2</v>
      </c>
      <c r="E37" s="26">
        <f>IFERROR(+VLOOKUP("LEEQTF"&amp;A37,'Main File'!A:O,9,0),0)</f>
        <v>0.289045802080164</v>
      </c>
      <c r="F37" s="26">
        <f>IFERROR(+VLOOKUP("LEEQTF"&amp;A37,'Main File'!A:O,10,0),0)</f>
        <v>2.8648517524065049</v>
      </c>
      <c r="G37" s="26">
        <f>IFERROR(+VLOOKUP("LEEQTF"&amp;A37,'Main File'!A:O,11,0),0)</f>
        <v>1.4613847522959973</v>
      </c>
      <c r="H37" s="26">
        <f>IFERROR(+VLOOKUP("LEEQTF"&amp;A37,'Main File'!A:O,12,0),0)</f>
        <v>0</v>
      </c>
      <c r="I37" s="26">
        <f>IFERROR(+VLOOKUP("LEEQTF"&amp;A37,'Main File'!A:O,13,0),0)</f>
        <v>0.2</v>
      </c>
      <c r="J37" s="26">
        <f>IFERROR(+VLOOKUP("LEEQTF"&amp;A37,'Main File'!A:O,14,0),0)</f>
        <v>0.28645941373816597</v>
      </c>
      <c r="K37" s="26">
        <f>IFERROR(+VLOOKUP("LEEQTF"&amp;A37,'Main File'!A:O,15,0),0)</f>
        <v>1.9478441660341632</v>
      </c>
    </row>
    <row r="38" spans="1:11" x14ac:dyDescent="0.25">
      <c r="A38" s="9">
        <f t="shared" si="0"/>
        <v>43225</v>
      </c>
      <c r="B38" s="26">
        <f>IFERROR(+VLOOKUP("LEEQTF"&amp;A38,'Main File'!A:O,6,0),0)</f>
        <v>2.3281786664278039</v>
      </c>
      <c r="C38" s="26">
        <f>IFERROR(+VLOOKUP("LEEQTF"&amp;A38,'Main File'!A:O,7,0),0)</f>
        <v>5.0003939164446953E-2</v>
      </c>
      <c r="D38" s="26">
        <f>IFERROR(+VLOOKUP("LEEQTF"&amp;A38,'Main File'!A:O,8,0),0)</f>
        <v>0.2</v>
      </c>
      <c r="E38" s="26">
        <f>IFERROR(+VLOOKUP("LEEQTF"&amp;A38,'Main File'!A:O,9,0),0)</f>
        <v>0.28947345057812318</v>
      </c>
      <c r="F38" s="26">
        <f>IFERROR(+VLOOKUP("LEEQTF"&amp;A38,'Main File'!A:O,10,0),0)</f>
        <v>2.8676560561703743</v>
      </c>
      <c r="G38" s="26">
        <f>IFERROR(+VLOOKUP("LEEQTF"&amp;A38,'Main File'!A:O,11,0),0)</f>
        <v>1.4614735670917716</v>
      </c>
      <c r="H38" s="26">
        <f>IFERROR(+VLOOKUP("LEEQTF"&amp;A38,'Main File'!A:O,12,0),0)</f>
        <v>0</v>
      </c>
      <c r="I38" s="26">
        <f>IFERROR(+VLOOKUP("LEEQTF"&amp;A38,'Main File'!A:O,13,0),0)</f>
        <v>0.2</v>
      </c>
      <c r="J38" s="26">
        <f>IFERROR(+VLOOKUP("LEEQTF"&amp;A38,'Main File'!A:O,14,0),0)</f>
        <v>0.28647576367672944</v>
      </c>
      <c r="K38" s="26">
        <f>IFERROR(+VLOOKUP("LEEQTF"&amp;A38,'Main File'!A:O,15,0),0)</f>
        <v>1.947949330768501</v>
      </c>
    </row>
    <row r="39" spans="1:11" x14ac:dyDescent="0.25">
      <c r="A39" s="9">
        <f t="shared" si="0"/>
        <v>43226</v>
      </c>
      <c r="B39" s="26">
        <f>IFERROR(+VLOOKUP("LEEQTF"&amp;A39,'Main File'!A:O,6,0),0)</f>
        <v>2.3281838022271564</v>
      </c>
      <c r="C39" s="26">
        <f>IFERROR(+VLOOKUP("LEEQTF"&amp;A39,'Main File'!A:O,7,0),0)</f>
        <v>5.0003934506023272E-2</v>
      </c>
      <c r="D39" s="26">
        <f>IFERROR(+VLOOKUP("LEEQTF"&amp;A39,'Main File'!A:O,8,0),0)</f>
        <v>0.2</v>
      </c>
      <c r="E39" s="26">
        <f>IFERROR(+VLOOKUP("LEEQTF"&amp;A39,'Main File'!A:O,9,0),0)</f>
        <v>0.28947431204657498</v>
      </c>
      <c r="F39" s="26">
        <f>IFERROR(+VLOOKUP("LEEQTF"&amp;A39,'Main File'!A:O,10,0),0)</f>
        <v>2.8676620487797551</v>
      </c>
      <c r="G39" s="26">
        <f>IFERROR(+VLOOKUP("LEEQTF"&amp;A39,'Main File'!A:O,11,0),0)</f>
        <v>1.4614780906990343</v>
      </c>
      <c r="H39" s="26">
        <f>IFERROR(+VLOOKUP("LEEQTF"&amp;A39,'Main File'!A:O,12,0),0)</f>
        <v>0</v>
      </c>
      <c r="I39" s="26">
        <f>IFERROR(+VLOOKUP("LEEQTF"&amp;A39,'Main File'!A:O,13,0),0)</f>
        <v>0.2</v>
      </c>
      <c r="J39" s="26">
        <f>IFERROR(+VLOOKUP("LEEQTF"&amp;A39,'Main File'!A:O,14,0),0)</f>
        <v>0.28647720234284918</v>
      </c>
      <c r="K39" s="26">
        <f>IFERROR(+VLOOKUP("LEEQTF"&amp;A39,'Main File'!A:O,15,0),0)</f>
        <v>1.9479552930418835</v>
      </c>
    </row>
    <row r="40" spans="1:11" x14ac:dyDescent="0.25">
      <c r="A40" s="9">
        <f t="shared" si="0"/>
        <v>43227</v>
      </c>
      <c r="B40" s="26">
        <f>IFERROR(+VLOOKUP("LEEQTF"&amp;A40,'Main File'!A:O,6,0),0)</f>
        <v>2.3275915214879515</v>
      </c>
      <c r="C40" s="26">
        <f>IFERROR(+VLOOKUP("LEEQTF"&amp;A40,'Main File'!A:O,7,0),0)</f>
        <v>5.0003914070194305E-2</v>
      </c>
      <c r="D40" s="26">
        <f>IFERROR(+VLOOKUP("LEEQTF"&amp;A40,'Main File'!A:O,8,0),0)</f>
        <v>0.2</v>
      </c>
      <c r="E40" s="26">
        <f>IFERROR(+VLOOKUP("LEEQTF"&amp;A40,'Main File'!A:O,9,0),0)</f>
        <v>0.28936790776307963</v>
      </c>
      <c r="F40" s="26">
        <f>IFERROR(+VLOOKUP("LEEQTF"&amp;A40,'Main File'!A:O,10,0),0)</f>
        <v>2.8669633433212258</v>
      </c>
      <c r="G40" s="26">
        <f>IFERROR(+VLOOKUP("LEEQTF"&amp;A40,'Main File'!A:O,11,0),0)</f>
        <v>1.4610132001298894</v>
      </c>
      <c r="H40" s="26">
        <f>IFERROR(+VLOOKUP("LEEQTF"&amp;A40,'Main File'!A:O,12,0),0)</f>
        <v>0</v>
      </c>
      <c r="I40" s="26">
        <f>IFERROR(+VLOOKUP("LEEQTF"&amp;A40,'Main File'!A:O,13,0),0)</f>
        <v>0.2</v>
      </c>
      <c r="J40" s="26">
        <f>IFERROR(+VLOOKUP("LEEQTF"&amp;A40,'Main File'!A:O,14,0),0)</f>
        <v>0.28639176879452227</v>
      </c>
      <c r="K40" s="26">
        <f>IFERROR(+VLOOKUP("LEEQTF"&amp;A40,'Main File'!A:O,15,0),0)</f>
        <v>1.9474049689244117</v>
      </c>
    </row>
    <row r="41" spans="1:11" x14ac:dyDescent="0.25">
      <c r="A41" s="9">
        <f t="shared" si="0"/>
        <v>43228</v>
      </c>
      <c r="B41" s="26">
        <f>IFERROR(+VLOOKUP("LEEQTF"&amp;A41,'Main File'!A:O,6,0),0)</f>
        <v>2.3273212507369698</v>
      </c>
      <c r="C41" s="26">
        <f>IFERROR(+VLOOKUP("LEEQTF"&amp;A41,'Main File'!A:O,7,0),0)</f>
        <v>5.0003979573840958E-2</v>
      </c>
      <c r="D41" s="26">
        <f>IFERROR(+VLOOKUP("LEEQTF"&amp;A41,'Main File'!A:O,8,0),0)</f>
        <v>0.2</v>
      </c>
      <c r="E41" s="26">
        <f>IFERROR(+VLOOKUP("LEEQTF"&amp;A41,'Main File'!A:O,9,0),0)</f>
        <v>0.28931938284021069</v>
      </c>
      <c r="F41" s="26">
        <f>IFERROR(+VLOOKUP("LEEQTF"&amp;A41,'Main File'!A:O,10,0),0)</f>
        <v>2.8666446131510215</v>
      </c>
      <c r="G41" s="26">
        <f>IFERROR(+VLOOKUP("LEEQTF"&amp;A41,'Main File'!A:O,11,0),0)</f>
        <v>1.4606769786815135</v>
      </c>
      <c r="H41" s="26">
        <f>IFERROR(+VLOOKUP("LEEQTF"&amp;A41,'Main File'!A:O,12,0),0)</f>
        <v>0</v>
      </c>
      <c r="I41" s="26">
        <f>IFERROR(+VLOOKUP("LEEQTF"&amp;A41,'Main File'!A:O,13,0),0)</f>
        <v>0.2</v>
      </c>
      <c r="J41" s="26">
        <f>IFERROR(+VLOOKUP("LEEQTF"&amp;A41,'Main File'!A:O,14,0),0)</f>
        <v>0.28633128147476344</v>
      </c>
      <c r="K41" s="26">
        <f>IFERROR(+VLOOKUP("LEEQTF"&amp;A41,'Main File'!A:O,15,0),0)</f>
        <v>1.9470082601562768</v>
      </c>
    </row>
    <row r="42" spans="1:11" x14ac:dyDescent="0.25">
      <c r="A42" s="9">
        <f t="shared" si="0"/>
        <v>43229</v>
      </c>
      <c r="B42" s="26">
        <f>IFERROR(+VLOOKUP("LEEQTF"&amp;A42,'Main File'!A:O,6,0),0)</f>
        <v>2.3275053374549834</v>
      </c>
      <c r="C42" s="26">
        <f>IFERROR(+VLOOKUP("LEEQTF"&amp;A42,'Main File'!A:O,7,0),0)</f>
        <v>5.0003932243314578E-2</v>
      </c>
      <c r="D42" s="26">
        <f>IFERROR(+VLOOKUP("LEEQTF"&amp;A42,'Main File'!A:O,8,0),0)</f>
        <v>0.2</v>
      </c>
      <c r="E42" s="26">
        <f>IFERROR(+VLOOKUP("LEEQTF"&amp;A42,'Main File'!A:O,9,0),0)</f>
        <v>0.28935229094122233</v>
      </c>
      <c r="F42" s="26">
        <f>IFERROR(+VLOOKUP("LEEQTF"&amp;A42,'Main File'!A:O,10,0),0)</f>
        <v>2.8668615606395207</v>
      </c>
      <c r="G42" s="26">
        <f>IFERROR(+VLOOKUP("LEEQTF"&amp;A42,'Main File'!A:O,11,0),0)</f>
        <v>1.460763809332936</v>
      </c>
      <c r="H42" s="26">
        <f>IFERROR(+VLOOKUP("LEEQTF"&amp;A42,'Main File'!A:O,12,0),0)</f>
        <v>0</v>
      </c>
      <c r="I42" s="26">
        <f>IFERROR(+VLOOKUP("LEEQTF"&amp;A42,'Main File'!A:O,13,0),0)</f>
        <v>0.2</v>
      </c>
      <c r="J42" s="26">
        <f>IFERROR(+VLOOKUP("LEEQTF"&amp;A42,'Main File'!A:O,14,0),0)</f>
        <v>0.28634787963431257</v>
      </c>
      <c r="K42" s="26">
        <f>IFERROR(+VLOOKUP("LEEQTF"&amp;A42,'Main File'!A:O,15,0),0)</f>
        <v>1.9471116889672486</v>
      </c>
    </row>
    <row r="43" spans="1:11" x14ac:dyDescent="0.25">
      <c r="A43" s="9">
        <f t="shared" si="0"/>
        <v>43230</v>
      </c>
      <c r="B43" s="26">
        <f>IFERROR(+VLOOKUP("LEEQTF"&amp;A43,'Main File'!A:O,6,0),0)</f>
        <v>2.3281243018772049</v>
      </c>
      <c r="C43" s="26">
        <f>IFERROR(+VLOOKUP("LEEQTF"&amp;A43,'Main File'!A:O,7,0),0)</f>
        <v>5.0003886373228119E-2</v>
      </c>
      <c r="D43" s="26">
        <f>IFERROR(+VLOOKUP("LEEQTF"&amp;A43,'Main File'!A:O,8,0),0)</f>
        <v>0.2</v>
      </c>
      <c r="E43" s="26">
        <f>IFERROR(+VLOOKUP("LEEQTF"&amp;A43,'Main File'!A:O,9,0),0)</f>
        <v>0.28946366803357421</v>
      </c>
      <c r="F43" s="26">
        <f>IFERROR(+VLOOKUP("LEEQTF"&amp;A43,'Main File'!A:O,10,0),0)</f>
        <v>2.8675918562840073</v>
      </c>
      <c r="G43" s="26">
        <f>IFERROR(+VLOOKUP("LEEQTF"&amp;A43,'Main File'!A:O,11,0),0)</f>
        <v>1.461292986232811</v>
      </c>
      <c r="H43" s="26">
        <f>IFERROR(+VLOOKUP("LEEQTF"&amp;A43,'Main File'!A:O,12,0),0)</f>
        <v>0</v>
      </c>
      <c r="I43" s="26">
        <f>IFERROR(+VLOOKUP("LEEQTF"&amp;A43,'Main File'!A:O,13,0),0)</f>
        <v>0.2</v>
      </c>
      <c r="J43" s="26">
        <f>IFERROR(+VLOOKUP("LEEQTF"&amp;A43,'Main File'!A:O,14,0),0)</f>
        <v>0.28644331567007109</v>
      </c>
      <c r="K43" s="26">
        <f>IFERROR(+VLOOKUP("LEEQTF"&amp;A43,'Main File'!A:O,15,0),0)</f>
        <v>1.9477363019028822</v>
      </c>
    </row>
    <row r="44" spans="1:11" x14ac:dyDescent="0.25">
      <c r="A44" s="9">
        <f t="shared" si="0"/>
        <v>43231</v>
      </c>
      <c r="B44" s="26">
        <f>IFERROR(+VLOOKUP("LEEQTF"&amp;A44,'Main File'!A:O,6,0),0)</f>
        <v>0</v>
      </c>
      <c r="C44" s="26">
        <f>IFERROR(+VLOOKUP("LEEQTF"&amp;A44,'Main File'!A:O,7,0),0)</f>
        <v>0</v>
      </c>
      <c r="D44" s="26">
        <f>IFERROR(+VLOOKUP("LEEQTF"&amp;A44,'Main File'!A:O,8,0),0)</f>
        <v>0</v>
      </c>
      <c r="E44" s="26">
        <f>IFERROR(+VLOOKUP("LEEQTF"&amp;A44,'Main File'!A:O,9,0),0)</f>
        <v>0</v>
      </c>
      <c r="F44" s="26">
        <f>IFERROR(+VLOOKUP("LEEQTF"&amp;A44,'Main File'!A:O,10,0),0)</f>
        <v>0</v>
      </c>
      <c r="G44" s="26">
        <f>IFERROR(+VLOOKUP("LEEQTF"&amp;A44,'Main File'!A:O,11,0),0)</f>
        <v>0</v>
      </c>
      <c r="H44" s="26">
        <f>IFERROR(+VLOOKUP("LEEQTF"&amp;A44,'Main File'!A:O,12,0),0)</f>
        <v>0</v>
      </c>
      <c r="I44" s="26">
        <f>IFERROR(+VLOOKUP("LEEQTF"&amp;A44,'Main File'!A:O,13,0),0)</f>
        <v>0</v>
      </c>
      <c r="J44" s="26">
        <f>IFERROR(+VLOOKUP("LEEQTF"&amp;A44,'Main File'!A:O,14,0),0)</f>
        <v>0</v>
      </c>
      <c r="K44" s="26">
        <f>IFERROR(+VLOOKUP("LEEQTF"&amp;A44,'Main File'!A:O,15,0),0)</f>
        <v>0</v>
      </c>
    </row>
    <row r="45" spans="1:11" x14ac:dyDescent="0.25">
      <c r="A45" s="9">
        <f t="shared" si="0"/>
        <v>43232</v>
      </c>
      <c r="B45" s="26">
        <f>IFERROR(+VLOOKUP("LEEQTF"&amp;A45,'Main File'!A:O,6,0),0)</f>
        <v>0</v>
      </c>
      <c r="C45" s="26">
        <f>IFERROR(+VLOOKUP("LEEQTF"&amp;A45,'Main File'!A:O,7,0),0)</f>
        <v>0</v>
      </c>
      <c r="D45" s="26">
        <f>IFERROR(+VLOOKUP("LEEQTF"&amp;A45,'Main File'!A:O,8,0),0)</f>
        <v>0</v>
      </c>
      <c r="E45" s="26">
        <f>IFERROR(+VLOOKUP("LEEQTF"&amp;A45,'Main File'!A:O,9,0),0)</f>
        <v>0</v>
      </c>
      <c r="F45" s="26">
        <f>IFERROR(+VLOOKUP("LEEQTF"&amp;A45,'Main File'!A:O,10,0),0)</f>
        <v>0</v>
      </c>
      <c r="G45" s="26">
        <f>IFERROR(+VLOOKUP("LEEQTF"&amp;A45,'Main File'!A:O,11,0),0)</f>
        <v>0</v>
      </c>
      <c r="H45" s="26">
        <f>IFERROR(+VLOOKUP("LEEQTF"&amp;A45,'Main File'!A:O,12,0),0)</f>
        <v>0</v>
      </c>
      <c r="I45" s="26">
        <f>IFERROR(+VLOOKUP("LEEQTF"&amp;A45,'Main File'!A:O,13,0),0)</f>
        <v>0</v>
      </c>
      <c r="J45" s="26">
        <f>IFERROR(+VLOOKUP("LEEQTF"&amp;A45,'Main File'!A:O,14,0),0)</f>
        <v>0</v>
      </c>
      <c r="K45" s="26">
        <f>IFERROR(+VLOOKUP("LEEQTF"&amp;A45,'Main File'!A:O,15,0),0)</f>
        <v>0</v>
      </c>
    </row>
    <row r="46" spans="1:11" x14ac:dyDescent="0.25">
      <c r="A46" s="9">
        <f t="shared" si="0"/>
        <v>43233</v>
      </c>
      <c r="B46" s="26">
        <f>IFERROR(+VLOOKUP("LEEQTF"&amp;A46,'Main File'!A:O,6,0),0)</f>
        <v>0</v>
      </c>
      <c r="C46" s="26">
        <f>IFERROR(+VLOOKUP("LEEQTF"&amp;A46,'Main File'!A:O,7,0),0)</f>
        <v>0</v>
      </c>
      <c r="D46" s="26">
        <f>IFERROR(+VLOOKUP("LEEQTF"&amp;A46,'Main File'!A:O,8,0),0)</f>
        <v>0</v>
      </c>
      <c r="E46" s="26">
        <f>IFERROR(+VLOOKUP("LEEQTF"&amp;A46,'Main File'!A:O,9,0),0)</f>
        <v>0</v>
      </c>
      <c r="F46" s="26">
        <f>IFERROR(+VLOOKUP("LEEQTF"&amp;A46,'Main File'!A:O,10,0),0)</f>
        <v>0</v>
      </c>
      <c r="G46" s="26">
        <f>IFERROR(+VLOOKUP("LEEQTF"&amp;A46,'Main File'!A:O,11,0),0)</f>
        <v>0</v>
      </c>
      <c r="H46" s="26">
        <f>IFERROR(+VLOOKUP("LEEQTF"&amp;A46,'Main File'!A:O,12,0),0)</f>
        <v>0</v>
      </c>
      <c r="I46" s="26">
        <f>IFERROR(+VLOOKUP("LEEQTF"&amp;A46,'Main File'!A:O,13,0),0)</f>
        <v>0</v>
      </c>
      <c r="J46" s="26">
        <f>IFERROR(+VLOOKUP("LEEQTF"&amp;A46,'Main File'!A:O,14,0),0)</f>
        <v>0</v>
      </c>
      <c r="K46" s="26">
        <f>IFERROR(+VLOOKUP("LEEQTF"&amp;A46,'Main File'!A:O,15,0),0)</f>
        <v>0</v>
      </c>
    </row>
    <row r="47" spans="1:11" x14ac:dyDescent="0.25">
      <c r="A47" s="9">
        <f t="shared" si="0"/>
        <v>43234</v>
      </c>
      <c r="B47" s="26">
        <f>IFERROR(+VLOOKUP("LEEQTF"&amp;A47,'Main File'!A:O,6,0),0)</f>
        <v>0</v>
      </c>
      <c r="C47" s="26">
        <f>IFERROR(+VLOOKUP("LEEQTF"&amp;A47,'Main File'!A:O,7,0),0)</f>
        <v>0</v>
      </c>
      <c r="D47" s="26">
        <f>IFERROR(+VLOOKUP("LEEQTF"&amp;A47,'Main File'!A:O,8,0),0)</f>
        <v>0</v>
      </c>
      <c r="E47" s="26">
        <f>IFERROR(+VLOOKUP("LEEQTF"&amp;A47,'Main File'!A:O,9,0),0)</f>
        <v>0</v>
      </c>
      <c r="F47" s="26">
        <f>IFERROR(+VLOOKUP("LEEQTF"&amp;A47,'Main File'!A:O,10,0),0)</f>
        <v>0</v>
      </c>
      <c r="G47" s="26">
        <f>IFERROR(+VLOOKUP("LEEQTF"&amp;A47,'Main File'!A:O,11,0),0)</f>
        <v>0</v>
      </c>
      <c r="H47" s="26">
        <f>IFERROR(+VLOOKUP("LEEQTF"&amp;A47,'Main File'!A:O,12,0),0)</f>
        <v>0</v>
      </c>
      <c r="I47" s="26">
        <f>IFERROR(+VLOOKUP("LEEQTF"&amp;A47,'Main File'!A:O,13,0),0)</f>
        <v>0</v>
      </c>
      <c r="J47" s="26">
        <f>IFERROR(+VLOOKUP("LEEQTF"&amp;A47,'Main File'!A:O,14,0),0)</f>
        <v>0</v>
      </c>
      <c r="K47" s="26">
        <f>IFERROR(+VLOOKUP("LEEQTF"&amp;A47,'Main File'!A:O,15,0),0)</f>
        <v>0</v>
      </c>
    </row>
    <row r="48" spans="1:11" x14ac:dyDescent="0.25">
      <c r="A48" s="9">
        <f t="shared" si="0"/>
        <v>43235</v>
      </c>
      <c r="B48" s="26">
        <f>IFERROR(+VLOOKUP("LEEQTF"&amp;A48,'Main File'!A:O,6,0),0)</f>
        <v>0</v>
      </c>
      <c r="C48" s="26">
        <f>IFERROR(+VLOOKUP("LEEQTF"&amp;A48,'Main File'!A:O,7,0),0)</f>
        <v>0</v>
      </c>
      <c r="D48" s="26">
        <f>IFERROR(+VLOOKUP("LEEQTF"&amp;A48,'Main File'!A:O,8,0),0)</f>
        <v>0</v>
      </c>
      <c r="E48" s="26">
        <f>IFERROR(+VLOOKUP("LEEQTF"&amp;A48,'Main File'!A:O,9,0),0)</f>
        <v>0</v>
      </c>
      <c r="F48" s="26">
        <f>IFERROR(+VLOOKUP("LEEQTF"&amp;A48,'Main File'!A:O,10,0),0)</f>
        <v>0</v>
      </c>
      <c r="G48" s="26">
        <f>IFERROR(+VLOOKUP("LEEQTF"&amp;A48,'Main File'!A:O,11,0),0)</f>
        <v>0</v>
      </c>
      <c r="H48" s="26">
        <f>IFERROR(+VLOOKUP("LEEQTF"&amp;A48,'Main File'!A:O,12,0),0)</f>
        <v>0</v>
      </c>
      <c r="I48" s="26">
        <f>IFERROR(+VLOOKUP("LEEQTF"&amp;A48,'Main File'!A:O,13,0),0)</f>
        <v>0</v>
      </c>
      <c r="J48" s="26">
        <f>IFERROR(+VLOOKUP("LEEQTF"&amp;A48,'Main File'!A:O,14,0),0)</f>
        <v>0</v>
      </c>
      <c r="K48" s="26">
        <f>IFERROR(+VLOOKUP("LEEQTF"&amp;A48,'Main File'!A:O,15,0),0)</f>
        <v>0</v>
      </c>
    </row>
    <row r="49" spans="1:11" x14ac:dyDescent="0.25">
      <c r="A49" s="9">
        <f t="shared" si="0"/>
        <v>43236</v>
      </c>
      <c r="B49" s="26">
        <f>IFERROR(+VLOOKUP("LEEQTF"&amp;A49,'Main File'!A:O,6,0),0)</f>
        <v>0</v>
      </c>
      <c r="C49" s="26">
        <f>IFERROR(+VLOOKUP("LEEQTF"&amp;A49,'Main File'!A:O,7,0),0)</f>
        <v>0</v>
      </c>
      <c r="D49" s="26">
        <f>IFERROR(+VLOOKUP("LEEQTF"&amp;A49,'Main File'!A:O,8,0),0)</f>
        <v>0</v>
      </c>
      <c r="E49" s="26">
        <f>IFERROR(+VLOOKUP("LEEQTF"&amp;A49,'Main File'!A:O,9,0),0)</f>
        <v>0</v>
      </c>
      <c r="F49" s="26">
        <f>IFERROR(+VLOOKUP("LEEQTF"&amp;A49,'Main File'!A:O,10,0),0)</f>
        <v>0</v>
      </c>
      <c r="G49" s="26">
        <f>IFERROR(+VLOOKUP("LEEQTF"&amp;A49,'Main File'!A:O,11,0),0)</f>
        <v>0</v>
      </c>
      <c r="H49" s="26">
        <f>IFERROR(+VLOOKUP("LEEQTF"&amp;A49,'Main File'!A:O,12,0),0)</f>
        <v>0</v>
      </c>
      <c r="I49" s="26">
        <f>IFERROR(+VLOOKUP("LEEQTF"&amp;A49,'Main File'!A:O,13,0),0)</f>
        <v>0</v>
      </c>
      <c r="J49" s="26">
        <f>IFERROR(+VLOOKUP("LEEQTF"&amp;A49,'Main File'!A:O,14,0),0)</f>
        <v>0</v>
      </c>
      <c r="K49" s="26">
        <f>IFERROR(+VLOOKUP("LEEQTF"&amp;A49,'Main File'!A:O,15,0),0)</f>
        <v>0</v>
      </c>
    </row>
    <row r="50" spans="1:11" x14ac:dyDescent="0.25">
      <c r="A50" s="9">
        <f t="shared" si="0"/>
        <v>43237</v>
      </c>
      <c r="B50" s="26">
        <f>IFERROR(+VLOOKUP("LEEQTF"&amp;A50,'Main File'!A:O,6,0),0)</f>
        <v>0</v>
      </c>
      <c r="C50" s="26">
        <f>IFERROR(+VLOOKUP("LEEQTF"&amp;A50,'Main File'!A:O,7,0),0)</f>
        <v>0</v>
      </c>
      <c r="D50" s="26">
        <f>IFERROR(+VLOOKUP("LEEQTF"&amp;A50,'Main File'!A:O,8,0),0)</f>
        <v>0</v>
      </c>
      <c r="E50" s="26">
        <f>IFERROR(+VLOOKUP("LEEQTF"&amp;A50,'Main File'!A:O,9,0),0)</f>
        <v>0</v>
      </c>
      <c r="F50" s="26">
        <f>IFERROR(+VLOOKUP("LEEQTF"&amp;A50,'Main File'!A:O,10,0),0)</f>
        <v>0</v>
      </c>
      <c r="G50" s="26">
        <f>IFERROR(+VLOOKUP("LEEQTF"&amp;A50,'Main File'!A:O,11,0),0)</f>
        <v>0</v>
      </c>
      <c r="H50" s="26">
        <f>IFERROR(+VLOOKUP("LEEQTF"&amp;A50,'Main File'!A:O,12,0),0)</f>
        <v>0</v>
      </c>
      <c r="I50" s="26">
        <f>IFERROR(+VLOOKUP("LEEQTF"&amp;A50,'Main File'!A:O,13,0),0)</f>
        <v>0</v>
      </c>
      <c r="J50" s="26">
        <f>IFERROR(+VLOOKUP("LEEQTF"&amp;A50,'Main File'!A:O,14,0),0)</f>
        <v>0</v>
      </c>
      <c r="K50" s="26">
        <f>IFERROR(+VLOOKUP("LEEQTF"&amp;A50,'Main File'!A:O,15,0),0)</f>
        <v>0</v>
      </c>
    </row>
    <row r="51" spans="1:11" x14ac:dyDescent="0.25">
      <c r="A51" s="9">
        <f t="shared" si="0"/>
        <v>43238</v>
      </c>
      <c r="B51" s="26">
        <f>IFERROR(+VLOOKUP("LEEQTF"&amp;A51,'Main File'!A:O,6,0),0)</f>
        <v>0</v>
      </c>
      <c r="C51" s="26">
        <f>IFERROR(+VLOOKUP("LEEQTF"&amp;A51,'Main File'!A:O,7,0),0)</f>
        <v>0</v>
      </c>
      <c r="D51" s="26">
        <f>IFERROR(+VLOOKUP("LEEQTF"&amp;A51,'Main File'!A:O,8,0),0)</f>
        <v>0</v>
      </c>
      <c r="E51" s="26">
        <f>IFERROR(+VLOOKUP("LEEQTF"&amp;A51,'Main File'!A:O,9,0),0)</f>
        <v>0</v>
      </c>
      <c r="F51" s="26">
        <f>IFERROR(+VLOOKUP("LEEQTF"&amp;A51,'Main File'!A:O,10,0),0)</f>
        <v>0</v>
      </c>
      <c r="G51" s="26">
        <f>IFERROR(+VLOOKUP("LEEQTF"&amp;A51,'Main File'!A:O,11,0),0)</f>
        <v>0</v>
      </c>
      <c r="H51" s="26">
        <f>IFERROR(+VLOOKUP("LEEQTF"&amp;A51,'Main File'!A:O,12,0),0)</f>
        <v>0</v>
      </c>
      <c r="I51" s="26">
        <f>IFERROR(+VLOOKUP("LEEQTF"&amp;A51,'Main File'!A:O,13,0),0)</f>
        <v>0</v>
      </c>
      <c r="J51" s="26">
        <f>IFERROR(+VLOOKUP("LEEQTF"&amp;A51,'Main File'!A:O,14,0),0)</f>
        <v>0</v>
      </c>
      <c r="K51" s="26">
        <f>IFERROR(+VLOOKUP("LEEQTF"&amp;A51,'Main File'!A:O,15,0),0)</f>
        <v>0</v>
      </c>
    </row>
    <row r="52" spans="1:11" x14ac:dyDescent="0.25">
      <c r="A52" s="9">
        <f t="shared" si="0"/>
        <v>43239</v>
      </c>
      <c r="B52" s="26">
        <f>IFERROR(+VLOOKUP("LEEQTF"&amp;A52,'Main File'!A:O,6,0),0)</f>
        <v>0</v>
      </c>
      <c r="C52" s="26">
        <f>IFERROR(+VLOOKUP("LEEQTF"&amp;A52,'Main File'!A:O,7,0),0)</f>
        <v>0</v>
      </c>
      <c r="D52" s="26">
        <f>IFERROR(+VLOOKUP("LEEQTF"&amp;A52,'Main File'!A:O,8,0),0)</f>
        <v>0</v>
      </c>
      <c r="E52" s="26">
        <f>IFERROR(+VLOOKUP("LEEQTF"&amp;A52,'Main File'!A:O,9,0),0)</f>
        <v>0</v>
      </c>
      <c r="F52" s="26">
        <f>IFERROR(+VLOOKUP("LEEQTF"&amp;A52,'Main File'!A:O,10,0),0)</f>
        <v>0</v>
      </c>
      <c r="G52" s="26">
        <f>IFERROR(+VLOOKUP("LEEQTF"&amp;A52,'Main File'!A:O,11,0),0)</f>
        <v>0</v>
      </c>
      <c r="H52" s="26">
        <f>IFERROR(+VLOOKUP("LEEQTF"&amp;A52,'Main File'!A:O,12,0),0)</f>
        <v>0</v>
      </c>
      <c r="I52" s="26">
        <f>IFERROR(+VLOOKUP("LEEQTF"&amp;A52,'Main File'!A:O,13,0),0)</f>
        <v>0</v>
      </c>
      <c r="J52" s="26">
        <f>IFERROR(+VLOOKUP("LEEQTF"&amp;A52,'Main File'!A:O,14,0),0)</f>
        <v>0</v>
      </c>
      <c r="K52" s="26">
        <f>IFERROR(+VLOOKUP("LEEQTF"&amp;A52,'Main File'!A:O,15,0),0)</f>
        <v>0</v>
      </c>
    </row>
    <row r="53" spans="1:11" x14ac:dyDescent="0.25">
      <c r="A53" s="9">
        <f t="shared" si="0"/>
        <v>43240</v>
      </c>
      <c r="B53" s="26">
        <f>IFERROR(+VLOOKUP("LEEQTF"&amp;A53,'Main File'!A:O,6,0),0)</f>
        <v>0</v>
      </c>
      <c r="C53" s="26">
        <f>IFERROR(+VLOOKUP("LEEQTF"&amp;A53,'Main File'!A:O,7,0),0)</f>
        <v>0</v>
      </c>
      <c r="D53" s="26">
        <f>IFERROR(+VLOOKUP("LEEQTF"&amp;A53,'Main File'!A:O,8,0),0)</f>
        <v>0</v>
      </c>
      <c r="E53" s="26">
        <f>IFERROR(+VLOOKUP("LEEQTF"&amp;A53,'Main File'!A:O,9,0),0)</f>
        <v>0</v>
      </c>
      <c r="F53" s="26">
        <f>IFERROR(+VLOOKUP("LEEQTF"&amp;A53,'Main File'!A:O,10,0),0)</f>
        <v>0</v>
      </c>
      <c r="G53" s="26">
        <f>IFERROR(+VLOOKUP("LEEQTF"&amp;A53,'Main File'!A:O,11,0),0)</f>
        <v>0</v>
      </c>
      <c r="H53" s="26">
        <f>IFERROR(+VLOOKUP("LEEQTF"&amp;A53,'Main File'!A:O,12,0),0)</f>
        <v>0</v>
      </c>
      <c r="I53" s="26">
        <f>IFERROR(+VLOOKUP("LEEQTF"&amp;A53,'Main File'!A:O,13,0),0)</f>
        <v>0</v>
      </c>
      <c r="J53" s="26">
        <f>IFERROR(+VLOOKUP("LEEQTF"&amp;A53,'Main File'!A:O,14,0),0)</f>
        <v>0</v>
      </c>
      <c r="K53" s="26">
        <f>IFERROR(+VLOOKUP("LEEQTF"&amp;A53,'Main File'!A:O,15,0),0)</f>
        <v>0</v>
      </c>
    </row>
    <row r="54" spans="1:11" x14ac:dyDescent="0.25">
      <c r="A54" s="9">
        <f t="shared" si="0"/>
        <v>43241</v>
      </c>
      <c r="B54" s="26">
        <f>IFERROR(+VLOOKUP("LEEQTF"&amp;A54,'Main File'!A:O,6,0),0)</f>
        <v>0</v>
      </c>
      <c r="C54" s="26">
        <f>IFERROR(+VLOOKUP("LEEQTF"&amp;A54,'Main File'!A:O,7,0),0)</f>
        <v>0</v>
      </c>
      <c r="D54" s="26">
        <f>IFERROR(+VLOOKUP("LEEQTF"&amp;A54,'Main File'!A:O,8,0),0)</f>
        <v>0</v>
      </c>
      <c r="E54" s="26">
        <f>IFERROR(+VLOOKUP("LEEQTF"&amp;A54,'Main File'!A:O,9,0),0)</f>
        <v>0</v>
      </c>
      <c r="F54" s="26">
        <f>IFERROR(+VLOOKUP("LEEQTF"&amp;A54,'Main File'!A:O,10,0),0)</f>
        <v>0</v>
      </c>
      <c r="G54" s="26">
        <f>IFERROR(+VLOOKUP("LEEQTF"&amp;A54,'Main File'!A:O,11,0),0)</f>
        <v>0</v>
      </c>
      <c r="H54" s="26">
        <f>IFERROR(+VLOOKUP("LEEQTF"&amp;A54,'Main File'!A:O,12,0),0)</f>
        <v>0</v>
      </c>
      <c r="I54" s="26">
        <f>IFERROR(+VLOOKUP("LEEQTF"&amp;A54,'Main File'!A:O,13,0),0)</f>
        <v>0</v>
      </c>
      <c r="J54" s="26">
        <f>IFERROR(+VLOOKUP("LEEQTF"&amp;A54,'Main File'!A:O,14,0),0)</f>
        <v>0</v>
      </c>
      <c r="K54" s="26">
        <f>IFERROR(+VLOOKUP("LEEQTF"&amp;A54,'Main File'!A:O,15,0),0)</f>
        <v>0</v>
      </c>
    </row>
    <row r="55" spans="1:11" x14ac:dyDescent="0.25">
      <c r="A55" s="9">
        <f t="shared" si="0"/>
        <v>43242</v>
      </c>
      <c r="B55" s="26">
        <f>IFERROR(+VLOOKUP("LEEQTF"&amp;A55,'Main File'!A:O,6,0),0)</f>
        <v>0</v>
      </c>
      <c r="C55" s="26">
        <f>IFERROR(+VLOOKUP("LEEQTF"&amp;A55,'Main File'!A:O,7,0),0)</f>
        <v>0</v>
      </c>
      <c r="D55" s="26">
        <f>IFERROR(+VLOOKUP("LEEQTF"&amp;A55,'Main File'!A:O,8,0),0)</f>
        <v>0</v>
      </c>
      <c r="E55" s="26">
        <f>IFERROR(+VLOOKUP("LEEQTF"&amp;A55,'Main File'!A:O,9,0),0)</f>
        <v>0</v>
      </c>
      <c r="F55" s="26">
        <f>IFERROR(+VLOOKUP("LEEQTF"&amp;A55,'Main File'!A:O,10,0),0)</f>
        <v>0</v>
      </c>
      <c r="G55" s="26">
        <f>IFERROR(+VLOOKUP("LEEQTF"&amp;A55,'Main File'!A:O,11,0),0)</f>
        <v>0</v>
      </c>
      <c r="H55" s="26">
        <f>IFERROR(+VLOOKUP("LEEQTF"&amp;A55,'Main File'!A:O,12,0),0)</f>
        <v>0</v>
      </c>
      <c r="I55" s="26">
        <f>IFERROR(+VLOOKUP("LEEQTF"&amp;A55,'Main File'!A:O,13,0),0)</f>
        <v>0</v>
      </c>
      <c r="J55" s="26">
        <f>IFERROR(+VLOOKUP("LEEQTF"&amp;A55,'Main File'!A:O,14,0),0)</f>
        <v>0</v>
      </c>
      <c r="K55" s="26">
        <f>IFERROR(+VLOOKUP("LEEQTF"&amp;A55,'Main File'!A:O,15,0),0)</f>
        <v>0</v>
      </c>
    </row>
    <row r="56" spans="1:11" x14ac:dyDescent="0.25">
      <c r="A56" s="9">
        <f t="shared" si="0"/>
        <v>43243</v>
      </c>
      <c r="B56" s="26">
        <f>IFERROR(+VLOOKUP("LEEQTF"&amp;A56,'Main File'!A:O,6,0),0)</f>
        <v>0</v>
      </c>
      <c r="C56" s="26">
        <f>IFERROR(+VLOOKUP("LEEQTF"&amp;A56,'Main File'!A:O,7,0),0)</f>
        <v>0</v>
      </c>
      <c r="D56" s="26">
        <f>IFERROR(+VLOOKUP("LEEQTF"&amp;A56,'Main File'!A:O,8,0),0)</f>
        <v>0</v>
      </c>
      <c r="E56" s="26">
        <f>IFERROR(+VLOOKUP("LEEQTF"&amp;A56,'Main File'!A:O,9,0),0)</f>
        <v>0</v>
      </c>
      <c r="F56" s="26">
        <f>IFERROR(+VLOOKUP("LEEQTF"&amp;A56,'Main File'!A:O,10,0),0)</f>
        <v>0</v>
      </c>
      <c r="G56" s="26">
        <f>IFERROR(+VLOOKUP("LEEQTF"&amp;A56,'Main File'!A:O,11,0),0)</f>
        <v>0</v>
      </c>
      <c r="H56" s="26">
        <f>IFERROR(+VLOOKUP("LEEQTF"&amp;A56,'Main File'!A:O,12,0),0)</f>
        <v>0</v>
      </c>
      <c r="I56" s="26">
        <f>IFERROR(+VLOOKUP("LEEQTF"&amp;A56,'Main File'!A:O,13,0),0)</f>
        <v>0</v>
      </c>
      <c r="J56" s="26">
        <f>IFERROR(+VLOOKUP("LEEQTF"&amp;A56,'Main File'!A:O,14,0),0)</f>
        <v>0</v>
      </c>
      <c r="K56" s="26">
        <f>IFERROR(+VLOOKUP("LEEQTF"&amp;A56,'Main File'!A:O,15,0),0)</f>
        <v>0</v>
      </c>
    </row>
    <row r="57" spans="1:11" x14ac:dyDescent="0.25">
      <c r="A57" s="9">
        <f t="shared" si="0"/>
        <v>43244</v>
      </c>
      <c r="B57" s="26">
        <f>IFERROR(+VLOOKUP("LEEQTF"&amp;A57,'Main File'!A:O,6,0),0)</f>
        <v>0</v>
      </c>
      <c r="C57" s="26">
        <f>IFERROR(+VLOOKUP("LEEQTF"&amp;A57,'Main File'!A:O,7,0),0)</f>
        <v>0</v>
      </c>
      <c r="D57" s="26">
        <f>IFERROR(+VLOOKUP("LEEQTF"&amp;A57,'Main File'!A:O,8,0),0)</f>
        <v>0</v>
      </c>
      <c r="E57" s="26">
        <f>IFERROR(+VLOOKUP("LEEQTF"&amp;A57,'Main File'!A:O,9,0),0)</f>
        <v>0</v>
      </c>
      <c r="F57" s="26">
        <f>IFERROR(+VLOOKUP("LEEQTF"&amp;A57,'Main File'!A:O,10,0),0)</f>
        <v>0</v>
      </c>
      <c r="G57" s="26">
        <f>IFERROR(+VLOOKUP("LEEQTF"&amp;A57,'Main File'!A:O,11,0),0)</f>
        <v>0</v>
      </c>
      <c r="H57" s="26">
        <f>IFERROR(+VLOOKUP("LEEQTF"&amp;A57,'Main File'!A:O,12,0),0)</f>
        <v>0</v>
      </c>
      <c r="I57" s="26">
        <f>IFERROR(+VLOOKUP("LEEQTF"&amp;A57,'Main File'!A:O,13,0),0)</f>
        <v>0</v>
      </c>
      <c r="J57" s="26">
        <f>IFERROR(+VLOOKUP("LEEQTF"&amp;A57,'Main File'!A:O,14,0),0)</f>
        <v>0</v>
      </c>
      <c r="K57" s="26">
        <f>IFERROR(+VLOOKUP("LEEQTF"&amp;A57,'Main File'!A:O,15,0),0)</f>
        <v>0</v>
      </c>
    </row>
    <row r="58" spans="1:11" x14ac:dyDescent="0.25">
      <c r="A58" s="9">
        <f t="shared" si="0"/>
        <v>43245</v>
      </c>
      <c r="B58" s="26">
        <f>IFERROR(+VLOOKUP("LEEQTF"&amp;A58,'Main File'!A:O,6,0),0)</f>
        <v>0</v>
      </c>
      <c r="C58" s="26">
        <f>IFERROR(+VLOOKUP("LEEQTF"&amp;A58,'Main File'!A:O,7,0),0)</f>
        <v>0</v>
      </c>
      <c r="D58" s="26">
        <f>IFERROR(+VLOOKUP("LEEQTF"&amp;A58,'Main File'!A:O,8,0),0)</f>
        <v>0</v>
      </c>
      <c r="E58" s="26">
        <f>IFERROR(+VLOOKUP("LEEQTF"&amp;A58,'Main File'!A:O,9,0),0)</f>
        <v>0</v>
      </c>
      <c r="F58" s="26">
        <f>IFERROR(+VLOOKUP("LEEQTF"&amp;A58,'Main File'!A:O,10,0),0)</f>
        <v>0</v>
      </c>
      <c r="G58" s="26">
        <f>IFERROR(+VLOOKUP("LEEQTF"&amp;A58,'Main File'!A:O,11,0),0)</f>
        <v>0</v>
      </c>
      <c r="H58" s="26">
        <f>IFERROR(+VLOOKUP("LEEQTF"&amp;A58,'Main File'!A:O,12,0),0)</f>
        <v>0</v>
      </c>
      <c r="I58" s="26">
        <f>IFERROR(+VLOOKUP("LEEQTF"&amp;A58,'Main File'!A:O,13,0),0)</f>
        <v>0</v>
      </c>
      <c r="J58" s="26">
        <f>IFERROR(+VLOOKUP("LEEQTF"&amp;A58,'Main File'!A:O,14,0),0)</f>
        <v>0</v>
      </c>
      <c r="K58" s="26">
        <f>IFERROR(+VLOOKUP("LEEQTF"&amp;A58,'Main File'!A:O,15,0),0)</f>
        <v>0</v>
      </c>
    </row>
    <row r="59" spans="1:11" x14ac:dyDescent="0.25">
      <c r="A59" s="9">
        <f t="shared" si="0"/>
        <v>43246</v>
      </c>
      <c r="B59" s="26">
        <f>IFERROR(+VLOOKUP("LEEQTF"&amp;A59,'Main File'!A:O,6,0),0)</f>
        <v>0</v>
      </c>
      <c r="C59" s="26">
        <f>IFERROR(+VLOOKUP("LEEQTF"&amp;A59,'Main File'!A:O,7,0),0)</f>
        <v>0</v>
      </c>
      <c r="D59" s="26">
        <f>IFERROR(+VLOOKUP("LEEQTF"&amp;A59,'Main File'!A:O,8,0),0)</f>
        <v>0</v>
      </c>
      <c r="E59" s="26">
        <f>IFERROR(+VLOOKUP("LEEQTF"&amp;A59,'Main File'!A:O,9,0),0)</f>
        <v>0</v>
      </c>
      <c r="F59" s="26">
        <f>IFERROR(+VLOOKUP("LEEQTF"&amp;A59,'Main File'!A:O,10,0),0)</f>
        <v>0</v>
      </c>
      <c r="G59" s="26">
        <f>IFERROR(+VLOOKUP("LEEQTF"&amp;A59,'Main File'!A:O,11,0),0)</f>
        <v>0</v>
      </c>
      <c r="H59" s="26">
        <f>IFERROR(+VLOOKUP("LEEQTF"&amp;A59,'Main File'!A:O,12,0),0)</f>
        <v>0</v>
      </c>
      <c r="I59" s="26">
        <f>IFERROR(+VLOOKUP("LEEQTF"&amp;A59,'Main File'!A:O,13,0),0)</f>
        <v>0</v>
      </c>
      <c r="J59" s="26">
        <f>IFERROR(+VLOOKUP("LEEQTF"&amp;A59,'Main File'!A:O,14,0),0)</f>
        <v>0</v>
      </c>
      <c r="K59" s="26">
        <f>IFERROR(+VLOOKUP("LEEQTF"&amp;A59,'Main File'!A:O,15,0),0)</f>
        <v>0</v>
      </c>
    </row>
    <row r="60" spans="1:11" x14ac:dyDescent="0.25">
      <c r="A60" s="9">
        <f t="shared" si="0"/>
        <v>43247</v>
      </c>
      <c r="B60" s="26">
        <f>IFERROR(+VLOOKUP("LEEQTF"&amp;A60,'Main File'!A:O,6,0),0)</f>
        <v>0</v>
      </c>
      <c r="C60" s="26">
        <f>IFERROR(+VLOOKUP("LEEQTF"&amp;A60,'Main File'!A:O,7,0),0)</f>
        <v>0</v>
      </c>
      <c r="D60" s="26">
        <f>IFERROR(+VLOOKUP("LEEQTF"&amp;A60,'Main File'!A:O,8,0),0)</f>
        <v>0</v>
      </c>
      <c r="E60" s="26">
        <f>IFERROR(+VLOOKUP("LEEQTF"&amp;A60,'Main File'!A:O,9,0),0)</f>
        <v>0</v>
      </c>
      <c r="F60" s="26">
        <f>IFERROR(+VLOOKUP("LEEQTF"&amp;A60,'Main File'!A:O,10,0),0)</f>
        <v>0</v>
      </c>
      <c r="G60" s="26">
        <f>IFERROR(+VLOOKUP("LEEQTF"&amp;A60,'Main File'!A:O,11,0),0)</f>
        <v>0</v>
      </c>
      <c r="H60" s="26">
        <f>IFERROR(+VLOOKUP("LEEQTF"&amp;A60,'Main File'!A:O,12,0),0)</f>
        <v>0</v>
      </c>
      <c r="I60" s="26">
        <f>IFERROR(+VLOOKUP("LEEQTF"&amp;A60,'Main File'!A:O,13,0),0)</f>
        <v>0</v>
      </c>
      <c r="J60" s="26">
        <f>IFERROR(+VLOOKUP("LEEQTF"&amp;A60,'Main File'!A:O,14,0),0)</f>
        <v>0</v>
      </c>
      <c r="K60" s="26">
        <f>IFERROR(+VLOOKUP("LEEQTF"&amp;A60,'Main File'!A:O,15,0),0)</f>
        <v>0</v>
      </c>
    </row>
    <row r="61" spans="1:11" x14ac:dyDescent="0.25">
      <c r="A61" s="9">
        <f t="shared" si="0"/>
        <v>43248</v>
      </c>
      <c r="B61" s="26">
        <f>IFERROR(+VLOOKUP("LEEQTF"&amp;A61,'Main File'!A:O,6,0),0)</f>
        <v>0</v>
      </c>
      <c r="C61" s="26">
        <f>IFERROR(+VLOOKUP("LEEQTF"&amp;A61,'Main File'!A:O,7,0),0)</f>
        <v>0</v>
      </c>
      <c r="D61" s="26">
        <f>IFERROR(+VLOOKUP("LEEQTF"&amp;A61,'Main File'!A:O,8,0),0)</f>
        <v>0</v>
      </c>
      <c r="E61" s="26">
        <f>IFERROR(+VLOOKUP("LEEQTF"&amp;A61,'Main File'!A:O,9,0),0)</f>
        <v>0</v>
      </c>
      <c r="F61" s="26">
        <f>IFERROR(+VLOOKUP("LEEQTF"&amp;A61,'Main File'!A:O,10,0),0)</f>
        <v>0</v>
      </c>
      <c r="G61" s="26">
        <f>IFERROR(+VLOOKUP("LEEQTF"&amp;A61,'Main File'!A:O,11,0),0)</f>
        <v>0</v>
      </c>
      <c r="H61" s="26">
        <f>IFERROR(+VLOOKUP("LEEQTF"&amp;A61,'Main File'!A:O,12,0),0)</f>
        <v>0</v>
      </c>
      <c r="I61" s="26">
        <f>IFERROR(+VLOOKUP("LEEQTF"&amp;A61,'Main File'!A:O,13,0),0)</f>
        <v>0</v>
      </c>
      <c r="J61" s="26">
        <f>IFERROR(+VLOOKUP("LEEQTF"&amp;A61,'Main File'!A:O,14,0),0)</f>
        <v>0</v>
      </c>
      <c r="K61" s="26">
        <f>IFERROR(+VLOOKUP("LEEQTF"&amp;A61,'Main File'!A:O,15,0),0)</f>
        <v>0</v>
      </c>
    </row>
    <row r="62" spans="1:11" x14ac:dyDescent="0.25">
      <c r="A62" s="9">
        <f t="shared" si="0"/>
        <v>43249</v>
      </c>
      <c r="B62" s="26">
        <f>IFERROR(+VLOOKUP("LEEQTF"&amp;A62,'Main File'!A:O,6,0),0)</f>
        <v>0</v>
      </c>
      <c r="C62" s="26">
        <f>IFERROR(+VLOOKUP("LEEQTF"&amp;A62,'Main File'!A:O,7,0),0)</f>
        <v>0</v>
      </c>
      <c r="D62" s="26">
        <f>IFERROR(+VLOOKUP("LEEQTF"&amp;A62,'Main File'!A:O,8,0),0)</f>
        <v>0</v>
      </c>
      <c r="E62" s="26">
        <f>IFERROR(+VLOOKUP("LEEQTF"&amp;A62,'Main File'!A:O,9,0),0)</f>
        <v>0</v>
      </c>
      <c r="F62" s="26">
        <f>IFERROR(+VLOOKUP("LEEQTF"&amp;A62,'Main File'!A:O,10,0),0)</f>
        <v>0</v>
      </c>
      <c r="G62" s="26">
        <f>IFERROR(+VLOOKUP("LEEQTF"&amp;A62,'Main File'!A:O,11,0),0)</f>
        <v>0</v>
      </c>
      <c r="H62" s="26">
        <f>IFERROR(+VLOOKUP("LEEQTF"&amp;A62,'Main File'!A:O,12,0),0)</f>
        <v>0</v>
      </c>
      <c r="I62" s="26">
        <f>IFERROR(+VLOOKUP("LEEQTF"&amp;A62,'Main File'!A:O,13,0),0)</f>
        <v>0</v>
      </c>
      <c r="J62" s="26">
        <f>IFERROR(+VLOOKUP("LEEQTF"&amp;A62,'Main File'!A:O,14,0),0)</f>
        <v>0</v>
      </c>
      <c r="K62" s="26">
        <f>IFERROR(+VLOOKUP("LEEQTF"&amp;A62,'Main File'!A:O,15,0),0)</f>
        <v>0</v>
      </c>
    </row>
    <row r="63" spans="1:11" x14ac:dyDescent="0.25">
      <c r="A63" s="9">
        <f t="shared" si="0"/>
        <v>43250</v>
      </c>
      <c r="B63" s="26">
        <f>IFERROR(+VLOOKUP("LEEQTF"&amp;A63,'Main File'!A:O,6,0),0)</f>
        <v>0</v>
      </c>
      <c r="C63" s="26">
        <f>IFERROR(+VLOOKUP("LEEQTF"&amp;A63,'Main File'!A:O,7,0),0)</f>
        <v>0</v>
      </c>
      <c r="D63" s="26">
        <f>IFERROR(+VLOOKUP("LEEQTF"&amp;A63,'Main File'!A:O,8,0),0)</f>
        <v>0</v>
      </c>
      <c r="E63" s="26">
        <f>IFERROR(+VLOOKUP("LEEQTF"&amp;A63,'Main File'!A:O,9,0),0)</f>
        <v>0</v>
      </c>
      <c r="F63" s="26">
        <f>IFERROR(+VLOOKUP("LEEQTF"&amp;A63,'Main File'!A:O,10,0),0)</f>
        <v>0</v>
      </c>
      <c r="G63" s="26">
        <f>IFERROR(+VLOOKUP("LEEQTF"&amp;A63,'Main File'!A:O,11,0),0)</f>
        <v>0</v>
      </c>
      <c r="H63" s="26">
        <f>IFERROR(+VLOOKUP("LEEQTF"&amp;A63,'Main File'!A:O,12,0),0)</f>
        <v>0</v>
      </c>
      <c r="I63" s="26">
        <f>IFERROR(+VLOOKUP("LEEQTF"&amp;A63,'Main File'!A:O,13,0),0)</f>
        <v>0</v>
      </c>
      <c r="J63" s="26">
        <f>IFERROR(+VLOOKUP("LEEQTF"&amp;A63,'Main File'!A:O,14,0),0)</f>
        <v>0</v>
      </c>
      <c r="K63" s="26">
        <f>IFERROR(+VLOOKUP("LEEQTF"&amp;A63,'Main File'!A:O,15,0),0)</f>
        <v>0</v>
      </c>
    </row>
    <row r="64" spans="1:11" x14ac:dyDescent="0.25">
      <c r="A64" s="9">
        <f t="shared" si="0"/>
        <v>43251</v>
      </c>
      <c r="B64" s="26">
        <f>IFERROR(+VLOOKUP("LEEQTF"&amp;A64,'Main File'!A:O,6,0),0)</f>
        <v>0</v>
      </c>
      <c r="C64" s="26">
        <f>IFERROR(+VLOOKUP("LEEQTF"&amp;A64,'Main File'!A:O,7,0),0)</f>
        <v>0</v>
      </c>
      <c r="D64" s="26">
        <f>IFERROR(+VLOOKUP("LEEQTF"&amp;A64,'Main File'!A:O,8,0),0)</f>
        <v>0</v>
      </c>
      <c r="E64" s="26">
        <f>IFERROR(+VLOOKUP("LEEQTF"&amp;A64,'Main File'!A:O,9,0),0)</f>
        <v>0</v>
      </c>
      <c r="F64" s="26">
        <f>IFERROR(+VLOOKUP("LEEQTF"&amp;A64,'Main File'!A:O,10,0),0)</f>
        <v>0</v>
      </c>
      <c r="G64" s="26">
        <f>IFERROR(+VLOOKUP("LEEQTF"&amp;A64,'Main File'!A:O,11,0),0)</f>
        <v>0</v>
      </c>
      <c r="H64" s="26">
        <f>IFERROR(+VLOOKUP("LEEQTF"&amp;A64,'Main File'!A:O,12,0),0)</f>
        <v>0</v>
      </c>
      <c r="I64" s="26">
        <f>IFERROR(+VLOOKUP("LEEQTF"&amp;A64,'Main File'!A:O,13,0),0)</f>
        <v>0</v>
      </c>
      <c r="J64" s="26">
        <f>IFERROR(+VLOOKUP("LEEQTF"&amp;A64,'Main File'!A:O,14,0),0)</f>
        <v>0</v>
      </c>
      <c r="K64" s="26">
        <f>IFERROR(+VLOOKUP("LEEQTF"&amp;A64,'Main File'!A:O,15,0),0)</f>
        <v>0</v>
      </c>
    </row>
    <row r="65" spans="1:11" x14ac:dyDescent="0.25">
      <c r="A65" s="9">
        <f t="shared" si="0"/>
        <v>43252</v>
      </c>
      <c r="B65" s="26">
        <f>IFERROR(+VLOOKUP("LEEQTF"&amp;A65,'Main File'!A:O,6,0),0)</f>
        <v>0</v>
      </c>
      <c r="C65" s="26">
        <f>IFERROR(+VLOOKUP("LEEQTF"&amp;A65,'Main File'!A:O,7,0),0)</f>
        <v>0</v>
      </c>
      <c r="D65" s="26">
        <f>IFERROR(+VLOOKUP("LEEQTF"&amp;A65,'Main File'!A:O,8,0),0)</f>
        <v>0</v>
      </c>
      <c r="E65" s="26">
        <f>IFERROR(+VLOOKUP("LEEQTF"&amp;A65,'Main File'!A:O,9,0),0)</f>
        <v>0</v>
      </c>
      <c r="F65" s="26">
        <f>IFERROR(+VLOOKUP("LEEQTF"&amp;A65,'Main File'!A:O,10,0),0)</f>
        <v>0</v>
      </c>
      <c r="G65" s="26">
        <f>IFERROR(+VLOOKUP("LEEQTF"&amp;A65,'Main File'!A:O,11,0),0)</f>
        <v>0</v>
      </c>
      <c r="H65" s="26">
        <f>IFERROR(+VLOOKUP("LEEQTF"&amp;A65,'Main File'!A:O,12,0),0)</f>
        <v>0</v>
      </c>
      <c r="I65" s="26">
        <f>IFERROR(+VLOOKUP("LEEQTF"&amp;A65,'Main File'!A:O,13,0),0)</f>
        <v>0</v>
      </c>
      <c r="J65" s="26">
        <f>IFERROR(+VLOOKUP("LEEQTF"&amp;A65,'Main File'!A:O,14,0),0)</f>
        <v>0</v>
      </c>
      <c r="K65" s="26">
        <f>IFERROR(+VLOOKUP("LEEQTF"&amp;A65,'Main File'!A:O,15,0),0)</f>
        <v>0</v>
      </c>
    </row>
    <row r="66" spans="1:11" x14ac:dyDescent="0.25">
      <c r="A66" s="9">
        <f t="shared" si="0"/>
        <v>43253</v>
      </c>
      <c r="B66" s="26">
        <f>IFERROR(+VLOOKUP("LEEQTF"&amp;A66,'Main File'!A:O,6,0),0)</f>
        <v>0</v>
      </c>
      <c r="C66" s="26">
        <f>IFERROR(+VLOOKUP("LEEQTF"&amp;A66,'Main File'!A:O,7,0),0)</f>
        <v>0</v>
      </c>
      <c r="D66" s="26">
        <f>IFERROR(+VLOOKUP("LEEQTF"&amp;A66,'Main File'!A:O,8,0),0)</f>
        <v>0</v>
      </c>
      <c r="E66" s="26">
        <f>IFERROR(+VLOOKUP("LEEQTF"&amp;A66,'Main File'!A:O,9,0),0)</f>
        <v>0</v>
      </c>
      <c r="F66" s="26">
        <f>IFERROR(+VLOOKUP("LEEQTF"&amp;A66,'Main File'!A:O,10,0),0)</f>
        <v>0</v>
      </c>
      <c r="G66" s="26">
        <f>IFERROR(+VLOOKUP("LEEQTF"&amp;A66,'Main File'!A:O,11,0),0)</f>
        <v>0</v>
      </c>
      <c r="H66" s="26">
        <f>IFERROR(+VLOOKUP("LEEQTF"&amp;A66,'Main File'!A:O,12,0),0)</f>
        <v>0</v>
      </c>
      <c r="I66" s="26">
        <f>IFERROR(+VLOOKUP("LEEQTF"&amp;A66,'Main File'!A:O,13,0),0)</f>
        <v>0</v>
      </c>
      <c r="J66" s="26">
        <f>IFERROR(+VLOOKUP("LEEQTF"&amp;A66,'Main File'!A:O,14,0),0)</f>
        <v>0</v>
      </c>
      <c r="K66" s="26">
        <f>IFERROR(+VLOOKUP("LEEQTF"&amp;A66,'Main File'!A:O,15,0),0)</f>
        <v>0</v>
      </c>
    </row>
    <row r="67" spans="1:11" x14ac:dyDescent="0.25">
      <c r="A67" s="9">
        <f t="shared" si="0"/>
        <v>43254</v>
      </c>
      <c r="B67" s="26">
        <f>IFERROR(+VLOOKUP("LEEQTF"&amp;A67,'Main File'!A:O,6,0),0)</f>
        <v>0</v>
      </c>
      <c r="C67" s="26">
        <f>IFERROR(+VLOOKUP("LEEQTF"&amp;A67,'Main File'!A:O,7,0),0)</f>
        <v>0</v>
      </c>
      <c r="D67" s="26">
        <f>IFERROR(+VLOOKUP("LEEQTF"&amp;A67,'Main File'!A:O,8,0),0)</f>
        <v>0</v>
      </c>
      <c r="E67" s="26">
        <f>IFERROR(+VLOOKUP("LEEQTF"&amp;A67,'Main File'!A:O,9,0),0)</f>
        <v>0</v>
      </c>
      <c r="F67" s="26">
        <f>IFERROR(+VLOOKUP("LEEQTF"&amp;A67,'Main File'!A:O,10,0),0)</f>
        <v>0</v>
      </c>
      <c r="G67" s="26">
        <f>IFERROR(+VLOOKUP("LEEQTF"&amp;A67,'Main File'!A:O,11,0),0)</f>
        <v>0</v>
      </c>
      <c r="H67" s="26">
        <f>IFERROR(+VLOOKUP("LEEQTF"&amp;A67,'Main File'!A:O,12,0),0)</f>
        <v>0</v>
      </c>
      <c r="I67" s="26">
        <f>IFERROR(+VLOOKUP("LEEQTF"&amp;A67,'Main File'!A:O,13,0),0)</f>
        <v>0</v>
      </c>
      <c r="J67" s="26">
        <f>IFERROR(+VLOOKUP("LEEQTF"&amp;A67,'Main File'!A:O,14,0),0)</f>
        <v>0</v>
      </c>
      <c r="K67" s="26">
        <f>IFERROR(+VLOOKUP("LEEQTF"&amp;A67,'Main File'!A:O,15,0),0)</f>
        <v>0</v>
      </c>
    </row>
    <row r="68" spans="1:11" x14ac:dyDescent="0.25">
      <c r="A68" s="9">
        <f t="shared" si="0"/>
        <v>43255</v>
      </c>
      <c r="B68" s="26">
        <f>IFERROR(+VLOOKUP("LEEQTF"&amp;A68,'Main File'!A:O,6,0),0)</f>
        <v>0</v>
      </c>
      <c r="C68" s="26">
        <f>IFERROR(+VLOOKUP("LEEQTF"&amp;A68,'Main File'!A:O,7,0),0)</f>
        <v>0</v>
      </c>
      <c r="D68" s="26">
        <f>IFERROR(+VLOOKUP("LEEQTF"&amp;A68,'Main File'!A:O,8,0),0)</f>
        <v>0</v>
      </c>
      <c r="E68" s="26">
        <f>IFERROR(+VLOOKUP("LEEQTF"&amp;A68,'Main File'!A:O,9,0),0)</f>
        <v>0</v>
      </c>
      <c r="F68" s="26">
        <f>IFERROR(+VLOOKUP("LEEQTF"&amp;A68,'Main File'!A:O,10,0),0)</f>
        <v>0</v>
      </c>
      <c r="G68" s="26">
        <f>IFERROR(+VLOOKUP("LEEQTF"&amp;A68,'Main File'!A:O,11,0),0)</f>
        <v>0</v>
      </c>
      <c r="H68" s="26">
        <f>IFERROR(+VLOOKUP("LEEQTF"&amp;A68,'Main File'!A:O,12,0),0)</f>
        <v>0</v>
      </c>
      <c r="I68" s="26">
        <f>IFERROR(+VLOOKUP("LEEQTF"&amp;A68,'Main File'!A:O,13,0),0)</f>
        <v>0</v>
      </c>
      <c r="J68" s="26">
        <f>IFERROR(+VLOOKUP("LEEQTF"&amp;A68,'Main File'!A:O,14,0),0)</f>
        <v>0</v>
      </c>
      <c r="K68" s="26">
        <f>IFERROR(+VLOOKUP("LEEQTF"&amp;A68,'Main File'!A:O,15,0),0)</f>
        <v>0</v>
      </c>
    </row>
    <row r="69" spans="1:11" x14ac:dyDescent="0.25">
      <c r="A69" s="9">
        <f t="shared" si="0"/>
        <v>43256</v>
      </c>
      <c r="B69" s="26">
        <f>IFERROR(+VLOOKUP("LEEQTF"&amp;A69,'Main File'!A:O,6,0),0)</f>
        <v>0</v>
      </c>
      <c r="C69" s="26">
        <f>IFERROR(+VLOOKUP("LEEQTF"&amp;A69,'Main File'!A:O,7,0),0)</f>
        <v>0</v>
      </c>
      <c r="D69" s="26">
        <f>IFERROR(+VLOOKUP("LEEQTF"&amp;A69,'Main File'!A:O,8,0),0)</f>
        <v>0</v>
      </c>
      <c r="E69" s="26">
        <f>IFERROR(+VLOOKUP("LEEQTF"&amp;A69,'Main File'!A:O,9,0),0)</f>
        <v>0</v>
      </c>
      <c r="F69" s="26">
        <f>IFERROR(+VLOOKUP("LEEQTF"&amp;A69,'Main File'!A:O,10,0),0)</f>
        <v>0</v>
      </c>
      <c r="G69" s="26">
        <f>IFERROR(+VLOOKUP("LEEQTF"&amp;A69,'Main File'!A:O,11,0),0)</f>
        <v>0</v>
      </c>
      <c r="H69" s="26">
        <f>IFERROR(+VLOOKUP("LEEQTF"&amp;A69,'Main File'!A:O,12,0),0)</f>
        <v>0</v>
      </c>
      <c r="I69" s="26">
        <f>IFERROR(+VLOOKUP("LEEQTF"&amp;A69,'Main File'!A:O,13,0),0)</f>
        <v>0</v>
      </c>
      <c r="J69" s="26">
        <f>IFERROR(+VLOOKUP("LEEQTF"&amp;A69,'Main File'!A:O,14,0),0)</f>
        <v>0</v>
      </c>
      <c r="K69" s="26">
        <f>IFERROR(+VLOOKUP("LEEQTF"&amp;A69,'Main File'!A:O,15,0),0)</f>
        <v>0</v>
      </c>
    </row>
    <row r="70" spans="1:11" x14ac:dyDescent="0.25">
      <c r="A70" s="9">
        <f t="shared" si="0"/>
        <v>43257</v>
      </c>
      <c r="B70" s="26">
        <f>IFERROR(+VLOOKUP("LEEQTF"&amp;A70,'Main File'!A:O,6,0),0)</f>
        <v>0</v>
      </c>
      <c r="C70" s="26">
        <f>IFERROR(+VLOOKUP("LEEQTF"&amp;A70,'Main File'!A:O,7,0),0)</f>
        <v>0</v>
      </c>
      <c r="D70" s="26">
        <f>IFERROR(+VLOOKUP("LEEQTF"&amp;A70,'Main File'!A:O,8,0),0)</f>
        <v>0</v>
      </c>
      <c r="E70" s="26">
        <f>IFERROR(+VLOOKUP("LEEQTF"&amp;A70,'Main File'!A:O,9,0),0)</f>
        <v>0</v>
      </c>
      <c r="F70" s="26">
        <f>IFERROR(+VLOOKUP("LEEQTF"&amp;A70,'Main File'!A:O,10,0),0)</f>
        <v>0</v>
      </c>
      <c r="G70" s="26">
        <f>IFERROR(+VLOOKUP("LEEQTF"&amp;A70,'Main File'!A:O,11,0),0)</f>
        <v>0</v>
      </c>
      <c r="H70" s="26">
        <f>IFERROR(+VLOOKUP("LEEQTF"&amp;A70,'Main File'!A:O,12,0),0)</f>
        <v>0</v>
      </c>
      <c r="I70" s="26">
        <f>IFERROR(+VLOOKUP("LEEQTF"&amp;A70,'Main File'!A:O,13,0),0)</f>
        <v>0</v>
      </c>
      <c r="J70" s="26">
        <f>IFERROR(+VLOOKUP("LEEQTF"&amp;A70,'Main File'!A:O,14,0),0)</f>
        <v>0</v>
      </c>
      <c r="K70" s="26">
        <f>IFERROR(+VLOOKUP("LEEQTF"&amp;A70,'Main File'!A:O,15,0),0)</f>
        <v>0</v>
      </c>
    </row>
    <row r="71" spans="1:11" x14ac:dyDescent="0.25">
      <c r="A71" s="9">
        <f t="shared" ref="A71:A134" si="1">+A70+1</f>
        <v>43258</v>
      </c>
      <c r="B71" s="26">
        <f>IFERROR(+VLOOKUP("LEEQTF"&amp;A71,'Main File'!A:O,6,0),0)</f>
        <v>0</v>
      </c>
      <c r="C71" s="26">
        <f>IFERROR(+VLOOKUP("LEEQTF"&amp;A71,'Main File'!A:O,7,0),0)</f>
        <v>0</v>
      </c>
      <c r="D71" s="26">
        <f>IFERROR(+VLOOKUP("LEEQTF"&amp;A71,'Main File'!A:O,8,0),0)</f>
        <v>0</v>
      </c>
      <c r="E71" s="26">
        <f>IFERROR(+VLOOKUP("LEEQTF"&amp;A71,'Main File'!A:O,9,0),0)</f>
        <v>0</v>
      </c>
      <c r="F71" s="26">
        <f>IFERROR(+VLOOKUP("LEEQTF"&amp;A71,'Main File'!A:O,10,0),0)</f>
        <v>0</v>
      </c>
      <c r="G71" s="26">
        <f>IFERROR(+VLOOKUP("LEEQTF"&amp;A71,'Main File'!A:O,11,0),0)</f>
        <v>0</v>
      </c>
      <c r="H71" s="26">
        <f>IFERROR(+VLOOKUP("LEEQTF"&amp;A71,'Main File'!A:O,12,0),0)</f>
        <v>0</v>
      </c>
      <c r="I71" s="26">
        <f>IFERROR(+VLOOKUP("LEEQTF"&amp;A71,'Main File'!A:O,13,0),0)</f>
        <v>0</v>
      </c>
      <c r="J71" s="26">
        <f>IFERROR(+VLOOKUP("LEEQTF"&amp;A71,'Main File'!A:O,14,0),0)</f>
        <v>0</v>
      </c>
      <c r="K71" s="26">
        <f>IFERROR(+VLOOKUP("LEEQTF"&amp;A71,'Main File'!A:O,15,0),0)</f>
        <v>0</v>
      </c>
    </row>
    <row r="72" spans="1:11" x14ac:dyDescent="0.25">
      <c r="A72" s="9">
        <f t="shared" si="1"/>
        <v>43259</v>
      </c>
      <c r="B72" s="26">
        <f>IFERROR(+VLOOKUP("LEEQTF"&amp;A72,'Main File'!A:O,6,0),0)</f>
        <v>0</v>
      </c>
      <c r="C72" s="26">
        <f>IFERROR(+VLOOKUP("LEEQTF"&amp;A72,'Main File'!A:O,7,0),0)</f>
        <v>0</v>
      </c>
      <c r="D72" s="26">
        <f>IFERROR(+VLOOKUP("LEEQTF"&amp;A72,'Main File'!A:O,8,0),0)</f>
        <v>0</v>
      </c>
      <c r="E72" s="26">
        <f>IFERROR(+VLOOKUP("LEEQTF"&amp;A72,'Main File'!A:O,9,0),0)</f>
        <v>0</v>
      </c>
      <c r="F72" s="26">
        <f>IFERROR(+VLOOKUP("LEEQTF"&amp;A72,'Main File'!A:O,10,0),0)</f>
        <v>0</v>
      </c>
      <c r="G72" s="26">
        <f>IFERROR(+VLOOKUP("LEEQTF"&amp;A72,'Main File'!A:O,11,0),0)</f>
        <v>0</v>
      </c>
      <c r="H72" s="26">
        <f>IFERROR(+VLOOKUP("LEEQTF"&amp;A72,'Main File'!A:O,12,0),0)</f>
        <v>0</v>
      </c>
      <c r="I72" s="26">
        <f>IFERROR(+VLOOKUP("LEEQTF"&amp;A72,'Main File'!A:O,13,0),0)</f>
        <v>0</v>
      </c>
      <c r="J72" s="26">
        <f>IFERROR(+VLOOKUP("LEEQTF"&amp;A72,'Main File'!A:O,14,0),0)</f>
        <v>0</v>
      </c>
      <c r="K72" s="26">
        <f>IFERROR(+VLOOKUP("LEEQTF"&amp;A72,'Main File'!A:O,15,0),0)</f>
        <v>0</v>
      </c>
    </row>
    <row r="73" spans="1:11" x14ac:dyDescent="0.25">
      <c r="A73" s="9">
        <f t="shared" si="1"/>
        <v>43260</v>
      </c>
      <c r="B73" s="26">
        <f>IFERROR(+VLOOKUP("LEEQTF"&amp;A73,'Main File'!A:O,6,0),0)</f>
        <v>0</v>
      </c>
      <c r="C73" s="26">
        <f>IFERROR(+VLOOKUP("LEEQTF"&amp;A73,'Main File'!A:O,7,0),0)</f>
        <v>0</v>
      </c>
      <c r="D73" s="26">
        <f>IFERROR(+VLOOKUP("LEEQTF"&amp;A73,'Main File'!A:O,8,0),0)</f>
        <v>0</v>
      </c>
      <c r="E73" s="26">
        <f>IFERROR(+VLOOKUP("LEEQTF"&amp;A73,'Main File'!A:O,9,0),0)</f>
        <v>0</v>
      </c>
      <c r="F73" s="26">
        <f>IFERROR(+VLOOKUP("LEEQTF"&amp;A73,'Main File'!A:O,10,0),0)</f>
        <v>0</v>
      </c>
      <c r="G73" s="26">
        <f>IFERROR(+VLOOKUP("LEEQTF"&amp;A73,'Main File'!A:O,11,0),0)</f>
        <v>0</v>
      </c>
      <c r="H73" s="26">
        <f>IFERROR(+VLOOKUP("LEEQTF"&amp;A73,'Main File'!A:O,12,0),0)</f>
        <v>0</v>
      </c>
      <c r="I73" s="26">
        <f>IFERROR(+VLOOKUP("LEEQTF"&amp;A73,'Main File'!A:O,13,0),0)</f>
        <v>0</v>
      </c>
      <c r="J73" s="26">
        <f>IFERROR(+VLOOKUP("LEEQTF"&amp;A73,'Main File'!A:O,14,0),0)</f>
        <v>0</v>
      </c>
      <c r="K73" s="26">
        <f>IFERROR(+VLOOKUP("LEEQTF"&amp;A73,'Main File'!A:O,15,0),0)</f>
        <v>0</v>
      </c>
    </row>
    <row r="74" spans="1:11" x14ac:dyDescent="0.25">
      <c r="A74" s="9">
        <f t="shared" si="1"/>
        <v>43261</v>
      </c>
      <c r="B74" s="26">
        <f>IFERROR(+VLOOKUP("LEEQTF"&amp;A74,'Main File'!A:O,6,0),0)</f>
        <v>0</v>
      </c>
      <c r="C74" s="26">
        <f>IFERROR(+VLOOKUP("LEEQTF"&amp;A74,'Main File'!A:O,7,0),0)</f>
        <v>0</v>
      </c>
      <c r="D74" s="26">
        <f>IFERROR(+VLOOKUP("LEEQTF"&amp;A74,'Main File'!A:O,8,0),0)</f>
        <v>0</v>
      </c>
      <c r="E74" s="26">
        <f>IFERROR(+VLOOKUP("LEEQTF"&amp;A74,'Main File'!A:O,9,0),0)</f>
        <v>0</v>
      </c>
      <c r="F74" s="26">
        <f>IFERROR(+VLOOKUP("LEEQTF"&amp;A74,'Main File'!A:O,10,0),0)</f>
        <v>0</v>
      </c>
      <c r="G74" s="26">
        <f>IFERROR(+VLOOKUP("LEEQTF"&amp;A74,'Main File'!A:O,11,0),0)</f>
        <v>0</v>
      </c>
      <c r="H74" s="26">
        <f>IFERROR(+VLOOKUP("LEEQTF"&amp;A74,'Main File'!A:O,12,0),0)</f>
        <v>0</v>
      </c>
      <c r="I74" s="26">
        <f>IFERROR(+VLOOKUP("LEEQTF"&amp;A74,'Main File'!A:O,13,0),0)</f>
        <v>0</v>
      </c>
      <c r="J74" s="26">
        <f>IFERROR(+VLOOKUP("LEEQTF"&amp;A74,'Main File'!A:O,14,0),0)</f>
        <v>0</v>
      </c>
      <c r="K74" s="26">
        <f>IFERROR(+VLOOKUP("LEEQTF"&amp;A74,'Main File'!A:O,15,0),0)</f>
        <v>0</v>
      </c>
    </row>
    <row r="75" spans="1:11" x14ac:dyDescent="0.25">
      <c r="A75" s="9">
        <f t="shared" si="1"/>
        <v>43262</v>
      </c>
      <c r="B75" s="26">
        <f>IFERROR(+VLOOKUP("LEEQTF"&amp;A75,'Main File'!A:O,6,0),0)</f>
        <v>0</v>
      </c>
      <c r="C75" s="26">
        <f>IFERROR(+VLOOKUP("LEEQTF"&amp;A75,'Main File'!A:O,7,0),0)</f>
        <v>0</v>
      </c>
      <c r="D75" s="26">
        <f>IFERROR(+VLOOKUP("LEEQTF"&amp;A75,'Main File'!A:O,8,0),0)</f>
        <v>0</v>
      </c>
      <c r="E75" s="26">
        <f>IFERROR(+VLOOKUP("LEEQTF"&amp;A75,'Main File'!A:O,9,0),0)</f>
        <v>0</v>
      </c>
      <c r="F75" s="26">
        <f>IFERROR(+VLOOKUP("LEEQTF"&amp;A75,'Main File'!A:O,10,0),0)</f>
        <v>0</v>
      </c>
      <c r="G75" s="26">
        <f>IFERROR(+VLOOKUP("LEEQTF"&amp;A75,'Main File'!A:O,11,0),0)</f>
        <v>0</v>
      </c>
      <c r="H75" s="26">
        <f>IFERROR(+VLOOKUP("LEEQTF"&amp;A75,'Main File'!A:O,12,0),0)</f>
        <v>0</v>
      </c>
      <c r="I75" s="26">
        <f>IFERROR(+VLOOKUP("LEEQTF"&amp;A75,'Main File'!A:O,13,0),0)</f>
        <v>0</v>
      </c>
      <c r="J75" s="26">
        <f>IFERROR(+VLOOKUP("LEEQTF"&amp;A75,'Main File'!A:O,14,0),0)</f>
        <v>0</v>
      </c>
      <c r="K75" s="26">
        <f>IFERROR(+VLOOKUP("LEEQTF"&amp;A75,'Main File'!A:O,15,0),0)</f>
        <v>0</v>
      </c>
    </row>
    <row r="76" spans="1:11" x14ac:dyDescent="0.25">
      <c r="A76" s="9">
        <f t="shared" si="1"/>
        <v>43263</v>
      </c>
      <c r="B76" s="26">
        <f>IFERROR(+VLOOKUP("LEEQTF"&amp;A76,'Main File'!A:O,6,0),0)</f>
        <v>0</v>
      </c>
      <c r="C76" s="26">
        <f>IFERROR(+VLOOKUP("LEEQTF"&amp;A76,'Main File'!A:O,7,0),0)</f>
        <v>0</v>
      </c>
      <c r="D76" s="26">
        <f>IFERROR(+VLOOKUP("LEEQTF"&amp;A76,'Main File'!A:O,8,0),0)</f>
        <v>0</v>
      </c>
      <c r="E76" s="26">
        <f>IFERROR(+VLOOKUP("LEEQTF"&amp;A76,'Main File'!A:O,9,0),0)</f>
        <v>0</v>
      </c>
      <c r="F76" s="26">
        <f>IFERROR(+VLOOKUP("LEEQTF"&amp;A76,'Main File'!A:O,10,0),0)</f>
        <v>0</v>
      </c>
      <c r="G76" s="26">
        <f>IFERROR(+VLOOKUP("LEEQTF"&amp;A76,'Main File'!A:O,11,0),0)</f>
        <v>0</v>
      </c>
      <c r="H76" s="26">
        <f>IFERROR(+VLOOKUP("LEEQTF"&amp;A76,'Main File'!A:O,12,0),0)</f>
        <v>0</v>
      </c>
      <c r="I76" s="26">
        <f>IFERROR(+VLOOKUP("LEEQTF"&amp;A76,'Main File'!A:O,13,0),0)</f>
        <v>0</v>
      </c>
      <c r="J76" s="26">
        <f>IFERROR(+VLOOKUP("LEEQTF"&amp;A76,'Main File'!A:O,14,0),0)</f>
        <v>0</v>
      </c>
      <c r="K76" s="26">
        <f>IFERROR(+VLOOKUP("LEEQTF"&amp;A76,'Main File'!A:O,15,0),0)</f>
        <v>0</v>
      </c>
    </row>
    <row r="77" spans="1:11" x14ac:dyDescent="0.25">
      <c r="A77" s="9">
        <f t="shared" si="1"/>
        <v>43264</v>
      </c>
      <c r="B77" s="26">
        <f>IFERROR(+VLOOKUP("LEEQTF"&amp;A77,'Main File'!A:O,6,0),0)</f>
        <v>0</v>
      </c>
      <c r="C77" s="26">
        <f>IFERROR(+VLOOKUP("LEEQTF"&amp;A77,'Main File'!A:O,7,0),0)</f>
        <v>0</v>
      </c>
      <c r="D77" s="26">
        <f>IFERROR(+VLOOKUP("LEEQTF"&amp;A77,'Main File'!A:O,8,0),0)</f>
        <v>0</v>
      </c>
      <c r="E77" s="26">
        <f>IFERROR(+VLOOKUP("LEEQTF"&amp;A77,'Main File'!A:O,9,0),0)</f>
        <v>0</v>
      </c>
      <c r="F77" s="26">
        <f>IFERROR(+VLOOKUP("LEEQTF"&amp;A77,'Main File'!A:O,10,0),0)</f>
        <v>0</v>
      </c>
      <c r="G77" s="26">
        <f>IFERROR(+VLOOKUP("LEEQTF"&amp;A77,'Main File'!A:O,11,0),0)</f>
        <v>0</v>
      </c>
      <c r="H77" s="26">
        <f>IFERROR(+VLOOKUP("LEEQTF"&amp;A77,'Main File'!A:O,12,0),0)</f>
        <v>0</v>
      </c>
      <c r="I77" s="26">
        <f>IFERROR(+VLOOKUP("LEEQTF"&amp;A77,'Main File'!A:O,13,0),0)</f>
        <v>0</v>
      </c>
      <c r="J77" s="26">
        <f>IFERROR(+VLOOKUP("LEEQTF"&amp;A77,'Main File'!A:O,14,0),0)</f>
        <v>0</v>
      </c>
      <c r="K77" s="26">
        <f>IFERROR(+VLOOKUP("LEEQTF"&amp;A77,'Main File'!A:O,15,0),0)</f>
        <v>0</v>
      </c>
    </row>
    <row r="78" spans="1:11" x14ac:dyDescent="0.25">
      <c r="A78" s="9">
        <f t="shared" si="1"/>
        <v>43265</v>
      </c>
      <c r="B78" s="26">
        <f>IFERROR(+VLOOKUP("LEEQTF"&amp;A78,'Main File'!A:O,6,0),0)</f>
        <v>0</v>
      </c>
      <c r="C78" s="26">
        <f>IFERROR(+VLOOKUP("LEEQTF"&amp;A78,'Main File'!A:O,7,0),0)</f>
        <v>0</v>
      </c>
      <c r="D78" s="26">
        <f>IFERROR(+VLOOKUP("LEEQTF"&amp;A78,'Main File'!A:O,8,0),0)</f>
        <v>0</v>
      </c>
      <c r="E78" s="26">
        <f>IFERROR(+VLOOKUP("LEEQTF"&amp;A78,'Main File'!A:O,9,0),0)</f>
        <v>0</v>
      </c>
      <c r="F78" s="26">
        <f>IFERROR(+VLOOKUP("LEEQTF"&amp;A78,'Main File'!A:O,10,0),0)</f>
        <v>0</v>
      </c>
      <c r="G78" s="26">
        <f>IFERROR(+VLOOKUP("LEEQTF"&amp;A78,'Main File'!A:O,11,0),0)</f>
        <v>0</v>
      </c>
      <c r="H78" s="26">
        <f>IFERROR(+VLOOKUP("LEEQTF"&amp;A78,'Main File'!A:O,12,0),0)</f>
        <v>0</v>
      </c>
      <c r="I78" s="26">
        <f>IFERROR(+VLOOKUP("LEEQTF"&amp;A78,'Main File'!A:O,13,0),0)</f>
        <v>0</v>
      </c>
      <c r="J78" s="26">
        <f>IFERROR(+VLOOKUP("LEEQTF"&amp;A78,'Main File'!A:O,14,0),0)</f>
        <v>0</v>
      </c>
      <c r="K78" s="26">
        <f>IFERROR(+VLOOKUP("LEEQTF"&amp;A78,'Main File'!A:O,15,0),0)</f>
        <v>0</v>
      </c>
    </row>
    <row r="79" spans="1:11" x14ac:dyDescent="0.25">
      <c r="A79" s="9">
        <f t="shared" si="1"/>
        <v>43266</v>
      </c>
      <c r="B79" s="26">
        <f>IFERROR(+VLOOKUP("LEEQTF"&amp;A79,'Main File'!A:O,6,0),0)</f>
        <v>0</v>
      </c>
      <c r="C79" s="26">
        <f>IFERROR(+VLOOKUP("LEEQTF"&amp;A79,'Main File'!A:O,7,0),0)</f>
        <v>0</v>
      </c>
      <c r="D79" s="26">
        <f>IFERROR(+VLOOKUP("LEEQTF"&amp;A79,'Main File'!A:O,8,0),0)</f>
        <v>0</v>
      </c>
      <c r="E79" s="26">
        <f>IFERROR(+VLOOKUP("LEEQTF"&amp;A79,'Main File'!A:O,9,0),0)</f>
        <v>0</v>
      </c>
      <c r="F79" s="26">
        <f>IFERROR(+VLOOKUP("LEEQTF"&amp;A79,'Main File'!A:O,10,0),0)</f>
        <v>0</v>
      </c>
      <c r="G79" s="26">
        <f>IFERROR(+VLOOKUP("LEEQTF"&amp;A79,'Main File'!A:O,11,0),0)</f>
        <v>0</v>
      </c>
      <c r="H79" s="26">
        <f>IFERROR(+VLOOKUP("LEEQTF"&amp;A79,'Main File'!A:O,12,0),0)</f>
        <v>0</v>
      </c>
      <c r="I79" s="26">
        <f>IFERROR(+VLOOKUP("LEEQTF"&amp;A79,'Main File'!A:O,13,0),0)</f>
        <v>0</v>
      </c>
      <c r="J79" s="26">
        <f>IFERROR(+VLOOKUP("LEEQTF"&amp;A79,'Main File'!A:O,14,0),0)</f>
        <v>0</v>
      </c>
      <c r="K79" s="26">
        <f>IFERROR(+VLOOKUP("LEEQTF"&amp;A79,'Main File'!A:O,15,0),0)</f>
        <v>0</v>
      </c>
    </row>
    <row r="80" spans="1:11" x14ac:dyDescent="0.25">
      <c r="A80" s="9">
        <f t="shared" si="1"/>
        <v>43267</v>
      </c>
      <c r="B80" s="26">
        <f>IFERROR(+VLOOKUP("LEEQTF"&amp;A80,'Main File'!A:O,6,0),0)</f>
        <v>0</v>
      </c>
      <c r="C80" s="26">
        <f>IFERROR(+VLOOKUP("LEEQTF"&amp;A80,'Main File'!A:O,7,0),0)</f>
        <v>0</v>
      </c>
      <c r="D80" s="26">
        <f>IFERROR(+VLOOKUP("LEEQTF"&amp;A80,'Main File'!A:O,8,0),0)</f>
        <v>0</v>
      </c>
      <c r="E80" s="26">
        <f>IFERROR(+VLOOKUP("LEEQTF"&amp;A80,'Main File'!A:O,9,0),0)</f>
        <v>0</v>
      </c>
      <c r="F80" s="26">
        <f>IFERROR(+VLOOKUP("LEEQTF"&amp;A80,'Main File'!A:O,10,0),0)</f>
        <v>0</v>
      </c>
      <c r="G80" s="26">
        <f>IFERROR(+VLOOKUP("LEEQTF"&amp;A80,'Main File'!A:O,11,0),0)</f>
        <v>0</v>
      </c>
      <c r="H80" s="26">
        <f>IFERROR(+VLOOKUP("LEEQTF"&amp;A80,'Main File'!A:O,12,0),0)</f>
        <v>0</v>
      </c>
      <c r="I80" s="26">
        <f>IFERROR(+VLOOKUP("LEEQTF"&amp;A80,'Main File'!A:O,13,0),0)</f>
        <v>0</v>
      </c>
      <c r="J80" s="26">
        <f>IFERROR(+VLOOKUP("LEEQTF"&amp;A80,'Main File'!A:O,14,0),0)</f>
        <v>0</v>
      </c>
      <c r="K80" s="26">
        <f>IFERROR(+VLOOKUP("LEEQTF"&amp;A80,'Main File'!A:O,15,0),0)</f>
        <v>0</v>
      </c>
    </row>
    <row r="81" spans="1:11" x14ac:dyDescent="0.25">
      <c r="A81" s="9">
        <f t="shared" si="1"/>
        <v>43268</v>
      </c>
      <c r="B81" s="26">
        <f>IFERROR(+VLOOKUP("LEEQTF"&amp;A81,'Main File'!A:O,6,0),0)</f>
        <v>0</v>
      </c>
      <c r="C81" s="26">
        <f>IFERROR(+VLOOKUP("LEEQTF"&amp;A81,'Main File'!A:O,7,0),0)</f>
        <v>0</v>
      </c>
      <c r="D81" s="26">
        <f>IFERROR(+VLOOKUP("LEEQTF"&amp;A81,'Main File'!A:O,8,0),0)</f>
        <v>0</v>
      </c>
      <c r="E81" s="26">
        <f>IFERROR(+VLOOKUP("LEEQTF"&amp;A81,'Main File'!A:O,9,0),0)</f>
        <v>0</v>
      </c>
      <c r="F81" s="26">
        <f>IFERROR(+VLOOKUP("LEEQTF"&amp;A81,'Main File'!A:O,10,0),0)</f>
        <v>0</v>
      </c>
      <c r="G81" s="26">
        <f>IFERROR(+VLOOKUP("LEEQTF"&amp;A81,'Main File'!A:O,11,0),0)</f>
        <v>0</v>
      </c>
      <c r="H81" s="26">
        <f>IFERROR(+VLOOKUP("LEEQTF"&amp;A81,'Main File'!A:O,12,0),0)</f>
        <v>0</v>
      </c>
      <c r="I81" s="26">
        <f>IFERROR(+VLOOKUP("LEEQTF"&amp;A81,'Main File'!A:O,13,0),0)</f>
        <v>0</v>
      </c>
      <c r="J81" s="26">
        <f>IFERROR(+VLOOKUP("LEEQTF"&amp;A81,'Main File'!A:O,14,0),0)</f>
        <v>0</v>
      </c>
      <c r="K81" s="26">
        <f>IFERROR(+VLOOKUP("LEEQTF"&amp;A81,'Main File'!A:O,15,0),0)</f>
        <v>0</v>
      </c>
    </row>
    <row r="82" spans="1:11" x14ac:dyDescent="0.25">
      <c r="A82" s="9">
        <f t="shared" si="1"/>
        <v>43269</v>
      </c>
      <c r="B82" s="26">
        <f>IFERROR(+VLOOKUP("LEEQTF"&amp;A82,'Main File'!A:O,6,0),0)</f>
        <v>0</v>
      </c>
      <c r="C82" s="26">
        <f>IFERROR(+VLOOKUP("LEEQTF"&amp;A82,'Main File'!A:O,7,0),0)</f>
        <v>0</v>
      </c>
      <c r="D82" s="26">
        <f>IFERROR(+VLOOKUP("LEEQTF"&amp;A82,'Main File'!A:O,8,0),0)</f>
        <v>0</v>
      </c>
      <c r="E82" s="26">
        <f>IFERROR(+VLOOKUP("LEEQTF"&amp;A82,'Main File'!A:O,9,0),0)</f>
        <v>0</v>
      </c>
      <c r="F82" s="26">
        <f>IFERROR(+VLOOKUP("LEEQTF"&amp;A82,'Main File'!A:O,10,0),0)</f>
        <v>0</v>
      </c>
      <c r="G82" s="26">
        <f>IFERROR(+VLOOKUP("LEEQTF"&amp;A82,'Main File'!A:O,11,0),0)</f>
        <v>0</v>
      </c>
      <c r="H82" s="26">
        <f>IFERROR(+VLOOKUP("LEEQTF"&amp;A82,'Main File'!A:O,12,0),0)</f>
        <v>0</v>
      </c>
      <c r="I82" s="26">
        <f>IFERROR(+VLOOKUP("LEEQTF"&amp;A82,'Main File'!A:O,13,0),0)</f>
        <v>0</v>
      </c>
      <c r="J82" s="26">
        <f>IFERROR(+VLOOKUP("LEEQTF"&amp;A82,'Main File'!A:O,14,0),0)</f>
        <v>0</v>
      </c>
      <c r="K82" s="26">
        <f>IFERROR(+VLOOKUP("LEEQTF"&amp;A82,'Main File'!A:O,15,0),0)</f>
        <v>0</v>
      </c>
    </row>
    <row r="83" spans="1:11" x14ac:dyDescent="0.25">
      <c r="A83" s="9">
        <f t="shared" si="1"/>
        <v>43270</v>
      </c>
      <c r="B83" s="26">
        <f>IFERROR(+VLOOKUP("LEEQTF"&amp;A83,'Main File'!A:O,6,0),0)</f>
        <v>0</v>
      </c>
      <c r="C83" s="26">
        <f>IFERROR(+VLOOKUP("LEEQTF"&amp;A83,'Main File'!A:O,7,0),0)</f>
        <v>0</v>
      </c>
      <c r="D83" s="26">
        <f>IFERROR(+VLOOKUP("LEEQTF"&amp;A83,'Main File'!A:O,8,0),0)</f>
        <v>0</v>
      </c>
      <c r="E83" s="26">
        <f>IFERROR(+VLOOKUP("LEEQTF"&amp;A83,'Main File'!A:O,9,0),0)</f>
        <v>0</v>
      </c>
      <c r="F83" s="26">
        <f>IFERROR(+VLOOKUP("LEEQTF"&amp;A83,'Main File'!A:O,10,0),0)</f>
        <v>0</v>
      </c>
      <c r="G83" s="26">
        <f>IFERROR(+VLOOKUP("LEEQTF"&amp;A83,'Main File'!A:O,11,0),0)</f>
        <v>0</v>
      </c>
      <c r="H83" s="26">
        <f>IFERROR(+VLOOKUP("LEEQTF"&amp;A83,'Main File'!A:O,12,0),0)</f>
        <v>0</v>
      </c>
      <c r="I83" s="26">
        <f>IFERROR(+VLOOKUP("LEEQTF"&amp;A83,'Main File'!A:O,13,0),0)</f>
        <v>0</v>
      </c>
      <c r="J83" s="26">
        <f>IFERROR(+VLOOKUP("LEEQTF"&amp;A83,'Main File'!A:O,14,0),0)</f>
        <v>0</v>
      </c>
      <c r="K83" s="26">
        <f>IFERROR(+VLOOKUP("LEEQTF"&amp;A83,'Main File'!A:O,15,0),0)</f>
        <v>0</v>
      </c>
    </row>
    <row r="84" spans="1:11" x14ac:dyDescent="0.25">
      <c r="A84" s="9">
        <f t="shared" si="1"/>
        <v>43271</v>
      </c>
      <c r="B84" s="26">
        <f>IFERROR(+VLOOKUP("LEEQTF"&amp;A84,'Main File'!A:O,6,0),0)</f>
        <v>0</v>
      </c>
      <c r="C84" s="26">
        <f>IFERROR(+VLOOKUP("LEEQTF"&amp;A84,'Main File'!A:O,7,0),0)</f>
        <v>0</v>
      </c>
      <c r="D84" s="26">
        <f>IFERROR(+VLOOKUP("LEEQTF"&amp;A84,'Main File'!A:O,8,0),0)</f>
        <v>0</v>
      </c>
      <c r="E84" s="26">
        <f>IFERROR(+VLOOKUP("LEEQTF"&amp;A84,'Main File'!A:O,9,0),0)</f>
        <v>0</v>
      </c>
      <c r="F84" s="26">
        <f>IFERROR(+VLOOKUP("LEEQTF"&amp;A84,'Main File'!A:O,10,0),0)</f>
        <v>0</v>
      </c>
      <c r="G84" s="26">
        <f>IFERROR(+VLOOKUP("LEEQTF"&amp;A84,'Main File'!A:O,11,0),0)</f>
        <v>0</v>
      </c>
      <c r="H84" s="26">
        <f>IFERROR(+VLOOKUP("LEEQTF"&amp;A84,'Main File'!A:O,12,0),0)</f>
        <v>0</v>
      </c>
      <c r="I84" s="26">
        <f>IFERROR(+VLOOKUP("LEEQTF"&amp;A84,'Main File'!A:O,13,0),0)</f>
        <v>0</v>
      </c>
      <c r="J84" s="26">
        <f>IFERROR(+VLOOKUP("LEEQTF"&amp;A84,'Main File'!A:O,14,0),0)</f>
        <v>0</v>
      </c>
      <c r="K84" s="26">
        <f>IFERROR(+VLOOKUP("LEEQTF"&amp;A84,'Main File'!A:O,15,0),0)</f>
        <v>0</v>
      </c>
    </row>
    <row r="85" spans="1:11" x14ac:dyDescent="0.25">
      <c r="A85" s="9">
        <f t="shared" si="1"/>
        <v>43272</v>
      </c>
      <c r="B85" s="26">
        <f>IFERROR(+VLOOKUP("LEEQTF"&amp;A85,'Main File'!A:O,6,0),0)</f>
        <v>0</v>
      </c>
      <c r="C85" s="26">
        <f>IFERROR(+VLOOKUP("LEEQTF"&amp;A85,'Main File'!A:O,7,0),0)</f>
        <v>0</v>
      </c>
      <c r="D85" s="26">
        <f>IFERROR(+VLOOKUP("LEEQTF"&amp;A85,'Main File'!A:O,8,0),0)</f>
        <v>0</v>
      </c>
      <c r="E85" s="26">
        <f>IFERROR(+VLOOKUP("LEEQTF"&amp;A85,'Main File'!A:O,9,0),0)</f>
        <v>0</v>
      </c>
      <c r="F85" s="26">
        <f>IFERROR(+VLOOKUP("LEEQTF"&amp;A85,'Main File'!A:O,10,0),0)</f>
        <v>0</v>
      </c>
      <c r="G85" s="26">
        <f>IFERROR(+VLOOKUP("LEEQTF"&amp;A85,'Main File'!A:O,11,0),0)</f>
        <v>0</v>
      </c>
      <c r="H85" s="26">
        <f>IFERROR(+VLOOKUP("LEEQTF"&amp;A85,'Main File'!A:O,12,0),0)</f>
        <v>0</v>
      </c>
      <c r="I85" s="26">
        <f>IFERROR(+VLOOKUP("LEEQTF"&amp;A85,'Main File'!A:O,13,0),0)</f>
        <v>0</v>
      </c>
      <c r="J85" s="26">
        <f>IFERROR(+VLOOKUP("LEEQTF"&amp;A85,'Main File'!A:O,14,0),0)</f>
        <v>0</v>
      </c>
      <c r="K85" s="26">
        <f>IFERROR(+VLOOKUP("LEEQTF"&amp;A85,'Main File'!A:O,15,0),0)</f>
        <v>0</v>
      </c>
    </row>
    <row r="86" spans="1:11" x14ac:dyDescent="0.25">
      <c r="A86" s="9">
        <f t="shared" si="1"/>
        <v>43273</v>
      </c>
      <c r="B86" s="26">
        <f>IFERROR(+VLOOKUP("LEEQTF"&amp;A86,'Main File'!A:O,6,0),0)</f>
        <v>0</v>
      </c>
      <c r="C86" s="26">
        <f>IFERROR(+VLOOKUP("LEEQTF"&amp;A86,'Main File'!A:O,7,0),0)</f>
        <v>0</v>
      </c>
      <c r="D86" s="26">
        <f>IFERROR(+VLOOKUP("LEEQTF"&amp;A86,'Main File'!A:O,8,0),0)</f>
        <v>0</v>
      </c>
      <c r="E86" s="26">
        <f>IFERROR(+VLOOKUP("LEEQTF"&amp;A86,'Main File'!A:O,9,0),0)</f>
        <v>0</v>
      </c>
      <c r="F86" s="26">
        <f>IFERROR(+VLOOKUP("LEEQTF"&amp;A86,'Main File'!A:O,10,0),0)</f>
        <v>0</v>
      </c>
      <c r="G86" s="26">
        <f>IFERROR(+VLOOKUP("LEEQTF"&amp;A86,'Main File'!A:O,11,0),0)</f>
        <v>0</v>
      </c>
      <c r="H86" s="26">
        <f>IFERROR(+VLOOKUP("LEEQTF"&amp;A86,'Main File'!A:O,12,0),0)</f>
        <v>0</v>
      </c>
      <c r="I86" s="26">
        <f>IFERROR(+VLOOKUP("LEEQTF"&amp;A86,'Main File'!A:O,13,0),0)</f>
        <v>0</v>
      </c>
      <c r="J86" s="26">
        <f>IFERROR(+VLOOKUP("LEEQTF"&amp;A86,'Main File'!A:O,14,0),0)</f>
        <v>0</v>
      </c>
      <c r="K86" s="26">
        <f>IFERROR(+VLOOKUP("LEEQTF"&amp;A86,'Main File'!A:O,15,0),0)</f>
        <v>0</v>
      </c>
    </row>
    <row r="87" spans="1:11" x14ac:dyDescent="0.25">
      <c r="A87" s="9">
        <f t="shared" si="1"/>
        <v>43274</v>
      </c>
      <c r="B87" s="26">
        <f>IFERROR(+VLOOKUP("LEEQTF"&amp;A87,'Main File'!A:O,6,0),0)</f>
        <v>0</v>
      </c>
      <c r="C87" s="26">
        <f>IFERROR(+VLOOKUP("LEEQTF"&amp;A87,'Main File'!A:O,7,0),0)</f>
        <v>0</v>
      </c>
      <c r="D87" s="26">
        <f>IFERROR(+VLOOKUP("LEEQTF"&amp;A87,'Main File'!A:O,8,0),0)</f>
        <v>0</v>
      </c>
      <c r="E87" s="26">
        <f>IFERROR(+VLOOKUP("LEEQTF"&amp;A87,'Main File'!A:O,9,0),0)</f>
        <v>0</v>
      </c>
      <c r="F87" s="26">
        <f>IFERROR(+VLOOKUP("LEEQTF"&amp;A87,'Main File'!A:O,10,0),0)</f>
        <v>0</v>
      </c>
      <c r="G87" s="26">
        <f>IFERROR(+VLOOKUP("LEEQTF"&amp;A87,'Main File'!A:O,11,0),0)</f>
        <v>0</v>
      </c>
      <c r="H87" s="26">
        <f>IFERROR(+VLOOKUP("LEEQTF"&amp;A87,'Main File'!A:O,12,0),0)</f>
        <v>0</v>
      </c>
      <c r="I87" s="26">
        <f>IFERROR(+VLOOKUP("LEEQTF"&amp;A87,'Main File'!A:O,13,0),0)</f>
        <v>0</v>
      </c>
      <c r="J87" s="26">
        <f>IFERROR(+VLOOKUP("LEEQTF"&amp;A87,'Main File'!A:O,14,0),0)</f>
        <v>0</v>
      </c>
      <c r="K87" s="26">
        <f>IFERROR(+VLOOKUP("LEEQTF"&amp;A87,'Main File'!A:O,15,0),0)</f>
        <v>0</v>
      </c>
    </row>
    <row r="88" spans="1:11" x14ac:dyDescent="0.25">
      <c r="A88" s="9">
        <f t="shared" si="1"/>
        <v>43275</v>
      </c>
      <c r="B88" s="26">
        <f>IFERROR(+VLOOKUP("LEEQTF"&amp;A88,'Main File'!A:O,6,0),0)</f>
        <v>0</v>
      </c>
      <c r="C88" s="26">
        <f>IFERROR(+VLOOKUP("LEEQTF"&amp;A88,'Main File'!A:O,7,0),0)</f>
        <v>0</v>
      </c>
      <c r="D88" s="26">
        <f>IFERROR(+VLOOKUP("LEEQTF"&amp;A88,'Main File'!A:O,8,0),0)</f>
        <v>0</v>
      </c>
      <c r="E88" s="26">
        <f>IFERROR(+VLOOKUP("LEEQTF"&amp;A88,'Main File'!A:O,9,0),0)</f>
        <v>0</v>
      </c>
      <c r="F88" s="26">
        <f>IFERROR(+VLOOKUP("LEEQTF"&amp;A88,'Main File'!A:O,10,0),0)</f>
        <v>0</v>
      </c>
      <c r="G88" s="26">
        <f>IFERROR(+VLOOKUP("LEEQTF"&amp;A88,'Main File'!A:O,11,0),0)</f>
        <v>0</v>
      </c>
      <c r="H88" s="26">
        <f>IFERROR(+VLOOKUP("LEEQTF"&amp;A88,'Main File'!A:O,12,0),0)</f>
        <v>0</v>
      </c>
      <c r="I88" s="26">
        <f>IFERROR(+VLOOKUP("LEEQTF"&amp;A88,'Main File'!A:O,13,0),0)</f>
        <v>0</v>
      </c>
      <c r="J88" s="26">
        <f>IFERROR(+VLOOKUP("LEEQTF"&amp;A88,'Main File'!A:O,14,0),0)</f>
        <v>0</v>
      </c>
      <c r="K88" s="26">
        <f>IFERROR(+VLOOKUP("LEEQTF"&amp;A88,'Main File'!A:O,15,0),0)</f>
        <v>0</v>
      </c>
    </row>
    <row r="89" spans="1:11" x14ac:dyDescent="0.25">
      <c r="A89" s="9">
        <f t="shared" si="1"/>
        <v>43276</v>
      </c>
      <c r="B89" s="26">
        <f>IFERROR(+VLOOKUP("LEEQTF"&amp;A89,'Main File'!A:O,6,0),0)</f>
        <v>0</v>
      </c>
      <c r="C89" s="26">
        <f>IFERROR(+VLOOKUP("LEEQTF"&amp;A89,'Main File'!A:O,7,0),0)</f>
        <v>0</v>
      </c>
      <c r="D89" s="26">
        <f>IFERROR(+VLOOKUP("LEEQTF"&amp;A89,'Main File'!A:O,8,0),0)</f>
        <v>0</v>
      </c>
      <c r="E89" s="26">
        <f>IFERROR(+VLOOKUP("LEEQTF"&amp;A89,'Main File'!A:O,9,0),0)</f>
        <v>0</v>
      </c>
      <c r="F89" s="26">
        <f>IFERROR(+VLOOKUP("LEEQTF"&amp;A89,'Main File'!A:O,10,0),0)</f>
        <v>0</v>
      </c>
      <c r="G89" s="26">
        <f>IFERROR(+VLOOKUP("LEEQTF"&amp;A89,'Main File'!A:O,11,0),0)</f>
        <v>0</v>
      </c>
      <c r="H89" s="26">
        <f>IFERROR(+VLOOKUP("LEEQTF"&amp;A89,'Main File'!A:O,12,0),0)</f>
        <v>0</v>
      </c>
      <c r="I89" s="26">
        <f>IFERROR(+VLOOKUP("LEEQTF"&amp;A89,'Main File'!A:O,13,0),0)</f>
        <v>0</v>
      </c>
      <c r="J89" s="26">
        <f>IFERROR(+VLOOKUP("LEEQTF"&amp;A89,'Main File'!A:O,14,0),0)</f>
        <v>0</v>
      </c>
      <c r="K89" s="26">
        <f>IFERROR(+VLOOKUP("LEEQTF"&amp;A89,'Main File'!A:O,15,0),0)</f>
        <v>0</v>
      </c>
    </row>
    <row r="90" spans="1:11" x14ac:dyDescent="0.25">
      <c r="A90" s="9">
        <f t="shared" si="1"/>
        <v>43277</v>
      </c>
      <c r="B90" s="26">
        <f>IFERROR(+VLOOKUP("LEEQTF"&amp;A90,'Main File'!A:O,6,0),0)</f>
        <v>0</v>
      </c>
      <c r="C90" s="26">
        <f>IFERROR(+VLOOKUP("LEEQTF"&amp;A90,'Main File'!A:O,7,0),0)</f>
        <v>0</v>
      </c>
      <c r="D90" s="26">
        <f>IFERROR(+VLOOKUP("LEEQTF"&amp;A90,'Main File'!A:O,8,0),0)</f>
        <v>0</v>
      </c>
      <c r="E90" s="26">
        <f>IFERROR(+VLOOKUP("LEEQTF"&amp;A90,'Main File'!A:O,9,0),0)</f>
        <v>0</v>
      </c>
      <c r="F90" s="26">
        <f>IFERROR(+VLOOKUP("LEEQTF"&amp;A90,'Main File'!A:O,10,0),0)</f>
        <v>0</v>
      </c>
      <c r="G90" s="26">
        <f>IFERROR(+VLOOKUP("LEEQTF"&amp;A90,'Main File'!A:O,11,0),0)</f>
        <v>0</v>
      </c>
      <c r="H90" s="26">
        <f>IFERROR(+VLOOKUP("LEEQTF"&amp;A90,'Main File'!A:O,12,0),0)</f>
        <v>0</v>
      </c>
      <c r="I90" s="26">
        <f>IFERROR(+VLOOKUP("LEEQTF"&amp;A90,'Main File'!A:O,13,0),0)</f>
        <v>0</v>
      </c>
      <c r="J90" s="26">
        <f>IFERROR(+VLOOKUP("LEEQTF"&amp;A90,'Main File'!A:O,14,0),0)</f>
        <v>0</v>
      </c>
      <c r="K90" s="26">
        <f>IFERROR(+VLOOKUP("LEEQTF"&amp;A90,'Main File'!A:O,15,0),0)</f>
        <v>0</v>
      </c>
    </row>
    <row r="91" spans="1:11" x14ac:dyDescent="0.25">
      <c r="A91" s="9">
        <f t="shared" si="1"/>
        <v>43278</v>
      </c>
      <c r="B91" s="26">
        <f>IFERROR(+VLOOKUP("LEEQTF"&amp;A91,'Main File'!A:O,6,0),0)</f>
        <v>0</v>
      </c>
      <c r="C91" s="26">
        <f>IFERROR(+VLOOKUP("LEEQTF"&amp;A91,'Main File'!A:O,7,0),0)</f>
        <v>0</v>
      </c>
      <c r="D91" s="26">
        <f>IFERROR(+VLOOKUP("LEEQTF"&amp;A91,'Main File'!A:O,8,0),0)</f>
        <v>0</v>
      </c>
      <c r="E91" s="26">
        <f>IFERROR(+VLOOKUP("LEEQTF"&amp;A91,'Main File'!A:O,9,0),0)</f>
        <v>0</v>
      </c>
      <c r="F91" s="26">
        <f>IFERROR(+VLOOKUP("LEEQTF"&amp;A91,'Main File'!A:O,10,0),0)</f>
        <v>0</v>
      </c>
      <c r="G91" s="26">
        <f>IFERROR(+VLOOKUP("LEEQTF"&amp;A91,'Main File'!A:O,11,0),0)</f>
        <v>0</v>
      </c>
      <c r="H91" s="26">
        <f>IFERROR(+VLOOKUP("LEEQTF"&amp;A91,'Main File'!A:O,12,0),0)</f>
        <v>0</v>
      </c>
      <c r="I91" s="26">
        <f>IFERROR(+VLOOKUP("LEEQTF"&amp;A91,'Main File'!A:O,13,0),0)</f>
        <v>0</v>
      </c>
      <c r="J91" s="26">
        <f>IFERROR(+VLOOKUP("LEEQTF"&amp;A91,'Main File'!A:O,14,0),0)</f>
        <v>0</v>
      </c>
      <c r="K91" s="26">
        <f>IFERROR(+VLOOKUP("LEEQTF"&amp;A91,'Main File'!A:O,15,0),0)</f>
        <v>0</v>
      </c>
    </row>
    <row r="92" spans="1:11" x14ac:dyDescent="0.25">
      <c r="A92" s="9">
        <f t="shared" si="1"/>
        <v>43279</v>
      </c>
      <c r="B92" s="26">
        <f>IFERROR(+VLOOKUP("LEEQTF"&amp;A92,'Main File'!A:O,6,0),0)</f>
        <v>0</v>
      </c>
      <c r="C92" s="26">
        <f>IFERROR(+VLOOKUP("LEEQTF"&amp;A92,'Main File'!A:O,7,0),0)</f>
        <v>0</v>
      </c>
      <c r="D92" s="26">
        <f>IFERROR(+VLOOKUP("LEEQTF"&amp;A92,'Main File'!A:O,8,0),0)</f>
        <v>0</v>
      </c>
      <c r="E92" s="26">
        <f>IFERROR(+VLOOKUP("LEEQTF"&amp;A92,'Main File'!A:O,9,0),0)</f>
        <v>0</v>
      </c>
      <c r="F92" s="26">
        <f>IFERROR(+VLOOKUP("LEEQTF"&amp;A92,'Main File'!A:O,10,0),0)</f>
        <v>0</v>
      </c>
      <c r="G92" s="26">
        <f>IFERROR(+VLOOKUP("LEEQTF"&amp;A92,'Main File'!A:O,11,0),0)</f>
        <v>0</v>
      </c>
      <c r="H92" s="26">
        <f>IFERROR(+VLOOKUP("LEEQTF"&amp;A92,'Main File'!A:O,12,0),0)</f>
        <v>0</v>
      </c>
      <c r="I92" s="26">
        <f>IFERROR(+VLOOKUP("LEEQTF"&amp;A92,'Main File'!A:O,13,0),0)</f>
        <v>0</v>
      </c>
      <c r="J92" s="26">
        <f>IFERROR(+VLOOKUP("LEEQTF"&amp;A92,'Main File'!A:O,14,0),0)</f>
        <v>0</v>
      </c>
      <c r="K92" s="26">
        <f>IFERROR(+VLOOKUP("LEEQTF"&amp;A92,'Main File'!A:O,15,0),0)</f>
        <v>0</v>
      </c>
    </row>
    <row r="93" spans="1:11" x14ac:dyDescent="0.25">
      <c r="A93" s="9">
        <f t="shared" si="1"/>
        <v>43280</v>
      </c>
      <c r="B93" s="26">
        <f>IFERROR(+VLOOKUP("LEEQTF"&amp;A93,'Main File'!A:O,6,0),0)</f>
        <v>0</v>
      </c>
      <c r="C93" s="26">
        <f>IFERROR(+VLOOKUP("LEEQTF"&amp;A93,'Main File'!A:O,7,0),0)</f>
        <v>0</v>
      </c>
      <c r="D93" s="26">
        <f>IFERROR(+VLOOKUP("LEEQTF"&amp;A93,'Main File'!A:O,8,0),0)</f>
        <v>0</v>
      </c>
      <c r="E93" s="26">
        <f>IFERROR(+VLOOKUP("LEEQTF"&amp;A93,'Main File'!A:O,9,0),0)</f>
        <v>0</v>
      </c>
      <c r="F93" s="26">
        <f>IFERROR(+VLOOKUP("LEEQTF"&amp;A93,'Main File'!A:O,10,0),0)</f>
        <v>0</v>
      </c>
      <c r="G93" s="26">
        <f>IFERROR(+VLOOKUP("LEEQTF"&amp;A93,'Main File'!A:O,11,0),0)</f>
        <v>0</v>
      </c>
      <c r="H93" s="26">
        <f>IFERROR(+VLOOKUP("LEEQTF"&amp;A93,'Main File'!A:O,12,0),0)</f>
        <v>0</v>
      </c>
      <c r="I93" s="26">
        <f>IFERROR(+VLOOKUP("LEEQTF"&amp;A93,'Main File'!A:O,13,0),0)</f>
        <v>0</v>
      </c>
      <c r="J93" s="26">
        <f>IFERROR(+VLOOKUP("LEEQTF"&amp;A93,'Main File'!A:O,14,0),0)</f>
        <v>0</v>
      </c>
      <c r="K93" s="26">
        <f>IFERROR(+VLOOKUP("LEEQTF"&amp;A93,'Main File'!A:O,15,0),0)</f>
        <v>0</v>
      </c>
    </row>
    <row r="94" spans="1:11" x14ac:dyDescent="0.25">
      <c r="A94" s="9">
        <f t="shared" si="1"/>
        <v>43281</v>
      </c>
      <c r="B94" s="26">
        <f>IFERROR(+VLOOKUP("LEEQTF"&amp;A94,'Main File'!A:O,6,0),0)</f>
        <v>0</v>
      </c>
      <c r="C94" s="26">
        <f>IFERROR(+VLOOKUP("LEEQTF"&amp;A94,'Main File'!A:O,7,0),0)</f>
        <v>0</v>
      </c>
      <c r="D94" s="26">
        <f>IFERROR(+VLOOKUP("LEEQTF"&amp;A94,'Main File'!A:O,8,0),0)</f>
        <v>0</v>
      </c>
      <c r="E94" s="26">
        <f>IFERROR(+VLOOKUP("LEEQTF"&amp;A94,'Main File'!A:O,9,0),0)</f>
        <v>0</v>
      </c>
      <c r="F94" s="26">
        <f>IFERROR(+VLOOKUP("LEEQTF"&amp;A94,'Main File'!A:O,10,0),0)</f>
        <v>0</v>
      </c>
      <c r="G94" s="26">
        <f>IFERROR(+VLOOKUP("LEEQTF"&amp;A94,'Main File'!A:O,11,0),0)</f>
        <v>0</v>
      </c>
      <c r="H94" s="26">
        <f>IFERROR(+VLOOKUP("LEEQTF"&amp;A94,'Main File'!A:O,12,0),0)</f>
        <v>0</v>
      </c>
      <c r="I94" s="26">
        <f>IFERROR(+VLOOKUP("LEEQTF"&amp;A94,'Main File'!A:O,13,0),0)</f>
        <v>0</v>
      </c>
      <c r="J94" s="26">
        <f>IFERROR(+VLOOKUP("LEEQTF"&amp;A94,'Main File'!A:O,14,0),0)</f>
        <v>0</v>
      </c>
      <c r="K94" s="26">
        <f>IFERROR(+VLOOKUP("LEEQTF"&amp;A94,'Main File'!A:O,15,0),0)</f>
        <v>0</v>
      </c>
    </row>
    <row r="95" spans="1:11" x14ac:dyDescent="0.25">
      <c r="A95" s="9">
        <f t="shared" si="1"/>
        <v>43282</v>
      </c>
      <c r="B95" s="26">
        <f>IFERROR(+VLOOKUP("LEEQTF"&amp;A95,'Main File'!A:O,6,0),0)</f>
        <v>0</v>
      </c>
      <c r="C95" s="26">
        <f>IFERROR(+VLOOKUP("LEEQTF"&amp;A95,'Main File'!A:O,7,0),0)</f>
        <v>0</v>
      </c>
      <c r="D95" s="26">
        <f>IFERROR(+VLOOKUP("LEEQTF"&amp;A95,'Main File'!A:O,8,0),0)</f>
        <v>0</v>
      </c>
      <c r="E95" s="26">
        <f>IFERROR(+VLOOKUP("LEEQTF"&amp;A95,'Main File'!A:O,9,0),0)</f>
        <v>0</v>
      </c>
      <c r="F95" s="26">
        <f>IFERROR(+VLOOKUP("LEEQTF"&amp;A95,'Main File'!A:O,10,0),0)</f>
        <v>0</v>
      </c>
      <c r="G95" s="26">
        <f>IFERROR(+VLOOKUP("LEEQTF"&amp;A95,'Main File'!A:O,11,0),0)</f>
        <v>0</v>
      </c>
      <c r="H95" s="26">
        <f>IFERROR(+VLOOKUP("LEEQTF"&amp;A95,'Main File'!A:O,12,0),0)</f>
        <v>0</v>
      </c>
      <c r="I95" s="26">
        <f>IFERROR(+VLOOKUP("LEEQTF"&amp;A95,'Main File'!A:O,13,0),0)</f>
        <v>0</v>
      </c>
      <c r="J95" s="26">
        <f>IFERROR(+VLOOKUP("LEEQTF"&amp;A95,'Main File'!A:O,14,0),0)</f>
        <v>0</v>
      </c>
      <c r="K95" s="26">
        <f>IFERROR(+VLOOKUP("LEEQTF"&amp;A95,'Main File'!A:O,15,0),0)</f>
        <v>0</v>
      </c>
    </row>
    <row r="96" spans="1:11" x14ac:dyDescent="0.25">
      <c r="A96" s="9">
        <f t="shared" si="1"/>
        <v>43283</v>
      </c>
      <c r="B96" s="26">
        <f>IFERROR(+VLOOKUP("LEEQTF"&amp;A96,'Main File'!A:O,6,0),0)</f>
        <v>0</v>
      </c>
      <c r="C96" s="26">
        <f>IFERROR(+VLOOKUP("LEEQTF"&amp;A96,'Main File'!A:O,7,0),0)</f>
        <v>0</v>
      </c>
      <c r="D96" s="26">
        <f>IFERROR(+VLOOKUP("LEEQTF"&amp;A96,'Main File'!A:O,8,0),0)</f>
        <v>0</v>
      </c>
      <c r="E96" s="26">
        <f>IFERROR(+VLOOKUP("LEEQTF"&amp;A96,'Main File'!A:O,9,0),0)</f>
        <v>0</v>
      </c>
      <c r="F96" s="26">
        <f>IFERROR(+VLOOKUP("LEEQTF"&amp;A96,'Main File'!A:O,10,0),0)</f>
        <v>0</v>
      </c>
      <c r="G96" s="26">
        <f>IFERROR(+VLOOKUP("LEEQTF"&amp;A96,'Main File'!A:O,11,0),0)</f>
        <v>0</v>
      </c>
      <c r="H96" s="26">
        <f>IFERROR(+VLOOKUP("LEEQTF"&amp;A96,'Main File'!A:O,12,0),0)</f>
        <v>0</v>
      </c>
      <c r="I96" s="26">
        <f>IFERROR(+VLOOKUP("LEEQTF"&amp;A96,'Main File'!A:O,13,0),0)</f>
        <v>0</v>
      </c>
      <c r="J96" s="26">
        <f>IFERROR(+VLOOKUP("LEEQTF"&amp;A96,'Main File'!A:O,14,0),0)</f>
        <v>0</v>
      </c>
      <c r="K96" s="26">
        <f>IFERROR(+VLOOKUP("LEEQTF"&amp;A96,'Main File'!A:O,15,0),0)</f>
        <v>0</v>
      </c>
    </row>
    <row r="97" spans="1:11" x14ac:dyDescent="0.25">
      <c r="A97" s="9">
        <f t="shared" si="1"/>
        <v>43284</v>
      </c>
      <c r="B97" s="26">
        <f>IFERROR(+VLOOKUP("LEEQTF"&amp;A97,'Main File'!A:O,6,0),0)</f>
        <v>0</v>
      </c>
      <c r="C97" s="26">
        <f>IFERROR(+VLOOKUP("LEEQTF"&amp;A97,'Main File'!A:O,7,0),0)</f>
        <v>0</v>
      </c>
      <c r="D97" s="26">
        <f>IFERROR(+VLOOKUP("LEEQTF"&amp;A97,'Main File'!A:O,8,0),0)</f>
        <v>0</v>
      </c>
      <c r="E97" s="26">
        <f>IFERROR(+VLOOKUP("LEEQTF"&amp;A97,'Main File'!A:O,9,0),0)</f>
        <v>0</v>
      </c>
      <c r="F97" s="26">
        <f>IFERROR(+VLOOKUP("LEEQTF"&amp;A97,'Main File'!A:O,10,0),0)</f>
        <v>0</v>
      </c>
      <c r="G97" s="26">
        <f>IFERROR(+VLOOKUP("LEEQTF"&amp;A97,'Main File'!A:O,11,0),0)</f>
        <v>0</v>
      </c>
      <c r="H97" s="26">
        <f>IFERROR(+VLOOKUP("LEEQTF"&amp;A97,'Main File'!A:O,12,0),0)</f>
        <v>0</v>
      </c>
      <c r="I97" s="26">
        <f>IFERROR(+VLOOKUP("LEEQTF"&amp;A97,'Main File'!A:O,13,0),0)</f>
        <v>0</v>
      </c>
      <c r="J97" s="26">
        <f>IFERROR(+VLOOKUP("LEEQTF"&amp;A97,'Main File'!A:O,14,0),0)</f>
        <v>0</v>
      </c>
      <c r="K97" s="26">
        <f>IFERROR(+VLOOKUP("LEEQTF"&amp;A97,'Main File'!A:O,15,0),0)</f>
        <v>0</v>
      </c>
    </row>
    <row r="98" spans="1:11" x14ac:dyDescent="0.25">
      <c r="A98" s="9">
        <f t="shared" si="1"/>
        <v>43285</v>
      </c>
      <c r="B98" s="26">
        <f>IFERROR(+VLOOKUP("LEEQTF"&amp;A98,'Main File'!A:O,6,0),0)</f>
        <v>0</v>
      </c>
      <c r="C98" s="26">
        <f>IFERROR(+VLOOKUP("LEEQTF"&amp;A98,'Main File'!A:O,7,0),0)</f>
        <v>0</v>
      </c>
      <c r="D98" s="26">
        <f>IFERROR(+VLOOKUP("LEEQTF"&amp;A98,'Main File'!A:O,8,0),0)</f>
        <v>0</v>
      </c>
      <c r="E98" s="26">
        <f>IFERROR(+VLOOKUP("LEEQTF"&amp;A98,'Main File'!A:O,9,0),0)</f>
        <v>0</v>
      </c>
      <c r="F98" s="26">
        <f>IFERROR(+VLOOKUP("LEEQTF"&amp;A98,'Main File'!A:O,10,0),0)</f>
        <v>0</v>
      </c>
      <c r="G98" s="26">
        <f>IFERROR(+VLOOKUP("LEEQTF"&amp;A98,'Main File'!A:O,11,0),0)</f>
        <v>0</v>
      </c>
      <c r="H98" s="26">
        <f>IFERROR(+VLOOKUP("LEEQTF"&amp;A98,'Main File'!A:O,12,0),0)</f>
        <v>0</v>
      </c>
      <c r="I98" s="26">
        <f>IFERROR(+VLOOKUP("LEEQTF"&amp;A98,'Main File'!A:O,13,0),0)</f>
        <v>0</v>
      </c>
      <c r="J98" s="26">
        <f>IFERROR(+VLOOKUP("LEEQTF"&amp;A98,'Main File'!A:O,14,0),0)</f>
        <v>0</v>
      </c>
      <c r="K98" s="26">
        <f>IFERROR(+VLOOKUP("LEEQTF"&amp;A98,'Main File'!A:O,15,0),0)</f>
        <v>0</v>
      </c>
    </row>
    <row r="99" spans="1:11" x14ac:dyDescent="0.25">
      <c r="A99" s="9">
        <f t="shared" si="1"/>
        <v>43286</v>
      </c>
      <c r="B99" s="26">
        <f>IFERROR(+VLOOKUP("LEEQTF"&amp;A99,'Main File'!A:O,6,0),0)</f>
        <v>0</v>
      </c>
      <c r="C99" s="26">
        <f>IFERROR(+VLOOKUP("LEEQTF"&amp;A99,'Main File'!A:O,7,0),0)</f>
        <v>0</v>
      </c>
      <c r="D99" s="26">
        <f>IFERROR(+VLOOKUP("LEEQTF"&amp;A99,'Main File'!A:O,8,0),0)</f>
        <v>0</v>
      </c>
      <c r="E99" s="26">
        <f>IFERROR(+VLOOKUP("LEEQTF"&amp;A99,'Main File'!A:O,9,0),0)</f>
        <v>0</v>
      </c>
      <c r="F99" s="26">
        <f>IFERROR(+VLOOKUP("LEEQTF"&amp;A99,'Main File'!A:O,10,0),0)</f>
        <v>0</v>
      </c>
      <c r="G99" s="26">
        <f>IFERROR(+VLOOKUP("LEEQTF"&amp;A99,'Main File'!A:O,11,0),0)</f>
        <v>0</v>
      </c>
      <c r="H99" s="26">
        <f>IFERROR(+VLOOKUP("LEEQTF"&amp;A99,'Main File'!A:O,12,0),0)</f>
        <v>0</v>
      </c>
      <c r="I99" s="26">
        <f>IFERROR(+VLOOKUP("LEEQTF"&amp;A99,'Main File'!A:O,13,0),0)</f>
        <v>0</v>
      </c>
      <c r="J99" s="26">
        <f>IFERROR(+VLOOKUP("LEEQTF"&amp;A99,'Main File'!A:O,14,0),0)</f>
        <v>0</v>
      </c>
      <c r="K99" s="26">
        <f>IFERROR(+VLOOKUP("LEEQTF"&amp;A99,'Main File'!A:O,15,0),0)</f>
        <v>0</v>
      </c>
    </row>
    <row r="100" spans="1:11" x14ac:dyDescent="0.25">
      <c r="A100" s="9">
        <f t="shared" si="1"/>
        <v>43287</v>
      </c>
      <c r="B100" s="26">
        <f>IFERROR(+VLOOKUP("LEEQTF"&amp;A100,'Main File'!A:O,6,0),0)</f>
        <v>0</v>
      </c>
      <c r="C100" s="26">
        <f>IFERROR(+VLOOKUP("LEEQTF"&amp;A100,'Main File'!A:O,7,0),0)</f>
        <v>0</v>
      </c>
      <c r="D100" s="26">
        <f>IFERROR(+VLOOKUP("LEEQTF"&amp;A100,'Main File'!A:O,8,0),0)</f>
        <v>0</v>
      </c>
      <c r="E100" s="26">
        <f>IFERROR(+VLOOKUP("LEEQTF"&amp;A100,'Main File'!A:O,9,0),0)</f>
        <v>0</v>
      </c>
      <c r="F100" s="26">
        <f>IFERROR(+VLOOKUP("LEEQTF"&amp;A100,'Main File'!A:O,10,0),0)</f>
        <v>0</v>
      </c>
      <c r="G100" s="26">
        <f>IFERROR(+VLOOKUP("LEEQTF"&amp;A100,'Main File'!A:O,11,0),0)</f>
        <v>0</v>
      </c>
      <c r="H100" s="26">
        <f>IFERROR(+VLOOKUP("LEEQTF"&amp;A100,'Main File'!A:O,12,0),0)</f>
        <v>0</v>
      </c>
      <c r="I100" s="26">
        <f>IFERROR(+VLOOKUP("LEEQTF"&amp;A100,'Main File'!A:O,13,0),0)</f>
        <v>0</v>
      </c>
      <c r="J100" s="26">
        <f>IFERROR(+VLOOKUP("LEEQTF"&amp;A100,'Main File'!A:O,14,0),0)</f>
        <v>0</v>
      </c>
      <c r="K100" s="26">
        <f>IFERROR(+VLOOKUP("LEEQTF"&amp;A100,'Main File'!A:O,15,0),0)</f>
        <v>0</v>
      </c>
    </row>
    <row r="101" spans="1:11" x14ac:dyDescent="0.25">
      <c r="A101" s="9">
        <f t="shared" si="1"/>
        <v>43288</v>
      </c>
      <c r="B101" s="26">
        <f>IFERROR(+VLOOKUP("LEEQTF"&amp;A101,'Main File'!A:O,6,0),0)</f>
        <v>0</v>
      </c>
      <c r="C101" s="26">
        <f>IFERROR(+VLOOKUP("LEEQTF"&amp;A101,'Main File'!A:O,7,0),0)</f>
        <v>0</v>
      </c>
      <c r="D101" s="26">
        <f>IFERROR(+VLOOKUP("LEEQTF"&amp;A101,'Main File'!A:O,8,0),0)</f>
        <v>0</v>
      </c>
      <c r="E101" s="26">
        <f>IFERROR(+VLOOKUP("LEEQTF"&amp;A101,'Main File'!A:O,9,0),0)</f>
        <v>0</v>
      </c>
      <c r="F101" s="26">
        <f>IFERROR(+VLOOKUP("LEEQTF"&amp;A101,'Main File'!A:O,10,0),0)</f>
        <v>0</v>
      </c>
      <c r="G101" s="26">
        <f>IFERROR(+VLOOKUP("LEEQTF"&amp;A101,'Main File'!A:O,11,0),0)</f>
        <v>0</v>
      </c>
      <c r="H101" s="26">
        <f>IFERROR(+VLOOKUP("LEEQTF"&amp;A101,'Main File'!A:O,12,0),0)</f>
        <v>0</v>
      </c>
      <c r="I101" s="26">
        <f>IFERROR(+VLOOKUP("LEEQTF"&amp;A101,'Main File'!A:O,13,0),0)</f>
        <v>0</v>
      </c>
      <c r="J101" s="26">
        <f>IFERROR(+VLOOKUP("LEEQTF"&amp;A101,'Main File'!A:O,14,0),0)</f>
        <v>0</v>
      </c>
      <c r="K101" s="26">
        <f>IFERROR(+VLOOKUP("LEEQTF"&amp;A101,'Main File'!A:O,15,0),0)</f>
        <v>0</v>
      </c>
    </row>
    <row r="102" spans="1:11" x14ac:dyDescent="0.25">
      <c r="A102" s="9">
        <f t="shared" si="1"/>
        <v>43289</v>
      </c>
      <c r="B102" s="26">
        <f>IFERROR(+VLOOKUP("LEEQTF"&amp;A102,'Main File'!A:O,6,0),0)</f>
        <v>0</v>
      </c>
      <c r="C102" s="26">
        <f>IFERROR(+VLOOKUP("LEEQTF"&amp;A102,'Main File'!A:O,7,0),0)</f>
        <v>0</v>
      </c>
      <c r="D102" s="26">
        <f>IFERROR(+VLOOKUP("LEEQTF"&amp;A102,'Main File'!A:O,8,0),0)</f>
        <v>0</v>
      </c>
      <c r="E102" s="26">
        <f>IFERROR(+VLOOKUP("LEEQTF"&amp;A102,'Main File'!A:O,9,0),0)</f>
        <v>0</v>
      </c>
      <c r="F102" s="26">
        <f>IFERROR(+VLOOKUP("LEEQTF"&amp;A102,'Main File'!A:O,10,0),0)</f>
        <v>0</v>
      </c>
      <c r="G102" s="26">
        <f>IFERROR(+VLOOKUP("LEEQTF"&amp;A102,'Main File'!A:O,11,0),0)</f>
        <v>0</v>
      </c>
      <c r="H102" s="26">
        <f>IFERROR(+VLOOKUP("LEEQTF"&amp;A102,'Main File'!A:O,12,0),0)</f>
        <v>0</v>
      </c>
      <c r="I102" s="26">
        <f>IFERROR(+VLOOKUP("LEEQTF"&amp;A102,'Main File'!A:O,13,0),0)</f>
        <v>0</v>
      </c>
      <c r="J102" s="26">
        <f>IFERROR(+VLOOKUP("LEEQTF"&amp;A102,'Main File'!A:O,14,0),0)</f>
        <v>0</v>
      </c>
      <c r="K102" s="26">
        <f>IFERROR(+VLOOKUP("LEEQTF"&amp;A102,'Main File'!A:O,15,0),0)</f>
        <v>0</v>
      </c>
    </row>
    <row r="103" spans="1:11" x14ac:dyDescent="0.25">
      <c r="A103" s="9">
        <f t="shared" si="1"/>
        <v>43290</v>
      </c>
      <c r="B103" s="26">
        <f>IFERROR(+VLOOKUP("LEEQTF"&amp;A103,'Main File'!A:O,6,0),0)</f>
        <v>0</v>
      </c>
      <c r="C103" s="26">
        <f>IFERROR(+VLOOKUP("LEEQTF"&amp;A103,'Main File'!A:O,7,0),0)</f>
        <v>0</v>
      </c>
      <c r="D103" s="26">
        <f>IFERROR(+VLOOKUP("LEEQTF"&amp;A103,'Main File'!A:O,8,0),0)</f>
        <v>0</v>
      </c>
      <c r="E103" s="26">
        <f>IFERROR(+VLOOKUP("LEEQTF"&amp;A103,'Main File'!A:O,9,0),0)</f>
        <v>0</v>
      </c>
      <c r="F103" s="26">
        <f>IFERROR(+VLOOKUP("LEEQTF"&amp;A103,'Main File'!A:O,10,0),0)</f>
        <v>0</v>
      </c>
      <c r="G103" s="26">
        <f>IFERROR(+VLOOKUP("LEEQTF"&amp;A103,'Main File'!A:O,11,0),0)</f>
        <v>0</v>
      </c>
      <c r="H103" s="26">
        <f>IFERROR(+VLOOKUP("LEEQTF"&amp;A103,'Main File'!A:O,12,0),0)</f>
        <v>0</v>
      </c>
      <c r="I103" s="26">
        <f>IFERROR(+VLOOKUP("LEEQTF"&amp;A103,'Main File'!A:O,13,0),0)</f>
        <v>0</v>
      </c>
      <c r="J103" s="26">
        <f>IFERROR(+VLOOKUP("LEEQTF"&amp;A103,'Main File'!A:O,14,0),0)</f>
        <v>0</v>
      </c>
      <c r="K103" s="26">
        <f>IFERROR(+VLOOKUP("LEEQTF"&amp;A103,'Main File'!A:O,15,0),0)</f>
        <v>0</v>
      </c>
    </row>
    <row r="104" spans="1:11" x14ac:dyDescent="0.25">
      <c r="A104" s="9">
        <f t="shared" si="1"/>
        <v>43291</v>
      </c>
      <c r="B104" s="26">
        <f>IFERROR(+VLOOKUP("LEEQTF"&amp;A104,'Main File'!A:O,6,0),0)</f>
        <v>0</v>
      </c>
      <c r="C104" s="26">
        <f>IFERROR(+VLOOKUP("LEEQTF"&amp;A104,'Main File'!A:O,7,0),0)</f>
        <v>0</v>
      </c>
      <c r="D104" s="26">
        <f>IFERROR(+VLOOKUP("LEEQTF"&amp;A104,'Main File'!A:O,8,0),0)</f>
        <v>0</v>
      </c>
      <c r="E104" s="26">
        <f>IFERROR(+VLOOKUP("LEEQTF"&amp;A104,'Main File'!A:O,9,0),0)</f>
        <v>0</v>
      </c>
      <c r="F104" s="26">
        <f>IFERROR(+VLOOKUP("LEEQTF"&amp;A104,'Main File'!A:O,10,0),0)</f>
        <v>0</v>
      </c>
      <c r="G104" s="26">
        <f>IFERROR(+VLOOKUP("LEEQTF"&amp;A104,'Main File'!A:O,11,0),0)</f>
        <v>0</v>
      </c>
      <c r="H104" s="26">
        <f>IFERROR(+VLOOKUP("LEEQTF"&amp;A104,'Main File'!A:O,12,0),0)</f>
        <v>0</v>
      </c>
      <c r="I104" s="26">
        <f>IFERROR(+VLOOKUP("LEEQTF"&amp;A104,'Main File'!A:O,13,0),0)</f>
        <v>0</v>
      </c>
      <c r="J104" s="26">
        <f>IFERROR(+VLOOKUP("LEEQTF"&amp;A104,'Main File'!A:O,14,0),0)</f>
        <v>0</v>
      </c>
      <c r="K104" s="26">
        <f>IFERROR(+VLOOKUP("LEEQTF"&amp;A104,'Main File'!A:O,15,0),0)</f>
        <v>0</v>
      </c>
    </row>
    <row r="105" spans="1:11" x14ac:dyDescent="0.25">
      <c r="A105" s="9">
        <f t="shared" si="1"/>
        <v>43292</v>
      </c>
      <c r="B105" s="26">
        <f>IFERROR(+VLOOKUP("LEEQTF"&amp;A105,'Main File'!A:O,6,0),0)</f>
        <v>0</v>
      </c>
      <c r="C105" s="26">
        <f>IFERROR(+VLOOKUP("LEEQTF"&amp;A105,'Main File'!A:O,7,0),0)</f>
        <v>0</v>
      </c>
      <c r="D105" s="26">
        <f>IFERROR(+VLOOKUP("LEEQTF"&amp;A105,'Main File'!A:O,8,0),0)</f>
        <v>0</v>
      </c>
      <c r="E105" s="26">
        <f>IFERROR(+VLOOKUP("LEEQTF"&amp;A105,'Main File'!A:O,9,0),0)</f>
        <v>0</v>
      </c>
      <c r="F105" s="26">
        <f>IFERROR(+VLOOKUP("LEEQTF"&amp;A105,'Main File'!A:O,10,0),0)</f>
        <v>0</v>
      </c>
      <c r="G105" s="26">
        <f>IFERROR(+VLOOKUP("LEEQTF"&amp;A105,'Main File'!A:O,11,0),0)</f>
        <v>0</v>
      </c>
      <c r="H105" s="26">
        <f>IFERROR(+VLOOKUP("LEEQTF"&amp;A105,'Main File'!A:O,12,0),0)</f>
        <v>0</v>
      </c>
      <c r="I105" s="26">
        <f>IFERROR(+VLOOKUP("LEEQTF"&amp;A105,'Main File'!A:O,13,0),0)</f>
        <v>0</v>
      </c>
      <c r="J105" s="26">
        <f>IFERROR(+VLOOKUP("LEEQTF"&amp;A105,'Main File'!A:O,14,0),0)</f>
        <v>0</v>
      </c>
      <c r="K105" s="26">
        <f>IFERROR(+VLOOKUP("LEEQTF"&amp;A105,'Main File'!A:O,15,0),0)</f>
        <v>0</v>
      </c>
    </row>
    <row r="106" spans="1:11" x14ac:dyDescent="0.25">
      <c r="A106" s="9">
        <f t="shared" si="1"/>
        <v>43293</v>
      </c>
      <c r="B106" s="26">
        <f>IFERROR(+VLOOKUP("LEEQTF"&amp;A106,'Main File'!A:O,6,0),0)</f>
        <v>0</v>
      </c>
      <c r="C106" s="26">
        <f>IFERROR(+VLOOKUP("LEEQTF"&amp;A106,'Main File'!A:O,7,0),0)</f>
        <v>0</v>
      </c>
      <c r="D106" s="26">
        <f>IFERROR(+VLOOKUP("LEEQTF"&amp;A106,'Main File'!A:O,8,0),0)</f>
        <v>0</v>
      </c>
      <c r="E106" s="26">
        <f>IFERROR(+VLOOKUP("LEEQTF"&amp;A106,'Main File'!A:O,9,0),0)</f>
        <v>0</v>
      </c>
      <c r="F106" s="26">
        <f>IFERROR(+VLOOKUP("LEEQTF"&amp;A106,'Main File'!A:O,10,0),0)</f>
        <v>0</v>
      </c>
      <c r="G106" s="26">
        <f>IFERROR(+VLOOKUP("LEEQTF"&amp;A106,'Main File'!A:O,11,0),0)</f>
        <v>0</v>
      </c>
      <c r="H106" s="26">
        <f>IFERROR(+VLOOKUP("LEEQTF"&amp;A106,'Main File'!A:O,12,0),0)</f>
        <v>0</v>
      </c>
      <c r="I106" s="26">
        <f>IFERROR(+VLOOKUP("LEEQTF"&amp;A106,'Main File'!A:O,13,0),0)</f>
        <v>0</v>
      </c>
      <c r="J106" s="26">
        <f>IFERROR(+VLOOKUP("LEEQTF"&amp;A106,'Main File'!A:O,14,0),0)</f>
        <v>0</v>
      </c>
      <c r="K106" s="26">
        <f>IFERROR(+VLOOKUP("LEEQTF"&amp;A106,'Main File'!A:O,15,0),0)</f>
        <v>0</v>
      </c>
    </row>
    <row r="107" spans="1:11" x14ac:dyDescent="0.25">
      <c r="A107" s="9">
        <f t="shared" si="1"/>
        <v>43294</v>
      </c>
      <c r="B107" s="26">
        <f>IFERROR(+VLOOKUP("LEEQTF"&amp;A107,'Main File'!A:O,6,0),0)</f>
        <v>0</v>
      </c>
      <c r="C107" s="26">
        <f>IFERROR(+VLOOKUP("LEEQTF"&amp;A107,'Main File'!A:O,7,0),0)</f>
        <v>0</v>
      </c>
      <c r="D107" s="26">
        <f>IFERROR(+VLOOKUP("LEEQTF"&amp;A107,'Main File'!A:O,8,0),0)</f>
        <v>0</v>
      </c>
      <c r="E107" s="26">
        <f>IFERROR(+VLOOKUP("LEEQTF"&amp;A107,'Main File'!A:O,9,0),0)</f>
        <v>0</v>
      </c>
      <c r="F107" s="26">
        <f>IFERROR(+VLOOKUP("LEEQTF"&amp;A107,'Main File'!A:O,10,0),0)</f>
        <v>0</v>
      </c>
      <c r="G107" s="26">
        <f>IFERROR(+VLOOKUP("LEEQTF"&amp;A107,'Main File'!A:O,11,0),0)</f>
        <v>0</v>
      </c>
      <c r="H107" s="26">
        <f>IFERROR(+VLOOKUP("LEEQTF"&amp;A107,'Main File'!A:O,12,0),0)</f>
        <v>0</v>
      </c>
      <c r="I107" s="26">
        <f>IFERROR(+VLOOKUP("LEEQTF"&amp;A107,'Main File'!A:O,13,0),0)</f>
        <v>0</v>
      </c>
      <c r="J107" s="26">
        <f>IFERROR(+VLOOKUP("LEEQTF"&amp;A107,'Main File'!A:O,14,0),0)</f>
        <v>0</v>
      </c>
      <c r="K107" s="26">
        <f>IFERROR(+VLOOKUP("LEEQTF"&amp;A107,'Main File'!A:O,15,0),0)</f>
        <v>0</v>
      </c>
    </row>
    <row r="108" spans="1:11" x14ac:dyDescent="0.25">
      <c r="A108" s="9">
        <f t="shared" si="1"/>
        <v>43295</v>
      </c>
      <c r="B108" s="26">
        <f>IFERROR(+VLOOKUP("LEEQTF"&amp;A108,'Main File'!A:O,6,0),0)</f>
        <v>0</v>
      </c>
      <c r="C108" s="26">
        <f>IFERROR(+VLOOKUP("LEEQTF"&amp;A108,'Main File'!A:O,7,0),0)</f>
        <v>0</v>
      </c>
      <c r="D108" s="26">
        <f>IFERROR(+VLOOKUP("LEEQTF"&amp;A108,'Main File'!A:O,8,0),0)</f>
        <v>0</v>
      </c>
      <c r="E108" s="26">
        <f>IFERROR(+VLOOKUP("LEEQTF"&amp;A108,'Main File'!A:O,9,0),0)</f>
        <v>0</v>
      </c>
      <c r="F108" s="26">
        <f>IFERROR(+VLOOKUP("LEEQTF"&amp;A108,'Main File'!A:O,10,0),0)</f>
        <v>0</v>
      </c>
      <c r="G108" s="26">
        <f>IFERROR(+VLOOKUP("LEEQTF"&amp;A108,'Main File'!A:O,11,0),0)</f>
        <v>0</v>
      </c>
      <c r="H108" s="26">
        <f>IFERROR(+VLOOKUP("LEEQTF"&amp;A108,'Main File'!A:O,12,0),0)</f>
        <v>0</v>
      </c>
      <c r="I108" s="26">
        <f>IFERROR(+VLOOKUP("LEEQTF"&amp;A108,'Main File'!A:O,13,0),0)</f>
        <v>0</v>
      </c>
      <c r="J108" s="26">
        <f>IFERROR(+VLOOKUP("LEEQTF"&amp;A108,'Main File'!A:O,14,0),0)</f>
        <v>0</v>
      </c>
      <c r="K108" s="26">
        <f>IFERROR(+VLOOKUP("LEEQTF"&amp;A108,'Main File'!A:O,15,0),0)</f>
        <v>0</v>
      </c>
    </row>
    <row r="109" spans="1:11" x14ac:dyDescent="0.25">
      <c r="A109" s="9">
        <f t="shared" si="1"/>
        <v>43296</v>
      </c>
      <c r="B109" s="26">
        <f>IFERROR(+VLOOKUP("LEEQTF"&amp;A109,'Main File'!A:O,6,0),0)</f>
        <v>0</v>
      </c>
      <c r="C109" s="26">
        <f>IFERROR(+VLOOKUP("LEEQTF"&amp;A109,'Main File'!A:O,7,0),0)</f>
        <v>0</v>
      </c>
      <c r="D109" s="26">
        <f>IFERROR(+VLOOKUP("LEEQTF"&amp;A109,'Main File'!A:O,8,0),0)</f>
        <v>0</v>
      </c>
      <c r="E109" s="26">
        <f>IFERROR(+VLOOKUP("LEEQTF"&amp;A109,'Main File'!A:O,9,0),0)</f>
        <v>0</v>
      </c>
      <c r="F109" s="26">
        <f>IFERROR(+VLOOKUP("LEEQTF"&amp;A109,'Main File'!A:O,10,0),0)</f>
        <v>0</v>
      </c>
      <c r="G109" s="26">
        <f>IFERROR(+VLOOKUP("LEEQTF"&amp;A109,'Main File'!A:O,11,0),0)</f>
        <v>0</v>
      </c>
      <c r="H109" s="26">
        <f>IFERROR(+VLOOKUP("LEEQTF"&amp;A109,'Main File'!A:O,12,0),0)</f>
        <v>0</v>
      </c>
      <c r="I109" s="26">
        <f>IFERROR(+VLOOKUP("LEEQTF"&amp;A109,'Main File'!A:O,13,0),0)</f>
        <v>0</v>
      </c>
      <c r="J109" s="26">
        <f>IFERROR(+VLOOKUP("LEEQTF"&amp;A109,'Main File'!A:O,14,0),0)</f>
        <v>0</v>
      </c>
      <c r="K109" s="26">
        <f>IFERROR(+VLOOKUP("LEEQTF"&amp;A109,'Main File'!A:O,15,0),0)</f>
        <v>0</v>
      </c>
    </row>
    <row r="110" spans="1:11" x14ac:dyDescent="0.25">
      <c r="A110" s="9">
        <f t="shared" si="1"/>
        <v>43297</v>
      </c>
      <c r="B110" s="26">
        <f>IFERROR(+VLOOKUP("LEEQTF"&amp;A110,'Main File'!A:O,6,0),0)</f>
        <v>0</v>
      </c>
      <c r="C110" s="26">
        <f>IFERROR(+VLOOKUP("LEEQTF"&amp;A110,'Main File'!A:O,7,0),0)</f>
        <v>0</v>
      </c>
      <c r="D110" s="26">
        <f>IFERROR(+VLOOKUP("LEEQTF"&amp;A110,'Main File'!A:O,8,0),0)</f>
        <v>0</v>
      </c>
      <c r="E110" s="26">
        <f>IFERROR(+VLOOKUP("LEEQTF"&amp;A110,'Main File'!A:O,9,0),0)</f>
        <v>0</v>
      </c>
      <c r="F110" s="26">
        <f>IFERROR(+VLOOKUP("LEEQTF"&amp;A110,'Main File'!A:O,10,0),0)</f>
        <v>0</v>
      </c>
      <c r="G110" s="26">
        <f>IFERROR(+VLOOKUP("LEEQTF"&amp;A110,'Main File'!A:O,11,0),0)</f>
        <v>0</v>
      </c>
      <c r="H110" s="26">
        <f>IFERROR(+VLOOKUP("LEEQTF"&amp;A110,'Main File'!A:O,12,0),0)</f>
        <v>0</v>
      </c>
      <c r="I110" s="26">
        <f>IFERROR(+VLOOKUP("LEEQTF"&amp;A110,'Main File'!A:O,13,0),0)</f>
        <v>0</v>
      </c>
      <c r="J110" s="26">
        <f>IFERROR(+VLOOKUP("LEEQTF"&amp;A110,'Main File'!A:O,14,0),0)</f>
        <v>0</v>
      </c>
      <c r="K110" s="26">
        <f>IFERROR(+VLOOKUP("LEEQTF"&amp;A110,'Main File'!A:O,15,0),0)</f>
        <v>0</v>
      </c>
    </row>
    <row r="111" spans="1:11" x14ac:dyDescent="0.25">
      <c r="A111" s="9">
        <f t="shared" si="1"/>
        <v>43298</v>
      </c>
      <c r="B111" s="26">
        <f>IFERROR(+VLOOKUP("LEEQTF"&amp;A111,'Main File'!A:O,6,0),0)</f>
        <v>0</v>
      </c>
      <c r="C111" s="26">
        <f>IFERROR(+VLOOKUP("LEEQTF"&amp;A111,'Main File'!A:O,7,0),0)</f>
        <v>0</v>
      </c>
      <c r="D111" s="26">
        <f>IFERROR(+VLOOKUP("LEEQTF"&amp;A111,'Main File'!A:O,8,0),0)</f>
        <v>0</v>
      </c>
      <c r="E111" s="26">
        <f>IFERROR(+VLOOKUP("LEEQTF"&amp;A111,'Main File'!A:O,9,0),0)</f>
        <v>0</v>
      </c>
      <c r="F111" s="26">
        <f>IFERROR(+VLOOKUP("LEEQTF"&amp;A111,'Main File'!A:O,10,0),0)</f>
        <v>0</v>
      </c>
      <c r="G111" s="26">
        <f>IFERROR(+VLOOKUP("LEEQTF"&amp;A111,'Main File'!A:O,11,0),0)</f>
        <v>0</v>
      </c>
      <c r="H111" s="26">
        <f>IFERROR(+VLOOKUP("LEEQTF"&amp;A111,'Main File'!A:O,12,0),0)</f>
        <v>0</v>
      </c>
      <c r="I111" s="26">
        <f>IFERROR(+VLOOKUP("LEEQTF"&amp;A111,'Main File'!A:O,13,0),0)</f>
        <v>0</v>
      </c>
      <c r="J111" s="26">
        <f>IFERROR(+VLOOKUP("LEEQTF"&amp;A111,'Main File'!A:O,14,0),0)</f>
        <v>0</v>
      </c>
      <c r="K111" s="26">
        <f>IFERROR(+VLOOKUP("LEEQTF"&amp;A111,'Main File'!A:O,15,0),0)</f>
        <v>0</v>
      </c>
    </row>
    <row r="112" spans="1:11" x14ac:dyDescent="0.25">
      <c r="A112" s="9">
        <f t="shared" si="1"/>
        <v>43299</v>
      </c>
      <c r="B112" s="26">
        <f>IFERROR(+VLOOKUP("LEEQTF"&amp;A112,'Main File'!A:O,6,0),0)</f>
        <v>0</v>
      </c>
      <c r="C112" s="26">
        <f>IFERROR(+VLOOKUP("LEEQTF"&amp;A112,'Main File'!A:O,7,0),0)</f>
        <v>0</v>
      </c>
      <c r="D112" s="26">
        <f>IFERROR(+VLOOKUP("LEEQTF"&amp;A112,'Main File'!A:O,8,0),0)</f>
        <v>0</v>
      </c>
      <c r="E112" s="26">
        <f>IFERROR(+VLOOKUP("LEEQTF"&amp;A112,'Main File'!A:O,9,0),0)</f>
        <v>0</v>
      </c>
      <c r="F112" s="26">
        <f>IFERROR(+VLOOKUP("LEEQTF"&amp;A112,'Main File'!A:O,10,0),0)</f>
        <v>0</v>
      </c>
      <c r="G112" s="26">
        <f>IFERROR(+VLOOKUP("LEEQTF"&amp;A112,'Main File'!A:O,11,0),0)</f>
        <v>0</v>
      </c>
      <c r="H112" s="26">
        <f>IFERROR(+VLOOKUP("LEEQTF"&amp;A112,'Main File'!A:O,12,0),0)</f>
        <v>0</v>
      </c>
      <c r="I112" s="26">
        <f>IFERROR(+VLOOKUP("LEEQTF"&amp;A112,'Main File'!A:O,13,0),0)</f>
        <v>0</v>
      </c>
      <c r="J112" s="26">
        <f>IFERROR(+VLOOKUP("LEEQTF"&amp;A112,'Main File'!A:O,14,0),0)</f>
        <v>0</v>
      </c>
      <c r="K112" s="26">
        <f>IFERROR(+VLOOKUP("LEEQTF"&amp;A112,'Main File'!A:O,15,0),0)</f>
        <v>0</v>
      </c>
    </row>
    <row r="113" spans="1:11" x14ac:dyDescent="0.25">
      <c r="A113" s="9">
        <f t="shared" si="1"/>
        <v>43300</v>
      </c>
      <c r="B113" s="26">
        <f>IFERROR(+VLOOKUP("LEEQTF"&amp;A113,'Main File'!A:O,6,0),0)</f>
        <v>0</v>
      </c>
      <c r="C113" s="26">
        <f>IFERROR(+VLOOKUP("LEEQTF"&amp;A113,'Main File'!A:O,7,0),0)</f>
        <v>0</v>
      </c>
      <c r="D113" s="26">
        <f>IFERROR(+VLOOKUP("LEEQTF"&amp;A113,'Main File'!A:O,8,0),0)</f>
        <v>0</v>
      </c>
      <c r="E113" s="26">
        <f>IFERROR(+VLOOKUP("LEEQTF"&amp;A113,'Main File'!A:O,9,0),0)</f>
        <v>0</v>
      </c>
      <c r="F113" s="26">
        <f>IFERROR(+VLOOKUP("LEEQTF"&amp;A113,'Main File'!A:O,10,0),0)</f>
        <v>0</v>
      </c>
      <c r="G113" s="26">
        <f>IFERROR(+VLOOKUP("LEEQTF"&amp;A113,'Main File'!A:O,11,0),0)</f>
        <v>0</v>
      </c>
      <c r="H113" s="26">
        <f>IFERROR(+VLOOKUP("LEEQTF"&amp;A113,'Main File'!A:O,12,0),0)</f>
        <v>0</v>
      </c>
      <c r="I113" s="26">
        <f>IFERROR(+VLOOKUP("LEEQTF"&amp;A113,'Main File'!A:O,13,0),0)</f>
        <v>0</v>
      </c>
      <c r="J113" s="26">
        <f>IFERROR(+VLOOKUP("LEEQTF"&amp;A113,'Main File'!A:O,14,0),0)</f>
        <v>0</v>
      </c>
      <c r="K113" s="26">
        <f>IFERROR(+VLOOKUP("LEEQTF"&amp;A113,'Main File'!A:O,15,0),0)</f>
        <v>0</v>
      </c>
    </row>
    <row r="114" spans="1:11" x14ac:dyDescent="0.25">
      <c r="A114" s="9">
        <f t="shared" si="1"/>
        <v>43301</v>
      </c>
      <c r="B114" s="26">
        <f>IFERROR(+VLOOKUP("LEEQTF"&amp;A114,'Main File'!A:O,6,0),0)</f>
        <v>0</v>
      </c>
      <c r="C114" s="26">
        <f>IFERROR(+VLOOKUP("LEEQTF"&amp;A114,'Main File'!A:O,7,0),0)</f>
        <v>0</v>
      </c>
      <c r="D114" s="26">
        <f>IFERROR(+VLOOKUP("LEEQTF"&amp;A114,'Main File'!A:O,8,0),0)</f>
        <v>0</v>
      </c>
      <c r="E114" s="26">
        <f>IFERROR(+VLOOKUP("LEEQTF"&amp;A114,'Main File'!A:O,9,0),0)</f>
        <v>0</v>
      </c>
      <c r="F114" s="26">
        <f>IFERROR(+VLOOKUP("LEEQTF"&amp;A114,'Main File'!A:O,10,0),0)</f>
        <v>0</v>
      </c>
      <c r="G114" s="26">
        <f>IFERROR(+VLOOKUP("LEEQTF"&amp;A114,'Main File'!A:O,11,0),0)</f>
        <v>0</v>
      </c>
      <c r="H114" s="26">
        <f>IFERROR(+VLOOKUP("LEEQTF"&amp;A114,'Main File'!A:O,12,0),0)</f>
        <v>0</v>
      </c>
      <c r="I114" s="26">
        <f>IFERROR(+VLOOKUP("LEEQTF"&amp;A114,'Main File'!A:O,13,0),0)</f>
        <v>0</v>
      </c>
      <c r="J114" s="26">
        <f>IFERROR(+VLOOKUP("LEEQTF"&amp;A114,'Main File'!A:O,14,0),0)</f>
        <v>0</v>
      </c>
      <c r="K114" s="26">
        <f>IFERROR(+VLOOKUP("LEEQTF"&amp;A114,'Main File'!A:O,15,0),0)</f>
        <v>0</v>
      </c>
    </row>
    <row r="115" spans="1:11" x14ac:dyDescent="0.25">
      <c r="A115" s="9">
        <f t="shared" si="1"/>
        <v>43302</v>
      </c>
      <c r="B115" s="26">
        <f>IFERROR(+VLOOKUP("LEEQTF"&amp;A115,'Main File'!A:O,6,0),0)</f>
        <v>0</v>
      </c>
      <c r="C115" s="26">
        <f>IFERROR(+VLOOKUP("LEEQTF"&amp;A115,'Main File'!A:O,7,0),0)</f>
        <v>0</v>
      </c>
      <c r="D115" s="26">
        <f>IFERROR(+VLOOKUP("LEEQTF"&amp;A115,'Main File'!A:O,8,0),0)</f>
        <v>0</v>
      </c>
      <c r="E115" s="26">
        <f>IFERROR(+VLOOKUP("LEEQTF"&amp;A115,'Main File'!A:O,9,0),0)</f>
        <v>0</v>
      </c>
      <c r="F115" s="26">
        <f>IFERROR(+VLOOKUP("LEEQTF"&amp;A115,'Main File'!A:O,10,0),0)</f>
        <v>0</v>
      </c>
      <c r="G115" s="26">
        <f>IFERROR(+VLOOKUP("LEEQTF"&amp;A115,'Main File'!A:O,11,0),0)</f>
        <v>0</v>
      </c>
      <c r="H115" s="26">
        <f>IFERROR(+VLOOKUP("LEEQTF"&amp;A115,'Main File'!A:O,12,0),0)</f>
        <v>0</v>
      </c>
      <c r="I115" s="26">
        <f>IFERROR(+VLOOKUP("LEEQTF"&amp;A115,'Main File'!A:O,13,0),0)</f>
        <v>0</v>
      </c>
      <c r="J115" s="26">
        <f>IFERROR(+VLOOKUP("LEEQTF"&amp;A115,'Main File'!A:O,14,0),0)</f>
        <v>0</v>
      </c>
      <c r="K115" s="26">
        <f>IFERROR(+VLOOKUP("LEEQTF"&amp;A115,'Main File'!A:O,15,0),0)</f>
        <v>0</v>
      </c>
    </row>
    <row r="116" spans="1:11" x14ac:dyDescent="0.25">
      <c r="A116" s="9">
        <f t="shared" si="1"/>
        <v>43303</v>
      </c>
      <c r="B116" s="26">
        <f>IFERROR(+VLOOKUP("LEEQTF"&amp;A116,'Main File'!A:O,6,0),0)</f>
        <v>0</v>
      </c>
      <c r="C116" s="26">
        <f>IFERROR(+VLOOKUP("LEEQTF"&amp;A116,'Main File'!A:O,7,0),0)</f>
        <v>0</v>
      </c>
      <c r="D116" s="26">
        <f>IFERROR(+VLOOKUP("LEEQTF"&amp;A116,'Main File'!A:O,8,0),0)</f>
        <v>0</v>
      </c>
      <c r="E116" s="26">
        <f>IFERROR(+VLOOKUP("LEEQTF"&amp;A116,'Main File'!A:O,9,0),0)</f>
        <v>0</v>
      </c>
      <c r="F116" s="26">
        <f>IFERROR(+VLOOKUP("LEEQTF"&amp;A116,'Main File'!A:O,10,0),0)</f>
        <v>0</v>
      </c>
      <c r="G116" s="26">
        <f>IFERROR(+VLOOKUP("LEEQTF"&amp;A116,'Main File'!A:O,11,0),0)</f>
        <v>0</v>
      </c>
      <c r="H116" s="26">
        <f>IFERROR(+VLOOKUP("LEEQTF"&amp;A116,'Main File'!A:O,12,0),0)</f>
        <v>0</v>
      </c>
      <c r="I116" s="26">
        <f>IFERROR(+VLOOKUP("LEEQTF"&amp;A116,'Main File'!A:O,13,0),0)</f>
        <v>0</v>
      </c>
      <c r="J116" s="26">
        <f>IFERROR(+VLOOKUP("LEEQTF"&amp;A116,'Main File'!A:O,14,0),0)</f>
        <v>0</v>
      </c>
      <c r="K116" s="26">
        <f>IFERROR(+VLOOKUP("LEEQTF"&amp;A116,'Main File'!A:O,15,0),0)</f>
        <v>0</v>
      </c>
    </row>
    <row r="117" spans="1:11" x14ac:dyDescent="0.25">
      <c r="A117" s="9">
        <f t="shared" si="1"/>
        <v>43304</v>
      </c>
      <c r="B117" s="26">
        <f>IFERROR(+VLOOKUP("LEEQTF"&amp;A117,'Main File'!A:O,6,0),0)</f>
        <v>0</v>
      </c>
      <c r="C117" s="26">
        <f>IFERROR(+VLOOKUP("LEEQTF"&amp;A117,'Main File'!A:O,7,0),0)</f>
        <v>0</v>
      </c>
      <c r="D117" s="26">
        <f>IFERROR(+VLOOKUP("LEEQTF"&amp;A117,'Main File'!A:O,8,0),0)</f>
        <v>0</v>
      </c>
      <c r="E117" s="26">
        <f>IFERROR(+VLOOKUP("LEEQTF"&amp;A117,'Main File'!A:O,9,0),0)</f>
        <v>0</v>
      </c>
      <c r="F117" s="26">
        <f>IFERROR(+VLOOKUP("LEEQTF"&amp;A117,'Main File'!A:O,10,0),0)</f>
        <v>0</v>
      </c>
      <c r="G117" s="26">
        <f>IFERROR(+VLOOKUP("LEEQTF"&amp;A117,'Main File'!A:O,11,0),0)</f>
        <v>0</v>
      </c>
      <c r="H117" s="26">
        <f>IFERROR(+VLOOKUP("LEEQTF"&amp;A117,'Main File'!A:O,12,0),0)</f>
        <v>0</v>
      </c>
      <c r="I117" s="26">
        <f>IFERROR(+VLOOKUP("LEEQTF"&amp;A117,'Main File'!A:O,13,0),0)</f>
        <v>0</v>
      </c>
      <c r="J117" s="26">
        <f>IFERROR(+VLOOKUP("LEEQTF"&amp;A117,'Main File'!A:O,14,0),0)</f>
        <v>0</v>
      </c>
      <c r="K117" s="26">
        <f>IFERROR(+VLOOKUP("LEEQTF"&amp;A117,'Main File'!A:O,15,0),0)</f>
        <v>0</v>
      </c>
    </row>
    <row r="118" spans="1:11" x14ac:dyDescent="0.25">
      <c r="A118" s="9">
        <f t="shared" si="1"/>
        <v>43305</v>
      </c>
      <c r="B118" s="26">
        <f>IFERROR(+VLOOKUP("LEEQTF"&amp;A118,'Main File'!A:O,6,0),0)</f>
        <v>0</v>
      </c>
      <c r="C118" s="26">
        <f>IFERROR(+VLOOKUP("LEEQTF"&amp;A118,'Main File'!A:O,7,0),0)</f>
        <v>0</v>
      </c>
      <c r="D118" s="26">
        <f>IFERROR(+VLOOKUP("LEEQTF"&amp;A118,'Main File'!A:O,8,0),0)</f>
        <v>0</v>
      </c>
      <c r="E118" s="26">
        <f>IFERROR(+VLOOKUP("LEEQTF"&amp;A118,'Main File'!A:O,9,0),0)</f>
        <v>0</v>
      </c>
      <c r="F118" s="26">
        <f>IFERROR(+VLOOKUP("LEEQTF"&amp;A118,'Main File'!A:O,10,0),0)</f>
        <v>0</v>
      </c>
      <c r="G118" s="26">
        <f>IFERROR(+VLOOKUP("LEEQTF"&amp;A118,'Main File'!A:O,11,0),0)</f>
        <v>0</v>
      </c>
      <c r="H118" s="26">
        <f>IFERROR(+VLOOKUP("LEEQTF"&amp;A118,'Main File'!A:O,12,0),0)</f>
        <v>0</v>
      </c>
      <c r="I118" s="26">
        <f>IFERROR(+VLOOKUP("LEEQTF"&amp;A118,'Main File'!A:O,13,0),0)</f>
        <v>0</v>
      </c>
      <c r="J118" s="26">
        <f>IFERROR(+VLOOKUP("LEEQTF"&amp;A118,'Main File'!A:O,14,0),0)</f>
        <v>0</v>
      </c>
      <c r="K118" s="26">
        <f>IFERROR(+VLOOKUP("LEEQTF"&amp;A118,'Main File'!A:O,15,0),0)</f>
        <v>0</v>
      </c>
    </row>
    <row r="119" spans="1:11" x14ac:dyDescent="0.25">
      <c r="A119" s="9">
        <f t="shared" si="1"/>
        <v>43306</v>
      </c>
      <c r="B119" s="26">
        <f>IFERROR(+VLOOKUP("LEEQTF"&amp;A119,'Main File'!A:O,6,0),0)</f>
        <v>0</v>
      </c>
      <c r="C119" s="26">
        <f>IFERROR(+VLOOKUP("LEEQTF"&amp;A119,'Main File'!A:O,7,0),0)</f>
        <v>0</v>
      </c>
      <c r="D119" s="26">
        <f>IFERROR(+VLOOKUP("LEEQTF"&amp;A119,'Main File'!A:O,8,0),0)</f>
        <v>0</v>
      </c>
      <c r="E119" s="26">
        <f>IFERROR(+VLOOKUP("LEEQTF"&amp;A119,'Main File'!A:O,9,0),0)</f>
        <v>0</v>
      </c>
      <c r="F119" s="26">
        <f>IFERROR(+VLOOKUP("LEEQTF"&amp;A119,'Main File'!A:O,10,0),0)</f>
        <v>0</v>
      </c>
      <c r="G119" s="26">
        <f>IFERROR(+VLOOKUP("LEEQTF"&amp;A119,'Main File'!A:O,11,0),0)</f>
        <v>0</v>
      </c>
      <c r="H119" s="26">
        <f>IFERROR(+VLOOKUP("LEEQTF"&amp;A119,'Main File'!A:O,12,0),0)</f>
        <v>0</v>
      </c>
      <c r="I119" s="26">
        <f>IFERROR(+VLOOKUP("LEEQTF"&amp;A119,'Main File'!A:O,13,0),0)</f>
        <v>0</v>
      </c>
      <c r="J119" s="26">
        <f>IFERROR(+VLOOKUP("LEEQTF"&amp;A119,'Main File'!A:O,14,0),0)</f>
        <v>0</v>
      </c>
      <c r="K119" s="26">
        <f>IFERROR(+VLOOKUP("LEEQTF"&amp;A119,'Main File'!A:O,15,0),0)</f>
        <v>0</v>
      </c>
    </row>
    <row r="120" spans="1:11" x14ac:dyDescent="0.25">
      <c r="A120" s="9">
        <f t="shared" si="1"/>
        <v>43307</v>
      </c>
      <c r="B120" s="26">
        <f>IFERROR(+VLOOKUP("LEEQTF"&amp;A120,'Main File'!A:O,6,0),0)</f>
        <v>0</v>
      </c>
      <c r="C120" s="26">
        <f>IFERROR(+VLOOKUP("LEEQTF"&amp;A120,'Main File'!A:O,7,0),0)</f>
        <v>0</v>
      </c>
      <c r="D120" s="26">
        <f>IFERROR(+VLOOKUP("LEEQTF"&amp;A120,'Main File'!A:O,8,0),0)</f>
        <v>0</v>
      </c>
      <c r="E120" s="26">
        <f>IFERROR(+VLOOKUP("LEEQTF"&amp;A120,'Main File'!A:O,9,0),0)</f>
        <v>0</v>
      </c>
      <c r="F120" s="26">
        <f>IFERROR(+VLOOKUP("LEEQTF"&amp;A120,'Main File'!A:O,10,0),0)</f>
        <v>0</v>
      </c>
      <c r="G120" s="26">
        <f>IFERROR(+VLOOKUP("LEEQTF"&amp;A120,'Main File'!A:O,11,0),0)</f>
        <v>0</v>
      </c>
      <c r="H120" s="26">
        <f>IFERROR(+VLOOKUP("LEEQTF"&amp;A120,'Main File'!A:O,12,0),0)</f>
        <v>0</v>
      </c>
      <c r="I120" s="26">
        <f>IFERROR(+VLOOKUP("LEEQTF"&amp;A120,'Main File'!A:O,13,0),0)</f>
        <v>0</v>
      </c>
      <c r="J120" s="26">
        <f>IFERROR(+VLOOKUP("LEEQTF"&amp;A120,'Main File'!A:O,14,0),0)</f>
        <v>0</v>
      </c>
      <c r="K120" s="26">
        <f>IFERROR(+VLOOKUP("LEEQTF"&amp;A120,'Main File'!A:O,15,0),0)</f>
        <v>0</v>
      </c>
    </row>
    <row r="121" spans="1:11" x14ac:dyDescent="0.25">
      <c r="A121" s="9">
        <f t="shared" si="1"/>
        <v>43308</v>
      </c>
      <c r="B121" s="26">
        <f>IFERROR(+VLOOKUP("LEEQTF"&amp;A121,'Main File'!A:O,6,0),0)</f>
        <v>0</v>
      </c>
      <c r="C121" s="26">
        <f>IFERROR(+VLOOKUP("LEEQTF"&amp;A121,'Main File'!A:O,7,0),0)</f>
        <v>0</v>
      </c>
      <c r="D121" s="26">
        <f>IFERROR(+VLOOKUP("LEEQTF"&amp;A121,'Main File'!A:O,8,0),0)</f>
        <v>0</v>
      </c>
      <c r="E121" s="26">
        <f>IFERROR(+VLOOKUP("LEEQTF"&amp;A121,'Main File'!A:O,9,0),0)</f>
        <v>0</v>
      </c>
      <c r="F121" s="26">
        <f>IFERROR(+VLOOKUP("LEEQTF"&amp;A121,'Main File'!A:O,10,0),0)</f>
        <v>0</v>
      </c>
      <c r="G121" s="26">
        <f>IFERROR(+VLOOKUP("LEEQTF"&amp;A121,'Main File'!A:O,11,0),0)</f>
        <v>0</v>
      </c>
      <c r="H121" s="26">
        <f>IFERROR(+VLOOKUP("LEEQTF"&amp;A121,'Main File'!A:O,12,0),0)</f>
        <v>0</v>
      </c>
      <c r="I121" s="26">
        <f>IFERROR(+VLOOKUP("LEEQTF"&amp;A121,'Main File'!A:O,13,0),0)</f>
        <v>0</v>
      </c>
      <c r="J121" s="26">
        <f>IFERROR(+VLOOKUP("LEEQTF"&amp;A121,'Main File'!A:O,14,0),0)</f>
        <v>0</v>
      </c>
      <c r="K121" s="26">
        <f>IFERROR(+VLOOKUP("LEEQTF"&amp;A121,'Main File'!A:O,15,0),0)</f>
        <v>0</v>
      </c>
    </row>
    <row r="122" spans="1:11" x14ac:dyDescent="0.25">
      <c r="A122" s="9">
        <f t="shared" si="1"/>
        <v>43309</v>
      </c>
      <c r="B122" s="26">
        <f>IFERROR(+VLOOKUP("LEEQTF"&amp;A122,'Main File'!A:O,6,0),0)</f>
        <v>0</v>
      </c>
      <c r="C122" s="26">
        <f>IFERROR(+VLOOKUP("LEEQTF"&amp;A122,'Main File'!A:O,7,0),0)</f>
        <v>0</v>
      </c>
      <c r="D122" s="26">
        <f>IFERROR(+VLOOKUP("LEEQTF"&amp;A122,'Main File'!A:O,8,0),0)</f>
        <v>0</v>
      </c>
      <c r="E122" s="26">
        <f>IFERROR(+VLOOKUP("LEEQTF"&amp;A122,'Main File'!A:O,9,0),0)</f>
        <v>0</v>
      </c>
      <c r="F122" s="26">
        <f>IFERROR(+VLOOKUP("LEEQTF"&amp;A122,'Main File'!A:O,10,0),0)</f>
        <v>0</v>
      </c>
      <c r="G122" s="26">
        <f>IFERROR(+VLOOKUP("LEEQTF"&amp;A122,'Main File'!A:O,11,0),0)</f>
        <v>0</v>
      </c>
      <c r="H122" s="26">
        <f>IFERROR(+VLOOKUP("LEEQTF"&amp;A122,'Main File'!A:O,12,0),0)</f>
        <v>0</v>
      </c>
      <c r="I122" s="26">
        <f>IFERROR(+VLOOKUP("LEEQTF"&amp;A122,'Main File'!A:O,13,0),0)</f>
        <v>0</v>
      </c>
      <c r="J122" s="26">
        <f>IFERROR(+VLOOKUP("LEEQTF"&amp;A122,'Main File'!A:O,14,0),0)</f>
        <v>0</v>
      </c>
      <c r="K122" s="26">
        <f>IFERROR(+VLOOKUP("LEEQTF"&amp;A122,'Main File'!A:O,15,0),0)</f>
        <v>0</v>
      </c>
    </row>
    <row r="123" spans="1:11" x14ac:dyDescent="0.25">
      <c r="A123" s="9">
        <f t="shared" si="1"/>
        <v>43310</v>
      </c>
      <c r="B123" s="26">
        <f>IFERROR(+VLOOKUP("LEEQTF"&amp;A123,'Main File'!A:O,6,0),0)</f>
        <v>0</v>
      </c>
      <c r="C123" s="26">
        <f>IFERROR(+VLOOKUP("LEEQTF"&amp;A123,'Main File'!A:O,7,0),0)</f>
        <v>0</v>
      </c>
      <c r="D123" s="26">
        <f>IFERROR(+VLOOKUP("LEEQTF"&amp;A123,'Main File'!A:O,8,0),0)</f>
        <v>0</v>
      </c>
      <c r="E123" s="26">
        <f>IFERROR(+VLOOKUP("LEEQTF"&amp;A123,'Main File'!A:O,9,0),0)</f>
        <v>0</v>
      </c>
      <c r="F123" s="26">
        <f>IFERROR(+VLOOKUP("LEEQTF"&amp;A123,'Main File'!A:O,10,0),0)</f>
        <v>0</v>
      </c>
      <c r="G123" s="26">
        <f>IFERROR(+VLOOKUP("LEEQTF"&amp;A123,'Main File'!A:O,11,0),0)</f>
        <v>0</v>
      </c>
      <c r="H123" s="26">
        <f>IFERROR(+VLOOKUP("LEEQTF"&amp;A123,'Main File'!A:O,12,0),0)</f>
        <v>0</v>
      </c>
      <c r="I123" s="26">
        <f>IFERROR(+VLOOKUP("LEEQTF"&amp;A123,'Main File'!A:O,13,0),0)</f>
        <v>0</v>
      </c>
      <c r="J123" s="26">
        <f>IFERROR(+VLOOKUP("LEEQTF"&amp;A123,'Main File'!A:O,14,0),0)</f>
        <v>0</v>
      </c>
      <c r="K123" s="26">
        <f>IFERROR(+VLOOKUP("LEEQTF"&amp;A123,'Main File'!A:O,15,0),0)</f>
        <v>0</v>
      </c>
    </row>
    <row r="124" spans="1:11" x14ac:dyDescent="0.25">
      <c r="A124" s="9">
        <f t="shared" si="1"/>
        <v>43311</v>
      </c>
      <c r="B124" s="26">
        <f>IFERROR(+VLOOKUP("LEEQTF"&amp;A124,'Main File'!A:O,6,0),0)</f>
        <v>0</v>
      </c>
      <c r="C124" s="26">
        <f>IFERROR(+VLOOKUP("LEEQTF"&amp;A124,'Main File'!A:O,7,0),0)</f>
        <v>0</v>
      </c>
      <c r="D124" s="26">
        <f>IFERROR(+VLOOKUP("LEEQTF"&amp;A124,'Main File'!A:O,8,0),0)</f>
        <v>0</v>
      </c>
      <c r="E124" s="26">
        <f>IFERROR(+VLOOKUP("LEEQTF"&amp;A124,'Main File'!A:O,9,0),0)</f>
        <v>0</v>
      </c>
      <c r="F124" s="26">
        <f>IFERROR(+VLOOKUP("LEEQTF"&amp;A124,'Main File'!A:O,10,0),0)</f>
        <v>0</v>
      </c>
      <c r="G124" s="26">
        <f>IFERROR(+VLOOKUP("LEEQTF"&amp;A124,'Main File'!A:O,11,0),0)</f>
        <v>0</v>
      </c>
      <c r="H124" s="26">
        <f>IFERROR(+VLOOKUP("LEEQTF"&amp;A124,'Main File'!A:O,12,0),0)</f>
        <v>0</v>
      </c>
      <c r="I124" s="26">
        <f>IFERROR(+VLOOKUP("LEEQTF"&amp;A124,'Main File'!A:O,13,0),0)</f>
        <v>0</v>
      </c>
      <c r="J124" s="26">
        <f>IFERROR(+VLOOKUP("LEEQTF"&amp;A124,'Main File'!A:O,14,0),0)</f>
        <v>0</v>
      </c>
      <c r="K124" s="26">
        <f>IFERROR(+VLOOKUP("LEEQTF"&amp;A124,'Main File'!A:O,15,0),0)</f>
        <v>0</v>
      </c>
    </row>
    <row r="125" spans="1:11" x14ac:dyDescent="0.25">
      <c r="A125" s="9">
        <f t="shared" si="1"/>
        <v>43312</v>
      </c>
      <c r="B125" s="26">
        <f>IFERROR(+VLOOKUP("LEEQTF"&amp;A125,'Main File'!A:O,6,0),0)</f>
        <v>0</v>
      </c>
      <c r="C125" s="26">
        <f>IFERROR(+VLOOKUP("LEEQTF"&amp;A125,'Main File'!A:O,7,0),0)</f>
        <v>0</v>
      </c>
      <c r="D125" s="26">
        <f>IFERROR(+VLOOKUP("LEEQTF"&amp;A125,'Main File'!A:O,8,0),0)</f>
        <v>0</v>
      </c>
      <c r="E125" s="26">
        <f>IFERROR(+VLOOKUP("LEEQTF"&amp;A125,'Main File'!A:O,9,0),0)</f>
        <v>0</v>
      </c>
      <c r="F125" s="26">
        <f>IFERROR(+VLOOKUP("LEEQTF"&amp;A125,'Main File'!A:O,10,0),0)</f>
        <v>0</v>
      </c>
      <c r="G125" s="26">
        <f>IFERROR(+VLOOKUP("LEEQTF"&amp;A125,'Main File'!A:O,11,0),0)</f>
        <v>0</v>
      </c>
      <c r="H125" s="26">
        <f>IFERROR(+VLOOKUP("LEEQTF"&amp;A125,'Main File'!A:O,12,0),0)</f>
        <v>0</v>
      </c>
      <c r="I125" s="26">
        <f>IFERROR(+VLOOKUP("LEEQTF"&amp;A125,'Main File'!A:O,13,0),0)</f>
        <v>0</v>
      </c>
      <c r="J125" s="26">
        <f>IFERROR(+VLOOKUP("LEEQTF"&amp;A125,'Main File'!A:O,14,0),0)</f>
        <v>0</v>
      </c>
      <c r="K125" s="26">
        <f>IFERROR(+VLOOKUP("LEEQTF"&amp;A125,'Main File'!A:O,15,0),0)</f>
        <v>0</v>
      </c>
    </row>
    <row r="126" spans="1:11" x14ac:dyDescent="0.25">
      <c r="A126" s="9">
        <f t="shared" si="1"/>
        <v>43313</v>
      </c>
      <c r="B126" s="26">
        <f>IFERROR(+VLOOKUP("LEEQTF"&amp;A126,'Main File'!A:O,6,0),0)</f>
        <v>0</v>
      </c>
      <c r="C126" s="26">
        <f>IFERROR(+VLOOKUP("LEEQTF"&amp;A126,'Main File'!A:O,7,0),0)</f>
        <v>0</v>
      </c>
      <c r="D126" s="26">
        <f>IFERROR(+VLOOKUP("LEEQTF"&amp;A126,'Main File'!A:O,8,0),0)</f>
        <v>0</v>
      </c>
      <c r="E126" s="26">
        <f>IFERROR(+VLOOKUP("LEEQTF"&amp;A126,'Main File'!A:O,9,0),0)</f>
        <v>0</v>
      </c>
      <c r="F126" s="26">
        <f>IFERROR(+VLOOKUP("LEEQTF"&amp;A126,'Main File'!A:O,10,0),0)</f>
        <v>0</v>
      </c>
      <c r="G126" s="26">
        <f>IFERROR(+VLOOKUP("LEEQTF"&amp;A126,'Main File'!A:O,11,0),0)</f>
        <v>0</v>
      </c>
      <c r="H126" s="26">
        <f>IFERROR(+VLOOKUP("LEEQTF"&amp;A126,'Main File'!A:O,12,0),0)</f>
        <v>0</v>
      </c>
      <c r="I126" s="26">
        <f>IFERROR(+VLOOKUP("LEEQTF"&amp;A126,'Main File'!A:O,13,0),0)</f>
        <v>0</v>
      </c>
      <c r="J126" s="26">
        <f>IFERROR(+VLOOKUP("LEEQTF"&amp;A126,'Main File'!A:O,14,0),0)</f>
        <v>0</v>
      </c>
      <c r="K126" s="26">
        <f>IFERROR(+VLOOKUP("LEEQTF"&amp;A126,'Main File'!A:O,15,0),0)</f>
        <v>0</v>
      </c>
    </row>
    <row r="127" spans="1:11" x14ac:dyDescent="0.25">
      <c r="A127" s="9">
        <f t="shared" si="1"/>
        <v>43314</v>
      </c>
      <c r="B127" s="26">
        <f>IFERROR(+VLOOKUP("LEEQTF"&amp;A127,'Main File'!A:O,6,0),0)</f>
        <v>0</v>
      </c>
      <c r="C127" s="26">
        <f>IFERROR(+VLOOKUP("LEEQTF"&amp;A127,'Main File'!A:O,7,0),0)</f>
        <v>0</v>
      </c>
      <c r="D127" s="26">
        <f>IFERROR(+VLOOKUP("LEEQTF"&amp;A127,'Main File'!A:O,8,0),0)</f>
        <v>0</v>
      </c>
      <c r="E127" s="26">
        <f>IFERROR(+VLOOKUP("LEEQTF"&amp;A127,'Main File'!A:O,9,0),0)</f>
        <v>0</v>
      </c>
      <c r="F127" s="26">
        <f>IFERROR(+VLOOKUP("LEEQTF"&amp;A127,'Main File'!A:O,10,0),0)</f>
        <v>0</v>
      </c>
      <c r="G127" s="26">
        <f>IFERROR(+VLOOKUP("LEEQTF"&amp;A127,'Main File'!A:O,11,0),0)</f>
        <v>0</v>
      </c>
      <c r="H127" s="26">
        <f>IFERROR(+VLOOKUP("LEEQTF"&amp;A127,'Main File'!A:O,12,0),0)</f>
        <v>0</v>
      </c>
      <c r="I127" s="26">
        <f>IFERROR(+VLOOKUP("LEEQTF"&amp;A127,'Main File'!A:O,13,0),0)</f>
        <v>0</v>
      </c>
      <c r="J127" s="26">
        <f>IFERROR(+VLOOKUP("LEEQTF"&amp;A127,'Main File'!A:O,14,0),0)</f>
        <v>0</v>
      </c>
      <c r="K127" s="26">
        <f>IFERROR(+VLOOKUP("LEEQTF"&amp;A127,'Main File'!A:O,15,0),0)</f>
        <v>0</v>
      </c>
    </row>
    <row r="128" spans="1:11" x14ac:dyDescent="0.25">
      <c r="A128" s="9">
        <f t="shared" si="1"/>
        <v>43315</v>
      </c>
      <c r="B128" s="26">
        <f>IFERROR(+VLOOKUP("LEEQTF"&amp;A128,'Main File'!A:O,6,0),0)</f>
        <v>0</v>
      </c>
      <c r="C128" s="26">
        <f>IFERROR(+VLOOKUP("LEEQTF"&amp;A128,'Main File'!A:O,7,0),0)</f>
        <v>0</v>
      </c>
      <c r="D128" s="26">
        <f>IFERROR(+VLOOKUP("LEEQTF"&amp;A128,'Main File'!A:O,8,0),0)</f>
        <v>0</v>
      </c>
      <c r="E128" s="26">
        <f>IFERROR(+VLOOKUP("LEEQTF"&amp;A128,'Main File'!A:O,9,0),0)</f>
        <v>0</v>
      </c>
      <c r="F128" s="26">
        <f>IFERROR(+VLOOKUP("LEEQTF"&amp;A128,'Main File'!A:O,10,0),0)</f>
        <v>0</v>
      </c>
      <c r="G128" s="26">
        <f>IFERROR(+VLOOKUP("LEEQTF"&amp;A128,'Main File'!A:O,11,0),0)</f>
        <v>0</v>
      </c>
      <c r="H128" s="26">
        <f>IFERROR(+VLOOKUP("LEEQTF"&amp;A128,'Main File'!A:O,12,0),0)</f>
        <v>0</v>
      </c>
      <c r="I128" s="26">
        <f>IFERROR(+VLOOKUP("LEEQTF"&amp;A128,'Main File'!A:O,13,0),0)</f>
        <v>0</v>
      </c>
      <c r="J128" s="26">
        <f>IFERROR(+VLOOKUP("LEEQTF"&amp;A128,'Main File'!A:O,14,0),0)</f>
        <v>0</v>
      </c>
      <c r="K128" s="26">
        <f>IFERROR(+VLOOKUP("LEEQTF"&amp;A128,'Main File'!A:O,15,0),0)</f>
        <v>0</v>
      </c>
    </row>
    <row r="129" spans="1:11" x14ac:dyDescent="0.25">
      <c r="A129" s="9">
        <f t="shared" si="1"/>
        <v>43316</v>
      </c>
      <c r="B129" s="26">
        <f>IFERROR(+VLOOKUP("LEEQTF"&amp;A129,'Main File'!A:O,6,0),0)</f>
        <v>0</v>
      </c>
      <c r="C129" s="26">
        <f>IFERROR(+VLOOKUP("LEEQTF"&amp;A129,'Main File'!A:O,7,0),0)</f>
        <v>0</v>
      </c>
      <c r="D129" s="26">
        <f>IFERROR(+VLOOKUP("LEEQTF"&amp;A129,'Main File'!A:O,8,0),0)</f>
        <v>0</v>
      </c>
      <c r="E129" s="26">
        <f>IFERROR(+VLOOKUP("LEEQTF"&amp;A129,'Main File'!A:O,9,0),0)</f>
        <v>0</v>
      </c>
      <c r="F129" s="26">
        <f>IFERROR(+VLOOKUP("LEEQTF"&amp;A129,'Main File'!A:O,10,0),0)</f>
        <v>0</v>
      </c>
      <c r="G129" s="26">
        <f>IFERROR(+VLOOKUP("LEEQTF"&amp;A129,'Main File'!A:O,11,0),0)</f>
        <v>0</v>
      </c>
      <c r="H129" s="26">
        <f>IFERROR(+VLOOKUP("LEEQTF"&amp;A129,'Main File'!A:O,12,0),0)</f>
        <v>0</v>
      </c>
      <c r="I129" s="26">
        <f>IFERROR(+VLOOKUP("LEEQTF"&amp;A129,'Main File'!A:O,13,0),0)</f>
        <v>0</v>
      </c>
      <c r="J129" s="26">
        <f>IFERROR(+VLOOKUP("LEEQTF"&amp;A129,'Main File'!A:O,14,0),0)</f>
        <v>0</v>
      </c>
      <c r="K129" s="26">
        <f>IFERROR(+VLOOKUP("LEEQTF"&amp;A129,'Main File'!A:O,15,0),0)</f>
        <v>0</v>
      </c>
    </row>
    <row r="130" spans="1:11" x14ac:dyDescent="0.25">
      <c r="A130" s="9">
        <f t="shared" si="1"/>
        <v>43317</v>
      </c>
      <c r="B130" s="26">
        <f>IFERROR(+VLOOKUP("LEEQTF"&amp;A130,'Main File'!A:O,6,0),0)</f>
        <v>0</v>
      </c>
      <c r="C130" s="26">
        <f>IFERROR(+VLOOKUP("LEEQTF"&amp;A130,'Main File'!A:O,7,0),0)</f>
        <v>0</v>
      </c>
      <c r="D130" s="26">
        <f>IFERROR(+VLOOKUP("LEEQTF"&amp;A130,'Main File'!A:O,8,0),0)</f>
        <v>0</v>
      </c>
      <c r="E130" s="26">
        <f>IFERROR(+VLOOKUP("LEEQTF"&amp;A130,'Main File'!A:O,9,0),0)</f>
        <v>0</v>
      </c>
      <c r="F130" s="26">
        <f>IFERROR(+VLOOKUP("LEEQTF"&amp;A130,'Main File'!A:O,10,0),0)</f>
        <v>0</v>
      </c>
      <c r="G130" s="26">
        <f>IFERROR(+VLOOKUP("LEEQTF"&amp;A130,'Main File'!A:O,11,0),0)</f>
        <v>0</v>
      </c>
      <c r="H130" s="26">
        <f>IFERROR(+VLOOKUP("LEEQTF"&amp;A130,'Main File'!A:O,12,0),0)</f>
        <v>0</v>
      </c>
      <c r="I130" s="26">
        <f>IFERROR(+VLOOKUP("LEEQTF"&amp;A130,'Main File'!A:O,13,0),0)</f>
        <v>0</v>
      </c>
      <c r="J130" s="26">
        <f>IFERROR(+VLOOKUP("LEEQTF"&amp;A130,'Main File'!A:O,14,0),0)</f>
        <v>0</v>
      </c>
      <c r="K130" s="26">
        <f>IFERROR(+VLOOKUP("LEEQTF"&amp;A130,'Main File'!A:O,15,0),0)</f>
        <v>0</v>
      </c>
    </row>
    <row r="131" spans="1:11" x14ac:dyDescent="0.25">
      <c r="A131" s="9">
        <f t="shared" si="1"/>
        <v>43318</v>
      </c>
      <c r="B131" s="26">
        <f>IFERROR(+VLOOKUP("LEEQTF"&amp;A131,'Main File'!A:O,6,0),0)</f>
        <v>0</v>
      </c>
      <c r="C131" s="26">
        <f>IFERROR(+VLOOKUP("LEEQTF"&amp;A131,'Main File'!A:O,7,0),0)</f>
        <v>0</v>
      </c>
      <c r="D131" s="26">
        <f>IFERROR(+VLOOKUP("LEEQTF"&amp;A131,'Main File'!A:O,8,0),0)</f>
        <v>0</v>
      </c>
      <c r="E131" s="26">
        <f>IFERROR(+VLOOKUP("LEEQTF"&amp;A131,'Main File'!A:O,9,0),0)</f>
        <v>0</v>
      </c>
      <c r="F131" s="26">
        <f>IFERROR(+VLOOKUP("LEEQTF"&amp;A131,'Main File'!A:O,10,0),0)</f>
        <v>0</v>
      </c>
      <c r="G131" s="26">
        <f>IFERROR(+VLOOKUP("LEEQTF"&amp;A131,'Main File'!A:O,11,0),0)</f>
        <v>0</v>
      </c>
      <c r="H131" s="26">
        <f>IFERROR(+VLOOKUP("LEEQTF"&amp;A131,'Main File'!A:O,12,0),0)</f>
        <v>0</v>
      </c>
      <c r="I131" s="26">
        <f>IFERROR(+VLOOKUP("LEEQTF"&amp;A131,'Main File'!A:O,13,0),0)</f>
        <v>0</v>
      </c>
      <c r="J131" s="26">
        <f>IFERROR(+VLOOKUP("LEEQTF"&amp;A131,'Main File'!A:O,14,0),0)</f>
        <v>0</v>
      </c>
      <c r="K131" s="26">
        <f>IFERROR(+VLOOKUP("LEEQTF"&amp;A131,'Main File'!A:O,15,0),0)</f>
        <v>0</v>
      </c>
    </row>
    <row r="132" spans="1:11" x14ac:dyDescent="0.25">
      <c r="A132" s="9">
        <f t="shared" si="1"/>
        <v>43319</v>
      </c>
      <c r="B132" s="26">
        <f>IFERROR(+VLOOKUP("LEEQTF"&amp;A132,'Main File'!A:O,6,0),0)</f>
        <v>0</v>
      </c>
      <c r="C132" s="26">
        <f>IFERROR(+VLOOKUP("LEEQTF"&amp;A132,'Main File'!A:O,7,0),0)</f>
        <v>0</v>
      </c>
      <c r="D132" s="26">
        <f>IFERROR(+VLOOKUP("LEEQTF"&amp;A132,'Main File'!A:O,8,0),0)</f>
        <v>0</v>
      </c>
      <c r="E132" s="26">
        <f>IFERROR(+VLOOKUP("LEEQTF"&amp;A132,'Main File'!A:O,9,0),0)</f>
        <v>0</v>
      </c>
      <c r="F132" s="26">
        <f>IFERROR(+VLOOKUP("LEEQTF"&amp;A132,'Main File'!A:O,10,0),0)</f>
        <v>0</v>
      </c>
      <c r="G132" s="26">
        <f>IFERROR(+VLOOKUP("LEEQTF"&amp;A132,'Main File'!A:O,11,0),0)</f>
        <v>0</v>
      </c>
      <c r="H132" s="26">
        <f>IFERROR(+VLOOKUP("LEEQTF"&amp;A132,'Main File'!A:O,12,0),0)</f>
        <v>0</v>
      </c>
      <c r="I132" s="26">
        <f>IFERROR(+VLOOKUP("LEEQTF"&amp;A132,'Main File'!A:O,13,0),0)</f>
        <v>0</v>
      </c>
      <c r="J132" s="26">
        <f>IFERROR(+VLOOKUP("LEEQTF"&amp;A132,'Main File'!A:O,14,0),0)</f>
        <v>0</v>
      </c>
      <c r="K132" s="26">
        <f>IFERROR(+VLOOKUP("LEEQTF"&amp;A132,'Main File'!A:O,15,0),0)</f>
        <v>0</v>
      </c>
    </row>
    <row r="133" spans="1:11" x14ac:dyDescent="0.25">
      <c r="A133" s="9">
        <f t="shared" si="1"/>
        <v>43320</v>
      </c>
      <c r="B133" s="26">
        <f>IFERROR(+VLOOKUP("LEEQTF"&amp;A133,'Main File'!A:O,6,0),0)</f>
        <v>0</v>
      </c>
      <c r="C133" s="26">
        <f>IFERROR(+VLOOKUP("LEEQTF"&amp;A133,'Main File'!A:O,7,0),0)</f>
        <v>0</v>
      </c>
      <c r="D133" s="26">
        <f>IFERROR(+VLOOKUP("LEEQTF"&amp;A133,'Main File'!A:O,8,0),0)</f>
        <v>0</v>
      </c>
      <c r="E133" s="26">
        <f>IFERROR(+VLOOKUP("LEEQTF"&amp;A133,'Main File'!A:O,9,0),0)</f>
        <v>0</v>
      </c>
      <c r="F133" s="26">
        <f>IFERROR(+VLOOKUP("LEEQTF"&amp;A133,'Main File'!A:O,10,0),0)</f>
        <v>0</v>
      </c>
      <c r="G133" s="26">
        <f>IFERROR(+VLOOKUP("LEEQTF"&amp;A133,'Main File'!A:O,11,0),0)</f>
        <v>0</v>
      </c>
      <c r="H133" s="26">
        <f>IFERROR(+VLOOKUP("LEEQTF"&amp;A133,'Main File'!A:O,12,0),0)</f>
        <v>0</v>
      </c>
      <c r="I133" s="26">
        <f>IFERROR(+VLOOKUP("LEEQTF"&amp;A133,'Main File'!A:O,13,0),0)</f>
        <v>0</v>
      </c>
      <c r="J133" s="26">
        <f>IFERROR(+VLOOKUP("LEEQTF"&amp;A133,'Main File'!A:O,14,0),0)</f>
        <v>0</v>
      </c>
      <c r="K133" s="26">
        <f>IFERROR(+VLOOKUP("LEEQTF"&amp;A133,'Main File'!A:O,15,0),0)</f>
        <v>0</v>
      </c>
    </row>
    <row r="134" spans="1:11" x14ac:dyDescent="0.25">
      <c r="A134" s="9">
        <f t="shared" si="1"/>
        <v>43321</v>
      </c>
      <c r="B134" s="26">
        <f>IFERROR(+VLOOKUP("LEEQTF"&amp;A134,'Main File'!A:O,6,0),0)</f>
        <v>0</v>
      </c>
      <c r="C134" s="26">
        <f>IFERROR(+VLOOKUP("LEEQTF"&amp;A134,'Main File'!A:O,7,0),0)</f>
        <v>0</v>
      </c>
      <c r="D134" s="26">
        <f>IFERROR(+VLOOKUP("LEEQTF"&amp;A134,'Main File'!A:O,8,0),0)</f>
        <v>0</v>
      </c>
      <c r="E134" s="26">
        <f>IFERROR(+VLOOKUP("LEEQTF"&amp;A134,'Main File'!A:O,9,0),0)</f>
        <v>0</v>
      </c>
      <c r="F134" s="26">
        <f>IFERROR(+VLOOKUP("LEEQTF"&amp;A134,'Main File'!A:O,10,0),0)</f>
        <v>0</v>
      </c>
      <c r="G134" s="26">
        <f>IFERROR(+VLOOKUP("LEEQTF"&amp;A134,'Main File'!A:O,11,0),0)</f>
        <v>0</v>
      </c>
      <c r="H134" s="26">
        <f>IFERROR(+VLOOKUP("LEEQTF"&amp;A134,'Main File'!A:O,12,0),0)</f>
        <v>0</v>
      </c>
      <c r="I134" s="26">
        <f>IFERROR(+VLOOKUP("LEEQTF"&amp;A134,'Main File'!A:O,13,0),0)</f>
        <v>0</v>
      </c>
      <c r="J134" s="26">
        <f>IFERROR(+VLOOKUP("LEEQTF"&amp;A134,'Main File'!A:O,14,0),0)</f>
        <v>0</v>
      </c>
      <c r="K134" s="26">
        <f>IFERROR(+VLOOKUP("LEEQTF"&amp;A134,'Main File'!A:O,15,0),0)</f>
        <v>0</v>
      </c>
    </row>
    <row r="135" spans="1:11" x14ac:dyDescent="0.25">
      <c r="A135" s="9">
        <f t="shared" ref="A135:A198" si="2">+A134+1</f>
        <v>43322</v>
      </c>
      <c r="B135" s="26">
        <f>IFERROR(+VLOOKUP("LEEQTF"&amp;A135,'Main File'!A:O,6,0),0)</f>
        <v>0</v>
      </c>
      <c r="C135" s="26">
        <f>IFERROR(+VLOOKUP("LEEQTF"&amp;A135,'Main File'!A:O,7,0),0)</f>
        <v>0</v>
      </c>
      <c r="D135" s="26">
        <f>IFERROR(+VLOOKUP("LEEQTF"&amp;A135,'Main File'!A:O,8,0),0)</f>
        <v>0</v>
      </c>
      <c r="E135" s="26">
        <f>IFERROR(+VLOOKUP("LEEQTF"&amp;A135,'Main File'!A:O,9,0),0)</f>
        <v>0</v>
      </c>
      <c r="F135" s="26">
        <f>IFERROR(+VLOOKUP("LEEQTF"&amp;A135,'Main File'!A:O,10,0),0)</f>
        <v>0</v>
      </c>
      <c r="G135" s="26">
        <f>IFERROR(+VLOOKUP("LEEQTF"&amp;A135,'Main File'!A:O,11,0),0)</f>
        <v>0</v>
      </c>
      <c r="H135" s="26">
        <f>IFERROR(+VLOOKUP("LEEQTF"&amp;A135,'Main File'!A:O,12,0),0)</f>
        <v>0</v>
      </c>
      <c r="I135" s="26">
        <f>IFERROR(+VLOOKUP("LEEQTF"&amp;A135,'Main File'!A:O,13,0),0)</f>
        <v>0</v>
      </c>
      <c r="J135" s="26">
        <f>IFERROR(+VLOOKUP("LEEQTF"&amp;A135,'Main File'!A:O,14,0),0)</f>
        <v>0</v>
      </c>
      <c r="K135" s="26">
        <f>IFERROR(+VLOOKUP("LEEQTF"&amp;A135,'Main File'!A:O,15,0),0)</f>
        <v>0</v>
      </c>
    </row>
    <row r="136" spans="1:11" x14ac:dyDescent="0.25">
      <c r="A136" s="9">
        <f t="shared" si="2"/>
        <v>43323</v>
      </c>
      <c r="B136" s="26">
        <f>IFERROR(+VLOOKUP("LEEQTF"&amp;A136,'Main File'!A:O,6,0),0)</f>
        <v>0</v>
      </c>
      <c r="C136" s="26">
        <f>IFERROR(+VLOOKUP("LEEQTF"&amp;A136,'Main File'!A:O,7,0),0)</f>
        <v>0</v>
      </c>
      <c r="D136" s="26">
        <f>IFERROR(+VLOOKUP("LEEQTF"&amp;A136,'Main File'!A:O,8,0),0)</f>
        <v>0</v>
      </c>
      <c r="E136" s="26">
        <f>IFERROR(+VLOOKUP("LEEQTF"&amp;A136,'Main File'!A:O,9,0),0)</f>
        <v>0</v>
      </c>
      <c r="F136" s="26">
        <f>IFERROR(+VLOOKUP("LEEQTF"&amp;A136,'Main File'!A:O,10,0),0)</f>
        <v>0</v>
      </c>
      <c r="G136" s="26">
        <f>IFERROR(+VLOOKUP("LEEQTF"&amp;A136,'Main File'!A:O,11,0),0)</f>
        <v>0</v>
      </c>
      <c r="H136" s="26">
        <f>IFERROR(+VLOOKUP("LEEQTF"&amp;A136,'Main File'!A:O,12,0),0)</f>
        <v>0</v>
      </c>
      <c r="I136" s="26">
        <f>IFERROR(+VLOOKUP("LEEQTF"&amp;A136,'Main File'!A:O,13,0),0)</f>
        <v>0</v>
      </c>
      <c r="J136" s="26">
        <f>IFERROR(+VLOOKUP("LEEQTF"&amp;A136,'Main File'!A:O,14,0),0)</f>
        <v>0</v>
      </c>
      <c r="K136" s="26">
        <f>IFERROR(+VLOOKUP("LEEQTF"&amp;A136,'Main File'!A:O,15,0),0)</f>
        <v>0</v>
      </c>
    </row>
    <row r="137" spans="1:11" x14ac:dyDescent="0.25">
      <c r="A137" s="9">
        <f t="shared" si="2"/>
        <v>43324</v>
      </c>
      <c r="B137" s="26">
        <f>IFERROR(+VLOOKUP("LEEQTF"&amp;A137,'Main File'!A:O,6,0),0)</f>
        <v>0</v>
      </c>
      <c r="C137" s="26">
        <f>IFERROR(+VLOOKUP("LEEQTF"&amp;A137,'Main File'!A:O,7,0),0)</f>
        <v>0</v>
      </c>
      <c r="D137" s="26">
        <f>IFERROR(+VLOOKUP("LEEQTF"&amp;A137,'Main File'!A:O,8,0),0)</f>
        <v>0</v>
      </c>
      <c r="E137" s="26">
        <f>IFERROR(+VLOOKUP("LEEQTF"&amp;A137,'Main File'!A:O,9,0),0)</f>
        <v>0</v>
      </c>
      <c r="F137" s="26">
        <f>IFERROR(+VLOOKUP("LEEQTF"&amp;A137,'Main File'!A:O,10,0),0)</f>
        <v>0</v>
      </c>
      <c r="G137" s="26">
        <f>IFERROR(+VLOOKUP("LEEQTF"&amp;A137,'Main File'!A:O,11,0),0)</f>
        <v>0</v>
      </c>
      <c r="H137" s="26">
        <f>IFERROR(+VLOOKUP("LEEQTF"&amp;A137,'Main File'!A:O,12,0),0)</f>
        <v>0</v>
      </c>
      <c r="I137" s="26">
        <f>IFERROR(+VLOOKUP("LEEQTF"&amp;A137,'Main File'!A:O,13,0),0)</f>
        <v>0</v>
      </c>
      <c r="J137" s="26">
        <f>IFERROR(+VLOOKUP("LEEQTF"&amp;A137,'Main File'!A:O,14,0),0)</f>
        <v>0</v>
      </c>
      <c r="K137" s="26">
        <f>IFERROR(+VLOOKUP("LEEQTF"&amp;A137,'Main File'!A:O,15,0),0)</f>
        <v>0</v>
      </c>
    </row>
    <row r="138" spans="1:11" x14ac:dyDescent="0.25">
      <c r="A138" s="9">
        <f t="shared" si="2"/>
        <v>43325</v>
      </c>
      <c r="B138" s="26">
        <f>IFERROR(+VLOOKUP("LEEQTF"&amp;A138,'Main File'!A:O,6,0),0)</f>
        <v>0</v>
      </c>
      <c r="C138" s="26">
        <f>IFERROR(+VLOOKUP("LEEQTF"&amp;A138,'Main File'!A:O,7,0),0)</f>
        <v>0</v>
      </c>
      <c r="D138" s="26">
        <f>IFERROR(+VLOOKUP("LEEQTF"&amp;A138,'Main File'!A:O,8,0),0)</f>
        <v>0</v>
      </c>
      <c r="E138" s="26">
        <f>IFERROR(+VLOOKUP("LEEQTF"&amp;A138,'Main File'!A:O,9,0),0)</f>
        <v>0</v>
      </c>
      <c r="F138" s="26">
        <f>IFERROR(+VLOOKUP("LEEQTF"&amp;A138,'Main File'!A:O,10,0),0)</f>
        <v>0</v>
      </c>
      <c r="G138" s="26">
        <f>IFERROR(+VLOOKUP("LEEQTF"&amp;A138,'Main File'!A:O,11,0),0)</f>
        <v>0</v>
      </c>
      <c r="H138" s="26">
        <f>IFERROR(+VLOOKUP("LEEQTF"&amp;A138,'Main File'!A:O,12,0),0)</f>
        <v>0</v>
      </c>
      <c r="I138" s="26">
        <f>IFERROR(+VLOOKUP("LEEQTF"&amp;A138,'Main File'!A:O,13,0),0)</f>
        <v>0</v>
      </c>
      <c r="J138" s="26">
        <f>IFERROR(+VLOOKUP("LEEQTF"&amp;A138,'Main File'!A:O,14,0),0)</f>
        <v>0</v>
      </c>
      <c r="K138" s="26">
        <f>IFERROR(+VLOOKUP("LEEQTF"&amp;A138,'Main File'!A:O,15,0),0)</f>
        <v>0</v>
      </c>
    </row>
    <row r="139" spans="1:11" x14ac:dyDescent="0.25">
      <c r="A139" s="9">
        <f t="shared" si="2"/>
        <v>43326</v>
      </c>
      <c r="B139" s="26">
        <f>IFERROR(+VLOOKUP("LEEQTF"&amp;A139,'Main File'!A:O,6,0),0)</f>
        <v>0</v>
      </c>
      <c r="C139" s="26">
        <f>IFERROR(+VLOOKUP("LEEQTF"&amp;A139,'Main File'!A:O,7,0),0)</f>
        <v>0</v>
      </c>
      <c r="D139" s="26">
        <f>IFERROR(+VLOOKUP("LEEQTF"&amp;A139,'Main File'!A:O,8,0),0)</f>
        <v>0</v>
      </c>
      <c r="E139" s="26">
        <f>IFERROR(+VLOOKUP("LEEQTF"&amp;A139,'Main File'!A:O,9,0),0)</f>
        <v>0</v>
      </c>
      <c r="F139" s="26">
        <f>IFERROR(+VLOOKUP("LEEQTF"&amp;A139,'Main File'!A:O,10,0),0)</f>
        <v>0</v>
      </c>
      <c r="G139" s="26">
        <f>IFERROR(+VLOOKUP("LEEQTF"&amp;A139,'Main File'!A:O,11,0),0)</f>
        <v>0</v>
      </c>
      <c r="H139" s="26">
        <f>IFERROR(+VLOOKUP("LEEQTF"&amp;A139,'Main File'!A:O,12,0),0)</f>
        <v>0</v>
      </c>
      <c r="I139" s="26">
        <f>IFERROR(+VLOOKUP("LEEQTF"&amp;A139,'Main File'!A:O,13,0),0)</f>
        <v>0</v>
      </c>
      <c r="J139" s="26">
        <f>IFERROR(+VLOOKUP("LEEQTF"&amp;A139,'Main File'!A:O,14,0),0)</f>
        <v>0</v>
      </c>
      <c r="K139" s="26">
        <f>IFERROR(+VLOOKUP("LEEQTF"&amp;A139,'Main File'!A:O,15,0),0)</f>
        <v>0</v>
      </c>
    </row>
    <row r="140" spans="1:11" x14ac:dyDescent="0.25">
      <c r="A140" s="9">
        <f t="shared" si="2"/>
        <v>43327</v>
      </c>
      <c r="B140" s="26">
        <f>IFERROR(+VLOOKUP("LEEQTF"&amp;A140,'Main File'!A:O,6,0),0)</f>
        <v>0</v>
      </c>
      <c r="C140" s="26">
        <f>IFERROR(+VLOOKUP("LEEQTF"&amp;A140,'Main File'!A:O,7,0),0)</f>
        <v>0</v>
      </c>
      <c r="D140" s="26">
        <f>IFERROR(+VLOOKUP("LEEQTF"&amp;A140,'Main File'!A:O,8,0),0)</f>
        <v>0</v>
      </c>
      <c r="E140" s="26">
        <f>IFERROR(+VLOOKUP("LEEQTF"&amp;A140,'Main File'!A:O,9,0),0)</f>
        <v>0</v>
      </c>
      <c r="F140" s="26">
        <f>IFERROR(+VLOOKUP("LEEQTF"&amp;A140,'Main File'!A:O,10,0),0)</f>
        <v>0</v>
      </c>
      <c r="G140" s="26">
        <f>IFERROR(+VLOOKUP("LEEQTF"&amp;A140,'Main File'!A:O,11,0),0)</f>
        <v>0</v>
      </c>
      <c r="H140" s="26">
        <f>IFERROR(+VLOOKUP("LEEQTF"&amp;A140,'Main File'!A:O,12,0),0)</f>
        <v>0</v>
      </c>
      <c r="I140" s="26">
        <f>IFERROR(+VLOOKUP("LEEQTF"&amp;A140,'Main File'!A:O,13,0),0)</f>
        <v>0</v>
      </c>
      <c r="J140" s="26">
        <f>IFERROR(+VLOOKUP("LEEQTF"&amp;A140,'Main File'!A:O,14,0),0)</f>
        <v>0</v>
      </c>
      <c r="K140" s="26">
        <f>IFERROR(+VLOOKUP("LEEQTF"&amp;A140,'Main File'!A:O,15,0),0)</f>
        <v>0</v>
      </c>
    </row>
    <row r="141" spans="1:11" x14ac:dyDescent="0.25">
      <c r="A141" s="9">
        <f t="shared" si="2"/>
        <v>43328</v>
      </c>
      <c r="B141" s="26">
        <f>IFERROR(+VLOOKUP("LEEQTF"&amp;A141,'Main File'!A:O,6,0),0)</f>
        <v>0</v>
      </c>
      <c r="C141" s="26">
        <f>IFERROR(+VLOOKUP("LEEQTF"&amp;A141,'Main File'!A:O,7,0),0)</f>
        <v>0</v>
      </c>
      <c r="D141" s="26">
        <f>IFERROR(+VLOOKUP("LEEQTF"&amp;A141,'Main File'!A:O,8,0),0)</f>
        <v>0</v>
      </c>
      <c r="E141" s="26">
        <f>IFERROR(+VLOOKUP("LEEQTF"&amp;A141,'Main File'!A:O,9,0),0)</f>
        <v>0</v>
      </c>
      <c r="F141" s="26">
        <f>IFERROR(+VLOOKUP("LEEQTF"&amp;A141,'Main File'!A:O,10,0),0)</f>
        <v>0</v>
      </c>
      <c r="G141" s="26">
        <f>IFERROR(+VLOOKUP("LEEQTF"&amp;A141,'Main File'!A:O,11,0),0)</f>
        <v>0</v>
      </c>
      <c r="H141" s="26">
        <f>IFERROR(+VLOOKUP("LEEQTF"&amp;A141,'Main File'!A:O,12,0),0)</f>
        <v>0</v>
      </c>
      <c r="I141" s="26">
        <f>IFERROR(+VLOOKUP("LEEQTF"&amp;A141,'Main File'!A:O,13,0),0)</f>
        <v>0</v>
      </c>
      <c r="J141" s="26">
        <f>IFERROR(+VLOOKUP("LEEQTF"&amp;A141,'Main File'!A:O,14,0),0)</f>
        <v>0</v>
      </c>
      <c r="K141" s="26">
        <f>IFERROR(+VLOOKUP("LEEQTF"&amp;A141,'Main File'!A:O,15,0),0)</f>
        <v>0</v>
      </c>
    </row>
    <row r="142" spans="1:11" x14ac:dyDescent="0.25">
      <c r="A142" s="9">
        <f t="shared" si="2"/>
        <v>43329</v>
      </c>
      <c r="B142" s="26">
        <f>IFERROR(+VLOOKUP("LEEQTF"&amp;A142,'Main File'!A:O,6,0),0)</f>
        <v>0</v>
      </c>
      <c r="C142" s="26">
        <f>IFERROR(+VLOOKUP("LEEQTF"&amp;A142,'Main File'!A:O,7,0),0)</f>
        <v>0</v>
      </c>
      <c r="D142" s="26">
        <f>IFERROR(+VLOOKUP("LEEQTF"&amp;A142,'Main File'!A:O,8,0),0)</f>
        <v>0</v>
      </c>
      <c r="E142" s="26">
        <f>IFERROR(+VLOOKUP("LEEQTF"&amp;A142,'Main File'!A:O,9,0),0)</f>
        <v>0</v>
      </c>
      <c r="F142" s="26">
        <f>IFERROR(+VLOOKUP("LEEQTF"&amp;A142,'Main File'!A:O,10,0),0)</f>
        <v>0</v>
      </c>
      <c r="G142" s="26">
        <f>IFERROR(+VLOOKUP("LEEQTF"&amp;A142,'Main File'!A:O,11,0),0)</f>
        <v>0</v>
      </c>
      <c r="H142" s="26">
        <f>IFERROR(+VLOOKUP("LEEQTF"&amp;A142,'Main File'!A:O,12,0),0)</f>
        <v>0</v>
      </c>
      <c r="I142" s="26">
        <f>IFERROR(+VLOOKUP("LEEQTF"&amp;A142,'Main File'!A:O,13,0),0)</f>
        <v>0</v>
      </c>
      <c r="J142" s="26">
        <f>IFERROR(+VLOOKUP("LEEQTF"&amp;A142,'Main File'!A:O,14,0),0)</f>
        <v>0</v>
      </c>
      <c r="K142" s="26">
        <f>IFERROR(+VLOOKUP("LEEQTF"&amp;A142,'Main File'!A:O,15,0),0)</f>
        <v>0</v>
      </c>
    </row>
    <row r="143" spans="1:11" x14ac:dyDescent="0.25">
      <c r="A143" s="9">
        <f t="shared" si="2"/>
        <v>43330</v>
      </c>
      <c r="B143" s="26">
        <f>IFERROR(+VLOOKUP("LEEQTF"&amp;A143,'Main File'!A:O,6,0),0)</f>
        <v>0</v>
      </c>
      <c r="C143" s="26">
        <f>IFERROR(+VLOOKUP("LEEQTF"&amp;A143,'Main File'!A:O,7,0),0)</f>
        <v>0</v>
      </c>
      <c r="D143" s="26">
        <f>IFERROR(+VLOOKUP("LEEQTF"&amp;A143,'Main File'!A:O,8,0),0)</f>
        <v>0</v>
      </c>
      <c r="E143" s="26">
        <f>IFERROR(+VLOOKUP("LEEQTF"&amp;A143,'Main File'!A:O,9,0),0)</f>
        <v>0</v>
      </c>
      <c r="F143" s="26">
        <f>IFERROR(+VLOOKUP("LEEQTF"&amp;A143,'Main File'!A:O,10,0),0)</f>
        <v>0</v>
      </c>
      <c r="G143" s="26">
        <f>IFERROR(+VLOOKUP("LEEQTF"&amp;A143,'Main File'!A:O,11,0),0)</f>
        <v>0</v>
      </c>
      <c r="H143" s="26">
        <f>IFERROR(+VLOOKUP("LEEQTF"&amp;A143,'Main File'!A:O,12,0),0)</f>
        <v>0</v>
      </c>
      <c r="I143" s="26">
        <f>IFERROR(+VLOOKUP("LEEQTF"&amp;A143,'Main File'!A:O,13,0),0)</f>
        <v>0</v>
      </c>
      <c r="J143" s="26">
        <f>IFERROR(+VLOOKUP("LEEQTF"&amp;A143,'Main File'!A:O,14,0),0)</f>
        <v>0</v>
      </c>
      <c r="K143" s="26">
        <f>IFERROR(+VLOOKUP("LEEQTF"&amp;A143,'Main File'!A:O,15,0),0)</f>
        <v>0</v>
      </c>
    </row>
    <row r="144" spans="1:11" x14ac:dyDescent="0.25">
      <c r="A144" s="9">
        <f t="shared" si="2"/>
        <v>43331</v>
      </c>
      <c r="B144" s="26">
        <f>IFERROR(+VLOOKUP("LEEQTF"&amp;A144,'Main File'!A:O,6,0),0)</f>
        <v>0</v>
      </c>
      <c r="C144" s="26">
        <f>IFERROR(+VLOOKUP("LEEQTF"&amp;A144,'Main File'!A:O,7,0),0)</f>
        <v>0</v>
      </c>
      <c r="D144" s="26">
        <f>IFERROR(+VLOOKUP("LEEQTF"&amp;A144,'Main File'!A:O,8,0),0)</f>
        <v>0</v>
      </c>
      <c r="E144" s="26">
        <f>IFERROR(+VLOOKUP("LEEQTF"&amp;A144,'Main File'!A:O,9,0),0)</f>
        <v>0</v>
      </c>
      <c r="F144" s="26">
        <f>IFERROR(+VLOOKUP("LEEQTF"&amp;A144,'Main File'!A:O,10,0),0)</f>
        <v>0</v>
      </c>
      <c r="G144" s="26">
        <f>IFERROR(+VLOOKUP("LEEQTF"&amp;A144,'Main File'!A:O,11,0),0)</f>
        <v>0</v>
      </c>
      <c r="H144" s="26">
        <f>IFERROR(+VLOOKUP("LEEQTF"&amp;A144,'Main File'!A:O,12,0),0)</f>
        <v>0</v>
      </c>
      <c r="I144" s="26">
        <f>IFERROR(+VLOOKUP("LEEQTF"&amp;A144,'Main File'!A:O,13,0),0)</f>
        <v>0</v>
      </c>
      <c r="J144" s="26">
        <f>IFERROR(+VLOOKUP("LEEQTF"&amp;A144,'Main File'!A:O,14,0),0)</f>
        <v>0</v>
      </c>
      <c r="K144" s="26">
        <f>IFERROR(+VLOOKUP("LEEQTF"&amp;A144,'Main File'!A:O,15,0),0)</f>
        <v>0</v>
      </c>
    </row>
    <row r="145" spans="1:11" x14ac:dyDescent="0.25">
      <c r="A145" s="9">
        <f t="shared" si="2"/>
        <v>43332</v>
      </c>
      <c r="B145" s="26">
        <f>IFERROR(+VLOOKUP("LEEQTF"&amp;A145,'Main File'!A:O,6,0),0)</f>
        <v>0</v>
      </c>
      <c r="C145" s="26">
        <f>IFERROR(+VLOOKUP("LEEQTF"&amp;A145,'Main File'!A:O,7,0),0)</f>
        <v>0</v>
      </c>
      <c r="D145" s="26">
        <f>IFERROR(+VLOOKUP("LEEQTF"&amp;A145,'Main File'!A:O,8,0),0)</f>
        <v>0</v>
      </c>
      <c r="E145" s="26">
        <f>IFERROR(+VLOOKUP("LEEQTF"&amp;A145,'Main File'!A:O,9,0),0)</f>
        <v>0</v>
      </c>
      <c r="F145" s="26">
        <f>IFERROR(+VLOOKUP("LEEQTF"&amp;A145,'Main File'!A:O,10,0),0)</f>
        <v>0</v>
      </c>
      <c r="G145" s="26">
        <f>IFERROR(+VLOOKUP("LEEQTF"&amp;A145,'Main File'!A:O,11,0),0)</f>
        <v>0</v>
      </c>
      <c r="H145" s="26">
        <f>IFERROR(+VLOOKUP("LEEQTF"&amp;A145,'Main File'!A:O,12,0),0)</f>
        <v>0</v>
      </c>
      <c r="I145" s="26">
        <f>IFERROR(+VLOOKUP("LEEQTF"&amp;A145,'Main File'!A:O,13,0),0)</f>
        <v>0</v>
      </c>
      <c r="J145" s="26">
        <f>IFERROR(+VLOOKUP("LEEQTF"&amp;A145,'Main File'!A:O,14,0),0)</f>
        <v>0</v>
      </c>
      <c r="K145" s="26">
        <f>IFERROR(+VLOOKUP("LEEQTF"&amp;A145,'Main File'!A:O,15,0),0)</f>
        <v>0</v>
      </c>
    </row>
    <row r="146" spans="1:11" x14ac:dyDescent="0.25">
      <c r="A146" s="9">
        <f t="shared" si="2"/>
        <v>43333</v>
      </c>
      <c r="B146" s="26">
        <f>IFERROR(+VLOOKUP("LEEQTF"&amp;A146,'Main File'!A:O,6,0),0)</f>
        <v>0</v>
      </c>
      <c r="C146" s="26">
        <f>IFERROR(+VLOOKUP("LEEQTF"&amp;A146,'Main File'!A:O,7,0),0)</f>
        <v>0</v>
      </c>
      <c r="D146" s="26">
        <f>IFERROR(+VLOOKUP("LEEQTF"&amp;A146,'Main File'!A:O,8,0),0)</f>
        <v>0</v>
      </c>
      <c r="E146" s="26">
        <f>IFERROR(+VLOOKUP("LEEQTF"&amp;A146,'Main File'!A:O,9,0),0)</f>
        <v>0</v>
      </c>
      <c r="F146" s="26">
        <f>IFERROR(+VLOOKUP("LEEQTF"&amp;A146,'Main File'!A:O,10,0),0)</f>
        <v>0</v>
      </c>
      <c r="G146" s="26">
        <f>IFERROR(+VLOOKUP("LEEQTF"&amp;A146,'Main File'!A:O,11,0),0)</f>
        <v>0</v>
      </c>
      <c r="H146" s="26">
        <f>IFERROR(+VLOOKUP("LEEQTF"&amp;A146,'Main File'!A:O,12,0),0)</f>
        <v>0</v>
      </c>
      <c r="I146" s="26">
        <f>IFERROR(+VLOOKUP("LEEQTF"&amp;A146,'Main File'!A:O,13,0),0)</f>
        <v>0</v>
      </c>
      <c r="J146" s="26">
        <f>IFERROR(+VLOOKUP("LEEQTF"&amp;A146,'Main File'!A:O,14,0),0)</f>
        <v>0</v>
      </c>
      <c r="K146" s="26">
        <f>IFERROR(+VLOOKUP("LEEQTF"&amp;A146,'Main File'!A:O,15,0),0)</f>
        <v>0</v>
      </c>
    </row>
    <row r="147" spans="1:11" x14ac:dyDescent="0.25">
      <c r="A147" s="9">
        <f t="shared" si="2"/>
        <v>43334</v>
      </c>
      <c r="B147" s="26">
        <f>IFERROR(+VLOOKUP("LEEQTF"&amp;A147,'Main File'!A:O,6,0),0)</f>
        <v>0</v>
      </c>
      <c r="C147" s="26">
        <f>IFERROR(+VLOOKUP("LEEQTF"&amp;A147,'Main File'!A:O,7,0),0)</f>
        <v>0</v>
      </c>
      <c r="D147" s="26">
        <f>IFERROR(+VLOOKUP("LEEQTF"&amp;A147,'Main File'!A:O,8,0),0)</f>
        <v>0</v>
      </c>
      <c r="E147" s="26">
        <f>IFERROR(+VLOOKUP("LEEQTF"&amp;A147,'Main File'!A:O,9,0),0)</f>
        <v>0</v>
      </c>
      <c r="F147" s="26">
        <f>IFERROR(+VLOOKUP("LEEQTF"&amp;A147,'Main File'!A:O,10,0),0)</f>
        <v>0</v>
      </c>
      <c r="G147" s="26">
        <f>IFERROR(+VLOOKUP("LEEQTF"&amp;A147,'Main File'!A:O,11,0),0)</f>
        <v>0</v>
      </c>
      <c r="H147" s="26">
        <f>IFERROR(+VLOOKUP("LEEQTF"&amp;A147,'Main File'!A:O,12,0),0)</f>
        <v>0</v>
      </c>
      <c r="I147" s="26">
        <f>IFERROR(+VLOOKUP("LEEQTF"&amp;A147,'Main File'!A:O,13,0),0)</f>
        <v>0</v>
      </c>
      <c r="J147" s="26">
        <f>IFERROR(+VLOOKUP("LEEQTF"&amp;A147,'Main File'!A:O,14,0),0)</f>
        <v>0</v>
      </c>
      <c r="K147" s="26">
        <f>IFERROR(+VLOOKUP("LEEQTF"&amp;A147,'Main File'!A:O,15,0),0)</f>
        <v>0</v>
      </c>
    </row>
    <row r="148" spans="1:11" x14ac:dyDescent="0.25">
      <c r="A148" s="9">
        <f t="shared" si="2"/>
        <v>43335</v>
      </c>
      <c r="B148" s="26">
        <f>IFERROR(+VLOOKUP("LEEQTF"&amp;A148,'Main File'!A:O,6,0),0)</f>
        <v>0</v>
      </c>
      <c r="C148" s="26">
        <f>IFERROR(+VLOOKUP("LEEQTF"&amp;A148,'Main File'!A:O,7,0),0)</f>
        <v>0</v>
      </c>
      <c r="D148" s="26">
        <f>IFERROR(+VLOOKUP("LEEQTF"&amp;A148,'Main File'!A:O,8,0),0)</f>
        <v>0</v>
      </c>
      <c r="E148" s="26">
        <f>IFERROR(+VLOOKUP("LEEQTF"&amp;A148,'Main File'!A:O,9,0),0)</f>
        <v>0</v>
      </c>
      <c r="F148" s="26">
        <f>IFERROR(+VLOOKUP("LEEQTF"&amp;A148,'Main File'!A:O,10,0),0)</f>
        <v>0</v>
      </c>
      <c r="G148" s="26">
        <f>IFERROR(+VLOOKUP("LEEQTF"&amp;A148,'Main File'!A:O,11,0),0)</f>
        <v>0</v>
      </c>
      <c r="H148" s="26">
        <f>IFERROR(+VLOOKUP("LEEQTF"&amp;A148,'Main File'!A:O,12,0),0)</f>
        <v>0</v>
      </c>
      <c r="I148" s="26">
        <f>IFERROR(+VLOOKUP("LEEQTF"&amp;A148,'Main File'!A:O,13,0),0)</f>
        <v>0</v>
      </c>
      <c r="J148" s="26">
        <f>IFERROR(+VLOOKUP("LEEQTF"&amp;A148,'Main File'!A:O,14,0),0)</f>
        <v>0</v>
      </c>
      <c r="K148" s="26">
        <f>IFERROR(+VLOOKUP("LEEQTF"&amp;A148,'Main File'!A:O,15,0),0)</f>
        <v>0</v>
      </c>
    </row>
    <row r="149" spans="1:11" x14ac:dyDescent="0.25">
      <c r="A149" s="9">
        <f t="shared" si="2"/>
        <v>43336</v>
      </c>
      <c r="B149" s="26">
        <f>IFERROR(+VLOOKUP("LEEQTF"&amp;A149,'Main File'!A:O,6,0),0)</f>
        <v>0</v>
      </c>
      <c r="C149" s="26">
        <f>IFERROR(+VLOOKUP("LEEQTF"&amp;A149,'Main File'!A:O,7,0),0)</f>
        <v>0</v>
      </c>
      <c r="D149" s="26">
        <f>IFERROR(+VLOOKUP("LEEQTF"&amp;A149,'Main File'!A:O,8,0),0)</f>
        <v>0</v>
      </c>
      <c r="E149" s="26">
        <f>IFERROR(+VLOOKUP("LEEQTF"&amp;A149,'Main File'!A:O,9,0),0)</f>
        <v>0</v>
      </c>
      <c r="F149" s="26">
        <f>IFERROR(+VLOOKUP("LEEQTF"&amp;A149,'Main File'!A:O,10,0),0)</f>
        <v>0</v>
      </c>
      <c r="G149" s="26">
        <f>IFERROR(+VLOOKUP("LEEQTF"&amp;A149,'Main File'!A:O,11,0),0)</f>
        <v>0</v>
      </c>
      <c r="H149" s="26">
        <f>IFERROR(+VLOOKUP("LEEQTF"&amp;A149,'Main File'!A:O,12,0),0)</f>
        <v>0</v>
      </c>
      <c r="I149" s="26">
        <f>IFERROR(+VLOOKUP("LEEQTF"&amp;A149,'Main File'!A:O,13,0),0)</f>
        <v>0</v>
      </c>
      <c r="J149" s="26">
        <f>IFERROR(+VLOOKUP("LEEQTF"&amp;A149,'Main File'!A:O,14,0),0)</f>
        <v>0</v>
      </c>
      <c r="K149" s="26">
        <f>IFERROR(+VLOOKUP("LEEQTF"&amp;A149,'Main File'!A:O,15,0),0)</f>
        <v>0</v>
      </c>
    </row>
    <row r="150" spans="1:11" x14ac:dyDescent="0.25">
      <c r="A150" s="9">
        <f t="shared" si="2"/>
        <v>43337</v>
      </c>
      <c r="B150" s="26">
        <f>IFERROR(+VLOOKUP("LEEQTF"&amp;A150,'Main File'!A:O,6,0),0)</f>
        <v>0</v>
      </c>
      <c r="C150" s="26">
        <f>IFERROR(+VLOOKUP("LEEQTF"&amp;A150,'Main File'!A:O,7,0),0)</f>
        <v>0</v>
      </c>
      <c r="D150" s="26">
        <f>IFERROR(+VLOOKUP("LEEQTF"&amp;A150,'Main File'!A:O,8,0),0)</f>
        <v>0</v>
      </c>
      <c r="E150" s="26">
        <f>IFERROR(+VLOOKUP("LEEQTF"&amp;A150,'Main File'!A:O,9,0),0)</f>
        <v>0</v>
      </c>
      <c r="F150" s="26">
        <f>IFERROR(+VLOOKUP("LEEQTF"&amp;A150,'Main File'!A:O,10,0),0)</f>
        <v>0</v>
      </c>
      <c r="G150" s="26">
        <f>IFERROR(+VLOOKUP("LEEQTF"&amp;A150,'Main File'!A:O,11,0),0)</f>
        <v>0</v>
      </c>
      <c r="H150" s="26">
        <f>IFERROR(+VLOOKUP("LEEQTF"&amp;A150,'Main File'!A:O,12,0),0)</f>
        <v>0</v>
      </c>
      <c r="I150" s="26">
        <f>IFERROR(+VLOOKUP("LEEQTF"&amp;A150,'Main File'!A:O,13,0),0)</f>
        <v>0</v>
      </c>
      <c r="J150" s="26">
        <f>IFERROR(+VLOOKUP("LEEQTF"&amp;A150,'Main File'!A:O,14,0),0)</f>
        <v>0</v>
      </c>
      <c r="K150" s="26">
        <f>IFERROR(+VLOOKUP("LEEQTF"&amp;A150,'Main File'!A:O,15,0),0)</f>
        <v>0</v>
      </c>
    </row>
    <row r="151" spans="1:11" x14ac:dyDescent="0.25">
      <c r="A151" s="9">
        <f t="shared" si="2"/>
        <v>43338</v>
      </c>
      <c r="B151" s="26">
        <f>IFERROR(+VLOOKUP("LEEQTF"&amp;A151,'Main File'!A:O,6,0),0)</f>
        <v>0</v>
      </c>
      <c r="C151" s="26">
        <f>IFERROR(+VLOOKUP("LEEQTF"&amp;A151,'Main File'!A:O,7,0),0)</f>
        <v>0</v>
      </c>
      <c r="D151" s="26">
        <f>IFERROR(+VLOOKUP("LEEQTF"&amp;A151,'Main File'!A:O,8,0),0)</f>
        <v>0</v>
      </c>
      <c r="E151" s="26">
        <f>IFERROR(+VLOOKUP("LEEQTF"&amp;A151,'Main File'!A:O,9,0),0)</f>
        <v>0</v>
      </c>
      <c r="F151" s="26">
        <f>IFERROR(+VLOOKUP("LEEQTF"&amp;A151,'Main File'!A:O,10,0),0)</f>
        <v>0</v>
      </c>
      <c r="G151" s="26">
        <f>IFERROR(+VLOOKUP("LEEQTF"&amp;A151,'Main File'!A:O,11,0),0)</f>
        <v>0</v>
      </c>
      <c r="H151" s="26">
        <f>IFERROR(+VLOOKUP("LEEQTF"&amp;A151,'Main File'!A:O,12,0),0)</f>
        <v>0</v>
      </c>
      <c r="I151" s="26">
        <f>IFERROR(+VLOOKUP("LEEQTF"&amp;A151,'Main File'!A:O,13,0),0)</f>
        <v>0</v>
      </c>
      <c r="J151" s="26">
        <f>IFERROR(+VLOOKUP("LEEQTF"&amp;A151,'Main File'!A:O,14,0),0)</f>
        <v>0</v>
      </c>
      <c r="K151" s="26">
        <f>IFERROR(+VLOOKUP("LEEQTF"&amp;A151,'Main File'!A:O,15,0),0)</f>
        <v>0</v>
      </c>
    </row>
    <row r="152" spans="1:11" x14ac:dyDescent="0.25">
      <c r="A152" s="9">
        <f t="shared" si="2"/>
        <v>43339</v>
      </c>
      <c r="B152" s="26">
        <f>IFERROR(+VLOOKUP("LEEQTF"&amp;A152,'Main File'!A:O,6,0),0)</f>
        <v>0</v>
      </c>
      <c r="C152" s="26">
        <f>IFERROR(+VLOOKUP("LEEQTF"&amp;A152,'Main File'!A:O,7,0),0)</f>
        <v>0</v>
      </c>
      <c r="D152" s="26">
        <f>IFERROR(+VLOOKUP("LEEQTF"&amp;A152,'Main File'!A:O,8,0),0)</f>
        <v>0</v>
      </c>
      <c r="E152" s="26">
        <f>IFERROR(+VLOOKUP("LEEQTF"&amp;A152,'Main File'!A:O,9,0),0)</f>
        <v>0</v>
      </c>
      <c r="F152" s="26">
        <f>IFERROR(+VLOOKUP("LEEQTF"&amp;A152,'Main File'!A:O,10,0),0)</f>
        <v>0</v>
      </c>
      <c r="G152" s="26">
        <f>IFERROR(+VLOOKUP("LEEQTF"&amp;A152,'Main File'!A:O,11,0),0)</f>
        <v>0</v>
      </c>
      <c r="H152" s="26">
        <f>IFERROR(+VLOOKUP("LEEQTF"&amp;A152,'Main File'!A:O,12,0),0)</f>
        <v>0</v>
      </c>
      <c r="I152" s="26">
        <f>IFERROR(+VLOOKUP("LEEQTF"&amp;A152,'Main File'!A:O,13,0),0)</f>
        <v>0</v>
      </c>
      <c r="J152" s="26">
        <f>IFERROR(+VLOOKUP("LEEQTF"&amp;A152,'Main File'!A:O,14,0),0)</f>
        <v>0</v>
      </c>
      <c r="K152" s="26">
        <f>IFERROR(+VLOOKUP("LEEQTF"&amp;A152,'Main File'!A:O,15,0),0)</f>
        <v>0</v>
      </c>
    </row>
    <row r="153" spans="1:11" x14ac:dyDescent="0.25">
      <c r="A153" s="9">
        <f t="shared" si="2"/>
        <v>43340</v>
      </c>
      <c r="B153" s="26">
        <f>IFERROR(+VLOOKUP("LEEQTF"&amp;A153,'Main File'!A:O,6,0),0)</f>
        <v>0</v>
      </c>
      <c r="C153" s="26">
        <f>IFERROR(+VLOOKUP("LEEQTF"&amp;A153,'Main File'!A:O,7,0),0)</f>
        <v>0</v>
      </c>
      <c r="D153" s="26">
        <f>IFERROR(+VLOOKUP("LEEQTF"&amp;A153,'Main File'!A:O,8,0),0)</f>
        <v>0</v>
      </c>
      <c r="E153" s="26">
        <f>IFERROR(+VLOOKUP("LEEQTF"&amp;A153,'Main File'!A:O,9,0),0)</f>
        <v>0</v>
      </c>
      <c r="F153" s="26">
        <f>IFERROR(+VLOOKUP("LEEQTF"&amp;A153,'Main File'!A:O,10,0),0)</f>
        <v>0</v>
      </c>
      <c r="G153" s="26">
        <f>IFERROR(+VLOOKUP("LEEQTF"&amp;A153,'Main File'!A:O,11,0),0)</f>
        <v>0</v>
      </c>
      <c r="H153" s="26">
        <f>IFERROR(+VLOOKUP("LEEQTF"&amp;A153,'Main File'!A:O,12,0),0)</f>
        <v>0</v>
      </c>
      <c r="I153" s="26">
        <f>IFERROR(+VLOOKUP("LEEQTF"&amp;A153,'Main File'!A:O,13,0),0)</f>
        <v>0</v>
      </c>
      <c r="J153" s="26">
        <f>IFERROR(+VLOOKUP("LEEQTF"&amp;A153,'Main File'!A:O,14,0),0)</f>
        <v>0</v>
      </c>
      <c r="K153" s="26">
        <f>IFERROR(+VLOOKUP("LEEQTF"&amp;A153,'Main File'!A:O,15,0),0)</f>
        <v>0</v>
      </c>
    </row>
    <row r="154" spans="1:11" x14ac:dyDescent="0.25">
      <c r="A154" s="9">
        <f t="shared" si="2"/>
        <v>43341</v>
      </c>
      <c r="B154" s="26">
        <f>IFERROR(+VLOOKUP("LEEQTF"&amp;A154,'Main File'!A:O,6,0),0)</f>
        <v>0</v>
      </c>
      <c r="C154" s="26">
        <f>IFERROR(+VLOOKUP("LEEQTF"&amp;A154,'Main File'!A:O,7,0),0)</f>
        <v>0</v>
      </c>
      <c r="D154" s="26">
        <f>IFERROR(+VLOOKUP("LEEQTF"&amp;A154,'Main File'!A:O,8,0),0)</f>
        <v>0</v>
      </c>
      <c r="E154" s="26">
        <f>IFERROR(+VLOOKUP("LEEQTF"&amp;A154,'Main File'!A:O,9,0),0)</f>
        <v>0</v>
      </c>
      <c r="F154" s="26">
        <f>IFERROR(+VLOOKUP("LEEQTF"&amp;A154,'Main File'!A:O,10,0),0)</f>
        <v>0</v>
      </c>
      <c r="G154" s="26">
        <f>IFERROR(+VLOOKUP("LEEQTF"&amp;A154,'Main File'!A:O,11,0),0)</f>
        <v>0</v>
      </c>
      <c r="H154" s="26">
        <f>IFERROR(+VLOOKUP("LEEQTF"&amp;A154,'Main File'!A:O,12,0),0)</f>
        <v>0</v>
      </c>
      <c r="I154" s="26">
        <f>IFERROR(+VLOOKUP("LEEQTF"&amp;A154,'Main File'!A:O,13,0),0)</f>
        <v>0</v>
      </c>
      <c r="J154" s="26">
        <f>IFERROR(+VLOOKUP("LEEQTF"&amp;A154,'Main File'!A:O,14,0),0)</f>
        <v>0</v>
      </c>
      <c r="K154" s="26">
        <f>IFERROR(+VLOOKUP("LEEQTF"&amp;A154,'Main File'!A:O,15,0),0)</f>
        <v>0</v>
      </c>
    </row>
    <row r="155" spans="1:11" x14ac:dyDescent="0.25">
      <c r="A155" s="9">
        <f t="shared" si="2"/>
        <v>43342</v>
      </c>
      <c r="B155" s="26">
        <f>IFERROR(+VLOOKUP("LEEQTF"&amp;A155,'Main File'!A:O,6,0),0)</f>
        <v>0</v>
      </c>
      <c r="C155" s="26">
        <f>IFERROR(+VLOOKUP("LEEQTF"&amp;A155,'Main File'!A:O,7,0),0)</f>
        <v>0</v>
      </c>
      <c r="D155" s="26">
        <f>IFERROR(+VLOOKUP("LEEQTF"&amp;A155,'Main File'!A:O,8,0),0)</f>
        <v>0</v>
      </c>
      <c r="E155" s="26">
        <f>IFERROR(+VLOOKUP("LEEQTF"&amp;A155,'Main File'!A:O,9,0),0)</f>
        <v>0</v>
      </c>
      <c r="F155" s="26">
        <f>IFERROR(+VLOOKUP("LEEQTF"&amp;A155,'Main File'!A:O,10,0),0)</f>
        <v>0</v>
      </c>
      <c r="G155" s="26">
        <f>IFERROR(+VLOOKUP("LEEQTF"&amp;A155,'Main File'!A:O,11,0),0)</f>
        <v>0</v>
      </c>
      <c r="H155" s="26">
        <f>IFERROR(+VLOOKUP("LEEQTF"&amp;A155,'Main File'!A:O,12,0),0)</f>
        <v>0</v>
      </c>
      <c r="I155" s="26">
        <f>IFERROR(+VLOOKUP("LEEQTF"&amp;A155,'Main File'!A:O,13,0),0)</f>
        <v>0</v>
      </c>
      <c r="J155" s="26">
        <f>IFERROR(+VLOOKUP("LEEQTF"&amp;A155,'Main File'!A:O,14,0),0)</f>
        <v>0</v>
      </c>
      <c r="K155" s="26">
        <f>IFERROR(+VLOOKUP("LEEQTF"&amp;A155,'Main File'!A:O,15,0),0)</f>
        <v>0</v>
      </c>
    </row>
    <row r="156" spans="1:11" x14ac:dyDescent="0.25">
      <c r="A156" s="9">
        <f t="shared" si="2"/>
        <v>43343</v>
      </c>
      <c r="B156" s="26">
        <f>IFERROR(+VLOOKUP("LEEQTF"&amp;A156,'Main File'!A:O,6,0),0)</f>
        <v>0</v>
      </c>
      <c r="C156" s="26">
        <f>IFERROR(+VLOOKUP("LEEQTF"&amp;A156,'Main File'!A:O,7,0),0)</f>
        <v>0</v>
      </c>
      <c r="D156" s="26">
        <f>IFERROR(+VLOOKUP("LEEQTF"&amp;A156,'Main File'!A:O,8,0),0)</f>
        <v>0</v>
      </c>
      <c r="E156" s="26">
        <f>IFERROR(+VLOOKUP("LEEQTF"&amp;A156,'Main File'!A:O,9,0),0)</f>
        <v>0</v>
      </c>
      <c r="F156" s="26">
        <f>IFERROR(+VLOOKUP("LEEQTF"&amp;A156,'Main File'!A:O,10,0),0)</f>
        <v>0</v>
      </c>
      <c r="G156" s="26">
        <f>IFERROR(+VLOOKUP("LEEQTF"&amp;A156,'Main File'!A:O,11,0),0)</f>
        <v>0</v>
      </c>
      <c r="H156" s="26">
        <f>IFERROR(+VLOOKUP("LEEQTF"&amp;A156,'Main File'!A:O,12,0),0)</f>
        <v>0</v>
      </c>
      <c r="I156" s="26">
        <f>IFERROR(+VLOOKUP("LEEQTF"&amp;A156,'Main File'!A:O,13,0),0)</f>
        <v>0</v>
      </c>
      <c r="J156" s="26">
        <f>IFERROR(+VLOOKUP("LEEQTF"&amp;A156,'Main File'!A:O,14,0),0)</f>
        <v>0</v>
      </c>
      <c r="K156" s="26">
        <f>IFERROR(+VLOOKUP("LEEQTF"&amp;A156,'Main File'!A:O,15,0),0)</f>
        <v>0</v>
      </c>
    </row>
    <row r="157" spans="1:11" x14ac:dyDescent="0.25">
      <c r="A157" s="9">
        <f t="shared" si="2"/>
        <v>43344</v>
      </c>
      <c r="B157" s="26">
        <f>IFERROR(+VLOOKUP("LEEQTF"&amp;A157,'Main File'!A:O,6,0),0)</f>
        <v>0</v>
      </c>
      <c r="C157" s="26">
        <f>IFERROR(+VLOOKUP("LEEQTF"&amp;A157,'Main File'!A:O,7,0),0)</f>
        <v>0</v>
      </c>
      <c r="D157" s="26">
        <f>IFERROR(+VLOOKUP("LEEQTF"&amp;A157,'Main File'!A:O,8,0),0)</f>
        <v>0</v>
      </c>
      <c r="E157" s="26">
        <f>IFERROR(+VLOOKUP("LEEQTF"&amp;A157,'Main File'!A:O,9,0),0)</f>
        <v>0</v>
      </c>
      <c r="F157" s="26">
        <f>IFERROR(+VLOOKUP("LEEQTF"&amp;A157,'Main File'!A:O,10,0),0)</f>
        <v>0</v>
      </c>
      <c r="G157" s="26">
        <f>IFERROR(+VLOOKUP("LEEQTF"&amp;A157,'Main File'!A:O,11,0),0)</f>
        <v>0</v>
      </c>
      <c r="H157" s="26">
        <f>IFERROR(+VLOOKUP("LEEQTF"&amp;A157,'Main File'!A:O,12,0),0)</f>
        <v>0</v>
      </c>
      <c r="I157" s="26">
        <f>IFERROR(+VLOOKUP("LEEQTF"&amp;A157,'Main File'!A:O,13,0),0)</f>
        <v>0</v>
      </c>
      <c r="J157" s="26">
        <f>IFERROR(+VLOOKUP("LEEQTF"&amp;A157,'Main File'!A:O,14,0),0)</f>
        <v>0</v>
      </c>
      <c r="K157" s="26">
        <f>IFERROR(+VLOOKUP("LEEQTF"&amp;A157,'Main File'!A:O,15,0),0)</f>
        <v>0</v>
      </c>
    </row>
    <row r="158" spans="1:11" x14ac:dyDescent="0.25">
      <c r="A158" s="9">
        <f t="shared" si="2"/>
        <v>43345</v>
      </c>
      <c r="B158" s="26">
        <f>IFERROR(+VLOOKUP("LEEQTF"&amp;A158,'Main File'!A:O,6,0),0)</f>
        <v>0</v>
      </c>
      <c r="C158" s="26">
        <f>IFERROR(+VLOOKUP("LEEQTF"&amp;A158,'Main File'!A:O,7,0),0)</f>
        <v>0</v>
      </c>
      <c r="D158" s="26">
        <f>IFERROR(+VLOOKUP("LEEQTF"&amp;A158,'Main File'!A:O,8,0),0)</f>
        <v>0</v>
      </c>
      <c r="E158" s="26">
        <f>IFERROR(+VLOOKUP("LEEQTF"&amp;A158,'Main File'!A:O,9,0),0)</f>
        <v>0</v>
      </c>
      <c r="F158" s="26">
        <f>IFERROR(+VLOOKUP("LEEQTF"&amp;A158,'Main File'!A:O,10,0),0)</f>
        <v>0</v>
      </c>
      <c r="G158" s="26">
        <f>IFERROR(+VLOOKUP("LEEQTF"&amp;A158,'Main File'!A:O,11,0),0)</f>
        <v>0</v>
      </c>
      <c r="H158" s="26">
        <f>IFERROR(+VLOOKUP("LEEQTF"&amp;A158,'Main File'!A:O,12,0),0)</f>
        <v>0</v>
      </c>
      <c r="I158" s="26">
        <f>IFERROR(+VLOOKUP("LEEQTF"&amp;A158,'Main File'!A:O,13,0),0)</f>
        <v>0</v>
      </c>
      <c r="J158" s="26">
        <f>IFERROR(+VLOOKUP("LEEQTF"&amp;A158,'Main File'!A:O,14,0),0)</f>
        <v>0</v>
      </c>
      <c r="K158" s="26">
        <f>IFERROR(+VLOOKUP("LEEQTF"&amp;A158,'Main File'!A:O,15,0),0)</f>
        <v>0</v>
      </c>
    </row>
    <row r="159" spans="1:11" x14ac:dyDescent="0.25">
      <c r="A159" s="9">
        <f t="shared" si="2"/>
        <v>43346</v>
      </c>
      <c r="B159" s="26">
        <f>IFERROR(+VLOOKUP("LEEQTF"&amp;A159,'Main File'!A:O,6,0),0)</f>
        <v>0</v>
      </c>
      <c r="C159" s="26">
        <f>IFERROR(+VLOOKUP("LEEQTF"&amp;A159,'Main File'!A:O,7,0),0)</f>
        <v>0</v>
      </c>
      <c r="D159" s="26">
        <f>IFERROR(+VLOOKUP("LEEQTF"&amp;A159,'Main File'!A:O,8,0),0)</f>
        <v>0</v>
      </c>
      <c r="E159" s="26">
        <f>IFERROR(+VLOOKUP("LEEQTF"&amp;A159,'Main File'!A:O,9,0),0)</f>
        <v>0</v>
      </c>
      <c r="F159" s="26">
        <f>IFERROR(+VLOOKUP("LEEQTF"&amp;A159,'Main File'!A:O,10,0),0)</f>
        <v>0</v>
      </c>
      <c r="G159" s="26">
        <f>IFERROR(+VLOOKUP("LEEQTF"&amp;A159,'Main File'!A:O,11,0),0)</f>
        <v>0</v>
      </c>
      <c r="H159" s="26">
        <f>IFERROR(+VLOOKUP("LEEQTF"&amp;A159,'Main File'!A:O,12,0),0)</f>
        <v>0</v>
      </c>
      <c r="I159" s="26">
        <f>IFERROR(+VLOOKUP("LEEQTF"&amp;A159,'Main File'!A:O,13,0),0)</f>
        <v>0</v>
      </c>
      <c r="J159" s="26">
        <f>IFERROR(+VLOOKUP("LEEQTF"&amp;A159,'Main File'!A:O,14,0),0)</f>
        <v>0</v>
      </c>
      <c r="K159" s="26">
        <f>IFERROR(+VLOOKUP("LEEQTF"&amp;A159,'Main File'!A:O,15,0),0)</f>
        <v>0</v>
      </c>
    </row>
    <row r="160" spans="1:11" x14ac:dyDescent="0.25">
      <c r="A160" s="9">
        <f t="shared" si="2"/>
        <v>43347</v>
      </c>
      <c r="B160" s="26">
        <f>IFERROR(+VLOOKUP("LEEQTF"&amp;A160,'Main File'!A:O,6,0),0)</f>
        <v>0</v>
      </c>
      <c r="C160" s="26">
        <f>IFERROR(+VLOOKUP("LEEQTF"&amp;A160,'Main File'!A:O,7,0),0)</f>
        <v>0</v>
      </c>
      <c r="D160" s="26">
        <f>IFERROR(+VLOOKUP("LEEQTF"&amp;A160,'Main File'!A:O,8,0),0)</f>
        <v>0</v>
      </c>
      <c r="E160" s="26">
        <f>IFERROR(+VLOOKUP("LEEQTF"&amp;A160,'Main File'!A:O,9,0),0)</f>
        <v>0</v>
      </c>
      <c r="F160" s="26">
        <f>IFERROR(+VLOOKUP("LEEQTF"&amp;A160,'Main File'!A:O,10,0),0)</f>
        <v>0</v>
      </c>
      <c r="G160" s="26">
        <f>IFERROR(+VLOOKUP("LEEQTF"&amp;A160,'Main File'!A:O,11,0),0)</f>
        <v>0</v>
      </c>
      <c r="H160" s="26">
        <f>IFERROR(+VLOOKUP("LEEQTF"&amp;A160,'Main File'!A:O,12,0),0)</f>
        <v>0</v>
      </c>
      <c r="I160" s="26">
        <f>IFERROR(+VLOOKUP("LEEQTF"&amp;A160,'Main File'!A:O,13,0),0)</f>
        <v>0</v>
      </c>
      <c r="J160" s="26">
        <f>IFERROR(+VLOOKUP("LEEQTF"&amp;A160,'Main File'!A:O,14,0),0)</f>
        <v>0</v>
      </c>
      <c r="K160" s="26">
        <f>IFERROR(+VLOOKUP("LEEQTF"&amp;A160,'Main File'!A:O,15,0),0)</f>
        <v>0</v>
      </c>
    </row>
    <row r="161" spans="1:11" x14ac:dyDescent="0.25">
      <c r="A161" s="9">
        <f t="shared" si="2"/>
        <v>43348</v>
      </c>
      <c r="B161" s="26">
        <f>IFERROR(+VLOOKUP("LEEQTF"&amp;A161,'Main File'!A:O,6,0),0)</f>
        <v>0</v>
      </c>
      <c r="C161" s="26">
        <f>IFERROR(+VLOOKUP("LEEQTF"&amp;A161,'Main File'!A:O,7,0),0)</f>
        <v>0</v>
      </c>
      <c r="D161" s="26">
        <f>IFERROR(+VLOOKUP("LEEQTF"&amp;A161,'Main File'!A:O,8,0),0)</f>
        <v>0</v>
      </c>
      <c r="E161" s="26">
        <f>IFERROR(+VLOOKUP("LEEQTF"&amp;A161,'Main File'!A:O,9,0),0)</f>
        <v>0</v>
      </c>
      <c r="F161" s="26">
        <f>IFERROR(+VLOOKUP("LEEQTF"&amp;A161,'Main File'!A:O,10,0),0)</f>
        <v>0</v>
      </c>
      <c r="G161" s="26">
        <f>IFERROR(+VLOOKUP("LEEQTF"&amp;A161,'Main File'!A:O,11,0),0)</f>
        <v>0</v>
      </c>
      <c r="H161" s="26">
        <f>IFERROR(+VLOOKUP("LEEQTF"&amp;A161,'Main File'!A:O,12,0),0)</f>
        <v>0</v>
      </c>
      <c r="I161" s="26">
        <f>IFERROR(+VLOOKUP("LEEQTF"&amp;A161,'Main File'!A:O,13,0),0)</f>
        <v>0</v>
      </c>
      <c r="J161" s="26">
        <f>IFERROR(+VLOOKUP("LEEQTF"&amp;A161,'Main File'!A:O,14,0),0)</f>
        <v>0</v>
      </c>
      <c r="K161" s="26">
        <f>IFERROR(+VLOOKUP("LEEQTF"&amp;A161,'Main File'!A:O,15,0),0)</f>
        <v>0</v>
      </c>
    </row>
    <row r="162" spans="1:11" x14ac:dyDescent="0.25">
      <c r="A162" s="9">
        <f t="shared" si="2"/>
        <v>43349</v>
      </c>
      <c r="B162" s="26">
        <f>IFERROR(+VLOOKUP("LEEQTF"&amp;A162,'Main File'!A:O,6,0),0)</f>
        <v>0</v>
      </c>
      <c r="C162" s="26">
        <f>IFERROR(+VLOOKUP("LEEQTF"&amp;A162,'Main File'!A:O,7,0),0)</f>
        <v>0</v>
      </c>
      <c r="D162" s="26">
        <f>IFERROR(+VLOOKUP("LEEQTF"&amp;A162,'Main File'!A:O,8,0),0)</f>
        <v>0</v>
      </c>
      <c r="E162" s="26">
        <f>IFERROR(+VLOOKUP("LEEQTF"&amp;A162,'Main File'!A:O,9,0),0)</f>
        <v>0</v>
      </c>
      <c r="F162" s="26">
        <f>IFERROR(+VLOOKUP("LEEQTF"&amp;A162,'Main File'!A:O,10,0),0)</f>
        <v>0</v>
      </c>
      <c r="G162" s="26">
        <f>IFERROR(+VLOOKUP("LEEQTF"&amp;A162,'Main File'!A:O,11,0),0)</f>
        <v>0</v>
      </c>
      <c r="H162" s="26">
        <f>IFERROR(+VLOOKUP("LEEQTF"&amp;A162,'Main File'!A:O,12,0),0)</f>
        <v>0</v>
      </c>
      <c r="I162" s="26">
        <f>IFERROR(+VLOOKUP("LEEQTF"&amp;A162,'Main File'!A:O,13,0),0)</f>
        <v>0</v>
      </c>
      <c r="J162" s="26">
        <f>IFERROR(+VLOOKUP("LEEQTF"&amp;A162,'Main File'!A:O,14,0),0)</f>
        <v>0</v>
      </c>
      <c r="K162" s="26">
        <f>IFERROR(+VLOOKUP("LEEQTF"&amp;A162,'Main File'!A:O,15,0),0)</f>
        <v>0</v>
      </c>
    </row>
    <row r="163" spans="1:11" x14ac:dyDescent="0.25">
      <c r="A163" s="9">
        <f t="shared" si="2"/>
        <v>43350</v>
      </c>
      <c r="B163" s="26">
        <f>IFERROR(+VLOOKUP("LEEQTF"&amp;A163,'Main File'!A:O,6,0),0)</f>
        <v>0</v>
      </c>
      <c r="C163" s="26">
        <f>IFERROR(+VLOOKUP("LEEQTF"&amp;A163,'Main File'!A:O,7,0),0)</f>
        <v>0</v>
      </c>
      <c r="D163" s="26">
        <f>IFERROR(+VLOOKUP("LEEQTF"&amp;A163,'Main File'!A:O,8,0),0)</f>
        <v>0</v>
      </c>
      <c r="E163" s="26">
        <f>IFERROR(+VLOOKUP("LEEQTF"&amp;A163,'Main File'!A:O,9,0),0)</f>
        <v>0</v>
      </c>
      <c r="F163" s="26">
        <f>IFERROR(+VLOOKUP("LEEQTF"&amp;A163,'Main File'!A:O,10,0),0)</f>
        <v>0</v>
      </c>
      <c r="G163" s="26">
        <f>IFERROR(+VLOOKUP("LEEQTF"&amp;A163,'Main File'!A:O,11,0),0)</f>
        <v>0</v>
      </c>
      <c r="H163" s="26">
        <f>IFERROR(+VLOOKUP("LEEQTF"&amp;A163,'Main File'!A:O,12,0),0)</f>
        <v>0</v>
      </c>
      <c r="I163" s="26">
        <f>IFERROR(+VLOOKUP("LEEQTF"&amp;A163,'Main File'!A:O,13,0),0)</f>
        <v>0</v>
      </c>
      <c r="J163" s="26">
        <f>IFERROR(+VLOOKUP("LEEQTF"&amp;A163,'Main File'!A:O,14,0),0)</f>
        <v>0</v>
      </c>
      <c r="K163" s="26">
        <f>IFERROR(+VLOOKUP("LEEQTF"&amp;A163,'Main File'!A:O,15,0),0)</f>
        <v>0</v>
      </c>
    </row>
    <row r="164" spans="1:11" x14ac:dyDescent="0.25">
      <c r="A164" s="9">
        <f t="shared" si="2"/>
        <v>43351</v>
      </c>
      <c r="B164" s="26">
        <f>IFERROR(+VLOOKUP("LEEQTF"&amp;A164,'Main File'!A:O,6,0),0)</f>
        <v>0</v>
      </c>
      <c r="C164" s="26">
        <f>IFERROR(+VLOOKUP("LEEQTF"&amp;A164,'Main File'!A:O,7,0),0)</f>
        <v>0</v>
      </c>
      <c r="D164" s="26">
        <f>IFERROR(+VLOOKUP("LEEQTF"&amp;A164,'Main File'!A:O,8,0),0)</f>
        <v>0</v>
      </c>
      <c r="E164" s="26">
        <f>IFERROR(+VLOOKUP("LEEQTF"&amp;A164,'Main File'!A:O,9,0),0)</f>
        <v>0</v>
      </c>
      <c r="F164" s="26">
        <f>IFERROR(+VLOOKUP("LEEQTF"&amp;A164,'Main File'!A:O,10,0),0)</f>
        <v>0</v>
      </c>
      <c r="G164" s="26">
        <f>IFERROR(+VLOOKUP("LEEQTF"&amp;A164,'Main File'!A:O,11,0),0)</f>
        <v>0</v>
      </c>
      <c r="H164" s="26">
        <f>IFERROR(+VLOOKUP("LEEQTF"&amp;A164,'Main File'!A:O,12,0),0)</f>
        <v>0</v>
      </c>
      <c r="I164" s="26">
        <f>IFERROR(+VLOOKUP("LEEQTF"&amp;A164,'Main File'!A:O,13,0),0)</f>
        <v>0</v>
      </c>
      <c r="J164" s="26">
        <f>IFERROR(+VLOOKUP("LEEQTF"&amp;A164,'Main File'!A:O,14,0),0)</f>
        <v>0</v>
      </c>
      <c r="K164" s="26">
        <f>IFERROR(+VLOOKUP("LEEQTF"&amp;A164,'Main File'!A:O,15,0),0)</f>
        <v>0</v>
      </c>
    </row>
    <row r="165" spans="1:11" x14ac:dyDescent="0.25">
      <c r="A165" s="9">
        <f t="shared" si="2"/>
        <v>43352</v>
      </c>
      <c r="B165" s="26">
        <f>IFERROR(+VLOOKUP("LEEQTF"&amp;A165,'Main File'!A:O,6,0),0)</f>
        <v>0</v>
      </c>
      <c r="C165" s="26">
        <f>IFERROR(+VLOOKUP("LEEQTF"&amp;A165,'Main File'!A:O,7,0),0)</f>
        <v>0</v>
      </c>
      <c r="D165" s="26">
        <f>IFERROR(+VLOOKUP("LEEQTF"&amp;A165,'Main File'!A:O,8,0),0)</f>
        <v>0</v>
      </c>
      <c r="E165" s="26">
        <f>IFERROR(+VLOOKUP("LEEQTF"&amp;A165,'Main File'!A:O,9,0),0)</f>
        <v>0</v>
      </c>
      <c r="F165" s="26">
        <f>IFERROR(+VLOOKUP("LEEQTF"&amp;A165,'Main File'!A:O,10,0),0)</f>
        <v>0</v>
      </c>
      <c r="G165" s="26">
        <f>IFERROR(+VLOOKUP("LEEQTF"&amp;A165,'Main File'!A:O,11,0),0)</f>
        <v>0</v>
      </c>
      <c r="H165" s="26">
        <f>IFERROR(+VLOOKUP("LEEQTF"&amp;A165,'Main File'!A:O,12,0),0)</f>
        <v>0</v>
      </c>
      <c r="I165" s="26">
        <f>IFERROR(+VLOOKUP("LEEQTF"&amp;A165,'Main File'!A:O,13,0),0)</f>
        <v>0</v>
      </c>
      <c r="J165" s="26">
        <f>IFERROR(+VLOOKUP("LEEQTF"&amp;A165,'Main File'!A:O,14,0),0)</f>
        <v>0</v>
      </c>
      <c r="K165" s="26">
        <f>IFERROR(+VLOOKUP("LEEQTF"&amp;A165,'Main File'!A:O,15,0),0)</f>
        <v>0</v>
      </c>
    </row>
    <row r="166" spans="1:11" x14ac:dyDescent="0.25">
      <c r="A166" s="9">
        <f t="shared" si="2"/>
        <v>43353</v>
      </c>
      <c r="B166" s="26">
        <f>IFERROR(+VLOOKUP("LEEQTF"&amp;A166,'Main File'!A:O,6,0),0)</f>
        <v>0</v>
      </c>
      <c r="C166" s="26">
        <f>IFERROR(+VLOOKUP("LEEQTF"&amp;A166,'Main File'!A:O,7,0),0)</f>
        <v>0</v>
      </c>
      <c r="D166" s="26">
        <f>IFERROR(+VLOOKUP("LEEQTF"&amp;A166,'Main File'!A:O,8,0),0)</f>
        <v>0</v>
      </c>
      <c r="E166" s="26">
        <f>IFERROR(+VLOOKUP("LEEQTF"&amp;A166,'Main File'!A:O,9,0),0)</f>
        <v>0</v>
      </c>
      <c r="F166" s="26">
        <f>IFERROR(+VLOOKUP("LEEQTF"&amp;A166,'Main File'!A:O,10,0),0)</f>
        <v>0</v>
      </c>
      <c r="G166" s="26">
        <f>IFERROR(+VLOOKUP("LEEQTF"&amp;A166,'Main File'!A:O,11,0),0)</f>
        <v>0</v>
      </c>
      <c r="H166" s="26">
        <f>IFERROR(+VLOOKUP("LEEQTF"&amp;A166,'Main File'!A:O,12,0),0)</f>
        <v>0</v>
      </c>
      <c r="I166" s="26">
        <f>IFERROR(+VLOOKUP("LEEQTF"&amp;A166,'Main File'!A:O,13,0),0)</f>
        <v>0</v>
      </c>
      <c r="J166" s="26">
        <f>IFERROR(+VLOOKUP("LEEQTF"&amp;A166,'Main File'!A:O,14,0),0)</f>
        <v>0</v>
      </c>
      <c r="K166" s="26">
        <f>IFERROR(+VLOOKUP("LEEQTF"&amp;A166,'Main File'!A:O,15,0),0)</f>
        <v>0</v>
      </c>
    </row>
    <row r="167" spans="1:11" x14ac:dyDescent="0.25">
      <c r="A167" s="9">
        <f t="shared" si="2"/>
        <v>43354</v>
      </c>
      <c r="B167" s="26">
        <f>IFERROR(+VLOOKUP("LEEQTF"&amp;A167,'Main File'!A:O,6,0),0)</f>
        <v>0</v>
      </c>
      <c r="C167" s="26">
        <f>IFERROR(+VLOOKUP("LEEQTF"&amp;A167,'Main File'!A:O,7,0),0)</f>
        <v>0</v>
      </c>
      <c r="D167" s="26">
        <f>IFERROR(+VLOOKUP("LEEQTF"&amp;A167,'Main File'!A:O,8,0),0)</f>
        <v>0</v>
      </c>
      <c r="E167" s="26">
        <f>IFERROR(+VLOOKUP("LEEQTF"&amp;A167,'Main File'!A:O,9,0),0)</f>
        <v>0</v>
      </c>
      <c r="F167" s="26">
        <f>IFERROR(+VLOOKUP("LEEQTF"&amp;A167,'Main File'!A:O,10,0),0)</f>
        <v>0</v>
      </c>
      <c r="G167" s="26">
        <f>IFERROR(+VLOOKUP("LEEQTF"&amp;A167,'Main File'!A:O,11,0),0)</f>
        <v>0</v>
      </c>
      <c r="H167" s="26">
        <f>IFERROR(+VLOOKUP("LEEQTF"&amp;A167,'Main File'!A:O,12,0),0)</f>
        <v>0</v>
      </c>
      <c r="I167" s="26">
        <f>IFERROR(+VLOOKUP("LEEQTF"&amp;A167,'Main File'!A:O,13,0),0)</f>
        <v>0</v>
      </c>
      <c r="J167" s="26">
        <f>IFERROR(+VLOOKUP("LEEQTF"&amp;A167,'Main File'!A:O,14,0),0)</f>
        <v>0</v>
      </c>
      <c r="K167" s="26">
        <f>IFERROR(+VLOOKUP("LEEQTF"&amp;A167,'Main File'!A:O,15,0),0)</f>
        <v>0</v>
      </c>
    </row>
    <row r="168" spans="1:11" x14ac:dyDescent="0.25">
      <c r="A168" s="9">
        <f t="shared" si="2"/>
        <v>43355</v>
      </c>
      <c r="B168" s="26">
        <f>IFERROR(+VLOOKUP("LEEQTF"&amp;A168,'Main File'!A:O,6,0),0)</f>
        <v>0</v>
      </c>
      <c r="C168" s="26">
        <f>IFERROR(+VLOOKUP("LEEQTF"&amp;A168,'Main File'!A:O,7,0),0)</f>
        <v>0</v>
      </c>
      <c r="D168" s="26">
        <f>IFERROR(+VLOOKUP("LEEQTF"&amp;A168,'Main File'!A:O,8,0),0)</f>
        <v>0</v>
      </c>
      <c r="E168" s="26">
        <f>IFERROR(+VLOOKUP("LEEQTF"&amp;A168,'Main File'!A:O,9,0),0)</f>
        <v>0</v>
      </c>
      <c r="F168" s="26">
        <f>IFERROR(+VLOOKUP("LEEQTF"&amp;A168,'Main File'!A:O,10,0),0)</f>
        <v>0</v>
      </c>
      <c r="G168" s="26">
        <f>IFERROR(+VLOOKUP("LEEQTF"&amp;A168,'Main File'!A:O,11,0),0)</f>
        <v>0</v>
      </c>
      <c r="H168" s="26">
        <f>IFERROR(+VLOOKUP("LEEQTF"&amp;A168,'Main File'!A:O,12,0),0)</f>
        <v>0</v>
      </c>
      <c r="I168" s="26">
        <f>IFERROR(+VLOOKUP("LEEQTF"&amp;A168,'Main File'!A:O,13,0),0)</f>
        <v>0</v>
      </c>
      <c r="J168" s="26">
        <f>IFERROR(+VLOOKUP("LEEQTF"&amp;A168,'Main File'!A:O,14,0),0)</f>
        <v>0</v>
      </c>
      <c r="K168" s="26">
        <f>IFERROR(+VLOOKUP("LEEQTF"&amp;A168,'Main File'!A:O,15,0),0)</f>
        <v>0</v>
      </c>
    </row>
    <row r="169" spans="1:11" x14ac:dyDescent="0.25">
      <c r="A169" s="9">
        <f t="shared" si="2"/>
        <v>43356</v>
      </c>
      <c r="B169" s="26">
        <f>IFERROR(+VLOOKUP("LEEQTF"&amp;A169,'Main File'!A:O,6,0),0)</f>
        <v>0</v>
      </c>
      <c r="C169" s="26">
        <f>IFERROR(+VLOOKUP("LEEQTF"&amp;A169,'Main File'!A:O,7,0),0)</f>
        <v>0</v>
      </c>
      <c r="D169" s="26">
        <f>IFERROR(+VLOOKUP("LEEQTF"&amp;A169,'Main File'!A:O,8,0),0)</f>
        <v>0</v>
      </c>
      <c r="E169" s="26">
        <f>IFERROR(+VLOOKUP("LEEQTF"&amp;A169,'Main File'!A:O,9,0),0)</f>
        <v>0</v>
      </c>
      <c r="F169" s="26">
        <f>IFERROR(+VLOOKUP("LEEQTF"&amp;A169,'Main File'!A:O,10,0),0)</f>
        <v>0</v>
      </c>
      <c r="G169" s="26">
        <f>IFERROR(+VLOOKUP("LEEQTF"&amp;A169,'Main File'!A:O,11,0),0)</f>
        <v>0</v>
      </c>
      <c r="H169" s="26">
        <f>IFERROR(+VLOOKUP("LEEQTF"&amp;A169,'Main File'!A:O,12,0),0)</f>
        <v>0</v>
      </c>
      <c r="I169" s="26">
        <f>IFERROR(+VLOOKUP("LEEQTF"&amp;A169,'Main File'!A:O,13,0),0)</f>
        <v>0</v>
      </c>
      <c r="J169" s="26">
        <f>IFERROR(+VLOOKUP("LEEQTF"&amp;A169,'Main File'!A:O,14,0),0)</f>
        <v>0</v>
      </c>
      <c r="K169" s="26">
        <f>IFERROR(+VLOOKUP("LEEQTF"&amp;A169,'Main File'!A:O,15,0),0)</f>
        <v>0</v>
      </c>
    </row>
    <row r="170" spans="1:11" x14ac:dyDescent="0.25">
      <c r="A170" s="9">
        <f t="shared" si="2"/>
        <v>43357</v>
      </c>
      <c r="B170" s="26">
        <f>IFERROR(+VLOOKUP("LEEQTF"&amp;A170,'Main File'!A:O,6,0),0)</f>
        <v>0</v>
      </c>
      <c r="C170" s="26">
        <f>IFERROR(+VLOOKUP("LEEQTF"&amp;A170,'Main File'!A:O,7,0),0)</f>
        <v>0</v>
      </c>
      <c r="D170" s="26">
        <f>IFERROR(+VLOOKUP("LEEQTF"&amp;A170,'Main File'!A:O,8,0),0)</f>
        <v>0</v>
      </c>
      <c r="E170" s="26">
        <f>IFERROR(+VLOOKUP("LEEQTF"&amp;A170,'Main File'!A:O,9,0),0)</f>
        <v>0</v>
      </c>
      <c r="F170" s="26">
        <f>IFERROR(+VLOOKUP("LEEQTF"&amp;A170,'Main File'!A:O,10,0),0)</f>
        <v>0</v>
      </c>
      <c r="G170" s="26">
        <f>IFERROR(+VLOOKUP("LEEQTF"&amp;A170,'Main File'!A:O,11,0),0)</f>
        <v>0</v>
      </c>
      <c r="H170" s="26">
        <f>IFERROR(+VLOOKUP("LEEQTF"&amp;A170,'Main File'!A:O,12,0),0)</f>
        <v>0</v>
      </c>
      <c r="I170" s="26">
        <f>IFERROR(+VLOOKUP("LEEQTF"&amp;A170,'Main File'!A:O,13,0),0)</f>
        <v>0</v>
      </c>
      <c r="J170" s="26">
        <f>IFERROR(+VLOOKUP("LEEQTF"&amp;A170,'Main File'!A:O,14,0),0)</f>
        <v>0</v>
      </c>
      <c r="K170" s="26">
        <f>IFERROR(+VLOOKUP("LEEQTF"&amp;A170,'Main File'!A:O,15,0),0)</f>
        <v>0</v>
      </c>
    </row>
    <row r="171" spans="1:11" x14ac:dyDescent="0.25">
      <c r="A171" s="9">
        <f t="shared" si="2"/>
        <v>43358</v>
      </c>
      <c r="B171" s="26">
        <f>IFERROR(+VLOOKUP("LEEQTF"&amp;A171,'Main File'!A:O,6,0),0)</f>
        <v>0</v>
      </c>
      <c r="C171" s="26">
        <f>IFERROR(+VLOOKUP("LEEQTF"&amp;A171,'Main File'!A:O,7,0),0)</f>
        <v>0</v>
      </c>
      <c r="D171" s="26">
        <f>IFERROR(+VLOOKUP("LEEQTF"&amp;A171,'Main File'!A:O,8,0),0)</f>
        <v>0</v>
      </c>
      <c r="E171" s="26">
        <f>IFERROR(+VLOOKUP("LEEQTF"&amp;A171,'Main File'!A:O,9,0),0)</f>
        <v>0</v>
      </c>
      <c r="F171" s="26">
        <f>IFERROR(+VLOOKUP("LEEQTF"&amp;A171,'Main File'!A:O,10,0),0)</f>
        <v>0</v>
      </c>
      <c r="G171" s="26">
        <f>IFERROR(+VLOOKUP("LEEQTF"&amp;A171,'Main File'!A:O,11,0),0)</f>
        <v>0</v>
      </c>
      <c r="H171" s="26">
        <f>IFERROR(+VLOOKUP("LEEQTF"&amp;A171,'Main File'!A:O,12,0),0)</f>
        <v>0</v>
      </c>
      <c r="I171" s="26">
        <f>IFERROR(+VLOOKUP("LEEQTF"&amp;A171,'Main File'!A:O,13,0),0)</f>
        <v>0</v>
      </c>
      <c r="J171" s="26">
        <f>IFERROR(+VLOOKUP("LEEQTF"&amp;A171,'Main File'!A:O,14,0),0)</f>
        <v>0</v>
      </c>
      <c r="K171" s="26">
        <f>IFERROR(+VLOOKUP("LEEQTF"&amp;A171,'Main File'!A:O,15,0),0)</f>
        <v>0</v>
      </c>
    </row>
    <row r="172" spans="1:11" x14ac:dyDescent="0.25">
      <c r="A172" s="9">
        <f t="shared" si="2"/>
        <v>43359</v>
      </c>
      <c r="B172" s="26">
        <f>IFERROR(+VLOOKUP("LEEQTF"&amp;A172,'Main File'!A:O,6,0),0)</f>
        <v>0</v>
      </c>
      <c r="C172" s="26">
        <f>IFERROR(+VLOOKUP("LEEQTF"&amp;A172,'Main File'!A:O,7,0),0)</f>
        <v>0</v>
      </c>
      <c r="D172" s="26">
        <f>IFERROR(+VLOOKUP("LEEQTF"&amp;A172,'Main File'!A:O,8,0),0)</f>
        <v>0</v>
      </c>
      <c r="E172" s="26">
        <f>IFERROR(+VLOOKUP("LEEQTF"&amp;A172,'Main File'!A:O,9,0),0)</f>
        <v>0</v>
      </c>
      <c r="F172" s="26">
        <f>IFERROR(+VLOOKUP("LEEQTF"&amp;A172,'Main File'!A:O,10,0),0)</f>
        <v>0</v>
      </c>
      <c r="G172" s="26">
        <f>IFERROR(+VLOOKUP("LEEQTF"&amp;A172,'Main File'!A:O,11,0),0)</f>
        <v>0</v>
      </c>
      <c r="H172" s="26">
        <f>IFERROR(+VLOOKUP("LEEQTF"&amp;A172,'Main File'!A:O,12,0),0)</f>
        <v>0</v>
      </c>
      <c r="I172" s="26">
        <f>IFERROR(+VLOOKUP("LEEQTF"&amp;A172,'Main File'!A:O,13,0),0)</f>
        <v>0</v>
      </c>
      <c r="J172" s="26">
        <f>IFERROR(+VLOOKUP("LEEQTF"&amp;A172,'Main File'!A:O,14,0),0)</f>
        <v>0</v>
      </c>
      <c r="K172" s="26">
        <f>IFERROR(+VLOOKUP("LEEQTF"&amp;A172,'Main File'!A:O,15,0),0)</f>
        <v>0</v>
      </c>
    </row>
    <row r="173" spans="1:11" x14ac:dyDescent="0.25">
      <c r="A173" s="9">
        <f t="shared" si="2"/>
        <v>43360</v>
      </c>
      <c r="B173" s="26">
        <f>IFERROR(+VLOOKUP("LEEQTF"&amp;A173,'Main File'!A:O,6,0),0)</f>
        <v>0</v>
      </c>
      <c r="C173" s="26">
        <f>IFERROR(+VLOOKUP("LEEQTF"&amp;A173,'Main File'!A:O,7,0),0)</f>
        <v>0</v>
      </c>
      <c r="D173" s="26">
        <f>IFERROR(+VLOOKUP("LEEQTF"&amp;A173,'Main File'!A:O,8,0),0)</f>
        <v>0</v>
      </c>
      <c r="E173" s="26">
        <f>IFERROR(+VLOOKUP("LEEQTF"&amp;A173,'Main File'!A:O,9,0),0)</f>
        <v>0</v>
      </c>
      <c r="F173" s="26">
        <f>IFERROR(+VLOOKUP("LEEQTF"&amp;A173,'Main File'!A:O,10,0),0)</f>
        <v>0</v>
      </c>
      <c r="G173" s="26">
        <f>IFERROR(+VLOOKUP("LEEQTF"&amp;A173,'Main File'!A:O,11,0),0)</f>
        <v>0</v>
      </c>
      <c r="H173" s="26">
        <f>IFERROR(+VLOOKUP("LEEQTF"&amp;A173,'Main File'!A:O,12,0),0)</f>
        <v>0</v>
      </c>
      <c r="I173" s="26">
        <f>IFERROR(+VLOOKUP("LEEQTF"&amp;A173,'Main File'!A:O,13,0),0)</f>
        <v>0</v>
      </c>
      <c r="J173" s="26">
        <f>IFERROR(+VLOOKUP("LEEQTF"&amp;A173,'Main File'!A:O,14,0),0)</f>
        <v>0</v>
      </c>
      <c r="K173" s="26">
        <f>IFERROR(+VLOOKUP("LEEQTF"&amp;A173,'Main File'!A:O,15,0),0)</f>
        <v>0</v>
      </c>
    </row>
    <row r="174" spans="1:11" x14ac:dyDescent="0.25">
      <c r="A174" s="9">
        <f t="shared" si="2"/>
        <v>43361</v>
      </c>
      <c r="B174" s="26">
        <f>IFERROR(+VLOOKUP("LEEQTF"&amp;A174,'Main File'!A:O,6,0),0)</f>
        <v>0</v>
      </c>
      <c r="C174" s="26">
        <f>IFERROR(+VLOOKUP("LEEQTF"&amp;A174,'Main File'!A:O,7,0),0)</f>
        <v>0</v>
      </c>
      <c r="D174" s="26">
        <f>IFERROR(+VLOOKUP("LEEQTF"&amp;A174,'Main File'!A:O,8,0),0)</f>
        <v>0</v>
      </c>
      <c r="E174" s="26">
        <f>IFERROR(+VLOOKUP("LEEQTF"&amp;A174,'Main File'!A:O,9,0),0)</f>
        <v>0</v>
      </c>
      <c r="F174" s="26">
        <f>IFERROR(+VLOOKUP("LEEQTF"&amp;A174,'Main File'!A:O,10,0),0)</f>
        <v>0</v>
      </c>
      <c r="G174" s="26">
        <f>IFERROR(+VLOOKUP("LEEQTF"&amp;A174,'Main File'!A:O,11,0),0)</f>
        <v>0</v>
      </c>
      <c r="H174" s="26">
        <f>IFERROR(+VLOOKUP("LEEQTF"&amp;A174,'Main File'!A:O,12,0),0)</f>
        <v>0</v>
      </c>
      <c r="I174" s="26">
        <f>IFERROR(+VLOOKUP("LEEQTF"&amp;A174,'Main File'!A:O,13,0),0)</f>
        <v>0</v>
      </c>
      <c r="J174" s="26">
        <f>IFERROR(+VLOOKUP("LEEQTF"&amp;A174,'Main File'!A:O,14,0),0)</f>
        <v>0</v>
      </c>
      <c r="K174" s="26">
        <f>IFERROR(+VLOOKUP("LEEQTF"&amp;A174,'Main File'!A:O,15,0),0)</f>
        <v>0</v>
      </c>
    </row>
    <row r="175" spans="1:11" x14ac:dyDescent="0.25">
      <c r="A175" s="9">
        <f t="shared" si="2"/>
        <v>43362</v>
      </c>
      <c r="B175" s="26">
        <f>IFERROR(+VLOOKUP("LEEQTF"&amp;A175,'Main File'!A:O,6,0),0)</f>
        <v>0</v>
      </c>
      <c r="C175" s="26">
        <f>IFERROR(+VLOOKUP("LEEQTF"&amp;A175,'Main File'!A:O,7,0),0)</f>
        <v>0</v>
      </c>
      <c r="D175" s="26">
        <f>IFERROR(+VLOOKUP("LEEQTF"&amp;A175,'Main File'!A:O,8,0),0)</f>
        <v>0</v>
      </c>
      <c r="E175" s="26">
        <f>IFERROR(+VLOOKUP("LEEQTF"&amp;A175,'Main File'!A:O,9,0),0)</f>
        <v>0</v>
      </c>
      <c r="F175" s="26">
        <f>IFERROR(+VLOOKUP("LEEQTF"&amp;A175,'Main File'!A:O,10,0),0)</f>
        <v>0</v>
      </c>
      <c r="G175" s="26">
        <f>IFERROR(+VLOOKUP("LEEQTF"&amp;A175,'Main File'!A:O,11,0),0)</f>
        <v>0</v>
      </c>
      <c r="H175" s="26">
        <f>IFERROR(+VLOOKUP("LEEQTF"&amp;A175,'Main File'!A:O,12,0),0)</f>
        <v>0</v>
      </c>
      <c r="I175" s="26">
        <f>IFERROR(+VLOOKUP("LEEQTF"&amp;A175,'Main File'!A:O,13,0),0)</f>
        <v>0</v>
      </c>
      <c r="J175" s="26">
        <f>IFERROR(+VLOOKUP("LEEQTF"&amp;A175,'Main File'!A:O,14,0),0)</f>
        <v>0</v>
      </c>
      <c r="K175" s="26">
        <f>IFERROR(+VLOOKUP("LEEQTF"&amp;A175,'Main File'!A:O,15,0),0)</f>
        <v>0</v>
      </c>
    </row>
    <row r="176" spans="1:11" x14ac:dyDescent="0.25">
      <c r="A176" s="9">
        <f t="shared" si="2"/>
        <v>43363</v>
      </c>
      <c r="B176" s="26">
        <f>IFERROR(+VLOOKUP("LEEQTF"&amp;A176,'Main File'!A:O,6,0),0)</f>
        <v>0</v>
      </c>
      <c r="C176" s="26">
        <f>IFERROR(+VLOOKUP("LEEQTF"&amp;A176,'Main File'!A:O,7,0),0)</f>
        <v>0</v>
      </c>
      <c r="D176" s="26">
        <f>IFERROR(+VLOOKUP("LEEQTF"&amp;A176,'Main File'!A:O,8,0),0)</f>
        <v>0</v>
      </c>
      <c r="E176" s="26">
        <f>IFERROR(+VLOOKUP("LEEQTF"&amp;A176,'Main File'!A:O,9,0),0)</f>
        <v>0</v>
      </c>
      <c r="F176" s="26">
        <f>IFERROR(+VLOOKUP("LEEQTF"&amp;A176,'Main File'!A:O,10,0),0)</f>
        <v>0</v>
      </c>
      <c r="G176" s="26">
        <f>IFERROR(+VLOOKUP("LEEQTF"&amp;A176,'Main File'!A:O,11,0),0)</f>
        <v>0</v>
      </c>
      <c r="H176" s="26">
        <f>IFERROR(+VLOOKUP("LEEQTF"&amp;A176,'Main File'!A:O,12,0),0)</f>
        <v>0</v>
      </c>
      <c r="I176" s="26">
        <f>IFERROR(+VLOOKUP("LEEQTF"&amp;A176,'Main File'!A:O,13,0),0)</f>
        <v>0</v>
      </c>
      <c r="J176" s="26">
        <f>IFERROR(+VLOOKUP("LEEQTF"&amp;A176,'Main File'!A:O,14,0),0)</f>
        <v>0</v>
      </c>
      <c r="K176" s="26">
        <f>IFERROR(+VLOOKUP("LEEQTF"&amp;A176,'Main File'!A:O,15,0),0)</f>
        <v>0</v>
      </c>
    </row>
    <row r="177" spans="1:11" x14ac:dyDescent="0.25">
      <c r="A177" s="9">
        <f t="shared" si="2"/>
        <v>43364</v>
      </c>
      <c r="B177" s="26">
        <f>IFERROR(+VLOOKUP("LEEQTF"&amp;A177,'Main File'!A:O,6,0),0)</f>
        <v>0</v>
      </c>
      <c r="C177" s="26">
        <f>IFERROR(+VLOOKUP("LEEQTF"&amp;A177,'Main File'!A:O,7,0),0)</f>
        <v>0</v>
      </c>
      <c r="D177" s="26">
        <f>IFERROR(+VLOOKUP("LEEQTF"&amp;A177,'Main File'!A:O,8,0),0)</f>
        <v>0</v>
      </c>
      <c r="E177" s="26">
        <f>IFERROR(+VLOOKUP("LEEQTF"&amp;A177,'Main File'!A:O,9,0),0)</f>
        <v>0</v>
      </c>
      <c r="F177" s="26">
        <f>IFERROR(+VLOOKUP("LEEQTF"&amp;A177,'Main File'!A:O,10,0),0)</f>
        <v>0</v>
      </c>
      <c r="G177" s="26">
        <f>IFERROR(+VLOOKUP("LEEQTF"&amp;A177,'Main File'!A:O,11,0),0)</f>
        <v>0</v>
      </c>
      <c r="H177" s="26">
        <f>IFERROR(+VLOOKUP("LEEQTF"&amp;A177,'Main File'!A:O,12,0),0)</f>
        <v>0</v>
      </c>
      <c r="I177" s="26">
        <f>IFERROR(+VLOOKUP("LEEQTF"&amp;A177,'Main File'!A:O,13,0),0)</f>
        <v>0</v>
      </c>
      <c r="J177" s="26">
        <f>IFERROR(+VLOOKUP("LEEQTF"&amp;A177,'Main File'!A:O,14,0),0)</f>
        <v>0</v>
      </c>
      <c r="K177" s="26">
        <f>IFERROR(+VLOOKUP("LEEQTF"&amp;A177,'Main File'!A:O,15,0),0)</f>
        <v>0</v>
      </c>
    </row>
    <row r="178" spans="1:11" x14ac:dyDescent="0.25">
      <c r="A178" s="9">
        <f t="shared" si="2"/>
        <v>43365</v>
      </c>
      <c r="B178" s="26">
        <f>IFERROR(+VLOOKUP("LEEQTF"&amp;A178,'Main File'!A:O,6,0),0)</f>
        <v>0</v>
      </c>
      <c r="C178" s="26">
        <f>IFERROR(+VLOOKUP("LEEQTF"&amp;A178,'Main File'!A:O,7,0),0)</f>
        <v>0</v>
      </c>
      <c r="D178" s="26">
        <f>IFERROR(+VLOOKUP("LEEQTF"&amp;A178,'Main File'!A:O,8,0),0)</f>
        <v>0</v>
      </c>
      <c r="E178" s="26">
        <f>IFERROR(+VLOOKUP("LEEQTF"&amp;A178,'Main File'!A:O,9,0),0)</f>
        <v>0</v>
      </c>
      <c r="F178" s="26">
        <f>IFERROR(+VLOOKUP("LEEQTF"&amp;A178,'Main File'!A:O,10,0),0)</f>
        <v>0</v>
      </c>
      <c r="G178" s="26">
        <f>IFERROR(+VLOOKUP("LEEQTF"&amp;A178,'Main File'!A:O,11,0),0)</f>
        <v>0</v>
      </c>
      <c r="H178" s="26">
        <f>IFERROR(+VLOOKUP("LEEQTF"&amp;A178,'Main File'!A:O,12,0),0)</f>
        <v>0</v>
      </c>
      <c r="I178" s="26">
        <f>IFERROR(+VLOOKUP("LEEQTF"&amp;A178,'Main File'!A:O,13,0),0)</f>
        <v>0</v>
      </c>
      <c r="J178" s="26">
        <f>IFERROR(+VLOOKUP("LEEQTF"&amp;A178,'Main File'!A:O,14,0),0)</f>
        <v>0</v>
      </c>
      <c r="K178" s="26">
        <f>IFERROR(+VLOOKUP("LEEQTF"&amp;A178,'Main File'!A:O,15,0),0)</f>
        <v>0</v>
      </c>
    </row>
    <row r="179" spans="1:11" x14ac:dyDescent="0.25">
      <c r="A179" s="9">
        <f t="shared" si="2"/>
        <v>43366</v>
      </c>
      <c r="B179" s="26">
        <f>IFERROR(+VLOOKUP("LEEQTF"&amp;A179,'Main File'!A:O,6,0),0)</f>
        <v>0</v>
      </c>
      <c r="C179" s="26">
        <f>IFERROR(+VLOOKUP("LEEQTF"&amp;A179,'Main File'!A:O,7,0),0)</f>
        <v>0</v>
      </c>
      <c r="D179" s="26">
        <f>IFERROR(+VLOOKUP("LEEQTF"&amp;A179,'Main File'!A:O,8,0),0)</f>
        <v>0</v>
      </c>
      <c r="E179" s="26">
        <f>IFERROR(+VLOOKUP("LEEQTF"&amp;A179,'Main File'!A:O,9,0),0)</f>
        <v>0</v>
      </c>
      <c r="F179" s="26">
        <f>IFERROR(+VLOOKUP("LEEQTF"&amp;A179,'Main File'!A:O,10,0),0)</f>
        <v>0</v>
      </c>
      <c r="G179" s="26">
        <f>IFERROR(+VLOOKUP("LEEQTF"&amp;A179,'Main File'!A:O,11,0),0)</f>
        <v>0</v>
      </c>
      <c r="H179" s="26">
        <f>IFERROR(+VLOOKUP("LEEQTF"&amp;A179,'Main File'!A:O,12,0),0)</f>
        <v>0</v>
      </c>
      <c r="I179" s="26">
        <f>IFERROR(+VLOOKUP("LEEQTF"&amp;A179,'Main File'!A:O,13,0),0)</f>
        <v>0</v>
      </c>
      <c r="J179" s="26">
        <f>IFERROR(+VLOOKUP("LEEQTF"&amp;A179,'Main File'!A:O,14,0),0)</f>
        <v>0</v>
      </c>
      <c r="K179" s="26">
        <f>IFERROR(+VLOOKUP("LEEQTF"&amp;A179,'Main File'!A:O,15,0),0)</f>
        <v>0</v>
      </c>
    </row>
    <row r="180" spans="1:11" x14ac:dyDescent="0.25">
      <c r="A180" s="9">
        <f t="shared" si="2"/>
        <v>43367</v>
      </c>
      <c r="B180" s="26">
        <f>IFERROR(+VLOOKUP("LEEQTF"&amp;A180,'Main File'!A:O,6,0),0)</f>
        <v>0</v>
      </c>
      <c r="C180" s="26">
        <f>IFERROR(+VLOOKUP("LEEQTF"&amp;A180,'Main File'!A:O,7,0),0)</f>
        <v>0</v>
      </c>
      <c r="D180" s="26">
        <f>IFERROR(+VLOOKUP("LEEQTF"&amp;A180,'Main File'!A:O,8,0),0)</f>
        <v>0</v>
      </c>
      <c r="E180" s="26">
        <f>IFERROR(+VLOOKUP("LEEQTF"&amp;A180,'Main File'!A:O,9,0),0)</f>
        <v>0</v>
      </c>
      <c r="F180" s="26">
        <f>IFERROR(+VLOOKUP("LEEQTF"&amp;A180,'Main File'!A:O,10,0),0)</f>
        <v>0</v>
      </c>
      <c r="G180" s="26">
        <f>IFERROR(+VLOOKUP("LEEQTF"&amp;A180,'Main File'!A:O,11,0),0)</f>
        <v>0</v>
      </c>
      <c r="H180" s="26">
        <f>IFERROR(+VLOOKUP("LEEQTF"&amp;A180,'Main File'!A:O,12,0),0)</f>
        <v>0</v>
      </c>
      <c r="I180" s="26">
        <f>IFERROR(+VLOOKUP("LEEQTF"&amp;A180,'Main File'!A:O,13,0),0)</f>
        <v>0</v>
      </c>
      <c r="J180" s="26">
        <f>IFERROR(+VLOOKUP("LEEQTF"&amp;A180,'Main File'!A:O,14,0),0)</f>
        <v>0</v>
      </c>
      <c r="K180" s="26">
        <f>IFERROR(+VLOOKUP("LEEQTF"&amp;A180,'Main File'!A:O,15,0),0)</f>
        <v>0</v>
      </c>
    </row>
    <row r="181" spans="1:11" x14ac:dyDescent="0.25">
      <c r="A181" s="9">
        <f t="shared" si="2"/>
        <v>43368</v>
      </c>
      <c r="B181" s="26">
        <f>IFERROR(+VLOOKUP("LEEQTF"&amp;A181,'Main File'!A:O,6,0),0)</f>
        <v>0</v>
      </c>
      <c r="C181" s="26">
        <f>IFERROR(+VLOOKUP("LEEQTF"&amp;A181,'Main File'!A:O,7,0),0)</f>
        <v>0</v>
      </c>
      <c r="D181" s="26">
        <f>IFERROR(+VLOOKUP("LEEQTF"&amp;A181,'Main File'!A:O,8,0),0)</f>
        <v>0</v>
      </c>
      <c r="E181" s="26">
        <f>IFERROR(+VLOOKUP("LEEQTF"&amp;A181,'Main File'!A:O,9,0),0)</f>
        <v>0</v>
      </c>
      <c r="F181" s="26">
        <f>IFERROR(+VLOOKUP("LEEQTF"&amp;A181,'Main File'!A:O,10,0),0)</f>
        <v>0</v>
      </c>
      <c r="G181" s="26">
        <f>IFERROR(+VLOOKUP("LEEQTF"&amp;A181,'Main File'!A:O,11,0),0)</f>
        <v>0</v>
      </c>
      <c r="H181" s="26">
        <f>IFERROR(+VLOOKUP("LEEQTF"&amp;A181,'Main File'!A:O,12,0),0)</f>
        <v>0</v>
      </c>
      <c r="I181" s="26">
        <f>IFERROR(+VLOOKUP("LEEQTF"&amp;A181,'Main File'!A:O,13,0),0)</f>
        <v>0</v>
      </c>
      <c r="J181" s="26">
        <f>IFERROR(+VLOOKUP("LEEQTF"&amp;A181,'Main File'!A:O,14,0),0)</f>
        <v>0</v>
      </c>
      <c r="K181" s="26">
        <f>IFERROR(+VLOOKUP("LEEQTF"&amp;A181,'Main File'!A:O,15,0),0)</f>
        <v>0</v>
      </c>
    </row>
    <row r="182" spans="1:11" x14ac:dyDescent="0.25">
      <c r="A182" s="9">
        <f t="shared" si="2"/>
        <v>43369</v>
      </c>
      <c r="B182" s="26">
        <f>IFERROR(+VLOOKUP("LEEQTF"&amp;A182,'Main File'!A:O,6,0),0)</f>
        <v>0</v>
      </c>
      <c r="C182" s="26">
        <f>IFERROR(+VLOOKUP("LEEQTF"&amp;A182,'Main File'!A:O,7,0),0)</f>
        <v>0</v>
      </c>
      <c r="D182" s="26">
        <f>IFERROR(+VLOOKUP("LEEQTF"&amp;A182,'Main File'!A:O,8,0),0)</f>
        <v>0</v>
      </c>
      <c r="E182" s="26">
        <f>IFERROR(+VLOOKUP("LEEQTF"&amp;A182,'Main File'!A:O,9,0),0)</f>
        <v>0</v>
      </c>
      <c r="F182" s="26">
        <f>IFERROR(+VLOOKUP("LEEQTF"&amp;A182,'Main File'!A:O,10,0),0)</f>
        <v>0</v>
      </c>
      <c r="G182" s="26">
        <f>IFERROR(+VLOOKUP("LEEQTF"&amp;A182,'Main File'!A:O,11,0),0)</f>
        <v>0</v>
      </c>
      <c r="H182" s="26">
        <f>IFERROR(+VLOOKUP("LEEQTF"&amp;A182,'Main File'!A:O,12,0),0)</f>
        <v>0</v>
      </c>
      <c r="I182" s="26">
        <f>IFERROR(+VLOOKUP("LEEQTF"&amp;A182,'Main File'!A:O,13,0),0)</f>
        <v>0</v>
      </c>
      <c r="J182" s="26">
        <f>IFERROR(+VLOOKUP("LEEQTF"&amp;A182,'Main File'!A:O,14,0),0)</f>
        <v>0</v>
      </c>
      <c r="K182" s="26">
        <f>IFERROR(+VLOOKUP("LEEQTF"&amp;A182,'Main File'!A:O,15,0),0)</f>
        <v>0</v>
      </c>
    </row>
    <row r="183" spans="1:11" x14ac:dyDescent="0.25">
      <c r="A183" s="9">
        <f t="shared" si="2"/>
        <v>43370</v>
      </c>
      <c r="B183" s="26">
        <f>IFERROR(+VLOOKUP("LEEQTF"&amp;A183,'Main File'!A:O,6,0),0)</f>
        <v>0</v>
      </c>
      <c r="C183" s="26">
        <f>IFERROR(+VLOOKUP("LEEQTF"&amp;A183,'Main File'!A:O,7,0),0)</f>
        <v>0</v>
      </c>
      <c r="D183" s="26">
        <f>IFERROR(+VLOOKUP("LEEQTF"&amp;A183,'Main File'!A:O,8,0),0)</f>
        <v>0</v>
      </c>
      <c r="E183" s="26">
        <f>IFERROR(+VLOOKUP("LEEQTF"&amp;A183,'Main File'!A:O,9,0),0)</f>
        <v>0</v>
      </c>
      <c r="F183" s="26">
        <f>IFERROR(+VLOOKUP("LEEQTF"&amp;A183,'Main File'!A:O,10,0),0)</f>
        <v>0</v>
      </c>
      <c r="G183" s="26">
        <f>IFERROR(+VLOOKUP("LEEQTF"&amp;A183,'Main File'!A:O,11,0),0)</f>
        <v>0</v>
      </c>
      <c r="H183" s="26">
        <f>IFERROR(+VLOOKUP("LEEQTF"&amp;A183,'Main File'!A:O,12,0),0)</f>
        <v>0</v>
      </c>
      <c r="I183" s="26">
        <f>IFERROR(+VLOOKUP("LEEQTF"&amp;A183,'Main File'!A:O,13,0),0)</f>
        <v>0</v>
      </c>
      <c r="J183" s="26">
        <f>IFERROR(+VLOOKUP("LEEQTF"&amp;A183,'Main File'!A:O,14,0),0)</f>
        <v>0</v>
      </c>
      <c r="K183" s="26">
        <f>IFERROR(+VLOOKUP("LEEQTF"&amp;A183,'Main File'!A:O,15,0),0)</f>
        <v>0</v>
      </c>
    </row>
    <row r="184" spans="1:11" x14ac:dyDescent="0.25">
      <c r="A184" s="9">
        <f t="shared" si="2"/>
        <v>43371</v>
      </c>
      <c r="B184" s="26">
        <f>IFERROR(+VLOOKUP("LEEQTF"&amp;A184,'Main File'!A:O,6,0),0)</f>
        <v>0</v>
      </c>
      <c r="C184" s="26">
        <f>IFERROR(+VLOOKUP("LEEQTF"&amp;A184,'Main File'!A:O,7,0),0)</f>
        <v>0</v>
      </c>
      <c r="D184" s="26">
        <f>IFERROR(+VLOOKUP("LEEQTF"&amp;A184,'Main File'!A:O,8,0),0)</f>
        <v>0</v>
      </c>
      <c r="E184" s="26">
        <f>IFERROR(+VLOOKUP("LEEQTF"&amp;A184,'Main File'!A:O,9,0),0)</f>
        <v>0</v>
      </c>
      <c r="F184" s="26">
        <f>IFERROR(+VLOOKUP("LEEQTF"&amp;A184,'Main File'!A:O,10,0),0)</f>
        <v>0</v>
      </c>
      <c r="G184" s="26">
        <f>IFERROR(+VLOOKUP("LEEQTF"&amp;A184,'Main File'!A:O,11,0),0)</f>
        <v>0</v>
      </c>
      <c r="H184" s="26">
        <f>IFERROR(+VLOOKUP("LEEQTF"&amp;A184,'Main File'!A:O,12,0),0)</f>
        <v>0</v>
      </c>
      <c r="I184" s="26">
        <f>IFERROR(+VLOOKUP("LEEQTF"&amp;A184,'Main File'!A:O,13,0),0)</f>
        <v>0</v>
      </c>
      <c r="J184" s="26">
        <f>IFERROR(+VLOOKUP("LEEQTF"&amp;A184,'Main File'!A:O,14,0),0)</f>
        <v>0</v>
      </c>
      <c r="K184" s="26">
        <f>IFERROR(+VLOOKUP("LEEQTF"&amp;A184,'Main File'!A:O,15,0),0)</f>
        <v>0</v>
      </c>
    </row>
    <row r="185" spans="1:11" x14ac:dyDescent="0.25">
      <c r="A185" s="9">
        <f t="shared" si="2"/>
        <v>43372</v>
      </c>
      <c r="B185" s="26">
        <f>IFERROR(+VLOOKUP("LEEQTF"&amp;A185,'Main File'!A:O,6,0),0)</f>
        <v>0</v>
      </c>
      <c r="C185" s="26">
        <f>IFERROR(+VLOOKUP("LEEQTF"&amp;A185,'Main File'!A:O,7,0),0)</f>
        <v>0</v>
      </c>
      <c r="D185" s="26">
        <f>IFERROR(+VLOOKUP("LEEQTF"&amp;A185,'Main File'!A:O,8,0),0)</f>
        <v>0</v>
      </c>
      <c r="E185" s="26">
        <f>IFERROR(+VLOOKUP("LEEQTF"&amp;A185,'Main File'!A:O,9,0),0)</f>
        <v>0</v>
      </c>
      <c r="F185" s="26">
        <f>IFERROR(+VLOOKUP("LEEQTF"&amp;A185,'Main File'!A:O,10,0),0)</f>
        <v>0</v>
      </c>
      <c r="G185" s="26">
        <f>IFERROR(+VLOOKUP("LEEQTF"&amp;A185,'Main File'!A:O,11,0),0)</f>
        <v>0</v>
      </c>
      <c r="H185" s="26">
        <f>IFERROR(+VLOOKUP("LEEQTF"&amp;A185,'Main File'!A:O,12,0),0)</f>
        <v>0</v>
      </c>
      <c r="I185" s="26">
        <f>IFERROR(+VLOOKUP("LEEQTF"&amp;A185,'Main File'!A:O,13,0),0)</f>
        <v>0</v>
      </c>
      <c r="J185" s="26">
        <f>IFERROR(+VLOOKUP("LEEQTF"&amp;A185,'Main File'!A:O,14,0),0)</f>
        <v>0</v>
      </c>
      <c r="K185" s="26">
        <f>IFERROR(+VLOOKUP("LEEQTF"&amp;A185,'Main File'!A:O,15,0),0)</f>
        <v>0</v>
      </c>
    </row>
    <row r="186" spans="1:11" x14ac:dyDescent="0.25">
      <c r="A186" s="9">
        <f t="shared" si="2"/>
        <v>43373</v>
      </c>
      <c r="B186" s="26">
        <f>IFERROR(+VLOOKUP("LEEQTF"&amp;A186,'Main File'!A:O,6,0),0)</f>
        <v>0</v>
      </c>
      <c r="C186" s="26">
        <f>IFERROR(+VLOOKUP("LEEQTF"&amp;A186,'Main File'!A:O,7,0),0)</f>
        <v>0</v>
      </c>
      <c r="D186" s="26">
        <f>IFERROR(+VLOOKUP("LEEQTF"&amp;A186,'Main File'!A:O,8,0),0)</f>
        <v>0</v>
      </c>
      <c r="E186" s="26">
        <f>IFERROR(+VLOOKUP("LEEQTF"&amp;A186,'Main File'!A:O,9,0),0)</f>
        <v>0</v>
      </c>
      <c r="F186" s="26">
        <f>IFERROR(+VLOOKUP("LEEQTF"&amp;A186,'Main File'!A:O,10,0),0)</f>
        <v>0</v>
      </c>
      <c r="G186" s="26">
        <f>IFERROR(+VLOOKUP("LEEQTF"&amp;A186,'Main File'!A:O,11,0),0)</f>
        <v>0</v>
      </c>
      <c r="H186" s="26">
        <f>IFERROR(+VLOOKUP("LEEQTF"&amp;A186,'Main File'!A:O,12,0),0)</f>
        <v>0</v>
      </c>
      <c r="I186" s="26">
        <f>IFERROR(+VLOOKUP("LEEQTF"&amp;A186,'Main File'!A:O,13,0),0)</f>
        <v>0</v>
      </c>
      <c r="J186" s="26">
        <f>IFERROR(+VLOOKUP("LEEQTF"&amp;A186,'Main File'!A:O,14,0),0)</f>
        <v>0</v>
      </c>
      <c r="K186" s="26">
        <f>IFERROR(+VLOOKUP("LEEQTF"&amp;A186,'Main File'!A:O,15,0),0)</f>
        <v>0</v>
      </c>
    </row>
    <row r="187" spans="1:11" x14ac:dyDescent="0.25">
      <c r="A187" s="9">
        <f t="shared" si="2"/>
        <v>43374</v>
      </c>
      <c r="B187" s="26">
        <f>IFERROR(+VLOOKUP("LEEQTF"&amp;A187,'Main File'!A:O,6,0),0)</f>
        <v>0</v>
      </c>
      <c r="C187" s="26">
        <f>IFERROR(+VLOOKUP("LEEQTF"&amp;A187,'Main File'!A:O,7,0),0)</f>
        <v>0</v>
      </c>
      <c r="D187" s="26">
        <f>IFERROR(+VLOOKUP("LEEQTF"&amp;A187,'Main File'!A:O,8,0),0)</f>
        <v>0</v>
      </c>
      <c r="E187" s="26">
        <f>IFERROR(+VLOOKUP("LEEQTF"&amp;A187,'Main File'!A:O,9,0),0)</f>
        <v>0</v>
      </c>
      <c r="F187" s="26">
        <f>IFERROR(+VLOOKUP("LEEQTF"&amp;A187,'Main File'!A:O,10,0),0)</f>
        <v>0</v>
      </c>
      <c r="G187" s="26">
        <f>IFERROR(+VLOOKUP("LEEQTF"&amp;A187,'Main File'!A:O,11,0),0)</f>
        <v>0</v>
      </c>
      <c r="H187" s="26">
        <f>IFERROR(+VLOOKUP("LEEQTF"&amp;A187,'Main File'!A:O,12,0),0)</f>
        <v>0</v>
      </c>
      <c r="I187" s="26">
        <f>IFERROR(+VLOOKUP("LEEQTF"&amp;A187,'Main File'!A:O,13,0),0)</f>
        <v>0</v>
      </c>
      <c r="J187" s="26">
        <f>IFERROR(+VLOOKUP("LEEQTF"&amp;A187,'Main File'!A:O,14,0),0)</f>
        <v>0</v>
      </c>
      <c r="K187" s="26">
        <f>IFERROR(+VLOOKUP("LEEQTF"&amp;A187,'Main File'!A:O,15,0),0)</f>
        <v>0</v>
      </c>
    </row>
    <row r="188" spans="1:11" x14ac:dyDescent="0.25">
      <c r="A188" s="9">
        <f t="shared" si="2"/>
        <v>43375</v>
      </c>
      <c r="B188" s="26">
        <f>IFERROR(+VLOOKUP("LEEQTF"&amp;A188,'Main File'!A:O,6,0),0)</f>
        <v>0</v>
      </c>
      <c r="C188" s="26">
        <f>IFERROR(+VLOOKUP("LEEQTF"&amp;A188,'Main File'!A:O,7,0),0)</f>
        <v>0</v>
      </c>
      <c r="D188" s="26">
        <f>IFERROR(+VLOOKUP("LEEQTF"&amp;A188,'Main File'!A:O,8,0),0)</f>
        <v>0</v>
      </c>
      <c r="E188" s="26">
        <f>IFERROR(+VLOOKUP("LEEQTF"&amp;A188,'Main File'!A:O,9,0),0)</f>
        <v>0</v>
      </c>
      <c r="F188" s="26">
        <f>IFERROR(+VLOOKUP("LEEQTF"&amp;A188,'Main File'!A:O,10,0),0)</f>
        <v>0</v>
      </c>
      <c r="G188" s="26">
        <f>IFERROR(+VLOOKUP("LEEQTF"&amp;A188,'Main File'!A:O,11,0),0)</f>
        <v>0</v>
      </c>
      <c r="H188" s="26">
        <f>IFERROR(+VLOOKUP("LEEQTF"&amp;A188,'Main File'!A:O,12,0),0)</f>
        <v>0</v>
      </c>
      <c r="I188" s="26">
        <f>IFERROR(+VLOOKUP("LEEQTF"&amp;A188,'Main File'!A:O,13,0),0)</f>
        <v>0</v>
      </c>
      <c r="J188" s="26">
        <f>IFERROR(+VLOOKUP("LEEQTF"&amp;A188,'Main File'!A:O,14,0),0)</f>
        <v>0</v>
      </c>
      <c r="K188" s="26">
        <f>IFERROR(+VLOOKUP("LEEQTF"&amp;A188,'Main File'!A:O,15,0),0)</f>
        <v>0</v>
      </c>
    </row>
    <row r="189" spans="1:11" x14ac:dyDescent="0.25">
      <c r="A189" s="9">
        <f t="shared" si="2"/>
        <v>43376</v>
      </c>
      <c r="B189" s="26">
        <f>IFERROR(+VLOOKUP("LEEQTF"&amp;A189,'Main File'!A:O,6,0),0)</f>
        <v>0</v>
      </c>
      <c r="C189" s="26">
        <f>IFERROR(+VLOOKUP("LEEQTF"&amp;A189,'Main File'!A:O,7,0),0)</f>
        <v>0</v>
      </c>
      <c r="D189" s="26">
        <f>IFERROR(+VLOOKUP("LEEQTF"&amp;A189,'Main File'!A:O,8,0),0)</f>
        <v>0</v>
      </c>
      <c r="E189" s="26">
        <f>IFERROR(+VLOOKUP("LEEQTF"&amp;A189,'Main File'!A:O,9,0),0)</f>
        <v>0</v>
      </c>
      <c r="F189" s="26">
        <f>IFERROR(+VLOOKUP("LEEQTF"&amp;A189,'Main File'!A:O,10,0),0)</f>
        <v>0</v>
      </c>
      <c r="G189" s="26">
        <f>IFERROR(+VLOOKUP("LEEQTF"&amp;A189,'Main File'!A:O,11,0),0)</f>
        <v>0</v>
      </c>
      <c r="H189" s="26">
        <f>IFERROR(+VLOOKUP("LEEQTF"&amp;A189,'Main File'!A:O,12,0),0)</f>
        <v>0</v>
      </c>
      <c r="I189" s="26">
        <f>IFERROR(+VLOOKUP("LEEQTF"&amp;A189,'Main File'!A:O,13,0),0)</f>
        <v>0</v>
      </c>
      <c r="J189" s="26">
        <f>IFERROR(+VLOOKUP("LEEQTF"&amp;A189,'Main File'!A:O,14,0),0)</f>
        <v>0</v>
      </c>
      <c r="K189" s="26">
        <f>IFERROR(+VLOOKUP("LEEQTF"&amp;A189,'Main File'!A:O,15,0),0)</f>
        <v>0</v>
      </c>
    </row>
    <row r="190" spans="1:11" x14ac:dyDescent="0.25">
      <c r="A190" s="9">
        <f t="shared" si="2"/>
        <v>43377</v>
      </c>
      <c r="B190" s="26">
        <f>IFERROR(+VLOOKUP("LEEQTF"&amp;A190,'Main File'!A:O,6,0),0)</f>
        <v>0</v>
      </c>
      <c r="C190" s="26">
        <f>IFERROR(+VLOOKUP("LEEQTF"&amp;A190,'Main File'!A:O,7,0),0)</f>
        <v>0</v>
      </c>
      <c r="D190" s="26">
        <f>IFERROR(+VLOOKUP("LEEQTF"&amp;A190,'Main File'!A:O,8,0),0)</f>
        <v>0</v>
      </c>
      <c r="E190" s="26">
        <f>IFERROR(+VLOOKUP("LEEQTF"&amp;A190,'Main File'!A:O,9,0),0)</f>
        <v>0</v>
      </c>
      <c r="F190" s="26">
        <f>IFERROR(+VLOOKUP("LEEQTF"&amp;A190,'Main File'!A:O,10,0),0)</f>
        <v>0</v>
      </c>
      <c r="G190" s="26">
        <f>IFERROR(+VLOOKUP("LEEQTF"&amp;A190,'Main File'!A:O,11,0),0)</f>
        <v>0</v>
      </c>
      <c r="H190" s="26">
        <f>IFERROR(+VLOOKUP("LEEQTF"&amp;A190,'Main File'!A:O,12,0),0)</f>
        <v>0</v>
      </c>
      <c r="I190" s="26">
        <f>IFERROR(+VLOOKUP("LEEQTF"&amp;A190,'Main File'!A:O,13,0),0)</f>
        <v>0</v>
      </c>
      <c r="J190" s="26">
        <f>IFERROR(+VLOOKUP("LEEQTF"&amp;A190,'Main File'!A:O,14,0),0)</f>
        <v>0</v>
      </c>
      <c r="K190" s="26">
        <f>IFERROR(+VLOOKUP("LEEQTF"&amp;A190,'Main File'!A:O,15,0),0)</f>
        <v>0</v>
      </c>
    </row>
    <row r="191" spans="1:11" x14ac:dyDescent="0.25">
      <c r="A191" s="9">
        <f t="shared" si="2"/>
        <v>43378</v>
      </c>
      <c r="B191" s="26">
        <f>IFERROR(+VLOOKUP("LEEQTF"&amp;A191,'Main File'!A:O,6,0),0)</f>
        <v>0</v>
      </c>
      <c r="C191" s="26">
        <f>IFERROR(+VLOOKUP("LEEQTF"&amp;A191,'Main File'!A:O,7,0),0)</f>
        <v>0</v>
      </c>
      <c r="D191" s="26">
        <f>IFERROR(+VLOOKUP("LEEQTF"&amp;A191,'Main File'!A:O,8,0),0)</f>
        <v>0</v>
      </c>
      <c r="E191" s="26">
        <f>IFERROR(+VLOOKUP("LEEQTF"&amp;A191,'Main File'!A:O,9,0),0)</f>
        <v>0</v>
      </c>
      <c r="F191" s="26">
        <f>IFERROR(+VLOOKUP("LEEQTF"&amp;A191,'Main File'!A:O,10,0),0)</f>
        <v>0</v>
      </c>
      <c r="G191" s="26">
        <f>IFERROR(+VLOOKUP("LEEQTF"&amp;A191,'Main File'!A:O,11,0),0)</f>
        <v>0</v>
      </c>
      <c r="H191" s="26">
        <f>IFERROR(+VLOOKUP("LEEQTF"&amp;A191,'Main File'!A:O,12,0),0)</f>
        <v>0</v>
      </c>
      <c r="I191" s="26">
        <f>IFERROR(+VLOOKUP("LEEQTF"&amp;A191,'Main File'!A:O,13,0),0)</f>
        <v>0</v>
      </c>
      <c r="J191" s="26">
        <f>IFERROR(+VLOOKUP("LEEQTF"&amp;A191,'Main File'!A:O,14,0),0)</f>
        <v>0</v>
      </c>
      <c r="K191" s="26">
        <f>IFERROR(+VLOOKUP("LEEQTF"&amp;A191,'Main File'!A:O,15,0),0)</f>
        <v>0</v>
      </c>
    </row>
    <row r="192" spans="1:11" x14ac:dyDescent="0.25">
      <c r="A192" s="9">
        <f t="shared" si="2"/>
        <v>43379</v>
      </c>
      <c r="B192" s="26">
        <f>IFERROR(+VLOOKUP("LEEQTF"&amp;A192,'Main File'!A:O,6,0),0)</f>
        <v>0</v>
      </c>
      <c r="C192" s="26">
        <f>IFERROR(+VLOOKUP("LEEQTF"&amp;A192,'Main File'!A:O,7,0),0)</f>
        <v>0</v>
      </c>
      <c r="D192" s="26">
        <f>IFERROR(+VLOOKUP("LEEQTF"&amp;A192,'Main File'!A:O,8,0),0)</f>
        <v>0</v>
      </c>
      <c r="E192" s="26">
        <f>IFERROR(+VLOOKUP("LEEQTF"&amp;A192,'Main File'!A:O,9,0),0)</f>
        <v>0</v>
      </c>
      <c r="F192" s="26">
        <f>IFERROR(+VLOOKUP("LEEQTF"&amp;A192,'Main File'!A:O,10,0),0)</f>
        <v>0</v>
      </c>
      <c r="G192" s="26">
        <f>IFERROR(+VLOOKUP("LEEQTF"&amp;A192,'Main File'!A:O,11,0),0)</f>
        <v>0</v>
      </c>
      <c r="H192" s="26">
        <f>IFERROR(+VLOOKUP("LEEQTF"&amp;A192,'Main File'!A:O,12,0),0)</f>
        <v>0</v>
      </c>
      <c r="I192" s="26">
        <f>IFERROR(+VLOOKUP("LEEQTF"&amp;A192,'Main File'!A:O,13,0),0)</f>
        <v>0</v>
      </c>
      <c r="J192" s="26">
        <f>IFERROR(+VLOOKUP("LEEQTF"&amp;A192,'Main File'!A:O,14,0),0)</f>
        <v>0</v>
      </c>
      <c r="K192" s="26">
        <f>IFERROR(+VLOOKUP("LEEQTF"&amp;A192,'Main File'!A:O,15,0),0)</f>
        <v>0</v>
      </c>
    </row>
    <row r="193" spans="1:11" x14ac:dyDescent="0.25">
      <c r="A193" s="9">
        <f t="shared" si="2"/>
        <v>43380</v>
      </c>
      <c r="B193" s="26">
        <f>IFERROR(+VLOOKUP("LEEQTF"&amp;A193,'Main File'!A:O,6,0),0)</f>
        <v>0</v>
      </c>
      <c r="C193" s="26">
        <f>IFERROR(+VLOOKUP("LEEQTF"&amp;A193,'Main File'!A:O,7,0),0)</f>
        <v>0</v>
      </c>
      <c r="D193" s="26">
        <f>IFERROR(+VLOOKUP("LEEQTF"&amp;A193,'Main File'!A:O,8,0),0)</f>
        <v>0</v>
      </c>
      <c r="E193" s="26">
        <f>IFERROR(+VLOOKUP("LEEQTF"&amp;A193,'Main File'!A:O,9,0),0)</f>
        <v>0</v>
      </c>
      <c r="F193" s="26">
        <f>IFERROR(+VLOOKUP("LEEQTF"&amp;A193,'Main File'!A:O,10,0),0)</f>
        <v>0</v>
      </c>
      <c r="G193" s="26">
        <f>IFERROR(+VLOOKUP("LEEQTF"&amp;A193,'Main File'!A:O,11,0),0)</f>
        <v>0</v>
      </c>
      <c r="H193" s="26">
        <f>IFERROR(+VLOOKUP("LEEQTF"&amp;A193,'Main File'!A:O,12,0),0)</f>
        <v>0</v>
      </c>
      <c r="I193" s="26">
        <f>IFERROR(+VLOOKUP("LEEQTF"&amp;A193,'Main File'!A:O,13,0),0)</f>
        <v>0</v>
      </c>
      <c r="J193" s="26">
        <f>IFERROR(+VLOOKUP("LEEQTF"&amp;A193,'Main File'!A:O,14,0),0)</f>
        <v>0</v>
      </c>
      <c r="K193" s="26">
        <f>IFERROR(+VLOOKUP("LEEQTF"&amp;A193,'Main File'!A:O,15,0),0)</f>
        <v>0</v>
      </c>
    </row>
    <row r="194" spans="1:11" x14ac:dyDescent="0.25">
      <c r="A194" s="9">
        <f t="shared" si="2"/>
        <v>43381</v>
      </c>
      <c r="B194" s="26">
        <f>IFERROR(+VLOOKUP("LEEQTF"&amp;A194,'Main File'!A:O,6,0),0)</f>
        <v>0</v>
      </c>
      <c r="C194" s="26">
        <f>IFERROR(+VLOOKUP("LEEQTF"&amp;A194,'Main File'!A:O,7,0),0)</f>
        <v>0</v>
      </c>
      <c r="D194" s="26">
        <f>IFERROR(+VLOOKUP("LEEQTF"&amp;A194,'Main File'!A:O,8,0),0)</f>
        <v>0</v>
      </c>
      <c r="E194" s="26">
        <f>IFERROR(+VLOOKUP("LEEQTF"&amp;A194,'Main File'!A:O,9,0),0)</f>
        <v>0</v>
      </c>
      <c r="F194" s="26">
        <f>IFERROR(+VLOOKUP("LEEQTF"&amp;A194,'Main File'!A:O,10,0),0)</f>
        <v>0</v>
      </c>
      <c r="G194" s="26">
        <f>IFERROR(+VLOOKUP("LEEQTF"&amp;A194,'Main File'!A:O,11,0),0)</f>
        <v>0</v>
      </c>
      <c r="H194" s="26">
        <f>IFERROR(+VLOOKUP("LEEQTF"&amp;A194,'Main File'!A:O,12,0),0)</f>
        <v>0</v>
      </c>
      <c r="I194" s="26">
        <f>IFERROR(+VLOOKUP("LEEQTF"&amp;A194,'Main File'!A:O,13,0),0)</f>
        <v>0</v>
      </c>
      <c r="J194" s="26">
        <f>IFERROR(+VLOOKUP("LEEQTF"&amp;A194,'Main File'!A:O,14,0),0)</f>
        <v>0</v>
      </c>
      <c r="K194" s="26">
        <f>IFERROR(+VLOOKUP("LEEQTF"&amp;A194,'Main File'!A:O,15,0),0)</f>
        <v>0</v>
      </c>
    </row>
    <row r="195" spans="1:11" x14ac:dyDescent="0.25">
      <c r="A195" s="9">
        <f t="shared" si="2"/>
        <v>43382</v>
      </c>
      <c r="B195" s="26">
        <f>IFERROR(+VLOOKUP("LEEQTF"&amp;A195,'Main File'!A:O,6,0),0)</f>
        <v>0</v>
      </c>
      <c r="C195" s="26">
        <f>IFERROR(+VLOOKUP("LEEQTF"&amp;A195,'Main File'!A:O,7,0),0)</f>
        <v>0</v>
      </c>
      <c r="D195" s="26">
        <f>IFERROR(+VLOOKUP("LEEQTF"&amp;A195,'Main File'!A:O,8,0),0)</f>
        <v>0</v>
      </c>
      <c r="E195" s="26">
        <f>IFERROR(+VLOOKUP("LEEQTF"&amp;A195,'Main File'!A:O,9,0),0)</f>
        <v>0</v>
      </c>
      <c r="F195" s="26">
        <f>IFERROR(+VLOOKUP("LEEQTF"&amp;A195,'Main File'!A:O,10,0),0)</f>
        <v>0</v>
      </c>
      <c r="G195" s="26">
        <f>IFERROR(+VLOOKUP("LEEQTF"&amp;A195,'Main File'!A:O,11,0),0)</f>
        <v>0</v>
      </c>
      <c r="H195" s="26">
        <f>IFERROR(+VLOOKUP("LEEQTF"&amp;A195,'Main File'!A:O,12,0),0)</f>
        <v>0</v>
      </c>
      <c r="I195" s="26">
        <f>IFERROR(+VLOOKUP("LEEQTF"&amp;A195,'Main File'!A:O,13,0),0)</f>
        <v>0</v>
      </c>
      <c r="J195" s="26">
        <f>IFERROR(+VLOOKUP("LEEQTF"&amp;A195,'Main File'!A:O,14,0),0)</f>
        <v>0</v>
      </c>
      <c r="K195" s="26">
        <f>IFERROR(+VLOOKUP("LEEQTF"&amp;A195,'Main File'!A:O,15,0),0)</f>
        <v>0</v>
      </c>
    </row>
    <row r="196" spans="1:11" x14ac:dyDescent="0.25">
      <c r="A196" s="9">
        <f t="shared" si="2"/>
        <v>43383</v>
      </c>
      <c r="B196" s="26">
        <f>IFERROR(+VLOOKUP("LEEQTF"&amp;A196,'Main File'!A:O,6,0),0)</f>
        <v>0</v>
      </c>
      <c r="C196" s="26">
        <f>IFERROR(+VLOOKUP("LEEQTF"&amp;A196,'Main File'!A:O,7,0),0)</f>
        <v>0</v>
      </c>
      <c r="D196" s="26">
        <f>IFERROR(+VLOOKUP("LEEQTF"&amp;A196,'Main File'!A:O,8,0),0)</f>
        <v>0</v>
      </c>
      <c r="E196" s="26">
        <f>IFERROR(+VLOOKUP("LEEQTF"&amp;A196,'Main File'!A:O,9,0),0)</f>
        <v>0</v>
      </c>
      <c r="F196" s="26">
        <f>IFERROR(+VLOOKUP("LEEQTF"&amp;A196,'Main File'!A:O,10,0),0)</f>
        <v>0</v>
      </c>
      <c r="G196" s="26">
        <f>IFERROR(+VLOOKUP("LEEQTF"&amp;A196,'Main File'!A:O,11,0),0)</f>
        <v>0</v>
      </c>
      <c r="H196" s="26">
        <f>IFERROR(+VLOOKUP("LEEQTF"&amp;A196,'Main File'!A:O,12,0),0)</f>
        <v>0</v>
      </c>
      <c r="I196" s="26">
        <f>IFERROR(+VLOOKUP("LEEQTF"&amp;A196,'Main File'!A:O,13,0),0)</f>
        <v>0</v>
      </c>
      <c r="J196" s="26">
        <f>IFERROR(+VLOOKUP("LEEQTF"&amp;A196,'Main File'!A:O,14,0),0)</f>
        <v>0</v>
      </c>
      <c r="K196" s="26">
        <f>IFERROR(+VLOOKUP("LEEQTF"&amp;A196,'Main File'!A:O,15,0),0)</f>
        <v>0</v>
      </c>
    </row>
    <row r="197" spans="1:11" x14ac:dyDescent="0.25">
      <c r="A197" s="9">
        <f t="shared" si="2"/>
        <v>43384</v>
      </c>
      <c r="B197" s="26">
        <f>IFERROR(+VLOOKUP("LEEQTF"&amp;A197,'Main File'!A:O,6,0),0)</f>
        <v>0</v>
      </c>
      <c r="C197" s="26">
        <f>IFERROR(+VLOOKUP("LEEQTF"&amp;A197,'Main File'!A:O,7,0),0)</f>
        <v>0</v>
      </c>
      <c r="D197" s="26">
        <f>IFERROR(+VLOOKUP("LEEQTF"&amp;A197,'Main File'!A:O,8,0),0)</f>
        <v>0</v>
      </c>
      <c r="E197" s="26">
        <f>IFERROR(+VLOOKUP("LEEQTF"&amp;A197,'Main File'!A:O,9,0),0)</f>
        <v>0</v>
      </c>
      <c r="F197" s="26">
        <f>IFERROR(+VLOOKUP("LEEQTF"&amp;A197,'Main File'!A:O,10,0),0)</f>
        <v>0</v>
      </c>
      <c r="G197" s="26">
        <f>IFERROR(+VLOOKUP("LEEQTF"&amp;A197,'Main File'!A:O,11,0),0)</f>
        <v>0</v>
      </c>
      <c r="H197" s="26">
        <f>IFERROR(+VLOOKUP("LEEQTF"&amp;A197,'Main File'!A:O,12,0),0)</f>
        <v>0</v>
      </c>
      <c r="I197" s="26">
        <f>IFERROR(+VLOOKUP("LEEQTF"&amp;A197,'Main File'!A:O,13,0),0)</f>
        <v>0</v>
      </c>
      <c r="J197" s="26">
        <f>IFERROR(+VLOOKUP("LEEQTF"&amp;A197,'Main File'!A:O,14,0),0)</f>
        <v>0</v>
      </c>
      <c r="K197" s="26">
        <f>IFERROR(+VLOOKUP("LEEQTF"&amp;A197,'Main File'!A:O,15,0),0)</f>
        <v>0</v>
      </c>
    </row>
    <row r="198" spans="1:11" x14ac:dyDescent="0.25">
      <c r="A198" s="9">
        <f t="shared" si="2"/>
        <v>43385</v>
      </c>
      <c r="B198" s="26">
        <f>IFERROR(+VLOOKUP("LEEQTF"&amp;A198,'Main File'!A:O,6,0),0)</f>
        <v>0</v>
      </c>
      <c r="C198" s="26">
        <f>IFERROR(+VLOOKUP("LEEQTF"&amp;A198,'Main File'!A:O,7,0),0)</f>
        <v>0</v>
      </c>
      <c r="D198" s="26">
        <f>IFERROR(+VLOOKUP("LEEQTF"&amp;A198,'Main File'!A:O,8,0),0)</f>
        <v>0</v>
      </c>
      <c r="E198" s="26">
        <f>IFERROR(+VLOOKUP("LEEQTF"&amp;A198,'Main File'!A:O,9,0),0)</f>
        <v>0</v>
      </c>
      <c r="F198" s="26">
        <f>IFERROR(+VLOOKUP("LEEQTF"&amp;A198,'Main File'!A:O,10,0),0)</f>
        <v>0</v>
      </c>
      <c r="G198" s="26">
        <f>IFERROR(+VLOOKUP("LEEQTF"&amp;A198,'Main File'!A:O,11,0),0)</f>
        <v>0</v>
      </c>
      <c r="H198" s="26">
        <f>IFERROR(+VLOOKUP("LEEQTF"&amp;A198,'Main File'!A:O,12,0),0)</f>
        <v>0</v>
      </c>
      <c r="I198" s="26">
        <f>IFERROR(+VLOOKUP("LEEQTF"&amp;A198,'Main File'!A:O,13,0),0)</f>
        <v>0</v>
      </c>
      <c r="J198" s="26">
        <f>IFERROR(+VLOOKUP("LEEQTF"&amp;A198,'Main File'!A:O,14,0),0)</f>
        <v>0</v>
      </c>
      <c r="K198" s="26">
        <f>IFERROR(+VLOOKUP("LEEQTF"&amp;A198,'Main File'!A:O,15,0),0)</f>
        <v>0</v>
      </c>
    </row>
    <row r="199" spans="1:11" x14ac:dyDescent="0.25">
      <c r="A199" s="9">
        <f t="shared" ref="A199:A262" si="3">+A198+1</f>
        <v>43386</v>
      </c>
      <c r="B199" s="26">
        <f>IFERROR(+VLOOKUP("LEEQTF"&amp;A199,'Main File'!A:O,6,0),0)</f>
        <v>0</v>
      </c>
      <c r="C199" s="26">
        <f>IFERROR(+VLOOKUP("LEEQTF"&amp;A199,'Main File'!A:O,7,0),0)</f>
        <v>0</v>
      </c>
      <c r="D199" s="26">
        <f>IFERROR(+VLOOKUP("LEEQTF"&amp;A199,'Main File'!A:O,8,0),0)</f>
        <v>0</v>
      </c>
      <c r="E199" s="26">
        <f>IFERROR(+VLOOKUP("LEEQTF"&amp;A199,'Main File'!A:O,9,0),0)</f>
        <v>0</v>
      </c>
      <c r="F199" s="26">
        <f>IFERROR(+VLOOKUP("LEEQTF"&amp;A199,'Main File'!A:O,10,0),0)</f>
        <v>0</v>
      </c>
      <c r="G199" s="26">
        <f>IFERROR(+VLOOKUP("LEEQTF"&amp;A199,'Main File'!A:O,11,0),0)</f>
        <v>0</v>
      </c>
      <c r="H199" s="26">
        <f>IFERROR(+VLOOKUP("LEEQTF"&amp;A199,'Main File'!A:O,12,0),0)</f>
        <v>0</v>
      </c>
      <c r="I199" s="26">
        <f>IFERROR(+VLOOKUP("LEEQTF"&amp;A199,'Main File'!A:O,13,0),0)</f>
        <v>0</v>
      </c>
      <c r="J199" s="26">
        <f>IFERROR(+VLOOKUP("LEEQTF"&amp;A199,'Main File'!A:O,14,0),0)</f>
        <v>0</v>
      </c>
      <c r="K199" s="26">
        <f>IFERROR(+VLOOKUP("LEEQTF"&amp;A199,'Main File'!A:O,15,0),0)</f>
        <v>0</v>
      </c>
    </row>
    <row r="200" spans="1:11" x14ac:dyDescent="0.25">
      <c r="A200" s="9">
        <f t="shared" si="3"/>
        <v>43387</v>
      </c>
      <c r="B200" s="26">
        <f>IFERROR(+VLOOKUP("LEEQTF"&amp;A200,'Main File'!A:O,6,0),0)</f>
        <v>0</v>
      </c>
      <c r="C200" s="26">
        <f>IFERROR(+VLOOKUP("LEEQTF"&amp;A200,'Main File'!A:O,7,0),0)</f>
        <v>0</v>
      </c>
      <c r="D200" s="26">
        <f>IFERROR(+VLOOKUP("LEEQTF"&amp;A200,'Main File'!A:O,8,0),0)</f>
        <v>0</v>
      </c>
      <c r="E200" s="26">
        <f>IFERROR(+VLOOKUP("LEEQTF"&amp;A200,'Main File'!A:O,9,0),0)</f>
        <v>0</v>
      </c>
      <c r="F200" s="26">
        <f>IFERROR(+VLOOKUP("LEEQTF"&amp;A200,'Main File'!A:O,10,0),0)</f>
        <v>0</v>
      </c>
      <c r="G200" s="26">
        <f>IFERROR(+VLOOKUP("LEEQTF"&amp;A200,'Main File'!A:O,11,0),0)</f>
        <v>0</v>
      </c>
      <c r="H200" s="26">
        <f>IFERROR(+VLOOKUP("LEEQTF"&amp;A200,'Main File'!A:O,12,0),0)</f>
        <v>0</v>
      </c>
      <c r="I200" s="26">
        <f>IFERROR(+VLOOKUP("LEEQTF"&amp;A200,'Main File'!A:O,13,0),0)</f>
        <v>0</v>
      </c>
      <c r="J200" s="26">
        <f>IFERROR(+VLOOKUP("LEEQTF"&amp;A200,'Main File'!A:O,14,0),0)</f>
        <v>0</v>
      </c>
      <c r="K200" s="26">
        <f>IFERROR(+VLOOKUP("LEEQTF"&amp;A200,'Main File'!A:O,15,0),0)</f>
        <v>0</v>
      </c>
    </row>
    <row r="201" spans="1:11" x14ac:dyDescent="0.25">
      <c r="A201" s="9">
        <f t="shared" si="3"/>
        <v>43388</v>
      </c>
      <c r="B201" s="26">
        <f>IFERROR(+VLOOKUP("LEEQTF"&amp;A201,'Main File'!A:O,6,0),0)</f>
        <v>0</v>
      </c>
      <c r="C201" s="26">
        <f>IFERROR(+VLOOKUP("LEEQTF"&amp;A201,'Main File'!A:O,7,0),0)</f>
        <v>0</v>
      </c>
      <c r="D201" s="26">
        <f>IFERROR(+VLOOKUP("LEEQTF"&amp;A201,'Main File'!A:O,8,0),0)</f>
        <v>0</v>
      </c>
      <c r="E201" s="26">
        <f>IFERROR(+VLOOKUP("LEEQTF"&amp;A201,'Main File'!A:O,9,0),0)</f>
        <v>0</v>
      </c>
      <c r="F201" s="26">
        <f>IFERROR(+VLOOKUP("LEEQTF"&amp;A201,'Main File'!A:O,10,0),0)</f>
        <v>0</v>
      </c>
      <c r="G201" s="26">
        <f>IFERROR(+VLOOKUP("LEEQTF"&amp;A201,'Main File'!A:O,11,0),0)</f>
        <v>0</v>
      </c>
      <c r="H201" s="26">
        <f>IFERROR(+VLOOKUP("LEEQTF"&amp;A201,'Main File'!A:O,12,0),0)</f>
        <v>0</v>
      </c>
      <c r="I201" s="26">
        <f>IFERROR(+VLOOKUP("LEEQTF"&amp;A201,'Main File'!A:O,13,0),0)</f>
        <v>0</v>
      </c>
      <c r="J201" s="26">
        <f>IFERROR(+VLOOKUP("LEEQTF"&amp;A201,'Main File'!A:O,14,0),0)</f>
        <v>0</v>
      </c>
      <c r="K201" s="26">
        <f>IFERROR(+VLOOKUP("LEEQTF"&amp;A201,'Main File'!A:O,15,0),0)</f>
        <v>0</v>
      </c>
    </row>
    <row r="202" spans="1:11" x14ac:dyDescent="0.25">
      <c r="A202" s="9">
        <f t="shared" si="3"/>
        <v>43389</v>
      </c>
      <c r="B202" s="26">
        <f>IFERROR(+VLOOKUP("LEEQTF"&amp;A202,'Main File'!A:O,6,0),0)</f>
        <v>0</v>
      </c>
      <c r="C202" s="26">
        <f>IFERROR(+VLOOKUP("LEEQTF"&amp;A202,'Main File'!A:O,7,0),0)</f>
        <v>0</v>
      </c>
      <c r="D202" s="26">
        <f>IFERROR(+VLOOKUP("LEEQTF"&amp;A202,'Main File'!A:O,8,0),0)</f>
        <v>0</v>
      </c>
      <c r="E202" s="26">
        <f>IFERROR(+VLOOKUP("LEEQTF"&amp;A202,'Main File'!A:O,9,0),0)</f>
        <v>0</v>
      </c>
      <c r="F202" s="26">
        <f>IFERROR(+VLOOKUP("LEEQTF"&amp;A202,'Main File'!A:O,10,0),0)</f>
        <v>0</v>
      </c>
      <c r="G202" s="26">
        <f>IFERROR(+VLOOKUP("LEEQTF"&amp;A202,'Main File'!A:O,11,0),0)</f>
        <v>0</v>
      </c>
      <c r="H202" s="26">
        <f>IFERROR(+VLOOKUP("LEEQTF"&amp;A202,'Main File'!A:O,12,0),0)</f>
        <v>0</v>
      </c>
      <c r="I202" s="26">
        <f>IFERROR(+VLOOKUP("LEEQTF"&amp;A202,'Main File'!A:O,13,0),0)</f>
        <v>0</v>
      </c>
      <c r="J202" s="26">
        <f>IFERROR(+VLOOKUP("LEEQTF"&amp;A202,'Main File'!A:O,14,0),0)</f>
        <v>0</v>
      </c>
      <c r="K202" s="26">
        <f>IFERROR(+VLOOKUP("LEEQTF"&amp;A202,'Main File'!A:O,15,0),0)</f>
        <v>0</v>
      </c>
    </row>
    <row r="203" spans="1:11" x14ac:dyDescent="0.25">
      <c r="A203" s="9">
        <f t="shared" si="3"/>
        <v>43390</v>
      </c>
      <c r="B203" s="26">
        <f>IFERROR(+VLOOKUP("LEEQTF"&amp;A203,'Main File'!A:O,6,0),0)</f>
        <v>0</v>
      </c>
      <c r="C203" s="26">
        <f>IFERROR(+VLOOKUP("LEEQTF"&amp;A203,'Main File'!A:O,7,0),0)</f>
        <v>0</v>
      </c>
      <c r="D203" s="26">
        <f>IFERROR(+VLOOKUP("LEEQTF"&amp;A203,'Main File'!A:O,8,0),0)</f>
        <v>0</v>
      </c>
      <c r="E203" s="26">
        <f>IFERROR(+VLOOKUP("LEEQTF"&amp;A203,'Main File'!A:O,9,0),0)</f>
        <v>0</v>
      </c>
      <c r="F203" s="26">
        <f>IFERROR(+VLOOKUP("LEEQTF"&amp;A203,'Main File'!A:O,10,0),0)</f>
        <v>0</v>
      </c>
      <c r="G203" s="26">
        <f>IFERROR(+VLOOKUP("LEEQTF"&amp;A203,'Main File'!A:O,11,0),0)</f>
        <v>0</v>
      </c>
      <c r="H203" s="26">
        <f>IFERROR(+VLOOKUP("LEEQTF"&amp;A203,'Main File'!A:O,12,0),0)</f>
        <v>0</v>
      </c>
      <c r="I203" s="26">
        <f>IFERROR(+VLOOKUP("LEEQTF"&amp;A203,'Main File'!A:O,13,0),0)</f>
        <v>0</v>
      </c>
      <c r="J203" s="26">
        <f>IFERROR(+VLOOKUP("LEEQTF"&amp;A203,'Main File'!A:O,14,0),0)</f>
        <v>0</v>
      </c>
      <c r="K203" s="26">
        <f>IFERROR(+VLOOKUP("LEEQTF"&amp;A203,'Main File'!A:O,15,0),0)</f>
        <v>0</v>
      </c>
    </row>
    <row r="204" spans="1:11" x14ac:dyDescent="0.25">
      <c r="A204" s="9">
        <f t="shared" si="3"/>
        <v>43391</v>
      </c>
      <c r="B204" s="26">
        <f>IFERROR(+VLOOKUP("LEEQTF"&amp;A204,'Main File'!A:O,6,0),0)</f>
        <v>0</v>
      </c>
      <c r="C204" s="26">
        <f>IFERROR(+VLOOKUP("LEEQTF"&amp;A204,'Main File'!A:O,7,0),0)</f>
        <v>0</v>
      </c>
      <c r="D204" s="26">
        <f>IFERROR(+VLOOKUP("LEEQTF"&amp;A204,'Main File'!A:O,8,0),0)</f>
        <v>0</v>
      </c>
      <c r="E204" s="26">
        <f>IFERROR(+VLOOKUP("LEEQTF"&amp;A204,'Main File'!A:O,9,0),0)</f>
        <v>0</v>
      </c>
      <c r="F204" s="26">
        <f>IFERROR(+VLOOKUP("LEEQTF"&amp;A204,'Main File'!A:O,10,0),0)</f>
        <v>0</v>
      </c>
      <c r="G204" s="26">
        <f>IFERROR(+VLOOKUP("LEEQTF"&amp;A204,'Main File'!A:O,11,0),0)</f>
        <v>0</v>
      </c>
      <c r="H204" s="26">
        <f>IFERROR(+VLOOKUP("LEEQTF"&amp;A204,'Main File'!A:O,12,0),0)</f>
        <v>0</v>
      </c>
      <c r="I204" s="26">
        <f>IFERROR(+VLOOKUP("LEEQTF"&amp;A204,'Main File'!A:O,13,0),0)</f>
        <v>0</v>
      </c>
      <c r="J204" s="26">
        <f>IFERROR(+VLOOKUP("LEEQTF"&amp;A204,'Main File'!A:O,14,0),0)</f>
        <v>0</v>
      </c>
      <c r="K204" s="26">
        <f>IFERROR(+VLOOKUP("LEEQTF"&amp;A204,'Main File'!A:O,15,0),0)</f>
        <v>0</v>
      </c>
    </row>
    <row r="205" spans="1:11" x14ac:dyDescent="0.25">
      <c r="A205" s="9">
        <f t="shared" si="3"/>
        <v>43392</v>
      </c>
      <c r="B205" s="26">
        <f>IFERROR(+VLOOKUP("LEEQTF"&amp;A205,'Main File'!A:O,6,0),0)</f>
        <v>0</v>
      </c>
      <c r="C205" s="26">
        <f>IFERROR(+VLOOKUP("LEEQTF"&amp;A205,'Main File'!A:O,7,0),0)</f>
        <v>0</v>
      </c>
      <c r="D205" s="26">
        <f>IFERROR(+VLOOKUP("LEEQTF"&amp;A205,'Main File'!A:O,8,0),0)</f>
        <v>0</v>
      </c>
      <c r="E205" s="26">
        <f>IFERROR(+VLOOKUP("LEEQTF"&amp;A205,'Main File'!A:O,9,0),0)</f>
        <v>0</v>
      </c>
      <c r="F205" s="26">
        <f>IFERROR(+VLOOKUP("LEEQTF"&amp;A205,'Main File'!A:O,10,0),0)</f>
        <v>0</v>
      </c>
      <c r="G205" s="26">
        <f>IFERROR(+VLOOKUP("LEEQTF"&amp;A205,'Main File'!A:O,11,0),0)</f>
        <v>0</v>
      </c>
      <c r="H205" s="26">
        <f>IFERROR(+VLOOKUP("LEEQTF"&amp;A205,'Main File'!A:O,12,0),0)</f>
        <v>0</v>
      </c>
      <c r="I205" s="26">
        <f>IFERROR(+VLOOKUP("LEEQTF"&amp;A205,'Main File'!A:O,13,0),0)</f>
        <v>0</v>
      </c>
      <c r="J205" s="26">
        <f>IFERROR(+VLOOKUP("LEEQTF"&amp;A205,'Main File'!A:O,14,0),0)</f>
        <v>0</v>
      </c>
      <c r="K205" s="26">
        <f>IFERROR(+VLOOKUP("LEEQTF"&amp;A205,'Main File'!A:O,15,0),0)</f>
        <v>0</v>
      </c>
    </row>
    <row r="206" spans="1:11" x14ac:dyDescent="0.25">
      <c r="A206" s="9">
        <f t="shared" si="3"/>
        <v>43393</v>
      </c>
      <c r="B206" s="26">
        <f>IFERROR(+VLOOKUP("LEEQTF"&amp;A206,'Main File'!A:O,6,0),0)</f>
        <v>0</v>
      </c>
      <c r="C206" s="26">
        <f>IFERROR(+VLOOKUP("LEEQTF"&amp;A206,'Main File'!A:O,7,0),0)</f>
        <v>0</v>
      </c>
      <c r="D206" s="26">
        <f>IFERROR(+VLOOKUP("LEEQTF"&amp;A206,'Main File'!A:O,8,0),0)</f>
        <v>0</v>
      </c>
      <c r="E206" s="26">
        <f>IFERROR(+VLOOKUP("LEEQTF"&amp;A206,'Main File'!A:O,9,0),0)</f>
        <v>0</v>
      </c>
      <c r="F206" s="26">
        <f>IFERROR(+VLOOKUP("LEEQTF"&amp;A206,'Main File'!A:O,10,0),0)</f>
        <v>0</v>
      </c>
      <c r="G206" s="26">
        <f>IFERROR(+VLOOKUP("LEEQTF"&amp;A206,'Main File'!A:O,11,0),0)</f>
        <v>0</v>
      </c>
      <c r="H206" s="26">
        <f>IFERROR(+VLOOKUP("LEEQTF"&amp;A206,'Main File'!A:O,12,0),0)</f>
        <v>0</v>
      </c>
      <c r="I206" s="26">
        <f>IFERROR(+VLOOKUP("LEEQTF"&amp;A206,'Main File'!A:O,13,0),0)</f>
        <v>0</v>
      </c>
      <c r="J206" s="26">
        <f>IFERROR(+VLOOKUP("LEEQTF"&amp;A206,'Main File'!A:O,14,0),0)</f>
        <v>0</v>
      </c>
      <c r="K206" s="26">
        <f>IFERROR(+VLOOKUP("LEEQTF"&amp;A206,'Main File'!A:O,15,0),0)</f>
        <v>0</v>
      </c>
    </row>
    <row r="207" spans="1:11" x14ac:dyDescent="0.25">
      <c r="A207" s="9">
        <f t="shared" si="3"/>
        <v>43394</v>
      </c>
      <c r="B207" s="26">
        <f>IFERROR(+VLOOKUP("LEEQTF"&amp;A207,'Main File'!A:O,6,0),0)</f>
        <v>0</v>
      </c>
      <c r="C207" s="26">
        <f>IFERROR(+VLOOKUP("LEEQTF"&amp;A207,'Main File'!A:O,7,0),0)</f>
        <v>0</v>
      </c>
      <c r="D207" s="26">
        <f>IFERROR(+VLOOKUP("LEEQTF"&amp;A207,'Main File'!A:O,8,0),0)</f>
        <v>0</v>
      </c>
      <c r="E207" s="26">
        <f>IFERROR(+VLOOKUP("LEEQTF"&amp;A207,'Main File'!A:O,9,0),0)</f>
        <v>0</v>
      </c>
      <c r="F207" s="26">
        <f>IFERROR(+VLOOKUP("LEEQTF"&amp;A207,'Main File'!A:O,10,0),0)</f>
        <v>0</v>
      </c>
      <c r="G207" s="26">
        <f>IFERROR(+VLOOKUP("LEEQTF"&amp;A207,'Main File'!A:O,11,0),0)</f>
        <v>0</v>
      </c>
      <c r="H207" s="26">
        <f>IFERROR(+VLOOKUP("LEEQTF"&amp;A207,'Main File'!A:O,12,0),0)</f>
        <v>0</v>
      </c>
      <c r="I207" s="26">
        <f>IFERROR(+VLOOKUP("LEEQTF"&amp;A207,'Main File'!A:O,13,0),0)</f>
        <v>0</v>
      </c>
      <c r="J207" s="26">
        <f>IFERROR(+VLOOKUP("LEEQTF"&amp;A207,'Main File'!A:O,14,0),0)</f>
        <v>0</v>
      </c>
      <c r="K207" s="26">
        <f>IFERROR(+VLOOKUP("LEEQTF"&amp;A207,'Main File'!A:O,15,0),0)</f>
        <v>0</v>
      </c>
    </row>
    <row r="208" spans="1:11" x14ac:dyDescent="0.25">
      <c r="A208" s="9">
        <f t="shared" si="3"/>
        <v>43395</v>
      </c>
      <c r="B208" s="26">
        <f>IFERROR(+VLOOKUP("LEEQTF"&amp;A208,'Main File'!A:O,6,0),0)</f>
        <v>0</v>
      </c>
      <c r="C208" s="26">
        <f>IFERROR(+VLOOKUP("LEEQTF"&amp;A208,'Main File'!A:O,7,0),0)</f>
        <v>0</v>
      </c>
      <c r="D208" s="26">
        <f>IFERROR(+VLOOKUP("LEEQTF"&amp;A208,'Main File'!A:O,8,0),0)</f>
        <v>0</v>
      </c>
      <c r="E208" s="26">
        <f>IFERROR(+VLOOKUP("LEEQTF"&amp;A208,'Main File'!A:O,9,0),0)</f>
        <v>0</v>
      </c>
      <c r="F208" s="26">
        <f>IFERROR(+VLOOKUP("LEEQTF"&amp;A208,'Main File'!A:O,10,0),0)</f>
        <v>0</v>
      </c>
      <c r="G208" s="26">
        <f>IFERROR(+VLOOKUP("LEEQTF"&amp;A208,'Main File'!A:O,11,0),0)</f>
        <v>0</v>
      </c>
      <c r="H208" s="26">
        <f>IFERROR(+VLOOKUP("LEEQTF"&amp;A208,'Main File'!A:O,12,0),0)</f>
        <v>0</v>
      </c>
      <c r="I208" s="26">
        <f>IFERROR(+VLOOKUP("LEEQTF"&amp;A208,'Main File'!A:O,13,0),0)</f>
        <v>0</v>
      </c>
      <c r="J208" s="26">
        <f>IFERROR(+VLOOKUP("LEEQTF"&amp;A208,'Main File'!A:O,14,0),0)</f>
        <v>0</v>
      </c>
      <c r="K208" s="26">
        <f>IFERROR(+VLOOKUP("LEEQTF"&amp;A208,'Main File'!A:O,15,0),0)</f>
        <v>0</v>
      </c>
    </row>
    <row r="209" spans="1:11" x14ac:dyDescent="0.25">
      <c r="A209" s="9">
        <f t="shared" si="3"/>
        <v>43396</v>
      </c>
      <c r="B209" s="26">
        <f>IFERROR(+VLOOKUP("LEEQTF"&amp;A209,'Main File'!A:O,6,0),0)</f>
        <v>0</v>
      </c>
      <c r="C209" s="26">
        <f>IFERROR(+VLOOKUP("LEEQTF"&amp;A209,'Main File'!A:O,7,0),0)</f>
        <v>0</v>
      </c>
      <c r="D209" s="26">
        <f>IFERROR(+VLOOKUP("LEEQTF"&amp;A209,'Main File'!A:O,8,0),0)</f>
        <v>0</v>
      </c>
      <c r="E209" s="26">
        <f>IFERROR(+VLOOKUP("LEEQTF"&amp;A209,'Main File'!A:O,9,0),0)</f>
        <v>0</v>
      </c>
      <c r="F209" s="26">
        <f>IFERROR(+VLOOKUP("LEEQTF"&amp;A209,'Main File'!A:O,10,0),0)</f>
        <v>0</v>
      </c>
      <c r="G209" s="26">
        <f>IFERROR(+VLOOKUP("LEEQTF"&amp;A209,'Main File'!A:O,11,0),0)</f>
        <v>0</v>
      </c>
      <c r="H209" s="26">
        <f>IFERROR(+VLOOKUP("LEEQTF"&amp;A209,'Main File'!A:O,12,0),0)</f>
        <v>0</v>
      </c>
      <c r="I209" s="26">
        <f>IFERROR(+VLOOKUP("LEEQTF"&amp;A209,'Main File'!A:O,13,0),0)</f>
        <v>0</v>
      </c>
      <c r="J209" s="26">
        <f>IFERROR(+VLOOKUP("LEEQTF"&amp;A209,'Main File'!A:O,14,0),0)</f>
        <v>0</v>
      </c>
      <c r="K209" s="26">
        <f>IFERROR(+VLOOKUP("LEEQTF"&amp;A209,'Main File'!A:O,15,0),0)</f>
        <v>0</v>
      </c>
    </row>
    <row r="210" spans="1:11" x14ac:dyDescent="0.25">
      <c r="A210" s="9">
        <f t="shared" si="3"/>
        <v>43397</v>
      </c>
      <c r="B210" s="26">
        <f>IFERROR(+VLOOKUP("LEEQTF"&amp;A210,'Main File'!A:O,6,0),0)</f>
        <v>0</v>
      </c>
      <c r="C210" s="26">
        <f>IFERROR(+VLOOKUP("LEEQTF"&amp;A210,'Main File'!A:O,7,0),0)</f>
        <v>0</v>
      </c>
      <c r="D210" s="26">
        <f>IFERROR(+VLOOKUP("LEEQTF"&amp;A210,'Main File'!A:O,8,0),0)</f>
        <v>0</v>
      </c>
      <c r="E210" s="26">
        <f>IFERROR(+VLOOKUP("LEEQTF"&amp;A210,'Main File'!A:O,9,0),0)</f>
        <v>0</v>
      </c>
      <c r="F210" s="26">
        <f>IFERROR(+VLOOKUP("LEEQTF"&amp;A210,'Main File'!A:O,10,0),0)</f>
        <v>0</v>
      </c>
      <c r="G210" s="26">
        <f>IFERROR(+VLOOKUP("LEEQTF"&amp;A210,'Main File'!A:O,11,0),0)</f>
        <v>0</v>
      </c>
      <c r="H210" s="26">
        <f>IFERROR(+VLOOKUP("LEEQTF"&amp;A210,'Main File'!A:O,12,0),0)</f>
        <v>0</v>
      </c>
      <c r="I210" s="26">
        <f>IFERROR(+VLOOKUP("LEEQTF"&amp;A210,'Main File'!A:O,13,0),0)</f>
        <v>0</v>
      </c>
      <c r="J210" s="26">
        <f>IFERROR(+VLOOKUP("LEEQTF"&amp;A210,'Main File'!A:O,14,0),0)</f>
        <v>0</v>
      </c>
      <c r="K210" s="26">
        <f>IFERROR(+VLOOKUP("LEEQTF"&amp;A210,'Main File'!A:O,15,0),0)</f>
        <v>0</v>
      </c>
    </row>
    <row r="211" spans="1:11" x14ac:dyDescent="0.25">
      <c r="A211" s="9">
        <f t="shared" si="3"/>
        <v>43398</v>
      </c>
      <c r="B211" s="26">
        <f>IFERROR(+VLOOKUP("LEEQTF"&amp;A211,'Main File'!A:O,6,0),0)</f>
        <v>0</v>
      </c>
      <c r="C211" s="26">
        <f>IFERROR(+VLOOKUP("LEEQTF"&amp;A211,'Main File'!A:O,7,0),0)</f>
        <v>0</v>
      </c>
      <c r="D211" s="26">
        <f>IFERROR(+VLOOKUP("LEEQTF"&amp;A211,'Main File'!A:O,8,0),0)</f>
        <v>0</v>
      </c>
      <c r="E211" s="26">
        <f>IFERROR(+VLOOKUP("LEEQTF"&amp;A211,'Main File'!A:O,9,0),0)</f>
        <v>0</v>
      </c>
      <c r="F211" s="26">
        <f>IFERROR(+VLOOKUP("LEEQTF"&amp;A211,'Main File'!A:O,10,0),0)</f>
        <v>0</v>
      </c>
      <c r="G211" s="26">
        <f>IFERROR(+VLOOKUP("LEEQTF"&amp;A211,'Main File'!A:O,11,0),0)</f>
        <v>0</v>
      </c>
      <c r="H211" s="26">
        <f>IFERROR(+VLOOKUP("LEEQTF"&amp;A211,'Main File'!A:O,12,0),0)</f>
        <v>0</v>
      </c>
      <c r="I211" s="26">
        <f>IFERROR(+VLOOKUP("LEEQTF"&amp;A211,'Main File'!A:O,13,0),0)</f>
        <v>0</v>
      </c>
      <c r="J211" s="26">
        <f>IFERROR(+VLOOKUP("LEEQTF"&amp;A211,'Main File'!A:O,14,0),0)</f>
        <v>0</v>
      </c>
      <c r="K211" s="26">
        <f>IFERROR(+VLOOKUP("LEEQTF"&amp;A211,'Main File'!A:O,15,0),0)</f>
        <v>0</v>
      </c>
    </row>
    <row r="212" spans="1:11" x14ac:dyDescent="0.25">
      <c r="A212" s="9">
        <f t="shared" si="3"/>
        <v>43399</v>
      </c>
      <c r="B212" s="26">
        <f>IFERROR(+VLOOKUP("LEEQTF"&amp;A212,'Main File'!A:O,6,0),0)</f>
        <v>0</v>
      </c>
      <c r="C212" s="26">
        <f>IFERROR(+VLOOKUP("LEEQTF"&amp;A212,'Main File'!A:O,7,0),0)</f>
        <v>0</v>
      </c>
      <c r="D212" s="26">
        <f>IFERROR(+VLOOKUP("LEEQTF"&amp;A212,'Main File'!A:O,8,0),0)</f>
        <v>0</v>
      </c>
      <c r="E212" s="26">
        <f>IFERROR(+VLOOKUP("LEEQTF"&amp;A212,'Main File'!A:O,9,0),0)</f>
        <v>0</v>
      </c>
      <c r="F212" s="26">
        <f>IFERROR(+VLOOKUP("LEEQTF"&amp;A212,'Main File'!A:O,10,0),0)</f>
        <v>0</v>
      </c>
      <c r="G212" s="26">
        <f>IFERROR(+VLOOKUP("LEEQTF"&amp;A212,'Main File'!A:O,11,0),0)</f>
        <v>0</v>
      </c>
      <c r="H212" s="26">
        <f>IFERROR(+VLOOKUP("LEEQTF"&amp;A212,'Main File'!A:O,12,0),0)</f>
        <v>0</v>
      </c>
      <c r="I212" s="26">
        <f>IFERROR(+VLOOKUP("LEEQTF"&amp;A212,'Main File'!A:O,13,0),0)</f>
        <v>0</v>
      </c>
      <c r="J212" s="26">
        <f>IFERROR(+VLOOKUP("LEEQTF"&amp;A212,'Main File'!A:O,14,0),0)</f>
        <v>0</v>
      </c>
      <c r="K212" s="26">
        <f>IFERROR(+VLOOKUP("LEEQTF"&amp;A212,'Main File'!A:O,15,0),0)</f>
        <v>0</v>
      </c>
    </row>
    <row r="213" spans="1:11" x14ac:dyDescent="0.25">
      <c r="A213" s="9">
        <f t="shared" si="3"/>
        <v>43400</v>
      </c>
      <c r="B213" s="26">
        <f>IFERROR(+VLOOKUP("LEEQTF"&amp;A213,'Main File'!A:O,6,0),0)</f>
        <v>0</v>
      </c>
      <c r="C213" s="26">
        <f>IFERROR(+VLOOKUP("LEEQTF"&amp;A213,'Main File'!A:O,7,0),0)</f>
        <v>0</v>
      </c>
      <c r="D213" s="26">
        <f>IFERROR(+VLOOKUP("LEEQTF"&amp;A213,'Main File'!A:O,8,0),0)</f>
        <v>0</v>
      </c>
      <c r="E213" s="26">
        <f>IFERROR(+VLOOKUP("LEEQTF"&amp;A213,'Main File'!A:O,9,0),0)</f>
        <v>0</v>
      </c>
      <c r="F213" s="26">
        <f>IFERROR(+VLOOKUP("LEEQTF"&amp;A213,'Main File'!A:O,10,0),0)</f>
        <v>0</v>
      </c>
      <c r="G213" s="26">
        <f>IFERROR(+VLOOKUP("LEEQTF"&amp;A213,'Main File'!A:O,11,0),0)</f>
        <v>0</v>
      </c>
      <c r="H213" s="26">
        <f>IFERROR(+VLOOKUP("LEEQTF"&amp;A213,'Main File'!A:O,12,0),0)</f>
        <v>0</v>
      </c>
      <c r="I213" s="26">
        <f>IFERROR(+VLOOKUP("LEEQTF"&amp;A213,'Main File'!A:O,13,0),0)</f>
        <v>0</v>
      </c>
      <c r="J213" s="26">
        <f>IFERROR(+VLOOKUP("LEEQTF"&amp;A213,'Main File'!A:O,14,0),0)</f>
        <v>0</v>
      </c>
      <c r="K213" s="26">
        <f>IFERROR(+VLOOKUP("LEEQTF"&amp;A213,'Main File'!A:O,15,0),0)</f>
        <v>0</v>
      </c>
    </row>
    <row r="214" spans="1:11" x14ac:dyDescent="0.25">
      <c r="A214" s="9">
        <f t="shared" si="3"/>
        <v>43401</v>
      </c>
      <c r="B214" s="26">
        <f>IFERROR(+VLOOKUP("LEEQTF"&amp;A214,'Main File'!A:O,6,0),0)</f>
        <v>0</v>
      </c>
      <c r="C214" s="26">
        <f>IFERROR(+VLOOKUP("LEEQTF"&amp;A214,'Main File'!A:O,7,0),0)</f>
        <v>0</v>
      </c>
      <c r="D214" s="26">
        <f>IFERROR(+VLOOKUP("LEEQTF"&amp;A214,'Main File'!A:O,8,0),0)</f>
        <v>0</v>
      </c>
      <c r="E214" s="26">
        <f>IFERROR(+VLOOKUP("LEEQTF"&amp;A214,'Main File'!A:O,9,0),0)</f>
        <v>0</v>
      </c>
      <c r="F214" s="26">
        <f>IFERROR(+VLOOKUP("LEEQTF"&amp;A214,'Main File'!A:O,10,0),0)</f>
        <v>0</v>
      </c>
      <c r="G214" s="26">
        <f>IFERROR(+VLOOKUP("LEEQTF"&amp;A214,'Main File'!A:O,11,0),0)</f>
        <v>0</v>
      </c>
      <c r="H214" s="26">
        <f>IFERROR(+VLOOKUP("LEEQTF"&amp;A214,'Main File'!A:O,12,0),0)</f>
        <v>0</v>
      </c>
      <c r="I214" s="26">
        <f>IFERROR(+VLOOKUP("LEEQTF"&amp;A214,'Main File'!A:O,13,0),0)</f>
        <v>0</v>
      </c>
      <c r="J214" s="26">
        <f>IFERROR(+VLOOKUP("LEEQTF"&amp;A214,'Main File'!A:O,14,0),0)</f>
        <v>0</v>
      </c>
      <c r="K214" s="26">
        <f>IFERROR(+VLOOKUP("LEEQTF"&amp;A214,'Main File'!A:O,15,0),0)</f>
        <v>0</v>
      </c>
    </row>
    <row r="215" spans="1:11" x14ac:dyDescent="0.25">
      <c r="A215" s="9">
        <f t="shared" si="3"/>
        <v>43402</v>
      </c>
      <c r="B215" s="26">
        <f>IFERROR(+VLOOKUP("LEEQTF"&amp;A215,'Main File'!A:O,6,0),0)</f>
        <v>0</v>
      </c>
      <c r="C215" s="26">
        <f>IFERROR(+VLOOKUP("LEEQTF"&amp;A215,'Main File'!A:O,7,0),0)</f>
        <v>0</v>
      </c>
      <c r="D215" s="26">
        <f>IFERROR(+VLOOKUP("LEEQTF"&amp;A215,'Main File'!A:O,8,0),0)</f>
        <v>0</v>
      </c>
      <c r="E215" s="26">
        <f>IFERROR(+VLOOKUP("LEEQTF"&amp;A215,'Main File'!A:O,9,0),0)</f>
        <v>0</v>
      </c>
      <c r="F215" s="26">
        <f>IFERROR(+VLOOKUP("LEEQTF"&amp;A215,'Main File'!A:O,10,0),0)</f>
        <v>0</v>
      </c>
      <c r="G215" s="26">
        <f>IFERROR(+VLOOKUP("LEEQTF"&amp;A215,'Main File'!A:O,11,0),0)</f>
        <v>0</v>
      </c>
      <c r="H215" s="26">
        <f>IFERROR(+VLOOKUP("LEEQTF"&amp;A215,'Main File'!A:O,12,0),0)</f>
        <v>0</v>
      </c>
      <c r="I215" s="26">
        <f>IFERROR(+VLOOKUP("LEEQTF"&amp;A215,'Main File'!A:O,13,0),0)</f>
        <v>0</v>
      </c>
      <c r="J215" s="26">
        <f>IFERROR(+VLOOKUP("LEEQTF"&amp;A215,'Main File'!A:O,14,0),0)</f>
        <v>0</v>
      </c>
      <c r="K215" s="26">
        <f>IFERROR(+VLOOKUP("LEEQTF"&amp;A215,'Main File'!A:O,15,0),0)</f>
        <v>0</v>
      </c>
    </row>
    <row r="216" spans="1:11" x14ac:dyDescent="0.25">
      <c r="A216" s="9">
        <f t="shared" si="3"/>
        <v>43403</v>
      </c>
      <c r="B216" s="26">
        <f>IFERROR(+VLOOKUP("LEEQTF"&amp;A216,'Main File'!A:O,6,0),0)</f>
        <v>0</v>
      </c>
      <c r="C216" s="26">
        <f>IFERROR(+VLOOKUP("LEEQTF"&amp;A216,'Main File'!A:O,7,0),0)</f>
        <v>0</v>
      </c>
      <c r="D216" s="26">
        <f>IFERROR(+VLOOKUP("LEEQTF"&amp;A216,'Main File'!A:O,8,0),0)</f>
        <v>0</v>
      </c>
      <c r="E216" s="26">
        <f>IFERROR(+VLOOKUP("LEEQTF"&amp;A216,'Main File'!A:O,9,0),0)</f>
        <v>0</v>
      </c>
      <c r="F216" s="26">
        <f>IFERROR(+VLOOKUP("LEEQTF"&amp;A216,'Main File'!A:O,10,0),0)</f>
        <v>0</v>
      </c>
      <c r="G216" s="26">
        <f>IFERROR(+VLOOKUP("LEEQTF"&amp;A216,'Main File'!A:O,11,0),0)</f>
        <v>0</v>
      </c>
      <c r="H216" s="26">
        <f>IFERROR(+VLOOKUP("LEEQTF"&amp;A216,'Main File'!A:O,12,0),0)</f>
        <v>0</v>
      </c>
      <c r="I216" s="26">
        <f>IFERROR(+VLOOKUP("LEEQTF"&amp;A216,'Main File'!A:O,13,0),0)</f>
        <v>0</v>
      </c>
      <c r="J216" s="26">
        <f>IFERROR(+VLOOKUP("LEEQTF"&amp;A216,'Main File'!A:O,14,0),0)</f>
        <v>0</v>
      </c>
      <c r="K216" s="26">
        <f>IFERROR(+VLOOKUP("LEEQTF"&amp;A216,'Main File'!A:O,15,0),0)</f>
        <v>0</v>
      </c>
    </row>
    <row r="217" spans="1:11" x14ac:dyDescent="0.25">
      <c r="A217" s="9">
        <f t="shared" si="3"/>
        <v>43404</v>
      </c>
      <c r="B217" s="26">
        <f>IFERROR(+VLOOKUP("LEEQTF"&amp;A217,'Main File'!A:O,6,0),0)</f>
        <v>0</v>
      </c>
      <c r="C217" s="26">
        <f>IFERROR(+VLOOKUP("LEEQTF"&amp;A217,'Main File'!A:O,7,0),0)</f>
        <v>0</v>
      </c>
      <c r="D217" s="26">
        <f>IFERROR(+VLOOKUP("LEEQTF"&amp;A217,'Main File'!A:O,8,0),0)</f>
        <v>0</v>
      </c>
      <c r="E217" s="26">
        <f>IFERROR(+VLOOKUP("LEEQTF"&amp;A217,'Main File'!A:O,9,0),0)</f>
        <v>0</v>
      </c>
      <c r="F217" s="26">
        <f>IFERROR(+VLOOKUP("LEEQTF"&amp;A217,'Main File'!A:O,10,0),0)</f>
        <v>0</v>
      </c>
      <c r="G217" s="26">
        <f>IFERROR(+VLOOKUP("LEEQTF"&amp;A217,'Main File'!A:O,11,0),0)</f>
        <v>0</v>
      </c>
      <c r="H217" s="26">
        <f>IFERROR(+VLOOKUP("LEEQTF"&amp;A217,'Main File'!A:O,12,0),0)</f>
        <v>0</v>
      </c>
      <c r="I217" s="26">
        <f>IFERROR(+VLOOKUP("LEEQTF"&amp;A217,'Main File'!A:O,13,0),0)</f>
        <v>0</v>
      </c>
      <c r="J217" s="26">
        <f>IFERROR(+VLOOKUP("LEEQTF"&amp;A217,'Main File'!A:O,14,0),0)</f>
        <v>0</v>
      </c>
      <c r="K217" s="26">
        <f>IFERROR(+VLOOKUP("LEEQTF"&amp;A217,'Main File'!A:O,15,0),0)</f>
        <v>0</v>
      </c>
    </row>
    <row r="218" spans="1:11" x14ac:dyDescent="0.25">
      <c r="A218" s="9">
        <f t="shared" si="3"/>
        <v>43405</v>
      </c>
      <c r="B218" s="26">
        <f>IFERROR(+VLOOKUP("LEEQTF"&amp;A218,'Main File'!A:O,6,0),0)</f>
        <v>0</v>
      </c>
      <c r="C218" s="26">
        <f>IFERROR(+VLOOKUP("LEEQTF"&amp;A218,'Main File'!A:O,7,0),0)</f>
        <v>0</v>
      </c>
      <c r="D218" s="26">
        <f>IFERROR(+VLOOKUP("LEEQTF"&amp;A218,'Main File'!A:O,8,0),0)</f>
        <v>0</v>
      </c>
      <c r="E218" s="26">
        <f>IFERROR(+VLOOKUP("LEEQTF"&amp;A218,'Main File'!A:O,9,0),0)</f>
        <v>0</v>
      </c>
      <c r="F218" s="26">
        <f>IFERROR(+VLOOKUP("LEEQTF"&amp;A218,'Main File'!A:O,10,0),0)</f>
        <v>0</v>
      </c>
      <c r="G218" s="26">
        <f>IFERROR(+VLOOKUP("LEEQTF"&amp;A218,'Main File'!A:O,11,0),0)</f>
        <v>0</v>
      </c>
      <c r="H218" s="26">
        <f>IFERROR(+VLOOKUP("LEEQTF"&amp;A218,'Main File'!A:O,12,0),0)</f>
        <v>0</v>
      </c>
      <c r="I218" s="26">
        <f>IFERROR(+VLOOKUP("LEEQTF"&amp;A218,'Main File'!A:O,13,0),0)</f>
        <v>0</v>
      </c>
      <c r="J218" s="26">
        <f>IFERROR(+VLOOKUP("LEEQTF"&amp;A218,'Main File'!A:O,14,0),0)</f>
        <v>0</v>
      </c>
      <c r="K218" s="26">
        <f>IFERROR(+VLOOKUP("LEEQTF"&amp;A218,'Main File'!A:O,15,0),0)</f>
        <v>0</v>
      </c>
    </row>
    <row r="219" spans="1:11" x14ac:dyDescent="0.25">
      <c r="A219" s="9">
        <f t="shared" si="3"/>
        <v>43406</v>
      </c>
      <c r="B219" s="26">
        <f>IFERROR(+VLOOKUP("LEEQTF"&amp;A219,'Main File'!A:O,6,0),0)</f>
        <v>0</v>
      </c>
      <c r="C219" s="26">
        <f>IFERROR(+VLOOKUP("LEEQTF"&amp;A219,'Main File'!A:O,7,0),0)</f>
        <v>0</v>
      </c>
      <c r="D219" s="26">
        <f>IFERROR(+VLOOKUP("LEEQTF"&amp;A219,'Main File'!A:O,8,0),0)</f>
        <v>0</v>
      </c>
      <c r="E219" s="26">
        <f>IFERROR(+VLOOKUP("LEEQTF"&amp;A219,'Main File'!A:O,9,0),0)</f>
        <v>0</v>
      </c>
      <c r="F219" s="26">
        <f>IFERROR(+VLOOKUP("LEEQTF"&amp;A219,'Main File'!A:O,10,0),0)</f>
        <v>0</v>
      </c>
      <c r="G219" s="26">
        <f>IFERROR(+VLOOKUP("LEEQTF"&amp;A219,'Main File'!A:O,11,0),0)</f>
        <v>0</v>
      </c>
      <c r="H219" s="26">
        <f>IFERROR(+VLOOKUP("LEEQTF"&amp;A219,'Main File'!A:O,12,0),0)</f>
        <v>0</v>
      </c>
      <c r="I219" s="26">
        <f>IFERROR(+VLOOKUP("LEEQTF"&amp;A219,'Main File'!A:O,13,0),0)</f>
        <v>0</v>
      </c>
      <c r="J219" s="26">
        <f>IFERROR(+VLOOKUP("LEEQTF"&amp;A219,'Main File'!A:O,14,0),0)</f>
        <v>0</v>
      </c>
      <c r="K219" s="26">
        <f>IFERROR(+VLOOKUP("LEEQTF"&amp;A219,'Main File'!A:O,15,0),0)</f>
        <v>0</v>
      </c>
    </row>
    <row r="220" spans="1:11" x14ac:dyDescent="0.25">
      <c r="A220" s="9">
        <f t="shared" si="3"/>
        <v>43407</v>
      </c>
      <c r="B220" s="26">
        <f>IFERROR(+VLOOKUP("LEEQTF"&amp;A220,'Main File'!A:O,6,0),0)</f>
        <v>0</v>
      </c>
      <c r="C220" s="26">
        <f>IFERROR(+VLOOKUP("LEEQTF"&amp;A220,'Main File'!A:O,7,0),0)</f>
        <v>0</v>
      </c>
      <c r="D220" s="26">
        <f>IFERROR(+VLOOKUP("LEEQTF"&amp;A220,'Main File'!A:O,8,0),0)</f>
        <v>0</v>
      </c>
      <c r="E220" s="26">
        <f>IFERROR(+VLOOKUP("LEEQTF"&amp;A220,'Main File'!A:O,9,0),0)</f>
        <v>0</v>
      </c>
      <c r="F220" s="26">
        <f>IFERROR(+VLOOKUP("LEEQTF"&amp;A220,'Main File'!A:O,10,0),0)</f>
        <v>0</v>
      </c>
      <c r="G220" s="26">
        <f>IFERROR(+VLOOKUP("LEEQTF"&amp;A220,'Main File'!A:O,11,0),0)</f>
        <v>0</v>
      </c>
      <c r="H220" s="26">
        <f>IFERROR(+VLOOKUP("LEEQTF"&amp;A220,'Main File'!A:O,12,0),0)</f>
        <v>0</v>
      </c>
      <c r="I220" s="26">
        <f>IFERROR(+VLOOKUP("LEEQTF"&amp;A220,'Main File'!A:O,13,0),0)</f>
        <v>0</v>
      </c>
      <c r="J220" s="26">
        <f>IFERROR(+VLOOKUP("LEEQTF"&amp;A220,'Main File'!A:O,14,0),0)</f>
        <v>0</v>
      </c>
      <c r="K220" s="26">
        <f>IFERROR(+VLOOKUP("LEEQTF"&amp;A220,'Main File'!A:O,15,0),0)</f>
        <v>0</v>
      </c>
    </row>
    <row r="221" spans="1:11" x14ac:dyDescent="0.25">
      <c r="A221" s="9">
        <f t="shared" si="3"/>
        <v>43408</v>
      </c>
      <c r="B221" s="26">
        <f>IFERROR(+VLOOKUP("LEEQTF"&amp;A221,'Main File'!A:O,6,0),0)</f>
        <v>0</v>
      </c>
      <c r="C221" s="26">
        <f>IFERROR(+VLOOKUP("LEEQTF"&amp;A221,'Main File'!A:O,7,0),0)</f>
        <v>0</v>
      </c>
      <c r="D221" s="26">
        <f>IFERROR(+VLOOKUP("LEEQTF"&amp;A221,'Main File'!A:O,8,0),0)</f>
        <v>0</v>
      </c>
      <c r="E221" s="26">
        <f>IFERROR(+VLOOKUP("LEEQTF"&amp;A221,'Main File'!A:O,9,0),0)</f>
        <v>0</v>
      </c>
      <c r="F221" s="26">
        <f>IFERROR(+VLOOKUP("LEEQTF"&amp;A221,'Main File'!A:O,10,0),0)</f>
        <v>0</v>
      </c>
      <c r="G221" s="26">
        <f>IFERROR(+VLOOKUP("LEEQTF"&amp;A221,'Main File'!A:O,11,0),0)</f>
        <v>0</v>
      </c>
      <c r="H221" s="26">
        <f>IFERROR(+VLOOKUP("LEEQTF"&amp;A221,'Main File'!A:O,12,0),0)</f>
        <v>0</v>
      </c>
      <c r="I221" s="26">
        <f>IFERROR(+VLOOKUP("LEEQTF"&amp;A221,'Main File'!A:O,13,0),0)</f>
        <v>0</v>
      </c>
      <c r="J221" s="26">
        <f>IFERROR(+VLOOKUP("LEEQTF"&amp;A221,'Main File'!A:O,14,0),0)</f>
        <v>0</v>
      </c>
      <c r="K221" s="26">
        <f>IFERROR(+VLOOKUP("LEEQTF"&amp;A221,'Main File'!A:O,15,0),0)</f>
        <v>0</v>
      </c>
    </row>
    <row r="222" spans="1:11" x14ac:dyDescent="0.25">
      <c r="A222" s="9">
        <f t="shared" si="3"/>
        <v>43409</v>
      </c>
      <c r="B222" s="26">
        <f>IFERROR(+VLOOKUP("LEEQTF"&amp;A222,'Main File'!A:O,6,0),0)</f>
        <v>0</v>
      </c>
      <c r="C222" s="26">
        <f>IFERROR(+VLOOKUP("LEEQTF"&amp;A222,'Main File'!A:O,7,0),0)</f>
        <v>0</v>
      </c>
      <c r="D222" s="26">
        <f>IFERROR(+VLOOKUP("LEEQTF"&amp;A222,'Main File'!A:O,8,0),0)</f>
        <v>0</v>
      </c>
      <c r="E222" s="26">
        <f>IFERROR(+VLOOKUP("LEEQTF"&amp;A222,'Main File'!A:O,9,0),0)</f>
        <v>0</v>
      </c>
      <c r="F222" s="26">
        <f>IFERROR(+VLOOKUP("LEEQTF"&amp;A222,'Main File'!A:O,10,0),0)</f>
        <v>0</v>
      </c>
      <c r="G222" s="26">
        <f>IFERROR(+VLOOKUP("LEEQTF"&amp;A222,'Main File'!A:O,11,0),0)</f>
        <v>0</v>
      </c>
      <c r="H222" s="26">
        <f>IFERROR(+VLOOKUP("LEEQTF"&amp;A222,'Main File'!A:O,12,0),0)</f>
        <v>0</v>
      </c>
      <c r="I222" s="26">
        <f>IFERROR(+VLOOKUP("LEEQTF"&amp;A222,'Main File'!A:O,13,0),0)</f>
        <v>0</v>
      </c>
      <c r="J222" s="26">
        <f>IFERROR(+VLOOKUP("LEEQTF"&amp;A222,'Main File'!A:O,14,0),0)</f>
        <v>0</v>
      </c>
      <c r="K222" s="26">
        <f>IFERROR(+VLOOKUP("LEEQTF"&amp;A222,'Main File'!A:O,15,0),0)</f>
        <v>0</v>
      </c>
    </row>
    <row r="223" spans="1:11" x14ac:dyDescent="0.25">
      <c r="A223" s="9">
        <f t="shared" si="3"/>
        <v>43410</v>
      </c>
      <c r="B223" s="26">
        <f>IFERROR(+VLOOKUP("LEEQTF"&amp;A223,'Main File'!A:O,6,0),0)</f>
        <v>0</v>
      </c>
      <c r="C223" s="26">
        <f>IFERROR(+VLOOKUP("LEEQTF"&amp;A223,'Main File'!A:O,7,0),0)</f>
        <v>0</v>
      </c>
      <c r="D223" s="26">
        <f>IFERROR(+VLOOKUP("LEEQTF"&amp;A223,'Main File'!A:O,8,0),0)</f>
        <v>0</v>
      </c>
      <c r="E223" s="26">
        <f>IFERROR(+VLOOKUP("LEEQTF"&amp;A223,'Main File'!A:O,9,0),0)</f>
        <v>0</v>
      </c>
      <c r="F223" s="26">
        <f>IFERROR(+VLOOKUP("LEEQTF"&amp;A223,'Main File'!A:O,10,0),0)</f>
        <v>0</v>
      </c>
      <c r="G223" s="26">
        <f>IFERROR(+VLOOKUP("LEEQTF"&amp;A223,'Main File'!A:O,11,0),0)</f>
        <v>0</v>
      </c>
      <c r="H223" s="26">
        <f>IFERROR(+VLOOKUP("LEEQTF"&amp;A223,'Main File'!A:O,12,0),0)</f>
        <v>0</v>
      </c>
      <c r="I223" s="26">
        <f>IFERROR(+VLOOKUP("LEEQTF"&amp;A223,'Main File'!A:O,13,0),0)</f>
        <v>0</v>
      </c>
      <c r="J223" s="26">
        <f>IFERROR(+VLOOKUP("LEEQTF"&amp;A223,'Main File'!A:O,14,0),0)</f>
        <v>0</v>
      </c>
      <c r="K223" s="26">
        <f>IFERROR(+VLOOKUP("LEEQTF"&amp;A223,'Main File'!A:O,15,0),0)</f>
        <v>0</v>
      </c>
    </row>
    <row r="224" spans="1:11" x14ac:dyDescent="0.25">
      <c r="A224" s="9">
        <f t="shared" si="3"/>
        <v>43411</v>
      </c>
      <c r="B224" s="26">
        <f>IFERROR(+VLOOKUP("LEEQTF"&amp;A224,'Main File'!A:O,6,0),0)</f>
        <v>0</v>
      </c>
      <c r="C224" s="26">
        <f>IFERROR(+VLOOKUP("LEEQTF"&amp;A224,'Main File'!A:O,7,0),0)</f>
        <v>0</v>
      </c>
      <c r="D224" s="26">
        <f>IFERROR(+VLOOKUP("LEEQTF"&amp;A224,'Main File'!A:O,8,0),0)</f>
        <v>0</v>
      </c>
      <c r="E224" s="26">
        <f>IFERROR(+VLOOKUP("LEEQTF"&amp;A224,'Main File'!A:O,9,0),0)</f>
        <v>0</v>
      </c>
      <c r="F224" s="26">
        <f>IFERROR(+VLOOKUP("LEEQTF"&amp;A224,'Main File'!A:O,10,0),0)</f>
        <v>0</v>
      </c>
      <c r="G224" s="26">
        <f>IFERROR(+VLOOKUP("LEEQTF"&amp;A224,'Main File'!A:O,11,0),0)</f>
        <v>0</v>
      </c>
      <c r="H224" s="26">
        <f>IFERROR(+VLOOKUP("LEEQTF"&amp;A224,'Main File'!A:O,12,0),0)</f>
        <v>0</v>
      </c>
      <c r="I224" s="26">
        <f>IFERROR(+VLOOKUP("LEEQTF"&amp;A224,'Main File'!A:O,13,0),0)</f>
        <v>0</v>
      </c>
      <c r="J224" s="26">
        <f>IFERROR(+VLOOKUP("LEEQTF"&amp;A224,'Main File'!A:O,14,0),0)</f>
        <v>0</v>
      </c>
      <c r="K224" s="26">
        <f>IFERROR(+VLOOKUP("LEEQTF"&amp;A224,'Main File'!A:O,15,0),0)</f>
        <v>0</v>
      </c>
    </row>
    <row r="225" spans="1:11" x14ac:dyDescent="0.25">
      <c r="A225" s="9">
        <f t="shared" si="3"/>
        <v>43412</v>
      </c>
      <c r="B225" s="26">
        <f>IFERROR(+VLOOKUP("LEEQTF"&amp;A225,'Main File'!A:O,6,0),0)</f>
        <v>0</v>
      </c>
      <c r="C225" s="26">
        <f>IFERROR(+VLOOKUP("LEEQTF"&amp;A225,'Main File'!A:O,7,0),0)</f>
        <v>0</v>
      </c>
      <c r="D225" s="26">
        <f>IFERROR(+VLOOKUP("LEEQTF"&amp;A225,'Main File'!A:O,8,0),0)</f>
        <v>0</v>
      </c>
      <c r="E225" s="26">
        <f>IFERROR(+VLOOKUP("LEEQTF"&amp;A225,'Main File'!A:O,9,0),0)</f>
        <v>0</v>
      </c>
      <c r="F225" s="26">
        <f>IFERROR(+VLOOKUP("LEEQTF"&amp;A225,'Main File'!A:O,10,0),0)</f>
        <v>0</v>
      </c>
      <c r="G225" s="26">
        <f>IFERROR(+VLOOKUP("LEEQTF"&amp;A225,'Main File'!A:O,11,0),0)</f>
        <v>0</v>
      </c>
      <c r="H225" s="26">
        <f>IFERROR(+VLOOKUP("LEEQTF"&amp;A225,'Main File'!A:O,12,0),0)</f>
        <v>0</v>
      </c>
      <c r="I225" s="26">
        <f>IFERROR(+VLOOKUP("LEEQTF"&amp;A225,'Main File'!A:O,13,0),0)</f>
        <v>0</v>
      </c>
      <c r="J225" s="26">
        <f>IFERROR(+VLOOKUP("LEEQTF"&amp;A225,'Main File'!A:O,14,0),0)</f>
        <v>0</v>
      </c>
      <c r="K225" s="26">
        <f>IFERROR(+VLOOKUP("LEEQTF"&amp;A225,'Main File'!A:O,15,0),0)</f>
        <v>0</v>
      </c>
    </row>
    <row r="226" spans="1:11" x14ac:dyDescent="0.25">
      <c r="A226" s="9">
        <f t="shared" si="3"/>
        <v>43413</v>
      </c>
      <c r="B226" s="26">
        <f>IFERROR(+VLOOKUP("LEEQTF"&amp;A226,'Main File'!A:O,6,0),0)</f>
        <v>0</v>
      </c>
      <c r="C226" s="26">
        <f>IFERROR(+VLOOKUP("LEEQTF"&amp;A226,'Main File'!A:O,7,0),0)</f>
        <v>0</v>
      </c>
      <c r="D226" s="26">
        <f>IFERROR(+VLOOKUP("LEEQTF"&amp;A226,'Main File'!A:O,8,0),0)</f>
        <v>0</v>
      </c>
      <c r="E226" s="26">
        <f>IFERROR(+VLOOKUP("LEEQTF"&amp;A226,'Main File'!A:O,9,0),0)</f>
        <v>0</v>
      </c>
      <c r="F226" s="26">
        <f>IFERROR(+VLOOKUP("LEEQTF"&amp;A226,'Main File'!A:O,10,0),0)</f>
        <v>0</v>
      </c>
      <c r="G226" s="26">
        <f>IFERROR(+VLOOKUP("LEEQTF"&amp;A226,'Main File'!A:O,11,0),0)</f>
        <v>0</v>
      </c>
      <c r="H226" s="26">
        <f>IFERROR(+VLOOKUP("LEEQTF"&amp;A226,'Main File'!A:O,12,0),0)</f>
        <v>0</v>
      </c>
      <c r="I226" s="26">
        <f>IFERROR(+VLOOKUP("LEEQTF"&amp;A226,'Main File'!A:O,13,0),0)</f>
        <v>0</v>
      </c>
      <c r="J226" s="26">
        <f>IFERROR(+VLOOKUP("LEEQTF"&amp;A226,'Main File'!A:O,14,0),0)</f>
        <v>0</v>
      </c>
      <c r="K226" s="26">
        <f>IFERROR(+VLOOKUP("LEEQTF"&amp;A226,'Main File'!A:O,15,0),0)</f>
        <v>0</v>
      </c>
    </row>
    <row r="227" spans="1:11" x14ac:dyDescent="0.25">
      <c r="A227" s="9">
        <f t="shared" si="3"/>
        <v>43414</v>
      </c>
      <c r="B227" s="26">
        <f>IFERROR(+VLOOKUP("LEEQTF"&amp;A227,'Main File'!A:O,6,0),0)</f>
        <v>0</v>
      </c>
      <c r="C227" s="26">
        <f>IFERROR(+VLOOKUP("LEEQTF"&amp;A227,'Main File'!A:O,7,0),0)</f>
        <v>0</v>
      </c>
      <c r="D227" s="26">
        <f>IFERROR(+VLOOKUP("LEEQTF"&amp;A227,'Main File'!A:O,8,0),0)</f>
        <v>0</v>
      </c>
      <c r="E227" s="26">
        <f>IFERROR(+VLOOKUP("LEEQTF"&amp;A227,'Main File'!A:O,9,0),0)</f>
        <v>0</v>
      </c>
      <c r="F227" s="26">
        <f>IFERROR(+VLOOKUP("LEEQTF"&amp;A227,'Main File'!A:O,10,0),0)</f>
        <v>0</v>
      </c>
      <c r="G227" s="26">
        <f>IFERROR(+VLOOKUP("LEEQTF"&amp;A227,'Main File'!A:O,11,0),0)</f>
        <v>0</v>
      </c>
      <c r="H227" s="26">
        <f>IFERROR(+VLOOKUP("LEEQTF"&amp;A227,'Main File'!A:O,12,0),0)</f>
        <v>0</v>
      </c>
      <c r="I227" s="26">
        <f>IFERROR(+VLOOKUP("LEEQTF"&amp;A227,'Main File'!A:O,13,0),0)</f>
        <v>0</v>
      </c>
      <c r="J227" s="26">
        <f>IFERROR(+VLOOKUP("LEEQTF"&amp;A227,'Main File'!A:O,14,0),0)</f>
        <v>0</v>
      </c>
      <c r="K227" s="26">
        <f>IFERROR(+VLOOKUP("LEEQTF"&amp;A227,'Main File'!A:O,15,0),0)</f>
        <v>0</v>
      </c>
    </row>
    <row r="228" spans="1:11" x14ac:dyDescent="0.25">
      <c r="A228" s="9">
        <f t="shared" si="3"/>
        <v>43415</v>
      </c>
      <c r="B228" s="26">
        <f>IFERROR(+VLOOKUP("LEEQTF"&amp;A228,'Main File'!A:O,6,0),0)</f>
        <v>0</v>
      </c>
      <c r="C228" s="26">
        <f>IFERROR(+VLOOKUP("LEEQTF"&amp;A228,'Main File'!A:O,7,0),0)</f>
        <v>0</v>
      </c>
      <c r="D228" s="26">
        <f>IFERROR(+VLOOKUP("LEEQTF"&amp;A228,'Main File'!A:O,8,0),0)</f>
        <v>0</v>
      </c>
      <c r="E228" s="26">
        <f>IFERROR(+VLOOKUP("LEEQTF"&amp;A228,'Main File'!A:O,9,0),0)</f>
        <v>0</v>
      </c>
      <c r="F228" s="26">
        <f>IFERROR(+VLOOKUP("LEEQTF"&amp;A228,'Main File'!A:O,10,0),0)</f>
        <v>0</v>
      </c>
      <c r="G228" s="26">
        <f>IFERROR(+VLOOKUP("LEEQTF"&amp;A228,'Main File'!A:O,11,0),0)</f>
        <v>0</v>
      </c>
      <c r="H228" s="26">
        <f>IFERROR(+VLOOKUP("LEEQTF"&amp;A228,'Main File'!A:O,12,0),0)</f>
        <v>0</v>
      </c>
      <c r="I228" s="26">
        <f>IFERROR(+VLOOKUP("LEEQTF"&amp;A228,'Main File'!A:O,13,0),0)</f>
        <v>0</v>
      </c>
      <c r="J228" s="26">
        <f>IFERROR(+VLOOKUP("LEEQTF"&amp;A228,'Main File'!A:O,14,0),0)</f>
        <v>0</v>
      </c>
      <c r="K228" s="26">
        <f>IFERROR(+VLOOKUP("LEEQTF"&amp;A228,'Main File'!A:O,15,0),0)</f>
        <v>0</v>
      </c>
    </row>
    <row r="229" spans="1:11" x14ac:dyDescent="0.25">
      <c r="A229" s="9">
        <f t="shared" si="3"/>
        <v>43416</v>
      </c>
      <c r="B229" s="26">
        <f>IFERROR(+VLOOKUP("LEEQTF"&amp;A229,'Main File'!A:O,6,0),0)</f>
        <v>0</v>
      </c>
      <c r="C229" s="26">
        <f>IFERROR(+VLOOKUP("LEEQTF"&amp;A229,'Main File'!A:O,7,0),0)</f>
        <v>0</v>
      </c>
      <c r="D229" s="26">
        <f>IFERROR(+VLOOKUP("LEEQTF"&amp;A229,'Main File'!A:O,8,0),0)</f>
        <v>0</v>
      </c>
      <c r="E229" s="26">
        <f>IFERROR(+VLOOKUP("LEEQTF"&amp;A229,'Main File'!A:O,9,0),0)</f>
        <v>0</v>
      </c>
      <c r="F229" s="26">
        <f>IFERROR(+VLOOKUP("LEEQTF"&amp;A229,'Main File'!A:O,10,0),0)</f>
        <v>0</v>
      </c>
      <c r="G229" s="26">
        <f>IFERROR(+VLOOKUP("LEEQTF"&amp;A229,'Main File'!A:O,11,0),0)</f>
        <v>0</v>
      </c>
      <c r="H229" s="26">
        <f>IFERROR(+VLOOKUP("LEEQTF"&amp;A229,'Main File'!A:O,12,0),0)</f>
        <v>0</v>
      </c>
      <c r="I229" s="26">
        <f>IFERROR(+VLOOKUP("LEEQTF"&amp;A229,'Main File'!A:O,13,0),0)</f>
        <v>0</v>
      </c>
      <c r="J229" s="26">
        <f>IFERROR(+VLOOKUP("LEEQTF"&amp;A229,'Main File'!A:O,14,0),0)</f>
        <v>0</v>
      </c>
      <c r="K229" s="26">
        <f>IFERROR(+VLOOKUP("LEEQTF"&amp;A229,'Main File'!A:O,15,0),0)</f>
        <v>0</v>
      </c>
    </row>
    <row r="230" spans="1:11" x14ac:dyDescent="0.25">
      <c r="A230" s="9">
        <f t="shared" si="3"/>
        <v>43417</v>
      </c>
      <c r="B230" s="26">
        <f>IFERROR(+VLOOKUP("LEEQTF"&amp;A230,'Main File'!A:O,6,0),0)</f>
        <v>0</v>
      </c>
      <c r="C230" s="26">
        <f>IFERROR(+VLOOKUP("LEEQTF"&amp;A230,'Main File'!A:O,7,0),0)</f>
        <v>0</v>
      </c>
      <c r="D230" s="26">
        <f>IFERROR(+VLOOKUP("LEEQTF"&amp;A230,'Main File'!A:O,8,0),0)</f>
        <v>0</v>
      </c>
      <c r="E230" s="26">
        <f>IFERROR(+VLOOKUP("LEEQTF"&amp;A230,'Main File'!A:O,9,0),0)</f>
        <v>0</v>
      </c>
      <c r="F230" s="26">
        <f>IFERROR(+VLOOKUP("LEEQTF"&amp;A230,'Main File'!A:O,10,0),0)</f>
        <v>0</v>
      </c>
      <c r="G230" s="26">
        <f>IFERROR(+VLOOKUP("LEEQTF"&amp;A230,'Main File'!A:O,11,0),0)</f>
        <v>0</v>
      </c>
      <c r="H230" s="26">
        <f>IFERROR(+VLOOKUP("LEEQTF"&amp;A230,'Main File'!A:O,12,0),0)</f>
        <v>0</v>
      </c>
      <c r="I230" s="26">
        <f>IFERROR(+VLOOKUP("LEEQTF"&amp;A230,'Main File'!A:O,13,0),0)</f>
        <v>0</v>
      </c>
      <c r="J230" s="26">
        <f>IFERROR(+VLOOKUP("LEEQTF"&amp;A230,'Main File'!A:O,14,0),0)</f>
        <v>0</v>
      </c>
      <c r="K230" s="26">
        <f>IFERROR(+VLOOKUP("LEEQTF"&amp;A230,'Main File'!A:O,15,0),0)</f>
        <v>0</v>
      </c>
    </row>
    <row r="231" spans="1:11" x14ac:dyDescent="0.25">
      <c r="A231" s="9">
        <f t="shared" si="3"/>
        <v>43418</v>
      </c>
      <c r="B231" s="26">
        <f>IFERROR(+VLOOKUP("LEEQTF"&amp;A231,'Main File'!A:O,6,0),0)</f>
        <v>0</v>
      </c>
      <c r="C231" s="26">
        <f>IFERROR(+VLOOKUP("LEEQTF"&amp;A231,'Main File'!A:O,7,0),0)</f>
        <v>0</v>
      </c>
      <c r="D231" s="26">
        <f>IFERROR(+VLOOKUP("LEEQTF"&amp;A231,'Main File'!A:O,8,0),0)</f>
        <v>0</v>
      </c>
      <c r="E231" s="26">
        <f>IFERROR(+VLOOKUP("LEEQTF"&amp;A231,'Main File'!A:O,9,0),0)</f>
        <v>0</v>
      </c>
      <c r="F231" s="26">
        <f>IFERROR(+VLOOKUP("LEEQTF"&amp;A231,'Main File'!A:O,10,0),0)</f>
        <v>0</v>
      </c>
      <c r="G231" s="26">
        <f>IFERROR(+VLOOKUP("LEEQTF"&amp;A231,'Main File'!A:O,11,0),0)</f>
        <v>0</v>
      </c>
      <c r="H231" s="26">
        <f>IFERROR(+VLOOKUP("LEEQTF"&amp;A231,'Main File'!A:O,12,0),0)</f>
        <v>0</v>
      </c>
      <c r="I231" s="26">
        <f>IFERROR(+VLOOKUP("LEEQTF"&amp;A231,'Main File'!A:O,13,0),0)</f>
        <v>0</v>
      </c>
      <c r="J231" s="26">
        <f>IFERROR(+VLOOKUP("LEEQTF"&amp;A231,'Main File'!A:O,14,0),0)</f>
        <v>0</v>
      </c>
      <c r="K231" s="26">
        <f>IFERROR(+VLOOKUP("LEEQTF"&amp;A231,'Main File'!A:O,15,0),0)</f>
        <v>0</v>
      </c>
    </row>
    <row r="232" spans="1:11" x14ac:dyDescent="0.25">
      <c r="A232" s="9">
        <f t="shared" si="3"/>
        <v>43419</v>
      </c>
      <c r="B232" s="26">
        <f>IFERROR(+VLOOKUP("LEEQTF"&amp;A232,'Main File'!A:O,6,0),0)</f>
        <v>0</v>
      </c>
      <c r="C232" s="26">
        <f>IFERROR(+VLOOKUP("LEEQTF"&amp;A232,'Main File'!A:O,7,0),0)</f>
        <v>0</v>
      </c>
      <c r="D232" s="26">
        <f>IFERROR(+VLOOKUP("LEEQTF"&amp;A232,'Main File'!A:O,8,0),0)</f>
        <v>0</v>
      </c>
      <c r="E232" s="26">
        <f>IFERROR(+VLOOKUP("LEEQTF"&amp;A232,'Main File'!A:O,9,0),0)</f>
        <v>0</v>
      </c>
      <c r="F232" s="26">
        <f>IFERROR(+VLOOKUP("LEEQTF"&amp;A232,'Main File'!A:O,10,0),0)</f>
        <v>0</v>
      </c>
      <c r="G232" s="26">
        <f>IFERROR(+VLOOKUP("LEEQTF"&amp;A232,'Main File'!A:O,11,0),0)</f>
        <v>0</v>
      </c>
      <c r="H232" s="26">
        <f>IFERROR(+VLOOKUP("LEEQTF"&amp;A232,'Main File'!A:O,12,0),0)</f>
        <v>0</v>
      </c>
      <c r="I232" s="26">
        <f>IFERROR(+VLOOKUP("LEEQTF"&amp;A232,'Main File'!A:O,13,0),0)</f>
        <v>0</v>
      </c>
      <c r="J232" s="26">
        <f>IFERROR(+VLOOKUP("LEEQTF"&amp;A232,'Main File'!A:O,14,0),0)</f>
        <v>0</v>
      </c>
      <c r="K232" s="26">
        <f>IFERROR(+VLOOKUP("LEEQTF"&amp;A232,'Main File'!A:O,15,0),0)</f>
        <v>0</v>
      </c>
    </row>
    <row r="233" spans="1:11" x14ac:dyDescent="0.25">
      <c r="A233" s="9">
        <f t="shared" si="3"/>
        <v>43420</v>
      </c>
      <c r="B233" s="26">
        <f>IFERROR(+VLOOKUP("LEEQTF"&amp;A233,'Main File'!A:O,6,0),0)</f>
        <v>0</v>
      </c>
      <c r="C233" s="26">
        <f>IFERROR(+VLOOKUP("LEEQTF"&amp;A233,'Main File'!A:O,7,0),0)</f>
        <v>0</v>
      </c>
      <c r="D233" s="26">
        <f>IFERROR(+VLOOKUP("LEEQTF"&amp;A233,'Main File'!A:O,8,0),0)</f>
        <v>0</v>
      </c>
      <c r="E233" s="26">
        <f>IFERROR(+VLOOKUP("LEEQTF"&amp;A233,'Main File'!A:O,9,0),0)</f>
        <v>0</v>
      </c>
      <c r="F233" s="26">
        <f>IFERROR(+VLOOKUP("LEEQTF"&amp;A233,'Main File'!A:O,10,0),0)</f>
        <v>0</v>
      </c>
      <c r="G233" s="26">
        <f>IFERROR(+VLOOKUP("LEEQTF"&amp;A233,'Main File'!A:O,11,0),0)</f>
        <v>0</v>
      </c>
      <c r="H233" s="26">
        <f>IFERROR(+VLOOKUP("LEEQTF"&amp;A233,'Main File'!A:O,12,0),0)</f>
        <v>0</v>
      </c>
      <c r="I233" s="26">
        <f>IFERROR(+VLOOKUP("LEEQTF"&amp;A233,'Main File'!A:O,13,0),0)</f>
        <v>0</v>
      </c>
      <c r="J233" s="26">
        <f>IFERROR(+VLOOKUP("LEEQTF"&amp;A233,'Main File'!A:O,14,0),0)</f>
        <v>0</v>
      </c>
      <c r="K233" s="26">
        <f>IFERROR(+VLOOKUP("LEEQTF"&amp;A233,'Main File'!A:O,15,0),0)</f>
        <v>0</v>
      </c>
    </row>
    <row r="234" spans="1:11" x14ac:dyDescent="0.25">
      <c r="A234" s="9">
        <f t="shared" si="3"/>
        <v>43421</v>
      </c>
      <c r="B234" s="26">
        <f>IFERROR(+VLOOKUP("LEEQTF"&amp;A234,'Main File'!A:O,6,0),0)</f>
        <v>0</v>
      </c>
      <c r="C234" s="26">
        <f>IFERROR(+VLOOKUP("LEEQTF"&amp;A234,'Main File'!A:O,7,0),0)</f>
        <v>0</v>
      </c>
      <c r="D234" s="26">
        <f>IFERROR(+VLOOKUP("LEEQTF"&amp;A234,'Main File'!A:O,8,0),0)</f>
        <v>0</v>
      </c>
      <c r="E234" s="26">
        <f>IFERROR(+VLOOKUP("LEEQTF"&amp;A234,'Main File'!A:O,9,0),0)</f>
        <v>0</v>
      </c>
      <c r="F234" s="26">
        <f>IFERROR(+VLOOKUP("LEEQTF"&amp;A234,'Main File'!A:O,10,0),0)</f>
        <v>0</v>
      </c>
      <c r="G234" s="26">
        <f>IFERROR(+VLOOKUP("LEEQTF"&amp;A234,'Main File'!A:O,11,0),0)</f>
        <v>0</v>
      </c>
      <c r="H234" s="26">
        <f>IFERROR(+VLOOKUP("LEEQTF"&amp;A234,'Main File'!A:O,12,0),0)</f>
        <v>0</v>
      </c>
      <c r="I234" s="26">
        <f>IFERROR(+VLOOKUP("LEEQTF"&amp;A234,'Main File'!A:O,13,0),0)</f>
        <v>0</v>
      </c>
      <c r="J234" s="26">
        <f>IFERROR(+VLOOKUP("LEEQTF"&amp;A234,'Main File'!A:O,14,0),0)</f>
        <v>0</v>
      </c>
      <c r="K234" s="26">
        <f>IFERROR(+VLOOKUP("LEEQTF"&amp;A234,'Main File'!A:O,15,0),0)</f>
        <v>0</v>
      </c>
    </row>
    <row r="235" spans="1:11" x14ac:dyDescent="0.25">
      <c r="A235" s="9">
        <f t="shared" si="3"/>
        <v>43422</v>
      </c>
      <c r="B235" s="26">
        <f>IFERROR(+VLOOKUP("LEEQTF"&amp;A235,'Main File'!A:O,6,0),0)</f>
        <v>0</v>
      </c>
      <c r="C235" s="26">
        <f>IFERROR(+VLOOKUP("LEEQTF"&amp;A235,'Main File'!A:O,7,0),0)</f>
        <v>0</v>
      </c>
      <c r="D235" s="26">
        <f>IFERROR(+VLOOKUP("LEEQTF"&amp;A235,'Main File'!A:O,8,0),0)</f>
        <v>0</v>
      </c>
      <c r="E235" s="26">
        <f>IFERROR(+VLOOKUP("LEEQTF"&amp;A235,'Main File'!A:O,9,0),0)</f>
        <v>0</v>
      </c>
      <c r="F235" s="26">
        <f>IFERROR(+VLOOKUP("LEEQTF"&amp;A235,'Main File'!A:O,10,0),0)</f>
        <v>0</v>
      </c>
      <c r="G235" s="26">
        <f>IFERROR(+VLOOKUP("LEEQTF"&amp;A235,'Main File'!A:O,11,0),0)</f>
        <v>0</v>
      </c>
      <c r="H235" s="26">
        <f>IFERROR(+VLOOKUP("LEEQTF"&amp;A235,'Main File'!A:O,12,0),0)</f>
        <v>0</v>
      </c>
      <c r="I235" s="26">
        <f>IFERROR(+VLOOKUP("LEEQTF"&amp;A235,'Main File'!A:O,13,0),0)</f>
        <v>0</v>
      </c>
      <c r="J235" s="26">
        <f>IFERROR(+VLOOKUP("LEEQTF"&amp;A235,'Main File'!A:O,14,0),0)</f>
        <v>0</v>
      </c>
      <c r="K235" s="26">
        <f>IFERROR(+VLOOKUP("LEEQTF"&amp;A235,'Main File'!A:O,15,0),0)</f>
        <v>0</v>
      </c>
    </row>
    <row r="236" spans="1:11" x14ac:dyDescent="0.25">
      <c r="A236" s="9">
        <f t="shared" si="3"/>
        <v>43423</v>
      </c>
      <c r="B236" s="26">
        <f>IFERROR(+VLOOKUP("LEEQTF"&amp;A236,'Main File'!A:O,6,0),0)</f>
        <v>0</v>
      </c>
      <c r="C236" s="26">
        <f>IFERROR(+VLOOKUP("LEEQTF"&amp;A236,'Main File'!A:O,7,0),0)</f>
        <v>0</v>
      </c>
      <c r="D236" s="26">
        <f>IFERROR(+VLOOKUP("LEEQTF"&amp;A236,'Main File'!A:O,8,0),0)</f>
        <v>0</v>
      </c>
      <c r="E236" s="26">
        <f>IFERROR(+VLOOKUP("LEEQTF"&amp;A236,'Main File'!A:O,9,0),0)</f>
        <v>0</v>
      </c>
      <c r="F236" s="26">
        <f>IFERROR(+VLOOKUP("LEEQTF"&amp;A236,'Main File'!A:O,10,0),0)</f>
        <v>0</v>
      </c>
      <c r="G236" s="26">
        <f>IFERROR(+VLOOKUP("LEEQTF"&amp;A236,'Main File'!A:O,11,0),0)</f>
        <v>0</v>
      </c>
      <c r="H236" s="26">
        <f>IFERROR(+VLOOKUP("LEEQTF"&amp;A236,'Main File'!A:O,12,0),0)</f>
        <v>0</v>
      </c>
      <c r="I236" s="26">
        <f>IFERROR(+VLOOKUP("LEEQTF"&amp;A236,'Main File'!A:O,13,0),0)</f>
        <v>0</v>
      </c>
      <c r="J236" s="26">
        <f>IFERROR(+VLOOKUP("LEEQTF"&amp;A236,'Main File'!A:O,14,0),0)</f>
        <v>0</v>
      </c>
      <c r="K236" s="26">
        <f>IFERROR(+VLOOKUP("LEEQTF"&amp;A236,'Main File'!A:O,15,0),0)</f>
        <v>0</v>
      </c>
    </row>
    <row r="237" spans="1:11" x14ac:dyDescent="0.25">
      <c r="A237" s="9">
        <f t="shared" si="3"/>
        <v>43424</v>
      </c>
      <c r="B237" s="26">
        <f>IFERROR(+VLOOKUP("LEEQTF"&amp;A237,'Main File'!A:O,6,0),0)</f>
        <v>0</v>
      </c>
      <c r="C237" s="26">
        <f>IFERROR(+VLOOKUP("LEEQTF"&amp;A237,'Main File'!A:O,7,0),0)</f>
        <v>0</v>
      </c>
      <c r="D237" s="26">
        <f>IFERROR(+VLOOKUP("LEEQTF"&amp;A237,'Main File'!A:O,8,0),0)</f>
        <v>0</v>
      </c>
      <c r="E237" s="26">
        <f>IFERROR(+VLOOKUP("LEEQTF"&amp;A237,'Main File'!A:O,9,0),0)</f>
        <v>0</v>
      </c>
      <c r="F237" s="26">
        <f>IFERROR(+VLOOKUP("LEEQTF"&amp;A237,'Main File'!A:O,10,0),0)</f>
        <v>0</v>
      </c>
      <c r="G237" s="26">
        <f>IFERROR(+VLOOKUP("LEEQTF"&amp;A237,'Main File'!A:O,11,0),0)</f>
        <v>0</v>
      </c>
      <c r="H237" s="26">
        <f>IFERROR(+VLOOKUP("LEEQTF"&amp;A237,'Main File'!A:O,12,0),0)</f>
        <v>0</v>
      </c>
      <c r="I237" s="26">
        <f>IFERROR(+VLOOKUP("LEEQTF"&amp;A237,'Main File'!A:O,13,0),0)</f>
        <v>0</v>
      </c>
      <c r="J237" s="26">
        <f>IFERROR(+VLOOKUP("LEEQTF"&amp;A237,'Main File'!A:O,14,0),0)</f>
        <v>0</v>
      </c>
      <c r="K237" s="26">
        <f>IFERROR(+VLOOKUP("LEEQTF"&amp;A237,'Main File'!A:O,15,0),0)</f>
        <v>0</v>
      </c>
    </row>
    <row r="238" spans="1:11" x14ac:dyDescent="0.25">
      <c r="A238" s="9">
        <f t="shared" si="3"/>
        <v>43425</v>
      </c>
      <c r="B238" s="26">
        <f>IFERROR(+VLOOKUP("LEEQTF"&amp;A238,'Main File'!A:O,6,0),0)</f>
        <v>0</v>
      </c>
      <c r="C238" s="26">
        <f>IFERROR(+VLOOKUP("LEEQTF"&amp;A238,'Main File'!A:O,7,0),0)</f>
        <v>0</v>
      </c>
      <c r="D238" s="26">
        <f>IFERROR(+VLOOKUP("LEEQTF"&amp;A238,'Main File'!A:O,8,0),0)</f>
        <v>0</v>
      </c>
      <c r="E238" s="26">
        <f>IFERROR(+VLOOKUP("LEEQTF"&amp;A238,'Main File'!A:O,9,0),0)</f>
        <v>0</v>
      </c>
      <c r="F238" s="26">
        <f>IFERROR(+VLOOKUP("LEEQTF"&amp;A238,'Main File'!A:O,10,0),0)</f>
        <v>0</v>
      </c>
      <c r="G238" s="26">
        <f>IFERROR(+VLOOKUP("LEEQTF"&amp;A238,'Main File'!A:O,11,0),0)</f>
        <v>0</v>
      </c>
      <c r="H238" s="26">
        <f>IFERROR(+VLOOKUP("LEEQTF"&amp;A238,'Main File'!A:O,12,0),0)</f>
        <v>0</v>
      </c>
      <c r="I238" s="26">
        <f>IFERROR(+VLOOKUP("LEEQTF"&amp;A238,'Main File'!A:O,13,0),0)</f>
        <v>0</v>
      </c>
      <c r="J238" s="26">
        <f>IFERROR(+VLOOKUP("LEEQTF"&amp;A238,'Main File'!A:O,14,0),0)</f>
        <v>0</v>
      </c>
      <c r="K238" s="26">
        <f>IFERROR(+VLOOKUP("LEEQTF"&amp;A238,'Main File'!A:O,15,0),0)</f>
        <v>0</v>
      </c>
    </row>
    <row r="239" spans="1:11" x14ac:dyDescent="0.25">
      <c r="A239" s="9">
        <f t="shared" si="3"/>
        <v>43426</v>
      </c>
      <c r="B239" s="26">
        <f>IFERROR(+VLOOKUP("LEEQTF"&amp;A239,'Main File'!A:O,6,0),0)</f>
        <v>0</v>
      </c>
      <c r="C239" s="26">
        <f>IFERROR(+VLOOKUP("LEEQTF"&amp;A239,'Main File'!A:O,7,0),0)</f>
        <v>0</v>
      </c>
      <c r="D239" s="26">
        <f>IFERROR(+VLOOKUP("LEEQTF"&amp;A239,'Main File'!A:O,8,0),0)</f>
        <v>0</v>
      </c>
      <c r="E239" s="26">
        <f>IFERROR(+VLOOKUP("LEEQTF"&amp;A239,'Main File'!A:O,9,0),0)</f>
        <v>0</v>
      </c>
      <c r="F239" s="26">
        <f>IFERROR(+VLOOKUP("LEEQTF"&amp;A239,'Main File'!A:O,10,0),0)</f>
        <v>0</v>
      </c>
      <c r="G239" s="26">
        <f>IFERROR(+VLOOKUP("LEEQTF"&amp;A239,'Main File'!A:O,11,0),0)</f>
        <v>0</v>
      </c>
      <c r="H239" s="26">
        <f>IFERROR(+VLOOKUP("LEEQTF"&amp;A239,'Main File'!A:O,12,0),0)</f>
        <v>0</v>
      </c>
      <c r="I239" s="26">
        <f>IFERROR(+VLOOKUP("LEEQTF"&amp;A239,'Main File'!A:O,13,0),0)</f>
        <v>0</v>
      </c>
      <c r="J239" s="26">
        <f>IFERROR(+VLOOKUP("LEEQTF"&amp;A239,'Main File'!A:O,14,0),0)</f>
        <v>0</v>
      </c>
      <c r="K239" s="26">
        <f>IFERROR(+VLOOKUP("LEEQTF"&amp;A239,'Main File'!A:O,15,0),0)</f>
        <v>0</v>
      </c>
    </row>
    <row r="240" spans="1:11" x14ac:dyDescent="0.25">
      <c r="A240" s="9">
        <f t="shared" si="3"/>
        <v>43427</v>
      </c>
      <c r="B240" s="26">
        <f>IFERROR(+VLOOKUP("LEEQTF"&amp;A240,'Main File'!A:O,6,0),0)</f>
        <v>0</v>
      </c>
      <c r="C240" s="26">
        <f>IFERROR(+VLOOKUP("LEEQTF"&amp;A240,'Main File'!A:O,7,0),0)</f>
        <v>0</v>
      </c>
      <c r="D240" s="26">
        <f>IFERROR(+VLOOKUP("LEEQTF"&amp;A240,'Main File'!A:O,8,0),0)</f>
        <v>0</v>
      </c>
      <c r="E240" s="26">
        <f>IFERROR(+VLOOKUP("LEEQTF"&amp;A240,'Main File'!A:O,9,0),0)</f>
        <v>0</v>
      </c>
      <c r="F240" s="26">
        <f>IFERROR(+VLOOKUP("LEEQTF"&amp;A240,'Main File'!A:O,10,0),0)</f>
        <v>0</v>
      </c>
      <c r="G240" s="26">
        <f>IFERROR(+VLOOKUP("LEEQTF"&amp;A240,'Main File'!A:O,11,0),0)</f>
        <v>0</v>
      </c>
      <c r="H240" s="26">
        <f>IFERROR(+VLOOKUP("LEEQTF"&amp;A240,'Main File'!A:O,12,0),0)</f>
        <v>0</v>
      </c>
      <c r="I240" s="26">
        <f>IFERROR(+VLOOKUP("LEEQTF"&amp;A240,'Main File'!A:O,13,0),0)</f>
        <v>0</v>
      </c>
      <c r="J240" s="26">
        <f>IFERROR(+VLOOKUP("LEEQTF"&amp;A240,'Main File'!A:O,14,0),0)</f>
        <v>0</v>
      </c>
      <c r="K240" s="26">
        <f>IFERROR(+VLOOKUP("LEEQTF"&amp;A240,'Main File'!A:O,15,0),0)</f>
        <v>0</v>
      </c>
    </row>
    <row r="241" spans="1:11" x14ac:dyDescent="0.25">
      <c r="A241" s="9">
        <f t="shared" si="3"/>
        <v>43428</v>
      </c>
      <c r="B241" s="26">
        <f>IFERROR(+VLOOKUP("LEEQTF"&amp;A241,'Main File'!A:O,6,0),0)</f>
        <v>0</v>
      </c>
      <c r="C241" s="26">
        <f>IFERROR(+VLOOKUP("LEEQTF"&amp;A241,'Main File'!A:O,7,0),0)</f>
        <v>0</v>
      </c>
      <c r="D241" s="26">
        <f>IFERROR(+VLOOKUP("LEEQTF"&amp;A241,'Main File'!A:O,8,0),0)</f>
        <v>0</v>
      </c>
      <c r="E241" s="26">
        <f>IFERROR(+VLOOKUP("LEEQTF"&amp;A241,'Main File'!A:O,9,0),0)</f>
        <v>0</v>
      </c>
      <c r="F241" s="26">
        <f>IFERROR(+VLOOKUP("LEEQTF"&amp;A241,'Main File'!A:O,10,0),0)</f>
        <v>0</v>
      </c>
      <c r="G241" s="26">
        <f>IFERROR(+VLOOKUP("LEEQTF"&amp;A241,'Main File'!A:O,11,0),0)</f>
        <v>0</v>
      </c>
      <c r="H241" s="26">
        <f>IFERROR(+VLOOKUP("LEEQTF"&amp;A241,'Main File'!A:O,12,0),0)</f>
        <v>0</v>
      </c>
      <c r="I241" s="26">
        <f>IFERROR(+VLOOKUP("LEEQTF"&amp;A241,'Main File'!A:O,13,0),0)</f>
        <v>0</v>
      </c>
      <c r="J241" s="26">
        <f>IFERROR(+VLOOKUP("LEEQTF"&amp;A241,'Main File'!A:O,14,0),0)</f>
        <v>0</v>
      </c>
      <c r="K241" s="26">
        <f>IFERROR(+VLOOKUP("LEEQTF"&amp;A241,'Main File'!A:O,15,0),0)</f>
        <v>0</v>
      </c>
    </row>
    <row r="242" spans="1:11" x14ac:dyDescent="0.25">
      <c r="A242" s="9">
        <f t="shared" si="3"/>
        <v>43429</v>
      </c>
      <c r="B242" s="26">
        <f>IFERROR(+VLOOKUP("LEEQTF"&amp;A242,'Main File'!A:O,6,0),0)</f>
        <v>0</v>
      </c>
      <c r="C242" s="26">
        <f>IFERROR(+VLOOKUP("LEEQTF"&amp;A242,'Main File'!A:O,7,0),0)</f>
        <v>0</v>
      </c>
      <c r="D242" s="26">
        <f>IFERROR(+VLOOKUP("LEEQTF"&amp;A242,'Main File'!A:O,8,0),0)</f>
        <v>0</v>
      </c>
      <c r="E242" s="26">
        <f>IFERROR(+VLOOKUP("LEEQTF"&amp;A242,'Main File'!A:O,9,0),0)</f>
        <v>0</v>
      </c>
      <c r="F242" s="26">
        <f>IFERROR(+VLOOKUP("LEEQTF"&amp;A242,'Main File'!A:O,10,0),0)</f>
        <v>0</v>
      </c>
      <c r="G242" s="26">
        <f>IFERROR(+VLOOKUP("LEEQTF"&amp;A242,'Main File'!A:O,11,0),0)</f>
        <v>0</v>
      </c>
      <c r="H242" s="26">
        <f>IFERROR(+VLOOKUP("LEEQTF"&amp;A242,'Main File'!A:O,12,0),0)</f>
        <v>0</v>
      </c>
      <c r="I242" s="26">
        <f>IFERROR(+VLOOKUP("LEEQTF"&amp;A242,'Main File'!A:O,13,0),0)</f>
        <v>0</v>
      </c>
      <c r="J242" s="26">
        <f>IFERROR(+VLOOKUP("LEEQTF"&amp;A242,'Main File'!A:O,14,0),0)</f>
        <v>0</v>
      </c>
      <c r="K242" s="26">
        <f>IFERROR(+VLOOKUP("LEEQTF"&amp;A242,'Main File'!A:O,15,0),0)</f>
        <v>0</v>
      </c>
    </row>
    <row r="243" spans="1:11" x14ac:dyDescent="0.25">
      <c r="A243" s="9">
        <f t="shared" si="3"/>
        <v>43430</v>
      </c>
      <c r="B243" s="26">
        <f>IFERROR(+VLOOKUP("LEEQTF"&amp;A243,'Main File'!A:O,6,0),0)</f>
        <v>0</v>
      </c>
      <c r="C243" s="26">
        <f>IFERROR(+VLOOKUP("LEEQTF"&amp;A243,'Main File'!A:O,7,0),0)</f>
        <v>0</v>
      </c>
      <c r="D243" s="26">
        <f>IFERROR(+VLOOKUP("LEEQTF"&amp;A243,'Main File'!A:O,8,0),0)</f>
        <v>0</v>
      </c>
      <c r="E243" s="26">
        <f>IFERROR(+VLOOKUP("LEEQTF"&amp;A243,'Main File'!A:O,9,0),0)</f>
        <v>0</v>
      </c>
      <c r="F243" s="26">
        <f>IFERROR(+VLOOKUP("LEEQTF"&amp;A243,'Main File'!A:O,10,0),0)</f>
        <v>0</v>
      </c>
      <c r="G243" s="26">
        <f>IFERROR(+VLOOKUP("LEEQTF"&amp;A243,'Main File'!A:O,11,0),0)</f>
        <v>0</v>
      </c>
      <c r="H243" s="26">
        <f>IFERROR(+VLOOKUP("LEEQTF"&amp;A243,'Main File'!A:O,12,0),0)</f>
        <v>0</v>
      </c>
      <c r="I243" s="26">
        <f>IFERROR(+VLOOKUP("LEEQTF"&amp;A243,'Main File'!A:O,13,0),0)</f>
        <v>0</v>
      </c>
      <c r="J243" s="26">
        <f>IFERROR(+VLOOKUP("LEEQTF"&amp;A243,'Main File'!A:O,14,0),0)</f>
        <v>0</v>
      </c>
      <c r="K243" s="26">
        <f>IFERROR(+VLOOKUP("LEEQTF"&amp;A243,'Main File'!A:O,15,0),0)</f>
        <v>0</v>
      </c>
    </row>
    <row r="244" spans="1:11" x14ac:dyDescent="0.25">
      <c r="A244" s="9">
        <f t="shared" si="3"/>
        <v>43431</v>
      </c>
      <c r="B244" s="26">
        <f>IFERROR(+VLOOKUP("LEEQTF"&amp;A244,'Main File'!A:O,6,0),0)</f>
        <v>0</v>
      </c>
      <c r="C244" s="26">
        <f>IFERROR(+VLOOKUP("LEEQTF"&amp;A244,'Main File'!A:O,7,0),0)</f>
        <v>0</v>
      </c>
      <c r="D244" s="26">
        <f>IFERROR(+VLOOKUP("LEEQTF"&amp;A244,'Main File'!A:O,8,0),0)</f>
        <v>0</v>
      </c>
      <c r="E244" s="26">
        <f>IFERROR(+VLOOKUP("LEEQTF"&amp;A244,'Main File'!A:O,9,0),0)</f>
        <v>0</v>
      </c>
      <c r="F244" s="26">
        <f>IFERROR(+VLOOKUP("LEEQTF"&amp;A244,'Main File'!A:O,10,0),0)</f>
        <v>0</v>
      </c>
      <c r="G244" s="26">
        <f>IFERROR(+VLOOKUP("LEEQTF"&amp;A244,'Main File'!A:O,11,0),0)</f>
        <v>0</v>
      </c>
      <c r="H244" s="26">
        <f>IFERROR(+VLOOKUP("LEEQTF"&amp;A244,'Main File'!A:O,12,0),0)</f>
        <v>0</v>
      </c>
      <c r="I244" s="26">
        <f>IFERROR(+VLOOKUP("LEEQTF"&amp;A244,'Main File'!A:O,13,0),0)</f>
        <v>0</v>
      </c>
      <c r="J244" s="26">
        <f>IFERROR(+VLOOKUP("LEEQTF"&amp;A244,'Main File'!A:O,14,0),0)</f>
        <v>0</v>
      </c>
      <c r="K244" s="26">
        <f>IFERROR(+VLOOKUP("LEEQTF"&amp;A244,'Main File'!A:O,15,0),0)</f>
        <v>0</v>
      </c>
    </row>
    <row r="245" spans="1:11" x14ac:dyDescent="0.25">
      <c r="A245" s="9">
        <f t="shared" si="3"/>
        <v>43432</v>
      </c>
      <c r="B245" s="26">
        <f>IFERROR(+VLOOKUP("LEEQTF"&amp;A245,'Main File'!A:O,6,0),0)</f>
        <v>0</v>
      </c>
      <c r="C245" s="26">
        <f>IFERROR(+VLOOKUP("LEEQTF"&amp;A245,'Main File'!A:O,7,0),0)</f>
        <v>0</v>
      </c>
      <c r="D245" s="26">
        <f>IFERROR(+VLOOKUP("LEEQTF"&amp;A245,'Main File'!A:O,8,0),0)</f>
        <v>0</v>
      </c>
      <c r="E245" s="26">
        <f>IFERROR(+VLOOKUP("LEEQTF"&amp;A245,'Main File'!A:O,9,0),0)</f>
        <v>0</v>
      </c>
      <c r="F245" s="26">
        <f>IFERROR(+VLOOKUP("LEEQTF"&amp;A245,'Main File'!A:O,10,0),0)</f>
        <v>0</v>
      </c>
      <c r="G245" s="26">
        <f>IFERROR(+VLOOKUP("LEEQTF"&amp;A245,'Main File'!A:O,11,0),0)</f>
        <v>0</v>
      </c>
      <c r="H245" s="26">
        <f>IFERROR(+VLOOKUP("LEEQTF"&amp;A245,'Main File'!A:O,12,0),0)</f>
        <v>0</v>
      </c>
      <c r="I245" s="26">
        <f>IFERROR(+VLOOKUP("LEEQTF"&amp;A245,'Main File'!A:O,13,0),0)</f>
        <v>0</v>
      </c>
      <c r="J245" s="26">
        <f>IFERROR(+VLOOKUP("LEEQTF"&amp;A245,'Main File'!A:O,14,0),0)</f>
        <v>0</v>
      </c>
      <c r="K245" s="26">
        <f>IFERROR(+VLOOKUP("LEEQTF"&amp;A245,'Main File'!A:O,15,0),0)</f>
        <v>0</v>
      </c>
    </row>
    <row r="246" spans="1:11" x14ac:dyDescent="0.25">
      <c r="A246" s="9">
        <f t="shared" si="3"/>
        <v>43433</v>
      </c>
      <c r="B246" s="26">
        <f>IFERROR(+VLOOKUP("LEEQTF"&amp;A246,'Main File'!A:O,6,0),0)</f>
        <v>0</v>
      </c>
      <c r="C246" s="26">
        <f>IFERROR(+VLOOKUP("LEEQTF"&amp;A246,'Main File'!A:O,7,0),0)</f>
        <v>0</v>
      </c>
      <c r="D246" s="26">
        <f>IFERROR(+VLOOKUP("LEEQTF"&amp;A246,'Main File'!A:O,8,0),0)</f>
        <v>0</v>
      </c>
      <c r="E246" s="26">
        <f>IFERROR(+VLOOKUP("LEEQTF"&amp;A246,'Main File'!A:O,9,0),0)</f>
        <v>0</v>
      </c>
      <c r="F246" s="26">
        <f>IFERROR(+VLOOKUP("LEEQTF"&amp;A246,'Main File'!A:O,10,0),0)</f>
        <v>0</v>
      </c>
      <c r="G246" s="26">
        <f>IFERROR(+VLOOKUP("LEEQTF"&amp;A246,'Main File'!A:O,11,0),0)</f>
        <v>0</v>
      </c>
      <c r="H246" s="26">
        <f>IFERROR(+VLOOKUP("LEEQTF"&amp;A246,'Main File'!A:O,12,0),0)</f>
        <v>0</v>
      </c>
      <c r="I246" s="26">
        <f>IFERROR(+VLOOKUP("LEEQTF"&amp;A246,'Main File'!A:O,13,0),0)</f>
        <v>0</v>
      </c>
      <c r="J246" s="26">
        <f>IFERROR(+VLOOKUP("LEEQTF"&amp;A246,'Main File'!A:O,14,0),0)</f>
        <v>0</v>
      </c>
      <c r="K246" s="26">
        <f>IFERROR(+VLOOKUP("LEEQTF"&amp;A246,'Main File'!A:O,15,0),0)</f>
        <v>0</v>
      </c>
    </row>
    <row r="247" spans="1:11" x14ac:dyDescent="0.25">
      <c r="A247" s="9">
        <f t="shared" si="3"/>
        <v>43434</v>
      </c>
      <c r="B247" s="26">
        <f>IFERROR(+VLOOKUP("LEEQTF"&amp;A247,'Main File'!A:O,6,0),0)</f>
        <v>0</v>
      </c>
      <c r="C247" s="26">
        <f>IFERROR(+VLOOKUP("LEEQTF"&amp;A247,'Main File'!A:O,7,0),0)</f>
        <v>0</v>
      </c>
      <c r="D247" s="26">
        <f>IFERROR(+VLOOKUP("LEEQTF"&amp;A247,'Main File'!A:O,8,0),0)</f>
        <v>0</v>
      </c>
      <c r="E247" s="26">
        <f>IFERROR(+VLOOKUP("LEEQTF"&amp;A247,'Main File'!A:O,9,0),0)</f>
        <v>0</v>
      </c>
      <c r="F247" s="26">
        <f>IFERROR(+VLOOKUP("LEEQTF"&amp;A247,'Main File'!A:O,10,0),0)</f>
        <v>0</v>
      </c>
      <c r="G247" s="26">
        <f>IFERROR(+VLOOKUP("LEEQTF"&amp;A247,'Main File'!A:O,11,0),0)</f>
        <v>0</v>
      </c>
      <c r="H247" s="26">
        <f>IFERROR(+VLOOKUP("LEEQTF"&amp;A247,'Main File'!A:O,12,0),0)</f>
        <v>0</v>
      </c>
      <c r="I247" s="26">
        <f>IFERROR(+VLOOKUP("LEEQTF"&amp;A247,'Main File'!A:O,13,0),0)</f>
        <v>0</v>
      </c>
      <c r="J247" s="26">
        <f>IFERROR(+VLOOKUP("LEEQTF"&amp;A247,'Main File'!A:O,14,0),0)</f>
        <v>0</v>
      </c>
      <c r="K247" s="26">
        <f>IFERROR(+VLOOKUP("LEEQTF"&amp;A247,'Main File'!A:O,15,0),0)</f>
        <v>0</v>
      </c>
    </row>
    <row r="248" spans="1:11" x14ac:dyDescent="0.25">
      <c r="A248" s="9">
        <f t="shared" si="3"/>
        <v>43435</v>
      </c>
      <c r="B248" s="26">
        <f>IFERROR(+VLOOKUP("LEEQTF"&amp;A248,'Main File'!A:O,6,0),0)</f>
        <v>0</v>
      </c>
      <c r="C248" s="26">
        <f>IFERROR(+VLOOKUP("LEEQTF"&amp;A248,'Main File'!A:O,7,0),0)</f>
        <v>0</v>
      </c>
      <c r="D248" s="26">
        <f>IFERROR(+VLOOKUP("LEEQTF"&amp;A248,'Main File'!A:O,8,0),0)</f>
        <v>0</v>
      </c>
      <c r="E248" s="26">
        <f>IFERROR(+VLOOKUP("LEEQTF"&amp;A248,'Main File'!A:O,9,0),0)</f>
        <v>0</v>
      </c>
      <c r="F248" s="26">
        <f>IFERROR(+VLOOKUP("LEEQTF"&amp;A248,'Main File'!A:O,10,0),0)</f>
        <v>0</v>
      </c>
      <c r="G248" s="26">
        <f>IFERROR(+VLOOKUP("LEEQTF"&amp;A248,'Main File'!A:O,11,0),0)</f>
        <v>0</v>
      </c>
      <c r="H248" s="26">
        <f>IFERROR(+VLOOKUP("LEEQTF"&amp;A248,'Main File'!A:O,12,0),0)</f>
        <v>0</v>
      </c>
      <c r="I248" s="26">
        <f>IFERROR(+VLOOKUP("LEEQTF"&amp;A248,'Main File'!A:O,13,0),0)</f>
        <v>0</v>
      </c>
      <c r="J248" s="26">
        <f>IFERROR(+VLOOKUP("LEEQTF"&amp;A248,'Main File'!A:O,14,0),0)</f>
        <v>0</v>
      </c>
      <c r="K248" s="26">
        <f>IFERROR(+VLOOKUP("LEEQTF"&amp;A248,'Main File'!A:O,15,0),0)</f>
        <v>0</v>
      </c>
    </row>
    <row r="249" spans="1:11" x14ac:dyDescent="0.25">
      <c r="A249" s="9">
        <f t="shared" si="3"/>
        <v>43436</v>
      </c>
      <c r="B249" s="26">
        <f>IFERROR(+VLOOKUP("LEEQTF"&amp;A249,'Main File'!A:O,6,0),0)</f>
        <v>0</v>
      </c>
      <c r="C249" s="26">
        <f>IFERROR(+VLOOKUP("LEEQTF"&amp;A249,'Main File'!A:O,7,0),0)</f>
        <v>0</v>
      </c>
      <c r="D249" s="26">
        <f>IFERROR(+VLOOKUP("LEEQTF"&amp;A249,'Main File'!A:O,8,0),0)</f>
        <v>0</v>
      </c>
      <c r="E249" s="26">
        <f>IFERROR(+VLOOKUP("LEEQTF"&amp;A249,'Main File'!A:O,9,0),0)</f>
        <v>0</v>
      </c>
      <c r="F249" s="26">
        <f>IFERROR(+VLOOKUP("LEEQTF"&amp;A249,'Main File'!A:O,10,0),0)</f>
        <v>0</v>
      </c>
      <c r="G249" s="26">
        <f>IFERROR(+VLOOKUP("LEEQTF"&amp;A249,'Main File'!A:O,11,0),0)</f>
        <v>0</v>
      </c>
      <c r="H249" s="26">
        <f>IFERROR(+VLOOKUP("LEEQTF"&amp;A249,'Main File'!A:O,12,0),0)</f>
        <v>0</v>
      </c>
      <c r="I249" s="26">
        <f>IFERROR(+VLOOKUP("LEEQTF"&amp;A249,'Main File'!A:O,13,0),0)</f>
        <v>0</v>
      </c>
      <c r="J249" s="26">
        <f>IFERROR(+VLOOKUP("LEEQTF"&amp;A249,'Main File'!A:O,14,0),0)</f>
        <v>0</v>
      </c>
      <c r="K249" s="26">
        <f>IFERROR(+VLOOKUP("LEEQTF"&amp;A249,'Main File'!A:O,15,0),0)</f>
        <v>0</v>
      </c>
    </row>
    <row r="250" spans="1:11" x14ac:dyDescent="0.25">
      <c r="A250" s="9">
        <f t="shared" si="3"/>
        <v>43437</v>
      </c>
      <c r="B250" s="26">
        <f>IFERROR(+VLOOKUP("LEEQTF"&amp;A250,'Main File'!A:O,6,0),0)</f>
        <v>0</v>
      </c>
      <c r="C250" s="26">
        <f>IFERROR(+VLOOKUP("LEEQTF"&amp;A250,'Main File'!A:O,7,0),0)</f>
        <v>0</v>
      </c>
      <c r="D250" s="26">
        <f>IFERROR(+VLOOKUP("LEEQTF"&amp;A250,'Main File'!A:O,8,0),0)</f>
        <v>0</v>
      </c>
      <c r="E250" s="26">
        <f>IFERROR(+VLOOKUP("LEEQTF"&amp;A250,'Main File'!A:O,9,0),0)</f>
        <v>0</v>
      </c>
      <c r="F250" s="26">
        <f>IFERROR(+VLOOKUP("LEEQTF"&amp;A250,'Main File'!A:O,10,0),0)</f>
        <v>0</v>
      </c>
      <c r="G250" s="26">
        <f>IFERROR(+VLOOKUP("LEEQTF"&amp;A250,'Main File'!A:O,11,0),0)</f>
        <v>0</v>
      </c>
      <c r="H250" s="26">
        <f>IFERROR(+VLOOKUP("LEEQTF"&amp;A250,'Main File'!A:O,12,0),0)</f>
        <v>0</v>
      </c>
      <c r="I250" s="26">
        <f>IFERROR(+VLOOKUP("LEEQTF"&amp;A250,'Main File'!A:O,13,0),0)</f>
        <v>0</v>
      </c>
      <c r="J250" s="26">
        <f>IFERROR(+VLOOKUP("LEEQTF"&amp;A250,'Main File'!A:O,14,0),0)</f>
        <v>0</v>
      </c>
      <c r="K250" s="26">
        <f>IFERROR(+VLOOKUP("LEEQTF"&amp;A250,'Main File'!A:O,15,0),0)</f>
        <v>0</v>
      </c>
    </row>
    <row r="251" spans="1:11" x14ac:dyDescent="0.25">
      <c r="A251" s="9">
        <f t="shared" si="3"/>
        <v>43438</v>
      </c>
      <c r="B251" s="26">
        <f>IFERROR(+VLOOKUP("LEEQTF"&amp;A251,'Main File'!A:O,6,0),0)</f>
        <v>0</v>
      </c>
      <c r="C251" s="26">
        <f>IFERROR(+VLOOKUP("LEEQTF"&amp;A251,'Main File'!A:O,7,0),0)</f>
        <v>0</v>
      </c>
      <c r="D251" s="26">
        <f>IFERROR(+VLOOKUP("LEEQTF"&amp;A251,'Main File'!A:O,8,0),0)</f>
        <v>0</v>
      </c>
      <c r="E251" s="26">
        <f>IFERROR(+VLOOKUP("LEEQTF"&amp;A251,'Main File'!A:O,9,0),0)</f>
        <v>0</v>
      </c>
      <c r="F251" s="26">
        <f>IFERROR(+VLOOKUP("LEEQTF"&amp;A251,'Main File'!A:O,10,0),0)</f>
        <v>0</v>
      </c>
      <c r="G251" s="26">
        <f>IFERROR(+VLOOKUP("LEEQTF"&amp;A251,'Main File'!A:O,11,0),0)</f>
        <v>0</v>
      </c>
      <c r="H251" s="26">
        <f>IFERROR(+VLOOKUP("LEEQTF"&amp;A251,'Main File'!A:O,12,0),0)</f>
        <v>0</v>
      </c>
      <c r="I251" s="26">
        <f>IFERROR(+VLOOKUP("LEEQTF"&amp;A251,'Main File'!A:O,13,0),0)</f>
        <v>0</v>
      </c>
      <c r="J251" s="26">
        <f>IFERROR(+VLOOKUP("LEEQTF"&amp;A251,'Main File'!A:O,14,0),0)</f>
        <v>0</v>
      </c>
      <c r="K251" s="26">
        <f>IFERROR(+VLOOKUP("LEEQTF"&amp;A251,'Main File'!A:O,15,0),0)</f>
        <v>0</v>
      </c>
    </row>
    <row r="252" spans="1:11" x14ac:dyDescent="0.25">
      <c r="A252" s="9">
        <f t="shared" si="3"/>
        <v>43439</v>
      </c>
      <c r="B252" s="26">
        <f>IFERROR(+VLOOKUP("LEEQTF"&amp;A252,'Main File'!A:O,6,0),0)</f>
        <v>0</v>
      </c>
      <c r="C252" s="26">
        <f>IFERROR(+VLOOKUP("LEEQTF"&amp;A252,'Main File'!A:O,7,0),0)</f>
        <v>0</v>
      </c>
      <c r="D252" s="26">
        <f>IFERROR(+VLOOKUP("LEEQTF"&amp;A252,'Main File'!A:O,8,0),0)</f>
        <v>0</v>
      </c>
      <c r="E252" s="26">
        <f>IFERROR(+VLOOKUP("LEEQTF"&amp;A252,'Main File'!A:O,9,0),0)</f>
        <v>0</v>
      </c>
      <c r="F252" s="26">
        <f>IFERROR(+VLOOKUP("LEEQTF"&amp;A252,'Main File'!A:O,10,0),0)</f>
        <v>0</v>
      </c>
      <c r="G252" s="26">
        <f>IFERROR(+VLOOKUP("LEEQTF"&amp;A252,'Main File'!A:O,11,0),0)</f>
        <v>0</v>
      </c>
      <c r="H252" s="26">
        <f>IFERROR(+VLOOKUP("LEEQTF"&amp;A252,'Main File'!A:O,12,0),0)</f>
        <v>0</v>
      </c>
      <c r="I252" s="26">
        <f>IFERROR(+VLOOKUP("LEEQTF"&amp;A252,'Main File'!A:O,13,0),0)</f>
        <v>0</v>
      </c>
      <c r="J252" s="26">
        <f>IFERROR(+VLOOKUP("LEEQTF"&amp;A252,'Main File'!A:O,14,0),0)</f>
        <v>0</v>
      </c>
      <c r="K252" s="26">
        <f>IFERROR(+VLOOKUP("LEEQTF"&amp;A252,'Main File'!A:O,15,0),0)</f>
        <v>0</v>
      </c>
    </row>
    <row r="253" spans="1:11" x14ac:dyDescent="0.25">
      <c r="A253" s="9">
        <f t="shared" si="3"/>
        <v>43440</v>
      </c>
      <c r="B253" s="26">
        <f>IFERROR(+VLOOKUP("LEEQTF"&amp;A253,'Main File'!A:O,6,0),0)</f>
        <v>0</v>
      </c>
      <c r="C253" s="26">
        <f>IFERROR(+VLOOKUP("LEEQTF"&amp;A253,'Main File'!A:O,7,0),0)</f>
        <v>0</v>
      </c>
      <c r="D253" s="26">
        <f>IFERROR(+VLOOKUP("LEEQTF"&amp;A253,'Main File'!A:O,8,0),0)</f>
        <v>0</v>
      </c>
      <c r="E253" s="26">
        <f>IFERROR(+VLOOKUP("LEEQTF"&amp;A253,'Main File'!A:O,9,0),0)</f>
        <v>0</v>
      </c>
      <c r="F253" s="26">
        <f>IFERROR(+VLOOKUP("LEEQTF"&amp;A253,'Main File'!A:O,10,0),0)</f>
        <v>0</v>
      </c>
      <c r="G253" s="26">
        <f>IFERROR(+VLOOKUP("LEEQTF"&amp;A253,'Main File'!A:O,11,0),0)</f>
        <v>0</v>
      </c>
      <c r="H253" s="26">
        <f>IFERROR(+VLOOKUP("LEEQTF"&amp;A253,'Main File'!A:O,12,0),0)</f>
        <v>0</v>
      </c>
      <c r="I253" s="26">
        <f>IFERROR(+VLOOKUP("LEEQTF"&amp;A253,'Main File'!A:O,13,0),0)</f>
        <v>0</v>
      </c>
      <c r="J253" s="26">
        <f>IFERROR(+VLOOKUP("LEEQTF"&amp;A253,'Main File'!A:O,14,0),0)</f>
        <v>0</v>
      </c>
      <c r="K253" s="26">
        <f>IFERROR(+VLOOKUP("LEEQTF"&amp;A253,'Main File'!A:O,15,0),0)</f>
        <v>0</v>
      </c>
    </row>
    <row r="254" spans="1:11" x14ac:dyDescent="0.25">
      <c r="A254" s="9">
        <f t="shared" si="3"/>
        <v>43441</v>
      </c>
      <c r="B254" s="26">
        <f>IFERROR(+VLOOKUP("LEEQTF"&amp;A254,'Main File'!A:O,6,0),0)</f>
        <v>0</v>
      </c>
      <c r="C254" s="26">
        <f>IFERROR(+VLOOKUP("LEEQTF"&amp;A254,'Main File'!A:O,7,0),0)</f>
        <v>0</v>
      </c>
      <c r="D254" s="26">
        <f>IFERROR(+VLOOKUP("LEEQTF"&amp;A254,'Main File'!A:O,8,0),0)</f>
        <v>0</v>
      </c>
      <c r="E254" s="26">
        <f>IFERROR(+VLOOKUP("LEEQTF"&amp;A254,'Main File'!A:O,9,0),0)</f>
        <v>0</v>
      </c>
      <c r="F254" s="26">
        <f>IFERROR(+VLOOKUP("LEEQTF"&amp;A254,'Main File'!A:O,10,0),0)</f>
        <v>0</v>
      </c>
      <c r="G254" s="26">
        <f>IFERROR(+VLOOKUP("LEEQTF"&amp;A254,'Main File'!A:O,11,0),0)</f>
        <v>0</v>
      </c>
      <c r="H254" s="26">
        <f>IFERROR(+VLOOKUP("LEEQTF"&amp;A254,'Main File'!A:O,12,0),0)</f>
        <v>0</v>
      </c>
      <c r="I254" s="26">
        <f>IFERROR(+VLOOKUP("LEEQTF"&amp;A254,'Main File'!A:O,13,0),0)</f>
        <v>0</v>
      </c>
      <c r="J254" s="26">
        <f>IFERROR(+VLOOKUP("LEEQTF"&amp;A254,'Main File'!A:O,14,0),0)</f>
        <v>0</v>
      </c>
      <c r="K254" s="26">
        <f>IFERROR(+VLOOKUP("LEEQTF"&amp;A254,'Main File'!A:O,15,0),0)</f>
        <v>0</v>
      </c>
    </row>
    <row r="255" spans="1:11" x14ac:dyDescent="0.25">
      <c r="A255" s="9">
        <f t="shared" si="3"/>
        <v>43442</v>
      </c>
      <c r="B255" s="26">
        <f>IFERROR(+VLOOKUP("LEEQTF"&amp;A255,'Main File'!A:O,6,0),0)</f>
        <v>0</v>
      </c>
      <c r="C255" s="26">
        <f>IFERROR(+VLOOKUP("LEEQTF"&amp;A255,'Main File'!A:O,7,0),0)</f>
        <v>0</v>
      </c>
      <c r="D255" s="26">
        <f>IFERROR(+VLOOKUP("LEEQTF"&amp;A255,'Main File'!A:O,8,0),0)</f>
        <v>0</v>
      </c>
      <c r="E255" s="26">
        <f>IFERROR(+VLOOKUP("LEEQTF"&amp;A255,'Main File'!A:O,9,0),0)</f>
        <v>0</v>
      </c>
      <c r="F255" s="26">
        <f>IFERROR(+VLOOKUP("LEEQTF"&amp;A255,'Main File'!A:O,10,0),0)</f>
        <v>0</v>
      </c>
      <c r="G255" s="26">
        <f>IFERROR(+VLOOKUP("LEEQTF"&amp;A255,'Main File'!A:O,11,0),0)</f>
        <v>0</v>
      </c>
      <c r="H255" s="26">
        <f>IFERROR(+VLOOKUP("LEEQTF"&amp;A255,'Main File'!A:O,12,0),0)</f>
        <v>0</v>
      </c>
      <c r="I255" s="26">
        <f>IFERROR(+VLOOKUP("LEEQTF"&amp;A255,'Main File'!A:O,13,0),0)</f>
        <v>0</v>
      </c>
      <c r="J255" s="26">
        <f>IFERROR(+VLOOKUP("LEEQTF"&amp;A255,'Main File'!A:O,14,0),0)</f>
        <v>0</v>
      </c>
      <c r="K255" s="26">
        <f>IFERROR(+VLOOKUP("LEEQTF"&amp;A255,'Main File'!A:O,15,0),0)</f>
        <v>0</v>
      </c>
    </row>
    <row r="256" spans="1:11" x14ac:dyDescent="0.25">
      <c r="A256" s="9">
        <f t="shared" si="3"/>
        <v>43443</v>
      </c>
      <c r="B256" s="26">
        <f>IFERROR(+VLOOKUP("LEEQTF"&amp;A256,'Main File'!A:O,6,0),0)</f>
        <v>0</v>
      </c>
      <c r="C256" s="26">
        <f>IFERROR(+VLOOKUP("LEEQTF"&amp;A256,'Main File'!A:O,7,0),0)</f>
        <v>0</v>
      </c>
      <c r="D256" s="26">
        <f>IFERROR(+VLOOKUP("LEEQTF"&amp;A256,'Main File'!A:O,8,0),0)</f>
        <v>0</v>
      </c>
      <c r="E256" s="26">
        <f>IFERROR(+VLOOKUP("LEEQTF"&amp;A256,'Main File'!A:O,9,0),0)</f>
        <v>0</v>
      </c>
      <c r="F256" s="26">
        <f>IFERROR(+VLOOKUP("LEEQTF"&amp;A256,'Main File'!A:O,10,0),0)</f>
        <v>0</v>
      </c>
      <c r="G256" s="26">
        <f>IFERROR(+VLOOKUP("LEEQTF"&amp;A256,'Main File'!A:O,11,0),0)</f>
        <v>0</v>
      </c>
      <c r="H256" s="26">
        <f>IFERROR(+VLOOKUP("LEEQTF"&amp;A256,'Main File'!A:O,12,0),0)</f>
        <v>0</v>
      </c>
      <c r="I256" s="26">
        <f>IFERROR(+VLOOKUP("LEEQTF"&amp;A256,'Main File'!A:O,13,0),0)</f>
        <v>0</v>
      </c>
      <c r="J256" s="26">
        <f>IFERROR(+VLOOKUP("LEEQTF"&amp;A256,'Main File'!A:O,14,0),0)</f>
        <v>0</v>
      </c>
      <c r="K256" s="26">
        <f>IFERROR(+VLOOKUP("LEEQTF"&amp;A256,'Main File'!A:O,15,0),0)</f>
        <v>0</v>
      </c>
    </row>
    <row r="257" spans="1:11" x14ac:dyDescent="0.25">
      <c r="A257" s="9">
        <f t="shared" si="3"/>
        <v>43444</v>
      </c>
      <c r="B257" s="26">
        <f>IFERROR(+VLOOKUP("LEEQTF"&amp;A257,'Main File'!A:O,6,0),0)</f>
        <v>0</v>
      </c>
      <c r="C257" s="26">
        <f>IFERROR(+VLOOKUP("LEEQTF"&amp;A257,'Main File'!A:O,7,0),0)</f>
        <v>0</v>
      </c>
      <c r="D257" s="26">
        <f>IFERROR(+VLOOKUP("LEEQTF"&amp;A257,'Main File'!A:O,8,0),0)</f>
        <v>0</v>
      </c>
      <c r="E257" s="26">
        <f>IFERROR(+VLOOKUP("LEEQTF"&amp;A257,'Main File'!A:O,9,0),0)</f>
        <v>0</v>
      </c>
      <c r="F257" s="26">
        <f>IFERROR(+VLOOKUP("LEEQTF"&amp;A257,'Main File'!A:O,10,0),0)</f>
        <v>0</v>
      </c>
      <c r="G257" s="26">
        <f>IFERROR(+VLOOKUP("LEEQTF"&amp;A257,'Main File'!A:O,11,0),0)</f>
        <v>0</v>
      </c>
      <c r="H257" s="26">
        <f>IFERROR(+VLOOKUP("LEEQTF"&amp;A257,'Main File'!A:O,12,0),0)</f>
        <v>0</v>
      </c>
      <c r="I257" s="26">
        <f>IFERROR(+VLOOKUP("LEEQTF"&amp;A257,'Main File'!A:O,13,0),0)</f>
        <v>0</v>
      </c>
      <c r="J257" s="26">
        <f>IFERROR(+VLOOKUP("LEEQTF"&amp;A257,'Main File'!A:O,14,0),0)</f>
        <v>0</v>
      </c>
      <c r="K257" s="26">
        <f>IFERROR(+VLOOKUP("LEEQTF"&amp;A257,'Main File'!A:O,15,0),0)</f>
        <v>0</v>
      </c>
    </row>
    <row r="258" spans="1:11" x14ac:dyDescent="0.25">
      <c r="A258" s="9">
        <f t="shared" si="3"/>
        <v>43445</v>
      </c>
      <c r="B258" s="26">
        <f>IFERROR(+VLOOKUP("LEEQTF"&amp;A258,'Main File'!A:O,6,0),0)</f>
        <v>0</v>
      </c>
      <c r="C258" s="26">
        <f>IFERROR(+VLOOKUP("LEEQTF"&amp;A258,'Main File'!A:O,7,0),0)</f>
        <v>0</v>
      </c>
      <c r="D258" s="26">
        <f>IFERROR(+VLOOKUP("LEEQTF"&amp;A258,'Main File'!A:O,8,0),0)</f>
        <v>0</v>
      </c>
      <c r="E258" s="26">
        <f>IFERROR(+VLOOKUP("LEEQTF"&amp;A258,'Main File'!A:O,9,0),0)</f>
        <v>0</v>
      </c>
      <c r="F258" s="26">
        <f>IFERROR(+VLOOKUP("LEEQTF"&amp;A258,'Main File'!A:O,10,0),0)</f>
        <v>0</v>
      </c>
      <c r="G258" s="26">
        <f>IFERROR(+VLOOKUP("LEEQTF"&amp;A258,'Main File'!A:O,11,0),0)</f>
        <v>0</v>
      </c>
      <c r="H258" s="26">
        <f>IFERROR(+VLOOKUP("LEEQTF"&amp;A258,'Main File'!A:O,12,0),0)</f>
        <v>0</v>
      </c>
      <c r="I258" s="26">
        <f>IFERROR(+VLOOKUP("LEEQTF"&amp;A258,'Main File'!A:O,13,0),0)</f>
        <v>0</v>
      </c>
      <c r="J258" s="26">
        <f>IFERROR(+VLOOKUP("LEEQTF"&amp;A258,'Main File'!A:O,14,0),0)</f>
        <v>0</v>
      </c>
      <c r="K258" s="26">
        <f>IFERROR(+VLOOKUP("LEEQTF"&amp;A258,'Main File'!A:O,15,0),0)</f>
        <v>0</v>
      </c>
    </row>
    <row r="259" spans="1:11" x14ac:dyDescent="0.25">
      <c r="A259" s="9">
        <f t="shared" si="3"/>
        <v>43446</v>
      </c>
      <c r="B259" s="26">
        <f>IFERROR(+VLOOKUP("LEEQTF"&amp;A259,'Main File'!A:O,6,0),0)</f>
        <v>0</v>
      </c>
      <c r="C259" s="26">
        <f>IFERROR(+VLOOKUP("LEEQTF"&amp;A259,'Main File'!A:O,7,0),0)</f>
        <v>0</v>
      </c>
      <c r="D259" s="26">
        <f>IFERROR(+VLOOKUP("LEEQTF"&amp;A259,'Main File'!A:O,8,0),0)</f>
        <v>0</v>
      </c>
      <c r="E259" s="26">
        <f>IFERROR(+VLOOKUP("LEEQTF"&amp;A259,'Main File'!A:O,9,0),0)</f>
        <v>0</v>
      </c>
      <c r="F259" s="26">
        <f>IFERROR(+VLOOKUP("LEEQTF"&amp;A259,'Main File'!A:O,10,0),0)</f>
        <v>0</v>
      </c>
      <c r="G259" s="26">
        <f>IFERROR(+VLOOKUP("LEEQTF"&amp;A259,'Main File'!A:O,11,0),0)</f>
        <v>0</v>
      </c>
      <c r="H259" s="26">
        <f>IFERROR(+VLOOKUP("LEEQTF"&amp;A259,'Main File'!A:O,12,0),0)</f>
        <v>0</v>
      </c>
      <c r="I259" s="26">
        <f>IFERROR(+VLOOKUP("LEEQTF"&amp;A259,'Main File'!A:O,13,0),0)</f>
        <v>0</v>
      </c>
      <c r="J259" s="26">
        <f>IFERROR(+VLOOKUP("LEEQTF"&amp;A259,'Main File'!A:O,14,0),0)</f>
        <v>0</v>
      </c>
      <c r="K259" s="26">
        <f>IFERROR(+VLOOKUP("LEEQTF"&amp;A259,'Main File'!A:O,15,0),0)</f>
        <v>0</v>
      </c>
    </row>
    <row r="260" spans="1:11" x14ac:dyDescent="0.25">
      <c r="A260" s="9">
        <f t="shared" si="3"/>
        <v>43447</v>
      </c>
      <c r="B260" s="26">
        <f>IFERROR(+VLOOKUP("LEEQTF"&amp;A260,'Main File'!A:O,6,0),0)</f>
        <v>0</v>
      </c>
      <c r="C260" s="26">
        <f>IFERROR(+VLOOKUP("LEEQTF"&amp;A260,'Main File'!A:O,7,0),0)</f>
        <v>0</v>
      </c>
      <c r="D260" s="26">
        <f>IFERROR(+VLOOKUP("LEEQTF"&amp;A260,'Main File'!A:O,8,0),0)</f>
        <v>0</v>
      </c>
      <c r="E260" s="26">
        <f>IFERROR(+VLOOKUP("LEEQTF"&amp;A260,'Main File'!A:O,9,0),0)</f>
        <v>0</v>
      </c>
      <c r="F260" s="26">
        <f>IFERROR(+VLOOKUP("LEEQTF"&amp;A260,'Main File'!A:O,10,0),0)</f>
        <v>0</v>
      </c>
      <c r="G260" s="26">
        <f>IFERROR(+VLOOKUP("LEEQTF"&amp;A260,'Main File'!A:O,11,0),0)</f>
        <v>0</v>
      </c>
      <c r="H260" s="26">
        <f>IFERROR(+VLOOKUP("LEEQTF"&amp;A260,'Main File'!A:O,12,0),0)</f>
        <v>0</v>
      </c>
      <c r="I260" s="26">
        <f>IFERROR(+VLOOKUP("LEEQTF"&amp;A260,'Main File'!A:O,13,0),0)</f>
        <v>0</v>
      </c>
      <c r="J260" s="26">
        <f>IFERROR(+VLOOKUP("LEEQTF"&amp;A260,'Main File'!A:O,14,0),0)</f>
        <v>0</v>
      </c>
      <c r="K260" s="26">
        <f>IFERROR(+VLOOKUP("LEEQTF"&amp;A260,'Main File'!A:O,15,0),0)</f>
        <v>0</v>
      </c>
    </row>
    <row r="261" spans="1:11" x14ac:dyDescent="0.25">
      <c r="A261" s="9">
        <f t="shared" si="3"/>
        <v>43448</v>
      </c>
      <c r="B261" s="26">
        <f>IFERROR(+VLOOKUP("LEEQTF"&amp;A261,'Main File'!A:O,6,0),0)</f>
        <v>0</v>
      </c>
      <c r="C261" s="26">
        <f>IFERROR(+VLOOKUP("LEEQTF"&amp;A261,'Main File'!A:O,7,0),0)</f>
        <v>0</v>
      </c>
      <c r="D261" s="26">
        <f>IFERROR(+VLOOKUP("LEEQTF"&amp;A261,'Main File'!A:O,8,0),0)</f>
        <v>0</v>
      </c>
      <c r="E261" s="26">
        <f>IFERROR(+VLOOKUP("LEEQTF"&amp;A261,'Main File'!A:O,9,0),0)</f>
        <v>0</v>
      </c>
      <c r="F261" s="26">
        <f>IFERROR(+VLOOKUP("LEEQTF"&amp;A261,'Main File'!A:O,10,0),0)</f>
        <v>0</v>
      </c>
      <c r="G261" s="26">
        <f>IFERROR(+VLOOKUP("LEEQTF"&amp;A261,'Main File'!A:O,11,0),0)</f>
        <v>0</v>
      </c>
      <c r="H261" s="26">
        <f>IFERROR(+VLOOKUP("LEEQTF"&amp;A261,'Main File'!A:O,12,0),0)</f>
        <v>0</v>
      </c>
      <c r="I261" s="26">
        <f>IFERROR(+VLOOKUP("LEEQTF"&amp;A261,'Main File'!A:O,13,0),0)</f>
        <v>0</v>
      </c>
      <c r="J261" s="26">
        <f>IFERROR(+VLOOKUP("LEEQTF"&amp;A261,'Main File'!A:O,14,0),0)</f>
        <v>0</v>
      </c>
      <c r="K261" s="26">
        <f>IFERROR(+VLOOKUP("LEEQTF"&amp;A261,'Main File'!A:O,15,0),0)</f>
        <v>0</v>
      </c>
    </row>
    <row r="262" spans="1:11" x14ac:dyDescent="0.25">
      <c r="A262" s="9">
        <f t="shared" si="3"/>
        <v>43449</v>
      </c>
      <c r="B262" s="26">
        <f>IFERROR(+VLOOKUP("LEEQTF"&amp;A262,'Main File'!A:O,6,0),0)</f>
        <v>0</v>
      </c>
      <c r="C262" s="26">
        <f>IFERROR(+VLOOKUP("LEEQTF"&amp;A262,'Main File'!A:O,7,0),0)</f>
        <v>0</v>
      </c>
      <c r="D262" s="26">
        <f>IFERROR(+VLOOKUP("LEEQTF"&amp;A262,'Main File'!A:O,8,0),0)</f>
        <v>0</v>
      </c>
      <c r="E262" s="26">
        <f>IFERROR(+VLOOKUP("LEEQTF"&amp;A262,'Main File'!A:O,9,0),0)</f>
        <v>0</v>
      </c>
      <c r="F262" s="26">
        <f>IFERROR(+VLOOKUP("LEEQTF"&amp;A262,'Main File'!A:O,10,0),0)</f>
        <v>0</v>
      </c>
      <c r="G262" s="26">
        <f>IFERROR(+VLOOKUP("LEEQTF"&amp;A262,'Main File'!A:O,11,0),0)</f>
        <v>0</v>
      </c>
      <c r="H262" s="26">
        <f>IFERROR(+VLOOKUP("LEEQTF"&amp;A262,'Main File'!A:O,12,0),0)</f>
        <v>0</v>
      </c>
      <c r="I262" s="26">
        <f>IFERROR(+VLOOKUP("LEEQTF"&amp;A262,'Main File'!A:O,13,0),0)</f>
        <v>0</v>
      </c>
      <c r="J262" s="26">
        <f>IFERROR(+VLOOKUP("LEEQTF"&amp;A262,'Main File'!A:O,14,0),0)</f>
        <v>0</v>
      </c>
      <c r="K262" s="26">
        <f>IFERROR(+VLOOKUP("LEEQTF"&amp;A262,'Main File'!A:O,15,0),0)</f>
        <v>0</v>
      </c>
    </row>
    <row r="263" spans="1:11" x14ac:dyDescent="0.25">
      <c r="A263" s="9">
        <f t="shared" ref="A263:A326" si="4">+A262+1</f>
        <v>43450</v>
      </c>
      <c r="B263" s="26">
        <f>IFERROR(+VLOOKUP("LEEQTF"&amp;A263,'Main File'!A:O,6,0),0)</f>
        <v>0</v>
      </c>
      <c r="C263" s="26">
        <f>IFERROR(+VLOOKUP("LEEQTF"&amp;A263,'Main File'!A:O,7,0),0)</f>
        <v>0</v>
      </c>
      <c r="D263" s="26">
        <f>IFERROR(+VLOOKUP("LEEQTF"&amp;A263,'Main File'!A:O,8,0),0)</f>
        <v>0</v>
      </c>
      <c r="E263" s="26">
        <f>IFERROR(+VLOOKUP("LEEQTF"&amp;A263,'Main File'!A:O,9,0),0)</f>
        <v>0</v>
      </c>
      <c r="F263" s="26">
        <f>IFERROR(+VLOOKUP("LEEQTF"&amp;A263,'Main File'!A:O,10,0),0)</f>
        <v>0</v>
      </c>
      <c r="G263" s="26">
        <f>IFERROR(+VLOOKUP("LEEQTF"&amp;A263,'Main File'!A:O,11,0),0)</f>
        <v>0</v>
      </c>
      <c r="H263" s="26">
        <f>IFERROR(+VLOOKUP("LEEQTF"&amp;A263,'Main File'!A:O,12,0),0)</f>
        <v>0</v>
      </c>
      <c r="I263" s="26">
        <f>IFERROR(+VLOOKUP("LEEQTF"&amp;A263,'Main File'!A:O,13,0),0)</f>
        <v>0</v>
      </c>
      <c r="J263" s="26">
        <f>IFERROR(+VLOOKUP("LEEQTF"&amp;A263,'Main File'!A:O,14,0),0)</f>
        <v>0</v>
      </c>
      <c r="K263" s="26">
        <f>IFERROR(+VLOOKUP("LEEQTF"&amp;A263,'Main File'!A:O,15,0),0)</f>
        <v>0</v>
      </c>
    </row>
    <row r="264" spans="1:11" x14ac:dyDescent="0.25">
      <c r="A264" s="9">
        <f t="shared" si="4"/>
        <v>43451</v>
      </c>
      <c r="B264" s="26">
        <f>IFERROR(+VLOOKUP("LEEQTF"&amp;A264,'Main File'!A:O,6,0),0)</f>
        <v>0</v>
      </c>
      <c r="C264" s="26">
        <f>IFERROR(+VLOOKUP("LEEQTF"&amp;A264,'Main File'!A:O,7,0),0)</f>
        <v>0</v>
      </c>
      <c r="D264" s="26">
        <f>IFERROR(+VLOOKUP("LEEQTF"&amp;A264,'Main File'!A:O,8,0),0)</f>
        <v>0</v>
      </c>
      <c r="E264" s="26">
        <f>IFERROR(+VLOOKUP("LEEQTF"&amp;A264,'Main File'!A:O,9,0),0)</f>
        <v>0</v>
      </c>
      <c r="F264" s="26">
        <f>IFERROR(+VLOOKUP("LEEQTF"&amp;A264,'Main File'!A:O,10,0),0)</f>
        <v>0</v>
      </c>
      <c r="G264" s="26">
        <f>IFERROR(+VLOOKUP("LEEQTF"&amp;A264,'Main File'!A:O,11,0),0)</f>
        <v>0</v>
      </c>
      <c r="H264" s="26">
        <f>IFERROR(+VLOOKUP("LEEQTF"&amp;A264,'Main File'!A:O,12,0),0)</f>
        <v>0</v>
      </c>
      <c r="I264" s="26">
        <f>IFERROR(+VLOOKUP("LEEQTF"&amp;A264,'Main File'!A:O,13,0),0)</f>
        <v>0</v>
      </c>
      <c r="J264" s="26">
        <f>IFERROR(+VLOOKUP("LEEQTF"&amp;A264,'Main File'!A:O,14,0),0)</f>
        <v>0</v>
      </c>
      <c r="K264" s="26">
        <f>IFERROR(+VLOOKUP("LEEQTF"&amp;A264,'Main File'!A:O,15,0),0)</f>
        <v>0</v>
      </c>
    </row>
    <row r="265" spans="1:11" x14ac:dyDescent="0.25">
      <c r="A265" s="9">
        <f t="shared" si="4"/>
        <v>43452</v>
      </c>
      <c r="B265" s="26">
        <f>IFERROR(+VLOOKUP("LEEQTF"&amp;A265,'Main File'!A:O,6,0),0)</f>
        <v>0</v>
      </c>
      <c r="C265" s="26">
        <f>IFERROR(+VLOOKUP("LEEQTF"&amp;A265,'Main File'!A:O,7,0),0)</f>
        <v>0</v>
      </c>
      <c r="D265" s="26">
        <f>IFERROR(+VLOOKUP("LEEQTF"&amp;A265,'Main File'!A:O,8,0),0)</f>
        <v>0</v>
      </c>
      <c r="E265" s="26">
        <f>IFERROR(+VLOOKUP("LEEQTF"&amp;A265,'Main File'!A:O,9,0),0)</f>
        <v>0</v>
      </c>
      <c r="F265" s="26">
        <f>IFERROR(+VLOOKUP("LEEQTF"&amp;A265,'Main File'!A:O,10,0),0)</f>
        <v>0</v>
      </c>
      <c r="G265" s="26">
        <f>IFERROR(+VLOOKUP("LEEQTF"&amp;A265,'Main File'!A:O,11,0),0)</f>
        <v>0</v>
      </c>
      <c r="H265" s="26">
        <f>IFERROR(+VLOOKUP("LEEQTF"&amp;A265,'Main File'!A:O,12,0),0)</f>
        <v>0</v>
      </c>
      <c r="I265" s="26">
        <f>IFERROR(+VLOOKUP("LEEQTF"&amp;A265,'Main File'!A:O,13,0),0)</f>
        <v>0</v>
      </c>
      <c r="J265" s="26">
        <f>IFERROR(+VLOOKUP("LEEQTF"&amp;A265,'Main File'!A:O,14,0),0)</f>
        <v>0</v>
      </c>
      <c r="K265" s="26">
        <f>IFERROR(+VLOOKUP("LEEQTF"&amp;A265,'Main File'!A:O,15,0),0)</f>
        <v>0</v>
      </c>
    </row>
    <row r="266" spans="1:11" x14ac:dyDescent="0.25">
      <c r="A266" s="9">
        <f t="shared" si="4"/>
        <v>43453</v>
      </c>
      <c r="B266" s="26">
        <f>IFERROR(+VLOOKUP("LEEQTF"&amp;A266,'Main File'!A:O,6,0),0)</f>
        <v>0</v>
      </c>
      <c r="C266" s="26">
        <f>IFERROR(+VLOOKUP("LEEQTF"&amp;A266,'Main File'!A:O,7,0),0)</f>
        <v>0</v>
      </c>
      <c r="D266" s="26">
        <f>IFERROR(+VLOOKUP("LEEQTF"&amp;A266,'Main File'!A:O,8,0),0)</f>
        <v>0</v>
      </c>
      <c r="E266" s="26">
        <f>IFERROR(+VLOOKUP("LEEQTF"&amp;A266,'Main File'!A:O,9,0),0)</f>
        <v>0</v>
      </c>
      <c r="F266" s="26">
        <f>IFERROR(+VLOOKUP("LEEQTF"&amp;A266,'Main File'!A:O,10,0),0)</f>
        <v>0</v>
      </c>
      <c r="G266" s="26">
        <f>IFERROR(+VLOOKUP("LEEQTF"&amp;A266,'Main File'!A:O,11,0),0)</f>
        <v>0</v>
      </c>
      <c r="H266" s="26">
        <f>IFERROR(+VLOOKUP("LEEQTF"&amp;A266,'Main File'!A:O,12,0),0)</f>
        <v>0</v>
      </c>
      <c r="I266" s="26">
        <f>IFERROR(+VLOOKUP("LEEQTF"&amp;A266,'Main File'!A:O,13,0),0)</f>
        <v>0</v>
      </c>
      <c r="J266" s="26">
        <f>IFERROR(+VLOOKUP("LEEQTF"&amp;A266,'Main File'!A:O,14,0),0)</f>
        <v>0</v>
      </c>
      <c r="K266" s="26">
        <f>IFERROR(+VLOOKUP("LEEQTF"&amp;A266,'Main File'!A:O,15,0),0)</f>
        <v>0</v>
      </c>
    </row>
    <row r="267" spans="1:11" x14ac:dyDescent="0.25">
      <c r="A267" s="9">
        <f t="shared" si="4"/>
        <v>43454</v>
      </c>
      <c r="B267" s="26">
        <f>IFERROR(+VLOOKUP("LEEQTF"&amp;A267,'Main File'!A:O,6,0),0)</f>
        <v>0</v>
      </c>
      <c r="C267" s="26">
        <f>IFERROR(+VLOOKUP("LEEQTF"&amp;A267,'Main File'!A:O,7,0),0)</f>
        <v>0</v>
      </c>
      <c r="D267" s="26">
        <f>IFERROR(+VLOOKUP("LEEQTF"&amp;A267,'Main File'!A:O,8,0),0)</f>
        <v>0</v>
      </c>
      <c r="E267" s="26">
        <f>IFERROR(+VLOOKUP("LEEQTF"&amp;A267,'Main File'!A:O,9,0),0)</f>
        <v>0</v>
      </c>
      <c r="F267" s="26">
        <f>IFERROR(+VLOOKUP("LEEQTF"&amp;A267,'Main File'!A:O,10,0),0)</f>
        <v>0</v>
      </c>
      <c r="G267" s="26">
        <f>IFERROR(+VLOOKUP("LEEQTF"&amp;A267,'Main File'!A:O,11,0),0)</f>
        <v>0</v>
      </c>
      <c r="H267" s="26">
        <f>IFERROR(+VLOOKUP("LEEQTF"&amp;A267,'Main File'!A:O,12,0),0)</f>
        <v>0</v>
      </c>
      <c r="I267" s="26">
        <f>IFERROR(+VLOOKUP("LEEQTF"&amp;A267,'Main File'!A:O,13,0),0)</f>
        <v>0</v>
      </c>
      <c r="J267" s="26">
        <f>IFERROR(+VLOOKUP("LEEQTF"&amp;A267,'Main File'!A:O,14,0),0)</f>
        <v>0</v>
      </c>
      <c r="K267" s="26">
        <f>IFERROR(+VLOOKUP("LEEQTF"&amp;A267,'Main File'!A:O,15,0),0)</f>
        <v>0</v>
      </c>
    </row>
    <row r="268" spans="1:11" x14ac:dyDescent="0.25">
      <c r="A268" s="9">
        <f t="shared" si="4"/>
        <v>43455</v>
      </c>
      <c r="B268" s="26">
        <f>IFERROR(+VLOOKUP("LEEQTF"&amp;A268,'Main File'!A:O,6,0),0)</f>
        <v>0</v>
      </c>
      <c r="C268" s="26">
        <f>IFERROR(+VLOOKUP("LEEQTF"&amp;A268,'Main File'!A:O,7,0),0)</f>
        <v>0</v>
      </c>
      <c r="D268" s="26">
        <f>IFERROR(+VLOOKUP("LEEQTF"&amp;A268,'Main File'!A:O,8,0),0)</f>
        <v>0</v>
      </c>
      <c r="E268" s="26">
        <f>IFERROR(+VLOOKUP("LEEQTF"&amp;A268,'Main File'!A:O,9,0),0)</f>
        <v>0</v>
      </c>
      <c r="F268" s="26">
        <f>IFERROR(+VLOOKUP("LEEQTF"&amp;A268,'Main File'!A:O,10,0),0)</f>
        <v>0</v>
      </c>
      <c r="G268" s="26">
        <f>IFERROR(+VLOOKUP("LEEQTF"&amp;A268,'Main File'!A:O,11,0),0)</f>
        <v>0</v>
      </c>
      <c r="H268" s="26">
        <f>IFERROR(+VLOOKUP("LEEQTF"&amp;A268,'Main File'!A:O,12,0),0)</f>
        <v>0</v>
      </c>
      <c r="I268" s="26">
        <f>IFERROR(+VLOOKUP("LEEQTF"&amp;A268,'Main File'!A:O,13,0),0)</f>
        <v>0</v>
      </c>
      <c r="J268" s="26">
        <f>IFERROR(+VLOOKUP("LEEQTF"&amp;A268,'Main File'!A:O,14,0),0)</f>
        <v>0</v>
      </c>
      <c r="K268" s="26">
        <f>IFERROR(+VLOOKUP("LEEQTF"&amp;A268,'Main File'!A:O,15,0),0)</f>
        <v>0</v>
      </c>
    </row>
    <row r="269" spans="1:11" x14ac:dyDescent="0.25">
      <c r="A269" s="9">
        <f t="shared" si="4"/>
        <v>43456</v>
      </c>
      <c r="B269" s="26">
        <f>IFERROR(+VLOOKUP("LEEQTF"&amp;A269,'Main File'!A:O,6,0),0)</f>
        <v>0</v>
      </c>
      <c r="C269" s="26">
        <f>IFERROR(+VLOOKUP("LEEQTF"&amp;A269,'Main File'!A:O,7,0),0)</f>
        <v>0</v>
      </c>
      <c r="D269" s="26">
        <f>IFERROR(+VLOOKUP("LEEQTF"&amp;A269,'Main File'!A:O,8,0),0)</f>
        <v>0</v>
      </c>
      <c r="E269" s="26">
        <f>IFERROR(+VLOOKUP("LEEQTF"&amp;A269,'Main File'!A:O,9,0),0)</f>
        <v>0</v>
      </c>
      <c r="F269" s="26">
        <f>IFERROR(+VLOOKUP("LEEQTF"&amp;A269,'Main File'!A:O,10,0),0)</f>
        <v>0</v>
      </c>
      <c r="G269" s="26">
        <f>IFERROR(+VLOOKUP("LEEQTF"&amp;A269,'Main File'!A:O,11,0),0)</f>
        <v>0</v>
      </c>
      <c r="H269" s="26">
        <f>IFERROR(+VLOOKUP("LEEQTF"&amp;A269,'Main File'!A:O,12,0),0)</f>
        <v>0</v>
      </c>
      <c r="I269" s="26">
        <f>IFERROR(+VLOOKUP("LEEQTF"&amp;A269,'Main File'!A:O,13,0),0)</f>
        <v>0</v>
      </c>
      <c r="J269" s="26">
        <f>IFERROR(+VLOOKUP("LEEQTF"&amp;A269,'Main File'!A:O,14,0),0)</f>
        <v>0</v>
      </c>
      <c r="K269" s="26">
        <f>IFERROR(+VLOOKUP("LEEQTF"&amp;A269,'Main File'!A:O,15,0),0)</f>
        <v>0</v>
      </c>
    </row>
    <row r="270" spans="1:11" x14ac:dyDescent="0.25">
      <c r="A270" s="9">
        <f t="shared" si="4"/>
        <v>43457</v>
      </c>
      <c r="B270" s="26">
        <f>IFERROR(+VLOOKUP("LEEQTF"&amp;A270,'Main File'!A:O,6,0),0)</f>
        <v>0</v>
      </c>
      <c r="C270" s="26">
        <f>IFERROR(+VLOOKUP("LEEQTF"&amp;A270,'Main File'!A:O,7,0),0)</f>
        <v>0</v>
      </c>
      <c r="D270" s="26">
        <f>IFERROR(+VLOOKUP("LEEQTF"&amp;A270,'Main File'!A:O,8,0),0)</f>
        <v>0</v>
      </c>
      <c r="E270" s="26">
        <f>IFERROR(+VLOOKUP("LEEQTF"&amp;A270,'Main File'!A:O,9,0),0)</f>
        <v>0</v>
      </c>
      <c r="F270" s="26">
        <f>IFERROR(+VLOOKUP("LEEQTF"&amp;A270,'Main File'!A:O,10,0),0)</f>
        <v>0</v>
      </c>
      <c r="G270" s="26">
        <f>IFERROR(+VLOOKUP("LEEQTF"&amp;A270,'Main File'!A:O,11,0),0)</f>
        <v>0</v>
      </c>
      <c r="H270" s="26">
        <f>IFERROR(+VLOOKUP("LEEQTF"&amp;A270,'Main File'!A:O,12,0),0)</f>
        <v>0</v>
      </c>
      <c r="I270" s="26">
        <f>IFERROR(+VLOOKUP("LEEQTF"&amp;A270,'Main File'!A:O,13,0),0)</f>
        <v>0</v>
      </c>
      <c r="J270" s="26">
        <f>IFERROR(+VLOOKUP("LEEQTF"&amp;A270,'Main File'!A:O,14,0),0)</f>
        <v>0</v>
      </c>
      <c r="K270" s="26">
        <f>IFERROR(+VLOOKUP("LEEQTF"&amp;A270,'Main File'!A:O,15,0),0)</f>
        <v>0</v>
      </c>
    </row>
    <row r="271" spans="1:11" x14ac:dyDescent="0.25">
      <c r="A271" s="9">
        <f t="shared" si="4"/>
        <v>43458</v>
      </c>
      <c r="B271" s="26">
        <f>IFERROR(+VLOOKUP("LEEQTF"&amp;A271,'Main File'!A:O,6,0),0)</f>
        <v>0</v>
      </c>
      <c r="C271" s="26">
        <f>IFERROR(+VLOOKUP("LEEQTF"&amp;A271,'Main File'!A:O,7,0),0)</f>
        <v>0</v>
      </c>
      <c r="D271" s="26">
        <f>IFERROR(+VLOOKUP("LEEQTF"&amp;A271,'Main File'!A:O,8,0),0)</f>
        <v>0</v>
      </c>
      <c r="E271" s="26">
        <f>IFERROR(+VLOOKUP("LEEQTF"&amp;A271,'Main File'!A:O,9,0),0)</f>
        <v>0</v>
      </c>
      <c r="F271" s="26">
        <f>IFERROR(+VLOOKUP("LEEQTF"&amp;A271,'Main File'!A:O,10,0),0)</f>
        <v>0</v>
      </c>
      <c r="G271" s="26">
        <f>IFERROR(+VLOOKUP("LEEQTF"&amp;A271,'Main File'!A:O,11,0),0)</f>
        <v>0</v>
      </c>
      <c r="H271" s="26">
        <f>IFERROR(+VLOOKUP("LEEQTF"&amp;A271,'Main File'!A:O,12,0),0)</f>
        <v>0</v>
      </c>
      <c r="I271" s="26">
        <f>IFERROR(+VLOOKUP("LEEQTF"&amp;A271,'Main File'!A:O,13,0),0)</f>
        <v>0</v>
      </c>
      <c r="J271" s="26">
        <f>IFERROR(+VLOOKUP("LEEQTF"&amp;A271,'Main File'!A:O,14,0),0)</f>
        <v>0</v>
      </c>
      <c r="K271" s="26">
        <f>IFERROR(+VLOOKUP("LEEQTF"&amp;A271,'Main File'!A:O,15,0),0)</f>
        <v>0</v>
      </c>
    </row>
    <row r="272" spans="1:11" x14ac:dyDescent="0.25">
      <c r="A272" s="9">
        <f t="shared" si="4"/>
        <v>43459</v>
      </c>
      <c r="B272" s="26">
        <f>IFERROR(+VLOOKUP("LEEQTF"&amp;A272,'Main File'!A:O,6,0),0)</f>
        <v>0</v>
      </c>
      <c r="C272" s="26">
        <f>IFERROR(+VLOOKUP("LEEQTF"&amp;A272,'Main File'!A:O,7,0),0)</f>
        <v>0</v>
      </c>
      <c r="D272" s="26">
        <f>IFERROR(+VLOOKUP("LEEQTF"&amp;A272,'Main File'!A:O,8,0),0)</f>
        <v>0</v>
      </c>
      <c r="E272" s="26">
        <f>IFERROR(+VLOOKUP("LEEQTF"&amp;A272,'Main File'!A:O,9,0),0)</f>
        <v>0</v>
      </c>
      <c r="F272" s="26">
        <f>IFERROR(+VLOOKUP("LEEQTF"&amp;A272,'Main File'!A:O,10,0),0)</f>
        <v>0</v>
      </c>
      <c r="G272" s="26">
        <f>IFERROR(+VLOOKUP("LEEQTF"&amp;A272,'Main File'!A:O,11,0),0)</f>
        <v>0</v>
      </c>
      <c r="H272" s="26">
        <f>IFERROR(+VLOOKUP("LEEQTF"&amp;A272,'Main File'!A:O,12,0),0)</f>
        <v>0</v>
      </c>
      <c r="I272" s="26">
        <f>IFERROR(+VLOOKUP("LEEQTF"&amp;A272,'Main File'!A:O,13,0),0)</f>
        <v>0</v>
      </c>
      <c r="J272" s="26">
        <f>IFERROR(+VLOOKUP("LEEQTF"&amp;A272,'Main File'!A:O,14,0),0)</f>
        <v>0</v>
      </c>
      <c r="K272" s="26">
        <f>IFERROR(+VLOOKUP("LEEQTF"&amp;A272,'Main File'!A:O,15,0),0)</f>
        <v>0</v>
      </c>
    </row>
    <row r="273" spans="1:11" x14ac:dyDescent="0.25">
      <c r="A273" s="9">
        <f t="shared" si="4"/>
        <v>43460</v>
      </c>
      <c r="B273" s="26">
        <f>IFERROR(+VLOOKUP("LEEQTF"&amp;A273,'Main File'!A:O,6,0),0)</f>
        <v>0</v>
      </c>
      <c r="C273" s="26">
        <f>IFERROR(+VLOOKUP("LEEQTF"&amp;A273,'Main File'!A:O,7,0),0)</f>
        <v>0</v>
      </c>
      <c r="D273" s="26">
        <f>IFERROR(+VLOOKUP("LEEQTF"&amp;A273,'Main File'!A:O,8,0),0)</f>
        <v>0</v>
      </c>
      <c r="E273" s="26">
        <f>IFERROR(+VLOOKUP("LEEQTF"&amp;A273,'Main File'!A:O,9,0),0)</f>
        <v>0</v>
      </c>
      <c r="F273" s="26">
        <f>IFERROR(+VLOOKUP("LEEQTF"&amp;A273,'Main File'!A:O,10,0),0)</f>
        <v>0</v>
      </c>
      <c r="G273" s="26">
        <f>IFERROR(+VLOOKUP("LEEQTF"&amp;A273,'Main File'!A:O,11,0),0)</f>
        <v>0</v>
      </c>
      <c r="H273" s="26">
        <f>IFERROR(+VLOOKUP("LEEQTF"&amp;A273,'Main File'!A:O,12,0),0)</f>
        <v>0</v>
      </c>
      <c r="I273" s="26">
        <f>IFERROR(+VLOOKUP("LEEQTF"&amp;A273,'Main File'!A:O,13,0),0)</f>
        <v>0</v>
      </c>
      <c r="J273" s="26">
        <f>IFERROR(+VLOOKUP("LEEQTF"&amp;A273,'Main File'!A:O,14,0),0)</f>
        <v>0</v>
      </c>
      <c r="K273" s="26">
        <f>IFERROR(+VLOOKUP("LEEQTF"&amp;A273,'Main File'!A:O,15,0),0)</f>
        <v>0</v>
      </c>
    </row>
    <row r="274" spans="1:11" x14ac:dyDescent="0.25">
      <c r="A274" s="9">
        <f t="shared" si="4"/>
        <v>43461</v>
      </c>
      <c r="B274" s="26">
        <f>IFERROR(+VLOOKUP("LEEQTF"&amp;A274,'Main File'!A:O,6,0),0)</f>
        <v>0</v>
      </c>
      <c r="C274" s="26">
        <f>IFERROR(+VLOOKUP("LEEQTF"&amp;A274,'Main File'!A:O,7,0),0)</f>
        <v>0</v>
      </c>
      <c r="D274" s="26">
        <f>IFERROR(+VLOOKUP("LEEQTF"&amp;A274,'Main File'!A:O,8,0),0)</f>
        <v>0</v>
      </c>
      <c r="E274" s="26">
        <f>IFERROR(+VLOOKUP("LEEQTF"&amp;A274,'Main File'!A:O,9,0),0)</f>
        <v>0</v>
      </c>
      <c r="F274" s="26">
        <f>IFERROR(+VLOOKUP("LEEQTF"&amp;A274,'Main File'!A:O,10,0),0)</f>
        <v>0</v>
      </c>
      <c r="G274" s="26">
        <f>IFERROR(+VLOOKUP("LEEQTF"&amp;A274,'Main File'!A:O,11,0),0)</f>
        <v>0</v>
      </c>
      <c r="H274" s="26">
        <f>IFERROR(+VLOOKUP("LEEQTF"&amp;A274,'Main File'!A:O,12,0),0)</f>
        <v>0</v>
      </c>
      <c r="I274" s="26">
        <f>IFERROR(+VLOOKUP("LEEQTF"&amp;A274,'Main File'!A:O,13,0),0)</f>
        <v>0</v>
      </c>
      <c r="J274" s="26">
        <f>IFERROR(+VLOOKUP("LEEQTF"&amp;A274,'Main File'!A:O,14,0),0)</f>
        <v>0</v>
      </c>
      <c r="K274" s="26">
        <f>IFERROR(+VLOOKUP("LEEQTF"&amp;A274,'Main File'!A:O,15,0),0)</f>
        <v>0</v>
      </c>
    </row>
    <row r="275" spans="1:11" x14ac:dyDescent="0.25">
      <c r="A275" s="9">
        <f t="shared" si="4"/>
        <v>43462</v>
      </c>
      <c r="B275" s="26">
        <f>IFERROR(+VLOOKUP("LEEQTF"&amp;A275,'Main File'!A:O,6,0),0)</f>
        <v>0</v>
      </c>
      <c r="C275" s="26">
        <f>IFERROR(+VLOOKUP("LEEQTF"&amp;A275,'Main File'!A:O,7,0),0)</f>
        <v>0</v>
      </c>
      <c r="D275" s="26">
        <f>IFERROR(+VLOOKUP("LEEQTF"&amp;A275,'Main File'!A:O,8,0),0)</f>
        <v>0</v>
      </c>
      <c r="E275" s="26">
        <f>IFERROR(+VLOOKUP("LEEQTF"&amp;A275,'Main File'!A:O,9,0),0)</f>
        <v>0</v>
      </c>
      <c r="F275" s="26">
        <f>IFERROR(+VLOOKUP("LEEQTF"&amp;A275,'Main File'!A:O,10,0),0)</f>
        <v>0</v>
      </c>
      <c r="G275" s="26">
        <f>IFERROR(+VLOOKUP("LEEQTF"&amp;A275,'Main File'!A:O,11,0),0)</f>
        <v>0</v>
      </c>
      <c r="H275" s="26">
        <f>IFERROR(+VLOOKUP("LEEQTF"&amp;A275,'Main File'!A:O,12,0),0)</f>
        <v>0</v>
      </c>
      <c r="I275" s="26">
        <f>IFERROR(+VLOOKUP("LEEQTF"&amp;A275,'Main File'!A:O,13,0),0)</f>
        <v>0</v>
      </c>
      <c r="J275" s="26">
        <f>IFERROR(+VLOOKUP("LEEQTF"&amp;A275,'Main File'!A:O,14,0),0)</f>
        <v>0</v>
      </c>
      <c r="K275" s="26">
        <f>IFERROR(+VLOOKUP("LEEQTF"&amp;A275,'Main File'!A:O,15,0),0)</f>
        <v>0</v>
      </c>
    </row>
    <row r="276" spans="1:11" x14ac:dyDescent="0.25">
      <c r="A276" s="9">
        <f t="shared" si="4"/>
        <v>43463</v>
      </c>
      <c r="B276" s="26">
        <f>IFERROR(+VLOOKUP("LEEQTF"&amp;A276,'Main File'!A:O,6,0),0)</f>
        <v>0</v>
      </c>
      <c r="C276" s="26">
        <f>IFERROR(+VLOOKUP("LEEQTF"&amp;A276,'Main File'!A:O,7,0),0)</f>
        <v>0</v>
      </c>
      <c r="D276" s="26">
        <f>IFERROR(+VLOOKUP("LEEQTF"&amp;A276,'Main File'!A:O,8,0),0)</f>
        <v>0</v>
      </c>
      <c r="E276" s="26">
        <f>IFERROR(+VLOOKUP("LEEQTF"&amp;A276,'Main File'!A:O,9,0),0)</f>
        <v>0</v>
      </c>
      <c r="F276" s="26">
        <f>IFERROR(+VLOOKUP("LEEQTF"&amp;A276,'Main File'!A:O,10,0),0)</f>
        <v>0</v>
      </c>
      <c r="G276" s="26">
        <f>IFERROR(+VLOOKUP("LEEQTF"&amp;A276,'Main File'!A:O,11,0),0)</f>
        <v>0</v>
      </c>
      <c r="H276" s="26">
        <f>IFERROR(+VLOOKUP("LEEQTF"&amp;A276,'Main File'!A:O,12,0),0)</f>
        <v>0</v>
      </c>
      <c r="I276" s="26">
        <f>IFERROR(+VLOOKUP("LEEQTF"&amp;A276,'Main File'!A:O,13,0),0)</f>
        <v>0</v>
      </c>
      <c r="J276" s="26">
        <f>IFERROR(+VLOOKUP("LEEQTF"&amp;A276,'Main File'!A:O,14,0),0)</f>
        <v>0</v>
      </c>
      <c r="K276" s="26">
        <f>IFERROR(+VLOOKUP("LEEQTF"&amp;A276,'Main File'!A:O,15,0),0)</f>
        <v>0</v>
      </c>
    </row>
    <row r="277" spans="1:11" x14ac:dyDescent="0.25">
      <c r="A277" s="9">
        <f t="shared" si="4"/>
        <v>43464</v>
      </c>
      <c r="B277" s="26">
        <f>IFERROR(+VLOOKUP("LEEQTF"&amp;A277,'Main File'!A:O,6,0),0)</f>
        <v>0</v>
      </c>
      <c r="C277" s="26">
        <f>IFERROR(+VLOOKUP("LEEQTF"&amp;A277,'Main File'!A:O,7,0),0)</f>
        <v>0</v>
      </c>
      <c r="D277" s="26">
        <f>IFERROR(+VLOOKUP("LEEQTF"&amp;A277,'Main File'!A:O,8,0),0)</f>
        <v>0</v>
      </c>
      <c r="E277" s="26">
        <f>IFERROR(+VLOOKUP("LEEQTF"&amp;A277,'Main File'!A:O,9,0),0)</f>
        <v>0</v>
      </c>
      <c r="F277" s="26">
        <f>IFERROR(+VLOOKUP("LEEQTF"&amp;A277,'Main File'!A:O,10,0),0)</f>
        <v>0</v>
      </c>
      <c r="G277" s="26">
        <f>IFERROR(+VLOOKUP("LEEQTF"&amp;A277,'Main File'!A:O,11,0),0)</f>
        <v>0</v>
      </c>
      <c r="H277" s="26">
        <f>IFERROR(+VLOOKUP("LEEQTF"&amp;A277,'Main File'!A:O,12,0),0)</f>
        <v>0</v>
      </c>
      <c r="I277" s="26">
        <f>IFERROR(+VLOOKUP("LEEQTF"&amp;A277,'Main File'!A:O,13,0),0)</f>
        <v>0</v>
      </c>
      <c r="J277" s="26">
        <f>IFERROR(+VLOOKUP("LEEQTF"&amp;A277,'Main File'!A:O,14,0),0)</f>
        <v>0</v>
      </c>
      <c r="K277" s="26">
        <f>IFERROR(+VLOOKUP("LEEQTF"&amp;A277,'Main File'!A:O,15,0),0)</f>
        <v>0</v>
      </c>
    </row>
    <row r="278" spans="1:11" x14ac:dyDescent="0.25">
      <c r="A278" s="9">
        <f t="shared" si="4"/>
        <v>43465</v>
      </c>
      <c r="B278" s="26">
        <f>IFERROR(+VLOOKUP("LEEQTF"&amp;A278,'Main File'!A:O,6,0),0)</f>
        <v>0</v>
      </c>
      <c r="C278" s="26">
        <f>IFERROR(+VLOOKUP("LEEQTF"&amp;A278,'Main File'!A:O,7,0),0)</f>
        <v>0</v>
      </c>
      <c r="D278" s="26">
        <f>IFERROR(+VLOOKUP("LEEQTF"&amp;A278,'Main File'!A:O,8,0),0)</f>
        <v>0</v>
      </c>
      <c r="E278" s="26">
        <f>IFERROR(+VLOOKUP("LEEQTF"&amp;A278,'Main File'!A:O,9,0),0)</f>
        <v>0</v>
      </c>
      <c r="F278" s="26">
        <f>IFERROR(+VLOOKUP("LEEQTF"&amp;A278,'Main File'!A:O,10,0),0)</f>
        <v>0</v>
      </c>
      <c r="G278" s="26">
        <f>IFERROR(+VLOOKUP("LEEQTF"&amp;A278,'Main File'!A:O,11,0),0)</f>
        <v>0</v>
      </c>
      <c r="H278" s="26">
        <f>IFERROR(+VLOOKUP("LEEQTF"&amp;A278,'Main File'!A:O,12,0),0)</f>
        <v>0</v>
      </c>
      <c r="I278" s="26">
        <f>IFERROR(+VLOOKUP("LEEQTF"&amp;A278,'Main File'!A:O,13,0),0)</f>
        <v>0</v>
      </c>
      <c r="J278" s="26">
        <f>IFERROR(+VLOOKUP("LEEQTF"&amp;A278,'Main File'!A:O,14,0),0)</f>
        <v>0</v>
      </c>
      <c r="K278" s="26">
        <f>IFERROR(+VLOOKUP("LEEQTF"&amp;A278,'Main File'!A:O,15,0),0)</f>
        <v>0</v>
      </c>
    </row>
    <row r="279" spans="1:11" x14ac:dyDescent="0.25">
      <c r="A279" s="9">
        <f t="shared" si="4"/>
        <v>43466</v>
      </c>
      <c r="B279" s="26">
        <f>IFERROR(+VLOOKUP("LEEQTF"&amp;A279,'Main File'!A:O,6,0),0)</f>
        <v>0</v>
      </c>
      <c r="C279" s="26">
        <f>IFERROR(+VLOOKUP("LEEQTF"&amp;A279,'Main File'!A:O,7,0),0)</f>
        <v>0</v>
      </c>
      <c r="D279" s="26">
        <f>IFERROR(+VLOOKUP("LEEQTF"&amp;A279,'Main File'!A:O,8,0),0)</f>
        <v>0</v>
      </c>
      <c r="E279" s="26">
        <f>IFERROR(+VLOOKUP("LEEQTF"&amp;A279,'Main File'!A:O,9,0),0)</f>
        <v>0</v>
      </c>
      <c r="F279" s="26">
        <f>IFERROR(+VLOOKUP("LEEQTF"&amp;A279,'Main File'!A:O,10,0),0)</f>
        <v>0</v>
      </c>
      <c r="G279" s="26">
        <f>IFERROR(+VLOOKUP("LEEQTF"&amp;A279,'Main File'!A:O,11,0),0)</f>
        <v>0</v>
      </c>
      <c r="H279" s="26">
        <f>IFERROR(+VLOOKUP("LEEQTF"&amp;A279,'Main File'!A:O,12,0),0)</f>
        <v>0</v>
      </c>
      <c r="I279" s="26">
        <f>IFERROR(+VLOOKUP("LEEQTF"&amp;A279,'Main File'!A:O,13,0),0)</f>
        <v>0</v>
      </c>
      <c r="J279" s="26">
        <f>IFERROR(+VLOOKUP("LEEQTF"&amp;A279,'Main File'!A:O,14,0),0)</f>
        <v>0</v>
      </c>
      <c r="K279" s="26">
        <f>IFERROR(+VLOOKUP("LEEQTF"&amp;A279,'Main File'!A:O,15,0),0)</f>
        <v>0</v>
      </c>
    </row>
    <row r="280" spans="1:11" x14ac:dyDescent="0.25">
      <c r="A280" s="9">
        <f t="shared" si="4"/>
        <v>43467</v>
      </c>
      <c r="B280" s="26">
        <f>IFERROR(+VLOOKUP("LEEQTF"&amp;A280,'Main File'!A:O,6,0),0)</f>
        <v>0</v>
      </c>
      <c r="C280" s="26">
        <f>IFERROR(+VLOOKUP("LEEQTF"&amp;A280,'Main File'!A:O,7,0),0)</f>
        <v>0</v>
      </c>
      <c r="D280" s="26">
        <f>IFERROR(+VLOOKUP("LEEQTF"&amp;A280,'Main File'!A:O,8,0),0)</f>
        <v>0</v>
      </c>
      <c r="E280" s="26">
        <f>IFERROR(+VLOOKUP("LEEQTF"&amp;A280,'Main File'!A:O,9,0),0)</f>
        <v>0</v>
      </c>
      <c r="F280" s="26">
        <f>IFERROR(+VLOOKUP("LEEQTF"&amp;A280,'Main File'!A:O,10,0),0)</f>
        <v>0</v>
      </c>
      <c r="G280" s="26">
        <f>IFERROR(+VLOOKUP("LEEQTF"&amp;A280,'Main File'!A:O,11,0),0)</f>
        <v>0</v>
      </c>
      <c r="H280" s="26">
        <f>IFERROR(+VLOOKUP("LEEQTF"&amp;A280,'Main File'!A:O,12,0),0)</f>
        <v>0</v>
      </c>
      <c r="I280" s="26">
        <f>IFERROR(+VLOOKUP("LEEQTF"&amp;A280,'Main File'!A:O,13,0),0)</f>
        <v>0</v>
      </c>
      <c r="J280" s="26">
        <f>IFERROR(+VLOOKUP("LEEQTF"&amp;A280,'Main File'!A:O,14,0),0)</f>
        <v>0</v>
      </c>
      <c r="K280" s="26">
        <f>IFERROR(+VLOOKUP("LEEQTF"&amp;A280,'Main File'!A:O,15,0),0)</f>
        <v>0</v>
      </c>
    </row>
    <row r="281" spans="1:11" x14ac:dyDescent="0.25">
      <c r="A281" s="9">
        <f t="shared" si="4"/>
        <v>43468</v>
      </c>
      <c r="B281" s="26">
        <f>IFERROR(+VLOOKUP("LEEQTF"&amp;A281,'Main File'!A:O,6,0),0)</f>
        <v>0</v>
      </c>
      <c r="C281" s="26">
        <f>IFERROR(+VLOOKUP("LEEQTF"&amp;A281,'Main File'!A:O,7,0),0)</f>
        <v>0</v>
      </c>
      <c r="D281" s="26">
        <f>IFERROR(+VLOOKUP("LEEQTF"&amp;A281,'Main File'!A:O,8,0),0)</f>
        <v>0</v>
      </c>
      <c r="E281" s="26">
        <f>IFERROR(+VLOOKUP("LEEQTF"&amp;A281,'Main File'!A:O,9,0),0)</f>
        <v>0</v>
      </c>
      <c r="F281" s="26">
        <f>IFERROR(+VLOOKUP("LEEQTF"&amp;A281,'Main File'!A:O,10,0),0)</f>
        <v>0</v>
      </c>
      <c r="G281" s="26">
        <f>IFERROR(+VLOOKUP("LEEQTF"&amp;A281,'Main File'!A:O,11,0),0)</f>
        <v>0</v>
      </c>
      <c r="H281" s="26">
        <f>IFERROR(+VLOOKUP("LEEQTF"&amp;A281,'Main File'!A:O,12,0),0)</f>
        <v>0</v>
      </c>
      <c r="I281" s="26">
        <f>IFERROR(+VLOOKUP("LEEQTF"&amp;A281,'Main File'!A:O,13,0),0)</f>
        <v>0</v>
      </c>
      <c r="J281" s="26">
        <f>IFERROR(+VLOOKUP("LEEQTF"&amp;A281,'Main File'!A:O,14,0),0)</f>
        <v>0</v>
      </c>
      <c r="K281" s="26">
        <f>IFERROR(+VLOOKUP("LEEQTF"&amp;A281,'Main File'!A:O,15,0),0)</f>
        <v>0</v>
      </c>
    </row>
    <row r="282" spans="1:11" x14ac:dyDescent="0.25">
      <c r="A282" s="9">
        <f t="shared" si="4"/>
        <v>43469</v>
      </c>
      <c r="B282" s="26">
        <f>IFERROR(+VLOOKUP("LEEQTF"&amp;A282,'Main File'!A:O,6,0),0)</f>
        <v>0</v>
      </c>
      <c r="C282" s="26">
        <f>IFERROR(+VLOOKUP("LEEQTF"&amp;A282,'Main File'!A:O,7,0),0)</f>
        <v>0</v>
      </c>
      <c r="D282" s="26">
        <f>IFERROR(+VLOOKUP("LEEQTF"&amp;A282,'Main File'!A:O,8,0),0)</f>
        <v>0</v>
      </c>
      <c r="E282" s="26">
        <f>IFERROR(+VLOOKUP("LEEQTF"&amp;A282,'Main File'!A:O,9,0),0)</f>
        <v>0</v>
      </c>
      <c r="F282" s="26">
        <f>IFERROR(+VLOOKUP("LEEQTF"&amp;A282,'Main File'!A:O,10,0),0)</f>
        <v>0</v>
      </c>
      <c r="G282" s="26">
        <f>IFERROR(+VLOOKUP("LEEQTF"&amp;A282,'Main File'!A:O,11,0),0)</f>
        <v>0</v>
      </c>
      <c r="H282" s="26">
        <f>IFERROR(+VLOOKUP("LEEQTF"&amp;A282,'Main File'!A:O,12,0),0)</f>
        <v>0</v>
      </c>
      <c r="I282" s="26">
        <f>IFERROR(+VLOOKUP("LEEQTF"&amp;A282,'Main File'!A:O,13,0),0)</f>
        <v>0</v>
      </c>
      <c r="J282" s="26">
        <f>IFERROR(+VLOOKUP("LEEQTF"&amp;A282,'Main File'!A:O,14,0),0)</f>
        <v>0</v>
      </c>
      <c r="K282" s="26">
        <f>IFERROR(+VLOOKUP("LEEQTF"&amp;A282,'Main File'!A:O,15,0),0)</f>
        <v>0</v>
      </c>
    </row>
    <row r="283" spans="1:11" x14ac:dyDescent="0.25">
      <c r="A283" s="9">
        <f t="shared" si="4"/>
        <v>43470</v>
      </c>
      <c r="B283" s="26">
        <f>IFERROR(+VLOOKUP("LEEQTF"&amp;A283,'Main File'!A:O,6,0),0)</f>
        <v>0</v>
      </c>
      <c r="C283" s="26">
        <f>IFERROR(+VLOOKUP("LEEQTF"&amp;A283,'Main File'!A:O,7,0),0)</f>
        <v>0</v>
      </c>
      <c r="D283" s="26">
        <f>IFERROR(+VLOOKUP("LEEQTF"&amp;A283,'Main File'!A:O,8,0),0)</f>
        <v>0</v>
      </c>
      <c r="E283" s="26">
        <f>IFERROR(+VLOOKUP("LEEQTF"&amp;A283,'Main File'!A:O,9,0),0)</f>
        <v>0</v>
      </c>
      <c r="F283" s="26">
        <f>IFERROR(+VLOOKUP("LEEQTF"&amp;A283,'Main File'!A:O,10,0),0)</f>
        <v>0</v>
      </c>
      <c r="G283" s="26">
        <f>IFERROR(+VLOOKUP("LEEQTF"&amp;A283,'Main File'!A:O,11,0),0)</f>
        <v>0</v>
      </c>
      <c r="H283" s="26">
        <f>IFERROR(+VLOOKUP("LEEQTF"&amp;A283,'Main File'!A:O,12,0),0)</f>
        <v>0</v>
      </c>
      <c r="I283" s="26">
        <f>IFERROR(+VLOOKUP("LEEQTF"&amp;A283,'Main File'!A:O,13,0),0)</f>
        <v>0</v>
      </c>
      <c r="J283" s="26">
        <f>IFERROR(+VLOOKUP("LEEQTF"&amp;A283,'Main File'!A:O,14,0),0)</f>
        <v>0</v>
      </c>
      <c r="K283" s="26">
        <f>IFERROR(+VLOOKUP("LEEQTF"&amp;A283,'Main File'!A:O,15,0),0)</f>
        <v>0</v>
      </c>
    </row>
    <row r="284" spans="1:11" x14ac:dyDescent="0.25">
      <c r="A284" s="9">
        <f t="shared" si="4"/>
        <v>43471</v>
      </c>
      <c r="B284" s="26">
        <f>IFERROR(+VLOOKUP("LEEQTF"&amp;A284,'Main File'!A:O,6,0),0)</f>
        <v>0</v>
      </c>
      <c r="C284" s="26">
        <f>IFERROR(+VLOOKUP("LEEQTF"&amp;A284,'Main File'!A:O,7,0),0)</f>
        <v>0</v>
      </c>
      <c r="D284" s="26">
        <f>IFERROR(+VLOOKUP("LEEQTF"&amp;A284,'Main File'!A:O,8,0),0)</f>
        <v>0</v>
      </c>
      <c r="E284" s="26">
        <f>IFERROR(+VLOOKUP("LEEQTF"&amp;A284,'Main File'!A:O,9,0),0)</f>
        <v>0</v>
      </c>
      <c r="F284" s="26">
        <f>IFERROR(+VLOOKUP("LEEQTF"&amp;A284,'Main File'!A:O,10,0),0)</f>
        <v>0</v>
      </c>
      <c r="G284" s="26">
        <f>IFERROR(+VLOOKUP("LEEQTF"&amp;A284,'Main File'!A:O,11,0),0)</f>
        <v>0</v>
      </c>
      <c r="H284" s="26">
        <f>IFERROR(+VLOOKUP("LEEQTF"&amp;A284,'Main File'!A:O,12,0),0)</f>
        <v>0</v>
      </c>
      <c r="I284" s="26">
        <f>IFERROR(+VLOOKUP("LEEQTF"&amp;A284,'Main File'!A:O,13,0),0)</f>
        <v>0</v>
      </c>
      <c r="J284" s="26">
        <f>IFERROR(+VLOOKUP("LEEQTF"&amp;A284,'Main File'!A:O,14,0),0)</f>
        <v>0</v>
      </c>
      <c r="K284" s="26">
        <f>IFERROR(+VLOOKUP("LEEQTF"&amp;A284,'Main File'!A:O,15,0),0)</f>
        <v>0</v>
      </c>
    </row>
    <row r="285" spans="1:11" x14ac:dyDescent="0.25">
      <c r="A285" s="9">
        <f t="shared" si="4"/>
        <v>43472</v>
      </c>
      <c r="B285" s="26">
        <f>IFERROR(+VLOOKUP("LEEQTF"&amp;A285,'Main File'!A:O,6,0),0)</f>
        <v>0</v>
      </c>
      <c r="C285" s="26">
        <f>IFERROR(+VLOOKUP("LEEQTF"&amp;A285,'Main File'!A:O,7,0),0)</f>
        <v>0</v>
      </c>
      <c r="D285" s="26">
        <f>IFERROR(+VLOOKUP("LEEQTF"&amp;A285,'Main File'!A:O,8,0),0)</f>
        <v>0</v>
      </c>
      <c r="E285" s="26">
        <f>IFERROR(+VLOOKUP("LEEQTF"&amp;A285,'Main File'!A:O,9,0),0)</f>
        <v>0</v>
      </c>
      <c r="F285" s="26">
        <f>IFERROR(+VLOOKUP("LEEQTF"&amp;A285,'Main File'!A:O,10,0),0)</f>
        <v>0</v>
      </c>
      <c r="G285" s="26">
        <f>IFERROR(+VLOOKUP("LEEQTF"&amp;A285,'Main File'!A:O,11,0),0)</f>
        <v>0</v>
      </c>
      <c r="H285" s="26">
        <f>IFERROR(+VLOOKUP("LEEQTF"&amp;A285,'Main File'!A:O,12,0),0)</f>
        <v>0</v>
      </c>
      <c r="I285" s="26">
        <f>IFERROR(+VLOOKUP("LEEQTF"&amp;A285,'Main File'!A:O,13,0),0)</f>
        <v>0</v>
      </c>
      <c r="J285" s="26">
        <f>IFERROR(+VLOOKUP("LEEQTF"&amp;A285,'Main File'!A:O,14,0),0)</f>
        <v>0</v>
      </c>
      <c r="K285" s="26">
        <f>IFERROR(+VLOOKUP("LEEQTF"&amp;A285,'Main File'!A:O,15,0),0)</f>
        <v>0</v>
      </c>
    </row>
    <row r="286" spans="1:11" x14ac:dyDescent="0.25">
      <c r="A286" s="9">
        <f t="shared" si="4"/>
        <v>43473</v>
      </c>
      <c r="B286" s="26">
        <f>IFERROR(+VLOOKUP("LEEQTF"&amp;A286,'Main File'!A:O,6,0),0)</f>
        <v>0</v>
      </c>
      <c r="C286" s="26">
        <f>IFERROR(+VLOOKUP("LEEQTF"&amp;A286,'Main File'!A:O,7,0),0)</f>
        <v>0</v>
      </c>
      <c r="D286" s="26">
        <f>IFERROR(+VLOOKUP("LEEQTF"&amp;A286,'Main File'!A:O,8,0),0)</f>
        <v>0</v>
      </c>
      <c r="E286" s="26">
        <f>IFERROR(+VLOOKUP("LEEQTF"&amp;A286,'Main File'!A:O,9,0),0)</f>
        <v>0</v>
      </c>
      <c r="F286" s="26">
        <f>IFERROR(+VLOOKUP("LEEQTF"&amp;A286,'Main File'!A:O,10,0),0)</f>
        <v>0</v>
      </c>
      <c r="G286" s="26">
        <f>IFERROR(+VLOOKUP("LEEQTF"&amp;A286,'Main File'!A:O,11,0),0)</f>
        <v>0</v>
      </c>
      <c r="H286" s="26">
        <f>IFERROR(+VLOOKUP("LEEQTF"&amp;A286,'Main File'!A:O,12,0),0)</f>
        <v>0</v>
      </c>
      <c r="I286" s="26">
        <f>IFERROR(+VLOOKUP("LEEQTF"&amp;A286,'Main File'!A:O,13,0),0)</f>
        <v>0</v>
      </c>
      <c r="J286" s="26">
        <f>IFERROR(+VLOOKUP("LEEQTF"&amp;A286,'Main File'!A:O,14,0),0)</f>
        <v>0</v>
      </c>
      <c r="K286" s="26">
        <f>IFERROR(+VLOOKUP("LEEQTF"&amp;A286,'Main File'!A:O,15,0),0)</f>
        <v>0</v>
      </c>
    </row>
    <row r="287" spans="1:11" x14ac:dyDescent="0.25">
      <c r="A287" s="9">
        <f t="shared" si="4"/>
        <v>43474</v>
      </c>
      <c r="B287" s="26">
        <f>IFERROR(+VLOOKUP("LEEQTF"&amp;A287,'Main File'!A:O,6,0),0)</f>
        <v>0</v>
      </c>
      <c r="C287" s="26">
        <f>IFERROR(+VLOOKUP("LEEQTF"&amp;A287,'Main File'!A:O,7,0),0)</f>
        <v>0</v>
      </c>
      <c r="D287" s="26">
        <f>IFERROR(+VLOOKUP("LEEQTF"&amp;A287,'Main File'!A:O,8,0),0)</f>
        <v>0</v>
      </c>
      <c r="E287" s="26">
        <f>IFERROR(+VLOOKUP("LEEQTF"&amp;A287,'Main File'!A:O,9,0),0)</f>
        <v>0</v>
      </c>
      <c r="F287" s="26">
        <f>IFERROR(+VLOOKUP("LEEQTF"&amp;A287,'Main File'!A:O,10,0),0)</f>
        <v>0</v>
      </c>
      <c r="G287" s="26">
        <f>IFERROR(+VLOOKUP("LEEQTF"&amp;A287,'Main File'!A:O,11,0),0)</f>
        <v>0</v>
      </c>
      <c r="H287" s="26">
        <f>IFERROR(+VLOOKUP("LEEQTF"&amp;A287,'Main File'!A:O,12,0),0)</f>
        <v>0</v>
      </c>
      <c r="I287" s="26">
        <f>IFERROR(+VLOOKUP("LEEQTF"&amp;A287,'Main File'!A:O,13,0),0)</f>
        <v>0</v>
      </c>
      <c r="J287" s="26">
        <f>IFERROR(+VLOOKUP("LEEQTF"&amp;A287,'Main File'!A:O,14,0),0)</f>
        <v>0</v>
      </c>
      <c r="K287" s="26">
        <f>IFERROR(+VLOOKUP("LEEQTF"&amp;A287,'Main File'!A:O,15,0),0)</f>
        <v>0</v>
      </c>
    </row>
    <row r="288" spans="1:11" x14ac:dyDescent="0.25">
      <c r="A288" s="9">
        <f t="shared" si="4"/>
        <v>43475</v>
      </c>
      <c r="B288" s="26">
        <f>IFERROR(+VLOOKUP("LEEQTF"&amp;A288,'Main File'!A:O,6,0),0)</f>
        <v>0</v>
      </c>
      <c r="C288" s="26">
        <f>IFERROR(+VLOOKUP("LEEQTF"&amp;A288,'Main File'!A:O,7,0),0)</f>
        <v>0</v>
      </c>
      <c r="D288" s="26">
        <f>IFERROR(+VLOOKUP("LEEQTF"&amp;A288,'Main File'!A:O,8,0),0)</f>
        <v>0</v>
      </c>
      <c r="E288" s="26">
        <f>IFERROR(+VLOOKUP("LEEQTF"&amp;A288,'Main File'!A:O,9,0),0)</f>
        <v>0</v>
      </c>
      <c r="F288" s="26">
        <f>IFERROR(+VLOOKUP("LEEQTF"&amp;A288,'Main File'!A:O,10,0),0)</f>
        <v>0</v>
      </c>
      <c r="G288" s="26">
        <f>IFERROR(+VLOOKUP("LEEQTF"&amp;A288,'Main File'!A:O,11,0),0)</f>
        <v>0</v>
      </c>
      <c r="H288" s="26">
        <f>IFERROR(+VLOOKUP("LEEQTF"&amp;A288,'Main File'!A:O,12,0),0)</f>
        <v>0</v>
      </c>
      <c r="I288" s="26">
        <f>IFERROR(+VLOOKUP("LEEQTF"&amp;A288,'Main File'!A:O,13,0),0)</f>
        <v>0</v>
      </c>
      <c r="J288" s="26">
        <f>IFERROR(+VLOOKUP("LEEQTF"&amp;A288,'Main File'!A:O,14,0),0)</f>
        <v>0</v>
      </c>
      <c r="K288" s="26">
        <f>IFERROR(+VLOOKUP("LEEQTF"&amp;A288,'Main File'!A:O,15,0),0)</f>
        <v>0</v>
      </c>
    </row>
    <row r="289" spans="1:11" x14ac:dyDescent="0.25">
      <c r="A289" s="9">
        <f t="shared" si="4"/>
        <v>43476</v>
      </c>
      <c r="B289" s="26">
        <f>IFERROR(+VLOOKUP("LEEQTF"&amp;A289,'Main File'!A:O,6,0),0)</f>
        <v>0</v>
      </c>
      <c r="C289" s="26">
        <f>IFERROR(+VLOOKUP("LEEQTF"&amp;A289,'Main File'!A:O,7,0),0)</f>
        <v>0</v>
      </c>
      <c r="D289" s="26">
        <f>IFERROR(+VLOOKUP("LEEQTF"&amp;A289,'Main File'!A:O,8,0),0)</f>
        <v>0</v>
      </c>
      <c r="E289" s="26">
        <f>IFERROR(+VLOOKUP("LEEQTF"&amp;A289,'Main File'!A:O,9,0),0)</f>
        <v>0</v>
      </c>
      <c r="F289" s="26">
        <f>IFERROR(+VLOOKUP("LEEQTF"&amp;A289,'Main File'!A:O,10,0),0)</f>
        <v>0</v>
      </c>
      <c r="G289" s="26">
        <f>IFERROR(+VLOOKUP("LEEQTF"&amp;A289,'Main File'!A:O,11,0),0)</f>
        <v>0</v>
      </c>
      <c r="H289" s="26">
        <f>IFERROR(+VLOOKUP("LEEQTF"&amp;A289,'Main File'!A:O,12,0),0)</f>
        <v>0</v>
      </c>
      <c r="I289" s="26">
        <f>IFERROR(+VLOOKUP("LEEQTF"&amp;A289,'Main File'!A:O,13,0),0)</f>
        <v>0</v>
      </c>
      <c r="J289" s="26">
        <f>IFERROR(+VLOOKUP("LEEQTF"&amp;A289,'Main File'!A:O,14,0),0)</f>
        <v>0</v>
      </c>
      <c r="K289" s="26">
        <f>IFERROR(+VLOOKUP("LEEQTF"&amp;A289,'Main File'!A:O,15,0),0)</f>
        <v>0</v>
      </c>
    </row>
    <row r="290" spans="1:11" x14ac:dyDescent="0.25">
      <c r="A290" s="9">
        <f t="shared" si="4"/>
        <v>43477</v>
      </c>
      <c r="B290" s="26">
        <f>IFERROR(+VLOOKUP("LEEQTF"&amp;A290,'Main File'!A:O,6,0),0)</f>
        <v>0</v>
      </c>
      <c r="C290" s="26">
        <f>IFERROR(+VLOOKUP("LEEQTF"&amp;A290,'Main File'!A:O,7,0),0)</f>
        <v>0</v>
      </c>
      <c r="D290" s="26">
        <f>IFERROR(+VLOOKUP("LEEQTF"&amp;A290,'Main File'!A:O,8,0),0)</f>
        <v>0</v>
      </c>
      <c r="E290" s="26">
        <f>IFERROR(+VLOOKUP("LEEQTF"&amp;A290,'Main File'!A:O,9,0),0)</f>
        <v>0</v>
      </c>
      <c r="F290" s="26">
        <f>IFERROR(+VLOOKUP("LEEQTF"&amp;A290,'Main File'!A:O,10,0),0)</f>
        <v>0</v>
      </c>
      <c r="G290" s="26">
        <f>IFERROR(+VLOOKUP("LEEQTF"&amp;A290,'Main File'!A:O,11,0),0)</f>
        <v>0</v>
      </c>
      <c r="H290" s="26">
        <f>IFERROR(+VLOOKUP("LEEQTF"&amp;A290,'Main File'!A:O,12,0),0)</f>
        <v>0</v>
      </c>
      <c r="I290" s="26">
        <f>IFERROR(+VLOOKUP("LEEQTF"&amp;A290,'Main File'!A:O,13,0),0)</f>
        <v>0</v>
      </c>
      <c r="J290" s="26">
        <f>IFERROR(+VLOOKUP("LEEQTF"&amp;A290,'Main File'!A:O,14,0),0)</f>
        <v>0</v>
      </c>
      <c r="K290" s="26">
        <f>IFERROR(+VLOOKUP("LEEQTF"&amp;A290,'Main File'!A:O,15,0),0)</f>
        <v>0</v>
      </c>
    </row>
    <row r="291" spans="1:11" x14ac:dyDescent="0.25">
      <c r="A291" s="9">
        <f t="shared" si="4"/>
        <v>43478</v>
      </c>
      <c r="B291" s="26">
        <f>IFERROR(+VLOOKUP("LEEQTF"&amp;A291,'Main File'!A:O,6,0),0)</f>
        <v>0</v>
      </c>
      <c r="C291" s="26">
        <f>IFERROR(+VLOOKUP("LEEQTF"&amp;A291,'Main File'!A:O,7,0),0)</f>
        <v>0</v>
      </c>
      <c r="D291" s="26">
        <f>IFERROR(+VLOOKUP("LEEQTF"&amp;A291,'Main File'!A:O,8,0),0)</f>
        <v>0</v>
      </c>
      <c r="E291" s="26">
        <f>IFERROR(+VLOOKUP("LEEQTF"&amp;A291,'Main File'!A:O,9,0),0)</f>
        <v>0</v>
      </c>
      <c r="F291" s="26">
        <f>IFERROR(+VLOOKUP("LEEQTF"&amp;A291,'Main File'!A:O,10,0),0)</f>
        <v>0</v>
      </c>
      <c r="G291" s="26">
        <f>IFERROR(+VLOOKUP("LEEQTF"&amp;A291,'Main File'!A:O,11,0),0)</f>
        <v>0</v>
      </c>
      <c r="H291" s="26">
        <f>IFERROR(+VLOOKUP("LEEQTF"&amp;A291,'Main File'!A:O,12,0),0)</f>
        <v>0</v>
      </c>
      <c r="I291" s="26">
        <f>IFERROR(+VLOOKUP("LEEQTF"&amp;A291,'Main File'!A:O,13,0),0)</f>
        <v>0</v>
      </c>
      <c r="J291" s="26">
        <f>IFERROR(+VLOOKUP("LEEQTF"&amp;A291,'Main File'!A:O,14,0),0)</f>
        <v>0</v>
      </c>
      <c r="K291" s="26">
        <f>IFERROR(+VLOOKUP("LEEQTF"&amp;A291,'Main File'!A:O,15,0),0)</f>
        <v>0</v>
      </c>
    </row>
    <row r="292" spans="1:11" x14ac:dyDescent="0.25">
      <c r="A292" s="9">
        <f t="shared" si="4"/>
        <v>43479</v>
      </c>
      <c r="B292" s="26">
        <f>IFERROR(+VLOOKUP("LEEQTF"&amp;A292,'Main File'!A:O,6,0),0)</f>
        <v>0</v>
      </c>
      <c r="C292" s="26">
        <f>IFERROR(+VLOOKUP("LEEQTF"&amp;A292,'Main File'!A:O,7,0),0)</f>
        <v>0</v>
      </c>
      <c r="D292" s="26">
        <f>IFERROR(+VLOOKUP("LEEQTF"&amp;A292,'Main File'!A:O,8,0),0)</f>
        <v>0</v>
      </c>
      <c r="E292" s="26">
        <f>IFERROR(+VLOOKUP("LEEQTF"&amp;A292,'Main File'!A:O,9,0),0)</f>
        <v>0</v>
      </c>
      <c r="F292" s="26">
        <f>IFERROR(+VLOOKUP("LEEQTF"&amp;A292,'Main File'!A:O,10,0),0)</f>
        <v>0</v>
      </c>
      <c r="G292" s="26">
        <f>IFERROR(+VLOOKUP("LEEQTF"&amp;A292,'Main File'!A:O,11,0),0)</f>
        <v>0</v>
      </c>
      <c r="H292" s="26">
        <f>IFERROR(+VLOOKUP("LEEQTF"&amp;A292,'Main File'!A:O,12,0),0)</f>
        <v>0</v>
      </c>
      <c r="I292" s="26">
        <f>IFERROR(+VLOOKUP("LEEQTF"&amp;A292,'Main File'!A:O,13,0),0)</f>
        <v>0</v>
      </c>
      <c r="J292" s="26">
        <f>IFERROR(+VLOOKUP("LEEQTF"&amp;A292,'Main File'!A:O,14,0),0)</f>
        <v>0</v>
      </c>
      <c r="K292" s="26">
        <f>IFERROR(+VLOOKUP("LEEQTF"&amp;A292,'Main File'!A:O,15,0),0)</f>
        <v>0</v>
      </c>
    </row>
    <row r="293" spans="1:11" x14ac:dyDescent="0.25">
      <c r="A293" s="9">
        <f t="shared" si="4"/>
        <v>43480</v>
      </c>
      <c r="B293" s="26">
        <f>IFERROR(+VLOOKUP("LEEQTF"&amp;A293,'Main File'!A:O,6,0),0)</f>
        <v>0</v>
      </c>
      <c r="C293" s="26">
        <f>IFERROR(+VLOOKUP("LEEQTF"&amp;A293,'Main File'!A:O,7,0),0)</f>
        <v>0</v>
      </c>
      <c r="D293" s="26">
        <f>IFERROR(+VLOOKUP("LEEQTF"&amp;A293,'Main File'!A:O,8,0),0)</f>
        <v>0</v>
      </c>
      <c r="E293" s="26">
        <f>IFERROR(+VLOOKUP("LEEQTF"&amp;A293,'Main File'!A:O,9,0),0)</f>
        <v>0</v>
      </c>
      <c r="F293" s="26">
        <f>IFERROR(+VLOOKUP("LEEQTF"&amp;A293,'Main File'!A:O,10,0),0)</f>
        <v>0</v>
      </c>
      <c r="G293" s="26">
        <f>IFERROR(+VLOOKUP("LEEQTF"&amp;A293,'Main File'!A:O,11,0),0)</f>
        <v>0</v>
      </c>
      <c r="H293" s="26">
        <f>IFERROR(+VLOOKUP("LEEQTF"&amp;A293,'Main File'!A:O,12,0),0)</f>
        <v>0</v>
      </c>
      <c r="I293" s="26">
        <f>IFERROR(+VLOOKUP("LEEQTF"&amp;A293,'Main File'!A:O,13,0),0)</f>
        <v>0</v>
      </c>
      <c r="J293" s="26">
        <f>IFERROR(+VLOOKUP("LEEQTF"&amp;A293,'Main File'!A:O,14,0),0)</f>
        <v>0</v>
      </c>
      <c r="K293" s="26">
        <f>IFERROR(+VLOOKUP("LEEQTF"&amp;A293,'Main File'!A:O,15,0),0)</f>
        <v>0</v>
      </c>
    </row>
    <row r="294" spans="1:11" x14ac:dyDescent="0.25">
      <c r="A294" s="9">
        <f t="shared" si="4"/>
        <v>43481</v>
      </c>
      <c r="B294" s="26">
        <f>IFERROR(+VLOOKUP("LEEQTF"&amp;A294,'Main File'!A:O,6,0),0)</f>
        <v>0</v>
      </c>
      <c r="C294" s="26">
        <f>IFERROR(+VLOOKUP("LEEQTF"&amp;A294,'Main File'!A:O,7,0),0)</f>
        <v>0</v>
      </c>
      <c r="D294" s="26">
        <f>IFERROR(+VLOOKUP("LEEQTF"&amp;A294,'Main File'!A:O,8,0),0)</f>
        <v>0</v>
      </c>
      <c r="E294" s="26">
        <f>IFERROR(+VLOOKUP("LEEQTF"&amp;A294,'Main File'!A:O,9,0),0)</f>
        <v>0</v>
      </c>
      <c r="F294" s="26">
        <f>IFERROR(+VLOOKUP("LEEQTF"&amp;A294,'Main File'!A:O,10,0),0)</f>
        <v>0</v>
      </c>
      <c r="G294" s="26">
        <f>IFERROR(+VLOOKUP("LEEQTF"&amp;A294,'Main File'!A:O,11,0),0)</f>
        <v>0</v>
      </c>
      <c r="H294" s="26">
        <f>IFERROR(+VLOOKUP("LEEQTF"&amp;A294,'Main File'!A:O,12,0),0)</f>
        <v>0</v>
      </c>
      <c r="I294" s="26">
        <f>IFERROR(+VLOOKUP("LEEQTF"&amp;A294,'Main File'!A:O,13,0),0)</f>
        <v>0</v>
      </c>
      <c r="J294" s="26">
        <f>IFERROR(+VLOOKUP("LEEQTF"&amp;A294,'Main File'!A:O,14,0),0)</f>
        <v>0</v>
      </c>
      <c r="K294" s="26">
        <f>IFERROR(+VLOOKUP("LEEQTF"&amp;A294,'Main File'!A:O,15,0),0)</f>
        <v>0</v>
      </c>
    </row>
    <row r="295" spans="1:11" x14ac:dyDescent="0.25">
      <c r="A295" s="9">
        <f t="shared" si="4"/>
        <v>43482</v>
      </c>
      <c r="B295" s="26">
        <f>IFERROR(+VLOOKUP("LEEQTF"&amp;A295,'Main File'!A:O,6,0),0)</f>
        <v>0</v>
      </c>
      <c r="C295" s="26">
        <f>IFERROR(+VLOOKUP("LEEQTF"&amp;A295,'Main File'!A:O,7,0),0)</f>
        <v>0</v>
      </c>
      <c r="D295" s="26">
        <f>IFERROR(+VLOOKUP("LEEQTF"&amp;A295,'Main File'!A:O,8,0),0)</f>
        <v>0</v>
      </c>
      <c r="E295" s="26">
        <f>IFERROR(+VLOOKUP("LEEQTF"&amp;A295,'Main File'!A:O,9,0),0)</f>
        <v>0</v>
      </c>
      <c r="F295" s="26">
        <f>IFERROR(+VLOOKUP("LEEQTF"&amp;A295,'Main File'!A:O,10,0),0)</f>
        <v>0</v>
      </c>
      <c r="G295" s="26">
        <f>IFERROR(+VLOOKUP("LEEQTF"&amp;A295,'Main File'!A:O,11,0),0)</f>
        <v>0</v>
      </c>
      <c r="H295" s="26">
        <f>IFERROR(+VLOOKUP("LEEQTF"&amp;A295,'Main File'!A:O,12,0),0)</f>
        <v>0</v>
      </c>
      <c r="I295" s="26">
        <f>IFERROR(+VLOOKUP("LEEQTF"&amp;A295,'Main File'!A:O,13,0),0)</f>
        <v>0</v>
      </c>
      <c r="J295" s="26">
        <f>IFERROR(+VLOOKUP("LEEQTF"&amp;A295,'Main File'!A:O,14,0),0)</f>
        <v>0</v>
      </c>
      <c r="K295" s="26">
        <f>IFERROR(+VLOOKUP("LEEQTF"&amp;A295,'Main File'!A:O,15,0),0)</f>
        <v>0</v>
      </c>
    </row>
    <row r="296" spans="1:11" x14ac:dyDescent="0.25">
      <c r="A296" s="9">
        <f t="shared" si="4"/>
        <v>43483</v>
      </c>
      <c r="B296" s="26">
        <f>IFERROR(+VLOOKUP("LEEQTF"&amp;A296,'Main File'!A:O,6,0),0)</f>
        <v>0</v>
      </c>
      <c r="C296" s="26">
        <f>IFERROR(+VLOOKUP("LEEQTF"&amp;A296,'Main File'!A:O,7,0),0)</f>
        <v>0</v>
      </c>
      <c r="D296" s="26">
        <f>IFERROR(+VLOOKUP("LEEQTF"&amp;A296,'Main File'!A:O,8,0),0)</f>
        <v>0</v>
      </c>
      <c r="E296" s="26">
        <f>IFERROR(+VLOOKUP("LEEQTF"&amp;A296,'Main File'!A:O,9,0),0)</f>
        <v>0</v>
      </c>
      <c r="F296" s="26">
        <f>IFERROR(+VLOOKUP("LEEQTF"&amp;A296,'Main File'!A:O,10,0),0)</f>
        <v>0</v>
      </c>
      <c r="G296" s="26">
        <f>IFERROR(+VLOOKUP("LEEQTF"&amp;A296,'Main File'!A:O,11,0),0)</f>
        <v>0</v>
      </c>
      <c r="H296" s="26">
        <f>IFERROR(+VLOOKUP("LEEQTF"&amp;A296,'Main File'!A:O,12,0),0)</f>
        <v>0</v>
      </c>
      <c r="I296" s="26">
        <f>IFERROR(+VLOOKUP("LEEQTF"&amp;A296,'Main File'!A:O,13,0),0)</f>
        <v>0</v>
      </c>
      <c r="J296" s="26">
        <f>IFERROR(+VLOOKUP("LEEQTF"&amp;A296,'Main File'!A:O,14,0),0)</f>
        <v>0</v>
      </c>
      <c r="K296" s="26">
        <f>IFERROR(+VLOOKUP("LEEQTF"&amp;A296,'Main File'!A:O,15,0),0)</f>
        <v>0</v>
      </c>
    </row>
    <row r="297" spans="1:11" x14ac:dyDescent="0.25">
      <c r="A297" s="9">
        <f t="shared" si="4"/>
        <v>43484</v>
      </c>
      <c r="B297" s="26">
        <f>IFERROR(+VLOOKUP("LEEQTF"&amp;A297,'Main File'!A:O,6,0),0)</f>
        <v>0</v>
      </c>
      <c r="C297" s="26">
        <f>IFERROR(+VLOOKUP("LEEQTF"&amp;A297,'Main File'!A:O,7,0),0)</f>
        <v>0</v>
      </c>
      <c r="D297" s="26">
        <f>IFERROR(+VLOOKUP("LEEQTF"&amp;A297,'Main File'!A:O,8,0),0)</f>
        <v>0</v>
      </c>
      <c r="E297" s="26">
        <f>IFERROR(+VLOOKUP("LEEQTF"&amp;A297,'Main File'!A:O,9,0),0)</f>
        <v>0</v>
      </c>
      <c r="F297" s="26">
        <f>IFERROR(+VLOOKUP("LEEQTF"&amp;A297,'Main File'!A:O,10,0),0)</f>
        <v>0</v>
      </c>
      <c r="G297" s="26">
        <f>IFERROR(+VLOOKUP("LEEQTF"&amp;A297,'Main File'!A:O,11,0),0)</f>
        <v>0</v>
      </c>
      <c r="H297" s="26">
        <f>IFERROR(+VLOOKUP("LEEQTF"&amp;A297,'Main File'!A:O,12,0),0)</f>
        <v>0</v>
      </c>
      <c r="I297" s="26">
        <f>IFERROR(+VLOOKUP("LEEQTF"&amp;A297,'Main File'!A:O,13,0),0)</f>
        <v>0</v>
      </c>
      <c r="J297" s="26">
        <f>IFERROR(+VLOOKUP("LEEQTF"&amp;A297,'Main File'!A:O,14,0),0)</f>
        <v>0</v>
      </c>
      <c r="K297" s="26">
        <f>IFERROR(+VLOOKUP("LEEQTF"&amp;A297,'Main File'!A:O,15,0),0)</f>
        <v>0</v>
      </c>
    </row>
    <row r="298" spans="1:11" x14ac:dyDescent="0.25">
      <c r="A298" s="9">
        <f t="shared" si="4"/>
        <v>43485</v>
      </c>
      <c r="B298" s="26">
        <f>IFERROR(+VLOOKUP("LEEQTF"&amp;A298,'Main File'!A:O,6,0),0)</f>
        <v>0</v>
      </c>
      <c r="C298" s="26">
        <f>IFERROR(+VLOOKUP("LEEQTF"&amp;A298,'Main File'!A:O,7,0),0)</f>
        <v>0</v>
      </c>
      <c r="D298" s="26">
        <f>IFERROR(+VLOOKUP("LEEQTF"&amp;A298,'Main File'!A:O,8,0),0)</f>
        <v>0</v>
      </c>
      <c r="E298" s="26">
        <f>IFERROR(+VLOOKUP("LEEQTF"&amp;A298,'Main File'!A:O,9,0),0)</f>
        <v>0</v>
      </c>
      <c r="F298" s="26">
        <f>IFERROR(+VLOOKUP("LEEQTF"&amp;A298,'Main File'!A:O,10,0),0)</f>
        <v>0</v>
      </c>
      <c r="G298" s="26">
        <f>IFERROR(+VLOOKUP("LEEQTF"&amp;A298,'Main File'!A:O,11,0),0)</f>
        <v>0</v>
      </c>
      <c r="H298" s="26">
        <f>IFERROR(+VLOOKUP("LEEQTF"&amp;A298,'Main File'!A:O,12,0),0)</f>
        <v>0</v>
      </c>
      <c r="I298" s="26">
        <f>IFERROR(+VLOOKUP("LEEQTF"&amp;A298,'Main File'!A:O,13,0),0)</f>
        <v>0</v>
      </c>
      <c r="J298" s="26">
        <f>IFERROR(+VLOOKUP("LEEQTF"&amp;A298,'Main File'!A:O,14,0),0)</f>
        <v>0</v>
      </c>
      <c r="K298" s="26">
        <f>IFERROR(+VLOOKUP("LEEQTF"&amp;A298,'Main File'!A:O,15,0),0)</f>
        <v>0</v>
      </c>
    </row>
    <row r="299" spans="1:11" x14ac:dyDescent="0.25">
      <c r="A299" s="9">
        <f t="shared" si="4"/>
        <v>43486</v>
      </c>
      <c r="B299" s="26">
        <f>IFERROR(+VLOOKUP("LEEQTF"&amp;A299,'Main File'!A:O,6,0),0)</f>
        <v>0</v>
      </c>
      <c r="C299" s="26">
        <f>IFERROR(+VLOOKUP("LEEQTF"&amp;A299,'Main File'!A:O,7,0),0)</f>
        <v>0</v>
      </c>
      <c r="D299" s="26">
        <f>IFERROR(+VLOOKUP("LEEQTF"&amp;A299,'Main File'!A:O,8,0),0)</f>
        <v>0</v>
      </c>
      <c r="E299" s="26">
        <f>IFERROR(+VLOOKUP("LEEQTF"&amp;A299,'Main File'!A:O,9,0),0)</f>
        <v>0</v>
      </c>
      <c r="F299" s="26">
        <f>IFERROR(+VLOOKUP("LEEQTF"&amp;A299,'Main File'!A:O,10,0),0)</f>
        <v>0</v>
      </c>
      <c r="G299" s="26">
        <f>IFERROR(+VLOOKUP("LEEQTF"&amp;A299,'Main File'!A:O,11,0),0)</f>
        <v>0</v>
      </c>
      <c r="H299" s="26">
        <f>IFERROR(+VLOOKUP("LEEQTF"&amp;A299,'Main File'!A:O,12,0),0)</f>
        <v>0</v>
      </c>
      <c r="I299" s="26">
        <f>IFERROR(+VLOOKUP("LEEQTF"&amp;A299,'Main File'!A:O,13,0),0)</f>
        <v>0</v>
      </c>
      <c r="J299" s="26">
        <f>IFERROR(+VLOOKUP("LEEQTF"&amp;A299,'Main File'!A:O,14,0),0)</f>
        <v>0</v>
      </c>
      <c r="K299" s="26">
        <f>IFERROR(+VLOOKUP("LEEQTF"&amp;A299,'Main File'!A:O,15,0),0)</f>
        <v>0</v>
      </c>
    </row>
    <row r="300" spans="1:11" x14ac:dyDescent="0.25">
      <c r="A300" s="9">
        <f t="shared" si="4"/>
        <v>43487</v>
      </c>
      <c r="B300" s="26">
        <f>IFERROR(+VLOOKUP("LEEQTF"&amp;A300,'Main File'!A:O,6,0),0)</f>
        <v>0</v>
      </c>
      <c r="C300" s="26">
        <f>IFERROR(+VLOOKUP("LEEQTF"&amp;A300,'Main File'!A:O,7,0),0)</f>
        <v>0</v>
      </c>
      <c r="D300" s="26">
        <f>IFERROR(+VLOOKUP("LEEQTF"&amp;A300,'Main File'!A:O,8,0),0)</f>
        <v>0</v>
      </c>
      <c r="E300" s="26">
        <f>IFERROR(+VLOOKUP("LEEQTF"&amp;A300,'Main File'!A:O,9,0),0)</f>
        <v>0</v>
      </c>
      <c r="F300" s="26">
        <f>IFERROR(+VLOOKUP("LEEQTF"&amp;A300,'Main File'!A:O,10,0),0)</f>
        <v>0</v>
      </c>
      <c r="G300" s="26">
        <f>IFERROR(+VLOOKUP("LEEQTF"&amp;A300,'Main File'!A:O,11,0),0)</f>
        <v>0</v>
      </c>
      <c r="H300" s="26">
        <f>IFERROR(+VLOOKUP("LEEQTF"&amp;A300,'Main File'!A:O,12,0),0)</f>
        <v>0</v>
      </c>
      <c r="I300" s="26">
        <f>IFERROR(+VLOOKUP("LEEQTF"&amp;A300,'Main File'!A:O,13,0),0)</f>
        <v>0</v>
      </c>
      <c r="J300" s="26">
        <f>IFERROR(+VLOOKUP("LEEQTF"&amp;A300,'Main File'!A:O,14,0),0)</f>
        <v>0</v>
      </c>
      <c r="K300" s="26">
        <f>IFERROR(+VLOOKUP("LEEQTF"&amp;A300,'Main File'!A:O,15,0),0)</f>
        <v>0</v>
      </c>
    </row>
    <row r="301" spans="1:11" x14ac:dyDescent="0.25">
      <c r="A301" s="9">
        <f t="shared" si="4"/>
        <v>43488</v>
      </c>
      <c r="B301" s="26">
        <f>IFERROR(+VLOOKUP("LEEQTF"&amp;A301,'Main File'!A:O,6,0),0)</f>
        <v>0</v>
      </c>
      <c r="C301" s="26">
        <f>IFERROR(+VLOOKUP("LEEQTF"&amp;A301,'Main File'!A:O,7,0),0)</f>
        <v>0</v>
      </c>
      <c r="D301" s="26">
        <f>IFERROR(+VLOOKUP("LEEQTF"&amp;A301,'Main File'!A:O,8,0),0)</f>
        <v>0</v>
      </c>
      <c r="E301" s="26">
        <f>IFERROR(+VLOOKUP("LEEQTF"&amp;A301,'Main File'!A:O,9,0),0)</f>
        <v>0</v>
      </c>
      <c r="F301" s="26">
        <f>IFERROR(+VLOOKUP("LEEQTF"&amp;A301,'Main File'!A:O,10,0),0)</f>
        <v>0</v>
      </c>
      <c r="G301" s="26">
        <f>IFERROR(+VLOOKUP("LEEQTF"&amp;A301,'Main File'!A:O,11,0),0)</f>
        <v>0</v>
      </c>
      <c r="H301" s="26">
        <f>IFERROR(+VLOOKUP("LEEQTF"&amp;A301,'Main File'!A:O,12,0),0)</f>
        <v>0</v>
      </c>
      <c r="I301" s="26">
        <f>IFERROR(+VLOOKUP("LEEQTF"&amp;A301,'Main File'!A:O,13,0),0)</f>
        <v>0</v>
      </c>
      <c r="J301" s="26">
        <f>IFERROR(+VLOOKUP("LEEQTF"&amp;A301,'Main File'!A:O,14,0),0)</f>
        <v>0</v>
      </c>
      <c r="K301" s="26">
        <f>IFERROR(+VLOOKUP("LEEQTF"&amp;A301,'Main File'!A:O,15,0),0)</f>
        <v>0</v>
      </c>
    </row>
    <row r="302" spans="1:11" x14ac:dyDescent="0.25">
      <c r="A302" s="9">
        <f t="shared" si="4"/>
        <v>43489</v>
      </c>
      <c r="B302" s="26">
        <f>IFERROR(+VLOOKUP("LEEQTF"&amp;A302,'Main File'!A:O,6,0),0)</f>
        <v>0</v>
      </c>
      <c r="C302" s="26">
        <f>IFERROR(+VLOOKUP("LEEQTF"&amp;A302,'Main File'!A:O,7,0),0)</f>
        <v>0</v>
      </c>
      <c r="D302" s="26">
        <f>IFERROR(+VLOOKUP("LEEQTF"&amp;A302,'Main File'!A:O,8,0),0)</f>
        <v>0</v>
      </c>
      <c r="E302" s="26">
        <f>IFERROR(+VLOOKUP("LEEQTF"&amp;A302,'Main File'!A:O,9,0),0)</f>
        <v>0</v>
      </c>
      <c r="F302" s="26">
        <f>IFERROR(+VLOOKUP("LEEQTF"&amp;A302,'Main File'!A:O,10,0),0)</f>
        <v>0</v>
      </c>
      <c r="G302" s="26">
        <f>IFERROR(+VLOOKUP("LEEQTF"&amp;A302,'Main File'!A:O,11,0),0)</f>
        <v>0</v>
      </c>
      <c r="H302" s="26">
        <f>IFERROR(+VLOOKUP("LEEQTF"&amp;A302,'Main File'!A:O,12,0),0)</f>
        <v>0</v>
      </c>
      <c r="I302" s="26">
        <f>IFERROR(+VLOOKUP("LEEQTF"&amp;A302,'Main File'!A:O,13,0),0)</f>
        <v>0</v>
      </c>
      <c r="J302" s="26">
        <f>IFERROR(+VLOOKUP("LEEQTF"&amp;A302,'Main File'!A:O,14,0),0)</f>
        <v>0</v>
      </c>
      <c r="K302" s="26">
        <f>IFERROR(+VLOOKUP("LEEQTF"&amp;A302,'Main File'!A:O,15,0),0)</f>
        <v>0</v>
      </c>
    </row>
    <row r="303" spans="1:11" x14ac:dyDescent="0.25">
      <c r="A303" s="9">
        <f t="shared" si="4"/>
        <v>43490</v>
      </c>
      <c r="B303" s="26">
        <f>IFERROR(+VLOOKUP("LEEQTF"&amp;A303,'Main File'!A:O,6,0),0)</f>
        <v>0</v>
      </c>
      <c r="C303" s="26">
        <f>IFERROR(+VLOOKUP("LEEQTF"&amp;A303,'Main File'!A:O,7,0),0)</f>
        <v>0</v>
      </c>
      <c r="D303" s="26">
        <f>IFERROR(+VLOOKUP("LEEQTF"&amp;A303,'Main File'!A:O,8,0),0)</f>
        <v>0</v>
      </c>
      <c r="E303" s="26">
        <f>IFERROR(+VLOOKUP("LEEQTF"&amp;A303,'Main File'!A:O,9,0),0)</f>
        <v>0</v>
      </c>
      <c r="F303" s="26">
        <f>IFERROR(+VLOOKUP("LEEQTF"&amp;A303,'Main File'!A:O,10,0),0)</f>
        <v>0</v>
      </c>
      <c r="G303" s="26">
        <f>IFERROR(+VLOOKUP("LEEQTF"&amp;A303,'Main File'!A:O,11,0),0)</f>
        <v>0</v>
      </c>
      <c r="H303" s="26">
        <f>IFERROR(+VLOOKUP("LEEQTF"&amp;A303,'Main File'!A:O,12,0),0)</f>
        <v>0</v>
      </c>
      <c r="I303" s="26">
        <f>IFERROR(+VLOOKUP("LEEQTF"&amp;A303,'Main File'!A:O,13,0),0)</f>
        <v>0</v>
      </c>
      <c r="J303" s="26">
        <f>IFERROR(+VLOOKUP("LEEQTF"&amp;A303,'Main File'!A:O,14,0),0)</f>
        <v>0</v>
      </c>
      <c r="K303" s="26">
        <f>IFERROR(+VLOOKUP("LEEQTF"&amp;A303,'Main File'!A:O,15,0),0)</f>
        <v>0</v>
      </c>
    </row>
    <row r="304" spans="1:11" x14ac:dyDescent="0.25">
      <c r="A304" s="9">
        <f t="shared" si="4"/>
        <v>43491</v>
      </c>
      <c r="B304" s="26">
        <f>IFERROR(+VLOOKUP("LEEQTF"&amp;A304,'Main File'!A:O,6,0),0)</f>
        <v>0</v>
      </c>
      <c r="C304" s="26">
        <f>IFERROR(+VLOOKUP("LEEQTF"&amp;A304,'Main File'!A:O,7,0),0)</f>
        <v>0</v>
      </c>
      <c r="D304" s="26">
        <f>IFERROR(+VLOOKUP("LEEQTF"&amp;A304,'Main File'!A:O,8,0),0)</f>
        <v>0</v>
      </c>
      <c r="E304" s="26">
        <f>IFERROR(+VLOOKUP("LEEQTF"&amp;A304,'Main File'!A:O,9,0),0)</f>
        <v>0</v>
      </c>
      <c r="F304" s="26">
        <f>IFERROR(+VLOOKUP("LEEQTF"&amp;A304,'Main File'!A:O,10,0),0)</f>
        <v>0</v>
      </c>
      <c r="G304" s="26">
        <f>IFERROR(+VLOOKUP("LEEQTF"&amp;A304,'Main File'!A:O,11,0),0)</f>
        <v>0</v>
      </c>
      <c r="H304" s="26">
        <f>IFERROR(+VLOOKUP("LEEQTF"&amp;A304,'Main File'!A:O,12,0),0)</f>
        <v>0</v>
      </c>
      <c r="I304" s="26">
        <f>IFERROR(+VLOOKUP("LEEQTF"&amp;A304,'Main File'!A:O,13,0),0)</f>
        <v>0</v>
      </c>
      <c r="J304" s="26">
        <f>IFERROR(+VLOOKUP("LEEQTF"&amp;A304,'Main File'!A:O,14,0),0)</f>
        <v>0</v>
      </c>
      <c r="K304" s="26">
        <f>IFERROR(+VLOOKUP("LEEQTF"&amp;A304,'Main File'!A:O,15,0),0)</f>
        <v>0</v>
      </c>
    </row>
    <row r="305" spans="1:11" x14ac:dyDescent="0.25">
      <c r="A305" s="9">
        <f t="shared" si="4"/>
        <v>43492</v>
      </c>
      <c r="B305" s="26">
        <f>IFERROR(+VLOOKUP("LEEQTF"&amp;A305,'Main File'!A:O,6,0),0)</f>
        <v>0</v>
      </c>
      <c r="C305" s="26">
        <f>IFERROR(+VLOOKUP("LEEQTF"&amp;A305,'Main File'!A:O,7,0),0)</f>
        <v>0</v>
      </c>
      <c r="D305" s="26">
        <f>IFERROR(+VLOOKUP("LEEQTF"&amp;A305,'Main File'!A:O,8,0),0)</f>
        <v>0</v>
      </c>
      <c r="E305" s="26">
        <f>IFERROR(+VLOOKUP("LEEQTF"&amp;A305,'Main File'!A:O,9,0),0)</f>
        <v>0</v>
      </c>
      <c r="F305" s="26">
        <f>IFERROR(+VLOOKUP("LEEQTF"&amp;A305,'Main File'!A:O,10,0),0)</f>
        <v>0</v>
      </c>
      <c r="G305" s="26">
        <f>IFERROR(+VLOOKUP("LEEQTF"&amp;A305,'Main File'!A:O,11,0),0)</f>
        <v>0</v>
      </c>
      <c r="H305" s="26">
        <f>IFERROR(+VLOOKUP("LEEQTF"&amp;A305,'Main File'!A:O,12,0),0)</f>
        <v>0</v>
      </c>
      <c r="I305" s="26">
        <f>IFERROR(+VLOOKUP("LEEQTF"&amp;A305,'Main File'!A:O,13,0),0)</f>
        <v>0</v>
      </c>
      <c r="J305" s="26">
        <f>IFERROR(+VLOOKUP("LEEQTF"&amp;A305,'Main File'!A:O,14,0),0)</f>
        <v>0</v>
      </c>
      <c r="K305" s="26">
        <f>IFERROR(+VLOOKUP("LEEQTF"&amp;A305,'Main File'!A:O,15,0),0)</f>
        <v>0</v>
      </c>
    </row>
    <row r="306" spans="1:11" x14ac:dyDescent="0.25">
      <c r="A306" s="9">
        <f t="shared" si="4"/>
        <v>43493</v>
      </c>
      <c r="B306" s="26">
        <f>IFERROR(+VLOOKUP("LEEQTF"&amp;A306,'Main File'!A:O,6,0),0)</f>
        <v>0</v>
      </c>
      <c r="C306" s="26">
        <f>IFERROR(+VLOOKUP("LEEQTF"&amp;A306,'Main File'!A:O,7,0),0)</f>
        <v>0</v>
      </c>
      <c r="D306" s="26">
        <f>IFERROR(+VLOOKUP("LEEQTF"&amp;A306,'Main File'!A:O,8,0),0)</f>
        <v>0</v>
      </c>
      <c r="E306" s="26">
        <f>IFERROR(+VLOOKUP("LEEQTF"&amp;A306,'Main File'!A:O,9,0),0)</f>
        <v>0</v>
      </c>
      <c r="F306" s="26">
        <f>IFERROR(+VLOOKUP("LEEQTF"&amp;A306,'Main File'!A:O,10,0),0)</f>
        <v>0</v>
      </c>
      <c r="G306" s="26">
        <f>IFERROR(+VLOOKUP("LEEQTF"&amp;A306,'Main File'!A:O,11,0),0)</f>
        <v>0</v>
      </c>
      <c r="H306" s="26">
        <f>IFERROR(+VLOOKUP("LEEQTF"&amp;A306,'Main File'!A:O,12,0),0)</f>
        <v>0</v>
      </c>
      <c r="I306" s="26">
        <f>IFERROR(+VLOOKUP("LEEQTF"&amp;A306,'Main File'!A:O,13,0),0)</f>
        <v>0</v>
      </c>
      <c r="J306" s="26">
        <f>IFERROR(+VLOOKUP("LEEQTF"&amp;A306,'Main File'!A:O,14,0),0)</f>
        <v>0</v>
      </c>
      <c r="K306" s="26">
        <f>IFERROR(+VLOOKUP("LEEQTF"&amp;A306,'Main File'!A:O,15,0),0)</f>
        <v>0</v>
      </c>
    </row>
    <row r="307" spans="1:11" x14ac:dyDescent="0.25">
      <c r="A307" s="9">
        <f t="shared" si="4"/>
        <v>43494</v>
      </c>
      <c r="B307" s="26">
        <f>IFERROR(+VLOOKUP("LEEQTF"&amp;A307,'Main File'!A:O,6,0),0)</f>
        <v>0</v>
      </c>
      <c r="C307" s="26">
        <f>IFERROR(+VLOOKUP("LEEQTF"&amp;A307,'Main File'!A:O,7,0),0)</f>
        <v>0</v>
      </c>
      <c r="D307" s="26">
        <f>IFERROR(+VLOOKUP("LEEQTF"&amp;A307,'Main File'!A:O,8,0),0)</f>
        <v>0</v>
      </c>
      <c r="E307" s="26">
        <f>IFERROR(+VLOOKUP("LEEQTF"&amp;A307,'Main File'!A:O,9,0),0)</f>
        <v>0</v>
      </c>
      <c r="F307" s="26">
        <f>IFERROR(+VLOOKUP("LEEQTF"&amp;A307,'Main File'!A:O,10,0),0)</f>
        <v>0</v>
      </c>
      <c r="G307" s="26">
        <f>IFERROR(+VLOOKUP("LEEQTF"&amp;A307,'Main File'!A:O,11,0),0)</f>
        <v>0</v>
      </c>
      <c r="H307" s="26">
        <f>IFERROR(+VLOOKUP("LEEQTF"&amp;A307,'Main File'!A:O,12,0),0)</f>
        <v>0</v>
      </c>
      <c r="I307" s="26">
        <f>IFERROR(+VLOOKUP("LEEQTF"&amp;A307,'Main File'!A:O,13,0),0)</f>
        <v>0</v>
      </c>
      <c r="J307" s="26">
        <f>IFERROR(+VLOOKUP("LEEQTF"&amp;A307,'Main File'!A:O,14,0),0)</f>
        <v>0</v>
      </c>
      <c r="K307" s="26">
        <f>IFERROR(+VLOOKUP("LEEQTF"&amp;A307,'Main File'!A:O,15,0),0)</f>
        <v>0</v>
      </c>
    </row>
    <row r="308" spans="1:11" x14ac:dyDescent="0.25">
      <c r="A308" s="9">
        <f t="shared" si="4"/>
        <v>43495</v>
      </c>
      <c r="B308" s="26">
        <f>IFERROR(+VLOOKUP("LEEQTF"&amp;A308,'Main File'!A:O,6,0),0)</f>
        <v>0</v>
      </c>
      <c r="C308" s="26">
        <f>IFERROR(+VLOOKUP("LEEQTF"&amp;A308,'Main File'!A:O,7,0),0)</f>
        <v>0</v>
      </c>
      <c r="D308" s="26">
        <f>IFERROR(+VLOOKUP("LEEQTF"&amp;A308,'Main File'!A:O,8,0),0)</f>
        <v>0</v>
      </c>
      <c r="E308" s="26">
        <f>IFERROR(+VLOOKUP("LEEQTF"&amp;A308,'Main File'!A:O,9,0),0)</f>
        <v>0</v>
      </c>
      <c r="F308" s="26">
        <f>IFERROR(+VLOOKUP("LEEQTF"&amp;A308,'Main File'!A:O,10,0),0)</f>
        <v>0</v>
      </c>
      <c r="G308" s="26">
        <f>IFERROR(+VLOOKUP("LEEQTF"&amp;A308,'Main File'!A:O,11,0),0)</f>
        <v>0</v>
      </c>
      <c r="H308" s="26">
        <f>IFERROR(+VLOOKUP("LEEQTF"&amp;A308,'Main File'!A:O,12,0),0)</f>
        <v>0</v>
      </c>
      <c r="I308" s="26">
        <f>IFERROR(+VLOOKUP("LEEQTF"&amp;A308,'Main File'!A:O,13,0),0)</f>
        <v>0</v>
      </c>
      <c r="J308" s="26">
        <f>IFERROR(+VLOOKUP("LEEQTF"&amp;A308,'Main File'!A:O,14,0),0)</f>
        <v>0</v>
      </c>
      <c r="K308" s="26">
        <f>IFERROR(+VLOOKUP("LEEQTF"&amp;A308,'Main File'!A:O,15,0),0)</f>
        <v>0</v>
      </c>
    </row>
    <row r="309" spans="1:11" x14ac:dyDescent="0.25">
      <c r="A309" s="9">
        <f t="shared" si="4"/>
        <v>43496</v>
      </c>
      <c r="B309" s="26">
        <f>IFERROR(+VLOOKUP("LEEQTF"&amp;A309,'Main File'!A:O,6,0),0)</f>
        <v>0</v>
      </c>
      <c r="C309" s="26">
        <f>IFERROR(+VLOOKUP("LEEQTF"&amp;A309,'Main File'!A:O,7,0),0)</f>
        <v>0</v>
      </c>
      <c r="D309" s="26">
        <f>IFERROR(+VLOOKUP("LEEQTF"&amp;A309,'Main File'!A:O,8,0),0)</f>
        <v>0</v>
      </c>
      <c r="E309" s="26">
        <f>IFERROR(+VLOOKUP("LEEQTF"&amp;A309,'Main File'!A:O,9,0),0)</f>
        <v>0</v>
      </c>
      <c r="F309" s="26">
        <f>IFERROR(+VLOOKUP("LEEQTF"&amp;A309,'Main File'!A:O,10,0),0)</f>
        <v>0</v>
      </c>
      <c r="G309" s="26">
        <f>IFERROR(+VLOOKUP("LEEQTF"&amp;A309,'Main File'!A:O,11,0),0)</f>
        <v>0</v>
      </c>
      <c r="H309" s="26">
        <f>IFERROR(+VLOOKUP("LEEQTF"&amp;A309,'Main File'!A:O,12,0),0)</f>
        <v>0</v>
      </c>
      <c r="I309" s="26">
        <f>IFERROR(+VLOOKUP("LEEQTF"&amp;A309,'Main File'!A:O,13,0),0)</f>
        <v>0</v>
      </c>
      <c r="J309" s="26">
        <f>IFERROR(+VLOOKUP("LEEQTF"&amp;A309,'Main File'!A:O,14,0),0)</f>
        <v>0</v>
      </c>
      <c r="K309" s="26">
        <f>IFERROR(+VLOOKUP("LEEQTF"&amp;A309,'Main File'!A:O,15,0),0)</f>
        <v>0</v>
      </c>
    </row>
    <row r="310" spans="1:11" x14ac:dyDescent="0.25">
      <c r="A310" s="9">
        <f t="shared" si="4"/>
        <v>43497</v>
      </c>
      <c r="B310" s="26">
        <f>IFERROR(+VLOOKUP("LEEQTF"&amp;A310,'Main File'!A:O,6,0),0)</f>
        <v>0</v>
      </c>
      <c r="C310" s="26">
        <f>IFERROR(+VLOOKUP("LEEQTF"&amp;A310,'Main File'!A:O,7,0),0)</f>
        <v>0</v>
      </c>
      <c r="D310" s="26">
        <f>IFERROR(+VLOOKUP("LEEQTF"&amp;A310,'Main File'!A:O,8,0),0)</f>
        <v>0</v>
      </c>
      <c r="E310" s="26">
        <f>IFERROR(+VLOOKUP("LEEQTF"&amp;A310,'Main File'!A:O,9,0),0)</f>
        <v>0</v>
      </c>
      <c r="F310" s="26">
        <f>IFERROR(+VLOOKUP("LEEQTF"&amp;A310,'Main File'!A:O,10,0),0)</f>
        <v>0</v>
      </c>
      <c r="G310" s="26">
        <f>IFERROR(+VLOOKUP("LEEQTF"&amp;A310,'Main File'!A:O,11,0),0)</f>
        <v>0</v>
      </c>
      <c r="H310" s="26">
        <f>IFERROR(+VLOOKUP("LEEQTF"&amp;A310,'Main File'!A:O,12,0),0)</f>
        <v>0</v>
      </c>
      <c r="I310" s="26">
        <f>IFERROR(+VLOOKUP("LEEQTF"&amp;A310,'Main File'!A:O,13,0),0)</f>
        <v>0</v>
      </c>
      <c r="J310" s="26">
        <f>IFERROR(+VLOOKUP("LEEQTF"&amp;A310,'Main File'!A:O,14,0),0)</f>
        <v>0</v>
      </c>
      <c r="K310" s="26">
        <f>IFERROR(+VLOOKUP("LEEQTF"&amp;A310,'Main File'!A:O,15,0),0)</f>
        <v>0</v>
      </c>
    </row>
    <row r="311" spans="1:11" x14ac:dyDescent="0.25">
      <c r="A311" s="9">
        <f t="shared" si="4"/>
        <v>43498</v>
      </c>
      <c r="B311" s="26">
        <f>IFERROR(+VLOOKUP("LEEQTF"&amp;A311,'Main File'!A:O,6,0),0)</f>
        <v>0</v>
      </c>
      <c r="C311" s="26">
        <f>IFERROR(+VLOOKUP("LEEQTF"&amp;A311,'Main File'!A:O,7,0),0)</f>
        <v>0</v>
      </c>
      <c r="D311" s="26">
        <f>IFERROR(+VLOOKUP("LEEQTF"&amp;A311,'Main File'!A:O,8,0),0)</f>
        <v>0</v>
      </c>
      <c r="E311" s="26">
        <f>IFERROR(+VLOOKUP("LEEQTF"&amp;A311,'Main File'!A:O,9,0),0)</f>
        <v>0</v>
      </c>
      <c r="F311" s="26">
        <f>IFERROR(+VLOOKUP("LEEQTF"&amp;A311,'Main File'!A:O,10,0),0)</f>
        <v>0</v>
      </c>
      <c r="G311" s="26">
        <f>IFERROR(+VLOOKUP("LEEQTF"&amp;A311,'Main File'!A:O,11,0),0)</f>
        <v>0</v>
      </c>
      <c r="H311" s="26">
        <f>IFERROR(+VLOOKUP("LEEQTF"&amp;A311,'Main File'!A:O,12,0),0)</f>
        <v>0</v>
      </c>
      <c r="I311" s="26">
        <f>IFERROR(+VLOOKUP("LEEQTF"&amp;A311,'Main File'!A:O,13,0),0)</f>
        <v>0</v>
      </c>
      <c r="J311" s="26">
        <f>IFERROR(+VLOOKUP("LEEQTF"&amp;A311,'Main File'!A:O,14,0),0)</f>
        <v>0</v>
      </c>
      <c r="K311" s="26">
        <f>IFERROR(+VLOOKUP("LEEQTF"&amp;A311,'Main File'!A:O,15,0),0)</f>
        <v>0</v>
      </c>
    </row>
    <row r="312" spans="1:11" x14ac:dyDescent="0.25">
      <c r="A312" s="9">
        <f t="shared" si="4"/>
        <v>43499</v>
      </c>
      <c r="B312" s="26">
        <f>IFERROR(+VLOOKUP("LEEQTF"&amp;A312,'Main File'!A:O,6,0),0)</f>
        <v>0</v>
      </c>
      <c r="C312" s="26">
        <f>IFERROR(+VLOOKUP("LEEQTF"&amp;A312,'Main File'!A:O,7,0),0)</f>
        <v>0</v>
      </c>
      <c r="D312" s="26">
        <f>IFERROR(+VLOOKUP("LEEQTF"&amp;A312,'Main File'!A:O,8,0),0)</f>
        <v>0</v>
      </c>
      <c r="E312" s="26">
        <f>IFERROR(+VLOOKUP("LEEQTF"&amp;A312,'Main File'!A:O,9,0),0)</f>
        <v>0</v>
      </c>
      <c r="F312" s="26">
        <f>IFERROR(+VLOOKUP("LEEQTF"&amp;A312,'Main File'!A:O,10,0),0)</f>
        <v>0</v>
      </c>
      <c r="G312" s="26">
        <f>IFERROR(+VLOOKUP("LEEQTF"&amp;A312,'Main File'!A:O,11,0),0)</f>
        <v>0</v>
      </c>
      <c r="H312" s="26">
        <f>IFERROR(+VLOOKUP("LEEQTF"&amp;A312,'Main File'!A:O,12,0),0)</f>
        <v>0</v>
      </c>
      <c r="I312" s="26">
        <f>IFERROR(+VLOOKUP("LEEQTF"&amp;A312,'Main File'!A:O,13,0),0)</f>
        <v>0</v>
      </c>
      <c r="J312" s="26">
        <f>IFERROR(+VLOOKUP("LEEQTF"&amp;A312,'Main File'!A:O,14,0),0)</f>
        <v>0</v>
      </c>
      <c r="K312" s="26">
        <f>IFERROR(+VLOOKUP("LEEQTF"&amp;A312,'Main File'!A:O,15,0),0)</f>
        <v>0</v>
      </c>
    </row>
    <row r="313" spans="1:11" x14ac:dyDescent="0.25">
      <c r="A313" s="9">
        <f t="shared" si="4"/>
        <v>43500</v>
      </c>
      <c r="B313" s="26">
        <f>IFERROR(+VLOOKUP("LEEQTF"&amp;A313,'Main File'!A:O,6,0),0)</f>
        <v>0</v>
      </c>
      <c r="C313" s="26">
        <f>IFERROR(+VLOOKUP("LEEQTF"&amp;A313,'Main File'!A:O,7,0),0)</f>
        <v>0</v>
      </c>
      <c r="D313" s="26">
        <f>IFERROR(+VLOOKUP("LEEQTF"&amp;A313,'Main File'!A:O,8,0),0)</f>
        <v>0</v>
      </c>
      <c r="E313" s="26">
        <f>IFERROR(+VLOOKUP("LEEQTF"&amp;A313,'Main File'!A:O,9,0),0)</f>
        <v>0</v>
      </c>
      <c r="F313" s="26">
        <f>IFERROR(+VLOOKUP("LEEQTF"&amp;A313,'Main File'!A:O,10,0),0)</f>
        <v>0</v>
      </c>
      <c r="G313" s="26">
        <f>IFERROR(+VLOOKUP("LEEQTF"&amp;A313,'Main File'!A:O,11,0),0)</f>
        <v>0</v>
      </c>
      <c r="H313" s="26">
        <f>IFERROR(+VLOOKUP("LEEQTF"&amp;A313,'Main File'!A:O,12,0),0)</f>
        <v>0</v>
      </c>
      <c r="I313" s="26">
        <f>IFERROR(+VLOOKUP("LEEQTF"&amp;A313,'Main File'!A:O,13,0),0)</f>
        <v>0</v>
      </c>
      <c r="J313" s="26">
        <f>IFERROR(+VLOOKUP("LEEQTF"&amp;A313,'Main File'!A:O,14,0),0)</f>
        <v>0</v>
      </c>
      <c r="K313" s="26">
        <f>IFERROR(+VLOOKUP("LEEQTF"&amp;A313,'Main File'!A:O,15,0),0)</f>
        <v>0</v>
      </c>
    </row>
    <row r="314" spans="1:11" x14ac:dyDescent="0.25">
      <c r="A314" s="9">
        <f t="shared" si="4"/>
        <v>43501</v>
      </c>
      <c r="B314" s="26">
        <f>IFERROR(+VLOOKUP("LEEQTF"&amp;A314,'Main File'!A:O,6,0),0)</f>
        <v>0</v>
      </c>
      <c r="C314" s="26">
        <f>IFERROR(+VLOOKUP("LEEQTF"&amp;A314,'Main File'!A:O,7,0),0)</f>
        <v>0</v>
      </c>
      <c r="D314" s="26">
        <f>IFERROR(+VLOOKUP("LEEQTF"&amp;A314,'Main File'!A:O,8,0),0)</f>
        <v>0</v>
      </c>
      <c r="E314" s="26">
        <f>IFERROR(+VLOOKUP("LEEQTF"&amp;A314,'Main File'!A:O,9,0),0)</f>
        <v>0</v>
      </c>
      <c r="F314" s="26">
        <f>IFERROR(+VLOOKUP("LEEQTF"&amp;A314,'Main File'!A:O,10,0),0)</f>
        <v>0</v>
      </c>
      <c r="G314" s="26">
        <f>IFERROR(+VLOOKUP("LEEQTF"&amp;A314,'Main File'!A:O,11,0),0)</f>
        <v>0</v>
      </c>
      <c r="H314" s="26">
        <f>IFERROR(+VLOOKUP("LEEQTF"&amp;A314,'Main File'!A:O,12,0),0)</f>
        <v>0</v>
      </c>
      <c r="I314" s="26">
        <f>IFERROR(+VLOOKUP("LEEQTF"&amp;A314,'Main File'!A:O,13,0),0)</f>
        <v>0</v>
      </c>
      <c r="J314" s="26">
        <f>IFERROR(+VLOOKUP("LEEQTF"&amp;A314,'Main File'!A:O,14,0),0)</f>
        <v>0</v>
      </c>
      <c r="K314" s="26">
        <f>IFERROR(+VLOOKUP("LEEQTF"&amp;A314,'Main File'!A:O,15,0),0)</f>
        <v>0</v>
      </c>
    </row>
    <row r="315" spans="1:11" x14ac:dyDescent="0.25">
      <c r="A315" s="9">
        <f t="shared" si="4"/>
        <v>43502</v>
      </c>
      <c r="B315" s="26">
        <f>IFERROR(+VLOOKUP("LEEQTF"&amp;A315,'Main File'!A:O,6,0),0)</f>
        <v>0</v>
      </c>
      <c r="C315" s="26">
        <f>IFERROR(+VLOOKUP("LEEQTF"&amp;A315,'Main File'!A:O,7,0),0)</f>
        <v>0</v>
      </c>
      <c r="D315" s="26">
        <f>IFERROR(+VLOOKUP("LEEQTF"&amp;A315,'Main File'!A:O,8,0),0)</f>
        <v>0</v>
      </c>
      <c r="E315" s="26">
        <f>IFERROR(+VLOOKUP("LEEQTF"&amp;A315,'Main File'!A:O,9,0),0)</f>
        <v>0</v>
      </c>
      <c r="F315" s="26">
        <f>IFERROR(+VLOOKUP("LEEQTF"&amp;A315,'Main File'!A:O,10,0),0)</f>
        <v>0</v>
      </c>
      <c r="G315" s="26">
        <f>IFERROR(+VLOOKUP("LEEQTF"&amp;A315,'Main File'!A:O,11,0),0)</f>
        <v>0</v>
      </c>
      <c r="H315" s="26">
        <f>IFERROR(+VLOOKUP("LEEQTF"&amp;A315,'Main File'!A:O,12,0),0)</f>
        <v>0</v>
      </c>
      <c r="I315" s="26">
        <f>IFERROR(+VLOOKUP("LEEQTF"&amp;A315,'Main File'!A:O,13,0),0)</f>
        <v>0</v>
      </c>
      <c r="J315" s="26">
        <f>IFERROR(+VLOOKUP("LEEQTF"&amp;A315,'Main File'!A:O,14,0),0)</f>
        <v>0</v>
      </c>
      <c r="K315" s="26">
        <f>IFERROR(+VLOOKUP("LEEQTF"&amp;A315,'Main File'!A:O,15,0),0)</f>
        <v>0</v>
      </c>
    </row>
    <row r="316" spans="1:11" x14ac:dyDescent="0.25">
      <c r="A316" s="9">
        <f t="shared" si="4"/>
        <v>43503</v>
      </c>
      <c r="B316" s="26">
        <f>IFERROR(+VLOOKUP("LEEQTF"&amp;A316,'Main File'!A:O,6,0),0)</f>
        <v>0</v>
      </c>
      <c r="C316" s="26">
        <f>IFERROR(+VLOOKUP("LEEQTF"&amp;A316,'Main File'!A:O,7,0),0)</f>
        <v>0</v>
      </c>
      <c r="D316" s="26">
        <f>IFERROR(+VLOOKUP("LEEQTF"&amp;A316,'Main File'!A:O,8,0),0)</f>
        <v>0</v>
      </c>
      <c r="E316" s="26">
        <f>IFERROR(+VLOOKUP("LEEQTF"&amp;A316,'Main File'!A:O,9,0),0)</f>
        <v>0</v>
      </c>
      <c r="F316" s="26">
        <f>IFERROR(+VLOOKUP("LEEQTF"&amp;A316,'Main File'!A:O,10,0),0)</f>
        <v>0</v>
      </c>
      <c r="G316" s="26">
        <f>IFERROR(+VLOOKUP("LEEQTF"&amp;A316,'Main File'!A:O,11,0),0)</f>
        <v>0</v>
      </c>
      <c r="H316" s="26">
        <f>IFERROR(+VLOOKUP("LEEQTF"&amp;A316,'Main File'!A:O,12,0),0)</f>
        <v>0</v>
      </c>
      <c r="I316" s="26">
        <f>IFERROR(+VLOOKUP("LEEQTF"&amp;A316,'Main File'!A:O,13,0),0)</f>
        <v>0</v>
      </c>
      <c r="J316" s="26">
        <f>IFERROR(+VLOOKUP("LEEQTF"&amp;A316,'Main File'!A:O,14,0),0)</f>
        <v>0</v>
      </c>
      <c r="K316" s="26">
        <f>IFERROR(+VLOOKUP("LEEQTF"&amp;A316,'Main File'!A:O,15,0),0)</f>
        <v>0</v>
      </c>
    </row>
    <row r="317" spans="1:11" x14ac:dyDescent="0.25">
      <c r="A317" s="9">
        <f t="shared" si="4"/>
        <v>43504</v>
      </c>
      <c r="B317" s="26">
        <f>IFERROR(+VLOOKUP("LEEQTF"&amp;A317,'Main File'!A:O,6,0),0)</f>
        <v>0</v>
      </c>
      <c r="C317" s="26">
        <f>IFERROR(+VLOOKUP("LEEQTF"&amp;A317,'Main File'!A:O,7,0),0)</f>
        <v>0</v>
      </c>
      <c r="D317" s="26">
        <f>IFERROR(+VLOOKUP("LEEQTF"&amp;A317,'Main File'!A:O,8,0),0)</f>
        <v>0</v>
      </c>
      <c r="E317" s="26">
        <f>IFERROR(+VLOOKUP("LEEQTF"&amp;A317,'Main File'!A:O,9,0),0)</f>
        <v>0</v>
      </c>
      <c r="F317" s="26">
        <f>IFERROR(+VLOOKUP("LEEQTF"&amp;A317,'Main File'!A:O,10,0),0)</f>
        <v>0</v>
      </c>
      <c r="G317" s="26">
        <f>IFERROR(+VLOOKUP("LEEQTF"&amp;A317,'Main File'!A:O,11,0),0)</f>
        <v>0</v>
      </c>
      <c r="H317" s="26">
        <f>IFERROR(+VLOOKUP("LEEQTF"&amp;A317,'Main File'!A:O,12,0),0)</f>
        <v>0</v>
      </c>
      <c r="I317" s="26">
        <f>IFERROR(+VLOOKUP("LEEQTF"&amp;A317,'Main File'!A:O,13,0),0)</f>
        <v>0</v>
      </c>
      <c r="J317" s="26">
        <f>IFERROR(+VLOOKUP("LEEQTF"&amp;A317,'Main File'!A:O,14,0),0)</f>
        <v>0</v>
      </c>
      <c r="K317" s="26">
        <f>IFERROR(+VLOOKUP("LEEQTF"&amp;A317,'Main File'!A:O,15,0),0)</f>
        <v>0</v>
      </c>
    </row>
    <row r="318" spans="1:11" x14ac:dyDescent="0.25">
      <c r="A318" s="9">
        <f t="shared" si="4"/>
        <v>43505</v>
      </c>
      <c r="B318" s="26">
        <f>IFERROR(+VLOOKUP("LEEQTF"&amp;A318,'Main File'!A:O,6,0),0)</f>
        <v>0</v>
      </c>
      <c r="C318" s="26">
        <f>IFERROR(+VLOOKUP("LEEQTF"&amp;A318,'Main File'!A:O,7,0),0)</f>
        <v>0</v>
      </c>
      <c r="D318" s="26">
        <f>IFERROR(+VLOOKUP("LEEQTF"&amp;A318,'Main File'!A:O,8,0),0)</f>
        <v>0</v>
      </c>
      <c r="E318" s="26">
        <f>IFERROR(+VLOOKUP("LEEQTF"&amp;A318,'Main File'!A:O,9,0),0)</f>
        <v>0</v>
      </c>
      <c r="F318" s="26">
        <f>IFERROR(+VLOOKUP("LEEQTF"&amp;A318,'Main File'!A:O,10,0),0)</f>
        <v>0</v>
      </c>
      <c r="G318" s="26">
        <f>IFERROR(+VLOOKUP("LEEQTF"&amp;A318,'Main File'!A:O,11,0),0)</f>
        <v>0</v>
      </c>
      <c r="H318" s="26">
        <f>IFERROR(+VLOOKUP("LEEQTF"&amp;A318,'Main File'!A:O,12,0),0)</f>
        <v>0</v>
      </c>
      <c r="I318" s="26">
        <f>IFERROR(+VLOOKUP("LEEQTF"&amp;A318,'Main File'!A:O,13,0),0)</f>
        <v>0</v>
      </c>
      <c r="J318" s="26">
        <f>IFERROR(+VLOOKUP("LEEQTF"&amp;A318,'Main File'!A:O,14,0),0)</f>
        <v>0</v>
      </c>
      <c r="K318" s="26">
        <f>IFERROR(+VLOOKUP("LEEQTF"&amp;A318,'Main File'!A:O,15,0),0)</f>
        <v>0</v>
      </c>
    </row>
    <row r="319" spans="1:11" x14ac:dyDescent="0.25">
      <c r="A319" s="9">
        <f t="shared" si="4"/>
        <v>43506</v>
      </c>
      <c r="B319" s="26">
        <f>IFERROR(+VLOOKUP("LEEQTF"&amp;A319,'Main File'!A:O,6,0),0)</f>
        <v>0</v>
      </c>
      <c r="C319" s="26">
        <f>IFERROR(+VLOOKUP("LEEQTF"&amp;A319,'Main File'!A:O,7,0),0)</f>
        <v>0</v>
      </c>
      <c r="D319" s="26">
        <f>IFERROR(+VLOOKUP("LEEQTF"&amp;A319,'Main File'!A:O,8,0),0)</f>
        <v>0</v>
      </c>
      <c r="E319" s="26">
        <f>IFERROR(+VLOOKUP("LEEQTF"&amp;A319,'Main File'!A:O,9,0),0)</f>
        <v>0</v>
      </c>
      <c r="F319" s="26">
        <f>IFERROR(+VLOOKUP("LEEQTF"&amp;A319,'Main File'!A:O,10,0),0)</f>
        <v>0</v>
      </c>
      <c r="G319" s="26">
        <f>IFERROR(+VLOOKUP("LEEQTF"&amp;A319,'Main File'!A:O,11,0),0)</f>
        <v>0</v>
      </c>
      <c r="H319" s="26">
        <f>IFERROR(+VLOOKUP("LEEQTF"&amp;A319,'Main File'!A:O,12,0),0)</f>
        <v>0</v>
      </c>
      <c r="I319" s="26">
        <f>IFERROR(+VLOOKUP("LEEQTF"&amp;A319,'Main File'!A:O,13,0),0)</f>
        <v>0</v>
      </c>
      <c r="J319" s="26">
        <f>IFERROR(+VLOOKUP("LEEQTF"&amp;A319,'Main File'!A:O,14,0),0)</f>
        <v>0</v>
      </c>
      <c r="K319" s="26">
        <f>IFERROR(+VLOOKUP("LEEQTF"&amp;A319,'Main File'!A:O,15,0),0)</f>
        <v>0</v>
      </c>
    </row>
    <row r="320" spans="1:11" x14ac:dyDescent="0.25">
      <c r="A320" s="9">
        <f t="shared" si="4"/>
        <v>43507</v>
      </c>
      <c r="B320" s="26">
        <f>IFERROR(+VLOOKUP("LEEQTF"&amp;A320,'Main File'!A:O,6,0),0)</f>
        <v>0</v>
      </c>
      <c r="C320" s="26">
        <f>IFERROR(+VLOOKUP("LEEQTF"&amp;A320,'Main File'!A:O,7,0),0)</f>
        <v>0</v>
      </c>
      <c r="D320" s="26">
        <f>IFERROR(+VLOOKUP("LEEQTF"&amp;A320,'Main File'!A:O,8,0),0)</f>
        <v>0</v>
      </c>
      <c r="E320" s="26">
        <f>IFERROR(+VLOOKUP("LEEQTF"&amp;A320,'Main File'!A:O,9,0),0)</f>
        <v>0</v>
      </c>
      <c r="F320" s="26">
        <f>IFERROR(+VLOOKUP("LEEQTF"&amp;A320,'Main File'!A:O,10,0),0)</f>
        <v>0</v>
      </c>
      <c r="G320" s="26">
        <f>IFERROR(+VLOOKUP("LEEQTF"&amp;A320,'Main File'!A:O,11,0),0)</f>
        <v>0</v>
      </c>
      <c r="H320" s="26">
        <f>IFERROR(+VLOOKUP("LEEQTF"&amp;A320,'Main File'!A:O,12,0),0)</f>
        <v>0</v>
      </c>
      <c r="I320" s="26">
        <f>IFERROR(+VLOOKUP("LEEQTF"&amp;A320,'Main File'!A:O,13,0),0)</f>
        <v>0</v>
      </c>
      <c r="J320" s="26">
        <f>IFERROR(+VLOOKUP("LEEQTF"&amp;A320,'Main File'!A:O,14,0),0)</f>
        <v>0</v>
      </c>
      <c r="K320" s="26">
        <f>IFERROR(+VLOOKUP("LEEQTF"&amp;A320,'Main File'!A:O,15,0),0)</f>
        <v>0</v>
      </c>
    </row>
    <row r="321" spans="1:11" x14ac:dyDescent="0.25">
      <c r="A321" s="9">
        <f t="shared" si="4"/>
        <v>43508</v>
      </c>
      <c r="B321" s="26">
        <f>IFERROR(+VLOOKUP("LEEQTF"&amp;A321,'Main File'!A:O,6,0),0)</f>
        <v>0</v>
      </c>
      <c r="C321" s="26">
        <f>IFERROR(+VLOOKUP("LEEQTF"&amp;A321,'Main File'!A:O,7,0),0)</f>
        <v>0</v>
      </c>
      <c r="D321" s="26">
        <f>IFERROR(+VLOOKUP("LEEQTF"&amp;A321,'Main File'!A:O,8,0),0)</f>
        <v>0</v>
      </c>
      <c r="E321" s="26">
        <f>IFERROR(+VLOOKUP("LEEQTF"&amp;A321,'Main File'!A:O,9,0),0)</f>
        <v>0</v>
      </c>
      <c r="F321" s="26">
        <f>IFERROR(+VLOOKUP("LEEQTF"&amp;A321,'Main File'!A:O,10,0),0)</f>
        <v>0</v>
      </c>
      <c r="G321" s="26">
        <f>IFERROR(+VLOOKUP("LEEQTF"&amp;A321,'Main File'!A:O,11,0),0)</f>
        <v>0</v>
      </c>
      <c r="H321" s="26">
        <f>IFERROR(+VLOOKUP("LEEQTF"&amp;A321,'Main File'!A:O,12,0),0)</f>
        <v>0</v>
      </c>
      <c r="I321" s="26">
        <f>IFERROR(+VLOOKUP("LEEQTF"&amp;A321,'Main File'!A:O,13,0),0)</f>
        <v>0</v>
      </c>
      <c r="J321" s="26">
        <f>IFERROR(+VLOOKUP("LEEQTF"&amp;A321,'Main File'!A:O,14,0),0)</f>
        <v>0</v>
      </c>
      <c r="K321" s="26">
        <f>IFERROR(+VLOOKUP("LEEQTF"&amp;A321,'Main File'!A:O,15,0),0)</f>
        <v>0</v>
      </c>
    </row>
    <row r="322" spans="1:11" x14ac:dyDescent="0.25">
      <c r="A322" s="9">
        <f t="shared" si="4"/>
        <v>43509</v>
      </c>
      <c r="B322" s="26">
        <f>IFERROR(+VLOOKUP("LEEQTF"&amp;A322,'Main File'!A:O,6,0),0)</f>
        <v>0</v>
      </c>
      <c r="C322" s="26">
        <f>IFERROR(+VLOOKUP("LEEQTF"&amp;A322,'Main File'!A:O,7,0),0)</f>
        <v>0</v>
      </c>
      <c r="D322" s="26">
        <f>IFERROR(+VLOOKUP("LEEQTF"&amp;A322,'Main File'!A:O,8,0),0)</f>
        <v>0</v>
      </c>
      <c r="E322" s="26">
        <f>IFERROR(+VLOOKUP("LEEQTF"&amp;A322,'Main File'!A:O,9,0),0)</f>
        <v>0</v>
      </c>
      <c r="F322" s="26">
        <f>IFERROR(+VLOOKUP("LEEQTF"&amp;A322,'Main File'!A:O,10,0),0)</f>
        <v>0</v>
      </c>
      <c r="G322" s="26">
        <f>IFERROR(+VLOOKUP("LEEQTF"&amp;A322,'Main File'!A:O,11,0),0)</f>
        <v>0</v>
      </c>
      <c r="H322" s="26">
        <f>IFERROR(+VLOOKUP("LEEQTF"&amp;A322,'Main File'!A:O,12,0),0)</f>
        <v>0</v>
      </c>
      <c r="I322" s="26">
        <f>IFERROR(+VLOOKUP("LEEQTF"&amp;A322,'Main File'!A:O,13,0),0)</f>
        <v>0</v>
      </c>
      <c r="J322" s="26">
        <f>IFERROR(+VLOOKUP("LEEQTF"&amp;A322,'Main File'!A:O,14,0),0)</f>
        <v>0</v>
      </c>
      <c r="K322" s="26">
        <f>IFERROR(+VLOOKUP("LEEQTF"&amp;A322,'Main File'!A:O,15,0),0)</f>
        <v>0</v>
      </c>
    </row>
    <row r="323" spans="1:11" x14ac:dyDescent="0.25">
      <c r="A323" s="9">
        <f t="shared" si="4"/>
        <v>43510</v>
      </c>
      <c r="B323" s="26">
        <f>IFERROR(+VLOOKUP("LEEQTF"&amp;A323,'Main File'!A:O,6,0),0)</f>
        <v>0</v>
      </c>
      <c r="C323" s="26">
        <f>IFERROR(+VLOOKUP("LEEQTF"&amp;A323,'Main File'!A:O,7,0),0)</f>
        <v>0</v>
      </c>
      <c r="D323" s="26">
        <f>IFERROR(+VLOOKUP("LEEQTF"&amp;A323,'Main File'!A:O,8,0),0)</f>
        <v>0</v>
      </c>
      <c r="E323" s="26">
        <f>IFERROR(+VLOOKUP("LEEQTF"&amp;A323,'Main File'!A:O,9,0),0)</f>
        <v>0</v>
      </c>
      <c r="F323" s="26">
        <f>IFERROR(+VLOOKUP("LEEQTF"&amp;A323,'Main File'!A:O,10,0),0)</f>
        <v>0</v>
      </c>
      <c r="G323" s="26">
        <f>IFERROR(+VLOOKUP("LEEQTF"&amp;A323,'Main File'!A:O,11,0),0)</f>
        <v>0</v>
      </c>
      <c r="H323" s="26">
        <f>IFERROR(+VLOOKUP("LEEQTF"&amp;A323,'Main File'!A:O,12,0),0)</f>
        <v>0</v>
      </c>
      <c r="I323" s="26">
        <f>IFERROR(+VLOOKUP("LEEQTF"&amp;A323,'Main File'!A:O,13,0),0)</f>
        <v>0</v>
      </c>
      <c r="J323" s="26">
        <f>IFERROR(+VLOOKUP("LEEQTF"&amp;A323,'Main File'!A:O,14,0),0)</f>
        <v>0</v>
      </c>
      <c r="K323" s="26">
        <f>IFERROR(+VLOOKUP("LEEQTF"&amp;A323,'Main File'!A:O,15,0),0)</f>
        <v>0</v>
      </c>
    </row>
    <row r="324" spans="1:11" x14ac:dyDescent="0.25">
      <c r="A324" s="9">
        <f t="shared" si="4"/>
        <v>43511</v>
      </c>
      <c r="B324" s="26">
        <f>IFERROR(+VLOOKUP("LEEQTF"&amp;A324,'Main File'!A:O,6,0),0)</f>
        <v>0</v>
      </c>
      <c r="C324" s="26">
        <f>IFERROR(+VLOOKUP("LEEQTF"&amp;A324,'Main File'!A:O,7,0),0)</f>
        <v>0</v>
      </c>
      <c r="D324" s="26">
        <f>IFERROR(+VLOOKUP("LEEQTF"&amp;A324,'Main File'!A:O,8,0),0)</f>
        <v>0</v>
      </c>
      <c r="E324" s="26">
        <f>IFERROR(+VLOOKUP("LEEQTF"&amp;A324,'Main File'!A:O,9,0),0)</f>
        <v>0</v>
      </c>
      <c r="F324" s="26">
        <f>IFERROR(+VLOOKUP("LEEQTF"&amp;A324,'Main File'!A:O,10,0),0)</f>
        <v>0</v>
      </c>
      <c r="G324" s="26">
        <f>IFERROR(+VLOOKUP("LEEQTF"&amp;A324,'Main File'!A:O,11,0),0)</f>
        <v>0</v>
      </c>
      <c r="H324" s="26">
        <f>IFERROR(+VLOOKUP("LEEQTF"&amp;A324,'Main File'!A:O,12,0),0)</f>
        <v>0</v>
      </c>
      <c r="I324" s="26">
        <f>IFERROR(+VLOOKUP("LEEQTF"&amp;A324,'Main File'!A:O,13,0),0)</f>
        <v>0</v>
      </c>
      <c r="J324" s="26">
        <f>IFERROR(+VLOOKUP("LEEQTF"&amp;A324,'Main File'!A:O,14,0),0)</f>
        <v>0</v>
      </c>
      <c r="K324" s="26">
        <f>IFERROR(+VLOOKUP("LEEQTF"&amp;A324,'Main File'!A:O,15,0),0)</f>
        <v>0</v>
      </c>
    </row>
    <row r="325" spans="1:11" x14ac:dyDescent="0.25">
      <c r="A325" s="9">
        <f t="shared" si="4"/>
        <v>43512</v>
      </c>
      <c r="B325" s="26">
        <f>IFERROR(+VLOOKUP("LEEQTF"&amp;A325,'Main File'!A:O,6,0),0)</f>
        <v>0</v>
      </c>
      <c r="C325" s="26">
        <f>IFERROR(+VLOOKUP("LEEQTF"&amp;A325,'Main File'!A:O,7,0),0)</f>
        <v>0</v>
      </c>
      <c r="D325" s="26">
        <f>IFERROR(+VLOOKUP("LEEQTF"&amp;A325,'Main File'!A:O,8,0),0)</f>
        <v>0</v>
      </c>
      <c r="E325" s="26">
        <f>IFERROR(+VLOOKUP("LEEQTF"&amp;A325,'Main File'!A:O,9,0),0)</f>
        <v>0</v>
      </c>
      <c r="F325" s="26">
        <f>IFERROR(+VLOOKUP("LEEQTF"&amp;A325,'Main File'!A:O,10,0),0)</f>
        <v>0</v>
      </c>
      <c r="G325" s="26">
        <f>IFERROR(+VLOOKUP("LEEQTF"&amp;A325,'Main File'!A:O,11,0),0)</f>
        <v>0</v>
      </c>
      <c r="H325" s="26">
        <f>IFERROR(+VLOOKUP("LEEQTF"&amp;A325,'Main File'!A:O,12,0),0)</f>
        <v>0</v>
      </c>
      <c r="I325" s="26">
        <f>IFERROR(+VLOOKUP("LEEQTF"&amp;A325,'Main File'!A:O,13,0),0)</f>
        <v>0</v>
      </c>
      <c r="J325" s="26">
        <f>IFERROR(+VLOOKUP("LEEQTF"&amp;A325,'Main File'!A:O,14,0),0)</f>
        <v>0</v>
      </c>
      <c r="K325" s="26">
        <f>IFERROR(+VLOOKUP("LEEQTF"&amp;A325,'Main File'!A:O,15,0),0)</f>
        <v>0</v>
      </c>
    </row>
    <row r="326" spans="1:11" x14ac:dyDescent="0.25">
      <c r="A326" s="9">
        <f t="shared" si="4"/>
        <v>43513</v>
      </c>
      <c r="B326" s="26">
        <f>IFERROR(+VLOOKUP("LEEQTF"&amp;A326,'Main File'!A:O,6,0),0)</f>
        <v>0</v>
      </c>
      <c r="C326" s="26">
        <f>IFERROR(+VLOOKUP("LEEQTF"&amp;A326,'Main File'!A:O,7,0),0)</f>
        <v>0</v>
      </c>
      <c r="D326" s="26">
        <f>IFERROR(+VLOOKUP("LEEQTF"&amp;A326,'Main File'!A:O,8,0),0)</f>
        <v>0</v>
      </c>
      <c r="E326" s="26">
        <f>IFERROR(+VLOOKUP("LEEQTF"&amp;A326,'Main File'!A:O,9,0),0)</f>
        <v>0</v>
      </c>
      <c r="F326" s="26">
        <f>IFERROR(+VLOOKUP("LEEQTF"&amp;A326,'Main File'!A:O,10,0),0)</f>
        <v>0</v>
      </c>
      <c r="G326" s="26">
        <f>IFERROR(+VLOOKUP("LEEQTF"&amp;A326,'Main File'!A:O,11,0),0)</f>
        <v>0</v>
      </c>
      <c r="H326" s="26">
        <f>IFERROR(+VLOOKUP("LEEQTF"&amp;A326,'Main File'!A:O,12,0),0)</f>
        <v>0</v>
      </c>
      <c r="I326" s="26">
        <f>IFERROR(+VLOOKUP("LEEQTF"&amp;A326,'Main File'!A:O,13,0),0)</f>
        <v>0</v>
      </c>
      <c r="J326" s="26">
        <f>IFERROR(+VLOOKUP("LEEQTF"&amp;A326,'Main File'!A:O,14,0),0)</f>
        <v>0</v>
      </c>
      <c r="K326" s="26">
        <f>IFERROR(+VLOOKUP("LEEQTF"&amp;A326,'Main File'!A:O,15,0),0)</f>
        <v>0</v>
      </c>
    </row>
    <row r="327" spans="1:11" x14ac:dyDescent="0.25">
      <c r="A327" s="9">
        <f t="shared" ref="A327:A368" si="5">+A326+1</f>
        <v>43514</v>
      </c>
      <c r="B327" s="26">
        <f>IFERROR(+VLOOKUP("LEEQTF"&amp;A327,'Main File'!A:O,6,0),0)</f>
        <v>0</v>
      </c>
      <c r="C327" s="26">
        <f>IFERROR(+VLOOKUP("LEEQTF"&amp;A327,'Main File'!A:O,7,0),0)</f>
        <v>0</v>
      </c>
      <c r="D327" s="26">
        <f>IFERROR(+VLOOKUP("LEEQTF"&amp;A327,'Main File'!A:O,8,0),0)</f>
        <v>0</v>
      </c>
      <c r="E327" s="26">
        <f>IFERROR(+VLOOKUP("LEEQTF"&amp;A327,'Main File'!A:O,9,0),0)</f>
        <v>0</v>
      </c>
      <c r="F327" s="26">
        <f>IFERROR(+VLOOKUP("LEEQTF"&amp;A327,'Main File'!A:O,10,0),0)</f>
        <v>0</v>
      </c>
      <c r="G327" s="26">
        <f>IFERROR(+VLOOKUP("LEEQTF"&amp;A327,'Main File'!A:O,11,0),0)</f>
        <v>0</v>
      </c>
      <c r="H327" s="26">
        <f>IFERROR(+VLOOKUP("LEEQTF"&amp;A327,'Main File'!A:O,12,0),0)</f>
        <v>0</v>
      </c>
      <c r="I327" s="26">
        <f>IFERROR(+VLOOKUP("LEEQTF"&amp;A327,'Main File'!A:O,13,0),0)</f>
        <v>0</v>
      </c>
      <c r="J327" s="26">
        <f>IFERROR(+VLOOKUP("LEEQTF"&amp;A327,'Main File'!A:O,14,0),0)</f>
        <v>0</v>
      </c>
      <c r="K327" s="26">
        <f>IFERROR(+VLOOKUP("LEEQTF"&amp;A327,'Main File'!A:O,15,0),0)</f>
        <v>0</v>
      </c>
    </row>
    <row r="328" spans="1:11" x14ac:dyDescent="0.25">
      <c r="A328" s="9">
        <f t="shared" si="5"/>
        <v>43515</v>
      </c>
      <c r="B328" s="26">
        <f>IFERROR(+VLOOKUP("LEEQTF"&amp;A328,'Main File'!A:O,6,0),0)</f>
        <v>0</v>
      </c>
      <c r="C328" s="26">
        <f>IFERROR(+VLOOKUP("LEEQTF"&amp;A328,'Main File'!A:O,7,0),0)</f>
        <v>0</v>
      </c>
      <c r="D328" s="26">
        <f>IFERROR(+VLOOKUP("LEEQTF"&amp;A328,'Main File'!A:O,8,0),0)</f>
        <v>0</v>
      </c>
      <c r="E328" s="26">
        <f>IFERROR(+VLOOKUP("LEEQTF"&amp;A328,'Main File'!A:O,9,0),0)</f>
        <v>0</v>
      </c>
      <c r="F328" s="26">
        <f>IFERROR(+VLOOKUP("LEEQTF"&amp;A328,'Main File'!A:O,10,0),0)</f>
        <v>0</v>
      </c>
      <c r="G328" s="26">
        <f>IFERROR(+VLOOKUP("LEEQTF"&amp;A328,'Main File'!A:O,11,0),0)</f>
        <v>0</v>
      </c>
      <c r="H328" s="26">
        <f>IFERROR(+VLOOKUP("LEEQTF"&amp;A328,'Main File'!A:O,12,0),0)</f>
        <v>0</v>
      </c>
      <c r="I328" s="26">
        <f>IFERROR(+VLOOKUP("LEEQTF"&amp;A328,'Main File'!A:O,13,0),0)</f>
        <v>0</v>
      </c>
      <c r="J328" s="26">
        <f>IFERROR(+VLOOKUP("LEEQTF"&amp;A328,'Main File'!A:O,14,0),0)</f>
        <v>0</v>
      </c>
      <c r="K328" s="26">
        <f>IFERROR(+VLOOKUP("LEEQTF"&amp;A328,'Main File'!A:O,15,0),0)</f>
        <v>0</v>
      </c>
    </row>
    <row r="329" spans="1:11" x14ac:dyDescent="0.25">
      <c r="A329" s="9">
        <f t="shared" si="5"/>
        <v>43516</v>
      </c>
      <c r="B329" s="26">
        <f>IFERROR(+VLOOKUP("LEEQTF"&amp;A329,'Main File'!A:O,6,0),0)</f>
        <v>0</v>
      </c>
      <c r="C329" s="26">
        <f>IFERROR(+VLOOKUP("LEEQTF"&amp;A329,'Main File'!A:O,7,0),0)</f>
        <v>0</v>
      </c>
      <c r="D329" s="26">
        <f>IFERROR(+VLOOKUP("LEEQTF"&amp;A329,'Main File'!A:O,8,0),0)</f>
        <v>0</v>
      </c>
      <c r="E329" s="26">
        <f>IFERROR(+VLOOKUP("LEEQTF"&amp;A329,'Main File'!A:O,9,0),0)</f>
        <v>0</v>
      </c>
      <c r="F329" s="26">
        <f>IFERROR(+VLOOKUP("LEEQTF"&amp;A329,'Main File'!A:O,10,0),0)</f>
        <v>0</v>
      </c>
      <c r="G329" s="26">
        <f>IFERROR(+VLOOKUP("LEEQTF"&amp;A329,'Main File'!A:O,11,0),0)</f>
        <v>0</v>
      </c>
      <c r="H329" s="26">
        <f>IFERROR(+VLOOKUP("LEEQTF"&amp;A329,'Main File'!A:O,12,0),0)</f>
        <v>0</v>
      </c>
      <c r="I329" s="26">
        <f>IFERROR(+VLOOKUP("LEEQTF"&amp;A329,'Main File'!A:O,13,0),0)</f>
        <v>0</v>
      </c>
      <c r="J329" s="26">
        <f>IFERROR(+VLOOKUP("LEEQTF"&amp;A329,'Main File'!A:O,14,0),0)</f>
        <v>0</v>
      </c>
      <c r="K329" s="26">
        <f>IFERROR(+VLOOKUP("LEEQTF"&amp;A329,'Main File'!A:O,15,0),0)</f>
        <v>0</v>
      </c>
    </row>
    <row r="330" spans="1:11" x14ac:dyDescent="0.25">
      <c r="A330" s="9">
        <f t="shared" si="5"/>
        <v>43517</v>
      </c>
      <c r="B330" s="26">
        <f>IFERROR(+VLOOKUP("LEEQTF"&amp;A330,'Main File'!A:O,6,0),0)</f>
        <v>0</v>
      </c>
      <c r="C330" s="26">
        <f>IFERROR(+VLOOKUP("LEEQTF"&amp;A330,'Main File'!A:O,7,0),0)</f>
        <v>0</v>
      </c>
      <c r="D330" s="26">
        <f>IFERROR(+VLOOKUP("LEEQTF"&amp;A330,'Main File'!A:O,8,0),0)</f>
        <v>0</v>
      </c>
      <c r="E330" s="26">
        <f>IFERROR(+VLOOKUP("LEEQTF"&amp;A330,'Main File'!A:O,9,0),0)</f>
        <v>0</v>
      </c>
      <c r="F330" s="26">
        <f>IFERROR(+VLOOKUP("LEEQTF"&amp;A330,'Main File'!A:O,10,0),0)</f>
        <v>0</v>
      </c>
      <c r="G330" s="26">
        <f>IFERROR(+VLOOKUP("LEEQTF"&amp;A330,'Main File'!A:O,11,0),0)</f>
        <v>0</v>
      </c>
      <c r="H330" s="26">
        <f>IFERROR(+VLOOKUP("LEEQTF"&amp;A330,'Main File'!A:O,12,0),0)</f>
        <v>0</v>
      </c>
      <c r="I330" s="26">
        <f>IFERROR(+VLOOKUP("LEEQTF"&amp;A330,'Main File'!A:O,13,0),0)</f>
        <v>0</v>
      </c>
      <c r="J330" s="26">
        <f>IFERROR(+VLOOKUP("LEEQTF"&amp;A330,'Main File'!A:O,14,0),0)</f>
        <v>0</v>
      </c>
      <c r="K330" s="26">
        <f>IFERROR(+VLOOKUP("LEEQTF"&amp;A330,'Main File'!A:O,15,0),0)</f>
        <v>0</v>
      </c>
    </row>
    <row r="331" spans="1:11" x14ac:dyDescent="0.25">
      <c r="A331" s="9">
        <f t="shared" si="5"/>
        <v>43518</v>
      </c>
      <c r="B331" s="26">
        <f>IFERROR(+VLOOKUP("LEEQTF"&amp;A331,'Main File'!A:O,6,0),0)</f>
        <v>0</v>
      </c>
      <c r="C331" s="26">
        <f>IFERROR(+VLOOKUP("LEEQTF"&amp;A331,'Main File'!A:O,7,0),0)</f>
        <v>0</v>
      </c>
      <c r="D331" s="26">
        <f>IFERROR(+VLOOKUP("LEEQTF"&amp;A331,'Main File'!A:O,8,0),0)</f>
        <v>0</v>
      </c>
      <c r="E331" s="26">
        <f>IFERROR(+VLOOKUP("LEEQTF"&amp;A331,'Main File'!A:O,9,0),0)</f>
        <v>0</v>
      </c>
      <c r="F331" s="26">
        <f>IFERROR(+VLOOKUP("LEEQTF"&amp;A331,'Main File'!A:O,10,0),0)</f>
        <v>0</v>
      </c>
      <c r="G331" s="26">
        <f>IFERROR(+VLOOKUP("LEEQTF"&amp;A331,'Main File'!A:O,11,0),0)</f>
        <v>0</v>
      </c>
      <c r="H331" s="26">
        <f>IFERROR(+VLOOKUP("LEEQTF"&amp;A331,'Main File'!A:O,12,0),0)</f>
        <v>0</v>
      </c>
      <c r="I331" s="26">
        <f>IFERROR(+VLOOKUP("LEEQTF"&amp;A331,'Main File'!A:O,13,0),0)</f>
        <v>0</v>
      </c>
      <c r="J331" s="26">
        <f>IFERROR(+VLOOKUP("LEEQTF"&amp;A331,'Main File'!A:O,14,0),0)</f>
        <v>0</v>
      </c>
      <c r="K331" s="26">
        <f>IFERROR(+VLOOKUP("LEEQTF"&amp;A331,'Main File'!A:O,15,0),0)</f>
        <v>0</v>
      </c>
    </row>
    <row r="332" spans="1:11" x14ac:dyDescent="0.25">
      <c r="A332" s="9">
        <f t="shared" si="5"/>
        <v>43519</v>
      </c>
      <c r="B332" s="26">
        <f>IFERROR(+VLOOKUP("LEEQTF"&amp;A332,'Main File'!A:O,6,0),0)</f>
        <v>0</v>
      </c>
      <c r="C332" s="26">
        <f>IFERROR(+VLOOKUP("LEEQTF"&amp;A332,'Main File'!A:O,7,0),0)</f>
        <v>0</v>
      </c>
      <c r="D332" s="26">
        <f>IFERROR(+VLOOKUP("LEEQTF"&amp;A332,'Main File'!A:O,8,0),0)</f>
        <v>0</v>
      </c>
      <c r="E332" s="26">
        <f>IFERROR(+VLOOKUP("LEEQTF"&amp;A332,'Main File'!A:O,9,0),0)</f>
        <v>0</v>
      </c>
      <c r="F332" s="26">
        <f>IFERROR(+VLOOKUP("LEEQTF"&amp;A332,'Main File'!A:O,10,0),0)</f>
        <v>0</v>
      </c>
      <c r="G332" s="26">
        <f>IFERROR(+VLOOKUP("LEEQTF"&amp;A332,'Main File'!A:O,11,0),0)</f>
        <v>0</v>
      </c>
      <c r="H332" s="26">
        <f>IFERROR(+VLOOKUP("LEEQTF"&amp;A332,'Main File'!A:O,12,0),0)</f>
        <v>0</v>
      </c>
      <c r="I332" s="26">
        <f>IFERROR(+VLOOKUP("LEEQTF"&amp;A332,'Main File'!A:O,13,0),0)</f>
        <v>0</v>
      </c>
      <c r="J332" s="26">
        <f>IFERROR(+VLOOKUP("LEEQTF"&amp;A332,'Main File'!A:O,14,0),0)</f>
        <v>0</v>
      </c>
      <c r="K332" s="26">
        <f>IFERROR(+VLOOKUP("LEEQTF"&amp;A332,'Main File'!A:O,15,0),0)</f>
        <v>0</v>
      </c>
    </row>
    <row r="333" spans="1:11" x14ac:dyDescent="0.25">
      <c r="A333" s="9">
        <f t="shared" si="5"/>
        <v>43520</v>
      </c>
      <c r="B333" s="26">
        <f>IFERROR(+VLOOKUP("LEEQTF"&amp;A333,'Main File'!A:O,6,0),0)</f>
        <v>0</v>
      </c>
      <c r="C333" s="26">
        <f>IFERROR(+VLOOKUP("LEEQTF"&amp;A333,'Main File'!A:O,7,0),0)</f>
        <v>0</v>
      </c>
      <c r="D333" s="26">
        <f>IFERROR(+VLOOKUP("LEEQTF"&amp;A333,'Main File'!A:O,8,0),0)</f>
        <v>0</v>
      </c>
      <c r="E333" s="26">
        <f>IFERROR(+VLOOKUP("LEEQTF"&amp;A333,'Main File'!A:O,9,0),0)</f>
        <v>0</v>
      </c>
      <c r="F333" s="26">
        <f>IFERROR(+VLOOKUP("LEEQTF"&amp;A333,'Main File'!A:O,10,0),0)</f>
        <v>0</v>
      </c>
      <c r="G333" s="26">
        <f>IFERROR(+VLOOKUP("LEEQTF"&amp;A333,'Main File'!A:O,11,0),0)</f>
        <v>0</v>
      </c>
      <c r="H333" s="26">
        <f>IFERROR(+VLOOKUP("LEEQTF"&amp;A333,'Main File'!A:O,12,0),0)</f>
        <v>0</v>
      </c>
      <c r="I333" s="26">
        <f>IFERROR(+VLOOKUP("LEEQTF"&amp;A333,'Main File'!A:O,13,0),0)</f>
        <v>0</v>
      </c>
      <c r="J333" s="26">
        <f>IFERROR(+VLOOKUP("LEEQTF"&amp;A333,'Main File'!A:O,14,0),0)</f>
        <v>0</v>
      </c>
      <c r="K333" s="26">
        <f>IFERROR(+VLOOKUP("LEEQTF"&amp;A333,'Main File'!A:O,15,0),0)</f>
        <v>0</v>
      </c>
    </row>
    <row r="334" spans="1:11" x14ac:dyDescent="0.25">
      <c r="A334" s="9">
        <f t="shared" si="5"/>
        <v>43521</v>
      </c>
      <c r="B334" s="26">
        <f>IFERROR(+VLOOKUP("LEEQTF"&amp;A334,'Main File'!A:O,6,0),0)</f>
        <v>0</v>
      </c>
      <c r="C334" s="26">
        <f>IFERROR(+VLOOKUP("LEEQTF"&amp;A334,'Main File'!A:O,7,0),0)</f>
        <v>0</v>
      </c>
      <c r="D334" s="26">
        <f>IFERROR(+VLOOKUP("LEEQTF"&amp;A334,'Main File'!A:O,8,0),0)</f>
        <v>0</v>
      </c>
      <c r="E334" s="26">
        <f>IFERROR(+VLOOKUP("LEEQTF"&amp;A334,'Main File'!A:O,9,0),0)</f>
        <v>0</v>
      </c>
      <c r="F334" s="26">
        <f>IFERROR(+VLOOKUP("LEEQTF"&amp;A334,'Main File'!A:O,10,0),0)</f>
        <v>0</v>
      </c>
      <c r="G334" s="26">
        <f>IFERROR(+VLOOKUP("LEEQTF"&amp;A334,'Main File'!A:O,11,0),0)</f>
        <v>0</v>
      </c>
      <c r="H334" s="26">
        <f>IFERROR(+VLOOKUP("LEEQTF"&amp;A334,'Main File'!A:O,12,0),0)</f>
        <v>0</v>
      </c>
      <c r="I334" s="26">
        <f>IFERROR(+VLOOKUP("LEEQTF"&amp;A334,'Main File'!A:O,13,0),0)</f>
        <v>0</v>
      </c>
      <c r="J334" s="26">
        <f>IFERROR(+VLOOKUP("LEEQTF"&amp;A334,'Main File'!A:O,14,0),0)</f>
        <v>0</v>
      </c>
      <c r="K334" s="26">
        <f>IFERROR(+VLOOKUP("LEEQTF"&amp;A334,'Main File'!A:O,15,0),0)</f>
        <v>0</v>
      </c>
    </row>
    <row r="335" spans="1:11" x14ac:dyDescent="0.25">
      <c r="A335" s="9">
        <f t="shared" si="5"/>
        <v>43522</v>
      </c>
      <c r="B335" s="26">
        <f>IFERROR(+VLOOKUP("LEEQTF"&amp;A335,'Main File'!A:O,6,0),0)</f>
        <v>0</v>
      </c>
      <c r="C335" s="26">
        <f>IFERROR(+VLOOKUP("LEEQTF"&amp;A335,'Main File'!A:O,7,0),0)</f>
        <v>0</v>
      </c>
      <c r="D335" s="26">
        <f>IFERROR(+VLOOKUP("LEEQTF"&amp;A335,'Main File'!A:O,8,0),0)</f>
        <v>0</v>
      </c>
      <c r="E335" s="26">
        <f>IFERROR(+VLOOKUP("LEEQTF"&amp;A335,'Main File'!A:O,9,0),0)</f>
        <v>0</v>
      </c>
      <c r="F335" s="26">
        <f>IFERROR(+VLOOKUP("LEEQTF"&amp;A335,'Main File'!A:O,10,0),0)</f>
        <v>0</v>
      </c>
      <c r="G335" s="26">
        <f>IFERROR(+VLOOKUP("LEEQTF"&amp;A335,'Main File'!A:O,11,0),0)</f>
        <v>0</v>
      </c>
      <c r="H335" s="26">
        <f>IFERROR(+VLOOKUP("LEEQTF"&amp;A335,'Main File'!A:O,12,0),0)</f>
        <v>0</v>
      </c>
      <c r="I335" s="26">
        <f>IFERROR(+VLOOKUP("LEEQTF"&amp;A335,'Main File'!A:O,13,0),0)</f>
        <v>0</v>
      </c>
      <c r="J335" s="26">
        <f>IFERROR(+VLOOKUP("LEEQTF"&amp;A335,'Main File'!A:O,14,0),0)</f>
        <v>0</v>
      </c>
      <c r="K335" s="26">
        <f>IFERROR(+VLOOKUP("LEEQTF"&amp;A335,'Main File'!A:O,15,0),0)</f>
        <v>0</v>
      </c>
    </row>
    <row r="336" spans="1:11" x14ac:dyDescent="0.25">
      <c r="A336" s="9">
        <f t="shared" si="5"/>
        <v>43523</v>
      </c>
      <c r="B336" s="26">
        <f>IFERROR(+VLOOKUP("LEEQTF"&amp;A336,'Main File'!A:O,6,0),0)</f>
        <v>0</v>
      </c>
      <c r="C336" s="26">
        <f>IFERROR(+VLOOKUP("LEEQTF"&amp;A336,'Main File'!A:O,7,0),0)</f>
        <v>0</v>
      </c>
      <c r="D336" s="26">
        <f>IFERROR(+VLOOKUP("LEEQTF"&amp;A336,'Main File'!A:O,8,0),0)</f>
        <v>0</v>
      </c>
      <c r="E336" s="26">
        <f>IFERROR(+VLOOKUP("LEEQTF"&amp;A336,'Main File'!A:O,9,0),0)</f>
        <v>0</v>
      </c>
      <c r="F336" s="26">
        <f>IFERROR(+VLOOKUP("LEEQTF"&amp;A336,'Main File'!A:O,10,0),0)</f>
        <v>0</v>
      </c>
      <c r="G336" s="26">
        <f>IFERROR(+VLOOKUP("LEEQTF"&amp;A336,'Main File'!A:O,11,0),0)</f>
        <v>0</v>
      </c>
      <c r="H336" s="26">
        <f>IFERROR(+VLOOKUP("LEEQTF"&amp;A336,'Main File'!A:O,12,0),0)</f>
        <v>0</v>
      </c>
      <c r="I336" s="26">
        <f>IFERROR(+VLOOKUP("LEEQTF"&amp;A336,'Main File'!A:O,13,0),0)</f>
        <v>0</v>
      </c>
      <c r="J336" s="26">
        <f>IFERROR(+VLOOKUP("LEEQTF"&amp;A336,'Main File'!A:O,14,0),0)</f>
        <v>0</v>
      </c>
      <c r="K336" s="26">
        <f>IFERROR(+VLOOKUP("LEEQTF"&amp;A336,'Main File'!A:O,15,0),0)</f>
        <v>0</v>
      </c>
    </row>
    <row r="337" spans="1:11" x14ac:dyDescent="0.25">
      <c r="A337" s="9">
        <f t="shared" si="5"/>
        <v>43524</v>
      </c>
      <c r="B337" s="26">
        <f>IFERROR(+VLOOKUP("LEEQTF"&amp;A337,'Main File'!A:O,6,0),0)</f>
        <v>0</v>
      </c>
      <c r="C337" s="26">
        <f>IFERROR(+VLOOKUP("LEEQTF"&amp;A337,'Main File'!A:O,7,0),0)</f>
        <v>0</v>
      </c>
      <c r="D337" s="26">
        <f>IFERROR(+VLOOKUP("LEEQTF"&amp;A337,'Main File'!A:O,8,0),0)</f>
        <v>0</v>
      </c>
      <c r="E337" s="26">
        <f>IFERROR(+VLOOKUP("LEEQTF"&amp;A337,'Main File'!A:O,9,0),0)</f>
        <v>0</v>
      </c>
      <c r="F337" s="26">
        <f>IFERROR(+VLOOKUP("LEEQTF"&amp;A337,'Main File'!A:O,10,0),0)</f>
        <v>0</v>
      </c>
      <c r="G337" s="26">
        <f>IFERROR(+VLOOKUP("LEEQTF"&amp;A337,'Main File'!A:O,11,0),0)</f>
        <v>0</v>
      </c>
      <c r="H337" s="26">
        <f>IFERROR(+VLOOKUP("LEEQTF"&amp;A337,'Main File'!A:O,12,0),0)</f>
        <v>0</v>
      </c>
      <c r="I337" s="26">
        <f>IFERROR(+VLOOKUP("LEEQTF"&amp;A337,'Main File'!A:O,13,0),0)</f>
        <v>0</v>
      </c>
      <c r="J337" s="26">
        <f>IFERROR(+VLOOKUP("LEEQTF"&amp;A337,'Main File'!A:O,14,0),0)</f>
        <v>0</v>
      </c>
      <c r="K337" s="26">
        <f>IFERROR(+VLOOKUP("LEEQTF"&amp;A337,'Main File'!A:O,15,0),0)</f>
        <v>0</v>
      </c>
    </row>
    <row r="338" spans="1:11" x14ac:dyDescent="0.25">
      <c r="A338" s="9">
        <f t="shared" si="5"/>
        <v>43525</v>
      </c>
      <c r="B338" s="26">
        <f>IFERROR(+VLOOKUP("LEEQTF"&amp;A338,'Main File'!A:O,6,0),0)</f>
        <v>0</v>
      </c>
      <c r="C338" s="26">
        <f>IFERROR(+VLOOKUP("LEEQTF"&amp;A338,'Main File'!A:O,7,0),0)</f>
        <v>0</v>
      </c>
      <c r="D338" s="26">
        <f>IFERROR(+VLOOKUP("LEEQTF"&amp;A338,'Main File'!A:O,8,0),0)</f>
        <v>0</v>
      </c>
      <c r="E338" s="26">
        <f>IFERROR(+VLOOKUP("LEEQTF"&amp;A338,'Main File'!A:O,9,0),0)</f>
        <v>0</v>
      </c>
      <c r="F338" s="26">
        <f>IFERROR(+VLOOKUP("LEEQTF"&amp;A338,'Main File'!A:O,10,0),0)</f>
        <v>0</v>
      </c>
      <c r="G338" s="26">
        <f>IFERROR(+VLOOKUP("LEEQTF"&amp;A338,'Main File'!A:O,11,0),0)</f>
        <v>0</v>
      </c>
      <c r="H338" s="26">
        <f>IFERROR(+VLOOKUP("LEEQTF"&amp;A338,'Main File'!A:O,12,0),0)</f>
        <v>0</v>
      </c>
      <c r="I338" s="26">
        <f>IFERROR(+VLOOKUP("LEEQTF"&amp;A338,'Main File'!A:O,13,0),0)</f>
        <v>0</v>
      </c>
      <c r="J338" s="26">
        <f>IFERROR(+VLOOKUP("LEEQTF"&amp;A338,'Main File'!A:O,14,0),0)</f>
        <v>0</v>
      </c>
      <c r="K338" s="26">
        <f>IFERROR(+VLOOKUP("LEEQTF"&amp;A338,'Main File'!A:O,15,0),0)</f>
        <v>0</v>
      </c>
    </row>
    <row r="339" spans="1:11" x14ac:dyDescent="0.25">
      <c r="A339" s="9">
        <f t="shared" si="5"/>
        <v>43526</v>
      </c>
      <c r="B339" s="26">
        <f>IFERROR(+VLOOKUP("LEEQTF"&amp;A339,'Main File'!A:O,6,0),0)</f>
        <v>0</v>
      </c>
      <c r="C339" s="26">
        <f>IFERROR(+VLOOKUP("LEEQTF"&amp;A339,'Main File'!A:O,7,0),0)</f>
        <v>0</v>
      </c>
      <c r="D339" s="26">
        <f>IFERROR(+VLOOKUP("LEEQTF"&amp;A339,'Main File'!A:O,8,0),0)</f>
        <v>0</v>
      </c>
      <c r="E339" s="26">
        <f>IFERROR(+VLOOKUP("LEEQTF"&amp;A339,'Main File'!A:O,9,0),0)</f>
        <v>0</v>
      </c>
      <c r="F339" s="26">
        <f>IFERROR(+VLOOKUP("LEEQTF"&amp;A339,'Main File'!A:O,10,0),0)</f>
        <v>0</v>
      </c>
      <c r="G339" s="26">
        <f>IFERROR(+VLOOKUP("LEEQTF"&amp;A339,'Main File'!A:O,11,0),0)</f>
        <v>0</v>
      </c>
      <c r="H339" s="26">
        <f>IFERROR(+VLOOKUP("LEEQTF"&amp;A339,'Main File'!A:O,12,0),0)</f>
        <v>0</v>
      </c>
      <c r="I339" s="26">
        <f>IFERROR(+VLOOKUP("LEEQTF"&amp;A339,'Main File'!A:O,13,0),0)</f>
        <v>0</v>
      </c>
      <c r="J339" s="26">
        <f>IFERROR(+VLOOKUP("LEEQTF"&amp;A339,'Main File'!A:O,14,0),0)</f>
        <v>0</v>
      </c>
      <c r="K339" s="26">
        <f>IFERROR(+VLOOKUP("LEEQTF"&amp;A339,'Main File'!A:O,15,0),0)</f>
        <v>0</v>
      </c>
    </row>
    <row r="340" spans="1:11" x14ac:dyDescent="0.25">
      <c r="A340" s="9">
        <f t="shared" si="5"/>
        <v>43527</v>
      </c>
      <c r="B340" s="26">
        <f>IFERROR(+VLOOKUP("LEEQTF"&amp;A340,'Main File'!A:O,6,0),0)</f>
        <v>0</v>
      </c>
      <c r="C340" s="26">
        <f>IFERROR(+VLOOKUP("LEEQTF"&amp;A340,'Main File'!A:O,7,0),0)</f>
        <v>0</v>
      </c>
      <c r="D340" s="26">
        <f>IFERROR(+VLOOKUP("LEEQTF"&amp;A340,'Main File'!A:O,8,0),0)</f>
        <v>0</v>
      </c>
      <c r="E340" s="26">
        <f>IFERROR(+VLOOKUP("LEEQTF"&amp;A340,'Main File'!A:O,9,0),0)</f>
        <v>0</v>
      </c>
      <c r="F340" s="26">
        <f>IFERROR(+VLOOKUP("LEEQTF"&amp;A340,'Main File'!A:O,10,0),0)</f>
        <v>0</v>
      </c>
      <c r="G340" s="26">
        <f>IFERROR(+VLOOKUP("LEEQTF"&amp;A340,'Main File'!A:O,11,0),0)</f>
        <v>0</v>
      </c>
      <c r="H340" s="26">
        <f>IFERROR(+VLOOKUP("LEEQTF"&amp;A340,'Main File'!A:O,12,0),0)</f>
        <v>0</v>
      </c>
      <c r="I340" s="26">
        <f>IFERROR(+VLOOKUP("LEEQTF"&amp;A340,'Main File'!A:O,13,0),0)</f>
        <v>0</v>
      </c>
      <c r="J340" s="26">
        <f>IFERROR(+VLOOKUP("LEEQTF"&amp;A340,'Main File'!A:O,14,0),0)</f>
        <v>0</v>
      </c>
      <c r="K340" s="26">
        <f>IFERROR(+VLOOKUP("LEEQTF"&amp;A340,'Main File'!A:O,15,0),0)</f>
        <v>0</v>
      </c>
    </row>
    <row r="341" spans="1:11" x14ac:dyDescent="0.25">
      <c r="A341" s="9">
        <f t="shared" si="5"/>
        <v>43528</v>
      </c>
      <c r="B341" s="26">
        <f>IFERROR(+VLOOKUP("LEEQTF"&amp;A341,'Main File'!A:O,6,0),0)</f>
        <v>0</v>
      </c>
      <c r="C341" s="26">
        <f>IFERROR(+VLOOKUP("LEEQTF"&amp;A341,'Main File'!A:O,7,0),0)</f>
        <v>0</v>
      </c>
      <c r="D341" s="26">
        <f>IFERROR(+VLOOKUP("LEEQTF"&amp;A341,'Main File'!A:O,8,0),0)</f>
        <v>0</v>
      </c>
      <c r="E341" s="26">
        <f>IFERROR(+VLOOKUP("LEEQTF"&amp;A341,'Main File'!A:O,9,0),0)</f>
        <v>0</v>
      </c>
      <c r="F341" s="26">
        <f>IFERROR(+VLOOKUP("LEEQTF"&amp;A341,'Main File'!A:O,10,0),0)</f>
        <v>0</v>
      </c>
      <c r="G341" s="26">
        <f>IFERROR(+VLOOKUP("LEEQTF"&amp;A341,'Main File'!A:O,11,0),0)</f>
        <v>0</v>
      </c>
      <c r="H341" s="26">
        <f>IFERROR(+VLOOKUP("LEEQTF"&amp;A341,'Main File'!A:O,12,0),0)</f>
        <v>0</v>
      </c>
      <c r="I341" s="26">
        <f>IFERROR(+VLOOKUP("LEEQTF"&amp;A341,'Main File'!A:O,13,0),0)</f>
        <v>0</v>
      </c>
      <c r="J341" s="26">
        <f>IFERROR(+VLOOKUP("LEEQTF"&amp;A341,'Main File'!A:O,14,0),0)</f>
        <v>0</v>
      </c>
      <c r="K341" s="26">
        <f>IFERROR(+VLOOKUP("LEEQTF"&amp;A341,'Main File'!A:O,15,0),0)</f>
        <v>0</v>
      </c>
    </row>
    <row r="342" spans="1:11" x14ac:dyDescent="0.25">
      <c r="A342" s="9">
        <f t="shared" si="5"/>
        <v>43529</v>
      </c>
      <c r="B342" s="26">
        <f>IFERROR(+VLOOKUP("LEEQTF"&amp;A342,'Main File'!A:O,6,0),0)</f>
        <v>0</v>
      </c>
      <c r="C342" s="26">
        <f>IFERROR(+VLOOKUP("LEEQTF"&amp;A342,'Main File'!A:O,7,0),0)</f>
        <v>0</v>
      </c>
      <c r="D342" s="26">
        <f>IFERROR(+VLOOKUP("LEEQTF"&amp;A342,'Main File'!A:O,8,0),0)</f>
        <v>0</v>
      </c>
      <c r="E342" s="26">
        <f>IFERROR(+VLOOKUP("LEEQTF"&amp;A342,'Main File'!A:O,9,0),0)</f>
        <v>0</v>
      </c>
      <c r="F342" s="26">
        <f>IFERROR(+VLOOKUP("LEEQTF"&amp;A342,'Main File'!A:O,10,0),0)</f>
        <v>0</v>
      </c>
      <c r="G342" s="26">
        <f>IFERROR(+VLOOKUP("LEEQTF"&amp;A342,'Main File'!A:O,11,0),0)</f>
        <v>0</v>
      </c>
      <c r="H342" s="26">
        <f>IFERROR(+VLOOKUP("LEEQTF"&amp;A342,'Main File'!A:O,12,0),0)</f>
        <v>0</v>
      </c>
      <c r="I342" s="26">
        <f>IFERROR(+VLOOKUP("LEEQTF"&amp;A342,'Main File'!A:O,13,0),0)</f>
        <v>0</v>
      </c>
      <c r="J342" s="26">
        <f>IFERROR(+VLOOKUP("LEEQTF"&amp;A342,'Main File'!A:O,14,0),0)</f>
        <v>0</v>
      </c>
      <c r="K342" s="26">
        <f>IFERROR(+VLOOKUP("LEEQTF"&amp;A342,'Main File'!A:O,15,0),0)</f>
        <v>0</v>
      </c>
    </row>
    <row r="343" spans="1:11" x14ac:dyDescent="0.25">
      <c r="A343" s="9">
        <f t="shared" si="5"/>
        <v>43530</v>
      </c>
      <c r="B343" s="26">
        <f>IFERROR(+VLOOKUP("LEEQTF"&amp;A343,'Main File'!A:O,6,0),0)</f>
        <v>0</v>
      </c>
      <c r="C343" s="26">
        <f>IFERROR(+VLOOKUP("LEEQTF"&amp;A343,'Main File'!A:O,7,0),0)</f>
        <v>0</v>
      </c>
      <c r="D343" s="26">
        <f>IFERROR(+VLOOKUP("LEEQTF"&amp;A343,'Main File'!A:O,8,0),0)</f>
        <v>0</v>
      </c>
      <c r="E343" s="26">
        <f>IFERROR(+VLOOKUP("LEEQTF"&amp;A343,'Main File'!A:O,9,0),0)</f>
        <v>0</v>
      </c>
      <c r="F343" s="26">
        <f>IFERROR(+VLOOKUP("LEEQTF"&amp;A343,'Main File'!A:O,10,0),0)</f>
        <v>0</v>
      </c>
      <c r="G343" s="26">
        <f>IFERROR(+VLOOKUP("LEEQTF"&amp;A343,'Main File'!A:O,11,0),0)</f>
        <v>0</v>
      </c>
      <c r="H343" s="26">
        <f>IFERROR(+VLOOKUP("LEEQTF"&amp;A343,'Main File'!A:O,12,0),0)</f>
        <v>0</v>
      </c>
      <c r="I343" s="26">
        <f>IFERROR(+VLOOKUP("LEEQTF"&amp;A343,'Main File'!A:O,13,0),0)</f>
        <v>0</v>
      </c>
      <c r="J343" s="26">
        <f>IFERROR(+VLOOKUP("LEEQTF"&amp;A343,'Main File'!A:O,14,0),0)</f>
        <v>0</v>
      </c>
      <c r="K343" s="26">
        <f>IFERROR(+VLOOKUP("LEEQTF"&amp;A343,'Main File'!A:O,15,0),0)</f>
        <v>0</v>
      </c>
    </row>
    <row r="344" spans="1:11" x14ac:dyDescent="0.25">
      <c r="A344" s="9">
        <f t="shared" si="5"/>
        <v>43531</v>
      </c>
      <c r="B344" s="26">
        <f>IFERROR(+VLOOKUP("LEEQTF"&amp;A344,'Main File'!A:O,6,0),0)</f>
        <v>0</v>
      </c>
      <c r="C344" s="26">
        <f>IFERROR(+VLOOKUP("LEEQTF"&amp;A344,'Main File'!A:O,7,0),0)</f>
        <v>0</v>
      </c>
      <c r="D344" s="26">
        <f>IFERROR(+VLOOKUP("LEEQTF"&amp;A344,'Main File'!A:O,8,0),0)</f>
        <v>0</v>
      </c>
      <c r="E344" s="26">
        <f>IFERROR(+VLOOKUP("LEEQTF"&amp;A344,'Main File'!A:O,9,0),0)</f>
        <v>0</v>
      </c>
      <c r="F344" s="26">
        <f>IFERROR(+VLOOKUP("LEEQTF"&amp;A344,'Main File'!A:O,10,0),0)</f>
        <v>0</v>
      </c>
      <c r="G344" s="26">
        <f>IFERROR(+VLOOKUP("LEEQTF"&amp;A344,'Main File'!A:O,11,0),0)</f>
        <v>0</v>
      </c>
      <c r="H344" s="26">
        <f>IFERROR(+VLOOKUP("LEEQTF"&amp;A344,'Main File'!A:O,12,0),0)</f>
        <v>0</v>
      </c>
      <c r="I344" s="26">
        <f>IFERROR(+VLOOKUP("LEEQTF"&amp;A344,'Main File'!A:O,13,0),0)</f>
        <v>0</v>
      </c>
      <c r="J344" s="26">
        <f>IFERROR(+VLOOKUP("LEEQTF"&amp;A344,'Main File'!A:O,14,0),0)</f>
        <v>0</v>
      </c>
      <c r="K344" s="26">
        <f>IFERROR(+VLOOKUP("LEEQTF"&amp;A344,'Main File'!A:O,15,0),0)</f>
        <v>0</v>
      </c>
    </row>
    <row r="345" spans="1:11" x14ac:dyDescent="0.25">
      <c r="A345" s="9">
        <f t="shared" si="5"/>
        <v>43532</v>
      </c>
      <c r="B345" s="26">
        <f>IFERROR(+VLOOKUP("LEEQTF"&amp;A345,'Main File'!A:O,6,0),0)</f>
        <v>0</v>
      </c>
      <c r="C345" s="26">
        <f>IFERROR(+VLOOKUP("LEEQTF"&amp;A345,'Main File'!A:O,7,0),0)</f>
        <v>0</v>
      </c>
      <c r="D345" s="26">
        <f>IFERROR(+VLOOKUP("LEEQTF"&amp;A345,'Main File'!A:O,8,0),0)</f>
        <v>0</v>
      </c>
      <c r="E345" s="26">
        <f>IFERROR(+VLOOKUP("LEEQTF"&amp;A345,'Main File'!A:O,9,0),0)</f>
        <v>0</v>
      </c>
      <c r="F345" s="26">
        <f>IFERROR(+VLOOKUP("LEEQTF"&amp;A345,'Main File'!A:O,10,0),0)</f>
        <v>0</v>
      </c>
      <c r="G345" s="26">
        <f>IFERROR(+VLOOKUP("LEEQTF"&amp;A345,'Main File'!A:O,11,0),0)</f>
        <v>0</v>
      </c>
      <c r="H345" s="26">
        <f>IFERROR(+VLOOKUP("LEEQTF"&amp;A345,'Main File'!A:O,12,0),0)</f>
        <v>0</v>
      </c>
      <c r="I345" s="26">
        <f>IFERROR(+VLOOKUP("LEEQTF"&amp;A345,'Main File'!A:O,13,0),0)</f>
        <v>0</v>
      </c>
      <c r="J345" s="26">
        <f>IFERROR(+VLOOKUP("LEEQTF"&amp;A345,'Main File'!A:O,14,0),0)</f>
        <v>0</v>
      </c>
      <c r="K345" s="26">
        <f>IFERROR(+VLOOKUP("LEEQTF"&amp;A345,'Main File'!A:O,15,0),0)</f>
        <v>0</v>
      </c>
    </row>
    <row r="346" spans="1:11" x14ac:dyDescent="0.25">
      <c r="A346" s="9">
        <f t="shared" si="5"/>
        <v>43533</v>
      </c>
      <c r="B346" s="26">
        <f>IFERROR(+VLOOKUP("LEEQTF"&amp;A346,'Main File'!A:O,6,0),0)</f>
        <v>0</v>
      </c>
      <c r="C346" s="26">
        <f>IFERROR(+VLOOKUP("LEEQTF"&amp;A346,'Main File'!A:O,7,0),0)</f>
        <v>0</v>
      </c>
      <c r="D346" s="26">
        <f>IFERROR(+VLOOKUP("LEEQTF"&amp;A346,'Main File'!A:O,8,0),0)</f>
        <v>0</v>
      </c>
      <c r="E346" s="26">
        <f>IFERROR(+VLOOKUP("LEEQTF"&amp;A346,'Main File'!A:O,9,0),0)</f>
        <v>0</v>
      </c>
      <c r="F346" s="26">
        <f>IFERROR(+VLOOKUP("LEEQTF"&amp;A346,'Main File'!A:O,10,0),0)</f>
        <v>0</v>
      </c>
      <c r="G346" s="26">
        <f>IFERROR(+VLOOKUP("LEEQTF"&amp;A346,'Main File'!A:O,11,0),0)</f>
        <v>0</v>
      </c>
      <c r="H346" s="26">
        <f>IFERROR(+VLOOKUP("LEEQTF"&amp;A346,'Main File'!A:O,12,0),0)</f>
        <v>0</v>
      </c>
      <c r="I346" s="26">
        <f>IFERROR(+VLOOKUP("LEEQTF"&amp;A346,'Main File'!A:O,13,0),0)</f>
        <v>0</v>
      </c>
      <c r="J346" s="26">
        <f>IFERROR(+VLOOKUP("LEEQTF"&amp;A346,'Main File'!A:O,14,0),0)</f>
        <v>0</v>
      </c>
      <c r="K346" s="26">
        <f>IFERROR(+VLOOKUP("LEEQTF"&amp;A346,'Main File'!A:O,15,0),0)</f>
        <v>0</v>
      </c>
    </row>
    <row r="347" spans="1:11" x14ac:dyDescent="0.25">
      <c r="A347" s="9">
        <f t="shared" si="5"/>
        <v>43534</v>
      </c>
      <c r="B347" s="26">
        <f>IFERROR(+VLOOKUP("LEEQTF"&amp;A347,'Main File'!A:O,6,0),0)</f>
        <v>0</v>
      </c>
      <c r="C347" s="26">
        <f>IFERROR(+VLOOKUP("LEEQTF"&amp;A347,'Main File'!A:O,7,0),0)</f>
        <v>0</v>
      </c>
      <c r="D347" s="26">
        <f>IFERROR(+VLOOKUP("LEEQTF"&amp;A347,'Main File'!A:O,8,0),0)</f>
        <v>0</v>
      </c>
      <c r="E347" s="26">
        <f>IFERROR(+VLOOKUP("LEEQTF"&amp;A347,'Main File'!A:O,9,0),0)</f>
        <v>0</v>
      </c>
      <c r="F347" s="26">
        <f>IFERROR(+VLOOKUP("LEEQTF"&amp;A347,'Main File'!A:O,10,0),0)</f>
        <v>0</v>
      </c>
      <c r="G347" s="26">
        <f>IFERROR(+VLOOKUP("LEEQTF"&amp;A347,'Main File'!A:O,11,0),0)</f>
        <v>0</v>
      </c>
      <c r="H347" s="26">
        <f>IFERROR(+VLOOKUP("LEEQTF"&amp;A347,'Main File'!A:O,12,0),0)</f>
        <v>0</v>
      </c>
      <c r="I347" s="26">
        <f>IFERROR(+VLOOKUP("LEEQTF"&amp;A347,'Main File'!A:O,13,0),0)</f>
        <v>0</v>
      </c>
      <c r="J347" s="26">
        <f>IFERROR(+VLOOKUP("LEEQTF"&amp;A347,'Main File'!A:O,14,0),0)</f>
        <v>0</v>
      </c>
      <c r="K347" s="26">
        <f>IFERROR(+VLOOKUP("LEEQTF"&amp;A347,'Main File'!A:O,15,0),0)</f>
        <v>0</v>
      </c>
    </row>
    <row r="348" spans="1:11" x14ac:dyDescent="0.25">
      <c r="A348" s="9">
        <f t="shared" si="5"/>
        <v>43535</v>
      </c>
      <c r="B348" s="26">
        <f>IFERROR(+VLOOKUP("LEEQTF"&amp;A348,'Main File'!A:O,6,0),0)</f>
        <v>0</v>
      </c>
      <c r="C348" s="26">
        <f>IFERROR(+VLOOKUP("LEEQTF"&amp;A348,'Main File'!A:O,7,0),0)</f>
        <v>0</v>
      </c>
      <c r="D348" s="26">
        <f>IFERROR(+VLOOKUP("LEEQTF"&amp;A348,'Main File'!A:O,8,0),0)</f>
        <v>0</v>
      </c>
      <c r="E348" s="26">
        <f>IFERROR(+VLOOKUP("LEEQTF"&amp;A348,'Main File'!A:O,9,0),0)</f>
        <v>0</v>
      </c>
      <c r="F348" s="26">
        <f>IFERROR(+VLOOKUP("LEEQTF"&amp;A348,'Main File'!A:O,10,0),0)</f>
        <v>0</v>
      </c>
      <c r="G348" s="26">
        <f>IFERROR(+VLOOKUP("LEEQTF"&amp;A348,'Main File'!A:O,11,0),0)</f>
        <v>0</v>
      </c>
      <c r="H348" s="26">
        <f>IFERROR(+VLOOKUP("LEEQTF"&amp;A348,'Main File'!A:O,12,0),0)</f>
        <v>0</v>
      </c>
      <c r="I348" s="26">
        <f>IFERROR(+VLOOKUP("LEEQTF"&amp;A348,'Main File'!A:O,13,0),0)</f>
        <v>0</v>
      </c>
      <c r="J348" s="26">
        <f>IFERROR(+VLOOKUP("LEEQTF"&amp;A348,'Main File'!A:O,14,0),0)</f>
        <v>0</v>
      </c>
      <c r="K348" s="26">
        <f>IFERROR(+VLOOKUP("LEEQTF"&amp;A348,'Main File'!A:O,15,0),0)</f>
        <v>0</v>
      </c>
    </row>
    <row r="349" spans="1:11" x14ac:dyDescent="0.25">
      <c r="A349" s="9">
        <f t="shared" si="5"/>
        <v>43536</v>
      </c>
      <c r="B349" s="26">
        <f>IFERROR(+VLOOKUP("LEEQTF"&amp;A349,'Main File'!A:O,6,0),0)</f>
        <v>0</v>
      </c>
      <c r="C349" s="26">
        <f>IFERROR(+VLOOKUP("LEEQTF"&amp;A349,'Main File'!A:O,7,0),0)</f>
        <v>0</v>
      </c>
      <c r="D349" s="26">
        <f>IFERROR(+VLOOKUP("LEEQTF"&amp;A349,'Main File'!A:O,8,0),0)</f>
        <v>0</v>
      </c>
      <c r="E349" s="26">
        <f>IFERROR(+VLOOKUP("LEEQTF"&amp;A349,'Main File'!A:O,9,0),0)</f>
        <v>0</v>
      </c>
      <c r="F349" s="26">
        <f>IFERROR(+VLOOKUP("LEEQTF"&amp;A349,'Main File'!A:O,10,0),0)</f>
        <v>0</v>
      </c>
      <c r="G349" s="26">
        <f>IFERROR(+VLOOKUP("LEEQTF"&amp;A349,'Main File'!A:O,11,0),0)</f>
        <v>0</v>
      </c>
      <c r="H349" s="26">
        <f>IFERROR(+VLOOKUP("LEEQTF"&amp;A349,'Main File'!A:O,12,0),0)</f>
        <v>0</v>
      </c>
      <c r="I349" s="26">
        <f>IFERROR(+VLOOKUP("LEEQTF"&amp;A349,'Main File'!A:O,13,0),0)</f>
        <v>0</v>
      </c>
      <c r="J349" s="26">
        <f>IFERROR(+VLOOKUP("LEEQTF"&amp;A349,'Main File'!A:O,14,0),0)</f>
        <v>0</v>
      </c>
      <c r="K349" s="26">
        <f>IFERROR(+VLOOKUP("LEEQTF"&amp;A349,'Main File'!A:O,15,0),0)</f>
        <v>0</v>
      </c>
    </row>
    <row r="350" spans="1:11" x14ac:dyDescent="0.25">
      <c r="A350" s="9">
        <f t="shared" si="5"/>
        <v>43537</v>
      </c>
      <c r="B350" s="26">
        <f>IFERROR(+VLOOKUP("LEEQTF"&amp;A350,'Main File'!A:O,6,0),0)</f>
        <v>0</v>
      </c>
      <c r="C350" s="26">
        <f>IFERROR(+VLOOKUP("LEEQTF"&amp;A350,'Main File'!A:O,7,0),0)</f>
        <v>0</v>
      </c>
      <c r="D350" s="26">
        <f>IFERROR(+VLOOKUP("LEEQTF"&amp;A350,'Main File'!A:O,8,0),0)</f>
        <v>0</v>
      </c>
      <c r="E350" s="26">
        <f>IFERROR(+VLOOKUP("LEEQTF"&amp;A350,'Main File'!A:O,9,0),0)</f>
        <v>0</v>
      </c>
      <c r="F350" s="26">
        <f>IFERROR(+VLOOKUP("LEEQTF"&amp;A350,'Main File'!A:O,10,0),0)</f>
        <v>0</v>
      </c>
      <c r="G350" s="26">
        <f>IFERROR(+VLOOKUP("LEEQTF"&amp;A350,'Main File'!A:O,11,0),0)</f>
        <v>0</v>
      </c>
      <c r="H350" s="26">
        <f>IFERROR(+VLOOKUP("LEEQTF"&amp;A350,'Main File'!A:O,12,0),0)</f>
        <v>0</v>
      </c>
      <c r="I350" s="26">
        <f>IFERROR(+VLOOKUP("LEEQTF"&amp;A350,'Main File'!A:O,13,0),0)</f>
        <v>0</v>
      </c>
      <c r="J350" s="26">
        <f>IFERROR(+VLOOKUP("LEEQTF"&amp;A350,'Main File'!A:O,14,0),0)</f>
        <v>0</v>
      </c>
      <c r="K350" s="26">
        <f>IFERROR(+VLOOKUP("LEEQTF"&amp;A350,'Main File'!A:O,15,0),0)</f>
        <v>0</v>
      </c>
    </row>
    <row r="351" spans="1:11" x14ac:dyDescent="0.25">
      <c r="A351" s="9">
        <f t="shared" si="5"/>
        <v>43538</v>
      </c>
      <c r="B351" s="26">
        <f>IFERROR(+VLOOKUP("LEEQTF"&amp;A351,'Main File'!A:O,6,0),0)</f>
        <v>0</v>
      </c>
      <c r="C351" s="26">
        <f>IFERROR(+VLOOKUP("LEEQTF"&amp;A351,'Main File'!A:O,7,0),0)</f>
        <v>0</v>
      </c>
      <c r="D351" s="26">
        <f>IFERROR(+VLOOKUP("LEEQTF"&amp;A351,'Main File'!A:O,8,0),0)</f>
        <v>0</v>
      </c>
      <c r="E351" s="26">
        <f>IFERROR(+VLOOKUP("LEEQTF"&amp;A351,'Main File'!A:O,9,0),0)</f>
        <v>0</v>
      </c>
      <c r="F351" s="26">
        <f>IFERROR(+VLOOKUP("LEEQTF"&amp;A351,'Main File'!A:O,10,0),0)</f>
        <v>0</v>
      </c>
      <c r="G351" s="26">
        <f>IFERROR(+VLOOKUP("LEEQTF"&amp;A351,'Main File'!A:O,11,0),0)</f>
        <v>0</v>
      </c>
      <c r="H351" s="26">
        <f>IFERROR(+VLOOKUP("LEEQTF"&amp;A351,'Main File'!A:O,12,0),0)</f>
        <v>0</v>
      </c>
      <c r="I351" s="26">
        <f>IFERROR(+VLOOKUP("LEEQTF"&amp;A351,'Main File'!A:O,13,0),0)</f>
        <v>0</v>
      </c>
      <c r="J351" s="26">
        <f>IFERROR(+VLOOKUP("LEEQTF"&amp;A351,'Main File'!A:O,14,0),0)</f>
        <v>0</v>
      </c>
      <c r="K351" s="26">
        <f>IFERROR(+VLOOKUP("LEEQTF"&amp;A351,'Main File'!A:O,15,0),0)</f>
        <v>0</v>
      </c>
    </row>
    <row r="352" spans="1:11" x14ac:dyDescent="0.25">
      <c r="A352" s="9">
        <f t="shared" si="5"/>
        <v>43539</v>
      </c>
      <c r="B352" s="26">
        <f>IFERROR(+VLOOKUP("LEEQTF"&amp;A352,'Main File'!A:O,6,0),0)</f>
        <v>0</v>
      </c>
      <c r="C352" s="26">
        <f>IFERROR(+VLOOKUP("LEEQTF"&amp;A352,'Main File'!A:O,7,0),0)</f>
        <v>0</v>
      </c>
      <c r="D352" s="26">
        <f>IFERROR(+VLOOKUP("LEEQTF"&amp;A352,'Main File'!A:O,8,0),0)</f>
        <v>0</v>
      </c>
      <c r="E352" s="26">
        <f>IFERROR(+VLOOKUP("LEEQTF"&amp;A352,'Main File'!A:O,9,0),0)</f>
        <v>0</v>
      </c>
      <c r="F352" s="26">
        <f>IFERROR(+VLOOKUP("LEEQTF"&amp;A352,'Main File'!A:O,10,0),0)</f>
        <v>0</v>
      </c>
      <c r="G352" s="26">
        <f>IFERROR(+VLOOKUP("LEEQTF"&amp;A352,'Main File'!A:O,11,0),0)</f>
        <v>0</v>
      </c>
      <c r="H352" s="26">
        <f>IFERROR(+VLOOKUP("LEEQTF"&amp;A352,'Main File'!A:O,12,0),0)</f>
        <v>0</v>
      </c>
      <c r="I352" s="26">
        <f>IFERROR(+VLOOKUP("LEEQTF"&amp;A352,'Main File'!A:O,13,0),0)</f>
        <v>0</v>
      </c>
      <c r="J352" s="26">
        <f>IFERROR(+VLOOKUP("LEEQTF"&amp;A352,'Main File'!A:O,14,0),0)</f>
        <v>0</v>
      </c>
      <c r="K352" s="26">
        <f>IFERROR(+VLOOKUP("LEEQTF"&amp;A352,'Main File'!A:O,15,0),0)</f>
        <v>0</v>
      </c>
    </row>
    <row r="353" spans="1:11" x14ac:dyDescent="0.25">
      <c r="A353" s="9">
        <f t="shared" si="5"/>
        <v>43540</v>
      </c>
      <c r="B353" s="26">
        <f>IFERROR(+VLOOKUP("LEEQTF"&amp;A353,'Main File'!A:O,6,0),0)</f>
        <v>0</v>
      </c>
      <c r="C353" s="26">
        <f>IFERROR(+VLOOKUP("LEEQTF"&amp;A353,'Main File'!A:O,7,0),0)</f>
        <v>0</v>
      </c>
      <c r="D353" s="26">
        <f>IFERROR(+VLOOKUP("LEEQTF"&amp;A353,'Main File'!A:O,8,0),0)</f>
        <v>0</v>
      </c>
      <c r="E353" s="26">
        <f>IFERROR(+VLOOKUP("LEEQTF"&amp;A353,'Main File'!A:O,9,0),0)</f>
        <v>0</v>
      </c>
      <c r="F353" s="26">
        <f>IFERROR(+VLOOKUP("LEEQTF"&amp;A353,'Main File'!A:O,10,0),0)</f>
        <v>0</v>
      </c>
      <c r="G353" s="26">
        <f>IFERROR(+VLOOKUP("LEEQTF"&amp;A353,'Main File'!A:O,11,0),0)</f>
        <v>0</v>
      </c>
      <c r="H353" s="26">
        <f>IFERROR(+VLOOKUP("LEEQTF"&amp;A353,'Main File'!A:O,12,0),0)</f>
        <v>0</v>
      </c>
      <c r="I353" s="26">
        <f>IFERROR(+VLOOKUP("LEEQTF"&amp;A353,'Main File'!A:O,13,0),0)</f>
        <v>0</v>
      </c>
      <c r="J353" s="26">
        <f>IFERROR(+VLOOKUP("LEEQTF"&amp;A353,'Main File'!A:O,14,0),0)</f>
        <v>0</v>
      </c>
      <c r="K353" s="26">
        <f>IFERROR(+VLOOKUP("LEEQTF"&amp;A353,'Main File'!A:O,15,0),0)</f>
        <v>0</v>
      </c>
    </row>
    <row r="354" spans="1:11" x14ac:dyDescent="0.25">
      <c r="A354" s="9">
        <f t="shared" si="5"/>
        <v>43541</v>
      </c>
      <c r="B354" s="26">
        <f>IFERROR(+VLOOKUP("LEEQTF"&amp;A354,'Main File'!A:O,6,0),0)</f>
        <v>0</v>
      </c>
      <c r="C354" s="26">
        <f>IFERROR(+VLOOKUP("LEEQTF"&amp;A354,'Main File'!A:O,7,0),0)</f>
        <v>0</v>
      </c>
      <c r="D354" s="26">
        <f>IFERROR(+VLOOKUP("LEEQTF"&amp;A354,'Main File'!A:O,8,0),0)</f>
        <v>0</v>
      </c>
      <c r="E354" s="26">
        <f>IFERROR(+VLOOKUP("LEEQTF"&amp;A354,'Main File'!A:O,9,0),0)</f>
        <v>0</v>
      </c>
      <c r="F354" s="26">
        <f>IFERROR(+VLOOKUP("LEEQTF"&amp;A354,'Main File'!A:O,10,0),0)</f>
        <v>0</v>
      </c>
      <c r="G354" s="26">
        <f>IFERROR(+VLOOKUP("LEEQTF"&amp;A354,'Main File'!A:O,11,0),0)</f>
        <v>0</v>
      </c>
      <c r="H354" s="26">
        <f>IFERROR(+VLOOKUP("LEEQTF"&amp;A354,'Main File'!A:O,12,0),0)</f>
        <v>0</v>
      </c>
      <c r="I354" s="26">
        <f>IFERROR(+VLOOKUP("LEEQTF"&amp;A354,'Main File'!A:O,13,0),0)</f>
        <v>0</v>
      </c>
      <c r="J354" s="26">
        <f>IFERROR(+VLOOKUP("LEEQTF"&amp;A354,'Main File'!A:O,14,0),0)</f>
        <v>0</v>
      </c>
      <c r="K354" s="26">
        <f>IFERROR(+VLOOKUP("LEEQTF"&amp;A354,'Main File'!A:O,15,0),0)</f>
        <v>0</v>
      </c>
    </row>
    <row r="355" spans="1:11" x14ac:dyDescent="0.25">
      <c r="A355" s="9">
        <f t="shared" si="5"/>
        <v>43542</v>
      </c>
      <c r="B355" s="26">
        <f>IFERROR(+VLOOKUP("LEEQTF"&amp;A355,'Main File'!A:O,6,0),0)</f>
        <v>0</v>
      </c>
      <c r="C355" s="26">
        <f>IFERROR(+VLOOKUP("LEEQTF"&amp;A355,'Main File'!A:O,7,0),0)</f>
        <v>0</v>
      </c>
      <c r="D355" s="26">
        <f>IFERROR(+VLOOKUP("LEEQTF"&amp;A355,'Main File'!A:O,8,0),0)</f>
        <v>0</v>
      </c>
      <c r="E355" s="26">
        <f>IFERROR(+VLOOKUP("LEEQTF"&amp;A355,'Main File'!A:O,9,0),0)</f>
        <v>0</v>
      </c>
      <c r="F355" s="26">
        <f>IFERROR(+VLOOKUP("LEEQTF"&amp;A355,'Main File'!A:O,10,0),0)</f>
        <v>0</v>
      </c>
      <c r="G355" s="26">
        <f>IFERROR(+VLOOKUP("LEEQTF"&amp;A355,'Main File'!A:O,11,0),0)</f>
        <v>0</v>
      </c>
      <c r="H355" s="26">
        <f>IFERROR(+VLOOKUP("LEEQTF"&amp;A355,'Main File'!A:O,12,0),0)</f>
        <v>0</v>
      </c>
      <c r="I355" s="26">
        <f>IFERROR(+VLOOKUP("LEEQTF"&amp;A355,'Main File'!A:O,13,0),0)</f>
        <v>0</v>
      </c>
      <c r="J355" s="26">
        <f>IFERROR(+VLOOKUP("LEEQTF"&amp;A355,'Main File'!A:O,14,0),0)</f>
        <v>0</v>
      </c>
      <c r="K355" s="26">
        <f>IFERROR(+VLOOKUP("LEEQTF"&amp;A355,'Main File'!A:O,15,0),0)</f>
        <v>0</v>
      </c>
    </row>
    <row r="356" spans="1:11" x14ac:dyDescent="0.25">
      <c r="A356" s="9">
        <f t="shared" si="5"/>
        <v>43543</v>
      </c>
      <c r="B356" s="26">
        <f>IFERROR(+VLOOKUP("LEEQTF"&amp;A356,'Main File'!A:O,6,0),0)</f>
        <v>0</v>
      </c>
      <c r="C356" s="26">
        <f>IFERROR(+VLOOKUP("LEEQTF"&amp;A356,'Main File'!A:O,7,0),0)</f>
        <v>0</v>
      </c>
      <c r="D356" s="26">
        <f>IFERROR(+VLOOKUP("LEEQTF"&amp;A356,'Main File'!A:O,8,0),0)</f>
        <v>0</v>
      </c>
      <c r="E356" s="26">
        <f>IFERROR(+VLOOKUP("LEEQTF"&amp;A356,'Main File'!A:O,9,0),0)</f>
        <v>0</v>
      </c>
      <c r="F356" s="26">
        <f>IFERROR(+VLOOKUP("LEEQTF"&amp;A356,'Main File'!A:O,10,0),0)</f>
        <v>0</v>
      </c>
      <c r="G356" s="26">
        <f>IFERROR(+VLOOKUP("LEEQTF"&amp;A356,'Main File'!A:O,11,0),0)</f>
        <v>0</v>
      </c>
      <c r="H356" s="26">
        <f>IFERROR(+VLOOKUP("LEEQTF"&amp;A356,'Main File'!A:O,12,0),0)</f>
        <v>0</v>
      </c>
      <c r="I356" s="26">
        <f>IFERROR(+VLOOKUP("LEEQTF"&amp;A356,'Main File'!A:O,13,0),0)</f>
        <v>0</v>
      </c>
      <c r="J356" s="26">
        <f>IFERROR(+VLOOKUP("LEEQTF"&amp;A356,'Main File'!A:O,14,0),0)</f>
        <v>0</v>
      </c>
      <c r="K356" s="26">
        <f>IFERROR(+VLOOKUP("LEEQTF"&amp;A356,'Main File'!A:O,15,0),0)</f>
        <v>0</v>
      </c>
    </row>
    <row r="357" spans="1:11" x14ac:dyDescent="0.25">
      <c r="A357" s="9">
        <f t="shared" si="5"/>
        <v>43544</v>
      </c>
      <c r="B357" s="26">
        <f>IFERROR(+VLOOKUP("LEEQTF"&amp;A357,'Main File'!A:O,6,0),0)</f>
        <v>0</v>
      </c>
      <c r="C357" s="26">
        <f>IFERROR(+VLOOKUP("LEEQTF"&amp;A357,'Main File'!A:O,7,0),0)</f>
        <v>0</v>
      </c>
      <c r="D357" s="26">
        <f>IFERROR(+VLOOKUP("LEEQTF"&amp;A357,'Main File'!A:O,8,0),0)</f>
        <v>0</v>
      </c>
      <c r="E357" s="26">
        <f>IFERROR(+VLOOKUP("LEEQTF"&amp;A357,'Main File'!A:O,9,0),0)</f>
        <v>0</v>
      </c>
      <c r="F357" s="26">
        <f>IFERROR(+VLOOKUP("LEEQTF"&amp;A357,'Main File'!A:O,10,0),0)</f>
        <v>0</v>
      </c>
      <c r="G357" s="26">
        <f>IFERROR(+VLOOKUP("LEEQTF"&amp;A357,'Main File'!A:O,11,0),0)</f>
        <v>0</v>
      </c>
      <c r="H357" s="26">
        <f>IFERROR(+VLOOKUP("LEEQTF"&amp;A357,'Main File'!A:O,12,0),0)</f>
        <v>0</v>
      </c>
      <c r="I357" s="26">
        <f>IFERROR(+VLOOKUP("LEEQTF"&amp;A357,'Main File'!A:O,13,0),0)</f>
        <v>0</v>
      </c>
      <c r="J357" s="26">
        <f>IFERROR(+VLOOKUP("LEEQTF"&amp;A357,'Main File'!A:O,14,0),0)</f>
        <v>0</v>
      </c>
      <c r="K357" s="26">
        <f>IFERROR(+VLOOKUP("LEEQTF"&amp;A357,'Main File'!A:O,15,0),0)</f>
        <v>0</v>
      </c>
    </row>
    <row r="358" spans="1:11" x14ac:dyDescent="0.25">
      <c r="A358" s="9">
        <f t="shared" si="5"/>
        <v>43545</v>
      </c>
      <c r="B358" s="26">
        <f>IFERROR(+VLOOKUP("LEEQTF"&amp;A358,'Main File'!A:O,6,0),0)</f>
        <v>0</v>
      </c>
      <c r="C358" s="26">
        <f>IFERROR(+VLOOKUP("LEEQTF"&amp;A358,'Main File'!A:O,7,0),0)</f>
        <v>0</v>
      </c>
      <c r="D358" s="26">
        <f>IFERROR(+VLOOKUP("LEEQTF"&amp;A358,'Main File'!A:O,8,0),0)</f>
        <v>0</v>
      </c>
      <c r="E358" s="26">
        <f>IFERROR(+VLOOKUP("LEEQTF"&amp;A358,'Main File'!A:O,9,0),0)</f>
        <v>0</v>
      </c>
      <c r="F358" s="26">
        <f>IFERROR(+VLOOKUP("LEEQTF"&amp;A358,'Main File'!A:O,10,0),0)</f>
        <v>0</v>
      </c>
      <c r="G358" s="26">
        <f>IFERROR(+VLOOKUP("LEEQTF"&amp;A358,'Main File'!A:O,11,0),0)</f>
        <v>0</v>
      </c>
      <c r="H358" s="26">
        <f>IFERROR(+VLOOKUP("LEEQTF"&amp;A358,'Main File'!A:O,12,0),0)</f>
        <v>0</v>
      </c>
      <c r="I358" s="26">
        <f>IFERROR(+VLOOKUP("LEEQTF"&amp;A358,'Main File'!A:O,13,0),0)</f>
        <v>0</v>
      </c>
      <c r="J358" s="26">
        <f>IFERROR(+VLOOKUP("LEEQTF"&amp;A358,'Main File'!A:O,14,0),0)</f>
        <v>0</v>
      </c>
      <c r="K358" s="26">
        <f>IFERROR(+VLOOKUP("LEEQTF"&amp;A358,'Main File'!A:O,15,0),0)</f>
        <v>0</v>
      </c>
    </row>
    <row r="359" spans="1:11" x14ac:dyDescent="0.25">
      <c r="A359" s="9">
        <f t="shared" si="5"/>
        <v>43546</v>
      </c>
      <c r="B359" s="26">
        <f>IFERROR(+VLOOKUP("LEEQTF"&amp;A359,'Main File'!A:O,6,0),0)</f>
        <v>0</v>
      </c>
      <c r="C359" s="26">
        <f>IFERROR(+VLOOKUP("LEEQTF"&amp;A359,'Main File'!A:O,7,0),0)</f>
        <v>0</v>
      </c>
      <c r="D359" s="26">
        <f>IFERROR(+VLOOKUP("LEEQTF"&amp;A359,'Main File'!A:O,8,0),0)</f>
        <v>0</v>
      </c>
      <c r="E359" s="26">
        <f>IFERROR(+VLOOKUP("LEEQTF"&amp;A359,'Main File'!A:O,9,0),0)</f>
        <v>0</v>
      </c>
      <c r="F359" s="26">
        <f>IFERROR(+VLOOKUP("LEEQTF"&amp;A359,'Main File'!A:O,10,0),0)</f>
        <v>0</v>
      </c>
      <c r="G359" s="26">
        <f>IFERROR(+VLOOKUP("LEEQTF"&amp;A359,'Main File'!A:O,11,0),0)</f>
        <v>0</v>
      </c>
      <c r="H359" s="26">
        <f>IFERROR(+VLOOKUP("LEEQTF"&amp;A359,'Main File'!A:O,12,0),0)</f>
        <v>0</v>
      </c>
      <c r="I359" s="26">
        <f>IFERROR(+VLOOKUP("LEEQTF"&amp;A359,'Main File'!A:O,13,0),0)</f>
        <v>0</v>
      </c>
      <c r="J359" s="26">
        <f>IFERROR(+VLOOKUP("LEEQTF"&amp;A359,'Main File'!A:O,14,0),0)</f>
        <v>0</v>
      </c>
      <c r="K359" s="26">
        <f>IFERROR(+VLOOKUP("LEEQTF"&amp;A359,'Main File'!A:O,15,0),0)</f>
        <v>0</v>
      </c>
    </row>
    <row r="360" spans="1:11" x14ac:dyDescent="0.25">
      <c r="A360" s="9">
        <f t="shared" si="5"/>
        <v>43547</v>
      </c>
      <c r="B360" s="26">
        <f>IFERROR(+VLOOKUP("LEEQTF"&amp;A360,'Main File'!A:O,6,0),0)</f>
        <v>0</v>
      </c>
      <c r="C360" s="26">
        <f>IFERROR(+VLOOKUP("LEEQTF"&amp;A360,'Main File'!A:O,7,0),0)</f>
        <v>0</v>
      </c>
      <c r="D360" s="26">
        <f>IFERROR(+VLOOKUP("LEEQTF"&amp;A360,'Main File'!A:O,8,0),0)</f>
        <v>0</v>
      </c>
      <c r="E360" s="26">
        <f>IFERROR(+VLOOKUP("LEEQTF"&amp;A360,'Main File'!A:O,9,0),0)</f>
        <v>0</v>
      </c>
      <c r="F360" s="26">
        <f>IFERROR(+VLOOKUP("LEEQTF"&amp;A360,'Main File'!A:O,10,0),0)</f>
        <v>0</v>
      </c>
      <c r="G360" s="26">
        <f>IFERROR(+VLOOKUP("LEEQTF"&amp;A360,'Main File'!A:O,11,0),0)</f>
        <v>0</v>
      </c>
      <c r="H360" s="26">
        <f>IFERROR(+VLOOKUP("LEEQTF"&amp;A360,'Main File'!A:O,12,0),0)</f>
        <v>0</v>
      </c>
      <c r="I360" s="26">
        <f>IFERROR(+VLOOKUP("LEEQTF"&amp;A360,'Main File'!A:O,13,0),0)</f>
        <v>0</v>
      </c>
      <c r="J360" s="26">
        <f>IFERROR(+VLOOKUP("LEEQTF"&amp;A360,'Main File'!A:O,14,0),0)</f>
        <v>0</v>
      </c>
      <c r="K360" s="26">
        <f>IFERROR(+VLOOKUP("LEEQTF"&amp;A360,'Main File'!A:O,15,0),0)</f>
        <v>0</v>
      </c>
    </row>
    <row r="361" spans="1:11" x14ac:dyDescent="0.25">
      <c r="A361" s="9">
        <f t="shared" si="5"/>
        <v>43548</v>
      </c>
      <c r="B361" s="26">
        <f>IFERROR(+VLOOKUP("LEEQTF"&amp;A361,'Main File'!A:O,6,0),0)</f>
        <v>0</v>
      </c>
      <c r="C361" s="26">
        <f>IFERROR(+VLOOKUP("LEEQTF"&amp;A361,'Main File'!A:O,7,0),0)</f>
        <v>0</v>
      </c>
      <c r="D361" s="26">
        <f>IFERROR(+VLOOKUP("LEEQTF"&amp;A361,'Main File'!A:O,8,0),0)</f>
        <v>0</v>
      </c>
      <c r="E361" s="26">
        <f>IFERROR(+VLOOKUP("LEEQTF"&amp;A361,'Main File'!A:O,9,0),0)</f>
        <v>0</v>
      </c>
      <c r="F361" s="26">
        <f>IFERROR(+VLOOKUP("LEEQTF"&amp;A361,'Main File'!A:O,10,0),0)</f>
        <v>0</v>
      </c>
      <c r="G361" s="26">
        <f>IFERROR(+VLOOKUP("LEEQTF"&amp;A361,'Main File'!A:O,11,0),0)</f>
        <v>0</v>
      </c>
      <c r="H361" s="26">
        <f>IFERROR(+VLOOKUP("LEEQTF"&amp;A361,'Main File'!A:O,12,0),0)</f>
        <v>0</v>
      </c>
      <c r="I361" s="26">
        <f>IFERROR(+VLOOKUP("LEEQTF"&amp;A361,'Main File'!A:O,13,0),0)</f>
        <v>0</v>
      </c>
      <c r="J361" s="26">
        <f>IFERROR(+VLOOKUP("LEEQTF"&amp;A361,'Main File'!A:O,14,0),0)</f>
        <v>0</v>
      </c>
      <c r="K361" s="26">
        <f>IFERROR(+VLOOKUP("LEEQTF"&amp;A361,'Main File'!A:O,15,0),0)</f>
        <v>0</v>
      </c>
    </row>
    <row r="362" spans="1:11" x14ac:dyDescent="0.25">
      <c r="A362" s="9">
        <f t="shared" si="5"/>
        <v>43549</v>
      </c>
      <c r="B362" s="26">
        <f>IFERROR(+VLOOKUP("LEEQTF"&amp;A362,'Main File'!A:O,6,0),0)</f>
        <v>0</v>
      </c>
      <c r="C362" s="26">
        <f>IFERROR(+VLOOKUP("LEEQTF"&amp;A362,'Main File'!A:O,7,0),0)</f>
        <v>0</v>
      </c>
      <c r="D362" s="26">
        <f>IFERROR(+VLOOKUP("LEEQTF"&amp;A362,'Main File'!A:O,8,0),0)</f>
        <v>0</v>
      </c>
      <c r="E362" s="26">
        <f>IFERROR(+VLOOKUP("LEEQTF"&amp;A362,'Main File'!A:O,9,0),0)</f>
        <v>0</v>
      </c>
      <c r="F362" s="26">
        <f>IFERROR(+VLOOKUP("LEEQTF"&amp;A362,'Main File'!A:O,10,0),0)</f>
        <v>0</v>
      </c>
      <c r="G362" s="26">
        <f>IFERROR(+VLOOKUP("LEEQTF"&amp;A362,'Main File'!A:O,11,0),0)</f>
        <v>0</v>
      </c>
      <c r="H362" s="26">
        <f>IFERROR(+VLOOKUP("LEEQTF"&amp;A362,'Main File'!A:O,12,0),0)</f>
        <v>0</v>
      </c>
      <c r="I362" s="26">
        <f>IFERROR(+VLOOKUP("LEEQTF"&amp;A362,'Main File'!A:O,13,0),0)</f>
        <v>0</v>
      </c>
      <c r="J362" s="26">
        <f>IFERROR(+VLOOKUP("LEEQTF"&amp;A362,'Main File'!A:O,14,0),0)</f>
        <v>0</v>
      </c>
      <c r="K362" s="26">
        <f>IFERROR(+VLOOKUP("LEEQTF"&amp;A362,'Main File'!A:O,15,0),0)</f>
        <v>0</v>
      </c>
    </row>
    <row r="363" spans="1:11" x14ac:dyDescent="0.25">
      <c r="A363" s="9">
        <f t="shared" si="5"/>
        <v>43550</v>
      </c>
      <c r="B363" s="26">
        <f>IFERROR(+VLOOKUP("LEEQTF"&amp;A363,'Main File'!A:O,6,0),0)</f>
        <v>0</v>
      </c>
      <c r="C363" s="26">
        <f>IFERROR(+VLOOKUP("LEEQTF"&amp;A363,'Main File'!A:O,7,0),0)</f>
        <v>0</v>
      </c>
      <c r="D363" s="26">
        <f>IFERROR(+VLOOKUP("LEEQTF"&amp;A363,'Main File'!A:O,8,0),0)</f>
        <v>0</v>
      </c>
      <c r="E363" s="26">
        <f>IFERROR(+VLOOKUP("LEEQTF"&amp;A363,'Main File'!A:O,9,0),0)</f>
        <v>0</v>
      </c>
      <c r="F363" s="26">
        <f>IFERROR(+VLOOKUP("LEEQTF"&amp;A363,'Main File'!A:O,10,0),0)</f>
        <v>0</v>
      </c>
      <c r="G363" s="26">
        <f>IFERROR(+VLOOKUP("LEEQTF"&amp;A363,'Main File'!A:O,11,0),0)</f>
        <v>0</v>
      </c>
      <c r="H363" s="26">
        <f>IFERROR(+VLOOKUP("LEEQTF"&amp;A363,'Main File'!A:O,12,0),0)</f>
        <v>0</v>
      </c>
      <c r="I363" s="26">
        <f>IFERROR(+VLOOKUP("LEEQTF"&amp;A363,'Main File'!A:O,13,0),0)</f>
        <v>0</v>
      </c>
      <c r="J363" s="26">
        <f>IFERROR(+VLOOKUP("LEEQTF"&amp;A363,'Main File'!A:O,14,0),0)</f>
        <v>0</v>
      </c>
      <c r="K363" s="26">
        <f>IFERROR(+VLOOKUP("LEEQTF"&amp;A363,'Main File'!A:O,15,0),0)</f>
        <v>0</v>
      </c>
    </row>
    <row r="364" spans="1:11" x14ac:dyDescent="0.25">
      <c r="A364" s="9">
        <f t="shared" si="5"/>
        <v>43551</v>
      </c>
      <c r="B364" s="26">
        <f>IFERROR(+VLOOKUP("LEEQTF"&amp;A364,'Main File'!A:O,6,0),0)</f>
        <v>0</v>
      </c>
      <c r="C364" s="26">
        <f>IFERROR(+VLOOKUP("LEEQTF"&amp;A364,'Main File'!A:O,7,0),0)</f>
        <v>0</v>
      </c>
      <c r="D364" s="26">
        <f>IFERROR(+VLOOKUP("LEEQTF"&amp;A364,'Main File'!A:O,8,0),0)</f>
        <v>0</v>
      </c>
      <c r="E364" s="26">
        <f>IFERROR(+VLOOKUP("LEEQTF"&amp;A364,'Main File'!A:O,9,0),0)</f>
        <v>0</v>
      </c>
      <c r="F364" s="26">
        <f>IFERROR(+VLOOKUP("LEEQTF"&amp;A364,'Main File'!A:O,10,0),0)</f>
        <v>0</v>
      </c>
      <c r="G364" s="26">
        <f>IFERROR(+VLOOKUP("LEEQTF"&amp;A364,'Main File'!A:O,11,0),0)</f>
        <v>0</v>
      </c>
      <c r="H364" s="26">
        <f>IFERROR(+VLOOKUP("LEEQTF"&amp;A364,'Main File'!A:O,12,0),0)</f>
        <v>0</v>
      </c>
      <c r="I364" s="26">
        <f>IFERROR(+VLOOKUP("LEEQTF"&amp;A364,'Main File'!A:O,13,0),0)</f>
        <v>0</v>
      </c>
      <c r="J364" s="26">
        <f>IFERROR(+VLOOKUP("LEEQTF"&amp;A364,'Main File'!A:O,14,0),0)</f>
        <v>0</v>
      </c>
      <c r="K364" s="26">
        <f>IFERROR(+VLOOKUP("LEEQTF"&amp;A364,'Main File'!A:O,15,0),0)</f>
        <v>0</v>
      </c>
    </row>
    <row r="365" spans="1:11" x14ac:dyDescent="0.25">
      <c r="A365" s="9">
        <f t="shared" si="5"/>
        <v>43552</v>
      </c>
      <c r="B365" s="26">
        <f>IFERROR(+VLOOKUP("LEEQTF"&amp;A365,'Main File'!A:O,6,0),0)</f>
        <v>0</v>
      </c>
      <c r="C365" s="26">
        <f>IFERROR(+VLOOKUP("LEEQTF"&amp;A365,'Main File'!A:O,7,0),0)</f>
        <v>0</v>
      </c>
      <c r="D365" s="26">
        <f>IFERROR(+VLOOKUP("LEEQTF"&amp;A365,'Main File'!A:O,8,0),0)</f>
        <v>0</v>
      </c>
      <c r="E365" s="26">
        <f>IFERROR(+VLOOKUP("LEEQTF"&amp;A365,'Main File'!A:O,9,0),0)</f>
        <v>0</v>
      </c>
      <c r="F365" s="26">
        <f>IFERROR(+VLOOKUP("LEEQTF"&amp;A365,'Main File'!A:O,10,0),0)</f>
        <v>0</v>
      </c>
      <c r="G365" s="26">
        <f>IFERROR(+VLOOKUP("LEEQTF"&amp;A365,'Main File'!A:O,11,0),0)</f>
        <v>0</v>
      </c>
      <c r="H365" s="26">
        <f>IFERROR(+VLOOKUP("LEEQTF"&amp;A365,'Main File'!A:O,12,0),0)</f>
        <v>0</v>
      </c>
      <c r="I365" s="26">
        <f>IFERROR(+VLOOKUP("LEEQTF"&amp;A365,'Main File'!A:O,13,0),0)</f>
        <v>0</v>
      </c>
      <c r="J365" s="26">
        <f>IFERROR(+VLOOKUP("LEEQTF"&amp;A365,'Main File'!A:O,14,0),0)</f>
        <v>0</v>
      </c>
      <c r="K365" s="26">
        <f>IFERROR(+VLOOKUP("LEEQTF"&amp;A365,'Main File'!A:O,15,0),0)</f>
        <v>0</v>
      </c>
    </row>
    <row r="366" spans="1:11" x14ac:dyDescent="0.25">
      <c r="A366" s="9">
        <f t="shared" si="5"/>
        <v>43553</v>
      </c>
      <c r="B366" s="26">
        <f>IFERROR(+VLOOKUP("LEEQTF"&amp;A366,'Main File'!A:O,6,0),0)</f>
        <v>0</v>
      </c>
      <c r="C366" s="26">
        <f>IFERROR(+VLOOKUP("LEEQTF"&amp;A366,'Main File'!A:O,7,0),0)</f>
        <v>0</v>
      </c>
      <c r="D366" s="26">
        <f>IFERROR(+VLOOKUP("LEEQTF"&amp;A366,'Main File'!A:O,8,0),0)</f>
        <v>0</v>
      </c>
      <c r="E366" s="26">
        <f>IFERROR(+VLOOKUP("LEEQTF"&amp;A366,'Main File'!A:O,9,0),0)</f>
        <v>0</v>
      </c>
      <c r="F366" s="26">
        <f>IFERROR(+VLOOKUP("LEEQTF"&amp;A366,'Main File'!A:O,10,0),0)</f>
        <v>0</v>
      </c>
      <c r="G366" s="26">
        <f>IFERROR(+VLOOKUP("LEEQTF"&amp;A366,'Main File'!A:O,11,0),0)</f>
        <v>0</v>
      </c>
      <c r="H366" s="26">
        <f>IFERROR(+VLOOKUP("LEEQTF"&amp;A366,'Main File'!A:O,12,0),0)</f>
        <v>0</v>
      </c>
      <c r="I366" s="26">
        <f>IFERROR(+VLOOKUP("LEEQTF"&amp;A366,'Main File'!A:O,13,0),0)</f>
        <v>0</v>
      </c>
      <c r="J366" s="26">
        <f>IFERROR(+VLOOKUP("LEEQTF"&amp;A366,'Main File'!A:O,14,0),0)</f>
        <v>0</v>
      </c>
      <c r="K366" s="26">
        <f>IFERROR(+VLOOKUP("LEEQTF"&amp;A366,'Main File'!A:O,15,0),0)</f>
        <v>0</v>
      </c>
    </row>
    <row r="367" spans="1:11" x14ac:dyDescent="0.25">
      <c r="A367" s="9">
        <f t="shared" si="5"/>
        <v>43554</v>
      </c>
      <c r="B367" s="26">
        <f>IFERROR(+VLOOKUP("LEEQTF"&amp;A367,'Main File'!A:O,6,0),0)</f>
        <v>0</v>
      </c>
      <c r="C367" s="26">
        <f>IFERROR(+VLOOKUP("LEEQTF"&amp;A367,'Main File'!A:O,7,0),0)</f>
        <v>0</v>
      </c>
      <c r="D367" s="26">
        <f>IFERROR(+VLOOKUP("LEEQTF"&amp;A367,'Main File'!A:O,8,0),0)</f>
        <v>0</v>
      </c>
      <c r="E367" s="26">
        <f>IFERROR(+VLOOKUP("LEEQTF"&amp;A367,'Main File'!A:O,9,0),0)</f>
        <v>0</v>
      </c>
      <c r="F367" s="26">
        <f>IFERROR(+VLOOKUP("LEEQTF"&amp;A367,'Main File'!A:O,10,0),0)</f>
        <v>0</v>
      </c>
      <c r="G367" s="26">
        <f>IFERROR(+VLOOKUP("LEEQTF"&amp;A367,'Main File'!A:O,11,0),0)</f>
        <v>0</v>
      </c>
      <c r="H367" s="26">
        <f>IFERROR(+VLOOKUP("LEEQTF"&amp;A367,'Main File'!A:O,12,0),0)</f>
        <v>0</v>
      </c>
      <c r="I367" s="26">
        <f>IFERROR(+VLOOKUP("LEEQTF"&amp;A367,'Main File'!A:O,13,0),0)</f>
        <v>0</v>
      </c>
      <c r="J367" s="26">
        <f>IFERROR(+VLOOKUP("LEEQTF"&amp;A367,'Main File'!A:O,14,0),0)</f>
        <v>0</v>
      </c>
      <c r="K367" s="26">
        <f>IFERROR(+VLOOKUP("LEEQTF"&amp;A367,'Main File'!A:O,15,0),0)</f>
        <v>0</v>
      </c>
    </row>
    <row r="368" spans="1:11" x14ac:dyDescent="0.25">
      <c r="A368" s="9">
        <f t="shared" si="5"/>
        <v>43555</v>
      </c>
      <c r="B368" s="26">
        <f>IFERROR(+VLOOKUP("LEEQTF"&amp;A368,'Main File'!A:O,6,0),0)</f>
        <v>0</v>
      </c>
      <c r="C368" s="26">
        <f>IFERROR(+VLOOKUP("LEEQTF"&amp;A368,'Main File'!A:O,7,0),0)</f>
        <v>0</v>
      </c>
      <c r="D368" s="26">
        <f>IFERROR(+VLOOKUP("LEEQTF"&amp;A368,'Main File'!A:O,8,0),0)</f>
        <v>0</v>
      </c>
      <c r="E368" s="26">
        <f>IFERROR(+VLOOKUP("LEEQTF"&amp;A368,'Main File'!A:O,9,0),0)</f>
        <v>0</v>
      </c>
      <c r="F368" s="26">
        <f>IFERROR(+VLOOKUP("LEEQTF"&amp;A368,'Main File'!A:O,10,0),0)</f>
        <v>0</v>
      </c>
      <c r="G368" s="26">
        <f>IFERROR(+VLOOKUP("LEEQTF"&amp;A368,'Main File'!A:O,11,0),0)</f>
        <v>0</v>
      </c>
      <c r="H368" s="26">
        <f>IFERROR(+VLOOKUP("LEEQTF"&amp;A368,'Main File'!A:O,12,0),0)</f>
        <v>0</v>
      </c>
      <c r="I368" s="26">
        <f>IFERROR(+VLOOKUP("LEEQTF"&amp;A368,'Main File'!A:O,13,0),0)</f>
        <v>0</v>
      </c>
      <c r="J368" s="26">
        <f>IFERROR(+VLOOKUP("LEEQTF"&amp;A368,'Main File'!A:O,14,0),0)</f>
        <v>0</v>
      </c>
      <c r="K368" s="26">
        <f>IFERROR(+VLOOKUP("LEEQTF"&amp;A368,'Main File'!A:O,15,0),0)</f>
        <v>0</v>
      </c>
    </row>
    <row r="369" spans="1:11" x14ac:dyDescent="0.25">
      <c r="A369" s="9"/>
      <c r="B369" s="14"/>
      <c r="C369" s="14"/>
      <c r="D369" s="14"/>
      <c r="E369" s="14"/>
      <c r="F369" s="14"/>
      <c r="G369" s="14"/>
      <c r="H369" s="14"/>
      <c r="I369" s="14"/>
      <c r="J369" s="14"/>
      <c r="K369" s="14"/>
    </row>
    <row r="370" spans="1:11" x14ac:dyDescent="0.25">
      <c r="A370" s="10" t="s">
        <v>84</v>
      </c>
      <c r="B370" s="16"/>
      <c r="C370" s="16"/>
      <c r="D370" s="16"/>
      <c r="E370" s="16"/>
      <c r="F370" s="16"/>
      <c r="G370" s="16"/>
      <c r="H370" s="16"/>
      <c r="I370" s="16"/>
      <c r="J370" s="16"/>
      <c r="K370" s="17"/>
    </row>
    <row r="371" spans="1:11" x14ac:dyDescent="0.25">
      <c r="A371" s="11" t="s">
        <v>85</v>
      </c>
      <c r="B371" s="18"/>
      <c r="C371" s="18"/>
      <c r="D371" s="18"/>
      <c r="E371" s="18"/>
      <c r="F371" s="18"/>
      <c r="G371" s="18"/>
      <c r="H371" s="18"/>
      <c r="I371" s="18"/>
      <c r="J371" s="18"/>
      <c r="K371" s="19"/>
    </row>
    <row r="372" spans="1:11" x14ac:dyDescent="0.25">
      <c r="A372" s="11" t="s">
        <v>86</v>
      </c>
      <c r="B372" s="18"/>
      <c r="C372" s="18"/>
      <c r="D372" s="18"/>
      <c r="E372" s="18"/>
      <c r="F372" s="18"/>
      <c r="G372" s="18"/>
      <c r="H372" s="18"/>
      <c r="I372" s="18"/>
      <c r="J372" s="18"/>
      <c r="K372" s="19"/>
    </row>
    <row r="373" spans="1:11" x14ac:dyDescent="0.25">
      <c r="A373" s="11" t="s">
        <v>87</v>
      </c>
      <c r="B373" s="18"/>
      <c r="C373" s="18"/>
      <c r="D373" s="18"/>
      <c r="E373" s="18"/>
      <c r="F373" s="18"/>
      <c r="G373" s="18"/>
      <c r="H373" s="18"/>
      <c r="I373" s="18"/>
      <c r="J373" s="18"/>
      <c r="K373" s="19"/>
    </row>
    <row r="374" spans="1:11" x14ac:dyDescent="0.25">
      <c r="A374" s="11" t="s">
        <v>88</v>
      </c>
      <c r="B374" s="18"/>
      <c r="C374" s="18"/>
      <c r="D374" s="18"/>
      <c r="E374" s="18"/>
      <c r="F374" s="18"/>
      <c r="G374" s="18"/>
      <c r="H374" s="18"/>
      <c r="I374" s="18"/>
      <c r="J374" s="18"/>
      <c r="K374" s="19"/>
    </row>
    <row r="375" spans="1:11" x14ac:dyDescent="0.25">
      <c r="A375" s="12" t="s">
        <v>89</v>
      </c>
      <c r="B375" s="20"/>
      <c r="C375" s="20"/>
      <c r="D375" s="20"/>
      <c r="E375" s="20"/>
      <c r="F375" s="20"/>
      <c r="G375" s="20"/>
      <c r="H375" s="20"/>
      <c r="I375" s="20"/>
      <c r="J375" s="20"/>
      <c r="K375" s="21"/>
    </row>
  </sheetData>
  <mergeCells count="3">
    <mergeCell ref="A1:K1"/>
    <mergeCell ref="B2:F2"/>
    <mergeCell ref="G2:K2"/>
  </mergeCells>
  <hyperlinks>
    <hyperlink ref="N1" location="index!A1" display="Go to Index" xr:uid="{57F784E6-6F1E-4C29-88CF-912C3816C772}"/>
  </hyperlinks>
  <pageMargins left="0.7" right="0.7" top="0.75" bottom="0.75" header="0.3" footer="0.3"/>
  <pageSetup paperSize="9" orientation="portrait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2E2176-0016-4F31-A9FA-5B3DE0CD6C74}">
  <dimension ref="A1:N375"/>
  <sheetViews>
    <sheetView workbookViewId="0">
      <pane xSplit="1" ySplit="3" topLeftCell="B34" activePane="bottomRight" state="frozen"/>
      <selection pane="topRight" activeCell="B1" sqref="B1"/>
      <selection pane="bottomLeft" activeCell="A4" sqref="A4"/>
      <selection pane="bottomRight" activeCell="B368" sqref="B34:K368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Growth Fund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IFERROR(+VLOOKUP("LEGROW"&amp;A4,'Main File'!A:O,6,0),0)</f>
        <v>2.3544261328678253</v>
      </c>
      <c r="C4" s="26">
        <f>IFERROR(+VLOOKUP("LEGROW"&amp;A4,'Main File'!A:O,7,0),0)</f>
        <v>0</v>
      </c>
      <c r="D4" s="26">
        <f>IFERROR(+VLOOKUP("LEGROW"&amp;A4,'Main File'!A:O,8,0),0)</f>
        <v>0.2</v>
      </c>
      <c r="E4" s="26">
        <f>IFERROR(+VLOOKUP("LEGROW"&amp;A4,'Main File'!A:O,9,0),0)</f>
        <v>0.27619746802642708</v>
      </c>
      <c r="F4" s="26">
        <f>IFERROR(+VLOOKUP("LEGROW"&amp;A4,'Main File'!A:O,10,0),0)</f>
        <v>2.8306236008942527</v>
      </c>
      <c r="G4" s="26">
        <f>IFERROR(+VLOOKUP("LEGROW"&amp;A4,'Main File'!A:O,11,0),0)</f>
        <v>1.3978283706166017</v>
      </c>
      <c r="H4" s="26">
        <f>IFERROR(+VLOOKUP("LEGROW"&amp;A4,'Main File'!A:O,12,0),0)</f>
        <v>0</v>
      </c>
      <c r="I4" s="26">
        <f>IFERROR(+VLOOKUP("LEGROW"&amp;A4,'Main File'!A:O,13,0),0)</f>
        <v>0.2</v>
      </c>
      <c r="J4" s="26">
        <f>IFERROR(+VLOOKUP("LEGROW"&amp;A4,'Main File'!A:O,14,0),0)</f>
        <v>0.27321936079011744</v>
      </c>
      <c r="K4" s="26">
        <f>IFERROR(+VLOOKUP("LEGROW"&amp;A4,'Main File'!A:O,15,0),0)</f>
        <v>1.8710477314067191</v>
      </c>
    </row>
    <row r="5" spans="1:14" x14ac:dyDescent="0.25">
      <c r="A5" s="9">
        <f>A4+1</f>
        <v>43192</v>
      </c>
      <c r="B5" s="26">
        <f>IFERROR(+VLOOKUP("LEGROW"&amp;A5,'Main File'!A:O,6,0),0)</f>
        <v>2.3529318361108569</v>
      </c>
      <c r="C5" s="26">
        <f>IFERROR(+VLOOKUP("LEGROW"&amp;A5,'Main File'!A:O,7,0),0)</f>
        <v>0</v>
      </c>
      <c r="D5" s="26">
        <f>IFERROR(+VLOOKUP("LEGROW"&amp;A5,'Main File'!A:O,8,0),0)</f>
        <v>0.2</v>
      </c>
      <c r="E5" s="26">
        <f>IFERROR(+VLOOKUP("LEGROW"&amp;A5,'Main File'!A:O,9,0),0)</f>
        <v>0.27592886261913152</v>
      </c>
      <c r="F5" s="26">
        <f>IFERROR(+VLOOKUP("LEGROW"&amp;A5,'Main File'!A:O,10,0),0)</f>
        <v>2.8288606987299887</v>
      </c>
      <c r="G5" s="26">
        <f>IFERROR(+VLOOKUP("LEGROW"&amp;A5,'Main File'!A:O,11,0),0)</f>
        <v>1.3965719574884827</v>
      </c>
      <c r="H5" s="26">
        <f>IFERROR(+VLOOKUP("LEGROW"&amp;A5,'Main File'!A:O,12,0),0)</f>
        <v>0</v>
      </c>
      <c r="I5" s="26">
        <f>IFERROR(+VLOOKUP("LEGROW"&amp;A5,'Main File'!A:O,13,0),0)</f>
        <v>0.2</v>
      </c>
      <c r="J5" s="26">
        <f>IFERROR(+VLOOKUP("LEGROW"&amp;A5,'Main File'!A:O,14,0),0)</f>
        <v>0.27299276361967389</v>
      </c>
      <c r="K5" s="26">
        <f>IFERROR(+VLOOKUP("LEGROW"&amp;A5,'Main File'!A:O,15,0),0)</f>
        <v>1.8695647211081565</v>
      </c>
    </row>
    <row r="6" spans="1:14" x14ac:dyDescent="0.25">
      <c r="A6" s="9">
        <f>+A5+1</f>
        <v>43193</v>
      </c>
      <c r="B6" s="26">
        <f>IFERROR(+VLOOKUP("LEGROW"&amp;A6,'Main File'!A:O,6,0),0)</f>
        <v>2.3521802588414005</v>
      </c>
      <c r="C6" s="26">
        <f>IFERROR(+VLOOKUP("LEGROW"&amp;A6,'Main File'!A:O,7,0),0)</f>
        <v>0</v>
      </c>
      <c r="D6" s="26">
        <f>IFERROR(+VLOOKUP("LEGROW"&amp;A6,'Main File'!A:O,8,0),0)</f>
        <v>0.2</v>
      </c>
      <c r="E6" s="26">
        <f>IFERROR(+VLOOKUP("LEGROW"&amp;A6,'Main File'!A:O,9,0),0)</f>
        <v>0.2757930691711668</v>
      </c>
      <c r="F6" s="26">
        <f>IFERROR(+VLOOKUP("LEGROW"&amp;A6,'Main File'!A:O,10,0),0)</f>
        <v>2.8279733280125674</v>
      </c>
      <c r="G6" s="26">
        <f>IFERROR(+VLOOKUP("LEGROW"&amp;A6,'Main File'!A:O,11,0),0)</f>
        <v>1.3956891506209432</v>
      </c>
      <c r="H6" s="26">
        <f>IFERROR(+VLOOKUP("LEGROW"&amp;A6,'Main File'!A:O,12,0),0)</f>
        <v>0</v>
      </c>
      <c r="I6" s="26">
        <f>IFERROR(+VLOOKUP("LEGROW"&amp;A6,'Main File'!A:O,13,0),0)</f>
        <v>0.2</v>
      </c>
      <c r="J6" s="26">
        <f>IFERROR(+VLOOKUP("LEGROW"&amp;A6,'Main File'!A:O,14,0),0)</f>
        <v>0.2728349907492007</v>
      </c>
      <c r="K6" s="26">
        <f>IFERROR(+VLOOKUP("LEGROW"&amp;A6,'Main File'!A:O,15,0),0)</f>
        <v>1.8685241413701439</v>
      </c>
    </row>
    <row r="7" spans="1:14" x14ac:dyDescent="0.25">
      <c r="A7" s="9">
        <f t="shared" ref="A7:A70" si="0">+A6+1</f>
        <v>43194</v>
      </c>
      <c r="B7" s="26">
        <f>IFERROR(+VLOOKUP("LEGROW"&amp;A7,'Main File'!A:O,6,0),0)</f>
        <v>2.354405904848266</v>
      </c>
      <c r="C7" s="26">
        <f>IFERROR(+VLOOKUP("LEGROW"&amp;A7,'Main File'!A:O,7,0),0)</f>
        <v>0</v>
      </c>
      <c r="D7" s="26">
        <f>IFERROR(+VLOOKUP("LEGROW"&amp;A7,'Main File'!A:O,8,0),0)</f>
        <v>0.2</v>
      </c>
      <c r="E7" s="26">
        <f>IFERROR(+VLOOKUP("LEGROW"&amp;A7,'Main File'!A:O,9,0),0)</f>
        <v>0.27619416444008071</v>
      </c>
      <c r="F7" s="26">
        <f>IFERROR(+VLOOKUP("LEGROW"&amp;A7,'Main File'!A:O,10,0),0)</f>
        <v>2.8306000692883471</v>
      </c>
      <c r="G7" s="26">
        <f>IFERROR(+VLOOKUP("LEGROW"&amp;A7,'Main File'!A:O,11,0),0)</f>
        <v>1.3968073889371109</v>
      </c>
      <c r="H7" s="26">
        <f>IFERROR(+VLOOKUP("LEGROW"&amp;A7,'Main File'!A:O,12,0),0)</f>
        <v>0</v>
      </c>
      <c r="I7" s="26">
        <f>IFERROR(+VLOOKUP("LEGROW"&amp;A7,'Main File'!A:O,13,0),0)</f>
        <v>0.2</v>
      </c>
      <c r="J7" s="26">
        <f>IFERROR(+VLOOKUP("LEGROW"&amp;A7,'Main File'!A:O,14,0),0)</f>
        <v>0.27303476731285004</v>
      </c>
      <c r="K7" s="26">
        <f>IFERROR(+VLOOKUP("LEGROW"&amp;A7,'Main File'!A:O,15,0),0)</f>
        <v>1.8698421562499608</v>
      </c>
    </row>
    <row r="8" spans="1:14" x14ac:dyDescent="0.25">
      <c r="A8" s="9">
        <f t="shared" si="0"/>
        <v>43195</v>
      </c>
      <c r="B8" s="26">
        <f>IFERROR(+VLOOKUP("LEGROW"&amp;A8,'Main File'!A:O,6,0),0)</f>
        <v>2.3523988590392744</v>
      </c>
      <c r="C8" s="26">
        <f>IFERROR(+VLOOKUP("LEGROW"&amp;A8,'Main File'!A:O,7,0),0)</f>
        <v>0</v>
      </c>
      <c r="D8" s="26">
        <f>IFERROR(+VLOOKUP("LEGROW"&amp;A8,'Main File'!A:O,8,0),0)</f>
        <v>0.2</v>
      </c>
      <c r="E8" s="26">
        <f>IFERROR(+VLOOKUP("LEGROW"&amp;A8,'Main File'!A:O,9,0),0)</f>
        <v>0.27583251314887997</v>
      </c>
      <c r="F8" s="26">
        <f>IFERROR(+VLOOKUP("LEGROW"&amp;A8,'Main File'!A:O,10,0),0)</f>
        <v>2.8282313721881547</v>
      </c>
      <c r="G8" s="26">
        <f>IFERROR(+VLOOKUP("LEGROW"&amp;A8,'Main File'!A:O,11,0),0)</f>
        <v>1.395338840054386</v>
      </c>
      <c r="H8" s="26">
        <f>IFERROR(+VLOOKUP("LEGROW"&amp;A8,'Main File'!A:O,12,0),0)</f>
        <v>0</v>
      </c>
      <c r="I8" s="26">
        <f>IFERROR(+VLOOKUP("LEGROW"&amp;A8,'Main File'!A:O,13,0),0)</f>
        <v>0.2</v>
      </c>
      <c r="J8" s="26">
        <f>IFERROR(+VLOOKUP("LEGROW"&amp;A8,'Main File'!A:O,14,0),0)</f>
        <v>0.27277155176080353</v>
      </c>
      <c r="K8" s="26">
        <f>IFERROR(+VLOOKUP("LEGROW"&amp;A8,'Main File'!A:O,15,0),0)</f>
        <v>1.8681103918151896</v>
      </c>
    </row>
    <row r="9" spans="1:14" x14ac:dyDescent="0.25">
      <c r="A9" s="9">
        <f t="shared" si="0"/>
        <v>43196</v>
      </c>
      <c r="B9" s="26">
        <f>IFERROR(+VLOOKUP("LEGROW"&amp;A9,'Main File'!A:O,6,0),0)</f>
        <v>2.3517925985832502</v>
      </c>
      <c r="C9" s="26">
        <f>IFERROR(+VLOOKUP("LEGROW"&amp;A9,'Main File'!A:O,7,0),0)</f>
        <v>0</v>
      </c>
      <c r="D9" s="26">
        <f>IFERROR(+VLOOKUP("LEGROW"&amp;A9,'Main File'!A:O,8,0),0)</f>
        <v>0.2</v>
      </c>
      <c r="E9" s="26">
        <f>IFERROR(+VLOOKUP("LEGROW"&amp;A9,'Main File'!A:O,9,0),0)</f>
        <v>0.27572359514989331</v>
      </c>
      <c r="F9" s="26">
        <f>IFERROR(+VLOOKUP("LEGROW"&amp;A9,'Main File'!A:O,10,0),0)</f>
        <v>2.8275161937331434</v>
      </c>
      <c r="G9" s="26">
        <f>IFERROR(+VLOOKUP("LEGROW"&amp;A9,'Main File'!A:O,11,0),0)</f>
        <v>1.3944888465310625</v>
      </c>
      <c r="H9" s="26">
        <f>IFERROR(+VLOOKUP("LEGROW"&amp;A9,'Main File'!A:O,12,0),0)</f>
        <v>0</v>
      </c>
      <c r="I9" s="26">
        <f>IFERROR(+VLOOKUP("LEGROW"&amp;A9,'Main File'!A:O,13,0),0)</f>
        <v>0.2</v>
      </c>
      <c r="J9" s="26">
        <f>IFERROR(+VLOOKUP("LEGROW"&amp;A9,'Main File'!A:O,14,0),0)</f>
        <v>0.27261850110678698</v>
      </c>
      <c r="K9" s="26">
        <f>IFERROR(+VLOOKUP("LEGROW"&amp;A9,'Main File'!A:O,15,0),0)</f>
        <v>1.8671073476378495</v>
      </c>
    </row>
    <row r="10" spans="1:14" x14ac:dyDescent="0.25">
      <c r="A10" s="9">
        <f t="shared" si="0"/>
        <v>43197</v>
      </c>
      <c r="B10" s="26">
        <f>IFERROR(+VLOOKUP("LEGROW"&amp;A10,'Main File'!A:O,6,0),0)</f>
        <v>2.3517990856312858</v>
      </c>
      <c r="C10" s="26">
        <f>IFERROR(+VLOOKUP("LEGROW"&amp;A10,'Main File'!A:O,7,0),0)</f>
        <v>0</v>
      </c>
      <c r="D10" s="26">
        <f>IFERROR(+VLOOKUP("LEGROW"&amp;A10,'Main File'!A:O,8,0),0)</f>
        <v>0.2</v>
      </c>
      <c r="E10" s="26">
        <f>IFERROR(+VLOOKUP("LEGROW"&amp;A10,'Main File'!A:O,9,0),0)</f>
        <v>0.27572476780653216</v>
      </c>
      <c r="F10" s="26">
        <f>IFERROR(+VLOOKUP("LEGROW"&amp;A10,'Main File'!A:O,10,0),0)</f>
        <v>2.827523853437818</v>
      </c>
      <c r="G10" s="26">
        <f>IFERROR(+VLOOKUP("LEGROW"&amp;A10,'Main File'!A:O,11,0),0)</f>
        <v>1.3944027030920028</v>
      </c>
      <c r="H10" s="26">
        <f>IFERROR(+VLOOKUP("LEGROW"&amp;A10,'Main File'!A:O,12,0),0)</f>
        <v>0</v>
      </c>
      <c r="I10" s="26">
        <f>IFERROR(+VLOOKUP("LEGROW"&amp;A10,'Main File'!A:O,13,0),0)</f>
        <v>0.2</v>
      </c>
      <c r="J10" s="26">
        <f>IFERROR(+VLOOKUP("LEGROW"&amp;A10,'Main File'!A:O,14,0),0)</f>
        <v>0.27260275176801346</v>
      </c>
      <c r="K10" s="26">
        <f>IFERROR(+VLOOKUP("LEGROW"&amp;A10,'Main File'!A:O,15,0),0)</f>
        <v>1.8670054548600161</v>
      </c>
    </row>
    <row r="11" spans="1:14" x14ac:dyDescent="0.25">
      <c r="A11" s="9">
        <f t="shared" si="0"/>
        <v>43198</v>
      </c>
      <c r="B11" s="26">
        <f>IFERROR(+VLOOKUP("LEGROW"&amp;A11,'Main File'!A:O,6,0),0)</f>
        <v>2.351805562018626</v>
      </c>
      <c r="C11" s="26">
        <f>IFERROR(+VLOOKUP("LEGROW"&amp;A11,'Main File'!A:O,7,0),0)</f>
        <v>0</v>
      </c>
      <c r="D11" s="26">
        <f>IFERROR(+VLOOKUP("LEGROW"&amp;A11,'Main File'!A:O,8,0),0)</f>
        <v>0.2</v>
      </c>
      <c r="E11" s="26">
        <f>IFERROR(+VLOOKUP("LEGROW"&amp;A11,'Main File'!A:O,9,0),0)</f>
        <v>0.27572593937623235</v>
      </c>
      <c r="F11" s="26">
        <f>IFERROR(+VLOOKUP("LEGROW"&amp;A11,'Main File'!A:O,10,0),0)</f>
        <v>2.8275315013948585</v>
      </c>
      <c r="G11" s="26">
        <f>IFERROR(+VLOOKUP("LEGROW"&amp;A11,'Main File'!A:O,11,0),0)</f>
        <v>1.3944081028448461</v>
      </c>
      <c r="H11" s="26">
        <f>IFERROR(+VLOOKUP("LEGROW"&amp;A11,'Main File'!A:O,12,0),0)</f>
        <v>0</v>
      </c>
      <c r="I11" s="26">
        <f>IFERROR(+VLOOKUP("LEGROW"&amp;A11,'Main File'!A:O,13,0),0)</f>
        <v>0.2</v>
      </c>
      <c r="J11" s="26">
        <f>IFERROR(+VLOOKUP("LEGROW"&amp;A11,'Main File'!A:O,14,0),0)</f>
        <v>0.27260364666699777</v>
      </c>
      <c r="K11" s="26">
        <f>IFERROR(+VLOOKUP("LEGROW"&amp;A11,'Main File'!A:O,15,0),0)</f>
        <v>1.8670117495118439</v>
      </c>
    </row>
    <row r="12" spans="1:14" x14ac:dyDescent="0.25">
      <c r="A12" s="9">
        <f t="shared" si="0"/>
        <v>43199</v>
      </c>
      <c r="B12" s="26">
        <f>IFERROR(+VLOOKUP("LEGROW"&amp;A12,'Main File'!A:O,6,0),0)</f>
        <v>2.3515121801897481</v>
      </c>
      <c r="C12" s="26">
        <f>IFERROR(+VLOOKUP("LEGROW"&amp;A12,'Main File'!A:O,7,0),0)</f>
        <v>0</v>
      </c>
      <c r="D12" s="26">
        <f>IFERROR(+VLOOKUP("LEGROW"&amp;A12,'Main File'!A:O,8,0),0)</f>
        <v>0.2</v>
      </c>
      <c r="E12" s="26">
        <f>IFERROR(+VLOOKUP("LEGROW"&amp;A12,'Main File'!A:O,9,0),0)</f>
        <v>0.27567299881281387</v>
      </c>
      <c r="F12" s="26">
        <f>IFERROR(+VLOOKUP("LEGROW"&amp;A12,'Main File'!A:O,10,0),0)</f>
        <v>2.8271851790025622</v>
      </c>
      <c r="G12" s="26">
        <f>IFERROR(+VLOOKUP("LEGROW"&amp;A12,'Main File'!A:O,11,0),0)</f>
        <v>1.3941593740557179</v>
      </c>
      <c r="H12" s="26">
        <f>IFERROR(+VLOOKUP("LEGROW"&amp;A12,'Main File'!A:O,12,0),0)</f>
        <v>0</v>
      </c>
      <c r="I12" s="26">
        <f>IFERROR(+VLOOKUP("LEGROW"&amp;A12,'Main File'!A:O,13,0),0)</f>
        <v>0.2</v>
      </c>
      <c r="J12" s="26">
        <f>IFERROR(+VLOOKUP("LEGROW"&amp;A12,'Main File'!A:O,14,0),0)</f>
        <v>0.27255901704207419</v>
      </c>
      <c r="K12" s="26">
        <f>IFERROR(+VLOOKUP("LEGROW"&amp;A12,'Main File'!A:O,15,0),0)</f>
        <v>1.866718391097792</v>
      </c>
    </row>
    <row r="13" spans="1:14" x14ac:dyDescent="0.25">
      <c r="A13" s="9">
        <f t="shared" si="0"/>
        <v>43200</v>
      </c>
      <c r="B13" s="26">
        <f>IFERROR(+VLOOKUP("LEGROW"&amp;A13,'Main File'!A:O,6,0),0)</f>
        <v>2.3516057109373412</v>
      </c>
      <c r="C13" s="26">
        <f>IFERROR(+VLOOKUP("LEGROW"&amp;A13,'Main File'!A:O,7,0),0)</f>
        <v>0</v>
      </c>
      <c r="D13" s="26">
        <f>IFERROR(+VLOOKUP("LEGROW"&amp;A13,'Main File'!A:O,8,0),0)</f>
        <v>0.2</v>
      </c>
      <c r="E13" s="26">
        <f>IFERROR(+VLOOKUP("LEGROW"&amp;A13,'Main File'!A:O,9,0),0)</f>
        <v>0.27569009342268896</v>
      </c>
      <c r="F13" s="26">
        <f>IFERROR(+VLOOKUP("LEGROW"&amp;A13,'Main File'!A:O,10,0),0)</f>
        <v>2.8272958043600305</v>
      </c>
      <c r="G13" s="26">
        <f>IFERROR(+VLOOKUP("LEGROW"&amp;A13,'Main File'!A:O,11,0),0)</f>
        <v>1.3942069020397563</v>
      </c>
      <c r="H13" s="26">
        <f>IFERROR(+VLOOKUP("LEGROW"&amp;A13,'Main File'!A:O,12,0),0)</f>
        <v>0</v>
      </c>
      <c r="I13" s="26">
        <f>IFERROR(+VLOOKUP("LEGROW"&amp;A13,'Main File'!A:O,13,0),0)</f>
        <v>0.2</v>
      </c>
      <c r="J13" s="26">
        <f>IFERROR(+VLOOKUP("LEGROW"&amp;A13,'Main File'!A:O,14,0),0)</f>
        <v>0.27256677738232415</v>
      </c>
      <c r="K13" s="26">
        <f>IFERROR(+VLOOKUP("LEGROW"&amp;A13,'Main File'!A:O,15,0),0)</f>
        <v>1.8667736794220804</v>
      </c>
    </row>
    <row r="14" spans="1:14" x14ac:dyDescent="0.25">
      <c r="A14" s="9">
        <f t="shared" si="0"/>
        <v>43201</v>
      </c>
      <c r="B14" s="26">
        <f>IFERROR(+VLOOKUP("LEGROW"&amp;A14,'Main File'!A:O,6,0),0)</f>
        <v>2.3514068744283145</v>
      </c>
      <c r="C14" s="26">
        <f>IFERROR(+VLOOKUP("LEGROW"&amp;A14,'Main File'!A:O,7,0),0)</f>
        <v>0</v>
      </c>
      <c r="D14" s="26">
        <f>IFERROR(+VLOOKUP("LEGROW"&amp;A14,'Main File'!A:O,8,0),0)</f>
        <v>0.2</v>
      </c>
      <c r="E14" s="26">
        <f>IFERROR(+VLOOKUP("LEGROW"&amp;A14,'Main File'!A:O,9,0),0)</f>
        <v>0.27565401072442336</v>
      </c>
      <c r="F14" s="26">
        <f>IFERROR(+VLOOKUP("LEGROW"&amp;A14,'Main File'!A:O,10,0),0)</f>
        <v>2.8270608851527381</v>
      </c>
      <c r="G14" s="26">
        <f>IFERROR(+VLOOKUP("LEGROW"&amp;A14,'Main File'!A:O,11,0),0)</f>
        <v>1.3940488347317945</v>
      </c>
      <c r="H14" s="26">
        <f>IFERROR(+VLOOKUP("LEGROW"&amp;A14,'Main File'!A:O,12,0),0)</f>
        <v>0</v>
      </c>
      <c r="I14" s="26">
        <f>IFERROR(+VLOOKUP("LEGROW"&amp;A14,'Main File'!A:O,13,0),0)</f>
        <v>0.2</v>
      </c>
      <c r="J14" s="26">
        <f>IFERROR(+VLOOKUP("LEGROW"&amp;A14,'Main File'!A:O,14,0),0)</f>
        <v>0.27253886465144289</v>
      </c>
      <c r="K14" s="26">
        <f>IFERROR(+VLOOKUP("LEGROW"&amp;A14,'Main File'!A:O,15,0),0)</f>
        <v>1.8665876993832373</v>
      </c>
    </row>
    <row r="15" spans="1:14" x14ac:dyDescent="0.25">
      <c r="A15" s="9">
        <f t="shared" si="0"/>
        <v>43202</v>
      </c>
      <c r="B15" s="26">
        <f>IFERROR(+VLOOKUP("LEGROW"&amp;A15,'Main File'!A:O,6,0),0)</f>
        <v>2.350985988159251</v>
      </c>
      <c r="C15" s="26">
        <f>IFERROR(+VLOOKUP("LEGROW"&amp;A15,'Main File'!A:O,7,0),0)</f>
        <v>0</v>
      </c>
      <c r="D15" s="26">
        <f>IFERROR(+VLOOKUP("LEGROW"&amp;A15,'Main File'!A:O,8,0),0)</f>
        <v>0.2</v>
      </c>
      <c r="E15" s="26">
        <f>IFERROR(+VLOOKUP("LEGROW"&amp;A15,'Main File'!A:O,9,0),0)</f>
        <v>0.27557871591590893</v>
      </c>
      <c r="F15" s="26">
        <f>IFERROR(+VLOOKUP("LEGROW"&amp;A15,'Main File'!A:O,10,0),0)</f>
        <v>2.8265647040751603</v>
      </c>
      <c r="G15" s="26">
        <f>IFERROR(+VLOOKUP("LEGROW"&amp;A15,'Main File'!A:O,11,0),0)</f>
        <v>1.3936467537444135</v>
      </c>
      <c r="H15" s="26">
        <f>IFERROR(+VLOOKUP("LEGROW"&amp;A15,'Main File'!A:O,12,0),0)</f>
        <v>0</v>
      </c>
      <c r="I15" s="26">
        <f>IFERROR(+VLOOKUP("LEGROW"&amp;A15,'Main File'!A:O,13,0),0)</f>
        <v>0.2</v>
      </c>
      <c r="J15" s="26">
        <f>IFERROR(+VLOOKUP("LEGROW"&amp;A15,'Main File'!A:O,14,0),0)</f>
        <v>0.27246637155655612</v>
      </c>
      <c r="K15" s="26">
        <f>IFERROR(+VLOOKUP("LEGROW"&amp;A15,'Main File'!A:O,15,0),0)</f>
        <v>1.8661131253009695</v>
      </c>
    </row>
    <row r="16" spans="1:14" x14ac:dyDescent="0.25">
      <c r="A16" s="9">
        <f t="shared" si="0"/>
        <v>43203</v>
      </c>
      <c r="B16" s="26">
        <f>IFERROR(+VLOOKUP("LEGROW"&amp;A16,'Main File'!A:O,6,0),0)</f>
        <v>2.3523272644329576</v>
      </c>
      <c r="C16" s="26">
        <f>IFERROR(+VLOOKUP("LEGROW"&amp;A16,'Main File'!A:O,7,0),0)</f>
        <v>5.0003910557877874E-2</v>
      </c>
      <c r="D16" s="26">
        <f>IFERROR(+VLOOKUP("LEGROW"&amp;A16,'Main File'!A:O,8,0),0)</f>
        <v>0.2</v>
      </c>
      <c r="E16" s="26">
        <f>IFERROR(+VLOOKUP("LEGROW"&amp;A16,'Main File'!A:O,9,0),0)</f>
        <v>0.27581968840522297</v>
      </c>
      <c r="F16" s="26">
        <f>IFERROR(+VLOOKUP("LEGROW"&amp;A16,'Main File'!A:O,10,0),0)</f>
        <v>2.8781508633960584</v>
      </c>
      <c r="G16" s="26">
        <f>IFERROR(+VLOOKUP("LEGROW"&amp;A16,'Main File'!A:O,11,0),0)</f>
        <v>1.3940249070200079</v>
      </c>
      <c r="H16" s="26">
        <f>IFERROR(+VLOOKUP("LEGROW"&amp;A16,'Main File'!A:O,12,0),0)</f>
        <v>0</v>
      </c>
      <c r="I16" s="26">
        <f>IFERROR(+VLOOKUP("LEGROW"&amp;A16,'Main File'!A:O,13,0),0)</f>
        <v>0.2</v>
      </c>
      <c r="J16" s="26">
        <f>IFERROR(+VLOOKUP("LEGROW"&amp;A16,'Main File'!A:O,14,0),0)</f>
        <v>0.27253410678213508</v>
      </c>
      <c r="K16" s="26">
        <f>IFERROR(+VLOOKUP("LEGROW"&amp;A16,'Main File'!A:O,15,0),0)</f>
        <v>1.8665590138021431</v>
      </c>
    </row>
    <row r="17" spans="1:11" x14ac:dyDescent="0.25">
      <c r="A17" s="9">
        <f t="shared" si="0"/>
        <v>43204</v>
      </c>
      <c r="B17" s="26">
        <f>IFERROR(+VLOOKUP("LEGROW"&amp;A17,'Main File'!A:O,6,0),0)</f>
        <v>2.3524293923359418</v>
      </c>
      <c r="C17" s="26">
        <f>IFERROR(+VLOOKUP("LEGROW"&amp;A17,'Main File'!A:O,7,0),0)</f>
        <v>5.0003962358315251E-2</v>
      </c>
      <c r="D17" s="26">
        <f>IFERROR(+VLOOKUP("LEGROW"&amp;A17,'Main File'!A:O,8,0),0)</f>
        <v>0.2</v>
      </c>
      <c r="E17" s="26">
        <f>IFERROR(+VLOOKUP("LEGROW"&amp;A17,'Main File'!A:O,9,0),0)</f>
        <v>0.27583810028399181</v>
      </c>
      <c r="F17" s="26">
        <f>IFERROR(+VLOOKUP("LEGROW"&amp;A17,'Main File'!A:O,10,0),0)</f>
        <v>2.8782714549782487</v>
      </c>
      <c r="G17" s="26">
        <f>IFERROR(+VLOOKUP("LEGROW"&amp;A17,'Main File'!A:O,11,0),0)</f>
        <v>1.3941299045734388</v>
      </c>
      <c r="H17" s="26">
        <f>IFERROR(+VLOOKUP("LEGROW"&amp;A17,'Main File'!A:O,12,0),0)</f>
        <v>0</v>
      </c>
      <c r="I17" s="26">
        <f>IFERROR(+VLOOKUP("LEGROW"&amp;A17,'Main File'!A:O,13,0),0)</f>
        <v>0.2</v>
      </c>
      <c r="J17" s="26">
        <f>IFERROR(+VLOOKUP("LEGROW"&amp;A17,'Main File'!A:O,14,0),0)</f>
        <v>0.2725530605858455</v>
      </c>
      <c r="K17" s="26">
        <f>IFERROR(+VLOOKUP("LEGROW"&amp;A17,'Main File'!A:O,15,0),0)</f>
        <v>1.8666829651592842</v>
      </c>
    </row>
    <row r="18" spans="1:11" x14ac:dyDescent="0.25">
      <c r="A18" s="9">
        <f t="shared" si="0"/>
        <v>43205</v>
      </c>
      <c r="B18" s="26">
        <f>IFERROR(+VLOOKUP("LEGROW"&amp;A18,'Main File'!A:O,6,0),0)</f>
        <v>2.3524362726256238</v>
      </c>
      <c r="C18" s="26">
        <f>IFERROR(+VLOOKUP("LEGROW"&amp;A18,'Main File'!A:O,7,0),0)</f>
        <v>5.0004005410296752E-2</v>
      </c>
      <c r="D18" s="26">
        <f>IFERROR(+VLOOKUP("LEGROW"&amp;A18,'Main File'!A:O,8,0),0)</f>
        <v>0.2</v>
      </c>
      <c r="E18" s="26">
        <f>IFERROR(+VLOOKUP("LEGROW"&amp;A18,'Main File'!A:O,9,0),0)</f>
        <v>0.27583898579883415</v>
      </c>
      <c r="F18" s="26">
        <f>IFERROR(+VLOOKUP("LEGROW"&amp;A18,'Main File'!A:O,10,0),0)</f>
        <v>2.878279263834755</v>
      </c>
      <c r="G18" s="26">
        <f>IFERROR(+VLOOKUP("LEGROW"&amp;A18,'Main File'!A:O,11,0),0)</f>
        <v>1.394134792024561</v>
      </c>
      <c r="H18" s="26">
        <f>IFERROR(+VLOOKUP("LEGROW"&amp;A18,'Main File'!A:O,12,0),0)</f>
        <v>0</v>
      </c>
      <c r="I18" s="26">
        <f>IFERROR(+VLOOKUP("LEGROW"&amp;A18,'Main File'!A:O,13,0),0)</f>
        <v>0.2</v>
      </c>
      <c r="J18" s="26">
        <f>IFERROR(+VLOOKUP("LEGROW"&amp;A18,'Main File'!A:O,14,0),0)</f>
        <v>0.27255510842332953</v>
      </c>
      <c r="K18" s="26">
        <f>IFERROR(+VLOOKUP("LEGROW"&amp;A18,'Main File'!A:O,15,0),0)</f>
        <v>1.8666899004478905</v>
      </c>
    </row>
    <row r="19" spans="1:11" x14ac:dyDescent="0.25">
      <c r="A19" s="9">
        <f t="shared" si="0"/>
        <v>43206</v>
      </c>
      <c r="B19" s="26">
        <f>IFERROR(+VLOOKUP("LEGROW"&amp;A19,'Main File'!A:O,6,0),0)</f>
        <v>2.351745942158749</v>
      </c>
      <c r="C19" s="26">
        <f>IFERROR(+VLOOKUP("LEGROW"&amp;A19,'Main File'!A:O,7,0),0)</f>
        <v>5.0003925580689265E-2</v>
      </c>
      <c r="D19" s="26">
        <f>IFERROR(+VLOOKUP("LEGROW"&amp;A19,'Main File'!A:O,8,0),0)</f>
        <v>0.2</v>
      </c>
      <c r="E19" s="26">
        <f>IFERROR(+VLOOKUP("LEGROW"&amp;A19,'Main File'!A:O,9,0),0)</f>
        <v>0.27571502301660417</v>
      </c>
      <c r="F19" s="26">
        <f>IFERROR(+VLOOKUP("LEGROW"&amp;A19,'Main File'!A:O,10,0),0)</f>
        <v>2.8774648907560425</v>
      </c>
      <c r="G19" s="26">
        <f>IFERROR(+VLOOKUP("LEGROW"&amp;A19,'Main File'!A:O,11,0),0)</f>
        <v>1.3935682181840234</v>
      </c>
      <c r="H19" s="26">
        <f>IFERROR(+VLOOKUP("LEGROW"&amp;A19,'Main File'!A:O,12,0),0)</f>
        <v>0</v>
      </c>
      <c r="I19" s="26">
        <f>IFERROR(+VLOOKUP("LEGROW"&amp;A19,'Main File'!A:O,13,0),0)</f>
        <v>0.2</v>
      </c>
      <c r="J19" s="26">
        <f>IFERROR(+VLOOKUP("LEGROW"&amp;A19,'Main File'!A:O,14,0),0)</f>
        <v>0.27245139988363315</v>
      </c>
      <c r="K19" s="26">
        <f>IFERROR(+VLOOKUP("LEGROW"&amp;A19,'Main File'!A:O,15,0),0)</f>
        <v>1.8660196180676565</v>
      </c>
    </row>
    <row r="20" spans="1:11" x14ac:dyDescent="0.25">
      <c r="A20" s="9">
        <f t="shared" si="0"/>
        <v>43207</v>
      </c>
      <c r="B20" s="26">
        <f>IFERROR(+VLOOKUP("LEGROW"&amp;A20,'Main File'!A:O,6,0),0)</f>
        <v>2.3512668105659915</v>
      </c>
      <c r="C20" s="26">
        <f>IFERROR(+VLOOKUP("LEGROW"&amp;A20,'Main File'!A:O,7,0),0)</f>
        <v>5.0003941642374344E-2</v>
      </c>
      <c r="D20" s="26">
        <f>IFERROR(+VLOOKUP("LEGROW"&amp;A20,'Main File'!A:O,8,0),0)</f>
        <v>0.2</v>
      </c>
      <c r="E20" s="26">
        <f>IFERROR(+VLOOKUP("LEGROW"&amp;A20,'Main File'!A:O,9,0),0)</f>
        <v>0.27562871497126201</v>
      </c>
      <c r="F20" s="26">
        <f>IFERROR(+VLOOKUP("LEGROW"&amp;A20,'Main File'!A:O,10,0),0)</f>
        <v>2.8768994671796282</v>
      </c>
      <c r="G20" s="26">
        <f>IFERROR(+VLOOKUP("LEGROW"&amp;A20,'Main File'!A:O,11,0),0)</f>
        <v>1.3930089693376546</v>
      </c>
      <c r="H20" s="26">
        <f>IFERROR(+VLOOKUP("LEGROW"&amp;A20,'Main File'!A:O,12,0),0)</f>
        <v>0</v>
      </c>
      <c r="I20" s="26">
        <f>IFERROR(+VLOOKUP("LEGROW"&amp;A20,'Main File'!A:O,13,0),0)</f>
        <v>0.2</v>
      </c>
      <c r="J20" s="26">
        <f>IFERROR(+VLOOKUP("LEGROW"&amp;A20,'Main File'!A:O,14,0),0)</f>
        <v>0.27235082598433336</v>
      </c>
      <c r="K20" s="26">
        <f>IFERROR(+VLOOKUP("LEGROW"&amp;A20,'Main File'!A:O,15,0),0)</f>
        <v>1.865359795321988</v>
      </c>
    </row>
    <row r="21" spans="1:11" x14ac:dyDescent="0.25">
      <c r="A21" s="9">
        <f t="shared" si="0"/>
        <v>43208</v>
      </c>
      <c r="B21" s="26">
        <f>IFERROR(+VLOOKUP("LEGROW"&amp;A21,'Main File'!A:O,6,0),0)</f>
        <v>2.3515557809961529</v>
      </c>
      <c r="C21" s="26">
        <f>IFERROR(+VLOOKUP("LEGROW"&amp;A21,'Main File'!A:O,7,0),0)</f>
        <v>5.0004017866656592E-2</v>
      </c>
      <c r="D21" s="26">
        <f>IFERROR(+VLOOKUP("LEGROW"&amp;A21,'Main File'!A:O,8,0),0)</f>
        <v>0.2</v>
      </c>
      <c r="E21" s="26">
        <f>IFERROR(+VLOOKUP("LEGROW"&amp;A21,'Main File'!A:O,9,0),0)</f>
        <v>0.27568076670477532</v>
      </c>
      <c r="F21" s="26">
        <f>IFERROR(+VLOOKUP("LEGROW"&amp;A21,'Main File'!A:O,10,0),0)</f>
        <v>2.8772405655675848</v>
      </c>
      <c r="G21" s="26">
        <f>IFERROR(+VLOOKUP("LEGROW"&amp;A21,'Main File'!A:O,11,0),0)</f>
        <v>1.3932400407255485</v>
      </c>
      <c r="H21" s="26">
        <f>IFERROR(+VLOOKUP("LEGROW"&amp;A21,'Main File'!A:O,12,0),0)</f>
        <v>0</v>
      </c>
      <c r="I21" s="26">
        <f>IFERROR(+VLOOKUP("LEGROW"&amp;A21,'Main File'!A:O,13,0),0)</f>
        <v>0.2</v>
      </c>
      <c r="J21" s="26">
        <f>IFERROR(+VLOOKUP("LEGROW"&amp;A21,'Main File'!A:O,14,0),0)</f>
        <v>0.27239293252429425</v>
      </c>
      <c r="K21" s="26">
        <f>IFERROR(+VLOOKUP("LEGROW"&amp;A21,'Main File'!A:O,15,0),0)</f>
        <v>1.8656329732498427</v>
      </c>
    </row>
    <row r="22" spans="1:11" x14ac:dyDescent="0.25">
      <c r="A22" s="9">
        <f t="shared" si="0"/>
        <v>43209</v>
      </c>
      <c r="B22" s="26">
        <f>IFERROR(+VLOOKUP("LEGROW"&amp;A22,'Main File'!A:O,6,0),0)</f>
        <v>2.3510302228596887</v>
      </c>
      <c r="C22" s="26">
        <f>IFERROR(+VLOOKUP("LEGROW"&amp;A22,'Main File'!A:O,7,0),0)</f>
        <v>5.0003876937765084E-2</v>
      </c>
      <c r="D22" s="26">
        <f>IFERROR(+VLOOKUP("LEGROW"&amp;A22,'Main File'!A:O,8,0),0)</f>
        <v>0.2</v>
      </c>
      <c r="E22" s="26">
        <f>IFERROR(+VLOOKUP("LEGROW"&amp;A22,'Main File'!A:O,9,0),0)</f>
        <v>0.27558608770839832</v>
      </c>
      <c r="F22" s="26">
        <f>IFERROR(+VLOOKUP("LEGROW"&amp;A22,'Main File'!A:O,10,0),0)</f>
        <v>2.8766201875058521</v>
      </c>
      <c r="G22" s="26">
        <f>IFERROR(+VLOOKUP("LEGROW"&amp;A22,'Main File'!A:O,11,0),0)</f>
        <v>1.3928716969956441</v>
      </c>
      <c r="H22" s="26">
        <f>IFERROR(+VLOOKUP("LEGROW"&amp;A22,'Main File'!A:O,12,0),0)</f>
        <v>0</v>
      </c>
      <c r="I22" s="26">
        <f>IFERROR(+VLOOKUP("LEGROW"&amp;A22,'Main File'!A:O,13,0),0)</f>
        <v>0.2</v>
      </c>
      <c r="J22" s="26">
        <f>IFERROR(+VLOOKUP("LEGROW"&amp;A22,'Main File'!A:O,14,0),0)</f>
        <v>0.2723275368407298</v>
      </c>
      <c r="K22" s="26">
        <f>IFERROR(+VLOOKUP("LEGROW"&amp;A22,'Main File'!A:O,15,0),0)</f>
        <v>1.8651992338363739</v>
      </c>
    </row>
    <row r="23" spans="1:11" x14ac:dyDescent="0.25">
      <c r="A23" s="9">
        <f t="shared" si="0"/>
        <v>43210</v>
      </c>
      <c r="B23" s="26">
        <f>IFERROR(+VLOOKUP("LEGROW"&amp;A23,'Main File'!A:O,6,0),0)</f>
        <v>2.3508962066766035</v>
      </c>
      <c r="C23" s="26">
        <f>IFERROR(+VLOOKUP("LEGROW"&amp;A23,'Main File'!A:O,7,0),0)</f>
        <v>5.000391727147236E-2</v>
      </c>
      <c r="D23" s="26">
        <f>IFERROR(+VLOOKUP("LEGROW"&amp;A23,'Main File'!A:O,8,0),0)</f>
        <v>0.2</v>
      </c>
      <c r="E23" s="26">
        <f>IFERROR(+VLOOKUP("LEGROW"&amp;A23,'Main File'!A:O,9,0),0)</f>
        <v>0.27556217606430611</v>
      </c>
      <c r="F23" s="26">
        <f>IFERROR(+VLOOKUP("LEGROW"&amp;A23,'Main File'!A:O,10,0),0)</f>
        <v>2.8764623000123821</v>
      </c>
      <c r="G23" s="26">
        <f>IFERROR(+VLOOKUP("LEGROW"&amp;A23,'Main File'!A:O,11,0),0)</f>
        <v>1.3926548945262041</v>
      </c>
      <c r="H23" s="26">
        <f>IFERROR(+VLOOKUP("LEGROW"&amp;A23,'Main File'!A:O,12,0),0)</f>
        <v>0</v>
      </c>
      <c r="I23" s="26">
        <f>IFERROR(+VLOOKUP("LEGROW"&amp;A23,'Main File'!A:O,13,0),0)</f>
        <v>0.2</v>
      </c>
      <c r="J23" s="26">
        <f>IFERROR(+VLOOKUP("LEGROW"&amp;A23,'Main File'!A:O,14,0),0)</f>
        <v>0.27228768825770949</v>
      </c>
      <c r="K23" s="26">
        <f>IFERROR(+VLOOKUP("LEGROW"&amp;A23,'Main File'!A:O,15,0),0)</f>
        <v>1.8649425827839134</v>
      </c>
    </row>
    <row r="24" spans="1:11" x14ac:dyDescent="0.25">
      <c r="A24" s="9">
        <f t="shared" si="0"/>
        <v>43211</v>
      </c>
      <c r="B24" s="26">
        <f>IFERROR(+VLOOKUP("LEGROW"&amp;A24,'Main File'!A:O,6,0),0)</f>
        <v>2.3508482372135249</v>
      </c>
      <c r="C24" s="26">
        <f>IFERROR(+VLOOKUP("LEGROW"&amp;A24,'Main File'!A:O,7,0),0)</f>
        <v>5.0003912054616247E-2</v>
      </c>
      <c r="D24" s="26">
        <f>IFERROR(+VLOOKUP("LEGROW"&amp;A24,'Main File'!A:O,8,0),0)</f>
        <v>0.2</v>
      </c>
      <c r="E24" s="26">
        <f>IFERROR(+VLOOKUP("LEGROW"&amp;A24,'Main File'!A:O,9,0),0)</f>
        <v>0.27555327504294214</v>
      </c>
      <c r="F24" s="26">
        <f>IFERROR(+VLOOKUP("LEGROW"&amp;A24,'Main File'!A:O,10,0),0)</f>
        <v>2.8764054243110833</v>
      </c>
      <c r="G24" s="26">
        <f>IFERROR(+VLOOKUP("LEGROW"&amp;A24,'Main File'!A:O,11,0),0)</f>
        <v>1.3925699956195343</v>
      </c>
      <c r="H24" s="26">
        <f>IFERROR(+VLOOKUP("LEGROW"&amp;A24,'Main File'!A:O,12,0),0)</f>
        <v>0</v>
      </c>
      <c r="I24" s="26">
        <f>IFERROR(+VLOOKUP("LEGROW"&amp;A24,'Main File'!A:O,13,0),0)</f>
        <v>0.2</v>
      </c>
      <c r="J24" s="26">
        <f>IFERROR(+VLOOKUP("LEGROW"&amp;A24,'Main File'!A:O,14,0),0)</f>
        <v>0.27227335640827294</v>
      </c>
      <c r="K24" s="26">
        <f>IFERROR(+VLOOKUP("LEGROW"&amp;A24,'Main File'!A:O,15,0),0)</f>
        <v>1.8648433520278072</v>
      </c>
    </row>
    <row r="25" spans="1:11" x14ac:dyDescent="0.25">
      <c r="A25" s="9">
        <f t="shared" si="0"/>
        <v>43212</v>
      </c>
      <c r="B25" s="26">
        <f>IFERROR(+VLOOKUP("LEGROW"&amp;A25,'Main File'!A:O,6,0),0)</f>
        <v>2.3508550568056723</v>
      </c>
      <c r="C25" s="26">
        <f>IFERROR(+VLOOKUP("LEGROW"&amp;A25,'Main File'!A:O,7,0),0)</f>
        <v>5.000402207355658E-2</v>
      </c>
      <c r="D25" s="26">
        <f>IFERROR(+VLOOKUP("LEGROW"&amp;A25,'Main File'!A:O,8,0),0)</f>
        <v>0.2</v>
      </c>
      <c r="E25" s="26">
        <f>IFERROR(+VLOOKUP("LEGROW"&amp;A25,'Main File'!A:O,9,0),0)</f>
        <v>0.27555449937483334</v>
      </c>
      <c r="F25" s="26">
        <f>IFERROR(+VLOOKUP("LEGROW"&amp;A25,'Main File'!A:O,10,0),0)</f>
        <v>2.8764135782540627</v>
      </c>
      <c r="G25" s="26">
        <f>IFERROR(+VLOOKUP("LEGROW"&amp;A25,'Main File'!A:O,11,0),0)</f>
        <v>1.3925755440534748</v>
      </c>
      <c r="H25" s="26">
        <f>IFERROR(+VLOOKUP("LEGROW"&amp;A25,'Main File'!A:O,12,0),0)</f>
        <v>0</v>
      </c>
      <c r="I25" s="26">
        <f>IFERROR(+VLOOKUP("LEGROW"&amp;A25,'Main File'!A:O,13,0),0)</f>
        <v>0.2</v>
      </c>
      <c r="J25" s="26">
        <f>IFERROR(+VLOOKUP("LEGROW"&amp;A25,'Main File'!A:O,14,0),0)</f>
        <v>0.2722743797867726</v>
      </c>
      <c r="K25" s="26">
        <f>IFERROR(+VLOOKUP("LEGROW"&amp;A25,'Main File'!A:O,15,0),0)</f>
        <v>1.8648499238402474</v>
      </c>
    </row>
    <row r="26" spans="1:11" x14ac:dyDescent="0.25">
      <c r="A26" s="9">
        <f t="shared" si="0"/>
        <v>43213</v>
      </c>
      <c r="B26" s="26">
        <f>IFERROR(+VLOOKUP("LEGROW"&amp;A26,'Main File'!A:O,6,0),0)</f>
        <v>2.3505700611316112</v>
      </c>
      <c r="C26" s="26">
        <f>IFERROR(+VLOOKUP("LEGROW"&amp;A26,'Main File'!A:O,7,0),0)</f>
        <v>5.0003998285580678E-2</v>
      </c>
      <c r="D26" s="26">
        <f>IFERROR(+VLOOKUP("LEGROW"&amp;A26,'Main File'!A:O,8,0),0)</f>
        <v>0.2</v>
      </c>
      <c r="E26" s="26">
        <f>IFERROR(+VLOOKUP("LEGROW"&amp;A26,'Main File'!A:O,9,0),0)</f>
        <v>0.27550323647204111</v>
      </c>
      <c r="F26" s="26">
        <f>IFERROR(+VLOOKUP("LEGROW"&amp;A26,'Main File'!A:O,10,0),0)</f>
        <v>2.8760772958892331</v>
      </c>
      <c r="G26" s="26">
        <f>IFERROR(+VLOOKUP("LEGROW"&amp;A26,'Main File'!A:O,11,0),0)</f>
        <v>1.3923428031670577</v>
      </c>
      <c r="H26" s="26">
        <f>IFERROR(+VLOOKUP("LEGROW"&amp;A26,'Main File'!A:O,12,0),0)</f>
        <v>0</v>
      </c>
      <c r="I26" s="26">
        <f>IFERROR(+VLOOKUP("LEGROW"&amp;A26,'Main File'!A:O,13,0),0)</f>
        <v>0.2</v>
      </c>
      <c r="J26" s="26">
        <f>IFERROR(+VLOOKUP("LEGROW"&amp;A26,'Main File'!A:O,14,0),0)</f>
        <v>0.27223215804985312</v>
      </c>
      <c r="K26" s="26">
        <f>IFERROR(+VLOOKUP("LEGROW"&amp;A26,'Main File'!A:O,15,0),0)</f>
        <v>1.8645749612169107</v>
      </c>
    </row>
    <row r="27" spans="1:11" x14ac:dyDescent="0.25">
      <c r="A27" s="9">
        <f t="shared" si="0"/>
        <v>43214</v>
      </c>
      <c r="B27" s="26">
        <f>IFERROR(+VLOOKUP("LEGROW"&amp;A27,'Main File'!A:O,6,0),0)</f>
        <v>2.3505454704955047</v>
      </c>
      <c r="C27" s="26">
        <f>IFERROR(+VLOOKUP("LEGROW"&amp;A27,'Main File'!A:O,7,0),0)</f>
        <v>5.0003867654531312E-2</v>
      </c>
      <c r="D27" s="26">
        <f>IFERROR(+VLOOKUP("LEGROW"&amp;A27,'Main File'!A:O,8,0),0)</f>
        <v>0.2</v>
      </c>
      <c r="E27" s="26">
        <f>IFERROR(+VLOOKUP("LEGROW"&amp;A27,'Main File'!A:O,9,0),0)</f>
        <v>0.2754986986794099</v>
      </c>
      <c r="F27" s="26">
        <f>IFERROR(+VLOOKUP("LEGROW"&amp;A27,'Main File'!A:O,10,0),0)</f>
        <v>2.8760480368294461</v>
      </c>
      <c r="G27" s="26">
        <f>IFERROR(+VLOOKUP("LEGROW"&amp;A27,'Main File'!A:O,11,0),0)</f>
        <v>1.3922918460910048</v>
      </c>
      <c r="H27" s="26">
        <f>IFERROR(+VLOOKUP("LEGROW"&amp;A27,'Main File'!A:O,12,0),0)</f>
        <v>0</v>
      </c>
      <c r="I27" s="26">
        <f>IFERROR(+VLOOKUP("LEGROW"&amp;A27,'Main File'!A:O,13,0),0)</f>
        <v>0.2</v>
      </c>
      <c r="J27" s="26">
        <f>IFERROR(+VLOOKUP("LEGROW"&amp;A27,'Main File'!A:O,14,0),0)</f>
        <v>0.27222312901488049</v>
      </c>
      <c r="K27" s="26">
        <f>IFERROR(+VLOOKUP("LEGROW"&amp;A27,'Main File'!A:O,15,0),0)</f>
        <v>1.8645149751058852</v>
      </c>
    </row>
    <row r="28" spans="1:11" x14ac:dyDescent="0.25">
      <c r="A28" s="9">
        <f t="shared" si="0"/>
        <v>43215</v>
      </c>
      <c r="B28" s="26">
        <f>IFERROR(+VLOOKUP("LEGROW"&amp;A28,'Main File'!A:O,6,0),0)</f>
        <v>2.3507642082178521</v>
      </c>
      <c r="C28" s="26">
        <f>IFERROR(+VLOOKUP("LEGROW"&amp;A28,'Main File'!A:O,7,0),0)</f>
        <v>5.0003859228724752E-2</v>
      </c>
      <c r="D28" s="26">
        <f>IFERROR(+VLOOKUP("LEGROW"&amp;A28,'Main File'!A:O,8,0),0)</f>
        <v>0.2</v>
      </c>
      <c r="E28" s="26">
        <f>IFERROR(+VLOOKUP("LEGROW"&amp;A28,'Main File'!A:O,9,0),0)</f>
        <v>0.27553818531444879</v>
      </c>
      <c r="F28" s="26">
        <f>IFERROR(+VLOOKUP("LEGROW"&amp;A28,'Main File'!A:O,10,0),0)</f>
        <v>2.8763062527610259</v>
      </c>
      <c r="G28" s="26">
        <f>IFERROR(+VLOOKUP("LEGROW"&amp;A28,'Main File'!A:O,11,0),0)</f>
        <v>1.3924856294984709</v>
      </c>
      <c r="H28" s="26">
        <f>IFERROR(+VLOOKUP("LEGROW"&amp;A28,'Main File'!A:O,12,0),0)</f>
        <v>0</v>
      </c>
      <c r="I28" s="26">
        <f>IFERROR(+VLOOKUP("LEGROW"&amp;A28,'Main File'!A:O,13,0),0)</f>
        <v>0.2</v>
      </c>
      <c r="J28" s="26">
        <f>IFERROR(+VLOOKUP("LEGROW"&amp;A28,'Main File'!A:O,14,0),0)</f>
        <v>0.27225684930642935</v>
      </c>
      <c r="K28" s="26">
        <f>IFERROR(+VLOOKUP("LEGROW"&amp;A28,'Main File'!A:O,15,0),0)</f>
        <v>1.8647424788049003</v>
      </c>
    </row>
    <row r="29" spans="1:11" x14ac:dyDescent="0.25">
      <c r="A29" s="9">
        <f t="shared" si="0"/>
        <v>43216</v>
      </c>
      <c r="B29" s="26">
        <f>IFERROR(+VLOOKUP("LEGROW"&amp;A29,'Main File'!A:O,6,0),0)</f>
        <v>2.3505048517148044</v>
      </c>
      <c r="C29" s="26">
        <f>IFERROR(+VLOOKUP("LEGROW"&amp;A29,'Main File'!A:O,7,0),0)</f>
        <v>5.0003851899255075E-2</v>
      </c>
      <c r="D29" s="26">
        <f>IFERROR(+VLOOKUP("LEGROW"&amp;A29,'Main File'!A:O,8,0),0)</f>
        <v>0.2</v>
      </c>
      <c r="E29" s="26">
        <f>IFERROR(+VLOOKUP("LEGROW"&amp;A29,'Main File'!A:O,9,0),0)</f>
        <v>0.27549160899326752</v>
      </c>
      <c r="F29" s="26">
        <f>IFERROR(+VLOOKUP("LEGROW"&amp;A29,'Main File'!A:O,10,0),0)</f>
        <v>2.876000312607327</v>
      </c>
      <c r="G29" s="26">
        <f>IFERROR(+VLOOKUP("LEGROW"&amp;A29,'Main File'!A:O,11,0),0)</f>
        <v>1.3922784318830104</v>
      </c>
      <c r="H29" s="26">
        <f>IFERROR(+VLOOKUP("LEGROW"&amp;A29,'Main File'!A:O,12,0),0)</f>
        <v>0</v>
      </c>
      <c r="I29" s="26">
        <f>IFERROR(+VLOOKUP("LEGROW"&amp;A29,'Main File'!A:O,13,0),0)</f>
        <v>0.2</v>
      </c>
      <c r="J29" s="26">
        <f>IFERROR(+VLOOKUP("LEGROW"&amp;A29,'Main File'!A:O,14,0),0)</f>
        <v>0.27222058728369497</v>
      </c>
      <c r="K29" s="26">
        <f>IFERROR(+VLOOKUP("LEGROW"&amp;A29,'Main File'!A:O,15,0),0)</f>
        <v>1.8644990191667052</v>
      </c>
    </row>
    <row r="30" spans="1:11" x14ac:dyDescent="0.25">
      <c r="A30" s="9">
        <f t="shared" si="0"/>
        <v>43217</v>
      </c>
      <c r="B30" s="26">
        <f>IFERROR(+VLOOKUP("LEGROW"&amp;A30,'Main File'!A:O,6,0),0)</f>
        <v>2.3505742100739426</v>
      </c>
      <c r="C30" s="26">
        <f>IFERROR(+VLOOKUP("LEGROW"&amp;A30,'Main File'!A:O,7,0),0)</f>
        <v>5.0003981019793649E-2</v>
      </c>
      <c r="D30" s="26">
        <f>IFERROR(+VLOOKUP("LEGROW"&amp;A30,'Main File'!A:O,8,0),0)</f>
        <v>0.2</v>
      </c>
      <c r="E30" s="26">
        <f>IFERROR(+VLOOKUP("LEGROW"&amp;A30,'Main File'!A:O,9,0),0)</f>
        <v>0.27550411809948561</v>
      </c>
      <c r="F30" s="26">
        <f>IFERROR(+VLOOKUP("LEGROW"&amp;A30,'Main File'!A:O,10,0),0)</f>
        <v>2.8760823091932219</v>
      </c>
      <c r="G30" s="26">
        <f>IFERROR(+VLOOKUP("LEGROW"&amp;A30,'Main File'!A:O,11,0),0)</f>
        <v>1.3923155193784258</v>
      </c>
      <c r="H30" s="26">
        <f>IFERROR(+VLOOKUP("LEGROW"&amp;A30,'Main File'!A:O,12,0),0)</f>
        <v>0</v>
      </c>
      <c r="I30" s="26">
        <f>IFERROR(+VLOOKUP("LEGROW"&amp;A30,'Main File'!A:O,13,0),0)</f>
        <v>0.2</v>
      </c>
      <c r="J30" s="26">
        <f>IFERROR(+VLOOKUP("LEGROW"&amp;A30,'Main File'!A:O,14,0),0)</f>
        <v>0.2722260068947307</v>
      </c>
      <c r="K30" s="26">
        <f>IFERROR(+VLOOKUP("LEGROW"&amp;A30,'Main File'!A:O,15,0),0)</f>
        <v>1.8645415262731564</v>
      </c>
    </row>
    <row r="31" spans="1:11" x14ac:dyDescent="0.25">
      <c r="A31" s="9">
        <f t="shared" si="0"/>
        <v>43218</v>
      </c>
      <c r="B31" s="26">
        <f>IFERROR(+VLOOKUP("LEGROW"&amp;A31,'Main File'!A:O,6,0),0)</f>
        <v>2.3519208674106959</v>
      </c>
      <c r="C31" s="26">
        <f>IFERROR(+VLOOKUP("LEGROW"&amp;A31,'Main File'!A:O,7,0),0)</f>
        <v>5.0004022235117955E-2</v>
      </c>
      <c r="D31" s="26">
        <f>IFERROR(+VLOOKUP("LEGROW"&amp;A31,'Main File'!A:O,8,0),0)</f>
        <v>0.2</v>
      </c>
      <c r="E31" s="26">
        <f>IFERROR(+VLOOKUP("LEGROW"&amp;A31,'Main File'!A:O,9,0),0)</f>
        <v>0.27574665035062035</v>
      </c>
      <c r="F31" s="26">
        <f>IFERROR(+VLOOKUP("LEGROW"&amp;A31,'Main File'!A:O,10,0),0)</f>
        <v>2.8776715399964345</v>
      </c>
      <c r="G31" s="26">
        <f>IFERROR(+VLOOKUP("LEGROW"&amp;A31,'Main File'!A:O,11,0),0)</f>
        <v>1.3926153553933329</v>
      </c>
      <c r="H31" s="26">
        <f>IFERROR(+VLOOKUP("LEGROW"&amp;A31,'Main File'!A:O,12,0),0)</f>
        <v>0</v>
      </c>
      <c r="I31" s="26">
        <f>IFERROR(+VLOOKUP("LEGROW"&amp;A31,'Main File'!A:O,13,0),0)</f>
        <v>0.2</v>
      </c>
      <c r="J31" s="26">
        <f>IFERROR(+VLOOKUP("LEGROW"&amp;A31,'Main File'!A:O,14,0),0)</f>
        <v>0.27228001231911708</v>
      </c>
      <c r="K31" s="26">
        <f>IFERROR(+VLOOKUP("LEGROW"&amp;A31,'Main File'!A:O,15,0),0)</f>
        <v>1.86489536771245</v>
      </c>
    </row>
    <row r="32" spans="1:11" x14ac:dyDescent="0.25">
      <c r="A32" s="9">
        <f t="shared" si="0"/>
        <v>43219</v>
      </c>
      <c r="B32" s="26">
        <f>IFERROR(+VLOOKUP("LEGROW"&amp;A32,'Main File'!A:O,6,0),0)</f>
        <v>2.3519276678109753</v>
      </c>
      <c r="C32" s="26">
        <f>IFERROR(+VLOOKUP("LEGROW"&amp;A32,'Main File'!A:O,7,0),0)</f>
        <v>5.000394124141784E-2</v>
      </c>
      <c r="D32" s="26">
        <f>IFERROR(+VLOOKUP("LEGROW"&amp;A32,'Main File'!A:O,8,0),0)</f>
        <v>0.2</v>
      </c>
      <c r="E32" s="26">
        <f>IFERROR(+VLOOKUP("LEGROW"&amp;A32,'Main File'!A:O,9,0),0)</f>
        <v>0.27574760590178138</v>
      </c>
      <c r="F32" s="26">
        <f>IFERROR(+VLOOKUP("LEGROW"&amp;A32,'Main File'!A:O,10,0),0)</f>
        <v>2.877679214954175</v>
      </c>
      <c r="G32" s="26">
        <f>IFERROR(+VLOOKUP("LEGROW"&amp;A32,'Main File'!A:O,11,0),0)</f>
        <v>1.3926198881034346</v>
      </c>
      <c r="H32" s="26">
        <f>IFERROR(+VLOOKUP("LEGROW"&amp;A32,'Main File'!A:O,12,0),0)</f>
        <v>0</v>
      </c>
      <c r="I32" s="26">
        <f>IFERROR(+VLOOKUP("LEGROW"&amp;A32,'Main File'!A:O,13,0),0)</f>
        <v>0.2</v>
      </c>
      <c r="J32" s="26">
        <f>IFERROR(+VLOOKUP("LEGROW"&amp;A32,'Main File'!A:O,14,0),0)</f>
        <v>0.27228061204942261</v>
      </c>
      <c r="K32" s="26">
        <f>IFERROR(+VLOOKUP("LEGROW"&amp;A32,'Main File'!A:O,15,0),0)</f>
        <v>1.8649005001528571</v>
      </c>
    </row>
    <row r="33" spans="1:11" x14ac:dyDescent="0.25">
      <c r="A33" s="9">
        <f t="shared" si="0"/>
        <v>43220</v>
      </c>
      <c r="B33" s="26">
        <f>IFERROR(+VLOOKUP("LEGROW"&amp;A33,'Main File'!A:O,6,0),0)</f>
        <v>2.3511757912884157</v>
      </c>
      <c r="C33" s="26">
        <f>IFERROR(+VLOOKUP("LEGROW"&amp;A33,'Main File'!A:O,7,0),0)</f>
        <v>5.0004016935246878E-2</v>
      </c>
      <c r="D33" s="26">
        <f>IFERROR(+VLOOKUP("LEGROW"&amp;A33,'Main File'!A:O,8,0),0)</f>
        <v>0.2</v>
      </c>
      <c r="E33" s="26">
        <f>IFERROR(+VLOOKUP("LEGROW"&amp;A33,'Main File'!A:O,9,0),0)</f>
        <v>0.27561231743845799</v>
      </c>
      <c r="F33" s="26">
        <f>IFERROR(+VLOOKUP("LEGROW"&amp;A33,'Main File'!A:O,10,0),0)</f>
        <v>2.8767921256621207</v>
      </c>
      <c r="G33" s="26">
        <f>IFERROR(+VLOOKUP("LEGROW"&amp;A33,'Main File'!A:O,11,0),0)</f>
        <v>1.3920107866915106</v>
      </c>
      <c r="H33" s="26">
        <f>IFERROR(+VLOOKUP("LEGROW"&amp;A33,'Main File'!A:O,12,0),0)</f>
        <v>0</v>
      </c>
      <c r="I33" s="26">
        <f>IFERROR(+VLOOKUP("LEGROW"&amp;A33,'Main File'!A:O,13,0),0)</f>
        <v>0.2</v>
      </c>
      <c r="J33" s="26">
        <f>IFERROR(+VLOOKUP("LEGROW"&amp;A33,'Main File'!A:O,14,0),0)</f>
        <v>0.27217187190522441</v>
      </c>
      <c r="K33" s="26">
        <f>IFERROR(+VLOOKUP("LEGROW"&amp;A33,'Main File'!A:O,15,0),0)</f>
        <v>1.8641826585967349</v>
      </c>
    </row>
    <row r="34" spans="1:11" x14ac:dyDescent="0.25">
      <c r="A34" s="9">
        <f t="shared" si="0"/>
        <v>43221</v>
      </c>
      <c r="B34" s="26">
        <f>IFERROR(+VLOOKUP("LEGROW"&amp;A34,'Main File'!A:O,6,0),0)</f>
        <v>2.3512498239227817</v>
      </c>
      <c r="C34" s="26">
        <f>IFERROR(+VLOOKUP("LEGROW"&amp;A34,'Main File'!A:O,7,0),0)</f>
        <v>5.0003914160807211E-2</v>
      </c>
      <c r="D34" s="26">
        <f>IFERROR(+VLOOKUP("LEGROW"&amp;A34,'Main File'!A:O,8,0),0)</f>
        <v>0.2</v>
      </c>
      <c r="E34" s="26">
        <f>IFERROR(+VLOOKUP("LEGROW"&amp;A34,'Main File'!A:O,9,0),0)</f>
        <v>0.27562519242902461</v>
      </c>
      <c r="F34" s="26">
        <f>IFERROR(+VLOOKUP("LEGROW"&amp;A34,'Main File'!A:O,10,0),0)</f>
        <v>2.8768789305126137</v>
      </c>
      <c r="G34" s="26">
        <f>IFERROR(+VLOOKUP("LEGROW"&amp;A34,'Main File'!A:O,11,0),0)</f>
        <v>1.3920778004575884</v>
      </c>
      <c r="H34" s="26">
        <f>IFERROR(+VLOOKUP("LEGROW"&amp;A34,'Main File'!A:O,12,0),0)</f>
        <v>0</v>
      </c>
      <c r="I34" s="26">
        <f>IFERROR(+VLOOKUP("LEGROW"&amp;A34,'Main File'!A:O,13,0),0)</f>
        <v>0.2</v>
      </c>
      <c r="J34" s="26">
        <f>IFERROR(+VLOOKUP("LEGROW"&amp;A34,'Main File'!A:O,14,0),0)</f>
        <v>0.27218451405406385</v>
      </c>
      <c r="K34" s="26">
        <f>IFERROR(+VLOOKUP("LEGROW"&amp;A34,'Main File'!A:O,15,0),0)</f>
        <v>1.8642623145116524</v>
      </c>
    </row>
    <row r="35" spans="1:11" x14ac:dyDescent="0.25">
      <c r="A35" s="9">
        <f t="shared" si="0"/>
        <v>43222</v>
      </c>
      <c r="B35" s="26">
        <f>IFERROR(+VLOOKUP("LEGROW"&amp;A35,'Main File'!A:O,6,0),0)</f>
        <v>2.3515055343083788</v>
      </c>
      <c r="C35" s="26">
        <f>IFERROR(+VLOOKUP("LEGROW"&amp;A35,'Main File'!A:O,7,0),0)</f>
        <v>5.0003981781338636E-2</v>
      </c>
      <c r="D35" s="26">
        <f>IFERROR(+VLOOKUP("LEGROW"&amp;A35,'Main File'!A:O,8,0),0)</f>
        <v>0.2</v>
      </c>
      <c r="E35" s="26">
        <f>IFERROR(+VLOOKUP("LEGROW"&amp;A35,'Main File'!A:O,9,0),0)</f>
        <v>0.2756714969578889</v>
      </c>
      <c r="F35" s="26">
        <f>IFERROR(+VLOOKUP("LEGROW"&amp;A35,'Main File'!A:O,10,0),0)</f>
        <v>2.8771810130476068</v>
      </c>
      <c r="G35" s="26">
        <f>IFERROR(+VLOOKUP("LEGROW"&amp;A35,'Main File'!A:O,11,0),0)</f>
        <v>1.3921306563880682</v>
      </c>
      <c r="H35" s="26">
        <f>IFERROR(+VLOOKUP("LEGROW"&amp;A35,'Main File'!A:O,12,0),0)</f>
        <v>0</v>
      </c>
      <c r="I35" s="26">
        <f>IFERROR(+VLOOKUP("LEGROW"&amp;A35,'Main File'!A:O,13,0),0)</f>
        <v>0.2</v>
      </c>
      <c r="J35" s="26">
        <f>IFERROR(+VLOOKUP("LEGROW"&amp;A35,'Main File'!A:O,14,0),0)</f>
        <v>0.27219397569360737</v>
      </c>
      <c r="K35" s="26">
        <f>IFERROR(+VLOOKUP("LEGROW"&amp;A35,'Main File'!A:O,15,0),0)</f>
        <v>1.8643246320816755</v>
      </c>
    </row>
    <row r="36" spans="1:11" x14ac:dyDescent="0.25">
      <c r="A36" s="9">
        <f t="shared" si="0"/>
        <v>43223</v>
      </c>
      <c r="B36" s="26">
        <f>IFERROR(+VLOOKUP("LEGROW"&amp;A36,'Main File'!A:O,6,0),0)</f>
        <v>2.3522002299613565</v>
      </c>
      <c r="C36" s="26">
        <f>IFERROR(+VLOOKUP("LEGROW"&amp;A36,'Main File'!A:O,7,0),0)</f>
        <v>5.0003892351161698E-2</v>
      </c>
      <c r="D36" s="26">
        <f>IFERROR(+VLOOKUP("LEGROW"&amp;A36,'Main File'!A:O,8,0),0)</f>
        <v>0.2</v>
      </c>
      <c r="E36" s="26">
        <f>IFERROR(+VLOOKUP("LEGROW"&amp;A36,'Main File'!A:O,9,0),0)</f>
        <v>0.27579671385543181</v>
      </c>
      <c r="F36" s="26">
        <f>IFERROR(+VLOOKUP("LEGROW"&amp;A36,'Main File'!A:O,10,0),0)</f>
        <v>2.8780008361679501</v>
      </c>
      <c r="G36" s="26">
        <f>IFERROR(+VLOOKUP("LEGROW"&amp;A36,'Main File'!A:O,11,0),0)</f>
        <v>1.3927532689114863</v>
      </c>
      <c r="H36" s="26">
        <f>IFERROR(+VLOOKUP("LEGROW"&amp;A36,'Main File'!A:O,12,0),0)</f>
        <v>0</v>
      </c>
      <c r="I36" s="26">
        <f>IFERROR(+VLOOKUP("LEGROW"&amp;A36,'Main File'!A:O,13,0),0)</f>
        <v>0.2</v>
      </c>
      <c r="J36" s="26">
        <f>IFERROR(+VLOOKUP("LEGROW"&amp;A36,'Main File'!A:O,14,0),0)</f>
        <v>0.27230549085799149</v>
      </c>
      <c r="K36" s="26">
        <f>IFERROR(+VLOOKUP("LEGROW"&amp;A36,'Main File'!A:O,15,0),0)</f>
        <v>1.8650587597694779</v>
      </c>
    </row>
    <row r="37" spans="1:11" x14ac:dyDescent="0.25">
      <c r="A37" s="9">
        <f t="shared" si="0"/>
        <v>43224</v>
      </c>
      <c r="B37" s="26">
        <f>IFERROR(+VLOOKUP("LEGROW"&amp;A37,'Main File'!A:O,6,0),0)</f>
        <v>2.352117588559433</v>
      </c>
      <c r="C37" s="26">
        <f>IFERROR(+VLOOKUP("LEGROW"&amp;A37,'Main File'!A:O,7,0),0)</f>
        <v>5.0003940015654565E-2</v>
      </c>
      <c r="D37" s="26">
        <f>IFERROR(+VLOOKUP("LEGROW"&amp;A37,'Main File'!A:O,8,0),0)</f>
        <v>0.2</v>
      </c>
      <c r="E37" s="26">
        <f>IFERROR(+VLOOKUP("LEGROW"&amp;A37,'Main File'!A:O,9,0),0)</f>
        <v>0.275781763344286</v>
      </c>
      <c r="F37" s="26">
        <f>IFERROR(+VLOOKUP("LEGROW"&amp;A37,'Main File'!A:O,10,0),0)</f>
        <v>2.8779032919193734</v>
      </c>
      <c r="G37" s="26">
        <f>IFERROR(+VLOOKUP("LEGROW"&amp;A37,'Main File'!A:O,11,0),0)</f>
        <v>1.3927284639711586</v>
      </c>
      <c r="H37" s="26">
        <f>IFERROR(+VLOOKUP("LEGROW"&amp;A37,'Main File'!A:O,12,0),0)</f>
        <v>0</v>
      </c>
      <c r="I37" s="26">
        <f>IFERROR(+VLOOKUP("LEGROW"&amp;A37,'Main File'!A:O,13,0),0)</f>
        <v>0.2</v>
      </c>
      <c r="J37" s="26">
        <f>IFERROR(+VLOOKUP("LEGROW"&amp;A37,'Main File'!A:O,14,0),0)</f>
        <v>0.27230149879095455</v>
      </c>
      <c r="K37" s="26">
        <f>IFERROR(+VLOOKUP("LEGROW"&amp;A37,'Main File'!A:O,15,0),0)</f>
        <v>1.865029962762113</v>
      </c>
    </row>
    <row r="38" spans="1:11" x14ac:dyDescent="0.25">
      <c r="A38" s="9">
        <f t="shared" si="0"/>
        <v>43225</v>
      </c>
      <c r="B38" s="26">
        <f>IFERROR(+VLOOKUP("LEGROW"&amp;A38,'Main File'!A:O,6,0),0)</f>
        <v>2.3521456962738103</v>
      </c>
      <c r="C38" s="26">
        <f>IFERROR(+VLOOKUP("LEGROW"&amp;A38,'Main File'!A:O,7,0),0)</f>
        <v>5.0004008922936619E-2</v>
      </c>
      <c r="D38" s="26">
        <f>IFERROR(+VLOOKUP("LEGROW"&amp;A38,'Main File'!A:O,8,0),0)</f>
        <v>0.2</v>
      </c>
      <c r="E38" s="26">
        <f>IFERROR(+VLOOKUP("LEGROW"&amp;A38,'Main File'!A:O,9,0),0)</f>
        <v>0.27578683899821399</v>
      </c>
      <c r="F38" s="26">
        <f>IFERROR(+VLOOKUP("LEGROW"&amp;A38,'Main File'!A:O,10,0),0)</f>
        <v>2.8779365441949611</v>
      </c>
      <c r="G38" s="26">
        <f>IFERROR(+VLOOKUP("LEGROW"&amp;A38,'Main File'!A:O,11,0),0)</f>
        <v>1.3928491529518574</v>
      </c>
      <c r="H38" s="26">
        <f>IFERROR(+VLOOKUP("LEGROW"&amp;A38,'Main File'!A:O,12,0),0)</f>
        <v>0</v>
      </c>
      <c r="I38" s="26">
        <f>IFERROR(+VLOOKUP("LEGROW"&amp;A38,'Main File'!A:O,13,0),0)</f>
        <v>0.2</v>
      </c>
      <c r="J38" s="26">
        <f>IFERROR(+VLOOKUP("LEGROW"&amp;A38,'Main File'!A:O,14,0),0)</f>
        <v>0.27232365735857555</v>
      </c>
      <c r="K38" s="26">
        <f>IFERROR(+VLOOKUP("LEGROW"&amp;A38,'Main File'!A:O,15,0),0)</f>
        <v>1.8651728103104328</v>
      </c>
    </row>
    <row r="39" spans="1:11" x14ac:dyDescent="0.25">
      <c r="A39" s="9">
        <f t="shared" si="0"/>
        <v>43226</v>
      </c>
      <c r="B39" s="26">
        <f>IFERROR(+VLOOKUP("LEGROW"&amp;A39,'Main File'!A:O,6,0),0)</f>
        <v>2.3521517805094518</v>
      </c>
      <c r="C39" s="26">
        <f>IFERROR(+VLOOKUP("LEGROW"&amp;A39,'Main File'!A:O,7,0),0)</f>
        <v>5.0003894590609714E-2</v>
      </c>
      <c r="D39" s="26">
        <f>IFERROR(+VLOOKUP("LEGROW"&amp;A39,'Main File'!A:O,8,0),0)</f>
        <v>0.2</v>
      </c>
      <c r="E39" s="26">
        <f>IFERROR(+VLOOKUP("LEGROW"&amp;A39,'Main File'!A:O,9,0),0)</f>
        <v>0.27578800032243833</v>
      </c>
      <c r="F39" s="26">
        <f>IFERROR(+VLOOKUP("LEGROW"&amp;A39,'Main File'!A:O,10,0),0)</f>
        <v>2.8779436754225003</v>
      </c>
      <c r="G39" s="26">
        <f>IFERROR(+VLOOKUP("LEGROW"&amp;A39,'Main File'!A:O,11,0),0)</f>
        <v>1.3928554348434525</v>
      </c>
      <c r="H39" s="26">
        <f>IFERROR(+VLOOKUP("LEGROW"&amp;A39,'Main File'!A:O,12,0),0)</f>
        <v>0</v>
      </c>
      <c r="I39" s="26">
        <f>IFERROR(+VLOOKUP("LEGROW"&amp;A39,'Main File'!A:O,13,0),0)</f>
        <v>0.2</v>
      </c>
      <c r="J39" s="26">
        <f>IFERROR(+VLOOKUP("LEGROW"&amp;A39,'Main File'!A:O,14,0),0)</f>
        <v>0.27232399818731418</v>
      </c>
      <c r="K39" s="26">
        <f>IFERROR(+VLOOKUP("LEGROW"&amp;A39,'Main File'!A:O,15,0),0)</f>
        <v>1.8651794330307667</v>
      </c>
    </row>
    <row r="40" spans="1:11" x14ac:dyDescent="0.25">
      <c r="A40" s="9">
        <f t="shared" si="0"/>
        <v>43227</v>
      </c>
      <c r="B40" s="26">
        <f>IFERROR(+VLOOKUP("LEGROW"&amp;A40,'Main File'!A:O,6,0),0)</f>
        <v>2.3514871092120164</v>
      </c>
      <c r="C40" s="26">
        <f>IFERROR(+VLOOKUP("LEGROW"&amp;A40,'Main File'!A:O,7,0),0)</f>
        <v>5.0004027692761958E-2</v>
      </c>
      <c r="D40" s="26">
        <f>IFERROR(+VLOOKUP("LEGROW"&amp;A40,'Main File'!A:O,8,0),0)</f>
        <v>0.2</v>
      </c>
      <c r="E40" s="26">
        <f>IFERROR(+VLOOKUP("LEGROW"&amp;A40,'Main File'!A:O,9,0),0)</f>
        <v>0.2756684707060123</v>
      </c>
      <c r="F40" s="26">
        <f>IFERROR(+VLOOKUP("LEGROW"&amp;A40,'Main File'!A:O,10,0),0)</f>
        <v>2.8771596076107908</v>
      </c>
      <c r="G40" s="26">
        <f>IFERROR(+VLOOKUP("LEGROW"&amp;A40,'Main File'!A:O,11,0),0)</f>
        <v>1.3923142640236377</v>
      </c>
      <c r="H40" s="26">
        <f>IFERROR(+VLOOKUP("LEGROW"&amp;A40,'Main File'!A:O,12,0),0)</f>
        <v>0</v>
      </c>
      <c r="I40" s="26">
        <f>IFERROR(+VLOOKUP("LEGROW"&amp;A40,'Main File'!A:O,13,0),0)</f>
        <v>0.2</v>
      </c>
      <c r="J40" s="26">
        <f>IFERROR(+VLOOKUP("LEGROW"&amp;A40,'Main File'!A:O,14,0),0)</f>
        <v>0.27222659183045517</v>
      </c>
      <c r="K40" s="26">
        <f>IFERROR(+VLOOKUP("LEGROW"&amp;A40,'Main File'!A:O,15,0),0)</f>
        <v>1.8645408558540928</v>
      </c>
    </row>
    <row r="41" spans="1:11" x14ac:dyDescent="0.25">
      <c r="A41" s="9">
        <f t="shared" si="0"/>
        <v>43228</v>
      </c>
      <c r="B41" s="26">
        <f>IFERROR(+VLOOKUP("LEGROW"&amp;A41,'Main File'!A:O,6,0),0)</f>
        <v>2.3516885551636819</v>
      </c>
      <c r="C41" s="26">
        <f>IFERROR(+VLOOKUP("LEGROW"&amp;A41,'Main File'!A:O,7,0),0)</f>
        <v>5.0003936459036266E-2</v>
      </c>
      <c r="D41" s="26">
        <f>IFERROR(+VLOOKUP("LEGROW"&amp;A41,'Main File'!A:O,8,0),0)</f>
        <v>0.2</v>
      </c>
      <c r="E41" s="26">
        <f>IFERROR(+VLOOKUP("LEGROW"&amp;A41,'Main File'!A:O,9,0),0)</f>
        <v>0.27570468665162995</v>
      </c>
      <c r="F41" s="26">
        <f>IFERROR(+VLOOKUP("LEGROW"&amp;A41,'Main File'!A:O,10,0),0)</f>
        <v>2.8773971782743484</v>
      </c>
      <c r="G41" s="26">
        <f>IFERROR(+VLOOKUP("LEGROW"&amp;A41,'Main File'!A:O,11,0),0)</f>
        <v>1.3923505944633425</v>
      </c>
      <c r="H41" s="26">
        <f>IFERROR(+VLOOKUP("LEGROW"&amp;A41,'Main File'!A:O,12,0),0)</f>
        <v>0</v>
      </c>
      <c r="I41" s="26">
        <f>IFERROR(+VLOOKUP("LEGROW"&amp;A41,'Main File'!A:O,13,0),0)</f>
        <v>0.2</v>
      </c>
      <c r="J41" s="26">
        <f>IFERROR(+VLOOKUP("LEGROW"&amp;A41,'Main File'!A:O,14,0),0)</f>
        <v>0.2722332146994827</v>
      </c>
      <c r="K41" s="26">
        <f>IFERROR(+VLOOKUP("LEGROW"&amp;A41,'Main File'!A:O,15,0),0)</f>
        <v>1.8645838091628253</v>
      </c>
    </row>
    <row r="42" spans="1:11" x14ac:dyDescent="0.25">
      <c r="A42" s="9">
        <f t="shared" si="0"/>
        <v>43229</v>
      </c>
      <c r="B42" s="26">
        <f>IFERROR(+VLOOKUP("LEGROW"&amp;A42,'Main File'!A:O,6,0),0)</f>
        <v>2.3519538215369953</v>
      </c>
      <c r="C42" s="26">
        <f>IFERROR(+VLOOKUP("LEGROW"&amp;A42,'Main File'!A:O,7,0),0)</f>
        <v>5.000395942889356E-2</v>
      </c>
      <c r="D42" s="26">
        <f>IFERROR(+VLOOKUP("LEGROW"&amp;A42,'Main File'!A:O,8,0),0)</f>
        <v>0.2</v>
      </c>
      <c r="E42" s="26">
        <f>IFERROR(+VLOOKUP("LEGROW"&amp;A42,'Main File'!A:O,9,0),0)</f>
        <v>0.27575210073653705</v>
      </c>
      <c r="F42" s="26">
        <f>IFERROR(+VLOOKUP("LEGROW"&amp;A42,'Main File'!A:O,10,0),0)</f>
        <v>2.877709881702426</v>
      </c>
      <c r="G42" s="26">
        <f>IFERROR(+VLOOKUP("LEGROW"&amp;A42,'Main File'!A:O,11,0),0)</f>
        <v>1.3926040812825515</v>
      </c>
      <c r="H42" s="26">
        <f>IFERROR(+VLOOKUP("LEGROW"&amp;A42,'Main File'!A:O,12,0),0)</f>
        <v>0</v>
      </c>
      <c r="I42" s="26">
        <f>IFERROR(+VLOOKUP("LEGROW"&amp;A42,'Main File'!A:O,13,0),0)</f>
        <v>0.2</v>
      </c>
      <c r="J42" s="26">
        <f>IFERROR(+VLOOKUP("LEGROW"&amp;A42,'Main File'!A:O,14,0),0)</f>
        <v>0.27227979917907175</v>
      </c>
      <c r="K42" s="26">
        <f>IFERROR(+VLOOKUP("LEGROW"&amp;A42,'Main File'!A:O,15,0),0)</f>
        <v>1.8648838804616232</v>
      </c>
    </row>
    <row r="43" spans="1:11" x14ac:dyDescent="0.25">
      <c r="A43" s="9">
        <f t="shared" si="0"/>
        <v>43230</v>
      </c>
      <c r="B43" s="26">
        <f>IFERROR(+VLOOKUP("LEGROW"&amp;A43,'Main File'!A:O,6,0),0)</f>
        <v>2.3524501180936102</v>
      </c>
      <c r="C43" s="26">
        <f>IFERROR(+VLOOKUP("LEGROW"&amp;A43,'Main File'!A:O,7,0),0)</f>
        <v>5.0003852924083471E-2</v>
      </c>
      <c r="D43" s="26">
        <f>IFERROR(+VLOOKUP("LEGROW"&amp;A43,'Main File'!A:O,8,0),0)</f>
        <v>0.2</v>
      </c>
      <c r="E43" s="26">
        <f>IFERROR(+VLOOKUP("LEGROW"&amp;A43,'Main File'!A:O,9,0),0)</f>
        <v>0.27584148979770245</v>
      </c>
      <c r="F43" s="26">
        <f>IFERROR(+VLOOKUP("LEGROW"&amp;A43,'Main File'!A:O,10,0),0)</f>
        <v>2.8782954608153966</v>
      </c>
      <c r="G43" s="26">
        <f>IFERROR(+VLOOKUP("LEGROW"&amp;A43,'Main File'!A:O,11,0),0)</f>
        <v>1.3930364917773044</v>
      </c>
      <c r="H43" s="26">
        <f>IFERROR(+VLOOKUP("LEGROW"&amp;A43,'Main File'!A:O,12,0),0)</f>
        <v>0</v>
      </c>
      <c r="I43" s="26">
        <f>IFERROR(+VLOOKUP("LEGROW"&amp;A43,'Main File'!A:O,13,0),0)</f>
        <v>0.2</v>
      </c>
      <c r="J43" s="26">
        <f>IFERROR(+VLOOKUP("LEGROW"&amp;A43,'Main File'!A:O,14,0),0)</f>
        <v>0.27235781170363227</v>
      </c>
      <c r="K43" s="26">
        <f>IFERROR(+VLOOKUP("LEGROW"&amp;A43,'Main File'!A:O,15,0),0)</f>
        <v>1.8653943034809366</v>
      </c>
    </row>
    <row r="44" spans="1:11" x14ac:dyDescent="0.25">
      <c r="A44" s="9">
        <f t="shared" si="0"/>
        <v>43231</v>
      </c>
      <c r="B44" s="26">
        <f>IFERROR(+VLOOKUP("LEGROW"&amp;A44,'Main File'!A:O,6,0),0)</f>
        <v>0</v>
      </c>
      <c r="C44" s="26">
        <f>IFERROR(+VLOOKUP("LEGROW"&amp;A44,'Main File'!A:O,7,0),0)</f>
        <v>0</v>
      </c>
      <c r="D44" s="26">
        <f>IFERROR(+VLOOKUP("LEGROW"&amp;A44,'Main File'!A:O,8,0),0)</f>
        <v>0</v>
      </c>
      <c r="E44" s="26">
        <f>IFERROR(+VLOOKUP("LEGROW"&amp;A44,'Main File'!A:O,9,0),0)</f>
        <v>0</v>
      </c>
      <c r="F44" s="26">
        <f>IFERROR(+VLOOKUP("LEGROW"&amp;A44,'Main File'!A:O,10,0),0)</f>
        <v>0</v>
      </c>
      <c r="G44" s="26">
        <f>IFERROR(+VLOOKUP("LEGROW"&amp;A44,'Main File'!A:O,11,0),0)</f>
        <v>0</v>
      </c>
      <c r="H44" s="26">
        <f>IFERROR(+VLOOKUP("LEGROW"&amp;A44,'Main File'!A:O,12,0),0)</f>
        <v>0</v>
      </c>
      <c r="I44" s="26">
        <f>IFERROR(+VLOOKUP("LEGROW"&amp;A44,'Main File'!A:O,13,0),0)</f>
        <v>0</v>
      </c>
      <c r="J44" s="26">
        <f>IFERROR(+VLOOKUP("LEGROW"&amp;A44,'Main File'!A:O,14,0),0)</f>
        <v>0</v>
      </c>
      <c r="K44" s="26">
        <f>IFERROR(+VLOOKUP("LEGROW"&amp;A44,'Main File'!A:O,15,0),0)</f>
        <v>0</v>
      </c>
    </row>
    <row r="45" spans="1:11" x14ac:dyDescent="0.25">
      <c r="A45" s="9">
        <f t="shared" si="0"/>
        <v>43232</v>
      </c>
      <c r="B45" s="26">
        <f>IFERROR(+VLOOKUP("LEGROW"&amp;A45,'Main File'!A:O,6,0),0)</f>
        <v>0</v>
      </c>
      <c r="C45" s="26">
        <f>IFERROR(+VLOOKUP("LEGROW"&amp;A45,'Main File'!A:O,7,0),0)</f>
        <v>0</v>
      </c>
      <c r="D45" s="26">
        <f>IFERROR(+VLOOKUP("LEGROW"&amp;A45,'Main File'!A:O,8,0),0)</f>
        <v>0</v>
      </c>
      <c r="E45" s="26">
        <f>IFERROR(+VLOOKUP("LEGROW"&amp;A45,'Main File'!A:O,9,0),0)</f>
        <v>0</v>
      </c>
      <c r="F45" s="26">
        <f>IFERROR(+VLOOKUP("LEGROW"&amp;A45,'Main File'!A:O,10,0),0)</f>
        <v>0</v>
      </c>
      <c r="G45" s="26">
        <f>IFERROR(+VLOOKUP("LEGROW"&amp;A45,'Main File'!A:O,11,0),0)</f>
        <v>0</v>
      </c>
      <c r="H45" s="26">
        <f>IFERROR(+VLOOKUP("LEGROW"&amp;A45,'Main File'!A:O,12,0),0)</f>
        <v>0</v>
      </c>
      <c r="I45" s="26">
        <f>IFERROR(+VLOOKUP("LEGROW"&amp;A45,'Main File'!A:O,13,0),0)</f>
        <v>0</v>
      </c>
      <c r="J45" s="26">
        <f>IFERROR(+VLOOKUP("LEGROW"&amp;A45,'Main File'!A:O,14,0),0)</f>
        <v>0</v>
      </c>
      <c r="K45" s="26">
        <f>IFERROR(+VLOOKUP("LEGROW"&amp;A45,'Main File'!A:O,15,0),0)</f>
        <v>0</v>
      </c>
    </row>
    <row r="46" spans="1:11" x14ac:dyDescent="0.25">
      <c r="A46" s="9">
        <f t="shared" si="0"/>
        <v>43233</v>
      </c>
      <c r="B46" s="26">
        <f>IFERROR(+VLOOKUP("LEGROW"&amp;A46,'Main File'!A:O,6,0),0)</f>
        <v>0</v>
      </c>
      <c r="C46" s="26">
        <f>IFERROR(+VLOOKUP("LEGROW"&amp;A46,'Main File'!A:O,7,0),0)</f>
        <v>0</v>
      </c>
      <c r="D46" s="26">
        <f>IFERROR(+VLOOKUP("LEGROW"&amp;A46,'Main File'!A:O,8,0),0)</f>
        <v>0</v>
      </c>
      <c r="E46" s="26">
        <f>IFERROR(+VLOOKUP("LEGROW"&amp;A46,'Main File'!A:O,9,0),0)</f>
        <v>0</v>
      </c>
      <c r="F46" s="26">
        <f>IFERROR(+VLOOKUP("LEGROW"&amp;A46,'Main File'!A:O,10,0),0)</f>
        <v>0</v>
      </c>
      <c r="G46" s="26">
        <f>IFERROR(+VLOOKUP("LEGROW"&amp;A46,'Main File'!A:O,11,0),0)</f>
        <v>0</v>
      </c>
      <c r="H46" s="26">
        <f>IFERROR(+VLOOKUP("LEGROW"&amp;A46,'Main File'!A:O,12,0),0)</f>
        <v>0</v>
      </c>
      <c r="I46" s="26">
        <f>IFERROR(+VLOOKUP("LEGROW"&amp;A46,'Main File'!A:O,13,0),0)</f>
        <v>0</v>
      </c>
      <c r="J46" s="26">
        <f>IFERROR(+VLOOKUP("LEGROW"&amp;A46,'Main File'!A:O,14,0),0)</f>
        <v>0</v>
      </c>
      <c r="K46" s="26">
        <f>IFERROR(+VLOOKUP("LEGROW"&amp;A46,'Main File'!A:O,15,0),0)</f>
        <v>0</v>
      </c>
    </row>
    <row r="47" spans="1:11" x14ac:dyDescent="0.25">
      <c r="A47" s="9">
        <f t="shared" si="0"/>
        <v>43234</v>
      </c>
      <c r="B47" s="26">
        <f>IFERROR(+VLOOKUP("LEGROW"&amp;A47,'Main File'!A:O,6,0),0)</f>
        <v>0</v>
      </c>
      <c r="C47" s="26">
        <f>IFERROR(+VLOOKUP("LEGROW"&amp;A47,'Main File'!A:O,7,0),0)</f>
        <v>0</v>
      </c>
      <c r="D47" s="26">
        <f>IFERROR(+VLOOKUP("LEGROW"&amp;A47,'Main File'!A:O,8,0),0)</f>
        <v>0</v>
      </c>
      <c r="E47" s="26">
        <f>IFERROR(+VLOOKUP("LEGROW"&amp;A47,'Main File'!A:O,9,0),0)</f>
        <v>0</v>
      </c>
      <c r="F47" s="26">
        <f>IFERROR(+VLOOKUP("LEGROW"&amp;A47,'Main File'!A:O,10,0),0)</f>
        <v>0</v>
      </c>
      <c r="G47" s="26">
        <f>IFERROR(+VLOOKUP("LEGROW"&amp;A47,'Main File'!A:O,11,0),0)</f>
        <v>0</v>
      </c>
      <c r="H47" s="26">
        <f>IFERROR(+VLOOKUP("LEGROW"&amp;A47,'Main File'!A:O,12,0),0)</f>
        <v>0</v>
      </c>
      <c r="I47" s="26">
        <f>IFERROR(+VLOOKUP("LEGROW"&amp;A47,'Main File'!A:O,13,0),0)</f>
        <v>0</v>
      </c>
      <c r="J47" s="26">
        <f>IFERROR(+VLOOKUP("LEGROW"&amp;A47,'Main File'!A:O,14,0),0)</f>
        <v>0</v>
      </c>
      <c r="K47" s="26">
        <f>IFERROR(+VLOOKUP("LEGROW"&amp;A47,'Main File'!A:O,15,0),0)</f>
        <v>0</v>
      </c>
    </row>
    <row r="48" spans="1:11" x14ac:dyDescent="0.25">
      <c r="A48" s="9">
        <f t="shared" si="0"/>
        <v>43235</v>
      </c>
      <c r="B48" s="26">
        <f>IFERROR(+VLOOKUP("LEGROW"&amp;A48,'Main File'!A:O,6,0),0)</f>
        <v>0</v>
      </c>
      <c r="C48" s="26">
        <f>IFERROR(+VLOOKUP("LEGROW"&amp;A48,'Main File'!A:O,7,0),0)</f>
        <v>0</v>
      </c>
      <c r="D48" s="26">
        <f>IFERROR(+VLOOKUP("LEGROW"&amp;A48,'Main File'!A:O,8,0),0)</f>
        <v>0</v>
      </c>
      <c r="E48" s="26">
        <f>IFERROR(+VLOOKUP("LEGROW"&amp;A48,'Main File'!A:O,9,0),0)</f>
        <v>0</v>
      </c>
      <c r="F48" s="26">
        <f>IFERROR(+VLOOKUP("LEGROW"&amp;A48,'Main File'!A:O,10,0),0)</f>
        <v>0</v>
      </c>
      <c r="G48" s="26">
        <f>IFERROR(+VLOOKUP("LEGROW"&amp;A48,'Main File'!A:O,11,0),0)</f>
        <v>0</v>
      </c>
      <c r="H48" s="26">
        <f>IFERROR(+VLOOKUP("LEGROW"&amp;A48,'Main File'!A:O,12,0),0)</f>
        <v>0</v>
      </c>
      <c r="I48" s="26">
        <f>IFERROR(+VLOOKUP("LEGROW"&amp;A48,'Main File'!A:O,13,0),0)</f>
        <v>0</v>
      </c>
      <c r="J48" s="26">
        <f>IFERROR(+VLOOKUP("LEGROW"&amp;A48,'Main File'!A:O,14,0),0)</f>
        <v>0</v>
      </c>
      <c r="K48" s="26">
        <f>IFERROR(+VLOOKUP("LEGROW"&amp;A48,'Main File'!A:O,15,0),0)</f>
        <v>0</v>
      </c>
    </row>
    <row r="49" spans="1:11" x14ac:dyDescent="0.25">
      <c r="A49" s="9">
        <f t="shared" si="0"/>
        <v>43236</v>
      </c>
      <c r="B49" s="26">
        <f>IFERROR(+VLOOKUP("LEGROW"&amp;A49,'Main File'!A:O,6,0),0)</f>
        <v>0</v>
      </c>
      <c r="C49" s="26">
        <f>IFERROR(+VLOOKUP("LEGROW"&amp;A49,'Main File'!A:O,7,0),0)</f>
        <v>0</v>
      </c>
      <c r="D49" s="26">
        <f>IFERROR(+VLOOKUP("LEGROW"&amp;A49,'Main File'!A:O,8,0),0)</f>
        <v>0</v>
      </c>
      <c r="E49" s="26">
        <f>IFERROR(+VLOOKUP("LEGROW"&amp;A49,'Main File'!A:O,9,0),0)</f>
        <v>0</v>
      </c>
      <c r="F49" s="26">
        <f>IFERROR(+VLOOKUP("LEGROW"&amp;A49,'Main File'!A:O,10,0),0)</f>
        <v>0</v>
      </c>
      <c r="G49" s="26">
        <f>IFERROR(+VLOOKUP("LEGROW"&amp;A49,'Main File'!A:O,11,0),0)</f>
        <v>0</v>
      </c>
      <c r="H49" s="26">
        <f>IFERROR(+VLOOKUP("LEGROW"&amp;A49,'Main File'!A:O,12,0),0)</f>
        <v>0</v>
      </c>
      <c r="I49" s="26">
        <f>IFERROR(+VLOOKUP("LEGROW"&amp;A49,'Main File'!A:O,13,0),0)</f>
        <v>0</v>
      </c>
      <c r="J49" s="26">
        <f>IFERROR(+VLOOKUP("LEGROW"&amp;A49,'Main File'!A:O,14,0),0)</f>
        <v>0</v>
      </c>
      <c r="K49" s="26">
        <f>IFERROR(+VLOOKUP("LEGROW"&amp;A49,'Main File'!A:O,15,0),0)</f>
        <v>0</v>
      </c>
    </row>
    <row r="50" spans="1:11" x14ac:dyDescent="0.25">
      <c r="A50" s="9">
        <f t="shared" si="0"/>
        <v>43237</v>
      </c>
      <c r="B50" s="26">
        <f>IFERROR(+VLOOKUP("LEGROW"&amp;A50,'Main File'!A:O,6,0),0)</f>
        <v>0</v>
      </c>
      <c r="C50" s="26">
        <f>IFERROR(+VLOOKUP("LEGROW"&amp;A50,'Main File'!A:O,7,0),0)</f>
        <v>0</v>
      </c>
      <c r="D50" s="26">
        <f>IFERROR(+VLOOKUP("LEGROW"&amp;A50,'Main File'!A:O,8,0),0)</f>
        <v>0</v>
      </c>
      <c r="E50" s="26">
        <f>IFERROR(+VLOOKUP("LEGROW"&amp;A50,'Main File'!A:O,9,0),0)</f>
        <v>0</v>
      </c>
      <c r="F50" s="26">
        <f>IFERROR(+VLOOKUP("LEGROW"&amp;A50,'Main File'!A:O,10,0),0)</f>
        <v>0</v>
      </c>
      <c r="G50" s="26">
        <f>IFERROR(+VLOOKUP("LEGROW"&amp;A50,'Main File'!A:O,11,0),0)</f>
        <v>0</v>
      </c>
      <c r="H50" s="26">
        <f>IFERROR(+VLOOKUP("LEGROW"&amp;A50,'Main File'!A:O,12,0),0)</f>
        <v>0</v>
      </c>
      <c r="I50" s="26">
        <f>IFERROR(+VLOOKUP("LEGROW"&amp;A50,'Main File'!A:O,13,0),0)</f>
        <v>0</v>
      </c>
      <c r="J50" s="26">
        <f>IFERROR(+VLOOKUP("LEGROW"&amp;A50,'Main File'!A:O,14,0),0)</f>
        <v>0</v>
      </c>
      <c r="K50" s="26">
        <f>IFERROR(+VLOOKUP("LEGROW"&amp;A50,'Main File'!A:O,15,0),0)</f>
        <v>0</v>
      </c>
    </row>
    <row r="51" spans="1:11" x14ac:dyDescent="0.25">
      <c r="A51" s="9">
        <f t="shared" si="0"/>
        <v>43238</v>
      </c>
      <c r="B51" s="26">
        <f>IFERROR(+VLOOKUP("LEGROW"&amp;A51,'Main File'!A:O,6,0),0)</f>
        <v>0</v>
      </c>
      <c r="C51" s="26">
        <f>IFERROR(+VLOOKUP("LEGROW"&amp;A51,'Main File'!A:O,7,0),0)</f>
        <v>0</v>
      </c>
      <c r="D51" s="26">
        <f>IFERROR(+VLOOKUP("LEGROW"&amp;A51,'Main File'!A:O,8,0),0)</f>
        <v>0</v>
      </c>
      <c r="E51" s="26">
        <f>IFERROR(+VLOOKUP("LEGROW"&amp;A51,'Main File'!A:O,9,0),0)</f>
        <v>0</v>
      </c>
      <c r="F51" s="26">
        <f>IFERROR(+VLOOKUP("LEGROW"&amp;A51,'Main File'!A:O,10,0),0)</f>
        <v>0</v>
      </c>
      <c r="G51" s="26">
        <f>IFERROR(+VLOOKUP("LEGROW"&amp;A51,'Main File'!A:O,11,0),0)</f>
        <v>0</v>
      </c>
      <c r="H51" s="26">
        <f>IFERROR(+VLOOKUP("LEGROW"&amp;A51,'Main File'!A:O,12,0),0)</f>
        <v>0</v>
      </c>
      <c r="I51" s="26">
        <f>IFERROR(+VLOOKUP("LEGROW"&amp;A51,'Main File'!A:O,13,0),0)</f>
        <v>0</v>
      </c>
      <c r="J51" s="26">
        <f>IFERROR(+VLOOKUP("LEGROW"&amp;A51,'Main File'!A:O,14,0),0)</f>
        <v>0</v>
      </c>
      <c r="K51" s="26">
        <f>IFERROR(+VLOOKUP("LEGROW"&amp;A51,'Main File'!A:O,15,0),0)</f>
        <v>0</v>
      </c>
    </row>
    <row r="52" spans="1:11" x14ac:dyDescent="0.25">
      <c r="A52" s="9">
        <f t="shared" si="0"/>
        <v>43239</v>
      </c>
      <c r="B52" s="26">
        <f>IFERROR(+VLOOKUP("LEGROW"&amp;A52,'Main File'!A:O,6,0),0)</f>
        <v>0</v>
      </c>
      <c r="C52" s="26">
        <f>IFERROR(+VLOOKUP("LEGROW"&amp;A52,'Main File'!A:O,7,0),0)</f>
        <v>0</v>
      </c>
      <c r="D52" s="26">
        <f>IFERROR(+VLOOKUP("LEGROW"&amp;A52,'Main File'!A:O,8,0),0)</f>
        <v>0</v>
      </c>
      <c r="E52" s="26">
        <f>IFERROR(+VLOOKUP("LEGROW"&amp;A52,'Main File'!A:O,9,0),0)</f>
        <v>0</v>
      </c>
      <c r="F52" s="26">
        <f>IFERROR(+VLOOKUP("LEGROW"&amp;A52,'Main File'!A:O,10,0),0)</f>
        <v>0</v>
      </c>
      <c r="G52" s="26">
        <f>IFERROR(+VLOOKUP("LEGROW"&amp;A52,'Main File'!A:O,11,0),0)</f>
        <v>0</v>
      </c>
      <c r="H52" s="26">
        <f>IFERROR(+VLOOKUP("LEGROW"&amp;A52,'Main File'!A:O,12,0),0)</f>
        <v>0</v>
      </c>
      <c r="I52" s="26">
        <f>IFERROR(+VLOOKUP("LEGROW"&amp;A52,'Main File'!A:O,13,0),0)</f>
        <v>0</v>
      </c>
      <c r="J52" s="26">
        <f>IFERROR(+VLOOKUP("LEGROW"&amp;A52,'Main File'!A:O,14,0),0)</f>
        <v>0</v>
      </c>
      <c r="K52" s="26">
        <f>IFERROR(+VLOOKUP("LEGROW"&amp;A52,'Main File'!A:O,15,0),0)</f>
        <v>0</v>
      </c>
    </row>
    <row r="53" spans="1:11" x14ac:dyDescent="0.25">
      <c r="A53" s="9">
        <f t="shared" si="0"/>
        <v>43240</v>
      </c>
      <c r="B53" s="26">
        <f>IFERROR(+VLOOKUP("LEGROW"&amp;A53,'Main File'!A:O,6,0),0)</f>
        <v>0</v>
      </c>
      <c r="C53" s="26">
        <f>IFERROR(+VLOOKUP("LEGROW"&amp;A53,'Main File'!A:O,7,0),0)</f>
        <v>0</v>
      </c>
      <c r="D53" s="26">
        <f>IFERROR(+VLOOKUP("LEGROW"&amp;A53,'Main File'!A:O,8,0),0)</f>
        <v>0</v>
      </c>
      <c r="E53" s="26">
        <f>IFERROR(+VLOOKUP("LEGROW"&amp;A53,'Main File'!A:O,9,0),0)</f>
        <v>0</v>
      </c>
      <c r="F53" s="26">
        <f>IFERROR(+VLOOKUP("LEGROW"&amp;A53,'Main File'!A:O,10,0),0)</f>
        <v>0</v>
      </c>
      <c r="G53" s="26">
        <f>IFERROR(+VLOOKUP("LEGROW"&amp;A53,'Main File'!A:O,11,0),0)</f>
        <v>0</v>
      </c>
      <c r="H53" s="26">
        <f>IFERROR(+VLOOKUP("LEGROW"&amp;A53,'Main File'!A:O,12,0),0)</f>
        <v>0</v>
      </c>
      <c r="I53" s="26">
        <f>IFERROR(+VLOOKUP("LEGROW"&amp;A53,'Main File'!A:O,13,0),0)</f>
        <v>0</v>
      </c>
      <c r="J53" s="26">
        <f>IFERROR(+VLOOKUP("LEGROW"&amp;A53,'Main File'!A:O,14,0),0)</f>
        <v>0</v>
      </c>
      <c r="K53" s="26">
        <f>IFERROR(+VLOOKUP("LEGROW"&amp;A53,'Main File'!A:O,15,0),0)</f>
        <v>0</v>
      </c>
    </row>
    <row r="54" spans="1:11" x14ac:dyDescent="0.25">
      <c r="A54" s="9">
        <f t="shared" si="0"/>
        <v>43241</v>
      </c>
      <c r="B54" s="26">
        <f>IFERROR(+VLOOKUP("LEGROW"&amp;A54,'Main File'!A:O,6,0),0)</f>
        <v>0</v>
      </c>
      <c r="C54" s="26">
        <f>IFERROR(+VLOOKUP("LEGROW"&amp;A54,'Main File'!A:O,7,0),0)</f>
        <v>0</v>
      </c>
      <c r="D54" s="26">
        <f>IFERROR(+VLOOKUP("LEGROW"&amp;A54,'Main File'!A:O,8,0),0)</f>
        <v>0</v>
      </c>
      <c r="E54" s="26">
        <f>IFERROR(+VLOOKUP("LEGROW"&amp;A54,'Main File'!A:O,9,0),0)</f>
        <v>0</v>
      </c>
      <c r="F54" s="26">
        <f>IFERROR(+VLOOKUP("LEGROW"&amp;A54,'Main File'!A:O,10,0),0)</f>
        <v>0</v>
      </c>
      <c r="G54" s="26">
        <f>IFERROR(+VLOOKUP("LEGROW"&amp;A54,'Main File'!A:O,11,0),0)</f>
        <v>0</v>
      </c>
      <c r="H54" s="26">
        <f>IFERROR(+VLOOKUP("LEGROW"&amp;A54,'Main File'!A:O,12,0),0)</f>
        <v>0</v>
      </c>
      <c r="I54" s="26">
        <f>IFERROR(+VLOOKUP("LEGROW"&amp;A54,'Main File'!A:O,13,0),0)</f>
        <v>0</v>
      </c>
      <c r="J54" s="26">
        <f>IFERROR(+VLOOKUP("LEGROW"&amp;A54,'Main File'!A:O,14,0),0)</f>
        <v>0</v>
      </c>
      <c r="K54" s="26">
        <f>IFERROR(+VLOOKUP("LEGROW"&amp;A54,'Main File'!A:O,15,0),0)</f>
        <v>0</v>
      </c>
    </row>
    <row r="55" spans="1:11" x14ac:dyDescent="0.25">
      <c r="A55" s="9">
        <f t="shared" si="0"/>
        <v>43242</v>
      </c>
      <c r="B55" s="26">
        <f>IFERROR(+VLOOKUP("LEGROW"&amp;A55,'Main File'!A:O,6,0),0)</f>
        <v>0</v>
      </c>
      <c r="C55" s="26">
        <f>IFERROR(+VLOOKUP("LEGROW"&amp;A55,'Main File'!A:O,7,0),0)</f>
        <v>0</v>
      </c>
      <c r="D55" s="26">
        <f>IFERROR(+VLOOKUP("LEGROW"&amp;A55,'Main File'!A:O,8,0),0)</f>
        <v>0</v>
      </c>
      <c r="E55" s="26">
        <f>IFERROR(+VLOOKUP("LEGROW"&amp;A55,'Main File'!A:O,9,0),0)</f>
        <v>0</v>
      </c>
      <c r="F55" s="26">
        <f>IFERROR(+VLOOKUP("LEGROW"&amp;A55,'Main File'!A:O,10,0),0)</f>
        <v>0</v>
      </c>
      <c r="G55" s="26">
        <f>IFERROR(+VLOOKUP("LEGROW"&amp;A55,'Main File'!A:O,11,0),0)</f>
        <v>0</v>
      </c>
      <c r="H55" s="26">
        <f>IFERROR(+VLOOKUP("LEGROW"&amp;A55,'Main File'!A:O,12,0),0)</f>
        <v>0</v>
      </c>
      <c r="I55" s="26">
        <f>IFERROR(+VLOOKUP("LEGROW"&amp;A55,'Main File'!A:O,13,0),0)</f>
        <v>0</v>
      </c>
      <c r="J55" s="26">
        <f>IFERROR(+VLOOKUP("LEGROW"&amp;A55,'Main File'!A:O,14,0),0)</f>
        <v>0</v>
      </c>
      <c r="K55" s="26">
        <f>IFERROR(+VLOOKUP("LEGROW"&amp;A55,'Main File'!A:O,15,0),0)</f>
        <v>0</v>
      </c>
    </row>
    <row r="56" spans="1:11" x14ac:dyDescent="0.25">
      <c r="A56" s="9">
        <f t="shared" si="0"/>
        <v>43243</v>
      </c>
      <c r="B56" s="26">
        <f>IFERROR(+VLOOKUP("LEGROW"&amp;A56,'Main File'!A:O,6,0),0)</f>
        <v>0</v>
      </c>
      <c r="C56" s="26">
        <f>IFERROR(+VLOOKUP("LEGROW"&amp;A56,'Main File'!A:O,7,0),0)</f>
        <v>0</v>
      </c>
      <c r="D56" s="26">
        <f>IFERROR(+VLOOKUP("LEGROW"&amp;A56,'Main File'!A:O,8,0),0)</f>
        <v>0</v>
      </c>
      <c r="E56" s="26">
        <f>IFERROR(+VLOOKUP("LEGROW"&amp;A56,'Main File'!A:O,9,0),0)</f>
        <v>0</v>
      </c>
      <c r="F56" s="26">
        <f>IFERROR(+VLOOKUP("LEGROW"&amp;A56,'Main File'!A:O,10,0),0)</f>
        <v>0</v>
      </c>
      <c r="G56" s="26">
        <f>IFERROR(+VLOOKUP("LEGROW"&amp;A56,'Main File'!A:O,11,0),0)</f>
        <v>0</v>
      </c>
      <c r="H56" s="26">
        <f>IFERROR(+VLOOKUP("LEGROW"&amp;A56,'Main File'!A:O,12,0),0)</f>
        <v>0</v>
      </c>
      <c r="I56" s="26">
        <f>IFERROR(+VLOOKUP("LEGROW"&amp;A56,'Main File'!A:O,13,0),0)</f>
        <v>0</v>
      </c>
      <c r="J56" s="26">
        <f>IFERROR(+VLOOKUP("LEGROW"&amp;A56,'Main File'!A:O,14,0),0)</f>
        <v>0</v>
      </c>
      <c r="K56" s="26">
        <f>IFERROR(+VLOOKUP("LEGROW"&amp;A56,'Main File'!A:O,15,0),0)</f>
        <v>0</v>
      </c>
    </row>
    <row r="57" spans="1:11" x14ac:dyDescent="0.25">
      <c r="A57" s="9">
        <f t="shared" si="0"/>
        <v>43244</v>
      </c>
      <c r="B57" s="26">
        <f>IFERROR(+VLOOKUP("LEGROW"&amp;A57,'Main File'!A:O,6,0),0)</f>
        <v>0</v>
      </c>
      <c r="C57" s="26">
        <f>IFERROR(+VLOOKUP("LEGROW"&amp;A57,'Main File'!A:O,7,0),0)</f>
        <v>0</v>
      </c>
      <c r="D57" s="26">
        <f>IFERROR(+VLOOKUP("LEGROW"&amp;A57,'Main File'!A:O,8,0),0)</f>
        <v>0</v>
      </c>
      <c r="E57" s="26">
        <f>IFERROR(+VLOOKUP("LEGROW"&amp;A57,'Main File'!A:O,9,0),0)</f>
        <v>0</v>
      </c>
      <c r="F57" s="26">
        <f>IFERROR(+VLOOKUP("LEGROW"&amp;A57,'Main File'!A:O,10,0),0)</f>
        <v>0</v>
      </c>
      <c r="G57" s="26">
        <f>IFERROR(+VLOOKUP("LEGROW"&amp;A57,'Main File'!A:O,11,0),0)</f>
        <v>0</v>
      </c>
      <c r="H57" s="26">
        <f>IFERROR(+VLOOKUP("LEGROW"&amp;A57,'Main File'!A:O,12,0),0)</f>
        <v>0</v>
      </c>
      <c r="I57" s="26">
        <f>IFERROR(+VLOOKUP("LEGROW"&amp;A57,'Main File'!A:O,13,0),0)</f>
        <v>0</v>
      </c>
      <c r="J57" s="26">
        <f>IFERROR(+VLOOKUP("LEGROW"&amp;A57,'Main File'!A:O,14,0),0)</f>
        <v>0</v>
      </c>
      <c r="K57" s="26">
        <f>IFERROR(+VLOOKUP("LEGROW"&amp;A57,'Main File'!A:O,15,0),0)</f>
        <v>0</v>
      </c>
    </row>
    <row r="58" spans="1:11" x14ac:dyDescent="0.25">
      <c r="A58" s="9">
        <f t="shared" si="0"/>
        <v>43245</v>
      </c>
      <c r="B58" s="26">
        <f>IFERROR(+VLOOKUP("LEGROW"&amp;A58,'Main File'!A:O,6,0),0)</f>
        <v>0</v>
      </c>
      <c r="C58" s="26">
        <f>IFERROR(+VLOOKUP("LEGROW"&amp;A58,'Main File'!A:O,7,0),0)</f>
        <v>0</v>
      </c>
      <c r="D58" s="26">
        <f>IFERROR(+VLOOKUP("LEGROW"&amp;A58,'Main File'!A:O,8,0),0)</f>
        <v>0</v>
      </c>
      <c r="E58" s="26">
        <f>IFERROR(+VLOOKUP("LEGROW"&amp;A58,'Main File'!A:O,9,0),0)</f>
        <v>0</v>
      </c>
      <c r="F58" s="26">
        <f>IFERROR(+VLOOKUP("LEGROW"&amp;A58,'Main File'!A:O,10,0),0)</f>
        <v>0</v>
      </c>
      <c r="G58" s="26">
        <f>IFERROR(+VLOOKUP("LEGROW"&amp;A58,'Main File'!A:O,11,0),0)</f>
        <v>0</v>
      </c>
      <c r="H58" s="26">
        <f>IFERROR(+VLOOKUP("LEGROW"&amp;A58,'Main File'!A:O,12,0),0)</f>
        <v>0</v>
      </c>
      <c r="I58" s="26">
        <f>IFERROR(+VLOOKUP("LEGROW"&amp;A58,'Main File'!A:O,13,0),0)</f>
        <v>0</v>
      </c>
      <c r="J58" s="26">
        <f>IFERROR(+VLOOKUP("LEGROW"&amp;A58,'Main File'!A:O,14,0),0)</f>
        <v>0</v>
      </c>
      <c r="K58" s="26">
        <f>IFERROR(+VLOOKUP("LEGROW"&amp;A58,'Main File'!A:O,15,0),0)</f>
        <v>0</v>
      </c>
    </row>
    <row r="59" spans="1:11" x14ac:dyDescent="0.25">
      <c r="A59" s="9">
        <f t="shared" si="0"/>
        <v>43246</v>
      </c>
      <c r="B59" s="26">
        <f>IFERROR(+VLOOKUP("LEGROW"&amp;A59,'Main File'!A:O,6,0),0)</f>
        <v>0</v>
      </c>
      <c r="C59" s="26">
        <f>IFERROR(+VLOOKUP("LEGROW"&amp;A59,'Main File'!A:O,7,0),0)</f>
        <v>0</v>
      </c>
      <c r="D59" s="26">
        <f>IFERROR(+VLOOKUP("LEGROW"&amp;A59,'Main File'!A:O,8,0),0)</f>
        <v>0</v>
      </c>
      <c r="E59" s="26">
        <f>IFERROR(+VLOOKUP("LEGROW"&amp;A59,'Main File'!A:O,9,0),0)</f>
        <v>0</v>
      </c>
      <c r="F59" s="26">
        <f>IFERROR(+VLOOKUP("LEGROW"&amp;A59,'Main File'!A:O,10,0),0)</f>
        <v>0</v>
      </c>
      <c r="G59" s="26">
        <f>IFERROR(+VLOOKUP("LEGROW"&amp;A59,'Main File'!A:O,11,0),0)</f>
        <v>0</v>
      </c>
      <c r="H59" s="26">
        <f>IFERROR(+VLOOKUP("LEGROW"&amp;A59,'Main File'!A:O,12,0),0)</f>
        <v>0</v>
      </c>
      <c r="I59" s="26">
        <f>IFERROR(+VLOOKUP("LEGROW"&amp;A59,'Main File'!A:O,13,0),0)</f>
        <v>0</v>
      </c>
      <c r="J59" s="26">
        <f>IFERROR(+VLOOKUP("LEGROW"&amp;A59,'Main File'!A:O,14,0),0)</f>
        <v>0</v>
      </c>
      <c r="K59" s="26">
        <f>IFERROR(+VLOOKUP("LEGROW"&amp;A59,'Main File'!A:O,15,0),0)</f>
        <v>0</v>
      </c>
    </row>
    <row r="60" spans="1:11" x14ac:dyDescent="0.25">
      <c r="A60" s="9">
        <f t="shared" si="0"/>
        <v>43247</v>
      </c>
      <c r="B60" s="26">
        <f>IFERROR(+VLOOKUP("LEGROW"&amp;A60,'Main File'!A:O,6,0),0)</f>
        <v>0</v>
      </c>
      <c r="C60" s="26">
        <f>IFERROR(+VLOOKUP("LEGROW"&amp;A60,'Main File'!A:O,7,0),0)</f>
        <v>0</v>
      </c>
      <c r="D60" s="26">
        <f>IFERROR(+VLOOKUP("LEGROW"&amp;A60,'Main File'!A:O,8,0),0)</f>
        <v>0</v>
      </c>
      <c r="E60" s="26">
        <f>IFERROR(+VLOOKUP("LEGROW"&amp;A60,'Main File'!A:O,9,0),0)</f>
        <v>0</v>
      </c>
      <c r="F60" s="26">
        <f>IFERROR(+VLOOKUP("LEGROW"&amp;A60,'Main File'!A:O,10,0),0)</f>
        <v>0</v>
      </c>
      <c r="G60" s="26">
        <f>IFERROR(+VLOOKUP("LEGROW"&amp;A60,'Main File'!A:O,11,0),0)</f>
        <v>0</v>
      </c>
      <c r="H60" s="26">
        <f>IFERROR(+VLOOKUP("LEGROW"&amp;A60,'Main File'!A:O,12,0),0)</f>
        <v>0</v>
      </c>
      <c r="I60" s="26">
        <f>IFERROR(+VLOOKUP("LEGROW"&amp;A60,'Main File'!A:O,13,0),0)</f>
        <v>0</v>
      </c>
      <c r="J60" s="26">
        <f>IFERROR(+VLOOKUP("LEGROW"&amp;A60,'Main File'!A:O,14,0),0)</f>
        <v>0</v>
      </c>
      <c r="K60" s="26">
        <f>IFERROR(+VLOOKUP("LEGROW"&amp;A60,'Main File'!A:O,15,0),0)</f>
        <v>0</v>
      </c>
    </row>
    <row r="61" spans="1:11" x14ac:dyDescent="0.25">
      <c r="A61" s="9">
        <f t="shared" si="0"/>
        <v>43248</v>
      </c>
      <c r="B61" s="26">
        <f>IFERROR(+VLOOKUP("LEGROW"&amp;A61,'Main File'!A:O,6,0),0)</f>
        <v>0</v>
      </c>
      <c r="C61" s="26">
        <f>IFERROR(+VLOOKUP("LEGROW"&amp;A61,'Main File'!A:O,7,0),0)</f>
        <v>0</v>
      </c>
      <c r="D61" s="26">
        <f>IFERROR(+VLOOKUP("LEGROW"&amp;A61,'Main File'!A:O,8,0),0)</f>
        <v>0</v>
      </c>
      <c r="E61" s="26">
        <f>IFERROR(+VLOOKUP("LEGROW"&amp;A61,'Main File'!A:O,9,0),0)</f>
        <v>0</v>
      </c>
      <c r="F61" s="26">
        <f>IFERROR(+VLOOKUP("LEGROW"&amp;A61,'Main File'!A:O,10,0),0)</f>
        <v>0</v>
      </c>
      <c r="G61" s="26">
        <f>IFERROR(+VLOOKUP("LEGROW"&amp;A61,'Main File'!A:O,11,0),0)</f>
        <v>0</v>
      </c>
      <c r="H61" s="26">
        <f>IFERROR(+VLOOKUP("LEGROW"&amp;A61,'Main File'!A:O,12,0),0)</f>
        <v>0</v>
      </c>
      <c r="I61" s="26">
        <f>IFERROR(+VLOOKUP("LEGROW"&amp;A61,'Main File'!A:O,13,0),0)</f>
        <v>0</v>
      </c>
      <c r="J61" s="26">
        <f>IFERROR(+VLOOKUP("LEGROW"&amp;A61,'Main File'!A:O,14,0),0)</f>
        <v>0</v>
      </c>
      <c r="K61" s="26">
        <f>IFERROR(+VLOOKUP("LEGROW"&amp;A61,'Main File'!A:O,15,0),0)</f>
        <v>0</v>
      </c>
    </row>
    <row r="62" spans="1:11" x14ac:dyDescent="0.25">
      <c r="A62" s="9">
        <f t="shared" si="0"/>
        <v>43249</v>
      </c>
      <c r="B62" s="26">
        <f>IFERROR(+VLOOKUP("LEGROW"&amp;A62,'Main File'!A:O,6,0),0)</f>
        <v>0</v>
      </c>
      <c r="C62" s="26">
        <f>IFERROR(+VLOOKUP("LEGROW"&amp;A62,'Main File'!A:O,7,0),0)</f>
        <v>0</v>
      </c>
      <c r="D62" s="26">
        <f>IFERROR(+VLOOKUP("LEGROW"&amp;A62,'Main File'!A:O,8,0),0)</f>
        <v>0</v>
      </c>
      <c r="E62" s="26">
        <f>IFERROR(+VLOOKUP("LEGROW"&amp;A62,'Main File'!A:O,9,0),0)</f>
        <v>0</v>
      </c>
      <c r="F62" s="26">
        <f>IFERROR(+VLOOKUP("LEGROW"&amp;A62,'Main File'!A:O,10,0),0)</f>
        <v>0</v>
      </c>
      <c r="G62" s="26">
        <f>IFERROR(+VLOOKUP("LEGROW"&amp;A62,'Main File'!A:O,11,0),0)</f>
        <v>0</v>
      </c>
      <c r="H62" s="26">
        <f>IFERROR(+VLOOKUP("LEGROW"&amp;A62,'Main File'!A:O,12,0),0)</f>
        <v>0</v>
      </c>
      <c r="I62" s="26">
        <f>IFERROR(+VLOOKUP("LEGROW"&amp;A62,'Main File'!A:O,13,0),0)</f>
        <v>0</v>
      </c>
      <c r="J62" s="26">
        <f>IFERROR(+VLOOKUP("LEGROW"&amp;A62,'Main File'!A:O,14,0),0)</f>
        <v>0</v>
      </c>
      <c r="K62" s="26">
        <f>IFERROR(+VLOOKUP("LEGROW"&amp;A62,'Main File'!A:O,15,0),0)</f>
        <v>0</v>
      </c>
    </row>
    <row r="63" spans="1:11" x14ac:dyDescent="0.25">
      <c r="A63" s="9">
        <f t="shared" si="0"/>
        <v>43250</v>
      </c>
      <c r="B63" s="26">
        <f>IFERROR(+VLOOKUP("LEGROW"&amp;A63,'Main File'!A:O,6,0),0)</f>
        <v>0</v>
      </c>
      <c r="C63" s="26">
        <f>IFERROR(+VLOOKUP("LEGROW"&amp;A63,'Main File'!A:O,7,0),0)</f>
        <v>0</v>
      </c>
      <c r="D63" s="26">
        <f>IFERROR(+VLOOKUP("LEGROW"&amp;A63,'Main File'!A:O,8,0),0)</f>
        <v>0</v>
      </c>
      <c r="E63" s="26">
        <f>IFERROR(+VLOOKUP("LEGROW"&amp;A63,'Main File'!A:O,9,0),0)</f>
        <v>0</v>
      </c>
      <c r="F63" s="26">
        <f>IFERROR(+VLOOKUP("LEGROW"&amp;A63,'Main File'!A:O,10,0),0)</f>
        <v>0</v>
      </c>
      <c r="G63" s="26">
        <f>IFERROR(+VLOOKUP("LEGROW"&amp;A63,'Main File'!A:O,11,0),0)</f>
        <v>0</v>
      </c>
      <c r="H63" s="26">
        <f>IFERROR(+VLOOKUP("LEGROW"&amp;A63,'Main File'!A:O,12,0),0)</f>
        <v>0</v>
      </c>
      <c r="I63" s="26">
        <f>IFERROR(+VLOOKUP("LEGROW"&amp;A63,'Main File'!A:O,13,0),0)</f>
        <v>0</v>
      </c>
      <c r="J63" s="26">
        <f>IFERROR(+VLOOKUP("LEGROW"&amp;A63,'Main File'!A:O,14,0),0)</f>
        <v>0</v>
      </c>
      <c r="K63" s="26">
        <f>IFERROR(+VLOOKUP("LEGROW"&amp;A63,'Main File'!A:O,15,0),0)</f>
        <v>0</v>
      </c>
    </row>
    <row r="64" spans="1:11" x14ac:dyDescent="0.25">
      <c r="A64" s="9">
        <f t="shared" si="0"/>
        <v>43251</v>
      </c>
      <c r="B64" s="26">
        <f>IFERROR(+VLOOKUP("LEGROW"&amp;A64,'Main File'!A:O,6,0),0)</f>
        <v>0</v>
      </c>
      <c r="C64" s="26">
        <f>IFERROR(+VLOOKUP("LEGROW"&amp;A64,'Main File'!A:O,7,0),0)</f>
        <v>0</v>
      </c>
      <c r="D64" s="26">
        <f>IFERROR(+VLOOKUP("LEGROW"&amp;A64,'Main File'!A:O,8,0),0)</f>
        <v>0</v>
      </c>
      <c r="E64" s="26">
        <f>IFERROR(+VLOOKUP("LEGROW"&amp;A64,'Main File'!A:O,9,0),0)</f>
        <v>0</v>
      </c>
      <c r="F64" s="26">
        <f>IFERROR(+VLOOKUP("LEGROW"&amp;A64,'Main File'!A:O,10,0),0)</f>
        <v>0</v>
      </c>
      <c r="G64" s="26">
        <f>IFERROR(+VLOOKUP("LEGROW"&amp;A64,'Main File'!A:O,11,0),0)</f>
        <v>0</v>
      </c>
      <c r="H64" s="26">
        <f>IFERROR(+VLOOKUP("LEGROW"&amp;A64,'Main File'!A:O,12,0),0)</f>
        <v>0</v>
      </c>
      <c r="I64" s="26">
        <f>IFERROR(+VLOOKUP("LEGROW"&amp;A64,'Main File'!A:O,13,0),0)</f>
        <v>0</v>
      </c>
      <c r="J64" s="26">
        <f>IFERROR(+VLOOKUP("LEGROW"&amp;A64,'Main File'!A:O,14,0),0)</f>
        <v>0</v>
      </c>
      <c r="K64" s="26">
        <f>IFERROR(+VLOOKUP("LEGROW"&amp;A64,'Main File'!A:O,15,0),0)</f>
        <v>0</v>
      </c>
    </row>
    <row r="65" spans="1:11" x14ac:dyDescent="0.25">
      <c r="A65" s="9">
        <f t="shared" si="0"/>
        <v>43252</v>
      </c>
      <c r="B65" s="26">
        <f>IFERROR(+VLOOKUP("LEGROW"&amp;A65,'Main File'!A:O,6,0),0)</f>
        <v>0</v>
      </c>
      <c r="C65" s="26">
        <f>IFERROR(+VLOOKUP("LEGROW"&amp;A65,'Main File'!A:O,7,0),0)</f>
        <v>0</v>
      </c>
      <c r="D65" s="26">
        <f>IFERROR(+VLOOKUP("LEGROW"&amp;A65,'Main File'!A:O,8,0),0)</f>
        <v>0</v>
      </c>
      <c r="E65" s="26">
        <f>IFERROR(+VLOOKUP("LEGROW"&amp;A65,'Main File'!A:O,9,0),0)</f>
        <v>0</v>
      </c>
      <c r="F65" s="26">
        <f>IFERROR(+VLOOKUP("LEGROW"&amp;A65,'Main File'!A:O,10,0),0)</f>
        <v>0</v>
      </c>
      <c r="G65" s="26">
        <f>IFERROR(+VLOOKUP("LEGROW"&amp;A65,'Main File'!A:O,11,0),0)</f>
        <v>0</v>
      </c>
      <c r="H65" s="26">
        <f>IFERROR(+VLOOKUP("LEGROW"&amp;A65,'Main File'!A:O,12,0),0)</f>
        <v>0</v>
      </c>
      <c r="I65" s="26">
        <f>IFERROR(+VLOOKUP("LEGROW"&amp;A65,'Main File'!A:O,13,0),0)</f>
        <v>0</v>
      </c>
      <c r="J65" s="26">
        <f>IFERROR(+VLOOKUP("LEGROW"&amp;A65,'Main File'!A:O,14,0),0)</f>
        <v>0</v>
      </c>
      <c r="K65" s="26">
        <f>IFERROR(+VLOOKUP("LEGROW"&amp;A65,'Main File'!A:O,15,0),0)</f>
        <v>0</v>
      </c>
    </row>
    <row r="66" spans="1:11" x14ac:dyDescent="0.25">
      <c r="A66" s="9">
        <f t="shared" si="0"/>
        <v>43253</v>
      </c>
      <c r="B66" s="26">
        <f>IFERROR(+VLOOKUP("LEGROW"&amp;A66,'Main File'!A:O,6,0),0)</f>
        <v>0</v>
      </c>
      <c r="C66" s="26">
        <f>IFERROR(+VLOOKUP("LEGROW"&amp;A66,'Main File'!A:O,7,0),0)</f>
        <v>0</v>
      </c>
      <c r="D66" s="26">
        <f>IFERROR(+VLOOKUP("LEGROW"&amp;A66,'Main File'!A:O,8,0),0)</f>
        <v>0</v>
      </c>
      <c r="E66" s="26">
        <f>IFERROR(+VLOOKUP("LEGROW"&amp;A66,'Main File'!A:O,9,0),0)</f>
        <v>0</v>
      </c>
      <c r="F66" s="26">
        <f>IFERROR(+VLOOKUP("LEGROW"&amp;A66,'Main File'!A:O,10,0),0)</f>
        <v>0</v>
      </c>
      <c r="G66" s="26">
        <f>IFERROR(+VLOOKUP("LEGROW"&amp;A66,'Main File'!A:O,11,0),0)</f>
        <v>0</v>
      </c>
      <c r="H66" s="26">
        <f>IFERROR(+VLOOKUP("LEGROW"&amp;A66,'Main File'!A:O,12,0),0)</f>
        <v>0</v>
      </c>
      <c r="I66" s="26">
        <f>IFERROR(+VLOOKUP("LEGROW"&amp;A66,'Main File'!A:O,13,0),0)</f>
        <v>0</v>
      </c>
      <c r="J66" s="26">
        <f>IFERROR(+VLOOKUP("LEGROW"&amp;A66,'Main File'!A:O,14,0),0)</f>
        <v>0</v>
      </c>
      <c r="K66" s="26">
        <f>IFERROR(+VLOOKUP("LEGROW"&amp;A66,'Main File'!A:O,15,0),0)</f>
        <v>0</v>
      </c>
    </row>
    <row r="67" spans="1:11" x14ac:dyDescent="0.25">
      <c r="A67" s="9">
        <f t="shared" si="0"/>
        <v>43254</v>
      </c>
      <c r="B67" s="26">
        <f>IFERROR(+VLOOKUP("LEGROW"&amp;A67,'Main File'!A:O,6,0),0)</f>
        <v>0</v>
      </c>
      <c r="C67" s="26">
        <f>IFERROR(+VLOOKUP("LEGROW"&amp;A67,'Main File'!A:O,7,0),0)</f>
        <v>0</v>
      </c>
      <c r="D67" s="26">
        <f>IFERROR(+VLOOKUP("LEGROW"&amp;A67,'Main File'!A:O,8,0),0)</f>
        <v>0</v>
      </c>
      <c r="E67" s="26">
        <f>IFERROR(+VLOOKUP("LEGROW"&amp;A67,'Main File'!A:O,9,0),0)</f>
        <v>0</v>
      </c>
      <c r="F67" s="26">
        <f>IFERROR(+VLOOKUP("LEGROW"&amp;A67,'Main File'!A:O,10,0),0)</f>
        <v>0</v>
      </c>
      <c r="G67" s="26">
        <f>IFERROR(+VLOOKUP("LEGROW"&amp;A67,'Main File'!A:O,11,0),0)</f>
        <v>0</v>
      </c>
      <c r="H67" s="26">
        <f>IFERROR(+VLOOKUP("LEGROW"&amp;A67,'Main File'!A:O,12,0),0)</f>
        <v>0</v>
      </c>
      <c r="I67" s="26">
        <f>IFERROR(+VLOOKUP("LEGROW"&amp;A67,'Main File'!A:O,13,0),0)</f>
        <v>0</v>
      </c>
      <c r="J67" s="26">
        <f>IFERROR(+VLOOKUP("LEGROW"&amp;A67,'Main File'!A:O,14,0),0)</f>
        <v>0</v>
      </c>
      <c r="K67" s="26">
        <f>IFERROR(+VLOOKUP("LEGROW"&amp;A67,'Main File'!A:O,15,0),0)</f>
        <v>0</v>
      </c>
    </row>
    <row r="68" spans="1:11" x14ac:dyDescent="0.25">
      <c r="A68" s="9">
        <f t="shared" si="0"/>
        <v>43255</v>
      </c>
      <c r="B68" s="26">
        <f>IFERROR(+VLOOKUP("LEGROW"&amp;A68,'Main File'!A:O,6,0),0)</f>
        <v>0</v>
      </c>
      <c r="C68" s="26">
        <f>IFERROR(+VLOOKUP("LEGROW"&amp;A68,'Main File'!A:O,7,0),0)</f>
        <v>0</v>
      </c>
      <c r="D68" s="26">
        <f>IFERROR(+VLOOKUP("LEGROW"&amp;A68,'Main File'!A:O,8,0),0)</f>
        <v>0</v>
      </c>
      <c r="E68" s="26">
        <f>IFERROR(+VLOOKUP("LEGROW"&amp;A68,'Main File'!A:O,9,0),0)</f>
        <v>0</v>
      </c>
      <c r="F68" s="26">
        <f>IFERROR(+VLOOKUP("LEGROW"&amp;A68,'Main File'!A:O,10,0),0)</f>
        <v>0</v>
      </c>
      <c r="G68" s="26">
        <f>IFERROR(+VLOOKUP("LEGROW"&amp;A68,'Main File'!A:O,11,0),0)</f>
        <v>0</v>
      </c>
      <c r="H68" s="26">
        <f>IFERROR(+VLOOKUP("LEGROW"&amp;A68,'Main File'!A:O,12,0),0)</f>
        <v>0</v>
      </c>
      <c r="I68" s="26">
        <f>IFERROR(+VLOOKUP("LEGROW"&amp;A68,'Main File'!A:O,13,0),0)</f>
        <v>0</v>
      </c>
      <c r="J68" s="26">
        <f>IFERROR(+VLOOKUP("LEGROW"&amp;A68,'Main File'!A:O,14,0),0)</f>
        <v>0</v>
      </c>
      <c r="K68" s="26">
        <f>IFERROR(+VLOOKUP("LEGROW"&amp;A68,'Main File'!A:O,15,0),0)</f>
        <v>0</v>
      </c>
    </row>
    <row r="69" spans="1:11" x14ac:dyDescent="0.25">
      <c r="A69" s="9">
        <f t="shared" si="0"/>
        <v>43256</v>
      </c>
      <c r="B69" s="26">
        <f>IFERROR(+VLOOKUP("LEGROW"&amp;A69,'Main File'!A:O,6,0),0)</f>
        <v>0</v>
      </c>
      <c r="C69" s="26">
        <f>IFERROR(+VLOOKUP("LEGROW"&amp;A69,'Main File'!A:O,7,0),0)</f>
        <v>0</v>
      </c>
      <c r="D69" s="26">
        <f>IFERROR(+VLOOKUP("LEGROW"&amp;A69,'Main File'!A:O,8,0),0)</f>
        <v>0</v>
      </c>
      <c r="E69" s="26">
        <f>IFERROR(+VLOOKUP("LEGROW"&amp;A69,'Main File'!A:O,9,0),0)</f>
        <v>0</v>
      </c>
      <c r="F69" s="26">
        <f>IFERROR(+VLOOKUP("LEGROW"&amp;A69,'Main File'!A:O,10,0),0)</f>
        <v>0</v>
      </c>
      <c r="G69" s="26">
        <f>IFERROR(+VLOOKUP("LEGROW"&amp;A69,'Main File'!A:O,11,0),0)</f>
        <v>0</v>
      </c>
      <c r="H69" s="26">
        <f>IFERROR(+VLOOKUP("LEGROW"&amp;A69,'Main File'!A:O,12,0),0)</f>
        <v>0</v>
      </c>
      <c r="I69" s="26">
        <f>IFERROR(+VLOOKUP("LEGROW"&amp;A69,'Main File'!A:O,13,0),0)</f>
        <v>0</v>
      </c>
      <c r="J69" s="26">
        <f>IFERROR(+VLOOKUP("LEGROW"&amp;A69,'Main File'!A:O,14,0),0)</f>
        <v>0</v>
      </c>
      <c r="K69" s="26">
        <f>IFERROR(+VLOOKUP("LEGROW"&amp;A69,'Main File'!A:O,15,0),0)</f>
        <v>0</v>
      </c>
    </row>
    <row r="70" spans="1:11" x14ac:dyDescent="0.25">
      <c r="A70" s="9">
        <f t="shared" si="0"/>
        <v>43257</v>
      </c>
      <c r="B70" s="26">
        <f>IFERROR(+VLOOKUP("LEGROW"&amp;A70,'Main File'!A:O,6,0),0)</f>
        <v>0</v>
      </c>
      <c r="C70" s="26">
        <f>IFERROR(+VLOOKUP("LEGROW"&amp;A70,'Main File'!A:O,7,0),0)</f>
        <v>0</v>
      </c>
      <c r="D70" s="26">
        <f>IFERROR(+VLOOKUP("LEGROW"&amp;A70,'Main File'!A:O,8,0),0)</f>
        <v>0</v>
      </c>
      <c r="E70" s="26">
        <f>IFERROR(+VLOOKUP("LEGROW"&amp;A70,'Main File'!A:O,9,0),0)</f>
        <v>0</v>
      </c>
      <c r="F70" s="26">
        <f>IFERROR(+VLOOKUP("LEGROW"&amp;A70,'Main File'!A:O,10,0),0)</f>
        <v>0</v>
      </c>
      <c r="G70" s="26">
        <f>IFERROR(+VLOOKUP("LEGROW"&amp;A70,'Main File'!A:O,11,0),0)</f>
        <v>0</v>
      </c>
      <c r="H70" s="26">
        <f>IFERROR(+VLOOKUP("LEGROW"&amp;A70,'Main File'!A:O,12,0),0)</f>
        <v>0</v>
      </c>
      <c r="I70" s="26">
        <f>IFERROR(+VLOOKUP("LEGROW"&amp;A70,'Main File'!A:O,13,0),0)</f>
        <v>0</v>
      </c>
      <c r="J70" s="26">
        <f>IFERROR(+VLOOKUP("LEGROW"&amp;A70,'Main File'!A:O,14,0),0)</f>
        <v>0</v>
      </c>
      <c r="K70" s="26">
        <f>IFERROR(+VLOOKUP("LEGROW"&amp;A70,'Main File'!A:O,15,0),0)</f>
        <v>0</v>
      </c>
    </row>
    <row r="71" spans="1:11" x14ac:dyDescent="0.25">
      <c r="A71" s="9">
        <f t="shared" ref="A71:A134" si="1">+A70+1</f>
        <v>43258</v>
      </c>
      <c r="B71" s="26">
        <f>IFERROR(+VLOOKUP("LEGROW"&amp;A71,'Main File'!A:O,6,0),0)</f>
        <v>0</v>
      </c>
      <c r="C71" s="26">
        <f>IFERROR(+VLOOKUP("LEGROW"&amp;A71,'Main File'!A:O,7,0),0)</f>
        <v>0</v>
      </c>
      <c r="D71" s="26">
        <f>IFERROR(+VLOOKUP("LEGROW"&amp;A71,'Main File'!A:O,8,0),0)</f>
        <v>0</v>
      </c>
      <c r="E71" s="26">
        <f>IFERROR(+VLOOKUP("LEGROW"&amp;A71,'Main File'!A:O,9,0),0)</f>
        <v>0</v>
      </c>
      <c r="F71" s="26">
        <f>IFERROR(+VLOOKUP("LEGROW"&amp;A71,'Main File'!A:O,10,0),0)</f>
        <v>0</v>
      </c>
      <c r="G71" s="26">
        <f>IFERROR(+VLOOKUP("LEGROW"&amp;A71,'Main File'!A:O,11,0),0)</f>
        <v>0</v>
      </c>
      <c r="H71" s="26">
        <f>IFERROR(+VLOOKUP("LEGROW"&amp;A71,'Main File'!A:O,12,0),0)</f>
        <v>0</v>
      </c>
      <c r="I71" s="26">
        <f>IFERROR(+VLOOKUP("LEGROW"&amp;A71,'Main File'!A:O,13,0),0)</f>
        <v>0</v>
      </c>
      <c r="J71" s="26">
        <f>IFERROR(+VLOOKUP("LEGROW"&amp;A71,'Main File'!A:O,14,0),0)</f>
        <v>0</v>
      </c>
      <c r="K71" s="26">
        <f>IFERROR(+VLOOKUP("LEGROW"&amp;A71,'Main File'!A:O,15,0),0)</f>
        <v>0</v>
      </c>
    </row>
    <row r="72" spans="1:11" x14ac:dyDescent="0.25">
      <c r="A72" s="9">
        <f t="shared" si="1"/>
        <v>43259</v>
      </c>
      <c r="B72" s="26">
        <f>IFERROR(+VLOOKUP("LEGROW"&amp;A72,'Main File'!A:O,6,0),0)</f>
        <v>0</v>
      </c>
      <c r="C72" s="26">
        <f>IFERROR(+VLOOKUP("LEGROW"&amp;A72,'Main File'!A:O,7,0),0)</f>
        <v>0</v>
      </c>
      <c r="D72" s="26">
        <f>IFERROR(+VLOOKUP("LEGROW"&amp;A72,'Main File'!A:O,8,0),0)</f>
        <v>0</v>
      </c>
      <c r="E72" s="26">
        <f>IFERROR(+VLOOKUP("LEGROW"&amp;A72,'Main File'!A:O,9,0),0)</f>
        <v>0</v>
      </c>
      <c r="F72" s="26">
        <f>IFERROR(+VLOOKUP("LEGROW"&amp;A72,'Main File'!A:O,10,0),0)</f>
        <v>0</v>
      </c>
      <c r="G72" s="26">
        <f>IFERROR(+VLOOKUP("LEGROW"&amp;A72,'Main File'!A:O,11,0),0)</f>
        <v>0</v>
      </c>
      <c r="H72" s="26">
        <f>IFERROR(+VLOOKUP("LEGROW"&amp;A72,'Main File'!A:O,12,0),0)</f>
        <v>0</v>
      </c>
      <c r="I72" s="26">
        <f>IFERROR(+VLOOKUP("LEGROW"&amp;A72,'Main File'!A:O,13,0),0)</f>
        <v>0</v>
      </c>
      <c r="J72" s="26">
        <f>IFERROR(+VLOOKUP("LEGROW"&amp;A72,'Main File'!A:O,14,0),0)</f>
        <v>0</v>
      </c>
      <c r="K72" s="26">
        <f>IFERROR(+VLOOKUP("LEGROW"&amp;A72,'Main File'!A:O,15,0),0)</f>
        <v>0</v>
      </c>
    </row>
    <row r="73" spans="1:11" x14ac:dyDescent="0.25">
      <c r="A73" s="9">
        <f t="shared" si="1"/>
        <v>43260</v>
      </c>
      <c r="B73" s="26">
        <f>IFERROR(+VLOOKUP("LEGROW"&amp;A73,'Main File'!A:O,6,0),0)</f>
        <v>0</v>
      </c>
      <c r="C73" s="26">
        <f>IFERROR(+VLOOKUP("LEGROW"&amp;A73,'Main File'!A:O,7,0),0)</f>
        <v>0</v>
      </c>
      <c r="D73" s="26">
        <f>IFERROR(+VLOOKUP("LEGROW"&amp;A73,'Main File'!A:O,8,0),0)</f>
        <v>0</v>
      </c>
      <c r="E73" s="26">
        <f>IFERROR(+VLOOKUP("LEGROW"&amp;A73,'Main File'!A:O,9,0),0)</f>
        <v>0</v>
      </c>
      <c r="F73" s="26">
        <f>IFERROR(+VLOOKUP("LEGROW"&amp;A73,'Main File'!A:O,10,0),0)</f>
        <v>0</v>
      </c>
      <c r="G73" s="26">
        <f>IFERROR(+VLOOKUP("LEGROW"&amp;A73,'Main File'!A:O,11,0),0)</f>
        <v>0</v>
      </c>
      <c r="H73" s="26">
        <f>IFERROR(+VLOOKUP("LEGROW"&amp;A73,'Main File'!A:O,12,0),0)</f>
        <v>0</v>
      </c>
      <c r="I73" s="26">
        <f>IFERROR(+VLOOKUP("LEGROW"&amp;A73,'Main File'!A:O,13,0),0)</f>
        <v>0</v>
      </c>
      <c r="J73" s="26">
        <f>IFERROR(+VLOOKUP("LEGROW"&amp;A73,'Main File'!A:O,14,0),0)</f>
        <v>0</v>
      </c>
      <c r="K73" s="26">
        <f>IFERROR(+VLOOKUP("LEGROW"&amp;A73,'Main File'!A:O,15,0),0)</f>
        <v>0</v>
      </c>
    </row>
    <row r="74" spans="1:11" x14ac:dyDescent="0.25">
      <c r="A74" s="9">
        <f t="shared" si="1"/>
        <v>43261</v>
      </c>
      <c r="B74" s="26">
        <f>IFERROR(+VLOOKUP("LEGROW"&amp;A74,'Main File'!A:O,6,0),0)</f>
        <v>0</v>
      </c>
      <c r="C74" s="26">
        <f>IFERROR(+VLOOKUP("LEGROW"&amp;A74,'Main File'!A:O,7,0),0)</f>
        <v>0</v>
      </c>
      <c r="D74" s="26">
        <f>IFERROR(+VLOOKUP("LEGROW"&amp;A74,'Main File'!A:O,8,0),0)</f>
        <v>0</v>
      </c>
      <c r="E74" s="26">
        <f>IFERROR(+VLOOKUP("LEGROW"&amp;A74,'Main File'!A:O,9,0),0)</f>
        <v>0</v>
      </c>
      <c r="F74" s="26">
        <f>IFERROR(+VLOOKUP("LEGROW"&amp;A74,'Main File'!A:O,10,0),0)</f>
        <v>0</v>
      </c>
      <c r="G74" s="26">
        <f>IFERROR(+VLOOKUP("LEGROW"&amp;A74,'Main File'!A:O,11,0),0)</f>
        <v>0</v>
      </c>
      <c r="H74" s="26">
        <f>IFERROR(+VLOOKUP("LEGROW"&amp;A74,'Main File'!A:O,12,0),0)</f>
        <v>0</v>
      </c>
      <c r="I74" s="26">
        <f>IFERROR(+VLOOKUP("LEGROW"&amp;A74,'Main File'!A:O,13,0),0)</f>
        <v>0</v>
      </c>
      <c r="J74" s="26">
        <f>IFERROR(+VLOOKUP("LEGROW"&amp;A74,'Main File'!A:O,14,0),0)</f>
        <v>0</v>
      </c>
      <c r="K74" s="26">
        <f>IFERROR(+VLOOKUP("LEGROW"&amp;A74,'Main File'!A:O,15,0),0)</f>
        <v>0</v>
      </c>
    </row>
    <row r="75" spans="1:11" x14ac:dyDescent="0.25">
      <c r="A75" s="9">
        <f t="shared" si="1"/>
        <v>43262</v>
      </c>
      <c r="B75" s="26">
        <f>IFERROR(+VLOOKUP("LEGROW"&amp;A75,'Main File'!A:O,6,0),0)</f>
        <v>0</v>
      </c>
      <c r="C75" s="26">
        <f>IFERROR(+VLOOKUP("LEGROW"&amp;A75,'Main File'!A:O,7,0),0)</f>
        <v>0</v>
      </c>
      <c r="D75" s="26">
        <f>IFERROR(+VLOOKUP("LEGROW"&amp;A75,'Main File'!A:O,8,0),0)</f>
        <v>0</v>
      </c>
      <c r="E75" s="26">
        <f>IFERROR(+VLOOKUP("LEGROW"&amp;A75,'Main File'!A:O,9,0),0)</f>
        <v>0</v>
      </c>
      <c r="F75" s="26">
        <f>IFERROR(+VLOOKUP("LEGROW"&amp;A75,'Main File'!A:O,10,0),0)</f>
        <v>0</v>
      </c>
      <c r="G75" s="26">
        <f>IFERROR(+VLOOKUP("LEGROW"&amp;A75,'Main File'!A:O,11,0),0)</f>
        <v>0</v>
      </c>
      <c r="H75" s="26">
        <f>IFERROR(+VLOOKUP("LEGROW"&amp;A75,'Main File'!A:O,12,0),0)</f>
        <v>0</v>
      </c>
      <c r="I75" s="26">
        <f>IFERROR(+VLOOKUP("LEGROW"&amp;A75,'Main File'!A:O,13,0),0)</f>
        <v>0</v>
      </c>
      <c r="J75" s="26">
        <f>IFERROR(+VLOOKUP("LEGROW"&amp;A75,'Main File'!A:O,14,0),0)</f>
        <v>0</v>
      </c>
      <c r="K75" s="26">
        <f>IFERROR(+VLOOKUP("LEGROW"&amp;A75,'Main File'!A:O,15,0),0)</f>
        <v>0</v>
      </c>
    </row>
    <row r="76" spans="1:11" x14ac:dyDescent="0.25">
      <c r="A76" s="9">
        <f t="shared" si="1"/>
        <v>43263</v>
      </c>
      <c r="B76" s="26">
        <f>IFERROR(+VLOOKUP("LEGROW"&amp;A76,'Main File'!A:O,6,0),0)</f>
        <v>0</v>
      </c>
      <c r="C76" s="26">
        <f>IFERROR(+VLOOKUP("LEGROW"&amp;A76,'Main File'!A:O,7,0),0)</f>
        <v>0</v>
      </c>
      <c r="D76" s="26">
        <f>IFERROR(+VLOOKUP("LEGROW"&amp;A76,'Main File'!A:O,8,0),0)</f>
        <v>0</v>
      </c>
      <c r="E76" s="26">
        <f>IFERROR(+VLOOKUP("LEGROW"&amp;A76,'Main File'!A:O,9,0),0)</f>
        <v>0</v>
      </c>
      <c r="F76" s="26">
        <f>IFERROR(+VLOOKUP("LEGROW"&amp;A76,'Main File'!A:O,10,0),0)</f>
        <v>0</v>
      </c>
      <c r="G76" s="26">
        <f>IFERROR(+VLOOKUP("LEGROW"&amp;A76,'Main File'!A:O,11,0),0)</f>
        <v>0</v>
      </c>
      <c r="H76" s="26">
        <f>IFERROR(+VLOOKUP("LEGROW"&amp;A76,'Main File'!A:O,12,0),0)</f>
        <v>0</v>
      </c>
      <c r="I76" s="26">
        <f>IFERROR(+VLOOKUP("LEGROW"&amp;A76,'Main File'!A:O,13,0),0)</f>
        <v>0</v>
      </c>
      <c r="J76" s="26">
        <f>IFERROR(+VLOOKUP("LEGROW"&amp;A76,'Main File'!A:O,14,0),0)</f>
        <v>0</v>
      </c>
      <c r="K76" s="26">
        <f>IFERROR(+VLOOKUP("LEGROW"&amp;A76,'Main File'!A:O,15,0),0)</f>
        <v>0</v>
      </c>
    </row>
    <row r="77" spans="1:11" x14ac:dyDescent="0.25">
      <c r="A77" s="9">
        <f t="shared" si="1"/>
        <v>43264</v>
      </c>
      <c r="B77" s="26">
        <f>IFERROR(+VLOOKUP("LEGROW"&amp;A77,'Main File'!A:O,6,0),0)</f>
        <v>0</v>
      </c>
      <c r="C77" s="26">
        <f>IFERROR(+VLOOKUP("LEGROW"&amp;A77,'Main File'!A:O,7,0),0)</f>
        <v>0</v>
      </c>
      <c r="D77" s="26">
        <f>IFERROR(+VLOOKUP("LEGROW"&amp;A77,'Main File'!A:O,8,0),0)</f>
        <v>0</v>
      </c>
      <c r="E77" s="26">
        <f>IFERROR(+VLOOKUP("LEGROW"&amp;A77,'Main File'!A:O,9,0),0)</f>
        <v>0</v>
      </c>
      <c r="F77" s="26">
        <f>IFERROR(+VLOOKUP("LEGROW"&amp;A77,'Main File'!A:O,10,0),0)</f>
        <v>0</v>
      </c>
      <c r="G77" s="26">
        <f>IFERROR(+VLOOKUP("LEGROW"&amp;A77,'Main File'!A:O,11,0),0)</f>
        <v>0</v>
      </c>
      <c r="H77" s="26">
        <f>IFERROR(+VLOOKUP("LEGROW"&amp;A77,'Main File'!A:O,12,0),0)</f>
        <v>0</v>
      </c>
      <c r="I77" s="26">
        <f>IFERROR(+VLOOKUP("LEGROW"&amp;A77,'Main File'!A:O,13,0),0)</f>
        <v>0</v>
      </c>
      <c r="J77" s="26">
        <f>IFERROR(+VLOOKUP("LEGROW"&amp;A77,'Main File'!A:O,14,0),0)</f>
        <v>0</v>
      </c>
      <c r="K77" s="26">
        <f>IFERROR(+VLOOKUP("LEGROW"&amp;A77,'Main File'!A:O,15,0),0)</f>
        <v>0</v>
      </c>
    </row>
    <row r="78" spans="1:11" x14ac:dyDescent="0.25">
      <c r="A78" s="9">
        <f t="shared" si="1"/>
        <v>43265</v>
      </c>
      <c r="B78" s="26">
        <f>IFERROR(+VLOOKUP("LEGROW"&amp;A78,'Main File'!A:O,6,0),0)</f>
        <v>0</v>
      </c>
      <c r="C78" s="26">
        <f>IFERROR(+VLOOKUP("LEGROW"&amp;A78,'Main File'!A:O,7,0),0)</f>
        <v>0</v>
      </c>
      <c r="D78" s="26">
        <f>IFERROR(+VLOOKUP("LEGROW"&amp;A78,'Main File'!A:O,8,0),0)</f>
        <v>0</v>
      </c>
      <c r="E78" s="26">
        <f>IFERROR(+VLOOKUP("LEGROW"&amp;A78,'Main File'!A:O,9,0),0)</f>
        <v>0</v>
      </c>
      <c r="F78" s="26">
        <f>IFERROR(+VLOOKUP("LEGROW"&amp;A78,'Main File'!A:O,10,0),0)</f>
        <v>0</v>
      </c>
      <c r="G78" s="26">
        <f>IFERROR(+VLOOKUP("LEGROW"&amp;A78,'Main File'!A:O,11,0),0)</f>
        <v>0</v>
      </c>
      <c r="H78" s="26">
        <f>IFERROR(+VLOOKUP("LEGROW"&amp;A78,'Main File'!A:O,12,0),0)</f>
        <v>0</v>
      </c>
      <c r="I78" s="26">
        <f>IFERROR(+VLOOKUP("LEGROW"&amp;A78,'Main File'!A:O,13,0),0)</f>
        <v>0</v>
      </c>
      <c r="J78" s="26">
        <f>IFERROR(+VLOOKUP("LEGROW"&amp;A78,'Main File'!A:O,14,0),0)</f>
        <v>0</v>
      </c>
      <c r="K78" s="26">
        <f>IFERROR(+VLOOKUP("LEGROW"&amp;A78,'Main File'!A:O,15,0),0)</f>
        <v>0</v>
      </c>
    </row>
    <row r="79" spans="1:11" x14ac:dyDescent="0.25">
      <c r="A79" s="9">
        <f t="shared" si="1"/>
        <v>43266</v>
      </c>
      <c r="B79" s="26">
        <f>IFERROR(+VLOOKUP("LEGROW"&amp;A79,'Main File'!A:O,6,0),0)</f>
        <v>0</v>
      </c>
      <c r="C79" s="26">
        <f>IFERROR(+VLOOKUP("LEGROW"&amp;A79,'Main File'!A:O,7,0),0)</f>
        <v>0</v>
      </c>
      <c r="D79" s="26">
        <f>IFERROR(+VLOOKUP("LEGROW"&amp;A79,'Main File'!A:O,8,0),0)</f>
        <v>0</v>
      </c>
      <c r="E79" s="26">
        <f>IFERROR(+VLOOKUP("LEGROW"&amp;A79,'Main File'!A:O,9,0),0)</f>
        <v>0</v>
      </c>
      <c r="F79" s="26">
        <f>IFERROR(+VLOOKUP("LEGROW"&amp;A79,'Main File'!A:O,10,0),0)</f>
        <v>0</v>
      </c>
      <c r="G79" s="26">
        <f>IFERROR(+VLOOKUP("LEGROW"&amp;A79,'Main File'!A:O,11,0),0)</f>
        <v>0</v>
      </c>
      <c r="H79" s="26">
        <f>IFERROR(+VLOOKUP("LEGROW"&amp;A79,'Main File'!A:O,12,0),0)</f>
        <v>0</v>
      </c>
      <c r="I79" s="26">
        <f>IFERROR(+VLOOKUP("LEGROW"&amp;A79,'Main File'!A:O,13,0),0)</f>
        <v>0</v>
      </c>
      <c r="J79" s="26">
        <f>IFERROR(+VLOOKUP("LEGROW"&amp;A79,'Main File'!A:O,14,0),0)</f>
        <v>0</v>
      </c>
      <c r="K79" s="26">
        <f>IFERROR(+VLOOKUP("LEGROW"&amp;A79,'Main File'!A:O,15,0),0)</f>
        <v>0</v>
      </c>
    </row>
    <row r="80" spans="1:11" x14ac:dyDescent="0.25">
      <c r="A80" s="9">
        <f t="shared" si="1"/>
        <v>43267</v>
      </c>
      <c r="B80" s="26">
        <f>IFERROR(+VLOOKUP("LEGROW"&amp;A80,'Main File'!A:O,6,0),0)</f>
        <v>0</v>
      </c>
      <c r="C80" s="26">
        <f>IFERROR(+VLOOKUP("LEGROW"&amp;A80,'Main File'!A:O,7,0),0)</f>
        <v>0</v>
      </c>
      <c r="D80" s="26">
        <f>IFERROR(+VLOOKUP("LEGROW"&amp;A80,'Main File'!A:O,8,0),0)</f>
        <v>0</v>
      </c>
      <c r="E80" s="26">
        <f>IFERROR(+VLOOKUP("LEGROW"&amp;A80,'Main File'!A:O,9,0),0)</f>
        <v>0</v>
      </c>
      <c r="F80" s="26">
        <f>IFERROR(+VLOOKUP("LEGROW"&amp;A80,'Main File'!A:O,10,0),0)</f>
        <v>0</v>
      </c>
      <c r="G80" s="26">
        <f>IFERROR(+VLOOKUP("LEGROW"&amp;A80,'Main File'!A:O,11,0),0)</f>
        <v>0</v>
      </c>
      <c r="H80" s="26">
        <f>IFERROR(+VLOOKUP("LEGROW"&amp;A80,'Main File'!A:O,12,0),0)</f>
        <v>0</v>
      </c>
      <c r="I80" s="26">
        <f>IFERROR(+VLOOKUP("LEGROW"&amp;A80,'Main File'!A:O,13,0),0)</f>
        <v>0</v>
      </c>
      <c r="J80" s="26">
        <f>IFERROR(+VLOOKUP("LEGROW"&amp;A80,'Main File'!A:O,14,0),0)</f>
        <v>0</v>
      </c>
      <c r="K80" s="26">
        <f>IFERROR(+VLOOKUP("LEGROW"&amp;A80,'Main File'!A:O,15,0),0)</f>
        <v>0</v>
      </c>
    </row>
    <row r="81" spans="1:11" x14ac:dyDescent="0.25">
      <c r="A81" s="9">
        <f t="shared" si="1"/>
        <v>43268</v>
      </c>
      <c r="B81" s="26">
        <f>IFERROR(+VLOOKUP("LEGROW"&amp;A81,'Main File'!A:O,6,0),0)</f>
        <v>0</v>
      </c>
      <c r="C81" s="26">
        <f>IFERROR(+VLOOKUP("LEGROW"&amp;A81,'Main File'!A:O,7,0),0)</f>
        <v>0</v>
      </c>
      <c r="D81" s="26">
        <f>IFERROR(+VLOOKUP("LEGROW"&amp;A81,'Main File'!A:O,8,0),0)</f>
        <v>0</v>
      </c>
      <c r="E81" s="26">
        <f>IFERROR(+VLOOKUP("LEGROW"&amp;A81,'Main File'!A:O,9,0),0)</f>
        <v>0</v>
      </c>
      <c r="F81" s="26">
        <f>IFERROR(+VLOOKUP("LEGROW"&amp;A81,'Main File'!A:O,10,0),0)</f>
        <v>0</v>
      </c>
      <c r="G81" s="26">
        <f>IFERROR(+VLOOKUP("LEGROW"&amp;A81,'Main File'!A:O,11,0),0)</f>
        <v>0</v>
      </c>
      <c r="H81" s="26">
        <f>IFERROR(+VLOOKUP("LEGROW"&amp;A81,'Main File'!A:O,12,0),0)</f>
        <v>0</v>
      </c>
      <c r="I81" s="26">
        <f>IFERROR(+VLOOKUP("LEGROW"&amp;A81,'Main File'!A:O,13,0),0)</f>
        <v>0</v>
      </c>
      <c r="J81" s="26">
        <f>IFERROR(+VLOOKUP("LEGROW"&amp;A81,'Main File'!A:O,14,0),0)</f>
        <v>0</v>
      </c>
      <c r="K81" s="26">
        <f>IFERROR(+VLOOKUP("LEGROW"&amp;A81,'Main File'!A:O,15,0),0)</f>
        <v>0</v>
      </c>
    </row>
    <row r="82" spans="1:11" x14ac:dyDescent="0.25">
      <c r="A82" s="9">
        <f t="shared" si="1"/>
        <v>43269</v>
      </c>
      <c r="B82" s="26">
        <f>IFERROR(+VLOOKUP("LEGROW"&amp;A82,'Main File'!A:O,6,0),0)</f>
        <v>0</v>
      </c>
      <c r="C82" s="26">
        <f>IFERROR(+VLOOKUP("LEGROW"&amp;A82,'Main File'!A:O,7,0),0)</f>
        <v>0</v>
      </c>
      <c r="D82" s="26">
        <f>IFERROR(+VLOOKUP("LEGROW"&amp;A82,'Main File'!A:O,8,0),0)</f>
        <v>0</v>
      </c>
      <c r="E82" s="26">
        <f>IFERROR(+VLOOKUP("LEGROW"&amp;A82,'Main File'!A:O,9,0),0)</f>
        <v>0</v>
      </c>
      <c r="F82" s="26">
        <f>IFERROR(+VLOOKUP("LEGROW"&amp;A82,'Main File'!A:O,10,0),0)</f>
        <v>0</v>
      </c>
      <c r="G82" s="26">
        <f>IFERROR(+VLOOKUP("LEGROW"&amp;A82,'Main File'!A:O,11,0),0)</f>
        <v>0</v>
      </c>
      <c r="H82" s="26">
        <f>IFERROR(+VLOOKUP("LEGROW"&amp;A82,'Main File'!A:O,12,0),0)</f>
        <v>0</v>
      </c>
      <c r="I82" s="26">
        <f>IFERROR(+VLOOKUP("LEGROW"&amp;A82,'Main File'!A:O,13,0),0)</f>
        <v>0</v>
      </c>
      <c r="J82" s="26">
        <f>IFERROR(+VLOOKUP("LEGROW"&amp;A82,'Main File'!A:O,14,0),0)</f>
        <v>0</v>
      </c>
      <c r="K82" s="26">
        <f>IFERROR(+VLOOKUP("LEGROW"&amp;A82,'Main File'!A:O,15,0),0)</f>
        <v>0</v>
      </c>
    </row>
    <row r="83" spans="1:11" x14ac:dyDescent="0.25">
      <c r="A83" s="9">
        <f t="shared" si="1"/>
        <v>43270</v>
      </c>
      <c r="B83" s="26">
        <f>IFERROR(+VLOOKUP("LEGROW"&amp;A83,'Main File'!A:O,6,0),0)</f>
        <v>0</v>
      </c>
      <c r="C83" s="26">
        <f>IFERROR(+VLOOKUP("LEGROW"&amp;A83,'Main File'!A:O,7,0),0)</f>
        <v>0</v>
      </c>
      <c r="D83" s="26">
        <f>IFERROR(+VLOOKUP("LEGROW"&amp;A83,'Main File'!A:O,8,0),0)</f>
        <v>0</v>
      </c>
      <c r="E83" s="26">
        <f>IFERROR(+VLOOKUP("LEGROW"&amp;A83,'Main File'!A:O,9,0),0)</f>
        <v>0</v>
      </c>
      <c r="F83" s="26">
        <f>IFERROR(+VLOOKUP("LEGROW"&amp;A83,'Main File'!A:O,10,0),0)</f>
        <v>0</v>
      </c>
      <c r="G83" s="26">
        <f>IFERROR(+VLOOKUP("LEGROW"&amp;A83,'Main File'!A:O,11,0),0)</f>
        <v>0</v>
      </c>
      <c r="H83" s="26">
        <f>IFERROR(+VLOOKUP("LEGROW"&amp;A83,'Main File'!A:O,12,0),0)</f>
        <v>0</v>
      </c>
      <c r="I83" s="26">
        <f>IFERROR(+VLOOKUP("LEGROW"&amp;A83,'Main File'!A:O,13,0),0)</f>
        <v>0</v>
      </c>
      <c r="J83" s="26">
        <f>IFERROR(+VLOOKUP("LEGROW"&amp;A83,'Main File'!A:O,14,0),0)</f>
        <v>0</v>
      </c>
      <c r="K83" s="26">
        <f>IFERROR(+VLOOKUP("LEGROW"&amp;A83,'Main File'!A:O,15,0),0)</f>
        <v>0</v>
      </c>
    </row>
    <row r="84" spans="1:11" x14ac:dyDescent="0.25">
      <c r="A84" s="9">
        <f t="shared" si="1"/>
        <v>43271</v>
      </c>
      <c r="B84" s="26">
        <f>IFERROR(+VLOOKUP("LEGROW"&amp;A84,'Main File'!A:O,6,0),0)</f>
        <v>0</v>
      </c>
      <c r="C84" s="26">
        <f>IFERROR(+VLOOKUP("LEGROW"&amp;A84,'Main File'!A:O,7,0),0)</f>
        <v>0</v>
      </c>
      <c r="D84" s="26">
        <f>IFERROR(+VLOOKUP("LEGROW"&amp;A84,'Main File'!A:O,8,0),0)</f>
        <v>0</v>
      </c>
      <c r="E84" s="26">
        <f>IFERROR(+VLOOKUP("LEGROW"&amp;A84,'Main File'!A:O,9,0),0)</f>
        <v>0</v>
      </c>
      <c r="F84" s="26">
        <f>IFERROR(+VLOOKUP("LEGROW"&amp;A84,'Main File'!A:O,10,0),0)</f>
        <v>0</v>
      </c>
      <c r="G84" s="26">
        <f>IFERROR(+VLOOKUP("LEGROW"&amp;A84,'Main File'!A:O,11,0),0)</f>
        <v>0</v>
      </c>
      <c r="H84" s="26">
        <f>IFERROR(+VLOOKUP("LEGROW"&amp;A84,'Main File'!A:O,12,0),0)</f>
        <v>0</v>
      </c>
      <c r="I84" s="26">
        <f>IFERROR(+VLOOKUP("LEGROW"&amp;A84,'Main File'!A:O,13,0),0)</f>
        <v>0</v>
      </c>
      <c r="J84" s="26">
        <f>IFERROR(+VLOOKUP("LEGROW"&amp;A84,'Main File'!A:O,14,0),0)</f>
        <v>0</v>
      </c>
      <c r="K84" s="26">
        <f>IFERROR(+VLOOKUP("LEGROW"&amp;A84,'Main File'!A:O,15,0),0)</f>
        <v>0</v>
      </c>
    </row>
    <row r="85" spans="1:11" x14ac:dyDescent="0.25">
      <c r="A85" s="9">
        <f t="shared" si="1"/>
        <v>43272</v>
      </c>
      <c r="B85" s="26">
        <f>IFERROR(+VLOOKUP("LEGROW"&amp;A85,'Main File'!A:O,6,0),0)</f>
        <v>0</v>
      </c>
      <c r="C85" s="26">
        <f>IFERROR(+VLOOKUP("LEGROW"&amp;A85,'Main File'!A:O,7,0),0)</f>
        <v>0</v>
      </c>
      <c r="D85" s="26">
        <f>IFERROR(+VLOOKUP("LEGROW"&amp;A85,'Main File'!A:O,8,0),0)</f>
        <v>0</v>
      </c>
      <c r="E85" s="26">
        <f>IFERROR(+VLOOKUP("LEGROW"&amp;A85,'Main File'!A:O,9,0),0)</f>
        <v>0</v>
      </c>
      <c r="F85" s="26">
        <f>IFERROR(+VLOOKUP("LEGROW"&amp;A85,'Main File'!A:O,10,0),0)</f>
        <v>0</v>
      </c>
      <c r="G85" s="26">
        <f>IFERROR(+VLOOKUP("LEGROW"&amp;A85,'Main File'!A:O,11,0),0)</f>
        <v>0</v>
      </c>
      <c r="H85" s="26">
        <f>IFERROR(+VLOOKUP("LEGROW"&amp;A85,'Main File'!A:O,12,0),0)</f>
        <v>0</v>
      </c>
      <c r="I85" s="26">
        <f>IFERROR(+VLOOKUP("LEGROW"&amp;A85,'Main File'!A:O,13,0),0)</f>
        <v>0</v>
      </c>
      <c r="J85" s="26">
        <f>IFERROR(+VLOOKUP("LEGROW"&amp;A85,'Main File'!A:O,14,0),0)</f>
        <v>0</v>
      </c>
      <c r="K85" s="26">
        <f>IFERROR(+VLOOKUP("LEGROW"&amp;A85,'Main File'!A:O,15,0),0)</f>
        <v>0</v>
      </c>
    </row>
    <row r="86" spans="1:11" x14ac:dyDescent="0.25">
      <c r="A86" s="9">
        <f t="shared" si="1"/>
        <v>43273</v>
      </c>
      <c r="B86" s="26">
        <f>IFERROR(+VLOOKUP("LEGROW"&amp;A86,'Main File'!A:O,6,0),0)</f>
        <v>0</v>
      </c>
      <c r="C86" s="26">
        <f>IFERROR(+VLOOKUP("LEGROW"&amp;A86,'Main File'!A:O,7,0),0)</f>
        <v>0</v>
      </c>
      <c r="D86" s="26">
        <f>IFERROR(+VLOOKUP("LEGROW"&amp;A86,'Main File'!A:O,8,0),0)</f>
        <v>0</v>
      </c>
      <c r="E86" s="26">
        <f>IFERROR(+VLOOKUP("LEGROW"&amp;A86,'Main File'!A:O,9,0),0)</f>
        <v>0</v>
      </c>
      <c r="F86" s="26">
        <f>IFERROR(+VLOOKUP("LEGROW"&amp;A86,'Main File'!A:O,10,0),0)</f>
        <v>0</v>
      </c>
      <c r="G86" s="26">
        <f>IFERROR(+VLOOKUP("LEGROW"&amp;A86,'Main File'!A:O,11,0),0)</f>
        <v>0</v>
      </c>
      <c r="H86" s="26">
        <f>IFERROR(+VLOOKUP("LEGROW"&amp;A86,'Main File'!A:O,12,0),0)</f>
        <v>0</v>
      </c>
      <c r="I86" s="26">
        <f>IFERROR(+VLOOKUP("LEGROW"&amp;A86,'Main File'!A:O,13,0),0)</f>
        <v>0</v>
      </c>
      <c r="J86" s="26">
        <f>IFERROR(+VLOOKUP("LEGROW"&amp;A86,'Main File'!A:O,14,0),0)</f>
        <v>0</v>
      </c>
      <c r="K86" s="26">
        <f>IFERROR(+VLOOKUP("LEGROW"&amp;A86,'Main File'!A:O,15,0),0)</f>
        <v>0</v>
      </c>
    </row>
    <row r="87" spans="1:11" x14ac:dyDescent="0.25">
      <c r="A87" s="9">
        <f t="shared" si="1"/>
        <v>43274</v>
      </c>
      <c r="B87" s="26">
        <f>IFERROR(+VLOOKUP("LEGROW"&amp;A87,'Main File'!A:O,6,0),0)</f>
        <v>0</v>
      </c>
      <c r="C87" s="26">
        <f>IFERROR(+VLOOKUP("LEGROW"&amp;A87,'Main File'!A:O,7,0),0)</f>
        <v>0</v>
      </c>
      <c r="D87" s="26">
        <f>IFERROR(+VLOOKUP("LEGROW"&amp;A87,'Main File'!A:O,8,0),0)</f>
        <v>0</v>
      </c>
      <c r="E87" s="26">
        <f>IFERROR(+VLOOKUP("LEGROW"&amp;A87,'Main File'!A:O,9,0),0)</f>
        <v>0</v>
      </c>
      <c r="F87" s="26">
        <f>IFERROR(+VLOOKUP("LEGROW"&amp;A87,'Main File'!A:O,10,0),0)</f>
        <v>0</v>
      </c>
      <c r="G87" s="26">
        <f>IFERROR(+VLOOKUP("LEGROW"&amp;A87,'Main File'!A:O,11,0),0)</f>
        <v>0</v>
      </c>
      <c r="H87" s="26">
        <f>IFERROR(+VLOOKUP("LEGROW"&amp;A87,'Main File'!A:O,12,0),0)</f>
        <v>0</v>
      </c>
      <c r="I87" s="26">
        <f>IFERROR(+VLOOKUP("LEGROW"&amp;A87,'Main File'!A:O,13,0),0)</f>
        <v>0</v>
      </c>
      <c r="J87" s="26">
        <f>IFERROR(+VLOOKUP("LEGROW"&amp;A87,'Main File'!A:O,14,0),0)</f>
        <v>0</v>
      </c>
      <c r="K87" s="26">
        <f>IFERROR(+VLOOKUP("LEGROW"&amp;A87,'Main File'!A:O,15,0),0)</f>
        <v>0</v>
      </c>
    </row>
    <row r="88" spans="1:11" x14ac:dyDescent="0.25">
      <c r="A88" s="9">
        <f t="shared" si="1"/>
        <v>43275</v>
      </c>
      <c r="B88" s="26">
        <f>IFERROR(+VLOOKUP("LEGROW"&amp;A88,'Main File'!A:O,6,0),0)</f>
        <v>0</v>
      </c>
      <c r="C88" s="26">
        <f>IFERROR(+VLOOKUP("LEGROW"&amp;A88,'Main File'!A:O,7,0),0)</f>
        <v>0</v>
      </c>
      <c r="D88" s="26">
        <f>IFERROR(+VLOOKUP("LEGROW"&amp;A88,'Main File'!A:O,8,0),0)</f>
        <v>0</v>
      </c>
      <c r="E88" s="26">
        <f>IFERROR(+VLOOKUP("LEGROW"&amp;A88,'Main File'!A:O,9,0),0)</f>
        <v>0</v>
      </c>
      <c r="F88" s="26">
        <f>IFERROR(+VLOOKUP("LEGROW"&amp;A88,'Main File'!A:O,10,0),0)</f>
        <v>0</v>
      </c>
      <c r="G88" s="26">
        <f>IFERROR(+VLOOKUP("LEGROW"&amp;A88,'Main File'!A:O,11,0),0)</f>
        <v>0</v>
      </c>
      <c r="H88" s="26">
        <f>IFERROR(+VLOOKUP("LEGROW"&amp;A88,'Main File'!A:O,12,0),0)</f>
        <v>0</v>
      </c>
      <c r="I88" s="26">
        <f>IFERROR(+VLOOKUP("LEGROW"&amp;A88,'Main File'!A:O,13,0),0)</f>
        <v>0</v>
      </c>
      <c r="J88" s="26">
        <f>IFERROR(+VLOOKUP("LEGROW"&amp;A88,'Main File'!A:O,14,0),0)</f>
        <v>0</v>
      </c>
      <c r="K88" s="26">
        <f>IFERROR(+VLOOKUP("LEGROW"&amp;A88,'Main File'!A:O,15,0),0)</f>
        <v>0</v>
      </c>
    </row>
    <row r="89" spans="1:11" x14ac:dyDescent="0.25">
      <c r="A89" s="9">
        <f t="shared" si="1"/>
        <v>43276</v>
      </c>
      <c r="B89" s="26">
        <f>IFERROR(+VLOOKUP("LEGROW"&amp;A89,'Main File'!A:O,6,0),0)</f>
        <v>0</v>
      </c>
      <c r="C89" s="26">
        <f>IFERROR(+VLOOKUP("LEGROW"&amp;A89,'Main File'!A:O,7,0),0)</f>
        <v>0</v>
      </c>
      <c r="D89" s="26">
        <f>IFERROR(+VLOOKUP("LEGROW"&amp;A89,'Main File'!A:O,8,0),0)</f>
        <v>0</v>
      </c>
      <c r="E89" s="26">
        <f>IFERROR(+VLOOKUP("LEGROW"&amp;A89,'Main File'!A:O,9,0),0)</f>
        <v>0</v>
      </c>
      <c r="F89" s="26">
        <f>IFERROR(+VLOOKUP("LEGROW"&amp;A89,'Main File'!A:O,10,0),0)</f>
        <v>0</v>
      </c>
      <c r="G89" s="26">
        <f>IFERROR(+VLOOKUP("LEGROW"&amp;A89,'Main File'!A:O,11,0),0)</f>
        <v>0</v>
      </c>
      <c r="H89" s="26">
        <f>IFERROR(+VLOOKUP("LEGROW"&amp;A89,'Main File'!A:O,12,0),0)</f>
        <v>0</v>
      </c>
      <c r="I89" s="26">
        <f>IFERROR(+VLOOKUP("LEGROW"&amp;A89,'Main File'!A:O,13,0),0)</f>
        <v>0</v>
      </c>
      <c r="J89" s="26">
        <f>IFERROR(+VLOOKUP("LEGROW"&amp;A89,'Main File'!A:O,14,0),0)</f>
        <v>0</v>
      </c>
      <c r="K89" s="26">
        <f>IFERROR(+VLOOKUP("LEGROW"&amp;A89,'Main File'!A:O,15,0),0)</f>
        <v>0</v>
      </c>
    </row>
    <row r="90" spans="1:11" x14ac:dyDescent="0.25">
      <c r="A90" s="9">
        <f t="shared" si="1"/>
        <v>43277</v>
      </c>
      <c r="B90" s="26">
        <f>IFERROR(+VLOOKUP("LEGROW"&amp;A90,'Main File'!A:O,6,0),0)</f>
        <v>0</v>
      </c>
      <c r="C90" s="26">
        <f>IFERROR(+VLOOKUP("LEGROW"&amp;A90,'Main File'!A:O,7,0),0)</f>
        <v>0</v>
      </c>
      <c r="D90" s="26">
        <f>IFERROR(+VLOOKUP("LEGROW"&amp;A90,'Main File'!A:O,8,0),0)</f>
        <v>0</v>
      </c>
      <c r="E90" s="26">
        <f>IFERROR(+VLOOKUP("LEGROW"&amp;A90,'Main File'!A:O,9,0),0)</f>
        <v>0</v>
      </c>
      <c r="F90" s="26">
        <f>IFERROR(+VLOOKUP("LEGROW"&amp;A90,'Main File'!A:O,10,0),0)</f>
        <v>0</v>
      </c>
      <c r="G90" s="26">
        <f>IFERROR(+VLOOKUP("LEGROW"&amp;A90,'Main File'!A:O,11,0),0)</f>
        <v>0</v>
      </c>
      <c r="H90" s="26">
        <f>IFERROR(+VLOOKUP("LEGROW"&amp;A90,'Main File'!A:O,12,0),0)</f>
        <v>0</v>
      </c>
      <c r="I90" s="26">
        <f>IFERROR(+VLOOKUP("LEGROW"&amp;A90,'Main File'!A:O,13,0),0)</f>
        <v>0</v>
      </c>
      <c r="J90" s="26">
        <f>IFERROR(+VLOOKUP("LEGROW"&amp;A90,'Main File'!A:O,14,0),0)</f>
        <v>0</v>
      </c>
      <c r="K90" s="26">
        <f>IFERROR(+VLOOKUP("LEGROW"&amp;A90,'Main File'!A:O,15,0),0)</f>
        <v>0</v>
      </c>
    </row>
    <row r="91" spans="1:11" x14ac:dyDescent="0.25">
      <c r="A91" s="9">
        <f t="shared" si="1"/>
        <v>43278</v>
      </c>
      <c r="B91" s="26">
        <f>IFERROR(+VLOOKUP("LEGROW"&amp;A91,'Main File'!A:O,6,0),0)</f>
        <v>0</v>
      </c>
      <c r="C91" s="26">
        <f>IFERROR(+VLOOKUP("LEGROW"&amp;A91,'Main File'!A:O,7,0),0)</f>
        <v>0</v>
      </c>
      <c r="D91" s="26">
        <f>IFERROR(+VLOOKUP("LEGROW"&amp;A91,'Main File'!A:O,8,0),0)</f>
        <v>0</v>
      </c>
      <c r="E91" s="26">
        <f>IFERROR(+VLOOKUP("LEGROW"&amp;A91,'Main File'!A:O,9,0),0)</f>
        <v>0</v>
      </c>
      <c r="F91" s="26">
        <f>IFERROR(+VLOOKUP("LEGROW"&amp;A91,'Main File'!A:O,10,0),0)</f>
        <v>0</v>
      </c>
      <c r="G91" s="26">
        <f>IFERROR(+VLOOKUP("LEGROW"&amp;A91,'Main File'!A:O,11,0),0)</f>
        <v>0</v>
      </c>
      <c r="H91" s="26">
        <f>IFERROR(+VLOOKUP("LEGROW"&amp;A91,'Main File'!A:O,12,0),0)</f>
        <v>0</v>
      </c>
      <c r="I91" s="26">
        <f>IFERROR(+VLOOKUP("LEGROW"&amp;A91,'Main File'!A:O,13,0),0)</f>
        <v>0</v>
      </c>
      <c r="J91" s="26">
        <f>IFERROR(+VLOOKUP("LEGROW"&amp;A91,'Main File'!A:O,14,0),0)</f>
        <v>0</v>
      </c>
      <c r="K91" s="26">
        <f>IFERROR(+VLOOKUP("LEGROW"&amp;A91,'Main File'!A:O,15,0),0)</f>
        <v>0</v>
      </c>
    </row>
    <row r="92" spans="1:11" x14ac:dyDescent="0.25">
      <c r="A92" s="9">
        <f t="shared" si="1"/>
        <v>43279</v>
      </c>
      <c r="B92" s="26">
        <f>IFERROR(+VLOOKUP("LEGROW"&amp;A92,'Main File'!A:O,6,0),0)</f>
        <v>0</v>
      </c>
      <c r="C92" s="26">
        <f>IFERROR(+VLOOKUP("LEGROW"&amp;A92,'Main File'!A:O,7,0),0)</f>
        <v>0</v>
      </c>
      <c r="D92" s="26">
        <f>IFERROR(+VLOOKUP("LEGROW"&amp;A92,'Main File'!A:O,8,0),0)</f>
        <v>0</v>
      </c>
      <c r="E92" s="26">
        <f>IFERROR(+VLOOKUP("LEGROW"&amp;A92,'Main File'!A:O,9,0),0)</f>
        <v>0</v>
      </c>
      <c r="F92" s="26">
        <f>IFERROR(+VLOOKUP("LEGROW"&amp;A92,'Main File'!A:O,10,0),0)</f>
        <v>0</v>
      </c>
      <c r="G92" s="26">
        <f>IFERROR(+VLOOKUP("LEGROW"&amp;A92,'Main File'!A:O,11,0),0)</f>
        <v>0</v>
      </c>
      <c r="H92" s="26">
        <f>IFERROR(+VLOOKUP("LEGROW"&amp;A92,'Main File'!A:O,12,0),0)</f>
        <v>0</v>
      </c>
      <c r="I92" s="26">
        <f>IFERROR(+VLOOKUP("LEGROW"&amp;A92,'Main File'!A:O,13,0),0)</f>
        <v>0</v>
      </c>
      <c r="J92" s="26">
        <f>IFERROR(+VLOOKUP("LEGROW"&amp;A92,'Main File'!A:O,14,0),0)</f>
        <v>0</v>
      </c>
      <c r="K92" s="26">
        <f>IFERROR(+VLOOKUP("LEGROW"&amp;A92,'Main File'!A:O,15,0),0)</f>
        <v>0</v>
      </c>
    </row>
    <row r="93" spans="1:11" x14ac:dyDescent="0.25">
      <c r="A93" s="9">
        <f t="shared" si="1"/>
        <v>43280</v>
      </c>
      <c r="B93" s="26">
        <f>IFERROR(+VLOOKUP("LEGROW"&amp;A93,'Main File'!A:O,6,0),0)</f>
        <v>0</v>
      </c>
      <c r="C93" s="26">
        <f>IFERROR(+VLOOKUP("LEGROW"&amp;A93,'Main File'!A:O,7,0),0)</f>
        <v>0</v>
      </c>
      <c r="D93" s="26">
        <f>IFERROR(+VLOOKUP("LEGROW"&amp;A93,'Main File'!A:O,8,0),0)</f>
        <v>0</v>
      </c>
      <c r="E93" s="26">
        <f>IFERROR(+VLOOKUP("LEGROW"&amp;A93,'Main File'!A:O,9,0),0)</f>
        <v>0</v>
      </c>
      <c r="F93" s="26">
        <f>IFERROR(+VLOOKUP("LEGROW"&amp;A93,'Main File'!A:O,10,0),0)</f>
        <v>0</v>
      </c>
      <c r="G93" s="26">
        <f>IFERROR(+VLOOKUP("LEGROW"&amp;A93,'Main File'!A:O,11,0),0)</f>
        <v>0</v>
      </c>
      <c r="H93" s="26">
        <f>IFERROR(+VLOOKUP("LEGROW"&amp;A93,'Main File'!A:O,12,0),0)</f>
        <v>0</v>
      </c>
      <c r="I93" s="26">
        <f>IFERROR(+VLOOKUP("LEGROW"&amp;A93,'Main File'!A:O,13,0),0)</f>
        <v>0</v>
      </c>
      <c r="J93" s="26">
        <f>IFERROR(+VLOOKUP("LEGROW"&amp;A93,'Main File'!A:O,14,0),0)</f>
        <v>0</v>
      </c>
      <c r="K93" s="26">
        <f>IFERROR(+VLOOKUP("LEGROW"&amp;A93,'Main File'!A:O,15,0),0)</f>
        <v>0</v>
      </c>
    </row>
    <row r="94" spans="1:11" x14ac:dyDescent="0.25">
      <c r="A94" s="9">
        <f t="shared" si="1"/>
        <v>43281</v>
      </c>
      <c r="B94" s="26">
        <f>IFERROR(+VLOOKUP("LEGROW"&amp;A94,'Main File'!A:O,6,0),0)</f>
        <v>0</v>
      </c>
      <c r="C94" s="26">
        <f>IFERROR(+VLOOKUP("LEGROW"&amp;A94,'Main File'!A:O,7,0),0)</f>
        <v>0</v>
      </c>
      <c r="D94" s="26">
        <f>IFERROR(+VLOOKUP("LEGROW"&amp;A94,'Main File'!A:O,8,0),0)</f>
        <v>0</v>
      </c>
      <c r="E94" s="26">
        <f>IFERROR(+VLOOKUP("LEGROW"&amp;A94,'Main File'!A:O,9,0),0)</f>
        <v>0</v>
      </c>
      <c r="F94" s="26">
        <f>IFERROR(+VLOOKUP("LEGROW"&amp;A94,'Main File'!A:O,10,0),0)</f>
        <v>0</v>
      </c>
      <c r="G94" s="26">
        <f>IFERROR(+VLOOKUP("LEGROW"&amp;A94,'Main File'!A:O,11,0),0)</f>
        <v>0</v>
      </c>
      <c r="H94" s="26">
        <f>IFERROR(+VLOOKUP("LEGROW"&amp;A94,'Main File'!A:O,12,0),0)</f>
        <v>0</v>
      </c>
      <c r="I94" s="26">
        <f>IFERROR(+VLOOKUP("LEGROW"&amp;A94,'Main File'!A:O,13,0),0)</f>
        <v>0</v>
      </c>
      <c r="J94" s="26">
        <f>IFERROR(+VLOOKUP("LEGROW"&amp;A94,'Main File'!A:O,14,0),0)</f>
        <v>0</v>
      </c>
      <c r="K94" s="26">
        <f>IFERROR(+VLOOKUP("LEGROW"&amp;A94,'Main File'!A:O,15,0),0)</f>
        <v>0</v>
      </c>
    </row>
    <row r="95" spans="1:11" x14ac:dyDescent="0.25">
      <c r="A95" s="9">
        <f t="shared" si="1"/>
        <v>43282</v>
      </c>
      <c r="B95" s="26">
        <f>IFERROR(+VLOOKUP("LEGROW"&amp;A95,'Main File'!A:O,6,0),0)</f>
        <v>0</v>
      </c>
      <c r="C95" s="26">
        <f>IFERROR(+VLOOKUP("LEGROW"&amp;A95,'Main File'!A:O,7,0),0)</f>
        <v>0</v>
      </c>
      <c r="D95" s="26">
        <f>IFERROR(+VLOOKUP("LEGROW"&amp;A95,'Main File'!A:O,8,0),0)</f>
        <v>0</v>
      </c>
      <c r="E95" s="26">
        <f>IFERROR(+VLOOKUP("LEGROW"&amp;A95,'Main File'!A:O,9,0),0)</f>
        <v>0</v>
      </c>
      <c r="F95" s="26">
        <f>IFERROR(+VLOOKUP("LEGROW"&amp;A95,'Main File'!A:O,10,0),0)</f>
        <v>0</v>
      </c>
      <c r="G95" s="26">
        <f>IFERROR(+VLOOKUP("LEGROW"&amp;A95,'Main File'!A:O,11,0),0)</f>
        <v>0</v>
      </c>
      <c r="H95" s="26">
        <f>IFERROR(+VLOOKUP("LEGROW"&amp;A95,'Main File'!A:O,12,0),0)</f>
        <v>0</v>
      </c>
      <c r="I95" s="26">
        <f>IFERROR(+VLOOKUP("LEGROW"&amp;A95,'Main File'!A:O,13,0),0)</f>
        <v>0</v>
      </c>
      <c r="J95" s="26">
        <f>IFERROR(+VLOOKUP("LEGROW"&amp;A95,'Main File'!A:O,14,0),0)</f>
        <v>0</v>
      </c>
      <c r="K95" s="26">
        <f>IFERROR(+VLOOKUP("LEGROW"&amp;A95,'Main File'!A:O,15,0),0)</f>
        <v>0</v>
      </c>
    </row>
    <row r="96" spans="1:11" x14ac:dyDescent="0.25">
      <c r="A96" s="9">
        <f t="shared" si="1"/>
        <v>43283</v>
      </c>
      <c r="B96" s="26">
        <f>IFERROR(+VLOOKUP("LEGROW"&amp;A96,'Main File'!A:O,6,0),0)</f>
        <v>0</v>
      </c>
      <c r="C96" s="26">
        <f>IFERROR(+VLOOKUP("LEGROW"&amp;A96,'Main File'!A:O,7,0),0)</f>
        <v>0</v>
      </c>
      <c r="D96" s="26">
        <f>IFERROR(+VLOOKUP("LEGROW"&amp;A96,'Main File'!A:O,8,0),0)</f>
        <v>0</v>
      </c>
      <c r="E96" s="26">
        <f>IFERROR(+VLOOKUP("LEGROW"&amp;A96,'Main File'!A:O,9,0),0)</f>
        <v>0</v>
      </c>
      <c r="F96" s="26">
        <f>IFERROR(+VLOOKUP("LEGROW"&amp;A96,'Main File'!A:O,10,0),0)</f>
        <v>0</v>
      </c>
      <c r="G96" s="26">
        <f>IFERROR(+VLOOKUP("LEGROW"&amp;A96,'Main File'!A:O,11,0),0)</f>
        <v>0</v>
      </c>
      <c r="H96" s="26">
        <f>IFERROR(+VLOOKUP("LEGROW"&amp;A96,'Main File'!A:O,12,0),0)</f>
        <v>0</v>
      </c>
      <c r="I96" s="26">
        <f>IFERROR(+VLOOKUP("LEGROW"&amp;A96,'Main File'!A:O,13,0),0)</f>
        <v>0</v>
      </c>
      <c r="J96" s="26">
        <f>IFERROR(+VLOOKUP("LEGROW"&amp;A96,'Main File'!A:O,14,0),0)</f>
        <v>0</v>
      </c>
      <c r="K96" s="26">
        <f>IFERROR(+VLOOKUP("LEGROW"&amp;A96,'Main File'!A:O,15,0),0)</f>
        <v>0</v>
      </c>
    </row>
    <row r="97" spans="1:11" x14ac:dyDescent="0.25">
      <c r="A97" s="9">
        <f t="shared" si="1"/>
        <v>43284</v>
      </c>
      <c r="B97" s="26">
        <f>IFERROR(+VLOOKUP("LEGROW"&amp;A97,'Main File'!A:O,6,0),0)</f>
        <v>0</v>
      </c>
      <c r="C97" s="26">
        <f>IFERROR(+VLOOKUP("LEGROW"&amp;A97,'Main File'!A:O,7,0),0)</f>
        <v>0</v>
      </c>
      <c r="D97" s="26">
        <f>IFERROR(+VLOOKUP("LEGROW"&amp;A97,'Main File'!A:O,8,0),0)</f>
        <v>0</v>
      </c>
      <c r="E97" s="26">
        <f>IFERROR(+VLOOKUP("LEGROW"&amp;A97,'Main File'!A:O,9,0),0)</f>
        <v>0</v>
      </c>
      <c r="F97" s="26">
        <f>IFERROR(+VLOOKUP("LEGROW"&amp;A97,'Main File'!A:O,10,0),0)</f>
        <v>0</v>
      </c>
      <c r="G97" s="26">
        <f>IFERROR(+VLOOKUP("LEGROW"&amp;A97,'Main File'!A:O,11,0),0)</f>
        <v>0</v>
      </c>
      <c r="H97" s="26">
        <f>IFERROR(+VLOOKUP("LEGROW"&amp;A97,'Main File'!A:O,12,0),0)</f>
        <v>0</v>
      </c>
      <c r="I97" s="26">
        <f>IFERROR(+VLOOKUP("LEGROW"&amp;A97,'Main File'!A:O,13,0),0)</f>
        <v>0</v>
      </c>
      <c r="J97" s="26">
        <f>IFERROR(+VLOOKUP("LEGROW"&amp;A97,'Main File'!A:O,14,0),0)</f>
        <v>0</v>
      </c>
      <c r="K97" s="26">
        <f>IFERROR(+VLOOKUP("LEGROW"&amp;A97,'Main File'!A:O,15,0),0)</f>
        <v>0</v>
      </c>
    </row>
    <row r="98" spans="1:11" x14ac:dyDescent="0.25">
      <c r="A98" s="9">
        <f t="shared" si="1"/>
        <v>43285</v>
      </c>
      <c r="B98" s="26">
        <f>IFERROR(+VLOOKUP("LEGROW"&amp;A98,'Main File'!A:O,6,0),0)</f>
        <v>0</v>
      </c>
      <c r="C98" s="26">
        <f>IFERROR(+VLOOKUP("LEGROW"&amp;A98,'Main File'!A:O,7,0),0)</f>
        <v>0</v>
      </c>
      <c r="D98" s="26">
        <f>IFERROR(+VLOOKUP("LEGROW"&amp;A98,'Main File'!A:O,8,0),0)</f>
        <v>0</v>
      </c>
      <c r="E98" s="26">
        <f>IFERROR(+VLOOKUP("LEGROW"&amp;A98,'Main File'!A:O,9,0),0)</f>
        <v>0</v>
      </c>
      <c r="F98" s="26">
        <f>IFERROR(+VLOOKUP("LEGROW"&amp;A98,'Main File'!A:O,10,0),0)</f>
        <v>0</v>
      </c>
      <c r="G98" s="26">
        <f>IFERROR(+VLOOKUP("LEGROW"&amp;A98,'Main File'!A:O,11,0),0)</f>
        <v>0</v>
      </c>
      <c r="H98" s="26">
        <f>IFERROR(+VLOOKUP("LEGROW"&amp;A98,'Main File'!A:O,12,0),0)</f>
        <v>0</v>
      </c>
      <c r="I98" s="26">
        <f>IFERROR(+VLOOKUP("LEGROW"&amp;A98,'Main File'!A:O,13,0),0)</f>
        <v>0</v>
      </c>
      <c r="J98" s="26">
        <f>IFERROR(+VLOOKUP("LEGROW"&amp;A98,'Main File'!A:O,14,0),0)</f>
        <v>0</v>
      </c>
      <c r="K98" s="26">
        <f>IFERROR(+VLOOKUP("LEGROW"&amp;A98,'Main File'!A:O,15,0),0)</f>
        <v>0</v>
      </c>
    </row>
    <row r="99" spans="1:11" x14ac:dyDescent="0.25">
      <c r="A99" s="9">
        <f t="shared" si="1"/>
        <v>43286</v>
      </c>
      <c r="B99" s="26">
        <f>IFERROR(+VLOOKUP("LEGROW"&amp;A99,'Main File'!A:O,6,0),0)</f>
        <v>0</v>
      </c>
      <c r="C99" s="26">
        <f>IFERROR(+VLOOKUP("LEGROW"&amp;A99,'Main File'!A:O,7,0),0)</f>
        <v>0</v>
      </c>
      <c r="D99" s="26">
        <f>IFERROR(+VLOOKUP("LEGROW"&amp;A99,'Main File'!A:O,8,0),0)</f>
        <v>0</v>
      </c>
      <c r="E99" s="26">
        <f>IFERROR(+VLOOKUP("LEGROW"&amp;A99,'Main File'!A:O,9,0),0)</f>
        <v>0</v>
      </c>
      <c r="F99" s="26">
        <f>IFERROR(+VLOOKUP("LEGROW"&amp;A99,'Main File'!A:O,10,0),0)</f>
        <v>0</v>
      </c>
      <c r="G99" s="26">
        <f>IFERROR(+VLOOKUP("LEGROW"&amp;A99,'Main File'!A:O,11,0),0)</f>
        <v>0</v>
      </c>
      <c r="H99" s="26">
        <f>IFERROR(+VLOOKUP("LEGROW"&amp;A99,'Main File'!A:O,12,0),0)</f>
        <v>0</v>
      </c>
      <c r="I99" s="26">
        <f>IFERROR(+VLOOKUP("LEGROW"&amp;A99,'Main File'!A:O,13,0),0)</f>
        <v>0</v>
      </c>
      <c r="J99" s="26">
        <f>IFERROR(+VLOOKUP("LEGROW"&amp;A99,'Main File'!A:O,14,0),0)</f>
        <v>0</v>
      </c>
      <c r="K99" s="26">
        <f>IFERROR(+VLOOKUP("LEGROW"&amp;A99,'Main File'!A:O,15,0),0)</f>
        <v>0</v>
      </c>
    </row>
    <row r="100" spans="1:11" x14ac:dyDescent="0.25">
      <c r="A100" s="9">
        <f t="shared" si="1"/>
        <v>43287</v>
      </c>
      <c r="B100" s="26">
        <f>IFERROR(+VLOOKUP("LEGROW"&amp;A100,'Main File'!A:O,6,0),0)</f>
        <v>0</v>
      </c>
      <c r="C100" s="26">
        <f>IFERROR(+VLOOKUP("LEGROW"&amp;A100,'Main File'!A:O,7,0),0)</f>
        <v>0</v>
      </c>
      <c r="D100" s="26">
        <f>IFERROR(+VLOOKUP("LEGROW"&amp;A100,'Main File'!A:O,8,0),0)</f>
        <v>0</v>
      </c>
      <c r="E100" s="26">
        <f>IFERROR(+VLOOKUP("LEGROW"&amp;A100,'Main File'!A:O,9,0),0)</f>
        <v>0</v>
      </c>
      <c r="F100" s="26">
        <f>IFERROR(+VLOOKUP("LEGROW"&amp;A100,'Main File'!A:O,10,0),0)</f>
        <v>0</v>
      </c>
      <c r="G100" s="26">
        <f>IFERROR(+VLOOKUP("LEGROW"&amp;A100,'Main File'!A:O,11,0),0)</f>
        <v>0</v>
      </c>
      <c r="H100" s="26">
        <f>IFERROR(+VLOOKUP("LEGROW"&amp;A100,'Main File'!A:O,12,0),0)</f>
        <v>0</v>
      </c>
      <c r="I100" s="26">
        <f>IFERROR(+VLOOKUP("LEGROW"&amp;A100,'Main File'!A:O,13,0),0)</f>
        <v>0</v>
      </c>
      <c r="J100" s="26">
        <f>IFERROR(+VLOOKUP("LEGROW"&amp;A100,'Main File'!A:O,14,0),0)</f>
        <v>0</v>
      </c>
      <c r="K100" s="26">
        <f>IFERROR(+VLOOKUP("LEGROW"&amp;A100,'Main File'!A:O,15,0),0)</f>
        <v>0</v>
      </c>
    </row>
    <row r="101" spans="1:11" x14ac:dyDescent="0.25">
      <c r="A101" s="9">
        <f t="shared" si="1"/>
        <v>43288</v>
      </c>
      <c r="B101" s="26">
        <f>IFERROR(+VLOOKUP("LEGROW"&amp;A101,'Main File'!A:O,6,0),0)</f>
        <v>0</v>
      </c>
      <c r="C101" s="26">
        <f>IFERROR(+VLOOKUP("LEGROW"&amp;A101,'Main File'!A:O,7,0),0)</f>
        <v>0</v>
      </c>
      <c r="D101" s="26">
        <f>IFERROR(+VLOOKUP("LEGROW"&amp;A101,'Main File'!A:O,8,0),0)</f>
        <v>0</v>
      </c>
      <c r="E101" s="26">
        <f>IFERROR(+VLOOKUP("LEGROW"&amp;A101,'Main File'!A:O,9,0),0)</f>
        <v>0</v>
      </c>
      <c r="F101" s="26">
        <f>IFERROR(+VLOOKUP("LEGROW"&amp;A101,'Main File'!A:O,10,0),0)</f>
        <v>0</v>
      </c>
      <c r="G101" s="26">
        <f>IFERROR(+VLOOKUP("LEGROW"&amp;A101,'Main File'!A:O,11,0),0)</f>
        <v>0</v>
      </c>
      <c r="H101" s="26">
        <f>IFERROR(+VLOOKUP("LEGROW"&amp;A101,'Main File'!A:O,12,0),0)</f>
        <v>0</v>
      </c>
      <c r="I101" s="26">
        <f>IFERROR(+VLOOKUP("LEGROW"&amp;A101,'Main File'!A:O,13,0),0)</f>
        <v>0</v>
      </c>
      <c r="J101" s="26">
        <f>IFERROR(+VLOOKUP("LEGROW"&amp;A101,'Main File'!A:O,14,0),0)</f>
        <v>0</v>
      </c>
      <c r="K101" s="26">
        <f>IFERROR(+VLOOKUP("LEGROW"&amp;A101,'Main File'!A:O,15,0),0)</f>
        <v>0</v>
      </c>
    </row>
    <row r="102" spans="1:11" x14ac:dyDescent="0.25">
      <c r="A102" s="9">
        <f t="shared" si="1"/>
        <v>43289</v>
      </c>
      <c r="B102" s="26">
        <f>IFERROR(+VLOOKUP("LEGROW"&amp;A102,'Main File'!A:O,6,0),0)</f>
        <v>0</v>
      </c>
      <c r="C102" s="26">
        <f>IFERROR(+VLOOKUP("LEGROW"&amp;A102,'Main File'!A:O,7,0),0)</f>
        <v>0</v>
      </c>
      <c r="D102" s="26">
        <f>IFERROR(+VLOOKUP("LEGROW"&amp;A102,'Main File'!A:O,8,0),0)</f>
        <v>0</v>
      </c>
      <c r="E102" s="26">
        <f>IFERROR(+VLOOKUP("LEGROW"&amp;A102,'Main File'!A:O,9,0),0)</f>
        <v>0</v>
      </c>
      <c r="F102" s="26">
        <f>IFERROR(+VLOOKUP("LEGROW"&amp;A102,'Main File'!A:O,10,0),0)</f>
        <v>0</v>
      </c>
      <c r="G102" s="26">
        <f>IFERROR(+VLOOKUP("LEGROW"&amp;A102,'Main File'!A:O,11,0),0)</f>
        <v>0</v>
      </c>
      <c r="H102" s="26">
        <f>IFERROR(+VLOOKUP("LEGROW"&amp;A102,'Main File'!A:O,12,0),0)</f>
        <v>0</v>
      </c>
      <c r="I102" s="26">
        <f>IFERROR(+VLOOKUP("LEGROW"&amp;A102,'Main File'!A:O,13,0),0)</f>
        <v>0</v>
      </c>
      <c r="J102" s="26">
        <f>IFERROR(+VLOOKUP("LEGROW"&amp;A102,'Main File'!A:O,14,0),0)</f>
        <v>0</v>
      </c>
      <c r="K102" s="26">
        <f>IFERROR(+VLOOKUP("LEGROW"&amp;A102,'Main File'!A:O,15,0),0)</f>
        <v>0</v>
      </c>
    </row>
    <row r="103" spans="1:11" x14ac:dyDescent="0.25">
      <c r="A103" s="9">
        <f t="shared" si="1"/>
        <v>43290</v>
      </c>
      <c r="B103" s="26">
        <f>IFERROR(+VLOOKUP("LEGROW"&amp;A103,'Main File'!A:O,6,0),0)</f>
        <v>0</v>
      </c>
      <c r="C103" s="26">
        <f>IFERROR(+VLOOKUP("LEGROW"&amp;A103,'Main File'!A:O,7,0),0)</f>
        <v>0</v>
      </c>
      <c r="D103" s="26">
        <f>IFERROR(+VLOOKUP("LEGROW"&amp;A103,'Main File'!A:O,8,0),0)</f>
        <v>0</v>
      </c>
      <c r="E103" s="26">
        <f>IFERROR(+VLOOKUP("LEGROW"&amp;A103,'Main File'!A:O,9,0),0)</f>
        <v>0</v>
      </c>
      <c r="F103" s="26">
        <f>IFERROR(+VLOOKUP("LEGROW"&amp;A103,'Main File'!A:O,10,0),0)</f>
        <v>0</v>
      </c>
      <c r="G103" s="26">
        <f>IFERROR(+VLOOKUP("LEGROW"&amp;A103,'Main File'!A:O,11,0),0)</f>
        <v>0</v>
      </c>
      <c r="H103" s="26">
        <f>IFERROR(+VLOOKUP("LEGROW"&amp;A103,'Main File'!A:O,12,0),0)</f>
        <v>0</v>
      </c>
      <c r="I103" s="26">
        <f>IFERROR(+VLOOKUP("LEGROW"&amp;A103,'Main File'!A:O,13,0),0)</f>
        <v>0</v>
      </c>
      <c r="J103" s="26">
        <f>IFERROR(+VLOOKUP("LEGROW"&amp;A103,'Main File'!A:O,14,0),0)</f>
        <v>0</v>
      </c>
      <c r="K103" s="26">
        <f>IFERROR(+VLOOKUP("LEGROW"&amp;A103,'Main File'!A:O,15,0),0)</f>
        <v>0</v>
      </c>
    </row>
    <row r="104" spans="1:11" x14ac:dyDescent="0.25">
      <c r="A104" s="9">
        <f t="shared" si="1"/>
        <v>43291</v>
      </c>
      <c r="B104" s="26">
        <f>IFERROR(+VLOOKUP("LEGROW"&amp;A104,'Main File'!A:O,6,0),0)</f>
        <v>0</v>
      </c>
      <c r="C104" s="26">
        <f>IFERROR(+VLOOKUP("LEGROW"&amp;A104,'Main File'!A:O,7,0),0)</f>
        <v>0</v>
      </c>
      <c r="D104" s="26">
        <f>IFERROR(+VLOOKUP("LEGROW"&amp;A104,'Main File'!A:O,8,0),0)</f>
        <v>0</v>
      </c>
      <c r="E104" s="26">
        <f>IFERROR(+VLOOKUP("LEGROW"&amp;A104,'Main File'!A:O,9,0),0)</f>
        <v>0</v>
      </c>
      <c r="F104" s="26">
        <f>IFERROR(+VLOOKUP("LEGROW"&amp;A104,'Main File'!A:O,10,0),0)</f>
        <v>0</v>
      </c>
      <c r="G104" s="26">
        <f>IFERROR(+VLOOKUP("LEGROW"&amp;A104,'Main File'!A:O,11,0),0)</f>
        <v>0</v>
      </c>
      <c r="H104" s="26">
        <f>IFERROR(+VLOOKUP("LEGROW"&amp;A104,'Main File'!A:O,12,0),0)</f>
        <v>0</v>
      </c>
      <c r="I104" s="26">
        <f>IFERROR(+VLOOKUP("LEGROW"&amp;A104,'Main File'!A:O,13,0),0)</f>
        <v>0</v>
      </c>
      <c r="J104" s="26">
        <f>IFERROR(+VLOOKUP("LEGROW"&amp;A104,'Main File'!A:O,14,0),0)</f>
        <v>0</v>
      </c>
      <c r="K104" s="26">
        <f>IFERROR(+VLOOKUP("LEGROW"&amp;A104,'Main File'!A:O,15,0),0)</f>
        <v>0</v>
      </c>
    </row>
    <row r="105" spans="1:11" x14ac:dyDescent="0.25">
      <c r="A105" s="9">
        <f t="shared" si="1"/>
        <v>43292</v>
      </c>
      <c r="B105" s="26">
        <f>IFERROR(+VLOOKUP("LEGROW"&amp;A105,'Main File'!A:O,6,0),0)</f>
        <v>0</v>
      </c>
      <c r="C105" s="26">
        <f>IFERROR(+VLOOKUP("LEGROW"&amp;A105,'Main File'!A:O,7,0),0)</f>
        <v>0</v>
      </c>
      <c r="D105" s="26">
        <f>IFERROR(+VLOOKUP("LEGROW"&amp;A105,'Main File'!A:O,8,0),0)</f>
        <v>0</v>
      </c>
      <c r="E105" s="26">
        <f>IFERROR(+VLOOKUP("LEGROW"&amp;A105,'Main File'!A:O,9,0),0)</f>
        <v>0</v>
      </c>
      <c r="F105" s="26">
        <f>IFERROR(+VLOOKUP("LEGROW"&amp;A105,'Main File'!A:O,10,0),0)</f>
        <v>0</v>
      </c>
      <c r="G105" s="26">
        <f>IFERROR(+VLOOKUP("LEGROW"&amp;A105,'Main File'!A:O,11,0),0)</f>
        <v>0</v>
      </c>
      <c r="H105" s="26">
        <f>IFERROR(+VLOOKUP("LEGROW"&amp;A105,'Main File'!A:O,12,0),0)</f>
        <v>0</v>
      </c>
      <c r="I105" s="26">
        <f>IFERROR(+VLOOKUP("LEGROW"&amp;A105,'Main File'!A:O,13,0),0)</f>
        <v>0</v>
      </c>
      <c r="J105" s="26">
        <f>IFERROR(+VLOOKUP("LEGROW"&amp;A105,'Main File'!A:O,14,0),0)</f>
        <v>0</v>
      </c>
      <c r="K105" s="26">
        <f>IFERROR(+VLOOKUP("LEGROW"&amp;A105,'Main File'!A:O,15,0),0)</f>
        <v>0</v>
      </c>
    </row>
    <row r="106" spans="1:11" x14ac:dyDescent="0.25">
      <c r="A106" s="9">
        <f t="shared" si="1"/>
        <v>43293</v>
      </c>
      <c r="B106" s="26">
        <f>IFERROR(+VLOOKUP("LEGROW"&amp;A106,'Main File'!A:O,6,0),0)</f>
        <v>0</v>
      </c>
      <c r="C106" s="26">
        <f>IFERROR(+VLOOKUP("LEGROW"&amp;A106,'Main File'!A:O,7,0),0)</f>
        <v>0</v>
      </c>
      <c r="D106" s="26">
        <f>IFERROR(+VLOOKUP("LEGROW"&amp;A106,'Main File'!A:O,8,0),0)</f>
        <v>0</v>
      </c>
      <c r="E106" s="26">
        <f>IFERROR(+VLOOKUP("LEGROW"&amp;A106,'Main File'!A:O,9,0),0)</f>
        <v>0</v>
      </c>
      <c r="F106" s="26">
        <f>IFERROR(+VLOOKUP("LEGROW"&amp;A106,'Main File'!A:O,10,0),0)</f>
        <v>0</v>
      </c>
      <c r="G106" s="26">
        <f>IFERROR(+VLOOKUP("LEGROW"&amp;A106,'Main File'!A:O,11,0),0)</f>
        <v>0</v>
      </c>
      <c r="H106" s="26">
        <f>IFERROR(+VLOOKUP("LEGROW"&amp;A106,'Main File'!A:O,12,0),0)</f>
        <v>0</v>
      </c>
      <c r="I106" s="26">
        <f>IFERROR(+VLOOKUP("LEGROW"&amp;A106,'Main File'!A:O,13,0),0)</f>
        <v>0</v>
      </c>
      <c r="J106" s="26">
        <f>IFERROR(+VLOOKUP("LEGROW"&amp;A106,'Main File'!A:O,14,0),0)</f>
        <v>0</v>
      </c>
      <c r="K106" s="26">
        <f>IFERROR(+VLOOKUP("LEGROW"&amp;A106,'Main File'!A:O,15,0),0)</f>
        <v>0</v>
      </c>
    </row>
    <row r="107" spans="1:11" x14ac:dyDescent="0.25">
      <c r="A107" s="9">
        <f t="shared" si="1"/>
        <v>43294</v>
      </c>
      <c r="B107" s="26">
        <f>IFERROR(+VLOOKUP("LEGROW"&amp;A107,'Main File'!A:O,6,0),0)</f>
        <v>0</v>
      </c>
      <c r="C107" s="26">
        <f>IFERROR(+VLOOKUP("LEGROW"&amp;A107,'Main File'!A:O,7,0),0)</f>
        <v>0</v>
      </c>
      <c r="D107" s="26">
        <f>IFERROR(+VLOOKUP("LEGROW"&amp;A107,'Main File'!A:O,8,0),0)</f>
        <v>0</v>
      </c>
      <c r="E107" s="26">
        <f>IFERROR(+VLOOKUP("LEGROW"&amp;A107,'Main File'!A:O,9,0),0)</f>
        <v>0</v>
      </c>
      <c r="F107" s="26">
        <f>IFERROR(+VLOOKUP("LEGROW"&amp;A107,'Main File'!A:O,10,0),0)</f>
        <v>0</v>
      </c>
      <c r="G107" s="26">
        <f>IFERROR(+VLOOKUP("LEGROW"&amp;A107,'Main File'!A:O,11,0),0)</f>
        <v>0</v>
      </c>
      <c r="H107" s="26">
        <f>IFERROR(+VLOOKUP("LEGROW"&amp;A107,'Main File'!A:O,12,0),0)</f>
        <v>0</v>
      </c>
      <c r="I107" s="26">
        <f>IFERROR(+VLOOKUP("LEGROW"&amp;A107,'Main File'!A:O,13,0),0)</f>
        <v>0</v>
      </c>
      <c r="J107" s="26">
        <f>IFERROR(+VLOOKUP("LEGROW"&amp;A107,'Main File'!A:O,14,0),0)</f>
        <v>0</v>
      </c>
      <c r="K107" s="26">
        <f>IFERROR(+VLOOKUP("LEGROW"&amp;A107,'Main File'!A:O,15,0),0)</f>
        <v>0</v>
      </c>
    </row>
    <row r="108" spans="1:11" x14ac:dyDescent="0.25">
      <c r="A108" s="9">
        <f t="shared" si="1"/>
        <v>43295</v>
      </c>
      <c r="B108" s="26">
        <f>IFERROR(+VLOOKUP("LEGROW"&amp;A108,'Main File'!A:O,6,0),0)</f>
        <v>0</v>
      </c>
      <c r="C108" s="26">
        <f>IFERROR(+VLOOKUP("LEGROW"&amp;A108,'Main File'!A:O,7,0),0)</f>
        <v>0</v>
      </c>
      <c r="D108" s="26">
        <f>IFERROR(+VLOOKUP("LEGROW"&amp;A108,'Main File'!A:O,8,0),0)</f>
        <v>0</v>
      </c>
      <c r="E108" s="26">
        <f>IFERROR(+VLOOKUP("LEGROW"&amp;A108,'Main File'!A:O,9,0),0)</f>
        <v>0</v>
      </c>
      <c r="F108" s="26">
        <f>IFERROR(+VLOOKUP("LEGROW"&amp;A108,'Main File'!A:O,10,0),0)</f>
        <v>0</v>
      </c>
      <c r="G108" s="26">
        <f>IFERROR(+VLOOKUP("LEGROW"&amp;A108,'Main File'!A:O,11,0),0)</f>
        <v>0</v>
      </c>
      <c r="H108" s="26">
        <f>IFERROR(+VLOOKUP("LEGROW"&amp;A108,'Main File'!A:O,12,0),0)</f>
        <v>0</v>
      </c>
      <c r="I108" s="26">
        <f>IFERROR(+VLOOKUP("LEGROW"&amp;A108,'Main File'!A:O,13,0),0)</f>
        <v>0</v>
      </c>
      <c r="J108" s="26">
        <f>IFERROR(+VLOOKUP("LEGROW"&amp;A108,'Main File'!A:O,14,0),0)</f>
        <v>0</v>
      </c>
      <c r="K108" s="26">
        <f>IFERROR(+VLOOKUP("LEGROW"&amp;A108,'Main File'!A:O,15,0),0)</f>
        <v>0</v>
      </c>
    </row>
    <row r="109" spans="1:11" x14ac:dyDescent="0.25">
      <c r="A109" s="9">
        <f t="shared" si="1"/>
        <v>43296</v>
      </c>
      <c r="B109" s="26">
        <f>IFERROR(+VLOOKUP("LEGROW"&amp;A109,'Main File'!A:O,6,0),0)</f>
        <v>0</v>
      </c>
      <c r="C109" s="26">
        <f>IFERROR(+VLOOKUP("LEGROW"&amp;A109,'Main File'!A:O,7,0),0)</f>
        <v>0</v>
      </c>
      <c r="D109" s="26">
        <f>IFERROR(+VLOOKUP("LEGROW"&amp;A109,'Main File'!A:O,8,0),0)</f>
        <v>0</v>
      </c>
      <c r="E109" s="26">
        <f>IFERROR(+VLOOKUP("LEGROW"&amp;A109,'Main File'!A:O,9,0),0)</f>
        <v>0</v>
      </c>
      <c r="F109" s="26">
        <f>IFERROR(+VLOOKUP("LEGROW"&amp;A109,'Main File'!A:O,10,0),0)</f>
        <v>0</v>
      </c>
      <c r="G109" s="26">
        <f>IFERROR(+VLOOKUP("LEGROW"&amp;A109,'Main File'!A:O,11,0),0)</f>
        <v>0</v>
      </c>
      <c r="H109" s="26">
        <f>IFERROR(+VLOOKUP("LEGROW"&amp;A109,'Main File'!A:O,12,0),0)</f>
        <v>0</v>
      </c>
      <c r="I109" s="26">
        <f>IFERROR(+VLOOKUP("LEGROW"&amp;A109,'Main File'!A:O,13,0),0)</f>
        <v>0</v>
      </c>
      <c r="J109" s="26">
        <f>IFERROR(+VLOOKUP("LEGROW"&amp;A109,'Main File'!A:O,14,0),0)</f>
        <v>0</v>
      </c>
      <c r="K109" s="26">
        <f>IFERROR(+VLOOKUP("LEGROW"&amp;A109,'Main File'!A:O,15,0),0)</f>
        <v>0</v>
      </c>
    </row>
    <row r="110" spans="1:11" x14ac:dyDescent="0.25">
      <c r="A110" s="9">
        <f t="shared" si="1"/>
        <v>43297</v>
      </c>
      <c r="B110" s="26">
        <f>IFERROR(+VLOOKUP("LEGROW"&amp;A110,'Main File'!A:O,6,0),0)</f>
        <v>0</v>
      </c>
      <c r="C110" s="26">
        <f>IFERROR(+VLOOKUP("LEGROW"&amp;A110,'Main File'!A:O,7,0),0)</f>
        <v>0</v>
      </c>
      <c r="D110" s="26">
        <f>IFERROR(+VLOOKUP("LEGROW"&amp;A110,'Main File'!A:O,8,0),0)</f>
        <v>0</v>
      </c>
      <c r="E110" s="26">
        <f>IFERROR(+VLOOKUP("LEGROW"&amp;A110,'Main File'!A:O,9,0),0)</f>
        <v>0</v>
      </c>
      <c r="F110" s="26">
        <f>IFERROR(+VLOOKUP("LEGROW"&amp;A110,'Main File'!A:O,10,0),0)</f>
        <v>0</v>
      </c>
      <c r="G110" s="26">
        <f>IFERROR(+VLOOKUP("LEGROW"&amp;A110,'Main File'!A:O,11,0),0)</f>
        <v>0</v>
      </c>
      <c r="H110" s="26">
        <f>IFERROR(+VLOOKUP("LEGROW"&amp;A110,'Main File'!A:O,12,0),0)</f>
        <v>0</v>
      </c>
      <c r="I110" s="26">
        <f>IFERROR(+VLOOKUP("LEGROW"&amp;A110,'Main File'!A:O,13,0),0)</f>
        <v>0</v>
      </c>
      <c r="J110" s="26">
        <f>IFERROR(+VLOOKUP("LEGROW"&amp;A110,'Main File'!A:O,14,0),0)</f>
        <v>0</v>
      </c>
      <c r="K110" s="26">
        <f>IFERROR(+VLOOKUP("LEGROW"&amp;A110,'Main File'!A:O,15,0),0)</f>
        <v>0</v>
      </c>
    </row>
    <row r="111" spans="1:11" x14ac:dyDescent="0.25">
      <c r="A111" s="9">
        <f t="shared" si="1"/>
        <v>43298</v>
      </c>
      <c r="B111" s="26">
        <f>IFERROR(+VLOOKUP("LEGROW"&amp;A111,'Main File'!A:O,6,0),0)</f>
        <v>0</v>
      </c>
      <c r="C111" s="26">
        <f>IFERROR(+VLOOKUP("LEGROW"&amp;A111,'Main File'!A:O,7,0),0)</f>
        <v>0</v>
      </c>
      <c r="D111" s="26">
        <f>IFERROR(+VLOOKUP("LEGROW"&amp;A111,'Main File'!A:O,8,0),0)</f>
        <v>0</v>
      </c>
      <c r="E111" s="26">
        <f>IFERROR(+VLOOKUP("LEGROW"&amp;A111,'Main File'!A:O,9,0),0)</f>
        <v>0</v>
      </c>
      <c r="F111" s="26">
        <f>IFERROR(+VLOOKUP("LEGROW"&amp;A111,'Main File'!A:O,10,0),0)</f>
        <v>0</v>
      </c>
      <c r="G111" s="26">
        <f>IFERROR(+VLOOKUP("LEGROW"&amp;A111,'Main File'!A:O,11,0),0)</f>
        <v>0</v>
      </c>
      <c r="H111" s="26">
        <f>IFERROR(+VLOOKUP("LEGROW"&amp;A111,'Main File'!A:O,12,0),0)</f>
        <v>0</v>
      </c>
      <c r="I111" s="26">
        <f>IFERROR(+VLOOKUP("LEGROW"&amp;A111,'Main File'!A:O,13,0),0)</f>
        <v>0</v>
      </c>
      <c r="J111" s="26">
        <f>IFERROR(+VLOOKUP("LEGROW"&amp;A111,'Main File'!A:O,14,0),0)</f>
        <v>0</v>
      </c>
      <c r="K111" s="26">
        <f>IFERROR(+VLOOKUP("LEGROW"&amp;A111,'Main File'!A:O,15,0),0)</f>
        <v>0</v>
      </c>
    </row>
    <row r="112" spans="1:11" x14ac:dyDescent="0.25">
      <c r="A112" s="9">
        <f t="shared" si="1"/>
        <v>43299</v>
      </c>
      <c r="B112" s="26">
        <f>IFERROR(+VLOOKUP("LEGROW"&amp;A112,'Main File'!A:O,6,0),0)</f>
        <v>0</v>
      </c>
      <c r="C112" s="26">
        <f>IFERROR(+VLOOKUP("LEGROW"&amp;A112,'Main File'!A:O,7,0),0)</f>
        <v>0</v>
      </c>
      <c r="D112" s="26">
        <f>IFERROR(+VLOOKUP("LEGROW"&amp;A112,'Main File'!A:O,8,0),0)</f>
        <v>0</v>
      </c>
      <c r="E112" s="26">
        <f>IFERROR(+VLOOKUP("LEGROW"&amp;A112,'Main File'!A:O,9,0),0)</f>
        <v>0</v>
      </c>
      <c r="F112" s="26">
        <f>IFERROR(+VLOOKUP("LEGROW"&amp;A112,'Main File'!A:O,10,0),0)</f>
        <v>0</v>
      </c>
      <c r="G112" s="26">
        <f>IFERROR(+VLOOKUP("LEGROW"&amp;A112,'Main File'!A:O,11,0),0)</f>
        <v>0</v>
      </c>
      <c r="H112" s="26">
        <f>IFERROR(+VLOOKUP("LEGROW"&amp;A112,'Main File'!A:O,12,0),0)</f>
        <v>0</v>
      </c>
      <c r="I112" s="26">
        <f>IFERROR(+VLOOKUP("LEGROW"&amp;A112,'Main File'!A:O,13,0),0)</f>
        <v>0</v>
      </c>
      <c r="J112" s="26">
        <f>IFERROR(+VLOOKUP("LEGROW"&amp;A112,'Main File'!A:O,14,0),0)</f>
        <v>0</v>
      </c>
      <c r="K112" s="26">
        <f>IFERROR(+VLOOKUP("LEGROW"&amp;A112,'Main File'!A:O,15,0),0)</f>
        <v>0</v>
      </c>
    </row>
    <row r="113" spans="1:11" x14ac:dyDescent="0.25">
      <c r="A113" s="9">
        <f t="shared" si="1"/>
        <v>43300</v>
      </c>
      <c r="B113" s="26">
        <f>IFERROR(+VLOOKUP("LEGROW"&amp;A113,'Main File'!A:O,6,0),0)</f>
        <v>0</v>
      </c>
      <c r="C113" s="26">
        <f>IFERROR(+VLOOKUP("LEGROW"&amp;A113,'Main File'!A:O,7,0),0)</f>
        <v>0</v>
      </c>
      <c r="D113" s="26">
        <f>IFERROR(+VLOOKUP("LEGROW"&amp;A113,'Main File'!A:O,8,0),0)</f>
        <v>0</v>
      </c>
      <c r="E113" s="26">
        <f>IFERROR(+VLOOKUP("LEGROW"&amp;A113,'Main File'!A:O,9,0),0)</f>
        <v>0</v>
      </c>
      <c r="F113" s="26">
        <f>IFERROR(+VLOOKUP("LEGROW"&amp;A113,'Main File'!A:O,10,0),0)</f>
        <v>0</v>
      </c>
      <c r="G113" s="26">
        <f>IFERROR(+VLOOKUP("LEGROW"&amp;A113,'Main File'!A:O,11,0),0)</f>
        <v>0</v>
      </c>
      <c r="H113" s="26">
        <f>IFERROR(+VLOOKUP("LEGROW"&amp;A113,'Main File'!A:O,12,0),0)</f>
        <v>0</v>
      </c>
      <c r="I113" s="26">
        <f>IFERROR(+VLOOKUP("LEGROW"&amp;A113,'Main File'!A:O,13,0),0)</f>
        <v>0</v>
      </c>
      <c r="J113" s="26">
        <f>IFERROR(+VLOOKUP("LEGROW"&amp;A113,'Main File'!A:O,14,0),0)</f>
        <v>0</v>
      </c>
      <c r="K113" s="26">
        <f>IFERROR(+VLOOKUP("LEGROW"&amp;A113,'Main File'!A:O,15,0),0)</f>
        <v>0</v>
      </c>
    </row>
    <row r="114" spans="1:11" x14ac:dyDescent="0.25">
      <c r="A114" s="9">
        <f t="shared" si="1"/>
        <v>43301</v>
      </c>
      <c r="B114" s="26">
        <f>IFERROR(+VLOOKUP("LEGROW"&amp;A114,'Main File'!A:O,6,0),0)</f>
        <v>0</v>
      </c>
      <c r="C114" s="26">
        <f>IFERROR(+VLOOKUP("LEGROW"&amp;A114,'Main File'!A:O,7,0),0)</f>
        <v>0</v>
      </c>
      <c r="D114" s="26">
        <f>IFERROR(+VLOOKUP("LEGROW"&amp;A114,'Main File'!A:O,8,0),0)</f>
        <v>0</v>
      </c>
      <c r="E114" s="26">
        <f>IFERROR(+VLOOKUP("LEGROW"&amp;A114,'Main File'!A:O,9,0),0)</f>
        <v>0</v>
      </c>
      <c r="F114" s="26">
        <f>IFERROR(+VLOOKUP("LEGROW"&amp;A114,'Main File'!A:O,10,0),0)</f>
        <v>0</v>
      </c>
      <c r="G114" s="26">
        <f>IFERROR(+VLOOKUP("LEGROW"&amp;A114,'Main File'!A:O,11,0),0)</f>
        <v>0</v>
      </c>
      <c r="H114" s="26">
        <f>IFERROR(+VLOOKUP("LEGROW"&amp;A114,'Main File'!A:O,12,0),0)</f>
        <v>0</v>
      </c>
      <c r="I114" s="26">
        <f>IFERROR(+VLOOKUP("LEGROW"&amp;A114,'Main File'!A:O,13,0),0)</f>
        <v>0</v>
      </c>
      <c r="J114" s="26">
        <f>IFERROR(+VLOOKUP("LEGROW"&amp;A114,'Main File'!A:O,14,0),0)</f>
        <v>0</v>
      </c>
      <c r="K114" s="26">
        <f>IFERROR(+VLOOKUP("LEGROW"&amp;A114,'Main File'!A:O,15,0),0)</f>
        <v>0</v>
      </c>
    </row>
    <row r="115" spans="1:11" x14ac:dyDescent="0.25">
      <c r="A115" s="9">
        <f t="shared" si="1"/>
        <v>43302</v>
      </c>
      <c r="B115" s="26">
        <f>IFERROR(+VLOOKUP("LEGROW"&amp;A115,'Main File'!A:O,6,0),0)</f>
        <v>0</v>
      </c>
      <c r="C115" s="26">
        <f>IFERROR(+VLOOKUP("LEGROW"&amp;A115,'Main File'!A:O,7,0),0)</f>
        <v>0</v>
      </c>
      <c r="D115" s="26">
        <f>IFERROR(+VLOOKUP("LEGROW"&amp;A115,'Main File'!A:O,8,0),0)</f>
        <v>0</v>
      </c>
      <c r="E115" s="26">
        <f>IFERROR(+VLOOKUP("LEGROW"&amp;A115,'Main File'!A:O,9,0),0)</f>
        <v>0</v>
      </c>
      <c r="F115" s="26">
        <f>IFERROR(+VLOOKUP("LEGROW"&amp;A115,'Main File'!A:O,10,0),0)</f>
        <v>0</v>
      </c>
      <c r="G115" s="26">
        <f>IFERROR(+VLOOKUP("LEGROW"&amp;A115,'Main File'!A:O,11,0),0)</f>
        <v>0</v>
      </c>
      <c r="H115" s="26">
        <f>IFERROR(+VLOOKUP("LEGROW"&amp;A115,'Main File'!A:O,12,0),0)</f>
        <v>0</v>
      </c>
      <c r="I115" s="26">
        <f>IFERROR(+VLOOKUP("LEGROW"&amp;A115,'Main File'!A:O,13,0),0)</f>
        <v>0</v>
      </c>
      <c r="J115" s="26">
        <f>IFERROR(+VLOOKUP("LEGROW"&amp;A115,'Main File'!A:O,14,0),0)</f>
        <v>0</v>
      </c>
      <c r="K115" s="26">
        <f>IFERROR(+VLOOKUP("LEGROW"&amp;A115,'Main File'!A:O,15,0),0)</f>
        <v>0</v>
      </c>
    </row>
    <row r="116" spans="1:11" x14ac:dyDescent="0.25">
      <c r="A116" s="9">
        <f t="shared" si="1"/>
        <v>43303</v>
      </c>
      <c r="B116" s="26">
        <f>IFERROR(+VLOOKUP("LEGROW"&amp;A116,'Main File'!A:O,6,0),0)</f>
        <v>0</v>
      </c>
      <c r="C116" s="26">
        <f>IFERROR(+VLOOKUP("LEGROW"&amp;A116,'Main File'!A:O,7,0),0)</f>
        <v>0</v>
      </c>
      <c r="D116" s="26">
        <f>IFERROR(+VLOOKUP("LEGROW"&amp;A116,'Main File'!A:O,8,0),0)</f>
        <v>0</v>
      </c>
      <c r="E116" s="26">
        <f>IFERROR(+VLOOKUP("LEGROW"&amp;A116,'Main File'!A:O,9,0),0)</f>
        <v>0</v>
      </c>
      <c r="F116" s="26">
        <f>IFERROR(+VLOOKUP("LEGROW"&amp;A116,'Main File'!A:O,10,0),0)</f>
        <v>0</v>
      </c>
      <c r="G116" s="26">
        <f>IFERROR(+VLOOKUP("LEGROW"&amp;A116,'Main File'!A:O,11,0),0)</f>
        <v>0</v>
      </c>
      <c r="H116" s="26">
        <f>IFERROR(+VLOOKUP("LEGROW"&amp;A116,'Main File'!A:O,12,0),0)</f>
        <v>0</v>
      </c>
      <c r="I116" s="26">
        <f>IFERROR(+VLOOKUP("LEGROW"&amp;A116,'Main File'!A:O,13,0),0)</f>
        <v>0</v>
      </c>
      <c r="J116" s="26">
        <f>IFERROR(+VLOOKUP("LEGROW"&amp;A116,'Main File'!A:O,14,0),0)</f>
        <v>0</v>
      </c>
      <c r="K116" s="26">
        <f>IFERROR(+VLOOKUP("LEGROW"&amp;A116,'Main File'!A:O,15,0),0)</f>
        <v>0</v>
      </c>
    </row>
    <row r="117" spans="1:11" x14ac:dyDescent="0.25">
      <c r="A117" s="9">
        <f t="shared" si="1"/>
        <v>43304</v>
      </c>
      <c r="B117" s="26">
        <f>IFERROR(+VLOOKUP("LEGROW"&amp;A117,'Main File'!A:O,6,0),0)</f>
        <v>0</v>
      </c>
      <c r="C117" s="26">
        <f>IFERROR(+VLOOKUP("LEGROW"&amp;A117,'Main File'!A:O,7,0),0)</f>
        <v>0</v>
      </c>
      <c r="D117" s="26">
        <f>IFERROR(+VLOOKUP("LEGROW"&amp;A117,'Main File'!A:O,8,0),0)</f>
        <v>0</v>
      </c>
      <c r="E117" s="26">
        <f>IFERROR(+VLOOKUP("LEGROW"&amp;A117,'Main File'!A:O,9,0),0)</f>
        <v>0</v>
      </c>
      <c r="F117" s="26">
        <f>IFERROR(+VLOOKUP("LEGROW"&amp;A117,'Main File'!A:O,10,0),0)</f>
        <v>0</v>
      </c>
      <c r="G117" s="26">
        <f>IFERROR(+VLOOKUP("LEGROW"&amp;A117,'Main File'!A:O,11,0),0)</f>
        <v>0</v>
      </c>
      <c r="H117" s="26">
        <f>IFERROR(+VLOOKUP("LEGROW"&amp;A117,'Main File'!A:O,12,0),0)</f>
        <v>0</v>
      </c>
      <c r="I117" s="26">
        <f>IFERROR(+VLOOKUP("LEGROW"&amp;A117,'Main File'!A:O,13,0),0)</f>
        <v>0</v>
      </c>
      <c r="J117" s="26">
        <f>IFERROR(+VLOOKUP("LEGROW"&amp;A117,'Main File'!A:O,14,0),0)</f>
        <v>0</v>
      </c>
      <c r="K117" s="26">
        <f>IFERROR(+VLOOKUP("LEGROW"&amp;A117,'Main File'!A:O,15,0),0)</f>
        <v>0</v>
      </c>
    </row>
    <row r="118" spans="1:11" x14ac:dyDescent="0.25">
      <c r="A118" s="9">
        <f t="shared" si="1"/>
        <v>43305</v>
      </c>
      <c r="B118" s="26">
        <f>IFERROR(+VLOOKUP("LEGROW"&amp;A118,'Main File'!A:O,6,0),0)</f>
        <v>0</v>
      </c>
      <c r="C118" s="26">
        <f>IFERROR(+VLOOKUP("LEGROW"&amp;A118,'Main File'!A:O,7,0),0)</f>
        <v>0</v>
      </c>
      <c r="D118" s="26">
        <f>IFERROR(+VLOOKUP("LEGROW"&amp;A118,'Main File'!A:O,8,0),0)</f>
        <v>0</v>
      </c>
      <c r="E118" s="26">
        <f>IFERROR(+VLOOKUP("LEGROW"&amp;A118,'Main File'!A:O,9,0),0)</f>
        <v>0</v>
      </c>
      <c r="F118" s="26">
        <f>IFERROR(+VLOOKUP("LEGROW"&amp;A118,'Main File'!A:O,10,0),0)</f>
        <v>0</v>
      </c>
      <c r="G118" s="26">
        <f>IFERROR(+VLOOKUP("LEGROW"&amp;A118,'Main File'!A:O,11,0),0)</f>
        <v>0</v>
      </c>
      <c r="H118" s="26">
        <f>IFERROR(+VLOOKUP("LEGROW"&amp;A118,'Main File'!A:O,12,0),0)</f>
        <v>0</v>
      </c>
      <c r="I118" s="26">
        <f>IFERROR(+VLOOKUP("LEGROW"&amp;A118,'Main File'!A:O,13,0),0)</f>
        <v>0</v>
      </c>
      <c r="J118" s="26">
        <f>IFERROR(+VLOOKUP("LEGROW"&amp;A118,'Main File'!A:O,14,0),0)</f>
        <v>0</v>
      </c>
      <c r="K118" s="26">
        <f>IFERROR(+VLOOKUP("LEGROW"&amp;A118,'Main File'!A:O,15,0),0)</f>
        <v>0</v>
      </c>
    </row>
    <row r="119" spans="1:11" x14ac:dyDescent="0.25">
      <c r="A119" s="9">
        <f t="shared" si="1"/>
        <v>43306</v>
      </c>
      <c r="B119" s="26">
        <f>IFERROR(+VLOOKUP("LEGROW"&amp;A119,'Main File'!A:O,6,0),0)</f>
        <v>0</v>
      </c>
      <c r="C119" s="26">
        <f>IFERROR(+VLOOKUP("LEGROW"&amp;A119,'Main File'!A:O,7,0),0)</f>
        <v>0</v>
      </c>
      <c r="D119" s="26">
        <f>IFERROR(+VLOOKUP("LEGROW"&amp;A119,'Main File'!A:O,8,0),0)</f>
        <v>0</v>
      </c>
      <c r="E119" s="26">
        <f>IFERROR(+VLOOKUP("LEGROW"&amp;A119,'Main File'!A:O,9,0),0)</f>
        <v>0</v>
      </c>
      <c r="F119" s="26">
        <f>IFERROR(+VLOOKUP("LEGROW"&amp;A119,'Main File'!A:O,10,0),0)</f>
        <v>0</v>
      </c>
      <c r="G119" s="26">
        <f>IFERROR(+VLOOKUP("LEGROW"&amp;A119,'Main File'!A:O,11,0),0)</f>
        <v>0</v>
      </c>
      <c r="H119" s="26">
        <f>IFERROR(+VLOOKUP("LEGROW"&amp;A119,'Main File'!A:O,12,0),0)</f>
        <v>0</v>
      </c>
      <c r="I119" s="26">
        <f>IFERROR(+VLOOKUP("LEGROW"&amp;A119,'Main File'!A:O,13,0),0)</f>
        <v>0</v>
      </c>
      <c r="J119" s="26">
        <f>IFERROR(+VLOOKUP("LEGROW"&amp;A119,'Main File'!A:O,14,0),0)</f>
        <v>0</v>
      </c>
      <c r="K119" s="26">
        <f>IFERROR(+VLOOKUP("LEGROW"&amp;A119,'Main File'!A:O,15,0),0)</f>
        <v>0</v>
      </c>
    </row>
    <row r="120" spans="1:11" x14ac:dyDescent="0.25">
      <c r="A120" s="9">
        <f t="shared" si="1"/>
        <v>43307</v>
      </c>
      <c r="B120" s="26">
        <f>IFERROR(+VLOOKUP("LEGROW"&amp;A120,'Main File'!A:O,6,0),0)</f>
        <v>0</v>
      </c>
      <c r="C120" s="26">
        <f>IFERROR(+VLOOKUP("LEGROW"&amp;A120,'Main File'!A:O,7,0),0)</f>
        <v>0</v>
      </c>
      <c r="D120" s="26">
        <f>IFERROR(+VLOOKUP("LEGROW"&amp;A120,'Main File'!A:O,8,0),0)</f>
        <v>0</v>
      </c>
      <c r="E120" s="26">
        <f>IFERROR(+VLOOKUP("LEGROW"&amp;A120,'Main File'!A:O,9,0),0)</f>
        <v>0</v>
      </c>
      <c r="F120" s="26">
        <f>IFERROR(+VLOOKUP("LEGROW"&amp;A120,'Main File'!A:O,10,0),0)</f>
        <v>0</v>
      </c>
      <c r="G120" s="26">
        <f>IFERROR(+VLOOKUP("LEGROW"&amp;A120,'Main File'!A:O,11,0),0)</f>
        <v>0</v>
      </c>
      <c r="H120" s="26">
        <f>IFERROR(+VLOOKUP("LEGROW"&amp;A120,'Main File'!A:O,12,0),0)</f>
        <v>0</v>
      </c>
      <c r="I120" s="26">
        <f>IFERROR(+VLOOKUP("LEGROW"&amp;A120,'Main File'!A:O,13,0),0)</f>
        <v>0</v>
      </c>
      <c r="J120" s="26">
        <f>IFERROR(+VLOOKUP("LEGROW"&amp;A120,'Main File'!A:O,14,0),0)</f>
        <v>0</v>
      </c>
      <c r="K120" s="26">
        <f>IFERROR(+VLOOKUP("LEGROW"&amp;A120,'Main File'!A:O,15,0),0)</f>
        <v>0</v>
      </c>
    </row>
    <row r="121" spans="1:11" x14ac:dyDescent="0.25">
      <c r="A121" s="9">
        <f t="shared" si="1"/>
        <v>43308</v>
      </c>
      <c r="B121" s="26">
        <f>IFERROR(+VLOOKUP("LEGROW"&amp;A121,'Main File'!A:O,6,0),0)</f>
        <v>0</v>
      </c>
      <c r="C121" s="26">
        <f>IFERROR(+VLOOKUP("LEGROW"&amp;A121,'Main File'!A:O,7,0),0)</f>
        <v>0</v>
      </c>
      <c r="D121" s="26">
        <f>IFERROR(+VLOOKUP("LEGROW"&amp;A121,'Main File'!A:O,8,0),0)</f>
        <v>0</v>
      </c>
      <c r="E121" s="26">
        <f>IFERROR(+VLOOKUP("LEGROW"&amp;A121,'Main File'!A:O,9,0),0)</f>
        <v>0</v>
      </c>
      <c r="F121" s="26">
        <f>IFERROR(+VLOOKUP("LEGROW"&amp;A121,'Main File'!A:O,10,0),0)</f>
        <v>0</v>
      </c>
      <c r="G121" s="26">
        <f>IFERROR(+VLOOKUP("LEGROW"&amp;A121,'Main File'!A:O,11,0),0)</f>
        <v>0</v>
      </c>
      <c r="H121" s="26">
        <f>IFERROR(+VLOOKUP("LEGROW"&amp;A121,'Main File'!A:O,12,0),0)</f>
        <v>0</v>
      </c>
      <c r="I121" s="26">
        <f>IFERROR(+VLOOKUP("LEGROW"&amp;A121,'Main File'!A:O,13,0),0)</f>
        <v>0</v>
      </c>
      <c r="J121" s="26">
        <f>IFERROR(+VLOOKUP("LEGROW"&amp;A121,'Main File'!A:O,14,0),0)</f>
        <v>0</v>
      </c>
      <c r="K121" s="26">
        <f>IFERROR(+VLOOKUP("LEGROW"&amp;A121,'Main File'!A:O,15,0),0)</f>
        <v>0</v>
      </c>
    </row>
    <row r="122" spans="1:11" x14ac:dyDescent="0.25">
      <c r="A122" s="9">
        <f t="shared" si="1"/>
        <v>43309</v>
      </c>
      <c r="B122" s="26">
        <f>IFERROR(+VLOOKUP("LEGROW"&amp;A122,'Main File'!A:O,6,0),0)</f>
        <v>0</v>
      </c>
      <c r="C122" s="26">
        <f>IFERROR(+VLOOKUP("LEGROW"&amp;A122,'Main File'!A:O,7,0),0)</f>
        <v>0</v>
      </c>
      <c r="D122" s="26">
        <f>IFERROR(+VLOOKUP("LEGROW"&amp;A122,'Main File'!A:O,8,0),0)</f>
        <v>0</v>
      </c>
      <c r="E122" s="26">
        <f>IFERROR(+VLOOKUP("LEGROW"&amp;A122,'Main File'!A:O,9,0),0)</f>
        <v>0</v>
      </c>
      <c r="F122" s="26">
        <f>IFERROR(+VLOOKUP("LEGROW"&amp;A122,'Main File'!A:O,10,0),0)</f>
        <v>0</v>
      </c>
      <c r="G122" s="26">
        <f>IFERROR(+VLOOKUP("LEGROW"&amp;A122,'Main File'!A:O,11,0),0)</f>
        <v>0</v>
      </c>
      <c r="H122" s="26">
        <f>IFERROR(+VLOOKUP("LEGROW"&amp;A122,'Main File'!A:O,12,0),0)</f>
        <v>0</v>
      </c>
      <c r="I122" s="26">
        <f>IFERROR(+VLOOKUP("LEGROW"&amp;A122,'Main File'!A:O,13,0),0)</f>
        <v>0</v>
      </c>
      <c r="J122" s="26">
        <f>IFERROR(+VLOOKUP("LEGROW"&amp;A122,'Main File'!A:O,14,0),0)</f>
        <v>0</v>
      </c>
      <c r="K122" s="26">
        <f>IFERROR(+VLOOKUP("LEGROW"&amp;A122,'Main File'!A:O,15,0),0)</f>
        <v>0</v>
      </c>
    </row>
    <row r="123" spans="1:11" x14ac:dyDescent="0.25">
      <c r="A123" s="9">
        <f t="shared" si="1"/>
        <v>43310</v>
      </c>
      <c r="B123" s="26">
        <f>IFERROR(+VLOOKUP("LEGROW"&amp;A123,'Main File'!A:O,6,0),0)</f>
        <v>0</v>
      </c>
      <c r="C123" s="26">
        <f>IFERROR(+VLOOKUP("LEGROW"&amp;A123,'Main File'!A:O,7,0),0)</f>
        <v>0</v>
      </c>
      <c r="D123" s="26">
        <f>IFERROR(+VLOOKUP("LEGROW"&amp;A123,'Main File'!A:O,8,0),0)</f>
        <v>0</v>
      </c>
      <c r="E123" s="26">
        <f>IFERROR(+VLOOKUP("LEGROW"&amp;A123,'Main File'!A:O,9,0),0)</f>
        <v>0</v>
      </c>
      <c r="F123" s="26">
        <f>IFERROR(+VLOOKUP("LEGROW"&amp;A123,'Main File'!A:O,10,0),0)</f>
        <v>0</v>
      </c>
      <c r="G123" s="26">
        <f>IFERROR(+VLOOKUP("LEGROW"&amp;A123,'Main File'!A:O,11,0),0)</f>
        <v>0</v>
      </c>
      <c r="H123" s="26">
        <f>IFERROR(+VLOOKUP("LEGROW"&amp;A123,'Main File'!A:O,12,0),0)</f>
        <v>0</v>
      </c>
      <c r="I123" s="26">
        <f>IFERROR(+VLOOKUP("LEGROW"&amp;A123,'Main File'!A:O,13,0),0)</f>
        <v>0</v>
      </c>
      <c r="J123" s="26">
        <f>IFERROR(+VLOOKUP("LEGROW"&amp;A123,'Main File'!A:O,14,0),0)</f>
        <v>0</v>
      </c>
      <c r="K123" s="26">
        <f>IFERROR(+VLOOKUP("LEGROW"&amp;A123,'Main File'!A:O,15,0),0)</f>
        <v>0</v>
      </c>
    </row>
    <row r="124" spans="1:11" x14ac:dyDescent="0.25">
      <c r="A124" s="9">
        <f t="shared" si="1"/>
        <v>43311</v>
      </c>
      <c r="B124" s="26">
        <f>IFERROR(+VLOOKUP("LEGROW"&amp;A124,'Main File'!A:O,6,0),0)</f>
        <v>0</v>
      </c>
      <c r="C124" s="26">
        <f>IFERROR(+VLOOKUP("LEGROW"&amp;A124,'Main File'!A:O,7,0),0)</f>
        <v>0</v>
      </c>
      <c r="D124" s="26">
        <f>IFERROR(+VLOOKUP("LEGROW"&amp;A124,'Main File'!A:O,8,0),0)</f>
        <v>0</v>
      </c>
      <c r="E124" s="26">
        <f>IFERROR(+VLOOKUP("LEGROW"&amp;A124,'Main File'!A:O,9,0),0)</f>
        <v>0</v>
      </c>
      <c r="F124" s="26">
        <f>IFERROR(+VLOOKUP("LEGROW"&amp;A124,'Main File'!A:O,10,0),0)</f>
        <v>0</v>
      </c>
      <c r="G124" s="26">
        <f>IFERROR(+VLOOKUP("LEGROW"&amp;A124,'Main File'!A:O,11,0),0)</f>
        <v>0</v>
      </c>
      <c r="H124" s="26">
        <f>IFERROR(+VLOOKUP("LEGROW"&amp;A124,'Main File'!A:O,12,0),0)</f>
        <v>0</v>
      </c>
      <c r="I124" s="26">
        <f>IFERROR(+VLOOKUP("LEGROW"&amp;A124,'Main File'!A:O,13,0),0)</f>
        <v>0</v>
      </c>
      <c r="J124" s="26">
        <f>IFERROR(+VLOOKUP("LEGROW"&amp;A124,'Main File'!A:O,14,0),0)</f>
        <v>0</v>
      </c>
      <c r="K124" s="26">
        <f>IFERROR(+VLOOKUP("LEGROW"&amp;A124,'Main File'!A:O,15,0),0)</f>
        <v>0</v>
      </c>
    </row>
    <row r="125" spans="1:11" x14ac:dyDescent="0.25">
      <c r="A125" s="9">
        <f t="shared" si="1"/>
        <v>43312</v>
      </c>
      <c r="B125" s="26">
        <f>IFERROR(+VLOOKUP("LEGROW"&amp;A125,'Main File'!A:O,6,0),0)</f>
        <v>0</v>
      </c>
      <c r="C125" s="26">
        <f>IFERROR(+VLOOKUP("LEGROW"&amp;A125,'Main File'!A:O,7,0),0)</f>
        <v>0</v>
      </c>
      <c r="D125" s="26">
        <f>IFERROR(+VLOOKUP("LEGROW"&amp;A125,'Main File'!A:O,8,0),0)</f>
        <v>0</v>
      </c>
      <c r="E125" s="26">
        <f>IFERROR(+VLOOKUP("LEGROW"&amp;A125,'Main File'!A:O,9,0),0)</f>
        <v>0</v>
      </c>
      <c r="F125" s="26">
        <f>IFERROR(+VLOOKUP("LEGROW"&amp;A125,'Main File'!A:O,10,0),0)</f>
        <v>0</v>
      </c>
      <c r="G125" s="26">
        <f>IFERROR(+VLOOKUP("LEGROW"&amp;A125,'Main File'!A:O,11,0),0)</f>
        <v>0</v>
      </c>
      <c r="H125" s="26">
        <f>IFERROR(+VLOOKUP("LEGROW"&amp;A125,'Main File'!A:O,12,0),0)</f>
        <v>0</v>
      </c>
      <c r="I125" s="26">
        <f>IFERROR(+VLOOKUP("LEGROW"&amp;A125,'Main File'!A:O,13,0),0)</f>
        <v>0</v>
      </c>
      <c r="J125" s="26">
        <f>IFERROR(+VLOOKUP("LEGROW"&amp;A125,'Main File'!A:O,14,0),0)</f>
        <v>0</v>
      </c>
      <c r="K125" s="26">
        <f>IFERROR(+VLOOKUP("LEGROW"&amp;A125,'Main File'!A:O,15,0),0)</f>
        <v>0</v>
      </c>
    </row>
    <row r="126" spans="1:11" x14ac:dyDescent="0.25">
      <c r="A126" s="9">
        <f t="shared" si="1"/>
        <v>43313</v>
      </c>
      <c r="B126" s="26">
        <f>IFERROR(+VLOOKUP("LEGROW"&amp;A126,'Main File'!A:O,6,0),0)</f>
        <v>0</v>
      </c>
      <c r="C126" s="26">
        <f>IFERROR(+VLOOKUP("LEGROW"&amp;A126,'Main File'!A:O,7,0),0)</f>
        <v>0</v>
      </c>
      <c r="D126" s="26">
        <f>IFERROR(+VLOOKUP("LEGROW"&amp;A126,'Main File'!A:O,8,0),0)</f>
        <v>0</v>
      </c>
      <c r="E126" s="26">
        <f>IFERROR(+VLOOKUP("LEGROW"&amp;A126,'Main File'!A:O,9,0),0)</f>
        <v>0</v>
      </c>
      <c r="F126" s="26">
        <f>IFERROR(+VLOOKUP("LEGROW"&amp;A126,'Main File'!A:O,10,0),0)</f>
        <v>0</v>
      </c>
      <c r="G126" s="26">
        <f>IFERROR(+VLOOKUP("LEGROW"&amp;A126,'Main File'!A:O,11,0),0)</f>
        <v>0</v>
      </c>
      <c r="H126" s="26">
        <f>IFERROR(+VLOOKUP("LEGROW"&amp;A126,'Main File'!A:O,12,0),0)</f>
        <v>0</v>
      </c>
      <c r="I126" s="26">
        <f>IFERROR(+VLOOKUP("LEGROW"&amp;A126,'Main File'!A:O,13,0),0)</f>
        <v>0</v>
      </c>
      <c r="J126" s="26">
        <f>IFERROR(+VLOOKUP("LEGROW"&amp;A126,'Main File'!A:O,14,0),0)</f>
        <v>0</v>
      </c>
      <c r="K126" s="26">
        <f>IFERROR(+VLOOKUP("LEGROW"&amp;A126,'Main File'!A:O,15,0),0)</f>
        <v>0</v>
      </c>
    </row>
    <row r="127" spans="1:11" x14ac:dyDescent="0.25">
      <c r="A127" s="9">
        <f t="shared" si="1"/>
        <v>43314</v>
      </c>
      <c r="B127" s="26">
        <f>IFERROR(+VLOOKUP("LEGROW"&amp;A127,'Main File'!A:O,6,0),0)</f>
        <v>0</v>
      </c>
      <c r="C127" s="26">
        <f>IFERROR(+VLOOKUP("LEGROW"&amp;A127,'Main File'!A:O,7,0),0)</f>
        <v>0</v>
      </c>
      <c r="D127" s="26">
        <f>IFERROR(+VLOOKUP("LEGROW"&amp;A127,'Main File'!A:O,8,0),0)</f>
        <v>0</v>
      </c>
      <c r="E127" s="26">
        <f>IFERROR(+VLOOKUP("LEGROW"&amp;A127,'Main File'!A:O,9,0),0)</f>
        <v>0</v>
      </c>
      <c r="F127" s="26">
        <f>IFERROR(+VLOOKUP("LEGROW"&amp;A127,'Main File'!A:O,10,0),0)</f>
        <v>0</v>
      </c>
      <c r="G127" s="26">
        <f>IFERROR(+VLOOKUP("LEGROW"&amp;A127,'Main File'!A:O,11,0),0)</f>
        <v>0</v>
      </c>
      <c r="H127" s="26">
        <f>IFERROR(+VLOOKUP("LEGROW"&amp;A127,'Main File'!A:O,12,0),0)</f>
        <v>0</v>
      </c>
      <c r="I127" s="26">
        <f>IFERROR(+VLOOKUP("LEGROW"&amp;A127,'Main File'!A:O,13,0),0)</f>
        <v>0</v>
      </c>
      <c r="J127" s="26">
        <f>IFERROR(+VLOOKUP("LEGROW"&amp;A127,'Main File'!A:O,14,0),0)</f>
        <v>0</v>
      </c>
      <c r="K127" s="26">
        <f>IFERROR(+VLOOKUP("LEGROW"&amp;A127,'Main File'!A:O,15,0),0)</f>
        <v>0</v>
      </c>
    </row>
    <row r="128" spans="1:11" x14ac:dyDescent="0.25">
      <c r="A128" s="9">
        <f t="shared" si="1"/>
        <v>43315</v>
      </c>
      <c r="B128" s="26">
        <f>IFERROR(+VLOOKUP("LEGROW"&amp;A128,'Main File'!A:O,6,0),0)</f>
        <v>0</v>
      </c>
      <c r="C128" s="26">
        <f>IFERROR(+VLOOKUP("LEGROW"&amp;A128,'Main File'!A:O,7,0),0)</f>
        <v>0</v>
      </c>
      <c r="D128" s="26">
        <f>IFERROR(+VLOOKUP("LEGROW"&amp;A128,'Main File'!A:O,8,0),0)</f>
        <v>0</v>
      </c>
      <c r="E128" s="26">
        <f>IFERROR(+VLOOKUP("LEGROW"&amp;A128,'Main File'!A:O,9,0),0)</f>
        <v>0</v>
      </c>
      <c r="F128" s="26">
        <f>IFERROR(+VLOOKUP("LEGROW"&amp;A128,'Main File'!A:O,10,0),0)</f>
        <v>0</v>
      </c>
      <c r="G128" s="26">
        <f>IFERROR(+VLOOKUP("LEGROW"&amp;A128,'Main File'!A:O,11,0),0)</f>
        <v>0</v>
      </c>
      <c r="H128" s="26">
        <f>IFERROR(+VLOOKUP("LEGROW"&amp;A128,'Main File'!A:O,12,0),0)</f>
        <v>0</v>
      </c>
      <c r="I128" s="26">
        <f>IFERROR(+VLOOKUP("LEGROW"&amp;A128,'Main File'!A:O,13,0),0)</f>
        <v>0</v>
      </c>
      <c r="J128" s="26">
        <f>IFERROR(+VLOOKUP("LEGROW"&amp;A128,'Main File'!A:O,14,0),0)</f>
        <v>0</v>
      </c>
      <c r="K128" s="26">
        <f>IFERROR(+VLOOKUP("LEGROW"&amp;A128,'Main File'!A:O,15,0),0)</f>
        <v>0</v>
      </c>
    </row>
    <row r="129" spans="1:11" x14ac:dyDescent="0.25">
      <c r="A129" s="9">
        <f t="shared" si="1"/>
        <v>43316</v>
      </c>
      <c r="B129" s="26">
        <f>IFERROR(+VLOOKUP("LEGROW"&amp;A129,'Main File'!A:O,6,0),0)</f>
        <v>0</v>
      </c>
      <c r="C129" s="26">
        <f>IFERROR(+VLOOKUP("LEGROW"&amp;A129,'Main File'!A:O,7,0),0)</f>
        <v>0</v>
      </c>
      <c r="D129" s="26">
        <f>IFERROR(+VLOOKUP("LEGROW"&amp;A129,'Main File'!A:O,8,0),0)</f>
        <v>0</v>
      </c>
      <c r="E129" s="26">
        <f>IFERROR(+VLOOKUP("LEGROW"&amp;A129,'Main File'!A:O,9,0),0)</f>
        <v>0</v>
      </c>
      <c r="F129" s="26">
        <f>IFERROR(+VLOOKUP("LEGROW"&amp;A129,'Main File'!A:O,10,0),0)</f>
        <v>0</v>
      </c>
      <c r="G129" s="26">
        <f>IFERROR(+VLOOKUP("LEGROW"&amp;A129,'Main File'!A:O,11,0),0)</f>
        <v>0</v>
      </c>
      <c r="H129" s="26">
        <f>IFERROR(+VLOOKUP("LEGROW"&amp;A129,'Main File'!A:O,12,0),0)</f>
        <v>0</v>
      </c>
      <c r="I129" s="26">
        <f>IFERROR(+VLOOKUP("LEGROW"&amp;A129,'Main File'!A:O,13,0),0)</f>
        <v>0</v>
      </c>
      <c r="J129" s="26">
        <f>IFERROR(+VLOOKUP("LEGROW"&amp;A129,'Main File'!A:O,14,0),0)</f>
        <v>0</v>
      </c>
      <c r="K129" s="26">
        <f>IFERROR(+VLOOKUP("LEGROW"&amp;A129,'Main File'!A:O,15,0),0)</f>
        <v>0</v>
      </c>
    </row>
    <row r="130" spans="1:11" x14ac:dyDescent="0.25">
      <c r="A130" s="9">
        <f t="shared" si="1"/>
        <v>43317</v>
      </c>
      <c r="B130" s="26">
        <f>IFERROR(+VLOOKUP("LEGROW"&amp;A130,'Main File'!A:O,6,0),0)</f>
        <v>0</v>
      </c>
      <c r="C130" s="26">
        <f>IFERROR(+VLOOKUP("LEGROW"&amp;A130,'Main File'!A:O,7,0),0)</f>
        <v>0</v>
      </c>
      <c r="D130" s="26">
        <f>IFERROR(+VLOOKUP("LEGROW"&amp;A130,'Main File'!A:O,8,0),0)</f>
        <v>0</v>
      </c>
      <c r="E130" s="26">
        <f>IFERROR(+VLOOKUP("LEGROW"&amp;A130,'Main File'!A:O,9,0),0)</f>
        <v>0</v>
      </c>
      <c r="F130" s="26">
        <f>IFERROR(+VLOOKUP("LEGROW"&amp;A130,'Main File'!A:O,10,0),0)</f>
        <v>0</v>
      </c>
      <c r="G130" s="26">
        <f>IFERROR(+VLOOKUP("LEGROW"&amp;A130,'Main File'!A:O,11,0),0)</f>
        <v>0</v>
      </c>
      <c r="H130" s="26">
        <f>IFERROR(+VLOOKUP("LEGROW"&amp;A130,'Main File'!A:O,12,0),0)</f>
        <v>0</v>
      </c>
      <c r="I130" s="26">
        <f>IFERROR(+VLOOKUP("LEGROW"&amp;A130,'Main File'!A:O,13,0),0)</f>
        <v>0</v>
      </c>
      <c r="J130" s="26">
        <f>IFERROR(+VLOOKUP("LEGROW"&amp;A130,'Main File'!A:O,14,0),0)</f>
        <v>0</v>
      </c>
      <c r="K130" s="26">
        <f>IFERROR(+VLOOKUP("LEGROW"&amp;A130,'Main File'!A:O,15,0),0)</f>
        <v>0</v>
      </c>
    </row>
    <row r="131" spans="1:11" x14ac:dyDescent="0.25">
      <c r="A131" s="9">
        <f t="shared" si="1"/>
        <v>43318</v>
      </c>
      <c r="B131" s="26">
        <f>IFERROR(+VLOOKUP("LEGROW"&amp;A131,'Main File'!A:O,6,0),0)</f>
        <v>0</v>
      </c>
      <c r="C131" s="26">
        <f>IFERROR(+VLOOKUP("LEGROW"&amp;A131,'Main File'!A:O,7,0),0)</f>
        <v>0</v>
      </c>
      <c r="D131" s="26">
        <f>IFERROR(+VLOOKUP("LEGROW"&amp;A131,'Main File'!A:O,8,0),0)</f>
        <v>0</v>
      </c>
      <c r="E131" s="26">
        <f>IFERROR(+VLOOKUP("LEGROW"&amp;A131,'Main File'!A:O,9,0),0)</f>
        <v>0</v>
      </c>
      <c r="F131" s="26">
        <f>IFERROR(+VLOOKUP("LEGROW"&amp;A131,'Main File'!A:O,10,0),0)</f>
        <v>0</v>
      </c>
      <c r="G131" s="26">
        <f>IFERROR(+VLOOKUP("LEGROW"&amp;A131,'Main File'!A:O,11,0),0)</f>
        <v>0</v>
      </c>
      <c r="H131" s="26">
        <f>IFERROR(+VLOOKUP("LEGROW"&amp;A131,'Main File'!A:O,12,0),0)</f>
        <v>0</v>
      </c>
      <c r="I131" s="26">
        <f>IFERROR(+VLOOKUP("LEGROW"&amp;A131,'Main File'!A:O,13,0),0)</f>
        <v>0</v>
      </c>
      <c r="J131" s="26">
        <f>IFERROR(+VLOOKUP("LEGROW"&amp;A131,'Main File'!A:O,14,0),0)</f>
        <v>0</v>
      </c>
      <c r="K131" s="26">
        <f>IFERROR(+VLOOKUP("LEGROW"&amp;A131,'Main File'!A:O,15,0),0)</f>
        <v>0</v>
      </c>
    </row>
    <row r="132" spans="1:11" x14ac:dyDescent="0.25">
      <c r="A132" s="9">
        <f t="shared" si="1"/>
        <v>43319</v>
      </c>
      <c r="B132" s="26">
        <f>IFERROR(+VLOOKUP("LEGROW"&amp;A132,'Main File'!A:O,6,0),0)</f>
        <v>0</v>
      </c>
      <c r="C132" s="26">
        <f>IFERROR(+VLOOKUP("LEGROW"&amp;A132,'Main File'!A:O,7,0),0)</f>
        <v>0</v>
      </c>
      <c r="D132" s="26">
        <f>IFERROR(+VLOOKUP("LEGROW"&amp;A132,'Main File'!A:O,8,0),0)</f>
        <v>0</v>
      </c>
      <c r="E132" s="26">
        <f>IFERROR(+VLOOKUP("LEGROW"&amp;A132,'Main File'!A:O,9,0),0)</f>
        <v>0</v>
      </c>
      <c r="F132" s="26">
        <f>IFERROR(+VLOOKUP("LEGROW"&amp;A132,'Main File'!A:O,10,0),0)</f>
        <v>0</v>
      </c>
      <c r="G132" s="26">
        <f>IFERROR(+VLOOKUP("LEGROW"&amp;A132,'Main File'!A:O,11,0),0)</f>
        <v>0</v>
      </c>
      <c r="H132" s="26">
        <f>IFERROR(+VLOOKUP("LEGROW"&amp;A132,'Main File'!A:O,12,0),0)</f>
        <v>0</v>
      </c>
      <c r="I132" s="26">
        <f>IFERROR(+VLOOKUP("LEGROW"&amp;A132,'Main File'!A:O,13,0),0)</f>
        <v>0</v>
      </c>
      <c r="J132" s="26">
        <f>IFERROR(+VLOOKUP("LEGROW"&amp;A132,'Main File'!A:O,14,0),0)</f>
        <v>0</v>
      </c>
      <c r="K132" s="26">
        <f>IFERROR(+VLOOKUP("LEGROW"&amp;A132,'Main File'!A:O,15,0),0)</f>
        <v>0</v>
      </c>
    </row>
    <row r="133" spans="1:11" x14ac:dyDescent="0.25">
      <c r="A133" s="9">
        <f t="shared" si="1"/>
        <v>43320</v>
      </c>
      <c r="B133" s="26">
        <f>IFERROR(+VLOOKUP("LEGROW"&amp;A133,'Main File'!A:O,6,0),0)</f>
        <v>0</v>
      </c>
      <c r="C133" s="26">
        <f>IFERROR(+VLOOKUP("LEGROW"&amp;A133,'Main File'!A:O,7,0),0)</f>
        <v>0</v>
      </c>
      <c r="D133" s="26">
        <f>IFERROR(+VLOOKUP("LEGROW"&amp;A133,'Main File'!A:O,8,0),0)</f>
        <v>0</v>
      </c>
      <c r="E133" s="26">
        <f>IFERROR(+VLOOKUP("LEGROW"&amp;A133,'Main File'!A:O,9,0),0)</f>
        <v>0</v>
      </c>
      <c r="F133" s="26">
        <f>IFERROR(+VLOOKUP("LEGROW"&amp;A133,'Main File'!A:O,10,0),0)</f>
        <v>0</v>
      </c>
      <c r="G133" s="26">
        <f>IFERROR(+VLOOKUP("LEGROW"&amp;A133,'Main File'!A:O,11,0),0)</f>
        <v>0</v>
      </c>
      <c r="H133" s="26">
        <f>IFERROR(+VLOOKUP("LEGROW"&amp;A133,'Main File'!A:O,12,0),0)</f>
        <v>0</v>
      </c>
      <c r="I133" s="26">
        <f>IFERROR(+VLOOKUP("LEGROW"&amp;A133,'Main File'!A:O,13,0),0)</f>
        <v>0</v>
      </c>
      <c r="J133" s="26">
        <f>IFERROR(+VLOOKUP("LEGROW"&amp;A133,'Main File'!A:O,14,0),0)</f>
        <v>0</v>
      </c>
      <c r="K133" s="26">
        <f>IFERROR(+VLOOKUP("LEGROW"&amp;A133,'Main File'!A:O,15,0),0)</f>
        <v>0</v>
      </c>
    </row>
    <row r="134" spans="1:11" x14ac:dyDescent="0.25">
      <c r="A134" s="9">
        <f t="shared" si="1"/>
        <v>43321</v>
      </c>
      <c r="B134" s="26">
        <f>IFERROR(+VLOOKUP("LEGROW"&amp;A134,'Main File'!A:O,6,0),0)</f>
        <v>0</v>
      </c>
      <c r="C134" s="26">
        <f>IFERROR(+VLOOKUP("LEGROW"&amp;A134,'Main File'!A:O,7,0),0)</f>
        <v>0</v>
      </c>
      <c r="D134" s="26">
        <f>IFERROR(+VLOOKUP("LEGROW"&amp;A134,'Main File'!A:O,8,0),0)</f>
        <v>0</v>
      </c>
      <c r="E134" s="26">
        <f>IFERROR(+VLOOKUP("LEGROW"&amp;A134,'Main File'!A:O,9,0),0)</f>
        <v>0</v>
      </c>
      <c r="F134" s="26">
        <f>IFERROR(+VLOOKUP("LEGROW"&amp;A134,'Main File'!A:O,10,0),0)</f>
        <v>0</v>
      </c>
      <c r="G134" s="26">
        <f>IFERROR(+VLOOKUP("LEGROW"&amp;A134,'Main File'!A:O,11,0),0)</f>
        <v>0</v>
      </c>
      <c r="H134" s="26">
        <f>IFERROR(+VLOOKUP("LEGROW"&amp;A134,'Main File'!A:O,12,0),0)</f>
        <v>0</v>
      </c>
      <c r="I134" s="26">
        <f>IFERROR(+VLOOKUP("LEGROW"&amp;A134,'Main File'!A:O,13,0),0)</f>
        <v>0</v>
      </c>
      <c r="J134" s="26">
        <f>IFERROR(+VLOOKUP("LEGROW"&amp;A134,'Main File'!A:O,14,0),0)</f>
        <v>0</v>
      </c>
      <c r="K134" s="26">
        <f>IFERROR(+VLOOKUP("LEGROW"&amp;A134,'Main File'!A:O,15,0),0)</f>
        <v>0</v>
      </c>
    </row>
    <row r="135" spans="1:11" x14ac:dyDescent="0.25">
      <c r="A135" s="9">
        <f t="shared" ref="A135:A198" si="2">+A134+1</f>
        <v>43322</v>
      </c>
      <c r="B135" s="26">
        <f>IFERROR(+VLOOKUP("LEGROW"&amp;A135,'Main File'!A:O,6,0),0)</f>
        <v>0</v>
      </c>
      <c r="C135" s="26">
        <f>IFERROR(+VLOOKUP("LEGROW"&amp;A135,'Main File'!A:O,7,0),0)</f>
        <v>0</v>
      </c>
      <c r="D135" s="26">
        <f>IFERROR(+VLOOKUP("LEGROW"&amp;A135,'Main File'!A:O,8,0),0)</f>
        <v>0</v>
      </c>
      <c r="E135" s="26">
        <f>IFERROR(+VLOOKUP("LEGROW"&amp;A135,'Main File'!A:O,9,0),0)</f>
        <v>0</v>
      </c>
      <c r="F135" s="26">
        <f>IFERROR(+VLOOKUP("LEGROW"&amp;A135,'Main File'!A:O,10,0),0)</f>
        <v>0</v>
      </c>
      <c r="G135" s="26">
        <f>IFERROR(+VLOOKUP("LEGROW"&amp;A135,'Main File'!A:O,11,0),0)</f>
        <v>0</v>
      </c>
      <c r="H135" s="26">
        <f>IFERROR(+VLOOKUP("LEGROW"&amp;A135,'Main File'!A:O,12,0),0)</f>
        <v>0</v>
      </c>
      <c r="I135" s="26">
        <f>IFERROR(+VLOOKUP("LEGROW"&amp;A135,'Main File'!A:O,13,0),0)</f>
        <v>0</v>
      </c>
      <c r="J135" s="26">
        <f>IFERROR(+VLOOKUP("LEGROW"&amp;A135,'Main File'!A:O,14,0),0)</f>
        <v>0</v>
      </c>
      <c r="K135" s="26">
        <f>IFERROR(+VLOOKUP("LEGROW"&amp;A135,'Main File'!A:O,15,0),0)</f>
        <v>0</v>
      </c>
    </row>
    <row r="136" spans="1:11" x14ac:dyDescent="0.25">
      <c r="A136" s="9">
        <f t="shared" si="2"/>
        <v>43323</v>
      </c>
      <c r="B136" s="26">
        <f>IFERROR(+VLOOKUP("LEGROW"&amp;A136,'Main File'!A:O,6,0),0)</f>
        <v>0</v>
      </c>
      <c r="C136" s="26">
        <f>IFERROR(+VLOOKUP("LEGROW"&amp;A136,'Main File'!A:O,7,0),0)</f>
        <v>0</v>
      </c>
      <c r="D136" s="26">
        <f>IFERROR(+VLOOKUP("LEGROW"&amp;A136,'Main File'!A:O,8,0),0)</f>
        <v>0</v>
      </c>
      <c r="E136" s="26">
        <f>IFERROR(+VLOOKUP("LEGROW"&amp;A136,'Main File'!A:O,9,0),0)</f>
        <v>0</v>
      </c>
      <c r="F136" s="26">
        <f>IFERROR(+VLOOKUP("LEGROW"&amp;A136,'Main File'!A:O,10,0),0)</f>
        <v>0</v>
      </c>
      <c r="G136" s="26">
        <f>IFERROR(+VLOOKUP("LEGROW"&amp;A136,'Main File'!A:O,11,0),0)</f>
        <v>0</v>
      </c>
      <c r="H136" s="26">
        <f>IFERROR(+VLOOKUP("LEGROW"&amp;A136,'Main File'!A:O,12,0),0)</f>
        <v>0</v>
      </c>
      <c r="I136" s="26">
        <f>IFERROR(+VLOOKUP("LEGROW"&amp;A136,'Main File'!A:O,13,0),0)</f>
        <v>0</v>
      </c>
      <c r="J136" s="26">
        <f>IFERROR(+VLOOKUP("LEGROW"&amp;A136,'Main File'!A:O,14,0),0)</f>
        <v>0</v>
      </c>
      <c r="K136" s="26">
        <f>IFERROR(+VLOOKUP("LEGROW"&amp;A136,'Main File'!A:O,15,0),0)</f>
        <v>0</v>
      </c>
    </row>
    <row r="137" spans="1:11" x14ac:dyDescent="0.25">
      <c r="A137" s="9">
        <f t="shared" si="2"/>
        <v>43324</v>
      </c>
      <c r="B137" s="26">
        <f>IFERROR(+VLOOKUP("LEGROW"&amp;A137,'Main File'!A:O,6,0),0)</f>
        <v>0</v>
      </c>
      <c r="C137" s="26">
        <f>IFERROR(+VLOOKUP("LEGROW"&amp;A137,'Main File'!A:O,7,0),0)</f>
        <v>0</v>
      </c>
      <c r="D137" s="26">
        <f>IFERROR(+VLOOKUP("LEGROW"&amp;A137,'Main File'!A:O,8,0),0)</f>
        <v>0</v>
      </c>
      <c r="E137" s="26">
        <f>IFERROR(+VLOOKUP("LEGROW"&amp;A137,'Main File'!A:O,9,0),0)</f>
        <v>0</v>
      </c>
      <c r="F137" s="26">
        <f>IFERROR(+VLOOKUP("LEGROW"&amp;A137,'Main File'!A:O,10,0),0)</f>
        <v>0</v>
      </c>
      <c r="G137" s="26">
        <f>IFERROR(+VLOOKUP("LEGROW"&amp;A137,'Main File'!A:O,11,0),0)</f>
        <v>0</v>
      </c>
      <c r="H137" s="26">
        <f>IFERROR(+VLOOKUP("LEGROW"&amp;A137,'Main File'!A:O,12,0),0)</f>
        <v>0</v>
      </c>
      <c r="I137" s="26">
        <f>IFERROR(+VLOOKUP("LEGROW"&amp;A137,'Main File'!A:O,13,0),0)</f>
        <v>0</v>
      </c>
      <c r="J137" s="26">
        <f>IFERROR(+VLOOKUP("LEGROW"&amp;A137,'Main File'!A:O,14,0),0)</f>
        <v>0</v>
      </c>
      <c r="K137" s="26">
        <f>IFERROR(+VLOOKUP("LEGROW"&amp;A137,'Main File'!A:O,15,0),0)</f>
        <v>0</v>
      </c>
    </row>
    <row r="138" spans="1:11" x14ac:dyDescent="0.25">
      <c r="A138" s="9">
        <f t="shared" si="2"/>
        <v>43325</v>
      </c>
      <c r="B138" s="26">
        <f>IFERROR(+VLOOKUP("LEGROW"&amp;A138,'Main File'!A:O,6,0),0)</f>
        <v>0</v>
      </c>
      <c r="C138" s="26">
        <f>IFERROR(+VLOOKUP("LEGROW"&amp;A138,'Main File'!A:O,7,0),0)</f>
        <v>0</v>
      </c>
      <c r="D138" s="26">
        <f>IFERROR(+VLOOKUP("LEGROW"&amp;A138,'Main File'!A:O,8,0),0)</f>
        <v>0</v>
      </c>
      <c r="E138" s="26">
        <f>IFERROR(+VLOOKUP("LEGROW"&amp;A138,'Main File'!A:O,9,0),0)</f>
        <v>0</v>
      </c>
      <c r="F138" s="26">
        <f>IFERROR(+VLOOKUP("LEGROW"&amp;A138,'Main File'!A:O,10,0),0)</f>
        <v>0</v>
      </c>
      <c r="G138" s="26">
        <f>IFERROR(+VLOOKUP("LEGROW"&amp;A138,'Main File'!A:O,11,0),0)</f>
        <v>0</v>
      </c>
      <c r="H138" s="26">
        <f>IFERROR(+VLOOKUP("LEGROW"&amp;A138,'Main File'!A:O,12,0),0)</f>
        <v>0</v>
      </c>
      <c r="I138" s="26">
        <f>IFERROR(+VLOOKUP("LEGROW"&amp;A138,'Main File'!A:O,13,0),0)</f>
        <v>0</v>
      </c>
      <c r="J138" s="26">
        <f>IFERROR(+VLOOKUP("LEGROW"&amp;A138,'Main File'!A:O,14,0),0)</f>
        <v>0</v>
      </c>
      <c r="K138" s="26">
        <f>IFERROR(+VLOOKUP("LEGROW"&amp;A138,'Main File'!A:O,15,0),0)</f>
        <v>0</v>
      </c>
    </row>
    <row r="139" spans="1:11" x14ac:dyDescent="0.25">
      <c r="A139" s="9">
        <f t="shared" si="2"/>
        <v>43326</v>
      </c>
      <c r="B139" s="26">
        <f>IFERROR(+VLOOKUP("LEGROW"&amp;A139,'Main File'!A:O,6,0),0)</f>
        <v>0</v>
      </c>
      <c r="C139" s="26">
        <f>IFERROR(+VLOOKUP("LEGROW"&amp;A139,'Main File'!A:O,7,0),0)</f>
        <v>0</v>
      </c>
      <c r="D139" s="26">
        <f>IFERROR(+VLOOKUP("LEGROW"&amp;A139,'Main File'!A:O,8,0),0)</f>
        <v>0</v>
      </c>
      <c r="E139" s="26">
        <f>IFERROR(+VLOOKUP("LEGROW"&amp;A139,'Main File'!A:O,9,0),0)</f>
        <v>0</v>
      </c>
      <c r="F139" s="26">
        <f>IFERROR(+VLOOKUP("LEGROW"&amp;A139,'Main File'!A:O,10,0),0)</f>
        <v>0</v>
      </c>
      <c r="G139" s="26">
        <f>IFERROR(+VLOOKUP("LEGROW"&amp;A139,'Main File'!A:O,11,0),0)</f>
        <v>0</v>
      </c>
      <c r="H139" s="26">
        <f>IFERROR(+VLOOKUP("LEGROW"&amp;A139,'Main File'!A:O,12,0),0)</f>
        <v>0</v>
      </c>
      <c r="I139" s="26">
        <f>IFERROR(+VLOOKUP("LEGROW"&amp;A139,'Main File'!A:O,13,0),0)</f>
        <v>0</v>
      </c>
      <c r="J139" s="26">
        <f>IFERROR(+VLOOKUP("LEGROW"&amp;A139,'Main File'!A:O,14,0),0)</f>
        <v>0</v>
      </c>
      <c r="K139" s="26">
        <f>IFERROR(+VLOOKUP("LEGROW"&amp;A139,'Main File'!A:O,15,0),0)</f>
        <v>0</v>
      </c>
    </row>
    <row r="140" spans="1:11" x14ac:dyDescent="0.25">
      <c r="A140" s="9">
        <f t="shared" si="2"/>
        <v>43327</v>
      </c>
      <c r="B140" s="26">
        <f>IFERROR(+VLOOKUP("LEGROW"&amp;A140,'Main File'!A:O,6,0),0)</f>
        <v>0</v>
      </c>
      <c r="C140" s="26">
        <f>IFERROR(+VLOOKUP("LEGROW"&amp;A140,'Main File'!A:O,7,0),0)</f>
        <v>0</v>
      </c>
      <c r="D140" s="26">
        <f>IFERROR(+VLOOKUP("LEGROW"&amp;A140,'Main File'!A:O,8,0),0)</f>
        <v>0</v>
      </c>
      <c r="E140" s="26">
        <f>IFERROR(+VLOOKUP("LEGROW"&amp;A140,'Main File'!A:O,9,0),0)</f>
        <v>0</v>
      </c>
      <c r="F140" s="26">
        <f>IFERROR(+VLOOKUP("LEGROW"&amp;A140,'Main File'!A:O,10,0),0)</f>
        <v>0</v>
      </c>
      <c r="G140" s="26">
        <f>IFERROR(+VLOOKUP("LEGROW"&amp;A140,'Main File'!A:O,11,0),0)</f>
        <v>0</v>
      </c>
      <c r="H140" s="26">
        <f>IFERROR(+VLOOKUP("LEGROW"&amp;A140,'Main File'!A:O,12,0),0)</f>
        <v>0</v>
      </c>
      <c r="I140" s="26">
        <f>IFERROR(+VLOOKUP("LEGROW"&amp;A140,'Main File'!A:O,13,0),0)</f>
        <v>0</v>
      </c>
      <c r="J140" s="26">
        <f>IFERROR(+VLOOKUP("LEGROW"&amp;A140,'Main File'!A:O,14,0),0)</f>
        <v>0</v>
      </c>
      <c r="K140" s="26">
        <f>IFERROR(+VLOOKUP("LEGROW"&amp;A140,'Main File'!A:O,15,0),0)</f>
        <v>0</v>
      </c>
    </row>
    <row r="141" spans="1:11" x14ac:dyDescent="0.25">
      <c r="A141" s="9">
        <f t="shared" si="2"/>
        <v>43328</v>
      </c>
      <c r="B141" s="26">
        <f>IFERROR(+VLOOKUP("LEGROW"&amp;A141,'Main File'!A:O,6,0),0)</f>
        <v>0</v>
      </c>
      <c r="C141" s="26">
        <f>IFERROR(+VLOOKUP("LEGROW"&amp;A141,'Main File'!A:O,7,0),0)</f>
        <v>0</v>
      </c>
      <c r="D141" s="26">
        <f>IFERROR(+VLOOKUP("LEGROW"&amp;A141,'Main File'!A:O,8,0),0)</f>
        <v>0</v>
      </c>
      <c r="E141" s="26">
        <f>IFERROR(+VLOOKUP("LEGROW"&amp;A141,'Main File'!A:O,9,0),0)</f>
        <v>0</v>
      </c>
      <c r="F141" s="26">
        <f>IFERROR(+VLOOKUP("LEGROW"&amp;A141,'Main File'!A:O,10,0),0)</f>
        <v>0</v>
      </c>
      <c r="G141" s="26">
        <f>IFERROR(+VLOOKUP("LEGROW"&amp;A141,'Main File'!A:O,11,0),0)</f>
        <v>0</v>
      </c>
      <c r="H141" s="26">
        <f>IFERROR(+VLOOKUP("LEGROW"&amp;A141,'Main File'!A:O,12,0),0)</f>
        <v>0</v>
      </c>
      <c r="I141" s="26">
        <f>IFERROR(+VLOOKUP("LEGROW"&amp;A141,'Main File'!A:O,13,0),0)</f>
        <v>0</v>
      </c>
      <c r="J141" s="26">
        <f>IFERROR(+VLOOKUP("LEGROW"&amp;A141,'Main File'!A:O,14,0),0)</f>
        <v>0</v>
      </c>
      <c r="K141" s="26">
        <f>IFERROR(+VLOOKUP("LEGROW"&amp;A141,'Main File'!A:O,15,0),0)</f>
        <v>0</v>
      </c>
    </row>
    <row r="142" spans="1:11" x14ac:dyDescent="0.25">
      <c r="A142" s="9">
        <f t="shared" si="2"/>
        <v>43329</v>
      </c>
      <c r="B142" s="26">
        <f>IFERROR(+VLOOKUP("LEGROW"&amp;A142,'Main File'!A:O,6,0),0)</f>
        <v>0</v>
      </c>
      <c r="C142" s="26">
        <f>IFERROR(+VLOOKUP("LEGROW"&amp;A142,'Main File'!A:O,7,0),0)</f>
        <v>0</v>
      </c>
      <c r="D142" s="26">
        <f>IFERROR(+VLOOKUP("LEGROW"&amp;A142,'Main File'!A:O,8,0),0)</f>
        <v>0</v>
      </c>
      <c r="E142" s="26">
        <f>IFERROR(+VLOOKUP("LEGROW"&amp;A142,'Main File'!A:O,9,0),0)</f>
        <v>0</v>
      </c>
      <c r="F142" s="26">
        <f>IFERROR(+VLOOKUP("LEGROW"&amp;A142,'Main File'!A:O,10,0),0)</f>
        <v>0</v>
      </c>
      <c r="G142" s="26">
        <f>IFERROR(+VLOOKUP("LEGROW"&amp;A142,'Main File'!A:O,11,0),0)</f>
        <v>0</v>
      </c>
      <c r="H142" s="26">
        <f>IFERROR(+VLOOKUP("LEGROW"&amp;A142,'Main File'!A:O,12,0),0)</f>
        <v>0</v>
      </c>
      <c r="I142" s="26">
        <f>IFERROR(+VLOOKUP("LEGROW"&amp;A142,'Main File'!A:O,13,0),0)</f>
        <v>0</v>
      </c>
      <c r="J142" s="26">
        <f>IFERROR(+VLOOKUP("LEGROW"&amp;A142,'Main File'!A:O,14,0),0)</f>
        <v>0</v>
      </c>
      <c r="K142" s="26">
        <f>IFERROR(+VLOOKUP("LEGROW"&amp;A142,'Main File'!A:O,15,0),0)</f>
        <v>0</v>
      </c>
    </row>
    <row r="143" spans="1:11" x14ac:dyDescent="0.25">
      <c r="A143" s="9">
        <f t="shared" si="2"/>
        <v>43330</v>
      </c>
      <c r="B143" s="26">
        <f>IFERROR(+VLOOKUP("LEGROW"&amp;A143,'Main File'!A:O,6,0),0)</f>
        <v>0</v>
      </c>
      <c r="C143" s="26">
        <f>IFERROR(+VLOOKUP("LEGROW"&amp;A143,'Main File'!A:O,7,0),0)</f>
        <v>0</v>
      </c>
      <c r="D143" s="26">
        <f>IFERROR(+VLOOKUP("LEGROW"&amp;A143,'Main File'!A:O,8,0),0)</f>
        <v>0</v>
      </c>
      <c r="E143" s="26">
        <f>IFERROR(+VLOOKUP("LEGROW"&amp;A143,'Main File'!A:O,9,0),0)</f>
        <v>0</v>
      </c>
      <c r="F143" s="26">
        <f>IFERROR(+VLOOKUP("LEGROW"&amp;A143,'Main File'!A:O,10,0),0)</f>
        <v>0</v>
      </c>
      <c r="G143" s="26">
        <f>IFERROR(+VLOOKUP("LEGROW"&amp;A143,'Main File'!A:O,11,0),0)</f>
        <v>0</v>
      </c>
      <c r="H143" s="26">
        <f>IFERROR(+VLOOKUP("LEGROW"&amp;A143,'Main File'!A:O,12,0),0)</f>
        <v>0</v>
      </c>
      <c r="I143" s="26">
        <f>IFERROR(+VLOOKUP("LEGROW"&amp;A143,'Main File'!A:O,13,0),0)</f>
        <v>0</v>
      </c>
      <c r="J143" s="26">
        <f>IFERROR(+VLOOKUP("LEGROW"&amp;A143,'Main File'!A:O,14,0),0)</f>
        <v>0</v>
      </c>
      <c r="K143" s="26">
        <f>IFERROR(+VLOOKUP("LEGROW"&amp;A143,'Main File'!A:O,15,0),0)</f>
        <v>0</v>
      </c>
    </row>
    <row r="144" spans="1:11" x14ac:dyDescent="0.25">
      <c r="A144" s="9">
        <f t="shared" si="2"/>
        <v>43331</v>
      </c>
      <c r="B144" s="26">
        <f>IFERROR(+VLOOKUP("LEGROW"&amp;A144,'Main File'!A:O,6,0),0)</f>
        <v>0</v>
      </c>
      <c r="C144" s="26">
        <f>IFERROR(+VLOOKUP("LEGROW"&amp;A144,'Main File'!A:O,7,0),0)</f>
        <v>0</v>
      </c>
      <c r="D144" s="26">
        <f>IFERROR(+VLOOKUP("LEGROW"&amp;A144,'Main File'!A:O,8,0),0)</f>
        <v>0</v>
      </c>
      <c r="E144" s="26">
        <f>IFERROR(+VLOOKUP("LEGROW"&amp;A144,'Main File'!A:O,9,0),0)</f>
        <v>0</v>
      </c>
      <c r="F144" s="26">
        <f>IFERROR(+VLOOKUP("LEGROW"&amp;A144,'Main File'!A:O,10,0),0)</f>
        <v>0</v>
      </c>
      <c r="G144" s="26">
        <f>IFERROR(+VLOOKUP("LEGROW"&amp;A144,'Main File'!A:O,11,0),0)</f>
        <v>0</v>
      </c>
      <c r="H144" s="26">
        <f>IFERROR(+VLOOKUP("LEGROW"&amp;A144,'Main File'!A:O,12,0),0)</f>
        <v>0</v>
      </c>
      <c r="I144" s="26">
        <f>IFERROR(+VLOOKUP("LEGROW"&amp;A144,'Main File'!A:O,13,0),0)</f>
        <v>0</v>
      </c>
      <c r="J144" s="26">
        <f>IFERROR(+VLOOKUP("LEGROW"&amp;A144,'Main File'!A:O,14,0),0)</f>
        <v>0</v>
      </c>
      <c r="K144" s="26">
        <f>IFERROR(+VLOOKUP("LEGROW"&amp;A144,'Main File'!A:O,15,0),0)</f>
        <v>0</v>
      </c>
    </row>
    <row r="145" spans="1:11" x14ac:dyDescent="0.25">
      <c r="A145" s="9">
        <f t="shared" si="2"/>
        <v>43332</v>
      </c>
      <c r="B145" s="26">
        <f>IFERROR(+VLOOKUP("LEGROW"&amp;A145,'Main File'!A:O,6,0),0)</f>
        <v>0</v>
      </c>
      <c r="C145" s="26">
        <f>IFERROR(+VLOOKUP("LEGROW"&amp;A145,'Main File'!A:O,7,0),0)</f>
        <v>0</v>
      </c>
      <c r="D145" s="26">
        <f>IFERROR(+VLOOKUP("LEGROW"&amp;A145,'Main File'!A:O,8,0),0)</f>
        <v>0</v>
      </c>
      <c r="E145" s="26">
        <f>IFERROR(+VLOOKUP("LEGROW"&amp;A145,'Main File'!A:O,9,0),0)</f>
        <v>0</v>
      </c>
      <c r="F145" s="26">
        <f>IFERROR(+VLOOKUP("LEGROW"&amp;A145,'Main File'!A:O,10,0),0)</f>
        <v>0</v>
      </c>
      <c r="G145" s="26">
        <f>IFERROR(+VLOOKUP("LEGROW"&amp;A145,'Main File'!A:O,11,0),0)</f>
        <v>0</v>
      </c>
      <c r="H145" s="26">
        <f>IFERROR(+VLOOKUP("LEGROW"&amp;A145,'Main File'!A:O,12,0),0)</f>
        <v>0</v>
      </c>
      <c r="I145" s="26">
        <f>IFERROR(+VLOOKUP("LEGROW"&amp;A145,'Main File'!A:O,13,0),0)</f>
        <v>0</v>
      </c>
      <c r="J145" s="26">
        <f>IFERROR(+VLOOKUP("LEGROW"&amp;A145,'Main File'!A:O,14,0),0)</f>
        <v>0</v>
      </c>
      <c r="K145" s="26">
        <f>IFERROR(+VLOOKUP("LEGROW"&amp;A145,'Main File'!A:O,15,0),0)</f>
        <v>0</v>
      </c>
    </row>
    <row r="146" spans="1:11" x14ac:dyDescent="0.25">
      <c r="A146" s="9">
        <f t="shared" si="2"/>
        <v>43333</v>
      </c>
      <c r="B146" s="26">
        <f>IFERROR(+VLOOKUP("LEGROW"&amp;A146,'Main File'!A:O,6,0),0)</f>
        <v>0</v>
      </c>
      <c r="C146" s="26">
        <f>IFERROR(+VLOOKUP("LEGROW"&amp;A146,'Main File'!A:O,7,0),0)</f>
        <v>0</v>
      </c>
      <c r="D146" s="26">
        <f>IFERROR(+VLOOKUP("LEGROW"&amp;A146,'Main File'!A:O,8,0),0)</f>
        <v>0</v>
      </c>
      <c r="E146" s="26">
        <f>IFERROR(+VLOOKUP("LEGROW"&amp;A146,'Main File'!A:O,9,0),0)</f>
        <v>0</v>
      </c>
      <c r="F146" s="26">
        <f>IFERROR(+VLOOKUP("LEGROW"&amp;A146,'Main File'!A:O,10,0),0)</f>
        <v>0</v>
      </c>
      <c r="G146" s="26">
        <f>IFERROR(+VLOOKUP("LEGROW"&amp;A146,'Main File'!A:O,11,0),0)</f>
        <v>0</v>
      </c>
      <c r="H146" s="26">
        <f>IFERROR(+VLOOKUP("LEGROW"&amp;A146,'Main File'!A:O,12,0),0)</f>
        <v>0</v>
      </c>
      <c r="I146" s="26">
        <f>IFERROR(+VLOOKUP("LEGROW"&amp;A146,'Main File'!A:O,13,0),0)</f>
        <v>0</v>
      </c>
      <c r="J146" s="26">
        <f>IFERROR(+VLOOKUP("LEGROW"&amp;A146,'Main File'!A:O,14,0),0)</f>
        <v>0</v>
      </c>
      <c r="K146" s="26">
        <f>IFERROR(+VLOOKUP("LEGROW"&amp;A146,'Main File'!A:O,15,0),0)</f>
        <v>0</v>
      </c>
    </row>
    <row r="147" spans="1:11" x14ac:dyDescent="0.25">
      <c r="A147" s="9">
        <f t="shared" si="2"/>
        <v>43334</v>
      </c>
      <c r="B147" s="26">
        <f>IFERROR(+VLOOKUP("LEGROW"&amp;A147,'Main File'!A:O,6,0),0)</f>
        <v>0</v>
      </c>
      <c r="C147" s="26">
        <f>IFERROR(+VLOOKUP("LEGROW"&amp;A147,'Main File'!A:O,7,0),0)</f>
        <v>0</v>
      </c>
      <c r="D147" s="26">
        <f>IFERROR(+VLOOKUP("LEGROW"&amp;A147,'Main File'!A:O,8,0),0)</f>
        <v>0</v>
      </c>
      <c r="E147" s="26">
        <f>IFERROR(+VLOOKUP("LEGROW"&amp;A147,'Main File'!A:O,9,0),0)</f>
        <v>0</v>
      </c>
      <c r="F147" s="26">
        <f>IFERROR(+VLOOKUP("LEGROW"&amp;A147,'Main File'!A:O,10,0),0)</f>
        <v>0</v>
      </c>
      <c r="G147" s="26">
        <f>IFERROR(+VLOOKUP("LEGROW"&amp;A147,'Main File'!A:O,11,0),0)</f>
        <v>0</v>
      </c>
      <c r="H147" s="26">
        <f>IFERROR(+VLOOKUP("LEGROW"&amp;A147,'Main File'!A:O,12,0),0)</f>
        <v>0</v>
      </c>
      <c r="I147" s="26">
        <f>IFERROR(+VLOOKUP("LEGROW"&amp;A147,'Main File'!A:O,13,0),0)</f>
        <v>0</v>
      </c>
      <c r="J147" s="26">
        <f>IFERROR(+VLOOKUP("LEGROW"&amp;A147,'Main File'!A:O,14,0),0)</f>
        <v>0</v>
      </c>
      <c r="K147" s="26">
        <f>IFERROR(+VLOOKUP("LEGROW"&amp;A147,'Main File'!A:O,15,0),0)</f>
        <v>0</v>
      </c>
    </row>
    <row r="148" spans="1:11" x14ac:dyDescent="0.25">
      <c r="A148" s="9">
        <f t="shared" si="2"/>
        <v>43335</v>
      </c>
      <c r="B148" s="26">
        <f>IFERROR(+VLOOKUP("LEGROW"&amp;A148,'Main File'!A:O,6,0),0)</f>
        <v>0</v>
      </c>
      <c r="C148" s="26">
        <f>IFERROR(+VLOOKUP("LEGROW"&amp;A148,'Main File'!A:O,7,0),0)</f>
        <v>0</v>
      </c>
      <c r="D148" s="26">
        <f>IFERROR(+VLOOKUP("LEGROW"&amp;A148,'Main File'!A:O,8,0),0)</f>
        <v>0</v>
      </c>
      <c r="E148" s="26">
        <f>IFERROR(+VLOOKUP("LEGROW"&amp;A148,'Main File'!A:O,9,0),0)</f>
        <v>0</v>
      </c>
      <c r="F148" s="26">
        <f>IFERROR(+VLOOKUP("LEGROW"&amp;A148,'Main File'!A:O,10,0),0)</f>
        <v>0</v>
      </c>
      <c r="G148" s="26">
        <f>IFERROR(+VLOOKUP("LEGROW"&amp;A148,'Main File'!A:O,11,0),0)</f>
        <v>0</v>
      </c>
      <c r="H148" s="26">
        <f>IFERROR(+VLOOKUP("LEGROW"&amp;A148,'Main File'!A:O,12,0),0)</f>
        <v>0</v>
      </c>
      <c r="I148" s="26">
        <f>IFERROR(+VLOOKUP("LEGROW"&amp;A148,'Main File'!A:O,13,0),0)</f>
        <v>0</v>
      </c>
      <c r="J148" s="26">
        <f>IFERROR(+VLOOKUP("LEGROW"&amp;A148,'Main File'!A:O,14,0),0)</f>
        <v>0</v>
      </c>
      <c r="K148" s="26">
        <f>IFERROR(+VLOOKUP("LEGROW"&amp;A148,'Main File'!A:O,15,0),0)</f>
        <v>0</v>
      </c>
    </row>
    <row r="149" spans="1:11" x14ac:dyDescent="0.25">
      <c r="A149" s="9">
        <f t="shared" si="2"/>
        <v>43336</v>
      </c>
      <c r="B149" s="26">
        <f>IFERROR(+VLOOKUP("LEGROW"&amp;A149,'Main File'!A:O,6,0),0)</f>
        <v>0</v>
      </c>
      <c r="C149" s="26">
        <f>IFERROR(+VLOOKUP("LEGROW"&amp;A149,'Main File'!A:O,7,0),0)</f>
        <v>0</v>
      </c>
      <c r="D149" s="26">
        <f>IFERROR(+VLOOKUP("LEGROW"&amp;A149,'Main File'!A:O,8,0),0)</f>
        <v>0</v>
      </c>
      <c r="E149" s="26">
        <f>IFERROR(+VLOOKUP("LEGROW"&amp;A149,'Main File'!A:O,9,0),0)</f>
        <v>0</v>
      </c>
      <c r="F149" s="26">
        <f>IFERROR(+VLOOKUP("LEGROW"&amp;A149,'Main File'!A:O,10,0),0)</f>
        <v>0</v>
      </c>
      <c r="G149" s="26">
        <f>IFERROR(+VLOOKUP("LEGROW"&amp;A149,'Main File'!A:O,11,0),0)</f>
        <v>0</v>
      </c>
      <c r="H149" s="26">
        <f>IFERROR(+VLOOKUP("LEGROW"&amp;A149,'Main File'!A:O,12,0),0)</f>
        <v>0</v>
      </c>
      <c r="I149" s="26">
        <f>IFERROR(+VLOOKUP("LEGROW"&amp;A149,'Main File'!A:O,13,0),0)</f>
        <v>0</v>
      </c>
      <c r="J149" s="26">
        <f>IFERROR(+VLOOKUP("LEGROW"&amp;A149,'Main File'!A:O,14,0),0)</f>
        <v>0</v>
      </c>
      <c r="K149" s="26">
        <f>IFERROR(+VLOOKUP("LEGROW"&amp;A149,'Main File'!A:O,15,0),0)</f>
        <v>0</v>
      </c>
    </row>
    <row r="150" spans="1:11" x14ac:dyDescent="0.25">
      <c r="A150" s="9">
        <f t="shared" si="2"/>
        <v>43337</v>
      </c>
      <c r="B150" s="26">
        <f>IFERROR(+VLOOKUP("LEGROW"&amp;A150,'Main File'!A:O,6,0),0)</f>
        <v>0</v>
      </c>
      <c r="C150" s="26">
        <f>IFERROR(+VLOOKUP("LEGROW"&amp;A150,'Main File'!A:O,7,0),0)</f>
        <v>0</v>
      </c>
      <c r="D150" s="26">
        <f>IFERROR(+VLOOKUP("LEGROW"&amp;A150,'Main File'!A:O,8,0),0)</f>
        <v>0</v>
      </c>
      <c r="E150" s="26">
        <f>IFERROR(+VLOOKUP("LEGROW"&amp;A150,'Main File'!A:O,9,0),0)</f>
        <v>0</v>
      </c>
      <c r="F150" s="26">
        <f>IFERROR(+VLOOKUP("LEGROW"&amp;A150,'Main File'!A:O,10,0),0)</f>
        <v>0</v>
      </c>
      <c r="G150" s="26">
        <f>IFERROR(+VLOOKUP("LEGROW"&amp;A150,'Main File'!A:O,11,0),0)</f>
        <v>0</v>
      </c>
      <c r="H150" s="26">
        <f>IFERROR(+VLOOKUP("LEGROW"&amp;A150,'Main File'!A:O,12,0),0)</f>
        <v>0</v>
      </c>
      <c r="I150" s="26">
        <f>IFERROR(+VLOOKUP("LEGROW"&amp;A150,'Main File'!A:O,13,0),0)</f>
        <v>0</v>
      </c>
      <c r="J150" s="26">
        <f>IFERROR(+VLOOKUP("LEGROW"&amp;A150,'Main File'!A:O,14,0),0)</f>
        <v>0</v>
      </c>
      <c r="K150" s="26">
        <f>IFERROR(+VLOOKUP("LEGROW"&amp;A150,'Main File'!A:O,15,0),0)</f>
        <v>0</v>
      </c>
    </row>
    <row r="151" spans="1:11" x14ac:dyDescent="0.25">
      <c r="A151" s="9">
        <f t="shared" si="2"/>
        <v>43338</v>
      </c>
      <c r="B151" s="26">
        <f>IFERROR(+VLOOKUP("LEGROW"&amp;A151,'Main File'!A:O,6,0),0)</f>
        <v>0</v>
      </c>
      <c r="C151" s="26">
        <f>IFERROR(+VLOOKUP("LEGROW"&amp;A151,'Main File'!A:O,7,0),0)</f>
        <v>0</v>
      </c>
      <c r="D151" s="26">
        <f>IFERROR(+VLOOKUP("LEGROW"&amp;A151,'Main File'!A:O,8,0),0)</f>
        <v>0</v>
      </c>
      <c r="E151" s="26">
        <f>IFERROR(+VLOOKUP("LEGROW"&amp;A151,'Main File'!A:O,9,0),0)</f>
        <v>0</v>
      </c>
      <c r="F151" s="26">
        <f>IFERROR(+VLOOKUP("LEGROW"&amp;A151,'Main File'!A:O,10,0),0)</f>
        <v>0</v>
      </c>
      <c r="G151" s="26">
        <f>IFERROR(+VLOOKUP("LEGROW"&amp;A151,'Main File'!A:O,11,0),0)</f>
        <v>0</v>
      </c>
      <c r="H151" s="26">
        <f>IFERROR(+VLOOKUP("LEGROW"&amp;A151,'Main File'!A:O,12,0),0)</f>
        <v>0</v>
      </c>
      <c r="I151" s="26">
        <f>IFERROR(+VLOOKUP("LEGROW"&amp;A151,'Main File'!A:O,13,0),0)</f>
        <v>0</v>
      </c>
      <c r="J151" s="26">
        <f>IFERROR(+VLOOKUP("LEGROW"&amp;A151,'Main File'!A:O,14,0),0)</f>
        <v>0</v>
      </c>
      <c r="K151" s="26">
        <f>IFERROR(+VLOOKUP("LEGROW"&amp;A151,'Main File'!A:O,15,0),0)</f>
        <v>0</v>
      </c>
    </row>
    <row r="152" spans="1:11" x14ac:dyDescent="0.25">
      <c r="A152" s="9">
        <f t="shared" si="2"/>
        <v>43339</v>
      </c>
      <c r="B152" s="26">
        <f>IFERROR(+VLOOKUP("LEGROW"&amp;A152,'Main File'!A:O,6,0),0)</f>
        <v>0</v>
      </c>
      <c r="C152" s="26">
        <f>IFERROR(+VLOOKUP("LEGROW"&amp;A152,'Main File'!A:O,7,0),0)</f>
        <v>0</v>
      </c>
      <c r="D152" s="26">
        <f>IFERROR(+VLOOKUP("LEGROW"&amp;A152,'Main File'!A:O,8,0),0)</f>
        <v>0</v>
      </c>
      <c r="E152" s="26">
        <f>IFERROR(+VLOOKUP("LEGROW"&amp;A152,'Main File'!A:O,9,0),0)</f>
        <v>0</v>
      </c>
      <c r="F152" s="26">
        <f>IFERROR(+VLOOKUP("LEGROW"&amp;A152,'Main File'!A:O,10,0),0)</f>
        <v>0</v>
      </c>
      <c r="G152" s="26">
        <f>IFERROR(+VLOOKUP("LEGROW"&amp;A152,'Main File'!A:O,11,0),0)</f>
        <v>0</v>
      </c>
      <c r="H152" s="26">
        <f>IFERROR(+VLOOKUP("LEGROW"&amp;A152,'Main File'!A:O,12,0),0)</f>
        <v>0</v>
      </c>
      <c r="I152" s="26">
        <f>IFERROR(+VLOOKUP("LEGROW"&amp;A152,'Main File'!A:O,13,0),0)</f>
        <v>0</v>
      </c>
      <c r="J152" s="26">
        <f>IFERROR(+VLOOKUP("LEGROW"&amp;A152,'Main File'!A:O,14,0),0)</f>
        <v>0</v>
      </c>
      <c r="K152" s="26">
        <f>IFERROR(+VLOOKUP("LEGROW"&amp;A152,'Main File'!A:O,15,0),0)</f>
        <v>0</v>
      </c>
    </row>
    <row r="153" spans="1:11" x14ac:dyDescent="0.25">
      <c r="A153" s="9">
        <f t="shared" si="2"/>
        <v>43340</v>
      </c>
      <c r="B153" s="26">
        <f>IFERROR(+VLOOKUP("LEGROW"&amp;A153,'Main File'!A:O,6,0),0)</f>
        <v>0</v>
      </c>
      <c r="C153" s="26">
        <f>IFERROR(+VLOOKUP("LEGROW"&amp;A153,'Main File'!A:O,7,0),0)</f>
        <v>0</v>
      </c>
      <c r="D153" s="26">
        <f>IFERROR(+VLOOKUP("LEGROW"&amp;A153,'Main File'!A:O,8,0),0)</f>
        <v>0</v>
      </c>
      <c r="E153" s="26">
        <f>IFERROR(+VLOOKUP("LEGROW"&amp;A153,'Main File'!A:O,9,0),0)</f>
        <v>0</v>
      </c>
      <c r="F153" s="26">
        <f>IFERROR(+VLOOKUP("LEGROW"&amp;A153,'Main File'!A:O,10,0),0)</f>
        <v>0</v>
      </c>
      <c r="G153" s="26">
        <f>IFERROR(+VLOOKUP("LEGROW"&amp;A153,'Main File'!A:O,11,0),0)</f>
        <v>0</v>
      </c>
      <c r="H153" s="26">
        <f>IFERROR(+VLOOKUP("LEGROW"&amp;A153,'Main File'!A:O,12,0),0)</f>
        <v>0</v>
      </c>
      <c r="I153" s="26">
        <f>IFERROR(+VLOOKUP("LEGROW"&amp;A153,'Main File'!A:O,13,0),0)</f>
        <v>0</v>
      </c>
      <c r="J153" s="26">
        <f>IFERROR(+VLOOKUP("LEGROW"&amp;A153,'Main File'!A:O,14,0),0)</f>
        <v>0</v>
      </c>
      <c r="K153" s="26">
        <f>IFERROR(+VLOOKUP("LEGROW"&amp;A153,'Main File'!A:O,15,0),0)</f>
        <v>0</v>
      </c>
    </row>
    <row r="154" spans="1:11" x14ac:dyDescent="0.25">
      <c r="A154" s="9">
        <f t="shared" si="2"/>
        <v>43341</v>
      </c>
      <c r="B154" s="26">
        <f>IFERROR(+VLOOKUP("LEGROW"&amp;A154,'Main File'!A:O,6,0),0)</f>
        <v>0</v>
      </c>
      <c r="C154" s="26">
        <f>IFERROR(+VLOOKUP("LEGROW"&amp;A154,'Main File'!A:O,7,0),0)</f>
        <v>0</v>
      </c>
      <c r="D154" s="26">
        <f>IFERROR(+VLOOKUP("LEGROW"&amp;A154,'Main File'!A:O,8,0),0)</f>
        <v>0</v>
      </c>
      <c r="E154" s="26">
        <f>IFERROR(+VLOOKUP("LEGROW"&amp;A154,'Main File'!A:O,9,0),0)</f>
        <v>0</v>
      </c>
      <c r="F154" s="26">
        <f>IFERROR(+VLOOKUP("LEGROW"&amp;A154,'Main File'!A:O,10,0),0)</f>
        <v>0</v>
      </c>
      <c r="G154" s="26">
        <f>IFERROR(+VLOOKUP("LEGROW"&amp;A154,'Main File'!A:O,11,0),0)</f>
        <v>0</v>
      </c>
      <c r="H154" s="26">
        <f>IFERROR(+VLOOKUP("LEGROW"&amp;A154,'Main File'!A:O,12,0),0)</f>
        <v>0</v>
      </c>
      <c r="I154" s="26">
        <f>IFERROR(+VLOOKUP("LEGROW"&amp;A154,'Main File'!A:O,13,0),0)</f>
        <v>0</v>
      </c>
      <c r="J154" s="26">
        <f>IFERROR(+VLOOKUP("LEGROW"&amp;A154,'Main File'!A:O,14,0),0)</f>
        <v>0</v>
      </c>
      <c r="K154" s="26">
        <f>IFERROR(+VLOOKUP("LEGROW"&amp;A154,'Main File'!A:O,15,0),0)</f>
        <v>0</v>
      </c>
    </row>
    <row r="155" spans="1:11" x14ac:dyDescent="0.25">
      <c r="A155" s="9">
        <f t="shared" si="2"/>
        <v>43342</v>
      </c>
      <c r="B155" s="26">
        <f>IFERROR(+VLOOKUP("LEGROW"&amp;A155,'Main File'!A:O,6,0),0)</f>
        <v>0</v>
      </c>
      <c r="C155" s="26">
        <f>IFERROR(+VLOOKUP("LEGROW"&amp;A155,'Main File'!A:O,7,0),0)</f>
        <v>0</v>
      </c>
      <c r="D155" s="26">
        <f>IFERROR(+VLOOKUP("LEGROW"&amp;A155,'Main File'!A:O,8,0),0)</f>
        <v>0</v>
      </c>
      <c r="E155" s="26">
        <f>IFERROR(+VLOOKUP("LEGROW"&amp;A155,'Main File'!A:O,9,0),0)</f>
        <v>0</v>
      </c>
      <c r="F155" s="26">
        <f>IFERROR(+VLOOKUP("LEGROW"&amp;A155,'Main File'!A:O,10,0),0)</f>
        <v>0</v>
      </c>
      <c r="G155" s="26">
        <f>IFERROR(+VLOOKUP("LEGROW"&amp;A155,'Main File'!A:O,11,0),0)</f>
        <v>0</v>
      </c>
      <c r="H155" s="26">
        <f>IFERROR(+VLOOKUP("LEGROW"&amp;A155,'Main File'!A:O,12,0),0)</f>
        <v>0</v>
      </c>
      <c r="I155" s="26">
        <f>IFERROR(+VLOOKUP("LEGROW"&amp;A155,'Main File'!A:O,13,0),0)</f>
        <v>0</v>
      </c>
      <c r="J155" s="26">
        <f>IFERROR(+VLOOKUP("LEGROW"&amp;A155,'Main File'!A:O,14,0),0)</f>
        <v>0</v>
      </c>
      <c r="K155" s="26">
        <f>IFERROR(+VLOOKUP("LEGROW"&amp;A155,'Main File'!A:O,15,0),0)</f>
        <v>0</v>
      </c>
    </row>
    <row r="156" spans="1:11" x14ac:dyDescent="0.25">
      <c r="A156" s="9">
        <f t="shared" si="2"/>
        <v>43343</v>
      </c>
      <c r="B156" s="26">
        <f>IFERROR(+VLOOKUP("LEGROW"&amp;A156,'Main File'!A:O,6,0),0)</f>
        <v>0</v>
      </c>
      <c r="C156" s="26">
        <f>IFERROR(+VLOOKUP("LEGROW"&amp;A156,'Main File'!A:O,7,0),0)</f>
        <v>0</v>
      </c>
      <c r="D156" s="26">
        <f>IFERROR(+VLOOKUP("LEGROW"&amp;A156,'Main File'!A:O,8,0),0)</f>
        <v>0</v>
      </c>
      <c r="E156" s="26">
        <f>IFERROR(+VLOOKUP("LEGROW"&amp;A156,'Main File'!A:O,9,0),0)</f>
        <v>0</v>
      </c>
      <c r="F156" s="26">
        <f>IFERROR(+VLOOKUP("LEGROW"&amp;A156,'Main File'!A:O,10,0),0)</f>
        <v>0</v>
      </c>
      <c r="G156" s="26">
        <f>IFERROR(+VLOOKUP("LEGROW"&amp;A156,'Main File'!A:O,11,0),0)</f>
        <v>0</v>
      </c>
      <c r="H156" s="26">
        <f>IFERROR(+VLOOKUP("LEGROW"&amp;A156,'Main File'!A:O,12,0),0)</f>
        <v>0</v>
      </c>
      <c r="I156" s="26">
        <f>IFERROR(+VLOOKUP("LEGROW"&amp;A156,'Main File'!A:O,13,0),0)</f>
        <v>0</v>
      </c>
      <c r="J156" s="26">
        <f>IFERROR(+VLOOKUP("LEGROW"&amp;A156,'Main File'!A:O,14,0),0)</f>
        <v>0</v>
      </c>
      <c r="K156" s="26">
        <f>IFERROR(+VLOOKUP("LEGROW"&amp;A156,'Main File'!A:O,15,0),0)</f>
        <v>0</v>
      </c>
    </row>
    <row r="157" spans="1:11" x14ac:dyDescent="0.25">
      <c r="A157" s="9">
        <f t="shared" si="2"/>
        <v>43344</v>
      </c>
      <c r="B157" s="26">
        <f>IFERROR(+VLOOKUP("LEGROW"&amp;A157,'Main File'!A:O,6,0),0)</f>
        <v>0</v>
      </c>
      <c r="C157" s="26">
        <f>IFERROR(+VLOOKUP("LEGROW"&amp;A157,'Main File'!A:O,7,0),0)</f>
        <v>0</v>
      </c>
      <c r="D157" s="26">
        <f>IFERROR(+VLOOKUP("LEGROW"&amp;A157,'Main File'!A:O,8,0),0)</f>
        <v>0</v>
      </c>
      <c r="E157" s="26">
        <f>IFERROR(+VLOOKUP("LEGROW"&amp;A157,'Main File'!A:O,9,0),0)</f>
        <v>0</v>
      </c>
      <c r="F157" s="26">
        <f>IFERROR(+VLOOKUP("LEGROW"&amp;A157,'Main File'!A:O,10,0),0)</f>
        <v>0</v>
      </c>
      <c r="G157" s="26">
        <f>IFERROR(+VLOOKUP("LEGROW"&amp;A157,'Main File'!A:O,11,0),0)</f>
        <v>0</v>
      </c>
      <c r="H157" s="26">
        <f>IFERROR(+VLOOKUP("LEGROW"&amp;A157,'Main File'!A:O,12,0),0)</f>
        <v>0</v>
      </c>
      <c r="I157" s="26">
        <f>IFERROR(+VLOOKUP("LEGROW"&amp;A157,'Main File'!A:O,13,0),0)</f>
        <v>0</v>
      </c>
      <c r="J157" s="26">
        <f>IFERROR(+VLOOKUP("LEGROW"&amp;A157,'Main File'!A:O,14,0),0)</f>
        <v>0</v>
      </c>
      <c r="K157" s="26">
        <f>IFERROR(+VLOOKUP("LEGROW"&amp;A157,'Main File'!A:O,15,0),0)</f>
        <v>0</v>
      </c>
    </row>
    <row r="158" spans="1:11" x14ac:dyDescent="0.25">
      <c r="A158" s="9">
        <f t="shared" si="2"/>
        <v>43345</v>
      </c>
      <c r="B158" s="26">
        <f>IFERROR(+VLOOKUP("LEGROW"&amp;A158,'Main File'!A:O,6,0),0)</f>
        <v>0</v>
      </c>
      <c r="C158" s="26">
        <f>IFERROR(+VLOOKUP("LEGROW"&amp;A158,'Main File'!A:O,7,0),0)</f>
        <v>0</v>
      </c>
      <c r="D158" s="26">
        <f>IFERROR(+VLOOKUP("LEGROW"&amp;A158,'Main File'!A:O,8,0),0)</f>
        <v>0</v>
      </c>
      <c r="E158" s="26">
        <f>IFERROR(+VLOOKUP("LEGROW"&amp;A158,'Main File'!A:O,9,0),0)</f>
        <v>0</v>
      </c>
      <c r="F158" s="26">
        <f>IFERROR(+VLOOKUP("LEGROW"&amp;A158,'Main File'!A:O,10,0),0)</f>
        <v>0</v>
      </c>
      <c r="G158" s="26">
        <f>IFERROR(+VLOOKUP("LEGROW"&amp;A158,'Main File'!A:O,11,0),0)</f>
        <v>0</v>
      </c>
      <c r="H158" s="26">
        <f>IFERROR(+VLOOKUP("LEGROW"&amp;A158,'Main File'!A:O,12,0),0)</f>
        <v>0</v>
      </c>
      <c r="I158" s="26">
        <f>IFERROR(+VLOOKUP("LEGROW"&amp;A158,'Main File'!A:O,13,0),0)</f>
        <v>0</v>
      </c>
      <c r="J158" s="26">
        <f>IFERROR(+VLOOKUP("LEGROW"&amp;A158,'Main File'!A:O,14,0),0)</f>
        <v>0</v>
      </c>
      <c r="K158" s="26">
        <f>IFERROR(+VLOOKUP("LEGROW"&amp;A158,'Main File'!A:O,15,0),0)</f>
        <v>0</v>
      </c>
    </row>
    <row r="159" spans="1:11" x14ac:dyDescent="0.25">
      <c r="A159" s="9">
        <f t="shared" si="2"/>
        <v>43346</v>
      </c>
      <c r="B159" s="26">
        <f>IFERROR(+VLOOKUP("LEGROW"&amp;A159,'Main File'!A:O,6,0),0)</f>
        <v>0</v>
      </c>
      <c r="C159" s="26">
        <f>IFERROR(+VLOOKUP("LEGROW"&amp;A159,'Main File'!A:O,7,0),0)</f>
        <v>0</v>
      </c>
      <c r="D159" s="26">
        <f>IFERROR(+VLOOKUP("LEGROW"&amp;A159,'Main File'!A:O,8,0),0)</f>
        <v>0</v>
      </c>
      <c r="E159" s="26">
        <f>IFERROR(+VLOOKUP("LEGROW"&amp;A159,'Main File'!A:O,9,0),0)</f>
        <v>0</v>
      </c>
      <c r="F159" s="26">
        <f>IFERROR(+VLOOKUP("LEGROW"&amp;A159,'Main File'!A:O,10,0),0)</f>
        <v>0</v>
      </c>
      <c r="G159" s="26">
        <f>IFERROR(+VLOOKUP("LEGROW"&amp;A159,'Main File'!A:O,11,0),0)</f>
        <v>0</v>
      </c>
      <c r="H159" s="26">
        <f>IFERROR(+VLOOKUP("LEGROW"&amp;A159,'Main File'!A:O,12,0),0)</f>
        <v>0</v>
      </c>
      <c r="I159" s="26">
        <f>IFERROR(+VLOOKUP("LEGROW"&amp;A159,'Main File'!A:O,13,0),0)</f>
        <v>0</v>
      </c>
      <c r="J159" s="26">
        <f>IFERROR(+VLOOKUP("LEGROW"&amp;A159,'Main File'!A:O,14,0),0)</f>
        <v>0</v>
      </c>
      <c r="K159" s="26">
        <f>IFERROR(+VLOOKUP("LEGROW"&amp;A159,'Main File'!A:O,15,0),0)</f>
        <v>0</v>
      </c>
    </row>
    <row r="160" spans="1:11" x14ac:dyDescent="0.25">
      <c r="A160" s="9">
        <f t="shared" si="2"/>
        <v>43347</v>
      </c>
      <c r="B160" s="26">
        <f>IFERROR(+VLOOKUP("LEGROW"&amp;A160,'Main File'!A:O,6,0),0)</f>
        <v>0</v>
      </c>
      <c r="C160" s="26">
        <f>IFERROR(+VLOOKUP("LEGROW"&amp;A160,'Main File'!A:O,7,0),0)</f>
        <v>0</v>
      </c>
      <c r="D160" s="26">
        <f>IFERROR(+VLOOKUP("LEGROW"&amp;A160,'Main File'!A:O,8,0),0)</f>
        <v>0</v>
      </c>
      <c r="E160" s="26">
        <f>IFERROR(+VLOOKUP("LEGROW"&amp;A160,'Main File'!A:O,9,0),0)</f>
        <v>0</v>
      </c>
      <c r="F160" s="26">
        <f>IFERROR(+VLOOKUP("LEGROW"&amp;A160,'Main File'!A:O,10,0),0)</f>
        <v>0</v>
      </c>
      <c r="G160" s="26">
        <f>IFERROR(+VLOOKUP("LEGROW"&amp;A160,'Main File'!A:O,11,0),0)</f>
        <v>0</v>
      </c>
      <c r="H160" s="26">
        <f>IFERROR(+VLOOKUP("LEGROW"&amp;A160,'Main File'!A:O,12,0),0)</f>
        <v>0</v>
      </c>
      <c r="I160" s="26">
        <f>IFERROR(+VLOOKUP("LEGROW"&amp;A160,'Main File'!A:O,13,0),0)</f>
        <v>0</v>
      </c>
      <c r="J160" s="26">
        <f>IFERROR(+VLOOKUP("LEGROW"&amp;A160,'Main File'!A:O,14,0),0)</f>
        <v>0</v>
      </c>
      <c r="K160" s="26">
        <f>IFERROR(+VLOOKUP("LEGROW"&amp;A160,'Main File'!A:O,15,0),0)</f>
        <v>0</v>
      </c>
    </row>
    <row r="161" spans="1:11" x14ac:dyDescent="0.25">
      <c r="A161" s="9">
        <f t="shared" si="2"/>
        <v>43348</v>
      </c>
      <c r="B161" s="26">
        <f>IFERROR(+VLOOKUP("LEGROW"&amp;A161,'Main File'!A:O,6,0),0)</f>
        <v>0</v>
      </c>
      <c r="C161" s="26">
        <f>IFERROR(+VLOOKUP("LEGROW"&amp;A161,'Main File'!A:O,7,0),0)</f>
        <v>0</v>
      </c>
      <c r="D161" s="26">
        <f>IFERROR(+VLOOKUP("LEGROW"&amp;A161,'Main File'!A:O,8,0),0)</f>
        <v>0</v>
      </c>
      <c r="E161" s="26">
        <f>IFERROR(+VLOOKUP("LEGROW"&amp;A161,'Main File'!A:O,9,0),0)</f>
        <v>0</v>
      </c>
      <c r="F161" s="26">
        <f>IFERROR(+VLOOKUP("LEGROW"&amp;A161,'Main File'!A:O,10,0),0)</f>
        <v>0</v>
      </c>
      <c r="G161" s="26">
        <f>IFERROR(+VLOOKUP("LEGROW"&amp;A161,'Main File'!A:O,11,0),0)</f>
        <v>0</v>
      </c>
      <c r="H161" s="26">
        <f>IFERROR(+VLOOKUP("LEGROW"&amp;A161,'Main File'!A:O,12,0),0)</f>
        <v>0</v>
      </c>
      <c r="I161" s="26">
        <f>IFERROR(+VLOOKUP("LEGROW"&amp;A161,'Main File'!A:O,13,0),0)</f>
        <v>0</v>
      </c>
      <c r="J161" s="26">
        <f>IFERROR(+VLOOKUP("LEGROW"&amp;A161,'Main File'!A:O,14,0),0)</f>
        <v>0</v>
      </c>
      <c r="K161" s="26">
        <f>IFERROR(+VLOOKUP("LEGROW"&amp;A161,'Main File'!A:O,15,0),0)</f>
        <v>0</v>
      </c>
    </row>
    <row r="162" spans="1:11" x14ac:dyDescent="0.25">
      <c r="A162" s="9">
        <f t="shared" si="2"/>
        <v>43349</v>
      </c>
      <c r="B162" s="26">
        <f>IFERROR(+VLOOKUP("LEGROW"&amp;A162,'Main File'!A:O,6,0),0)</f>
        <v>0</v>
      </c>
      <c r="C162" s="26">
        <f>IFERROR(+VLOOKUP("LEGROW"&amp;A162,'Main File'!A:O,7,0),0)</f>
        <v>0</v>
      </c>
      <c r="D162" s="26">
        <f>IFERROR(+VLOOKUP("LEGROW"&amp;A162,'Main File'!A:O,8,0),0)</f>
        <v>0</v>
      </c>
      <c r="E162" s="26">
        <f>IFERROR(+VLOOKUP("LEGROW"&amp;A162,'Main File'!A:O,9,0),0)</f>
        <v>0</v>
      </c>
      <c r="F162" s="26">
        <f>IFERROR(+VLOOKUP("LEGROW"&amp;A162,'Main File'!A:O,10,0),0)</f>
        <v>0</v>
      </c>
      <c r="G162" s="26">
        <f>IFERROR(+VLOOKUP("LEGROW"&amp;A162,'Main File'!A:O,11,0),0)</f>
        <v>0</v>
      </c>
      <c r="H162" s="26">
        <f>IFERROR(+VLOOKUP("LEGROW"&amp;A162,'Main File'!A:O,12,0),0)</f>
        <v>0</v>
      </c>
      <c r="I162" s="26">
        <f>IFERROR(+VLOOKUP("LEGROW"&amp;A162,'Main File'!A:O,13,0),0)</f>
        <v>0</v>
      </c>
      <c r="J162" s="26">
        <f>IFERROR(+VLOOKUP("LEGROW"&amp;A162,'Main File'!A:O,14,0),0)</f>
        <v>0</v>
      </c>
      <c r="K162" s="26">
        <f>IFERROR(+VLOOKUP("LEGROW"&amp;A162,'Main File'!A:O,15,0),0)</f>
        <v>0</v>
      </c>
    </row>
    <row r="163" spans="1:11" x14ac:dyDescent="0.25">
      <c r="A163" s="9">
        <f t="shared" si="2"/>
        <v>43350</v>
      </c>
      <c r="B163" s="26">
        <f>IFERROR(+VLOOKUP("LEGROW"&amp;A163,'Main File'!A:O,6,0),0)</f>
        <v>0</v>
      </c>
      <c r="C163" s="26">
        <f>IFERROR(+VLOOKUP("LEGROW"&amp;A163,'Main File'!A:O,7,0),0)</f>
        <v>0</v>
      </c>
      <c r="D163" s="26">
        <f>IFERROR(+VLOOKUP("LEGROW"&amp;A163,'Main File'!A:O,8,0),0)</f>
        <v>0</v>
      </c>
      <c r="E163" s="26">
        <f>IFERROR(+VLOOKUP("LEGROW"&amp;A163,'Main File'!A:O,9,0),0)</f>
        <v>0</v>
      </c>
      <c r="F163" s="26">
        <f>IFERROR(+VLOOKUP("LEGROW"&amp;A163,'Main File'!A:O,10,0),0)</f>
        <v>0</v>
      </c>
      <c r="G163" s="26">
        <f>IFERROR(+VLOOKUP("LEGROW"&amp;A163,'Main File'!A:O,11,0),0)</f>
        <v>0</v>
      </c>
      <c r="H163" s="26">
        <f>IFERROR(+VLOOKUP("LEGROW"&amp;A163,'Main File'!A:O,12,0),0)</f>
        <v>0</v>
      </c>
      <c r="I163" s="26">
        <f>IFERROR(+VLOOKUP("LEGROW"&amp;A163,'Main File'!A:O,13,0),0)</f>
        <v>0</v>
      </c>
      <c r="J163" s="26">
        <f>IFERROR(+VLOOKUP("LEGROW"&amp;A163,'Main File'!A:O,14,0),0)</f>
        <v>0</v>
      </c>
      <c r="K163" s="26">
        <f>IFERROR(+VLOOKUP("LEGROW"&amp;A163,'Main File'!A:O,15,0),0)</f>
        <v>0</v>
      </c>
    </row>
    <row r="164" spans="1:11" x14ac:dyDescent="0.25">
      <c r="A164" s="9">
        <f t="shared" si="2"/>
        <v>43351</v>
      </c>
      <c r="B164" s="26">
        <f>IFERROR(+VLOOKUP("LEGROW"&amp;A164,'Main File'!A:O,6,0),0)</f>
        <v>0</v>
      </c>
      <c r="C164" s="26">
        <f>IFERROR(+VLOOKUP("LEGROW"&amp;A164,'Main File'!A:O,7,0),0)</f>
        <v>0</v>
      </c>
      <c r="D164" s="26">
        <f>IFERROR(+VLOOKUP("LEGROW"&amp;A164,'Main File'!A:O,8,0),0)</f>
        <v>0</v>
      </c>
      <c r="E164" s="26">
        <f>IFERROR(+VLOOKUP("LEGROW"&amp;A164,'Main File'!A:O,9,0),0)</f>
        <v>0</v>
      </c>
      <c r="F164" s="26">
        <f>IFERROR(+VLOOKUP("LEGROW"&amp;A164,'Main File'!A:O,10,0),0)</f>
        <v>0</v>
      </c>
      <c r="G164" s="26">
        <f>IFERROR(+VLOOKUP("LEGROW"&amp;A164,'Main File'!A:O,11,0),0)</f>
        <v>0</v>
      </c>
      <c r="H164" s="26">
        <f>IFERROR(+VLOOKUP("LEGROW"&amp;A164,'Main File'!A:O,12,0),0)</f>
        <v>0</v>
      </c>
      <c r="I164" s="26">
        <f>IFERROR(+VLOOKUP("LEGROW"&amp;A164,'Main File'!A:O,13,0),0)</f>
        <v>0</v>
      </c>
      <c r="J164" s="26">
        <f>IFERROR(+VLOOKUP("LEGROW"&amp;A164,'Main File'!A:O,14,0),0)</f>
        <v>0</v>
      </c>
      <c r="K164" s="26">
        <f>IFERROR(+VLOOKUP("LEGROW"&amp;A164,'Main File'!A:O,15,0),0)</f>
        <v>0</v>
      </c>
    </row>
    <row r="165" spans="1:11" x14ac:dyDescent="0.25">
      <c r="A165" s="9">
        <f t="shared" si="2"/>
        <v>43352</v>
      </c>
      <c r="B165" s="26">
        <f>IFERROR(+VLOOKUP("LEGROW"&amp;A165,'Main File'!A:O,6,0),0)</f>
        <v>0</v>
      </c>
      <c r="C165" s="26">
        <f>IFERROR(+VLOOKUP("LEGROW"&amp;A165,'Main File'!A:O,7,0),0)</f>
        <v>0</v>
      </c>
      <c r="D165" s="26">
        <f>IFERROR(+VLOOKUP("LEGROW"&amp;A165,'Main File'!A:O,8,0),0)</f>
        <v>0</v>
      </c>
      <c r="E165" s="26">
        <f>IFERROR(+VLOOKUP("LEGROW"&amp;A165,'Main File'!A:O,9,0),0)</f>
        <v>0</v>
      </c>
      <c r="F165" s="26">
        <f>IFERROR(+VLOOKUP("LEGROW"&amp;A165,'Main File'!A:O,10,0),0)</f>
        <v>0</v>
      </c>
      <c r="G165" s="26">
        <f>IFERROR(+VLOOKUP("LEGROW"&amp;A165,'Main File'!A:O,11,0),0)</f>
        <v>0</v>
      </c>
      <c r="H165" s="26">
        <f>IFERROR(+VLOOKUP("LEGROW"&amp;A165,'Main File'!A:O,12,0),0)</f>
        <v>0</v>
      </c>
      <c r="I165" s="26">
        <f>IFERROR(+VLOOKUP("LEGROW"&amp;A165,'Main File'!A:O,13,0),0)</f>
        <v>0</v>
      </c>
      <c r="J165" s="26">
        <f>IFERROR(+VLOOKUP("LEGROW"&amp;A165,'Main File'!A:O,14,0),0)</f>
        <v>0</v>
      </c>
      <c r="K165" s="26">
        <f>IFERROR(+VLOOKUP("LEGROW"&amp;A165,'Main File'!A:O,15,0),0)</f>
        <v>0</v>
      </c>
    </row>
    <row r="166" spans="1:11" x14ac:dyDescent="0.25">
      <c r="A166" s="9">
        <f t="shared" si="2"/>
        <v>43353</v>
      </c>
      <c r="B166" s="26">
        <f>IFERROR(+VLOOKUP("LEGROW"&amp;A166,'Main File'!A:O,6,0),0)</f>
        <v>0</v>
      </c>
      <c r="C166" s="26">
        <f>IFERROR(+VLOOKUP("LEGROW"&amp;A166,'Main File'!A:O,7,0),0)</f>
        <v>0</v>
      </c>
      <c r="D166" s="26">
        <f>IFERROR(+VLOOKUP("LEGROW"&amp;A166,'Main File'!A:O,8,0),0)</f>
        <v>0</v>
      </c>
      <c r="E166" s="26">
        <f>IFERROR(+VLOOKUP("LEGROW"&amp;A166,'Main File'!A:O,9,0),0)</f>
        <v>0</v>
      </c>
      <c r="F166" s="26">
        <f>IFERROR(+VLOOKUP("LEGROW"&amp;A166,'Main File'!A:O,10,0),0)</f>
        <v>0</v>
      </c>
      <c r="G166" s="26">
        <f>IFERROR(+VLOOKUP("LEGROW"&amp;A166,'Main File'!A:O,11,0),0)</f>
        <v>0</v>
      </c>
      <c r="H166" s="26">
        <f>IFERROR(+VLOOKUP("LEGROW"&amp;A166,'Main File'!A:O,12,0),0)</f>
        <v>0</v>
      </c>
      <c r="I166" s="26">
        <f>IFERROR(+VLOOKUP("LEGROW"&amp;A166,'Main File'!A:O,13,0),0)</f>
        <v>0</v>
      </c>
      <c r="J166" s="26">
        <f>IFERROR(+VLOOKUP("LEGROW"&amp;A166,'Main File'!A:O,14,0),0)</f>
        <v>0</v>
      </c>
      <c r="K166" s="26">
        <f>IFERROR(+VLOOKUP("LEGROW"&amp;A166,'Main File'!A:O,15,0),0)</f>
        <v>0</v>
      </c>
    </row>
    <row r="167" spans="1:11" x14ac:dyDescent="0.25">
      <c r="A167" s="9">
        <f t="shared" si="2"/>
        <v>43354</v>
      </c>
      <c r="B167" s="26">
        <f>IFERROR(+VLOOKUP("LEGROW"&amp;A167,'Main File'!A:O,6,0),0)</f>
        <v>0</v>
      </c>
      <c r="C167" s="26">
        <f>IFERROR(+VLOOKUP("LEGROW"&amp;A167,'Main File'!A:O,7,0),0)</f>
        <v>0</v>
      </c>
      <c r="D167" s="26">
        <f>IFERROR(+VLOOKUP("LEGROW"&amp;A167,'Main File'!A:O,8,0),0)</f>
        <v>0</v>
      </c>
      <c r="E167" s="26">
        <f>IFERROR(+VLOOKUP("LEGROW"&amp;A167,'Main File'!A:O,9,0),0)</f>
        <v>0</v>
      </c>
      <c r="F167" s="26">
        <f>IFERROR(+VLOOKUP("LEGROW"&amp;A167,'Main File'!A:O,10,0),0)</f>
        <v>0</v>
      </c>
      <c r="G167" s="26">
        <f>IFERROR(+VLOOKUP("LEGROW"&amp;A167,'Main File'!A:O,11,0),0)</f>
        <v>0</v>
      </c>
      <c r="H167" s="26">
        <f>IFERROR(+VLOOKUP("LEGROW"&amp;A167,'Main File'!A:O,12,0),0)</f>
        <v>0</v>
      </c>
      <c r="I167" s="26">
        <f>IFERROR(+VLOOKUP("LEGROW"&amp;A167,'Main File'!A:O,13,0),0)</f>
        <v>0</v>
      </c>
      <c r="J167" s="26">
        <f>IFERROR(+VLOOKUP("LEGROW"&amp;A167,'Main File'!A:O,14,0),0)</f>
        <v>0</v>
      </c>
      <c r="K167" s="26">
        <f>IFERROR(+VLOOKUP("LEGROW"&amp;A167,'Main File'!A:O,15,0),0)</f>
        <v>0</v>
      </c>
    </row>
    <row r="168" spans="1:11" x14ac:dyDescent="0.25">
      <c r="A168" s="9">
        <f t="shared" si="2"/>
        <v>43355</v>
      </c>
      <c r="B168" s="26">
        <f>IFERROR(+VLOOKUP("LEGROW"&amp;A168,'Main File'!A:O,6,0),0)</f>
        <v>0</v>
      </c>
      <c r="C168" s="26">
        <f>IFERROR(+VLOOKUP("LEGROW"&amp;A168,'Main File'!A:O,7,0),0)</f>
        <v>0</v>
      </c>
      <c r="D168" s="26">
        <f>IFERROR(+VLOOKUP("LEGROW"&amp;A168,'Main File'!A:O,8,0),0)</f>
        <v>0</v>
      </c>
      <c r="E168" s="26">
        <f>IFERROR(+VLOOKUP("LEGROW"&amp;A168,'Main File'!A:O,9,0),0)</f>
        <v>0</v>
      </c>
      <c r="F168" s="26">
        <f>IFERROR(+VLOOKUP("LEGROW"&amp;A168,'Main File'!A:O,10,0),0)</f>
        <v>0</v>
      </c>
      <c r="G168" s="26">
        <f>IFERROR(+VLOOKUP("LEGROW"&amp;A168,'Main File'!A:O,11,0),0)</f>
        <v>0</v>
      </c>
      <c r="H168" s="26">
        <f>IFERROR(+VLOOKUP("LEGROW"&amp;A168,'Main File'!A:O,12,0),0)</f>
        <v>0</v>
      </c>
      <c r="I168" s="26">
        <f>IFERROR(+VLOOKUP("LEGROW"&amp;A168,'Main File'!A:O,13,0),0)</f>
        <v>0</v>
      </c>
      <c r="J168" s="26">
        <f>IFERROR(+VLOOKUP("LEGROW"&amp;A168,'Main File'!A:O,14,0),0)</f>
        <v>0</v>
      </c>
      <c r="K168" s="26">
        <f>IFERROR(+VLOOKUP("LEGROW"&amp;A168,'Main File'!A:O,15,0),0)</f>
        <v>0</v>
      </c>
    </row>
    <row r="169" spans="1:11" x14ac:dyDescent="0.25">
      <c r="A169" s="9">
        <f t="shared" si="2"/>
        <v>43356</v>
      </c>
      <c r="B169" s="26">
        <f>IFERROR(+VLOOKUP("LEGROW"&amp;A169,'Main File'!A:O,6,0),0)</f>
        <v>0</v>
      </c>
      <c r="C169" s="26">
        <f>IFERROR(+VLOOKUP("LEGROW"&amp;A169,'Main File'!A:O,7,0),0)</f>
        <v>0</v>
      </c>
      <c r="D169" s="26">
        <f>IFERROR(+VLOOKUP("LEGROW"&amp;A169,'Main File'!A:O,8,0),0)</f>
        <v>0</v>
      </c>
      <c r="E169" s="26">
        <f>IFERROR(+VLOOKUP("LEGROW"&amp;A169,'Main File'!A:O,9,0),0)</f>
        <v>0</v>
      </c>
      <c r="F169" s="26">
        <f>IFERROR(+VLOOKUP("LEGROW"&amp;A169,'Main File'!A:O,10,0),0)</f>
        <v>0</v>
      </c>
      <c r="G169" s="26">
        <f>IFERROR(+VLOOKUP("LEGROW"&amp;A169,'Main File'!A:O,11,0),0)</f>
        <v>0</v>
      </c>
      <c r="H169" s="26">
        <f>IFERROR(+VLOOKUP("LEGROW"&amp;A169,'Main File'!A:O,12,0),0)</f>
        <v>0</v>
      </c>
      <c r="I169" s="26">
        <f>IFERROR(+VLOOKUP("LEGROW"&amp;A169,'Main File'!A:O,13,0),0)</f>
        <v>0</v>
      </c>
      <c r="J169" s="26">
        <f>IFERROR(+VLOOKUP("LEGROW"&amp;A169,'Main File'!A:O,14,0),0)</f>
        <v>0</v>
      </c>
      <c r="K169" s="26">
        <f>IFERROR(+VLOOKUP("LEGROW"&amp;A169,'Main File'!A:O,15,0),0)</f>
        <v>0</v>
      </c>
    </row>
    <row r="170" spans="1:11" x14ac:dyDescent="0.25">
      <c r="A170" s="9">
        <f t="shared" si="2"/>
        <v>43357</v>
      </c>
      <c r="B170" s="26">
        <f>IFERROR(+VLOOKUP("LEGROW"&amp;A170,'Main File'!A:O,6,0),0)</f>
        <v>0</v>
      </c>
      <c r="C170" s="26">
        <f>IFERROR(+VLOOKUP("LEGROW"&amp;A170,'Main File'!A:O,7,0),0)</f>
        <v>0</v>
      </c>
      <c r="D170" s="26">
        <f>IFERROR(+VLOOKUP("LEGROW"&amp;A170,'Main File'!A:O,8,0),0)</f>
        <v>0</v>
      </c>
      <c r="E170" s="26">
        <f>IFERROR(+VLOOKUP("LEGROW"&amp;A170,'Main File'!A:O,9,0),0)</f>
        <v>0</v>
      </c>
      <c r="F170" s="26">
        <f>IFERROR(+VLOOKUP("LEGROW"&amp;A170,'Main File'!A:O,10,0),0)</f>
        <v>0</v>
      </c>
      <c r="G170" s="26">
        <f>IFERROR(+VLOOKUP("LEGROW"&amp;A170,'Main File'!A:O,11,0),0)</f>
        <v>0</v>
      </c>
      <c r="H170" s="26">
        <f>IFERROR(+VLOOKUP("LEGROW"&amp;A170,'Main File'!A:O,12,0),0)</f>
        <v>0</v>
      </c>
      <c r="I170" s="26">
        <f>IFERROR(+VLOOKUP("LEGROW"&amp;A170,'Main File'!A:O,13,0),0)</f>
        <v>0</v>
      </c>
      <c r="J170" s="26">
        <f>IFERROR(+VLOOKUP("LEGROW"&amp;A170,'Main File'!A:O,14,0),0)</f>
        <v>0</v>
      </c>
      <c r="K170" s="26">
        <f>IFERROR(+VLOOKUP("LEGROW"&amp;A170,'Main File'!A:O,15,0),0)</f>
        <v>0</v>
      </c>
    </row>
    <row r="171" spans="1:11" x14ac:dyDescent="0.25">
      <c r="A171" s="9">
        <f t="shared" si="2"/>
        <v>43358</v>
      </c>
      <c r="B171" s="26">
        <f>IFERROR(+VLOOKUP("LEGROW"&amp;A171,'Main File'!A:O,6,0),0)</f>
        <v>0</v>
      </c>
      <c r="C171" s="26">
        <f>IFERROR(+VLOOKUP("LEGROW"&amp;A171,'Main File'!A:O,7,0),0)</f>
        <v>0</v>
      </c>
      <c r="D171" s="26">
        <f>IFERROR(+VLOOKUP("LEGROW"&amp;A171,'Main File'!A:O,8,0),0)</f>
        <v>0</v>
      </c>
      <c r="E171" s="26">
        <f>IFERROR(+VLOOKUP("LEGROW"&amp;A171,'Main File'!A:O,9,0),0)</f>
        <v>0</v>
      </c>
      <c r="F171" s="26">
        <f>IFERROR(+VLOOKUP("LEGROW"&amp;A171,'Main File'!A:O,10,0),0)</f>
        <v>0</v>
      </c>
      <c r="G171" s="26">
        <f>IFERROR(+VLOOKUP("LEGROW"&amp;A171,'Main File'!A:O,11,0),0)</f>
        <v>0</v>
      </c>
      <c r="H171" s="26">
        <f>IFERROR(+VLOOKUP("LEGROW"&amp;A171,'Main File'!A:O,12,0),0)</f>
        <v>0</v>
      </c>
      <c r="I171" s="26">
        <f>IFERROR(+VLOOKUP("LEGROW"&amp;A171,'Main File'!A:O,13,0),0)</f>
        <v>0</v>
      </c>
      <c r="J171" s="26">
        <f>IFERROR(+VLOOKUP("LEGROW"&amp;A171,'Main File'!A:O,14,0),0)</f>
        <v>0</v>
      </c>
      <c r="K171" s="26">
        <f>IFERROR(+VLOOKUP("LEGROW"&amp;A171,'Main File'!A:O,15,0),0)</f>
        <v>0</v>
      </c>
    </row>
    <row r="172" spans="1:11" x14ac:dyDescent="0.25">
      <c r="A172" s="9">
        <f t="shared" si="2"/>
        <v>43359</v>
      </c>
      <c r="B172" s="26">
        <f>IFERROR(+VLOOKUP("LEGROW"&amp;A172,'Main File'!A:O,6,0),0)</f>
        <v>0</v>
      </c>
      <c r="C172" s="26">
        <f>IFERROR(+VLOOKUP("LEGROW"&amp;A172,'Main File'!A:O,7,0),0)</f>
        <v>0</v>
      </c>
      <c r="D172" s="26">
        <f>IFERROR(+VLOOKUP("LEGROW"&amp;A172,'Main File'!A:O,8,0),0)</f>
        <v>0</v>
      </c>
      <c r="E172" s="26">
        <f>IFERROR(+VLOOKUP("LEGROW"&amp;A172,'Main File'!A:O,9,0),0)</f>
        <v>0</v>
      </c>
      <c r="F172" s="26">
        <f>IFERROR(+VLOOKUP("LEGROW"&amp;A172,'Main File'!A:O,10,0),0)</f>
        <v>0</v>
      </c>
      <c r="G172" s="26">
        <f>IFERROR(+VLOOKUP("LEGROW"&amp;A172,'Main File'!A:O,11,0),0)</f>
        <v>0</v>
      </c>
      <c r="H172" s="26">
        <f>IFERROR(+VLOOKUP("LEGROW"&amp;A172,'Main File'!A:O,12,0),0)</f>
        <v>0</v>
      </c>
      <c r="I172" s="26">
        <f>IFERROR(+VLOOKUP("LEGROW"&amp;A172,'Main File'!A:O,13,0),0)</f>
        <v>0</v>
      </c>
      <c r="J172" s="26">
        <f>IFERROR(+VLOOKUP("LEGROW"&amp;A172,'Main File'!A:O,14,0),0)</f>
        <v>0</v>
      </c>
      <c r="K172" s="26">
        <f>IFERROR(+VLOOKUP("LEGROW"&amp;A172,'Main File'!A:O,15,0),0)</f>
        <v>0</v>
      </c>
    </row>
    <row r="173" spans="1:11" x14ac:dyDescent="0.25">
      <c r="A173" s="9">
        <f t="shared" si="2"/>
        <v>43360</v>
      </c>
      <c r="B173" s="26">
        <f>IFERROR(+VLOOKUP("LEGROW"&amp;A173,'Main File'!A:O,6,0),0)</f>
        <v>0</v>
      </c>
      <c r="C173" s="26">
        <f>IFERROR(+VLOOKUP("LEGROW"&amp;A173,'Main File'!A:O,7,0),0)</f>
        <v>0</v>
      </c>
      <c r="D173" s="26">
        <f>IFERROR(+VLOOKUP("LEGROW"&amp;A173,'Main File'!A:O,8,0),0)</f>
        <v>0</v>
      </c>
      <c r="E173" s="26">
        <f>IFERROR(+VLOOKUP("LEGROW"&amp;A173,'Main File'!A:O,9,0),0)</f>
        <v>0</v>
      </c>
      <c r="F173" s="26">
        <f>IFERROR(+VLOOKUP("LEGROW"&amp;A173,'Main File'!A:O,10,0),0)</f>
        <v>0</v>
      </c>
      <c r="G173" s="26">
        <f>IFERROR(+VLOOKUP("LEGROW"&amp;A173,'Main File'!A:O,11,0),0)</f>
        <v>0</v>
      </c>
      <c r="H173" s="26">
        <f>IFERROR(+VLOOKUP("LEGROW"&amp;A173,'Main File'!A:O,12,0),0)</f>
        <v>0</v>
      </c>
      <c r="I173" s="26">
        <f>IFERROR(+VLOOKUP("LEGROW"&amp;A173,'Main File'!A:O,13,0),0)</f>
        <v>0</v>
      </c>
      <c r="J173" s="26">
        <f>IFERROR(+VLOOKUP("LEGROW"&amp;A173,'Main File'!A:O,14,0),0)</f>
        <v>0</v>
      </c>
      <c r="K173" s="26">
        <f>IFERROR(+VLOOKUP("LEGROW"&amp;A173,'Main File'!A:O,15,0),0)</f>
        <v>0</v>
      </c>
    </row>
    <row r="174" spans="1:11" x14ac:dyDescent="0.25">
      <c r="A174" s="9">
        <f t="shared" si="2"/>
        <v>43361</v>
      </c>
      <c r="B174" s="26">
        <f>IFERROR(+VLOOKUP("LEGROW"&amp;A174,'Main File'!A:O,6,0),0)</f>
        <v>0</v>
      </c>
      <c r="C174" s="26">
        <f>IFERROR(+VLOOKUP("LEGROW"&amp;A174,'Main File'!A:O,7,0),0)</f>
        <v>0</v>
      </c>
      <c r="D174" s="26">
        <f>IFERROR(+VLOOKUP("LEGROW"&amp;A174,'Main File'!A:O,8,0),0)</f>
        <v>0</v>
      </c>
      <c r="E174" s="26">
        <f>IFERROR(+VLOOKUP("LEGROW"&amp;A174,'Main File'!A:O,9,0),0)</f>
        <v>0</v>
      </c>
      <c r="F174" s="26">
        <f>IFERROR(+VLOOKUP("LEGROW"&amp;A174,'Main File'!A:O,10,0),0)</f>
        <v>0</v>
      </c>
      <c r="G174" s="26">
        <f>IFERROR(+VLOOKUP("LEGROW"&amp;A174,'Main File'!A:O,11,0),0)</f>
        <v>0</v>
      </c>
      <c r="H174" s="26">
        <f>IFERROR(+VLOOKUP("LEGROW"&amp;A174,'Main File'!A:O,12,0),0)</f>
        <v>0</v>
      </c>
      <c r="I174" s="26">
        <f>IFERROR(+VLOOKUP("LEGROW"&amp;A174,'Main File'!A:O,13,0),0)</f>
        <v>0</v>
      </c>
      <c r="J174" s="26">
        <f>IFERROR(+VLOOKUP("LEGROW"&amp;A174,'Main File'!A:O,14,0),0)</f>
        <v>0</v>
      </c>
      <c r="K174" s="26">
        <f>IFERROR(+VLOOKUP("LEGROW"&amp;A174,'Main File'!A:O,15,0),0)</f>
        <v>0</v>
      </c>
    </row>
    <row r="175" spans="1:11" x14ac:dyDescent="0.25">
      <c r="A175" s="9">
        <f t="shared" si="2"/>
        <v>43362</v>
      </c>
      <c r="B175" s="26">
        <f>IFERROR(+VLOOKUP("LEGROW"&amp;A175,'Main File'!A:O,6,0),0)</f>
        <v>0</v>
      </c>
      <c r="C175" s="26">
        <f>IFERROR(+VLOOKUP("LEGROW"&amp;A175,'Main File'!A:O,7,0),0)</f>
        <v>0</v>
      </c>
      <c r="D175" s="26">
        <f>IFERROR(+VLOOKUP("LEGROW"&amp;A175,'Main File'!A:O,8,0),0)</f>
        <v>0</v>
      </c>
      <c r="E175" s="26">
        <f>IFERROR(+VLOOKUP("LEGROW"&amp;A175,'Main File'!A:O,9,0),0)</f>
        <v>0</v>
      </c>
      <c r="F175" s="26">
        <f>IFERROR(+VLOOKUP("LEGROW"&amp;A175,'Main File'!A:O,10,0),0)</f>
        <v>0</v>
      </c>
      <c r="G175" s="26">
        <f>IFERROR(+VLOOKUP("LEGROW"&amp;A175,'Main File'!A:O,11,0),0)</f>
        <v>0</v>
      </c>
      <c r="H175" s="26">
        <f>IFERROR(+VLOOKUP("LEGROW"&amp;A175,'Main File'!A:O,12,0),0)</f>
        <v>0</v>
      </c>
      <c r="I175" s="26">
        <f>IFERROR(+VLOOKUP("LEGROW"&amp;A175,'Main File'!A:O,13,0),0)</f>
        <v>0</v>
      </c>
      <c r="J175" s="26">
        <f>IFERROR(+VLOOKUP("LEGROW"&amp;A175,'Main File'!A:O,14,0),0)</f>
        <v>0</v>
      </c>
      <c r="K175" s="26">
        <f>IFERROR(+VLOOKUP("LEGROW"&amp;A175,'Main File'!A:O,15,0),0)</f>
        <v>0</v>
      </c>
    </row>
    <row r="176" spans="1:11" x14ac:dyDescent="0.25">
      <c r="A176" s="9">
        <f t="shared" si="2"/>
        <v>43363</v>
      </c>
      <c r="B176" s="26">
        <f>IFERROR(+VLOOKUP("LEGROW"&amp;A176,'Main File'!A:O,6,0),0)</f>
        <v>0</v>
      </c>
      <c r="C176" s="26">
        <f>IFERROR(+VLOOKUP("LEGROW"&amp;A176,'Main File'!A:O,7,0),0)</f>
        <v>0</v>
      </c>
      <c r="D176" s="26">
        <f>IFERROR(+VLOOKUP("LEGROW"&amp;A176,'Main File'!A:O,8,0),0)</f>
        <v>0</v>
      </c>
      <c r="E176" s="26">
        <f>IFERROR(+VLOOKUP("LEGROW"&amp;A176,'Main File'!A:O,9,0),0)</f>
        <v>0</v>
      </c>
      <c r="F176" s="26">
        <f>IFERROR(+VLOOKUP("LEGROW"&amp;A176,'Main File'!A:O,10,0),0)</f>
        <v>0</v>
      </c>
      <c r="G176" s="26">
        <f>IFERROR(+VLOOKUP("LEGROW"&amp;A176,'Main File'!A:O,11,0),0)</f>
        <v>0</v>
      </c>
      <c r="H176" s="26">
        <f>IFERROR(+VLOOKUP("LEGROW"&amp;A176,'Main File'!A:O,12,0),0)</f>
        <v>0</v>
      </c>
      <c r="I176" s="26">
        <f>IFERROR(+VLOOKUP("LEGROW"&amp;A176,'Main File'!A:O,13,0),0)</f>
        <v>0</v>
      </c>
      <c r="J176" s="26">
        <f>IFERROR(+VLOOKUP("LEGROW"&amp;A176,'Main File'!A:O,14,0),0)</f>
        <v>0</v>
      </c>
      <c r="K176" s="26">
        <f>IFERROR(+VLOOKUP("LEGROW"&amp;A176,'Main File'!A:O,15,0),0)</f>
        <v>0</v>
      </c>
    </row>
    <row r="177" spans="1:11" x14ac:dyDescent="0.25">
      <c r="A177" s="9">
        <f t="shared" si="2"/>
        <v>43364</v>
      </c>
      <c r="B177" s="26">
        <f>IFERROR(+VLOOKUP("LEGROW"&amp;A177,'Main File'!A:O,6,0),0)</f>
        <v>0</v>
      </c>
      <c r="C177" s="26">
        <f>IFERROR(+VLOOKUP("LEGROW"&amp;A177,'Main File'!A:O,7,0),0)</f>
        <v>0</v>
      </c>
      <c r="D177" s="26">
        <f>IFERROR(+VLOOKUP("LEGROW"&amp;A177,'Main File'!A:O,8,0),0)</f>
        <v>0</v>
      </c>
      <c r="E177" s="26">
        <f>IFERROR(+VLOOKUP("LEGROW"&amp;A177,'Main File'!A:O,9,0),0)</f>
        <v>0</v>
      </c>
      <c r="F177" s="26">
        <f>IFERROR(+VLOOKUP("LEGROW"&amp;A177,'Main File'!A:O,10,0),0)</f>
        <v>0</v>
      </c>
      <c r="G177" s="26">
        <f>IFERROR(+VLOOKUP("LEGROW"&amp;A177,'Main File'!A:O,11,0),0)</f>
        <v>0</v>
      </c>
      <c r="H177" s="26">
        <f>IFERROR(+VLOOKUP("LEGROW"&amp;A177,'Main File'!A:O,12,0),0)</f>
        <v>0</v>
      </c>
      <c r="I177" s="26">
        <f>IFERROR(+VLOOKUP("LEGROW"&amp;A177,'Main File'!A:O,13,0),0)</f>
        <v>0</v>
      </c>
      <c r="J177" s="26">
        <f>IFERROR(+VLOOKUP("LEGROW"&amp;A177,'Main File'!A:O,14,0),0)</f>
        <v>0</v>
      </c>
      <c r="K177" s="26">
        <f>IFERROR(+VLOOKUP("LEGROW"&amp;A177,'Main File'!A:O,15,0),0)</f>
        <v>0</v>
      </c>
    </row>
    <row r="178" spans="1:11" x14ac:dyDescent="0.25">
      <c r="A178" s="9">
        <f t="shared" si="2"/>
        <v>43365</v>
      </c>
      <c r="B178" s="26">
        <f>IFERROR(+VLOOKUP("LEGROW"&amp;A178,'Main File'!A:O,6,0),0)</f>
        <v>0</v>
      </c>
      <c r="C178" s="26">
        <f>IFERROR(+VLOOKUP("LEGROW"&amp;A178,'Main File'!A:O,7,0),0)</f>
        <v>0</v>
      </c>
      <c r="D178" s="26">
        <f>IFERROR(+VLOOKUP("LEGROW"&amp;A178,'Main File'!A:O,8,0),0)</f>
        <v>0</v>
      </c>
      <c r="E178" s="26">
        <f>IFERROR(+VLOOKUP("LEGROW"&amp;A178,'Main File'!A:O,9,0),0)</f>
        <v>0</v>
      </c>
      <c r="F178" s="26">
        <f>IFERROR(+VLOOKUP("LEGROW"&amp;A178,'Main File'!A:O,10,0),0)</f>
        <v>0</v>
      </c>
      <c r="G178" s="26">
        <f>IFERROR(+VLOOKUP("LEGROW"&amp;A178,'Main File'!A:O,11,0),0)</f>
        <v>0</v>
      </c>
      <c r="H178" s="26">
        <f>IFERROR(+VLOOKUP("LEGROW"&amp;A178,'Main File'!A:O,12,0),0)</f>
        <v>0</v>
      </c>
      <c r="I178" s="26">
        <f>IFERROR(+VLOOKUP("LEGROW"&amp;A178,'Main File'!A:O,13,0),0)</f>
        <v>0</v>
      </c>
      <c r="J178" s="26">
        <f>IFERROR(+VLOOKUP("LEGROW"&amp;A178,'Main File'!A:O,14,0),0)</f>
        <v>0</v>
      </c>
      <c r="K178" s="26">
        <f>IFERROR(+VLOOKUP("LEGROW"&amp;A178,'Main File'!A:O,15,0),0)</f>
        <v>0</v>
      </c>
    </row>
    <row r="179" spans="1:11" x14ac:dyDescent="0.25">
      <c r="A179" s="9">
        <f t="shared" si="2"/>
        <v>43366</v>
      </c>
      <c r="B179" s="26">
        <f>IFERROR(+VLOOKUP("LEGROW"&amp;A179,'Main File'!A:O,6,0),0)</f>
        <v>0</v>
      </c>
      <c r="C179" s="26">
        <f>IFERROR(+VLOOKUP("LEGROW"&amp;A179,'Main File'!A:O,7,0),0)</f>
        <v>0</v>
      </c>
      <c r="D179" s="26">
        <f>IFERROR(+VLOOKUP("LEGROW"&amp;A179,'Main File'!A:O,8,0),0)</f>
        <v>0</v>
      </c>
      <c r="E179" s="26">
        <f>IFERROR(+VLOOKUP("LEGROW"&amp;A179,'Main File'!A:O,9,0),0)</f>
        <v>0</v>
      </c>
      <c r="F179" s="26">
        <f>IFERROR(+VLOOKUP("LEGROW"&amp;A179,'Main File'!A:O,10,0),0)</f>
        <v>0</v>
      </c>
      <c r="G179" s="26">
        <f>IFERROR(+VLOOKUP("LEGROW"&amp;A179,'Main File'!A:O,11,0),0)</f>
        <v>0</v>
      </c>
      <c r="H179" s="26">
        <f>IFERROR(+VLOOKUP("LEGROW"&amp;A179,'Main File'!A:O,12,0),0)</f>
        <v>0</v>
      </c>
      <c r="I179" s="26">
        <f>IFERROR(+VLOOKUP("LEGROW"&amp;A179,'Main File'!A:O,13,0),0)</f>
        <v>0</v>
      </c>
      <c r="J179" s="26">
        <f>IFERROR(+VLOOKUP("LEGROW"&amp;A179,'Main File'!A:O,14,0),0)</f>
        <v>0</v>
      </c>
      <c r="K179" s="26">
        <f>IFERROR(+VLOOKUP("LEGROW"&amp;A179,'Main File'!A:O,15,0),0)</f>
        <v>0</v>
      </c>
    </row>
    <row r="180" spans="1:11" x14ac:dyDescent="0.25">
      <c r="A180" s="9">
        <f t="shared" si="2"/>
        <v>43367</v>
      </c>
      <c r="B180" s="26">
        <f>IFERROR(+VLOOKUP("LEGROW"&amp;A180,'Main File'!A:O,6,0),0)</f>
        <v>0</v>
      </c>
      <c r="C180" s="26">
        <f>IFERROR(+VLOOKUP("LEGROW"&amp;A180,'Main File'!A:O,7,0),0)</f>
        <v>0</v>
      </c>
      <c r="D180" s="26">
        <f>IFERROR(+VLOOKUP("LEGROW"&amp;A180,'Main File'!A:O,8,0),0)</f>
        <v>0</v>
      </c>
      <c r="E180" s="26">
        <f>IFERROR(+VLOOKUP("LEGROW"&amp;A180,'Main File'!A:O,9,0),0)</f>
        <v>0</v>
      </c>
      <c r="F180" s="26">
        <f>IFERROR(+VLOOKUP("LEGROW"&amp;A180,'Main File'!A:O,10,0),0)</f>
        <v>0</v>
      </c>
      <c r="G180" s="26">
        <f>IFERROR(+VLOOKUP("LEGROW"&amp;A180,'Main File'!A:O,11,0),0)</f>
        <v>0</v>
      </c>
      <c r="H180" s="26">
        <f>IFERROR(+VLOOKUP("LEGROW"&amp;A180,'Main File'!A:O,12,0),0)</f>
        <v>0</v>
      </c>
      <c r="I180" s="26">
        <f>IFERROR(+VLOOKUP("LEGROW"&amp;A180,'Main File'!A:O,13,0),0)</f>
        <v>0</v>
      </c>
      <c r="J180" s="26">
        <f>IFERROR(+VLOOKUP("LEGROW"&amp;A180,'Main File'!A:O,14,0),0)</f>
        <v>0</v>
      </c>
      <c r="K180" s="26">
        <f>IFERROR(+VLOOKUP("LEGROW"&amp;A180,'Main File'!A:O,15,0),0)</f>
        <v>0</v>
      </c>
    </row>
    <row r="181" spans="1:11" x14ac:dyDescent="0.25">
      <c r="A181" s="9">
        <f t="shared" si="2"/>
        <v>43368</v>
      </c>
      <c r="B181" s="26">
        <f>IFERROR(+VLOOKUP("LEGROW"&amp;A181,'Main File'!A:O,6,0),0)</f>
        <v>0</v>
      </c>
      <c r="C181" s="26">
        <f>IFERROR(+VLOOKUP("LEGROW"&amp;A181,'Main File'!A:O,7,0),0)</f>
        <v>0</v>
      </c>
      <c r="D181" s="26">
        <f>IFERROR(+VLOOKUP("LEGROW"&amp;A181,'Main File'!A:O,8,0),0)</f>
        <v>0</v>
      </c>
      <c r="E181" s="26">
        <f>IFERROR(+VLOOKUP("LEGROW"&amp;A181,'Main File'!A:O,9,0),0)</f>
        <v>0</v>
      </c>
      <c r="F181" s="26">
        <f>IFERROR(+VLOOKUP("LEGROW"&amp;A181,'Main File'!A:O,10,0),0)</f>
        <v>0</v>
      </c>
      <c r="G181" s="26">
        <f>IFERROR(+VLOOKUP("LEGROW"&amp;A181,'Main File'!A:O,11,0),0)</f>
        <v>0</v>
      </c>
      <c r="H181" s="26">
        <f>IFERROR(+VLOOKUP("LEGROW"&amp;A181,'Main File'!A:O,12,0),0)</f>
        <v>0</v>
      </c>
      <c r="I181" s="26">
        <f>IFERROR(+VLOOKUP("LEGROW"&amp;A181,'Main File'!A:O,13,0),0)</f>
        <v>0</v>
      </c>
      <c r="J181" s="26">
        <f>IFERROR(+VLOOKUP("LEGROW"&amp;A181,'Main File'!A:O,14,0),0)</f>
        <v>0</v>
      </c>
      <c r="K181" s="26">
        <f>IFERROR(+VLOOKUP("LEGROW"&amp;A181,'Main File'!A:O,15,0),0)</f>
        <v>0</v>
      </c>
    </row>
    <row r="182" spans="1:11" x14ac:dyDescent="0.25">
      <c r="A182" s="9">
        <f t="shared" si="2"/>
        <v>43369</v>
      </c>
      <c r="B182" s="26">
        <f>IFERROR(+VLOOKUP("LEGROW"&amp;A182,'Main File'!A:O,6,0),0)</f>
        <v>0</v>
      </c>
      <c r="C182" s="26">
        <f>IFERROR(+VLOOKUP("LEGROW"&amp;A182,'Main File'!A:O,7,0),0)</f>
        <v>0</v>
      </c>
      <c r="D182" s="26">
        <f>IFERROR(+VLOOKUP("LEGROW"&amp;A182,'Main File'!A:O,8,0),0)</f>
        <v>0</v>
      </c>
      <c r="E182" s="26">
        <f>IFERROR(+VLOOKUP("LEGROW"&amp;A182,'Main File'!A:O,9,0),0)</f>
        <v>0</v>
      </c>
      <c r="F182" s="26">
        <f>IFERROR(+VLOOKUP("LEGROW"&amp;A182,'Main File'!A:O,10,0),0)</f>
        <v>0</v>
      </c>
      <c r="G182" s="26">
        <f>IFERROR(+VLOOKUP("LEGROW"&amp;A182,'Main File'!A:O,11,0),0)</f>
        <v>0</v>
      </c>
      <c r="H182" s="26">
        <f>IFERROR(+VLOOKUP("LEGROW"&amp;A182,'Main File'!A:O,12,0),0)</f>
        <v>0</v>
      </c>
      <c r="I182" s="26">
        <f>IFERROR(+VLOOKUP("LEGROW"&amp;A182,'Main File'!A:O,13,0),0)</f>
        <v>0</v>
      </c>
      <c r="J182" s="26">
        <f>IFERROR(+VLOOKUP("LEGROW"&amp;A182,'Main File'!A:O,14,0),0)</f>
        <v>0</v>
      </c>
      <c r="K182" s="26">
        <f>IFERROR(+VLOOKUP("LEGROW"&amp;A182,'Main File'!A:O,15,0),0)</f>
        <v>0</v>
      </c>
    </row>
    <row r="183" spans="1:11" x14ac:dyDescent="0.25">
      <c r="A183" s="9">
        <f t="shared" si="2"/>
        <v>43370</v>
      </c>
      <c r="B183" s="26">
        <f>IFERROR(+VLOOKUP("LEGROW"&amp;A183,'Main File'!A:O,6,0),0)</f>
        <v>0</v>
      </c>
      <c r="C183" s="26">
        <f>IFERROR(+VLOOKUP("LEGROW"&amp;A183,'Main File'!A:O,7,0),0)</f>
        <v>0</v>
      </c>
      <c r="D183" s="26">
        <f>IFERROR(+VLOOKUP("LEGROW"&amp;A183,'Main File'!A:O,8,0),0)</f>
        <v>0</v>
      </c>
      <c r="E183" s="26">
        <f>IFERROR(+VLOOKUP("LEGROW"&amp;A183,'Main File'!A:O,9,0),0)</f>
        <v>0</v>
      </c>
      <c r="F183" s="26">
        <f>IFERROR(+VLOOKUP("LEGROW"&amp;A183,'Main File'!A:O,10,0),0)</f>
        <v>0</v>
      </c>
      <c r="G183" s="26">
        <f>IFERROR(+VLOOKUP("LEGROW"&amp;A183,'Main File'!A:O,11,0),0)</f>
        <v>0</v>
      </c>
      <c r="H183" s="26">
        <f>IFERROR(+VLOOKUP("LEGROW"&amp;A183,'Main File'!A:O,12,0),0)</f>
        <v>0</v>
      </c>
      <c r="I183" s="26">
        <f>IFERROR(+VLOOKUP("LEGROW"&amp;A183,'Main File'!A:O,13,0),0)</f>
        <v>0</v>
      </c>
      <c r="J183" s="26">
        <f>IFERROR(+VLOOKUP("LEGROW"&amp;A183,'Main File'!A:O,14,0),0)</f>
        <v>0</v>
      </c>
      <c r="K183" s="26">
        <f>IFERROR(+VLOOKUP("LEGROW"&amp;A183,'Main File'!A:O,15,0),0)</f>
        <v>0</v>
      </c>
    </row>
    <row r="184" spans="1:11" x14ac:dyDescent="0.25">
      <c r="A184" s="9">
        <f t="shared" si="2"/>
        <v>43371</v>
      </c>
      <c r="B184" s="26">
        <f>IFERROR(+VLOOKUP("LEGROW"&amp;A184,'Main File'!A:O,6,0),0)</f>
        <v>0</v>
      </c>
      <c r="C184" s="26">
        <f>IFERROR(+VLOOKUP("LEGROW"&amp;A184,'Main File'!A:O,7,0),0)</f>
        <v>0</v>
      </c>
      <c r="D184" s="26">
        <f>IFERROR(+VLOOKUP("LEGROW"&amp;A184,'Main File'!A:O,8,0),0)</f>
        <v>0</v>
      </c>
      <c r="E184" s="26">
        <f>IFERROR(+VLOOKUP("LEGROW"&amp;A184,'Main File'!A:O,9,0),0)</f>
        <v>0</v>
      </c>
      <c r="F184" s="26">
        <f>IFERROR(+VLOOKUP("LEGROW"&amp;A184,'Main File'!A:O,10,0),0)</f>
        <v>0</v>
      </c>
      <c r="G184" s="26">
        <f>IFERROR(+VLOOKUP("LEGROW"&amp;A184,'Main File'!A:O,11,0),0)</f>
        <v>0</v>
      </c>
      <c r="H184" s="26">
        <f>IFERROR(+VLOOKUP("LEGROW"&amp;A184,'Main File'!A:O,12,0),0)</f>
        <v>0</v>
      </c>
      <c r="I184" s="26">
        <f>IFERROR(+VLOOKUP("LEGROW"&amp;A184,'Main File'!A:O,13,0),0)</f>
        <v>0</v>
      </c>
      <c r="J184" s="26">
        <f>IFERROR(+VLOOKUP("LEGROW"&amp;A184,'Main File'!A:O,14,0),0)</f>
        <v>0</v>
      </c>
      <c r="K184" s="26">
        <f>IFERROR(+VLOOKUP("LEGROW"&amp;A184,'Main File'!A:O,15,0),0)</f>
        <v>0</v>
      </c>
    </row>
    <row r="185" spans="1:11" x14ac:dyDescent="0.25">
      <c r="A185" s="9">
        <f t="shared" si="2"/>
        <v>43372</v>
      </c>
      <c r="B185" s="26">
        <f>IFERROR(+VLOOKUP("LEGROW"&amp;A185,'Main File'!A:O,6,0),0)</f>
        <v>0</v>
      </c>
      <c r="C185" s="26">
        <f>IFERROR(+VLOOKUP("LEGROW"&amp;A185,'Main File'!A:O,7,0),0)</f>
        <v>0</v>
      </c>
      <c r="D185" s="26">
        <f>IFERROR(+VLOOKUP("LEGROW"&amp;A185,'Main File'!A:O,8,0),0)</f>
        <v>0</v>
      </c>
      <c r="E185" s="26">
        <f>IFERROR(+VLOOKUP("LEGROW"&amp;A185,'Main File'!A:O,9,0),0)</f>
        <v>0</v>
      </c>
      <c r="F185" s="26">
        <f>IFERROR(+VLOOKUP("LEGROW"&amp;A185,'Main File'!A:O,10,0),0)</f>
        <v>0</v>
      </c>
      <c r="G185" s="26">
        <f>IFERROR(+VLOOKUP("LEGROW"&amp;A185,'Main File'!A:O,11,0),0)</f>
        <v>0</v>
      </c>
      <c r="H185" s="26">
        <f>IFERROR(+VLOOKUP("LEGROW"&amp;A185,'Main File'!A:O,12,0),0)</f>
        <v>0</v>
      </c>
      <c r="I185" s="26">
        <f>IFERROR(+VLOOKUP("LEGROW"&amp;A185,'Main File'!A:O,13,0),0)</f>
        <v>0</v>
      </c>
      <c r="J185" s="26">
        <f>IFERROR(+VLOOKUP("LEGROW"&amp;A185,'Main File'!A:O,14,0),0)</f>
        <v>0</v>
      </c>
      <c r="K185" s="26">
        <f>IFERROR(+VLOOKUP("LEGROW"&amp;A185,'Main File'!A:O,15,0),0)</f>
        <v>0</v>
      </c>
    </row>
    <row r="186" spans="1:11" x14ac:dyDescent="0.25">
      <c r="A186" s="9">
        <f t="shared" si="2"/>
        <v>43373</v>
      </c>
      <c r="B186" s="26">
        <f>IFERROR(+VLOOKUP("LEGROW"&amp;A186,'Main File'!A:O,6,0),0)</f>
        <v>0</v>
      </c>
      <c r="C186" s="26">
        <f>IFERROR(+VLOOKUP("LEGROW"&amp;A186,'Main File'!A:O,7,0),0)</f>
        <v>0</v>
      </c>
      <c r="D186" s="26">
        <f>IFERROR(+VLOOKUP("LEGROW"&amp;A186,'Main File'!A:O,8,0),0)</f>
        <v>0</v>
      </c>
      <c r="E186" s="26">
        <f>IFERROR(+VLOOKUP("LEGROW"&amp;A186,'Main File'!A:O,9,0),0)</f>
        <v>0</v>
      </c>
      <c r="F186" s="26">
        <f>IFERROR(+VLOOKUP("LEGROW"&amp;A186,'Main File'!A:O,10,0),0)</f>
        <v>0</v>
      </c>
      <c r="G186" s="26">
        <f>IFERROR(+VLOOKUP("LEGROW"&amp;A186,'Main File'!A:O,11,0),0)</f>
        <v>0</v>
      </c>
      <c r="H186" s="26">
        <f>IFERROR(+VLOOKUP("LEGROW"&amp;A186,'Main File'!A:O,12,0),0)</f>
        <v>0</v>
      </c>
      <c r="I186" s="26">
        <f>IFERROR(+VLOOKUP("LEGROW"&amp;A186,'Main File'!A:O,13,0),0)</f>
        <v>0</v>
      </c>
      <c r="J186" s="26">
        <f>IFERROR(+VLOOKUP("LEGROW"&amp;A186,'Main File'!A:O,14,0),0)</f>
        <v>0</v>
      </c>
      <c r="K186" s="26">
        <f>IFERROR(+VLOOKUP("LEGROW"&amp;A186,'Main File'!A:O,15,0),0)</f>
        <v>0</v>
      </c>
    </row>
    <row r="187" spans="1:11" x14ac:dyDescent="0.25">
      <c r="A187" s="9">
        <f t="shared" si="2"/>
        <v>43374</v>
      </c>
      <c r="B187" s="26">
        <f>IFERROR(+VLOOKUP("LEGROW"&amp;A187,'Main File'!A:O,6,0),0)</f>
        <v>0</v>
      </c>
      <c r="C187" s="26">
        <f>IFERROR(+VLOOKUP("LEGROW"&amp;A187,'Main File'!A:O,7,0),0)</f>
        <v>0</v>
      </c>
      <c r="D187" s="26">
        <f>IFERROR(+VLOOKUP("LEGROW"&amp;A187,'Main File'!A:O,8,0),0)</f>
        <v>0</v>
      </c>
      <c r="E187" s="26">
        <f>IFERROR(+VLOOKUP("LEGROW"&amp;A187,'Main File'!A:O,9,0),0)</f>
        <v>0</v>
      </c>
      <c r="F187" s="26">
        <f>IFERROR(+VLOOKUP("LEGROW"&amp;A187,'Main File'!A:O,10,0),0)</f>
        <v>0</v>
      </c>
      <c r="G187" s="26">
        <f>IFERROR(+VLOOKUP("LEGROW"&amp;A187,'Main File'!A:O,11,0),0)</f>
        <v>0</v>
      </c>
      <c r="H187" s="26">
        <f>IFERROR(+VLOOKUP("LEGROW"&amp;A187,'Main File'!A:O,12,0),0)</f>
        <v>0</v>
      </c>
      <c r="I187" s="26">
        <f>IFERROR(+VLOOKUP("LEGROW"&amp;A187,'Main File'!A:O,13,0),0)</f>
        <v>0</v>
      </c>
      <c r="J187" s="26">
        <f>IFERROR(+VLOOKUP("LEGROW"&amp;A187,'Main File'!A:O,14,0),0)</f>
        <v>0</v>
      </c>
      <c r="K187" s="26">
        <f>IFERROR(+VLOOKUP("LEGROW"&amp;A187,'Main File'!A:O,15,0),0)</f>
        <v>0</v>
      </c>
    </row>
    <row r="188" spans="1:11" x14ac:dyDescent="0.25">
      <c r="A188" s="9">
        <f t="shared" si="2"/>
        <v>43375</v>
      </c>
      <c r="B188" s="26">
        <f>IFERROR(+VLOOKUP("LEGROW"&amp;A188,'Main File'!A:O,6,0),0)</f>
        <v>0</v>
      </c>
      <c r="C188" s="26">
        <f>IFERROR(+VLOOKUP("LEGROW"&amp;A188,'Main File'!A:O,7,0),0)</f>
        <v>0</v>
      </c>
      <c r="D188" s="26">
        <f>IFERROR(+VLOOKUP("LEGROW"&amp;A188,'Main File'!A:O,8,0),0)</f>
        <v>0</v>
      </c>
      <c r="E188" s="26">
        <f>IFERROR(+VLOOKUP("LEGROW"&amp;A188,'Main File'!A:O,9,0),0)</f>
        <v>0</v>
      </c>
      <c r="F188" s="26">
        <f>IFERROR(+VLOOKUP("LEGROW"&amp;A188,'Main File'!A:O,10,0),0)</f>
        <v>0</v>
      </c>
      <c r="G188" s="26">
        <f>IFERROR(+VLOOKUP("LEGROW"&amp;A188,'Main File'!A:O,11,0),0)</f>
        <v>0</v>
      </c>
      <c r="H188" s="26">
        <f>IFERROR(+VLOOKUP("LEGROW"&amp;A188,'Main File'!A:O,12,0),0)</f>
        <v>0</v>
      </c>
      <c r="I188" s="26">
        <f>IFERROR(+VLOOKUP("LEGROW"&amp;A188,'Main File'!A:O,13,0),0)</f>
        <v>0</v>
      </c>
      <c r="J188" s="26">
        <f>IFERROR(+VLOOKUP("LEGROW"&amp;A188,'Main File'!A:O,14,0),0)</f>
        <v>0</v>
      </c>
      <c r="K188" s="26">
        <f>IFERROR(+VLOOKUP("LEGROW"&amp;A188,'Main File'!A:O,15,0),0)</f>
        <v>0</v>
      </c>
    </row>
    <row r="189" spans="1:11" x14ac:dyDescent="0.25">
      <c r="A189" s="9">
        <f t="shared" si="2"/>
        <v>43376</v>
      </c>
      <c r="B189" s="26">
        <f>IFERROR(+VLOOKUP("LEGROW"&amp;A189,'Main File'!A:O,6,0),0)</f>
        <v>0</v>
      </c>
      <c r="C189" s="26">
        <f>IFERROR(+VLOOKUP("LEGROW"&amp;A189,'Main File'!A:O,7,0),0)</f>
        <v>0</v>
      </c>
      <c r="D189" s="26">
        <f>IFERROR(+VLOOKUP("LEGROW"&amp;A189,'Main File'!A:O,8,0),0)</f>
        <v>0</v>
      </c>
      <c r="E189" s="26">
        <f>IFERROR(+VLOOKUP("LEGROW"&amp;A189,'Main File'!A:O,9,0),0)</f>
        <v>0</v>
      </c>
      <c r="F189" s="26">
        <f>IFERROR(+VLOOKUP("LEGROW"&amp;A189,'Main File'!A:O,10,0),0)</f>
        <v>0</v>
      </c>
      <c r="G189" s="26">
        <f>IFERROR(+VLOOKUP("LEGROW"&amp;A189,'Main File'!A:O,11,0),0)</f>
        <v>0</v>
      </c>
      <c r="H189" s="26">
        <f>IFERROR(+VLOOKUP("LEGROW"&amp;A189,'Main File'!A:O,12,0),0)</f>
        <v>0</v>
      </c>
      <c r="I189" s="26">
        <f>IFERROR(+VLOOKUP("LEGROW"&amp;A189,'Main File'!A:O,13,0),0)</f>
        <v>0</v>
      </c>
      <c r="J189" s="26">
        <f>IFERROR(+VLOOKUP("LEGROW"&amp;A189,'Main File'!A:O,14,0),0)</f>
        <v>0</v>
      </c>
      <c r="K189" s="26">
        <f>IFERROR(+VLOOKUP("LEGROW"&amp;A189,'Main File'!A:O,15,0),0)</f>
        <v>0</v>
      </c>
    </row>
    <row r="190" spans="1:11" x14ac:dyDescent="0.25">
      <c r="A190" s="9">
        <f t="shared" si="2"/>
        <v>43377</v>
      </c>
      <c r="B190" s="26">
        <f>IFERROR(+VLOOKUP("LEGROW"&amp;A190,'Main File'!A:O,6,0),0)</f>
        <v>0</v>
      </c>
      <c r="C190" s="26">
        <f>IFERROR(+VLOOKUP("LEGROW"&amp;A190,'Main File'!A:O,7,0),0)</f>
        <v>0</v>
      </c>
      <c r="D190" s="26">
        <f>IFERROR(+VLOOKUP("LEGROW"&amp;A190,'Main File'!A:O,8,0),0)</f>
        <v>0</v>
      </c>
      <c r="E190" s="26">
        <f>IFERROR(+VLOOKUP("LEGROW"&amp;A190,'Main File'!A:O,9,0),0)</f>
        <v>0</v>
      </c>
      <c r="F190" s="26">
        <f>IFERROR(+VLOOKUP("LEGROW"&amp;A190,'Main File'!A:O,10,0),0)</f>
        <v>0</v>
      </c>
      <c r="G190" s="26">
        <f>IFERROR(+VLOOKUP("LEGROW"&amp;A190,'Main File'!A:O,11,0),0)</f>
        <v>0</v>
      </c>
      <c r="H190" s="26">
        <f>IFERROR(+VLOOKUP("LEGROW"&amp;A190,'Main File'!A:O,12,0),0)</f>
        <v>0</v>
      </c>
      <c r="I190" s="26">
        <f>IFERROR(+VLOOKUP("LEGROW"&amp;A190,'Main File'!A:O,13,0),0)</f>
        <v>0</v>
      </c>
      <c r="J190" s="26">
        <f>IFERROR(+VLOOKUP("LEGROW"&amp;A190,'Main File'!A:O,14,0),0)</f>
        <v>0</v>
      </c>
      <c r="K190" s="26">
        <f>IFERROR(+VLOOKUP("LEGROW"&amp;A190,'Main File'!A:O,15,0),0)</f>
        <v>0</v>
      </c>
    </row>
    <row r="191" spans="1:11" x14ac:dyDescent="0.25">
      <c r="A191" s="9">
        <f t="shared" si="2"/>
        <v>43378</v>
      </c>
      <c r="B191" s="26">
        <f>IFERROR(+VLOOKUP("LEGROW"&amp;A191,'Main File'!A:O,6,0),0)</f>
        <v>0</v>
      </c>
      <c r="C191" s="26">
        <f>IFERROR(+VLOOKUP("LEGROW"&amp;A191,'Main File'!A:O,7,0),0)</f>
        <v>0</v>
      </c>
      <c r="D191" s="26">
        <f>IFERROR(+VLOOKUP("LEGROW"&amp;A191,'Main File'!A:O,8,0),0)</f>
        <v>0</v>
      </c>
      <c r="E191" s="26">
        <f>IFERROR(+VLOOKUP("LEGROW"&amp;A191,'Main File'!A:O,9,0),0)</f>
        <v>0</v>
      </c>
      <c r="F191" s="26">
        <f>IFERROR(+VLOOKUP("LEGROW"&amp;A191,'Main File'!A:O,10,0),0)</f>
        <v>0</v>
      </c>
      <c r="G191" s="26">
        <f>IFERROR(+VLOOKUP("LEGROW"&amp;A191,'Main File'!A:O,11,0),0)</f>
        <v>0</v>
      </c>
      <c r="H191" s="26">
        <f>IFERROR(+VLOOKUP("LEGROW"&amp;A191,'Main File'!A:O,12,0),0)</f>
        <v>0</v>
      </c>
      <c r="I191" s="26">
        <f>IFERROR(+VLOOKUP("LEGROW"&amp;A191,'Main File'!A:O,13,0),0)</f>
        <v>0</v>
      </c>
      <c r="J191" s="26">
        <f>IFERROR(+VLOOKUP("LEGROW"&amp;A191,'Main File'!A:O,14,0),0)</f>
        <v>0</v>
      </c>
      <c r="K191" s="26">
        <f>IFERROR(+VLOOKUP("LEGROW"&amp;A191,'Main File'!A:O,15,0),0)</f>
        <v>0</v>
      </c>
    </row>
    <row r="192" spans="1:11" x14ac:dyDescent="0.25">
      <c r="A192" s="9">
        <f t="shared" si="2"/>
        <v>43379</v>
      </c>
      <c r="B192" s="26">
        <f>IFERROR(+VLOOKUP("LEGROW"&amp;A192,'Main File'!A:O,6,0),0)</f>
        <v>0</v>
      </c>
      <c r="C192" s="26">
        <f>IFERROR(+VLOOKUP("LEGROW"&amp;A192,'Main File'!A:O,7,0),0)</f>
        <v>0</v>
      </c>
      <c r="D192" s="26">
        <f>IFERROR(+VLOOKUP("LEGROW"&amp;A192,'Main File'!A:O,8,0),0)</f>
        <v>0</v>
      </c>
      <c r="E192" s="26">
        <f>IFERROR(+VLOOKUP("LEGROW"&amp;A192,'Main File'!A:O,9,0),0)</f>
        <v>0</v>
      </c>
      <c r="F192" s="26">
        <f>IFERROR(+VLOOKUP("LEGROW"&amp;A192,'Main File'!A:O,10,0),0)</f>
        <v>0</v>
      </c>
      <c r="G192" s="26">
        <f>IFERROR(+VLOOKUP("LEGROW"&amp;A192,'Main File'!A:O,11,0),0)</f>
        <v>0</v>
      </c>
      <c r="H192" s="26">
        <f>IFERROR(+VLOOKUP("LEGROW"&amp;A192,'Main File'!A:O,12,0),0)</f>
        <v>0</v>
      </c>
      <c r="I192" s="26">
        <f>IFERROR(+VLOOKUP("LEGROW"&amp;A192,'Main File'!A:O,13,0),0)</f>
        <v>0</v>
      </c>
      <c r="J192" s="26">
        <f>IFERROR(+VLOOKUP("LEGROW"&amp;A192,'Main File'!A:O,14,0),0)</f>
        <v>0</v>
      </c>
      <c r="K192" s="26">
        <f>IFERROR(+VLOOKUP("LEGROW"&amp;A192,'Main File'!A:O,15,0),0)</f>
        <v>0</v>
      </c>
    </row>
    <row r="193" spans="1:11" x14ac:dyDescent="0.25">
      <c r="A193" s="9">
        <f t="shared" si="2"/>
        <v>43380</v>
      </c>
      <c r="B193" s="26">
        <f>IFERROR(+VLOOKUP("LEGROW"&amp;A193,'Main File'!A:O,6,0),0)</f>
        <v>0</v>
      </c>
      <c r="C193" s="26">
        <f>IFERROR(+VLOOKUP("LEGROW"&amp;A193,'Main File'!A:O,7,0),0)</f>
        <v>0</v>
      </c>
      <c r="D193" s="26">
        <f>IFERROR(+VLOOKUP("LEGROW"&amp;A193,'Main File'!A:O,8,0),0)</f>
        <v>0</v>
      </c>
      <c r="E193" s="26">
        <f>IFERROR(+VLOOKUP("LEGROW"&amp;A193,'Main File'!A:O,9,0),0)</f>
        <v>0</v>
      </c>
      <c r="F193" s="26">
        <f>IFERROR(+VLOOKUP("LEGROW"&amp;A193,'Main File'!A:O,10,0),0)</f>
        <v>0</v>
      </c>
      <c r="G193" s="26">
        <f>IFERROR(+VLOOKUP("LEGROW"&amp;A193,'Main File'!A:O,11,0),0)</f>
        <v>0</v>
      </c>
      <c r="H193" s="26">
        <f>IFERROR(+VLOOKUP("LEGROW"&amp;A193,'Main File'!A:O,12,0),0)</f>
        <v>0</v>
      </c>
      <c r="I193" s="26">
        <f>IFERROR(+VLOOKUP("LEGROW"&amp;A193,'Main File'!A:O,13,0),0)</f>
        <v>0</v>
      </c>
      <c r="J193" s="26">
        <f>IFERROR(+VLOOKUP("LEGROW"&amp;A193,'Main File'!A:O,14,0),0)</f>
        <v>0</v>
      </c>
      <c r="K193" s="26">
        <f>IFERROR(+VLOOKUP("LEGROW"&amp;A193,'Main File'!A:O,15,0),0)</f>
        <v>0</v>
      </c>
    </row>
    <row r="194" spans="1:11" x14ac:dyDescent="0.25">
      <c r="A194" s="9">
        <f t="shared" si="2"/>
        <v>43381</v>
      </c>
      <c r="B194" s="26">
        <f>IFERROR(+VLOOKUP("LEGROW"&amp;A194,'Main File'!A:O,6,0),0)</f>
        <v>0</v>
      </c>
      <c r="C194" s="26">
        <f>IFERROR(+VLOOKUP("LEGROW"&amp;A194,'Main File'!A:O,7,0),0)</f>
        <v>0</v>
      </c>
      <c r="D194" s="26">
        <f>IFERROR(+VLOOKUP("LEGROW"&amp;A194,'Main File'!A:O,8,0),0)</f>
        <v>0</v>
      </c>
      <c r="E194" s="26">
        <f>IFERROR(+VLOOKUP("LEGROW"&amp;A194,'Main File'!A:O,9,0),0)</f>
        <v>0</v>
      </c>
      <c r="F194" s="26">
        <f>IFERROR(+VLOOKUP("LEGROW"&amp;A194,'Main File'!A:O,10,0),0)</f>
        <v>0</v>
      </c>
      <c r="G194" s="26">
        <f>IFERROR(+VLOOKUP("LEGROW"&amp;A194,'Main File'!A:O,11,0),0)</f>
        <v>0</v>
      </c>
      <c r="H194" s="26">
        <f>IFERROR(+VLOOKUP("LEGROW"&amp;A194,'Main File'!A:O,12,0),0)</f>
        <v>0</v>
      </c>
      <c r="I194" s="26">
        <f>IFERROR(+VLOOKUP("LEGROW"&amp;A194,'Main File'!A:O,13,0),0)</f>
        <v>0</v>
      </c>
      <c r="J194" s="26">
        <f>IFERROR(+VLOOKUP("LEGROW"&amp;A194,'Main File'!A:O,14,0),0)</f>
        <v>0</v>
      </c>
      <c r="K194" s="26">
        <f>IFERROR(+VLOOKUP("LEGROW"&amp;A194,'Main File'!A:O,15,0),0)</f>
        <v>0</v>
      </c>
    </row>
    <row r="195" spans="1:11" x14ac:dyDescent="0.25">
      <c r="A195" s="9">
        <f t="shared" si="2"/>
        <v>43382</v>
      </c>
      <c r="B195" s="26">
        <f>IFERROR(+VLOOKUP("LEGROW"&amp;A195,'Main File'!A:O,6,0),0)</f>
        <v>0</v>
      </c>
      <c r="C195" s="26">
        <f>IFERROR(+VLOOKUP("LEGROW"&amp;A195,'Main File'!A:O,7,0),0)</f>
        <v>0</v>
      </c>
      <c r="D195" s="26">
        <f>IFERROR(+VLOOKUP("LEGROW"&amp;A195,'Main File'!A:O,8,0),0)</f>
        <v>0</v>
      </c>
      <c r="E195" s="26">
        <f>IFERROR(+VLOOKUP("LEGROW"&amp;A195,'Main File'!A:O,9,0),0)</f>
        <v>0</v>
      </c>
      <c r="F195" s="26">
        <f>IFERROR(+VLOOKUP("LEGROW"&amp;A195,'Main File'!A:O,10,0),0)</f>
        <v>0</v>
      </c>
      <c r="G195" s="26">
        <f>IFERROR(+VLOOKUP("LEGROW"&amp;A195,'Main File'!A:O,11,0),0)</f>
        <v>0</v>
      </c>
      <c r="H195" s="26">
        <f>IFERROR(+VLOOKUP("LEGROW"&amp;A195,'Main File'!A:O,12,0),0)</f>
        <v>0</v>
      </c>
      <c r="I195" s="26">
        <f>IFERROR(+VLOOKUP("LEGROW"&amp;A195,'Main File'!A:O,13,0),0)</f>
        <v>0</v>
      </c>
      <c r="J195" s="26">
        <f>IFERROR(+VLOOKUP("LEGROW"&amp;A195,'Main File'!A:O,14,0),0)</f>
        <v>0</v>
      </c>
      <c r="K195" s="26">
        <f>IFERROR(+VLOOKUP("LEGROW"&amp;A195,'Main File'!A:O,15,0),0)</f>
        <v>0</v>
      </c>
    </row>
    <row r="196" spans="1:11" x14ac:dyDescent="0.25">
      <c r="A196" s="9">
        <f t="shared" si="2"/>
        <v>43383</v>
      </c>
      <c r="B196" s="26">
        <f>IFERROR(+VLOOKUP("LEGROW"&amp;A196,'Main File'!A:O,6,0),0)</f>
        <v>0</v>
      </c>
      <c r="C196" s="26">
        <f>IFERROR(+VLOOKUP("LEGROW"&amp;A196,'Main File'!A:O,7,0),0)</f>
        <v>0</v>
      </c>
      <c r="D196" s="26">
        <f>IFERROR(+VLOOKUP("LEGROW"&amp;A196,'Main File'!A:O,8,0),0)</f>
        <v>0</v>
      </c>
      <c r="E196" s="26">
        <f>IFERROR(+VLOOKUP("LEGROW"&amp;A196,'Main File'!A:O,9,0),0)</f>
        <v>0</v>
      </c>
      <c r="F196" s="26">
        <f>IFERROR(+VLOOKUP("LEGROW"&amp;A196,'Main File'!A:O,10,0),0)</f>
        <v>0</v>
      </c>
      <c r="G196" s="26">
        <f>IFERROR(+VLOOKUP("LEGROW"&amp;A196,'Main File'!A:O,11,0),0)</f>
        <v>0</v>
      </c>
      <c r="H196" s="26">
        <f>IFERROR(+VLOOKUP("LEGROW"&amp;A196,'Main File'!A:O,12,0),0)</f>
        <v>0</v>
      </c>
      <c r="I196" s="26">
        <f>IFERROR(+VLOOKUP("LEGROW"&amp;A196,'Main File'!A:O,13,0),0)</f>
        <v>0</v>
      </c>
      <c r="J196" s="26">
        <f>IFERROR(+VLOOKUP("LEGROW"&amp;A196,'Main File'!A:O,14,0),0)</f>
        <v>0</v>
      </c>
      <c r="K196" s="26">
        <f>IFERROR(+VLOOKUP("LEGROW"&amp;A196,'Main File'!A:O,15,0),0)</f>
        <v>0</v>
      </c>
    </row>
    <row r="197" spans="1:11" x14ac:dyDescent="0.25">
      <c r="A197" s="9">
        <f t="shared" si="2"/>
        <v>43384</v>
      </c>
      <c r="B197" s="26">
        <f>IFERROR(+VLOOKUP("LEGROW"&amp;A197,'Main File'!A:O,6,0),0)</f>
        <v>0</v>
      </c>
      <c r="C197" s="26">
        <f>IFERROR(+VLOOKUP("LEGROW"&amp;A197,'Main File'!A:O,7,0),0)</f>
        <v>0</v>
      </c>
      <c r="D197" s="26">
        <f>IFERROR(+VLOOKUP("LEGROW"&amp;A197,'Main File'!A:O,8,0),0)</f>
        <v>0</v>
      </c>
      <c r="E197" s="26">
        <f>IFERROR(+VLOOKUP("LEGROW"&amp;A197,'Main File'!A:O,9,0),0)</f>
        <v>0</v>
      </c>
      <c r="F197" s="26">
        <f>IFERROR(+VLOOKUP("LEGROW"&amp;A197,'Main File'!A:O,10,0),0)</f>
        <v>0</v>
      </c>
      <c r="G197" s="26">
        <f>IFERROR(+VLOOKUP("LEGROW"&amp;A197,'Main File'!A:O,11,0),0)</f>
        <v>0</v>
      </c>
      <c r="H197" s="26">
        <f>IFERROR(+VLOOKUP("LEGROW"&amp;A197,'Main File'!A:O,12,0),0)</f>
        <v>0</v>
      </c>
      <c r="I197" s="26">
        <f>IFERROR(+VLOOKUP("LEGROW"&amp;A197,'Main File'!A:O,13,0),0)</f>
        <v>0</v>
      </c>
      <c r="J197" s="26">
        <f>IFERROR(+VLOOKUP("LEGROW"&amp;A197,'Main File'!A:O,14,0),0)</f>
        <v>0</v>
      </c>
      <c r="K197" s="26">
        <f>IFERROR(+VLOOKUP("LEGROW"&amp;A197,'Main File'!A:O,15,0),0)</f>
        <v>0</v>
      </c>
    </row>
    <row r="198" spans="1:11" x14ac:dyDescent="0.25">
      <c r="A198" s="9">
        <f t="shared" si="2"/>
        <v>43385</v>
      </c>
      <c r="B198" s="26">
        <f>IFERROR(+VLOOKUP("LEGROW"&amp;A198,'Main File'!A:O,6,0),0)</f>
        <v>0</v>
      </c>
      <c r="C198" s="26">
        <f>IFERROR(+VLOOKUP("LEGROW"&amp;A198,'Main File'!A:O,7,0),0)</f>
        <v>0</v>
      </c>
      <c r="D198" s="26">
        <f>IFERROR(+VLOOKUP("LEGROW"&amp;A198,'Main File'!A:O,8,0),0)</f>
        <v>0</v>
      </c>
      <c r="E198" s="26">
        <f>IFERROR(+VLOOKUP("LEGROW"&amp;A198,'Main File'!A:O,9,0),0)</f>
        <v>0</v>
      </c>
      <c r="F198" s="26">
        <f>IFERROR(+VLOOKUP("LEGROW"&amp;A198,'Main File'!A:O,10,0),0)</f>
        <v>0</v>
      </c>
      <c r="G198" s="26">
        <f>IFERROR(+VLOOKUP("LEGROW"&amp;A198,'Main File'!A:O,11,0),0)</f>
        <v>0</v>
      </c>
      <c r="H198" s="26">
        <f>IFERROR(+VLOOKUP("LEGROW"&amp;A198,'Main File'!A:O,12,0),0)</f>
        <v>0</v>
      </c>
      <c r="I198" s="26">
        <f>IFERROR(+VLOOKUP("LEGROW"&amp;A198,'Main File'!A:O,13,0),0)</f>
        <v>0</v>
      </c>
      <c r="J198" s="26">
        <f>IFERROR(+VLOOKUP("LEGROW"&amp;A198,'Main File'!A:O,14,0),0)</f>
        <v>0</v>
      </c>
      <c r="K198" s="26">
        <f>IFERROR(+VLOOKUP("LEGROW"&amp;A198,'Main File'!A:O,15,0),0)</f>
        <v>0</v>
      </c>
    </row>
    <row r="199" spans="1:11" x14ac:dyDescent="0.25">
      <c r="A199" s="9">
        <f t="shared" ref="A199:A262" si="3">+A198+1</f>
        <v>43386</v>
      </c>
      <c r="B199" s="26">
        <f>IFERROR(+VLOOKUP("LEGROW"&amp;A199,'Main File'!A:O,6,0),0)</f>
        <v>0</v>
      </c>
      <c r="C199" s="26">
        <f>IFERROR(+VLOOKUP("LEGROW"&amp;A199,'Main File'!A:O,7,0),0)</f>
        <v>0</v>
      </c>
      <c r="D199" s="26">
        <f>IFERROR(+VLOOKUP("LEGROW"&amp;A199,'Main File'!A:O,8,0),0)</f>
        <v>0</v>
      </c>
      <c r="E199" s="26">
        <f>IFERROR(+VLOOKUP("LEGROW"&amp;A199,'Main File'!A:O,9,0),0)</f>
        <v>0</v>
      </c>
      <c r="F199" s="26">
        <f>IFERROR(+VLOOKUP("LEGROW"&amp;A199,'Main File'!A:O,10,0),0)</f>
        <v>0</v>
      </c>
      <c r="G199" s="26">
        <f>IFERROR(+VLOOKUP("LEGROW"&amp;A199,'Main File'!A:O,11,0),0)</f>
        <v>0</v>
      </c>
      <c r="H199" s="26">
        <f>IFERROR(+VLOOKUP("LEGROW"&amp;A199,'Main File'!A:O,12,0),0)</f>
        <v>0</v>
      </c>
      <c r="I199" s="26">
        <f>IFERROR(+VLOOKUP("LEGROW"&amp;A199,'Main File'!A:O,13,0),0)</f>
        <v>0</v>
      </c>
      <c r="J199" s="26">
        <f>IFERROR(+VLOOKUP("LEGROW"&amp;A199,'Main File'!A:O,14,0),0)</f>
        <v>0</v>
      </c>
      <c r="K199" s="26">
        <f>IFERROR(+VLOOKUP("LEGROW"&amp;A199,'Main File'!A:O,15,0),0)</f>
        <v>0</v>
      </c>
    </row>
    <row r="200" spans="1:11" x14ac:dyDescent="0.25">
      <c r="A200" s="9">
        <f t="shared" si="3"/>
        <v>43387</v>
      </c>
      <c r="B200" s="26">
        <f>IFERROR(+VLOOKUP("LEGROW"&amp;A200,'Main File'!A:O,6,0),0)</f>
        <v>0</v>
      </c>
      <c r="C200" s="26">
        <f>IFERROR(+VLOOKUP("LEGROW"&amp;A200,'Main File'!A:O,7,0),0)</f>
        <v>0</v>
      </c>
      <c r="D200" s="26">
        <f>IFERROR(+VLOOKUP("LEGROW"&amp;A200,'Main File'!A:O,8,0),0)</f>
        <v>0</v>
      </c>
      <c r="E200" s="26">
        <f>IFERROR(+VLOOKUP("LEGROW"&amp;A200,'Main File'!A:O,9,0),0)</f>
        <v>0</v>
      </c>
      <c r="F200" s="26">
        <f>IFERROR(+VLOOKUP("LEGROW"&amp;A200,'Main File'!A:O,10,0),0)</f>
        <v>0</v>
      </c>
      <c r="G200" s="26">
        <f>IFERROR(+VLOOKUP("LEGROW"&amp;A200,'Main File'!A:O,11,0),0)</f>
        <v>0</v>
      </c>
      <c r="H200" s="26">
        <f>IFERROR(+VLOOKUP("LEGROW"&amp;A200,'Main File'!A:O,12,0),0)</f>
        <v>0</v>
      </c>
      <c r="I200" s="26">
        <f>IFERROR(+VLOOKUP("LEGROW"&amp;A200,'Main File'!A:O,13,0),0)</f>
        <v>0</v>
      </c>
      <c r="J200" s="26">
        <f>IFERROR(+VLOOKUP("LEGROW"&amp;A200,'Main File'!A:O,14,0),0)</f>
        <v>0</v>
      </c>
      <c r="K200" s="26">
        <f>IFERROR(+VLOOKUP("LEGROW"&amp;A200,'Main File'!A:O,15,0),0)</f>
        <v>0</v>
      </c>
    </row>
    <row r="201" spans="1:11" x14ac:dyDescent="0.25">
      <c r="A201" s="9">
        <f t="shared" si="3"/>
        <v>43388</v>
      </c>
      <c r="B201" s="26">
        <f>IFERROR(+VLOOKUP("LEGROW"&amp;A201,'Main File'!A:O,6,0),0)</f>
        <v>0</v>
      </c>
      <c r="C201" s="26">
        <f>IFERROR(+VLOOKUP("LEGROW"&amp;A201,'Main File'!A:O,7,0),0)</f>
        <v>0</v>
      </c>
      <c r="D201" s="26">
        <f>IFERROR(+VLOOKUP("LEGROW"&amp;A201,'Main File'!A:O,8,0),0)</f>
        <v>0</v>
      </c>
      <c r="E201" s="26">
        <f>IFERROR(+VLOOKUP("LEGROW"&amp;A201,'Main File'!A:O,9,0),0)</f>
        <v>0</v>
      </c>
      <c r="F201" s="26">
        <f>IFERROR(+VLOOKUP("LEGROW"&amp;A201,'Main File'!A:O,10,0),0)</f>
        <v>0</v>
      </c>
      <c r="G201" s="26">
        <f>IFERROR(+VLOOKUP("LEGROW"&amp;A201,'Main File'!A:O,11,0),0)</f>
        <v>0</v>
      </c>
      <c r="H201" s="26">
        <f>IFERROR(+VLOOKUP("LEGROW"&amp;A201,'Main File'!A:O,12,0),0)</f>
        <v>0</v>
      </c>
      <c r="I201" s="26">
        <f>IFERROR(+VLOOKUP("LEGROW"&amp;A201,'Main File'!A:O,13,0),0)</f>
        <v>0</v>
      </c>
      <c r="J201" s="26">
        <f>IFERROR(+VLOOKUP("LEGROW"&amp;A201,'Main File'!A:O,14,0),0)</f>
        <v>0</v>
      </c>
      <c r="K201" s="26">
        <f>IFERROR(+VLOOKUP("LEGROW"&amp;A201,'Main File'!A:O,15,0),0)</f>
        <v>0</v>
      </c>
    </row>
    <row r="202" spans="1:11" x14ac:dyDescent="0.25">
      <c r="A202" s="9">
        <f t="shared" si="3"/>
        <v>43389</v>
      </c>
      <c r="B202" s="26">
        <f>IFERROR(+VLOOKUP("LEGROW"&amp;A202,'Main File'!A:O,6,0),0)</f>
        <v>0</v>
      </c>
      <c r="C202" s="26">
        <f>IFERROR(+VLOOKUP("LEGROW"&amp;A202,'Main File'!A:O,7,0),0)</f>
        <v>0</v>
      </c>
      <c r="D202" s="26">
        <f>IFERROR(+VLOOKUP("LEGROW"&amp;A202,'Main File'!A:O,8,0),0)</f>
        <v>0</v>
      </c>
      <c r="E202" s="26">
        <f>IFERROR(+VLOOKUP("LEGROW"&amp;A202,'Main File'!A:O,9,0),0)</f>
        <v>0</v>
      </c>
      <c r="F202" s="26">
        <f>IFERROR(+VLOOKUP("LEGROW"&amp;A202,'Main File'!A:O,10,0),0)</f>
        <v>0</v>
      </c>
      <c r="G202" s="26">
        <f>IFERROR(+VLOOKUP("LEGROW"&amp;A202,'Main File'!A:O,11,0),0)</f>
        <v>0</v>
      </c>
      <c r="H202" s="26">
        <f>IFERROR(+VLOOKUP("LEGROW"&amp;A202,'Main File'!A:O,12,0),0)</f>
        <v>0</v>
      </c>
      <c r="I202" s="26">
        <f>IFERROR(+VLOOKUP("LEGROW"&amp;A202,'Main File'!A:O,13,0),0)</f>
        <v>0</v>
      </c>
      <c r="J202" s="26">
        <f>IFERROR(+VLOOKUP("LEGROW"&amp;A202,'Main File'!A:O,14,0),0)</f>
        <v>0</v>
      </c>
      <c r="K202" s="26">
        <f>IFERROR(+VLOOKUP("LEGROW"&amp;A202,'Main File'!A:O,15,0),0)</f>
        <v>0</v>
      </c>
    </row>
    <row r="203" spans="1:11" x14ac:dyDescent="0.25">
      <c r="A203" s="9">
        <f t="shared" si="3"/>
        <v>43390</v>
      </c>
      <c r="B203" s="26">
        <f>IFERROR(+VLOOKUP("LEGROW"&amp;A203,'Main File'!A:O,6,0),0)</f>
        <v>0</v>
      </c>
      <c r="C203" s="26">
        <f>IFERROR(+VLOOKUP("LEGROW"&amp;A203,'Main File'!A:O,7,0),0)</f>
        <v>0</v>
      </c>
      <c r="D203" s="26">
        <f>IFERROR(+VLOOKUP("LEGROW"&amp;A203,'Main File'!A:O,8,0),0)</f>
        <v>0</v>
      </c>
      <c r="E203" s="26">
        <f>IFERROR(+VLOOKUP("LEGROW"&amp;A203,'Main File'!A:O,9,0),0)</f>
        <v>0</v>
      </c>
      <c r="F203" s="26">
        <f>IFERROR(+VLOOKUP("LEGROW"&amp;A203,'Main File'!A:O,10,0),0)</f>
        <v>0</v>
      </c>
      <c r="G203" s="26">
        <f>IFERROR(+VLOOKUP("LEGROW"&amp;A203,'Main File'!A:O,11,0),0)</f>
        <v>0</v>
      </c>
      <c r="H203" s="26">
        <f>IFERROR(+VLOOKUP("LEGROW"&amp;A203,'Main File'!A:O,12,0),0)</f>
        <v>0</v>
      </c>
      <c r="I203" s="26">
        <f>IFERROR(+VLOOKUP("LEGROW"&amp;A203,'Main File'!A:O,13,0),0)</f>
        <v>0</v>
      </c>
      <c r="J203" s="26">
        <f>IFERROR(+VLOOKUP("LEGROW"&amp;A203,'Main File'!A:O,14,0),0)</f>
        <v>0</v>
      </c>
      <c r="K203" s="26">
        <f>IFERROR(+VLOOKUP("LEGROW"&amp;A203,'Main File'!A:O,15,0),0)</f>
        <v>0</v>
      </c>
    </row>
    <row r="204" spans="1:11" x14ac:dyDescent="0.25">
      <c r="A204" s="9">
        <f t="shared" si="3"/>
        <v>43391</v>
      </c>
      <c r="B204" s="26">
        <f>IFERROR(+VLOOKUP("LEGROW"&amp;A204,'Main File'!A:O,6,0),0)</f>
        <v>0</v>
      </c>
      <c r="C204" s="26">
        <f>IFERROR(+VLOOKUP("LEGROW"&amp;A204,'Main File'!A:O,7,0),0)</f>
        <v>0</v>
      </c>
      <c r="D204" s="26">
        <f>IFERROR(+VLOOKUP("LEGROW"&amp;A204,'Main File'!A:O,8,0),0)</f>
        <v>0</v>
      </c>
      <c r="E204" s="26">
        <f>IFERROR(+VLOOKUP("LEGROW"&amp;A204,'Main File'!A:O,9,0),0)</f>
        <v>0</v>
      </c>
      <c r="F204" s="26">
        <f>IFERROR(+VLOOKUP("LEGROW"&amp;A204,'Main File'!A:O,10,0),0)</f>
        <v>0</v>
      </c>
      <c r="G204" s="26">
        <f>IFERROR(+VLOOKUP("LEGROW"&amp;A204,'Main File'!A:O,11,0),0)</f>
        <v>0</v>
      </c>
      <c r="H204" s="26">
        <f>IFERROR(+VLOOKUP("LEGROW"&amp;A204,'Main File'!A:O,12,0),0)</f>
        <v>0</v>
      </c>
      <c r="I204" s="26">
        <f>IFERROR(+VLOOKUP("LEGROW"&amp;A204,'Main File'!A:O,13,0),0)</f>
        <v>0</v>
      </c>
      <c r="J204" s="26">
        <f>IFERROR(+VLOOKUP("LEGROW"&amp;A204,'Main File'!A:O,14,0),0)</f>
        <v>0</v>
      </c>
      <c r="K204" s="26">
        <f>IFERROR(+VLOOKUP("LEGROW"&amp;A204,'Main File'!A:O,15,0),0)</f>
        <v>0</v>
      </c>
    </row>
    <row r="205" spans="1:11" x14ac:dyDescent="0.25">
      <c r="A205" s="9">
        <f t="shared" si="3"/>
        <v>43392</v>
      </c>
      <c r="B205" s="26">
        <f>IFERROR(+VLOOKUP("LEGROW"&amp;A205,'Main File'!A:O,6,0),0)</f>
        <v>0</v>
      </c>
      <c r="C205" s="26">
        <f>IFERROR(+VLOOKUP("LEGROW"&amp;A205,'Main File'!A:O,7,0),0)</f>
        <v>0</v>
      </c>
      <c r="D205" s="26">
        <f>IFERROR(+VLOOKUP("LEGROW"&amp;A205,'Main File'!A:O,8,0),0)</f>
        <v>0</v>
      </c>
      <c r="E205" s="26">
        <f>IFERROR(+VLOOKUP("LEGROW"&amp;A205,'Main File'!A:O,9,0),0)</f>
        <v>0</v>
      </c>
      <c r="F205" s="26">
        <f>IFERROR(+VLOOKUP("LEGROW"&amp;A205,'Main File'!A:O,10,0),0)</f>
        <v>0</v>
      </c>
      <c r="G205" s="26">
        <f>IFERROR(+VLOOKUP("LEGROW"&amp;A205,'Main File'!A:O,11,0),0)</f>
        <v>0</v>
      </c>
      <c r="H205" s="26">
        <f>IFERROR(+VLOOKUP("LEGROW"&amp;A205,'Main File'!A:O,12,0),0)</f>
        <v>0</v>
      </c>
      <c r="I205" s="26">
        <f>IFERROR(+VLOOKUP("LEGROW"&amp;A205,'Main File'!A:O,13,0),0)</f>
        <v>0</v>
      </c>
      <c r="J205" s="26">
        <f>IFERROR(+VLOOKUP("LEGROW"&amp;A205,'Main File'!A:O,14,0),0)</f>
        <v>0</v>
      </c>
      <c r="K205" s="26">
        <f>IFERROR(+VLOOKUP("LEGROW"&amp;A205,'Main File'!A:O,15,0),0)</f>
        <v>0</v>
      </c>
    </row>
    <row r="206" spans="1:11" x14ac:dyDescent="0.25">
      <c r="A206" s="9">
        <f t="shared" si="3"/>
        <v>43393</v>
      </c>
      <c r="B206" s="26">
        <f>IFERROR(+VLOOKUP("LEGROW"&amp;A206,'Main File'!A:O,6,0),0)</f>
        <v>0</v>
      </c>
      <c r="C206" s="26">
        <f>IFERROR(+VLOOKUP("LEGROW"&amp;A206,'Main File'!A:O,7,0),0)</f>
        <v>0</v>
      </c>
      <c r="D206" s="26">
        <f>IFERROR(+VLOOKUP("LEGROW"&amp;A206,'Main File'!A:O,8,0),0)</f>
        <v>0</v>
      </c>
      <c r="E206" s="26">
        <f>IFERROR(+VLOOKUP("LEGROW"&amp;A206,'Main File'!A:O,9,0),0)</f>
        <v>0</v>
      </c>
      <c r="F206" s="26">
        <f>IFERROR(+VLOOKUP("LEGROW"&amp;A206,'Main File'!A:O,10,0),0)</f>
        <v>0</v>
      </c>
      <c r="G206" s="26">
        <f>IFERROR(+VLOOKUP("LEGROW"&amp;A206,'Main File'!A:O,11,0),0)</f>
        <v>0</v>
      </c>
      <c r="H206" s="26">
        <f>IFERROR(+VLOOKUP("LEGROW"&amp;A206,'Main File'!A:O,12,0),0)</f>
        <v>0</v>
      </c>
      <c r="I206" s="26">
        <f>IFERROR(+VLOOKUP("LEGROW"&amp;A206,'Main File'!A:O,13,0),0)</f>
        <v>0</v>
      </c>
      <c r="J206" s="26">
        <f>IFERROR(+VLOOKUP("LEGROW"&amp;A206,'Main File'!A:O,14,0),0)</f>
        <v>0</v>
      </c>
      <c r="K206" s="26">
        <f>IFERROR(+VLOOKUP("LEGROW"&amp;A206,'Main File'!A:O,15,0),0)</f>
        <v>0</v>
      </c>
    </row>
    <row r="207" spans="1:11" x14ac:dyDescent="0.25">
      <c r="A207" s="9">
        <f t="shared" si="3"/>
        <v>43394</v>
      </c>
      <c r="B207" s="26">
        <f>IFERROR(+VLOOKUP("LEGROW"&amp;A207,'Main File'!A:O,6,0),0)</f>
        <v>0</v>
      </c>
      <c r="C207" s="26">
        <f>IFERROR(+VLOOKUP("LEGROW"&amp;A207,'Main File'!A:O,7,0),0)</f>
        <v>0</v>
      </c>
      <c r="D207" s="26">
        <f>IFERROR(+VLOOKUP("LEGROW"&amp;A207,'Main File'!A:O,8,0),0)</f>
        <v>0</v>
      </c>
      <c r="E207" s="26">
        <f>IFERROR(+VLOOKUP("LEGROW"&amp;A207,'Main File'!A:O,9,0),0)</f>
        <v>0</v>
      </c>
      <c r="F207" s="26">
        <f>IFERROR(+VLOOKUP("LEGROW"&amp;A207,'Main File'!A:O,10,0),0)</f>
        <v>0</v>
      </c>
      <c r="G207" s="26">
        <f>IFERROR(+VLOOKUP("LEGROW"&amp;A207,'Main File'!A:O,11,0),0)</f>
        <v>0</v>
      </c>
      <c r="H207" s="26">
        <f>IFERROR(+VLOOKUP("LEGROW"&amp;A207,'Main File'!A:O,12,0),0)</f>
        <v>0</v>
      </c>
      <c r="I207" s="26">
        <f>IFERROR(+VLOOKUP("LEGROW"&amp;A207,'Main File'!A:O,13,0),0)</f>
        <v>0</v>
      </c>
      <c r="J207" s="26">
        <f>IFERROR(+VLOOKUP("LEGROW"&amp;A207,'Main File'!A:O,14,0),0)</f>
        <v>0</v>
      </c>
      <c r="K207" s="26">
        <f>IFERROR(+VLOOKUP("LEGROW"&amp;A207,'Main File'!A:O,15,0),0)</f>
        <v>0</v>
      </c>
    </row>
    <row r="208" spans="1:11" x14ac:dyDescent="0.25">
      <c r="A208" s="9">
        <f t="shared" si="3"/>
        <v>43395</v>
      </c>
      <c r="B208" s="26">
        <f>IFERROR(+VLOOKUP("LEGROW"&amp;A208,'Main File'!A:O,6,0),0)</f>
        <v>0</v>
      </c>
      <c r="C208" s="26">
        <f>IFERROR(+VLOOKUP("LEGROW"&amp;A208,'Main File'!A:O,7,0),0)</f>
        <v>0</v>
      </c>
      <c r="D208" s="26">
        <f>IFERROR(+VLOOKUP("LEGROW"&amp;A208,'Main File'!A:O,8,0),0)</f>
        <v>0</v>
      </c>
      <c r="E208" s="26">
        <f>IFERROR(+VLOOKUP("LEGROW"&amp;A208,'Main File'!A:O,9,0),0)</f>
        <v>0</v>
      </c>
      <c r="F208" s="26">
        <f>IFERROR(+VLOOKUP("LEGROW"&amp;A208,'Main File'!A:O,10,0),0)</f>
        <v>0</v>
      </c>
      <c r="G208" s="26">
        <f>IFERROR(+VLOOKUP("LEGROW"&amp;A208,'Main File'!A:O,11,0),0)</f>
        <v>0</v>
      </c>
      <c r="H208" s="26">
        <f>IFERROR(+VLOOKUP("LEGROW"&amp;A208,'Main File'!A:O,12,0),0)</f>
        <v>0</v>
      </c>
      <c r="I208" s="26">
        <f>IFERROR(+VLOOKUP("LEGROW"&amp;A208,'Main File'!A:O,13,0),0)</f>
        <v>0</v>
      </c>
      <c r="J208" s="26">
        <f>IFERROR(+VLOOKUP("LEGROW"&amp;A208,'Main File'!A:O,14,0),0)</f>
        <v>0</v>
      </c>
      <c r="K208" s="26">
        <f>IFERROR(+VLOOKUP("LEGROW"&amp;A208,'Main File'!A:O,15,0),0)</f>
        <v>0</v>
      </c>
    </row>
    <row r="209" spans="1:11" x14ac:dyDescent="0.25">
      <c r="A209" s="9">
        <f t="shared" si="3"/>
        <v>43396</v>
      </c>
      <c r="B209" s="26">
        <f>IFERROR(+VLOOKUP("LEGROW"&amp;A209,'Main File'!A:O,6,0),0)</f>
        <v>0</v>
      </c>
      <c r="C209" s="26">
        <f>IFERROR(+VLOOKUP("LEGROW"&amp;A209,'Main File'!A:O,7,0),0)</f>
        <v>0</v>
      </c>
      <c r="D209" s="26">
        <f>IFERROR(+VLOOKUP("LEGROW"&amp;A209,'Main File'!A:O,8,0),0)</f>
        <v>0</v>
      </c>
      <c r="E209" s="26">
        <f>IFERROR(+VLOOKUP("LEGROW"&amp;A209,'Main File'!A:O,9,0),0)</f>
        <v>0</v>
      </c>
      <c r="F209" s="26">
        <f>IFERROR(+VLOOKUP("LEGROW"&amp;A209,'Main File'!A:O,10,0),0)</f>
        <v>0</v>
      </c>
      <c r="G209" s="26">
        <f>IFERROR(+VLOOKUP("LEGROW"&amp;A209,'Main File'!A:O,11,0),0)</f>
        <v>0</v>
      </c>
      <c r="H209" s="26">
        <f>IFERROR(+VLOOKUP("LEGROW"&amp;A209,'Main File'!A:O,12,0),0)</f>
        <v>0</v>
      </c>
      <c r="I209" s="26">
        <f>IFERROR(+VLOOKUP("LEGROW"&amp;A209,'Main File'!A:O,13,0),0)</f>
        <v>0</v>
      </c>
      <c r="J209" s="26">
        <f>IFERROR(+VLOOKUP("LEGROW"&amp;A209,'Main File'!A:O,14,0),0)</f>
        <v>0</v>
      </c>
      <c r="K209" s="26">
        <f>IFERROR(+VLOOKUP("LEGROW"&amp;A209,'Main File'!A:O,15,0),0)</f>
        <v>0</v>
      </c>
    </row>
    <row r="210" spans="1:11" x14ac:dyDescent="0.25">
      <c r="A210" s="9">
        <f t="shared" si="3"/>
        <v>43397</v>
      </c>
      <c r="B210" s="26">
        <f>IFERROR(+VLOOKUP("LEGROW"&amp;A210,'Main File'!A:O,6,0),0)</f>
        <v>0</v>
      </c>
      <c r="C210" s="26">
        <f>IFERROR(+VLOOKUP("LEGROW"&amp;A210,'Main File'!A:O,7,0),0)</f>
        <v>0</v>
      </c>
      <c r="D210" s="26">
        <f>IFERROR(+VLOOKUP("LEGROW"&amp;A210,'Main File'!A:O,8,0),0)</f>
        <v>0</v>
      </c>
      <c r="E210" s="26">
        <f>IFERROR(+VLOOKUP("LEGROW"&amp;A210,'Main File'!A:O,9,0),0)</f>
        <v>0</v>
      </c>
      <c r="F210" s="26">
        <f>IFERROR(+VLOOKUP("LEGROW"&amp;A210,'Main File'!A:O,10,0),0)</f>
        <v>0</v>
      </c>
      <c r="G210" s="26">
        <f>IFERROR(+VLOOKUP("LEGROW"&amp;A210,'Main File'!A:O,11,0),0)</f>
        <v>0</v>
      </c>
      <c r="H210" s="26">
        <f>IFERROR(+VLOOKUP("LEGROW"&amp;A210,'Main File'!A:O,12,0),0)</f>
        <v>0</v>
      </c>
      <c r="I210" s="26">
        <f>IFERROR(+VLOOKUP("LEGROW"&amp;A210,'Main File'!A:O,13,0),0)</f>
        <v>0</v>
      </c>
      <c r="J210" s="26">
        <f>IFERROR(+VLOOKUP("LEGROW"&amp;A210,'Main File'!A:O,14,0),0)</f>
        <v>0</v>
      </c>
      <c r="K210" s="26">
        <f>IFERROR(+VLOOKUP("LEGROW"&amp;A210,'Main File'!A:O,15,0),0)</f>
        <v>0</v>
      </c>
    </row>
    <row r="211" spans="1:11" x14ac:dyDescent="0.25">
      <c r="A211" s="9">
        <f t="shared" si="3"/>
        <v>43398</v>
      </c>
      <c r="B211" s="26">
        <f>IFERROR(+VLOOKUP("LEGROW"&amp;A211,'Main File'!A:O,6,0),0)</f>
        <v>0</v>
      </c>
      <c r="C211" s="26">
        <f>IFERROR(+VLOOKUP("LEGROW"&amp;A211,'Main File'!A:O,7,0),0)</f>
        <v>0</v>
      </c>
      <c r="D211" s="26">
        <f>IFERROR(+VLOOKUP("LEGROW"&amp;A211,'Main File'!A:O,8,0),0)</f>
        <v>0</v>
      </c>
      <c r="E211" s="26">
        <f>IFERROR(+VLOOKUP("LEGROW"&amp;A211,'Main File'!A:O,9,0),0)</f>
        <v>0</v>
      </c>
      <c r="F211" s="26">
        <f>IFERROR(+VLOOKUP("LEGROW"&amp;A211,'Main File'!A:O,10,0),0)</f>
        <v>0</v>
      </c>
      <c r="G211" s="26">
        <f>IFERROR(+VLOOKUP("LEGROW"&amp;A211,'Main File'!A:O,11,0),0)</f>
        <v>0</v>
      </c>
      <c r="H211" s="26">
        <f>IFERROR(+VLOOKUP("LEGROW"&amp;A211,'Main File'!A:O,12,0),0)</f>
        <v>0</v>
      </c>
      <c r="I211" s="26">
        <f>IFERROR(+VLOOKUP("LEGROW"&amp;A211,'Main File'!A:O,13,0),0)</f>
        <v>0</v>
      </c>
      <c r="J211" s="26">
        <f>IFERROR(+VLOOKUP("LEGROW"&amp;A211,'Main File'!A:O,14,0),0)</f>
        <v>0</v>
      </c>
      <c r="K211" s="26">
        <f>IFERROR(+VLOOKUP("LEGROW"&amp;A211,'Main File'!A:O,15,0),0)</f>
        <v>0</v>
      </c>
    </row>
    <row r="212" spans="1:11" x14ac:dyDescent="0.25">
      <c r="A212" s="9">
        <f t="shared" si="3"/>
        <v>43399</v>
      </c>
      <c r="B212" s="26">
        <f>IFERROR(+VLOOKUP("LEGROW"&amp;A212,'Main File'!A:O,6,0),0)</f>
        <v>0</v>
      </c>
      <c r="C212" s="26">
        <f>IFERROR(+VLOOKUP("LEGROW"&amp;A212,'Main File'!A:O,7,0),0)</f>
        <v>0</v>
      </c>
      <c r="D212" s="26">
        <f>IFERROR(+VLOOKUP("LEGROW"&amp;A212,'Main File'!A:O,8,0),0)</f>
        <v>0</v>
      </c>
      <c r="E212" s="26">
        <f>IFERROR(+VLOOKUP("LEGROW"&amp;A212,'Main File'!A:O,9,0),0)</f>
        <v>0</v>
      </c>
      <c r="F212" s="26">
        <f>IFERROR(+VLOOKUP("LEGROW"&amp;A212,'Main File'!A:O,10,0),0)</f>
        <v>0</v>
      </c>
      <c r="G212" s="26">
        <f>IFERROR(+VLOOKUP("LEGROW"&amp;A212,'Main File'!A:O,11,0),0)</f>
        <v>0</v>
      </c>
      <c r="H212" s="26">
        <f>IFERROR(+VLOOKUP("LEGROW"&amp;A212,'Main File'!A:O,12,0),0)</f>
        <v>0</v>
      </c>
      <c r="I212" s="26">
        <f>IFERROR(+VLOOKUP("LEGROW"&amp;A212,'Main File'!A:O,13,0),0)</f>
        <v>0</v>
      </c>
      <c r="J212" s="26">
        <f>IFERROR(+VLOOKUP("LEGROW"&amp;A212,'Main File'!A:O,14,0),0)</f>
        <v>0</v>
      </c>
      <c r="K212" s="26">
        <f>IFERROR(+VLOOKUP("LEGROW"&amp;A212,'Main File'!A:O,15,0),0)</f>
        <v>0</v>
      </c>
    </row>
    <row r="213" spans="1:11" x14ac:dyDescent="0.25">
      <c r="A213" s="9">
        <f t="shared" si="3"/>
        <v>43400</v>
      </c>
      <c r="B213" s="26">
        <f>IFERROR(+VLOOKUP("LEGROW"&amp;A213,'Main File'!A:O,6,0),0)</f>
        <v>0</v>
      </c>
      <c r="C213" s="26">
        <f>IFERROR(+VLOOKUP("LEGROW"&amp;A213,'Main File'!A:O,7,0),0)</f>
        <v>0</v>
      </c>
      <c r="D213" s="26">
        <f>IFERROR(+VLOOKUP("LEGROW"&amp;A213,'Main File'!A:O,8,0),0)</f>
        <v>0</v>
      </c>
      <c r="E213" s="26">
        <f>IFERROR(+VLOOKUP("LEGROW"&amp;A213,'Main File'!A:O,9,0),0)</f>
        <v>0</v>
      </c>
      <c r="F213" s="26">
        <f>IFERROR(+VLOOKUP("LEGROW"&amp;A213,'Main File'!A:O,10,0),0)</f>
        <v>0</v>
      </c>
      <c r="G213" s="26">
        <f>IFERROR(+VLOOKUP("LEGROW"&amp;A213,'Main File'!A:O,11,0),0)</f>
        <v>0</v>
      </c>
      <c r="H213" s="26">
        <f>IFERROR(+VLOOKUP("LEGROW"&amp;A213,'Main File'!A:O,12,0),0)</f>
        <v>0</v>
      </c>
      <c r="I213" s="26">
        <f>IFERROR(+VLOOKUP("LEGROW"&amp;A213,'Main File'!A:O,13,0),0)</f>
        <v>0</v>
      </c>
      <c r="J213" s="26">
        <f>IFERROR(+VLOOKUP("LEGROW"&amp;A213,'Main File'!A:O,14,0),0)</f>
        <v>0</v>
      </c>
      <c r="K213" s="26">
        <f>IFERROR(+VLOOKUP("LEGROW"&amp;A213,'Main File'!A:O,15,0),0)</f>
        <v>0</v>
      </c>
    </row>
    <row r="214" spans="1:11" x14ac:dyDescent="0.25">
      <c r="A214" s="9">
        <f t="shared" si="3"/>
        <v>43401</v>
      </c>
      <c r="B214" s="26">
        <f>IFERROR(+VLOOKUP("LEGROW"&amp;A214,'Main File'!A:O,6,0),0)</f>
        <v>0</v>
      </c>
      <c r="C214" s="26">
        <f>IFERROR(+VLOOKUP("LEGROW"&amp;A214,'Main File'!A:O,7,0),0)</f>
        <v>0</v>
      </c>
      <c r="D214" s="26">
        <f>IFERROR(+VLOOKUP("LEGROW"&amp;A214,'Main File'!A:O,8,0),0)</f>
        <v>0</v>
      </c>
      <c r="E214" s="26">
        <f>IFERROR(+VLOOKUP("LEGROW"&amp;A214,'Main File'!A:O,9,0),0)</f>
        <v>0</v>
      </c>
      <c r="F214" s="26">
        <f>IFERROR(+VLOOKUP("LEGROW"&amp;A214,'Main File'!A:O,10,0),0)</f>
        <v>0</v>
      </c>
      <c r="G214" s="26">
        <f>IFERROR(+VLOOKUP("LEGROW"&amp;A214,'Main File'!A:O,11,0),0)</f>
        <v>0</v>
      </c>
      <c r="H214" s="26">
        <f>IFERROR(+VLOOKUP("LEGROW"&amp;A214,'Main File'!A:O,12,0),0)</f>
        <v>0</v>
      </c>
      <c r="I214" s="26">
        <f>IFERROR(+VLOOKUP("LEGROW"&amp;A214,'Main File'!A:O,13,0),0)</f>
        <v>0</v>
      </c>
      <c r="J214" s="26">
        <f>IFERROR(+VLOOKUP("LEGROW"&amp;A214,'Main File'!A:O,14,0),0)</f>
        <v>0</v>
      </c>
      <c r="K214" s="26">
        <f>IFERROR(+VLOOKUP("LEGROW"&amp;A214,'Main File'!A:O,15,0),0)</f>
        <v>0</v>
      </c>
    </row>
    <row r="215" spans="1:11" x14ac:dyDescent="0.25">
      <c r="A215" s="9">
        <f t="shared" si="3"/>
        <v>43402</v>
      </c>
      <c r="B215" s="26">
        <f>IFERROR(+VLOOKUP("LEGROW"&amp;A215,'Main File'!A:O,6,0),0)</f>
        <v>0</v>
      </c>
      <c r="C215" s="26">
        <f>IFERROR(+VLOOKUP("LEGROW"&amp;A215,'Main File'!A:O,7,0),0)</f>
        <v>0</v>
      </c>
      <c r="D215" s="26">
        <f>IFERROR(+VLOOKUP("LEGROW"&amp;A215,'Main File'!A:O,8,0),0)</f>
        <v>0</v>
      </c>
      <c r="E215" s="26">
        <f>IFERROR(+VLOOKUP("LEGROW"&amp;A215,'Main File'!A:O,9,0),0)</f>
        <v>0</v>
      </c>
      <c r="F215" s="26">
        <f>IFERROR(+VLOOKUP("LEGROW"&amp;A215,'Main File'!A:O,10,0),0)</f>
        <v>0</v>
      </c>
      <c r="G215" s="26">
        <f>IFERROR(+VLOOKUP("LEGROW"&amp;A215,'Main File'!A:O,11,0),0)</f>
        <v>0</v>
      </c>
      <c r="H215" s="26">
        <f>IFERROR(+VLOOKUP("LEGROW"&amp;A215,'Main File'!A:O,12,0),0)</f>
        <v>0</v>
      </c>
      <c r="I215" s="26">
        <f>IFERROR(+VLOOKUP("LEGROW"&amp;A215,'Main File'!A:O,13,0),0)</f>
        <v>0</v>
      </c>
      <c r="J215" s="26">
        <f>IFERROR(+VLOOKUP("LEGROW"&amp;A215,'Main File'!A:O,14,0),0)</f>
        <v>0</v>
      </c>
      <c r="K215" s="26">
        <f>IFERROR(+VLOOKUP("LEGROW"&amp;A215,'Main File'!A:O,15,0),0)</f>
        <v>0</v>
      </c>
    </row>
    <row r="216" spans="1:11" x14ac:dyDescent="0.25">
      <c r="A216" s="9">
        <f t="shared" si="3"/>
        <v>43403</v>
      </c>
      <c r="B216" s="26">
        <f>IFERROR(+VLOOKUP("LEGROW"&amp;A216,'Main File'!A:O,6,0),0)</f>
        <v>0</v>
      </c>
      <c r="C216" s="26">
        <f>IFERROR(+VLOOKUP("LEGROW"&amp;A216,'Main File'!A:O,7,0),0)</f>
        <v>0</v>
      </c>
      <c r="D216" s="26">
        <f>IFERROR(+VLOOKUP("LEGROW"&amp;A216,'Main File'!A:O,8,0),0)</f>
        <v>0</v>
      </c>
      <c r="E216" s="26">
        <f>IFERROR(+VLOOKUP("LEGROW"&amp;A216,'Main File'!A:O,9,0),0)</f>
        <v>0</v>
      </c>
      <c r="F216" s="26">
        <f>IFERROR(+VLOOKUP("LEGROW"&amp;A216,'Main File'!A:O,10,0),0)</f>
        <v>0</v>
      </c>
      <c r="G216" s="26">
        <f>IFERROR(+VLOOKUP("LEGROW"&amp;A216,'Main File'!A:O,11,0),0)</f>
        <v>0</v>
      </c>
      <c r="H216" s="26">
        <f>IFERROR(+VLOOKUP("LEGROW"&amp;A216,'Main File'!A:O,12,0),0)</f>
        <v>0</v>
      </c>
      <c r="I216" s="26">
        <f>IFERROR(+VLOOKUP("LEGROW"&amp;A216,'Main File'!A:O,13,0),0)</f>
        <v>0</v>
      </c>
      <c r="J216" s="26">
        <f>IFERROR(+VLOOKUP("LEGROW"&amp;A216,'Main File'!A:O,14,0),0)</f>
        <v>0</v>
      </c>
      <c r="K216" s="26">
        <f>IFERROR(+VLOOKUP("LEGROW"&amp;A216,'Main File'!A:O,15,0),0)</f>
        <v>0</v>
      </c>
    </row>
    <row r="217" spans="1:11" x14ac:dyDescent="0.25">
      <c r="A217" s="9">
        <f t="shared" si="3"/>
        <v>43404</v>
      </c>
      <c r="B217" s="26">
        <f>IFERROR(+VLOOKUP("LEGROW"&amp;A217,'Main File'!A:O,6,0),0)</f>
        <v>0</v>
      </c>
      <c r="C217" s="26">
        <f>IFERROR(+VLOOKUP("LEGROW"&amp;A217,'Main File'!A:O,7,0),0)</f>
        <v>0</v>
      </c>
      <c r="D217" s="26">
        <f>IFERROR(+VLOOKUP("LEGROW"&amp;A217,'Main File'!A:O,8,0),0)</f>
        <v>0</v>
      </c>
      <c r="E217" s="26">
        <f>IFERROR(+VLOOKUP("LEGROW"&amp;A217,'Main File'!A:O,9,0),0)</f>
        <v>0</v>
      </c>
      <c r="F217" s="26">
        <f>IFERROR(+VLOOKUP("LEGROW"&amp;A217,'Main File'!A:O,10,0),0)</f>
        <v>0</v>
      </c>
      <c r="G217" s="26">
        <f>IFERROR(+VLOOKUP("LEGROW"&amp;A217,'Main File'!A:O,11,0),0)</f>
        <v>0</v>
      </c>
      <c r="H217" s="26">
        <f>IFERROR(+VLOOKUP("LEGROW"&amp;A217,'Main File'!A:O,12,0),0)</f>
        <v>0</v>
      </c>
      <c r="I217" s="26">
        <f>IFERROR(+VLOOKUP("LEGROW"&amp;A217,'Main File'!A:O,13,0),0)</f>
        <v>0</v>
      </c>
      <c r="J217" s="26">
        <f>IFERROR(+VLOOKUP("LEGROW"&amp;A217,'Main File'!A:O,14,0),0)</f>
        <v>0</v>
      </c>
      <c r="K217" s="26">
        <f>IFERROR(+VLOOKUP("LEGROW"&amp;A217,'Main File'!A:O,15,0),0)</f>
        <v>0</v>
      </c>
    </row>
    <row r="218" spans="1:11" x14ac:dyDescent="0.25">
      <c r="A218" s="9">
        <f t="shared" si="3"/>
        <v>43405</v>
      </c>
      <c r="B218" s="26">
        <f>IFERROR(+VLOOKUP("LEGROW"&amp;A218,'Main File'!A:O,6,0),0)</f>
        <v>0</v>
      </c>
      <c r="C218" s="26">
        <f>IFERROR(+VLOOKUP("LEGROW"&amp;A218,'Main File'!A:O,7,0),0)</f>
        <v>0</v>
      </c>
      <c r="D218" s="26">
        <f>IFERROR(+VLOOKUP("LEGROW"&amp;A218,'Main File'!A:O,8,0),0)</f>
        <v>0</v>
      </c>
      <c r="E218" s="26">
        <f>IFERROR(+VLOOKUP("LEGROW"&amp;A218,'Main File'!A:O,9,0),0)</f>
        <v>0</v>
      </c>
      <c r="F218" s="26">
        <f>IFERROR(+VLOOKUP("LEGROW"&amp;A218,'Main File'!A:O,10,0),0)</f>
        <v>0</v>
      </c>
      <c r="G218" s="26">
        <f>IFERROR(+VLOOKUP("LEGROW"&amp;A218,'Main File'!A:O,11,0),0)</f>
        <v>0</v>
      </c>
      <c r="H218" s="26">
        <f>IFERROR(+VLOOKUP("LEGROW"&amp;A218,'Main File'!A:O,12,0),0)</f>
        <v>0</v>
      </c>
      <c r="I218" s="26">
        <f>IFERROR(+VLOOKUP("LEGROW"&amp;A218,'Main File'!A:O,13,0),0)</f>
        <v>0</v>
      </c>
      <c r="J218" s="26">
        <f>IFERROR(+VLOOKUP("LEGROW"&amp;A218,'Main File'!A:O,14,0),0)</f>
        <v>0</v>
      </c>
      <c r="K218" s="26">
        <f>IFERROR(+VLOOKUP("LEGROW"&amp;A218,'Main File'!A:O,15,0),0)</f>
        <v>0</v>
      </c>
    </row>
    <row r="219" spans="1:11" x14ac:dyDescent="0.25">
      <c r="A219" s="9">
        <f t="shared" si="3"/>
        <v>43406</v>
      </c>
      <c r="B219" s="26">
        <f>IFERROR(+VLOOKUP("LEGROW"&amp;A219,'Main File'!A:O,6,0),0)</f>
        <v>0</v>
      </c>
      <c r="C219" s="26">
        <f>IFERROR(+VLOOKUP("LEGROW"&amp;A219,'Main File'!A:O,7,0),0)</f>
        <v>0</v>
      </c>
      <c r="D219" s="26">
        <f>IFERROR(+VLOOKUP("LEGROW"&amp;A219,'Main File'!A:O,8,0),0)</f>
        <v>0</v>
      </c>
      <c r="E219" s="26">
        <f>IFERROR(+VLOOKUP("LEGROW"&amp;A219,'Main File'!A:O,9,0),0)</f>
        <v>0</v>
      </c>
      <c r="F219" s="26">
        <f>IFERROR(+VLOOKUP("LEGROW"&amp;A219,'Main File'!A:O,10,0),0)</f>
        <v>0</v>
      </c>
      <c r="G219" s="26">
        <f>IFERROR(+VLOOKUP("LEGROW"&amp;A219,'Main File'!A:O,11,0),0)</f>
        <v>0</v>
      </c>
      <c r="H219" s="26">
        <f>IFERROR(+VLOOKUP("LEGROW"&amp;A219,'Main File'!A:O,12,0),0)</f>
        <v>0</v>
      </c>
      <c r="I219" s="26">
        <f>IFERROR(+VLOOKUP("LEGROW"&amp;A219,'Main File'!A:O,13,0),0)</f>
        <v>0</v>
      </c>
      <c r="J219" s="26">
        <f>IFERROR(+VLOOKUP("LEGROW"&amp;A219,'Main File'!A:O,14,0),0)</f>
        <v>0</v>
      </c>
      <c r="K219" s="26">
        <f>IFERROR(+VLOOKUP("LEGROW"&amp;A219,'Main File'!A:O,15,0),0)</f>
        <v>0</v>
      </c>
    </row>
    <row r="220" spans="1:11" x14ac:dyDescent="0.25">
      <c r="A220" s="9">
        <f t="shared" si="3"/>
        <v>43407</v>
      </c>
      <c r="B220" s="26">
        <f>IFERROR(+VLOOKUP("LEGROW"&amp;A220,'Main File'!A:O,6,0),0)</f>
        <v>0</v>
      </c>
      <c r="C220" s="26">
        <f>IFERROR(+VLOOKUP("LEGROW"&amp;A220,'Main File'!A:O,7,0),0)</f>
        <v>0</v>
      </c>
      <c r="D220" s="26">
        <f>IFERROR(+VLOOKUP("LEGROW"&amp;A220,'Main File'!A:O,8,0),0)</f>
        <v>0</v>
      </c>
      <c r="E220" s="26">
        <f>IFERROR(+VLOOKUP("LEGROW"&amp;A220,'Main File'!A:O,9,0),0)</f>
        <v>0</v>
      </c>
      <c r="F220" s="26">
        <f>IFERROR(+VLOOKUP("LEGROW"&amp;A220,'Main File'!A:O,10,0),0)</f>
        <v>0</v>
      </c>
      <c r="G220" s="26">
        <f>IFERROR(+VLOOKUP("LEGROW"&amp;A220,'Main File'!A:O,11,0),0)</f>
        <v>0</v>
      </c>
      <c r="H220" s="26">
        <f>IFERROR(+VLOOKUP("LEGROW"&amp;A220,'Main File'!A:O,12,0),0)</f>
        <v>0</v>
      </c>
      <c r="I220" s="26">
        <f>IFERROR(+VLOOKUP("LEGROW"&amp;A220,'Main File'!A:O,13,0),0)</f>
        <v>0</v>
      </c>
      <c r="J220" s="26">
        <f>IFERROR(+VLOOKUP("LEGROW"&amp;A220,'Main File'!A:O,14,0),0)</f>
        <v>0</v>
      </c>
      <c r="K220" s="26">
        <f>IFERROR(+VLOOKUP("LEGROW"&amp;A220,'Main File'!A:O,15,0),0)</f>
        <v>0</v>
      </c>
    </row>
    <row r="221" spans="1:11" x14ac:dyDescent="0.25">
      <c r="A221" s="9">
        <f t="shared" si="3"/>
        <v>43408</v>
      </c>
      <c r="B221" s="26">
        <f>IFERROR(+VLOOKUP("LEGROW"&amp;A221,'Main File'!A:O,6,0),0)</f>
        <v>0</v>
      </c>
      <c r="C221" s="26">
        <f>IFERROR(+VLOOKUP("LEGROW"&amp;A221,'Main File'!A:O,7,0),0)</f>
        <v>0</v>
      </c>
      <c r="D221" s="26">
        <f>IFERROR(+VLOOKUP("LEGROW"&amp;A221,'Main File'!A:O,8,0),0)</f>
        <v>0</v>
      </c>
      <c r="E221" s="26">
        <f>IFERROR(+VLOOKUP("LEGROW"&amp;A221,'Main File'!A:O,9,0),0)</f>
        <v>0</v>
      </c>
      <c r="F221" s="26">
        <f>IFERROR(+VLOOKUP("LEGROW"&amp;A221,'Main File'!A:O,10,0),0)</f>
        <v>0</v>
      </c>
      <c r="G221" s="26">
        <f>IFERROR(+VLOOKUP("LEGROW"&amp;A221,'Main File'!A:O,11,0),0)</f>
        <v>0</v>
      </c>
      <c r="H221" s="26">
        <f>IFERROR(+VLOOKUP("LEGROW"&amp;A221,'Main File'!A:O,12,0),0)</f>
        <v>0</v>
      </c>
      <c r="I221" s="26">
        <f>IFERROR(+VLOOKUP("LEGROW"&amp;A221,'Main File'!A:O,13,0),0)</f>
        <v>0</v>
      </c>
      <c r="J221" s="26">
        <f>IFERROR(+VLOOKUP("LEGROW"&amp;A221,'Main File'!A:O,14,0),0)</f>
        <v>0</v>
      </c>
      <c r="K221" s="26">
        <f>IFERROR(+VLOOKUP("LEGROW"&amp;A221,'Main File'!A:O,15,0),0)</f>
        <v>0</v>
      </c>
    </row>
    <row r="222" spans="1:11" x14ac:dyDescent="0.25">
      <c r="A222" s="9">
        <f t="shared" si="3"/>
        <v>43409</v>
      </c>
      <c r="B222" s="26">
        <f>IFERROR(+VLOOKUP("LEGROW"&amp;A222,'Main File'!A:O,6,0),0)</f>
        <v>0</v>
      </c>
      <c r="C222" s="26">
        <f>IFERROR(+VLOOKUP("LEGROW"&amp;A222,'Main File'!A:O,7,0),0)</f>
        <v>0</v>
      </c>
      <c r="D222" s="26">
        <f>IFERROR(+VLOOKUP("LEGROW"&amp;A222,'Main File'!A:O,8,0),0)</f>
        <v>0</v>
      </c>
      <c r="E222" s="26">
        <f>IFERROR(+VLOOKUP("LEGROW"&amp;A222,'Main File'!A:O,9,0),0)</f>
        <v>0</v>
      </c>
      <c r="F222" s="26">
        <f>IFERROR(+VLOOKUP("LEGROW"&amp;A222,'Main File'!A:O,10,0),0)</f>
        <v>0</v>
      </c>
      <c r="G222" s="26">
        <f>IFERROR(+VLOOKUP("LEGROW"&amp;A222,'Main File'!A:O,11,0),0)</f>
        <v>0</v>
      </c>
      <c r="H222" s="26">
        <f>IFERROR(+VLOOKUP("LEGROW"&amp;A222,'Main File'!A:O,12,0),0)</f>
        <v>0</v>
      </c>
      <c r="I222" s="26">
        <f>IFERROR(+VLOOKUP("LEGROW"&amp;A222,'Main File'!A:O,13,0),0)</f>
        <v>0</v>
      </c>
      <c r="J222" s="26">
        <f>IFERROR(+VLOOKUP("LEGROW"&amp;A222,'Main File'!A:O,14,0),0)</f>
        <v>0</v>
      </c>
      <c r="K222" s="26">
        <f>IFERROR(+VLOOKUP("LEGROW"&amp;A222,'Main File'!A:O,15,0),0)</f>
        <v>0</v>
      </c>
    </row>
    <row r="223" spans="1:11" x14ac:dyDescent="0.25">
      <c r="A223" s="9">
        <f t="shared" si="3"/>
        <v>43410</v>
      </c>
      <c r="B223" s="26">
        <f>IFERROR(+VLOOKUP("LEGROW"&amp;A223,'Main File'!A:O,6,0),0)</f>
        <v>0</v>
      </c>
      <c r="C223" s="26">
        <f>IFERROR(+VLOOKUP("LEGROW"&amp;A223,'Main File'!A:O,7,0),0)</f>
        <v>0</v>
      </c>
      <c r="D223" s="26">
        <f>IFERROR(+VLOOKUP("LEGROW"&amp;A223,'Main File'!A:O,8,0),0)</f>
        <v>0</v>
      </c>
      <c r="E223" s="26">
        <f>IFERROR(+VLOOKUP("LEGROW"&amp;A223,'Main File'!A:O,9,0),0)</f>
        <v>0</v>
      </c>
      <c r="F223" s="26">
        <f>IFERROR(+VLOOKUP("LEGROW"&amp;A223,'Main File'!A:O,10,0),0)</f>
        <v>0</v>
      </c>
      <c r="G223" s="26">
        <f>IFERROR(+VLOOKUP("LEGROW"&amp;A223,'Main File'!A:O,11,0),0)</f>
        <v>0</v>
      </c>
      <c r="H223" s="26">
        <f>IFERROR(+VLOOKUP("LEGROW"&amp;A223,'Main File'!A:O,12,0),0)</f>
        <v>0</v>
      </c>
      <c r="I223" s="26">
        <f>IFERROR(+VLOOKUP("LEGROW"&amp;A223,'Main File'!A:O,13,0),0)</f>
        <v>0</v>
      </c>
      <c r="J223" s="26">
        <f>IFERROR(+VLOOKUP("LEGROW"&amp;A223,'Main File'!A:O,14,0),0)</f>
        <v>0</v>
      </c>
      <c r="K223" s="26">
        <f>IFERROR(+VLOOKUP("LEGROW"&amp;A223,'Main File'!A:O,15,0),0)</f>
        <v>0</v>
      </c>
    </row>
    <row r="224" spans="1:11" x14ac:dyDescent="0.25">
      <c r="A224" s="9">
        <f t="shared" si="3"/>
        <v>43411</v>
      </c>
      <c r="B224" s="26">
        <f>IFERROR(+VLOOKUP("LEGROW"&amp;A224,'Main File'!A:O,6,0),0)</f>
        <v>0</v>
      </c>
      <c r="C224" s="26">
        <f>IFERROR(+VLOOKUP("LEGROW"&amp;A224,'Main File'!A:O,7,0),0)</f>
        <v>0</v>
      </c>
      <c r="D224" s="26">
        <f>IFERROR(+VLOOKUP("LEGROW"&amp;A224,'Main File'!A:O,8,0),0)</f>
        <v>0</v>
      </c>
      <c r="E224" s="26">
        <f>IFERROR(+VLOOKUP("LEGROW"&amp;A224,'Main File'!A:O,9,0),0)</f>
        <v>0</v>
      </c>
      <c r="F224" s="26">
        <f>IFERROR(+VLOOKUP("LEGROW"&amp;A224,'Main File'!A:O,10,0),0)</f>
        <v>0</v>
      </c>
      <c r="G224" s="26">
        <f>IFERROR(+VLOOKUP("LEGROW"&amp;A224,'Main File'!A:O,11,0),0)</f>
        <v>0</v>
      </c>
      <c r="H224" s="26">
        <f>IFERROR(+VLOOKUP("LEGROW"&amp;A224,'Main File'!A:O,12,0),0)</f>
        <v>0</v>
      </c>
      <c r="I224" s="26">
        <f>IFERROR(+VLOOKUP("LEGROW"&amp;A224,'Main File'!A:O,13,0),0)</f>
        <v>0</v>
      </c>
      <c r="J224" s="26">
        <f>IFERROR(+VLOOKUP("LEGROW"&amp;A224,'Main File'!A:O,14,0),0)</f>
        <v>0</v>
      </c>
      <c r="K224" s="26">
        <f>IFERROR(+VLOOKUP("LEGROW"&amp;A224,'Main File'!A:O,15,0),0)</f>
        <v>0</v>
      </c>
    </row>
    <row r="225" spans="1:11" x14ac:dyDescent="0.25">
      <c r="A225" s="9">
        <f t="shared" si="3"/>
        <v>43412</v>
      </c>
      <c r="B225" s="26">
        <f>IFERROR(+VLOOKUP("LEGROW"&amp;A225,'Main File'!A:O,6,0),0)</f>
        <v>0</v>
      </c>
      <c r="C225" s="26">
        <f>IFERROR(+VLOOKUP("LEGROW"&amp;A225,'Main File'!A:O,7,0),0)</f>
        <v>0</v>
      </c>
      <c r="D225" s="26">
        <f>IFERROR(+VLOOKUP("LEGROW"&amp;A225,'Main File'!A:O,8,0),0)</f>
        <v>0</v>
      </c>
      <c r="E225" s="26">
        <f>IFERROR(+VLOOKUP("LEGROW"&amp;A225,'Main File'!A:O,9,0),0)</f>
        <v>0</v>
      </c>
      <c r="F225" s="26">
        <f>IFERROR(+VLOOKUP("LEGROW"&amp;A225,'Main File'!A:O,10,0),0)</f>
        <v>0</v>
      </c>
      <c r="G225" s="26">
        <f>IFERROR(+VLOOKUP("LEGROW"&amp;A225,'Main File'!A:O,11,0),0)</f>
        <v>0</v>
      </c>
      <c r="H225" s="26">
        <f>IFERROR(+VLOOKUP("LEGROW"&amp;A225,'Main File'!A:O,12,0),0)</f>
        <v>0</v>
      </c>
      <c r="I225" s="26">
        <f>IFERROR(+VLOOKUP("LEGROW"&amp;A225,'Main File'!A:O,13,0),0)</f>
        <v>0</v>
      </c>
      <c r="J225" s="26">
        <f>IFERROR(+VLOOKUP("LEGROW"&amp;A225,'Main File'!A:O,14,0),0)</f>
        <v>0</v>
      </c>
      <c r="K225" s="26">
        <f>IFERROR(+VLOOKUP("LEGROW"&amp;A225,'Main File'!A:O,15,0),0)</f>
        <v>0</v>
      </c>
    </row>
    <row r="226" spans="1:11" x14ac:dyDescent="0.25">
      <c r="A226" s="9">
        <f t="shared" si="3"/>
        <v>43413</v>
      </c>
      <c r="B226" s="26">
        <f>IFERROR(+VLOOKUP("LEGROW"&amp;A226,'Main File'!A:O,6,0),0)</f>
        <v>0</v>
      </c>
      <c r="C226" s="26">
        <f>IFERROR(+VLOOKUP("LEGROW"&amp;A226,'Main File'!A:O,7,0),0)</f>
        <v>0</v>
      </c>
      <c r="D226" s="26">
        <f>IFERROR(+VLOOKUP("LEGROW"&amp;A226,'Main File'!A:O,8,0),0)</f>
        <v>0</v>
      </c>
      <c r="E226" s="26">
        <f>IFERROR(+VLOOKUP("LEGROW"&amp;A226,'Main File'!A:O,9,0),0)</f>
        <v>0</v>
      </c>
      <c r="F226" s="26">
        <f>IFERROR(+VLOOKUP("LEGROW"&amp;A226,'Main File'!A:O,10,0),0)</f>
        <v>0</v>
      </c>
      <c r="G226" s="26">
        <f>IFERROR(+VLOOKUP("LEGROW"&amp;A226,'Main File'!A:O,11,0),0)</f>
        <v>0</v>
      </c>
      <c r="H226" s="26">
        <f>IFERROR(+VLOOKUP("LEGROW"&amp;A226,'Main File'!A:O,12,0),0)</f>
        <v>0</v>
      </c>
      <c r="I226" s="26">
        <f>IFERROR(+VLOOKUP("LEGROW"&amp;A226,'Main File'!A:O,13,0),0)</f>
        <v>0</v>
      </c>
      <c r="J226" s="26">
        <f>IFERROR(+VLOOKUP("LEGROW"&amp;A226,'Main File'!A:O,14,0),0)</f>
        <v>0</v>
      </c>
      <c r="K226" s="26">
        <f>IFERROR(+VLOOKUP("LEGROW"&amp;A226,'Main File'!A:O,15,0),0)</f>
        <v>0</v>
      </c>
    </row>
    <row r="227" spans="1:11" x14ac:dyDescent="0.25">
      <c r="A227" s="9">
        <f t="shared" si="3"/>
        <v>43414</v>
      </c>
      <c r="B227" s="26">
        <f>IFERROR(+VLOOKUP("LEGROW"&amp;A227,'Main File'!A:O,6,0),0)</f>
        <v>0</v>
      </c>
      <c r="C227" s="26">
        <f>IFERROR(+VLOOKUP("LEGROW"&amp;A227,'Main File'!A:O,7,0),0)</f>
        <v>0</v>
      </c>
      <c r="D227" s="26">
        <f>IFERROR(+VLOOKUP("LEGROW"&amp;A227,'Main File'!A:O,8,0),0)</f>
        <v>0</v>
      </c>
      <c r="E227" s="26">
        <f>IFERROR(+VLOOKUP("LEGROW"&amp;A227,'Main File'!A:O,9,0),0)</f>
        <v>0</v>
      </c>
      <c r="F227" s="26">
        <f>IFERROR(+VLOOKUP("LEGROW"&amp;A227,'Main File'!A:O,10,0),0)</f>
        <v>0</v>
      </c>
      <c r="G227" s="26">
        <f>IFERROR(+VLOOKUP("LEGROW"&amp;A227,'Main File'!A:O,11,0),0)</f>
        <v>0</v>
      </c>
      <c r="H227" s="26">
        <f>IFERROR(+VLOOKUP("LEGROW"&amp;A227,'Main File'!A:O,12,0),0)</f>
        <v>0</v>
      </c>
      <c r="I227" s="26">
        <f>IFERROR(+VLOOKUP("LEGROW"&amp;A227,'Main File'!A:O,13,0),0)</f>
        <v>0</v>
      </c>
      <c r="J227" s="26">
        <f>IFERROR(+VLOOKUP("LEGROW"&amp;A227,'Main File'!A:O,14,0),0)</f>
        <v>0</v>
      </c>
      <c r="K227" s="26">
        <f>IFERROR(+VLOOKUP("LEGROW"&amp;A227,'Main File'!A:O,15,0),0)</f>
        <v>0</v>
      </c>
    </row>
    <row r="228" spans="1:11" x14ac:dyDescent="0.25">
      <c r="A228" s="9">
        <f t="shared" si="3"/>
        <v>43415</v>
      </c>
      <c r="B228" s="26">
        <f>IFERROR(+VLOOKUP("LEGROW"&amp;A228,'Main File'!A:O,6,0),0)</f>
        <v>0</v>
      </c>
      <c r="C228" s="26">
        <f>IFERROR(+VLOOKUP("LEGROW"&amp;A228,'Main File'!A:O,7,0),0)</f>
        <v>0</v>
      </c>
      <c r="D228" s="26">
        <f>IFERROR(+VLOOKUP("LEGROW"&amp;A228,'Main File'!A:O,8,0),0)</f>
        <v>0</v>
      </c>
      <c r="E228" s="26">
        <f>IFERROR(+VLOOKUP("LEGROW"&amp;A228,'Main File'!A:O,9,0),0)</f>
        <v>0</v>
      </c>
      <c r="F228" s="26">
        <f>IFERROR(+VLOOKUP("LEGROW"&amp;A228,'Main File'!A:O,10,0),0)</f>
        <v>0</v>
      </c>
      <c r="G228" s="26">
        <f>IFERROR(+VLOOKUP("LEGROW"&amp;A228,'Main File'!A:O,11,0),0)</f>
        <v>0</v>
      </c>
      <c r="H228" s="26">
        <f>IFERROR(+VLOOKUP("LEGROW"&amp;A228,'Main File'!A:O,12,0),0)</f>
        <v>0</v>
      </c>
      <c r="I228" s="26">
        <f>IFERROR(+VLOOKUP("LEGROW"&amp;A228,'Main File'!A:O,13,0),0)</f>
        <v>0</v>
      </c>
      <c r="J228" s="26">
        <f>IFERROR(+VLOOKUP("LEGROW"&amp;A228,'Main File'!A:O,14,0),0)</f>
        <v>0</v>
      </c>
      <c r="K228" s="26">
        <f>IFERROR(+VLOOKUP("LEGROW"&amp;A228,'Main File'!A:O,15,0),0)</f>
        <v>0</v>
      </c>
    </row>
    <row r="229" spans="1:11" x14ac:dyDescent="0.25">
      <c r="A229" s="9">
        <f t="shared" si="3"/>
        <v>43416</v>
      </c>
      <c r="B229" s="26">
        <f>IFERROR(+VLOOKUP("LEGROW"&amp;A229,'Main File'!A:O,6,0),0)</f>
        <v>0</v>
      </c>
      <c r="C229" s="26">
        <f>IFERROR(+VLOOKUP("LEGROW"&amp;A229,'Main File'!A:O,7,0),0)</f>
        <v>0</v>
      </c>
      <c r="D229" s="26">
        <f>IFERROR(+VLOOKUP("LEGROW"&amp;A229,'Main File'!A:O,8,0),0)</f>
        <v>0</v>
      </c>
      <c r="E229" s="26">
        <f>IFERROR(+VLOOKUP("LEGROW"&amp;A229,'Main File'!A:O,9,0),0)</f>
        <v>0</v>
      </c>
      <c r="F229" s="26">
        <f>IFERROR(+VLOOKUP("LEGROW"&amp;A229,'Main File'!A:O,10,0),0)</f>
        <v>0</v>
      </c>
      <c r="G229" s="26">
        <f>IFERROR(+VLOOKUP("LEGROW"&amp;A229,'Main File'!A:O,11,0),0)</f>
        <v>0</v>
      </c>
      <c r="H229" s="26">
        <f>IFERROR(+VLOOKUP("LEGROW"&amp;A229,'Main File'!A:O,12,0),0)</f>
        <v>0</v>
      </c>
      <c r="I229" s="26">
        <f>IFERROR(+VLOOKUP("LEGROW"&amp;A229,'Main File'!A:O,13,0),0)</f>
        <v>0</v>
      </c>
      <c r="J229" s="26">
        <f>IFERROR(+VLOOKUP("LEGROW"&amp;A229,'Main File'!A:O,14,0),0)</f>
        <v>0</v>
      </c>
      <c r="K229" s="26">
        <f>IFERROR(+VLOOKUP("LEGROW"&amp;A229,'Main File'!A:O,15,0),0)</f>
        <v>0</v>
      </c>
    </row>
    <row r="230" spans="1:11" x14ac:dyDescent="0.25">
      <c r="A230" s="9">
        <f t="shared" si="3"/>
        <v>43417</v>
      </c>
      <c r="B230" s="26">
        <f>IFERROR(+VLOOKUP("LEGROW"&amp;A230,'Main File'!A:O,6,0),0)</f>
        <v>0</v>
      </c>
      <c r="C230" s="26">
        <f>IFERROR(+VLOOKUP("LEGROW"&amp;A230,'Main File'!A:O,7,0),0)</f>
        <v>0</v>
      </c>
      <c r="D230" s="26">
        <f>IFERROR(+VLOOKUP("LEGROW"&amp;A230,'Main File'!A:O,8,0),0)</f>
        <v>0</v>
      </c>
      <c r="E230" s="26">
        <f>IFERROR(+VLOOKUP("LEGROW"&amp;A230,'Main File'!A:O,9,0),0)</f>
        <v>0</v>
      </c>
      <c r="F230" s="26">
        <f>IFERROR(+VLOOKUP("LEGROW"&amp;A230,'Main File'!A:O,10,0),0)</f>
        <v>0</v>
      </c>
      <c r="G230" s="26">
        <f>IFERROR(+VLOOKUP("LEGROW"&amp;A230,'Main File'!A:O,11,0),0)</f>
        <v>0</v>
      </c>
      <c r="H230" s="26">
        <f>IFERROR(+VLOOKUP("LEGROW"&amp;A230,'Main File'!A:O,12,0),0)</f>
        <v>0</v>
      </c>
      <c r="I230" s="26">
        <f>IFERROR(+VLOOKUP("LEGROW"&amp;A230,'Main File'!A:O,13,0),0)</f>
        <v>0</v>
      </c>
      <c r="J230" s="26">
        <f>IFERROR(+VLOOKUP("LEGROW"&amp;A230,'Main File'!A:O,14,0),0)</f>
        <v>0</v>
      </c>
      <c r="K230" s="26">
        <f>IFERROR(+VLOOKUP("LEGROW"&amp;A230,'Main File'!A:O,15,0),0)</f>
        <v>0</v>
      </c>
    </row>
    <row r="231" spans="1:11" x14ac:dyDescent="0.25">
      <c r="A231" s="9">
        <f t="shared" si="3"/>
        <v>43418</v>
      </c>
      <c r="B231" s="26">
        <f>IFERROR(+VLOOKUP("LEGROW"&amp;A231,'Main File'!A:O,6,0),0)</f>
        <v>0</v>
      </c>
      <c r="C231" s="26">
        <f>IFERROR(+VLOOKUP("LEGROW"&amp;A231,'Main File'!A:O,7,0),0)</f>
        <v>0</v>
      </c>
      <c r="D231" s="26">
        <f>IFERROR(+VLOOKUP("LEGROW"&amp;A231,'Main File'!A:O,8,0),0)</f>
        <v>0</v>
      </c>
      <c r="E231" s="26">
        <f>IFERROR(+VLOOKUP("LEGROW"&amp;A231,'Main File'!A:O,9,0),0)</f>
        <v>0</v>
      </c>
      <c r="F231" s="26">
        <f>IFERROR(+VLOOKUP("LEGROW"&amp;A231,'Main File'!A:O,10,0),0)</f>
        <v>0</v>
      </c>
      <c r="G231" s="26">
        <f>IFERROR(+VLOOKUP("LEGROW"&amp;A231,'Main File'!A:O,11,0),0)</f>
        <v>0</v>
      </c>
      <c r="H231" s="26">
        <f>IFERROR(+VLOOKUP("LEGROW"&amp;A231,'Main File'!A:O,12,0),0)</f>
        <v>0</v>
      </c>
      <c r="I231" s="26">
        <f>IFERROR(+VLOOKUP("LEGROW"&amp;A231,'Main File'!A:O,13,0),0)</f>
        <v>0</v>
      </c>
      <c r="J231" s="26">
        <f>IFERROR(+VLOOKUP("LEGROW"&amp;A231,'Main File'!A:O,14,0),0)</f>
        <v>0</v>
      </c>
      <c r="K231" s="26">
        <f>IFERROR(+VLOOKUP("LEGROW"&amp;A231,'Main File'!A:O,15,0),0)</f>
        <v>0</v>
      </c>
    </row>
    <row r="232" spans="1:11" x14ac:dyDescent="0.25">
      <c r="A232" s="9">
        <f t="shared" si="3"/>
        <v>43419</v>
      </c>
      <c r="B232" s="26">
        <f>IFERROR(+VLOOKUP("LEGROW"&amp;A232,'Main File'!A:O,6,0),0)</f>
        <v>0</v>
      </c>
      <c r="C232" s="26">
        <f>IFERROR(+VLOOKUP("LEGROW"&amp;A232,'Main File'!A:O,7,0),0)</f>
        <v>0</v>
      </c>
      <c r="D232" s="26">
        <f>IFERROR(+VLOOKUP("LEGROW"&amp;A232,'Main File'!A:O,8,0),0)</f>
        <v>0</v>
      </c>
      <c r="E232" s="26">
        <f>IFERROR(+VLOOKUP("LEGROW"&amp;A232,'Main File'!A:O,9,0),0)</f>
        <v>0</v>
      </c>
      <c r="F232" s="26">
        <f>IFERROR(+VLOOKUP("LEGROW"&amp;A232,'Main File'!A:O,10,0),0)</f>
        <v>0</v>
      </c>
      <c r="G232" s="26">
        <f>IFERROR(+VLOOKUP("LEGROW"&amp;A232,'Main File'!A:O,11,0),0)</f>
        <v>0</v>
      </c>
      <c r="H232" s="26">
        <f>IFERROR(+VLOOKUP("LEGROW"&amp;A232,'Main File'!A:O,12,0),0)</f>
        <v>0</v>
      </c>
      <c r="I232" s="26">
        <f>IFERROR(+VLOOKUP("LEGROW"&amp;A232,'Main File'!A:O,13,0),0)</f>
        <v>0</v>
      </c>
      <c r="J232" s="26">
        <f>IFERROR(+VLOOKUP("LEGROW"&amp;A232,'Main File'!A:O,14,0),0)</f>
        <v>0</v>
      </c>
      <c r="K232" s="26">
        <f>IFERROR(+VLOOKUP("LEGROW"&amp;A232,'Main File'!A:O,15,0),0)</f>
        <v>0</v>
      </c>
    </row>
    <row r="233" spans="1:11" x14ac:dyDescent="0.25">
      <c r="A233" s="9">
        <f t="shared" si="3"/>
        <v>43420</v>
      </c>
      <c r="B233" s="26">
        <f>IFERROR(+VLOOKUP("LEGROW"&amp;A233,'Main File'!A:O,6,0),0)</f>
        <v>0</v>
      </c>
      <c r="C233" s="26">
        <f>IFERROR(+VLOOKUP("LEGROW"&amp;A233,'Main File'!A:O,7,0),0)</f>
        <v>0</v>
      </c>
      <c r="D233" s="26">
        <f>IFERROR(+VLOOKUP("LEGROW"&amp;A233,'Main File'!A:O,8,0),0)</f>
        <v>0</v>
      </c>
      <c r="E233" s="26">
        <f>IFERROR(+VLOOKUP("LEGROW"&amp;A233,'Main File'!A:O,9,0),0)</f>
        <v>0</v>
      </c>
      <c r="F233" s="26">
        <f>IFERROR(+VLOOKUP("LEGROW"&amp;A233,'Main File'!A:O,10,0),0)</f>
        <v>0</v>
      </c>
      <c r="G233" s="26">
        <f>IFERROR(+VLOOKUP("LEGROW"&amp;A233,'Main File'!A:O,11,0),0)</f>
        <v>0</v>
      </c>
      <c r="H233" s="26">
        <f>IFERROR(+VLOOKUP("LEGROW"&amp;A233,'Main File'!A:O,12,0),0)</f>
        <v>0</v>
      </c>
      <c r="I233" s="26">
        <f>IFERROR(+VLOOKUP("LEGROW"&amp;A233,'Main File'!A:O,13,0),0)</f>
        <v>0</v>
      </c>
      <c r="J233" s="26">
        <f>IFERROR(+VLOOKUP("LEGROW"&amp;A233,'Main File'!A:O,14,0),0)</f>
        <v>0</v>
      </c>
      <c r="K233" s="26">
        <f>IFERROR(+VLOOKUP("LEGROW"&amp;A233,'Main File'!A:O,15,0),0)</f>
        <v>0</v>
      </c>
    </row>
    <row r="234" spans="1:11" x14ac:dyDescent="0.25">
      <c r="A234" s="9">
        <f t="shared" si="3"/>
        <v>43421</v>
      </c>
      <c r="B234" s="26">
        <f>IFERROR(+VLOOKUP("LEGROW"&amp;A234,'Main File'!A:O,6,0),0)</f>
        <v>0</v>
      </c>
      <c r="C234" s="26">
        <f>IFERROR(+VLOOKUP("LEGROW"&amp;A234,'Main File'!A:O,7,0),0)</f>
        <v>0</v>
      </c>
      <c r="D234" s="26">
        <f>IFERROR(+VLOOKUP("LEGROW"&amp;A234,'Main File'!A:O,8,0),0)</f>
        <v>0</v>
      </c>
      <c r="E234" s="26">
        <f>IFERROR(+VLOOKUP("LEGROW"&amp;A234,'Main File'!A:O,9,0),0)</f>
        <v>0</v>
      </c>
      <c r="F234" s="26">
        <f>IFERROR(+VLOOKUP("LEGROW"&amp;A234,'Main File'!A:O,10,0),0)</f>
        <v>0</v>
      </c>
      <c r="G234" s="26">
        <f>IFERROR(+VLOOKUP("LEGROW"&amp;A234,'Main File'!A:O,11,0),0)</f>
        <v>0</v>
      </c>
      <c r="H234" s="26">
        <f>IFERROR(+VLOOKUP("LEGROW"&amp;A234,'Main File'!A:O,12,0),0)</f>
        <v>0</v>
      </c>
      <c r="I234" s="26">
        <f>IFERROR(+VLOOKUP("LEGROW"&amp;A234,'Main File'!A:O,13,0),0)</f>
        <v>0</v>
      </c>
      <c r="J234" s="26">
        <f>IFERROR(+VLOOKUP("LEGROW"&amp;A234,'Main File'!A:O,14,0),0)</f>
        <v>0</v>
      </c>
      <c r="K234" s="26">
        <f>IFERROR(+VLOOKUP("LEGROW"&amp;A234,'Main File'!A:O,15,0),0)</f>
        <v>0</v>
      </c>
    </row>
    <row r="235" spans="1:11" x14ac:dyDescent="0.25">
      <c r="A235" s="9">
        <f t="shared" si="3"/>
        <v>43422</v>
      </c>
      <c r="B235" s="26">
        <f>IFERROR(+VLOOKUP("LEGROW"&amp;A235,'Main File'!A:O,6,0),0)</f>
        <v>0</v>
      </c>
      <c r="C235" s="26">
        <f>IFERROR(+VLOOKUP("LEGROW"&amp;A235,'Main File'!A:O,7,0),0)</f>
        <v>0</v>
      </c>
      <c r="D235" s="26">
        <f>IFERROR(+VLOOKUP("LEGROW"&amp;A235,'Main File'!A:O,8,0),0)</f>
        <v>0</v>
      </c>
      <c r="E235" s="26">
        <f>IFERROR(+VLOOKUP("LEGROW"&amp;A235,'Main File'!A:O,9,0),0)</f>
        <v>0</v>
      </c>
      <c r="F235" s="26">
        <f>IFERROR(+VLOOKUP("LEGROW"&amp;A235,'Main File'!A:O,10,0),0)</f>
        <v>0</v>
      </c>
      <c r="G235" s="26">
        <f>IFERROR(+VLOOKUP("LEGROW"&amp;A235,'Main File'!A:O,11,0),0)</f>
        <v>0</v>
      </c>
      <c r="H235" s="26">
        <f>IFERROR(+VLOOKUP("LEGROW"&amp;A235,'Main File'!A:O,12,0),0)</f>
        <v>0</v>
      </c>
      <c r="I235" s="26">
        <f>IFERROR(+VLOOKUP("LEGROW"&amp;A235,'Main File'!A:O,13,0),0)</f>
        <v>0</v>
      </c>
      <c r="J235" s="26">
        <f>IFERROR(+VLOOKUP("LEGROW"&amp;A235,'Main File'!A:O,14,0),0)</f>
        <v>0</v>
      </c>
      <c r="K235" s="26">
        <f>IFERROR(+VLOOKUP("LEGROW"&amp;A235,'Main File'!A:O,15,0),0)</f>
        <v>0</v>
      </c>
    </row>
    <row r="236" spans="1:11" x14ac:dyDescent="0.25">
      <c r="A236" s="9">
        <f t="shared" si="3"/>
        <v>43423</v>
      </c>
      <c r="B236" s="26">
        <f>IFERROR(+VLOOKUP("LEGROW"&amp;A236,'Main File'!A:O,6,0),0)</f>
        <v>0</v>
      </c>
      <c r="C236" s="26">
        <f>IFERROR(+VLOOKUP("LEGROW"&amp;A236,'Main File'!A:O,7,0),0)</f>
        <v>0</v>
      </c>
      <c r="D236" s="26">
        <f>IFERROR(+VLOOKUP("LEGROW"&amp;A236,'Main File'!A:O,8,0),0)</f>
        <v>0</v>
      </c>
      <c r="E236" s="26">
        <f>IFERROR(+VLOOKUP("LEGROW"&amp;A236,'Main File'!A:O,9,0),0)</f>
        <v>0</v>
      </c>
      <c r="F236" s="26">
        <f>IFERROR(+VLOOKUP("LEGROW"&amp;A236,'Main File'!A:O,10,0),0)</f>
        <v>0</v>
      </c>
      <c r="G236" s="26">
        <f>IFERROR(+VLOOKUP("LEGROW"&amp;A236,'Main File'!A:O,11,0),0)</f>
        <v>0</v>
      </c>
      <c r="H236" s="26">
        <f>IFERROR(+VLOOKUP("LEGROW"&amp;A236,'Main File'!A:O,12,0),0)</f>
        <v>0</v>
      </c>
      <c r="I236" s="26">
        <f>IFERROR(+VLOOKUP("LEGROW"&amp;A236,'Main File'!A:O,13,0),0)</f>
        <v>0</v>
      </c>
      <c r="J236" s="26">
        <f>IFERROR(+VLOOKUP("LEGROW"&amp;A236,'Main File'!A:O,14,0),0)</f>
        <v>0</v>
      </c>
      <c r="K236" s="26">
        <f>IFERROR(+VLOOKUP("LEGROW"&amp;A236,'Main File'!A:O,15,0),0)</f>
        <v>0</v>
      </c>
    </row>
    <row r="237" spans="1:11" x14ac:dyDescent="0.25">
      <c r="A237" s="9">
        <f t="shared" si="3"/>
        <v>43424</v>
      </c>
      <c r="B237" s="26">
        <f>IFERROR(+VLOOKUP("LEGROW"&amp;A237,'Main File'!A:O,6,0),0)</f>
        <v>0</v>
      </c>
      <c r="C237" s="26">
        <f>IFERROR(+VLOOKUP("LEGROW"&amp;A237,'Main File'!A:O,7,0),0)</f>
        <v>0</v>
      </c>
      <c r="D237" s="26">
        <f>IFERROR(+VLOOKUP("LEGROW"&amp;A237,'Main File'!A:O,8,0),0)</f>
        <v>0</v>
      </c>
      <c r="E237" s="26">
        <f>IFERROR(+VLOOKUP("LEGROW"&amp;A237,'Main File'!A:O,9,0),0)</f>
        <v>0</v>
      </c>
      <c r="F237" s="26">
        <f>IFERROR(+VLOOKUP("LEGROW"&amp;A237,'Main File'!A:O,10,0),0)</f>
        <v>0</v>
      </c>
      <c r="G237" s="26">
        <f>IFERROR(+VLOOKUP("LEGROW"&amp;A237,'Main File'!A:O,11,0),0)</f>
        <v>0</v>
      </c>
      <c r="H237" s="26">
        <f>IFERROR(+VLOOKUP("LEGROW"&amp;A237,'Main File'!A:O,12,0),0)</f>
        <v>0</v>
      </c>
      <c r="I237" s="26">
        <f>IFERROR(+VLOOKUP("LEGROW"&amp;A237,'Main File'!A:O,13,0),0)</f>
        <v>0</v>
      </c>
      <c r="J237" s="26">
        <f>IFERROR(+VLOOKUP("LEGROW"&amp;A237,'Main File'!A:O,14,0),0)</f>
        <v>0</v>
      </c>
      <c r="K237" s="26">
        <f>IFERROR(+VLOOKUP("LEGROW"&amp;A237,'Main File'!A:O,15,0),0)</f>
        <v>0</v>
      </c>
    </row>
    <row r="238" spans="1:11" x14ac:dyDescent="0.25">
      <c r="A238" s="9">
        <f t="shared" si="3"/>
        <v>43425</v>
      </c>
      <c r="B238" s="26">
        <f>IFERROR(+VLOOKUP("LEGROW"&amp;A238,'Main File'!A:O,6,0),0)</f>
        <v>0</v>
      </c>
      <c r="C238" s="26">
        <f>IFERROR(+VLOOKUP("LEGROW"&amp;A238,'Main File'!A:O,7,0),0)</f>
        <v>0</v>
      </c>
      <c r="D238" s="26">
        <f>IFERROR(+VLOOKUP("LEGROW"&amp;A238,'Main File'!A:O,8,0),0)</f>
        <v>0</v>
      </c>
      <c r="E238" s="26">
        <f>IFERROR(+VLOOKUP("LEGROW"&amp;A238,'Main File'!A:O,9,0),0)</f>
        <v>0</v>
      </c>
      <c r="F238" s="26">
        <f>IFERROR(+VLOOKUP("LEGROW"&amp;A238,'Main File'!A:O,10,0),0)</f>
        <v>0</v>
      </c>
      <c r="G238" s="26">
        <f>IFERROR(+VLOOKUP("LEGROW"&amp;A238,'Main File'!A:O,11,0),0)</f>
        <v>0</v>
      </c>
      <c r="H238" s="26">
        <f>IFERROR(+VLOOKUP("LEGROW"&amp;A238,'Main File'!A:O,12,0),0)</f>
        <v>0</v>
      </c>
      <c r="I238" s="26">
        <f>IFERROR(+VLOOKUP("LEGROW"&amp;A238,'Main File'!A:O,13,0),0)</f>
        <v>0</v>
      </c>
      <c r="J238" s="26">
        <f>IFERROR(+VLOOKUP("LEGROW"&amp;A238,'Main File'!A:O,14,0),0)</f>
        <v>0</v>
      </c>
      <c r="K238" s="26">
        <f>IFERROR(+VLOOKUP("LEGROW"&amp;A238,'Main File'!A:O,15,0),0)</f>
        <v>0</v>
      </c>
    </row>
    <row r="239" spans="1:11" x14ac:dyDescent="0.25">
      <c r="A239" s="9">
        <f t="shared" si="3"/>
        <v>43426</v>
      </c>
      <c r="B239" s="26">
        <f>IFERROR(+VLOOKUP("LEGROW"&amp;A239,'Main File'!A:O,6,0),0)</f>
        <v>0</v>
      </c>
      <c r="C239" s="26">
        <f>IFERROR(+VLOOKUP("LEGROW"&amp;A239,'Main File'!A:O,7,0),0)</f>
        <v>0</v>
      </c>
      <c r="D239" s="26">
        <f>IFERROR(+VLOOKUP("LEGROW"&amp;A239,'Main File'!A:O,8,0),0)</f>
        <v>0</v>
      </c>
      <c r="E239" s="26">
        <f>IFERROR(+VLOOKUP("LEGROW"&amp;A239,'Main File'!A:O,9,0),0)</f>
        <v>0</v>
      </c>
      <c r="F239" s="26">
        <f>IFERROR(+VLOOKUP("LEGROW"&amp;A239,'Main File'!A:O,10,0),0)</f>
        <v>0</v>
      </c>
      <c r="G239" s="26">
        <f>IFERROR(+VLOOKUP("LEGROW"&amp;A239,'Main File'!A:O,11,0),0)</f>
        <v>0</v>
      </c>
      <c r="H239" s="26">
        <f>IFERROR(+VLOOKUP("LEGROW"&amp;A239,'Main File'!A:O,12,0),0)</f>
        <v>0</v>
      </c>
      <c r="I239" s="26">
        <f>IFERROR(+VLOOKUP("LEGROW"&amp;A239,'Main File'!A:O,13,0),0)</f>
        <v>0</v>
      </c>
      <c r="J239" s="26">
        <f>IFERROR(+VLOOKUP("LEGROW"&amp;A239,'Main File'!A:O,14,0),0)</f>
        <v>0</v>
      </c>
      <c r="K239" s="26">
        <f>IFERROR(+VLOOKUP("LEGROW"&amp;A239,'Main File'!A:O,15,0),0)</f>
        <v>0</v>
      </c>
    </row>
    <row r="240" spans="1:11" x14ac:dyDescent="0.25">
      <c r="A240" s="9">
        <f t="shared" si="3"/>
        <v>43427</v>
      </c>
      <c r="B240" s="26">
        <f>IFERROR(+VLOOKUP("LEGROW"&amp;A240,'Main File'!A:O,6,0),0)</f>
        <v>0</v>
      </c>
      <c r="C240" s="26">
        <f>IFERROR(+VLOOKUP("LEGROW"&amp;A240,'Main File'!A:O,7,0),0)</f>
        <v>0</v>
      </c>
      <c r="D240" s="26">
        <f>IFERROR(+VLOOKUP("LEGROW"&amp;A240,'Main File'!A:O,8,0),0)</f>
        <v>0</v>
      </c>
      <c r="E240" s="26">
        <f>IFERROR(+VLOOKUP("LEGROW"&amp;A240,'Main File'!A:O,9,0),0)</f>
        <v>0</v>
      </c>
      <c r="F240" s="26">
        <f>IFERROR(+VLOOKUP("LEGROW"&amp;A240,'Main File'!A:O,10,0),0)</f>
        <v>0</v>
      </c>
      <c r="G240" s="26">
        <f>IFERROR(+VLOOKUP("LEGROW"&amp;A240,'Main File'!A:O,11,0),0)</f>
        <v>0</v>
      </c>
      <c r="H240" s="26">
        <f>IFERROR(+VLOOKUP("LEGROW"&amp;A240,'Main File'!A:O,12,0),0)</f>
        <v>0</v>
      </c>
      <c r="I240" s="26">
        <f>IFERROR(+VLOOKUP("LEGROW"&amp;A240,'Main File'!A:O,13,0),0)</f>
        <v>0</v>
      </c>
      <c r="J240" s="26">
        <f>IFERROR(+VLOOKUP("LEGROW"&amp;A240,'Main File'!A:O,14,0),0)</f>
        <v>0</v>
      </c>
      <c r="K240" s="26">
        <f>IFERROR(+VLOOKUP("LEGROW"&amp;A240,'Main File'!A:O,15,0),0)</f>
        <v>0</v>
      </c>
    </row>
    <row r="241" spans="1:11" x14ac:dyDescent="0.25">
      <c r="A241" s="9">
        <f t="shared" si="3"/>
        <v>43428</v>
      </c>
      <c r="B241" s="26">
        <f>IFERROR(+VLOOKUP("LEGROW"&amp;A241,'Main File'!A:O,6,0),0)</f>
        <v>0</v>
      </c>
      <c r="C241" s="26">
        <f>IFERROR(+VLOOKUP("LEGROW"&amp;A241,'Main File'!A:O,7,0),0)</f>
        <v>0</v>
      </c>
      <c r="D241" s="26">
        <f>IFERROR(+VLOOKUP("LEGROW"&amp;A241,'Main File'!A:O,8,0),0)</f>
        <v>0</v>
      </c>
      <c r="E241" s="26">
        <f>IFERROR(+VLOOKUP("LEGROW"&amp;A241,'Main File'!A:O,9,0),0)</f>
        <v>0</v>
      </c>
      <c r="F241" s="26">
        <f>IFERROR(+VLOOKUP("LEGROW"&amp;A241,'Main File'!A:O,10,0),0)</f>
        <v>0</v>
      </c>
      <c r="G241" s="26">
        <f>IFERROR(+VLOOKUP("LEGROW"&amp;A241,'Main File'!A:O,11,0),0)</f>
        <v>0</v>
      </c>
      <c r="H241" s="26">
        <f>IFERROR(+VLOOKUP("LEGROW"&amp;A241,'Main File'!A:O,12,0),0)</f>
        <v>0</v>
      </c>
      <c r="I241" s="26">
        <f>IFERROR(+VLOOKUP("LEGROW"&amp;A241,'Main File'!A:O,13,0),0)</f>
        <v>0</v>
      </c>
      <c r="J241" s="26">
        <f>IFERROR(+VLOOKUP("LEGROW"&amp;A241,'Main File'!A:O,14,0),0)</f>
        <v>0</v>
      </c>
      <c r="K241" s="26">
        <f>IFERROR(+VLOOKUP("LEGROW"&amp;A241,'Main File'!A:O,15,0),0)</f>
        <v>0</v>
      </c>
    </row>
    <row r="242" spans="1:11" x14ac:dyDescent="0.25">
      <c r="A242" s="9">
        <f t="shared" si="3"/>
        <v>43429</v>
      </c>
      <c r="B242" s="26">
        <f>IFERROR(+VLOOKUP("LEGROW"&amp;A242,'Main File'!A:O,6,0),0)</f>
        <v>0</v>
      </c>
      <c r="C242" s="26">
        <f>IFERROR(+VLOOKUP("LEGROW"&amp;A242,'Main File'!A:O,7,0),0)</f>
        <v>0</v>
      </c>
      <c r="D242" s="26">
        <f>IFERROR(+VLOOKUP("LEGROW"&amp;A242,'Main File'!A:O,8,0),0)</f>
        <v>0</v>
      </c>
      <c r="E242" s="26">
        <f>IFERROR(+VLOOKUP("LEGROW"&amp;A242,'Main File'!A:O,9,0),0)</f>
        <v>0</v>
      </c>
      <c r="F242" s="26">
        <f>IFERROR(+VLOOKUP("LEGROW"&amp;A242,'Main File'!A:O,10,0),0)</f>
        <v>0</v>
      </c>
      <c r="G242" s="26">
        <f>IFERROR(+VLOOKUP("LEGROW"&amp;A242,'Main File'!A:O,11,0),0)</f>
        <v>0</v>
      </c>
      <c r="H242" s="26">
        <f>IFERROR(+VLOOKUP("LEGROW"&amp;A242,'Main File'!A:O,12,0),0)</f>
        <v>0</v>
      </c>
      <c r="I242" s="26">
        <f>IFERROR(+VLOOKUP("LEGROW"&amp;A242,'Main File'!A:O,13,0),0)</f>
        <v>0</v>
      </c>
      <c r="J242" s="26">
        <f>IFERROR(+VLOOKUP("LEGROW"&amp;A242,'Main File'!A:O,14,0),0)</f>
        <v>0</v>
      </c>
      <c r="K242" s="26">
        <f>IFERROR(+VLOOKUP("LEGROW"&amp;A242,'Main File'!A:O,15,0),0)</f>
        <v>0</v>
      </c>
    </row>
    <row r="243" spans="1:11" x14ac:dyDescent="0.25">
      <c r="A243" s="9">
        <f t="shared" si="3"/>
        <v>43430</v>
      </c>
      <c r="B243" s="26">
        <f>IFERROR(+VLOOKUP("LEGROW"&amp;A243,'Main File'!A:O,6,0),0)</f>
        <v>0</v>
      </c>
      <c r="C243" s="26">
        <f>IFERROR(+VLOOKUP("LEGROW"&amp;A243,'Main File'!A:O,7,0),0)</f>
        <v>0</v>
      </c>
      <c r="D243" s="26">
        <f>IFERROR(+VLOOKUP("LEGROW"&amp;A243,'Main File'!A:O,8,0),0)</f>
        <v>0</v>
      </c>
      <c r="E243" s="26">
        <f>IFERROR(+VLOOKUP("LEGROW"&amp;A243,'Main File'!A:O,9,0),0)</f>
        <v>0</v>
      </c>
      <c r="F243" s="26">
        <f>IFERROR(+VLOOKUP("LEGROW"&amp;A243,'Main File'!A:O,10,0),0)</f>
        <v>0</v>
      </c>
      <c r="G243" s="26">
        <f>IFERROR(+VLOOKUP("LEGROW"&amp;A243,'Main File'!A:O,11,0),0)</f>
        <v>0</v>
      </c>
      <c r="H243" s="26">
        <f>IFERROR(+VLOOKUP("LEGROW"&amp;A243,'Main File'!A:O,12,0),0)</f>
        <v>0</v>
      </c>
      <c r="I243" s="26">
        <f>IFERROR(+VLOOKUP("LEGROW"&amp;A243,'Main File'!A:O,13,0),0)</f>
        <v>0</v>
      </c>
      <c r="J243" s="26">
        <f>IFERROR(+VLOOKUP("LEGROW"&amp;A243,'Main File'!A:O,14,0),0)</f>
        <v>0</v>
      </c>
      <c r="K243" s="26">
        <f>IFERROR(+VLOOKUP("LEGROW"&amp;A243,'Main File'!A:O,15,0),0)</f>
        <v>0</v>
      </c>
    </row>
    <row r="244" spans="1:11" x14ac:dyDescent="0.25">
      <c r="A244" s="9">
        <f t="shared" si="3"/>
        <v>43431</v>
      </c>
      <c r="B244" s="26">
        <f>IFERROR(+VLOOKUP("LEGROW"&amp;A244,'Main File'!A:O,6,0),0)</f>
        <v>0</v>
      </c>
      <c r="C244" s="26">
        <f>IFERROR(+VLOOKUP("LEGROW"&amp;A244,'Main File'!A:O,7,0),0)</f>
        <v>0</v>
      </c>
      <c r="D244" s="26">
        <f>IFERROR(+VLOOKUP("LEGROW"&amp;A244,'Main File'!A:O,8,0),0)</f>
        <v>0</v>
      </c>
      <c r="E244" s="26">
        <f>IFERROR(+VLOOKUP("LEGROW"&amp;A244,'Main File'!A:O,9,0),0)</f>
        <v>0</v>
      </c>
      <c r="F244" s="26">
        <f>IFERROR(+VLOOKUP("LEGROW"&amp;A244,'Main File'!A:O,10,0),0)</f>
        <v>0</v>
      </c>
      <c r="G244" s="26">
        <f>IFERROR(+VLOOKUP("LEGROW"&amp;A244,'Main File'!A:O,11,0),0)</f>
        <v>0</v>
      </c>
      <c r="H244" s="26">
        <f>IFERROR(+VLOOKUP("LEGROW"&amp;A244,'Main File'!A:O,12,0),0)</f>
        <v>0</v>
      </c>
      <c r="I244" s="26">
        <f>IFERROR(+VLOOKUP("LEGROW"&amp;A244,'Main File'!A:O,13,0),0)</f>
        <v>0</v>
      </c>
      <c r="J244" s="26">
        <f>IFERROR(+VLOOKUP("LEGROW"&amp;A244,'Main File'!A:O,14,0),0)</f>
        <v>0</v>
      </c>
      <c r="K244" s="26">
        <f>IFERROR(+VLOOKUP("LEGROW"&amp;A244,'Main File'!A:O,15,0),0)</f>
        <v>0</v>
      </c>
    </row>
    <row r="245" spans="1:11" x14ac:dyDescent="0.25">
      <c r="A245" s="9">
        <f t="shared" si="3"/>
        <v>43432</v>
      </c>
      <c r="B245" s="26">
        <f>IFERROR(+VLOOKUP("LEGROW"&amp;A245,'Main File'!A:O,6,0),0)</f>
        <v>0</v>
      </c>
      <c r="C245" s="26">
        <f>IFERROR(+VLOOKUP("LEGROW"&amp;A245,'Main File'!A:O,7,0),0)</f>
        <v>0</v>
      </c>
      <c r="D245" s="26">
        <f>IFERROR(+VLOOKUP("LEGROW"&amp;A245,'Main File'!A:O,8,0),0)</f>
        <v>0</v>
      </c>
      <c r="E245" s="26">
        <f>IFERROR(+VLOOKUP("LEGROW"&amp;A245,'Main File'!A:O,9,0),0)</f>
        <v>0</v>
      </c>
      <c r="F245" s="26">
        <f>IFERROR(+VLOOKUP("LEGROW"&amp;A245,'Main File'!A:O,10,0),0)</f>
        <v>0</v>
      </c>
      <c r="G245" s="26">
        <f>IFERROR(+VLOOKUP("LEGROW"&amp;A245,'Main File'!A:O,11,0),0)</f>
        <v>0</v>
      </c>
      <c r="H245" s="26">
        <f>IFERROR(+VLOOKUP("LEGROW"&amp;A245,'Main File'!A:O,12,0),0)</f>
        <v>0</v>
      </c>
      <c r="I245" s="26">
        <f>IFERROR(+VLOOKUP("LEGROW"&amp;A245,'Main File'!A:O,13,0),0)</f>
        <v>0</v>
      </c>
      <c r="J245" s="26">
        <f>IFERROR(+VLOOKUP("LEGROW"&amp;A245,'Main File'!A:O,14,0),0)</f>
        <v>0</v>
      </c>
      <c r="K245" s="26">
        <f>IFERROR(+VLOOKUP("LEGROW"&amp;A245,'Main File'!A:O,15,0),0)</f>
        <v>0</v>
      </c>
    </row>
    <row r="246" spans="1:11" x14ac:dyDescent="0.25">
      <c r="A246" s="9">
        <f t="shared" si="3"/>
        <v>43433</v>
      </c>
      <c r="B246" s="26">
        <f>IFERROR(+VLOOKUP("LEGROW"&amp;A246,'Main File'!A:O,6,0),0)</f>
        <v>0</v>
      </c>
      <c r="C246" s="26">
        <f>IFERROR(+VLOOKUP("LEGROW"&amp;A246,'Main File'!A:O,7,0),0)</f>
        <v>0</v>
      </c>
      <c r="D246" s="26">
        <f>IFERROR(+VLOOKUP("LEGROW"&amp;A246,'Main File'!A:O,8,0),0)</f>
        <v>0</v>
      </c>
      <c r="E246" s="26">
        <f>IFERROR(+VLOOKUP("LEGROW"&amp;A246,'Main File'!A:O,9,0),0)</f>
        <v>0</v>
      </c>
      <c r="F246" s="26">
        <f>IFERROR(+VLOOKUP("LEGROW"&amp;A246,'Main File'!A:O,10,0),0)</f>
        <v>0</v>
      </c>
      <c r="G246" s="26">
        <f>IFERROR(+VLOOKUP("LEGROW"&amp;A246,'Main File'!A:O,11,0),0)</f>
        <v>0</v>
      </c>
      <c r="H246" s="26">
        <f>IFERROR(+VLOOKUP("LEGROW"&amp;A246,'Main File'!A:O,12,0),0)</f>
        <v>0</v>
      </c>
      <c r="I246" s="26">
        <f>IFERROR(+VLOOKUP("LEGROW"&amp;A246,'Main File'!A:O,13,0),0)</f>
        <v>0</v>
      </c>
      <c r="J246" s="26">
        <f>IFERROR(+VLOOKUP("LEGROW"&amp;A246,'Main File'!A:O,14,0),0)</f>
        <v>0</v>
      </c>
      <c r="K246" s="26">
        <f>IFERROR(+VLOOKUP("LEGROW"&amp;A246,'Main File'!A:O,15,0),0)</f>
        <v>0</v>
      </c>
    </row>
    <row r="247" spans="1:11" x14ac:dyDescent="0.25">
      <c r="A247" s="9">
        <f t="shared" si="3"/>
        <v>43434</v>
      </c>
      <c r="B247" s="26">
        <f>IFERROR(+VLOOKUP("LEGROW"&amp;A247,'Main File'!A:O,6,0),0)</f>
        <v>0</v>
      </c>
      <c r="C247" s="26">
        <f>IFERROR(+VLOOKUP("LEGROW"&amp;A247,'Main File'!A:O,7,0),0)</f>
        <v>0</v>
      </c>
      <c r="D247" s="26">
        <f>IFERROR(+VLOOKUP("LEGROW"&amp;A247,'Main File'!A:O,8,0),0)</f>
        <v>0</v>
      </c>
      <c r="E247" s="26">
        <f>IFERROR(+VLOOKUP("LEGROW"&amp;A247,'Main File'!A:O,9,0),0)</f>
        <v>0</v>
      </c>
      <c r="F247" s="26">
        <f>IFERROR(+VLOOKUP("LEGROW"&amp;A247,'Main File'!A:O,10,0),0)</f>
        <v>0</v>
      </c>
      <c r="G247" s="26">
        <f>IFERROR(+VLOOKUP("LEGROW"&amp;A247,'Main File'!A:O,11,0),0)</f>
        <v>0</v>
      </c>
      <c r="H247" s="26">
        <f>IFERROR(+VLOOKUP("LEGROW"&amp;A247,'Main File'!A:O,12,0),0)</f>
        <v>0</v>
      </c>
      <c r="I247" s="26">
        <f>IFERROR(+VLOOKUP("LEGROW"&amp;A247,'Main File'!A:O,13,0),0)</f>
        <v>0</v>
      </c>
      <c r="J247" s="26">
        <f>IFERROR(+VLOOKUP("LEGROW"&amp;A247,'Main File'!A:O,14,0),0)</f>
        <v>0</v>
      </c>
      <c r="K247" s="26">
        <f>IFERROR(+VLOOKUP("LEGROW"&amp;A247,'Main File'!A:O,15,0),0)</f>
        <v>0</v>
      </c>
    </row>
    <row r="248" spans="1:11" x14ac:dyDescent="0.25">
      <c r="A248" s="9">
        <f t="shared" si="3"/>
        <v>43435</v>
      </c>
      <c r="B248" s="26">
        <f>IFERROR(+VLOOKUP("LEGROW"&amp;A248,'Main File'!A:O,6,0),0)</f>
        <v>0</v>
      </c>
      <c r="C248" s="26">
        <f>IFERROR(+VLOOKUP("LEGROW"&amp;A248,'Main File'!A:O,7,0),0)</f>
        <v>0</v>
      </c>
      <c r="D248" s="26">
        <f>IFERROR(+VLOOKUP("LEGROW"&amp;A248,'Main File'!A:O,8,0),0)</f>
        <v>0</v>
      </c>
      <c r="E248" s="26">
        <f>IFERROR(+VLOOKUP("LEGROW"&amp;A248,'Main File'!A:O,9,0),0)</f>
        <v>0</v>
      </c>
      <c r="F248" s="26">
        <f>IFERROR(+VLOOKUP("LEGROW"&amp;A248,'Main File'!A:O,10,0),0)</f>
        <v>0</v>
      </c>
      <c r="G248" s="26">
        <f>IFERROR(+VLOOKUP("LEGROW"&amp;A248,'Main File'!A:O,11,0),0)</f>
        <v>0</v>
      </c>
      <c r="H248" s="26">
        <f>IFERROR(+VLOOKUP("LEGROW"&amp;A248,'Main File'!A:O,12,0),0)</f>
        <v>0</v>
      </c>
      <c r="I248" s="26">
        <f>IFERROR(+VLOOKUP("LEGROW"&amp;A248,'Main File'!A:O,13,0),0)</f>
        <v>0</v>
      </c>
      <c r="J248" s="26">
        <f>IFERROR(+VLOOKUP("LEGROW"&amp;A248,'Main File'!A:O,14,0),0)</f>
        <v>0</v>
      </c>
      <c r="K248" s="26">
        <f>IFERROR(+VLOOKUP("LEGROW"&amp;A248,'Main File'!A:O,15,0),0)</f>
        <v>0</v>
      </c>
    </row>
    <row r="249" spans="1:11" x14ac:dyDescent="0.25">
      <c r="A249" s="9">
        <f t="shared" si="3"/>
        <v>43436</v>
      </c>
      <c r="B249" s="26">
        <f>IFERROR(+VLOOKUP("LEGROW"&amp;A249,'Main File'!A:O,6,0),0)</f>
        <v>0</v>
      </c>
      <c r="C249" s="26">
        <f>IFERROR(+VLOOKUP("LEGROW"&amp;A249,'Main File'!A:O,7,0),0)</f>
        <v>0</v>
      </c>
      <c r="D249" s="26">
        <f>IFERROR(+VLOOKUP("LEGROW"&amp;A249,'Main File'!A:O,8,0),0)</f>
        <v>0</v>
      </c>
      <c r="E249" s="26">
        <f>IFERROR(+VLOOKUP("LEGROW"&amp;A249,'Main File'!A:O,9,0),0)</f>
        <v>0</v>
      </c>
      <c r="F249" s="26">
        <f>IFERROR(+VLOOKUP("LEGROW"&amp;A249,'Main File'!A:O,10,0),0)</f>
        <v>0</v>
      </c>
      <c r="G249" s="26">
        <f>IFERROR(+VLOOKUP("LEGROW"&amp;A249,'Main File'!A:O,11,0),0)</f>
        <v>0</v>
      </c>
      <c r="H249" s="26">
        <f>IFERROR(+VLOOKUP("LEGROW"&amp;A249,'Main File'!A:O,12,0),0)</f>
        <v>0</v>
      </c>
      <c r="I249" s="26">
        <f>IFERROR(+VLOOKUP("LEGROW"&amp;A249,'Main File'!A:O,13,0),0)</f>
        <v>0</v>
      </c>
      <c r="J249" s="26">
        <f>IFERROR(+VLOOKUP("LEGROW"&amp;A249,'Main File'!A:O,14,0),0)</f>
        <v>0</v>
      </c>
      <c r="K249" s="26">
        <f>IFERROR(+VLOOKUP("LEGROW"&amp;A249,'Main File'!A:O,15,0),0)</f>
        <v>0</v>
      </c>
    </row>
    <row r="250" spans="1:11" x14ac:dyDescent="0.25">
      <c r="A250" s="9">
        <f t="shared" si="3"/>
        <v>43437</v>
      </c>
      <c r="B250" s="26">
        <f>IFERROR(+VLOOKUP("LEGROW"&amp;A250,'Main File'!A:O,6,0),0)</f>
        <v>0</v>
      </c>
      <c r="C250" s="26">
        <f>IFERROR(+VLOOKUP("LEGROW"&amp;A250,'Main File'!A:O,7,0),0)</f>
        <v>0</v>
      </c>
      <c r="D250" s="26">
        <f>IFERROR(+VLOOKUP("LEGROW"&amp;A250,'Main File'!A:O,8,0),0)</f>
        <v>0</v>
      </c>
      <c r="E250" s="26">
        <f>IFERROR(+VLOOKUP("LEGROW"&amp;A250,'Main File'!A:O,9,0),0)</f>
        <v>0</v>
      </c>
      <c r="F250" s="26">
        <f>IFERROR(+VLOOKUP("LEGROW"&amp;A250,'Main File'!A:O,10,0),0)</f>
        <v>0</v>
      </c>
      <c r="G250" s="26">
        <f>IFERROR(+VLOOKUP("LEGROW"&amp;A250,'Main File'!A:O,11,0),0)</f>
        <v>0</v>
      </c>
      <c r="H250" s="26">
        <f>IFERROR(+VLOOKUP("LEGROW"&amp;A250,'Main File'!A:O,12,0),0)</f>
        <v>0</v>
      </c>
      <c r="I250" s="26">
        <f>IFERROR(+VLOOKUP("LEGROW"&amp;A250,'Main File'!A:O,13,0),0)</f>
        <v>0</v>
      </c>
      <c r="J250" s="26">
        <f>IFERROR(+VLOOKUP("LEGROW"&amp;A250,'Main File'!A:O,14,0),0)</f>
        <v>0</v>
      </c>
      <c r="K250" s="26">
        <f>IFERROR(+VLOOKUP("LEGROW"&amp;A250,'Main File'!A:O,15,0),0)</f>
        <v>0</v>
      </c>
    </row>
    <row r="251" spans="1:11" x14ac:dyDescent="0.25">
      <c r="A251" s="9">
        <f t="shared" si="3"/>
        <v>43438</v>
      </c>
      <c r="B251" s="26">
        <f>IFERROR(+VLOOKUP("LEGROW"&amp;A251,'Main File'!A:O,6,0),0)</f>
        <v>0</v>
      </c>
      <c r="C251" s="26">
        <f>IFERROR(+VLOOKUP("LEGROW"&amp;A251,'Main File'!A:O,7,0),0)</f>
        <v>0</v>
      </c>
      <c r="D251" s="26">
        <f>IFERROR(+VLOOKUP("LEGROW"&amp;A251,'Main File'!A:O,8,0),0)</f>
        <v>0</v>
      </c>
      <c r="E251" s="26">
        <f>IFERROR(+VLOOKUP("LEGROW"&amp;A251,'Main File'!A:O,9,0),0)</f>
        <v>0</v>
      </c>
      <c r="F251" s="26">
        <f>IFERROR(+VLOOKUP("LEGROW"&amp;A251,'Main File'!A:O,10,0),0)</f>
        <v>0</v>
      </c>
      <c r="G251" s="26">
        <f>IFERROR(+VLOOKUP("LEGROW"&amp;A251,'Main File'!A:O,11,0),0)</f>
        <v>0</v>
      </c>
      <c r="H251" s="26">
        <f>IFERROR(+VLOOKUP("LEGROW"&amp;A251,'Main File'!A:O,12,0),0)</f>
        <v>0</v>
      </c>
      <c r="I251" s="26">
        <f>IFERROR(+VLOOKUP("LEGROW"&amp;A251,'Main File'!A:O,13,0),0)</f>
        <v>0</v>
      </c>
      <c r="J251" s="26">
        <f>IFERROR(+VLOOKUP("LEGROW"&amp;A251,'Main File'!A:O,14,0),0)</f>
        <v>0</v>
      </c>
      <c r="K251" s="26">
        <f>IFERROR(+VLOOKUP("LEGROW"&amp;A251,'Main File'!A:O,15,0),0)</f>
        <v>0</v>
      </c>
    </row>
    <row r="252" spans="1:11" x14ac:dyDescent="0.25">
      <c r="A252" s="9">
        <f t="shared" si="3"/>
        <v>43439</v>
      </c>
      <c r="B252" s="26">
        <f>IFERROR(+VLOOKUP("LEGROW"&amp;A252,'Main File'!A:O,6,0),0)</f>
        <v>0</v>
      </c>
      <c r="C252" s="26">
        <f>IFERROR(+VLOOKUP("LEGROW"&amp;A252,'Main File'!A:O,7,0),0)</f>
        <v>0</v>
      </c>
      <c r="D252" s="26">
        <f>IFERROR(+VLOOKUP("LEGROW"&amp;A252,'Main File'!A:O,8,0),0)</f>
        <v>0</v>
      </c>
      <c r="E252" s="26">
        <f>IFERROR(+VLOOKUP("LEGROW"&amp;A252,'Main File'!A:O,9,0),0)</f>
        <v>0</v>
      </c>
      <c r="F252" s="26">
        <f>IFERROR(+VLOOKUP("LEGROW"&amp;A252,'Main File'!A:O,10,0),0)</f>
        <v>0</v>
      </c>
      <c r="G252" s="26">
        <f>IFERROR(+VLOOKUP("LEGROW"&amp;A252,'Main File'!A:O,11,0),0)</f>
        <v>0</v>
      </c>
      <c r="H252" s="26">
        <f>IFERROR(+VLOOKUP("LEGROW"&amp;A252,'Main File'!A:O,12,0),0)</f>
        <v>0</v>
      </c>
      <c r="I252" s="26">
        <f>IFERROR(+VLOOKUP("LEGROW"&amp;A252,'Main File'!A:O,13,0),0)</f>
        <v>0</v>
      </c>
      <c r="J252" s="26">
        <f>IFERROR(+VLOOKUP("LEGROW"&amp;A252,'Main File'!A:O,14,0),0)</f>
        <v>0</v>
      </c>
      <c r="K252" s="26">
        <f>IFERROR(+VLOOKUP("LEGROW"&amp;A252,'Main File'!A:O,15,0),0)</f>
        <v>0</v>
      </c>
    </row>
    <row r="253" spans="1:11" x14ac:dyDescent="0.25">
      <c r="A253" s="9">
        <f t="shared" si="3"/>
        <v>43440</v>
      </c>
      <c r="B253" s="26">
        <f>IFERROR(+VLOOKUP("LEGROW"&amp;A253,'Main File'!A:O,6,0),0)</f>
        <v>0</v>
      </c>
      <c r="C253" s="26">
        <f>IFERROR(+VLOOKUP("LEGROW"&amp;A253,'Main File'!A:O,7,0),0)</f>
        <v>0</v>
      </c>
      <c r="D253" s="26">
        <f>IFERROR(+VLOOKUP("LEGROW"&amp;A253,'Main File'!A:O,8,0),0)</f>
        <v>0</v>
      </c>
      <c r="E253" s="26">
        <f>IFERROR(+VLOOKUP("LEGROW"&amp;A253,'Main File'!A:O,9,0),0)</f>
        <v>0</v>
      </c>
      <c r="F253" s="26">
        <f>IFERROR(+VLOOKUP("LEGROW"&amp;A253,'Main File'!A:O,10,0),0)</f>
        <v>0</v>
      </c>
      <c r="G253" s="26">
        <f>IFERROR(+VLOOKUP("LEGROW"&amp;A253,'Main File'!A:O,11,0),0)</f>
        <v>0</v>
      </c>
      <c r="H253" s="26">
        <f>IFERROR(+VLOOKUP("LEGROW"&amp;A253,'Main File'!A:O,12,0),0)</f>
        <v>0</v>
      </c>
      <c r="I253" s="26">
        <f>IFERROR(+VLOOKUP("LEGROW"&amp;A253,'Main File'!A:O,13,0),0)</f>
        <v>0</v>
      </c>
      <c r="J253" s="26">
        <f>IFERROR(+VLOOKUP("LEGROW"&amp;A253,'Main File'!A:O,14,0),0)</f>
        <v>0</v>
      </c>
      <c r="K253" s="26">
        <f>IFERROR(+VLOOKUP("LEGROW"&amp;A253,'Main File'!A:O,15,0),0)</f>
        <v>0</v>
      </c>
    </row>
    <row r="254" spans="1:11" x14ac:dyDescent="0.25">
      <c r="A254" s="9">
        <f t="shared" si="3"/>
        <v>43441</v>
      </c>
      <c r="B254" s="26">
        <f>IFERROR(+VLOOKUP("LEGROW"&amp;A254,'Main File'!A:O,6,0),0)</f>
        <v>0</v>
      </c>
      <c r="C254" s="26">
        <f>IFERROR(+VLOOKUP("LEGROW"&amp;A254,'Main File'!A:O,7,0),0)</f>
        <v>0</v>
      </c>
      <c r="D254" s="26">
        <f>IFERROR(+VLOOKUP("LEGROW"&amp;A254,'Main File'!A:O,8,0),0)</f>
        <v>0</v>
      </c>
      <c r="E254" s="26">
        <f>IFERROR(+VLOOKUP("LEGROW"&amp;A254,'Main File'!A:O,9,0),0)</f>
        <v>0</v>
      </c>
      <c r="F254" s="26">
        <f>IFERROR(+VLOOKUP("LEGROW"&amp;A254,'Main File'!A:O,10,0),0)</f>
        <v>0</v>
      </c>
      <c r="G254" s="26">
        <f>IFERROR(+VLOOKUP("LEGROW"&amp;A254,'Main File'!A:O,11,0),0)</f>
        <v>0</v>
      </c>
      <c r="H254" s="26">
        <f>IFERROR(+VLOOKUP("LEGROW"&amp;A254,'Main File'!A:O,12,0),0)</f>
        <v>0</v>
      </c>
      <c r="I254" s="26">
        <f>IFERROR(+VLOOKUP("LEGROW"&amp;A254,'Main File'!A:O,13,0),0)</f>
        <v>0</v>
      </c>
      <c r="J254" s="26">
        <f>IFERROR(+VLOOKUP("LEGROW"&amp;A254,'Main File'!A:O,14,0),0)</f>
        <v>0</v>
      </c>
      <c r="K254" s="26">
        <f>IFERROR(+VLOOKUP("LEGROW"&amp;A254,'Main File'!A:O,15,0),0)</f>
        <v>0</v>
      </c>
    </row>
    <row r="255" spans="1:11" x14ac:dyDescent="0.25">
      <c r="A255" s="9">
        <f t="shared" si="3"/>
        <v>43442</v>
      </c>
      <c r="B255" s="26">
        <f>IFERROR(+VLOOKUP("LEGROW"&amp;A255,'Main File'!A:O,6,0),0)</f>
        <v>0</v>
      </c>
      <c r="C255" s="26">
        <f>IFERROR(+VLOOKUP("LEGROW"&amp;A255,'Main File'!A:O,7,0),0)</f>
        <v>0</v>
      </c>
      <c r="D255" s="26">
        <f>IFERROR(+VLOOKUP("LEGROW"&amp;A255,'Main File'!A:O,8,0),0)</f>
        <v>0</v>
      </c>
      <c r="E255" s="26">
        <f>IFERROR(+VLOOKUP("LEGROW"&amp;A255,'Main File'!A:O,9,0),0)</f>
        <v>0</v>
      </c>
      <c r="F255" s="26">
        <f>IFERROR(+VLOOKUP("LEGROW"&amp;A255,'Main File'!A:O,10,0),0)</f>
        <v>0</v>
      </c>
      <c r="G255" s="26">
        <f>IFERROR(+VLOOKUP("LEGROW"&amp;A255,'Main File'!A:O,11,0),0)</f>
        <v>0</v>
      </c>
      <c r="H255" s="26">
        <f>IFERROR(+VLOOKUP("LEGROW"&amp;A255,'Main File'!A:O,12,0),0)</f>
        <v>0</v>
      </c>
      <c r="I255" s="26">
        <f>IFERROR(+VLOOKUP("LEGROW"&amp;A255,'Main File'!A:O,13,0),0)</f>
        <v>0</v>
      </c>
      <c r="J255" s="26">
        <f>IFERROR(+VLOOKUP("LEGROW"&amp;A255,'Main File'!A:O,14,0),0)</f>
        <v>0</v>
      </c>
      <c r="K255" s="26">
        <f>IFERROR(+VLOOKUP("LEGROW"&amp;A255,'Main File'!A:O,15,0),0)</f>
        <v>0</v>
      </c>
    </row>
    <row r="256" spans="1:11" x14ac:dyDescent="0.25">
      <c r="A256" s="9">
        <f t="shared" si="3"/>
        <v>43443</v>
      </c>
      <c r="B256" s="26">
        <f>IFERROR(+VLOOKUP("LEGROW"&amp;A256,'Main File'!A:O,6,0),0)</f>
        <v>0</v>
      </c>
      <c r="C256" s="26">
        <f>IFERROR(+VLOOKUP("LEGROW"&amp;A256,'Main File'!A:O,7,0),0)</f>
        <v>0</v>
      </c>
      <c r="D256" s="26">
        <f>IFERROR(+VLOOKUP("LEGROW"&amp;A256,'Main File'!A:O,8,0),0)</f>
        <v>0</v>
      </c>
      <c r="E256" s="26">
        <f>IFERROR(+VLOOKUP("LEGROW"&amp;A256,'Main File'!A:O,9,0),0)</f>
        <v>0</v>
      </c>
      <c r="F256" s="26">
        <f>IFERROR(+VLOOKUP("LEGROW"&amp;A256,'Main File'!A:O,10,0),0)</f>
        <v>0</v>
      </c>
      <c r="G256" s="26">
        <f>IFERROR(+VLOOKUP("LEGROW"&amp;A256,'Main File'!A:O,11,0),0)</f>
        <v>0</v>
      </c>
      <c r="H256" s="26">
        <f>IFERROR(+VLOOKUP("LEGROW"&amp;A256,'Main File'!A:O,12,0),0)</f>
        <v>0</v>
      </c>
      <c r="I256" s="26">
        <f>IFERROR(+VLOOKUP("LEGROW"&amp;A256,'Main File'!A:O,13,0),0)</f>
        <v>0</v>
      </c>
      <c r="J256" s="26">
        <f>IFERROR(+VLOOKUP("LEGROW"&amp;A256,'Main File'!A:O,14,0),0)</f>
        <v>0</v>
      </c>
      <c r="K256" s="26">
        <f>IFERROR(+VLOOKUP("LEGROW"&amp;A256,'Main File'!A:O,15,0),0)</f>
        <v>0</v>
      </c>
    </row>
    <row r="257" spans="1:11" x14ac:dyDescent="0.25">
      <c r="A257" s="9">
        <f t="shared" si="3"/>
        <v>43444</v>
      </c>
      <c r="B257" s="26">
        <f>IFERROR(+VLOOKUP("LEGROW"&amp;A257,'Main File'!A:O,6,0),0)</f>
        <v>0</v>
      </c>
      <c r="C257" s="26">
        <f>IFERROR(+VLOOKUP("LEGROW"&amp;A257,'Main File'!A:O,7,0),0)</f>
        <v>0</v>
      </c>
      <c r="D257" s="26">
        <f>IFERROR(+VLOOKUP("LEGROW"&amp;A257,'Main File'!A:O,8,0),0)</f>
        <v>0</v>
      </c>
      <c r="E257" s="26">
        <f>IFERROR(+VLOOKUP("LEGROW"&amp;A257,'Main File'!A:O,9,0),0)</f>
        <v>0</v>
      </c>
      <c r="F257" s="26">
        <f>IFERROR(+VLOOKUP("LEGROW"&amp;A257,'Main File'!A:O,10,0),0)</f>
        <v>0</v>
      </c>
      <c r="G257" s="26">
        <f>IFERROR(+VLOOKUP("LEGROW"&amp;A257,'Main File'!A:O,11,0),0)</f>
        <v>0</v>
      </c>
      <c r="H257" s="26">
        <f>IFERROR(+VLOOKUP("LEGROW"&amp;A257,'Main File'!A:O,12,0),0)</f>
        <v>0</v>
      </c>
      <c r="I257" s="26">
        <f>IFERROR(+VLOOKUP("LEGROW"&amp;A257,'Main File'!A:O,13,0),0)</f>
        <v>0</v>
      </c>
      <c r="J257" s="26">
        <f>IFERROR(+VLOOKUP("LEGROW"&amp;A257,'Main File'!A:O,14,0),0)</f>
        <v>0</v>
      </c>
      <c r="K257" s="26">
        <f>IFERROR(+VLOOKUP("LEGROW"&amp;A257,'Main File'!A:O,15,0),0)</f>
        <v>0</v>
      </c>
    </row>
    <row r="258" spans="1:11" x14ac:dyDescent="0.25">
      <c r="A258" s="9">
        <f t="shared" si="3"/>
        <v>43445</v>
      </c>
      <c r="B258" s="26">
        <f>IFERROR(+VLOOKUP("LEGROW"&amp;A258,'Main File'!A:O,6,0),0)</f>
        <v>0</v>
      </c>
      <c r="C258" s="26">
        <f>IFERROR(+VLOOKUP("LEGROW"&amp;A258,'Main File'!A:O,7,0),0)</f>
        <v>0</v>
      </c>
      <c r="D258" s="26">
        <f>IFERROR(+VLOOKUP("LEGROW"&amp;A258,'Main File'!A:O,8,0),0)</f>
        <v>0</v>
      </c>
      <c r="E258" s="26">
        <f>IFERROR(+VLOOKUP("LEGROW"&amp;A258,'Main File'!A:O,9,0),0)</f>
        <v>0</v>
      </c>
      <c r="F258" s="26">
        <f>IFERROR(+VLOOKUP("LEGROW"&amp;A258,'Main File'!A:O,10,0),0)</f>
        <v>0</v>
      </c>
      <c r="G258" s="26">
        <f>IFERROR(+VLOOKUP("LEGROW"&amp;A258,'Main File'!A:O,11,0),0)</f>
        <v>0</v>
      </c>
      <c r="H258" s="26">
        <f>IFERROR(+VLOOKUP("LEGROW"&amp;A258,'Main File'!A:O,12,0),0)</f>
        <v>0</v>
      </c>
      <c r="I258" s="26">
        <f>IFERROR(+VLOOKUP("LEGROW"&amp;A258,'Main File'!A:O,13,0),0)</f>
        <v>0</v>
      </c>
      <c r="J258" s="26">
        <f>IFERROR(+VLOOKUP("LEGROW"&amp;A258,'Main File'!A:O,14,0),0)</f>
        <v>0</v>
      </c>
      <c r="K258" s="26">
        <f>IFERROR(+VLOOKUP("LEGROW"&amp;A258,'Main File'!A:O,15,0),0)</f>
        <v>0</v>
      </c>
    </row>
    <row r="259" spans="1:11" x14ac:dyDescent="0.25">
      <c r="A259" s="9">
        <f t="shared" si="3"/>
        <v>43446</v>
      </c>
      <c r="B259" s="26">
        <f>IFERROR(+VLOOKUP("LEGROW"&amp;A259,'Main File'!A:O,6,0),0)</f>
        <v>0</v>
      </c>
      <c r="C259" s="26">
        <f>IFERROR(+VLOOKUP("LEGROW"&amp;A259,'Main File'!A:O,7,0),0)</f>
        <v>0</v>
      </c>
      <c r="D259" s="26">
        <f>IFERROR(+VLOOKUP("LEGROW"&amp;A259,'Main File'!A:O,8,0),0)</f>
        <v>0</v>
      </c>
      <c r="E259" s="26">
        <f>IFERROR(+VLOOKUP("LEGROW"&amp;A259,'Main File'!A:O,9,0),0)</f>
        <v>0</v>
      </c>
      <c r="F259" s="26">
        <f>IFERROR(+VLOOKUP("LEGROW"&amp;A259,'Main File'!A:O,10,0),0)</f>
        <v>0</v>
      </c>
      <c r="G259" s="26">
        <f>IFERROR(+VLOOKUP("LEGROW"&amp;A259,'Main File'!A:O,11,0),0)</f>
        <v>0</v>
      </c>
      <c r="H259" s="26">
        <f>IFERROR(+VLOOKUP("LEGROW"&amp;A259,'Main File'!A:O,12,0),0)</f>
        <v>0</v>
      </c>
      <c r="I259" s="26">
        <f>IFERROR(+VLOOKUP("LEGROW"&amp;A259,'Main File'!A:O,13,0),0)</f>
        <v>0</v>
      </c>
      <c r="J259" s="26">
        <f>IFERROR(+VLOOKUP("LEGROW"&amp;A259,'Main File'!A:O,14,0),0)</f>
        <v>0</v>
      </c>
      <c r="K259" s="26">
        <f>IFERROR(+VLOOKUP("LEGROW"&amp;A259,'Main File'!A:O,15,0),0)</f>
        <v>0</v>
      </c>
    </row>
    <row r="260" spans="1:11" x14ac:dyDescent="0.25">
      <c r="A260" s="9">
        <f t="shared" si="3"/>
        <v>43447</v>
      </c>
      <c r="B260" s="26">
        <f>IFERROR(+VLOOKUP("LEGROW"&amp;A260,'Main File'!A:O,6,0),0)</f>
        <v>0</v>
      </c>
      <c r="C260" s="26">
        <f>IFERROR(+VLOOKUP("LEGROW"&amp;A260,'Main File'!A:O,7,0),0)</f>
        <v>0</v>
      </c>
      <c r="D260" s="26">
        <f>IFERROR(+VLOOKUP("LEGROW"&amp;A260,'Main File'!A:O,8,0),0)</f>
        <v>0</v>
      </c>
      <c r="E260" s="26">
        <f>IFERROR(+VLOOKUP("LEGROW"&amp;A260,'Main File'!A:O,9,0),0)</f>
        <v>0</v>
      </c>
      <c r="F260" s="26">
        <f>IFERROR(+VLOOKUP("LEGROW"&amp;A260,'Main File'!A:O,10,0),0)</f>
        <v>0</v>
      </c>
      <c r="G260" s="26">
        <f>IFERROR(+VLOOKUP("LEGROW"&amp;A260,'Main File'!A:O,11,0),0)</f>
        <v>0</v>
      </c>
      <c r="H260" s="26">
        <f>IFERROR(+VLOOKUP("LEGROW"&amp;A260,'Main File'!A:O,12,0),0)</f>
        <v>0</v>
      </c>
      <c r="I260" s="26">
        <f>IFERROR(+VLOOKUP("LEGROW"&amp;A260,'Main File'!A:O,13,0),0)</f>
        <v>0</v>
      </c>
      <c r="J260" s="26">
        <f>IFERROR(+VLOOKUP("LEGROW"&amp;A260,'Main File'!A:O,14,0),0)</f>
        <v>0</v>
      </c>
      <c r="K260" s="26">
        <f>IFERROR(+VLOOKUP("LEGROW"&amp;A260,'Main File'!A:O,15,0),0)</f>
        <v>0</v>
      </c>
    </row>
    <row r="261" spans="1:11" x14ac:dyDescent="0.25">
      <c r="A261" s="9">
        <f t="shared" si="3"/>
        <v>43448</v>
      </c>
      <c r="B261" s="26">
        <f>IFERROR(+VLOOKUP("LEGROW"&amp;A261,'Main File'!A:O,6,0),0)</f>
        <v>0</v>
      </c>
      <c r="C261" s="26">
        <f>IFERROR(+VLOOKUP("LEGROW"&amp;A261,'Main File'!A:O,7,0),0)</f>
        <v>0</v>
      </c>
      <c r="D261" s="26">
        <f>IFERROR(+VLOOKUP("LEGROW"&amp;A261,'Main File'!A:O,8,0),0)</f>
        <v>0</v>
      </c>
      <c r="E261" s="26">
        <f>IFERROR(+VLOOKUP("LEGROW"&amp;A261,'Main File'!A:O,9,0),0)</f>
        <v>0</v>
      </c>
      <c r="F261" s="26">
        <f>IFERROR(+VLOOKUP("LEGROW"&amp;A261,'Main File'!A:O,10,0),0)</f>
        <v>0</v>
      </c>
      <c r="G261" s="26">
        <f>IFERROR(+VLOOKUP("LEGROW"&amp;A261,'Main File'!A:O,11,0),0)</f>
        <v>0</v>
      </c>
      <c r="H261" s="26">
        <f>IFERROR(+VLOOKUP("LEGROW"&amp;A261,'Main File'!A:O,12,0),0)</f>
        <v>0</v>
      </c>
      <c r="I261" s="26">
        <f>IFERROR(+VLOOKUP("LEGROW"&amp;A261,'Main File'!A:O,13,0),0)</f>
        <v>0</v>
      </c>
      <c r="J261" s="26">
        <f>IFERROR(+VLOOKUP("LEGROW"&amp;A261,'Main File'!A:O,14,0),0)</f>
        <v>0</v>
      </c>
      <c r="K261" s="26">
        <f>IFERROR(+VLOOKUP("LEGROW"&amp;A261,'Main File'!A:O,15,0),0)</f>
        <v>0</v>
      </c>
    </row>
    <row r="262" spans="1:11" x14ac:dyDescent="0.25">
      <c r="A262" s="9">
        <f t="shared" si="3"/>
        <v>43449</v>
      </c>
      <c r="B262" s="26">
        <f>IFERROR(+VLOOKUP("LEGROW"&amp;A262,'Main File'!A:O,6,0),0)</f>
        <v>0</v>
      </c>
      <c r="C262" s="26">
        <f>IFERROR(+VLOOKUP("LEGROW"&amp;A262,'Main File'!A:O,7,0),0)</f>
        <v>0</v>
      </c>
      <c r="D262" s="26">
        <f>IFERROR(+VLOOKUP("LEGROW"&amp;A262,'Main File'!A:O,8,0),0)</f>
        <v>0</v>
      </c>
      <c r="E262" s="26">
        <f>IFERROR(+VLOOKUP("LEGROW"&amp;A262,'Main File'!A:O,9,0),0)</f>
        <v>0</v>
      </c>
      <c r="F262" s="26">
        <f>IFERROR(+VLOOKUP("LEGROW"&amp;A262,'Main File'!A:O,10,0),0)</f>
        <v>0</v>
      </c>
      <c r="G262" s="26">
        <f>IFERROR(+VLOOKUP("LEGROW"&amp;A262,'Main File'!A:O,11,0),0)</f>
        <v>0</v>
      </c>
      <c r="H262" s="26">
        <f>IFERROR(+VLOOKUP("LEGROW"&amp;A262,'Main File'!A:O,12,0),0)</f>
        <v>0</v>
      </c>
      <c r="I262" s="26">
        <f>IFERROR(+VLOOKUP("LEGROW"&amp;A262,'Main File'!A:O,13,0),0)</f>
        <v>0</v>
      </c>
      <c r="J262" s="26">
        <f>IFERROR(+VLOOKUP("LEGROW"&amp;A262,'Main File'!A:O,14,0),0)</f>
        <v>0</v>
      </c>
      <c r="K262" s="26">
        <f>IFERROR(+VLOOKUP("LEGROW"&amp;A262,'Main File'!A:O,15,0),0)</f>
        <v>0</v>
      </c>
    </row>
    <row r="263" spans="1:11" x14ac:dyDescent="0.25">
      <c r="A263" s="9">
        <f t="shared" ref="A263:A326" si="4">+A262+1</f>
        <v>43450</v>
      </c>
      <c r="B263" s="26">
        <f>IFERROR(+VLOOKUP("LEGROW"&amp;A263,'Main File'!A:O,6,0),0)</f>
        <v>0</v>
      </c>
      <c r="C263" s="26">
        <f>IFERROR(+VLOOKUP("LEGROW"&amp;A263,'Main File'!A:O,7,0),0)</f>
        <v>0</v>
      </c>
      <c r="D263" s="26">
        <f>IFERROR(+VLOOKUP("LEGROW"&amp;A263,'Main File'!A:O,8,0),0)</f>
        <v>0</v>
      </c>
      <c r="E263" s="26">
        <f>IFERROR(+VLOOKUP("LEGROW"&amp;A263,'Main File'!A:O,9,0),0)</f>
        <v>0</v>
      </c>
      <c r="F263" s="26">
        <f>IFERROR(+VLOOKUP("LEGROW"&amp;A263,'Main File'!A:O,10,0),0)</f>
        <v>0</v>
      </c>
      <c r="G263" s="26">
        <f>IFERROR(+VLOOKUP("LEGROW"&amp;A263,'Main File'!A:O,11,0),0)</f>
        <v>0</v>
      </c>
      <c r="H263" s="26">
        <f>IFERROR(+VLOOKUP("LEGROW"&amp;A263,'Main File'!A:O,12,0),0)</f>
        <v>0</v>
      </c>
      <c r="I263" s="26">
        <f>IFERROR(+VLOOKUP("LEGROW"&amp;A263,'Main File'!A:O,13,0),0)</f>
        <v>0</v>
      </c>
      <c r="J263" s="26">
        <f>IFERROR(+VLOOKUP("LEGROW"&amp;A263,'Main File'!A:O,14,0),0)</f>
        <v>0</v>
      </c>
      <c r="K263" s="26">
        <f>IFERROR(+VLOOKUP("LEGROW"&amp;A263,'Main File'!A:O,15,0),0)</f>
        <v>0</v>
      </c>
    </row>
    <row r="264" spans="1:11" x14ac:dyDescent="0.25">
      <c r="A264" s="9">
        <f t="shared" si="4"/>
        <v>43451</v>
      </c>
      <c r="B264" s="26">
        <f>IFERROR(+VLOOKUP("LEGROW"&amp;A264,'Main File'!A:O,6,0),0)</f>
        <v>0</v>
      </c>
      <c r="C264" s="26">
        <f>IFERROR(+VLOOKUP("LEGROW"&amp;A264,'Main File'!A:O,7,0),0)</f>
        <v>0</v>
      </c>
      <c r="D264" s="26">
        <f>IFERROR(+VLOOKUP("LEGROW"&amp;A264,'Main File'!A:O,8,0),0)</f>
        <v>0</v>
      </c>
      <c r="E264" s="26">
        <f>IFERROR(+VLOOKUP("LEGROW"&amp;A264,'Main File'!A:O,9,0),0)</f>
        <v>0</v>
      </c>
      <c r="F264" s="26">
        <f>IFERROR(+VLOOKUP("LEGROW"&amp;A264,'Main File'!A:O,10,0),0)</f>
        <v>0</v>
      </c>
      <c r="G264" s="26">
        <f>IFERROR(+VLOOKUP("LEGROW"&amp;A264,'Main File'!A:O,11,0),0)</f>
        <v>0</v>
      </c>
      <c r="H264" s="26">
        <f>IFERROR(+VLOOKUP("LEGROW"&amp;A264,'Main File'!A:O,12,0),0)</f>
        <v>0</v>
      </c>
      <c r="I264" s="26">
        <f>IFERROR(+VLOOKUP("LEGROW"&amp;A264,'Main File'!A:O,13,0),0)</f>
        <v>0</v>
      </c>
      <c r="J264" s="26">
        <f>IFERROR(+VLOOKUP("LEGROW"&amp;A264,'Main File'!A:O,14,0),0)</f>
        <v>0</v>
      </c>
      <c r="K264" s="26">
        <f>IFERROR(+VLOOKUP("LEGROW"&amp;A264,'Main File'!A:O,15,0),0)</f>
        <v>0</v>
      </c>
    </row>
    <row r="265" spans="1:11" x14ac:dyDescent="0.25">
      <c r="A265" s="9">
        <f t="shared" si="4"/>
        <v>43452</v>
      </c>
      <c r="B265" s="26">
        <f>IFERROR(+VLOOKUP("LEGROW"&amp;A265,'Main File'!A:O,6,0),0)</f>
        <v>0</v>
      </c>
      <c r="C265" s="26">
        <f>IFERROR(+VLOOKUP("LEGROW"&amp;A265,'Main File'!A:O,7,0),0)</f>
        <v>0</v>
      </c>
      <c r="D265" s="26">
        <f>IFERROR(+VLOOKUP("LEGROW"&amp;A265,'Main File'!A:O,8,0),0)</f>
        <v>0</v>
      </c>
      <c r="E265" s="26">
        <f>IFERROR(+VLOOKUP("LEGROW"&amp;A265,'Main File'!A:O,9,0),0)</f>
        <v>0</v>
      </c>
      <c r="F265" s="26">
        <f>IFERROR(+VLOOKUP("LEGROW"&amp;A265,'Main File'!A:O,10,0),0)</f>
        <v>0</v>
      </c>
      <c r="G265" s="26">
        <f>IFERROR(+VLOOKUP("LEGROW"&amp;A265,'Main File'!A:O,11,0),0)</f>
        <v>0</v>
      </c>
      <c r="H265" s="26">
        <f>IFERROR(+VLOOKUP("LEGROW"&amp;A265,'Main File'!A:O,12,0),0)</f>
        <v>0</v>
      </c>
      <c r="I265" s="26">
        <f>IFERROR(+VLOOKUP("LEGROW"&amp;A265,'Main File'!A:O,13,0),0)</f>
        <v>0</v>
      </c>
      <c r="J265" s="26">
        <f>IFERROR(+VLOOKUP("LEGROW"&amp;A265,'Main File'!A:O,14,0),0)</f>
        <v>0</v>
      </c>
      <c r="K265" s="26">
        <f>IFERROR(+VLOOKUP("LEGROW"&amp;A265,'Main File'!A:O,15,0),0)</f>
        <v>0</v>
      </c>
    </row>
    <row r="266" spans="1:11" x14ac:dyDescent="0.25">
      <c r="A266" s="9">
        <f t="shared" si="4"/>
        <v>43453</v>
      </c>
      <c r="B266" s="26">
        <f>IFERROR(+VLOOKUP("LEGROW"&amp;A266,'Main File'!A:O,6,0),0)</f>
        <v>0</v>
      </c>
      <c r="C266" s="26">
        <f>IFERROR(+VLOOKUP("LEGROW"&amp;A266,'Main File'!A:O,7,0),0)</f>
        <v>0</v>
      </c>
      <c r="D266" s="26">
        <f>IFERROR(+VLOOKUP("LEGROW"&amp;A266,'Main File'!A:O,8,0),0)</f>
        <v>0</v>
      </c>
      <c r="E266" s="26">
        <f>IFERROR(+VLOOKUP("LEGROW"&amp;A266,'Main File'!A:O,9,0),0)</f>
        <v>0</v>
      </c>
      <c r="F266" s="26">
        <f>IFERROR(+VLOOKUP("LEGROW"&amp;A266,'Main File'!A:O,10,0),0)</f>
        <v>0</v>
      </c>
      <c r="G266" s="26">
        <f>IFERROR(+VLOOKUP("LEGROW"&amp;A266,'Main File'!A:O,11,0),0)</f>
        <v>0</v>
      </c>
      <c r="H266" s="26">
        <f>IFERROR(+VLOOKUP("LEGROW"&amp;A266,'Main File'!A:O,12,0),0)</f>
        <v>0</v>
      </c>
      <c r="I266" s="26">
        <f>IFERROR(+VLOOKUP("LEGROW"&amp;A266,'Main File'!A:O,13,0),0)</f>
        <v>0</v>
      </c>
      <c r="J266" s="26">
        <f>IFERROR(+VLOOKUP("LEGROW"&amp;A266,'Main File'!A:O,14,0),0)</f>
        <v>0</v>
      </c>
      <c r="K266" s="26">
        <f>IFERROR(+VLOOKUP("LEGROW"&amp;A266,'Main File'!A:O,15,0),0)</f>
        <v>0</v>
      </c>
    </row>
    <row r="267" spans="1:11" x14ac:dyDescent="0.25">
      <c r="A267" s="9">
        <f t="shared" si="4"/>
        <v>43454</v>
      </c>
      <c r="B267" s="26">
        <f>IFERROR(+VLOOKUP("LEGROW"&amp;A267,'Main File'!A:O,6,0),0)</f>
        <v>0</v>
      </c>
      <c r="C267" s="26">
        <f>IFERROR(+VLOOKUP("LEGROW"&amp;A267,'Main File'!A:O,7,0),0)</f>
        <v>0</v>
      </c>
      <c r="D267" s="26">
        <f>IFERROR(+VLOOKUP("LEGROW"&amp;A267,'Main File'!A:O,8,0),0)</f>
        <v>0</v>
      </c>
      <c r="E267" s="26">
        <f>IFERROR(+VLOOKUP("LEGROW"&amp;A267,'Main File'!A:O,9,0),0)</f>
        <v>0</v>
      </c>
      <c r="F267" s="26">
        <f>IFERROR(+VLOOKUP("LEGROW"&amp;A267,'Main File'!A:O,10,0),0)</f>
        <v>0</v>
      </c>
      <c r="G267" s="26">
        <f>IFERROR(+VLOOKUP("LEGROW"&amp;A267,'Main File'!A:O,11,0),0)</f>
        <v>0</v>
      </c>
      <c r="H267" s="26">
        <f>IFERROR(+VLOOKUP("LEGROW"&amp;A267,'Main File'!A:O,12,0),0)</f>
        <v>0</v>
      </c>
      <c r="I267" s="26">
        <f>IFERROR(+VLOOKUP("LEGROW"&amp;A267,'Main File'!A:O,13,0),0)</f>
        <v>0</v>
      </c>
      <c r="J267" s="26">
        <f>IFERROR(+VLOOKUP("LEGROW"&amp;A267,'Main File'!A:O,14,0),0)</f>
        <v>0</v>
      </c>
      <c r="K267" s="26">
        <f>IFERROR(+VLOOKUP("LEGROW"&amp;A267,'Main File'!A:O,15,0),0)</f>
        <v>0</v>
      </c>
    </row>
    <row r="268" spans="1:11" x14ac:dyDescent="0.25">
      <c r="A268" s="9">
        <f t="shared" si="4"/>
        <v>43455</v>
      </c>
      <c r="B268" s="26">
        <f>IFERROR(+VLOOKUP("LEGROW"&amp;A268,'Main File'!A:O,6,0),0)</f>
        <v>0</v>
      </c>
      <c r="C268" s="26">
        <f>IFERROR(+VLOOKUP("LEGROW"&amp;A268,'Main File'!A:O,7,0),0)</f>
        <v>0</v>
      </c>
      <c r="D268" s="26">
        <f>IFERROR(+VLOOKUP("LEGROW"&amp;A268,'Main File'!A:O,8,0),0)</f>
        <v>0</v>
      </c>
      <c r="E268" s="26">
        <f>IFERROR(+VLOOKUP("LEGROW"&amp;A268,'Main File'!A:O,9,0),0)</f>
        <v>0</v>
      </c>
      <c r="F268" s="26">
        <f>IFERROR(+VLOOKUP("LEGROW"&amp;A268,'Main File'!A:O,10,0),0)</f>
        <v>0</v>
      </c>
      <c r="G268" s="26">
        <f>IFERROR(+VLOOKUP("LEGROW"&amp;A268,'Main File'!A:O,11,0),0)</f>
        <v>0</v>
      </c>
      <c r="H268" s="26">
        <f>IFERROR(+VLOOKUP("LEGROW"&amp;A268,'Main File'!A:O,12,0),0)</f>
        <v>0</v>
      </c>
      <c r="I268" s="26">
        <f>IFERROR(+VLOOKUP("LEGROW"&amp;A268,'Main File'!A:O,13,0),0)</f>
        <v>0</v>
      </c>
      <c r="J268" s="26">
        <f>IFERROR(+VLOOKUP("LEGROW"&amp;A268,'Main File'!A:O,14,0),0)</f>
        <v>0</v>
      </c>
      <c r="K268" s="26">
        <f>IFERROR(+VLOOKUP("LEGROW"&amp;A268,'Main File'!A:O,15,0),0)</f>
        <v>0</v>
      </c>
    </row>
    <row r="269" spans="1:11" x14ac:dyDescent="0.25">
      <c r="A269" s="9">
        <f t="shared" si="4"/>
        <v>43456</v>
      </c>
      <c r="B269" s="26">
        <f>IFERROR(+VLOOKUP("LEGROW"&amp;A269,'Main File'!A:O,6,0),0)</f>
        <v>0</v>
      </c>
      <c r="C269" s="26">
        <f>IFERROR(+VLOOKUP("LEGROW"&amp;A269,'Main File'!A:O,7,0),0)</f>
        <v>0</v>
      </c>
      <c r="D269" s="26">
        <f>IFERROR(+VLOOKUP("LEGROW"&amp;A269,'Main File'!A:O,8,0),0)</f>
        <v>0</v>
      </c>
      <c r="E269" s="26">
        <f>IFERROR(+VLOOKUP("LEGROW"&amp;A269,'Main File'!A:O,9,0),0)</f>
        <v>0</v>
      </c>
      <c r="F269" s="26">
        <f>IFERROR(+VLOOKUP("LEGROW"&amp;A269,'Main File'!A:O,10,0),0)</f>
        <v>0</v>
      </c>
      <c r="G269" s="26">
        <f>IFERROR(+VLOOKUP("LEGROW"&amp;A269,'Main File'!A:O,11,0),0)</f>
        <v>0</v>
      </c>
      <c r="H269" s="26">
        <f>IFERROR(+VLOOKUP("LEGROW"&amp;A269,'Main File'!A:O,12,0),0)</f>
        <v>0</v>
      </c>
      <c r="I269" s="26">
        <f>IFERROR(+VLOOKUP("LEGROW"&amp;A269,'Main File'!A:O,13,0),0)</f>
        <v>0</v>
      </c>
      <c r="J269" s="26">
        <f>IFERROR(+VLOOKUP("LEGROW"&amp;A269,'Main File'!A:O,14,0),0)</f>
        <v>0</v>
      </c>
      <c r="K269" s="26">
        <f>IFERROR(+VLOOKUP("LEGROW"&amp;A269,'Main File'!A:O,15,0),0)</f>
        <v>0</v>
      </c>
    </row>
    <row r="270" spans="1:11" x14ac:dyDescent="0.25">
      <c r="A270" s="9">
        <f t="shared" si="4"/>
        <v>43457</v>
      </c>
      <c r="B270" s="26">
        <f>IFERROR(+VLOOKUP("LEGROW"&amp;A270,'Main File'!A:O,6,0),0)</f>
        <v>0</v>
      </c>
      <c r="C270" s="26">
        <f>IFERROR(+VLOOKUP("LEGROW"&amp;A270,'Main File'!A:O,7,0),0)</f>
        <v>0</v>
      </c>
      <c r="D270" s="26">
        <f>IFERROR(+VLOOKUP("LEGROW"&amp;A270,'Main File'!A:O,8,0),0)</f>
        <v>0</v>
      </c>
      <c r="E270" s="26">
        <f>IFERROR(+VLOOKUP("LEGROW"&amp;A270,'Main File'!A:O,9,0),0)</f>
        <v>0</v>
      </c>
      <c r="F270" s="26">
        <f>IFERROR(+VLOOKUP("LEGROW"&amp;A270,'Main File'!A:O,10,0),0)</f>
        <v>0</v>
      </c>
      <c r="G270" s="26">
        <f>IFERROR(+VLOOKUP("LEGROW"&amp;A270,'Main File'!A:O,11,0),0)</f>
        <v>0</v>
      </c>
      <c r="H270" s="26">
        <f>IFERROR(+VLOOKUP("LEGROW"&amp;A270,'Main File'!A:O,12,0),0)</f>
        <v>0</v>
      </c>
      <c r="I270" s="26">
        <f>IFERROR(+VLOOKUP("LEGROW"&amp;A270,'Main File'!A:O,13,0),0)</f>
        <v>0</v>
      </c>
      <c r="J270" s="26">
        <f>IFERROR(+VLOOKUP("LEGROW"&amp;A270,'Main File'!A:O,14,0),0)</f>
        <v>0</v>
      </c>
      <c r="K270" s="26">
        <f>IFERROR(+VLOOKUP("LEGROW"&amp;A270,'Main File'!A:O,15,0),0)</f>
        <v>0</v>
      </c>
    </row>
    <row r="271" spans="1:11" x14ac:dyDescent="0.25">
      <c r="A271" s="9">
        <f t="shared" si="4"/>
        <v>43458</v>
      </c>
      <c r="B271" s="26">
        <f>IFERROR(+VLOOKUP("LEGROW"&amp;A271,'Main File'!A:O,6,0),0)</f>
        <v>0</v>
      </c>
      <c r="C271" s="26">
        <f>IFERROR(+VLOOKUP("LEGROW"&amp;A271,'Main File'!A:O,7,0),0)</f>
        <v>0</v>
      </c>
      <c r="D271" s="26">
        <f>IFERROR(+VLOOKUP("LEGROW"&amp;A271,'Main File'!A:O,8,0),0)</f>
        <v>0</v>
      </c>
      <c r="E271" s="26">
        <f>IFERROR(+VLOOKUP("LEGROW"&amp;A271,'Main File'!A:O,9,0),0)</f>
        <v>0</v>
      </c>
      <c r="F271" s="26">
        <f>IFERROR(+VLOOKUP("LEGROW"&amp;A271,'Main File'!A:O,10,0),0)</f>
        <v>0</v>
      </c>
      <c r="G271" s="26">
        <f>IFERROR(+VLOOKUP("LEGROW"&amp;A271,'Main File'!A:O,11,0),0)</f>
        <v>0</v>
      </c>
      <c r="H271" s="26">
        <f>IFERROR(+VLOOKUP("LEGROW"&amp;A271,'Main File'!A:O,12,0),0)</f>
        <v>0</v>
      </c>
      <c r="I271" s="26">
        <f>IFERROR(+VLOOKUP("LEGROW"&amp;A271,'Main File'!A:O,13,0),0)</f>
        <v>0</v>
      </c>
      <c r="J271" s="26">
        <f>IFERROR(+VLOOKUP("LEGROW"&amp;A271,'Main File'!A:O,14,0),0)</f>
        <v>0</v>
      </c>
      <c r="K271" s="26">
        <f>IFERROR(+VLOOKUP("LEGROW"&amp;A271,'Main File'!A:O,15,0),0)</f>
        <v>0</v>
      </c>
    </row>
    <row r="272" spans="1:11" x14ac:dyDescent="0.25">
      <c r="A272" s="9">
        <f t="shared" si="4"/>
        <v>43459</v>
      </c>
      <c r="B272" s="26">
        <f>IFERROR(+VLOOKUP("LEGROW"&amp;A272,'Main File'!A:O,6,0),0)</f>
        <v>0</v>
      </c>
      <c r="C272" s="26">
        <f>IFERROR(+VLOOKUP("LEGROW"&amp;A272,'Main File'!A:O,7,0),0)</f>
        <v>0</v>
      </c>
      <c r="D272" s="26">
        <f>IFERROR(+VLOOKUP("LEGROW"&amp;A272,'Main File'!A:O,8,0),0)</f>
        <v>0</v>
      </c>
      <c r="E272" s="26">
        <f>IFERROR(+VLOOKUP("LEGROW"&amp;A272,'Main File'!A:O,9,0),0)</f>
        <v>0</v>
      </c>
      <c r="F272" s="26">
        <f>IFERROR(+VLOOKUP("LEGROW"&amp;A272,'Main File'!A:O,10,0),0)</f>
        <v>0</v>
      </c>
      <c r="G272" s="26">
        <f>IFERROR(+VLOOKUP("LEGROW"&amp;A272,'Main File'!A:O,11,0),0)</f>
        <v>0</v>
      </c>
      <c r="H272" s="26">
        <f>IFERROR(+VLOOKUP("LEGROW"&amp;A272,'Main File'!A:O,12,0),0)</f>
        <v>0</v>
      </c>
      <c r="I272" s="26">
        <f>IFERROR(+VLOOKUP("LEGROW"&amp;A272,'Main File'!A:O,13,0),0)</f>
        <v>0</v>
      </c>
      <c r="J272" s="26">
        <f>IFERROR(+VLOOKUP("LEGROW"&amp;A272,'Main File'!A:O,14,0),0)</f>
        <v>0</v>
      </c>
      <c r="K272" s="26">
        <f>IFERROR(+VLOOKUP("LEGROW"&amp;A272,'Main File'!A:O,15,0),0)</f>
        <v>0</v>
      </c>
    </row>
    <row r="273" spans="1:11" x14ac:dyDescent="0.25">
      <c r="A273" s="9">
        <f t="shared" si="4"/>
        <v>43460</v>
      </c>
      <c r="B273" s="26">
        <f>IFERROR(+VLOOKUP("LEGROW"&amp;A273,'Main File'!A:O,6,0),0)</f>
        <v>0</v>
      </c>
      <c r="C273" s="26">
        <f>IFERROR(+VLOOKUP("LEGROW"&amp;A273,'Main File'!A:O,7,0),0)</f>
        <v>0</v>
      </c>
      <c r="D273" s="26">
        <f>IFERROR(+VLOOKUP("LEGROW"&amp;A273,'Main File'!A:O,8,0),0)</f>
        <v>0</v>
      </c>
      <c r="E273" s="26">
        <f>IFERROR(+VLOOKUP("LEGROW"&amp;A273,'Main File'!A:O,9,0),0)</f>
        <v>0</v>
      </c>
      <c r="F273" s="26">
        <f>IFERROR(+VLOOKUP("LEGROW"&amp;A273,'Main File'!A:O,10,0),0)</f>
        <v>0</v>
      </c>
      <c r="G273" s="26">
        <f>IFERROR(+VLOOKUP("LEGROW"&amp;A273,'Main File'!A:O,11,0),0)</f>
        <v>0</v>
      </c>
      <c r="H273" s="26">
        <f>IFERROR(+VLOOKUP("LEGROW"&amp;A273,'Main File'!A:O,12,0),0)</f>
        <v>0</v>
      </c>
      <c r="I273" s="26">
        <f>IFERROR(+VLOOKUP("LEGROW"&amp;A273,'Main File'!A:O,13,0),0)</f>
        <v>0</v>
      </c>
      <c r="J273" s="26">
        <f>IFERROR(+VLOOKUP("LEGROW"&amp;A273,'Main File'!A:O,14,0),0)</f>
        <v>0</v>
      </c>
      <c r="K273" s="26">
        <f>IFERROR(+VLOOKUP("LEGROW"&amp;A273,'Main File'!A:O,15,0),0)</f>
        <v>0</v>
      </c>
    </row>
    <row r="274" spans="1:11" x14ac:dyDescent="0.25">
      <c r="A274" s="9">
        <f t="shared" si="4"/>
        <v>43461</v>
      </c>
      <c r="B274" s="26">
        <f>IFERROR(+VLOOKUP("LEGROW"&amp;A274,'Main File'!A:O,6,0),0)</f>
        <v>0</v>
      </c>
      <c r="C274" s="26">
        <f>IFERROR(+VLOOKUP("LEGROW"&amp;A274,'Main File'!A:O,7,0),0)</f>
        <v>0</v>
      </c>
      <c r="D274" s="26">
        <f>IFERROR(+VLOOKUP("LEGROW"&amp;A274,'Main File'!A:O,8,0),0)</f>
        <v>0</v>
      </c>
      <c r="E274" s="26">
        <f>IFERROR(+VLOOKUP("LEGROW"&amp;A274,'Main File'!A:O,9,0),0)</f>
        <v>0</v>
      </c>
      <c r="F274" s="26">
        <f>IFERROR(+VLOOKUP("LEGROW"&amp;A274,'Main File'!A:O,10,0),0)</f>
        <v>0</v>
      </c>
      <c r="G274" s="26">
        <f>IFERROR(+VLOOKUP("LEGROW"&amp;A274,'Main File'!A:O,11,0),0)</f>
        <v>0</v>
      </c>
      <c r="H274" s="26">
        <f>IFERROR(+VLOOKUP("LEGROW"&amp;A274,'Main File'!A:O,12,0),0)</f>
        <v>0</v>
      </c>
      <c r="I274" s="26">
        <f>IFERROR(+VLOOKUP("LEGROW"&amp;A274,'Main File'!A:O,13,0),0)</f>
        <v>0</v>
      </c>
      <c r="J274" s="26">
        <f>IFERROR(+VLOOKUP("LEGROW"&amp;A274,'Main File'!A:O,14,0),0)</f>
        <v>0</v>
      </c>
      <c r="K274" s="26">
        <f>IFERROR(+VLOOKUP("LEGROW"&amp;A274,'Main File'!A:O,15,0),0)</f>
        <v>0</v>
      </c>
    </row>
    <row r="275" spans="1:11" x14ac:dyDescent="0.25">
      <c r="A275" s="9">
        <f t="shared" si="4"/>
        <v>43462</v>
      </c>
      <c r="B275" s="26">
        <f>IFERROR(+VLOOKUP("LEGROW"&amp;A275,'Main File'!A:O,6,0),0)</f>
        <v>0</v>
      </c>
      <c r="C275" s="26">
        <f>IFERROR(+VLOOKUP("LEGROW"&amp;A275,'Main File'!A:O,7,0),0)</f>
        <v>0</v>
      </c>
      <c r="D275" s="26">
        <f>IFERROR(+VLOOKUP("LEGROW"&amp;A275,'Main File'!A:O,8,0),0)</f>
        <v>0</v>
      </c>
      <c r="E275" s="26">
        <f>IFERROR(+VLOOKUP("LEGROW"&amp;A275,'Main File'!A:O,9,0),0)</f>
        <v>0</v>
      </c>
      <c r="F275" s="26">
        <f>IFERROR(+VLOOKUP("LEGROW"&amp;A275,'Main File'!A:O,10,0),0)</f>
        <v>0</v>
      </c>
      <c r="G275" s="26">
        <f>IFERROR(+VLOOKUP("LEGROW"&amp;A275,'Main File'!A:O,11,0),0)</f>
        <v>0</v>
      </c>
      <c r="H275" s="26">
        <f>IFERROR(+VLOOKUP("LEGROW"&amp;A275,'Main File'!A:O,12,0),0)</f>
        <v>0</v>
      </c>
      <c r="I275" s="26">
        <f>IFERROR(+VLOOKUP("LEGROW"&amp;A275,'Main File'!A:O,13,0),0)</f>
        <v>0</v>
      </c>
      <c r="J275" s="26">
        <f>IFERROR(+VLOOKUP("LEGROW"&amp;A275,'Main File'!A:O,14,0),0)</f>
        <v>0</v>
      </c>
      <c r="K275" s="26">
        <f>IFERROR(+VLOOKUP("LEGROW"&amp;A275,'Main File'!A:O,15,0),0)</f>
        <v>0</v>
      </c>
    </row>
    <row r="276" spans="1:11" x14ac:dyDescent="0.25">
      <c r="A276" s="9">
        <f t="shared" si="4"/>
        <v>43463</v>
      </c>
      <c r="B276" s="26">
        <f>IFERROR(+VLOOKUP("LEGROW"&amp;A276,'Main File'!A:O,6,0),0)</f>
        <v>0</v>
      </c>
      <c r="C276" s="26">
        <f>IFERROR(+VLOOKUP("LEGROW"&amp;A276,'Main File'!A:O,7,0),0)</f>
        <v>0</v>
      </c>
      <c r="D276" s="26">
        <f>IFERROR(+VLOOKUP("LEGROW"&amp;A276,'Main File'!A:O,8,0),0)</f>
        <v>0</v>
      </c>
      <c r="E276" s="26">
        <f>IFERROR(+VLOOKUP("LEGROW"&amp;A276,'Main File'!A:O,9,0),0)</f>
        <v>0</v>
      </c>
      <c r="F276" s="26">
        <f>IFERROR(+VLOOKUP("LEGROW"&amp;A276,'Main File'!A:O,10,0),0)</f>
        <v>0</v>
      </c>
      <c r="G276" s="26">
        <f>IFERROR(+VLOOKUP("LEGROW"&amp;A276,'Main File'!A:O,11,0),0)</f>
        <v>0</v>
      </c>
      <c r="H276" s="26">
        <f>IFERROR(+VLOOKUP("LEGROW"&amp;A276,'Main File'!A:O,12,0),0)</f>
        <v>0</v>
      </c>
      <c r="I276" s="26">
        <f>IFERROR(+VLOOKUP("LEGROW"&amp;A276,'Main File'!A:O,13,0),0)</f>
        <v>0</v>
      </c>
      <c r="J276" s="26">
        <f>IFERROR(+VLOOKUP("LEGROW"&amp;A276,'Main File'!A:O,14,0),0)</f>
        <v>0</v>
      </c>
      <c r="K276" s="26">
        <f>IFERROR(+VLOOKUP("LEGROW"&amp;A276,'Main File'!A:O,15,0),0)</f>
        <v>0</v>
      </c>
    </row>
    <row r="277" spans="1:11" x14ac:dyDescent="0.25">
      <c r="A277" s="9">
        <f t="shared" si="4"/>
        <v>43464</v>
      </c>
      <c r="B277" s="26">
        <f>IFERROR(+VLOOKUP("LEGROW"&amp;A277,'Main File'!A:O,6,0),0)</f>
        <v>0</v>
      </c>
      <c r="C277" s="26">
        <f>IFERROR(+VLOOKUP("LEGROW"&amp;A277,'Main File'!A:O,7,0),0)</f>
        <v>0</v>
      </c>
      <c r="D277" s="26">
        <f>IFERROR(+VLOOKUP("LEGROW"&amp;A277,'Main File'!A:O,8,0),0)</f>
        <v>0</v>
      </c>
      <c r="E277" s="26">
        <f>IFERROR(+VLOOKUP("LEGROW"&amp;A277,'Main File'!A:O,9,0),0)</f>
        <v>0</v>
      </c>
      <c r="F277" s="26">
        <f>IFERROR(+VLOOKUP("LEGROW"&amp;A277,'Main File'!A:O,10,0),0)</f>
        <v>0</v>
      </c>
      <c r="G277" s="26">
        <f>IFERROR(+VLOOKUP("LEGROW"&amp;A277,'Main File'!A:O,11,0),0)</f>
        <v>0</v>
      </c>
      <c r="H277" s="26">
        <f>IFERROR(+VLOOKUP("LEGROW"&amp;A277,'Main File'!A:O,12,0),0)</f>
        <v>0</v>
      </c>
      <c r="I277" s="26">
        <f>IFERROR(+VLOOKUP("LEGROW"&amp;A277,'Main File'!A:O,13,0),0)</f>
        <v>0</v>
      </c>
      <c r="J277" s="26">
        <f>IFERROR(+VLOOKUP("LEGROW"&amp;A277,'Main File'!A:O,14,0),0)</f>
        <v>0</v>
      </c>
      <c r="K277" s="26">
        <f>IFERROR(+VLOOKUP("LEGROW"&amp;A277,'Main File'!A:O,15,0),0)</f>
        <v>0</v>
      </c>
    </row>
    <row r="278" spans="1:11" x14ac:dyDescent="0.25">
      <c r="A278" s="9">
        <f t="shared" si="4"/>
        <v>43465</v>
      </c>
      <c r="B278" s="26">
        <f>IFERROR(+VLOOKUP("LEGROW"&amp;A278,'Main File'!A:O,6,0),0)</f>
        <v>0</v>
      </c>
      <c r="C278" s="26">
        <f>IFERROR(+VLOOKUP("LEGROW"&amp;A278,'Main File'!A:O,7,0),0)</f>
        <v>0</v>
      </c>
      <c r="D278" s="26">
        <f>IFERROR(+VLOOKUP("LEGROW"&amp;A278,'Main File'!A:O,8,0),0)</f>
        <v>0</v>
      </c>
      <c r="E278" s="26">
        <f>IFERROR(+VLOOKUP("LEGROW"&amp;A278,'Main File'!A:O,9,0),0)</f>
        <v>0</v>
      </c>
      <c r="F278" s="26">
        <f>IFERROR(+VLOOKUP("LEGROW"&amp;A278,'Main File'!A:O,10,0),0)</f>
        <v>0</v>
      </c>
      <c r="G278" s="26">
        <f>IFERROR(+VLOOKUP("LEGROW"&amp;A278,'Main File'!A:O,11,0),0)</f>
        <v>0</v>
      </c>
      <c r="H278" s="26">
        <f>IFERROR(+VLOOKUP("LEGROW"&amp;A278,'Main File'!A:O,12,0),0)</f>
        <v>0</v>
      </c>
      <c r="I278" s="26">
        <f>IFERROR(+VLOOKUP("LEGROW"&amp;A278,'Main File'!A:O,13,0),0)</f>
        <v>0</v>
      </c>
      <c r="J278" s="26">
        <f>IFERROR(+VLOOKUP("LEGROW"&amp;A278,'Main File'!A:O,14,0),0)</f>
        <v>0</v>
      </c>
      <c r="K278" s="26">
        <f>IFERROR(+VLOOKUP("LEGROW"&amp;A278,'Main File'!A:O,15,0),0)</f>
        <v>0</v>
      </c>
    </row>
    <row r="279" spans="1:11" x14ac:dyDescent="0.25">
      <c r="A279" s="9">
        <f t="shared" si="4"/>
        <v>43466</v>
      </c>
      <c r="B279" s="26">
        <f>IFERROR(+VLOOKUP("LEGROW"&amp;A279,'Main File'!A:O,6,0),0)</f>
        <v>0</v>
      </c>
      <c r="C279" s="26">
        <f>IFERROR(+VLOOKUP("LEGROW"&amp;A279,'Main File'!A:O,7,0),0)</f>
        <v>0</v>
      </c>
      <c r="D279" s="26">
        <f>IFERROR(+VLOOKUP("LEGROW"&amp;A279,'Main File'!A:O,8,0),0)</f>
        <v>0</v>
      </c>
      <c r="E279" s="26">
        <f>IFERROR(+VLOOKUP("LEGROW"&amp;A279,'Main File'!A:O,9,0),0)</f>
        <v>0</v>
      </c>
      <c r="F279" s="26">
        <f>IFERROR(+VLOOKUP("LEGROW"&amp;A279,'Main File'!A:O,10,0),0)</f>
        <v>0</v>
      </c>
      <c r="G279" s="26">
        <f>IFERROR(+VLOOKUP("LEGROW"&amp;A279,'Main File'!A:O,11,0),0)</f>
        <v>0</v>
      </c>
      <c r="H279" s="26">
        <f>IFERROR(+VLOOKUP("LEGROW"&amp;A279,'Main File'!A:O,12,0),0)</f>
        <v>0</v>
      </c>
      <c r="I279" s="26">
        <f>IFERROR(+VLOOKUP("LEGROW"&amp;A279,'Main File'!A:O,13,0),0)</f>
        <v>0</v>
      </c>
      <c r="J279" s="26">
        <f>IFERROR(+VLOOKUP("LEGROW"&amp;A279,'Main File'!A:O,14,0),0)</f>
        <v>0</v>
      </c>
      <c r="K279" s="26">
        <f>IFERROR(+VLOOKUP("LEGROW"&amp;A279,'Main File'!A:O,15,0),0)</f>
        <v>0</v>
      </c>
    </row>
    <row r="280" spans="1:11" x14ac:dyDescent="0.25">
      <c r="A280" s="9">
        <f t="shared" si="4"/>
        <v>43467</v>
      </c>
      <c r="B280" s="26">
        <f>IFERROR(+VLOOKUP("LEGROW"&amp;A280,'Main File'!A:O,6,0),0)</f>
        <v>0</v>
      </c>
      <c r="C280" s="26">
        <f>IFERROR(+VLOOKUP("LEGROW"&amp;A280,'Main File'!A:O,7,0),0)</f>
        <v>0</v>
      </c>
      <c r="D280" s="26">
        <f>IFERROR(+VLOOKUP("LEGROW"&amp;A280,'Main File'!A:O,8,0),0)</f>
        <v>0</v>
      </c>
      <c r="E280" s="26">
        <f>IFERROR(+VLOOKUP("LEGROW"&amp;A280,'Main File'!A:O,9,0),0)</f>
        <v>0</v>
      </c>
      <c r="F280" s="26">
        <f>IFERROR(+VLOOKUP("LEGROW"&amp;A280,'Main File'!A:O,10,0),0)</f>
        <v>0</v>
      </c>
      <c r="G280" s="26">
        <f>IFERROR(+VLOOKUP("LEGROW"&amp;A280,'Main File'!A:O,11,0),0)</f>
        <v>0</v>
      </c>
      <c r="H280" s="26">
        <f>IFERROR(+VLOOKUP("LEGROW"&amp;A280,'Main File'!A:O,12,0),0)</f>
        <v>0</v>
      </c>
      <c r="I280" s="26">
        <f>IFERROR(+VLOOKUP("LEGROW"&amp;A280,'Main File'!A:O,13,0),0)</f>
        <v>0</v>
      </c>
      <c r="J280" s="26">
        <f>IFERROR(+VLOOKUP("LEGROW"&amp;A280,'Main File'!A:O,14,0),0)</f>
        <v>0</v>
      </c>
      <c r="K280" s="26">
        <f>IFERROR(+VLOOKUP("LEGROW"&amp;A280,'Main File'!A:O,15,0),0)</f>
        <v>0</v>
      </c>
    </row>
    <row r="281" spans="1:11" x14ac:dyDescent="0.25">
      <c r="A281" s="9">
        <f t="shared" si="4"/>
        <v>43468</v>
      </c>
      <c r="B281" s="26">
        <f>IFERROR(+VLOOKUP("LEGROW"&amp;A281,'Main File'!A:O,6,0),0)</f>
        <v>0</v>
      </c>
      <c r="C281" s="26">
        <f>IFERROR(+VLOOKUP("LEGROW"&amp;A281,'Main File'!A:O,7,0),0)</f>
        <v>0</v>
      </c>
      <c r="D281" s="26">
        <f>IFERROR(+VLOOKUP("LEGROW"&amp;A281,'Main File'!A:O,8,0),0)</f>
        <v>0</v>
      </c>
      <c r="E281" s="26">
        <f>IFERROR(+VLOOKUP("LEGROW"&amp;A281,'Main File'!A:O,9,0),0)</f>
        <v>0</v>
      </c>
      <c r="F281" s="26">
        <f>IFERROR(+VLOOKUP("LEGROW"&amp;A281,'Main File'!A:O,10,0),0)</f>
        <v>0</v>
      </c>
      <c r="G281" s="26">
        <f>IFERROR(+VLOOKUP("LEGROW"&amp;A281,'Main File'!A:O,11,0),0)</f>
        <v>0</v>
      </c>
      <c r="H281" s="26">
        <f>IFERROR(+VLOOKUP("LEGROW"&amp;A281,'Main File'!A:O,12,0),0)</f>
        <v>0</v>
      </c>
      <c r="I281" s="26">
        <f>IFERROR(+VLOOKUP("LEGROW"&amp;A281,'Main File'!A:O,13,0),0)</f>
        <v>0</v>
      </c>
      <c r="J281" s="26">
        <f>IFERROR(+VLOOKUP("LEGROW"&amp;A281,'Main File'!A:O,14,0),0)</f>
        <v>0</v>
      </c>
      <c r="K281" s="26">
        <f>IFERROR(+VLOOKUP("LEGROW"&amp;A281,'Main File'!A:O,15,0),0)</f>
        <v>0</v>
      </c>
    </row>
    <row r="282" spans="1:11" x14ac:dyDescent="0.25">
      <c r="A282" s="9">
        <f t="shared" si="4"/>
        <v>43469</v>
      </c>
      <c r="B282" s="26">
        <f>IFERROR(+VLOOKUP("LEGROW"&amp;A282,'Main File'!A:O,6,0),0)</f>
        <v>0</v>
      </c>
      <c r="C282" s="26">
        <f>IFERROR(+VLOOKUP("LEGROW"&amp;A282,'Main File'!A:O,7,0),0)</f>
        <v>0</v>
      </c>
      <c r="D282" s="26">
        <f>IFERROR(+VLOOKUP("LEGROW"&amp;A282,'Main File'!A:O,8,0),0)</f>
        <v>0</v>
      </c>
      <c r="E282" s="26">
        <f>IFERROR(+VLOOKUP("LEGROW"&amp;A282,'Main File'!A:O,9,0),0)</f>
        <v>0</v>
      </c>
      <c r="F282" s="26">
        <f>IFERROR(+VLOOKUP("LEGROW"&amp;A282,'Main File'!A:O,10,0),0)</f>
        <v>0</v>
      </c>
      <c r="G282" s="26">
        <f>IFERROR(+VLOOKUP("LEGROW"&amp;A282,'Main File'!A:O,11,0),0)</f>
        <v>0</v>
      </c>
      <c r="H282" s="26">
        <f>IFERROR(+VLOOKUP("LEGROW"&amp;A282,'Main File'!A:O,12,0),0)</f>
        <v>0</v>
      </c>
      <c r="I282" s="26">
        <f>IFERROR(+VLOOKUP("LEGROW"&amp;A282,'Main File'!A:O,13,0),0)</f>
        <v>0</v>
      </c>
      <c r="J282" s="26">
        <f>IFERROR(+VLOOKUP("LEGROW"&amp;A282,'Main File'!A:O,14,0),0)</f>
        <v>0</v>
      </c>
      <c r="K282" s="26">
        <f>IFERROR(+VLOOKUP("LEGROW"&amp;A282,'Main File'!A:O,15,0),0)</f>
        <v>0</v>
      </c>
    </row>
    <row r="283" spans="1:11" x14ac:dyDescent="0.25">
      <c r="A283" s="9">
        <f t="shared" si="4"/>
        <v>43470</v>
      </c>
      <c r="B283" s="26">
        <f>IFERROR(+VLOOKUP("LEGROW"&amp;A283,'Main File'!A:O,6,0),0)</f>
        <v>0</v>
      </c>
      <c r="C283" s="26">
        <f>IFERROR(+VLOOKUP("LEGROW"&amp;A283,'Main File'!A:O,7,0),0)</f>
        <v>0</v>
      </c>
      <c r="D283" s="26">
        <f>IFERROR(+VLOOKUP("LEGROW"&amp;A283,'Main File'!A:O,8,0),0)</f>
        <v>0</v>
      </c>
      <c r="E283" s="26">
        <f>IFERROR(+VLOOKUP("LEGROW"&amp;A283,'Main File'!A:O,9,0),0)</f>
        <v>0</v>
      </c>
      <c r="F283" s="26">
        <f>IFERROR(+VLOOKUP("LEGROW"&amp;A283,'Main File'!A:O,10,0),0)</f>
        <v>0</v>
      </c>
      <c r="G283" s="26">
        <f>IFERROR(+VLOOKUP("LEGROW"&amp;A283,'Main File'!A:O,11,0),0)</f>
        <v>0</v>
      </c>
      <c r="H283" s="26">
        <f>IFERROR(+VLOOKUP("LEGROW"&amp;A283,'Main File'!A:O,12,0),0)</f>
        <v>0</v>
      </c>
      <c r="I283" s="26">
        <f>IFERROR(+VLOOKUP("LEGROW"&amp;A283,'Main File'!A:O,13,0),0)</f>
        <v>0</v>
      </c>
      <c r="J283" s="26">
        <f>IFERROR(+VLOOKUP("LEGROW"&amp;A283,'Main File'!A:O,14,0),0)</f>
        <v>0</v>
      </c>
      <c r="K283" s="26">
        <f>IFERROR(+VLOOKUP("LEGROW"&amp;A283,'Main File'!A:O,15,0),0)</f>
        <v>0</v>
      </c>
    </row>
    <row r="284" spans="1:11" x14ac:dyDescent="0.25">
      <c r="A284" s="9">
        <f t="shared" si="4"/>
        <v>43471</v>
      </c>
      <c r="B284" s="26">
        <f>IFERROR(+VLOOKUP("LEGROW"&amp;A284,'Main File'!A:O,6,0),0)</f>
        <v>0</v>
      </c>
      <c r="C284" s="26">
        <f>IFERROR(+VLOOKUP("LEGROW"&amp;A284,'Main File'!A:O,7,0),0)</f>
        <v>0</v>
      </c>
      <c r="D284" s="26">
        <f>IFERROR(+VLOOKUP("LEGROW"&amp;A284,'Main File'!A:O,8,0),0)</f>
        <v>0</v>
      </c>
      <c r="E284" s="26">
        <f>IFERROR(+VLOOKUP("LEGROW"&amp;A284,'Main File'!A:O,9,0),0)</f>
        <v>0</v>
      </c>
      <c r="F284" s="26">
        <f>IFERROR(+VLOOKUP("LEGROW"&amp;A284,'Main File'!A:O,10,0),0)</f>
        <v>0</v>
      </c>
      <c r="G284" s="26">
        <f>IFERROR(+VLOOKUP("LEGROW"&amp;A284,'Main File'!A:O,11,0),0)</f>
        <v>0</v>
      </c>
      <c r="H284" s="26">
        <f>IFERROR(+VLOOKUP("LEGROW"&amp;A284,'Main File'!A:O,12,0),0)</f>
        <v>0</v>
      </c>
      <c r="I284" s="26">
        <f>IFERROR(+VLOOKUP("LEGROW"&amp;A284,'Main File'!A:O,13,0),0)</f>
        <v>0</v>
      </c>
      <c r="J284" s="26">
        <f>IFERROR(+VLOOKUP("LEGROW"&amp;A284,'Main File'!A:O,14,0),0)</f>
        <v>0</v>
      </c>
      <c r="K284" s="26">
        <f>IFERROR(+VLOOKUP("LEGROW"&amp;A284,'Main File'!A:O,15,0),0)</f>
        <v>0</v>
      </c>
    </row>
    <row r="285" spans="1:11" x14ac:dyDescent="0.25">
      <c r="A285" s="9">
        <f t="shared" si="4"/>
        <v>43472</v>
      </c>
      <c r="B285" s="26">
        <f>IFERROR(+VLOOKUP("LEGROW"&amp;A285,'Main File'!A:O,6,0),0)</f>
        <v>0</v>
      </c>
      <c r="C285" s="26">
        <f>IFERROR(+VLOOKUP("LEGROW"&amp;A285,'Main File'!A:O,7,0),0)</f>
        <v>0</v>
      </c>
      <c r="D285" s="26">
        <f>IFERROR(+VLOOKUP("LEGROW"&amp;A285,'Main File'!A:O,8,0),0)</f>
        <v>0</v>
      </c>
      <c r="E285" s="26">
        <f>IFERROR(+VLOOKUP("LEGROW"&amp;A285,'Main File'!A:O,9,0),0)</f>
        <v>0</v>
      </c>
      <c r="F285" s="26">
        <f>IFERROR(+VLOOKUP("LEGROW"&amp;A285,'Main File'!A:O,10,0),0)</f>
        <v>0</v>
      </c>
      <c r="G285" s="26">
        <f>IFERROR(+VLOOKUP("LEGROW"&amp;A285,'Main File'!A:O,11,0),0)</f>
        <v>0</v>
      </c>
      <c r="H285" s="26">
        <f>IFERROR(+VLOOKUP("LEGROW"&amp;A285,'Main File'!A:O,12,0),0)</f>
        <v>0</v>
      </c>
      <c r="I285" s="26">
        <f>IFERROR(+VLOOKUP("LEGROW"&amp;A285,'Main File'!A:O,13,0),0)</f>
        <v>0</v>
      </c>
      <c r="J285" s="26">
        <f>IFERROR(+VLOOKUP("LEGROW"&amp;A285,'Main File'!A:O,14,0),0)</f>
        <v>0</v>
      </c>
      <c r="K285" s="26">
        <f>IFERROR(+VLOOKUP("LEGROW"&amp;A285,'Main File'!A:O,15,0),0)</f>
        <v>0</v>
      </c>
    </row>
    <row r="286" spans="1:11" x14ac:dyDescent="0.25">
      <c r="A286" s="9">
        <f t="shared" si="4"/>
        <v>43473</v>
      </c>
      <c r="B286" s="26">
        <f>IFERROR(+VLOOKUP("LEGROW"&amp;A286,'Main File'!A:O,6,0),0)</f>
        <v>0</v>
      </c>
      <c r="C286" s="26">
        <f>IFERROR(+VLOOKUP("LEGROW"&amp;A286,'Main File'!A:O,7,0),0)</f>
        <v>0</v>
      </c>
      <c r="D286" s="26">
        <f>IFERROR(+VLOOKUP("LEGROW"&amp;A286,'Main File'!A:O,8,0),0)</f>
        <v>0</v>
      </c>
      <c r="E286" s="26">
        <f>IFERROR(+VLOOKUP("LEGROW"&amp;A286,'Main File'!A:O,9,0),0)</f>
        <v>0</v>
      </c>
      <c r="F286" s="26">
        <f>IFERROR(+VLOOKUP("LEGROW"&amp;A286,'Main File'!A:O,10,0),0)</f>
        <v>0</v>
      </c>
      <c r="G286" s="26">
        <f>IFERROR(+VLOOKUP("LEGROW"&amp;A286,'Main File'!A:O,11,0),0)</f>
        <v>0</v>
      </c>
      <c r="H286" s="26">
        <f>IFERROR(+VLOOKUP("LEGROW"&amp;A286,'Main File'!A:O,12,0),0)</f>
        <v>0</v>
      </c>
      <c r="I286" s="26">
        <f>IFERROR(+VLOOKUP("LEGROW"&amp;A286,'Main File'!A:O,13,0),0)</f>
        <v>0</v>
      </c>
      <c r="J286" s="26">
        <f>IFERROR(+VLOOKUP("LEGROW"&amp;A286,'Main File'!A:O,14,0),0)</f>
        <v>0</v>
      </c>
      <c r="K286" s="26">
        <f>IFERROR(+VLOOKUP("LEGROW"&amp;A286,'Main File'!A:O,15,0),0)</f>
        <v>0</v>
      </c>
    </row>
    <row r="287" spans="1:11" x14ac:dyDescent="0.25">
      <c r="A287" s="9">
        <f t="shared" si="4"/>
        <v>43474</v>
      </c>
      <c r="B287" s="26">
        <f>IFERROR(+VLOOKUP("LEGROW"&amp;A287,'Main File'!A:O,6,0),0)</f>
        <v>0</v>
      </c>
      <c r="C287" s="26">
        <f>IFERROR(+VLOOKUP("LEGROW"&amp;A287,'Main File'!A:O,7,0),0)</f>
        <v>0</v>
      </c>
      <c r="D287" s="26">
        <f>IFERROR(+VLOOKUP("LEGROW"&amp;A287,'Main File'!A:O,8,0),0)</f>
        <v>0</v>
      </c>
      <c r="E287" s="26">
        <f>IFERROR(+VLOOKUP("LEGROW"&amp;A287,'Main File'!A:O,9,0),0)</f>
        <v>0</v>
      </c>
      <c r="F287" s="26">
        <f>IFERROR(+VLOOKUP("LEGROW"&amp;A287,'Main File'!A:O,10,0),0)</f>
        <v>0</v>
      </c>
      <c r="G287" s="26">
        <f>IFERROR(+VLOOKUP("LEGROW"&amp;A287,'Main File'!A:O,11,0),0)</f>
        <v>0</v>
      </c>
      <c r="H287" s="26">
        <f>IFERROR(+VLOOKUP("LEGROW"&amp;A287,'Main File'!A:O,12,0),0)</f>
        <v>0</v>
      </c>
      <c r="I287" s="26">
        <f>IFERROR(+VLOOKUP("LEGROW"&amp;A287,'Main File'!A:O,13,0),0)</f>
        <v>0</v>
      </c>
      <c r="J287" s="26">
        <f>IFERROR(+VLOOKUP("LEGROW"&amp;A287,'Main File'!A:O,14,0),0)</f>
        <v>0</v>
      </c>
      <c r="K287" s="26">
        <f>IFERROR(+VLOOKUP("LEGROW"&amp;A287,'Main File'!A:O,15,0),0)</f>
        <v>0</v>
      </c>
    </row>
    <row r="288" spans="1:11" x14ac:dyDescent="0.25">
      <c r="A288" s="9">
        <f t="shared" si="4"/>
        <v>43475</v>
      </c>
      <c r="B288" s="26">
        <f>IFERROR(+VLOOKUP("LEGROW"&amp;A288,'Main File'!A:O,6,0),0)</f>
        <v>0</v>
      </c>
      <c r="C288" s="26">
        <f>IFERROR(+VLOOKUP("LEGROW"&amp;A288,'Main File'!A:O,7,0),0)</f>
        <v>0</v>
      </c>
      <c r="D288" s="26">
        <f>IFERROR(+VLOOKUP("LEGROW"&amp;A288,'Main File'!A:O,8,0),0)</f>
        <v>0</v>
      </c>
      <c r="E288" s="26">
        <f>IFERROR(+VLOOKUP("LEGROW"&amp;A288,'Main File'!A:O,9,0),0)</f>
        <v>0</v>
      </c>
      <c r="F288" s="26">
        <f>IFERROR(+VLOOKUP("LEGROW"&amp;A288,'Main File'!A:O,10,0),0)</f>
        <v>0</v>
      </c>
      <c r="G288" s="26">
        <f>IFERROR(+VLOOKUP("LEGROW"&amp;A288,'Main File'!A:O,11,0),0)</f>
        <v>0</v>
      </c>
      <c r="H288" s="26">
        <f>IFERROR(+VLOOKUP("LEGROW"&amp;A288,'Main File'!A:O,12,0),0)</f>
        <v>0</v>
      </c>
      <c r="I288" s="26">
        <f>IFERROR(+VLOOKUP("LEGROW"&amp;A288,'Main File'!A:O,13,0),0)</f>
        <v>0</v>
      </c>
      <c r="J288" s="26">
        <f>IFERROR(+VLOOKUP("LEGROW"&amp;A288,'Main File'!A:O,14,0),0)</f>
        <v>0</v>
      </c>
      <c r="K288" s="26">
        <f>IFERROR(+VLOOKUP("LEGROW"&amp;A288,'Main File'!A:O,15,0),0)</f>
        <v>0</v>
      </c>
    </row>
    <row r="289" spans="1:11" x14ac:dyDescent="0.25">
      <c r="A289" s="9">
        <f t="shared" si="4"/>
        <v>43476</v>
      </c>
      <c r="B289" s="26">
        <f>IFERROR(+VLOOKUP("LEGROW"&amp;A289,'Main File'!A:O,6,0),0)</f>
        <v>0</v>
      </c>
      <c r="C289" s="26">
        <f>IFERROR(+VLOOKUP("LEGROW"&amp;A289,'Main File'!A:O,7,0),0)</f>
        <v>0</v>
      </c>
      <c r="D289" s="26">
        <f>IFERROR(+VLOOKUP("LEGROW"&amp;A289,'Main File'!A:O,8,0),0)</f>
        <v>0</v>
      </c>
      <c r="E289" s="26">
        <f>IFERROR(+VLOOKUP("LEGROW"&amp;A289,'Main File'!A:O,9,0),0)</f>
        <v>0</v>
      </c>
      <c r="F289" s="26">
        <f>IFERROR(+VLOOKUP("LEGROW"&amp;A289,'Main File'!A:O,10,0),0)</f>
        <v>0</v>
      </c>
      <c r="G289" s="26">
        <f>IFERROR(+VLOOKUP("LEGROW"&amp;A289,'Main File'!A:O,11,0),0)</f>
        <v>0</v>
      </c>
      <c r="H289" s="26">
        <f>IFERROR(+VLOOKUP("LEGROW"&amp;A289,'Main File'!A:O,12,0),0)</f>
        <v>0</v>
      </c>
      <c r="I289" s="26">
        <f>IFERROR(+VLOOKUP("LEGROW"&amp;A289,'Main File'!A:O,13,0),0)</f>
        <v>0</v>
      </c>
      <c r="J289" s="26">
        <f>IFERROR(+VLOOKUP("LEGROW"&amp;A289,'Main File'!A:O,14,0),0)</f>
        <v>0</v>
      </c>
      <c r="K289" s="26">
        <f>IFERROR(+VLOOKUP("LEGROW"&amp;A289,'Main File'!A:O,15,0),0)</f>
        <v>0</v>
      </c>
    </row>
    <row r="290" spans="1:11" x14ac:dyDescent="0.25">
      <c r="A290" s="9">
        <f t="shared" si="4"/>
        <v>43477</v>
      </c>
      <c r="B290" s="26">
        <f>IFERROR(+VLOOKUP("LEGROW"&amp;A290,'Main File'!A:O,6,0),0)</f>
        <v>0</v>
      </c>
      <c r="C290" s="26">
        <f>IFERROR(+VLOOKUP("LEGROW"&amp;A290,'Main File'!A:O,7,0),0)</f>
        <v>0</v>
      </c>
      <c r="D290" s="26">
        <f>IFERROR(+VLOOKUP("LEGROW"&amp;A290,'Main File'!A:O,8,0),0)</f>
        <v>0</v>
      </c>
      <c r="E290" s="26">
        <f>IFERROR(+VLOOKUP("LEGROW"&amp;A290,'Main File'!A:O,9,0),0)</f>
        <v>0</v>
      </c>
      <c r="F290" s="26">
        <f>IFERROR(+VLOOKUP("LEGROW"&amp;A290,'Main File'!A:O,10,0),0)</f>
        <v>0</v>
      </c>
      <c r="G290" s="26">
        <f>IFERROR(+VLOOKUP("LEGROW"&amp;A290,'Main File'!A:O,11,0),0)</f>
        <v>0</v>
      </c>
      <c r="H290" s="26">
        <f>IFERROR(+VLOOKUP("LEGROW"&amp;A290,'Main File'!A:O,12,0),0)</f>
        <v>0</v>
      </c>
      <c r="I290" s="26">
        <f>IFERROR(+VLOOKUP("LEGROW"&amp;A290,'Main File'!A:O,13,0),0)</f>
        <v>0</v>
      </c>
      <c r="J290" s="26">
        <f>IFERROR(+VLOOKUP("LEGROW"&amp;A290,'Main File'!A:O,14,0),0)</f>
        <v>0</v>
      </c>
      <c r="K290" s="26">
        <f>IFERROR(+VLOOKUP("LEGROW"&amp;A290,'Main File'!A:O,15,0),0)</f>
        <v>0</v>
      </c>
    </row>
    <row r="291" spans="1:11" x14ac:dyDescent="0.25">
      <c r="A291" s="9">
        <f t="shared" si="4"/>
        <v>43478</v>
      </c>
      <c r="B291" s="26">
        <f>IFERROR(+VLOOKUP("LEGROW"&amp;A291,'Main File'!A:O,6,0),0)</f>
        <v>0</v>
      </c>
      <c r="C291" s="26">
        <f>IFERROR(+VLOOKUP("LEGROW"&amp;A291,'Main File'!A:O,7,0),0)</f>
        <v>0</v>
      </c>
      <c r="D291" s="26">
        <f>IFERROR(+VLOOKUP("LEGROW"&amp;A291,'Main File'!A:O,8,0),0)</f>
        <v>0</v>
      </c>
      <c r="E291" s="26">
        <f>IFERROR(+VLOOKUP("LEGROW"&amp;A291,'Main File'!A:O,9,0),0)</f>
        <v>0</v>
      </c>
      <c r="F291" s="26">
        <f>IFERROR(+VLOOKUP("LEGROW"&amp;A291,'Main File'!A:O,10,0),0)</f>
        <v>0</v>
      </c>
      <c r="G291" s="26">
        <f>IFERROR(+VLOOKUP("LEGROW"&amp;A291,'Main File'!A:O,11,0),0)</f>
        <v>0</v>
      </c>
      <c r="H291" s="26">
        <f>IFERROR(+VLOOKUP("LEGROW"&amp;A291,'Main File'!A:O,12,0),0)</f>
        <v>0</v>
      </c>
      <c r="I291" s="26">
        <f>IFERROR(+VLOOKUP("LEGROW"&amp;A291,'Main File'!A:O,13,0),0)</f>
        <v>0</v>
      </c>
      <c r="J291" s="26">
        <f>IFERROR(+VLOOKUP("LEGROW"&amp;A291,'Main File'!A:O,14,0),0)</f>
        <v>0</v>
      </c>
      <c r="K291" s="26">
        <f>IFERROR(+VLOOKUP("LEGROW"&amp;A291,'Main File'!A:O,15,0),0)</f>
        <v>0</v>
      </c>
    </row>
    <row r="292" spans="1:11" x14ac:dyDescent="0.25">
      <c r="A292" s="9">
        <f t="shared" si="4"/>
        <v>43479</v>
      </c>
      <c r="B292" s="26">
        <f>IFERROR(+VLOOKUP("LEGROW"&amp;A292,'Main File'!A:O,6,0),0)</f>
        <v>0</v>
      </c>
      <c r="C292" s="26">
        <f>IFERROR(+VLOOKUP("LEGROW"&amp;A292,'Main File'!A:O,7,0),0)</f>
        <v>0</v>
      </c>
      <c r="D292" s="26">
        <f>IFERROR(+VLOOKUP("LEGROW"&amp;A292,'Main File'!A:O,8,0),0)</f>
        <v>0</v>
      </c>
      <c r="E292" s="26">
        <f>IFERROR(+VLOOKUP("LEGROW"&amp;A292,'Main File'!A:O,9,0),0)</f>
        <v>0</v>
      </c>
      <c r="F292" s="26">
        <f>IFERROR(+VLOOKUP("LEGROW"&amp;A292,'Main File'!A:O,10,0),0)</f>
        <v>0</v>
      </c>
      <c r="G292" s="26">
        <f>IFERROR(+VLOOKUP("LEGROW"&amp;A292,'Main File'!A:O,11,0),0)</f>
        <v>0</v>
      </c>
      <c r="H292" s="26">
        <f>IFERROR(+VLOOKUP("LEGROW"&amp;A292,'Main File'!A:O,12,0),0)</f>
        <v>0</v>
      </c>
      <c r="I292" s="26">
        <f>IFERROR(+VLOOKUP("LEGROW"&amp;A292,'Main File'!A:O,13,0),0)</f>
        <v>0</v>
      </c>
      <c r="J292" s="26">
        <f>IFERROR(+VLOOKUP("LEGROW"&amp;A292,'Main File'!A:O,14,0),0)</f>
        <v>0</v>
      </c>
      <c r="K292" s="26">
        <f>IFERROR(+VLOOKUP("LEGROW"&amp;A292,'Main File'!A:O,15,0),0)</f>
        <v>0</v>
      </c>
    </row>
    <row r="293" spans="1:11" x14ac:dyDescent="0.25">
      <c r="A293" s="9">
        <f t="shared" si="4"/>
        <v>43480</v>
      </c>
      <c r="B293" s="26">
        <f>IFERROR(+VLOOKUP("LEGROW"&amp;A293,'Main File'!A:O,6,0),0)</f>
        <v>0</v>
      </c>
      <c r="C293" s="26">
        <f>IFERROR(+VLOOKUP("LEGROW"&amp;A293,'Main File'!A:O,7,0),0)</f>
        <v>0</v>
      </c>
      <c r="D293" s="26">
        <f>IFERROR(+VLOOKUP("LEGROW"&amp;A293,'Main File'!A:O,8,0),0)</f>
        <v>0</v>
      </c>
      <c r="E293" s="26">
        <f>IFERROR(+VLOOKUP("LEGROW"&amp;A293,'Main File'!A:O,9,0),0)</f>
        <v>0</v>
      </c>
      <c r="F293" s="26">
        <f>IFERROR(+VLOOKUP("LEGROW"&amp;A293,'Main File'!A:O,10,0),0)</f>
        <v>0</v>
      </c>
      <c r="G293" s="26">
        <f>IFERROR(+VLOOKUP("LEGROW"&amp;A293,'Main File'!A:O,11,0),0)</f>
        <v>0</v>
      </c>
      <c r="H293" s="26">
        <f>IFERROR(+VLOOKUP("LEGROW"&amp;A293,'Main File'!A:O,12,0),0)</f>
        <v>0</v>
      </c>
      <c r="I293" s="26">
        <f>IFERROR(+VLOOKUP("LEGROW"&amp;A293,'Main File'!A:O,13,0),0)</f>
        <v>0</v>
      </c>
      <c r="J293" s="26">
        <f>IFERROR(+VLOOKUP("LEGROW"&amp;A293,'Main File'!A:O,14,0),0)</f>
        <v>0</v>
      </c>
      <c r="K293" s="26">
        <f>IFERROR(+VLOOKUP("LEGROW"&amp;A293,'Main File'!A:O,15,0),0)</f>
        <v>0</v>
      </c>
    </row>
    <row r="294" spans="1:11" x14ac:dyDescent="0.25">
      <c r="A294" s="9">
        <f t="shared" si="4"/>
        <v>43481</v>
      </c>
      <c r="B294" s="26">
        <f>IFERROR(+VLOOKUP("LEGROW"&amp;A294,'Main File'!A:O,6,0),0)</f>
        <v>0</v>
      </c>
      <c r="C294" s="26">
        <f>IFERROR(+VLOOKUP("LEGROW"&amp;A294,'Main File'!A:O,7,0),0)</f>
        <v>0</v>
      </c>
      <c r="D294" s="26">
        <f>IFERROR(+VLOOKUP("LEGROW"&amp;A294,'Main File'!A:O,8,0),0)</f>
        <v>0</v>
      </c>
      <c r="E294" s="26">
        <f>IFERROR(+VLOOKUP("LEGROW"&amp;A294,'Main File'!A:O,9,0),0)</f>
        <v>0</v>
      </c>
      <c r="F294" s="26">
        <f>IFERROR(+VLOOKUP("LEGROW"&amp;A294,'Main File'!A:O,10,0),0)</f>
        <v>0</v>
      </c>
      <c r="G294" s="26">
        <f>IFERROR(+VLOOKUP("LEGROW"&amp;A294,'Main File'!A:O,11,0),0)</f>
        <v>0</v>
      </c>
      <c r="H294" s="26">
        <f>IFERROR(+VLOOKUP("LEGROW"&amp;A294,'Main File'!A:O,12,0),0)</f>
        <v>0</v>
      </c>
      <c r="I294" s="26">
        <f>IFERROR(+VLOOKUP("LEGROW"&amp;A294,'Main File'!A:O,13,0),0)</f>
        <v>0</v>
      </c>
      <c r="J294" s="26">
        <f>IFERROR(+VLOOKUP("LEGROW"&amp;A294,'Main File'!A:O,14,0),0)</f>
        <v>0</v>
      </c>
      <c r="K294" s="26">
        <f>IFERROR(+VLOOKUP("LEGROW"&amp;A294,'Main File'!A:O,15,0),0)</f>
        <v>0</v>
      </c>
    </row>
    <row r="295" spans="1:11" x14ac:dyDescent="0.25">
      <c r="A295" s="9">
        <f t="shared" si="4"/>
        <v>43482</v>
      </c>
      <c r="B295" s="26">
        <f>IFERROR(+VLOOKUP("LEGROW"&amp;A295,'Main File'!A:O,6,0),0)</f>
        <v>0</v>
      </c>
      <c r="C295" s="26">
        <f>IFERROR(+VLOOKUP("LEGROW"&amp;A295,'Main File'!A:O,7,0),0)</f>
        <v>0</v>
      </c>
      <c r="D295" s="26">
        <f>IFERROR(+VLOOKUP("LEGROW"&amp;A295,'Main File'!A:O,8,0),0)</f>
        <v>0</v>
      </c>
      <c r="E295" s="26">
        <f>IFERROR(+VLOOKUP("LEGROW"&amp;A295,'Main File'!A:O,9,0),0)</f>
        <v>0</v>
      </c>
      <c r="F295" s="26">
        <f>IFERROR(+VLOOKUP("LEGROW"&amp;A295,'Main File'!A:O,10,0),0)</f>
        <v>0</v>
      </c>
      <c r="G295" s="26">
        <f>IFERROR(+VLOOKUP("LEGROW"&amp;A295,'Main File'!A:O,11,0),0)</f>
        <v>0</v>
      </c>
      <c r="H295" s="26">
        <f>IFERROR(+VLOOKUP("LEGROW"&amp;A295,'Main File'!A:O,12,0),0)</f>
        <v>0</v>
      </c>
      <c r="I295" s="26">
        <f>IFERROR(+VLOOKUP("LEGROW"&amp;A295,'Main File'!A:O,13,0),0)</f>
        <v>0</v>
      </c>
      <c r="J295" s="26">
        <f>IFERROR(+VLOOKUP("LEGROW"&amp;A295,'Main File'!A:O,14,0),0)</f>
        <v>0</v>
      </c>
      <c r="K295" s="26">
        <f>IFERROR(+VLOOKUP("LEGROW"&amp;A295,'Main File'!A:O,15,0),0)</f>
        <v>0</v>
      </c>
    </row>
    <row r="296" spans="1:11" x14ac:dyDescent="0.25">
      <c r="A296" s="9">
        <f t="shared" si="4"/>
        <v>43483</v>
      </c>
      <c r="B296" s="26">
        <f>IFERROR(+VLOOKUP("LEGROW"&amp;A296,'Main File'!A:O,6,0),0)</f>
        <v>0</v>
      </c>
      <c r="C296" s="26">
        <f>IFERROR(+VLOOKUP("LEGROW"&amp;A296,'Main File'!A:O,7,0),0)</f>
        <v>0</v>
      </c>
      <c r="D296" s="26">
        <f>IFERROR(+VLOOKUP("LEGROW"&amp;A296,'Main File'!A:O,8,0),0)</f>
        <v>0</v>
      </c>
      <c r="E296" s="26">
        <f>IFERROR(+VLOOKUP("LEGROW"&amp;A296,'Main File'!A:O,9,0),0)</f>
        <v>0</v>
      </c>
      <c r="F296" s="26">
        <f>IFERROR(+VLOOKUP("LEGROW"&amp;A296,'Main File'!A:O,10,0),0)</f>
        <v>0</v>
      </c>
      <c r="G296" s="26">
        <f>IFERROR(+VLOOKUP("LEGROW"&amp;A296,'Main File'!A:O,11,0),0)</f>
        <v>0</v>
      </c>
      <c r="H296" s="26">
        <f>IFERROR(+VLOOKUP("LEGROW"&amp;A296,'Main File'!A:O,12,0),0)</f>
        <v>0</v>
      </c>
      <c r="I296" s="26">
        <f>IFERROR(+VLOOKUP("LEGROW"&amp;A296,'Main File'!A:O,13,0),0)</f>
        <v>0</v>
      </c>
      <c r="J296" s="26">
        <f>IFERROR(+VLOOKUP("LEGROW"&amp;A296,'Main File'!A:O,14,0),0)</f>
        <v>0</v>
      </c>
      <c r="K296" s="26">
        <f>IFERROR(+VLOOKUP("LEGROW"&amp;A296,'Main File'!A:O,15,0),0)</f>
        <v>0</v>
      </c>
    </row>
    <row r="297" spans="1:11" x14ac:dyDescent="0.25">
      <c r="A297" s="9">
        <f t="shared" si="4"/>
        <v>43484</v>
      </c>
      <c r="B297" s="26">
        <f>IFERROR(+VLOOKUP("LEGROW"&amp;A297,'Main File'!A:O,6,0),0)</f>
        <v>0</v>
      </c>
      <c r="C297" s="26">
        <f>IFERROR(+VLOOKUP("LEGROW"&amp;A297,'Main File'!A:O,7,0),0)</f>
        <v>0</v>
      </c>
      <c r="D297" s="26">
        <f>IFERROR(+VLOOKUP("LEGROW"&amp;A297,'Main File'!A:O,8,0),0)</f>
        <v>0</v>
      </c>
      <c r="E297" s="26">
        <f>IFERROR(+VLOOKUP("LEGROW"&amp;A297,'Main File'!A:O,9,0),0)</f>
        <v>0</v>
      </c>
      <c r="F297" s="26">
        <f>IFERROR(+VLOOKUP("LEGROW"&amp;A297,'Main File'!A:O,10,0),0)</f>
        <v>0</v>
      </c>
      <c r="G297" s="26">
        <f>IFERROR(+VLOOKUP("LEGROW"&amp;A297,'Main File'!A:O,11,0),0)</f>
        <v>0</v>
      </c>
      <c r="H297" s="26">
        <f>IFERROR(+VLOOKUP("LEGROW"&amp;A297,'Main File'!A:O,12,0),0)</f>
        <v>0</v>
      </c>
      <c r="I297" s="26">
        <f>IFERROR(+VLOOKUP("LEGROW"&amp;A297,'Main File'!A:O,13,0),0)</f>
        <v>0</v>
      </c>
      <c r="J297" s="26">
        <f>IFERROR(+VLOOKUP("LEGROW"&amp;A297,'Main File'!A:O,14,0),0)</f>
        <v>0</v>
      </c>
      <c r="K297" s="26">
        <f>IFERROR(+VLOOKUP("LEGROW"&amp;A297,'Main File'!A:O,15,0),0)</f>
        <v>0</v>
      </c>
    </row>
    <row r="298" spans="1:11" x14ac:dyDescent="0.25">
      <c r="A298" s="9">
        <f t="shared" si="4"/>
        <v>43485</v>
      </c>
      <c r="B298" s="26">
        <f>IFERROR(+VLOOKUP("LEGROW"&amp;A298,'Main File'!A:O,6,0),0)</f>
        <v>0</v>
      </c>
      <c r="C298" s="26">
        <f>IFERROR(+VLOOKUP("LEGROW"&amp;A298,'Main File'!A:O,7,0),0)</f>
        <v>0</v>
      </c>
      <c r="D298" s="26">
        <f>IFERROR(+VLOOKUP("LEGROW"&amp;A298,'Main File'!A:O,8,0),0)</f>
        <v>0</v>
      </c>
      <c r="E298" s="26">
        <f>IFERROR(+VLOOKUP("LEGROW"&amp;A298,'Main File'!A:O,9,0),0)</f>
        <v>0</v>
      </c>
      <c r="F298" s="26">
        <f>IFERROR(+VLOOKUP("LEGROW"&amp;A298,'Main File'!A:O,10,0),0)</f>
        <v>0</v>
      </c>
      <c r="G298" s="26">
        <f>IFERROR(+VLOOKUP("LEGROW"&amp;A298,'Main File'!A:O,11,0),0)</f>
        <v>0</v>
      </c>
      <c r="H298" s="26">
        <f>IFERROR(+VLOOKUP("LEGROW"&amp;A298,'Main File'!A:O,12,0),0)</f>
        <v>0</v>
      </c>
      <c r="I298" s="26">
        <f>IFERROR(+VLOOKUP("LEGROW"&amp;A298,'Main File'!A:O,13,0),0)</f>
        <v>0</v>
      </c>
      <c r="J298" s="26">
        <f>IFERROR(+VLOOKUP("LEGROW"&amp;A298,'Main File'!A:O,14,0),0)</f>
        <v>0</v>
      </c>
      <c r="K298" s="26">
        <f>IFERROR(+VLOOKUP("LEGROW"&amp;A298,'Main File'!A:O,15,0),0)</f>
        <v>0</v>
      </c>
    </row>
    <row r="299" spans="1:11" x14ac:dyDescent="0.25">
      <c r="A299" s="9">
        <f t="shared" si="4"/>
        <v>43486</v>
      </c>
      <c r="B299" s="26">
        <f>IFERROR(+VLOOKUP("LEGROW"&amp;A299,'Main File'!A:O,6,0),0)</f>
        <v>0</v>
      </c>
      <c r="C299" s="26">
        <f>IFERROR(+VLOOKUP("LEGROW"&amp;A299,'Main File'!A:O,7,0),0)</f>
        <v>0</v>
      </c>
      <c r="D299" s="26">
        <f>IFERROR(+VLOOKUP("LEGROW"&amp;A299,'Main File'!A:O,8,0),0)</f>
        <v>0</v>
      </c>
      <c r="E299" s="26">
        <f>IFERROR(+VLOOKUP("LEGROW"&amp;A299,'Main File'!A:O,9,0),0)</f>
        <v>0</v>
      </c>
      <c r="F299" s="26">
        <f>IFERROR(+VLOOKUP("LEGROW"&amp;A299,'Main File'!A:O,10,0),0)</f>
        <v>0</v>
      </c>
      <c r="G299" s="26">
        <f>IFERROR(+VLOOKUP("LEGROW"&amp;A299,'Main File'!A:O,11,0),0)</f>
        <v>0</v>
      </c>
      <c r="H299" s="26">
        <f>IFERROR(+VLOOKUP("LEGROW"&amp;A299,'Main File'!A:O,12,0),0)</f>
        <v>0</v>
      </c>
      <c r="I299" s="26">
        <f>IFERROR(+VLOOKUP("LEGROW"&amp;A299,'Main File'!A:O,13,0),0)</f>
        <v>0</v>
      </c>
      <c r="J299" s="26">
        <f>IFERROR(+VLOOKUP("LEGROW"&amp;A299,'Main File'!A:O,14,0),0)</f>
        <v>0</v>
      </c>
      <c r="K299" s="26">
        <f>IFERROR(+VLOOKUP("LEGROW"&amp;A299,'Main File'!A:O,15,0),0)</f>
        <v>0</v>
      </c>
    </row>
    <row r="300" spans="1:11" x14ac:dyDescent="0.25">
      <c r="A300" s="9">
        <f t="shared" si="4"/>
        <v>43487</v>
      </c>
      <c r="B300" s="26">
        <f>IFERROR(+VLOOKUP("LEGROW"&amp;A300,'Main File'!A:O,6,0),0)</f>
        <v>0</v>
      </c>
      <c r="C300" s="26">
        <f>IFERROR(+VLOOKUP("LEGROW"&amp;A300,'Main File'!A:O,7,0),0)</f>
        <v>0</v>
      </c>
      <c r="D300" s="26">
        <f>IFERROR(+VLOOKUP("LEGROW"&amp;A300,'Main File'!A:O,8,0),0)</f>
        <v>0</v>
      </c>
      <c r="E300" s="26">
        <f>IFERROR(+VLOOKUP("LEGROW"&amp;A300,'Main File'!A:O,9,0),0)</f>
        <v>0</v>
      </c>
      <c r="F300" s="26">
        <f>IFERROR(+VLOOKUP("LEGROW"&amp;A300,'Main File'!A:O,10,0),0)</f>
        <v>0</v>
      </c>
      <c r="G300" s="26">
        <f>IFERROR(+VLOOKUP("LEGROW"&amp;A300,'Main File'!A:O,11,0),0)</f>
        <v>0</v>
      </c>
      <c r="H300" s="26">
        <f>IFERROR(+VLOOKUP("LEGROW"&amp;A300,'Main File'!A:O,12,0),0)</f>
        <v>0</v>
      </c>
      <c r="I300" s="26">
        <f>IFERROR(+VLOOKUP("LEGROW"&amp;A300,'Main File'!A:O,13,0),0)</f>
        <v>0</v>
      </c>
      <c r="J300" s="26">
        <f>IFERROR(+VLOOKUP("LEGROW"&amp;A300,'Main File'!A:O,14,0),0)</f>
        <v>0</v>
      </c>
      <c r="K300" s="26">
        <f>IFERROR(+VLOOKUP("LEGROW"&amp;A300,'Main File'!A:O,15,0),0)</f>
        <v>0</v>
      </c>
    </row>
    <row r="301" spans="1:11" x14ac:dyDescent="0.25">
      <c r="A301" s="9">
        <f t="shared" si="4"/>
        <v>43488</v>
      </c>
      <c r="B301" s="26">
        <f>IFERROR(+VLOOKUP("LEGROW"&amp;A301,'Main File'!A:O,6,0),0)</f>
        <v>0</v>
      </c>
      <c r="C301" s="26">
        <f>IFERROR(+VLOOKUP("LEGROW"&amp;A301,'Main File'!A:O,7,0),0)</f>
        <v>0</v>
      </c>
      <c r="D301" s="26">
        <f>IFERROR(+VLOOKUP("LEGROW"&amp;A301,'Main File'!A:O,8,0),0)</f>
        <v>0</v>
      </c>
      <c r="E301" s="26">
        <f>IFERROR(+VLOOKUP("LEGROW"&amp;A301,'Main File'!A:O,9,0),0)</f>
        <v>0</v>
      </c>
      <c r="F301" s="26">
        <f>IFERROR(+VLOOKUP("LEGROW"&amp;A301,'Main File'!A:O,10,0),0)</f>
        <v>0</v>
      </c>
      <c r="G301" s="26">
        <f>IFERROR(+VLOOKUP("LEGROW"&amp;A301,'Main File'!A:O,11,0),0)</f>
        <v>0</v>
      </c>
      <c r="H301" s="26">
        <f>IFERROR(+VLOOKUP("LEGROW"&amp;A301,'Main File'!A:O,12,0),0)</f>
        <v>0</v>
      </c>
      <c r="I301" s="26">
        <f>IFERROR(+VLOOKUP("LEGROW"&amp;A301,'Main File'!A:O,13,0),0)</f>
        <v>0</v>
      </c>
      <c r="J301" s="26">
        <f>IFERROR(+VLOOKUP("LEGROW"&amp;A301,'Main File'!A:O,14,0),0)</f>
        <v>0</v>
      </c>
      <c r="K301" s="26">
        <f>IFERROR(+VLOOKUP("LEGROW"&amp;A301,'Main File'!A:O,15,0),0)</f>
        <v>0</v>
      </c>
    </row>
    <row r="302" spans="1:11" x14ac:dyDescent="0.25">
      <c r="A302" s="9">
        <f t="shared" si="4"/>
        <v>43489</v>
      </c>
      <c r="B302" s="26">
        <f>IFERROR(+VLOOKUP("LEGROW"&amp;A302,'Main File'!A:O,6,0),0)</f>
        <v>0</v>
      </c>
      <c r="C302" s="26">
        <f>IFERROR(+VLOOKUP("LEGROW"&amp;A302,'Main File'!A:O,7,0),0)</f>
        <v>0</v>
      </c>
      <c r="D302" s="26">
        <f>IFERROR(+VLOOKUP("LEGROW"&amp;A302,'Main File'!A:O,8,0),0)</f>
        <v>0</v>
      </c>
      <c r="E302" s="26">
        <f>IFERROR(+VLOOKUP("LEGROW"&amp;A302,'Main File'!A:O,9,0),0)</f>
        <v>0</v>
      </c>
      <c r="F302" s="26">
        <f>IFERROR(+VLOOKUP("LEGROW"&amp;A302,'Main File'!A:O,10,0),0)</f>
        <v>0</v>
      </c>
      <c r="G302" s="26">
        <f>IFERROR(+VLOOKUP("LEGROW"&amp;A302,'Main File'!A:O,11,0),0)</f>
        <v>0</v>
      </c>
      <c r="H302" s="26">
        <f>IFERROR(+VLOOKUP("LEGROW"&amp;A302,'Main File'!A:O,12,0),0)</f>
        <v>0</v>
      </c>
      <c r="I302" s="26">
        <f>IFERROR(+VLOOKUP("LEGROW"&amp;A302,'Main File'!A:O,13,0),0)</f>
        <v>0</v>
      </c>
      <c r="J302" s="26">
        <f>IFERROR(+VLOOKUP("LEGROW"&amp;A302,'Main File'!A:O,14,0),0)</f>
        <v>0</v>
      </c>
      <c r="K302" s="26">
        <f>IFERROR(+VLOOKUP("LEGROW"&amp;A302,'Main File'!A:O,15,0),0)</f>
        <v>0</v>
      </c>
    </row>
    <row r="303" spans="1:11" x14ac:dyDescent="0.25">
      <c r="A303" s="9">
        <f t="shared" si="4"/>
        <v>43490</v>
      </c>
      <c r="B303" s="26">
        <f>IFERROR(+VLOOKUP("LEGROW"&amp;A303,'Main File'!A:O,6,0),0)</f>
        <v>0</v>
      </c>
      <c r="C303" s="26">
        <f>IFERROR(+VLOOKUP("LEGROW"&amp;A303,'Main File'!A:O,7,0),0)</f>
        <v>0</v>
      </c>
      <c r="D303" s="26">
        <f>IFERROR(+VLOOKUP("LEGROW"&amp;A303,'Main File'!A:O,8,0),0)</f>
        <v>0</v>
      </c>
      <c r="E303" s="26">
        <f>IFERROR(+VLOOKUP("LEGROW"&amp;A303,'Main File'!A:O,9,0),0)</f>
        <v>0</v>
      </c>
      <c r="F303" s="26">
        <f>IFERROR(+VLOOKUP("LEGROW"&amp;A303,'Main File'!A:O,10,0),0)</f>
        <v>0</v>
      </c>
      <c r="G303" s="26">
        <f>IFERROR(+VLOOKUP("LEGROW"&amp;A303,'Main File'!A:O,11,0),0)</f>
        <v>0</v>
      </c>
      <c r="H303" s="26">
        <f>IFERROR(+VLOOKUP("LEGROW"&amp;A303,'Main File'!A:O,12,0),0)</f>
        <v>0</v>
      </c>
      <c r="I303" s="26">
        <f>IFERROR(+VLOOKUP("LEGROW"&amp;A303,'Main File'!A:O,13,0),0)</f>
        <v>0</v>
      </c>
      <c r="J303" s="26">
        <f>IFERROR(+VLOOKUP("LEGROW"&amp;A303,'Main File'!A:O,14,0),0)</f>
        <v>0</v>
      </c>
      <c r="K303" s="26">
        <f>IFERROR(+VLOOKUP("LEGROW"&amp;A303,'Main File'!A:O,15,0),0)</f>
        <v>0</v>
      </c>
    </row>
    <row r="304" spans="1:11" x14ac:dyDescent="0.25">
      <c r="A304" s="9">
        <f t="shared" si="4"/>
        <v>43491</v>
      </c>
      <c r="B304" s="26">
        <f>IFERROR(+VLOOKUP("LEGROW"&amp;A304,'Main File'!A:O,6,0),0)</f>
        <v>0</v>
      </c>
      <c r="C304" s="26">
        <f>IFERROR(+VLOOKUP("LEGROW"&amp;A304,'Main File'!A:O,7,0),0)</f>
        <v>0</v>
      </c>
      <c r="D304" s="26">
        <f>IFERROR(+VLOOKUP("LEGROW"&amp;A304,'Main File'!A:O,8,0),0)</f>
        <v>0</v>
      </c>
      <c r="E304" s="26">
        <f>IFERROR(+VLOOKUP("LEGROW"&amp;A304,'Main File'!A:O,9,0),0)</f>
        <v>0</v>
      </c>
      <c r="F304" s="26">
        <f>IFERROR(+VLOOKUP("LEGROW"&amp;A304,'Main File'!A:O,10,0),0)</f>
        <v>0</v>
      </c>
      <c r="G304" s="26">
        <f>IFERROR(+VLOOKUP("LEGROW"&amp;A304,'Main File'!A:O,11,0),0)</f>
        <v>0</v>
      </c>
      <c r="H304" s="26">
        <f>IFERROR(+VLOOKUP("LEGROW"&amp;A304,'Main File'!A:O,12,0),0)</f>
        <v>0</v>
      </c>
      <c r="I304" s="26">
        <f>IFERROR(+VLOOKUP("LEGROW"&amp;A304,'Main File'!A:O,13,0),0)</f>
        <v>0</v>
      </c>
      <c r="J304" s="26">
        <f>IFERROR(+VLOOKUP("LEGROW"&amp;A304,'Main File'!A:O,14,0),0)</f>
        <v>0</v>
      </c>
      <c r="K304" s="26">
        <f>IFERROR(+VLOOKUP("LEGROW"&amp;A304,'Main File'!A:O,15,0),0)</f>
        <v>0</v>
      </c>
    </row>
    <row r="305" spans="1:11" x14ac:dyDescent="0.25">
      <c r="A305" s="9">
        <f t="shared" si="4"/>
        <v>43492</v>
      </c>
      <c r="B305" s="26">
        <f>IFERROR(+VLOOKUP("LEGROW"&amp;A305,'Main File'!A:O,6,0),0)</f>
        <v>0</v>
      </c>
      <c r="C305" s="26">
        <f>IFERROR(+VLOOKUP("LEGROW"&amp;A305,'Main File'!A:O,7,0),0)</f>
        <v>0</v>
      </c>
      <c r="D305" s="26">
        <f>IFERROR(+VLOOKUP("LEGROW"&amp;A305,'Main File'!A:O,8,0),0)</f>
        <v>0</v>
      </c>
      <c r="E305" s="26">
        <f>IFERROR(+VLOOKUP("LEGROW"&amp;A305,'Main File'!A:O,9,0),0)</f>
        <v>0</v>
      </c>
      <c r="F305" s="26">
        <f>IFERROR(+VLOOKUP("LEGROW"&amp;A305,'Main File'!A:O,10,0),0)</f>
        <v>0</v>
      </c>
      <c r="G305" s="26">
        <f>IFERROR(+VLOOKUP("LEGROW"&amp;A305,'Main File'!A:O,11,0),0)</f>
        <v>0</v>
      </c>
      <c r="H305" s="26">
        <f>IFERROR(+VLOOKUP("LEGROW"&amp;A305,'Main File'!A:O,12,0),0)</f>
        <v>0</v>
      </c>
      <c r="I305" s="26">
        <f>IFERROR(+VLOOKUP("LEGROW"&amp;A305,'Main File'!A:O,13,0),0)</f>
        <v>0</v>
      </c>
      <c r="J305" s="26">
        <f>IFERROR(+VLOOKUP("LEGROW"&amp;A305,'Main File'!A:O,14,0),0)</f>
        <v>0</v>
      </c>
      <c r="K305" s="26">
        <f>IFERROR(+VLOOKUP("LEGROW"&amp;A305,'Main File'!A:O,15,0),0)</f>
        <v>0</v>
      </c>
    </row>
    <row r="306" spans="1:11" x14ac:dyDescent="0.25">
      <c r="A306" s="9">
        <f t="shared" si="4"/>
        <v>43493</v>
      </c>
      <c r="B306" s="26">
        <f>IFERROR(+VLOOKUP("LEGROW"&amp;A306,'Main File'!A:O,6,0),0)</f>
        <v>0</v>
      </c>
      <c r="C306" s="26">
        <f>IFERROR(+VLOOKUP("LEGROW"&amp;A306,'Main File'!A:O,7,0),0)</f>
        <v>0</v>
      </c>
      <c r="D306" s="26">
        <f>IFERROR(+VLOOKUP("LEGROW"&amp;A306,'Main File'!A:O,8,0),0)</f>
        <v>0</v>
      </c>
      <c r="E306" s="26">
        <f>IFERROR(+VLOOKUP("LEGROW"&amp;A306,'Main File'!A:O,9,0),0)</f>
        <v>0</v>
      </c>
      <c r="F306" s="26">
        <f>IFERROR(+VLOOKUP("LEGROW"&amp;A306,'Main File'!A:O,10,0),0)</f>
        <v>0</v>
      </c>
      <c r="G306" s="26">
        <f>IFERROR(+VLOOKUP("LEGROW"&amp;A306,'Main File'!A:O,11,0),0)</f>
        <v>0</v>
      </c>
      <c r="H306" s="26">
        <f>IFERROR(+VLOOKUP("LEGROW"&amp;A306,'Main File'!A:O,12,0),0)</f>
        <v>0</v>
      </c>
      <c r="I306" s="26">
        <f>IFERROR(+VLOOKUP("LEGROW"&amp;A306,'Main File'!A:O,13,0),0)</f>
        <v>0</v>
      </c>
      <c r="J306" s="26">
        <f>IFERROR(+VLOOKUP("LEGROW"&amp;A306,'Main File'!A:O,14,0),0)</f>
        <v>0</v>
      </c>
      <c r="K306" s="26">
        <f>IFERROR(+VLOOKUP("LEGROW"&amp;A306,'Main File'!A:O,15,0),0)</f>
        <v>0</v>
      </c>
    </row>
    <row r="307" spans="1:11" x14ac:dyDescent="0.25">
      <c r="A307" s="9">
        <f t="shared" si="4"/>
        <v>43494</v>
      </c>
      <c r="B307" s="26">
        <f>IFERROR(+VLOOKUP("LEGROW"&amp;A307,'Main File'!A:O,6,0),0)</f>
        <v>0</v>
      </c>
      <c r="C307" s="26">
        <f>IFERROR(+VLOOKUP("LEGROW"&amp;A307,'Main File'!A:O,7,0),0)</f>
        <v>0</v>
      </c>
      <c r="D307" s="26">
        <f>IFERROR(+VLOOKUP("LEGROW"&amp;A307,'Main File'!A:O,8,0),0)</f>
        <v>0</v>
      </c>
      <c r="E307" s="26">
        <f>IFERROR(+VLOOKUP("LEGROW"&amp;A307,'Main File'!A:O,9,0),0)</f>
        <v>0</v>
      </c>
      <c r="F307" s="26">
        <f>IFERROR(+VLOOKUP("LEGROW"&amp;A307,'Main File'!A:O,10,0),0)</f>
        <v>0</v>
      </c>
      <c r="G307" s="26">
        <f>IFERROR(+VLOOKUP("LEGROW"&amp;A307,'Main File'!A:O,11,0),0)</f>
        <v>0</v>
      </c>
      <c r="H307" s="26">
        <f>IFERROR(+VLOOKUP("LEGROW"&amp;A307,'Main File'!A:O,12,0),0)</f>
        <v>0</v>
      </c>
      <c r="I307" s="26">
        <f>IFERROR(+VLOOKUP("LEGROW"&amp;A307,'Main File'!A:O,13,0),0)</f>
        <v>0</v>
      </c>
      <c r="J307" s="26">
        <f>IFERROR(+VLOOKUP("LEGROW"&amp;A307,'Main File'!A:O,14,0),0)</f>
        <v>0</v>
      </c>
      <c r="K307" s="26">
        <f>IFERROR(+VLOOKUP("LEGROW"&amp;A307,'Main File'!A:O,15,0),0)</f>
        <v>0</v>
      </c>
    </row>
    <row r="308" spans="1:11" x14ac:dyDescent="0.25">
      <c r="A308" s="9">
        <f t="shared" si="4"/>
        <v>43495</v>
      </c>
      <c r="B308" s="26">
        <f>IFERROR(+VLOOKUP("LEGROW"&amp;A308,'Main File'!A:O,6,0),0)</f>
        <v>0</v>
      </c>
      <c r="C308" s="26">
        <f>IFERROR(+VLOOKUP("LEGROW"&amp;A308,'Main File'!A:O,7,0),0)</f>
        <v>0</v>
      </c>
      <c r="D308" s="26">
        <f>IFERROR(+VLOOKUP("LEGROW"&amp;A308,'Main File'!A:O,8,0),0)</f>
        <v>0</v>
      </c>
      <c r="E308" s="26">
        <f>IFERROR(+VLOOKUP("LEGROW"&amp;A308,'Main File'!A:O,9,0),0)</f>
        <v>0</v>
      </c>
      <c r="F308" s="26">
        <f>IFERROR(+VLOOKUP("LEGROW"&amp;A308,'Main File'!A:O,10,0),0)</f>
        <v>0</v>
      </c>
      <c r="G308" s="26">
        <f>IFERROR(+VLOOKUP("LEGROW"&amp;A308,'Main File'!A:O,11,0),0)</f>
        <v>0</v>
      </c>
      <c r="H308" s="26">
        <f>IFERROR(+VLOOKUP("LEGROW"&amp;A308,'Main File'!A:O,12,0),0)</f>
        <v>0</v>
      </c>
      <c r="I308" s="26">
        <f>IFERROR(+VLOOKUP("LEGROW"&amp;A308,'Main File'!A:O,13,0),0)</f>
        <v>0</v>
      </c>
      <c r="J308" s="26">
        <f>IFERROR(+VLOOKUP("LEGROW"&amp;A308,'Main File'!A:O,14,0),0)</f>
        <v>0</v>
      </c>
      <c r="K308" s="26">
        <f>IFERROR(+VLOOKUP("LEGROW"&amp;A308,'Main File'!A:O,15,0),0)</f>
        <v>0</v>
      </c>
    </row>
    <row r="309" spans="1:11" x14ac:dyDescent="0.25">
      <c r="A309" s="9">
        <f t="shared" si="4"/>
        <v>43496</v>
      </c>
      <c r="B309" s="26">
        <f>IFERROR(+VLOOKUP("LEGROW"&amp;A309,'Main File'!A:O,6,0),0)</f>
        <v>0</v>
      </c>
      <c r="C309" s="26">
        <f>IFERROR(+VLOOKUP("LEGROW"&amp;A309,'Main File'!A:O,7,0),0)</f>
        <v>0</v>
      </c>
      <c r="D309" s="26">
        <f>IFERROR(+VLOOKUP("LEGROW"&amp;A309,'Main File'!A:O,8,0),0)</f>
        <v>0</v>
      </c>
      <c r="E309" s="26">
        <f>IFERROR(+VLOOKUP("LEGROW"&amp;A309,'Main File'!A:O,9,0),0)</f>
        <v>0</v>
      </c>
      <c r="F309" s="26">
        <f>IFERROR(+VLOOKUP("LEGROW"&amp;A309,'Main File'!A:O,10,0),0)</f>
        <v>0</v>
      </c>
      <c r="G309" s="26">
        <f>IFERROR(+VLOOKUP("LEGROW"&amp;A309,'Main File'!A:O,11,0),0)</f>
        <v>0</v>
      </c>
      <c r="H309" s="26">
        <f>IFERROR(+VLOOKUP("LEGROW"&amp;A309,'Main File'!A:O,12,0),0)</f>
        <v>0</v>
      </c>
      <c r="I309" s="26">
        <f>IFERROR(+VLOOKUP("LEGROW"&amp;A309,'Main File'!A:O,13,0),0)</f>
        <v>0</v>
      </c>
      <c r="J309" s="26">
        <f>IFERROR(+VLOOKUP("LEGROW"&amp;A309,'Main File'!A:O,14,0),0)</f>
        <v>0</v>
      </c>
      <c r="K309" s="26">
        <f>IFERROR(+VLOOKUP("LEGROW"&amp;A309,'Main File'!A:O,15,0),0)</f>
        <v>0</v>
      </c>
    </row>
    <row r="310" spans="1:11" x14ac:dyDescent="0.25">
      <c r="A310" s="9">
        <f t="shared" si="4"/>
        <v>43497</v>
      </c>
      <c r="B310" s="26">
        <f>IFERROR(+VLOOKUP("LEGROW"&amp;A310,'Main File'!A:O,6,0),0)</f>
        <v>0</v>
      </c>
      <c r="C310" s="26">
        <f>IFERROR(+VLOOKUP("LEGROW"&amp;A310,'Main File'!A:O,7,0),0)</f>
        <v>0</v>
      </c>
      <c r="D310" s="26">
        <f>IFERROR(+VLOOKUP("LEGROW"&amp;A310,'Main File'!A:O,8,0),0)</f>
        <v>0</v>
      </c>
      <c r="E310" s="26">
        <f>IFERROR(+VLOOKUP("LEGROW"&amp;A310,'Main File'!A:O,9,0),0)</f>
        <v>0</v>
      </c>
      <c r="F310" s="26">
        <f>IFERROR(+VLOOKUP("LEGROW"&amp;A310,'Main File'!A:O,10,0),0)</f>
        <v>0</v>
      </c>
      <c r="G310" s="26">
        <f>IFERROR(+VLOOKUP("LEGROW"&amp;A310,'Main File'!A:O,11,0),0)</f>
        <v>0</v>
      </c>
      <c r="H310" s="26">
        <f>IFERROR(+VLOOKUP("LEGROW"&amp;A310,'Main File'!A:O,12,0),0)</f>
        <v>0</v>
      </c>
      <c r="I310" s="26">
        <f>IFERROR(+VLOOKUP("LEGROW"&amp;A310,'Main File'!A:O,13,0),0)</f>
        <v>0</v>
      </c>
      <c r="J310" s="26">
        <f>IFERROR(+VLOOKUP("LEGROW"&amp;A310,'Main File'!A:O,14,0),0)</f>
        <v>0</v>
      </c>
      <c r="K310" s="26">
        <f>IFERROR(+VLOOKUP("LEGROW"&amp;A310,'Main File'!A:O,15,0),0)</f>
        <v>0</v>
      </c>
    </row>
    <row r="311" spans="1:11" x14ac:dyDescent="0.25">
      <c r="A311" s="9">
        <f t="shared" si="4"/>
        <v>43498</v>
      </c>
      <c r="B311" s="26">
        <f>IFERROR(+VLOOKUP("LEGROW"&amp;A311,'Main File'!A:O,6,0),0)</f>
        <v>0</v>
      </c>
      <c r="C311" s="26">
        <f>IFERROR(+VLOOKUP("LEGROW"&amp;A311,'Main File'!A:O,7,0),0)</f>
        <v>0</v>
      </c>
      <c r="D311" s="26">
        <f>IFERROR(+VLOOKUP("LEGROW"&amp;A311,'Main File'!A:O,8,0),0)</f>
        <v>0</v>
      </c>
      <c r="E311" s="26">
        <f>IFERROR(+VLOOKUP("LEGROW"&amp;A311,'Main File'!A:O,9,0),0)</f>
        <v>0</v>
      </c>
      <c r="F311" s="26">
        <f>IFERROR(+VLOOKUP("LEGROW"&amp;A311,'Main File'!A:O,10,0),0)</f>
        <v>0</v>
      </c>
      <c r="G311" s="26">
        <f>IFERROR(+VLOOKUP("LEGROW"&amp;A311,'Main File'!A:O,11,0),0)</f>
        <v>0</v>
      </c>
      <c r="H311" s="26">
        <f>IFERROR(+VLOOKUP("LEGROW"&amp;A311,'Main File'!A:O,12,0),0)</f>
        <v>0</v>
      </c>
      <c r="I311" s="26">
        <f>IFERROR(+VLOOKUP("LEGROW"&amp;A311,'Main File'!A:O,13,0),0)</f>
        <v>0</v>
      </c>
      <c r="J311" s="26">
        <f>IFERROR(+VLOOKUP("LEGROW"&amp;A311,'Main File'!A:O,14,0),0)</f>
        <v>0</v>
      </c>
      <c r="K311" s="26">
        <f>IFERROR(+VLOOKUP("LEGROW"&amp;A311,'Main File'!A:O,15,0),0)</f>
        <v>0</v>
      </c>
    </row>
    <row r="312" spans="1:11" x14ac:dyDescent="0.25">
      <c r="A312" s="9">
        <f t="shared" si="4"/>
        <v>43499</v>
      </c>
      <c r="B312" s="26">
        <f>IFERROR(+VLOOKUP("LEGROW"&amp;A312,'Main File'!A:O,6,0),0)</f>
        <v>0</v>
      </c>
      <c r="C312" s="26">
        <f>IFERROR(+VLOOKUP("LEGROW"&amp;A312,'Main File'!A:O,7,0),0)</f>
        <v>0</v>
      </c>
      <c r="D312" s="26">
        <f>IFERROR(+VLOOKUP("LEGROW"&amp;A312,'Main File'!A:O,8,0),0)</f>
        <v>0</v>
      </c>
      <c r="E312" s="26">
        <f>IFERROR(+VLOOKUP("LEGROW"&amp;A312,'Main File'!A:O,9,0),0)</f>
        <v>0</v>
      </c>
      <c r="F312" s="26">
        <f>IFERROR(+VLOOKUP("LEGROW"&amp;A312,'Main File'!A:O,10,0),0)</f>
        <v>0</v>
      </c>
      <c r="G312" s="26">
        <f>IFERROR(+VLOOKUP("LEGROW"&amp;A312,'Main File'!A:O,11,0),0)</f>
        <v>0</v>
      </c>
      <c r="H312" s="26">
        <f>IFERROR(+VLOOKUP("LEGROW"&amp;A312,'Main File'!A:O,12,0),0)</f>
        <v>0</v>
      </c>
      <c r="I312" s="26">
        <f>IFERROR(+VLOOKUP("LEGROW"&amp;A312,'Main File'!A:O,13,0),0)</f>
        <v>0</v>
      </c>
      <c r="J312" s="26">
        <f>IFERROR(+VLOOKUP("LEGROW"&amp;A312,'Main File'!A:O,14,0),0)</f>
        <v>0</v>
      </c>
      <c r="K312" s="26">
        <f>IFERROR(+VLOOKUP("LEGROW"&amp;A312,'Main File'!A:O,15,0),0)</f>
        <v>0</v>
      </c>
    </row>
    <row r="313" spans="1:11" x14ac:dyDescent="0.25">
      <c r="A313" s="9">
        <f t="shared" si="4"/>
        <v>43500</v>
      </c>
      <c r="B313" s="26">
        <f>IFERROR(+VLOOKUP("LEGROW"&amp;A313,'Main File'!A:O,6,0),0)</f>
        <v>0</v>
      </c>
      <c r="C313" s="26">
        <f>IFERROR(+VLOOKUP("LEGROW"&amp;A313,'Main File'!A:O,7,0),0)</f>
        <v>0</v>
      </c>
      <c r="D313" s="26">
        <f>IFERROR(+VLOOKUP("LEGROW"&amp;A313,'Main File'!A:O,8,0),0)</f>
        <v>0</v>
      </c>
      <c r="E313" s="26">
        <f>IFERROR(+VLOOKUP("LEGROW"&amp;A313,'Main File'!A:O,9,0),0)</f>
        <v>0</v>
      </c>
      <c r="F313" s="26">
        <f>IFERROR(+VLOOKUP("LEGROW"&amp;A313,'Main File'!A:O,10,0),0)</f>
        <v>0</v>
      </c>
      <c r="G313" s="26">
        <f>IFERROR(+VLOOKUP("LEGROW"&amp;A313,'Main File'!A:O,11,0),0)</f>
        <v>0</v>
      </c>
      <c r="H313" s="26">
        <f>IFERROR(+VLOOKUP("LEGROW"&amp;A313,'Main File'!A:O,12,0),0)</f>
        <v>0</v>
      </c>
      <c r="I313" s="26">
        <f>IFERROR(+VLOOKUP("LEGROW"&amp;A313,'Main File'!A:O,13,0),0)</f>
        <v>0</v>
      </c>
      <c r="J313" s="26">
        <f>IFERROR(+VLOOKUP("LEGROW"&amp;A313,'Main File'!A:O,14,0),0)</f>
        <v>0</v>
      </c>
      <c r="K313" s="26">
        <f>IFERROR(+VLOOKUP("LEGROW"&amp;A313,'Main File'!A:O,15,0),0)</f>
        <v>0</v>
      </c>
    </row>
    <row r="314" spans="1:11" x14ac:dyDescent="0.25">
      <c r="A314" s="9">
        <f t="shared" si="4"/>
        <v>43501</v>
      </c>
      <c r="B314" s="26">
        <f>IFERROR(+VLOOKUP("LEGROW"&amp;A314,'Main File'!A:O,6,0),0)</f>
        <v>0</v>
      </c>
      <c r="C314" s="26">
        <f>IFERROR(+VLOOKUP("LEGROW"&amp;A314,'Main File'!A:O,7,0),0)</f>
        <v>0</v>
      </c>
      <c r="D314" s="26">
        <f>IFERROR(+VLOOKUP("LEGROW"&amp;A314,'Main File'!A:O,8,0),0)</f>
        <v>0</v>
      </c>
      <c r="E314" s="26">
        <f>IFERROR(+VLOOKUP("LEGROW"&amp;A314,'Main File'!A:O,9,0),0)</f>
        <v>0</v>
      </c>
      <c r="F314" s="26">
        <f>IFERROR(+VLOOKUP("LEGROW"&amp;A314,'Main File'!A:O,10,0),0)</f>
        <v>0</v>
      </c>
      <c r="G314" s="26">
        <f>IFERROR(+VLOOKUP("LEGROW"&amp;A314,'Main File'!A:O,11,0),0)</f>
        <v>0</v>
      </c>
      <c r="H314" s="26">
        <f>IFERROR(+VLOOKUP("LEGROW"&amp;A314,'Main File'!A:O,12,0),0)</f>
        <v>0</v>
      </c>
      <c r="I314" s="26">
        <f>IFERROR(+VLOOKUP("LEGROW"&amp;A314,'Main File'!A:O,13,0),0)</f>
        <v>0</v>
      </c>
      <c r="J314" s="26">
        <f>IFERROR(+VLOOKUP("LEGROW"&amp;A314,'Main File'!A:O,14,0),0)</f>
        <v>0</v>
      </c>
      <c r="K314" s="26">
        <f>IFERROR(+VLOOKUP("LEGROW"&amp;A314,'Main File'!A:O,15,0),0)</f>
        <v>0</v>
      </c>
    </row>
    <row r="315" spans="1:11" x14ac:dyDescent="0.25">
      <c r="A315" s="9">
        <f t="shared" si="4"/>
        <v>43502</v>
      </c>
      <c r="B315" s="26">
        <f>IFERROR(+VLOOKUP("LEGROW"&amp;A315,'Main File'!A:O,6,0),0)</f>
        <v>0</v>
      </c>
      <c r="C315" s="26">
        <f>IFERROR(+VLOOKUP("LEGROW"&amp;A315,'Main File'!A:O,7,0),0)</f>
        <v>0</v>
      </c>
      <c r="D315" s="26">
        <f>IFERROR(+VLOOKUP("LEGROW"&amp;A315,'Main File'!A:O,8,0),0)</f>
        <v>0</v>
      </c>
      <c r="E315" s="26">
        <f>IFERROR(+VLOOKUP("LEGROW"&amp;A315,'Main File'!A:O,9,0),0)</f>
        <v>0</v>
      </c>
      <c r="F315" s="26">
        <f>IFERROR(+VLOOKUP("LEGROW"&amp;A315,'Main File'!A:O,10,0),0)</f>
        <v>0</v>
      </c>
      <c r="G315" s="26">
        <f>IFERROR(+VLOOKUP("LEGROW"&amp;A315,'Main File'!A:O,11,0),0)</f>
        <v>0</v>
      </c>
      <c r="H315" s="26">
        <f>IFERROR(+VLOOKUP("LEGROW"&amp;A315,'Main File'!A:O,12,0),0)</f>
        <v>0</v>
      </c>
      <c r="I315" s="26">
        <f>IFERROR(+VLOOKUP("LEGROW"&amp;A315,'Main File'!A:O,13,0),0)</f>
        <v>0</v>
      </c>
      <c r="J315" s="26">
        <f>IFERROR(+VLOOKUP("LEGROW"&amp;A315,'Main File'!A:O,14,0),0)</f>
        <v>0</v>
      </c>
      <c r="K315" s="26">
        <f>IFERROR(+VLOOKUP("LEGROW"&amp;A315,'Main File'!A:O,15,0),0)</f>
        <v>0</v>
      </c>
    </row>
    <row r="316" spans="1:11" x14ac:dyDescent="0.25">
      <c r="A316" s="9">
        <f t="shared" si="4"/>
        <v>43503</v>
      </c>
      <c r="B316" s="26">
        <f>IFERROR(+VLOOKUP("LEGROW"&amp;A316,'Main File'!A:O,6,0),0)</f>
        <v>0</v>
      </c>
      <c r="C316" s="26">
        <f>IFERROR(+VLOOKUP("LEGROW"&amp;A316,'Main File'!A:O,7,0),0)</f>
        <v>0</v>
      </c>
      <c r="D316" s="26">
        <f>IFERROR(+VLOOKUP("LEGROW"&amp;A316,'Main File'!A:O,8,0),0)</f>
        <v>0</v>
      </c>
      <c r="E316" s="26">
        <f>IFERROR(+VLOOKUP("LEGROW"&amp;A316,'Main File'!A:O,9,0),0)</f>
        <v>0</v>
      </c>
      <c r="F316" s="26">
        <f>IFERROR(+VLOOKUP("LEGROW"&amp;A316,'Main File'!A:O,10,0),0)</f>
        <v>0</v>
      </c>
      <c r="G316" s="26">
        <f>IFERROR(+VLOOKUP("LEGROW"&amp;A316,'Main File'!A:O,11,0),0)</f>
        <v>0</v>
      </c>
      <c r="H316" s="26">
        <f>IFERROR(+VLOOKUP("LEGROW"&amp;A316,'Main File'!A:O,12,0),0)</f>
        <v>0</v>
      </c>
      <c r="I316" s="26">
        <f>IFERROR(+VLOOKUP("LEGROW"&amp;A316,'Main File'!A:O,13,0),0)</f>
        <v>0</v>
      </c>
      <c r="J316" s="26">
        <f>IFERROR(+VLOOKUP("LEGROW"&amp;A316,'Main File'!A:O,14,0),0)</f>
        <v>0</v>
      </c>
      <c r="K316" s="26">
        <f>IFERROR(+VLOOKUP("LEGROW"&amp;A316,'Main File'!A:O,15,0),0)</f>
        <v>0</v>
      </c>
    </row>
    <row r="317" spans="1:11" x14ac:dyDescent="0.25">
      <c r="A317" s="9">
        <f t="shared" si="4"/>
        <v>43504</v>
      </c>
      <c r="B317" s="26">
        <f>IFERROR(+VLOOKUP("LEGROW"&amp;A317,'Main File'!A:O,6,0),0)</f>
        <v>0</v>
      </c>
      <c r="C317" s="26">
        <f>IFERROR(+VLOOKUP("LEGROW"&amp;A317,'Main File'!A:O,7,0),0)</f>
        <v>0</v>
      </c>
      <c r="D317" s="26">
        <f>IFERROR(+VLOOKUP("LEGROW"&amp;A317,'Main File'!A:O,8,0),0)</f>
        <v>0</v>
      </c>
      <c r="E317" s="26">
        <f>IFERROR(+VLOOKUP("LEGROW"&amp;A317,'Main File'!A:O,9,0),0)</f>
        <v>0</v>
      </c>
      <c r="F317" s="26">
        <f>IFERROR(+VLOOKUP("LEGROW"&amp;A317,'Main File'!A:O,10,0),0)</f>
        <v>0</v>
      </c>
      <c r="G317" s="26">
        <f>IFERROR(+VLOOKUP("LEGROW"&amp;A317,'Main File'!A:O,11,0),0)</f>
        <v>0</v>
      </c>
      <c r="H317" s="26">
        <f>IFERROR(+VLOOKUP("LEGROW"&amp;A317,'Main File'!A:O,12,0),0)</f>
        <v>0</v>
      </c>
      <c r="I317" s="26">
        <f>IFERROR(+VLOOKUP("LEGROW"&amp;A317,'Main File'!A:O,13,0),0)</f>
        <v>0</v>
      </c>
      <c r="J317" s="26">
        <f>IFERROR(+VLOOKUP("LEGROW"&amp;A317,'Main File'!A:O,14,0),0)</f>
        <v>0</v>
      </c>
      <c r="K317" s="26">
        <f>IFERROR(+VLOOKUP("LEGROW"&amp;A317,'Main File'!A:O,15,0),0)</f>
        <v>0</v>
      </c>
    </row>
    <row r="318" spans="1:11" x14ac:dyDescent="0.25">
      <c r="A318" s="9">
        <f t="shared" si="4"/>
        <v>43505</v>
      </c>
      <c r="B318" s="26">
        <f>IFERROR(+VLOOKUP("LEGROW"&amp;A318,'Main File'!A:O,6,0),0)</f>
        <v>0</v>
      </c>
      <c r="C318" s="26">
        <f>IFERROR(+VLOOKUP("LEGROW"&amp;A318,'Main File'!A:O,7,0),0)</f>
        <v>0</v>
      </c>
      <c r="D318" s="26">
        <f>IFERROR(+VLOOKUP("LEGROW"&amp;A318,'Main File'!A:O,8,0),0)</f>
        <v>0</v>
      </c>
      <c r="E318" s="26">
        <f>IFERROR(+VLOOKUP("LEGROW"&amp;A318,'Main File'!A:O,9,0),0)</f>
        <v>0</v>
      </c>
      <c r="F318" s="26">
        <f>IFERROR(+VLOOKUP("LEGROW"&amp;A318,'Main File'!A:O,10,0),0)</f>
        <v>0</v>
      </c>
      <c r="G318" s="26">
        <f>IFERROR(+VLOOKUP("LEGROW"&amp;A318,'Main File'!A:O,11,0),0)</f>
        <v>0</v>
      </c>
      <c r="H318" s="26">
        <f>IFERROR(+VLOOKUP("LEGROW"&amp;A318,'Main File'!A:O,12,0),0)</f>
        <v>0</v>
      </c>
      <c r="I318" s="26">
        <f>IFERROR(+VLOOKUP("LEGROW"&amp;A318,'Main File'!A:O,13,0),0)</f>
        <v>0</v>
      </c>
      <c r="J318" s="26">
        <f>IFERROR(+VLOOKUP("LEGROW"&amp;A318,'Main File'!A:O,14,0),0)</f>
        <v>0</v>
      </c>
      <c r="K318" s="26">
        <f>IFERROR(+VLOOKUP("LEGROW"&amp;A318,'Main File'!A:O,15,0),0)</f>
        <v>0</v>
      </c>
    </row>
    <row r="319" spans="1:11" x14ac:dyDescent="0.25">
      <c r="A319" s="9">
        <f t="shared" si="4"/>
        <v>43506</v>
      </c>
      <c r="B319" s="26">
        <f>IFERROR(+VLOOKUP("LEGROW"&amp;A319,'Main File'!A:O,6,0),0)</f>
        <v>0</v>
      </c>
      <c r="C319" s="26">
        <f>IFERROR(+VLOOKUP("LEGROW"&amp;A319,'Main File'!A:O,7,0),0)</f>
        <v>0</v>
      </c>
      <c r="D319" s="26">
        <f>IFERROR(+VLOOKUP("LEGROW"&amp;A319,'Main File'!A:O,8,0),0)</f>
        <v>0</v>
      </c>
      <c r="E319" s="26">
        <f>IFERROR(+VLOOKUP("LEGROW"&amp;A319,'Main File'!A:O,9,0),0)</f>
        <v>0</v>
      </c>
      <c r="F319" s="26">
        <f>IFERROR(+VLOOKUP("LEGROW"&amp;A319,'Main File'!A:O,10,0),0)</f>
        <v>0</v>
      </c>
      <c r="G319" s="26">
        <f>IFERROR(+VLOOKUP("LEGROW"&amp;A319,'Main File'!A:O,11,0),0)</f>
        <v>0</v>
      </c>
      <c r="H319" s="26">
        <f>IFERROR(+VLOOKUP("LEGROW"&amp;A319,'Main File'!A:O,12,0),0)</f>
        <v>0</v>
      </c>
      <c r="I319" s="26">
        <f>IFERROR(+VLOOKUP("LEGROW"&amp;A319,'Main File'!A:O,13,0),0)</f>
        <v>0</v>
      </c>
      <c r="J319" s="26">
        <f>IFERROR(+VLOOKUP("LEGROW"&amp;A319,'Main File'!A:O,14,0),0)</f>
        <v>0</v>
      </c>
      <c r="K319" s="26">
        <f>IFERROR(+VLOOKUP("LEGROW"&amp;A319,'Main File'!A:O,15,0),0)</f>
        <v>0</v>
      </c>
    </row>
    <row r="320" spans="1:11" x14ac:dyDescent="0.25">
      <c r="A320" s="9">
        <f t="shared" si="4"/>
        <v>43507</v>
      </c>
      <c r="B320" s="26">
        <f>IFERROR(+VLOOKUP("LEGROW"&amp;A320,'Main File'!A:O,6,0),0)</f>
        <v>0</v>
      </c>
      <c r="C320" s="26">
        <f>IFERROR(+VLOOKUP("LEGROW"&amp;A320,'Main File'!A:O,7,0),0)</f>
        <v>0</v>
      </c>
      <c r="D320" s="26">
        <f>IFERROR(+VLOOKUP("LEGROW"&amp;A320,'Main File'!A:O,8,0),0)</f>
        <v>0</v>
      </c>
      <c r="E320" s="26">
        <f>IFERROR(+VLOOKUP("LEGROW"&amp;A320,'Main File'!A:O,9,0),0)</f>
        <v>0</v>
      </c>
      <c r="F320" s="26">
        <f>IFERROR(+VLOOKUP("LEGROW"&amp;A320,'Main File'!A:O,10,0),0)</f>
        <v>0</v>
      </c>
      <c r="G320" s="26">
        <f>IFERROR(+VLOOKUP("LEGROW"&amp;A320,'Main File'!A:O,11,0),0)</f>
        <v>0</v>
      </c>
      <c r="H320" s="26">
        <f>IFERROR(+VLOOKUP("LEGROW"&amp;A320,'Main File'!A:O,12,0),0)</f>
        <v>0</v>
      </c>
      <c r="I320" s="26">
        <f>IFERROR(+VLOOKUP("LEGROW"&amp;A320,'Main File'!A:O,13,0),0)</f>
        <v>0</v>
      </c>
      <c r="J320" s="26">
        <f>IFERROR(+VLOOKUP("LEGROW"&amp;A320,'Main File'!A:O,14,0),0)</f>
        <v>0</v>
      </c>
      <c r="K320" s="26">
        <f>IFERROR(+VLOOKUP("LEGROW"&amp;A320,'Main File'!A:O,15,0),0)</f>
        <v>0</v>
      </c>
    </row>
    <row r="321" spans="1:11" x14ac:dyDescent="0.25">
      <c r="A321" s="9">
        <f t="shared" si="4"/>
        <v>43508</v>
      </c>
      <c r="B321" s="26">
        <f>IFERROR(+VLOOKUP("LEGROW"&amp;A321,'Main File'!A:O,6,0),0)</f>
        <v>0</v>
      </c>
      <c r="C321" s="26">
        <f>IFERROR(+VLOOKUP("LEGROW"&amp;A321,'Main File'!A:O,7,0),0)</f>
        <v>0</v>
      </c>
      <c r="D321" s="26">
        <f>IFERROR(+VLOOKUP("LEGROW"&amp;A321,'Main File'!A:O,8,0),0)</f>
        <v>0</v>
      </c>
      <c r="E321" s="26">
        <f>IFERROR(+VLOOKUP("LEGROW"&amp;A321,'Main File'!A:O,9,0),0)</f>
        <v>0</v>
      </c>
      <c r="F321" s="26">
        <f>IFERROR(+VLOOKUP("LEGROW"&amp;A321,'Main File'!A:O,10,0),0)</f>
        <v>0</v>
      </c>
      <c r="G321" s="26">
        <f>IFERROR(+VLOOKUP("LEGROW"&amp;A321,'Main File'!A:O,11,0),0)</f>
        <v>0</v>
      </c>
      <c r="H321" s="26">
        <f>IFERROR(+VLOOKUP("LEGROW"&amp;A321,'Main File'!A:O,12,0),0)</f>
        <v>0</v>
      </c>
      <c r="I321" s="26">
        <f>IFERROR(+VLOOKUP("LEGROW"&amp;A321,'Main File'!A:O,13,0),0)</f>
        <v>0</v>
      </c>
      <c r="J321" s="26">
        <f>IFERROR(+VLOOKUP("LEGROW"&amp;A321,'Main File'!A:O,14,0),0)</f>
        <v>0</v>
      </c>
      <c r="K321" s="26">
        <f>IFERROR(+VLOOKUP("LEGROW"&amp;A321,'Main File'!A:O,15,0),0)</f>
        <v>0</v>
      </c>
    </row>
    <row r="322" spans="1:11" x14ac:dyDescent="0.25">
      <c r="A322" s="9">
        <f t="shared" si="4"/>
        <v>43509</v>
      </c>
      <c r="B322" s="26">
        <f>IFERROR(+VLOOKUP("LEGROW"&amp;A322,'Main File'!A:O,6,0),0)</f>
        <v>0</v>
      </c>
      <c r="C322" s="26">
        <f>IFERROR(+VLOOKUP("LEGROW"&amp;A322,'Main File'!A:O,7,0),0)</f>
        <v>0</v>
      </c>
      <c r="D322" s="26">
        <f>IFERROR(+VLOOKUP("LEGROW"&amp;A322,'Main File'!A:O,8,0),0)</f>
        <v>0</v>
      </c>
      <c r="E322" s="26">
        <f>IFERROR(+VLOOKUP("LEGROW"&amp;A322,'Main File'!A:O,9,0),0)</f>
        <v>0</v>
      </c>
      <c r="F322" s="26">
        <f>IFERROR(+VLOOKUP("LEGROW"&amp;A322,'Main File'!A:O,10,0),0)</f>
        <v>0</v>
      </c>
      <c r="G322" s="26">
        <f>IFERROR(+VLOOKUP("LEGROW"&amp;A322,'Main File'!A:O,11,0),0)</f>
        <v>0</v>
      </c>
      <c r="H322" s="26">
        <f>IFERROR(+VLOOKUP("LEGROW"&amp;A322,'Main File'!A:O,12,0),0)</f>
        <v>0</v>
      </c>
      <c r="I322" s="26">
        <f>IFERROR(+VLOOKUP("LEGROW"&amp;A322,'Main File'!A:O,13,0),0)</f>
        <v>0</v>
      </c>
      <c r="J322" s="26">
        <f>IFERROR(+VLOOKUP("LEGROW"&amp;A322,'Main File'!A:O,14,0),0)</f>
        <v>0</v>
      </c>
      <c r="K322" s="26">
        <f>IFERROR(+VLOOKUP("LEGROW"&amp;A322,'Main File'!A:O,15,0),0)</f>
        <v>0</v>
      </c>
    </row>
    <row r="323" spans="1:11" x14ac:dyDescent="0.25">
      <c r="A323" s="9">
        <f t="shared" si="4"/>
        <v>43510</v>
      </c>
      <c r="B323" s="26">
        <f>IFERROR(+VLOOKUP("LEGROW"&amp;A323,'Main File'!A:O,6,0),0)</f>
        <v>0</v>
      </c>
      <c r="C323" s="26">
        <f>IFERROR(+VLOOKUP("LEGROW"&amp;A323,'Main File'!A:O,7,0),0)</f>
        <v>0</v>
      </c>
      <c r="D323" s="26">
        <f>IFERROR(+VLOOKUP("LEGROW"&amp;A323,'Main File'!A:O,8,0),0)</f>
        <v>0</v>
      </c>
      <c r="E323" s="26">
        <f>IFERROR(+VLOOKUP("LEGROW"&amp;A323,'Main File'!A:O,9,0),0)</f>
        <v>0</v>
      </c>
      <c r="F323" s="26">
        <f>IFERROR(+VLOOKUP("LEGROW"&amp;A323,'Main File'!A:O,10,0),0)</f>
        <v>0</v>
      </c>
      <c r="G323" s="26">
        <f>IFERROR(+VLOOKUP("LEGROW"&amp;A323,'Main File'!A:O,11,0),0)</f>
        <v>0</v>
      </c>
      <c r="H323" s="26">
        <f>IFERROR(+VLOOKUP("LEGROW"&amp;A323,'Main File'!A:O,12,0),0)</f>
        <v>0</v>
      </c>
      <c r="I323" s="26">
        <f>IFERROR(+VLOOKUP("LEGROW"&amp;A323,'Main File'!A:O,13,0),0)</f>
        <v>0</v>
      </c>
      <c r="J323" s="26">
        <f>IFERROR(+VLOOKUP("LEGROW"&amp;A323,'Main File'!A:O,14,0),0)</f>
        <v>0</v>
      </c>
      <c r="K323" s="26">
        <f>IFERROR(+VLOOKUP("LEGROW"&amp;A323,'Main File'!A:O,15,0),0)</f>
        <v>0</v>
      </c>
    </row>
    <row r="324" spans="1:11" x14ac:dyDescent="0.25">
      <c r="A324" s="9">
        <f t="shared" si="4"/>
        <v>43511</v>
      </c>
      <c r="B324" s="26">
        <f>IFERROR(+VLOOKUP("LEGROW"&amp;A324,'Main File'!A:O,6,0),0)</f>
        <v>0</v>
      </c>
      <c r="C324" s="26">
        <f>IFERROR(+VLOOKUP("LEGROW"&amp;A324,'Main File'!A:O,7,0),0)</f>
        <v>0</v>
      </c>
      <c r="D324" s="26">
        <f>IFERROR(+VLOOKUP("LEGROW"&amp;A324,'Main File'!A:O,8,0),0)</f>
        <v>0</v>
      </c>
      <c r="E324" s="26">
        <f>IFERROR(+VLOOKUP("LEGROW"&amp;A324,'Main File'!A:O,9,0),0)</f>
        <v>0</v>
      </c>
      <c r="F324" s="26">
        <f>IFERROR(+VLOOKUP("LEGROW"&amp;A324,'Main File'!A:O,10,0),0)</f>
        <v>0</v>
      </c>
      <c r="G324" s="26">
        <f>IFERROR(+VLOOKUP("LEGROW"&amp;A324,'Main File'!A:O,11,0),0)</f>
        <v>0</v>
      </c>
      <c r="H324" s="26">
        <f>IFERROR(+VLOOKUP("LEGROW"&amp;A324,'Main File'!A:O,12,0),0)</f>
        <v>0</v>
      </c>
      <c r="I324" s="26">
        <f>IFERROR(+VLOOKUP("LEGROW"&amp;A324,'Main File'!A:O,13,0),0)</f>
        <v>0</v>
      </c>
      <c r="J324" s="26">
        <f>IFERROR(+VLOOKUP("LEGROW"&amp;A324,'Main File'!A:O,14,0),0)</f>
        <v>0</v>
      </c>
      <c r="K324" s="26">
        <f>IFERROR(+VLOOKUP("LEGROW"&amp;A324,'Main File'!A:O,15,0),0)</f>
        <v>0</v>
      </c>
    </row>
    <row r="325" spans="1:11" x14ac:dyDescent="0.25">
      <c r="A325" s="9">
        <f t="shared" si="4"/>
        <v>43512</v>
      </c>
      <c r="B325" s="26">
        <f>IFERROR(+VLOOKUP("LEGROW"&amp;A325,'Main File'!A:O,6,0),0)</f>
        <v>0</v>
      </c>
      <c r="C325" s="26">
        <f>IFERROR(+VLOOKUP("LEGROW"&amp;A325,'Main File'!A:O,7,0),0)</f>
        <v>0</v>
      </c>
      <c r="D325" s="26">
        <f>IFERROR(+VLOOKUP("LEGROW"&amp;A325,'Main File'!A:O,8,0),0)</f>
        <v>0</v>
      </c>
      <c r="E325" s="26">
        <f>IFERROR(+VLOOKUP("LEGROW"&amp;A325,'Main File'!A:O,9,0),0)</f>
        <v>0</v>
      </c>
      <c r="F325" s="26">
        <f>IFERROR(+VLOOKUP("LEGROW"&amp;A325,'Main File'!A:O,10,0),0)</f>
        <v>0</v>
      </c>
      <c r="G325" s="26">
        <f>IFERROR(+VLOOKUP("LEGROW"&amp;A325,'Main File'!A:O,11,0),0)</f>
        <v>0</v>
      </c>
      <c r="H325" s="26">
        <f>IFERROR(+VLOOKUP("LEGROW"&amp;A325,'Main File'!A:O,12,0),0)</f>
        <v>0</v>
      </c>
      <c r="I325" s="26">
        <f>IFERROR(+VLOOKUP("LEGROW"&amp;A325,'Main File'!A:O,13,0),0)</f>
        <v>0</v>
      </c>
      <c r="J325" s="26">
        <f>IFERROR(+VLOOKUP("LEGROW"&amp;A325,'Main File'!A:O,14,0),0)</f>
        <v>0</v>
      </c>
      <c r="K325" s="26">
        <f>IFERROR(+VLOOKUP("LEGROW"&amp;A325,'Main File'!A:O,15,0),0)</f>
        <v>0</v>
      </c>
    </row>
    <row r="326" spans="1:11" x14ac:dyDescent="0.25">
      <c r="A326" s="9">
        <f t="shared" si="4"/>
        <v>43513</v>
      </c>
      <c r="B326" s="26">
        <f>IFERROR(+VLOOKUP("LEGROW"&amp;A326,'Main File'!A:O,6,0),0)</f>
        <v>0</v>
      </c>
      <c r="C326" s="26">
        <f>IFERROR(+VLOOKUP("LEGROW"&amp;A326,'Main File'!A:O,7,0),0)</f>
        <v>0</v>
      </c>
      <c r="D326" s="26">
        <f>IFERROR(+VLOOKUP("LEGROW"&amp;A326,'Main File'!A:O,8,0),0)</f>
        <v>0</v>
      </c>
      <c r="E326" s="26">
        <f>IFERROR(+VLOOKUP("LEGROW"&amp;A326,'Main File'!A:O,9,0),0)</f>
        <v>0</v>
      </c>
      <c r="F326" s="26">
        <f>IFERROR(+VLOOKUP("LEGROW"&amp;A326,'Main File'!A:O,10,0),0)</f>
        <v>0</v>
      </c>
      <c r="G326" s="26">
        <f>IFERROR(+VLOOKUP("LEGROW"&amp;A326,'Main File'!A:O,11,0),0)</f>
        <v>0</v>
      </c>
      <c r="H326" s="26">
        <f>IFERROR(+VLOOKUP("LEGROW"&amp;A326,'Main File'!A:O,12,0),0)</f>
        <v>0</v>
      </c>
      <c r="I326" s="26">
        <f>IFERROR(+VLOOKUP("LEGROW"&amp;A326,'Main File'!A:O,13,0),0)</f>
        <v>0</v>
      </c>
      <c r="J326" s="26">
        <f>IFERROR(+VLOOKUP("LEGROW"&amp;A326,'Main File'!A:O,14,0),0)</f>
        <v>0</v>
      </c>
      <c r="K326" s="26">
        <f>IFERROR(+VLOOKUP("LEGROW"&amp;A326,'Main File'!A:O,15,0),0)</f>
        <v>0</v>
      </c>
    </row>
    <row r="327" spans="1:11" x14ac:dyDescent="0.25">
      <c r="A327" s="9">
        <f t="shared" ref="A327:A368" si="5">+A326+1</f>
        <v>43514</v>
      </c>
      <c r="B327" s="26">
        <f>IFERROR(+VLOOKUP("LEGROW"&amp;A327,'Main File'!A:O,6,0),0)</f>
        <v>0</v>
      </c>
      <c r="C327" s="26">
        <f>IFERROR(+VLOOKUP("LEGROW"&amp;A327,'Main File'!A:O,7,0),0)</f>
        <v>0</v>
      </c>
      <c r="D327" s="26">
        <f>IFERROR(+VLOOKUP("LEGROW"&amp;A327,'Main File'!A:O,8,0),0)</f>
        <v>0</v>
      </c>
      <c r="E327" s="26">
        <f>IFERROR(+VLOOKUP("LEGROW"&amp;A327,'Main File'!A:O,9,0),0)</f>
        <v>0</v>
      </c>
      <c r="F327" s="26">
        <f>IFERROR(+VLOOKUP("LEGROW"&amp;A327,'Main File'!A:O,10,0),0)</f>
        <v>0</v>
      </c>
      <c r="G327" s="26">
        <f>IFERROR(+VLOOKUP("LEGROW"&amp;A327,'Main File'!A:O,11,0),0)</f>
        <v>0</v>
      </c>
      <c r="H327" s="26">
        <f>IFERROR(+VLOOKUP("LEGROW"&amp;A327,'Main File'!A:O,12,0),0)</f>
        <v>0</v>
      </c>
      <c r="I327" s="26">
        <f>IFERROR(+VLOOKUP("LEGROW"&amp;A327,'Main File'!A:O,13,0),0)</f>
        <v>0</v>
      </c>
      <c r="J327" s="26">
        <f>IFERROR(+VLOOKUP("LEGROW"&amp;A327,'Main File'!A:O,14,0),0)</f>
        <v>0</v>
      </c>
      <c r="K327" s="26">
        <f>IFERROR(+VLOOKUP("LEGROW"&amp;A327,'Main File'!A:O,15,0),0)</f>
        <v>0</v>
      </c>
    </row>
    <row r="328" spans="1:11" x14ac:dyDescent="0.25">
      <c r="A328" s="9">
        <f t="shared" si="5"/>
        <v>43515</v>
      </c>
      <c r="B328" s="26">
        <f>IFERROR(+VLOOKUP("LEGROW"&amp;A328,'Main File'!A:O,6,0),0)</f>
        <v>0</v>
      </c>
      <c r="C328" s="26">
        <f>IFERROR(+VLOOKUP("LEGROW"&amp;A328,'Main File'!A:O,7,0),0)</f>
        <v>0</v>
      </c>
      <c r="D328" s="26">
        <f>IFERROR(+VLOOKUP("LEGROW"&amp;A328,'Main File'!A:O,8,0),0)</f>
        <v>0</v>
      </c>
      <c r="E328" s="26">
        <f>IFERROR(+VLOOKUP("LEGROW"&amp;A328,'Main File'!A:O,9,0),0)</f>
        <v>0</v>
      </c>
      <c r="F328" s="26">
        <f>IFERROR(+VLOOKUP("LEGROW"&amp;A328,'Main File'!A:O,10,0),0)</f>
        <v>0</v>
      </c>
      <c r="G328" s="26">
        <f>IFERROR(+VLOOKUP("LEGROW"&amp;A328,'Main File'!A:O,11,0),0)</f>
        <v>0</v>
      </c>
      <c r="H328" s="26">
        <f>IFERROR(+VLOOKUP("LEGROW"&amp;A328,'Main File'!A:O,12,0),0)</f>
        <v>0</v>
      </c>
      <c r="I328" s="26">
        <f>IFERROR(+VLOOKUP("LEGROW"&amp;A328,'Main File'!A:O,13,0),0)</f>
        <v>0</v>
      </c>
      <c r="J328" s="26">
        <f>IFERROR(+VLOOKUP("LEGROW"&amp;A328,'Main File'!A:O,14,0),0)</f>
        <v>0</v>
      </c>
      <c r="K328" s="26">
        <f>IFERROR(+VLOOKUP("LEGROW"&amp;A328,'Main File'!A:O,15,0),0)</f>
        <v>0</v>
      </c>
    </row>
    <row r="329" spans="1:11" x14ac:dyDescent="0.25">
      <c r="A329" s="9">
        <f t="shared" si="5"/>
        <v>43516</v>
      </c>
      <c r="B329" s="26">
        <f>IFERROR(+VLOOKUP("LEGROW"&amp;A329,'Main File'!A:O,6,0),0)</f>
        <v>0</v>
      </c>
      <c r="C329" s="26">
        <f>IFERROR(+VLOOKUP("LEGROW"&amp;A329,'Main File'!A:O,7,0),0)</f>
        <v>0</v>
      </c>
      <c r="D329" s="26">
        <f>IFERROR(+VLOOKUP("LEGROW"&amp;A329,'Main File'!A:O,8,0),0)</f>
        <v>0</v>
      </c>
      <c r="E329" s="26">
        <f>IFERROR(+VLOOKUP("LEGROW"&amp;A329,'Main File'!A:O,9,0),0)</f>
        <v>0</v>
      </c>
      <c r="F329" s="26">
        <f>IFERROR(+VLOOKUP("LEGROW"&amp;A329,'Main File'!A:O,10,0),0)</f>
        <v>0</v>
      </c>
      <c r="G329" s="26">
        <f>IFERROR(+VLOOKUP("LEGROW"&amp;A329,'Main File'!A:O,11,0),0)</f>
        <v>0</v>
      </c>
      <c r="H329" s="26">
        <f>IFERROR(+VLOOKUP("LEGROW"&amp;A329,'Main File'!A:O,12,0),0)</f>
        <v>0</v>
      </c>
      <c r="I329" s="26">
        <f>IFERROR(+VLOOKUP("LEGROW"&amp;A329,'Main File'!A:O,13,0),0)</f>
        <v>0</v>
      </c>
      <c r="J329" s="26">
        <f>IFERROR(+VLOOKUP("LEGROW"&amp;A329,'Main File'!A:O,14,0),0)</f>
        <v>0</v>
      </c>
      <c r="K329" s="26">
        <f>IFERROR(+VLOOKUP("LEGROW"&amp;A329,'Main File'!A:O,15,0),0)</f>
        <v>0</v>
      </c>
    </row>
    <row r="330" spans="1:11" x14ac:dyDescent="0.25">
      <c r="A330" s="9">
        <f t="shared" si="5"/>
        <v>43517</v>
      </c>
      <c r="B330" s="26">
        <f>IFERROR(+VLOOKUP("LEGROW"&amp;A330,'Main File'!A:O,6,0),0)</f>
        <v>0</v>
      </c>
      <c r="C330" s="26">
        <f>IFERROR(+VLOOKUP("LEGROW"&amp;A330,'Main File'!A:O,7,0),0)</f>
        <v>0</v>
      </c>
      <c r="D330" s="26">
        <f>IFERROR(+VLOOKUP("LEGROW"&amp;A330,'Main File'!A:O,8,0),0)</f>
        <v>0</v>
      </c>
      <c r="E330" s="26">
        <f>IFERROR(+VLOOKUP("LEGROW"&amp;A330,'Main File'!A:O,9,0),0)</f>
        <v>0</v>
      </c>
      <c r="F330" s="26">
        <f>IFERROR(+VLOOKUP("LEGROW"&amp;A330,'Main File'!A:O,10,0),0)</f>
        <v>0</v>
      </c>
      <c r="G330" s="26">
        <f>IFERROR(+VLOOKUP("LEGROW"&amp;A330,'Main File'!A:O,11,0),0)</f>
        <v>0</v>
      </c>
      <c r="H330" s="26">
        <f>IFERROR(+VLOOKUP("LEGROW"&amp;A330,'Main File'!A:O,12,0),0)</f>
        <v>0</v>
      </c>
      <c r="I330" s="26">
        <f>IFERROR(+VLOOKUP("LEGROW"&amp;A330,'Main File'!A:O,13,0),0)</f>
        <v>0</v>
      </c>
      <c r="J330" s="26">
        <f>IFERROR(+VLOOKUP("LEGROW"&amp;A330,'Main File'!A:O,14,0),0)</f>
        <v>0</v>
      </c>
      <c r="K330" s="26">
        <f>IFERROR(+VLOOKUP("LEGROW"&amp;A330,'Main File'!A:O,15,0),0)</f>
        <v>0</v>
      </c>
    </row>
    <row r="331" spans="1:11" x14ac:dyDescent="0.25">
      <c r="A331" s="9">
        <f t="shared" si="5"/>
        <v>43518</v>
      </c>
      <c r="B331" s="26">
        <f>IFERROR(+VLOOKUP("LEGROW"&amp;A331,'Main File'!A:O,6,0),0)</f>
        <v>0</v>
      </c>
      <c r="C331" s="26">
        <f>IFERROR(+VLOOKUP("LEGROW"&amp;A331,'Main File'!A:O,7,0),0)</f>
        <v>0</v>
      </c>
      <c r="D331" s="26">
        <f>IFERROR(+VLOOKUP("LEGROW"&amp;A331,'Main File'!A:O,8,0),0)</f>
        <v>0</v>
      </c>
      <c r="E331" s="26">
        <f>IFERROR(+VLOOKUP("LEGROW"&amp;A331,'Main File'!A:O,9,0),0)</f>
        <v>0</v>
      </c>
      <c r="F331" s="26">
        <f>IFERROR(+VLOOKUP("LEGROW"&amp;A331,'Main File'!A:O,10,0),0)</f>
        <v>0</v>
      </c>
      <c r="G331" s="26">
        <f>IFERROR(+VLOOKUP("LEGROW"&amp;A331,'Main File'!A:O,11,0),0)</f>
        <v>0</v>
      </c>
      <c r="H331" s="26">
        <f>IFERROR(+VLOOKUP("LEGROW"&amp;A331,'Main File'!A:O,12,0),0)</f>
        <v>0</v>
      </c>
      <c r="I331" s="26">
        <f>IFERROR(+VLOOKUP("LEGROW"&amp;A331,'Main File'!A:O,13,0),0)</f>
        <v>0</v>
      </c>
      <c r="J331" s="26">
        <f>IFERROR(+VLOOKUP("LEGROW"&amp;A331,'Main File'!A:O,14,0),0)</f>
        <v>0</v>
      </c>
      <c r="K331" s="26">
        <f>IFERROR(+VLOOKUP("LEGROW"&amp;A331,'Main File'!A:O,15,0),0)</f>
        <v>0</v>
      </c>
    </row>
    <row r="332" spans="1:11" x14ac:dyDescent="0.25">
      <c r="A332" s="9">
        <f t="shared" si="5"/>
        <v>43519</v>
      </c>
      <c r="B332" s="26">
        <f>IFERROR(+VLOOKUP("LEGROW"&amp;A332,'Main File'!A:O,6,0),0)</f>
        <v>0</v>
      </c>
      <c r="C332" s="26">
        <f>IFERROR(+VLOOKUP("LEGROW"&amp;A332,'Main File'!A:O,7,0),0)</f>
        <v>0</v>
      </c>
      <c r="D332" s="26">
        <f>IFERROR(+VLOOKUP("LEGROW"&amp;A332,'Main File'!A:O,8,0),0)</f>
        <v>0</v>
      </c>
      <c r="E332" s="26">
        <f>IFERROR(+VLOOKUP("LEGROW"&amp;A332,'Main File'!A:O,9,0),0)</f>
        <v>0</v>
      </c>
      <c r="F332" s="26">
        <f>IFERROR(+VLOOKUP("LEGROW"&amp;A332,'Main File'!A:O,10,0),0)</f>
        <v>0</v>
      </c>
      <c r="G332" s="26">
        <f>IFERROR(+VLOOKUP("LEGROW"&amp;A332,'Main File'!A:O,11,0),0)</f>
        <v>0</v>
      </c>
      <c r="H332" s="26">
        <f>IFERROR(+VLOOKUP("LEGROW"&amp;A332,'Main File'!A:O,12,0),0)</f>
        <v>0</v>
      </c>
      <c r="I332" s="26">
        <f>IFERROR(+VLOOKUP("LEGROW"&amp;A332,'Main File'!A:O,13,0),0)</f>
        <v>0</v>
      </c>
      <c r="J332" s="26">
        <f>IFERROR(+VLOOKUP("LEGROW"&amp;A332,'Main File'!A:O,14,0),0)</f>
        <v>0</v>
      </c>
      <c r="K332" s="26">
        <f>IFERROR(+VLOOKUP("LEGROW"&amp;A332,'Main File'!A:O,15,0),0)</f>
        <v>0</v>
      </c>
    </row>
    <row r="333" spans="1:11" x14ac:dyDescent="0.25">
      <c r="A333" s="9">
        <f t="shared" si="5"/>
        <v>43520</v>
      </c>
      <c r="B333" s="26">
        <f>IFERROR(+VLOOKUP("LEGROW"&amp;A333,'Main File'!A:O,6,0),0)</f>
        <v>0</v>
      </c>
      <c r="C333" s="26">
        <f>IFERROR(+VLOOKUP("LEGROW"&amp;A333,'Main File'!A:O,7,0),0)</f>
        <v>0</v>
      </c>
      <c r="D333" s="26">
        <f>IFERROR(+VLOOKUP("LEGROW"&amp;A333,'Main File'!A:O,8,0),0)</f>
        <v>0</v>
      </c>
      <c r="E333" s="26">
        <f>IFERROR(+VLOOKUP("LEGROW"&amp;A333,'Main File'!A:O,9,0),0)</f>
        <v>0</v>
      </c>
      <c r="F333" s="26">
        <f>IFERROR(+VLOOKUP("LEGROW"&amp;A333,'Main File'!A:O,10,0),0)</f>
        <v>0</v>
      </c>
      <c r="G333" s="26">
        <f>IFERROR(+VLOOKUP("LEGROW"&amp;A333,'Main File'!A:O,11,0),0)</f>
        <v>0</v>
      </c>
      <c r="H333" s="26">
        <f>IFERROR(+VLOOKUP("LEGROW"&amp;A333,'Main File'!A:O,12,0),0)</f>
        <v>0</v>
      </c>
      <c r="I333" s="26">
        <f>IFERROR(+VLOOKUP("LEGROW"&amp;A333,'Main File'!A:O,13,0),0)</f>
        <v>0</v>
      </c>
      <c r="J333" s="26">
        <f>IFERROR(+VLOOKUP("LEGROW"&amp;A333,'Main File'!A:O,14,0),0)</f>
        <v>0</v>
      </c>
      <c r="K333" s="26">
        <f>IFERROR(+VLOOKUP("LEGROW"&amp;A333,'Main File'!A:O,15,0),0)</f>
        <v>0</v>
      </c>
    </row>
    <row r="334" spans="1:11" x14ac:dyDescent="0.25">
      <c r="A334" s="9">
        <f t="shared" si="5"/>
        <v>43521</v>
      </c>
      <c r="B334" s="26">
        <f>IFERROR(+VLOOKUP("LEGROW"&amp;A334,'Main File'!A:O,6,0),0)</f>
        <v>0</v>
      </c>
      <c r="C334" s="26">
        <f>IFERROR(+VLOOKUP("LEGROW"&amp;A334,'Main File'!A:O,7,0),0)</f>
        <v>0</v>
      </c>
      <c r="D334" s="26">
        <f>IFERROR(+VLOOKUP("LEGROW"&amp;A334,'Main File'!A:O,8,0),0)</f>
        <v>0</v>
      </c>
      <c r="E334" s="26">
        <f>IFERROR(+VLOOKUP("LEGROW"&amp;A334,'Main File'!A:O,9,0),0)</f>
        <v>0</v>
      </c>
      <c r="F334" s="26">
        <f>IFERROR(+VLOOKUP("LEGROW"&amp;A334,'Main File'!A:O,10,0),0)</f>
        <v>0</v>
      </c>
      <c r="G334" s="26">
        <f>IFERROR(+VLOOKUP("LEGROW"&amp;A334,'Main File'!A:O,11,0),0)</f>
        <v>0</v>
      </c>
      <c r="H334" s="26">
        <f>IFERROR(+VLOOKUP("LEGROW"&amp;A334,'Main File'!A:O,12,0),0)</f>
        <v>0</v>
      </c>
      <c r="I334" s="26">
        <f>IFERROR(+VLOOKUP("LEGROW"&amp;A334,'Main File'!A:O,13,0),0)</f>
        <v>0</v>
      </c>
      <c r="J334" s="26">
        <f>IFERROR(+VLOOKUP("LEGROW"&amp;A334,'Main File'!A:O,14,0),0)</f>
        <v>0</v>
      </c>
      <c r="K334" s="26">
        <f>IFERROR(+VLOOKUP("LEGROW"&amp;A334,'Main File'!A:O,15,0),0)</f>
        <v>0</v>
      </c>
    </row>
    <row r="335" spans="1:11" x14ac:dyDescent="0.25">
      <c r="A335" s="9">
        <f t="shared" si="5"/>
        <v>43522</v>
      </c>
      <c r="B335" s="26">
        <f>IFERROR(+VLOOKUP("LEGROW"&amp;A335,'Main File'!A:O,6,0),0)</f>
        <v>0</v>
      </c>
      <c r="C335" s="26">
        <f>IFERROR(+VLOOKUP("LEGROW"&amp;A335,'Main File'!A:O,7,0),0)</f>
        <v>0</v>
      </c>
      <c r="D335" s="26">
        <f>IFERROR(+VLOOKUP("LEGROW"&amp;A335,'Main File'!A:O,8,0),0)</f>
        <v>0</v>
      </c>
      <c r="E335" s="26">
        <f>IFERROR(+VLOOKUP("LEGROW"&amp;A335,'Main File'!A:O,9,0),0)</f>
        <v>0</v>
      </c>
      <c r="F335" s="26">
        <f>IFERROR(+VLOOKUP("LEGROW"&amp;A335,'Main File'!A:O,10,0),0)</f>
        <v>0</v>
      </c>
      <c r="G335" s="26">
        <f>IFERROR(+VLOOKUP("LEGROW"&amp;A335,'Main File'!A:O,11,0),0)</f>
        <v>0</v>
      </c>
      <c r="H335" s="26">
        <f>IFERROR(+VLOOKUP("LEGROW"&amp;A335,'Main File'!A:O,12,0),0)</f>
        <v>0</v>
      </c>
      <c r="I335" s="26">
        <f>IFERROR(+VLOOKUP("LEGROW"&amp;A335,'Main File'!A:O,13,0),0)</f>
        <v>0</v>
      </c>
      <c r="J335" s="26">
        <f>IFERROR(+VLOOKUP("LEGROW"&amp;A335,'Main File'!A:O,14,0),0)</f>
        <v>0</v>
      </c>
      <c r="K335" s="26">
        <f>IFERROR(+VLOOKUP("LEGROW"&amp;A335,'Main File'!A:O,15,0),0)</f>
        <v>0</v>
      </c>
    </row>
    <row r="336" spans="1:11" x14ac:dyDescent="0.25">
      <c r="A336" s="9">
        <f t="shared" si="5"/>
        <v>43523</v>
      </c>
      <c r="B336" s="26">
        <f>IFERROR(+VLOOKUP("LEGROW"&amp;A336,'Main File'!A:O,6,0),0)</f>
        <v>0</v>
      </c>
      <c r="C336" s="26">
        <f>IFERROR(+VLOOKUP("LEGROW"&amp;A336,'Main File'!A:O,7,0),0)</f>
        <v>0</v>
      </c>
      <c r="D336" s="26">
        <f>IFERROR(+VLOOKUP("LEGROW"&amp;A336,'Main File'!A:O,8,0),0)</f>
        <v>0</v>
      </c>
      <c r="E336" s="26">
        <f>IFERROR(+VLOOKUP("LEGROW"&amp;A336,'Main File'!A:O,9,0),0)</f>
        <v>0</v>
      </c>
      <c r="F336" s="26">
        <f>IFERROR(+VLOOKUP("LEGROW"&amp;A336,'Main File'!A:O,10,0),0)</f>
        <v>0</v>
      </c>
      <c r="G336" s="26">
        <f>IFERROR(+VLOOKUP("LEGROW"&amp;A336,'Main File'!A:O,11,0),0)</f>
        <v>0</v>
      </c>
      <c r="H336" s="26">
        <f>IFERROR(+VLOOKUP("LEGROW"&amp;A336,'Main File'!A:O,12,0),0)</f>
        <v>0</v>
      </c>
      <c r="I336" s="26">
        <f>IFERROR(+VLOOKUP("LEGROW"&amp;A336,'Main File'!A:O,13,0),0)</f>
        <v>0</v>
      </c>
      <c r="J336" s="26">
        <f>IFERROR(+VLOOKUP("LEGROW"&amp;A336,'Main File'!A:O,14,0),0)</f>
        <v>0</v>
      </c>
      <c r="K336" s="26">
        <f>IFERROR(+VLOOKUP("LEGROW"&amp;A336,'Main File'!A:O,15,0),0)</f>
        <v>0</v>
      </c>
    </row>
    <row r="337" spans="1:11" x14ac:dyDescent="0.25">
      <c r="A337" s="9">
        <f t="shared" si="5"/>
        <v>43524</v>
      </c>
      <c r="B337" s="26">
        <f>IFERROR(+VLOOKUP("LEGROW"&amp;A337,'Main File'!A:O,6,0),0)</f>
        <v>0</v>
      </c>
      <c r="C337" s="26">
        <f>IFERROR(+VLOOKUP("LEGROW"&amp;A337,'Main File'!A:O,7,0),0)</f>
        <v>0</v>
      </c>
      <c r="D337" s="26">
        <f>IFERROR(+VLOOKUP("LEGROW"&amp;A337,'Main File'!A:O,8,0),0)</f>
        <v>0</v>
      </c>
      <c r="E337" s="26">
        <f>IFERROR(+VLOOKUP("LEGROW"&amp;A337,'Main File'!A:O,9,0),0)</f>
        <v>0</v>
      </c>
      <c r="F337" s="26">
        <f>IFERROR(+VLOOKUP("LEGROW"&amp;A337,'Main File'!A:O,10,0),0)</f>
        <v>0</v>
      </c>
      <c r="G337" s="26">
        <f>IFERROR(+VLOOKUP("LEGROW"&amp;A337,'Main File'!A:O,11,0),0)</f>
        <v>0</v>
      </c>
      <c r="H337" s="26">
        <f>IFERROR(+VLOOKUP("LEGROW"&amp;A337,'Main File'!A:O,12,0),0)</f>
        <v>0</v>
      </c>
      <c r="I337" s="26">
        <f>IFERROR(+VLOOKUP("LEGROW"&amp;A337,'Main File'!A:O,13,0),0)</f>
        <v>0</v>
      </c>
      <c r="J337" s="26">
        <f>IFERROR(+VLOOKUP("LEGROW"&amp;A337,'Main File'!A:O,14,0),0)</f>
        <v>0</v>
      </c>
      <c r="K337" s="26">
        <f>IFERROR(+VLOOKUP("LEGROW"&amp;A337,'Main File'!A:O,15,0),0)</f>
        <v>0</v>
      </c>
    </row>
    <row r="338" spans="1:11" x14ac:dyDescent="0.25">
      <c r="A338" s="9">
        <f t="shared" si="5"/>
        <v>43525</v>
      </c>
      <c r="B338" s="26">
        <f>IFERROR(+VLOOKUP("LEGROW"&amp;A338,'Main File'!A:O,6,0),0)</f>
        <v>0</v>
      </c>
      <c r="C338" s="26">
        <f>IFERROR(+VLOOKUP("LEGROW"&amp;A338,'Main File'!A:O,7,0),0)</f>
        <v>0</v>
      </c>
      <c r="D338" s="26">
        <f>IFERROR(+VLOOKUP("LEGROW"&amp;A338,'Main File'!A:O,8,0),0)</f>
        <v>0</v>
      </c>
      <c r="E338" s="26">
        <f>IFERROR(+VLOOKUP("LEGROW"&amp;A338,'Main File'!A:O,9,0),0)</f>
        <v>0</v>
      </c>
      <c r="F338" s="26">
        <f>IFERROR(+VLOOKUP("LEGROW"&amp;A338,'Main File'!A:O,10,0),0)</f>
        <v>0</v>
      </c>
      <c r="G338" s="26">
        <f>IFERROR(+VLOOKUP("LEGROW"&amp;A338,'Main File'!A:O,11,0),0)</f>
        <v>0</v>
      </c>
      <c r="H338" s="26">
        <f>IFERROR(+VLOOKUP("LEGROW"&amp;A338,'Main File'!A:O,12,0),0)</f>
        <v>0</v>
      </c>
      <c r="I338" s="26">
        <f>IFERROR(+VLOOKUP("LEGROW"&amp;A338,'Main File'!A:O,13,0),0)</f>
        <v>0</v>
      </c>
      <c r="J338" s="26">
        <f>IFERROR(+VLOOKUP("LEGROW"&amp;A338,'Main File'!A:O,14,0),0)</f>
        <v>0</v>
      </c>
      <c r="K338" s="26">
        <f>IFERROR(+VLOOKUP("LEGROW"&amp;A338,'Main File'!A:O,15,0),0)</f>
        <v>0</v>
      </c>
    </row>
    <row r="339" spans="1:11" x14ac:dyDescent="0.25">
      <c r="A339" s="9">
        <f t="shared" si="5"/>
        <v>43526</v>
      </c>
      <c r="B339" s="26">
        <f>IFERROR(+VLOOKUP("LEGROW"&amp;A339,'Main File'!A:O,6,0),0)</f>
        <v>0</v>
      </c>
      <c r="C339" s="26">
        <f>IFERROR(+VLOOKUP("LEGROW"&amp;A339,'Main File'!A:O,7,0),0)</f>
        <v>0</v>
      </c>
      <c r="D339" s="26">
        <f>IFERROR(+VLOOKUP("LEGROW"&amp;A339,'Main File'!A:O,8,0),0)</f>
        <v>0</v>
      </c>
      <c r="E339" s="26">
        <f>IFERROR(+VLOOKUP("LEGROW"&amp;A339,'Main File'!A:O,9,0),0)</f>
        <v>0</v>
      </c>
      <c r="F339" s="26">
        <f>IFERROR(+VLOOKUP("LEGROW"&amp;A339,'Main File'!A:O,10,0),0)</f>
        <v>0</v>
      </c>
      <c r="G339" s="26">
        <f>IFERROR(+VLOOKUP("LEGROW"&amp;A339,'Main File'!A:O,11,0),0)</f>
        <v>0</v>
      </c>
      <c r="H339" s="26">
        <f>IFERROR(+VLOOKUP("LEGROW"&amp;A339,'Main File'!A:O,12,0),0)</f>
        <v>0</v>
      </c>
      <c r="I339" s="26">
        <f>IFERROR(+VLOOKUP("LEGROW"&amp;A339,'Main File'!A:O,13,0),0)</f>
        <v>0</v>
      </c>
      <c r="J339" s="26">
        <f>IFERROR(+VLOOKUP("LEGROW"&amp;A339,'Main File'!A:O,14,0),0)</f>
        <v>0</v>
      </c>
      <c r="K339" s="26">
        <f>IFERROR(+VLOOKUP("LEGROW"&amp;A339,'Main File'!A:O,15,0),0)</f>
        <v>0</v>
      </c>
    </row>
    <row r="340" spans="1:11" x14ac:dyDescent="0.25">
      <c r="A340" s="9">
        <f t="shared" si="5"/>
        <v>43527</v>
      </c>
      <c r="B340" s="26">
        <f>IFERROR(+VLOOKUP("LEGROW"&amp;A340,'Main File'!A:O,6,0),0)</f>
        <v>0</v>
      </c>
      <c r="C340" s="26">
        <f>IFERROR(+VLOOKUP("LEGROW"&amp;A340,'Main File'!A:O,7,0),0)</f>
        <v>0</v>
      </c>
      <c r="D340" s="26">
        <f>IFERROR(+VLOOKUP("LEGROW"&amp;A340,'Main File'!A:O,8,0),0)</f>
        <v>0</v>
      </c>
      <c r="E340" s="26">
        <f>IFERROR(+VLOOKUP("LEGROW"&amp;A340,'Main File'!A:O,9,0),0)</f>
        <v>0</v>
      </c>
      <c r="F340" s="26">
        <f>IFERROR(+VLOOKUP("LEGROW"&amp;A340,'Main File'!A:O,10,0),0)</f>
        <v>0</v>
      </c>
      <c r="G340" s="26">
        <f>IFERROR(+VLOOKUP("LEGROW"&amp;A340,'Main File'!A:O,11,0),0)</f>
        <v>0</v>
      </c>
      <c r="H340" s="26">
        <f>IFERROR(+VLOOKUP("LEGROW"&amp;A340,'Main File'!A:O,12,0),0)</f>
        <v>0</v>
      </c>
      <c r="I340" s="26">
        <f>IFERROR(+VLOOKUP("LEGROW"&amp;A340,'Main File'!A:O,13,0),0)</f>
        <v>0</v>
      </c>
      <c r="J340" s="26">
        <f>IFERROR(+VLOOKUP("LEGROW"&amp;A340,'Main File'!A:O,14,0),0)</f>
        <v>0</v>
      </c>
      <c r="K340" s="26">
        <f>IFERROR(+VLOOKUP("LEGROW"&amp;A340,'Main File'!A:O,15,0),0)</f>
        <v>0</v>
      </c>
    </row>
    <row r="341" spans="1:11" x14ac:dyDescent="0.25">
      <c r="A341" s="9">
        <f t="shared" si="5"/>
        <v>43528</v>
      </c>
      <c r="B341" s="26">
        <f>IFERROR(+VLOOKUP("LEGROW"&amp;A341,'Main File'!A:O,6,0),0)</f>
        <v>0</v>
      </c>
      <c r="C341" s="26">
        <f>IFERROR(+VLOOKUP("LEGROW"&amp;A341,'Main File'!A:O,7,0),0)</f>
        <v>0</v>
      </c>
      <c r="D341" s="26">
        <f>IFERROR(+VLOOKUP("LEGROW"&amp;A341,'Main File'!A:O,8,0),0)</f>
        <v>0</v>
      </c>
      <c r="E341" s="26">
        <f>IFERROR(+VLOOKUP("LEGROW"&amp;A341,'Main File'!A:O,9,0),0)</f>
        <v>0</v>
      </c>
      <c r="F341" s="26">
        <f>IFERROR(+VLOOKUP("LEGROW"&amp;A341,'Main File'!A:O,10,0),0)</f>
        <v>0</v>
      </c>
      <c r="G341" s="26">
        <f>IFERROR(+VLOOKUP("LEGROW"&amp;A341,'Main File'!A:O,11,0),0)</f>
        <v>0</v>
      </c>
      <c r="H341" s="26">
        <f>IFERROR(+VLOOKUP("LEGROW"&amp;A341,'Main File'!A:O,12,0),0)</f>
        <v>0</v>
      </c>
      <c r="I341" s="26">
        <f>IFERROR(+VLOOKUP("LEGROW"&amp;A341,'Main File'!A:O,13,0),0)</f>
        <v>0</v>
      </c>
      <c r="J341" s="26">
        <f>IFERROR(+VLOOKUP("LEGROW"&amp;A341,'Main File'!A:O,14,0),0)</f>
        <v>0</v>
      </c>
      <c r="K341" s="26">
        <f>IFERROR(+VLOOKUP("LEGROW"&amp;A341,'Main File'!A:O,15,0),0)</f>
        <v>0</v>
      </c>
    </row>
    <row r="342" spans="1:11" x14ac:dyDescent="0.25">
      <c r="A342" s="9">
        <f t="shared" si="5"/>
        <v>43529</v>
      </c>
      <c r="B342" s="26">
        <f>IFERROR(+VLOOKUP("LEGROW"&amp;A342,'Main File'!A:O,6,0),0)</f>
        <v>0</v>
      </c>
      <c r="C342" s="26">
        <f>IFERROR(+VLOOKUP("LEGROW"&amp;A342,'Main File'!A:O,7,0),0)</f>
        <v>0</v>
      </c>
      <c r="D342" s="26">
        <f>IFERROR(+VLOOKUP("LEGROW"&amp;A342,'Main File'!A:O,8,0),0)</f>
        <v>0</v>
      </c>
      <c r="E342" s="26">
        <f>IFERROR(+VLOOKUP("LEGROW"&amp;A342,'Main File'!A:O,9,0),0)</f>
        <v>0</v>
      </c>
      <c r="F342" s="26">
        <f>IFERROR(+VLOOKUP("LEGROW"&amp;A342,'Main File'!A:O,10,0),0)</f>
        <v>0</v>
      </c>
      <c r="G342" s="26">
        <f>IFERROR(+VLOOKUP("LEGROW"&amp;A342,'Main File'!A:O,11,0),0)</f>
        <v>0</v>
      </c>
      <c r="H342" s="26">
        <f>IFERROR(+VLOOKUP("LEGROW"&amp;A342,'Main File'!A:O,12,0),0)</f>
        <v>0</v>
      </c>
      <c r="I342" s="26">
        <f>IFERROR(+VLOOKUP("LEGROW"&amp;A342,'Main File'!A:O,13,0),0)</f>
        <v>0</v>
      </c>
      <c r="J342" s="26">
        <f>IFERROR(+VLOOKUP("LEGROW"&amp;A342,'Main File'!A:O,14,0),0)</f>
        <v>0</v>
      </c>
      <c r="K342" s="26">
        <f>IFERROR(+VLOOKUP("LEGROW"&amp;A342,'Main File'!A:O,15,0),0)</f>
        <v>0</v>
      </c>
    </row>
    <row r="343" spans="1:11" x14ac:dyDescent="0.25">
      <c r="A343" s="9">
        <f t="shared" si="5"/>
        <v>43530</v>
      </c>
      <c r="B343" s="26">
        <f>IFERROR(+VLOOKUP("LEGROW"&amp;A343,'Main File'!A:O,6,0),0)</f>
        <v>0</v>
      </c>
      <c r="C343" s="26">
        <f>IFERROR(+VLOOKUP("LEGROW"&amp;A343,'Main File'!A:O,7,0),0)</f>
        <v>0</v>
      </c>
      <c r="D343" s="26">
        <f>IFERROR(+VLOOKUP("LEGROW"&amp;A343,'Main File'!A:O,8,0),0)</f>
        <v>0</v>
      </c>
      <c r="E343" s="26">
        <f>IFERROR(+VLOOKUP("LEGROW"&amp;A343,'Main File'!A:O,9,0),0)</f>
        <v>0</v>
      </c>
      <c r="F343" s="26">
        <f>IFERROR(+VLOOKUP("LEGROW"&amp;A343,'Main File'!A:O,10,0),0)</f>
        <v>0</v>
      </c>
      <c r="G343" s="26">
        <f>IFERROR(+VLOOKUP("LEGROW"&amp;A343,'Main File'!A:O,11,0),0)</f>
        <v>0</v>
      </c>
      <c r="H343" s="26">
        <f>IFERROR(+VLOOKUP("LEGROW"&amp;A343,'Main File'!A:O,12,0),0)</f>
        <v>0</v>
      </c>
      <c r="I343" s="26">
        <f>IFERROR(+VLOOKUP("LEGROW"&amp;A343,'Main File'!A:O,13,0),0)</f>
        <v>0</v>
      </c>
      <c r="J343" s="26">
        <f>IFERROR(+VLOOKUP("LEGROW"&amp;A343,'Main File'!A:O,14,0),0)</f>
        <v>0</v>
      </c>
      <c r="K343" s="26">
        <f>IFERROR(+VLOOKUP("LEGROW"&amp;A343,'Main File'!A:O,15,0),0)</f>
        <v>0</v>
      </c>
    </row>
    <row r="344" spans="1:11" x14ac:dyDescent="0.25">
      <c r="A344" s="9">
        <f t="shared" si="5"/>
        <v>43531</v>
      </c>
      <c r="B344" s="26">
        <f>IFERROR(+VLOOKUP("LEGROW"&amp;A344,'Main File'!A:O,6,0),0)</f>
        <v>0</v>
      </c>
      <c r="C344" s="26">
        <f>IFERROR(+VLOOKUP("LEGROW"&amp;A344,'Main File'!A:O,7,0),0)</f>
        <v>0</v>
      </c>
      <c r="D344" s="26">
        <f>IFERROR(+VLOOKUP("LEGROW"&amp;A344,'Main File'!A:O,8,0),0)</f>
        <v>0</v>
      </c>
      <c r="E344" s="26">
        <f>IFERROR(+VLOOKUP("LEGROW"&amp;A344,'Main File'!A:O,9,0),0)</f>
        <v>0</v>
      </c>
      <c r="F344" s="26">
        <f>IFERROR(+VLOOKUP("LEGROW"&amp;A344,'Main File'!A:O,10,0),0)</f>
        <v>0</v>
      </c>
      <c r="G344" s="26">
        <f>IFERROR(+VLOOKUP("LEGROW"&amp;A344,'Main File'!A:O,11,0),0)</f>
        <v>0</v>
      </c>
      <c r="H344" s="26">
        <f>IFERROR(+VLOOKUP("LEGROW"&amp;A344,'Main File'!A:O,12,0),0)</f>
        <v>0</v>
      </c>
      <c r="I344" s="26">
        <f>IFERROR(+VLOOKUP("LEGROW"&amp;A344,'Main File'!A:O,13,0),0)</f>
        <v>0</v>
      </c>
      <c r="J344" s="26">
        <f>IFERROR(+VLOOKUP("LEGROW"&amp;A344,'Main File'!A:O,14,0),0)</f>
        <v>0</v>
      </c>
      <c r="K344" s="26">
        <f>IFERROR(+VLOOKUP("LEGROW"&amp;A344,'Main File'!A:O,15,0),0)</f>
        <v>0</v>
      </c>
    </row>
    <row r="345" spans="1:11" x14ac:dyDescent="0.25">
      <c r="A345" s="9">
        <f t="shared" si="5"/>
        <v>43532</v>
      </c>
      <c r="B345" s="26">
        <f>IFERROR(+VLOOKUP("LEGROW"&amp;A345,'Main File'!A:O,6,0),0)</f>
        <v>0</v>
      </c>
      <c r="C345" s="26">
        <f>IFERROR(+VLOOKUP("LEGROW"&amp;A345,'Main File'!A:O,7,0),0)</f>
        <v>0</v>
      </c>
      <c r="D345" s="26">
        <f>IFERROR(+VLOOKUP("LEGROW"&amp;A345,'Main File'!A:O,8,0),0)</f>
        <v>0</v>
      </c>
      <c r="E345" s="26">
        <f>IFERROR(+VLOOKUP("LEGROW"&amp;A345,'Main File'!A:O,9,0),0)</f>
        <v>0</v>
      </c>
      <c r="F345" s="26">
        <f>IFERROR(+VLOOKUP("LEGROW"&amp;A345,'Main File'!A:O,10,0),0)</f>
        <v>0</v>
      </c>
      <c r="G345" s="26">
        <f>IFERROR(+VLOOKUP("LEGROW"&amp;A345,'Main File'!A:O,11,0),0)</f>
        <v>0</v>
      </c>
      <c r="H345" s="26">
        <f>IFERROR(+VLOOKUP("LEGROW"&amp;A345,'Main File'!A:O,12,0),0)</f>
        <v>0</v>
      </c>
      <c r="I345" s="26">
        <f>IFERROR(+VLOOKUP("LEGROW"&amp;A345,'Main File'!A:O,13,0),0)</f>
        <v>0</v>
      </c>
      <c r="J345" s="26">
        <f>IFERROR(+VLOOKUP("LEGROW"&amp;A345,'Main File'!A:O,14,0),0)</f>
        <v>0</v>
      </c>
      <c r="K345" s="26">
        <f>IFERROR(+VLOOKUP("LEGROW"&amp;A345,'Main File'!A:O,15,0),0)</f>
        <v>0</v>
      </c>
    </row>
    <row r="346" spans="1:11" x14ac:dyDescent="0.25">
      <c r="A346" s="9">
        <f t="shared" si="5"/>
        <v>43533</v>
      </c>
      <c r="B346" s="26">
        <f>IFERROR(+VLOOKUP("LEGROW"&amp;A346,'Main File'!A:O,6,0),0)</f>
        <v>0</v>
      </c>
      <c r="C346" s="26">
        <f>IFERROR(+VLOOKUP("LEGROW"&amp;A346,'Main File'!A:O,7,0),0)</f>
        <v>0</v>
      </c>
      <c r="D346" s="26">
        <f>IFERROR(+VLOOKUP("LEGROW"&amp;A346,'Main File'!A:O,8,0),0)</f>
        <v>0</v>
      </c>
      <c r="E346" s="26">
        <f>IFERROR(+VLOOKUP("LEGROW"&amp;A346,'Main File'!A:O,9,0),0)</f>
        <v>0</v>
      </c>
      <c r="F346" s="26">
        <f>IFERROR(+VLOOKUP("LEGROW"&amp;A346,'Main File'!A:O,10,0),0)</f>
        <v>0</v>
      </c>
      <c r="G346" s="26">
        <f>IFERROR(+VLOOKUP("LEGROW"&amp;A346,'Main File'!A:O,11,0),0)</f>
        <v>0</v>
      </c>
      <c r="H346" s="26">
        <f>IFERROR(+VLOOKUP("LEGROW"&amp;A346,'Main File'!A:O,12,0),0)</f>
        <v>0</v>
      </c>
      <c r="I346" s="26">
        <f>IFERROR(+VLOOKUP("LEGROW"&amp;A346,'Main File'!A:O,13,0),0)</f>
        <v>0</v>
      </c>
      <c r="J346" s="26">
        <f>IFERROR(+VLOOKUP("LEGROW"&amp;A346,'Main File'!A:O,14,0),0)</f>
        <v>0</v>
      </c>
      <c r="K346" s="26">
        <f>IFERROR(+VLOOKUP("LEGROW"&amp;A346,'Main File'!A:O,15,0),0)</f>
        <v>0</v>
      </c>
    </row>
    <row r="347" spans="1:11" x14ac:dyDescent="0.25">
      <c r="A347" s="9">
        <f t="shared" si="5"/>
        <v>43534</v>
      </c>
      <c r="B347" s="26">
        <f>IFERROR(+VLOOKUP("LEGROW"&amp;A347,'Main File'!A:O,6,0),0)</f>
        <v>0</v>
      </c>
      <c r="C347" s="26">
        <f>IFERROR(+VLOOKUP("LEGROW"&amp;A347,'Main File'!A:O,7,0),0)</f>
        <v>0</v>
      </c>
      <c r="D347" s="26">
        <f>IFERROR(+VLOOKUP("LEGROW"&amp;A347,'Main File'!A:O,8,0),0)</f>
        <v>0</v>
      </c>
      <c r="E347" s="26">
        <f>IFERROR(+VLOOKUP("LEGROW"&amp;A347,'Main File'!A:O,9,0),0)</f>
        <v>0</v>
      </c>
      <c r="F347" s="26">
        <f>IFERROR(+VLOOKUP("LEGROW"&amp;A347,'Main File'!A:O,10,0),0)</f>
        <v>0</v>
      </c>
      <c r="G347" s="26">
        <f>IFERROR(+VLOOKUP("LEGROW"&amp;A347,'Main File'!A:O,11,0),0)</f>
        <v>0</v>
      </c>
      <c r="H347" s="26">
        <f>IFERROR(+VLOOKUP("LEGROW"&amp;A347,'Main File'!A:O,12,0),0)</f>
        <v>0</v>
      </c>
      <c r="I347" s="26">
        <f>IFERROR(+VLOOKUP("LEGROW"&amp;A347,'Main File'!A:O,13,0),0)</f>
        <v>0</v>
      </c>
      <c r="J347" s="26">
        <f>IFERROR(+VLOOKUP("LEGROW"&amp;A347,'Main File'!A:O,14,0),0)</f>
        <v>0</v>
      </c>
      <c r="K347" s="26">
        <f>IFERROR(+VLOOKUP("LEGROW"&amp;A347,'Main File'!A:O,15,0),0)</f>
        <v>0</v>
      </c>
    </row>
    <row r="348" spans="1:11" x14ac:dyDescent="0.25">
      <c r="A348" s="9">
        <f t="shared" si="5"/>
        <v>43535</v>
      </c>
      <c r="B348" s="26">
        <f>IFERROR(+VLOOKUP("LEGROW"&amp;A348,'Main File'!A:O,6,0),0)</f>
        <v>0</v>
      </c>
      <c r="C348" s="26">
        <f>IFERROR(+VLOOKUP("LEGROW"&amp;A348,'Main File'!A:O,7,0),0)</f>
        <v>0</v>
      </c>
      <c r="D348" s="26">
        <f>IFERROR(+VLOOKUP("LEGROW"&amp;A348,'Main File'!A:O,8,0),0)</f>
        <v>0</v>
      </c>
      <c r="E348" s="26">
        <f>IFERROR(+VLOOKUP("LEGROW"&amp;A348,'Main File'!A:O,9,0),0)</f>
        <v>0</v>
      </c>
      <c r="F348" s="26">
        <f>IFERROR(+VLOOKUP("LEGROW"&amp;A348,'Main File'!A:O,10,0),0)</f>
        <v>0</v>
      </c>
      <c r="G348" s="26">
        <f>IFERROR(+VLOOKUP("LEGROW"&amp;A348,'Main File'!A:O,11,0),0)</f>
        <v>0</v>
      </c>
      <c r="H348" s="26">
        <f>IFERROR(+VLOOKUP("LEGROW"&amp;A348,'Main File'!A:O,12,0),0)</f>
        <v>0</v>
      </c>
      <c r="I348" s="26">
        <f>IFERROR(+VLOOKUP("LEGROW"&amp;A348,'Main File'!A:O,13,0),0)</f>
        <v>0</v>
      </c>
      <c r="J348" s="26">
        <f>IFERROR(+VLOOKUP("LEGROW"&amp;A348,'Main File'!A:O,14,0),0)</f>
        <v>0</v>
      </c>
      <c r="K348" s="26">
        <f>IFERROR(+VLOOKUP("LEGROW"&amp;A348,'Main File'!A:O,15,0),0)</f>
        <v>0</v>
      </c>
    </row>
    <row r="349" spans="1:11" x14ac:dyDescent="0.25">
      <c r="A349" s="9">
        <f t="shared" si="5"/>
        <v>43536</v>
      </c>
      <c r="B349" s="26">
        <f>IFERROR(+VLOOKUP("LEGROW"&amp;A349,'Main File'!A:O,6,0),0)</f>
        <v>0</v>
      </c>
      <c r="C349" s="26">
        <f>IFERROR(+VLOOKUP("LEGROW"&amp;A349,'Main File'!A:O,7,0),0)</f>
        <v>0</v>
      </c>
      <c r="D349" s="26">
        <f>IFERROR(+VLOOKUP("LEGROW"&amp;A349,'Main File'!A:O,8,0),0)</f>
        <v>0</v>
      </c>
      <c r="E349" s="26">
        <f>IFERROR(+VLOOKUP("LEGROW"&amp;A349,'Main File'!A:O,9,0),0)</f>
        <v>0</v>
      </c>
      <c r="F349" s="26">
        <f>IFERROR(+VLOOKUP("LEGROW"&amp;A349,'Main File'!A:O,10,0),0)</f>
        <v>0</v>
      </c>
      <c r="G349" s="26">
        <f>IFERROR(+VLOOKUP("LEGROW"&amp;A349,'Main File'!A:O,11,0),0)</f>
        <v>0</v>
      </c>
      <c r="H349" s="26">
        <f>IFERROR(+VLOOKUP("LEGROW"&amp;A349,'Main File'!A:O,12,0),0)</f>
        <v>0</v>
      </c>
      <c r="I349" s="26">
        <f>IFERROR(+VLOOKUP("LEGROW"&amp;A349,'Main File'!A:O,13,0),0)</f>
        <v>0</v>
      </c>
      <c r="J349" s="26">
        <f>IFERROR(+VLOOKUP("LEGROW"&amp;A349,'Main File'!A:O,14,0),0)</f>
        <v>0</v>
      </c>
      <c r="K349" s="26">
        <f>IFERROR(+VLOOKUP("LEGROW"&amp;A349,'Main File'!A:O,15,0),0)</f>
        <v>0</v>
      </c>
    </row>
    <row r="350" spans="1:11" x14ac:dyDescent="0.25">
      <c r="A350" s="9">
        <f t="shared" si="5"/>
        <v>43537</v>
      </c>
      <c r="B350" s="26">
        <f>IFERROR(+VLOOKUP("LEGROW"&amp;A350,'Main File'!A:O,6,0),0)</f>
        <v>0</v>
      </c>
      <c r="C350" s="26">
        <f>IFERROR(+VLOOKUP("LEGROW"&amp;A350,'Main File'!A:O,7,0),0)</f>
        <v>0</v>
      </c>
      <c r="D350" s="26">
        <f>IFERROR(+VLOOKUP("LEGROW"&amp;A350,'Main File'!A:O,8,0),0)</f>
        <v>0</v>
      </c>
      <c r="E350" s="26">
        <f>IFERROR(+VLOOKUP("LEGROW"&amp;A350,'Main File'!A:O,9,0),0)</f>
        <v>0</v>
      </c>
      <c r="F350" s="26">
        <f>IFERROR(+VLOOKUP("LEGROW"&amp;A350,'Main File'!A:O,10,0),0)</f>
        <v>0</v>
      </c>
      <c r="G350" s="26">
        <f>IFERROR(+VLOOKUP("LEGROW"&amp;A350,'Main File'!A:O,11,0),0)</f>
        <v>0</v>
      </c>
      <c r="H350" s="26">
        <f>IFERROR(+VLOOKUP("LEGROW"&amp;A350,'Main File'!A:O,12,0),0)</f>
        <v>0</v>
      </c>
      <c r="I350" s="26">
        <f>IFERROR(+VLOOKUP("LEGROW"&amp;A350,'Main File'!A:O,13,0),0)</f>
        <v>0</v>
      </c>
      <c r="J350" s="26">
        <f>IFERROR(+VLOOKUP("LEGROW"&amp;A350,'Main File'!A:O,14,0),0)</f>
        <v>0</v>
      </c>
      <c r="K350" s="26">
        <f>IFERROR(+VLOOKUP("LEGROW"&amp;A350,'Main File'!A:O,15,0),0)</f>
        <v>0</v>
      </c>
    </row>
    <row r="351" spans="1:11" x14ac:dyDescent="0.25">
      <c r="A351" s="9">
        <f t="shared" si="5"/>
        <v>43538</v>
      </c>
      <c r="B351" s="26">
        <f>IFERROR(+VLOOKUP("LEGROW"&amp;A351,'Main File'!A:O,6,0),0)</f>
        <v>0</v>
      </c>
      <c r="C351" s="26">
        <f>IFERROR(+VLOOKUP("LEGROW"&amp;A351,'Main File'!A:O,7,0),0)</f>
        <v>0</v>
      </c>
      <c r="D351" s="26">
        <f>IFERROR(+VLOOKUP("LEGROW"&amp;A351,'Main File'!A:O,8,0),0)</f>
        <v>0</v>
      </c>
      <c r="E351" s="26">
        <f>IFERROR(+VLOOKUP("LEGROW"&amp;A351,'Main File'!A:O,9,0),0)</f>
        <v>0</v>
      </c>
      <c r="F351" s="26">
        <f>IFERROR(+VLOOKUP("LEGROW"&amp;A351,'Main File'!A:O,10,0),0)</f>
        <v>0</v>
      </c>
      <c r="G351" s="26">
        <f>IFERROR(+VLOOKUP("LEGROW"&amp;A351,'Main File'!A:O,11,0),0)</f>
        <v>0</v>
      </c>
      <c r="H351" s="26">
        <f>IFERROR(+VLOOKUP("LEGROW"&amp;A351,'Main File'!A:O,12,0),0)</f>
        <v>0</v>
      </c>
      <c r="I351" s="26">
        <f>IFERROR(+VLOOKUP("LEGROW"&amp;A351,'Main File'!A:O,13,0),0)</f>
        <v>0</v>
      </c>
      <c r="J351" s="26">
        <f>IFERROR(+VLOOKUP("LEGROW"&amp;A351,'Main File'!A:O,14,0),0)</f>
        <v>0</v>
      </c>
      <c r="K351" s="26">
        <f>IFERROR(+VLOOKUP("LEGROW"&amp;A351,'Main File'!A:O,15,0),0)</f>
        <v>0</v>
      </c>
    </row>
    <row r="352" spans="1:11" x14ac:dyDescent="0.25">
      <c r="A352" s="9">
        <f t="shared" si="5"/>
        <v>43539</v>
      </c>
      <c r="B352" s="26">
        <f>IFERROR(+VLOOKUP("LEGROW"&amp;A352,'Main File'!A:O,6,0),0)</f>
        <v>0</v>
      </c>
      <c r="C352" s="26">
        <f>IFERROR(+VLOOKUP("LEGROW"&amp;A352,'Main File'!A:O,7,0),0)</f>
        <v>0</v>
      </c>
      <c r="D352" s="26">
        <f>IFERROR(+VLOOKUP("LEGROW"&amp;A352,'Main File'!A:O,8,0),0)</f>
        <v>0</v>
      </c>
      <c r="E352" s="26">
        <f>IFERROR(+VLOOKUP("LEGROW"&amp;A352,'Main File'!A:O,9,0),0)</f>
        <v>0</v>
      </c>
      <c r="F352" s="26">
        <f>IFERROR(+VLOOKUP("LEGROW"&amp;A352,'Main File'!A:O,10,0),0)</f>
        <v>0</v>
      </c>
      <c r="G352" s="26">
        <f>IFERROR(+VLOOKUP("LEGROW"&amp;A352,'Main File'!A:O,11,0),0)</f>
        <v>0</v>
      </c>
      <c r="H352" s="26">
        <f>IFERROR(+VLOOKUP("LEGROW"&amp;A352,'Main File'!A:O,12,0),0)</f>
        <v>0</v>
      </c>
      <c r="I352" s="26">
        <f>IFERROR(+VLOOKUP("LEGROW"&amp;A352,'Main File'!A:O,13,0),0)</f>
        <v>0</v>
      </c>
      <c r="J352" s="26">
        <f>IFERROR(+VLOOKUP("LEGROW"&amp;A352,'Main File'!A:O,14,0),0)</f>
        <v>0</v>
      </c>
      <c r="K352" s="26">
        <f>IFERROR(+VLOOKUP("LEGROW"&amp;A352,'Main File'!A:O,15,0),0)</f>
        <v>0</v>
      </c>
    </row>
    <row r="353" spans="1:11" x14ac:dyDescent="0.25">
      <c r="A353" s="9">
        <f t="shared" si="5"/>
        <v>43540</v>
      </c>
      <c r="B353" s="26">
        <f>IFERROR(+VLOOKUP("LEGROW"&amp;A353,'Main File'!A:O,6,0),0)</f>
        <v>0</v>
      </c>
      <c r="C353" s="26">
        <f>IFERROR(+VLOOKUP("LEGROW"&amp;A353,'Main File'!A:O,7,0),0)</f>
        <v>0</v>
      </c>
      <c r="D353" s="26">
        <f>IFERROR(+VLOOKUP("LEGROW"&amp;A353,'Main File'!A:O,8,0),0)</f>
        <v>0</v>
      </c>
      <c r="E353" s="26">
        <f>IFERROR(+VLOOKUP("LEGROW"&amp;A353,'Main File'!A:O,9,0),0)</f>
        <v>0</v>
      </c>
      <c r="F353" s="26">
        <f>IFERROR(+VLOOKUP("LEGROW"&amp;A353,'Main File'!A:O,10,0),0)</f>
        <v>0</v>
      </c>
      <c r="G353" s="26">
        <f>IFERROR(+VLOOKUP("LEGROW"&amp;A353,'Main File'!A:O,11,0),0)</f>
        <v>0</v>
      </c>
      <c r="H353" s="26">
        <f>IFERROR(+VLOOKUP("LEGROW"&amp;A353,'Main File'!A:O,12,0),0)</f>
        <v>0</v>
      </c>
      <c r="I353" s="26">
        <f>IFERROR(+VLOOKUP("LEGROW"&amp;A353,'Main File'!A:O,13,0),0)</f>
        <v>0</v>
      </c>
      <c r="J353" s="26">
        <f>IFERROR(+VLOOKUP("LEGROW"&amp;A353,'Main File'!A:O,14,0),0)</f>
        <v>0</v>
      </c>
      <c r="K353" s="26">
        <f>IFERROR(+VLOOKUP("LEGROW"&amp;A353,'Main File'!A:O,15,0),0)</f>
        <v>0</v>
      </c>
    </row>
    <row r="354" spans="1:11" x14ac:dyDescent="0.25">
      <c r="A354" s="9">
        <f t="shared" si="5"/>
        <v>43541</v>
      </c>
      <c r="B354" s="26">
        <f>IFERROR(+VLOOKUP("LEGROW"&amp;A354,'Main File'!A:O,6,0),0)</f>
        <v>0</v>
      </c>
      <c r="C354" s="26">
        <f>IFERROR(+VLOOKUP("LEGROW"&amp;A354,'Main File'!A:O,7,0),0)</f>
        <v>0</v>
      </c>
      <c r="D354" s="26">
        <f>IFERROR(+VLOOKUP("LEGROW"&amp;A354,'Main File'!A:O,8,0),0)</f>
        <v>0</v>
      </c>
      <c r="E354" s="26">
        <f>IFERROR(+VLOOKUP("LEGROW"&amp;A354,'Main File'!A:O,9,0),0)</f>
        <v>0</v>
      </c>
      <c r="F354" s="26">
        <f>IFERROR(+VLOOKUP("LEGROW"&amp;A354,'Main File'!A:O,10,0),0)</f>
        <v>0</v>
      </c>
      <c r="G354" s="26">
        <f>IFERROR(+VLOOKUP("LEGROW"&amp;A354,'Main File'!A:O,11,0),0)</f>
        <v>0</v>
      </c>
      <c r="H354" s="26">
        <f>IFERROR(+VLOOKUP("LEGROW"&amp;A354,'Main File'!A:O,12,0),0)</f>
        <v>0</v>
      </c>
      <c r="I354" s="26">
        <f>IFERROR(+VLOOKUP("LEGROW"&amp;A354,'Main File'!A:O,13,0),0)</f>
        <v>0</v>
      </c>
      <c r="J354" s="26">
        <f>IFERROR(+VLOOKUP("LEGROW"&amp;A354,'Main File'!A:O,14,0),0)</f>
        <v>0</v>
      </c>
      <c r="K354" s="26">
        <f>IFERROR(+VLOOKUP("LEGROW"&amp;A354,'Main File'!A:O,15,0),0)</f>
        <v>0</v>
      </c>
    </row>
    <row r="355" spans="1:11" x14ac:dyDescent="0.25">
      <c r="A355" s="9">
        <f t="shared" si="5"/>
        <v>43542</v>
      </c>
      <c r="B355" s="26">
        <f>IFERROR(+VLOOKUP("LEGROW"&amp;A355,'Main File'!A:O,6,0),0)</f>
        <v>0</v>
      </c>
      <c r="C355" s="26">
        <f>IFERROR(+VLOOKUP("LEGROW"&amp;A355,'Main File'!A:O,7,0),0)</f>
        <v>0</v>
      </c>
      <c r="D355" s="26">
        <f>IFERROR(+VLOOKUP("LEGROW"&amp;A355,'Main File'!A:O,8,0),0)</f>
        <v>0</v>
      </c>
      <c r="E355" s="26">
        <f>IFERROR(+VLOOKUP("LEGROW"&amp;A355,'Main File'!A:O,9,0),0)</f>
        <v>0</v>
      </c>
      <c r="F355" s="26">
        <f>IFERROR(+VLOOKUP("LEGROW"&amp;A355,'Main File'!A:O,10,0),0)</f>
        <v>0</v>
      </c>
      <c r="G355" s="26">
        <f>IFERROR(+VLOOKUP("LEGROW"&amp;A355,'Main File'!A:O,11,0),0)</f>
        <v>0</v>
      </c>
      <c r="H355" s="26">
        <f>IFERROR(+VLOOKUP("LEGROW"&amp;A355,'Main File'!A:O,12,0),0)</f>
        <v>0</v>
      </c>
      <c r="I355" s="26">
        <f>IFERROR(+VLOOKUP("LEGROW"&amp;A355,'Main File'!A:O,13,0),0)</f>
        <v>0</v>
      </c>
      <c r="J355" s="26">
        <f>IFERROR(+VLOOKUP("LEGROW"&amp;A355,'Main File'!A:O,14,0),0)</f>
        <v>0</v>
      </c>
      <c r="K355" s="26">
        <f>IFERROR(+VLOOKUP("LEGROW"&amp;A355,'Main File'!A:O,15,0),0)</f>
        <v>0</v>
      </c>
    </row>
    <row r="356" spans="1:11" x14ac:dyDescent="0.25">
      <c r="A356" s="9">
        <f t="shared" si="5"/>
        <v>43543</v>
      </c>
      <c r="B356" s="26">
        <f>IFERROR(+VLOOKUP("LEGROW"&amp;A356,'Main File'!A:O,6,0),0)</f>
        <v>0</v>
      </c>
      <c r="C356" s="26">
        <f>IFERROR(+VLOOKUP("LEGROW"&amp;A356,'Main File'!A:O,7,0),0)</f>
        <v>0</v>
      </c>
      <c r="D356" s="26">
        <f>IFERROR(+VLOOKUP("LEGROW"&amp;A356,'Main File'!A:O,8,0),0)</f>
        <v>0</v>
      </c>
      <c r="E356" s="26">
        <f>IFERROR(+VLOOKUP("LEGROW"&amp;A356,'Main File'!A:O,9,0),0)</f>
        <v>0</v>
      </c>
      <c r="F356" s="26">
        <f>IFERROR(+VLOOKUP("LEGROW"&amp;A356,'Main File'!A:O,10,0),0)</f>
        <v>0</v>
      </c>
      <c r="G356" s="26">
        <f>IFERROR(+VLOOKUP("LEGROW"&amp;A356,'Main File'!A:O,11,0),0)</f>
        <v>0</v>
      </c>
      <c r="H356" s="26">
        <f>IFERROR(+VLOOKUP("LEGROW"&amp;A356,'Main File'!A:O,12,0),0)</f>
        <v>0</v>
      </c>
      <c r="I356" s="26">
        <f>IFERROR(+VLOOKUP("LEGROW"&amp;A356,'Main File'!A:O,13,0),0)</f>
        <v>0</v>
      </c>
      <c r="J356" s="26">
        <f>IFERROR(+VLOOKUP("LEGROW"&amp;A356,'Main File'!A:O,14,0),0)</f>
        <v>0</v>
      </c>
      <c r="K356" s="26">
        <f>IFERROR(+VLOOKUP("LEGROW"&amp;A356,'Main File'!A:O,15,0),0)</f>
        <v>0</v>
      </c>
    </row>
    <row r="357" spans="1:11" x14ac:dyDescent="0.25">
      <c r="A357" s="9">
        <f t="shared" si="5"/>
        <v>43544</v>
      </c>
      <c r="B357" s="26">
        <f>IFERROR(+VLOOKUP("LEGROW"&amp;A357,'Main File'!A:O,6,0),0)</f>
        <v>0</v>
      </c>
      <c r="C357" s="26">
        <f>IFERROR(+VLOOKUP("LEGROW"&amp;A357,'Main File'!A:O,7,0),0)</f>
        <v>0</v>
      </c>
      <c r="D357" s="26">
        <f>IFERROR(+VLOOKUP("LEGROW"&amp;A357,'Main File'!A:O,8,0),0)</f>
        <v>0</v>
      </c>
      <c r="E357" s="26">
        <f>IFERROR(+VLOOKUP("LEGROW"&amp;A357,'Main File'!A:O,9,0),0)</f>
        <v>0</v>
      </c>
      <c r="F357" s="26">
        <f>IFERROR(+VLOOKUP("LEGROW"&amp;A357,'Main File'!A:O,10,0),0)</f>
        <v>0</v>
      </c>
      <c r="G357" s="26">
        <f>IFERROR(+VLOOKUP("LEGROW"&amp;A357,'Main File'!A:O,11,0),0)</f>
        <v>0</v>
      </c>
      <c r="H357" s="26">
        <f>IFERROR(+VLOOKUP("LEGROW"&amp;A357,'Main File'!A:O,12,0),0)</f>
        <v>0</v>
      </c>
      <c r="I357" s="26">
        <f>IFERROR(+VLOOKUP("LEGROW"&amp;A357,'Main File'!A:O,13,0),0)</f>
        <v>0</v>
      </c>
      <c r="J357" s="26">
        <f>IFERROR(+VLOOKUP("LEGROW"&amp;A357,'Main File'!A:O,14,0),0)</f>
        <v>0</v>
      </c>
      <c r="K357" s="26">
        <f>IFERROR(+VLOOKUP("LEGROW"&amp;A357,'Main File'!A:O,15,0),0)</f>
        <v>0</v>
      </c>
    </row>
    <row r="358" spans="1:11" x14ac:dyDescent="0.25">
      <c r="A358" s="9">
        <f t="shared" si="5"/>
        <v>43545</v>
      </c>
      <c r="B358" s="26">
        <f>IFERROR(+VLOOKUP("LEGROW"&amp;A358,'Main File'!A:O,6,0),0)</f>
        <v>0</v>
      </c>
      <c r="C358" s="26">
        <f>IFERROR(+VLOOKUP("LEGROW"&amp;A358,'Main File'!A:O,7,0),0)</f>
        <v>0</v>
      </c>
      <c r="D358" s="26">
        <f>IFERROR(+VLOOKUP("LEGROW"&amp;A358,'Main File'!A:O,8,0),0)</f>
        <v>0</v>
      </c>
      <c r="E358" s="26">
        <f>IFERROR(+VLOOKUP("LEGROW"&amp;A358,'Main File'!A:O,9,0),0)</f>
        <v>0</v>
      </c>
      <c r="F358" s="26">
        <f>IFERROR(+VLOOKUP("LEGROW"&amp;A358,'Main File'!A:O,10,0),0)</f>
        <v>0</v>
      </c>
      <c r="G358" s="26">
        <f>IFERROR(+VLOOKUP("LEGROW"&amp;A358,'Main File'!A:O,11,0),0)</f>
        <v>0</v>
      </c>
      <c r="H358" s="26">
        <f>IFERROR(+VLOOKUP("LEGROW"&amp;A358,'Main File'!A:O,12,0),0)</f>
        <v>0</v>
      </c>
      <c r="I358" s="26">
        <f>IFERROR(+VLOOKUP("LEGROW"&amp;A358,'Main File'!A:O,13,0),0)</f>
        <v>0</v>
      </c>
      <c r="J358" s="26">
        <f>IFERROR(+VLOOKUP("LEGROW"&amp;A358,'Main File'!A:O,14,0),0)</f>
        <v>0</v>
      </c>
      <c r="K358" s="26">
        <f>IFERROR(+VLOOKUP("LEGROW"&amp;A358,'Main File'!A:O,15,0),0)</f>
        <v>0</v>
      </c>
    </row>
    <row r="359" spans="1:11" x14ac:dyDescent="0.25">
      <c r="A359" s="9">
        <f t="shared" si="5"/>
        <v>43546</v>
      </c>
      <c r="B359" s="26">
        <f>IFERROR(+VLOOKUP("LEGROW"&amp;A359,'Main File'!A:O,6,0),0)</f>
        <v>0</v>
      </c>
      <c r="C359" s="26">
        <f>IFERROR(+VLOOKUP("LEGROW"&amp;A359,'Main File'!A:O,7,0),0)</f>
        <v>0</v>
      </c>
      <c r="D359" s="26">
        <f>IFERROR(+VLOOKUP("LEGROW"&amp;A359,'Main File'!A:O,8,0),0)</f>
        <v>0</v>
      </c>
      <c r="E359" s="26">
        <f>IFERROR(+VLOOKUP("LEGROW"&amp;A359,'Main File'!A:O,9,0),0)</f>
        <v>0</v>
      </c>
      <c r="F359" s="26">
        <f>IFERROR(+VLOOKUP("LEGROW"&amp;A359,'Main File'!A:O,10,0),0)</f>
        <v>0</v>
      </c>
      <c r="G359" s="26">
        <f>IFERROR(+VLOOKUP("LEGROW"&amp;A359,'Main File'!A:O,11,0),0)</f>
        <v>0</v>
      </c>
      <c r="H359" s="26">
        <f>IFERROR(+VLOOKUP("LEGROW"&amp;A359,'Main File'!A:O,12,0),0)</f>
        <v>0</v>
      </c>
      <c r="I359" s="26">
        <f>IFERROR(+VLOOKUP("LEGROW"&amp;A359,'Main File'!A:O,13,0),0)</f>
        <v>0</v>
      </c>
      <c r="J359" s="26">
        <f>IFERROR(+VLOOKUP("LEGROW"&amp;A359,'Main File'!A:O,14,0),0)</f>
        <v>0</v>
      </c>
      <c r="K359" s="26">
        <f>IFERROR(+VLOOKUP("LEGROW"&amp;A359,'Main File'!A:O,15,0),0)</f>
        <v>0</v>
      </c>
    </row>
    <row r="360" spans="1:11" x14ac:dyDescent="0.25">
      <c r="A360" s="9">
        <f t="shared" si="5"/>
        <v>43547</v>
      </c>
      <c r="B360" s="26">
        <f>IFERROR(+VLOOKUP("LEGROW"&amp;A360,'Main File'!A:O,6,0),0)</f>
        <v>0</v>
      </c>
      <c r="C360" s="26">
        <f>IFERROR(+VLOOKUP("LEGROW"&amp;A360,'Main File'!A:O,7,0),0)</f>
        <v>0</v>
      </c>
      <c r="D360" s="26">
        <f>IFERROR(+VLOOKUP("LEGROW"&amp;A360,'Main File'!A:O,8,0),0)</f>
        <v>0</v>
      </c>
      <c r="E360" s="26">
        <f>IFERROR(+VLOOKUP("LEGROW"&amp;A360,'Main File'!A:O,9,0),0)</f>
        <v>0</v>
      </c>
      <c r="F360" s="26">
        <f>IFERROR(+VLOOKUP("LEGROW"&amp;A360,'Main File'!A:O,10,0),0)</f>
        <v>0</v>
      </c>
      <c r="G360" s="26">
        <f>IFERROR(+VLOOKUP("LEGROW"&amp;A360,'Main File'!A:O,11,0),0)</f>
        <v>0</v>
      </c>
      <c r="H360" s="26">
        <f>IFERROR(+VLOOKUP("LEGROW"&amp;A360,'Main File'!A:O,12,0),0)</f>
        <v>0</v>
      </c>
      <c r="I360" s="26">
        <f>IFERROR(+VLOOKUP("LEGROW"&amp;A360,'Main File'!A:O,13,0),0)</f>
        <v>0</v>
      </c>
      <c r="J360" s="26">
        <f>IFERROR(+VLOOKUP("LEGROW"&amp;A360,'Main File'!A:O,14,0),0)</f>
        <v>0</v>
      </c>
      <c r="K360" s="26">
        <f>IFERROR(+VLOOKUP("LEGROW"&amp;A360,'Main File'!A:O,15,0),0)</f>
        <v>0</v>
      </c>
    </row>
    <row r="361" spans="1:11" x14ac:dyDescent="0.25">
      <c r="A361" s="9">
        <f t="shared" si="5"/>
        <v>43548</v>
      </c>
      <c r="B361" s="26">
        <f>IFERROR(+VLOOKUP("LEGROW"&amp;A361,'Main File'!A:O,6,0),0)</f>
        <v>0</v>
      </c>
      <c r="C361" s="26">
        <f>IFERROR(+VLOOKUP("LEGROW"&amp;A361,'Main File'!A:O,7,0),0)</f>
        <v>0</v>
      </c>
      <c r="D361" s="26">
        <f>IFERROR(+VLOOKUP("LEGROW"&amp;A361,'Main File'!A:O,8,0),0)</f>
        <v>0</v>
      </c>
      <c r="E361" s="26">
        <f>IFERROR(+VLOOKUP("LEGROW"&amp;A361,'Main File'!A:O,9,0),0)</f>
        <v>0</v>
      </c>
      <c r="F361" s="26">
        <f>IFERROR(+VLOOKUP("LEGROW"&amp;A361,'Main File'!A:O,10,0),0)</f>
        <v>0</v>
      </c>
      <c r="G361" s="26">
        <f>IFERROR(+VLOOKUP("LEGROW"&amp;A361,'Main File'!A:O,11,0),0)</f>
        <v>0</v>
      </c>
      <c r="H361" s="26">
        <f>IFERROR(+VLOOKUP("LEGROW"&amp;A361,'Main File'!A:O,12,0),0)</f>
        <v>0</v>
      </c>
      <c r="I361" s="26">
        <f>IFERROR(+VLOOKUP("LEGROW"&amp;A361,'Main File'!A:O,13,0),0)</f>
        <v>0</v>
      </c>
      <c r="J361" s="26">
        <f>IFERROR(+VLOOKUP("LEGROW"&amp;A361,'Main File'!A:O,14,0),0)</f>
        <v>0</v>
      </c>
      <c r="K361" s="26">
        <f>IFERROR(+VLOOKUP("LEGROW"&amp;A361,'Main File'!A:O,15,0),0)</f>
        <v>0</v>
      </c>
    </row>
    <row r="362" spans="1:11" x14ac:dyDescent="0.25">
      <c r="A362" s="9">
        <f t="shared" si="5"/>
        <v>43549</v>
      </c>
      <c r="B362" s="26">
        <f>IFERROR(+VLOOKUP("LEGROW"&amp;A362,'Main File'!A:O,6,0),0)</f>
        <v>0</v>
      </c>
      <c r="C362" s="26">
        <f>IFERROR(+VLOOKUP("LEGROW"&amp;A362,'Main File'!A:O,7,0),0)</f>
        <v>0</v>
      </c>
      <c r="D362" s="26">
        <f>IFERROR(+VLOOKUP("LEGROW"&amp;A362,'Main File'!A:O,8,0),0)</f>
        <v>0</v>
      </c>
      <c r="E362" s="26">
        <f>IFERROR(+VLOOKUP("LEGROW"&amp;A362,'Main File'!A:O,9,0),0)</f>
        <v>0</v>
      </c>
      <c r="F362" s="26">
        <f>IFERROR(+VLOOKUP("LEGROW"&amp;A362,'Main File'!A:O,10,0),0)</f>
        <v>0</v>
      </c>
      <c r="G362" s="26">
        <f>IFERROR(+VLOOKUP("LEGROW"&amp;A362,'Main File'!A:O,11,0),0)</f>
        <v>0</v>
      </c>
      <c r="H362" s="26">
        <f>IFERROR(+VLOOKUP("LEGROW"&amp;A362,'Main File'!A:O,12,0),0)</f>
        <v>0</v>
      </c>
      <c r="I362" s="26">
        <f>IFERROR(+VLOOKUP("LEGROW"&amp;A362,'Main File'!A:O,13,0),0)</f>
        <v>0</v>
      </c>
      <c r="J362" s="26">
        <f>IFERROR(+VLOOKUP("LEGROW"&amp;A362,'Main File'!A:O,14,0),0)</f>
        <v>0</v>
      </c>
      <c r="K362" s="26">
        <f>IFERROR(+VLOOKUP("LEGROW"&amp;A362,'Main File'!A:O,15,0),0)</f>
        <v>0</v>
      </c>
    </row>
    <row r="363" spans="1:11" x14ac:dyDescent="0.25">
      <c r="A363" s="9">
        <f t="shared" si="5"/>
        <v>43550</v>
      </c>
      <c r="B363" s="26">
        <f>IFERROR(+VLOOKUP("LEGROW"&amp;A363,'Main File'!A:O,6,0),0)</f>
        <v>0</v>
      </c>
      <c r="C363" s="26">
        <f>IFERROR(+VLOOKUP("LEGROW"&amp;A363,'Main File'!A:O,7,0),0)</f>
        <v>0</v>
      </c>
      <c r="D363" s="26">
        <f>IFERROR(+VLOOKUP("LEGROW"&amp;A363,'Main File'!A:O,8,0),0)</f>
        <v>0</v>
      </c>
      <c r="E363" s="26">
        <f>IFERROR(+VLOOKUP("LEGROW"&amp;A363,'Main File'!A:O,9,0),0)</f>
        <v>0</v>
      </c>
      <c r="F363" s="26">
        <f>IFERROR(+VLOOKUP("LEGROW"&amp;A363,'Main File'!A:O,10,0),0)</f>
        <v>0</v>
      </c>
      <c r="G363" s="26">
        <f>IFERROR(+VLOOKUP("LEGROW"&amp;A363,'Main File'!A:O,11,0),0)</f>
        <v>0</v>
      </c>
      <c r="H363" s="26">
        <f>IFERROR(+VLOOKUP("LEGROW"&amp;A363,'Main File'!A:O,12,0),0)</f>
        <v>0</v>
      </c>
      <c r="I363" s="26">
        <f>IFERROR(+VLOOKUP("LEGROW"&amp;A363,'Main File'!A:O,13,0),0)</f>
        <v>0</v>
      </c>
      <c r="J363" s="26">
        <f>IFERROR(+VLOOKUP("LEGROW"&amp;A363,'Main File'!A:O,14,0),0)</f>
        <v>0</v>
      </c>
      <c r="K363" s="26">
        <f>IFERROR(+VLOOKUP("LEGROW"&amp;A363,'Main File'!A:O,15,0),0)</f>
        <v>0</v>
      </c>
    </row>
    <row r="364" spans="1:11" x14ac:dyDescent="0.25">
      <c r="A364" s="9">
        <f t="shared" si="5"/>
        <v>43551</v>
      </c>
      <c r="B364" s="26">
        <f>IFERROR(+VLOOKUP("LEGROW"&amp;A364,'Main File'!A:O,6,0),0)</f>
        <v>0</v>
      </c>
      <c r="C364" s="26">
        <f>IFERROR(+VLOOKUP("LEGROW"&amp;A364,'Main File'!A:O,7,0),0)</f>
        <v>0</v>
      </c>
      <c r="D364" s="26">
        <f>IFERROR(+VLOOKUP("LEGROW"&amp;A364,'Main File'!A:O,8,0),0)</f>
        <v>0</v>
      </c>
      <c r="E364" s="26">
        <f>IFERROR(+VLOOKUP("LEGROW"&amp;A364,'Main File'!A:O,9,0),0)</f>
        <v>0</v>
      </c>
      <c r="F364" s="26">
        <f>IFERROR(+VLOOKUP("LEGROW"&amp;A364,'Main File'!A:O,10,0),0)</f>
        <v>0</v>
      </c>
      <c r="G364" s="26">
        <f>IFERROR(+VLOOKUP("LEGROW"&amp;A364,'Main File'!A:O,11,0),0)</f>
        <v>0</v>
      </c>
      <c r="H364" s="26">
        <f>IFERROR(+VLOOKUP("LEGROW"&amp;A364,'Main File'!A:O,12,0),0)</f>
        <v>0</v>
      </c>
      <c r="I364" s="26">
        <f>IFERROR(+VLOOKUP("LEGROW"&amp;A364,'Main File'!A:O,13,0),0)</f>
        <v>0</v>
      </c>
      <c r="J364" s="26">
        <f>IFERROR(+VLOOKUP("LEGROW"&amp;A364,'Main File'!A:O,14,0),0)</f>
        <v>0</v>
      </c>
      <c r="K364" s="26">
        <f>IFERROR(+VLOOKUP("LEGROW"&amp;A364,'Main File'!A:O,15,0),0)</f>
        <v>0</v>
      </c>
    </row>
    <row r="365" spans="1:11" x14ac:dyDescent="0.25">
      <c r="A365" s="9">
        <f t="shared" si="5"/>
        <v>43552</v>
      </c>
      <c r="B365" s="26">
        <f>IFERROR(+VLOOKUP("LEGROW"&amp;A365,'Main File'!A:O,6,0),0)</f>
        <v>0</v>
      </c>
      <c r="C365" s="26">
        <f>IFERROR(+VLOOKUP("LEGROW"&amp;A365,'Main File'!A:O,7,0),0)</f>
        <v>0</v>
      </c>
      <c r="D365" s="26">
        <f>IFERROR(+VLOOKUP("LEGROW"&amp;A365,'Main File'!A:O,8,0),0)</f>
        <v>0</v>
      </c>
      <c r="E365" s="26">
        <f>IFERROR(+VLOOKUP("LEGROW"&amp;A365,'Main File'!A:O,9,0),0)</f>
        <v>0</v>
      </c>
      <c r="F365" s="26">
        <f>IFERROR(+VLOOKUP("LEGROW"&amp;A365,'Main File'!A:O,10,0),0)</f>
        <v>0</v>
      </c>
      <c r="G365" s="26">
        <f>IFERROR(+VLOOKUP("LEGROW"&amp;A365,'Main File'!A:O,11,0),0)</f>
        <v>0</v>
      </c>
      <c r="H365" s="26">
        <f>IFERROR(+VLOOKUP("LEGROW"&amp;A365,'Main File'!A:O,12,0),0)</f>
        <v>0</v>
      </c>
      <c r="I365" s="26">
        <f>IFERROR(+VLOOKUP("LEGROW"&amp;A365,'Main File'!A:O,13,0),0)</f>
        <v>0</v>
      </c>
      <c r="J365" s="26">
        <f>IFERROR(+VLOOKUP("LEGROW"&amp;A365,'Main File'!A:O,14,0),0)</f>
        <v>0</v>
      </c>
      <c r="K365" s="26">
        <f>IFERROR(+VLOOKUP("LEGROW"&amp;A365,'Main File'!A:O,15,0),0)</f>
        <v>0</v>
      </c>
    </row>
    <row r="366" spans="1:11" x14ac:dyDescent="0.25">
      <c r="A366" s="9">
        <f t="shared" si="5"/>
        <v>43553</v>
      </c>
      <c r="B366" s="26">
        <f>IFERROR(+VLOOKUP("LEGROW"&amp;A366,'Main File'!A:O,6,0),0)</f>
        <v>0</v>
      </c>
      <c r="C366" s="26">
        <f>IFERROR(+VLOOKUP("LEGROW"&amp;A366,'Main File'!A:O,7,0),0)</f>
        <v>0</v>
      </c>
      <c r="D366" s="26">
        <f>IFERROR(+VLOOKUP("LEGROW"&amp;A366,'Main File'!A:O,8,0),0)</f>
        <v>0</v>
      </c>
      <c r="E366" s="26">
        <f>IFERROR(+VLOOKUP("LEGROW"&amp;A366,'Main File'!A:O,9,0),0)</f>
        <v>0</v>
      </c>
      <c r="F366" s="26">
        <f>IFERROR(+VLOOKUP("LEGROW"&amp;A366,'Main File'!A:O,10,0),0)</f>
        <v>0</v>
      </c>
      <c r="G366" s="26">
        <f>IFERROR(+VLOOKUP("LEGROW"&amp;A366,'Main File'!A:O,11,0),0)</f>
        <v>0</v>
      </c>
      <c r="H366" s="26">
        <f>IFERROR(+VLOOKUP("LEGROW"&amp;A366,'Main File'!A:O,12,0),0)</f>
        <v>0</v>
      </c>
      <c r="I366" s="26">
        <f>IFERROR(+VLOOKUP("LEGROW"&amp;A366,'Main File'!A:O,13,0),0)</f>
        <v>0</v>
      </c>
      <c r="J366" s="26">
        <f>IFERROR(+VLOOKUP("LEGROW"&amp;A366,'Main File'!A:O,14,0),0)</f>
        <v>0</v>
      </c>
      <c r="K366" s="26">
        <f>IFERROR(+VLOOKUP("LEGROW"&amp;A366,'Main File'!A:O,15,0),0)</f>
        <v>0</v>
      </c>
    </row>
    <row r="367" spans="1:11" x14ac:dyDescent="0.25">
      <c r="A367" s="9">
        <f t="shared" si="5"/>
        <v>43554</v>
      </c>
      <c r="B367" s="26">
        <f>IFERROR(+VLOOKUP("LEGROW"&amp;A367,'Main File'!A:O,6,0),0)</f>
        <v>0</v>
      </c>
      <c r="C367" s="26">
        <f>IFERROR(+VLOOKUP("LEGROW"&amp;A367,'Main File'!A:O,7,0),0)</f>
        <v>0</v>
      </c>
      <c r="D367" s="26">
        <f>IFERROR(+VLOOKUP("LEGROW"&amp;A367,'Main File'!A:O,8,0),0)</f>
        <v>0</v>
      </c>
      <c r="E367" s="26">
        <f>IFERROR(+VLOOKUP("LEGROW"&amp;A367,'Main File'!A:O,9,0),0)</f>
        <v>0</v>
      </c>
      <c r="F367" s="26">
        <f>IFERROR(+VLOOKUP("LEGROW"&amp;A367,'Main File'!A:O,10,0),0)</f>
        <v>0</v>
      </c>
      <c r="G367" s="26">
        <f>IFERROR(+VLOOKUP("LEGROW"&amp;A367,'Main File'!A:O,11,0),0)</f>
        <v>0</v>
      </c>
      <c r="H367" s="26">
        <f>IFERROR(+VLOOKUP("LEGROW"&amp;A367,'Main File'!A:O,12,0),0)</f>
        <v>0</v>
      </c>
      <c r="I367" s="26">
        <f>IFERROR(+VLOOKUP("LEGROW"&amp;A367,'Main File'!A:O,13,0),0)</f>
        <v>0</v>
      </c>
      <c r="J367" s="26">
        <f>IFERROR(+VLOOKUP("LEGROW"&amp;A367,'Main File'!A:O,14,0),0)</f>
        <v>0</v>
      </c>
      <c r="K367" s="26">
        <f>IFERROR(+VLOOKUP("LEGROW"&amp;A367,'Main File'!A:O,15,0),0)</f>
        <v>0</v>
      </c>
    </row>
    <row r="368" spans="1:11" x14ac:dyDescent="0.25">
      <c r="A368" s="9">
        <f t="shared" si="5"/>
        <v>43555</v>
      </c>
      <c r="B368" s="26">
        <f>IFERROR(+VLOOKUP("LEGROW"&amp;A368,'Main File'!A:O,6,0),0)</f>
        <v>0</v>
      </c>
      <c r="C368" s="26">
        <f>IFERROR(+VLOOKUP("LEGROW"&amp;A368,'Main File'!A:O,7,0),0)</f>
        <v>0</v>
      </c>
      <c r="D368" s="26">
        <f>IFERROR(+VLOOKUP("LEGROW"&amp;A368,'Main File'!A:O,8,0),0)</f>
        <v>0</v>
      </c>
      <c r="E368" s="26">
        <f>IFERROR(+VLOOKUP("LEGROW"&amp;A368,'Main File'!A:O,9,0),0)</f>
        <v>0</v>
      </c>
      <c r="F368" s="26">
        <f>IFERROR(+VLOOKUP("LEGROW"&amp;A368,'Main File'!A:O,10,0),0)</f>
        <v>0</v>
      </c>
      <c r="G368" s="26">
        <f>IFERROR(+VLOOKUP("LEGROW"&amp;A368,'Main File'!A:O,11,0),0)</f>
        <v>0</v>
      </c>
      <c r="H368" s="26">
        <f>IFERROR(+VLOOKUP("LEGROW"&amp;A368,'Main File'!A:O,12,0),0)</f>
        <v>0</v>
      </c>
      <c r="I368" s="26">
        <f>IFERROR(+VLOOKUP("LEGROW"&amp;A368,'Main File'!A:O,13,0),0)</f>
        <v>0</v>
      </c>
      <c r="J368" s="26">
        <f>IFERROR(+VLOOKUP("LEGROW"&amp;A368,'Main File'!A:O,14,0),0)</f>
        <v>0</v>
      </c>
      <c r="K368" s="26">
        <f>IFERROR(+VLOOKUP("LEGROW"&amp;A368,'Main File'!A:O,15,0),0)</f>
        <v>0</v>
      </c>
    </row>
    <row r="369" spans="1:11" x14ac:dyDescent="0.25">
      <c r="A369" s="9"/>
      <c r="B369" s="14"/>
      <c r="C369" s="14"/>
      <c r="D369" s="14"/>
      <c r="E369" s="14"/>
      <c r="F369" s="14"/>
      <c r="G369" s="14"/>
      <c r="H369" s="14"/>
      <c r="I369" s="14"/>
      <c r="J369" s="14"/>
      <c r="K369" s="14"/>
    </row>
    <row r="370" spans="1:11" x14ac:dyDescent="0.25">
      <c r="A370" s="10" t="s">
        <v>84</v>
      </c>
      <c r="B370" s="16"/>
      <c r="C370" s="16"/>
      <c r="D370" s="16"/>
      <c r="E370" s="16"/>
      <c r="F370" s="16"/>
      <c r="G370" s="16"/>
      <c r="H370" s="16"/>
      <c r="I370" s="16"/>
      <c r="J370" s="16"/>
      <c r="K370" s="17"/>
    </row>
    <row r="371" spans="1:11" x14ac:dyDescent="0.25">
      <c r="A371" s="11" t="s">
        <v>85</v>
      </c>
      <c r="B371" s="18"/>
      <c r="C371" s="18"/>
      <c r="D371" s="18"/>
      <c r="E371" s="18"/>
      <c r="F371" s="18"/>
      <c r="G371" s="18"/>
      <c r="H371" s="18"/>
      <c r="I371" s="18"/>
      <c r="J371" s="18"/>
      <c r="K371" s="19"/>
    </row>
    <row r="372" spans="1:11" x14ac:dyDescent="0.25">
      <c r="A372" s="11" t="s">
        <v>86</v>
      </c>
      <c r="B372" s="18"/>
      <c r="C372" s="18"/>
      <c r="D372" s="18"/>
      <c r="E372" s="18"/>
      <c r="F372" s="18"/>
      <c r="G372" s="18"/>
      <c r="H372" s="18"/>
      <c r="I372" s="18"/>
      <c r="J372" s="18"/>
      <c r="K372" s="19"/>
    </row>
    <row r="373" spans="1:11" x14ac:dyDescent="0.25">
      <c r="A373" s="11" t="s">
        <v>87</v>
      </c>
      <c r="B373" s="18"/>
      <c r="C373" s="18"/>
      <c r="D373" s="18"/>
      <c r="E373" s="18"/>
      <c r="F373" s="18"/>
      <c r="G373" s="18"/>
      <c r="H373" s="18"/>
      <c r="I373" s="18"/>
      <c r="J373" s="18"/>
      <c r="K373" s="19"/>
    </row>
    <row r="374" spans="1:11" x14ac:dyDescent="0.25">
      <c r="A374" s="11" t="s">
        <v>88</v>
      </c>
      <c r="B374" s="18"/>
      <c r="C374" s="18"/>
      <c r="D374" s="18"/>
      <c r="E374" s="18"/>
      <c r="F374" s="18"/>
      <c r="G374" s="18"/>
      <c r="H374" s="18"/>
      <c r="I374" s="18"/>
      <c r="J374" s="18"/>
      <c r="K374" s="19"/>
    </row>
    <row r="375" spans="1:11" x14ac:dyDescent="0.25">
      <c r="A375" s="12" t="s">
        <v>89</v>
      </c>
      <c r="B375" s="20"/>
      <c r="C375" s="20"/>
      <c r="D375" s="20"/>
      <c r="E375" s="20"/>
      <c r="F375" s="20"/>
      <c r="G375" s="20"/>
      <c r="H375" s="20"/>
      <c r="I375" s="20"/>
      <c r="J375" s="20"/>
      <c r="K375" s="21"/>
    </row>
  </sheetData>
  <mergeCells count="3">
    <mergeCell ref="A1:K1"/>
    <mergeCell ref="B2:F2"/>
    <mergeCell ref="G2:K2"/>
  </mergeCells>
  <hyperlinks>
    <hyperlink ref="N1" location="index!A1" display="Go to Index" xr:uid="{188C7360-FE5E-4DEA-938B-6D436A2CD15E}"/>
  </hyperlinks>
  <pageMargins left="0.7" right="0.7" top="0.75" bottom="0.75" header="0.3" footer="0.3"/>
  <pageSetup paperSize="9" orientation="portrait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DA246D-BEC5-4F4E-B40A-AF562150420E}">
  <dimension ref="A1:N375"/>
  <sheetViews>
    <sheetView workbookViewId="0">
      <pane xSplit="1" ySplit="3" topLeftCell="B34" activePane="bottomRight" state="frozen"/>
      <selection pane="topRight" activeCell="B1" sqref="B1"/>
      <selection pane="bottomLeft" activeCell="A4" sqref="A4"/>
      <selection pane="bottomRight" activeCell="B368" sqref="B34:K368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Infrastructure Fund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IFERROR(+VLOOKUP("LEINFA"&amp;A4,'Main File'!A:O,6,0),0)</f>
        <v>2.5001230336127573</v>
      </c>
      <c r="C4" s="26">
        <f>IFERROR(+VLOOKUP("LEINFA"&amp;A4,'Main File'!A:O,7,0),0)</f>
        <v>0</v>
      </c>
      <c r="D4" s="26">
        <f>IFERROR(+VLOOKUP("LEINFA"&amp;A4,'Main File'!A:O,8,0),0)</f>
        <v>0.2</v>
      </c>
      <c r="E4" s="26">
        <f>IFERROR(+VLOOKUP("LEINFA"&amp;A4,'Main File'!A:O,9,0),0)</f>
        <v>0.25382066981891771</v>
      </c>
      <c r="F4" s="26">
        <f>IFERROR(+VLOOKUP("LEINFA"&amp;A4,'Main File'!A:O,10,0),0)</f>
        <v>2.9539437034316753</v>
      </c>
      <c r="G4" s="26">
        <f>IFERROR(+VLOOKUP("LEINFA"&amp;A4,'Main File'!A:O,11,0),0)</f>
        <v>1.2076853359967092</v>
      </c>
      <c r="H4" s="26">
        <f>IFERROR(+VLOOKUP("LEINFA"&amp;A4,'Main File'!A:O,12,0),0)</f>
        <v>0</v>
      </c>
      <c r="I4" s="26">
        <f>IFERROR(+VLOOKUP("LEINFA"&amp;A4,'Main File'!A:O,13,0),0)</f>
        <v>0.2</v>
      </c>
      <c r="J4" s="26">
        <f>IFERROR(+VLOOKUP("LEINFA"&amp;A4,'Main File'!A:O,14,0),0)</f>
        <v>0.24078820201795492</v>
      </c>
      <c r="K4" s="26">
        <f>IFERROR(+VLOOKUP("LEINFA"&amp;A4,'Main File'!A:O,15,0),0)</f>
        <v>1.648473538014664</v>
      </c>
    </row>
    <row r="5" spans="1:14" x14ac:dyDescent="0.25">
      <c r="A5" s="9">
        <f>A4+1</f>
        <v>43192</v>
      </c>
      <c r="B5" s="26">
        <f>IFERROR(+VLOOKUP("LEINFA"&amp;A5,'Main File'!A:O,6,0),0)</f>
        <v>2.5001238651011266</v>
      </c>
      <c r="C5" s="26">
        <f>IFERROR(+VLOOKUP("LEINFA"&amp;A5,'Main File'!A:O,7,0),0)</f>
        <v>0</v>
      </c>
      <c r="D5" s="26">
        <f>IFERROR(+VLOOKUP("LEINFA"&amp;A5,'Main File'!A:O,8,0),0)</f>
        <v>0.2</v>
      </c>
      <c r="E5" s="26">
        <f>IFERROR(+VLOOKUP("LEINFA"&amp;A5,'Main File'!A:O,9,0),0)</f>
        <v>0.25382049732954715</v>
      </c>
      <c r="F5" s="26">
        <f>IFERROR(+VLOOKUP("LEINFA"&amp;A5,'Main File'!A:O,10,0),0)</f>
        <v>2.9539443624306738</v>
      </c>
      <c r="G5" s="26">
        <f>IFERROR(+VLOOKUP("LEINFA"&amp;A5,'Main File'!A:O,11,0),0)</f>
        <v>1.2080822012025585</v>
      </c>
      <c r="H5" s="26">
        <f>IFERROR(+VLOOKUP("LEINFA"&amp;A5,'Main File'!A:O,12,0),0)</f>
        <v>0</v>
      </c>
      <c r="I5" s="26">
        <f>IFERROR(+VLOOKUP("LEINFA"&amp;A5,'Main File'!A:O,13,0),0)</f>
        <v>0.2</v>
      </c>
      <c r="J5" s="26">
        <f>IFERROR(+VLOOKUP("LEINFA"&amp;A5,'Main File'!A:O,14,0),0)</f>
        <v>0.24086848466493105</v>
      </c>
      <c r="K5" s="26">
        <f>IFERROR(+VLOOKUP("LEINFA"&amp;A5,'Main File'!A:O,15,0),0)</f>
        <v>1.6489506858674896</v>
      </c>
    </row>
    <row r="6" spans="1:14" x14ac:dyDescent="0.25">
      <c r="A6" s="9">
        <f>+A5+1</f>
        <v>43193</v>
      </c>
      <c r="B6" s="26">
        <f>IFERROR(+VLOOKUP("LEINFA"&amp;A6,'Main File'!A:O,6,0),0)</f>
        <v>2.500123431015691</v>
      </c>
      <c r="C6" s="26">
        <f>IFERROR(+VLOOKUP("LEINFA"&amp;A6,'Main File'!A:O,7,0),0)</f>
        <v>0</v>
      </c>
      <c r="D6" s="26">
        <f>IFERROR(+VLOOKUP("LEINFA"&amp;A6,'Main File'!A:O,8,0),0)</f>
        <v>0.2</v>
      </c>
      <c r="E6" s="26">
        <f>IFERROR(+VLOOKUP("LEINFA"&amp;A6,'Main File'!A:O,9,0),0)</f>
        <v>0.25381983942844061</v>
      </c>
      <c r="F6" s="26">
        <f>IFERROR(+VLOOKUP("LEINFA"&amp;A6,'Main File'!A:O,10,0),0)</f>
        <v>2.9539432704441317</v>
      </c>
      <c r="G6" s="26">
        <f>IFERROR(+VLOOKUP("LEINFA"&amp;A6,'Main File'!A:O,11,0),0)</f>
        <v>1.2083736296956797</v>
      </c>
      <c r="H6" s="26">
        <f>IFERROR(+VLOOKUP("LEINFA"&amp;A6,'Main File'!A:O,12,0),0)</f>
        <v>0</v>
      </c>
      <c r="I6" s="26">
        <f>IFERROR(+VLOOKUP("LEINFA"&amp;A6,'Main File'!A:O,13,0),0)</f>
        <v>0.2</v>
      </c>
      <c r="J6" s="26">
        <f>IFERROR(+VLOOKUP("LEINFA"&amp;A6,'Main File'!A:O,14,0),0)</f>
        <v>0.24091911408686867</v>
      </c>
      <c r="K6" s="26">
        <f>IFERROR(+VLOOKUP("LEINFA"&amp;A6,'Main File'!A:O,15,0),0)</f>
        <v>1.6492927437825484</v>
      </c>
    </row>
    <row r="7" spans="1:14" x14ac:dyDescent="0.25">
      <c r="A7" s="9">
        <f t="shared" ref="A7:A70" si="0">+A6+1</f>
        <v>43194</v>
      </c>
      <c r="B7" s="26">
        <f>IFERROR(+VLOOKUP("LEINFA"&amp;A7,'Main File'!A:O,6,0),0)</f>
        <v>2.5001229696256106</v>
      </c>
      <c r="C7" s="26">
        <f>IFERROR(+VLOOKUP("LEINFA"&amp;A7,'Main File'!A:O,7,0),0)</f>
        <v>0</v>
      </c>
      <c r="D7" s="26">
        <f>IFERROR(+VLOOKUP("LEINFA"&amp;A7,'Main File'!A:O,8,0),0)</f>
        <v>0.2</v>
      </c>
      <c r="E7" s="26">
        <f>IFERROR(+VLOOKUP("LEINFA"&amp;A7,'Main File'!A:O,9,0),0)</f>
        <v>0.25382035911103112</v>
      </c>
      <c r="F7" s="26">
        <f>IFERROR(+VLOOKUP("LEINFA"&amp;A7,'Main File'!A:O,10,0),0)</f>
        <v>2.9539433287366421</v>
      </c>
      <c r="G7" s="26">
        <f>IFERROR(+VLOOKUP("LEINFA"&amp;A7,'Main File'!A:O,11,0),0)</f>
        <v>1.2008394786536249</v>
      </c>
      <c r="H7" s="26">
        <f>IFERROR(+VLOOKUP("LEINFA"&amp;A7,'Main File'!A:O,12,0),0)</f>
        <v>0</v>
      </c>
      <c r="I7" s="26">
        <f>IFERROR(+VLOOKUP("LEINFA"&amp;A7,'Main File'!A:O,13,0),0)</f>
        <v>0.2</v>
      </c>
      <c r="J7" s="26">
        <f>IFERROR(+VLOOKUP("LEINFA"&amp;A7,'Main File'!A:O,14,0),0)</f>
        <v>0.23956104020770957</v>
      </c>
      <c r="K7" s="26">
        <f>IFERROR(+VLOOKUP("LEINFA"&amp;A7,'Main File'!A:O,15,0),0)</f>
        <v>1.6404005188613344</v>
      </c>
    </row>
    <row r="8" spans="1:14" x14ac:dyDescent="0.25">
      <c r="A8" s="9">
        <f t="shared" si="0"/>
        <v>43195</v>
      </c>
      <c r="B8" s="26">
        <f>IFERROR(+VLOOKUP("LEINFA"&amp;A8,'Main File'!A:O,6,0),0)</f>
        <v>2.5001234821565221</v>
      </c>
      <c r="C8" s="26">
        <f>IFERROR(+VLOOKUP("LEINFA"&amp;A8,'Main File'!A:O,7,0),0)</f>
        <v>0</v>
      </c>
      <c r="D8" s="26">
        <f>IFERROR(+VLOOKUP("LEINFA"&amp;A8,'Main File'!A:O,8,0),0)</f>
        <v>0.2</v>
      </c>
      <c r="E8" s="26">
        <f>IFERROR(+VLOOKUP("LEINFA"&amp;A8,'Main File'!A:O,9,0),0)</f>
        <v>0.25382074362787371</v>
      </c>
      <c r="F8" s="26">
        <f>IFERROR(+VLOOKUP("LEINFA"&amp;A8,'Main File'!A:O,10,0),0)</f>
        <v>2.953944225784396</v>
      </c>
      <c r="G8" s="26">
        <f>IFERROR(+VLOOKUP("LEINFA"&amp;A8,'Main File'!A:O,11,0),0)</f>
        <v>1.2028493024106173</v>
      </c>
      <c r="H8" s="26">
        <f>IFERROR(+VLOOKUP("LEINFA"&amp;A8,'Main File'!A:O,12,0),0)</f>
        <v>0</v>
      </c>
      <c r="I8" s="26">
        <f>IFERROR(+VLOOKUP("LEINFA"&amp;A8,'Main File'!A:O,13,0),0)</f>
        <v>0.2</v>
      </c>
      <c r="J8" s="26">
        <f>IFERROR(+VLOOKUP("LEINFA"&amp;A8,'Main File'!A:O,14,0),0)</f>
        <v>0.23992607179074316</v>
      </c>
      <c r="K8" s="26">
        <f>IFERROR(+VLOOKUP("LEINFA"&amp;A8,'Main File'!A:O,15,0),0)</f>
        <v>1.6427753742013604</v>
      </c>
    </row>
    <row r="9" spans="1:14" x14ac:dyDescent="0.25">
      <c r="A9" s="9">
        <f t="shared" si="0"/>
        <v>43196</v>
      </c>
      <c r="B9" s="26">
        <f>IFERROR(+VLOOKUP("LEINFA"&amp;A9,'Main File'!A:O,6,0),0)</f>
        <v>2.500122898897136</v>
      </c>
      <c r="C9" s="26">
        <f>IFERROR(+VLOOKUP("LEINFA"&amp;A9,'Main File'!A:O,7,0),0)</f>
        <v>0</v>
      </c>
      <c r="D9" s="26">
        <f>IFERROR(+VLOOKUP("LEINFA"&amp;A9,'Main File'!A:O,8,0),0)</f>
        <v>0.2</v>
      </c>
      <c r="E9" s="26">
        <f>IFERROR(+VLOOKUP("LEINFA"&amp;A9,'Main File'!A:O,9,0),0)</f>
        <v>0.25382085645641717</v>
      </c>
      <c r="F9" s="26">
        <f>IFERROR(+VLOOKUP("LEINFA"&amp;A9,'Main File'!A:O,10,0),0)</f>
        <v>2.9539437553535532</v>
      </c>
      <c r="G9" s="26">
        <f>IFERROR(+VLOOKUP("LEINFA"&amp;A9,'Main File'!A:O,11,0),0)</f>
        <v>1.2014116920022859</v>
      </c>
      <c r="H9" s="26">
        <f>IFERROR(+VLOOKUP("LEINFA"&amp;A9,'Main File'!A:O,12,0),0)</f>
        <v>0</v>
      </c>
      <c r="I9" s="26">
        <f>IFERROR(+VLOOKUP("LEINFA"&amp;A9,'Main File'!A:O,13,0),0)</f>
        <v>0.2</v>
      </c>
      <c r="J9" s="26">
        <f>IFERROR(+VLOOKUP("LEINFA"&amp;A9,'Main File'!A:O,14,0),0)</f>
        <v>0.23966178347929984</v>
      </c>
      <c r="K9" s="26">
        <f>IFERROR(+VLOOKUP("LEINFA"&amp;A9,'Main File'!A:O,15,0),0)</f>
        <v>1.6410734754815857</v>
      </c>
    </row>
    <row r="10" spans="1:14" x14ac:dyDescent="0.25">
      <c r="A10" s="9">
        <f t="shared" si="0"/>
        <v>43197</v>
      </c>
      <c r="B10" s="26">
        <f>IFERROR(+VLOOKUP("LEINFA"&amp;A10,'Main File'!A:O,6,0),0)</f>
        <v>2.5001239655314431</v>
      </c>
      <c r="C10" s="26">
        <f>IFERROR(+VLOOKUP("LEINFA"&amp;A10,'Main File'!A:O,7,0),0)</f>
        <v>0</v>
      </c>
      <c r="D10" s="26">
        <f>IFERROR(+VLOOKUP("LEINFA"&amp;A10,'Main File'!A:O,8,0),0)</f>
        <v>0.2</v>
      </c>
      <c r="E10" s="26">
        <f>IFERROR(+VLOOKUP("LEINFA"&amp;A10,'Main File'!A:O,9,0),0)</f>
        <v>0.25382037892235587</v>
      </c>
      <c r="F10" s="26">
        <f>IFERROR(+VLOOKUP("LEINFA"&amp;A10,'Main File'!A:O,10,0),0)</f>
        <v>2.9539443444537992</v>
      </c>
      <c r="G10" s="26">
        <f>IFERROR(+VLOOKUP("LEINFA"&amp;A10,'Main File'!A:O,11,0),0)</f>
        <v>1.2013881400720292</v>
      </c>
      <c r="H10" s="26">
        <f>IFERROR(+VLOOKUP("LEINFA"&amp;A10,'Main File'!A:O,12,0),0)</f>
        <v>0</v>
      </c>
      <c r="I10" s="26">
        <f>IFERROR(+VLOOKUP("LEINFA"&amp;A10,'Main File'!A:O,13,0),0)</f>
        <v>0.2</v>
      </c>
      <c r="J10" s="26">
        <f>IFERROR(+VLOOKUP("LEINFA"&amp;A10,'Main File'!A:O,14,0),0)</f>
        <v>0.23966282267429226</v>
      </c>
      <c r="K10" s="26">
        <f>IFERROR(+VLOOKUP("LEINFA"&amp;A10,'Main File'!A:O,15,0),0)</f>
        <v>1.6410509627463215</v>
      </c>
    </row>
    <row r="11" spans="1:14" x14ac:dyDescent="0.25">
      <c r="A11" s="9">
        <f t="shared" si="0"/>
        <v>43198</v>
      </c>
      <c r="B11" s="26">
        <f>IFERROR(+VLOOKUP("LEINFA"&amp;A11,'Main File'!A:O,6,0),0)</f>
        <v>2.5001237735490505</v>
      </c>
      <c r="C11" s="26">
        <f>IFERROR(+VLOOKUP("LEINFA"&amp;A11,'Main File'!A:O,7,0),0)</f>
        <v>0</v>
      </c>
      <c r="D11" s="26">
        <f>IFERROR(+VLOOKUP("LEINFA"&amp;A11,'Main File'!A:O,8,0),0)</f>
        <v>0.2</v>
      </c>
      <c r="E11" s="26">
        <f>IFERROR(+VLOOKUP("LEINFA"&amp;A11,'Main File'!A:O,9,0),0)</f>
        <v>0.25381990018873196</v>
      </c>
      <c r="F11" s="26">
        <f>IFERROR(+VLOOKUP("LEINFA"&amp;A11,'Main File'!A:O,10,0),0)</f>
        <v>2.9539436737377827</v>
      </c>
      <c r="G11" s="26">
        <f>IFERROR(+VLOOKUP("LEINFA"&amp;A11,'Main File'!A:O,11,0),0)</f>
        <v>1.2013868749144601</v>
      </c>
      <c r="H11" s="26">
        <f>IFERROR(+VLOOKUP("LEINFA"&amp;A11,'Main File'!A:O,12,0),0)</f>
        <v>0</v>
      </c>
      <c r="I11" s="26">
        <f>IFERROR(+VLOOKUP("LEINFA"&amp;A11,'Main File'!A:O,13,0),0)</f>
        <v>0.2</v>
      </c>
      <c r="J11" s="26">
        <f>IFERROR(+VLOOKUP("LEINFA"&amp;A11,'Main File'!A:O,14,0),0)</f>
        <v>0.2396638617035369</v>
      </c>
      <c r="K11" s="26">
        <f>IFERROR(+VLOOKUP("LEINFA"&amp;A11,'Main File'!A:O,15,0),0)</f>
        <v>1.6410507366179969</v>
      </c>
    </row>
    <row r="12" spans="1:14" x14ac:dyDescent="0.25">
      <c r="A12" s="9">
        <f t="shared" si="0"/>
        <v>43199</v>
      </c>
      <c r="B12" s="26">
        <f>IFERROR(+VLOOKUP("LEINFA"&amp;A12,'Main File'!A:O,6,0),0)</f>
        <v>2.5001238336581615</v>
      </c>
      <c r="C12" s="26">
        <f>IFERROR(+VLOOKUP("LEINFA"&amp;A12,'Main File'!A:O,7,0),0)</f>
        <v>0</v>
      </c>
      <c r="D12" s="26">
        <f>IFERROR(+VLOOKUP("LEINFA"&amp;A12,'Main File'!A:O,8,0),0)</f>
        <v>0.2</v>
      </c>
      <c r="E12" s="26">
        <f>IFERROR(+VLOOKUP("LEINFA"&amp;A12,'Main File'!A:O,9,0),0)</f>
        <v>0.25382050344441293</v>
      </c>
      <c r="F12" s="26">
        <f>IFERROR(+VLOOKUP("LEINFA"&amp;A12,'Main File'!A:O,10,0),0)</f>
        <v>2.9539443371025746</v>
      </c>
      <c r="G12" s="26">
        <f>IFERROR(+VLOOKUP("LEINFA"&amp;A12,'Main File'!A:O,11,0),0)</f>
        <v>1.2017077648557708</v>
      </c>
      <c r="H12" s="26">
        <f>IFERROR(+VLOOKUP("LEINFA"&amp;A12,'Main File'!A:O,12,0),0)</f>
        <v>0</v>
      </c>
      <c r="I12" s="26">
        <f>IFERROR(+VLOOKUP("LEINFA"&amp;A12,'Main File'!A:O,13,0),0)</f>
        <v>0.2</v>
      </c>
      <c r="J12" s="26">
        <f>IFERROR(+VLOOKUP("LEINFA"&amp;A12,'Main File'!A:O,14,0),0)</f>
        <v>0.23971739806662382</v>
      </c>
      <c r="K12" s="26">
        <f>IFERROR(+VLOOKUP("LEINFA"&amp;A12,'Main File'!A:O,15,0),0)</f>
        <v>1.6414251629223946</v>
      </c>
    </row>
    <row r="13" spans="1:14" x14ac:dyDescent="0.25">
      <c r="A13" s="9">
        <f t="shared" si="0"/>
        <v>43200</v>
      </c>
      <c r="B13" s="26">
        <f>IFERROR(+VLOOKUP("LEINFA"&amp;A13,'Main File'!A:O,6,0),0)</f>
        <v>2.5001244287912083</v>
      </c>
      <c r="C13" s="26">
        <f>IFERROR(+VLOOKUP("LEINFA"&amp;A13,'Main File'!A:O,7,0),0)</f>
        <v>0</v>
      </c>
      <c r="D13" s="26">
        <f>IFERROR(+VLOOKUP("LEINFA"&amp;A13,'Main File'!A:O,8,0),0)</f>
        <v>0.2</v>
      </c>
      <c r="E13" s="26">
        <f>IFERROR(+VLOOKUP("LEINFA"&amp;A13,'Main File'!A:O,9,0),0)</f>
        <v>0.25382051257896676</v>
      </c>
      <c r="F13" s="26">
        <f>IFERROR(+VLOOKUP("LEINFA"&amp;A13,'Main File'!A:O,10,0),0)</f>
        <v>2.9539449413701755</v>
      </c>
      <c r="G13" s="26">
        <f>IFERROR(+VLOOKUP("LEINFA"&amp;A13,'Main File'!A:O,11,0),0)</f>
        <v>1.2020125879977619</v>
      </c>
      <c r="H13" s="26">
        <f>IFERROR(+VLOOKUP("LEINFA"&amp;A13,'Main File'!A:O,12,0),0)</f>
        <v>0</v>
      </c>
      <c r="I13" s="26">
        <f>IFERROR(+VLOOKUP("LEINFA"&amp;A13,'Main File'!A:O,13,0),0)</f>
        <v>0.2</v>
      </c>
      <c r="J13" s="26">
        <f>IFERROR(+VLOOKUP("LEINFA"&amp;A13,'Main File'!A:O,14,0),0)</f>
        <v>0.23976931278706973</v>
      </c>
      <c r="K13" s="26">
        <f>IFERROR(+VLOOKUP("LEINFA"&amp;A13,'Main File'!A:O,15,0),0)</f>
        <v>1.6417819007848315</v>
      </c>
    </row>
    <row r="14" spans="1:14" x14ac:dyDescent="0.25">
      <c r="A14" s="9">
        <f t="shared" si="0"/>
        <v>43201</v>
      </c>
      <c r="B14" s="26">
        <f>IFERROR(+VLOOKUP("LEINFA"&amp;A14,'Main File'!A:O,6,0),0)</f>
        <v>2.5001231016892409</v>
      </c>
      <c r="C14" s="26">
        <f>IFERROR(+VLOOKUP("LEINFA"&amp;A14,'Main File'!A:O,7,0),0)</f>
        <v>0</v>
      </c>
      <c r="D14" s="26">
        <f>IFERROR(+VLOOKUP("LEINFA"&amp;A14,'Main File'!A:O,8,0),0)</f>
        <v>0.2</v>
      </c>
      <c r="E14" s="26">
        <f>IFERROR(+VLOOKUP("LEINFA"&amp;A14,'Main File'!A:O,9,0),0)</f>
        <v>0.25382044608002208</v>
      </c>
      <c r="F14" s="26">
        <f>IFERROR(+VLOOKUP("LEINFA"&amp;A14,'Main File'!A:O,10,0),0)</f>
        <v>2.953943547769263</v>
      </c>
      <c r="G14" s="26">
        <f>IFERROR(+VLOOKUP("LEINFA"&amp;A14,'Main File'!A:O,11,0),0)</f>
        <v>1.2011449314708365</v>
      </c>
      <c r="H14" s="26">
        <f>IFERROR(+VLOOKUP("LEINFA"&amp;A14,'Main File'!A:O,12,0),0)</f>
        <v>0</v>
      </c>
      <c r="I14" s="26">
        <f>IFERROR(+VLOOKUP("LEINFA"&amp;A14,'Main File'!A:O,13,0),0)</f>
        <v>0.2</v>
      </c>
      <c r="J14" s="26">
        <f>IFERROR(+VLOOKUP("LEINFA"&amp;A14,'Main File'!A:O,14,0),0)</f>
        <v>0.23961898962510281</v>
      </c>
      <c r="K14" s="26">
        <f>IFERROR(+VLOOKUP("LEINFA"&amp;A14,'Main File'!A:O,15,0),0)</f>
        <v>1.6407639210959393</v>
      </c>
    </row>
    <row r="15" spans="1:14" x14ac:dyDescent="0.25">
      <c r="A15" s="9">
        <f t="shared" si="0"/>
        <v>43202</v>
      </c>
      <c r="B15" s="26">
        <f>IFERROR(+VLOOKUP("LEINFA"&amp;A15,'Main File'!A:O,6,0),0)</f>
        <v>2.5001239697219977</v>
      </c>
      <c r="C15" s="26">
        <f>IFERROR(+VLOOKUP("LEINFA"&amp;A15,'Main File'!A:O,7,0),0)</f>
        <v>0</v>
      </c>
      <c r="D15" s="26">
        <f>IFERROR(+VLOOKUP("LEINFA"&amp;A15,'Main File'!A:O,8,0),0)</f>
        <v>0.2</v>
      </c>
      <c r="E15" s="26">
        <f>IFERROR(+VLOOKUP("LEINFA"&amp;A15,'Main File'!A:O,9,0),0)</f>
        <v>0.2538200508385634</v>
      </c>
      <c r="F15" s="26">
        <f>IFERROR(+VLOOKUP("LEINFA"&amp;A15,'Main File'!A:O,10,0),0)</f>
        <v>2.9539440205605612</v>
      </c>
      <c r="G15" s="26">
        <f>IFERROR(+VLOOKUP("LEINFA"&amp;A15,'Main File'!A:O,11,0),0)</f>
        <v>1.2013448955560888</v>
      </c>
      <c r="H15" s="26">
        <f>IFERROR(+VLOOKUP("LEINFA"&amp;A15,'Main File'!A:O,12,0),0)</f>
        <v>0</v>
      </c>
      <c r="I15" s="26">
        <f>IFERROR(+VLOOKUP("LEINFA"&amp;A15,'Main File'!A:O,13,0),0)</f>
        <v>0.2</v>
      </c>
      <c r="J15" s="26">
        <f>IFERROR(+VLOOKUP("LEINFA"&amp;A15,'Main File'!A:O,14,0),0)</f>
        <v>0.23965408463595675</v>
      </c>
      <c r="K15" s="26">
        <f>IFERROR(+VLOOKUP("LEINFA"&amp;A15,'Main File'!A:O,15,0),0)</f>
        <v>1.6409989801920455</v>
      </c>
    </row>
    <row r="16" spans="1:14" x14ac:dyDescent="0.25">
      <c r="A16" s="9">
        <f t="shared" si="0"/>
        <v>43203</v>
      </c>
      <c r="B16" s="26">
        <f>IFERROR(+VLOOKUP("LEINFA"&amp;A16,'Main File'!A:O,6,0),0)</f>
        <v>2.5001231224956535</v>
      </c>
      <c r="C16" s="26">
        <f>IFERROR(+VLOOKUP("LEINFA"&amp;A16,'Main File'!A:O,7,0),0)</f>
        <v>0</v>
      </c>
      <c r="D16" s="26">
        <f>IFERROR(+VLOOKUP("LEINFA"&amp;A16,'Main File'!A:O,8,0),0)</f>
        <v>0.2</v>
      </c>
      <c r="E16" s="26">
        <f>IFERROR(+VLOOKUP("LEINFA"&amp;A16,'Main File'!A:O,9,0),0)</f>
        <v>0.25382015873249297</v>
      </c>
      <c r="F16" s="26">
        <f>IFERROR(+VLOOKUP("LEINFA"&amp;A16,'Main File'!A:O,10,0),0)</f>
        <v>2.9539432812281468</v>
      </c>
      <c r="G16" s="26">
        <f>IFERROR(+VLOOKUP("LEINFA"&amp;A16,'Main File'!A:O,11,0),0)</f>
        <v>1.1935440108347661</v>
      </c>
      <c r="H16" s="26">
        <f>IFERROR(+VLOOKUP("LEINFA"&amp;A16,'Main File'!A:O,12,0),0)</f>
        <v>0</v>
      </c>
      <c r="I16" s="26">
        <f>IFERROR(+VLOOKUP("LEINFA"&amp;A16,'Main File'!A:O,13,0),0)</f>
        <v>0.2</v>
      </c>
      <c r="J16" s="26">
        <f>IFERROR(+VLOOKUP("LEINFA"&amp;A16,'Main File'!A:O,14,0),0)</f>
        <v>0.23824690535728757</v>
      </c>
      <c r="K16" s="26">
        <f>IFERROR(+VLOOKUP("LEINFA"&amp;A16,'Main File'!A:O,15,0),0)</f>
        <v>1.6317909161920536</v>
      </c>
    </row>
    <row r="17" spans="1:11" x14ac:dyDescent="0.25">
      <c r="A17" s="9">
        <f t="shared" si="0"/>
        <v>43204</v>
      </c>
      <c r="B17" s="26">
        <f>IFERROR(+VLOOKUP("LEINFA"&amp;A17,'Main File'!A:O,6,0),0)</f>
        <v>2.5001239781991402</v>
      </c>
      <c r="C17" s="26">
        <f>IFERROR(+VLOOKUP("LEINFA"&amp;A17,'Main File'!A:O,7,0),0)</f>
        <v>0</v>
      </c>
      <c r="D17" s="26">
        <f>IFERROR(+VLOOKUP("LEINFA"&amp;A17,'Main File'!A:O,8,0),0)</f>
        <v>0.2</v>
      </c>
      <c r="E17" s="26">
        <f>IFERROR(+VLOOKUP("LEINFA"&amp;A17,'Main File'!A:O,9,0),0)</f>
        <v>0.253820279400649</v>
      </c>
      <c r="F17" s="26">
        <f>IFERROR(+VLOOKUP("LEINFA"&amp;A17,'Main File'!A:O,10,0),0)</f>
        <v>2.9539442575997894</v>
      </c>
      <c r="G17" s="26">
        <f>IFERROR(+VLOOKUP("LEINFA"&amp;A17,'Main File'!A:O,11,0),0)</f>
        <v>1.1939620439919576</v>
      </c>
      <c r="H17" s="26">
        <f>IFERROR(+VLOOKUP("LEINFA"&amp;A17,'Main File'!A:O,12,0),0)</f>
        <v>0</v>
      </c>
      <c r="I17" s="26">
        <f>IFERROR(+VLOOKUP("LEINFA"&amp;A17,'Main File'!A:O,13,0),0)</f>
        <v>0.2</v>
      </c>
      <c r="J17" s="26">
        <f>IFERROR(+VLOOKUP("LEINFA"&amp;A17,'Main File'!A:O,14,0),0)</f>
        <v>0.23832180368581704</v>
      </c>
      <c r="K17" s="26">
        <f>IFERROR(+VLOOKUP("LEINFA"&amp;A17,'Main File'!A:O,15,0),0)</f>
        <v>1.6322838476777746</v>
      </c>
    </row>
    <row r="18" spans="1:11" x14ac:dyDescent="0.25">
      <c r="A18" s="9">
        <f t="shared" si="0"/>
        <v>43205</v>
      </c>
      <c r="B18" s="26">
        <f>IFERROR(+VLOOKUP("LEINFA"&amp;A18,'Main File'!A:O,6,0),0)</f>
        <v>2.5001231261695338</v>
      </c>
      <c r="C18" s="26">
        <f>IFERROR(+VLOOKUP("LEINFA"&amp;A18,'Main File'!A:O,7,0),0)</f>
        <v>0</v>
      </c>
      <c r="D18" s="26">
        <f>IFERROR(+VLOOKUP("LEINFA"&amp;A18,'Main File'!A:O,8,0),0)</f>
        <v>0.2</v>
      </c>
      <c r="E18" s="26">
        <f>IFERROR(+VLOOKUP("LEINFA"&amp;A18,'Main File'!A:O,9,0),0)</f>
        <v>0.25382044117767971</v>
      </c>
      <c r="F18" s="26">
        <f>IFERROR(+VLOOKUP("LEINFA"&amp;A18,'Main File'!A:O,10,0),0)</f>
        <v>2.9539435673472139</v>
      </c>
      <c r="G18" s="26">
        <f>IFERROR(+VLOOKUP("LEINFA"&amp;A18,'Main File'!A:O,11,0),0)</f>
        <v>1.1939629346096563</v>
      </c>
      <c r="H18" s="26">
        <f>IFERROR(+VLOOKUP("LEINFA"&amp;A18,'Main File'!A:O,12,0),0)</f>
        <v>0</v>
      </c>
      <c r="I18" s="26">
        <f>IFERROR(+VLOOKUP("LEINFA"&amp;A18,'Main File'!A:O,13,0),0)</f>
        <v>0.2</v>
      </c>
      <c r="J18" s="26">
        <f>IFERROR(+VLOOKUP("LEINFA"&amp;A18,'Main File'!A:O,14,0),0)</f>
        <v>0.23832272887850423</v>
      </c>
      <c r="K18" s="26">
        <f>IFERROR(+VLOOKUP("LEINFA"&amp;A18,'Main File'!A:O,15,0),0)</f>
        <v>1.6322856634881604</v>
      </c>
    </row>
    <row r="19" spans="1:11" x14ac:dyDescent="0.25">
      <c r="A19" s="9">
        <f t="shared" si="0"/>
        <v>43206</v>
      </c>
      <c r="B19" s="26">
        <f>IFERROR(+VLOOKUP("LEINFA"&amp;A19,'Main File'!A:O,6,0),0)</f>
        <v>2.500123311067088</v>
      </c>
      <c r="C19" s="26">
        <f>IFERROR(+VLOOKUP("LEINFA"&amp;A19,'Main File'!A:O,7,0),0)</f>
        <v>0</v>
      </c>
      <c r="D19" s="26">
        <f>IFERROR(+VLOOKUP("LEINFA"&amp;A19,'Main File'!A:O,8,0),0)</f>
        <v>0.2</v>
      </c>
      <c r="E19" s="26">
        <f>IFERROR(+VLOOKUP("LEINFA"&amp;A19,'Main File'!A:O,9,0),0)</f>
        <v>0.2538218565226274</v>
      </c>
      <c r="F19" s="26">
        <f>IFERROR(+VLOOKUP("LEINFA"&amp;A19,'Main File'!A:O,10,0),0)</f>
        <v>2.9539451675897155</v>
      </c>
      <c r="G19" s="26">
        <f>IFERROR(+VLOOKUP("LEINFA"&amp;A19,'Main File'!A:O,11,0),0)</f>
        <v>1.1943564657253436</v>
      </c>
      <c r="H19" s="26">
        <f>IFERROR(+VLOOKUP("LEINFA"&amp;A19,'Main File'!A:O,12,0),0)</f>
        <v>0</v>
      </c>
      <c r="I19" s="26">
        <f>IFERROR(+VLOOKUP("LEINFA"&amp;A19,'Main File'!A:O,13,0),0)</f>
        <v>0.2</v>
      </c>
      <c r="J19" s="26">
        <f>IFERROR(+VLOOKUP("LEINFA"&amp;A19,'Main File'!A:O,14,0),0)</f>
        <v>0.23838840415363938</v>
      </c>
      <c r="K19" s="26">
        <f>IFERROR(+VLOOKUP("LEINFA"&amp;A19,'Main File'!A:O,15,0),0)</f>
        <v>1.6327448698789828</v>
      </c>
    </row>
    <row r="20" spans="1:11" x14ac:dyDescent="0.25">
      <c r="A20" s="9">
        <f t="shared" si="0"/>
        <v>43207</v>
      </c>
      <c r="B20" s="26">
        <f>IFERROR(+VLOOKUP("LEINFA"&amp;A20,'Main File'!A:O,6,0),0)</f>
        <v>2.5001235791091472</v>
      </c>
      <c r="C20" s="26">
        <f>IFERROR(+VLOOKUP("LEINFA"&amp;A20,'Main File'!A:O,7,0),0)</f>
        <v>0</v>
      </c>
      <c r="D20" s="26">
        <f>IFERROR(+VLOOKUP("LEINFA"&amp;A20,'Main File'!A:O,8,0),0)</f>
        <v>0.2</v>
      </c>
      <c r="E20" s="26">
        <f>IFERROR(+VLOOKUP("LEINFA"&amp;A20,'Main File'!A:O,9,0),0)</f>
        <v>0.25381937311237224</v>
      </c>
      <c r="F20" s="26">
        <f>IFERROR(+VLOOKUP("LEINFA"&amp;A20,'Main File'!A:O,10,0),0)</f>
        <v>2.9539429522215195</v>
      </c>
      <c r="G20" s="26">
        <f>IFERROR(+VLOOKUP("LEINFA"&amp;A20,'Main File'!A:O,11,0),0)</f>
        <v>1.1944149192046023</v>
      </c>
      <c r="H20" s="26">
        <f>IFERROR(+VLOOKUP("LEINFA"&amp;A20,'Main File'!A:O,12,0),0)</f>
        <v>0</v>
      </c>
      <c r="I20" s="26">
        <f>IFERROR(+VLOOKUP("LEINFA"&amp;A20,'Main File'!A:O,13,0),0)</f>
        <v>0.2</v>
      </c>
      <c r="J20" s="26">
        <f>IFERROR(+VLOOKUP("LEINFA"&amp;A20,'Main File'!A:O,14,0),0)</f>
        <v>0.23841166061174604</v>
      </c>
      <c r="K20" s="26">
        <f>IFERROR(+VLOOKUP("LEINFA"&amp;A20,'Main File'!A:O,15,0),0)</f>
        <v>1.6328265798163484</v>
      </c>
    </row>
    <row r="21" spans="1:11" x14ac:dyDescent="0.25">
      <c r="A21" s="9">
        <f t="shared" si="0"/>
        <v>43208</v>
      </c>
      <c r="B21" s="26">
        <f>IFERROR(+VLOOKUP("LEINFA"&amp;A21,'Main File'!A:O,6,0),0)</f>
        <v>2.5001226622294253</v>
      </c>
      <c r="C21" s="26">
        <f>IFERROR(+VLOOKUP("LEINFA"&amp;A21,'Main File'!A:O,7,0),0)</f>
        <v>0</v>
      </c>
      <c r="D21" s="26">
        <f>IFERROR(+VLOOKUP("LEINFA"&amp;A21,'Main File'!A:O,8,0),0)</f>
        <v>0.2</v>
      </c>
      <c r="E21" s="26">
        <f>IFERROR(+VLOOKUP("LEINFA"&amp;A21,'Main File'!A:O,9,0),0)</f>
        <v>0.2538200725383804</v>
      </c>
      <c r="F21" s="26">
        <f>IFERROR(+VLOOKUP("LEINFA"&amp;A21,'Main File'!A:O,10,0),0)</f>
        <v>2.9539427347678058</v>
      </c>
      <c r="G21" s="26">
        <f>IFERROR(+VLOOKUP("LEINFA"&amp;A21,'Main File'!A:O,11,0),0)</f>
        <v>1.1938286311619208</v>
      </c>
      <c r="H21" s="26">
        <f>IFERROR(+VLOOKUP("LEINFA"&amp;A21,'Main File'!A:O,12,0),0)</f>
        <v>0</v>
      </c>
      <c r="I21" s="26">
        <f>IFERROR(+VLOOKUP("LEINFA"&amp;A21,'Main File'!A:O,13,0),0)</f>
        <v>0.2</v>
      </c>
      <c r="J21" s="26">
        <f>IFERROR(+VLOOKUP("LEINFA"&amp;A21,'Main File'!A:O,14,0),0)</f>
        <v>0.23829906668559525</v>
      </c>
      <c r="K21" s="26">
        <f>IFERROR(+VLOOKUP("LEINFA"&amp;A21,'Main File'!A:O,15,0),0)</f>
        <v>1.6321276978475161</v>
      </c>
    </row>
    <row r="22" spans="1:11" x14ac:dyDescent="0.25">
      <c r="A22" s="9">
        <f t="shared" si="0"/>
        <v>43209</v>
      </c>
      <c r="B22" s="26">
        <f>IFERROR(+VLOOKUP("LEINFA"&amp;A22,'Main File'!A:O,6,0),0)</f>
        <v>2.5001249568960895</v>
      </c>
      <c r="C22" s="26">
        <f>IFERROR(+VLOOKUP("LEINFA"&amp;A22,'Main File'!A:O,7,0),0)</f>
        <v>0</v>
      </c>
      <c r="D22" s="26">
        <f>IFERROR(+VLOOKUP("LEINFA"&amp;A22,'Main File'!A:O,8,0),0)</f>
        <v>0.2</v>
      </c>
      <c r="E22" s="26">
        <f>IFERROR(+VLOOKUP("LEINFA"&amp;A22,'Main File'!A:O,9,0),0)</f>
        <v>0.25382001819818129</v>
      </c>
      <c r="F22" s="26">
        <f>IFERROR(+VLOOKUP("LEINFA"&amp;A22,'Main File'!A:O,10,0),0)</f>
        <v>2.953944975094271</v>
      </c>
      <c r="G22" s="26">
        <f>IFERROR(+VLOOKUP("LEINFA"&amp;A22,'Main File'!A:O,11,0),0)</f>
        <v>1.1944031709559848</v>
      </c>
      <c r="H22" s="26">
        <f>IFERROR(+VLOOKUP("LEINFA"&amp;A22,'Main File'!A:O,12,0),0)</f>
        <v>0</v>
      </c>
      <c r="I22" s="26">
        <f>IFERROR(+VLOOKUP("LEINFA"&amp;A22,'Main File'!A:O,13,0),0)</f>
        <v>0.2</v>
      </c>
      <c r="J22" s="26">
        <f>IFERROR(+VLOOKUP("LEINFA"&amp;A22,'Main File'!A:O,14,0),0)</f>
        <v>0.23840725868775997</v>
      </c>
      <c r="K22" s="26">
        <f>IFERROR(+VLOOKUP("LEINFA"&amp;A22,'Main File'!A:O,15,0),0)</f>
        <v>1.6328104296437447</v>
      </c>
    </row>
    <row r="23" spans="1:11" x14ac:dyDescent="0.25">
      <c r="A23" s="9">
        <f t="shared" si="0"/>
        <v>43210</v>
      </c>
      <c r="B23" s="26">
        <f>IFERROR(+VLOOKUP("LEINFA"&amp;A23,'Main File'!A:O,6,0),0)</f>
        <v>2.5001223696438299</v>
      </c>
      <c r="C23" s="26">
        <f>IFERROR(+VLOOKUP("LEINFA"&amp;A23,'Main File'!A:O,7,0),0)</f>
        <v>0</v>
      </c>
      <c r="D23" s="26">
        <f>IFERROR(+VLOOKUP("LEINFA"&amp;A23,'Main File'!A:O,8,0),0)</f>
        <v>0.2</v>
      </c>
      <c r="E23" s="26">
        <f>IFERROR(+VLOOKUP("LEINFA"&amp;A23,'Main File'!A:O,9,0),0)</f>
        <v>0.25382024319106539</v>
      </c>
      <c r="F23" s="26">
        <f>IFERROR(+VLOOKUP("LEINFA"&amp;A23,'Main File'!A:O,10,0),0)</f>
        <v>2.9539426128348953</v>
      </c>
      <c r="G23" s="26">
        <f>IFERROR(+VLOOKUP("LEINFA"&amp;A23,'Main File'!A:O,11,0),0)</f>
        <v>1.1938952158578335</v>
      </c>
      <c r="H23" s="26">
        <f>IFERROR(+VLOOKUP("LEINFA"&amp;A23,'Main File'!A:O,12,0),0)</f>
        <v>0</v>
      </c>
      <c r="I23" s="26">
        <f>IFERROR(+VLOOKUP("LEINFA"&amp;A23,'Main File'!A:O,13,0),0)</f>
        <v>0.2</v>
      </c>
      <c r="J23" s="26">
        <f>IFERROR(+VLOOKUP("LEINFA"&amp;A23,'Main File'!A:O,14,0),0)</f>
        <v>0.23831539693477921</v>
      </c>
      <c r="K23" s="26">
        <f>IFERROR(+VLOOKUP("LEINFA"&amp;A23,'Main File'!A:O,15,0),0)</f>
        <v>1.6322106127926128</v>
      </c>
    </row>
    <row r="24" spans="1:11" x14ac:dyDescent="0.25">
      <c r="A24" s="9">
        <f t="shared" si="0"/>
        <v>43211</v>
      </c>
      <c r="B24" s="26">
        <f>IFERROR(+VLOOKUP("LEINFA"&amp;A24,'Main File'!A:O,6,0),0)</f>
        <v>2.5001223978949216</v>
      </c>
      <c r="C24" s="26">
        <f>IFERROR(+VLOOKUP("LEINFA"&amp;A24,'Main File'!A:O,7,0),0)</f>
        <v>0</v>
      </c>
      <c r="D24" s="26">
        <f>IFERROR(+VLOOKUP("LEINFA"&amp;A24,'Main File'!A:O,8,0),0)</f>
        <v>0.2</v>
      </c>
      <c r="E24" s="26">
        <f>IFERROR(+VLOOKUP("LEINFA"&amp;A24,'Main File'!A:O,9,0),0)</f>
        <v>0.25382006012385783</v>
      </c>
      <c r="F24" s="26">
        <f>IFERROR(+VLOOKUP("LEINFA"&amp;A24,'Main File'!A:O,10,0),0)</f>
        <v>2.9539424580187799</v>
      </c>
      <c r="G24" s="26">
        <f>IFERROR(+VLOOKUP("LEINFA"&amp;A24,'Main File'!A:O,11,0),0)</f>
        <v>1.1940434884035076</v>
      </c>
      <c r="H24" s="26">
        <f>IFERROR(+VLOOKUP("LEINFA"&amp;A24,'Main File'!A:O,12,0),0)</f>
        <v>0</v>
      </c>
      <c r="I24" s="26">
        <f>IFERROR(+VLOOKUP("LEINFA"&amp;A24,'Main File'!A:O,13,0),0)</f>
        <v>0.2</v>
      </c>
      <c r="J24" s="26">
        <f>IFERROR(+VLOOKUP("LEINFA"&amp;A24,'Main File'!A:O,14,0),0)</f>
        <v>0.23833380686963676</v>
      </c>
      <c r="K24" s="26">
        <f>IFERROR(+VLOOKUP("LEINFA"&amp;A24,'Main File'!A:O,15,0),0)</f>
        <v>1.6323772952731443</v>
      </c>
    </row>
    <row r="25" spans="1:11" x14ac:dyDescent="0.25">
      <c r="A25" s="9">
        <f t="shared" si="0"/>
        <v>43212</v>
      </c>
      <c r="B25" s="26">
        <f>IFERROR(+VLOOKUP("LEINFA"&amp;A25,'Main File'!A:O,6,0),0)</f>
        <v>2.5001230009963615</v>
      </c>
      <c r="C25" s="26">
        <f>IFERROR(+VLOOKUP("LEINFA"&amp;A25,'Main File'!A:O,7,0),0)</f>
        <v>0</v>
      </c>
      <c r="D25" s="26">
        <f>IFERROR(+VLOOKUP("LEINFA"&amp;A25,'Main File'!A:O,8,0),0)</f>
        <v>0.2</v>
      </c>
      <c r="E25" s="26">
        <f>IFERROR(+VLOOKUP("LEINFA"&amp;A25,'Main File'!A:O,9,0),0)</f>
        <v>0.25382035645776058</v>
      </c>
      <c r="F25" s="26">
        <f>IFERROR(+VLOOKUP("LEINFA"&amp;A25,'Main File'!A:O,10,0),0)</f>
        <v>2.9539433574541221</v>
      </c>
      <c r="G25" s="26">
        <f>IFERROR(+VLOOKUP("LEINFA"&amp;A25,'Main File'!A:O,11,0),0)</f>
        <v>1.1940412769629074</v>
      </c>
      <c r="H25" s="26">
        <f>IFERROR(+VLOOKUP("LEINFA"&amp;A25,'Main File'!A:O,12,0),0)</f>
        <v>0</v>
      </c>
      <c r="I25" s="26">
        <f>IFERROR(+VLOOKUP("LEINFA"&amp;A25,'Main File'!A:O,13,0),0)</f>
        <v>0.2</v>
      </c>
      <c r="J25" s="26">
        <f>IFERROR(+VLOOKUP("LEINFA"&amp;A25,'Main File'!A:O,14,0),0)</f>
        <v>0.23833478116370316</v>
      </c>
      <c r="K25" s="26">
        <f>IFERROR(+VLOOKUP("LEINFA"&amp;A25,'Main File'!A:O,15,0),0)</f>
        <v>1.6323760581266105</v>
      </c>
    </row>
    <row r="26" spans="1:11" x14ac:dyDescent="0.25">
      <c r="A26" s="9">
        <f t="shared" si="0"/>
        <v>43213</v>
      </c>
      <c r="B26" s="26">
        <f>IFERROR(+VLOOKUP("LEINFA"&amp;A26,'Main File'!A:O,6,0),0)</f>
        <v>2.5001239875494052</v>
      </c>
      <c r="C26" s="26">
        <f>IFERROR(+VLOOKUP("LEINFA"&amp;A26,'Main File'!A:O,7,0),0)</f>
        <v>0</v>
      </c>
      <c r="D26" s="26">
        <f>IFERROR(+VLOOKUP("LEINFA"&amp;A26,'Main File'!A:O,8,0),0)</f>
        <v>0.2</v>
      </c>
      <c r="E26" s="26">
        <f>IFERROR(+VLOOKUP("LEINFA"&amp;A26,'Main File'!A:O,9,0),0)</f>
        <v>0.25381942210152819</v>
      </c>
      <c r="F26" s="26">
        <f>IFERROR(+VLOOKUP("LEINFA"&amp;A26,'Main File'!A:O,10,0),0)</f>
        <v>2.9539434096509334</v>
      </c>
      <c r="G26" s="26">
        <f>IFERROR(+VLOOKUP("LEINFA"&amp;A26,'Main File'!A:O,11,0),0)</f>
        <v>1.1938114850339323</v>
      </c>
      <c r="H26" s="26">
        <f>IFERROR(+VLOOKUP("LEINFA"&amp;A26,'Main File'!A:O,12,0),0)</f>
        <v>0</v>
      </c>
      <c r="I26" s="26">
        <f>IFERROR(+VLOOKUP("LEINFA"&amp;A26,'Main File'!A:O,13,0),0)</f>
        <v>0.2</v>
      </c>
      <c r="J26" s="26">
        <f>IFERROR(+VLOOKUP("LEINFA"&amp;A26,'Main File'!A:O,14,0),0)</f>
        <v>0.23829589089648046</v>
      </c>
      <c r="K26" s="26">
        <f>IFERROR(+VLOOKUP("LEINFA"&amp;A26,'Main File'!A:O,15,0),0)</f>
        <v>1.6321073759304128</v>
      </c>
    </row>
    <row r="27" spans="1:11" x14ac:dyDescent="0.25">
      <c r="A27" s="9">
        <f t="shared" si="0"/>
        <v>43214</v>
      </c>
      <c r="B27" s="26">
        <f>IFERROR(+VLOOKUP("LEINFA"&amp;A27,'Main File'!A:O,6,0),0)</f>
        <v>2.5001250463483773</v>
      </c>
      <c r="C27" s="26">
        <f>IFERROR(+VLOOKUP("LEINFA"&amp;A27,'Main File'!A:O,7,0),0)</f>
        <v>0</v>
      </c>
      <c r="D27" s="26">
        <f>IFERROR(+VLOOKUP("LEINFA"&amp;A27,'Main File'!A:O,8,0),0)</f>
        <v>0.2</v>
      </c>
      <c r="E27" s="26">
        <f>IFERROR(+VLOOKUP("LEINFA"&amp;A27,'Main File'!A:O,9,0),0)</f>
        <v>0.25381924489104407</v>
      </c>
      <c r="F27" s="26">
        <f>IFERROR(+VLOOKUP("LEINFA"&amp;A27,'Main File'!A:O,10,0),0)</f>
        <v>2.9539442912394214</v>
      </c>
      <c r="G27" s="26">
        <f>IFERROR(+VLOOKUP("LEINFA"&amp;A27,'Main File'!A:O,11,0),0)</f>
        <v>1.19409050860357</v>
      </c>
      <c r="H27" s="26">
        <f>IFERROR(+VLOOKUP("LEINFA"&amp;A27,'Main File'!A:O,12,0),0)</f>
        <v>0</v>
      </c>
      <c r="I27" s="26">
        <f>IFERROR(+VLOOKUP("LEINFA"&amp;A27,'Main File'!A:O,13,0),0)</f>
        <v>0.2</v>
      </c>
      <c r="J27" s="26">
        <f>IFERROR(+VLOOKUP("LEINFA"&amp;A27,'Main File'!A:O,14,0),0)</f>
        <v>0.2383470389668729</v>
      </c>
      <c r="K27" s="26">
        <f>IFERROR(+VLOOKUP("LEINFA"&amp;A27,'Main File'!A:O,15,0),0)</f>
        <v>1.6324375475704429</v>
      </c>
    </row>
    <row r="28" spans="1:11" x14ac:dyDescent="0.25">
      <c r="A28" s="9">
        <f t="shared" si="0"/>
        <v>43215</v>
      </c>
      <c r="B28" s="26">
        <f>IFERROR(+VLOOKUP("LEINFA"&amp;A28,'Main File'!A:O,6,0),0)</f>
        <v>2.5001237125710349</v>
      </c>
      <c r="C28" s="26">
        <f>IFERROR(+VLOOKUP("LEINFA"&amp;A28,'Main File'!A:O,7,0),0)</f>
        <v>0</v>
      </c>
      <c r="D28" s="26">
        <f>IFERROR(+VLOOKUP("LEINFA"&amp;A28,'Main File'!A:O,8,0),0)</f>
        <v>0.2</v>
      </c>
      <c r="E28" s="26">
        <f>IFERROR(+VLOOKUP("LEINFA"&amp;A28,'Main File'!A:O,9,0),0)</f>
        <v>0.2538215724866516</v>
      </c>
      <c r="F28" s="26">
        <f>IFERROR(+VLOOKUP("LEINFA"&amp;A28,'Main File'!A:O,10,0),0)</f>
        <v>2.9539452850576868</v>
      </c>
      <c r="G28" s="26">
        <f>IFERROR(+VLOOKUP("LEINFA"&amp;A28,'Main File'!A:O,11,0),0)</f>
        <v>1.193363044024313</v>
      </c>
      <c r="H28" s="26">
        <f>IFERROR(+VLOOKUP("LEINFA"&amp;A28,'Main File'!A:O,12,0),0)</f>
        <v>0</v>
      </c>
      <c r="I28" s="26">
        <f>IFERROR(+VLOOKUP("LEINFA"&amp;A28,'Main File'!A:O,13,0),0)</f>
        <v>0.2</v>
      </c>
      <c r="J28" s="26">
        <f>IFERROR(+VLOOKUP("LEINFA"&amp;A28,'Main File'!A:O,14,0),0)</f>
        <v>0.23821435496484156</v>
      </c>
      <c r="K28" s="26">
        <f>IFERROR(+VLOOKUP("LEINFA"&amp;A28,'Main File'!A:O,15,0),0)</f>
        <v>1.6315773989891547</v>
      </c>
    </row>
    <row r="29" spans="1:11" x14ac:dyDescent="0.25">
      <c r="A29" s="9">
        <f t="shared" si="0"/>
        <v>43216</v>
      </c>
      <c r="B29" s="26">
        <f>IFERROR(+VLOOKUP("LEINFA"&amp;A29,'Main File'!A:O,6,0),0)</f>
        <v>2.500122324426536</v>
      </c>
      <c r="C29" s="26">
        <f>IFERROR(+VLOOKUP("LEINFA"&amp;A29,'Main File'!A:O,7,0),0)</f>
        <v>0</v>
      </c>
      <c r="D29" s="26">
        <f>IFERROR(+VLOOKUP("LEINFA"&amp;A29,'Main File'!A:O,8,0),0)</f>
        <v>0.2</v>
      </c>
      <c r="E29" s="26">
        <f>IFERROR(+VLOOKUP("LEINFA"&amp;A29,'Main File'!A:O,9,0),0)</f>
        <v>0.25382005412980474</v>
      </c>
      <c r="F29" s="26">
        <f>IFERROR(+VLOOKUP("LEINFA"&amp;A29,'Main File'!A:O,10,0),0)</f>
        <v>2.953942378556341</v>
      </c>
      <c r="G29" s="26">
        <f>IFERROR(+VLOOKUP("LEINFA"&amp;A29,'Main File'!A:O,11,0),0)</f>
        <v>1.1935751181481169</v>
      </c>
      <c r="H29" s="26">
        <f>IFERROR(+VLOOKUP("LEINFA"&amp;A29,'Main File'!A:O,12,0),0)</f>
        <v>0</v>
      </c>
      <c r="I29" s="26">
        <f>IFERROR(+VLOOKUP("LEINFA"&amp;A29,'Main File'!A:O,13,0),0)</f>
        <v>0.2</v>
      </c>
      <c r="J29" s="26">
        <f>IFERROR(+VLOOKUP("LEINFA"&amp;A29,'Main File'!A:O,14,0),0)</f>
        <v>0.23824922164404402</v>
      </c>
      <c r="K29" s="26">
        <f>IFERROR(+VLOOKUP("LEINFA"&amp;A29,'Main File'!A:O,15,0),0)</f>
        <v>1.6318243397921608</v>
      </c>
    </row>
    <row r="30" spans="1:11" x14ac:dyDescent="0.25">
      <c r="A30" s="9">
        <f t="shared" si="0"/>
        <v>43217</v>
      </c>
      <c r="B30" s="26">
        <f>IFERROR(+VLOOKUP("LEINFA"&amp;A30,'Main File'!A:O,6,0),0)</f>
        <v>2.5001226904684626</v>
      </c>
      <c r="C30" s="26">
        <f>IFERROR(+VLOOKUP("LEINFA"&amp;A30,'Main File'!A:O,7,0),0)</f>
        <v>0</v>
      </c>
      <c r="D30" s="26">
        <f>IFERROR(+VLOOKUP("LEINFA"&amp;A30,'Main File'!A:O,8,0),0)</f>
        <v>0.2</v>
      </c>
      <c r="E30" s="26">
        <f>IFERROR(+VLOOKUP("LEINFA"&amp;A30,'Main File'!A:O,9,0),0)</f>
        <v>0.25382049970103293</v>
      </c>
      <c r="F30" s="26">
        <f>IFERROR(+VLOOKUP("LEINFA"&amp;A30,'Main File'!A:O,10,0),0)</f>
        <v>2.9539431901694959</v>
      </c>
      <c r="G30" s="26">
        <f>IFERROR(+VLOOKUP("LEINFA"&amp;A30,'Main File'!A:O,11,0),0)</f>
        <v>1.1944284309442845</v>
      </c>
      <c r="H30" s="26">
        <f>IFERROR(+VLOOKUP("LEINFA"&amp;A30,'Main File'!A:O,12,0),0)</f>
        <v>0</v>
      </c>
      <c r="I30" s="26">
        <f>IFERROR(+VLOOKUP("LEINFA"&amp;A30,'Main File'!A:O,13,0),0)</f>
        <v>0.2</v>
      </c>
      <c r="J30" s="26">
        <f>IFERROR(+VLOOKUP("LEINFA"&amp;A30,'Main File'!A:O,14,0),0)</f>
        <v>0.23840284031203166</v>
      </c>
      <c r="K30" s="26">
        <f>IFERROR(+VLOOKUP("LEINFA"&amp;A30,'Main File'!A:O,15,0),0)</f>
        <v>1.6328312712563162</v>
      </c>
    </row>
    <row r="31" spans="1:11" x14ac:dyDescent="0.25">
      <c r="A31" s="9">
        <f t="shared" si="0"/>
        <v>43218</v>
      </c>
      <c r="B31" s="26">
        <f>IFERROR(+VLOOKUP("LEINFA"&amp;A31,'Main File'!A:O,6,0),0)</f>
        <v>2.5001219666890759</v>
      </c>
      <c r="C31" s="26">
        <f>IFERROR(+VLOOKUP("LEINFA"&amp;A31,'Main File'!A:O,7,0),0)</f>
        <v>0</v>
      </c>
      <c r="D31" s="26">
        <f>IFERROR(+VLOOKUP("LEINFA"&amp;A31,'Main File'!A:O,8,0),0)</f>
        <v>0.2</v>
      </c>
      <c r="E31" s="26">
        <f>IFERROR(+VLOOKUP("LEINFA"&amp;A31,'Main File'!A:O,9,0),0)</f>
        <v>0.25382110138527836</v>
      </c>
      <c r="F31" s="26">
        <f>IFERROR(+VLOOKUP("LEINFA"&amp;A31,'Main File'!A:O,10,0),0)</f>
        <v>2.9539430680743544</v>
      </c>
      <c r="G31" s="26">
        <f>IFERROR(+VLOOKUP("LEINFA"&amp;A31,'Main File'!A:O,11,0),0)</f>
        <v>1.1849763507440356</v>
      </c>
      <c r="H31" s="26">
        <f>IFERROR(+VLOOKUP("LEINFA"&amp;A31,'Main File'!A:O,12,0),0)</f>
        <v>0</v>
      </c>
      <c r="I31" s="26">
        <f>IFERROR(+VLOOKUP("LEINFA"&amp;A31,'Main File'!A:O,13,0),0)</f>
        <v>0.2</v>
      </c>
      <c r="J31" s="26">
        <f>IFERROR(+VLOOKUP("LEINFA"&amp;A31,'Main File'!A:O,14,0),0)</f>
        <v>0.23669904249222271</v>
      </c>
      <c r="K31" s="26">
        <f>IFERROR(+VLOOKUP("LEINFA"&amp;A31,'Main File'!A:O,15,0),0)</f>
        <v>1.6216753932362582</v>
      </c>
    </row>
    <row r="32" spans="1:11" x14ac:dyDescent="0.25">
      <c r="A32" s="9">
        <f t="shared" si="0"/>
        <v>43219</v>
      </c>
      <c r="B32" s="26">
        <f>IFERROR(+VLOOKUP("LEINFA"&amp;A32,'Main File'!A:O,6,0),0)</f>
        <v>2.500122113781956</v>
      </c>
      <c r="C32" s="26">
        <f>IFERROR(+VLOOKUP("LEINFA"&amp;A32,'Main File'!A:O,7,0),0)</f>
        <v>0</v>
      </c>
      <c r="D32" s="26">
        <f>IFERROR(+VLOOKUP("LEINFA"&amp;A32,'Main File'!A:O,8,0),0)</f>
        <v>0.2</v>
      </c>
      <c r="E32" s="26">
        <f>IFERROR(+VLOOKUP("LEINFA"&amp;A32,'Main File'!A:O,9,0),0)</f>
        <v>0.25381993977626816</v>
      </c>
      <c r="F32" s="26">
        <f>IFERROR(+VLOOKUP("LEINFA"&amp;A32,'Main File'!A:O,10,0),0)</f>
        <v>2.9539420535582241</v>
      </c>
      <c r="G32" s="26">
        <f>IFERROR(+VLOOKUP("LEINFA"&amp;A32,'Main File'!A:O,11,0),0)</f>
        <v>1.1849751803920507</v>
      </c>
      <c r="H32" s="26">
        <f>IFERROR(+VLOOKUP("LEINFA"&amp;A32,'Main File'!A:O,12,0),0)</f>
        <v>0</v>
      </c>
      <c r="I32" s="26">
        <f>IFERROR(+VLOOKUP("LEINFA"&amp;A32,'Main File'!A:O,13,0),0)</f>
        <v>0.2</v>
      </c>
      <c r="J32" s="26">
        <f>IFERROR(+VLOOKUP("LEINFA"&amp;A32,'Main File'!A:O,14,0),0)</f>
        <v>0.23670212507911131</v>
      </c>
      <c r="K32" s="26">
        <f>IFERROR(+VLOOKUP("LEINFA"&amp;A32,'Main File'!A:O,15,0),0)</f>
        <v>1.621677305471162</v>
      </c>
    </row>
    <row r="33" spans="1:11" x14ac:dyDescent="0.25">
      <c r="A33" s="9">
        <f t="shared" si="0"/>
        <v>43220</v>
      </c>
      <c r="B33" s="26">
        <f>IFERROR(+VLOOKUP("LEINFA"&amp;A33,'Main File'!A:O,6,0),0)</f>
        <v>2.5001230402052066</v>
      </c>
      <c r="C33" s="26">
        <f>IFERROR(+VLOOKUP("LEINFA"&amp;A33,'Main File'!A:O,7,0),0)</f>
        <v>0</v>
      </c>
      <c r="D33" s="26">
        <f>IFERROR(+VLOOKUP("LEINFA"&amp;A33,'Main File'!A:O,8,0),0)</f>
        <v>0.2</v>
      </c>
      <c r="E33" s="26">
        <f>IFERROR(+VLOOKUP("LEINFA"&amp;A33,'Main File'!A:O,9,0),0)</f>
        <v>0.25382147208024441</v>
      </c>
      <c r="F33" s="26">
        <f>IFERROR(+VLOOKUP("LEINFA"&amp;A33,'Main File'!A:O,10,0),0)</f>
        <v>2.9539445122854513</v>
      </c>
      <c r="G33" s="26">
        <f>IFERROR(+VLOOKUP("LEINFA"&amp;A33,'Main File'!A:O,11,0),0)</f>
        <v>1.1854210651473966</v>
      </c>
      <c r="H33" s="26">
        <f>IFERROR(+VLOOKUP("LEINFA"&amp;A33,'Main File'!A:O,12,0),0)</f>
        <v>0</v>
      </c>
      <c r="I33" s="26">
        <f>IFERROR(+VLOOKUP("LEINFA"&amp;A33,'Main File'!A:O,13,0),0)</f>
        <v>0.2</v>
      </c>
      <c r="J33" s="26">
        <f>IFERROR(+VLOOKUP("LEINFA"&amp;A33,'Main File'!A:O,14,0),0)</f>
        <v>0.2367767309702653</v>
      </c>
      <c r="K33" s="26">
        <f>IFERROR(+VLOOKUP("LEINFA"&amp;A33,'Main File'!A:O,15,0),0)</f>
        <v>1.6221977961176619</v>
      </c>
    </row>
    <row r="34" spans="1:11" x14ac:dyDescent="0.25">
      <c r="A34" s="9">
        <f t="shared" si="0"/>
        <v>43221</v>
      </c>
      <c r="B34" s="26">
        <f>IFERROR(+VLOOKUP("LEINFA"&amp;A34,'Main File'!A:O,6,0),0)</f>
        <v>2.5001226237016336</v>
      </c>
      <c r="C34" s="26">
        <f>IFERROR(+VLOOKUP("LEINFA"&amp;A34,'Main File'!A:O,7,0),0)</f>
        <v>0</v>
      </c>
      <c r="D34" s="26">
        <f>IFERROR(+VLOOKUP("LEINFA"&amp;A34,'Main File'!A:O,8,0),0)</f>
        <v>0.2</v>
      </c>
      <c r="E34" s="26">
        <f>IFERROR(+VLOOKUP("LEINFA"&amp;A34,'Main File'!A:O,9,0),0)</f>
        <v>0.25382053087340611</v>
      </c>
      <c r="F34" s="26">
        <f>IFERROR(+VLOOKUP("LEINFA"&amp;A34,'Main File'!A:O,10,0),0)</f>
        <v>2.9539431545750401</v>
      </c>
      <c r="G34" s="26">
        <f>IFERROR(+VLOOKUP("LEINFA"&amp;A34,'Main File'!A:O,11,0),0)</f>
        <v>1.1854068730171086</v>
      </c>
      <c r="H34" s="26">
        <f>IFERROR(+VLOOKUP("LEINFA"&amp;A34,'Main File'!A:O,12,0),0)</f>
        <v>0</v>
      </c>
      <c r="I34" s="26">
        <f>IFERROR(+VLOOKUP("LEINFA"&amp;A34,'Main File'!A:O,13,0),0)</f>
        <v>0.2</v>
      </c>
      <c r="J34" s="26">
        <f>IFERROR(+VLOOKUP("LEINFA"&amp;A34,'Main File'!A:O,14,0),0)</f>
        <v>0.23677874045222097</v>
      </c>
      <c r="K34" s="26">
        <f>IFERROR(+VLOOKUP("LEINFA"&amp;A34,'Main File'!A:O,15,0),0)</f>
        <v>1.6221856134693295</v>
      </c>
    </row>
    <row r="35" spans="1:11" x14ac:dyDescent="0.25">
      <c r="A35" s="9">
        <f t="shared" si="0"/>
        <v>43222</v>
      </c>
      <c r="B35" s="26">
        <f>IFERROR(+VLOOKUP("LEINFA"&amp;A35,'Main File'!A:O,6,0),0)</f>
        <v>2.5001225249602927</v>
      </c>
      <c r="C35" s="26">
        <f>IFERROR(+VLOOKUP("LEINFA"&amp;A35,'Main File'!A:O,7,0),0)</f>
        <v>0</v>
      </c>
      <c r="D35" s="26">
        <f>IFERROR(+VLOOKUP("LEINFA"&amp;A35,'Main File'!A:O,8,0),0)</f>
        <v>0.2</v>
      </c>
      <c r="E35" s="26">
        <f>IFERROR(+VLOOKUP("LEINFA"&amp;A35,'Main File'!A:O,9,0),0)</f>
        <v>0.25382048813275038</v>
      </c>
      <c r="F35" s="26">
        <f>IFERROR(+VLOOKUP("LEINFA"&amp;A35,'Main File'!A:O,10,0),0)</f>
        <v>2.9539430130930433</v>
      </c>
      <c r="G35" s="26">
        <f>IFERROR(+VLOOKUP("LEINFA"&amp;A35,'Main File'!A:O,11,0),0)</f>
        <v>1.1845653950515407</v>
      </c>
      <c r="H35" s="26">
        <f>IFERROR(+VLOOKUP("LEINFA"&amp;A35,'Main File'!A:O,12,0),0)</f>
        <v>0</v>
      </c>
      <c r="I35" s="26">
        <f>IFERROR(+VLOOKUP("LEINFA"&amp;A35,'Main File'!A:O,13,0),0)</f>
        <v>0.2</v>
      </c>
      <c r="J35" s="26">
        <f>IFERROR(+VLOOKUP("LEINFA"&amp;A35,'Main File'!A:O,14,0),0)</f>
        <v>0.23663347247857863</v>
      </c>
      <c r="K35" s="26">
        <f>IFERROR(+VLOOKUP("LEINFA"&amp;A35,'Main File'!A:O,15,0),0)</f>
        <v>1.6211988675301192</v>
      </c>
    </row>
    <row r="36" spans="1:11" x14ac:dyDescent="0.25">
      <c r="A36" s="9">
        <f t="shared" si="0"/>
        <v>43223</v>
      </c>
      <c r="B36" s="26">
        <f>IFERROR(+VLOOKUP("LEINFA"&amp;A36,'Main File'!A:O,6,0),0)</f>
        <v>2.5001227702289599</v>
      </c>
      <c r="C36" s="26">
        <f>IFERROR(+VLOOKUP("LEINFA"&amp;A36,'Main File'!A:O,7,0),0)</f>
        <v>0</v>
      </c>
      <c r="D36" s="26">
        <f>IFERROR(+VLOOKUP("LEINFA"&amp;A36,'Main File'!A:O,8,0),0)</f>
        <v>0.2</v>
      </c>
      <c r="E36" s="26">
        <f>IFERROR(+VLOOKUP("LEINFA"&amp;A36,'Main File'!A:O,9,0),0)</f>
        <v>0.25382053456063469</v>
      </c>
      <c r="F36" s="26">
        <f>IFERROR(+VLOOKUP("LEINFA"&amp;A36,'Main File'!A:O,10,0),0)</f>
        <v>2.9539433047895947</v>
      </c>
      <c r="G36" s="26">
        <f>IFERROR(+VLOOKUP("LEINFA"&amp;A36,'Main File'!A:O,11,0),0)</f>
        <v>1.1847024003134559</v>
      </c>
      <c r="H36" s="26">
        <f>IFERROR(+VLOOKUP("LEINFA"&amp;A36,'Main File'!A:O,12,0),0)</f>
        <v>0</v>
      </c>
      <c r="I36" s="26">
        <f>IFERROR(+VLOOKUP("LEINFA"&amp;A36,'Main File'!A:O,13,0),0)</f>
        <v>0.2</v>
      </c>
      <c r="J36" s="26">
        <f>IFERROR(+VLOOKUP("LEINFA"&amp;A36,'Main File'!A:O,14,0),0)</f>
        <v>0.23665729015121909</v>
      </c>
      <c r="K36" s="26">
        <f>IFERROR(+VLOOKUP("LEINFA"&amp;A36,'Main File'!A:O,15,0),0)</f>
        <v>1.621359690464675</v>
      </c>
    </row>
    <row r="37" spans="1:11" x14ac:dyDescent="0.25">
      <c r="A37" s="9">
        <f t="shared" si="0"/>
        <v>43224</v>
      </c>
      <c r="B37" s="26">
        <f>IFERROR(+VLOOKUP("LEINFA"&amp;A37,'Main File'!A:O,6,0),0)</f>
        <v>2.5001225864605074</v>
      </c>
      <c r="C37" s="26">
        <f>IFERROR(+VLOOKUP("LEINFA"&amp;A37,'Main File'!A:O,7,0),0)</f>
        <v>0</v>
      </c>
      <c r="D37" s="26">
        <f>IFERROR(+VLOOKUP("LEINFA"&amp;A37,'Main File'!A:O,8,0),0)</f>
        <v>0.2</v>
      </c>
      <c r="E37" s="26">
        <f>IFERROR(+VLOOKUP("LEINFA"&amp;A37,'Main File'!A:O,9,0),0)</f>
        <v>0.25382127056312059</v>
      </c>
      <c r="F37" s="26">
        <f>IFERROR(+VLOOKUP("LEINFA"&amp;A37,'Main File'!A:O,10,0),0)</f>
        <v>2.9539438570236283</v>
      </c>
      <c r="G37" s="26">
        <f>IFERROR(+VLOOKUP("LEINFA"&amp;A37,'Main File'!A:O,11,0),0)</f>
        <v>1.1850838878161998</v>
      </c>
      <c r="H37" s="26">
        <f>IFERROR(+VLOOKUP("LEINFA"&amp;A37,'Main File'!A:O,12,0),0)</f>
        <v>0</v>
      </c>
      <c r="I37" s="26">
        <f>IFERROR(+VLOOKUP("LEINFA"&amp;A37,'Main File'!A:O,13,0),0)</f>
        <v>0.2</v>
      </c>
      <c r="J37" s="26">
        <f>IFERROR(+VLOOKUP("LEINFA"&amp;A37,'Main File'!A:O,14,0),0)</f>
        <v>0.23672053997277376</v>
      </c>
      <c r="K37" s="26">
        <f>IFERROR(+VLOOKUP("LEINFA"&amp;A37,'Main File'!A:O,15,0),0)</f>
        <v>1.6218044277889736</v>
      </c>
    </row>
    <row r="38" spans="1:11" x14ac:dyDescent="0.25">
      <c r="A38" s="9">
        <f t="shared" si="0"/>
        <v>43225</v>
      </c>
      <c r="B38" s="26">
        <f>IFERROR(+VLOOKUP("LEINFA"&amp;A38,'Main File'!A:O,6,0),0)</f>
        <v>2.5001221409529917</v>
      </c>
      <c r="C38" s="26">
        <f>IFERROR(+VLOOKUP("LEINFA"&amp;A38,'Main File'!A:O,7,0),0)</f>
        <v>0</v>
      </c>
      <c r="D38" s="26">
        <f>IFERROR(+VLOOKUP("LEINFA"&amp;A38,'Main File'!A:O,8,0),0)</f>
        <v>0.2</v>
      </c>
      <c r="E38" s="26">
        <f>IFERROR(+VLOOKUP("LEINFA"&amp;A38,'Main File'!A:O,9,0),0)</f>
        <v>0.25382042288478779</v>
      </c>
      <c r="F38" s="26">
        <f>IFERROR(+VLOOKUP("LEINFA"&amp;A38,'Main File'!A:O,10,0),0)</f>
        <v>2.9539425638377796</v>
      </c>
      <c r="G38" s="26">
        <f>IFERROR(+VLOOKUP("LEINFA"&amp;A38,'Main File'!A:O,11,0),0)</f>
        <v>1.185170799452852</v>
      </c>
      <c r="H38" s="26">
        <f>IFERROR(+VLOOKUP("LEINFA"&amp;A38,'Main File'!A:O,12,0),0)</f>
        <v>0</v>
      </c>
      <c r="I38" s="26">
        <f>IFERROR(+VLOOKUP("LEINFA"&amp;A38,'Main File'!A:O,13,0),0)</f>
        <v>0.2</v>
      </c>
      <c r="J38" s="26">
        <f>IFERROR(+VLOOKUP("LEINFA"&amp;A38,'Main File'!A:O,14,0),0)</f>
        <v>0.23673657119410196</v>
      </c>
      <c r="K38" s="26">
        <f>IFERROR(+VLOOKUP("LEINFA"&amp;A38,'Main File'!A:O,15,0),0)</f>
        <v>1.6219073706469538</v>
      </c>
    </row>
    <row r="39" spans="1:11" x14ac:dyDescent="0.25">
      <c r="A39" s="9">
        <f t="shared" si="0"/>
        <v>43226</v>
      </c>
      <c r="B39" s="26">
        <f>IFERROR(+VLOOKUP("LEINFA"&amp;A39,'Main File'!A:O,6,0),0)</f>
        <v>2.500121933211215</v>
      </c>
      <c r="C39" s="26">
        <f>IFERROR(+VLOOKUP("LEINFA"&amp;A39,'Main File'!A:O,7,0),0)</f>
        <v>0</v>
      </c>
      <c r="D39" s="26">
        <f>IFERROR(+VLOOKUP("LEINFA"&amp;A39,'Main File'!A:O,8,0),0)</f>
        <v>0.2</v>
      </c>
      <c r="E39" s="26">
        <f>IFERROR(+VLOOKUP("LEINFA"&amp;A39,'Main File'!A:O,9,0),0)</f>
        <v>0.2538193392417184</v>
      </c>
      <c r="F39" s="26">
        <f>IFERROR(+VLOOKUP("LEINFA"&amp;A39,'Main File'!A:O,10,0),0)</f>
        <v>2.9539412724529335</v>
      </c>
      <c r="G39" s="26">
        <f>IFERROR(+VLOOKUP("LEINFA"&amp;A39,'Main File'!A:O,11,0),0)</f>
        <v>1.1851704147244122</v>
      </c>
      <c r="H39" s="26">
        <f>IFERROR(+VLOOKUP("LEINFA"&amp;A39,'Main File'!A:O,12,0),0)</f>
        <v>0</v>
      </c>
      <c r="I39" s="26">
        <f>IFERROR(+VLOOKUP("LEINFA"&amp;A39,'Main File'!A:O,13,0),0)</f>
        <v>0.2</v>
      </c>
      <c r="J39" s="26">
        <f>IFERROR(+VLOOKUP("LEINFA"&amp;A39,'Main File'!A:O,14,0),0)</f>
        <v>0.23673980103703463</v>
      </c>
      <c r="K39" s="26">
        <f>IFERROR(+VLOOKUP("LEINFA"&amp;A39,'Main File'!A:O,15,0),0)</f>
        <v>1.6219102157614467</v>
      </c>
    </row>
    <row r="40" spans="1:11" x14ac:dyDescent="0.25">
      <c r="A40" s="9">
        <f t="shared" si="0"/>
        <v>43227</v>
      </c>
      <c r="B40" s="26">
        <f>IFERROR(+VLOOKUP("LEINFA"&amp;A40,'Main File'!A:O,6,0),0)</f>
        <v>2.5001229037869752</v>
      </c>
      <c r="C40" s="26">
        <f>IFERROR(+VLOOKUP("LEINFA"&amp;A40,'Main File'!A:O,7,0),0)</f>
        <v>0</v>
      </c>
      <c r="D40" s="26">
        <f>IFERROR(+VLOOKUP("LEINFA"&amp;A40,'Main File'!A:O,8,0),0)</f>
        <v>0.2</v>
      </c>
      <c r="E40" s="26">
        <f>IFERROR(+VLOOKUP("LEINFA"&amp;A40,'Main File'!A:O,9,0),0)</f>
        <v>0.25381942196577467</v>
      </c>
      <c r="F40" s="26">
        <f>IFERROR(+VLOOKUP("LEINFA"&amp;A40,'Main File'!A:O,10,0),0)</f>
        <v>2.9539423257527502</v>
      </c>
      <c r="G40" s="26">
        <f>IFERROR(+VLOOKUP("LEINFA"&amp;A40,'Main File'!A:O,11,0),0)</f>
        <v>1.185348191934088</v>
      </c>
      <c r="H40" s="26">
        <f>IFERROR(+VLOOKUP("LEINFA"&amp;A40,'Main File'!A:O,12,0),0)</f>
        <v>0</v>
      </c>
      <c r="I40" s="26">
        <f>IFERROR(+VLOOKUP("LEINFA"&amp;A40,'Main File'!A:O,13,0),0)</f>
        <v>0.2</v>
      </c>
      <c r="J40" s="26">
        <f>IFERROR(+VLOOKUP("LEINFA"&amp;A40,'Main File'!A:O,14,0),0)</f>
        <v>0.23677230931009466</v>
      </c>
      <c r="K40" s="26">
        <f>IFERROR(+VLOOKUP("LEINFA"&amp;A40,'Main File'!A:O,15,0),0)</f>
        <v>1.6221205012441826</v>
      </c>
    </row>
    <row r="41" spans="1:11" x14ac:dyDescent="0.25">
      <c r="A41" s="9">
        <f t="shared" si="0"/>
        <v>43228</v>
      </c>
      <c r="B41" s="26">
        <f>IFERROR(+VLOOKUP("LEINFA"&amp;A41,'Main File'!A:O,6,0),0)</f>
        <v>2.5001230585514693</v>
      </c>
      <c r="C41" s="26">
        <f>IFERROR(+VLOOKUP("LEINFA"&amp;A41,'Main File'!A:O,7,0),0)</f>
        <v>0</v>
      </c>
      <c r="D41" s="26">
        <f>IFERROR(+VLOOKUP("LEINFA"&amp;A41,'Main File'!A:O,8,0),0)</f>
        <v>0.2</v>
      </c>
      <c r="E41" s="26">
        <f>IFERROR(+VLOOKUP("LEINFA"&amp;A41,'Main File'!A:O,9,0),0)</f>
        <v>0.25382078375412742</v>
      </c>
      <c r="F41" s="26">
        <f>IFERROR(+VLOOKUP("LEINFA"&amp;A41,'Main File'!A:O,10,0),0)</f>
        <v>2.953943842305597</v>
      </c>
      <c r="G41" s="26">
        <f>IFERROR(+VLOOKUP("LEINFA"&amp;A41,'Main File'!A:O,11,0),0)</f>
        <v>1.1858254354256867</v>
      </c>
      <c r="H41" s="26">
        <f>IFERROR(+VLOOKUP("LEINFA"&amp;A41,'Main File'!A:O,12,0),0)</f>
        <v>0</v>
      </c>
      <c r="I41" s="26">
        <f>IFERROR(+VLOOKUP("LEINFA"&amp;A41,'Main File'!A:O,13,0),0)</f>
        <v>0.2</v>
      </c>
      <c r="J41" s="26">
        <f>IFERROR(+VLOOKUP("LEINFA"&amp;A41,'Main File'!A:O,14,0),0)</f>
        <v>0.23685736529415621</v>
      </c>
      <c r="K41" s="26">
        <f>IFERROR(+VLOOKUP("LEINFA"&amp;A41,'Main File'!A:O,15,0),0)</f>
        <v>1.6226828007198428</v>
      </c>
    </row>
    <row r="42" spans="1:11" x14ac:dyDescent="0.25">
      <c r="A42" s="9">
        <f t="shared" si="0"/>
        <v>43229</v>
      </c>
      <c r="B42" s="26">
        <f>IFERROR(+VLOOKUP("LEINFA"&amp;A42,'Main File'!A:O,6,0),0)</f>
        <v>2.5001223902953935</v>
      </c>
      <c r="C42" s="26">
        <f>IFERROR(+VLOOKUP("LEINFA"&amp;A42,'Main File'!A:O,7,0),0)</f>
        <v>0</v>
      </c>
      <c r="D42" s="26">
        <f>IFERROR(+VLOOKUP("LEINFA"&amp;A42,'Main File'!A:O,8,0),0)</f>
        <v>0.2</v>
      </c>
      <c r="E42" s="26">
        <f>IFERROR(+VLOOKUP("LEINFA"&amp;A42,'Main File'!A:O,9,0),0)</f>
        <v>0.25382068342646952</v>
      </c>
      <c r="F42" s="26">
        <f>IFERROR(+VLOOKUP("LEINFA"&amp;A42,'Main File'!A:O,10,0),0)</f>
        <v>2.953943073721863</v>
      </c>
      <c r="G42" s="26">
        <f>IFERROR(+VLOOKUP("LEINFA"&amp;A42,'Main File'!A:O,11,0),0)</f>
        <v>1.1843823965172966</v>
      </c>
      <c r="H42" s="26">
        <f>IFERROR(+VLOOKUP("LEINFA"&amp;A42,'Main File'!A:O,12,0),0)</f>
        <v>0</v>
      </c>
      <c r="I42" s="26">
        <f>IFERROR(+VLOOKUP("LEINFA"&amp;A42,'Main File'!A:O,13,0),0)</f>
        <v>0.2</v>
      </c>
      <c r="J42" s="26">
        <f>IFERROR(+VLOOKUP("LEINFA"&amp;A42,'Main File'!A:O,14,0),0)</f>
        <v>0.23659319260882974</v>
      </c>
      <c r="K42" s="26">
        <f>IFERROR(+VLOOKUP("LEINFA"&amp;A42,'Main File'!A:O,15,0),0)</f>
        <v>1.6209755891261264</v>
      </c>
    </row>
    <row r="43" spans="1:11" x14ac:dyDescent="0.25">
      <c r="A43" s="9">
        <f t="shared" si="0"/>
        <v>43230</v>
      </c>
      <c r="B43" s="26">
        <f>IFERROR(+VLOOKUP("LEINFA"&amp;A43,'Main File'!A:O,6,0),0)</f>
        <v>2.5001223309656773</v>
      </c>
      <c r="C43" s="26">
        <f>IFERROR(+VLOOKUP("LEINFA"&amp;A43,'Main File'!A:O,7,0),0)</f>
        <v>0</v>
      </c>
      <c r="D43" s="26">
        <f>IFERROR(+VLOOKUP("LEINFA"&amp;A43,'Main File'!A:O,8,0),0)</f>
        <v>0.2</v>
      </c>
      <c r="E43" s="26">
        <f>IFERROR(+VLOOKUP("LEINFA"&amp;A43,'Main File'!A:O,9,0),0)</f>
        <v>0.25381984945867231</v>
      </c>
      <c r="F43" s="26">
        <f>IFERROR(+VLOOKUP("LEINFA"&amp;A43,'Main File'!A:O,10,0),0)</f>
        <v>2.9539421804243498</v>
      </c>
      <c r="G43" s="26">
        <f>IFERROR(+VLOOKUP("LEINFA"&amp;A43,'Main File'!A:O,11,0),0)</f>
        <v>1.1841894057511195</v>
      </c>
      <c r="H43" s="26">
        <f>IFERROR(+VLOOKUP("LEINFA"&amp;A43,'Main File'!A:O,12,0),0)</f>
        <v>0</v>
      </c>
      <c r="I43" s="26">
        <f>IFERROR(+VLOOKUP("LEINFA"&amp;A43,'Main File'!A:O,13,0),0)</f>
        <v>0.2</v>
      </c>
      <c r="J43" s="26">
        <f>IFERROR(+VLOOKUP("LEINFA"&amp;A43,'Main File'!A:O,14,0),0)</f>
        <v>0.23656899849989788</v>
      </c>
      <c r="K43" s="26">
        <f>IFERROR(+VLOOKUP("LEINFA"&amp;A43,'Main File'!A:O,15,0),0)</f>
        <v>1.6207584042510175</v>
      </c>
    </row>
    <row r="44" spans="1:11" x14ac:dyDescent="0.25">
      <c r="A44" s="9">
        <f t="shared" si="0"/>
        <v>43231</v>
      </c>
      <c r="B44" s="26">
        <f>IFERROR(+VLOOKUP("LEINFA"&amp;A44,'Main File'!A:O,6,0),0)</f>
        <v>0</v>
      </c>
      <c r="C44" s="26">
        <f>IFERROR(+VLOOKUP("LEINFA"&amp;A44,'Main File'!A:O,7,0),0)</f>
        <v>0</v>
      </c>
      <c r="D44" s="26">
        <f>IFERROR(+VLOOKUP("LEINFA"&amp;A44,'Main File'!A:O,8,0),0)</f>
        <v>0</v>
      </c>
      <c r="E44" s="26">
        <f>IFERROR(+VLOOKUP("LEINFA"&amp;A44,'Main File'!A:O,9,0),0)</f>
        <v>0</v>
      </c>
      <c r="F44" s="26">
        <f>IFERROR(+VLOOKUP("LEINFA"&amp;A44,'Main File'!A:O,10,0),0)</f>
        <v>0</v>
      </c>
      <c r="G44" s="26">
        <f>IFERROR(+VLOOKUP("LEINFA"&amp;A44,'Main File'!A:O,11,0),0)</f>
        <v>0</v>
      </c>
      <c r="H44" s="26">
        <f>IFERROR(+VLOOKUP("LEINFA"&amp;A44,'Main File'!A:O,12,0),0)</f>
        <v>0</v>
      </c>
      <c r="I44" s="26">
        <f>IFERROR(+VLOOKUP("LEINFA"&amp;A44,'Main File'!A:O,13,0),0)</f>
        <v>0</v>
      </c>
      <c r="J44" s="26">
        <f>IFERROR(+VLOOKUP("LEINFA"&amp;A44,'Main File'!A:O,14,0),0)</f>
        <v>0</v>
      </c>
      <c r="K44" s="26">
        <f>IFERROR(+VLOOKUP("LEINFA"&amp;A44,'Main File'!A:O,15,0),0)</f>
        <v>0</v>
      </c>
    </row>
    <row r="45" spans="1:11" x14ac:dyDescent="0.25">
      <c r="A45" s="9">
        <f t="shared" si="0"/>
        <v>43232</v>
      </c>
      <c r="B45" s="26">
        <f>IFERROR(+VLOOKUP("LEINFA"&amp;A45,'Main File'!A:O,6,0),0)</f>
        <v>0</v>
      </c>
      <c r="C45" s="26">
        <f>IFERROR(+VLOOKUP("LEINFA"&amp;A45,'Main File'!A:O,7,0),0)</f>
        <v>0</v>
      </c>
      <c r="D45" s="26">
        <f>IFERROR(+VLOOKUP("LEINFA"&amp;A45,'Main File'!A:O,8,0),0)</f>
        <v>0</v>
      </c>
      <c r="E45" s="26">
        <f>IFERROR(+VLOOKUP("LEINFA"&amp;A45,'Main File'!A:O,9,0),0)</f>
        <v>0</v>
      </c>
      <c r="F45" s="26">
        <f>IFERROR(+VLOOKUP("LEINFA"&amp;A45,'Main File'!A:O,10,0),0)</f>
        <v>0</v>
      </c>
      <c r="G45" s="26">
        <f>IFERROR(+VLOOKUP("LEINFA"&amp;A45,'Main File'!A:O,11,0),0)</f>
        <v>0</v>
      </c>
      <c r="H45" s="26">
        <f>IFERROR(+VLOOKUP("LEINFA"&amp;A45,'Main File'!A:O,12,0),0)</f>
        <v>0</v>
      </c>
      <c r="I45" s="26">
        <f>IFERROR(+VLOOKUP("LEINFA"&amp;A45,'Main File'!A:O,13,0),0)</f>
        <v>0</v>
      </c>
      <c r="J45" s="26">
        <f>IFERROR(+VLOOKUP("LEINFA"&amp;A45,'Main File'!A:O,14,0),0)</f>
        <v>0</v>
      </c>
      <c r="K45" s="26">
        <f>IFERROR(+VLOOKUP("LEINFA"&amp;A45,'Main File'!A:O,15,0),0)</f>
        <v>0</v>
      </c>
    </row>
    <row r="46" spans="1:11" x14ac:dyDescent="0.25">
      <c r="A46" s="9">
        <f t="shared" si="0"/>
        <v>43233</v>
      </c>
      <c r="B46" s="26">
        <f>IFERROR(+VLOOKUP("LEINFA"&amp;A46,'Main File'!A:O,6,0),0)</f>
        <v>0</v>
      </c>
      <c r="C46" s="26">
        <f>IFERROR(+VLOOKUP("LEINFA"&amp;A46,'Main File'!A:O,7,0),0)</f>
        <v>0</v>
      </c>
      <c r="D46" s="26">
        <f>IFERROR(+VLOOKUP("LEINFA"&amp;A46,'Main File'!A:O,8,0),0)</f>
        <v>0</v>
      </c>
      <c r="E46" s="26">
        <f>IFERROR(+VLOOKUP("LEINFA"&amp;A46,'Main File'!A:O,9,0),0)</f>
        <v>0</v>
      </c>
      <c r="F46" s="26">
        <f>IFERROR(+VLOOKUP("LEINFA"&amp;A46,'Main File'!A:O,10,0),0)</f>
        <v>0</v>
      </c>
      <c r="G46" s="26">
        <f>IFERROR(+VLOOKUP("LEINFA"&amp;A46,'Main File'!A:O,11,0),0)</f>
        <v>0</v>
      </c>
      <c r="H46" s="26">
        <f>IFERROR(+VLOOKUP("LEINFA"&amp;A46,'Main File'!A:O,12,0),0)</f>
        <v>0</v>
      </c>
      <c r="I46" s="26">
        <f>IFERROR(+VLOOKUP("LEINFA"&amp;A46,'Main File'!A:O,13,0),0)</f>
        <v>0</v>
      </c>
      <c r="J46" s="26">
        <f>IFERROR(+VLOOKUP("LEINFA"&amp;A46,'Main File'!A:O,14,0),0)</f>
        <v>0</v>
      </c>
      <c r="K46" s="26">
        <f>IFERROR(+VLOOKUP("LEINFA"&amp;A46,'Main File'!A:O,15,0),0)</f>
        <v>0</v>
      </c>
    </row>
    <row r="47" spans="1:11" x14ac:dyDescent="0.25">
      <c r="A47" s="9">
        <f t="shared" si="0"/>
        <v>43234</v>
      </c>
      <c r="B47" s="26">
        <f>IFERROR(+VLOOKUP("LEINFA"&amp;A47,'Main File'!A:O,6,0),0)</f>
        <v>0</v>
      </c>
      <c r="C47" s="26">
        <f>IFERROR(+VLOOKUP("LEINFA"&amp;A47,'Main File'!A:O,7,0),0)</f>
        <v>0</v>
      </c>
      <c r="D47" s="26">
        <f>IFERROR(+VLOOKUP("LEINFA"&amp;A47,'Main File'!A:O,8,0),0)</f>
        <v>0</v>
      </c>
      <c r="E47" s="26">
        <f>IFERROR(+VLOOKUP("LEINFA"&amp;A47,'Main File'!A:O,9,0),0)</f>
        <v>0</v>
      </c>
      <c r="F47" s="26">
        <f>IFERROR(+VLOOKUP("LEINFA"&amp;A47,'Main File'!A:O,10,0),0)</f>
        <v>0</v>
      </c>
      <c r="G47" s="26">
        <f>IFERROR(+VLOOKUP("LEINFA"&amp;A47,'Main File'!A:O,11,0),0)</f>
        <v>0</v>
      </c>
      <c r="H47" s="26">
        <f>IFERROR(+VLOOKUP("LEINFA"&amp;A47,'Main File'!A:O,12,0),0)</f>
        <v>0</v>
      </c>
      <c r="I47" s="26">
        <f>IFERROR(+VLOOKUP("LEINFA"&amp;A47,'Main File'!A:O,13,0),0)</f>
        <v>0</v>
      </c>
      <c r="J47" s="26">
        <f>IFERROR(+VLOOKUP("LEINFA"&amp;A47,'Main File'!A:O,14,0),0)</f>
        <v>0</v>
      </c>
      <c r="K47" s="26">
        <f>IFERROR(+VLOOKUP("LEINFA"&amp;A47,'Main File'!A:O,15,0),0)</f>
        <v>0</v>
      </c>
    </row>
    <row r="48" spans="1:11" x14ac:dyDescent="0.25">
      <c r="A48" s="9">
        <f t="shared" si="0"/>
        <v>43235</v>
      </c>
      <c r="B48" s="26">
        <f>IFERROR(+VLOOKUP("LEINFA"&amp;A48,'Main File'!A:O,6,0),0)</f>
        <v>0</v>
      </c>
      <c r="C48" s="26">
        <f>IFERROR(+VLOOKUP("LEINFA"&amp;A48,'Main File'!A:O,7,0),0)</f>
        <v>0</v>
      </c>
      <c r="D48" s="26">
        <f>IFERROR(+VLOOKUP("LEINFA"&amp;A48,'Main File'!A:O,8,0),0)</f>
        <v>0</v>
      </c>
      <c r="E48" s="26">
        <f>IFERROR(+VLOOKUP("LEINFA"&amp;A48,'Main File'!A:O,9,0),0)</f>
        <v>0</v>
      </c>
      <c r="F48" s="26">
        <f>IFERROR(+VLOOKUP("LEINFA"&amp;A48,'Main File'!A:O,10,0),0)</f>
        <v>0</v>
      </c>
      <c r="G48" s="26">
        <f>IFERROR(+VLOOKUP("LEINFA"&amp;A48,'Main File'!A:O,11,0),0)</f>
        <v>0</v>
      </c>
      <c r="H48" s="26">
        <f>IFERROR(+VLOOKUP("LEINFA"&amp;A48,'Main File'!A:O,12,0),0)</f>
        <v>0</v>
      </c>
      <c r="I48" s="26">
        <f>IFERROR(+VLOOKUP("LEINFA"&amp;A48,'Main File'!A:O,13,0),0)</f>
        <v>0</v>
      </c>
      <c r="J48" s="26">
        <f>IFERROR(+VLOOKUP("LEINFA"&amp;A48,'Main File'!A:O,14,0),0)</f>
        <v>0</v>
      </c>
      <c r="K48" s="26">
        <f>IFERROR(+VLOOKUP("LEINFA"&amp;A48,'Main File'!A:O,15,0),0)</f>
        <v>0</v>
      </c>
    </row>
    <row r="49" spans="1:11" x14ac:dyDescent="0.25">
      <c r="A49" s="9">
        <f t="shared" si="0"/>
        <v>43236</v>
      </c>
      <c r="B49" s="26">
        <f>IFERROR(+VLOOKUP("LEINFA"&amp;A49,'Main File'!A:O,6,0),0)</f>
        <v>0</v>
      </c>
      <c r="C49" s="26">
        <f>IFERROR(+VLOOKUP("LEINFA"&amp;A49,'Main File'!A:O,7,0),0)</f>
        <v>0</v>
      </c>
      <c r="D49" s="26">
        <f>IFERROR(+VLOOKUP("LEINFA"&amp;A49,'Main File'!A:O,8,0),0)</f>
        <v>0</v>
      </c>
      <c r="E49" s="26">
        <f>IFERROR(+VLOOKUP("LEINFA"&amp;A49,'Main File'!A:O,9,0),0)</f>
        <v>0</v>
      </c>
      <c r="F49" s="26">
        <f>IFERROR(+VLOOKUP("LEINFA"&amp;A49,'Main File'!A:O,10,0),0)</f>
        <v>0</v>
      </c>
      <c r="G49" s="26">
        <f>IFERROR(+VLOOKUP("LEINFA"&amp;A49,'Main File'!A:O,11,0),0)</f>
        <v>0</v>
      </c>
      <c r="H49" s="26">
        <f>IFERROR(+VLOOKUP("LEINFA"&amp;A49,'Main File'!A:O,12,0),0)</f>
        <v>0</v>
      </c>
      <c r="I49" s="26">
        <f>IFERROR(+VLOOKUP("LEINFA"&amp;A49,'Main File'!A:O,13,0),0)</f>
        <v>0</v>
      </c>
      <c r="J49" s="26">
        <f>IFERROR(+VLOOKUP("LEINFA"&amp;A49,'Main File'!A:O,14,0),0)</f>
        <v>0</v>
      </c>
      <c r="K49" s="26">
        <f>IFERROR(+VLOOKUP("LEINFA"&amp;A49,'Main File'!A:O,15,0),0)</f>
        <v>0</v>
      </c>
    </row>
    <row r="50" spans="1:11" x14ac:dyDescent="0.25">
      <c r="A50" s="9">
        <f t="shared" si="0"/>
        <v>43237</v>
      </c>
      <c r="B50" s="26">
        <f>IFERROR(+VLOOKUP("LEINFA"&amp;A50,'Main File'!A:O,6,0),0)</f>
        <v>0</v>
      </c>
      <c r="C50" s="26">
        <f>IFERROR(+VLOOKUP("LEINFA"&amp;A50,'Main File'!A:O,7,0),0)</f>
        <v>0</v>
      </c>
      <c r="D50" s="26">
        <f>IFERROR(+VLOOKUP("LEINFA"&amp;A50,'Main File'!A:O,8,0),0)</f>
        <v>0</v>
      </c>
      <c r="E50" s="26">
        <f>IFERROR(+VLOOKUP("LEINFA"&amp;A50,'Main File'!A:O,9,0),0)</f>
        <v>0</v>
      </c>
      <c r="F50" s="26">
        <f>IFERROR(+VLOOKUP("LEINFA"&amp;A50,'Main File'!A:O,10,0),0)</f>
        <v>0</v>
      </c>
      <c r="G50" s="26">
        <f>IFERROR(+VLOOKUP("LEINFA"&amp;A50,'Main File'!A:O,11,0),0)</f>
        <v>0</v>
      </c>
      <c r="H50" s="26">
        <f>IFERROR(+VLOOKUP("LEINFA"&amp;A50,'Main File'!A:O,12,0),0)</f>
        <v>0</v>
      </c>
      <c r="I50" s="26">
        <f>IFERROR(+VLOOKUP("LEINFA"&amp;A50,'Main File'!A:O,13,0),0)</f>
        <v>0</v>
      </c>
      <c r="J50" s="26">
        <f>IFERROR(+VLOOKUP("LEINFA"&amp;A50,'Main File'!A:O,14,0),0)</f>
        <v>0</v>
      </c>
      <c r="K50" s="26">
        <f>IFERROR(+VLOOKUP("LEINFA"&amp;A50,'Main File'!A:O,15,0),0)</f>
        <v>0</v>
      </c>
    </row>
    <row r="51" spans="1:11" x14ac:dyDescent="0.25">
      <c r="A51" s="9">
        <f t="shared" si="0"/>
        <v>43238</v>
      </c>
      <c r="B51" s="26">
        <f>IFERROR(+VLOOKUP("LEINFA"&amp;A51,'Main File'!A:O,6,0),0)</f>
        <v>0</v>
      </c>
      <c r="C51" s="26">
        <f>IFERROR(+VLOOKUP("LEINFA"&amp;A51,'Main File'!A:O,7,0),0)</f>
        <v>0</v>
      </c>
      <c r="D51" s="26">
        <f>IFERROR(+VLOOKUP("LEINFA"&amp;A51,'Main File'!A:O,8,0),0)</f>
        <v>0</v>
      </c>
      <c r="E51" s="26">
        <f>IFERROR(+VLOOKUP("LEINFA"&amp;A51,'Main File'!A:O,9,0),0)</f>
        <v>0</v>
      </c>
      <c r="F51" s="26">
        <f>IFERROR(+VLOOKUP("LEINFA"&amp;A51,'Main File'!A:O,10,0),0)</f>
        <v>0</v>
      </c>
      <c r="G51" s="26">
        <f>IFERROR(+VLOOKUP("LEINFA"&amp;A51,'Main File'!A:O,11,0),0)</f>
        <v>0</v>
      </c>
      <c r="H51" s="26">
        <f>IFERROR(+VLOOKUP("LEINFA"&amp;A51,'Main File'!A:O,12,0),0)</f>
        <v>0</v>
      </c>
      <c r="I51" s="26">
        <f>IFERROR(+VLOOKUP("LEINFA"&amp;A51,'Main File'!A:O,13,0),0)</f>
        <v>0</v>
      </c>
      <c r="J51" s="26">
        <f>IFERROR(+VLOOKUP("LEINFA"&amp;A51,'Main File'!A:O,14,0),0)</f>
        <v>0</v>
      </c>
      <c r="K51" s="26">
        <f>IFERROR(+VLOOKUP("LEINFA"&amp;A51,'Main File'!A:O,15,0),0)</f>
        <v>0</v>
      </c>
    </row>
    <row r="52" spans="1:11" x14ac:dyDescent="0.25">
      <c r="A52" s="9">
        <f t="shared" si="0"/>
        <v>43239</v>
      </c>
      <c r="B52" s="26">
        <f>IFERROR(+VLOOKUP("LEINFA"&amp;A52,'Main File'!A:O,6,0),0)</f>
        <v>0</v>
      </c>
      <c r="C52" s="26">
        <f>IFERROR(+VLOOKUP("LEINFA"&amp;A52,'Main File'!A:O,7,0),0)</f>
        <v>0</v>
      </c>
      <c r="D52" s="26">
        <f>IFERROR(+VLOOKUP("LEINFA"&amp;A52,'Main File'!A:O,8,0),0)</f>
        <v>0</v>
      </c>
      <c r="E52" s="26">
        <f>IFERROR(+VLOOKUP("LEINFA"&amp;A52,'Main File'!A:O,9,0),0)</f>
        <v>0</v>
      </c>
      <c r="F52" s="26">
        <f>IFERROR(+VLOOKUP("LEINFA"&amp;A52,'Main File'!A:O,10,0),0)</f>
        <v>0</v>
      </c>
      <c r="G52" s="26">
        <f>IFERROR(+VLOOKUP("LEINFA"&amp;A52,'Main File'!A:O,11,0),0)</f>
        <v>0</v>
      </c>
      <c r="H52" s="26">
        <f>IFERROR(+VLOOKUP("LEINFA"&amp;A52,'Main File'!A:O,12,0),0)</f>
        <v>0</v>
      </c>
      <c r="I52" s="26">
        <f>IFERROR(+VLOOKUP("LEINFA"&amp;A52,'Main File'!A:O,13,0),0)</f>
        <v>0</v>
      </c>
      <c r="J52" s="26">
        <f>IFERROR(+VLOOKUP("LEINFA"&amp;A52,'Main File'!A:O,14,0),0)</f>
        <v>0</v>
      </c>
      <c r="K52" s="26">
        <f>IFERROR(+VLOOKUP("LEINFA"&amp;A52,'Main File'!A:O,15,0),0)</f>
        <v>0</v>
      </c>
    </row>
    <row r="53" spans="1:11" x14ac:dyDescent="0.25">
      <c r="A53" s="9">
        <f t="shared" si="0"/>
        <v>43240</v>
      </c>
      <c r="B53" s="26">
        <f>IFERROR(+VLOOKUP("LEINFA"&amp;A53,'Main File'!A:O,6,0),0)</f>
        <v>0</v>
      </c>
      <c r="C53" s="26">
        <f>IFERROR(+VLOOKUP("LEINFA"&amp;A53,'Main File'!A:O,7,0),0)</f>
        <v>0</v>
      </c>
      <c r="D53" s="26">
        <f>IFERROR(+VLOOKUP("LEINFA"&amp;A53,'Main File'!A:O,8,0),0)</f>
        <v>0</v>
      </c>
      <c r="E53" s="26">
        <f>IFERROR(+VLOOKUP("LEINFA"&amp;A53,'Main File'!A:O,9,0),0)</f>
        <v>0</v>
      </c>
      <c r="F53" s="26">
        <f>IFERROR(+VLOOKUP("LEINFA"&amp;A53,'Main File'!A:O,10,0),0)</f>
        <v>0</v>
      </c>
      <c r="G53" s="26">
        <f>IFERROR(+VLOOKUP("LEINFA"&amp;A53,'Main File'!A:O,11,0),0)</f>
        <v>0</v>
      </c>
      <c r="H53" s="26">
        <f>IFERROR(+VLOOKUP("LEINFA"&amp;A53,'Main File'!A:O,12,0),0)</f>
        <v>0</v>
      </c>
      <c r="I53" s="26">
        <f>IFERROR(+VLOOKUP("LEINFA"&amp;A53,'Main File'!A:O,13,0),0)</f>
        <v>0</v>
      </c>
      <c r="J53" s="26">
        <f>IFERROR(+VLOOKUP("LEINFA"&amp;A53,'Main File'!A:O,14,0),0)</f>
        <v>0</v>
      </c>
      <c r="K53" s="26">
        <f>IFERROR(+VLOOKUP("LEINFA"&amp;A53,'Main File'!A:O,15,0),0)</f>
        <v>0</v>
      </c>
    </row>
    <row r="54" spans="1:11" x14ac:dyDescent="0.25">
      <c r="A54" s="9">
        <f t="shared" si="0"/>
        <v>43241</v>
      </c>
      <c r="B54" s="26">
        <f>IFERROR(+VLOOKUP("LEINFA"&amp;A54,'Main File'!A:O,6,0),0)</f>
        <v>0</v>
      </c>
      <c r="C54" s="26">
        <f>IFERROR(+VLOOKUP("LEINFA"&amp;A54,'Main File'!A:O,7,0),0)</f>
        <v>0</v>
      </c>
      <c r="D54" s="26">
        <f>IFERROR(+VLOOKUP("LEINFA"&amp;A54,'Main File'!A:O,8,0),0)</f>
        <v>0</v>
      </c>
      <c r="E54" s="26">
        <f>IFERROR(+VLOOKUP("LEINFA"&amp;A54,'Main File'!A:O,9,0),0)</f>
        <v>0</v>
      </c>
      <c r="F54" s="26">
        <f>IFERROR(+VLOOKUP("LEINFA"&amp;A54,'Main File'!A:O,10,0),0)</f>
        <v>0</v>
      </c>
      <c r="G54" s="26">
        <f>IFERROR(+VLOOKUP("LEINFA"&amp;A54,'Main File'!A:O,11,0),0)</f>
        <v>0</v>
      </c>
      <c r="H54" s="26">
        <f>IFERROR(+VLOOKUP("LEINFA"&amp;A54,'Main File'!A:O,12,0),0)</f>
        <v>0</v>
      </c>
      <c r="I54" s="26">
        <f>IFERROR(+VLOOKUP("LEINFA"&amp;A54,'Main File'!A:O,13,0),0)</f>
        <v>0</v>
      </c>
      <c r="J54" s="26">
        <f>IFERROR(+VLOOKUP("LEINFA"&amp;A54,'Main File'!A:O,14,0),0)</f>
        <v>0</v>
      </c>
      <c r="K54" s="26">
        <f>IFERROR(+VLOOKUP("LEINFA"&amp;A54,'Main File'!A:O,15,0),0)</f>
        <v>0</v>
      </c>
    </row>
    <row r="55" spans="1:11" x14ac:dyDescent="0.25">
      <c r="A55" s="9">
        <f t="shared" si="0"/>
        <v>43242</v>
      </c>
      <c r="B55" s="26">
        <f>IFERROR(+VLOOKUP("LEINFA"&amp;A55,'Main File'!A:O,6,0),0)</f>
        <v>0</v>
      </c>
      <c r="C55" s="26">
        <f>IFERROR(+VLOOKUP("LEINFA"&amp;A55,'Main File'!A:O,7,0),0)</f>
        <v>0</v>
      </c>
      <c r="D55" s="26">
        <f>IFERROR(+VLOOKUP("LEINFA"&amp;A55,'Main File'!A:O,8,0),0)</f>
        <v>0</v>
      </c>
      <c r="E55" s="26">
        <f>IFERROR(+VLOOKUP("LEINFA"&amp;A55,'Main File'!A:O,9,0),0)</f>
        <v>0</v>
      </c>
      <c r="F55" s="26">
        <f>IFERROR(+VLOOKUP("LEINFA"&amp;A55,'Main File'!A:O,10,0),0)</f>
        <v>0</v>
      </c>
      <c r="G55" s="26">
        <f>IFERROR(+VLOOKUP("LEINFA"&amp;A55,'Main File'!A:O,11,0),0)</f>
        <v>0</v>
      </c>
      <c r="H55" s="26">
        <f>IFERROR(+VLOOKUP("LEINFA"&amp;A55,'Main File'!A:O,12,0),0)</f>
        <v>0</v>
      </c>
      <c r="I55" s="26">
        <f>IFERROR(+VLOOKUP("LEINFA"&amp;A55,'Main File'!A:O,13,0),0)</f>
        <v>0</v>
      </c>
      <c r="J55" s="26">
        <f>IFERROR(+VLOOKUP("LEINFA"&amp;A55,'Main File'!A:O,14,0),0)</f>
        <v>0</v>
      </c>
      <c r="K55" s="26">
        <f>IFERROR(+VLOOKUP("LEINFA"&amp;A55,'Main File'!A:O,15,0),0)</f>
        <v>0</v>
      </c>
    </row>
    <row r="56" spans="1:11" x14ac:dyDescent="0.25">
      <c r="A56" s="9">
        <f t="shared" si="0"/>
        <v>43243</v>
      </c>
      <c r="B56" s="26">
        <f>IFERROR(+VLOOKUP("LEINFA"&amp;A56,'Main File'!A:O,6,0),0)</f>
        <v>0</v>
      </c>
      <c r="C56" s="26">
        <f>IFERROR(+VLOOKUP("LEINFA"&amp;A56,'Main File'!A:O,7,0),0)</f>
        <v>0</v>
      </c>
      <c r="D56" s="26">
        <f>IFERROR(+VLOOKUP("LEINFA"&amp;A56,'Main File'!A:O,8,0),0)</f>
        <v>0</v>
      </c>
      <c r="E56" s="26">
        <f>IFERROR(+VLOOKUP("LEINFA"&amp;A56,'Main File'!A:O,9,0),0)</f>
        <v>0</v>
      </c>
      <c r="F56" s="26">
        <f>IFERROR(+VLOOKUP("LEINFA"&amp;A56,'Main File'!A:O,10,0),0)</f>
        <v>0</v>
      </c>
      <c r="G56" s="26">
        <f>IFERROR(+VLOOKUP("LEINFA"&amp;A56,'Main File'!A:O,11,0),0)</f>
        <v>0</v>
      </c>
      <c r="H56" s="26">
        <f>IFERROR(+VLOOKUP("LEINFA"&amp;A56,'Main File'!A:O,12,0),0)</f>
        <v>0</v>
      </c>
      <c r="I56" s="26">
        <f>IFERROR(+VLOOKUP("LEINFA"&amp;A56,'Main File'!A:O,13,0),0)</f>
        <v>0</v>
      </c>
      <c r="J56" s="26">
        <f>IFERROR(+VLOOKUP("LEINFA"&amp;A56,'Main File'!A:O,14,0),0)</f>
        <v>0</v>
      </c>
      <c r="K56" s="26">
        <f>IFERROR(+VLOOKUP("LEINFA"&amp;A56,'Main File'!A:O,15,0),0)</f>
        <v>0</v>
      </c>
    </row>
    <row r="57" spans="1:11" x14ac:dyDescent="0.25">
      <c r="A57" s="9">
        <f t="shared" si="0"/>
        <v>43244</v>
      </c>
      <c r="B57" s="26">
        <f>IFERROR(+VLOOKUP("LEINFA"&amp;A57,'Main File'!A:O,6,0),0)</f>
        <v>0</v>
      </c>
      <c r="C57" s="26">
        <f>IFERROR(+VLOOKUP("LEINFA"&amp;A57,'Main File'!A:O,7,0),0)</f>
        <v>0</v>
      </c>
      <c r="D57" s="26">
        <f>IFERROR(+VLOOKUP("LEINFA"&amp;A57,'Main File'!A:O,8,0),0)</f>
        <v>0</v>
      </c>
      <c r="E57" s="26">
        <f>IFERROR(+VLOOKUP("LEINFA"&amp;A57,'Main File'!A:O,9,0),0)</f>
        <v>0</v>
      </c>
      <c r="F57" s="26">
        <f>IFERROR(+VLOOKUP("LEINFA"&amp;A57,'Main File'!A:O,10,0),0)</f>
        <v>0</v>
      </c>
      <c r="G57" s="26">
        <f>IFERROR(+VLOOKUP("LEINFA"&amp;A57,'Main File'!A:O,11,0),0)</f>
        <v>0</v>
      </c>
      <c r="H57" s="26">
        <f>IFERROR(+VLOOKUP("LEINFA"&amp;A57,'Main File'!A:O,12,0),0)</f>
        <v>0</v>
      </c>
      <c r="I57" s="26">
        <f>IFERROR(+VLOOKUP("LEINFA"&amp;A57,'Main File'!A:O,13,0),0)</f>
        <v>0</v>
      </c>
      <c r="J57" s="26">
        <f>IFERROR(+VLOOKUP("LEINFA"&amp;A57,'Main File'!A:O,14,0),0)</f>
        <v>0</v>
      </c>
      <c r="K57" s="26">
        <f>IFERROR(+VLOOKUP("LEINFA"&amp;A57,'Main File'!A:O,15,0),0)</f>
        <v>0</v>
      </c>
    </row>
    <row r="58" spans="1:11" x14ac:dyDescent="0.25">
      <c r="A58" s="9">
        <f t="shared" si="0"/>
        <v>43245</v>
      </c>
      <c r="B58" s="26">
        <f>IFERROR(+VLOOKUP("LEINFA"&amp;A58,'Main File'!A:O,6,0),0)</f>
        <v>0</v>
      </c>
      <c r="C58" s="26">
        <f>IFERROR(+VLOOKUP("LEINFA"&amp;A58,'Main File'!A:O,7,0),0)</f>
        <v>0</v>
      </c>
      <c r="D58" s="26">
        <f>IFERROR(+VLOOKUP("LEINFA"&amp;A58,'Main File'!A:O,8,0),0)</f>
        <v>0</v>
      </c>
      <c r="E58" s="26">
        <f>IFERROR(+VLOOKUP("LEINFA"&amp;A58,'Main File'!A:O,9,0),0)</f>
        <v>0</v>
      </c>
      <c r="F58" s="26">
        <f>IFERROR(+VLOOKUP("LEINFA"&amp;A58,'Main File'!A:O,10,0),0)</f>
        <v>0</v>
      </c>
      <c r="G58" s="26">
        <f>IFERROR(+VLOOKUP("LEINFA"&amp;A58,'Main File'!A:O,11,0),0)</f>
        <v>0</v>
      </c>
      <c r="H58" s="26">
        <f>IFERROR(+VLOOKUP("LEINFA"&amp;A58,'Main File'!A:O,12,0),0)</f>
        <v>0</v>
      </c>
      <c r="I58" s="26">
        <f>IFERROR(+VLOOKUP("LEINFA"&amp;A58,'Main File'!A:O,13,0),0)</f>
        <v>0</v>
      </c>
      <c r="J58" s="26">
        <f>IFERROR(+VLOOKUP("LEINFA"&amp;A58,'Main File'!A:O,14,0),0)</f>
        <v>0</v>
      </c>
      <c r="K58" s="26">
        <f>IFERROR(+VLOOKUP("LEINFA"&amp;A58,'Main File'!A:O,15,0),0)</f>
        <v>0</v>
      </c>
    </row>
    <row r="59" spans="1:11" x14ac:dyDescent="0.25">
      <c r="A59" s="9">
        <f t="shared" si="0"/>
        <v>43246</v>
      </c>
      <c r="B59" s="26">
        <f>IFERROR(+VLOOKUP("LEINFA"&amp;A59,'Main File'!A:O,6,0),0)</f>
        <v>0</v>
      </c>
      <c r="C59" s="26">
        <f>IFERROR(+VLOOKUP("LEINFA"&amp;A59,'Main File'!A:O,7,0),0)</f>
        <v>0</v>
      </c>
      <c r="D59" s="26">
        <f>IFERROR(+VLOOKUP("LEINFA"&amp;A59,'Main File'!A:O,8,0),0)</f>
        <v>0</v>
      </c>
      <c r="E59" s="26">
        <f>IFERROR(+VLOOKUP("LEINFA"&amp;A59,'Main File'!A:O,9,0),0)</f>
        <v>0</v>
      </c>
      <c r="F59" s="26">
        <f>IFERROR(+VLOOKUP("LEINFA"&amp;A59,'Main File'!A:O,10,0),0)</f>
        <v>0</v>
      </c>
      <c r="G59" s="26">
        <f>IFERROR(+VLOOKUP("LEINFA"&amp;A59,'Main File'!A:O,11,0),0)</f>
        <v>0</v>
      </c>
      <c r="H59" s="26">
        <f>IFERROR(+VLOOKUP("LEINFA"&amp;A59,'Main File'!A:O,12,0),0)</f>
        <v>0</v>
      </c>
      <c r="I59" s="26">
        <f>IFERROR(+VLOOKUP("LEINFA"&amp;A59,'Main File'!A:O,13,0),0)</f>
        <v>0</v>
      </c>
      <c r="J59" s="26">
        <f>IFERROR(+VLOOKUP("LEINFA"&amp;A59,'Main File'!A:O,14,0),0)</f>
        <v>0</v>
      </c>
      <c r="K59" s="26">
        <f>IFERROR(+VLOOKUP("LEINFA"&amp;A59,'Main File'!A:O,15,0),0)</f>
        <v>0</v>
      </c>
    </row>
    <row r="60" spans="1:11" x14ac:dyDescent="0.25">
      <c r="A60" s="9">
        <f t="shared" si="0"/>
        <v>43247</v>
      </c>
      <c r="B60" s="26">
        <f>IFERROR(+VLOOKUP("LEINFA"&amp;A60,'Main File'!A:O,6,0),0)</f>
        <v>0</v>
      </c>
      <c r="C60" s="26">
        <f>IFERROR(+VLOOKUP("LEINFA"&amp;A60,'Main File'!A:O,7,0),0)</f>
        <v>0</v>
      </c>
      <c r="D60" s="26">
        <f>IFERROR(+VLOOKUP("LEINFA"&amp;A60,'Main File'!A:O,8,0),0)</f>
        <v>0</v>
      </c>
      <c r="E60" s="26">
        <f>IFERROR(+VLOOKUP("LEINFA"&amp;A60,'Main File'!A:O,9,0),0)</f>
        <v>0</v>
      </c>
      <c r="F60" s="26">
        <f>IFERROR(+VLOOKUP("LEINFA"&amp;A60,'Main File'!A:O,10,0),0)</f>
        <v>0</v>
      </c>
      <c r="G60" s="26">
        <f>IFERROR(+VLOOKUP("LEINFA"&amp;A60,'Main File'!A:O,11,0),0)</f>
        <v>0</v>
      </c>
      <c r="H60" s="26">
        <f>IFERROR(+VLOOKUP("LEINFA"&amp;A60,'Main File'!A:O,12,0),0)</f>
        <v>0</v>
      </c>
      <c r="I60" s="26">
        <f>IFERROR(+VLOOKUP("LEINFA"&amp;A60,'Main File'!A:O,13,0),0)</f>
        <v>0</v>
      </c>
      <c r="J60" s="26">
        <f>IFERROR(+VLOOKUP("LEINFA"&amp;A60,'Main File'!A:O,14,0),0)</f>
        <v>0</v>
      </c>
      <c r="K60" s="26">
        <f>IFERROR(+VLOOKUP("LEINFA"&amp;A60,'Main File'!A:O,15,0),0)</f>
        <v>0</v>
      </c>
    </row>
    <row r="61" spans="1:11" x14ac:dyDescent="0.25">
      <c r="A61" s="9">
        <f t="shared" si="0"/>
        <v>43248</v>
      </c>
      <c r="B61" s="26">
        <f>IFERROR(+VLOOKUP("LEINFA"&amp;A61,'Main File'!A:O,6,0),0)</f>
        <v>0</v>
      </c>
      <c r="C61" s="26">
        <f>IFERROR(+VLOOKUP("LEINFA"&amp;A61,'Main File'!A:O,7,0),0)</f>
        <v>0</v>
      </c>
      <c r="D61" s="26">
        <f>IFERROR(+VLOOKUP("LEINFA"&amp;A61,'Main File'!A:O,8,0),0)</f>
        <v>0</v>
      </c>
      <c r="E61" s="26">
        <f>IFERROR(+VLOOKUP("LEINFA"&amp;A61,'Main File'!A:O,9,0),0)</f>
        <v>0</v>
      </c>
      <c r="F61" s="26">
        <f>IFERROR(+VLOOKUP("LEINFA"&amp;A61,'Main File'!A:O,10,0),0)</f>
        <v>0</v>
      </c>
      <c r="G61" s="26">
        <f>IFERROR(+VLOOKUP("LEINFA"&amp;A61,'Main File'!A:O,11,0),0)</f>
        <v>0</v>
      </c>
      <c r="H61" s="26">
        <f>IFERROR(+VLOOKUP("LEINFA"&amp;A61,'Main File'!A:O,12,0),0)</f>
        <v>0</v>
      </c>
      <c r="I61" s="26">
        <f>IFERROR(+VLOOKUP("LEINFA"&amp;A61,'Main File'!A:O,13,0),0)</f>
        <v>0</v>
      </c>
      <c r="J61" s="26">
        <f>IFERROR(+VLOOKUP("LEINFA"&amp;A61,'Main File'!A:O,14,0),0)</f>
        <v>0</v>
      </c>
      <c r="K61" s="26">
        <f>IFERROR(+VLOOKUP("LEINFA"&amp;A61,'Main File'!A:O,15,0),0)</f>
        <v>0</v>
      </c>
    </row>
    <row r="62" spans="1:11" x14ac:dyDescent="0.25">
      <c r="A62" s="9">
        <f t="shared" si="0"/>
        <v>43249</v>
      </c>
      <c r="B62" s="26">
        <f>IFERROR(+VLOOKUP("LEINFA"&amp;A62,'Main File'!A:O,6,0),0)</f>
        <v>0</v>
      </c>
      <c r="C62" s="26">
        <f>IFERROR(+VLOOKUP("LEINFA"&amp;A62,'Main File'!A:O,7,0),0)</f>
        <v>0</v>
      </c>
      <c r="D62" s="26">
        <f>IFERROR(+VLOOKUP("LEINFA"&amp;A62,'Main File'!A:O,8,0),0)</f>
        <v>0</v>
      </c>
      <c r="E62" s="26">
        <f>IFERROR(+VLOOKUP("LEINFA"&amp;A62,'Main File'!A:O,9,0),0)</f>
        <v>0</v>
      </c>
      <c r="F62" s="26">
        <f>IFERROR(+VLOOKUP("LEINFA"&amp;A62,'Main File'!A:O,10,0),0)</f>
        <v>0</v>
      </c>
      <c r="G62" s="26">
        <f>IFERROR(+VLOOKUP("LEINFA"&amp;A62,'Main File'!A:O,11,0),0)</f>
        <v>0</v>
      </c>
      <c r="H62" s="26">
        <f>IFERROR(+VLOOKUP("LEINFA"&amp;A62,'Main File'!A:O,12,0),0)</f>
        <v>0</v>
      </c>
      <c r="I62" s="26">
        <f>IFERROR(+VLOOKUP("LEINFA"&amp;A62,'Main File'!A:O,13,0),0)</f>
        <v>0</v>
      </c>
      <c r="J62" s="26">
        <f>IFERROR(+VLOOKUP("LEINFA"&amp;A62,'Main File'!A:O,14,0),0)</f>
        <v>0</v>
      </c>
      <c r="K62" s="26">
        <f>IFERROR(+VLOOKUP("LEINFA"&amp;A62,'Main File'!A:O,15,0),0)</f>
        <v>0</v>
      </c>
    </row>
    <row r="63" spans="1:11" x14ac:dyDescent="0.25">
      <c r="A63" s="9">
        <f t="shared" si="0"/>
        <v>43250</v>
      </c>
      <c r="B63" s="26">
        <f>IFERROR(+VLOOKUP("LEINFA"&amp;A63,'Main File'!A:O,6,0),0)</f>
        <v>0</v>
      </c>
      <c r="C63" s="26">
        <f>IFERROR(+VLOOKUP("LEINFA"&amp;A63,'Main File'!A:O,7,0),0)</f>
        <v>0</v>
      </c>
      <c r="D63" s="26">
        <f>IFERROR(+VLOOKUP("LEINFA"&amp;A63,'Main File'!A:O,8,0),0)</f>
        <v>0</v>
      </c>
      <c r="E63" s="26">
        <f>IFERROR(+VLOOKUP("LEINFA"&amp;A63,'Main File'!A:O,9,0),0)</f>
        <v>0</v>
      </c>
      <c r="F63" s="26">
        <f>IFERROR(+VLOOKUP("LEINFA"&amp;A63,'Main File'!A:O,10,0),0)</f>
        <v>0</v>
      </c>
      <c r="G63" s="26">
        <f>IFERROR(+VLOOKUP("LEINFA"&amp;A63,'Main File'!A:O,11,0),0)</f>
        <v>0</v>
      </c>
      <c r="H63" s="26">
        <f>IFERROR(+VLOOKUP("LEINFA"&amp;A63,'Main File'!A:O,12,0),0)</f>
        <v>0</v>
      </c>
      <c r="I63" s="26">
        <f>IFERROR(+VLOOKUP("LEINFA"&amp;A63,'Main File'!A:O,13,0),0)</f>
        <v>0</v>
      </c>
      <c r="J63" s="26">
        <f>IFERROR(+VLOOKUP("LEINFA"&amp;A63,'Main File'!A:O,14,0),0)</f>
        <v>0</v>
      </c>
      <c r="K63" s="26">
        <f>IFERROR(+VLOOKUP("LEINFA"&amp;A63,'Main File'!A:O,15,0),0)</f>
        <v>0</v>
      </c>
    </row>
    <row r="64" spans="1:11" x14ac:dyDescent="0.25">
      <c r="A64" s="9">
        <f t="shared" si="0"/>
        <v>43251</v>
      </c>
      <c r="B64" s="26">
        <f>IFERROR(+VLOOKUP("LEINFA"&amp;A64,'Main File'!A:O,6,0),0)</f>
        <v>0</v>
      </c>
      <c r="C64" s="26">
        <f>IFERROR(+VLOOKUP("LEINFA"&amp;A64,'Main File'!A:O,7,0),0)</f>
        <v>0</v>
      </c>
      <c r="D64" s="26">
        <f>IFERROR(+VLOOKUP("LEINFA"&amp;A64,'Main File'!A:O,8,0),0)</f>
        <v>0</v>
      </c>
      <c r="E64" s="26">
        <f>IFERROR(+VLOOKUP("LEINFA"&amp;A64,'Main File'!A:O,9,0),0)</f>
        <v>0</v>
      </c>
      <c r="F64" s="26">
        <f>IFERROR(+VLOOKUP("LEINFA"&amp;A64,'Main File'!A:O,10,0),0)</f>
        <v>0</v>
      </c>
      <c r="G64" s="26">
        <f>IFERROR(+VLOOKUP("LEINFA"&amp;A64,'Main File'!A:O,11,0),0)</f>
        <v>0</v>
      </c>
      <c r="H64" s="26">
        <f>IFERROR(+VLOOKUP("LEINFA"&amp;A64,'Main File'!A:O,12,0),0)</f>
        <v>0</v>
      </c>
      <c r="I64" s="26">
        <f>IFERROR(+VLOOKUP("LEINFA"&amp;A64,'Main File'!A:O,13,0),0)</f>
        <v>0</v>
      </c>
      <c r="J64" s="26">
        <f>IFERROR(+VLOOKUP("LEINFA"&amp;A64,'Main File'!A:O,14,0),0)</f>
        <v>0</v>
      </c>
      <c r="K64" s="26">
        <f>IFERROR(+VLOOKUP("LEINFA"&amp;A64,'Main File'!A:O,15,0),0)</f>
        <v>0</v>
      </c>
    </row>
    <row r="65" spans="1:11" x14ac:dyDescent="0.25">
      <c r="A65" s="9">
        <f t="shared" si="0"/>
        <v>43252</v>
      </c>
      <c r="B65" s="26">
        <f>IFERROR(+VLOOKUP("LEINFA"&amp;A65,'Main File'!A:O,6,0),0)</f>
        <v>0</v>
      </c>
      <c r="C65" s="26">
        <f>IFERROR(+VLOOKUP("LEINFA"&amp;A65,'Main File'!A:O,7,0),0)</f>
        <v>0</v>
      </c>
      <c r="D65" s="26">
        <f>IFERROR(+VLOOKUP("LEINFA"&amp;A65,'Main File'!A:O,8,0),0)</f>
        <v>0</v>
      </c>
      <c r="E65" s="26">
        <f>IFERROR(+VLOOKUP("LEINFA"&amp;A65,'Main File'!A:O,9,0),0)</f>
        <v>0</v>
      </c>
      <c r="F65" s="26">
        <f>IFERROR(+VLOOKUP("LEINFA"&amp;A65,'Main File'!A:O,10,0),0)</f>
        <v>0</v>
      </c>
      <c r="G65" s="26">
        <f>IFERROR(+VLOOKUP("LEINFA"&amp;A65,'Main File'!A:O,11,0),0)</f>
        <v>0</v>
      </c>
      <c r="H65" s="26">
        <f>IFERROR(+VLOOKUP("LEINFA"&amp;A65,'Main File'!A:O,12,0),0)</f>
        <v>0</v>
      </c>
      <c r="I65" s="26">
        <f>IFERROR(+VLOOKUP("LEINFA"&amp;A65,'Main File'!A:O,13,0),0)</f>
        <v>0</v>
      </c>
      <c r="J65" s="26">
        <f>IFERROR(+VLOOKUP("LEINFA"&amp;A65,'Main File'!A:O,14,0),0)</f>
        <v>0</v>
      </c>
      <c r="K65" s="26">
        <f>IFERROR(+VLOOKUP("LEINFA"&amp;A65,'Main File'!A:O,15,0),0)</f>
        <v>0</v>
      </c>
    </row>
    <row r="66" spans="1:11" x14ac:dyDescent="0.25">
      <c r="A66" s="9">
        <f t="shared" si="0"/>
        <v>43253</v>
      </c>
      <c r="B66" s="26">
        <f>IFERROR(+VLOOKUP("LEINFA"&amp;A66,'Main File'!A:O,6,0),0)</f>
        <v>0</v>
      </c>
      <c r="C66" s="26">
        <f>IFERROR(+VLOOKUP("LEINFA"&amp;A66,'Main File'!A:O,7,0),0)</f>
        <v>0</v>
      </c>
      <c r="D66" s="26">
        <f>IFERROR(+VLOOKUP("LEINFA"&amp;A66,'Main File'!A:O,8,0),0)</f>
        <v>0</v>
      </c>
      <c r="E66" s="26">
        <f>IFERROR(+VLOOKUP("LEINFA"&amp;A66,'Main File'!A:O,9,0),0)</f>
        <v>0</v>
      </c>
      <c r="F66" s="26">
        <f>IFERROR(+VLOOKUP("LEINFA"&amp;A66,'Main File'!A:O,10,0),0)</f>
        <v>0</v>
      </c>
      <c r="G66" s="26">
        <f>IFERROR(+VLOOKUP("LEINFA"&amp;A66,'Main File'!A:O,11,0),0)</f>
        <v>0</v>
      </c>
      <c r="H66" s="26">
        <f>IFERROR(+VLOOKUP("LEINFA"&amp;A66,'Main File'!A:O,12,0),0)</f>
        <v>0</v>
      </c>
      <c r="I66" s="26">
        <f>IFERROR(+VLOOKUP("LEINFA"&amp;A66,'Main File'!A:O,13,0),0)</f>
        <v>0</v>
      </c>
      <c r="J66" s="26">
        <f>IFERROR(+VLOOKUP("LEINFA"&amp;A66,'Main File'!A:O,14,0),0)</f>
        <v>0</v>
      </c>
      <c r="K66" s="26">
        <f>IFERROR(+VLOOKUP("LEINFA"&amp;A66,'Main File'!A:O,15,0),0)</f>
        <v>0</v>
      </c>
    </row>
    <row r="67" spans="1:11" x14ac:dyDescent="0.25">
      <c r="A67" s="9">
        <f t="shared" si="0"/>
        <v>43254</v>
      </c>
      <c r="B67" s="26">
        <f>IFERROR(+VLOOKUP("LEINFA"&amp;A67,'Main File'!A:O,6,0),0)</f>
        <v>0</v>
      </c>
      <c r="C67" s="26">
        <f>IFERROR(+VLOOKUP("LEINFA"&amp;A67,'Main File'!A:O,7,0),0)</f>
        <v>0</v>
      </c>
      <c r="D67" s="26">
        <f>IFERROR(+VLOOKUP("LEINFA"&amp;A67,'Main File'!A:O,8,0),0)</f>
        <v>0</v>
      </c>
      <c r="E67" s="26">
        <f>IFERROR(+VLOOKUP("LEINFA"&amp;A67,'Main File'!A:O,9,0),0)</f>
        <v>0</v>
      </c>
      <c r="F67" s="26">
        <f>IFERROR(+VLOOKUP("LEINFA"&amp;A67,'Main File'!A:O,10,0),0)</f>
        <v>0</v>
      </c>
      <c r="G67" s="26">
        <f>IFERROR(+VLOOKUP("LEINFA"&amp;A67,'Main File'!A:O,11,0),0)</f>
        <v>0</v>
      </c>
      <c r="H67" s="26">
        <f>IFERROR(+VLOOKUP("LEINFA"&amp;A67,'Main File'!A:O,12,0),0)</f>
        <v>0</v>
      </c>
      <c r="I67" s="26">
        <f>IFERROR(+VLOOKUP("LEINFA"&amp;A67,'Main File'!A:O,13,0),0)</f>
        <v>0</v>
      </c>
      <c r="J67" s="26">
        <f>IFERROR(+VLOOKUP("LEINFA"&amp;A67,'Main File'!A:O,14,0),0)</f>
        <v>0</v>
      </c>
      <c r="K67" s="26">
        <f>IFERROR(+VLOOKUP("LEINFA"&amp;A67,'Main File'!A:O,15,0),0)</f>
        <v>0</v>
      </c>
    </row>
    <row r="68" spans="1:11" x14ac:dyDescent="0.25">
      <c r="A68" s="9">
        <f t="shared" si="0"/>
        <v>43255</v>
      </c>
      <c r="B68" s="26">
        <f>IFERROR(+VLOOKUP("LEINFA"&amp;A68,'Main File'!A:O,6,0),0)</f>
        <v>0</v>
      </c>
      <c r="C68" s="26">
        <f>IFERROR(+VLOOKUP("LEINFA"&amp;A68,'Main File'!A:O,7,0),0)</f>
        <v>0</v>
      </c>
      <c r="D68" s="26">
        <f>IFERROR(+VLOOKUP("LEINFA"&amp;A68,'Main File'!A:O,8,0),0)</f>
        <v>0</v>
      </c>
      <c r="E68" s="26">
        <f>IFERROR(+VLOOKUP("LEINFA"&amp;A68,'Main File'!A:O,9,0),0)</f>
        <v>0</v>
      </c>
      <c r="F68" s="26">
        <f>IFERROR(+VLOOKUP("LEINFA"&amp;A68,'Main File'!A:O,10,0),0)</f>
        <v>0</v>
      </c>
      <c r="G68" s="26">
        <f>IFERROR(+VLOOKUP("LEINFA"&amp;A68,'Main File'!A:O,11,0),0)</f>
        <v>0</v>
      </c>
      <c r="H68" s="26">
        <f>IFERROR(+VLOOKUP("LEINFA"&amp;A68,'Main File'!A:O,12,0),0)</f>
        <v>0</v>
      </c>
      <c r="I68" s="26">
        <f>IFERROR(+VLOOKUP("LEINFA"&amp;A68,'Main File'!A:O,13,0),0)</f>
        <v>0</v>
      </c>
      <c r="J68" s="26">
        <f>IFERROR(+VLOOKUP("LEINFA"&amp;A68,'Main File'!A:O,14,0),0)</f>
        <v>0</v>
      </c>
      <c r="K68" s="26">
        <f>IFERROR(+VLOOKUP("LEINFA"&amp;A68,'Main File'!A:O,15,0),0)</f>
        <v>0</v>
      </c>
    </row>
    <row r="69" spans="1:11" x14ac:dyDescent="0.25">
      <c r="A69" s="9">
        <f t="shared" si="0"/>
        <v>43256</v>
      </c>
      <c r="B69" s="26">
        <f>IFERROR(+VLOOKUP("LEINFA"&amp;A69,'Main File'!A:O,6,0),0)</f>
        <v>0</v>
      </c>
      <c r="C69" s="26">
        <f>IFERROR(+VLOOKUP("LEINFA"&amp;A69,'Main File'!A:O,7,0),0)</f>
        <v>0</v>
      </c>
      <c r="D69" s="26">
        <f>IFERROR(+VLOOKUP("LEINFA"&amp;A69,'Main File'!A:O,8,0),0)</f>
        <v>0</v>
      </c>
      <c r="E69" s="26">
        <f>IFERROR(+VLOOKUP("LEINFA"&amp;A69,'Main File'!A:O,9,0),0)</f>
        <v>0</v>
      </c>
      <c r="F69" s="26">
        <f>IFERROR(+VLOOKUP("LEINFA"&amp;A69,'Main File'!A:O,10,0),0)</f>
        <v>0</v>
      </c>
      <c r="G69" s="26">
        <f>IFERROR(+VLOOKUP("LEINFA"&amp;A69,'Main File'!A:O,11,0),0)</f>
        <v>0</v>
      </c>
      <c r="H69" s="26">
        <f>IFERROR(+VLOOKUP("LEINFA"&amp;A69,'Main File'!A:O,12,0),0)</f>
        <v>0</v>
      </c>
      <c r="I69" s="26">
        <f>IFERROR(+VLOOKUP("LEINFA"&amp;A69,'Main File'!A:O,13,0),0)</f>
        <v>0</v>
      </c>
      <c r="J69" s="26">
        <f>IFERROR(+VLOOKUP("LEINFA"&amp;A69,'Main File'!A:O,14,0),0)</f>
        <v>0</v>
      </c>
      <c r="K69" s="26">
        <f>IFERROR(+VLOOKUP("LEINFA"&amp;A69,'Main File'!A:O,15,0),0)</f>
        <v>0</v>
      </c>
    </row>
    <row r="70" spans="1:11" x14ac:dyDescent="0.25">
      <c r="A70" s="9">
        <f t="shared" si="0"/>
        <v>43257</v>
      </c>
      <c r="B70" s="26">
        <f>IFERROR(+VLOOKUP("LEINFA"&amp;A70,'Main File'!A:O,6,0),0)</f>
        <v>0</v>
      </c>
      <c r="C70" s="26">
        <f>IFERROR(+VLOOKUP("LEINFA"&amp;A70,'Main File'!A:O,7,0),0)</f>
        <v>0</v>
      </c>
      <c r="D70" s="26">
        <f>IFERROR(+VLOOKUP("LEINFA"&amp;A70,'Main File'!A:O,8,0),0)</f>
        <v>0</v>
      </c>
      <c r="E70" s="26">
        <f>IFERROR(+VLOOKUP("LEINFA"&amp;A70,'Main File'!A:O,9,0),0)</f>
        <v>0</v>
      </c>
      <c r="F70" s="26">
        <f>IFERROR(+VLOOKUP("LEINFA"&amp;A70,'Main File'!A:O,10,0),0)</f>
        <v>0</v>
      </c>
      <c r="G70" s="26">
        <f>IFERROR(+VLOOKUP("LEINFA"&amp;A70,'Main File'!A:O,11,0),0)</f>
        <v>0</v>
      </c>
      <c r="H70" s="26">
        <f>IFERROR(+VLOOKUP("LEINFA"&amp;A70,'Main File'!A:O,12,0),0)</f>
        <v>0</v>
      </c>
      <c r="I70" s="26">
        <f>IFERROR(+VLOOKUP("LEINFA"&amp;A70,'Main File'!A:O,13,0),0)</f>
        <v>0</v>
      </c>
      <c r="J70" s="26">
        <f>IFERROR(+VLOOKUP("LEINFA"&amp;A70,'Main File'!A:O,14,0),0)</f>
        <v>0</v>
      </c>
      <c r="K70" s="26">
        <f>IFERROR(+VLOOKUP("LEINFA"&amp;A70,'Main File'!A:O,15,0),0)</f>
        <v>0</v>
      </c>
    </row>
    <row r="71" spans="1:11" x14ac:dyDescent="0.25">
      <c r="A71" s="9">
        <f t="shared" ref="A71:A134" si="1">+A70+1</f>
        <v>43258</v>
      </c>
      <c r="B71" s="26">
        <f>IFERROR(+VLOOKUP("LEINFA"&amp;A71,'Main File'!A:O,6,0),0)</f>
        <v>0</v>
      </c>
      <c r="C71" s="26">
        <f>IFERROR(+VLOOKUP("LEINFA"&amp;A71,'Main File'!A:O,7,0),0)</f>
        <v>0</v>
      </c>
      <c r="D71" s="26">
        <f>IFERROR(+VLOOKUP("LEINFA"&amp;A71,'Main File'!A:O,8,0),0)</f>
        <v>0</v>
      </c>
      <c r="E71" s="26">
        <f>IFERROR(+VLOOKUP("LEINFA"&amp;A71,'Main File'!A:O,9,0),0)</f>
        <v>0</v>
      </c>
      <c r="F71" s="26">
        <f>IFERROR(+VLOOKUP("LEINFA"&amp;A71,'Main File'!A:O,10,0),0)</f>
        <v>0</v>
      </c>
      <c r="G71" s="26">
        <f>IFERROR(+VLOOKUP("LEINFA"&amp;A71,'Main File'!A:O,11,0),0)</f>
        <v>0</v>
      </c>
      <c r="H71" s="26">
        <f>IFERROR(+VLOOKUP("LEINFA"&amp;A71,'Main File'!A:O,12,0),0)</f>
        <v>0</v>
      </c>
      <c r="I71" s="26">
        <f>IFERROR(+VLOOKUP("LEINFA"&amp;A71,'Main File'!A:O,13,0),0)</f>
        <v>0</v>
      </c>
      <c r="J71" s="26">
        <f>IFERROR(+VLOOKUP("LEINFA"&amp;A71,'Main File'!A:O,14,0),0)</f>
        <v>0</v>
      </c>
      <c r="K71" s="26">
        <f>IFERROR(+VLOOKUP("LEINFA"&amp;A71,'Main File'!A:O,15,0),0)</f>
        <v>0</v>
      </c>
    </row>
    <row r="72" spans="1:11" x14ac:dyDescent="0.25">
      <c r="A72" s="9">
        <f t="shared" si="1"/>
        <v>43259</v>
      </c>
      <c r="B72" s="26">
        <f>IFERROR(+VLOOKUP("LEINFA"&amp;A72,'Main File'!A:O,6,0),0)</f>
        <v>0</v>
      </c>
      <c r="C72" s="26">
        <f>IFERROR(+VLOOKUP("LEINFA"&amp;A72,'Main File'!A:O,7,0),0)</f>
        <v>0</v>
      </c>
      <c r="D72" s="26">
        <f>IFERROR(+VLOOKUP("LEINFA"&amp;A72,'Main File'!A:O,8,0),0)</f>
        <v>0</v>
      </c>
      <c r="E72" s="26">
        <f>IFERROR(+VLOOKUP("LEINFA"&amp;A72,'Main File'!A:O,9,0),0)</f>
        <v>0</v>
      </c>
      <c r="F72" s="26">
        <f>IFERROR(+VLOOKUP("LEINFA"&amp;A72,'Main File'!A:O,10,0),0)</f>
        <v>0</v>
      </c>
      <c r="G72" s="26">
        <f>IFERROR(+VLOOKUP("LEINFA"&amp;A72,'Main File'!A:O,11,0),0)</f>
        <v>0</v>
      </c>
      <c r="H72" s="26">
        <f>IFERROR(+VLOOKUP("LEINFA"&amp;A72,'Main File'!A:O,12,0),0)</f>
        <v>0</v>
      </c>
      <c r="I72" s="26">
        <f>IFERROR(+VLOOKUP("LEINFA"&amp;A72,'Main File'!A:O,13,0),0)</f>
        <v>0</v>
      </c>
      <c r="J72" s="26">
        <f>IFERROR(+VLOOKUP("LEINFA"&amp;A72,'Main File'!A:O,14,0),0)</f>
        <v>0</v>
      </c>
      <c r="K72" s="26">
        <f>IFERROR(+VLOOKUP("LEINFA"&amp;A72,'Main File'!A:O,15,0),0)</f>
        <v>0</v>
      </c>
    </row>
    <row r="73" spans="1:11" x14ac:dyDescent="0.25">
      <c r="A73" s="9">
        <f t="shared" si="1"/>
        <v>43260</v>
      </c>
      <c r="B73" s="26">
        <f>IFERROR(+VLOOKUP("LEINFA"&amp;A73,'Main File'!A:O,6,0),0)</f>
        <v>0</v>
      </c>
      <c r="C73" s="26">
        <f>IFERROR(+VLOOKUP("LEINFA"&amp;A73,'Main File'!A:O,7,0),0)</f>
        <v>0</v>
      </c>
      <c r="D73" s="26">
        <f>IFERROR(+VLOOKUP("LEINFA"&amp;A73,'Main File'!A:O,8,0),0)</f>
        <v>0</v>
      </c>
      <c r="E73" s="26">
        <f>IFERROR(+VLOOKUP("LEINFA"&amp;A73,'Main File'!A:O,9,0),0)</f>
        <v>0</v>
      </c>
      <c r="F73" s="26">
        <f>IFERROR(+VLOOKUP("LEINFA"&amp;A73,'Main File'!A:O,10,0),0)</f>
        <v>0</v>
      </c>
      <c r="G73" s="26">
        <f>IFERROR(+VLOOKUP("LEINFA"&amp;A73,'Main File'!A:O,11,0),0)</f>
        <v>0</v>
      </c>
      <c r="H73" s="26">
        <f>IFERROR(+VLOOKUP("LEINFA"&amp;A73,'Main File'!A:O,12,0),0)</f>
        <v>0</v>
      </c>
      <c r="I73" s="26">
        <f>IFERROR(+VLOOKUP("LEINFA"&amp;A73,'Main File'!A:O,13,0),0)</f>
        <v>0</v>
      </c>
      <c r="J73" s="26">
        <f>IFERROR(+VLOOKUP("LEINFA"&amp;A73,'Main File'!A:O,14,0),0)</f>
        <v>0</v>
      </c>
      <c r="K73" s="26">
        <f>IFERROR(+VLOOKUP("LEINFA"&amp;A73,'Main File'!A:O,15,0),0)</f>
        <v>0</v>
      </c>
    </row>
    <row r="74" spans="1:11" x14ac:dyDescent="0.25">
      <c r="A74" s="9">
        <f t="shared" si="1"/>
        <v>43261</v>
      </c>
      <c r="B74" s="26">
        <f>IFERROR(+VLOOKUP("LEINFA"&amp;A74,'Main File'!A:O,6,0),0)</f>
        <v>0</v>
      </c>
      <c r="C74" s="26">
        <f>IFERROR(+VLOOKUP("LEINFA"&amp;A74,'Main File'!A:O,7,0),0)</f>
        <v>0</v>
      </c>
      <c r="D74" s="26">
        <f>IFERROR(+VLOOKUP("LEINFA"&amp;A74,'Main File'!A:O,8,0),0)</f>
        <v>0</v>
      </c>
      <c r="E74" s="26">
        <f>IFERROR(+VLOOKUP("LEINFA"&amp;A74,'Main File'!A:O,9,0),0)</f>
        <v>0</v>
      </c>
      <c r="F74" s="26">
        <f>IFERROR(+VLOOKUP("LEINFA"&amp;A74,'Main File'!A:O,10,0),0)</f>
        <v>0</v>
      </c>
      <c r="G74" s="26">
        <f>IFERROR(+VLOOKUP("LEINFA"&amp;A74,'Main File'!A:O,11,0),0)</f>
        <v>0</v>
      </c>
      <c r="H74" s="26">
        <f>IFERROR(+VLOOKUP("LEINFA"&amp;A74,'Main File'!A:O,12,0),0)</f>
        <v>0</v>
      </c>
      <c r="I74" s="26">
        <f>IFERROR(+VLOOKUP("LEINFA"&amp;A74,'Main File'!A:O,13,0),0)</f>
        <v>0</v>
      </c>
      <c r="J74" s="26">
        <f>IFERROR(+VLOOKUP("LEINFA"&amp;A74,'Main File'!A:O,14,0),0)</f>
        <v>0</v>
      </c>
      <c r="K74" s="26">
        <f>IFERROR(+VLOOKUP("LEINFA"&amp;A74,'Main File'!A:O,15,0),0)</f>
        <v>0</v>
      </c>
    </row>
    <row r="75" spans="1:11" x14ac:dyDescent="0.25">
      <c r="A75" s="9">
        <f t="shared" si="1"/>
        <v>43262</v>
      </c>
      <c r="B75" s="26">
        <f>IFERROR(+VLOOKUP("LEINFA"&amp;A75,'Main File'!A:O,6,0),0)</f>
        <v>0</v>
      </c>
      <c r="C75" s="26">
        <f>IFERROR(+VLOOKUP("LEINFA"&amp;A75,'Main File'!A:O,7,0),0)</f>
        <v>0</v>
      </c>
      <c r="D75" s="26">
        <f>IFERROR(+VLOOKUP("LEINFA"&amp;A75,'Main File'!A:O,8,0),0)</f>
        <v>0</v>
      </c>
      <c r="E75" s="26">
        <f>IFERROR(+VLOOKUP("LEINFA"&amp;A75,'Main File'!A:O,9,0),0)</f>
        <v>0</v>
      </c>
      <c r="F75" s="26">
        <f>IFERROR(+VLOOKUP("LEINFA"&amp;A75,'Main File'!A:O,10,0),0)</f>
        <v>0</v>
      </c>
      <c r="G75" s="26">
        <f>IFERROR(+VLOOKUP("LEINFA"&amp;A75,'Main File'!A:O,11,0),0)</f>
        <v>0</v>
      </c>
      <c r="H75" s="26">
        <f>IFERROR(+VLOOKUP("LEINFA"&amp;A75,'Main File'!A:O,12,0),0)</f>
        <v>0</v>
      </c>
      <c r="I75" s="26">
        <f>IFERROR(+VLOOKUP("LEINFA"&amp;A75,'Main File'!A:O,13,0),0)</f>
        <v>0</v>
      </c>
      <c r="J75" s="26">
        <f>IFERROR(+VLOOKUP("LEINFA"&amp;A75,'Main File'!A:O,14,0),0)</f>
        <v>0</v>
      </c>
      <c r="K75" s="26">
        <f>IFERROR(+VLOOKUP("LEINFA"&amp;A75,'Main File'!A:O,15,0),0)</f>
        <v>0</v>
      </c>
    </row>
    <row r="76" spans="1:11" x14ac:dyDescent="0.25">
      <c r="A76" s="9">
        <f t="shared" si="1"/>
        <v>43263</v>
      </c>
      <c r="B76" s="26">
        <f>IFERROR(+VLOOKUP("LEINFA"&amp;A76,'Main File'!A:O,6,0),0)</f>
        <v>0</v>
      </c>
      <c r="C76" s="26">
        <f>IFERROR(+VLOOKUP("LEINFA"&amp;A76,'Main File'!A:O,7,0),0)</f>
        <v>0</v>
      </c>
      <c r="D76" s="26">
        <f>IFERROR(+VLOOKUP("LEINFA"&amp;A76,'Main File'!A:O,8,0),0)</f>
        <v>0</v>
      </c>
      <c r="E76" s="26">
        <f>IFERROR(+VLOOKUP("LEINFA"&amp;A76,'Main File'!A:O,9,0),0)</f>
        <v>0</v>
      </c>
      <c r="F76" s="26">
        <f>IFERROR(+VLOOKUP("LEINFA"&amp;A76,'Main File'!A:O,10,0),0)</f>
        <v>0</v>
      </c>
      <c r="G76" s="26">
        <f>IFERROR(+VLOOKUP("LEINFA"&amp;A76,'Main File'!A:O,11,0),0)</f>
        <v>0</v>
      </c>
      <c r="H76" s="26">
        <f>IFERROR(+VLOOKUP("LEINFA"&amp;A76,'Main File'!A:O,12,0),0)</f>
        <v>0</v>
      </c>
      <c r="I76" s="26">
        <f>IFERROR(+VLOOKUP("LEINFA"&amp;A76,'Main File'!A:O,13,0),0)</f>
        <v>0</v>
      </c>
      <c r="J76" s="26">
        <f>IFERROR(+VLOOKUP("LEINFA"&amp;A76,'Main File'!A:O,14,0),0)</f>
        <v>0</v>
      </c>
      <c r="K76" s="26">
        <f>IFERROR(+VLOOKUP("LEINFA"&amp;A76,'Main File'!A:O,15,0),0)</f>
        <v>0</v>
      </c>
    </row>
    <row r="77" spans="1:11" x14ac:dyDescent="0.25">
      <c r="A77" s="9">
        <f t="shared" si="1"/>
        <v>43264</v>
      </c>
      <c r="B77" s="26">
        <f>IFERROR(+VLOOKUP("LEINFA"&amp;A77,'Main File'!A:O,6,0),0)</f>
        <v>0</v>
      </c>
      <c r="C77" s="26">
        <f>IFERROR(+VLOOKUP("LEINFA"&amp;A77,'Main File'!A:O,7,0),0)</f>
        <v>0</v>
      </c>
      <c r="D77" s="26">
        <f>IFERROR(+VLOOKUP("LEINFA"&amp;A77,'Main File'!A:O,8,0),0)</f>
        <v>0</v>
      </c>
      <c r="E77" s="26">
        <f>IFERROR(+VLOOKUP("LEINFA"&amp;A77,'Main File'!A:O,9,0),0)</f>
        <v>0</v>
      </c>
      <c r="F77" s="26">
        <f>IFERROR(+VLOOKUP("LEINFA"&amp;A77,'Main File'!A:O,10,0),0)</f>
        <v>0</v>
      </c>
      <c r="G77" s="26">
        <f>IFERROR(+VLOOKUP("LEINFA"&amp;A77,'Main File'!A:O,11,0),0)</f>
        <v>0</v>
      </c>
      <c r="H77" s="26">
        <f>IFERROR(+VLOOKUP("LEINFA"&amp;A77,'Main File'!A:O,12,0),0)</f>
        <v>0</v>
      </c>
      <c r="I77" s="26">
        <f>IFERROR(+VLOOKUP("LEINFA"&amp;A77,'Main File'!A:O,13,0),0)</f>
        <v>0</v>
      </c>
      <c r="J77" s="26">
        <f>IFERROR(+VLOOKUP("LEINFA"&amp;A77,'Main File'!A:O,14,0),0)</f>
        <v>0</v>
      </c>
      <c r="K77" s="26">
        <f>IFERROR(+VLOOKUP("LEINFA"&amp;A77,'Main File'!A:O,15,0),0)</f>
        <v>0</v>
      </c>
    </row>
    <row r="78" spans="1:11" x14ac:dyDescent="0.25">
      <c r="A78" s="9">
        <f t="shared" si="1"/>
        <v>43265</v>
      </c>
      <c r="B78" s="26">
        <f>IFERROR(+VLOOKUP("LEINFA"&amp;A78,'Main File'!A:O,6,0),0)</f>
        <v>0</v>
      </c>
      <c r="C78" s="26">
        <f>IFERROR(+VLOOKUP("LEINFA"&amp;A78,'Main File'!A:O,7,0),0)</f>
        <v>0</v>
      </c>
      <c r="D78" s="26">
        <f>IFERROR(+VLOOKUP("LEINFA"&amp;A78,'Main File'!A:O,8,0),0)</f>
        <v>0</v>
      </c>
      <c r="E78" s="26">
        <f>IFERROR(+VLOOKUP("LEINFA"&amp;A78,'Main File'!A:O,9,0),0)</f>
        <v>0</v>
      </c>
      <c r="F78" s="26">
        <f>IFERROR(+VLOOKUP("LEINFA"&amp;A78,'Main File'!A:O,10,0),0)</f>
        <v>0</v>
      </c>
      <c r="G78" s="26">
        <f>IFERROR(+VLOOKUP("LEINFA"&amp;A78,'Main File'!A:O,11,0),0)</f>
        <v>0</v>
      </c>
      <c r="H78" s="26">
        <f>IFERROR(+VLOOKUP("LEINFA"&amp;A78,'Main File'!A:O,12,0),0)</f>
        <v>0</v>
      </c>
      <c r="I78" s="26">
        <f>IFERROR(+VLOOKUP("LEINFA"&amp;A78,'Main File'!A:O,13,0),0)</f>
        <v>0</v>
      </c>
      <c r="J78" s="26">
        <f>IFERROR(+VLOOKUP("LEINFA"&amp;A78,'Main File'!A:O,14,0),0)</f>
        <v>0</v>
      </c>
      <c r="K78" s="26">
        <f>IFERROR(+VLOOKUP("LEINFA"&amp;A78,'Main File'!A:O,15,0),0)</f>
        <v>0</v>
      </c>
    </row>
    <row r="79" spans="1:11" x14ac:dyDescent="0.25">
      <c r="A79" s="9">
        <f t="shared" si="1"/>
        <v>43266</v>
      </c>
      <c r="B79" s="26">
        <f>IFERROR(+VLOOKUP("LEINFA"&amp;A79,'Main File'!A:O,6,0),0)</f>
        <v>0</v>
      </c>
      <c r="C79" s="26">
        <f>IFERROR(+VLOOKUP("LEINFA"&amp;A79,'Main File'!A:O,7,0),0)</f>
        <v>0</v>
      </c>
      <c r="D79" s="26">
        <f>IFERROR(+VLOOKUP("LEINFA"&amp;A79,'Main File'!A:O,8,0),0)</f>
        <v>0</v>
      </c>
      <c r="E79" s="26">
        <f>IFERROR(+VLOOKUP("LEINFA"&amp;A79,'Main File'!A:O,9,0),0)</f>
        <v>0</v>
      </c>
      <c r="F79" s="26">
        <f>IFERROR(+VLOOKUP("LEINFA"&amp;A79,'Main File'!A:O,10,0),0)</f>
        <v>0</v>
      </c>
      <c r="G79" s="26">
        <f>IFERROR(+VLOOKUP("LEINFA"&amp;A79,'Main File'!A:O,11,0),0)</f>
        <v>0</v>
      </c>
      <c r="H79" s="26">
        <f>IFERROR(+VLOOKUP("LEINFA"&amp;A79,'Main File'!A:O,12,0),0)</f>
        <v>0</v>
      </c>
      <c r="I79" s="26">
        <f>IFERROR(+VLOOKUP("LEINFA"&amp;A79,'Main File'!A:O,13,0),0)</f>
        <v>0</v>
      </c>
      <c r="J79" s="26">
        <f>IFERROR(+VLOOKUP("LEINFA"&amp;A79,'Main File'!A:O,14,0),0)</f>
        <v>0</v>
      </c>
      <c r="K79" s="26">
        <f>IFERROR(+VLOOKUP("LEINFA"&amp;A79,'Main File'!A:O,15,0),0)</f>
        <v>0</v>
      </c>
    </row>
    <row r="80" spans="1:11" x14ac:dyDescent="0.25">
      <c r="A80" s="9">
        <f t="shared" si="1"/>
        <v>43267</v>
      </c>
      <c r="B80" s="26">
        <f>IFERROR(+VLOOKUP("LEINFA"&amp;A80,'Main File'!A:O,6,0),0)</f>
        <v>0</v>
      </c>
      <c r="C80" s="26">
        <f>IFERROR(+VLOOKUP("LEINFA"&amp;A80,'Main File'!A:O,7,0),0)</f>
        <v>0</v>
      </c>
      <c r="D80" s="26">
        <f>IFERROR(+VLOOKUP("LEINFA"&amp;A80,'Main File'!A:O,8,0),0)</f>
        <v>0</v>
      </c>
      <c r="E80" s="26">
        <f>IFERROR(+VLOOKUP("LEINFA"&amp;A80,'Main File'!A:O,9,0),0)</f>
        <v>0</v>
      </c>
      <c r="F80" s="26">
        <f>IFERROR(+VLOOKUP("LEINFA"&amp;A80,'Main File'!A:O,10,0),0)</f>
        <v>0</v>
      </c>
      <c r="G80" s="26">
        <f>IFERROR(+VLOOKUP("LEINFA"&amp;A80,'Main File'!A:O,11,0),0)</f>
        <v>0</v>
      </c>
      <c r="H80" s="26">
        <f>IFERROR(+VLOOKUP("LEINFA"&amp;A80,'Main File'!A:O,12,0),0)</f>
        <v>0</v>
      </c>
      <c r="I80" s="26">
        <f>IFERROR(+VLOOKUP("LEINFA"&amp;A80,'Main File'!A:O,13,0),0)</f>
        <v>0</v>
      </c>
      <c r="J80" s="26">
        <f>IFERROR(+VLOOKUP("LEINFA"&amp;A80,'Main File'!A:O,14,0),0)</f>
        <v>0</v>
      </c>
      <c r="K80" s="26">
        <f>IFERROR(+VLOOKUP("LEINFA"&amp;A80,'Main File'!A:O,15,0),0)</f>
        <v>0</v>
      </c>
    </row>
    <row r="81" spans="1:11" x14ac:dyDescent="0.25">
      <c r="A81" s="9">
        <f t="shared" si="1"/>
        <v>43268</v>
      </c>
      <c r="B81" s="26">
        <f>IFERROR(+VLOOKUP("LEINFA"&amp;A81,'Main File'!A:O,6,0),0)</f>
        <v>0</v>
      </c>
      <c r="C81" s="26">
        <f>IFERROR(+VLOOKUP("LEINFA"&amp;A81,'Main File'!A:O,7,0),0)</f>
        <v>0</v>
      </c>
      <c r="D81" s="26">
        <f>IFERROR(+VLOOKUP("LEINFA"&amp;A81,'Main File'!A:O,8,0),0)</f>
        <v>0</v>
      </c>
      <c r="E81" s="26">
        <f>IFERROR(+VLOOKUP("LEINFA"&amp;A81,'Main File'!A:O,9,0),0)</f>
        <v>0</v>
      </c>
      <c r="F81" s="26">
        <f>IFERROR(+VLOOKUP("LEINFA"&amp;A81,'Main File'!A:O,10,0),0)</f>
        <v>0</v>
      </c>
      <c r="G81" s="26">
        <f>IFERROR(+VLOOKUP("LEINFA"&amp;A81,'Main File'!A:O,11,0),0)</f>
        <v>0</v>
      </c>
      <c r="H81" s="26">
        <f>IFERROR(+VLOOKUP("LEINFA"&amp;A81,'Main File'!A:O,12,0),0)</f>
        <v>0</v>
      </c>
      <c r="I81" s="26">
        <f>IFERROR(+VLOOKUP("LEINFA"&amp;A81,'Main File'!A:O,13,0),0)</f>
        <v>0</v>
      </c>
      <c r="J81" s="26">
        <f>IFERROR(+VLOOKUP("LEINFA"&amp;A81,'Main File'!A:O,14,0),0)</f>
        <v>0</v>
      </c>
      <c r="K81" s="26">
        <f>IFERROR(+VLOOKUP("LEINFA"&amp;A81,'Main File'!A:O,15,0),0)</f>
        <v>0</v>
      </c>
    </row>
    <row r="82" spans="1:11" x14ac:dyDescent="0.25">
      <c r="A82" s="9">
        <f t="shared" si="1"/>
        <v>43269</v>
      </c>
      <c r="B82" s="26">
        <f>IFERROR(+VLOOKUP("LEINFA"&amp;A82,'Main File'!A:O,6,0),0)</f>
        <v>0</v>
      </c>
      <c r="C82" s="26">
        <f>IFERROR(+VLOOKUP("LEINFA"&amp;A82,'Main File'!A:O,7,0),0)</f>
        <v>0</v>
      </c>
      <c r="D82" s="26">
        <f>IFERROR(+VLOOKUP("LEINFA"&amp;A82,'Main File'!A:O,8,0),0)</f>
        <v>0</v>
      </c>
      <c r="E82" s="26">
        <f>IFERROR(+VLOOKUP("LEINFA"&amp;A82,'Main File'!A:O,9,0),0)</f>
        <v>0</v>
      </c>
      <c r="F82" s="26">
        <f>IFERROR(+VLOOKUP("LEINFA"&amp;A82,'Main File'!A:O,10,0),0)</f>
        <v>0</v>
      </c>
      <c r="G82" s="26">
        <f>IFERROR(+VLOOKUP("LEINFA"&amp;A82,'Main File'!A:O,11,0),0)</f>
        <v>0</v>
      </c>
      <c r="H82" s="26">
        <f>IFERROR(+VLOOKUP("LEINFA"&amp;A82,'Main File'!A:O,12,0),0)</f>
        <v>0</v>
      </c>
      <c r="I82" s="26">
        <f>IFERROR(+VLOOKUP("LEINFA"&amp;A82,'Main File'!A:O,13,0),0)</f>
        <v>0</v>
      </c>
      <c r="J82" s="26">
        <f>IFERROR(+VLOOKUP("LEINFA"&amp;A82,'Main File'!A:O,14,0),0)</f>
        <v>0</v>
      </c>
      <c r="K82" s="26">
        <f>IFERROR(+VLOOKUP("LEINFA"&amp;A82,'Main File'!A:O,15,0),0)</f>
        <v>0</v>
      </c>
    </row>
    <row r="83" spans="1:11" x14ac:dyDescent="0.25">
      <c r="A83" s="9">
        <f t="shared" si="1"/>
        <v>43270</v>
      </c>
      <c r="B83" s="26">
        <f>IFERROR(+VLOOKUP("LEINFA"&amp;A83,'Main File'!A:O,6,0),0)</f>
        <v>0</v>
      </c>
      <c r="C83" s="26">
        <f>IFERROR(+VLOOKUP("LEINFA"&amp;A83,'Main File'!A:O,7,0),0)</f>
        <v>0</v>
      </c>
      <c r="D83" s="26">
        <f>IFERROR(+VLOOKUP("LEINFA"&amp;A83,'Main File'!A:O,8,0),0)</f>
        <v>0</v>
      </c>
      <c r="E83" s="26">
        <f>IFERROR(+VLOOKUP("LEINFA"&amp;A83,'Main File'!A:O,9,0),0)</f>
        <v>0</v>
      </c>
      <c r="F83" s="26">
        <f>IFERROR(+VLOOKUP("LEINFA"&amp;A83,'Main File'!A:O,10,0),0)</f>
        <v>0</v>
      </c>
      <c r="G83" s="26">
        <f>IFERROR(+VLOOKUP("LEINFA"&amp;A83,'Main File'!A:O,11,0),0)</f>
        <v>0</v>
      </c>
      <c r="H83" s="26">
        <f>IFERROR(+VLOOKUP("LEINFA"&amp;A83,'Main File'!A:O,12,0),0)</f>
        <v>0</v>
      </c>
      <c r="I83" s="26">
        <f>IFERROR(+VLOOKUP("LEINFA"&amp;A83,'Main File'!A:O,13,0),0)</f>
        <v>0</v>
      </c>
      <c r="J83" s="26">
        <f>IFERROR(+VLOOKUP("LEINFA"&amp;A83,'Main File'!A:O,14,0),0)</f>
        <v>0</v>
      </c>
      <c r="K83" s="26">
        <f>IFERROR(+VLOOKUP("LEINFA"&amp;A83,'Main File'!A:O,15,0),0)</f>
        <v>0</v>
      </c>
    </row>
    <row r="84" spans="1:11" x14ac:dyDescent="0.25">
      <c r="A84" s="9">
        <f t="shared" si="1"/>
        <v>43271</v>
      </c>
      <c r="B84" s="26">
        <f>IFERROR(+VLOOKUP("LEINFA"&amp;A84,'Main File'!A:O,6,0),0)</f>
        <v>0</v>
      </c>
      <c r="C84" s="26">
        <f>IFERROR(+VLOOKUP("LEINFA"&amp;A84,'Main File'!A:O,7,0),0)</f>
        <v>0</v>
      </c>
      <c r="D84" s="26">
        <f>IFERROR(+VLOOKUP("LEINFA"&amp;A84,'Main File'!A:O,8,0),0)</f>
        <v>0</v>
      </c>
      <c r="E84" s="26">
        <f>IFERROR(+VLOOKUP("LEINFA"&amp;A84,'Main File'!A:O,9,0),0)</f>
        <v>0</v>
      </c>
      <c r="F84" s="26">
        <f>IFERROR(+VLOOKUP("LEINFA"&amp;A84,'Main File'!A:O,10,0),0)</f>
        <v>0</v>
      </c>
      <c r="G84" s="26">
        <f>IFERROR(+VLOOKUP("LEINFA"&amp;A84,'Main File'!A:O,11,0),0)</f>
        <v>0</v>
      </c>
      <c r="H84" s="26">
        <f>IFERROR(+VLOOKUP("LEINFA"&amp;A84,'Main File'!A:O,12,0),0)</f>
        <v>0</v>
      </c>
      <c r="I84" s="26">
        <f>IFERROR(+VLOOKUP("LEINFA"&amp;A84,'Main File'!A:O,13,0),0)</f>
        <v>0</v>
      </c>
      <c r="J84" s="26">
        <f>IFERROR(+VLOOKUP("LEINFA"&amp;A84,'Main File'!A:O,14,0),0)</f>
        <v>0</v>
      </c>
      <c r="K84" s="26">
        <f>IFERROR(+VLOOKUP("LEINFA"&amp;A84,'Main File'!A:O,15,0),0)</f>
        <v>0</v>
      </c>
    </row>
    <row r="85" spans="1:11" x14ac:dyDescent="0.25">
      <c r="A85" s="9">
        <f t="shared" si="1"/>
        <v>43272</v>
      </c>
      <c r="B85" s="26">
        <f>IFERROR(+VLOOKUP("LEINFA"&amp;A85,'Main File'!A:O,6,0),0)</f>
        <v>0</v>
      </c>
      <c r="C85" s="26">
        <f>IFERROR(+VLOOKUP("LEINFA"&amp;A85,'Main File'!A:O,7,0),0)</f>
        <v>0</v>
      </c>
      <c r="D85" s="26">
        <f>IFERROR(+VLOOKUP("LEINFA"&amp;A85,'Main File'!A:O,8,0),0)</f>
        <v>0</v>
      </c>
      <c r="E85" s="26">
        <f>IFERROR(+VLOOKUP("LEINFA"&amp;A85,'Main File'!A:O,9,0),0)</f>
        <v>0</v>
      </c>
      <c r="F85" s="26">
        <f>IFERROR(+VLOOKUP("LEINFA"&amp;A85,'Main File'!A:O,10,0),0)</f>
        <v>0</v>
      </c>
      <c r="G85" s="26">
        <f>IFERROR(+VLOOKUP("LEINFA"&amp;A85,'Main File'!A:O,11,0),0)</f>
        <v>0</v>
      </c>
      <c r="H85" s="26">
        <f>IFERROR(+VLOOKUP("LEINFA"&amp;A85,'Main File'!A:O,12,0),0)</f>
        <v>0</v>
      </c>
      <c r="I85" s="26">
        <f>IFERROR(+VLOOKUP("LEINFA"&amp;A85,'Main File'!A:O,13,0),0)</f>
        <v>0</v>
      </c>
      <c r="J85" s="26">
        <f>IFERROR(+VLOOKUP("LEINFA"&amp;A85,'Main File'!A:O,14,0),0)</f>
        <v>0</v>
      </c>
      <c r="K85" s="26">
        <f>IFERROR(+VLOOKUP("LEINFA"&amp;A85,'Main File'!A:O,15,0),0)</f>
        <v>0</v>
      </c>
    </row>
    <row r="86" spans="1:11" x14ac:dyDescent="0.25">
      <c r="A86" s="9">
        <f t="shared" si="1"/>
        <v>43273</v>
      </c>
      <c r="B86" s="26">
        <f>IFERROR(+VLOOKUP("LEINFA"&amp;A86,'Main File'!A:O,6,0),0)</f>
        <v>0</v>
      </c>
      <c r="C86" s="26">
        <f>IFERROR(+VLOOKUP("LEINFA"&amp;A86,'Main File'!A:O,7,0),0)</f>
        <v>0</v>
      </c>
      <c r="D86" s="26">
        <f>IFERROR(+VLOOKUP("LEINFA"&amp;A86,'Main File'!A:O,8,0),0)</f>
        <v>0</v>
      </c>
      <c r="E86" s="26">
        <f>IFERROR(+VLOOKUP("LEINFA"&amp;A86,'Main File'!A:O,9,0),0)</f>
        <v>0</v>
      </c>
      <c r="F86" s="26">
        <f>IFERROR(+VLOOKUP("LEINFA"&amp;A86,'Main File'!A:O,10,0),0)</f>
        <v>0</v>
      </c>
      <c r="G86" s="26">
        <f>IFERROR(+VLOOKUP("LEINFA"&amp;A86,'Main File'!A:O,11,0),0)</f>
        <v>0</v>
      </c>
      <c r="H86" s="26">
        <f>IFERROR(+VLOOKUP("LEINFA"&amp;A86,'Main File'!A:O,12,0),0)</f>
        <v>0</v>
      </c>
      <c r="I86" s="26">
        <f>IFERROR(+VLOOKUP("LEINFA"&amp;A86,'Main File'!A:O,13,0),0)</f>
        <v>0</v>
      </c>
      <c r="J86" s="26">
        <f>IFERROR(+VLOOKUP("LEINFA"&amp;A86,'Main File'!A:O,14,0),0)</f>
        <v>0</v>
      </c>
      <c r="K86" s="26">
        <f>IFERROR(+VLOOKUP("LEINFA"&amp;A86,'Main File'!A:O,15,0),0)</f>
        <v>0</v>
      </c>
    </row>
    <row r="87" spans="1:11" x14ac:dyDescent="0.25">
      <c r="A87" s="9">
        <f t="shared" si="1"/>
        <v>43274</v>
      </c>
      <c r="B87" s="26">
        <f>IFERROR(+VLOOKUP("LEINFA"&amp;A87,'Main File'!A:O,6,0),0)</f>
        <v>0</v>
      </c>
      <c r="C87" s="26">
        <f>IFERROR(+VLOOKUP("LEINFA"&amp;A87,'Main File'!A:O,7,0),0)</f>
        <v>0</v>
      </c>
      <c r="D87" s="26">
        <f>IFERROR(+VLOOKUP("LEINFA"&amp;A87,'Main File'!A:O,8,0),0)</f>
        <v>0</v>
      </c>
      <c r="E87" s="26">
        <f>IFERROR(+VLOOKUP("LEINFA"&amp;A87,'Main File'!A:O,9,0),0)</f>
        <v>0</v>
      </c>
      <c r="F87" s="26">
        <f>IFERROR(+VLOOKUP("LEINFA"&amp;A87,'Main File'!A:O,10,0),0)</f>
        <v>0</v>
      </c>
      <c r="G87" s="26">
        <f>IFERROR(+VLOOKUP("LEINFA"&amp;A87,'Main File'!A:O,11,0),0)</f>
        <v>0</v>
      </c>
      <c r="H87" s="26">
        <f>IFERROR(+VLOOKUP("LEINFA"&amp;A87,'Main File'!A:O,12,0),0)</f>
        <v>0</v>
      </c>
      <c r="I87" s="26">
        <f>IFERROR(+VLOOKUP("LEINFA"&amp;A87,'Main File'!A:O,13,0),0)</f>
        <v>0</v>
      </c>
      <c r="J87" s="26">
        <f>IFERROR(+VLOOKUP("LEINFA"&amp;A87,'Main File'!A:O,14,0),0)</f>
        <v>0</v>
      </c>
      <c r="K87" s="26">
        <f>IFERROR(+VLOOKUP("LEINFA"&amp;A87,'Main File'!A:O,15,0),0)</f>
        <v>0</v>
      </c>
    </row>
    <row r="88" spans="1:11" x14ac:dyDescent="0.25">
      <c r="A88" s="9">
        <f t="shared" si="1"/>
        <v>43275</v>
      </c>
      <c r="B88" s="26">
        <f>IFERROR(+VLOOKUP("LEINFA"&amp;A88,'Main File'!A:O,6,0),0)</f>
        <v>0</v>
      </c>
      <c r="C88" s="26">
        <f>IFERROR(+VLOOKUP("LEINFA"&amp;A88,'Main File'!A:O,7,0),0)</f>
        <v>0</v>
      </c>
      <c r="D88" s="26">
        <f>IFERROR(+VLOOKUP("LEINFA"&amp;A88,'Main File'!A:O,8,0),0)</f>
        <v>0</v>
      </c>
      <c r="E88" s="26">
        <f>IFERROR(+VLOOKUP("LEINFA"&amp;A88,'Main File'!A:O,9,0),0)</f>
        <v>0</v>
      </c>
      <c r="F88" s="26">
        <f>IFERROR(+VLOOKUP("LEINFA"&amp;A88,'Main File'!A:O,10,0),0)</f>
        <v>0</v>
      </c>
      <c r="G88" s="26">
        <f>IFERROR(+VLOOKUP("LEINFA"&amp;A88,'Main File'!A:O,11,0),0)</f>
        <v>0</v>
      </c>
      <c r="H88" s="26">
        <f>IFERROR(+VLOOKUP("LEINFA"&amp;A88,'Main File'!A:O,12,0),0)</f>
        <v>0</v>
      </c>
      <c r="I88" s="26">
        <f>IFERROR(+VLOOKUP("LEINFA"&amp;A88,'Main File'!A:O,13,0),0)</f>
        <v>0</v>
      </c>
      <c r="J88" s="26">
        <f>IFERROR(+VLOOKUP("LEINFA"&amp;A88,'Main File'!A:O,14,0),0)</f>
        <v>0</v>
      </c>
      <c r="K88" s="26">
        <f>IFERROR(+VLOOKUP("LEINFA"&amp;A88,'Main File'!A:O,15,0),0)</f>
        <v>0</v>
      </c>
    </row>
    <row r="89" spans="1:11" x14ac:dyDescent="0.25">
      <c r="A89" s="9">
        <f t="shared" si="1"/>
        <v>43276</v>
      </c>
      <c r="B89" s="26">
        <f>IFERROR(+VLOOKUP("LEINFA"&amp;A89,'Main File'!A:O,6,0),0)</f>
        <v>0</v>
      </c>
      <c r="C89" s="26">
        <f>IFERROR(+VLOOKUP("LEINFA"&amp;A89,'Main File'!A:O,7,0),0)</f>
        <v>0</v>
      </c>
      <c r="D89" s="26">
        <f>IFERROR(+VLOOKUP("LEINFA"&amp;A89,'Main File'!A:O,8,0),0)</f>
        <v>0</v>
      </c>
      <c r="E89" s="26">
        <f>IFERROR(+VLOOKUP("LEINFA"&amp;A89,'Main File'!A:O,9,0),0)</f>
        <v>0</v>
      </c>
      <c r="F89" s="26">
        <f>IFERROR(+VLOOKUP("LEINFA"&amp;A89,'Main File'!A:O,10,0),0)</f>
        <v>0</v>
      </c>
      <c r="G89" s="26">
        <f>IFERROR(+VLOOKUP("LEINFA"&amp;A89,'Main File'!A:O,11,0),0)</f>
        <v>0</v>
      </c>
      <c r="H89" s="26">
        <f>IFERROR(+VLOOKUP("LEINFA"&amp;A89,'Main File'!A:O,12,0),0)</f>
        <v>0</v>
      </c>
      <c r="I89" s="26">
        <f>IFERROR(+VLOOKUP("LEINFA"&amp;A89,'Main File'!A:O,13,0),0)</f>
        <v>0</v>
      </c>
      <c r="J89" s="26">
        <f>IFERROR(+VLOOKUP("LEINFA"&amp;A89,'Main File'!A:O,14,0),0)</f>
        <v>0</v>
      </c>
      <c r="K89" s="26">
        <f>IFERROR(+VLOOKUP("LEINFA"&amp;A89,'Main File'!A:O,15,0),0)</f>
        <v>0</v>
      </c>
    </row>
    <row r="90" spans="1:11" x14ac:dyDescent="0.25">
      <c r="A90" s="9">
        <f t="shared" si="1"/>
        <v>43277</v>
      </c>
      <c r="B90" s="26">
        <f>IFERROR(+VLOOKUP("LEINFA"&amp;A90,'Main File'!A:O,6,0),0)</f>
        <v>0</v>
      </c>
      <c r="C90" s="26">
        <f>IFERROR(+VLOOKUP("LEINFA"&amp;A90,'Main File'!A:O,7,0),0)</f>
        <v>0</v>
      </c>
      <c r="D90" s="26">
        <f>IFERROR(+VLOOKUP("LEINFA"&amp;A90,'Main File'!A:O,8,0),0)</f>
        <v>0</v>
      </c>
      <c r="E90" s="26">
        <f>IFERROR(+VLOOKUP("LEINFA"&amp;A90,'Main File'!A:O,9,0),0)</f>
        <v>0</v>
      </c>
      <c r="F90" s="26">
        <f>IFERROR(+VLOOKUP("LEINFA"&amp;A90,'Main File'!A:O,10,0),0)</f>
        <v>0</v>
      </c>
      <c r="G90" s="26">
        <f>IFERROR(+VLOOKUP("LEINFA"&amp;A90,'Main File'!A:O,11,0),0)</f>
        <v>0</v>
      </c>
      <c r="H90" s="26">
        <f>IFERROR(+VLOOKUP("LEINFA"&amp;A90,'Main File'!A:O,12,0),0)</f>
        <v>0</v>
      </c>
      <c r="I90" s="26">
        <f>IFERROR(+VLOOKUP("LEINFA"&amp;A90,'Main File'!A:O,13,0),0)</f>
        <v>0</v>
      </c>
      <c r="J90" s="26">
        <f>IFERROR(+VLOOKUP("LEINFA"&amp;A90,'Main File'!A:O,14,0),0)</f>
        <v>0</v>
      </c>
      <c r="K90" s="26">
        <f>IFERROR(+VLOOKUP("LEINFA"&amp;A90,'Main File'!A:O,15,0),0)</f>
        <v>0</v>
      </c>
    </row>
    <row r="91" spans="1:11" x14ac:dyDescent="0.25">
      <c r="A91" s="9">
        <f t="shared" si="1"/>
        <v>43278</v>
      </c>
      <c r="B91" s="26">
        <f>IFERROR(+VLOOKUP("LEINFA"&amp;A91,'Main File'!A:O,6,0),0)</f>
        <v>0</v>
      </c>
      <c r="C91" s="26">
        <f>IFERROR(+VLOOKUP("LEINFA"&amp;A91,'Main File'!A:O,7,0),0)</f>
        <v>0</v>
      </c>
      <c r="D91" s="26">
        <f>IFERROR(+VLOOKUP("LEINFA"&amp;A91,'Main File'!A:O,8,0),0)</f>
        <v>0</v>
      </c>
      <c r="E91" s="26">
        <f>IFERROR(+VLOOKUP("LEINFA"&amp;A91,'Main File'!A:O,9,0),0)</f>
        <v>0</v>
      </c>
      <c r="F91" s="26">
        <f>IFERROR(+VLOOKUP("LEINFA"&amp;A91,'Main File'!A:O,10,0),0)</f>
        <v>0</v>
      </c>
      <c r="G91" s="26">
        <f>IFERROR(+VLOOKUP("LEINFA"&amp;A91,'Main File'!A:O,11,0),0)</f>
        <v>0</v>
      </c>
      <c r="H91" s="26">
        <f>IFERROR(+VLOOKUP("LEINFA"&amp;A91,'Main File'!A:O,12,0),0)</f>
        <v>0</v>
      </c>
      <c r="I91" s="26">
        <f>IFERROR(+VLOOKUP("LEINFA"&amp;A91,'Main File'!A:O,13,0),0)</f>
        <v>0</v>
      </c>
      <c r="J91" s="26">
        <f>IFERROR(+VLOOKUP("LEINFA"&amp;A91,'Main File'!A:O,14,0),0)</f>
        <v>0</v>
      </c>
      <c r="K91" s="26">
        <f>IFERROR(+VLOOKUP("LEINFA"&amp;A91,'Main File'!A:O,15,0),0)</f>
        <v>0</v>
      </c>
    </row>
    <row r="92" spans="1:11" x14ac:dyDescent="0.25">
      <c r="A92" s="9">
        <f t="shared" si="1"/>
        <v>43279</v>
      </c>
      <c r="B92" s="26">
        <f>IFERROR(+VLOOKUP("LEINFA"&amp;A92,'Main File'!A:O,6,0),0)</f>
        <v>0</v>
      </c>
      <c r="C92" s="26">
        <f>IFERROR(+VLOOKUP("LEINFA"&amp;A92,'Main File'!A:O,7,0),0)</f>
        <v>0</v>
      </c>
      <c r="D92" s="26">
        <f>IFERROR(+VLOOKUP("LEINFA"&amp;A92,'Main File'!A:O,8,0),0)</f>
        <v>0</v>
      </c>
      <c r="E92" s="26">
        <f>IFERROR(+VLOOKUP("LEINFA"&amp;A92,'Main File'!A:O,9,0),0)</f>
        <v>0</v>
      </c>
      <c r="F92" s="26">
        <f>IFERROR(+VLOOKUP("LEINFA"&amp;A92,'Main File'!A:O,10,0),0)</f>
        <v>0</v>
      </c>
      <c r="G92" s="26">
        <f>IFERROR(+VLOOKUP("LEINFA"&amp;A92,'Main File'!A:O,11,0),0)</f>
        <v>0</v>
      </c>
      <c r="H92" s="26">
        <f>IFERROR(+VLOOKUP("LEINFA"&amp;A92,'Main File'!A:O,12,0),0)</f>
        <v>0</v>
      </c>
      <c r="I92" s="26">
        <f>IFERROR(+VLOOKUP("LEINFA"&amp;A92,'Main File'!A:O,13,0),0)</f>
        <v>0</v>
      </c>
      <c r="J92" s="26">
        <f>IFERROR(+VLOOKUP("LEINFA"&amp;A92,'Main File'!A:O,14,0),0)</f>
        <v>0</v>
      </c>
      <c r="K92" s="26">
        <f>IFERROR(+VLOOKUP("LEINFA"&amp;A92,'Main File'!A:O,15,0),0)</f>
        <v>0</v>
      </c>
    </row>
    <row r="93" spans="1:11" x14ac:dyDescent="0.25">
      <c r="A93" s="9">
        <f t="shared" si="1"/>
        <v>43280</v>
      </c>
      <c r="B93" s="26">
        <f>IFERROR(+VLOOKUP("LEINFA"&amp;A93,'Main File'!A:O,6,0),0)</f>
        <v>0</v>
      </c>
      <c r="C93" s="26">
        <f>IFERROR(+VLOOKUP("LEINFA"&amp;A93,'Main File'!A:O,7,0),0)</f>
        <v>0</v>
      </c>
      <c r="D93" s="26">
        <f>IFERROR(+VLOOKUP("LEINFA"&amp;A93,'Main File'!A:O,8,0),0)</f>
        <v>0</v>
      </c>
      <c r="E93" s="26">
        <f>IFERROR(+VLOOKUP("LEINFA"&amp;A93,'Main File'!A:O,9,0),0)</f>
        <v>0</v>
      </c>
      <c r="F93" s="26">
        <f>IFERROR(+VLOOKUP("LEINFA"&amp;A93,'Main File'!A:O,10,0),0)</f>
        <v>0</v>
      </c>
      <c r="G93" s="26">
        <f>IFERROR(+VLOOKUP("LEINFA"&amp;A93,'Main File'!A:O,11,0),0)</f>
        <v>0</v>
      </c>
      <c r="H93" s="26">
        <f>IFERROR(+VLOOKUP("LEINFA"&amp;A93,'Main File'!A:O,12,0),0)</f>
        <v>0</v>
      </c>
      <c r="I93" s="26">
        <f>IFERROR(+VLOOKUP("LEINFA"&amp;A93,'Main File'!A:O,13,0),0)</f>
        <v>0</v>
      </c>
      <c r="J93" s="26">
        <f>IFERROR(+VLOOKUP("LEINFA"&amp;A93,'Main File'!A:O,14,0),0)</f>
        <v>0</v>
      </c>
      <c r="K93" s="26">
        <f>IFERROR(+VLOOKUP("LEINFA"&amp;A93,'Main File'!A:O,15,0),0)</f>
        <v>0</v>
      </c>
    </row>
    <row r="94" spans="1:11" x14ac:dyDescent="0.25">
      <c r="A94" s="9">
        <f t="shared" si="1"/>
        <v>43281</v>
      </c>
      <c r="B94" s="26">
        <f>IFERROR(+VLOOKUP("LEINFA"&amp;A94,'Main File'!A:O,6,0),0)</f>
        <v>0</v>
      </c>
      <c r="C94" s="26">
        <f>IFERROR(+VLOOKUP("LEINFA"&amp;A94,'Main File'!A:O,7,0),0)</f>
        <v>0</v>
      </c>
      <c r="D94" s="26">
        <f>IFERROR(+VLOOKUP("LEINFA"&amp;A94,'Main File'!A:O,8,0),0)</f>
        <v>0</v>
      </c>
      <c r="E94" s="26">
        <f>IFERROR(+VLOOKUP("LEINFA"&amp;A94,'Main File'!A:O,9,0),0)</f>
        <v>0</v>
      </c>
      <c r="F94" s="26">
        <f>IFERROR(+VLOOKUP("LEINFA"&amp;A94,'Main File'!A:O,10,0),0)</f>
        <v>0</v>
      </c>
      <c r="G94" s="26">
        <f>IFERROR(+VLOOKUP("LEINFA"&amp;A94,'Main File'!A:O,11,0),0)</f>
        <v>0</v>
      </c>
      <c r="H94" s="26">
        <f>IFERROR(+VLOOKUP("LEINFA"&amp;A94,'Main File'!A:O,12,0),0)</f>
        <v>0</v>
      </c>
      <c r="I94" s="26">
        <f>IFERROR(+VLOOKUP("LEINFA"&amp;A94,'Main File'!A:O,13,0),0)</f>
        <v>0</v>
      </c>
      <c r="J94" s="26">
        <f>IFERROR(+VLOOKUP("LEINFA"&amp;A94,'Main File'!A:O,14,0),0)</f>
        <v>0</v>
      </c>
      <c r="K94" s="26">
        <f>IFERROR(+VLOOKUP("LEINFA"&amp;A94,'Main File'!A:O,15,0),0)</f>
        <v>0</v>
      </c>
    </row>
    <row r="95" spans="1:11" x14ac:dyDescent="0.25">
      <c r="A95" s="9">
        <f t="shared" si="1"/>
        <v>43282</v>
      </c>
      <c r="B95" s="26">
        <f>IFERROR(+VLOOKUP("LEINFA"&amp;A95,'Main File'!A:O,6,0),0)</f>
        <v>0</v>
      </c>
      <c r="C95" s="26">
        <f>IFERROR(+VLOOKUP("LEINFA"&amp;A95,'Main File'!A:O,7,0),0)</f>
        <v>0</v>
      </c>
      <c r="D95" s="26">
        <f>IFERROR(+VLOOKUP("LEINFA"&amp;A95,'Main File'!A:O,8,0),0)</f>
        <v>0</v>
      </c>
      <c r="E95" s="26">
        <f>IFERROR(+VLOOKUP("LEINFA"&amp;A95,'Main File'!A:O,9,0),0)</f>
        <v>0</v>
      </c>
      <c r="F95" s="26">
        <f>IFERROR(+VLOOKUP("LEINFA"&amp;A95,'Main File'!A:O,10,0),0)</f>
        <v>0</v>
      </c>
      <c r="G95" s="26">
        <f>IFERROR(+VLOOKUP("LEINFA"&amp;A95,'Main File'!A:O,11,0),0)</f>
        <v>0</v>
      </c>
      <c r="H95" s="26">
        <f>IFERROR(+VLOOKUP("LEINFA"&amp;A95,'Main File'!A:O,12,0),0)</f>
        <v>0</v>
      </c>
      <c r="I95" s="26">
        <f>IFERROR(+VLOOKUP("LEINFA"&amp;A95,'Main File'!A:O,13,0),0)</f>
        <v>0</v>
      </c>
      <c r="J95" s="26">
        <f>IFERROR(+VLOOKUP("LEINFA"&amp;A95,'Main File'!A:O,14,0),0)</f>
        <v>0</v>
      </c>
      <c r="K95" s="26">
        <f>IFERROR(+VLOOKUP("LEINFA"&amp;A95,'Main File'!A:O,15,0),0)</f>
        <v>0</v>
      </c>
    </row>
    <row r="96" spans="1:11" x14ac:dyDescent="0.25">
      <c r="A96" s="9">
        <f t="shared" si="1"/>
        <v>43283</v>
      </c>
      <c r="B96" s="26">
        <f>IFERROR(+VLOOKUP("LEINFA"&amp;A96,'Main File'!A:O,6,0),0)</f>
        <v>0</v>
      </c>
      <c r="C96" s="26">
        <f>IFERROR(+VLOOKUP("LEINFA"&amp;A96,'Main File'!A:O,7,0),0)</f>
        <v>0</v>
      </c>
      <c r="D96" s="26">
        <f>IFERROR(+VLOOKUP("LEINFA"&amp;A96,'Main File'!A:O,8,0),0)</f>
        <v>0</v>
      </c>
      <c r="E96" s="26">
        <f>IFERROR(+VLOOKUP("LEINFA"&amp;A96,'Main File'!A:O,9,0),0)</f>
        <v>0</v>
      </c>
      <c r="F96" s="26">
        <f>IFERROR(+VLOOKUP("LEINFA"&amp;A96,'Main File'!A:O,10,0),0)</f>
        <v>0</v>
      </c>
      <c r="G96" s="26">
        <f>IFERROR(+VLOOKUP("LEINFA"&amp;A96,'Main File'!A:O,11,0),0)</f>
        <v>0</v>
      </c>
      <c r="H96" s="26">
        <f>IFERROR(+VLOOKUP("LEINFA"&amp;A96,'Main File'!A:O,12,0),0)</f>
        <v>0</v>
      </c>
      <c r="I96" s="26">
        <f>IFERROR(+VLOOKUP("LEINFA"&amp;A96,'Main File'!A:O,13,0),0)</f>
        <v>0</v>
      </c>
      <c r="J96" s="26">
        <f>IFERROR(+VLOOKUP("LEINFA"&amp;A96,'Main File'!A:O,14,0),0)</f>
        <v>0</v>
      </c>
      <c r="K96" s="26">
        <f>IFERROR(+VLOOKUP("LEINFA"&amp;A96,'Main File'!A:O,15,0),0)</f>
        <v>0</v>
      </c>
    </row>
    <row r="97" spans="1:11" x14ac:dyDescent="0.25">
      <c r="A97" s="9">
        <f t="shared" si="1"/>
        <v>43284</v>
      </c>
      <c r="B97" s="26">
        <f>IFERROR(+VLOOKUP("LEINFA"&amp;A97,'Main File'!A:O,6,0),0)</f>
        <v>0</v>
      </c>
      <c r="C97" s="26">
        <f>IFERROR(+VLOOKUP("LEINFA"&amp;A97,'Main File'!A:O,7,0),0)</f>
        <v>0</v>
      </c>
      <c r="D97" s="26">
        <f>IFERROR(+VLOOKUP("LEINFA"&amp;A97,'Main File'!A:O,8,0),0)</f>
        <v>0</v>
      </c>
      <c r="E97" s="26">
        <f>IFERROR(+VLOOKUP("LEINFA"&amp;A97,'Main File'!A:O,9,0),0)</f>
        <v>0</v>
      </c>
      <c r="F97" s="26">
        <f>IFERROR(+VLOOKUP("LEINFA"&amp;A97,'Main File'!A:O,10,0),0)</f>
        <v>0</v>
      </c>
      <c r="G97" s="26">
        <f>IFERROR(+VLOOKUP("LEINFA"&amp;A97,'Main File'!A:O,11,0),0)</f>
        <v>0</v>
      </c>
      <c r="H97" s="26">
        <f>IFERROR(+VLOOKUP("LEINFA"&amp;A97,'Main File'!A:O,12,0),0)</f>
        <v>0</v>
      </c>
      <c r="I97" s="26">
        <f>IFERROR(+VLOOKUP("LEINFA"&amp;A97,'Main File'!A:O,13,0),0)</f>
        <v>0</v>
      </c>
      <c r="J97" s="26">
        <f>IFERROR(+VLOOKUP("LEINFA"&amp;A97,'Main File'!A:O,14,0),0)</f>
        <v>0</v>
      </c>
      <c r="K97" s="26">
        <f>IFERROR(+VLOOKUP("LEINFA"&amp;A97,'Main File'!A:O,15,0),0)</f>
        <v>0</v>
      </c>
    </row>
    <row r="98" spans="1:11" x14ac:dyDescent="0.25">
      <c r="A98" s="9">
        <f t="shared" si="1"/>
        <v>43285</v>
      </c>
      <c r="B98" s="26">
        <f>IFERROR(+VLOOKUP("LEINFA"&amp;A98,'Main File'!A:O,6,0),0)</f>
        <v>0</v>
      </c>
      <c r="C98" s="26">
        <f>IFERROR(+VLOOKUP("LEINFA"&amp;A98,'Main File'!A:O,7,0),0)</f>
        <v>0</v>
      </c>
      <c r="D98" s="26">
        <f>IFERROR(+VLOOKUP("LEINFA"&amp;A98,'Main File'!A:O,8,0),0)</f>
        <v>0</v>
      </c>
      <c r="E98" s="26">
        <f>IFERROR(+VLOOKUP("LEINFA"&amp;A98,'Main File'!A:O,9,0),0)</f>
        <v>0</v>
      </c>
      <c r="F98" s="26">
        <f>IFERROR(+VLOOKUP("LEINFA"&amp;A98,'Main File'!A:O,10,0),0)</f>
        <v>0</v>
      </c>
      <c r="G98" s="26">
        <f>IFERROR(+VLOOKUP("LEINFA"&amp;A98,'Main File'!A:O,11,0),0)</f>
        <v>0</v>
      </c>
      <c r="H98" s="26">
        <f>IFERROR(+VLOOKUP("LEINFA"&amp;A98,'Main File'!A:O,12,0),0)</f>
        <v>0</v>
      </c>
      <c r="I98" s="26">
        <f>IFERROR(+VLOOKUP("LEINFA"&amp;A98,'Main File'!A:O,13,0),0)</f>
        <v>0</v>
      </c>
      <c r="J98" s="26">
        <f>IFERROR(+VLOOKUP("LEINFA"&amp;A98,'Main File'!A:O,14,0),0)</f>
        <v>0</v>
      </c>
      <c r="K98" s="26">
        <f>IFERROR(+VLOOKUP("LEINFA"&amp;A98,'Main File'!A:O,15,0),0)</f>
        <v>0</v>
      </c>
    </row>
    <row r="99" spans="1:11" x14ac:dyDescent="0.25">
      <c r="A99" s="9">
        <f t="shared" si="1"/>
        <v>43286</v>
      </c>
      <c r="B99" s="26">
        <f>IFERROR(+VLOOKUP("LEINFA"&amp;A99,'Main File'!A:O,6,0),0)</f>
        <v>0</v>
      </c>
      <c r="C99" s="26">
        <f>IFERROR(+VLOOKUP("LEINFA"&amp;A99,'Main File'!A:O,7,0),0)</f>
        <v>0</v>
      </c>
      <c r="D99" s="26">
        <f>IFERROR(+VLOOKUP("LEINFA"&amp;A99,'Main File'!A:O,8,0),0)</f>
        <v>0</v>
      </c>
      <c r="E99" s="26">
        <f>IFERROR(+VLOOKUP("LEINFA"&amp;A99,'Main File'!A:O,9,0),0)</f>
        <v>0</v>
      </c>
      <c r="F99" s="26">
        <f>IFERROR(+VLOOKUP("LEINFA"&amp;A99,'Main File'!A:O,10,0),0)</f>
        <v>0</v>
      </c>
      <c r="G99" s="26">
        <f>IFERROR(+VLOOKUP("LEINFA"&amp;A99,'Main File'!A:O,11,0),0)</f>
        <v>0</v>
      </c>
      <c r="H99" s="26">
        <f>IFERROR(+VLOOKUP("LEINFA"&amp;A99,'Main File'!A:O,12,0),0)</f>
        <v>0</v>
      </c>
      <c r="I99" s="26">
        <f>IFERROR(+VLOOKUP("LEINFA"&amp;A99,'Main File'!A:O,13,0),0)</f>
        <v>0</v>
      </c>
      <c r="J99" s="26">
        <f>IFERROR(+VLOOKUP("LEINFA"&amp;A99,'Main File'!A:O,14,0),0)</f>
        <v>0</v>
      </c>
      <c r="K99" s="26">
        <f>IFERROR(+VLOOKUP("LEINFA"&amp;A99,'Main File'!A:O,15,0),0)</f>
        <v>0</v>
      </c>
    </row>
    <row r="100" spans="1:11" x14ac:dyDescent="0.25">
      <c r="A100" s="9">
        <f t="shared" si="1"/>
        <v>43287</v>
      </c>
      <c r="B100" s="26">
        <f>IFERROR(+VLOOKUP("LEINFA"&amp;A100,'Main File'!A:O,6,0),0)</f>
        <v>0</v>
      </c>
      <c r="C100" s="26">
        <f>IFERROR(+VLOOKUP("LEINFA"&amp;A100,'Main File'!A:O,7,0),0)</f>
        <v>0</v>
      </c>
      <c r="D100" s="26">
        <f>IFERROR(+VLOOKUP("LEINFA"&amp;A100,'Main File'!A:O,8,0),0)</f>
        <v>0</v>
      </c>
      <c r="E100" s="26">
        <f>IFERROR(+VLOOKUP("LEINFA"&amp;A100,'Main File'!A:O,9,0),0)</f>
        <v>0</v>
      </c>
      <c r="F100" s="26">
        <f>IFERROR(+VLOOKUP("LEINFA"&amp;A100,'Main File'!A:O,10,0),0)</f>
        <v>0</v>
      </c>
      <c r="G100" s="26">
        <f>IFERROR(+VLOOKUP("LEINFA"&amp;A100,'Main File'!A:O,11,0),0)</f>
        <v>0</v>
      </c>
      <c r="H100" s="26">
        <f>IFERROR(+VLOOKUP("LEINFA"&amp;A100,'Main File'!A:O,12,0),0)</f>
        <v>0</v>
      </c>
      <c r="I100" s="26">
        <f>IFERROR(+VLOOKUP("LEINFA"&amp;A100,'Main File'!A:O,13,0),0)</f>
        <v>0</v>
      </c>
      <c r="J100" s="26">
        <f>IFERROR(+VLOOKUP("LEINFA"&amp;A100,'Main File'!A:O,14,0),0)</f>
        <v>0</v>
      </c>
      <c r="K100" s="26">
        <f>IFERROR(+VLOOKUP("LEINFA"&amp;A100,'Main File'!A:O,15,0),0)</f>
        <v>0</v>
      </c>
    </row>
    <row r="101" spans="1:11" x14ac:dyDescent="0.25">
      <c r="A101" s="9">
        <f t="shared" si="1"/>
        <v>43288</v>
      </c>
      <c r="B101" s="26">
        <f>IFERROR(+VLOOKUP("LEINFA"&amp;A101,'Main File'!A:O,6,0),0)</f>
        <v>0</v>
      </c>
      <c r="C101" s="26">
        <f>IFERROR(+VLOOKUP("LEINFA"&amp;A101,'Main File'!A:O,7,0),0)</f>
        <v>0</v>
      </c>
      <c r="D101" s="26">
        <f>IFERROR(+VLOOKUP("LEINFA"&amp;A101,'Main File'!A:O,8,0),0)</f>
        <v>0</v>
      </c>
      <c r="E101" s="26">
        <f>IFERROR(+VLOOKUP("LEINFA"&amp;A101,'Main File'!A:O,9,0),0)</f>
        <v>0</v>
      </c>
      <c r="F101" s="26">
        <f>IFERROR(+VLOOKUP("LEINFA"&amp;A101,'Main File'!A:O,10,0),0)</f>
        <v>0</v>
      </c>
      <c r="G101" s="26">
        <f>IFERROR(+VLOOKUP("LEINFA"&amp;A101,'Main File'!A:O,11,0),0)</f>
        <v>0</v>
      </c>
      <c r="H101" s="26">
        <f>IFERROR(+VLOOKUP("LEINFA"&amp;A101,'Main File'!A:O,12,0),0)</f>
        <v>0</v>
      </c>
      <c r="I101" s="26">
        <f>IFERROR(+VLOOKUP("LEINFA"&amp;A101,'Main File'!A:O,13,0),0)</f>
        <v>0</v>
      </c>
      <c r="J101" s="26">
        <f>IFERROR(+VLOOKUP("LEINFA"&amp;A101,'Main File'!A:O,14,0),0)</f>
        <v>0</v>
      </c>
      <c r="K101" s="26">
        <f>IFERROR(+VLOOKUP("LEINFA"&amp;A101,'Main File'!A:O,15,0),0)</f>
        <v>0</v>
      </c>
    </row>
    <row r="102" spans="1:11" x14ac:dyDescent="0.25">
      <c r="A102" s="9">
        <f t="shared" si="1"/>
        <v>43289</v>
      </c>
      <c r="B102" s="26">
        <f>IFERROR(+VLOOKUP("LEINFA"&amp;A102,'Main File'!A:O,6,0),0)</f>
        <v>0</v>
      </c>
      <c r="C102" s="26">
        <f>IFERROR(+VLOOKUP("LEINFA"&amp;A102,'Main File'!A:O,7,0),0)</f>
        <v>0</v>
      </c>
      <c r="D102" s="26">
        <f>IFERROR(+VLOOKUP("LEINFA"&amp;A102,'Main File'!A:O,8,0),0)</f>
        <v>0</v>
      </c>
      <c r="E102" s="26">
        <f>IFERROR(+VLOOKUP("LEINFA"&amp;A102,'Main File'!A:O,9,0),0)</f>
        <v>0</v>
      </c>
      <c r="F102" s="26">
        <f>IFERROR(+VLOOKUP("LEINFA"&amp;A102,'Main File'!A:O,10,0),0)</f>
        <v>0</v>
      </c>
      <c r="G102" s="26">
        <f>IFERROR(+VLOOKUP("LEINFA"&amp;A102,'Main File'!A:O,11,0),0)</f>
        <v>0</v>
      </c>
      <c r="H102" s="26">
        <f>IFERROR(+VLOOKUP("LEINFA"&amp;A102,'Main File'!A:O,12,0),0)</f>
        <v>0</v>
      </c>
      <c r="I102" s="26">
        <f>IFERROR(+VLOOKUP("LEINFA"&amp;A102,'Main File'!A:O,13,0),0)</f>
        <v>0</v>
      </c>
      <c r="J102" s="26">
        <f>IFERROR(+VLOOKUP("LEINFA"&amp;A102,'Main File'!A:O,14,0),0)</f>
        <v>0</v>
      </c>
      <c r="K102" s="26">
        <f>IFERROR(+VLOOKUP("LEINFA"&amp;A102,'Main File'!A:O,15,0),0)</f>
        <v>0</v>
      </c>
    </row>
    <row r="103" spans="1:11" x14ac:dyDescent="0.25">
      <c r="A103" s="9">
        <f t="shared" si="1"/>
        <v>43290</v>
      </c>
      <c r="B103" s="26">
        <f>IFERROR(+VLOOKUP("LEINFA"&amp;A103,'Main File'!A:O,6,0),0)</f>
        <v>0</v>
      </c>
      <c r="C103" s="26">
        <f>IFERROR(+VLOOKUP("LEINFA"&amp;A103,'Main File'!A:O,7,0),0)</f>
        <v>0</v>
      </c>
      <c r="D103" s="26">
        <f>IFERROR(+VLOOKUP("LEINFA"&amp;A103,'Main File'!A:O,8,0),0)</f>
        <v>0</v>
      </c>
      <c r="E103" s="26">
        <f>IFERROR(+VLOOKUP("LEINFA"&amp;A103,'Main File'!A:O,9,0),0)</f>
        <v>0</v>
      </c>
      <c r="F103" s="26">
        <f>IFERROR(+VLOOKUP("LEINFA"&amp;A103,'Main File'!A:O,10,0),0)</f>
        <v>0</v>
      </c>
      <c r="G103" s="26">
        <f>IFERROR(+VLOOKUP("LEINFA"&amp;A103,'Main File'!A:O,11,0),0)</f>
        <v>0</v>
      </c>
      <c r="H103" s="26">
        <f>IFERROR(+VLOOKUP("LEINFA"&amp;A103,'Main File'!A:O,12,0),0)</f>
        <v>0</v>
      </c>
      <c r="I103" s="26">
        <f>IFERROR(+VLOOKUP("LEINFA"&amp;A103,'Main File'!A:O,13,0),0)</f>
        <v>0</v>
      </c>
      <c r="J103" s="26">
        <f>IFERROR(+VLOOKUP("LEINFA"&amp;A103,'Main File'!A:O,14,0),0)</f>
        <v>0</v>
      </c>
      <c r="K103" s="26">
        <f>IFERROR(+VLOOKUP("LEINFA"&amp;A103,'Main File'!A:O,15,0),0)</f>
        <v>0</v>
      </c>
    </row>
    <row r="104" spans="1:11" x14ac:dyDescent="0.25">
      <c r="A104" s="9">
        <f t="shared" si="1"/>
        <v>43291</v>
      </c>
      <c r="B104" s="26">
        <f>IFERROR(+VLOOKUP("LEINFA"&amp;A104,'Main File'!A:O,6,0),0)</f>
        <v>0</v>
      </c>
      <c r="C104" s="26">
        <f>IFERROR(+VLOOKUP("LEINFA"&amp;A104,'Main File'!A:O,7,0),0)</f>
        <v>0</v>
      </c>
      <c r="D104" s="26">
        <f>IFERROR(+VLOOKUP("LEINFA"&amp;A104,'Main File'!A:O,8,0),0)</f>
        <v>0</v>
      </c>
      <c r="E104" s="26">
        <f>IFERROR(+VLOOKUP("LEINFA"&amp;A104,'Main File'!A:O,9,0),0)</f>
        <v>0</v>
      </c>
      <c r="F104" s="26">
        <f>IFERROR(+VLOOKUP("LEINFA"&amp;A104,'Main File'!A:O,10,0),0)</f>
        <v>0</v>
      </c>
      <c r="G104" s="26">
        <f>IFERROR(+VLOOKUP("LEINFA"&amp;A104,'Main File'!A:O,11,0),0)</f>
        <v>0</v>
      </c>
      <c r="H104" s="26">
        <f>IFERROR(+VLOOKUP("LEINFA"&amp;A104,'Main File'!A:O,12,0),0)</f>
        <v>0</v>
      </c>
      <c r="I104" s="26">
        <f>IFERROR(+VLOOKUP("LEINFA"&amp;A104,'Main File'!A:O,13,0),0)</f>
        <v>0</v>
      </c>
      <c r="J104" s="26">
        <f>IFERROR(+VLOOKUP("LEINFA"&amp;A104,'Main File'!A:O,14,0),0)</f>
        <v>0</v>
      </c>
      <c r="K104" s="26">
        <f>IFERROR(+VLOOKUP("LEINFA"&amp;A104,'Main File'!A:O,15,0),0)</f>
        <v>0</v>
      </c>
    </row>
    <row r="105" spans="1:11" x14ac:dyDescent="0.25">
      <c r="A105" s="9">
        <f t="shared" si="1"/>
        <v>43292</v>
      </c>
      <c r="B105" s="26">
        <f>IFERROR(+VLOOKUP("LEINFA"&amp;A105,'Main File'!A:O,6,0),0)</f>
        <v>0</v>
      </c>
      <c r="C105" s="26">
        <f>IFERROR(+VLOOKUP("LEINFA"&amp;A105,'Main File'!A:O,7,0),0)</f>
        <v>0</v>
      </c>
      <c r="D105" s="26">
        <f>IFERROR(+VLOOKUP("LEINFA"&amp;A105,'Main File'!A:O,8,0),0)</f>
        <v>0</v>
      </c>
      <c r="E105" s="26">
        <f>IFERROR(+VLOOKUP("LEINFA"&amp;A105,'Main File'!A:O,9,0),0)</f>
        <v>0</v>
      </c>
      <c r="F105" s="26">
        <f>IFERROR(+VLOOKUP("LEINFA"&amp;A105,'Main File'!A:O,10,0),0)</f>
        <v>0</v>
      </c>
      <c r="G105" s="26">
        <f>IFERROR(+VLOOKUP("LEINFA"&amp;A105,'Main File'!A:O,11,0),0)</f>
        <v>0</v>
      </c>
      <c r="H105" s="26">
        <f>IFERROR(+VLOOKUP("LEINFA"&amp;A105,'Main File'!A:O,12,0),0)</f>
        <v>0</v>
      </c>
      <c r="I105" s="26">
        <f>IFERROR(+VLOOKUP("LEINFA"&amp;A105,'Main File'!A:O,13,0),0)</f>
        <v>0</v>
      </c>
      <c r="J105" s="26">
        <f>IFERROR(+VLOOKUP("LEINFA"&amp;A105,'Main File'!A:O,14,0),0)</f>
        <v>0</v>
      </c>
      <c r="K105" s="26">
        <f>IFERROR(+VLOOKUP("LEINFA"&amp;A105,'Main File'!A:O,15,0),0)</f>
        <v>0</v>
      </c>
    </row>
    <row r="106" spans="1:11" x14ac:dyDescent="0.25">
      <c r="A106" s="9">
        <f t="shared" si="1"/>
        <v>43293</v>
      </c>
      <c r="B106" s="26">
        <f>IFERROR(+VLOOKUP("LEINFA"&amp;A106,'Main File'!A:O,6,0),0)</f>
        <v>0</v>
      </c>
      <c r="C106" s="26">
        <f>IFERROR(+VLOOKUP("LEINFA"&amp;A106,'Main File'!A:O,7,0),0)</f>
        <v>0</v>
      </c>
      <c r="D106" s="26">
        <f>IFERROR(+VLOOKUP("LEINFA"&amp;A106,'Main File'!A:O,8,0),0)</f>
        <v>0</v>
      </c>
      <c r="E106" s="26">
        <f>IFERROR(+VLOOKUP("LEINFA"&amp;A106,'Main File'!A:O,9,0),0)</f>
        <v>0</v>
      </c>
      <c r="F106" s="26">
        <f>IFERROR(+VLOOKUP("LEINFA"&amp;A106,'Main File'!A:O,10,0),0)</f>
        <v>0</v>
      </c>
      <c r="G106" s="26">
        <f>IFERROR(+VLOOKUP("LEINFA"&amp;A106,'Main File'!A:O,11,0),0)</f>
        <v>0</v>
      </c>
      <c r="H106" s="26">
        <f>IFERROR(+VLOOKUP("LEINFA"&amp;A106,'Main File'!A:O,12,0),0)</f>
        <v>0</v>
      </c>
      <c r="I106" s="26">
        <f>IFERROR(+VLOOKUP("LEINFA"&amp;A106,'Main File'!A:O,13,0),0)</f>
        <v>0</v>
      </c>
      <c r="J106" s="26">
        <f>IFERROR(+VLOOKUP("LEINFA"&amp;A106,'Main File'!A:O,14,0),0)</f>
        <v>0</v>
      </c>
      <c r="K106" s="26">
        <f>IFERROR(+VLOOKUP("LEINFA"&amp;A106,'Main File'!A:O,15,0),0)</f>
        <v>0</v>
      </c>
    </row>
    <row r="107" spans="1:11" x14ac:dyDescent="0.25">
      <c r="A107" s="9">
        <f t="shared" si="1"/>
        <v>43294</v>
      </c>
      <c r="B107" s="26">
        <f>IFERROR(+VLOOKUP("LEINFA"&amp;A107,'Main File'!A:O,6,0),0)</f>
        <v>0</v>
      </c>
      <c r="C107" s="26">
        <f>IFERROR(+VLOOKUP("LEINFA"&amp;A107,'Main File'!A:O,7,0),0)</f>
        <v>0</v>
      </c>
      <c r="D107" s="26">
        <f>IFERROR(+VLOOKUP("LEINFA"&amp;A107,'Main File'!A:O,8,0),0)</f>
        <v>0</v>
      </c>
      <c r="E107" s="26">
        <f>IFERROR(+VLOOKUP("LEINFA"&amp;A107,'Main File'!A:O,9,0),0)</f>
        <v>0</v>
      </c>
      <c r="F107" s="26">
        <f>IFERROR(+VLOOKUP("LEINFA"&amp;A107,'Main File'!A:O,10,0),0)</f>
        <v>0</v>
      </c>
      <c r="G107" s="26">
        <f>IFERROR(+VLOOKUP("LEINFA"&amp;A107,'Main File'!A:O,11,0),0)</f>
        <v>0</v>
      </c>
      <c r="H107" s="26">
        <f>IFERROR(+VLOOKUP("LEINFA"&amp;A107,'Main File'!A:O,12,0),0)</f>
        <v>0</v>
      </c>
      <c r="I107" s="26">
        <f>IFERROR(+VLOOKUP("LEINFA"&amp;A107,'Main File'!A:O,13,0),0)</f>
        <v>0</v>
      </c>
      <c r="J107" s="26">
        <f>IFERROR(+VLOOKUP("LEINFA"&amp;A107,'Main File'!A:O,14,0),0)</f>
        <v>0</v>
      </c>
      <c r="K107" s="26">
        <f>IFERROR(+VLOOKUP("LEINFA"&amp;A107,'Main File'!A:O,15,0),0)</f>
        <v>0</v>
      </c>
    </row>
    <row r="108" spans="1:11" x14ac:dyDescent="0.25">
      <c r="A108" s="9">
        <f t="shared" si="1"/>
        <v>43295</v>
      </c>
      <c r="B108" s="26">
        <f>IFERROR(+VLOOKUP("LEINFA"&amp;A108,'Main File'!A:O,6,0),0)</f>
        <v>0</v>
      </c>
      <c r="C108" s="26">
        <f>IFERROR(+VLOOKUP("LEINFA"&amp;A108,'Main File'!A:O,7,0),0)</f>
        <v>0</v>
      </c>
      <c r="D108" s="26">
        <f>IFERROR(+VLOOKUP("LEINFA"&amp;A108,'Main File'!A:O,8,0),0)</f>
        <v>0</v>
      </c>
      <c r="E108" s="26">
        <f>IFERROR(+VLOOKUP("LEINFA"&amp;A108,'Main File'!A:O,9,0),0)</f>
        <v>0</v>
      </c>
      <c r="F108" s="26">
        <f>IFERROR(+VLOOKUP("LEINFA"&amp;A108,'Main File'!A:O,10,0),0)</f>
        <v>0</v>
      </c>
      <c r="G108" s="26">
        <f>IFERROR(+VLOOKUP("LEINFA"&amp;A108,'Main File'!A:O,11,0),0)</f>
        <v>0</v>
      </c>
      <c r="H108" s="26">
        <f>IFERROR(+VLOOKUP("LEINFA"&amp;A108,'Main File'!A:O,12,0),0)</f>
        <v>0</v>
      </c>
      <c r="I108" s="26">
        <f>IFERROR(+VLOOKUP("LEINFA"&amp;A108,'Main File'!A:O,13,0),0)</f>
        <v>0</v>
      </c>
      <c r="J108" s="26">
        <f>IFERROR(+VLOOKUP("LEINFA"&amp;A108,'Main File'!A:O,14,0),0)</f>
        <v>0</v>
      </c>
      <c r="K108" s="26">
        <f>IFERROR(+VLOOKUP("LEINFA"&amp;A108,'Main File'!A:O,15,0),0)</f>
        <v>0</v>
      </c>
    </row>
    <row r="109" spans="1:11" x14ac:dyDescent="0.25">
      <c r="A109" s="9">
        <f t="shared" si="1"/>
        <v>43296</v>
      </c>
      <c r="B109" s="26">
        <f>IFERROR(+VLOOKUP("LEINFA"&amp;A109,'Main File'!A:O,6,0),0)</f>
        <v>0</v>
      </c>
      <c r="C109" s="26">
        <f>IFERROR(+VLOOKUP("LEINFA"&amp;A109,'Main File'!A:O,7,0),0)</f>
        <v>0</v>
      </c>
      <c r="D109" s="26">
        <f>IFERROR(+VLOOKUP("LEINFA"&amp;A109,'Main File'!A:O,8,0),0)</f>
        <v>0</v>
      </c>
      <c r="E109" s="26">
        <f>IFERROR(+VLOOKUP("LEINFA"&amp;A109,'Main File'!A:O,9,0),0)</f>
        <v>0</v>
      </c>
      <c r="F109" s="26">
        <f>IFERROR(+VLOOKUP("LEINFA"&amp;A109,'Main File'!A:O,10,0),0)</f>
        <v>0</v>
      </c>
      <c r="G109" s="26">
        <f>IFERROR(+VLOOKUP("LEINFA"&amp;A109,'Main File'!A:O,11,0),0)</f>
        <v>0</v>
      </c>
      <c r="H109" s="26">
        <f>IFERROR(+VLOOKUP("LEINFA"&amp;A109,'Main File'!A:O,12,0),0)</f>
        <v>0</v>
      </c>
      <c r="I109" s="26">
        <f>IFERROR(+VLOOKUP("LEINFA"&amp;A109,'Main File'!A:O,13,0),0)</f>
        <v>0</v>
      </c>
      <c r="J109" s="26">
        <f>IFERROR(+VLOOKUP("LEINFA"&amp;A109,'Main File'!A:O,14,0),0)</f>
        <v>0</v>
      </c>
      <c r="K109" s="26">
        <f>IFERROR(+VLOOKUP("LEINFA"&amp;A109,'Main File'!A:O,15,0),0)</f>
        <v>0</v>
      </c>
    </row>
    <row r="110" spans="1:11" x14ac:dyDescent="0.25">
      <c r="A110" s="9">
        <f t="shared" si="1"/>
        <v>43297</v>
      </c>
      <c r="B110" s="26">
        <f>IFERROR(+VLOOKUP("LEINFA"&amp;A110,'Main File'!A:O,6,0),0)</f>
        <v>0</v>
      </c>
      <c r="C110" s="26">
        <f>IFERROR(+VLOOKUP("LEINFA"&amp;A110,'Main File'!A:O,7,0),0)</f>
        <v>0</v>
      </c>
      <c r="D110" s="26">
        <f>IFERROR(+VLOOKUP("LEINFA"&amp;A110,'Main File'!A:O,8,0),0)</f>
        <v>0</v>
      </c>
      <c r="E110" s="26">
        <f>IFERROR(+VLOOKUP("LEINFA"&amp;A110,'Main File'!A:O,9,0),0)</f>
        <v>0</v>
      </c>
      <c r="F110" s="26">
        <f>IFERROR(+VLOOKUP("LEINFA"&amp;A110,'Main File'!A:O,10,0),0)</f>
        <v>0</v>
      </c>
      <c r="G110" s="26">
        <f>IFERROR(+VLOOKUP("LEINFA"&amp;A110,'Main File'!A:O,11,0),0)</f>
        <v>0</v>
      </c>
      <c r="H110" s="26">
        <f>IFERROR(+VLOOKUP("LEINFA"&amp;A110,'Main File'!A:O,12,0),0)</f>
        <v>0</v>
      </c>
      <c r="I110" s="26">
        <f>IFERROR(+VLOOKUP("LEINFA"&amp;A110,'Main File'!A:O,13,0),0)</f>
        <v>0</v>
      </c>
      <c r="J110" s="26">
        <f>IFERROR(+VLOOKUP("LEINFA"&amp;A110,'Main File'!A:O,14,0),0)</f>
        <v>0</v>
      </c>
      <c r="K110" s="26">
        <f>IFERROR(+VLOOKUP("LEINFA"&amp;A110,'Main File'!A:O,15,0),0)</f>
        <v>0</v>
      </c>
    </row>
    <row r="111" spans="1:11" x14ac:dyDescent="0.25">
      <c r="A111" s="9">
        <f t="shared" si="1"/>
        <v>43298</v>
      </c>
      <c r="B111" s="26">
        <f>IFERROR(+VLOOKUP("LEINFA"&amp;A111,'Main File'!A:O,6,0),0)</f>
        <v>0</v>
      </c>
      <c r="C111" s="26">
        <f>IFERROR(+VLOOKUP("LEINFA"&amp;A111,'Main File'!A:O,7,0),0)</f>
        <v>0</v>
      </c>
      <c r="D111" s="26">
        <f>IFERROR(+VLOOKUP("LEINFA"&amp;A111,'Main File'!A:O,8,0),0)</f>
        <v>0</v>
      </c>
      <c r="E111" s="26">
        <f>IFERROR(+VLOOKUP("LEINFA"&amp;A111,'Main File'!A:O,9,0),0)</f>
        <v>0</v>
      </c>
      <c r="F111" s="26">
        <f>IFERROR(+VLOOKUP("LEINFA"&amp;A111,'Main File'!A:O,10,0),0)</f>
        <v>0</v>
      </c>
      <c r="G111" s="26">
        <f>IFERROR(+VLOOKUP("LEINFA"&amp;A111,'Main File'!A:O,11,0),0)</f>
        <v>0</v>
      </c>
      <c r="H111" s="26">
        <f>IFERROR(+VLOOKUP("LEINFA"&amp;A111,'Main File'!A:O,12,0),0)</f>
        <v>0</v>
      </c>
      <c r="I111" s="26">
        <f>IFERROR(+VLOOKUP("LEINFA"&amp;A111,'Main File'!A:O,13,0),0)</f>
        <v>0</v>
      </c>
      <c r="J111" s="26">
        <f>IFERROR(+VLOOKUP("LEINFA"&amp;A111,'Main File'!A:O,14,0),0)</f>
        <v>0</v>
      </c>
      <c r="K111" s="26">
        <f>IFERROR(+VLOOKUP("LEINFA"&amp;A111,'Main File'!A:O,15,0),0)</f>
        <v>0</v>
      </c>
    </row>
    <row r="112" spans="1:11" x14ac:dyDescent="0.25">
      <c r="A112" s="9">
        <f t="shared" si="1"/>
        <v>43299</v>
      </c>
      <c r="B112" s="26">
        <f>IFERROR(+VLOOKUP("LEINFA"&amp;A112,'Main File'!A:O,6,0),0)</f>
        <v>0</v>
      </c>
      <c r="C112" s="26">
        <f>IFERROR(+VLOOKUP("LEINFA"&amp;A112,'Main File'!A:O,7,0),0)</f>
        <v>0</v>
      </c>
      <c r="D112" s="26">
        <f>IFERROR(+VLOOKUP("LEINFA"&amp;A112,'Main File'!A:O,8,0),0)</f>
        <v>0</v>
      </c>
      <c r="E112" s="26">
        <f>IFERROR(+VLOOKUP("LEINFA"&amp;A112,'Main File'!A:O,9,0),0)</f>
        <v>0</v>
      </c>
      <c r="F112" s="26">
        <f>IFERROR(+VLOOKUP("LEINFA"&amp;A112,'Main File'!A:O,10,0),0)</f>
        <v>0</v>
      </c>
      <c r="G112" s="26">
        <f>IFERROR(+VLOOKUP("LEINFA"&amp;A112,'Main File'!A:O,11,0),0)</f>
        <v>0</v>
      </c>
      <c r="H112" s="26">
        <f>IFERROR(+VLOOKUP("LEINFA"&amp;A112,'Main File'!A:O,12,0),0)</f>
        <v>0</v>
      </c>
      <c r="I112" s="26">
        <f>IFERROR(+VLOOKUP("LEINFA"&amp;A112,'Main File'!A:O,13,0),0)</f>
        <v>0</v>
      </c>
      <c r="J112" s="26">
        <f>IFERROR(+VLOOKUP("LEINFA"&amp;A112,'Main File'!A:O,14,0),0)</f>
        <v>0</v>
      </c>
      <c r="K112" s="26">
        <f>IFERROR(+VLOOKUP("LEINFA"&amp;A112,'Main File'!A:O,15,0),0)</f>
        <v>0</v>
      </c>
    </row>
    <row r="113" spans="1:11" x14ac:dyDescent="0.25">
      <c r="A113" s="9">
        <f t="shared" si="1"/>
        <v>43300</v>
      </c>
      <c r="B113" s="26">
        <f>IFERROR(+VLOOKUP("LEINFA"&amp;A113,'Main File'!A:O,6,0),0)</f>
        <v>0</v>
      </c>
      <c r="C113" s="26">
        <f>IFERROR(+VLOOKUP("LEINFA"&amp;A113,'Main File'!A:O,7,0),0)</f>
        <v>0</v>
      </c>
      <c r="D113" s="26">
        <f>IFERROR(+VLOOKUP("LEINFA"&amp;A113,'Main File'!A:O,8,0),0)</f>
        <v>0</v>
      </c>
      <c r="E113" s="26">
        <f>IFERROR(+VLOOKUP("LEINFA"&amp;A113,'Main File'!A:O,9,0),0)</f>
        <v>0</v>
      </c>
      <c r="F113" s="26">
        <f>IFERROR(+VLOOKUP("LEINFA"&amp;A113,'Main File'!A:O,10,0),0)</f>
        <v>0</v>
      </c>
      <c r="G113" s="26">
        <f>IFERROR(+VLOOKUP("LEINFA"&amp;A113,'Main File'!A:O,11,0),0)</f>
        <v>0</v>
      </c>
      <c r="H113" s="26">
        <f>IFERROR(+VLOOKUP("LEINFA"&amp;A113,'Main File'!A:O,12,0),0)</f>
        <v>0</v>
      </c>
      <c r="I113" s="26">
        <f>IFERROR(+VLOOKUP("LEINFA"&amp;A113,'Main File'!A:O,13,0),0)</f>
        <v>0</v>
      </c>
      <c r="J113" s="26">
        <f>IFERROR(+VLOOKUP("LEINFA"&amp;A113,'Main File'!A:O,14,0),0)</f>
        <v>0</v>
      </c>
      <c r="K113" s="26">
        <f>IFERROR(+VLOOKUP("LEINFA"&amp;A113,'Main File'!A:O,15,0),0)</f>
        <v>0</v>
      </c>
    </row>
    <row r="114" spans="1:11" x14ac:dyDescent="0.25">
      <c r="A114" s="9">
        <f t="shared" si="1"/>
        <v>43301</v>
      </c>
      <c r="B114" s="26">
        <f>IFERROR(+VLOOKUP("LEINFA"&amp;A114,'Main File'!A:O,6,0),0)</f>
        <v>0</v>
      </c>
      <c r="C114" s="26">
        <f>IFERROR(+VLOOKUP("LEINFA"&amp;A114,'Main File'!A:O,7,0),0)</f>
        <v>0</v>
      </c>
      <c r="D114" s="26">
        <f>IFERROR(+VLOOKUP("LEINFA"&amp;A114,'Main File'!A:O,8,0),0)</f>
        <v>0</v>
      </c>
      <c r="E114" s="26">
        <f>IFERROR(+VLOOKUP("LEINFA"&amp;A114,'Main File'!A:O,9,0),0)</f>
        <v>0</v>
      </c>
      <c r="F114" s="26">
        <f>IFERROR(+VLOOKUP("LEINFA"&amp;A114,'Main File'!A:O,10,0),0)</f>
        <v>0</v>
      </c>
      <c r="G114" s="26">
        <f>IFERROR(+VLOOKUP("LEINFA"&amp;A114,'Main File'!A:O,11,0),0)</f>
        <v>0</v>
      </c>
      <c r="H114" s="26">
        <f>IFERROR(+VLOOKUP("LEINFA"&amp;A114,'Main File'!A:O,12,0),0)</f>
        <v>0</v>
      </c>
      <c r="I114" s="26">
        <f>IFERROR(+VLOOKUP("LEINFA"&amp;A114,'Main File'!A:O,13,0),0)</f>
        <v>0</v>
      </c>
      <c r="J114" s="26">
        <f>IFERROR(+VLOOKUP("LEINFA"&amp;A114,'Main File'!A:O,14,0),0)</f>
        <v>0</v>
      </c>
      <c r="K114" s="26">
        <f>IFERROR(+VLOOKUP("LEINFA"&amp;A114,'Main File'!A:O,15,0),0)</f>
        <v>0</v>
      </c>
    </row>
    <row r="115" spans="1:11" x14ac:dyDescent="0.25">
      <c r="A115" s="9">
        <f t="shared" si="1"/>
        <v>43302</v>
      </c>
      <c r="B115" s="26">
        <f>IFERROR(+VLOOKUP("LEINFA"&amp;A115,'Main File'!A:O,6,0),0)</f>
        <v>0</v>
      </c>
      <c r="C115" s="26">
        <f>IFERROR(+VLOOKUP("LEINFA"&amp;A115,'Main File'!A:O,7,0),0)</f>
        <v>0</v>
      </c>
      <c r="D115" s="26">
        <f>IFERROR(+VLOOKUP("LEINFA"&amp;A115,'Main File'!A:O,8,0),0)</f>
        <v>0</v>
      </c>
      <c r="E115" s="26">
        <f>IFERROR(+VLOOKUP("LEINFA"&amp;A115,'Main File'!A:O,9,0),0)</f>
        <v>0</v>
      </c>
      <c r="F115" s="26">
        <f>IFERROR(+VLOOKUP("LEINFA"&amp;A115,'Main File'!A:O,10,0),0)</f>
        <v>0</v>
      </c>
      <c r="G115" s="26">
        <f>IFERROR(+VLOOKUP("LEINFA"&amp;A115,'Main File'!A:O,11,0),0)</f>
        <v>0</v>
      </c>
      <c r="H115" s="26">
        <f>IFERROR(+VLOOKUP("LEINFA"&amp;A115,'Main File'!A:O,12,0),0)</f>
        <v>0</v>
      </c>
      <c r="I115" s="26">
        <f>IFERROR(+VLOOKUP("LEINFA"&amp;A115,'Main File'!A:O,13,0),0)</f>
        <v>0</v>
      </c>
      <c r="J115" s="26">
        <f>IFERROR(+VLOOKUP("LEINFA"&amp;A115,'Main File'!A:O,14,0),0)</f>
        <v>0</v>
      </c>
      <c r="K115" s="26">
        <f>IFERROR(+VLOOKUP("LEINFA"&amp;A115,'Main File'!A:O,15,0),0)</f>
        <v>0</v>
      </c>
    </row>
    <row r="116" spans="1:11" x14ac:dyDescent="0.25">
      <c r="A116" s="9">
        <f t="shared" si="1"/>
        <v>43303</v>
      </c>
      <c r="B116" s="26">
        <f>IFERROR(+VLOOKUP("LEINFA"&amp;A116,'Main File'!A:O,6,0),0)</f>
        <v>0</v>
      </c>
      <c r="C116" s="26">
        <f>IFERROR(+VLOOKUP("LEINFA"&amp;A116,'Main File'!A:O,7,0),0)</f>
        <v>0</v>
      </c>
      <c r="D116" s="26">
        <f>IFERROR(+VLOOKUP("LEINFA"&amp;A116,'Main File'!A:O,8,0),0)</f>
        <v>0</v>
      </c>
      <c r="E116" s="26">
        <f>IFERROR(+VLOOKUP("LEINFA"&amp;A116,'Main File'!A:O,9,0),0)</f>
        <v>0</v>
      </c>
      <c r="F116" s="26">
        <f>IFERROR(+VLOOKUP("LEINFA"&amp;A116,'Main File'!A:O,10,0),0)</f>
        <v>0</v>
      </c>
      <c r="G116" s="26">
        <f>IFERROR(+VLOOKUP("LEINFA"&amp;A116,'Main File'!A:O,11,0),0)</f>
        <v>0</v>
      </c>
      <c r="H116" s="26">
        <f>IFERROR(+VLOOKUP("LEINFA"&amp;A116,'Main File'!A:O,12,0),0)</f>
        <v>0</v>
      </c>
      <c r="I116" s="26">
        <f>IFERROR(+VLOOKUP("LEINFA"&amp;A116,'Main File'!A:O,13,0),0)</f>
        <v>0</v>
      </c>
      <c r="J116" s="26">
        <f>IFERROR(+VLOOKUP("LEINFA"&amp;A116,'Main File'!A:O,14,0),0)</f>
        <v>0</v>
      </c>
      <c r="K116" s="26">
        <f>IFERROR(+VLOOKUP("LEINFA"&amp;A116,'Main File'!A:O,15,0),0)</f>
        <v>0</v>
      </c>
    </row>
    <row r="117" spans="1:11" x14ac:dyDescent="0.25">
      <c r="A117" s="9">
        <f t="shared" si="1"/>
        <v>43304</v>
      </c>
      <c r="B117" s="26">
        <f>IFERROR(+VLOOKUP("LEINFA"&amp;A117,'Main File'!A:O,6,0),0)</f>
        <v>0</v>
      </c>
      <c r="C117" s="26">
        <f>IFERROR(+VLOOKUP("LEINFA"&amp;A117,'Main File'!A:O,7,0),0)</f>
        <v>0</v>
      </c>
      <c r="D117" s="26">
        <f>IFERROR(+VLOOKUP("LEINFA"&amp;A117,'Main File'!A:O,8,0),0)</f>
        <v>0</v>
      </c>
      <c r="E117" s="26">
        <f>IFERROR(+VLOOKUP("LEINFA"&amp;A117,'Main File'!A:O,9,0),0)</f>
        <v>0</v>
      </c>
      <c r="F117" s="26">
        <f>IFERROR(+VLOOKUP("LEINFA"&amp;A117,'Main File'!A:O,10,0),0)</f>
        <v>0</v>
      </c>
      <c r="G117" s="26">
        <f>IFERROR(+VLOOKUP("LEINFA"&amp;A117,'Main File'!A:O,11,0),0)</f>
        <v>0</v>
      </c>
      <c r="H117" s="26">
        <f>IFERROR(+VLOOKUP("LEINFA"&amp;A117,'Main File'!A:O,12,0),0)</f>
        <v>0</v>
      </c>
      <c r="I117" s="26">
        <f>IFERROR(+VLOOKUP("LEINFA"&amp;A117,'Main File'!A:O,13,0),0)</f>
        <v>0</v>
      </c>
      <c r="J117" s="26">
        <f>IFERROR(+VLOOKUP("LEINFA"&amp;A117,'Main File'!A:O,14,0),0)</f>
        <v>0</v>
      </c>
      <c r="K117" s="26">
        <f>IFERROR(+VLOOKUP("LEINFA"&amp;A117,'Main File'!A:O,15,0),0)</f>
        <v>0</v>
      </c>
    </row>
    <row r="118" spans="1:11" x14ac:dyDescent="0.25">
      <c r="A118" s="9">
        <f t="shared" si="1"/>
        <v>43305</v>
      </c>
      <c r="B118" s="26">
        <f>IFERROR(+VLOOKUP("LEINFA"&amp;A118,'Main File'!A:O,6,0),0)</f>
        <v>0</v>
      </c>
      <c r="C118" s="26">
        <f>IFERROR(+VLOOKUP("LEINFA"&amp;A118,'Main File'!A:O,7,0),0)</f>
        <v>0</v>
      </c>
      <c r="D118" s="26">
        <f>IFERROR(+VLOOKUP("LEINFA"&amp;A118,'Main File'!A:O,8,0),0)</f>
        <v>0</v>
      </c>
      <c r="E118" s="26">
        <f>IFERROR(+VLOOKUP("LEINFA"&amp;A118,'Main File'!A:O,9,0),0)</f>
        <v>0</v>
      </c>
      <c r="F118" s="26">
        <f>IFERROR(+VLOOKUP("LEINFA"&amp;A118,'Main File'!A:O,10,0),0)</f>
        <v>0</v>
      </c>
      <c r="G118" s="26">
        <f>IFERROR(+VLOOKUP("LEINFA"&amp;A118,'Main File'!A:O,11,0),0)</f>
        <v>0</v>
      </c>
      <c r="H118" s="26">
        <f>IFERROR(+VLOOKUP("LEINFA"&amp;A118,'Main File'!A:O,12,0),0)</f>
        <v>0</v>
      </c>
      <c r="I118" s="26">
        <f>IFERROR(+VLOOKUP("LEINFA"&amp;A118,'Main File'!A:O,13,0),0)</f>
        <v>0</v>
      </c>
      <c r="J118" s="26">
        <f>IFERROR(+VLOOKUP("LEINFA"&amp;A118,'Main File'!A:O,14,0),0)</f>
        <v>0</v>
      </c>
      <c r="K118" s="26">
        <f>IFERROR(+VLOOKUP("LEINFA"&amp;A118,'Main File'!A:O,15,0),0)</f>
        <v>0</v>
      </c>
    </row>
    <row r="119" spans="1:11" x14ac:dyDescent="0.25">
      <c r="A119" s="9">
        <f t="shared" si="1"/>
        <v>43306</v>
      </c>
      <c r="B119" s="26">
        <f>IFERROR(+VLOOKUP("LEINFA"&amp;A119,'Main File'!A:O,6,0),0)</f>
        <v>0</v>
      </c>
      <c r="C119" s="26">
        <f>IFERROR(+VLOOKUP("LEINFA"&amp;A119,'Main File'!A:O,7,0),0)</f>
        <v>0</v>
      </c>
      <c r="D119" s="26">
        <f>IFERROR(+VLOOKUP("LEINFA"&amp;A119,'Main File'!A:O,8,0),0)</f>
        <v>0</v>
      </c>
      <c r="E119" s="26">
        <f>IFERROR(+VLOOKUP("LEINFA"&amp;A119,'Main File'!A:O,9,0),0)</f>
        <v>0</v>
      </c>
      <c r="F119" s="26">
        <f>IFERROR(+VLOOKUP("LEINFA"&amp;A119,'Main File'!A:O,10,0),0)</f>
        <v>0</v>
      </c>
      <c r="G119" s="26">
        <f>IFERROR(+VLOOKUP("LEINFA"&amp;A119,'Main File'!A:O,11,0),0)</f>
        <v>0</v>
      </c>
      <c r="H119" s="26">
        <f>IFERROR(+VLOOKUP("LEINFA"&amp;A119,'Main File'!A:O,12,0),0)</f>
        <v>0</v>
      </c>
      <c r="I119" s="26">
        <f>IFERROR(+VLOOKUP("LEINFA"&amp;A119,'Main File'!A:O,13,0),0)</f>
        <v>0</v>
      </c>
      <c r="J119" s="26">
        <f>IFERROR(+VLOOKUP("LEINFA"&amp;A119,'Main File'!A:O,14,0),0)</f>
        <v>0</v>
      </c>
      <c r="K119" s="26">
        <f>IFERROR(+VLOOKUP("LEINFA"&amp;A119,'Main File'!A:O,15,0),0)</f>
        <v>0</v>
      </c>
    </row>
    <row r="120" spans="1:11" x14ac:dyDescent="0.25">
      <c r="A120" s="9">
        <f t="shared" si="1"/>
        <v>43307</v>
      </c>
      <c r="B120" s="26">
        <f>IFERROR(+VLOOKUP("LEINFA"&amp;A120,'Main File'!A:O,6,0),0)</f>
        <v>0</v>
      </c>
      <c r="C120" s="26">
        <f>IFERROR(+VLOOKUP("LEINFA"&amp;A120,'Main File'!A:O,7,0),0)</f>
        <v>0</v>
      </c>
      <c r="D120" s="26">
        <f>IFERROR(+VLOOKUP("LEINFA"&amp;A120,'Main File'!A:O,8,0),0)</f>
        <v>0</v>
      </c>
      <c r="E120" s="26">
        <f>IFERROR(+VLOOKUP("LEINFA"&amp;A120,'Main File'!A:O,9,0),0)</f>
        <v>0</v>
      </c>
      <c r="F120" s="26">
        <f>IFERROR(+VLOOKUP("LEINFA"&amp;A120,'Main File'!A:O,10,0),0)</f>
        <v>0</v>
      </c>
      <c r="G120" s="26">
        <f>IFERROR(+VLOOKUP("LEINFA"&amp;A120,'Main File'!A:O,11,0),0)</f>
        <v>0</v>
      </c>
      <c r="H120" s="26">
        <f>IFERROR(+VLOOKUP("LEINFA"&amp;A120,'Main File'!A:O,12,0),0)</f>
        <v>0</v>
      </c>
      <c r="I120" s="26">
        <f>IFERROR(+VLOOKUP("LEINFA"&amp;A120,'Main File'!A:O,13,0),0)</f>
        <v>0</v>
      </c>
      <c r="J120" s="26">
        <f>IFERROR(+VLOOKUP("LEINFA"&amp;A120,'Main File'!A:O,14,0),0)</f>
        <v>0</v>
      </c>
      <c r="K120" s="26">
        <f>IFERROR(+VLOOKUP("LEINFA"&amp;A120,'Main File'!A:O,15,0),0)</f>
        <v>0</v>
      </c>
    </row>
    <row r="121" spans="1:11" x14ac:dyDescent="0.25">
      <c r="A121" s="9">
        <f t="shared" si="1"/>
        <v>43308</v>
      </c>
      <c r="B121" s="26">
        <f>IFERROR(+VLOOKUP("LEINFA"&amp;A121,'Main File'!A:O,6,0),0)</f>
        <v>0</v>
      </c>
      <c r="C121" s="26">
        <f>IFERROR(+VLOOKUP("LEINFA"&amp;A121,'Main File'!A:O,7,0),0)</f>
        <v>0</v>
      </c>
      <c r="D121" s="26">
        <f>IFERROR(+VLOOKUP("LEINFA"&amp;A121,'Main File'!A:O,8,0),0)</f>
        <v>0</v>
      </c>
      <c r="E121" s="26">
        <f>IFERROR(+VLOOKUP("LEINFA"&amp;A121,'Main File'!A:O,9,0),0)</f>
        <v>0</v>
      </c>
      <c r="F121" s="26">
        <f>IFERROR(+VLOOKUP("LEINFA"&amp;A121,'Main File'!A:O,10,0),0)</f>
        <v>0</v>
      </c>
      <c r="G121" s="26">
        <f>IFERROR(+VLOOKUP("LEINFA"&amp;A121,'Main File'!A:O,11,0),0)</f>
        <v>0</v>
      </c>
      <c r="H121" s="26">
        <f>IFERROR(+VLOOKUP("LEINFA"&amp;A121,'Main File'!A:O,12,0),0)</f>
        <v>0</v>
      </c>
      <c r="I121" s="26">
        <f>IFERROR(+VLOOKUP("LEINFA"&amp;A121,'Main File'!A:O,13,0),0)</f>
        <v>0</v>
      </c>
      <c r="J121" s="26">
        <f>IFERROR(+VLOOKUP("LEINFA"&amp;A121,'Main File'!A:O,14,0),0)</f>
        <v>0</v>
      </c>
      <c r="K121" s="26">
        <f>IFERROR(+VLOOKUP("LEINFA"&amp;A121,'Main File'!A:O,15,0),0)</f>
        <v>0</v>
      </c>
    </row>
    <row r="122" spans="1:11" x14ac:dyDescent="0.25">
      <c r="A122" s="9">
        <f t="shared" si="1"/>
        <v>43309</v>
      </c>
      <c r="B122" s="26">
        <f>IFERROR(+VLOOKUP("LEINFA"&amp;A122,'Main File'!A:O,6,0),0)</f>
        <v>0</v>
      </c>
      <c r="C122" s="26">
        <f>IFERROR(+VLOOKUP("LEINFA"&amp;A122,'Main File'!A:O,7,0),0)</f>
        <v>0</v>
      </c>
      <c r="D122" s="26">
        <f>IFERROR(+VLOOKUP("LEINFA"&amp;A122,'Main File'!A:O,8,0),0)</f>
        <v>0</v>
      </c>
      <c r="E122" s="26">
        <f>IFERROR(+VLOOKUP("LEINFA"&amp;A122,'Main File'!A:O,9,0),0)</f>
        <v>0</v>
      </c>
      <c r="F122" s="26">
        <f>IFERROR(+VLOOKUP("LEINFA"&amp;A122,'Main File'!A:O,10,0),0)</f>
        <v>0</v>
      </c>
      <c r="G122" s="26">
        <f>IFERROR(+VLOOKUP("LEINFA"&amp;A122,'Main File'!A:O,11,0),0)</f>
        <v>0</v>
      </c>
      <c r="H122" s="26">
        <f>IFERROR(+VLOOKUP("LEINFA"&amp;A122,'Main File'!A:O,12,0),0)</f>
        <v>0</v>
      </c>
      <c r="I122" s="26">
        <f>IFERROR(+VLOOKUP("LEINFA"&amp;A122,'Main File'!A:O,13,0),0)</f>
        <v>0</v>
      </c>
      <c r="J122" s="26">
        <f>IFERROR(+VLOOKUP("LEINFA"&amp;A122,'Main File'!A:O,14,0),0)</f>
        <v>0</v>
      </c>
      <c r="K122" s="26">
        <f>IFERROR(+VLOOKUP("LEINFA"&amp;A122,'Main File'!A:O,15,0),0)</f>
        <v>0</v>
      </c>
    </row>
    <row r="123" spans="1:11" x14ac:dyDescent="0.25">
      <c r="A123" s="9">
        <f t="shared" si="1"/>
        <v>43310</v>
      </c>
      <c r="B123" s="26">
        <f>IFERROR(+VLOOKUP("LEINFA"&amp;A123,'Main File'!A:O,6,0),0)</f>
        <v>0</v>
      </c>
      <c r="C123" s="26">
        <f>IFERROR(+VLOOKUP("LEINFA"&amp;A123,'Main File'!A:O,7,0),0)</f>
        <v>0</v>
      </c>
      <c r="D123" s="26">
        <f>IFERROR(+VLOOKUP("LEINFA"&amp;A123,'Main File'!A:O,8,0),0)</f>
        <v>0</v>
      </c>
      <c r="E123" s="26">
        <f>IFERROR(+VLOOKUP("LEINFA"&amp;A123,'Main File'!A:O,9,0),0)</f>
        <v>0</v>
      </c>
      <c r="F123" s="26">
        <f>IFERROR(+VLOOKUP("LEINFA"&amp;A123,'Main File'!A:O,10,0),0)</f>
        <v>0</v>
      </c>
      <c r="G123" s="26">
        <f>IFERROR(+VLOOKUP("LEINFA"&amp;A123,'Main File'!A:O,11,0),0)</f>
        <v>0</v>
      </c>
      <c r="H123" s="26">
        <f>IFERROR(+VLOOKUP("LEINFA"&amp;A123,'Main File'!A:O,12,0),0)</f>
        <v>0</v>
      </c>
      <c r="I123" s="26">
        <f>IFERROR(+VLOOKUP("LEINFA"&amp;A123,'Main File'!A:O,13,0),0)</f>
        <v>0</v>
      </c>
      <c r="J123" s="26">
        <f>IFERROR(+VLOOKUP("LEINFA"&amp;A123,'Main File'!A:O,14,0),0)</f>
        <v>0</v>
      </c>
      <c r="K123" s="26">
        <f>IFERROR(+VLOOKUP("LEINFA"&amp;A123,'Main File'!A:O,15,0),0)</f>
        <v>0</v>
      </c>
    </row>
    <row r="124" spans="1:11" x14ac:dyDescent="0.25">
      <c r="A124" s="9">
        <f t="shared" si="1"/>
        <v>43311</v>
      </c>
      <c r="B124" s="26">
        <f>IFERROR(+VLOOKUP("LEINFA"&amp;A124,'Main File'!A:O,6,0),0)</f>
        <v>0</v>
      </c>
      <c r="C124" s="26">
        <f>IFERROR(+VLOOKUP("LEINFA"&amp;A124,'Main File'!A:O,7,0),0)</f>
        <v>0</v>
      </c>
      <c r="D124" s="26">
        <f>IFERROR(+VLOOKUP("LEINFA"&amp;A124,'Main File'!A:O,8,0),0)</f>
        <v>0</v>
      </c>
      <c r="E124" s="26">
        <f>IFERROR(+VLOOKUP("LEINFA"&amp;A124,'Main File'!A:O,9,0),0)</f>
        <v>0</v>
      </c>
      <c r="F124" s="26">
        <f>IFERROR(+VLOOKUP("LEINFA"&amp;A124,'Main File'!A:O,10,0),0)</f>
        <v>0</v>
      </c>
      <c r="G124" s="26">
        <f>IFERROR(+VLOOKUP("LEINFA"&amp;A124,'Main File'!A:O,11,0),0)</f>
        <v>0</v>
      </c>
      <c r="H124" s="26">
        <f>IFERROR(+VLOOKUP("LEINFA"&amp;A124,'Main File'!A:O,12,0),0)</f>
        <v>0</v>
      </c>
      <c r="I124" s="26">
        <f>IFERROR(+VLOOKUP("LEINFA"&amp;A124,'Main File'!A:O,13,0),0)</f>
        <v>0</v>
      </c>
      <c r="J124" s="26">
        <f>IFERROR(+VLOOKUP("LEINFA"&amp;A124,'Main File'!A:O,14,0),0)</f>
        <v>0</v>
      </c>
      <c r="K124" s="26">
        <f>IFERROR(+VLOOKUP("LEINFA"&amp;A124,'Main File'!A:O,15,0),0)</f>
        <v>0</v>
      </c>
    </row>
    <row r="125" spans="1:11" x14ac:dyDescent="0.25">
      <c r="A125" s="9">
        <f t="shared" si="1"/>
        <v>43312</v>
      </c>
      <c r="B125" s="26">
        <f>IFERROR(+VLOOKUP("LEINFA"&amp;A125,'Main File'!A:O,6,0),0)</f>
        <v>0</v>
      </c>
      <c r="C125" s="26">
        <f>IFERROR(+VLOOKUP("LEINFA"&amp;A125,'Main File'!A:O,7,0),0)</f>
        <v>0</v>
      </c>
      <c r="D125" s="26">
        <f>IFERROR(+VLOOKUP("LEINFA"&amp;A125,'Main File'!A:O,8,0),0)</f>
        <v>0</v>
      </c>
      <c r="E125" s="26">
        <f>IFERROR(+VLOOKUP("LEINFA"&amp;A125,'Main File'!A:O,9,0),0)</f>
        <v>0</v>
      </c>
      <c r="F125" s="26">
        <f>IFERROR(+VLOOKUP("LEINFA"&amp;A125,'Main File'!A:O,10,0),0)</f>
        <v>0</v>
      </c>
      <c r="G125" s="26">
        <f>IFERROR(+VLOOKUP("LEINFA"&amp;A125,'Main File'!A:O,11,0),0)</f>
        <v>0</v>
      </c>
      <c r="H125" s="26">
        <f>IFERROR(+VLOOKUP("LEINFA"&amp;A125,'Main File'!A:O,12,0),0)</f>
        <v>0</v>
      </c>
      <c r="I125" s="26">
        <f>IFERROR(+VLOOKUP("LEINFA"&amp;A125,'Main File'!A:O,13,0),0)</f>
        <v>0</v>
      </c>
      <c r="J125" s="26">
        <f>IFERROR(+VLOOKUP("LEINFA"&amp;A125,'Main File'!A:O,14,0),0)</f>
        <v>0</v>
      </c>
      <c r="K125" s="26">
        <f>IFERROR(+VLOOKUP("LEINFA"&amp;A125,'Main File'!A:O,15,0),0)</f>
        <v>0</v>
      </c>
    </row>
    <row r="126" spans="1:11" x14ac:dyDescent="0.25">
      <c r="A126" s="9">
        <f t="shared" si="1"/>
        <v>43313</v>
      </c>
      <c r="B126" s="26">
        <f>IFERROR(+VLOOKUP("LEINFA"&amp;A126,'Main File'!A:O,6,0),0)</f>
        <v>0</v>
      </c>
      <c r="C126" s="26">
        <f>IFERROR(+VLOOKUP("LEINFA"&amp;A126,'Main File'!A:O,7,0),0)</f>
        <v>0</v>
      </c>
      <c r="D126" s="26">
        <f>IFERROR(+VLOOKUP("LEINFA"&amp;A126,'Main File'!A:O,8,0),0)</f>
        <v>0</v>
      </c>
      <c r="E126" s="26">
        <f>IFERROR(+VLOOKUP("LEINFA"&amp;A126,'Main File'!A:O,9,0),0)</f>
        <v>0</v>
      </c>
      <c r="F126" s="26">
        <f>IFERROR(+VLOOKUP("LEINFA"&amp;A126,'Main File'!A:O,10,0),0)</f>
        <v>0</v>
      </c>
      <c r="G126" s="26">
        <f>IFERROR(+VLOOKUP("LEINFA"&amp;A126,'Main File'!A:O,11,0),0)</f>
        <v>0</v>
      </c>
      <c r="H126" s="26">
        <f>IFERROR(+VLOOKUP("LEINFA"&amp;A126,'Main File'!A:O,12,0),0)</f>
        <v>0</v>
      </c>
      <c r="I126" s="26">
        <f>IFERROR(+VLOOKUP("LEINFA"&amp;A126,'Main File'!A:O,13,0),0)</f>
        <v>0</v>
      </c>
      <c r="J126" s="26">
        <f>IFERROR(+VLOOKUP("LEINFA"&amp;A126,'Main File'!A:O,14,0),0)</f>
        <v>0</v>
      </c>
      <c r="K126" s="26">
        <f>IFERROR(+VLOOKUP("LEINFA"&amp;A126,'Main File'!A:O,15,0),0)</f>
        <v>0</v>
      </c>
    </row>
    <row r="127" spans="1:11" x14ac:dyDescent="0.25">
      <c r="A127" s="9">
        <f t="shared" si="1"/>
        <v>43314</v>
      </c>
      <c r="B127" s="26">
        <f>IFERROR(+VLOOKUP("LEINFA"&amp;A127,'Main File'!A:O,6,0),0)</f>
        <v>0</v>
      </c>
      <c r="C127" s="26">
        <f>IFERROR(+VLOOKUP("LEINFA"&amp;A127,'Main File'!A:O,7,0),0)</f>
        <v>0</v>
      </c>
      <c r="D127" s="26">
        <f>IFERROR(+VLOOKUP("LEINFA"&amp;A127,'Main File'!A:O,8,0),0)</f>
        <v>0</v>
      </c>
      <c r="E127" s="26">
        <f>IFERROR(+VLOOKUP("LEINFA"&amp;A127,'Main File'!A:O,9,0),0)</f>
        <v>0</v>
      </c>
      <c r="F127" s="26">
        <f>IFERROR(+VLOOKUP("LEINFA"&amp;A127,'Main File'!A:O,10,0),0)</f>
        <v>0</v>
      </c>
      <c r="G127" s="26">
        <f>IFERROR(+VLOOKUP("LEINFA"&amp;A127,'Main File'!A:O,11,0),0)</f>
        <v>0</v>
      </c>
      <c r="H127" s="26">
        <f>IFERROR(+VLOOKUP("LEINFA"&amp;A127,'Main File'!A:O,12,0),0)</f>
        <v>0</v>
      </c>
      <c r="I127" s="26">
        <f>IFERROR(+VLOOKUP("LEINFA"&amp;A127,'Main File'!A:O,13,0),0)</f>
        <v>0</v>
      </c>
      <c r="J127" s="26">
        <f>IFERROR(+VLOOKUP("LEINFA"&amp;A127,'Main File'!A:O,14,0),0)</f>
        <v>0</v>
      </c>
      <c r="K127" s="26">
        <f>IFERROR(+VLOOKUP("LEINFA"&amp;A127,'Main File'!A:O,15,0),0)</f>
        <v>0</v>
      </c>
    </row>
    <row r="128" spans="1:11" x14ac:dyDescent="0.25">
      <c r="A128" s="9">
        <f t="shared" si="1"/>
        <v>43315</v>
      </c>
      <c r="B128" s="26">
        <f>IFERROR(+VLOOKUP("LEINFA"&amp;A128,'Main File'!A:O,6,0),0)</f>
        <v>0</v>
      </c>
      <c r="C128" s="26">
        <f>IFERROR(+VLOOKUP("LEINFA"&amp;A128,'Main File'!A:O,7,0),0)</f>
        <v>0</v>
      </c>
      <c r="D128" s="26">
        <f>IFERROR(+VLOOKUP("LEINFA"&amp;A128,'Main File'!A:O,8,0),0)</f>
        <v>0</v>
      </c>
      <c r="E128" s="26">
        <f>IFERROR(+VLOOKUP("LEINFA"&amp;A128,'Main File'!A:O,9,0),0)</f>
        <v>0</v>
      </c>
      <c r="F128" s="26">
        <f>IFERROR(+VLOOKUP("LEINFA"&amp;A128,'Main File'!A:O,10,0),0)</f>
        <v>0</v>
      </c>
      <c r="G128" s="26">
        <f>IFERROR(+VLOOKUP("LEINFA"&amp;A128,'Main File'!A:O,11,0),0)</f>
        <v>0</v>
      </c>
      <c r="H128" s="26">
        <f>IFERROR(+VLOOKUP("LEINFA"&amp;A128,'Main File'!A:O,12,0),0)</f>
        <v>0</v>
      </c>
      <c r="I128" s="26">
        <f>IFERROR(+VLOOKUP("LEINFA"&amp;A128,'Main File'!A:O,13,0),0)</f>
        <v>0</v>
      </c>
      <c r="J128" s="26">
        <f>IFERROR(+VLOOKUP("LEINFA"&amp;A128,'Main File'!A:O,14,0),0)</f>
        <v>0</v>
      </c>
      <c r="K128" s="26">
        <f>IFERROR(+VLOOKUP("LEINFA"&amp;A128,'Main File'!A:O,15,0),0)</f>
        <v>0</v>
      </c>
    </row>
    <row r="129" spans="1:11" x14ac:dyDescent="0.25">
      <c r="A129" s="9">
        <f t="shared" si="1"/>
        <v>43316</v>
      </c>
      <c r="B129" s="26">
        <f>IFERROR(+VLOOKUP("LEINFA"&amp;A129,'Main File'!A:O,6,0),0)</f>
        <v>0</v>
      </c>
      <c r="C129" s="26">
        <f>IFERROR(+VLOOKUP("LEINFA"&amp;A129,'Main File'!A:O,7,0),0)</f>
        <v>0</v>
      </c>
      <c r="D129" s="26">
        <f>IFERROR(+VLOOKUP("LEINFA"&amp;A129,'Main File'!A:O,8,0),0)</f>
        <v>0</v>
      </c>
      <c r="E129" s="26">
        <f>IFERROR(+VLOOKUP("LEINFA"&amp;A129,'Main File'!A:O,9,0),0)</f>
        <v>0</v>
      </c>
      <c r="F129" s="26">
        <f>IFERROR(+VLOOKUP("LEINFA"&amp;A129,'Main File'!A:O,10,0),0)</f>
        <v>0</v>
      </c>
      <c r="G129" s="26">
        <f>IFERROR(+VLOOKUP("LEINFA"&amp;A129,'Main File'!A:O,11,0),0)</f>
        <v>0</v>
      </c>
      <c r="H129" s="26">
        <f>IFERROR(+VLOOKUP("LEINFA"&amp;A129,'Main File'!A:O,12,0),0)</f>
        <v>0</v>
      </c>
      <c r="I129" s="26">
        <f>IFERROR(+VLOOKUP("LEINFA"&amp;A129,'Main File'!A:O,13,0),0)</f>
        <v>0</v>
      </c>
      <c r="J129" s="26">
        <f>IFERROR(+VLOOKUP("LEINFA"&amp;A129,'Main File'!A:O,14,0),0)</f>
        <v>0</v>
      </c>
      <c r="K129" s="26">
        <f>IFERROR(+VLOOKUP("LEINFA"&amp;A129,'Main File'!A:O,15,0),0)</f>
        <v>0</v>
      </c>
    </row>
    <row r="130" spans="1:11" x14ac:dyDescent="0.25">
      <c r="A130" s="9">
        <f t="shared" si="1"/>
        <v>43317</v>
      </c>
      <c r="B130" s="26">
        <f>IFERROR(+VLOOKUP("LEINFA"&amp;A130,'Main File'!A:O,6,0),0)</f>
        <v>0</v>
      </c>
      <c r="C130" s="26">
        <f>IFERROR(+VLOOKUP("LEINFA"&amp;A130,'Main File'!A:O,7,0),0)</f>
        <v>0</v>
      </c>
      <c r="D130" s="26">
        <f>IFERROR(+VLOOKUP("LEINFA"&amp;A130,'Main File'!A:O,8,0),0)</f>
        <v>0</v>
      </c>
      <c r="E130" s="26">
        <f>IFERROR(+VLOOKUP("LEINFA"&amp;A130,'Main File'!A:O,9,0),0)</f>
        <v>0</v>
      </c>
      <c r="F130" s="26">
        <f>IFERROR(+VLOOKUP("LEINFA"&amp;A130,'Main File'!A:O,10,0),0)</f>
        <v>0</v>
      </c>
      <c r="G130" s="26">
        <f>IFERROR(+VLOOKUP("LEINFA"&amp;A130,'Main File'!A:O,11,0),0)</f>
        <v>0</v>
      </c>
      <c r="H130" s="26">
        <f>IFERROR(+VLOOKUP("LEINFA"&amp;A130,'Main File'!A:O,12,0),0)</f>
        <v>0</v>
      </c>
      <c r="I130" s="26">
        <f>IFERROR(+VLOOKUP("LEINFA"&amp;A130,'Main File'!A:O,13,0),0)</f>
        <v>0</v>
      </c>
      <c r="J130" s="26">
        <f>IFERROR(+VLOOKUP("LEINFA"&amp;A130,'Main File'!A:O,14,0),0)</f>
        <v>0</v>
      </c>
      <c r="K130" s="26">
        <f>IFERROR(+VLOOKUP("LEINFA"&amp;A130,'Main File'!A:O,15,0),0)</f>
        <v>0</v>
      </c>
    </row>
    <row r="131" spans="1:11" x14ac:dyDescent="0.25">
      <c r="A131" s="9">
        <f t="shared" si="1"/>
        <v>43318</v>
      </c>
      <c r="B131" s="26">
        <f>IFERROR(+VLOOKUP("LEINFA"&amp;A131,'Main File'!A:O,6,0),0)</f>
        <v>0</v>
      </c>
      <c r="C131" s="26">
        <f>IFERROR(+VLOOKUP("LEINFA"&amp;A131,'Main File'!A:O,7,0),0)</f>
        <v>0</v>
      </c>
      <c r="D131" s="26">
        <f>IFERROR(+VLOOKUP("LEINFA"&amp;A131,'Main File'!A:O,8,0),0)</f>
        <v>0</v>
      </c>
      <c r="E131" s="26">
        <f>IFERROR(+VLOOKUP("LEINFA"&amp;A131,'Main File'!A:O,9,0),0)</f>
        <v>0</v>
      </c>
      <c r="F131" s="26">
        <f>IFERROR(+VLOOKUP("LEINFA"&amp;A131,'Main File'!A:O,10,0),0)</f>
        <v>0</v>
      </c>
      <c r="G131" s="26">
        <f>IFERROR(+VLOOKUP("LEINFA"&amp;A131,'Main File'!A:O,11,0),0)</f>
        <v>0</v>
      </c>
      <c r="H131" s="26">
        <f>IFERROR(+VLOOKUP("LEINFA"&amp;A131,'Main File'!A:O,12,0),0)</f>
        <v>0</v>
      </c>
      <c r="I131" s="26">
        <f>IFERROR(+VLOOKUP("LEINFA"&amp;A131,'Main File'!A:O,13,0),0)</f>
        <v>0</v>
      </c>
      <c r="J131" s="26">
        <f>IFERROR(+VLOOKUP("LEINFA"&amp;A131,'Main File'!A:O,14,0),0)</f>
        <v>0</v>
      </c>
      <c r="K131" s="26">
        <f>IFERROR(+VLOOKUP("LEINFA"&amp;A131,'Main File'!A:O,15,0),0)</f>
        <v>0</v>
      </c>
    </row>
    <row r="132" spans="1:11" x14ac:dyDescent="0.25">
      <c r="A132" s="9">
        <f t="shared" si="1"/>
        <v>43319</v>
      </c>
      <c r="B132" s="26">
        <f>IFERROR(+VLOOKUP("LEINFA"&amp;A132,'Main File'!A:O,6,0),0)</f>
        <v>0</v>
      </c>
      <c r="C132" s="26">
        <f>IFERROR(+VLOOKUP("LEINFA"&amp;A132,'Main File'!A:O,7,0),0)</f>
        <v>0</v>
      </c>
      <c r="D132" s="26">
        <f>IFERROR(+VLOOKUP("LEINFA"&amp;A132,'Main File'!A:O,8,0),0)</f>
        <v>0</v>
      </c>
      <c r="E132" s="26">
        <f>IFERROR(+VLOOKUP("LEINFA"&amp;A132,'Main File'!A:O,9,0),0)</f>
        <v>0</v>
      </c>
      <c r="F132" s="26">
        <f>IFERROR(+VLOOKUP("LEINFA"&amp;A132,'Main File'!A:O,10,0),0)</f>
        <v>0</v>
      </c>
      <c r="G132" s="26">
        <f>IFERROR(+VLOOKUP("LEINFA"&amp;A132,'Main File'!A:O,11,0),0)</f>
        <v>0</v>
      </c>
      <c r="H132" s="26">
        <f>IFERROR(+VLOOKUP("LEINFA"&amp;A132,'Main File'!A:O,12,0),0)</f>
        <v>0</v>
      </c>
      <c r="I132" s="26">
        <f>IFERROR(+VLOOKUP("LEINFA"&amp;A132,'Main File'!A:O,13,0),0)</f>
        <v>0</v>
      </c>
      <c r="J132" s="26">
        <f>IFERROR(+VLOOKUP("LEINFA"&amp;A132,'Main File'!A:O,14,0),0)</f>
        <v>0</v>
      </c>
      <c r="K132" s="26">
        <f>IFERROR(+VLOOKUP("LEINFA"&amp;A132,'Main File'!A:O,15,0),0)</f>
        <v>0</v>
      </c>
    </row>
    <row r="133" spans="1:11" x14ac:dyDescent="0.25">
      <c r="A133" s="9">
        <f t="shared" si="1"/>
        <v>43320</v>
      </c>
      <c r="B133" s="26">
        <f>IFERROR(+VLOOKUP("LEINFA"&amp;A133,'Main File'!A:O,6,0),0)</f>
        <v>0</v>
      </c>
      <c r="C133" s="26">
        <f>IFERROR(+VLOOKUP("LEINFA"&amp;A133,'Main File'!A:O,7,0),0)</f>
        <v>0</v>
      </c>
      <c r="D133" s="26">
        <f>IFERROR(+VLOOKUP("LEINFA"&amp;A133,'Main File'!A:O,8,0),0)</f>
        <v>0</v>
      </c>
      <c r="E133" s="26">
        <f>IFERROR(+VLOOKUP("LEINFA"&amp;A133,'Main File'!A:O,9,0),0)</f>
        <v>0</v>
      </c>
      <c r="F133" s="26">
        <f>IFERROR(+VLOOKUP("LEINFA"&amp;A133,'Main File'!A:O,10,0),0)</f>
        <v>0</v>
      </c>
      <c r="G133" s="26">
        <f>IFERROR(+VLOOKUP("LEINFA"&amp;A133,'Main File'!A:O,11,0),0)</f>
        <v>0</v>
      </c>
      <c r="H133" s="26">
        <f>IFERROR(+VLOOKUP("LEINFA"&amp;A133,'Main File'!A:O,12,0),0)</f>
        <v>0</v>
      </c>
      <c r="I133" s="26">
        <f>IFERROR(+VLOOKUP("LEINFA"&amp;A133,'Main File'!A:O,13,0),0)</f>
        <v>0</v>
      </c>
      <c r="J133" s="26">
        <f>IFERROR(+VLOOKUP("LEINFA"&amp;A133,'Main File'!A:O,14,0),0)</f>
        <v>0</v>
      </c>
      <c r="K133" s="26">
        <f>IFERROR(+VLOOKUP("LEINFA"&amp;A133,'Main File'!A:O,15,0),0)</f>
        <v>0</v>
      </c>
    </row>
    <row r="134" spans="1:11" x14ac:dyDescent="0.25">
      <c r="A134" s="9">
        <f t="shared" si="1"/>
        <v>43321</v>
      </c>
      <c r="B134" s="26">
        <f>IFERROR(+VLOOKUP("LEINFA"&amp;A134,'Main File'!A:O,6,0),0)</f>
        <v>0</v>
      </c>
      <c r="C134" s="26">
        <f>IFERROR(+VLOOKUP("LEINFA"&amp;A134,'Main File'!A:O,7,0),0)</f>
        <v>0</v>
      </c>
      <c r="D134" s="26">
        <f>IFERROR(+VLOOKUP("LEINFA"&amp;A134,'Main File'!A:O,8,0),0)</f>
        <v>0</v>
      </c>
      <c r="E134" s="26">
        <f>IFERROR(+VLOOKUP("LEINFA"&amp;A134,'Main File'!A:O,9,0),0)</f>
        <v>0</v>
      </c>
      <c r="F134" s="26">
        <f>IFERROR(+VLOOKUP("LEINFA"&amp;A134,'Main File'!A:O,10,0),0)</f>
        <v>0</v>
      </c>
      <c r="G134" s="26">
        <f>IFERROR(+VLOOKUP("LEINFA"&amp;A134,'Main File'!A:O,11,0),0)</f>
        <v>0</v>
      </c>
      <c r="H134" s="26">
        <f>IFERROR(+VLOOKUP("LEINFA"&amp;A134,'Main File'!A:O,12,0),0)</f>
        <v>0</v>
      </c>
      <c r="I134" s="26">
        <f>IFERROR(+VLOOKUP("LEINFA"&amp;A134,'Main File'!A:O,13,0),0)</f>
        <v>0</v>
      </c>
      <c r="J134" s="26">
        <f>IFERROR(+VLOOKUP("LEINFA"&amp;A134,'Main File'!A:O,14,0),0)</f>
        <v>0</v>
      </c>
      <c r="K134" s="26">
        <f>IFERROR(+VLOOKUP("LEINFA"&amp;A134,'Main File'!A:O,15,0),0)</f>
        <v>0</v>
      </c>
    </row>
    <row r="135" spans="1:11" x14ac:dyDescent="0.25">
      <c r="A135" s="9">
        <f t="shared" ref="A135:A198" si="2">+A134+1</f>
        <v>43322</v>
      </c>
      <c r="B135" s="26">
        <f>IFERROR(+VLOOKUP("LEINFA"&amp;A135,'Main File'!A:O,6,0),0)</f>
        <v>0</v>
      </c>
      <c r="C135" s="26">
        <f>IFERROR(+VLOOKUP("LEINFA"&amp;A135,'Main File'!A:O,7,0),0)</f>
        <v>0</v>
      </c>
      <c r="D135" s="26">
        <f>IFERROR(+VLOOKUP("LEINFA"&amp;A135,'Main File'!A:O,8,0),0)</f>
        <v>0</v>
      </c>
      <c r="E135" s="26">
        <f>IFERROR(+VLOOKUP("LEINFA"&amp;A135,'Main File'!A:O,9,0),0)</f>
        <v>0</v>
      </c>
      <c r="F135" s="26">
        <f>IFERROR(+VLOOKUP("LEINFA"&amp;A135,'Main File'!A:O,10,0),0)</f>
        <v>0</v>
      </c>
      <c r="G135" s="26">
        <f>IFERROR(+VLOOKUP("LEINFA"&amp;A135,'Main File'!A:O,11,0),0)</f>
        <v>0</v>
      </c>
      <c r="H135" s="26">
        <f>IFERROR(+VLOOKUP("LEINFA"&amp;A135,'Main File'!A:O,12,0),0)</f>
        <v>0</v>
      </c>
      <c r="I135" s="26">
        <f>IFERROR(+VLOOKUP("LEINFA"&amp;A135,'Main File'!A:O,13,0),0)</f>
        <v>0</v>
      </c>
      <c r="J135" s="26">
        <f>IFERROR(+VLOOKUP("LEINFA"&amp;A135,'Main File'!A:O,14,0),0)</f>
        <v>0</v>
      </c>
      <c r="K135" s="26">
        <f>IFERROR(+VLOOKUP("LEINFA"&amp;A135,'Main File'!A:O,15,0),0)</f>
        <v>0</v>
      </c>
    </row>
    <row r="136" spans="1:11" x14ac:dyDescent="0.25">
      <c r="A136" s="9">
        <f t="shared" si="2"/>
        <v>43323</v>
      </c>
      <c r="B136" s="26">
        <f>IFERROR(+VLOOKUP("LEINFA"&amp;A136,'Main File'!A:O,6,0),0)</f>
        <v>0</v>
      </c>
      <c r="C136" s="26">
        <f>IFERROR(+VLOOKUP("LEINFA"&amp;A136,'Main File'!A:O,7,0),0)</f>
        <v>0</v>
      </c>
      <c r="D136" s="26">
        <f>IFERROR(+VLOOKUP("LEINFA"&amp;A136,'Main File'!A:O,8,0),0)</f>
        <v>0</v>
      </c>
      <c r="E136" s="26">
        <f>IFERROR(+VLOOKUP("LEINFA"&amp;A136,'Main File'!A:O,9,0),0)</f>
        <v>0</v>
      </c>
      <c r="F136" s="26">
        <f>IFERROR(+VLOOKUP("LEINFA"&amp;A136,'Main File'!A:O,10,0),0)</f>
        <v>0</v>
      </c>
      <c r="G136" s="26">
        <f>IFERROR(+VLOOKUP("LEINFA"&amp;A136,'Main File'!A:O,11,0),0)</f>
        <v>0</v>
      </c>
      <c r="H136" s="26">
        <f>IFERROR(+VLOOKUP("LEINFA"&amp;A136,'Main File'!A:O,12,0),0)</f>
        <v>0</v>
      </c>
      <c r="I136" s="26">
        <f>IFERROR(+VLOOKUP("LEINFA"&amp;A136,'Main File'!A:O,13,0),0)</f>
        <v>0</v>
      </c>
      <c r="J136" s="26">
        <f>IFERROR(+VLOOKUP("LEINFA"&amp;A136,'Main File'!A:O,14,0),0)</f>
        <v>0</v>
      </c>
      <c r="K136" s="26">
        <f>IFERROR(+VLOOKUP("LEINFA"&amp;A136,'Main File'!A:O,15,0),0)</f>
        <v>0</v>
      </c>
    </row>
    <row r="137" spans="1:11" x14ac:dyDescent="0.25">
      <c r="A137" s="9">
        <f t="shared" si="2"/>
        <v>43324</v>
      </c>
      <c r="B137" s="26">
        <f>IFERROR(+VLOOKUP("LEINFA"&amp;A137,'Main File'!A:O,6,0),0)</f>
        <v>0</v>
      </c>
      <c r="C137" s="26">
        <f>IFERROR(+VLOOKUP("LEINFA"&amp;A137,'Main File'!A:O,7,0),0)</f>
        <v>0</v>
      </c>
      <c r="D137" s="26">
        <f>IFERROR(+VLOOKUP("LEINFA"&amp;A137,'Main File'!A:O,8,0),0)</f>
        <v>0</v>
      </c>
      <c r="E137" s="26">
        <f>IFERROR(+VLOOKUP("LEINFA"&amp;A137,'Main File'!A:O,9,0),0)</f>
        <v>0</v>
      </c>
      <c r="F137" s="26">
        <f>IFERROR(+VLOOKUP("LEINFA"&amp;A137,'Main File'!A:O,10,0),0)</f>
        <v>0</v>
      </c>
      <c r="G137" s="26">
        <f>IFERROR(+VLOOKUP("LEINFA"&amp;A137,'Main File'!A:O,11,0),0)</f>
        <v>0</v>
      </c>
      <c r="H137" s="26">
        <f>IFERROR(+VLOOKUP("LEINFA"&amp;A137,'Main File'!A:O,12,0),0)</f>
        <v>0</v>
      </c>
      <c r="I137" s="26">
        <f>IFERROR(+VLOOKUP("LEINFA"&amp;A137,'Main File'!A:O,13,0),0)</f>
        <v>0</v>
      </c>
      <c r="J137" s="26">
        <f>IFERROR(+VLOOKUP("LEINFA"&amp;A137,'Main File'!A:O,14,0),0)</f>
        <v>0</v>
      </c>
      <c r="K137" s="26">
        <f>IFERROR(+VLOOKUP("LEINFA"&amp;A137,'Main File'!A:O,15,0),0)</f>
        <v>0</v>
      </c>
    </row>
    <row r="138" spans="1:11" x14ac:dyDescent="0.25">
      <c r="A138" s="9">
        <f t="shared" si="2"/>
        <v>43325</v>
      </c>
      <c r="B138" s="26">
        <f>IFERROR(+VLOOKUP("LEINFA"&amp;A138,'Main File'!A:O,6,0),0)</f>
        <v>0</v>
      </c>
      <c r="C138" s="26">
        <f>IFERROR(+VLOOKUP("LEINFA"&amp;A138,'Main File'!A:O,7,0),0)</f>
        <v>0</v>
      </c>
      <c r="D138" s="26">
        <f>IFERROR(+VLOOKUP("LEINFA"&amp;A138,'Main File'!A:O,8,0),0)</f>
        <v>0</v>
      </c>
      <c r="E138" s="26">
        <f>IFERROR(+VLOOKUP("LEINFA"&amp;A138,'Main File'!A:O,9,0),0)</f>
        <v>0</v>
      </c>
      <c r="F138" s="26">
        <f>IFERROR(+VLOOKUP("LEINFA"&amp;A138,'Main File'!A:O,10,0),0)</f>
        <v>0</v>
      </c>
      <c r="G138" s="26">
        <f>IFERROR(+VLOOKUP("LEINFA"&amp;A138,'Main File'!A:O,11,0),0)</f>
        <v>0</v>
      </c>
      <c r="H138" s="26">
        <f>IFERROR(+VLOOKUP("LEINFA"&amp;A138,'Main File'!A:O,12,0),0)</f>
        <v>0</v>
      </c>
      <c r="I138" s="26">
        <f>IFERROR(+VLOOKUP("LEINFA"&amp;A138,'Main File'!A:O,13,0),0)</f>
        <v>0</v>
      </c>
      <c r="J138" s="26">
        <f>IFERROR(+VLOOKUP("LEINFA"&amp;A138,'Main File'!A:O,14,0),0)</f>
        <v>0</v>
      </c>
      <c r="K138" s="26">
        <f>IFERROR(+VLOOKUP("LEINFA"&amp;A138,'Main File'!A:O,15,0),0)</f>
        <v>0</v>
      </c>
    </row>
    <row r="139" spans="1:11" x14ac:dyDescent="0.25">
      <c r="A139" s="9">
        <f t="shared" si="2"/>
        <v>43326</v>
      </c>
      <c r="B139" s="26">
        <f>IFERROR(+VLOOKUP("LEINFA"&amp;A139,'Main File'!A:O,6,0),0)</f>
        <v>0</v>
      </c>
      <c r="C139" s="26">
        <f>IFERROR(+VLOOKUP("LEINFA"&amp;A139,'Main File'!A:O,7,0),0)</f>
        <v>0</v>
      </c>
      <c r="D139" s="26">
        <f>IFERROR(+VLOOKUP("LEINFA"&amp;A139,'Main File'!A:O,8,0),0)</f>
        <v>0</v>
      </c>
      <c r="E139" s="26">
        <f>IFERROR(+VLOOKUP("LEINFA"&amp;A139,'Main File'!A:O,9,0),0)</f>
        <v>0</v>
      </c>
      <c r="F139" s="26">
        <f>IFERROR(+VLOOKUP("LEINFA"&amp;A139,'Main File'!A:O,10,0),0)</f>
        <v>0</v>
      </c>
      <c r="G139" s="26">
        <f>IFERROR(+VLOOKUP("LEINFA"&amp;A139,'Main File'!A:O,11,0),0)</f>
        <v>0</v>
      </c>
      <c r="H139" s="26">
        <f>IFERROR(+VLOOKUP("LEINFA"&amp;A139,'Main File'!A:O,12,0),0)</f>
        <v>0</v>
      </c>
      <c r="I139" s="26">
        <f>IFERROR(+VLOOKUP("LEINFA"&amp;A139,'Main File'!A:O,13,0),0)</f>
        <v>0</v>
      </c>
      <c r="J139" s="26">
        <f>IFERROR(+VLOOKUP("LEINFA"&amp;A139,'Main File'!A:O,14,0),0)</f>
        <v>0</v>
      </c>
      <c r="K139" s="26">
        <f>IFERROR(+VLOOKUP("LEINFA"&amp;A139,'Main File'!A:O,15,0),0)</f>
        <v>0</v>
      </c>
    </row>
    <row r="140" spans="1:11" x14ac:dyDescent="0.25">
      <c r="A140" s="9">
        <f t="shared" si="2"/>
        <v>43327</v>
      </c>
      <c r="B140" s="26">
        <f>IFERROR(+VLOOKUP("LEINFA"&amp;A140,'Main File'!A:O,6,0),0)</f>
        <v>0</v>
      </c>
      <c r="C140" s="26">
        <f>IFERROR(+VLOOKUP("LEINFA"&amp;A140,'Main File'!A:O,7,0),0)</f>
        <v>0</v>
      </c>
      <c r="D140" s="26">
        <f>IFERROR(+VLOOKUP("LEINFA"&amp;A140,'Main File'!A:O,8,0),0)</f>
        <v>0</v>
      </c>
      <c r="E140" s="26">
        <f>IFERROR(+VLOOKUP("LEINFA"&amp;A140,'Main File'!A:O,9,0),0)</f>
        <v>0</v>
      </c>
      <c r="F140" s="26">
        <f>IFERROR(+VLOOKUP("LEINFA"&amp;A140,'Main File'!A:O,10,0),0)</f>
        <v>0</v>
      </c>
      <c r="G140" s="26">
        <f>IFERROR(+VLOOKUP("LEINFA"&amp;A140,'Main File'!A:O,11,0),0)</f>
        <v>0</v>
      </c>
      <c r="H140" s="26">
        <f>IFERROR(+VLOOKUP("LEINFA"&amp;A140,'Main File'!A:O,12,0),0)</f>
        <v>0</v>
      </c>
      <c r="I140" s="26">
        <f>IFERROR(+VLOOKUP("LEINFA"&amp;A140,'Main File'!A:O,13,0),0)</f>
        <v>0</v>
      </c>
      <c r="J140" s="26">
        <f>IFERROR(+VLOOKUP("LEINFA"&amp;A140,'Main File'!A:O,14,0),0)</f>
        <v>0</v>
      </c>
      <c r="K140" s="26">
        <f>IFERROR(+VLOOKUP("LEINFA"&amp;A140,'Main File'!A:O,15,0),0)</f>
        <v>0</v>
      </c>
    </row>
    <row r="141" spans="1:11" x14ac:dyDescent="0.25">
      <c r="A141" s="9">
        <f t="shared" si="2"/>
        <v>43328</v>
      </c>
      <c r="B141" s="26">
        <f>IFERROR(+VLOOKUP("LEINFA"&amp;A141,'Main File'!A:O,6,0),0)</f>
        <v>0</v>
      </c>
      <c r="C141" s="26">
        <f>IFERROR(+VLOOKUP("LEINFA"&amp;A141,'Main File'!A:O,7,0),0)</f>
        <v>0</v>
      </c>
      <c r="D141" s="26">
        <f>IFERROR(+VLOOKUP("LEINFA"&amp;A141,'Main File'!A:O,8,0),0)</f>
        <v>0</v>
      </c>
      <c r="E141" s="26">
        <f>IFERROR(+VLOOKUP("LEINFA"&amp;A141,'Main File'!A:O,9,0),0)</f>
        <v>0</v>
      </c>
      <c r="F141" s="26">
        <f>IFERROR(+VLOOKUP("LEINFA"&amp;A141,'Main File'!A:O,10,0),0)</f>
        <v>0</v>
      </c>
      <c r="G141" s="26">
        <f>IFERROR(+VLOOKUP("LEINFA"&amp;A141,'Main File'!A:O,11,0),0)</f>
        <v>0</v>
      </c>
      <c r="H141" s="26">
        <f>IFERROR(+VLOOKUP("LEINFA"&amp;A141,'Main File'!A:O,12,0),0)</f>
        <v>0</v>
      </c>
      <c r="I141" s="26">
        <f>IFERROR(+VLOOKUP("LEINFA"&amp;A141,'Main File'!A:O,13,0),0)</f>
        <v>0</v>
      </c>
      <c r="J141" s="26">
        <f>IFERROR(+VLOOKUP("LEINFA"&amp;A141,'Main File'!A:O,14,0),0)</f>
        <v>0</v>
      </c>
      <c r="K141" s="26">
        <f>IFERROR(+VLOOKUP("LEINFA"&amp;A141,'Main File'!A:O,15,0),0)</f>
        <v>0</v>
      </c>
    </row>
    <row r="142" spans="1:11" x14ac:dyDescent="0.25">
      <c r="A142" s="9">
        <f t="shared" si="2"/>
        <v>43329</v>
      </c>
      <c r="B142" s="26">
        <f>IFERROR(+VLOOKUP("LEINFA"&amp;A142,'Main File'!A:O,6,0),0)</f>
        <v>0</v>
      </c>
      <c r="C142" s="26">
        <f>IFERROR(+VLOOKUP("LEINFA"&amp;A142,'Main File'!A:O,7,0),0)</f>
        <v>0</v>
      </c>
      <c r="D142" s="26">
        <f>IFERROR(+VLOOKUP("LEINFA"&amp;A142,'Main File'!A:O,8,0),0)</f>
        <v>0</v>
      </c>
      <c r="E142" s="26">
        <f>IFERROR(+VLOOKUP("LEINFA"&amp;A142,'Main File'!A:O,9,0),0)</f>
        <v>0</v>
      </c>
      <c r="F142" s="26">
        <f>IFERROR(+VLOOKUP("LEINFA"&amp;A142,'Main File'!A:O,10,0),0)</f>
        <v>0</v>
      </c>
      <c r="G142" s="26">
        <f>IFERROR(+VLOOKUP("LEINFA"&amp;A142,'Main File'!A:O,11,0),0)</f>
        <v>0</v>
      </c>
      <c r="H142" s="26">
        <f>IFERROR(+VLOOKUP("LEINFA"&amp;A142,'Main File'!A:O,12,0),0)</f>
        <v>0</v>
      </c>
      <c r="I142" s="26">
        <f>IFERROR(+VLOOKUP("LEINFA"&amp;A142,'Main File'!A:O,13,0),0)</f>
        <v>0</v>
      </c>
      <c r="J142" s="26">
        <f>IFERROR(+VLOOKUP("LEINFA"&amp;A142,'Main File'!A:O,14,0),0)</f>
        <v>0</v>
      </c>
      <c r="K142" s="26">
        <f>IFERROR(+VLOOKUP("LEINFA"&amp;A142,'Main File'!A:O,15,0),0)</f>
        <v>0</v>
      </c>
    </row>
    <row r="143" spans="1:11" x14ac:dyDescent="0.25">
      <c r="A143" s="9">
        <f t="shared" si="2"/>
        <v>43330</v>
      </c>
      <c r="B143" s="26">
        <f>IFERROR(+VLOOKUP("LEINFA"&amp;A143,'Main File'!A:O,6,0),0)</f>
        <v>0</v>
      </c>
      <c r="C143" s="26">
        <f>IFERROR(+VLOOKUP("LEINFA"&amp;A143,'Main File'!A:O,7,0),0)</f>
        <v>0</v>
      </c>
      <c r="D143" s="26">
        <f>IFERROR(+VLOOKUP("LEINFA"&amp;A143,'Main File'!A:O,8,0),0)</f>
        <v>0</v>
      </c>
      <c r="E143" s="26">
        <f>IFERROR(+VLOOKUP("LEINFA"&amp;A143,'Main File'!A:O,9,0),0)</f>
        <v>0</v>
      </c>
      <c r="F143" s="26">
        <f>IFERROR(+VLOOKUP("LEINFA"&amp;A143,'Main File'!A:O,10,0),0)</f>
        <v>0</v>
      </c>
      <c r="G143" s="26">
        <f>IFERROR(+VLOOKUP("LEINFA"&amp;A143,'Main File'!A:O,11,0),0)</f>
        <v>0</v>
      </c>
      <c r="H143" s="26">
        <f>IFERROR(+VLOOKUP("LEINFA"&amp;A143,'Main File'!A:O,12,0),0)</f>
        <v>0</v>
      </c>
      <c r="I143" s="26">
        <f>IFERROR(+VLOOKUP("LEINFA"&amp;A143,'Main File'!A:O,13,0),0)</f>
        <v>0</v>
      </c>
      <c r="J143" s="26">
        <f>IFERROR(+VLOOKUP("LEINFA"&amp;A143,'Main File'!A:O,14,0),0)</f>
        <v>0</v>
      </c>
      <c r="K143" s="26">
        <f>IFERROR(+VLOOKUP("LEINFA"&amp;A143,'Main File'!A:O,15,0),0)</f>
        <v>0</v>
      </c>
    </row>
    <row r="144" spans="1:11" x14ac:dyDescent="0.25">
      <c r="A144" s="9">
        <f t="shared" si="2"/>
        <v>43331</v>
      </c>
      <c r="B144" s="26">
        <f>IFERROR(+VLOOKUP("LEINFA"&amp;A144,'Main File'!A:O,6,0),0)</f>
        <v>0</v>
      </c>
      <c r="C144" s="26">
        <f>IFERROR(+VLOOKUP("LEINFA"&amp;A144,'Main File'!A:O,7,0),0)</f>
        <v>0</v>
      </c>
      <c r="D144" s="26">
        <f>IFERROR(+VLOOKUP("LEINFA"&amp;A144,'Main File'!A:O,8,0),0)</f>
        <v>0</v>
      </c>
      <c r="E144" s="26">
        <f>IFERROR(+VLOOKUP("LEINFA"&amp;A144,'Main File'!A:O,9,0),0)</f>
        <v>0</v>
      </c>
      <c r="F144" s="26">
        <f>IFERROR(+VLOOKUP("LEINFA"&amp;A144,'Main File'!A:O,10,0),0)</f>
        <v>0</v>
      </c>
      <c r="G144" s="26">
        <f>IFERROR(+VLOOKUP("LEINFA"&amp;A144,'Main File'!A:O,11,0),0)</f>
        <v>0</v>
      </c>
      <c r="H144" s="26">
        <f>IFERROR(+VLOOKUP("LEINFA"&amp;A144,'Main File'!A:O,12,0),0)</f>
        <v>0</v>
      </c>
      <c r="I144" s="26">
        <f>IFERROR(+VLOOKUP("LEINFA"&amp;A144,'Main File'!A:O,13,0),0)</f>
        <v>0</v>
      </c>
      <c r="J144" s="26">
        <f>IFERROR(+VLOOKUP("LEINFA"&amp;A144,'Main File'!A:O,14,0),0)</f>
        <v>0</v>
      </c>
      <c r="K144" s="26">
        <f>IFERROR(+VLOOKUP("LEINFA"&amp;A144,'Main File'!A:O,15,0),0)</f>
        <v>0</v>
      </c>
    </row>
    <row r="145" spans="1:11" x14ac:dyDescent="0.25">
      <c r="A145" s="9">
        <f t="shared" si="2"/>
        <v>43332</v>
      </c>
      <c r="B145" s="26">
        <f>IFERROR(+VLOOKUP("LEINFA"&amp;A145,'Main File'!A:O,6,0),0)</f>
        <v>0</v>
      </c>
      <c r="C145" s="26">
        <f>IFERROR(+VLOOKUP("LEINFA"&amp;A145,'Main File'!A:O,7,0),0)</f>
        <v>0</v>
      </c>
      <c r="D145" s="26">
        <f>IFERROR(+VLOOKUP("LEINFA"&amp;A145,'Main File'!A:O,8,0),0)</f>
        <v>0</v>
      </c>
      <c r="E145" s="26">
        <f>IFERROR(+VLOOKUP("LEINFA"&amp;A145,'Main File'!A:O,9,0),0)</f>
        <v>0</v>
      </c>
      <c r="F145" s="26">
        <f>IFERROR(+VLOOKUP("LEINFA"&amp;A145,'Main File'!A:O,10,0),0)</f>
        <v>0</v>
      </c>
      <c r="G145" s="26">
        <f>IFERROR(+VLOOKUP("LEINFA"&amp;A145,'Main File'!A:O,11,0),0)</f>
        <v>0</v>
      </c>
      <c r="H145" s="26">
        <f>IFERROR(+VLOOKUP("LEINFA"&amp;A145,'Main File'!A:O,12,0),0)</f>
        <v>0</v>
      </c>
      <c r="I145" s="26">
        <f>IFERROR(+VLOOKUP("LEINFA"&amp;A145,'Main File'!A:O,13,0),0)</f>
        <v>0</v>
      </c>
      <c r="J145" s="26">
        <f>IFERROR(+VLOOKUP("LEINFA"&amp;A145,'Main File'!A:O,14,0),0)</f>
        <v>0</v>
      </c>
      <c r="K145" s="26">
        <f>IFERROR(+VLOOKUP("LEINFA"&amp;A145,'Main File'!A:O,15,0),0)</f>
        <v>0</v>
      </c>
    </row>
    <row r="146" spans="1:11" x14ac:dyDescent="0.25">
      <c r="A146" s="9">
        <f t="shared" si="2"/>
        <v>43333</v>
      </c>
      <c r="B146" s="26">
        <f>IFERROR(+VLOOKUP("LEINFA"&amp;A146,'Main File'!A:O,6,0),0)</f>
        <v>0</v>
      </c>
      <c r="C146" s="26">
        <f>IFERROR(+VLOOKUP("LEINFA"&amp;A146,'Main File'!A:O,7,0),0)</f>
        <v>0</v>
      </c>
      <c r="D146" s="26">
        <f>IFERROR(+VLOOKUP("LEINFA"&amp;A146,'Main File'!A:O,8,0),0)</f>
        <v>0</v>
      </c>
      <c r="E146" s="26">
        <f>IFERROR(+VLOOKUP("LEINFA"&amp;A146,'Main File'!A:O,9,0),0)</f>
        <v>0</v>
      </c>
      <c r="F146" s="26">
        <f>IFERROR(+VLOOKUP("LEINFA"&amp;A146,'Main File'!A:O,10,0),0)</f>
        <v>0</v>
      </c>
      <c r="G146" s="26">
        <f>IFERROR(+VLOOKUP("LEINFA"&amp;A146,'Main File'!A:O,11,0),0)</f>
        <v>0</v>
      </c>
      <c r="H146" s="26">
        <f>IFERROR(+VLOOKUP("LEINFA"&amp;A146,'Main File'!A:O,12,0),0)</f>
        <v>0</v>
      </c>
      <c r="I146" s="26">
        <f>IFERROR(+VLOOKUP("LEINFA"&amp;A146,'Main File'!A:O,13,0),0)</f>
        <v>0</v>
      </c>
      <c r="J146" s="26">
        <f>IFERROR(+VLOOKUP("LEINFA"&amp;A146,'Main File'!A:O,14,0),0)</f>
        <v>0</v>
      </c>
      <c r="K146" s="26">
        <f>IFERROR(+VLOOKUP("LEINFA"&amp;A146,'Main File'!A:O,15,0),0)</f>
        <v>0</v>
      </c>
    </row>
    <row r="147" spans="1:11" x14ac:dyDescent="0.25">
      <c r="A147" s="9">
        <f t="shared" si="2"/>
        <v>43334</v>
      </c>
      <c r="B147" s="26">
        <f>IFERROR(+VLOOKUP("LEINFA"&amp;A147,'Main File'!A:O,6,0),0)</f>
        <v>0</v>
      </c>
      <c r="C147" s="26">
        <f>IFERROR(+VLOOKUP("LEINFA"&amp;A147,'Main File'!A:O,7,0),0)</f>
        <v>0</v>
      </c>
      <c r="D147" s="26">
        <f>IFERROR(+VLOOKUP("LEINFA"&amp;A147,'Main File'!A:O,8,0),0)</f>
        <v>0</v>
      </c>
      <c r="E147" s="26">
        <f>IFERROR(+VLOOKUP("LEINFA"&amp;A147,'Main File'!A:O,9,0),0)</f>
        <v>0</v>
      </c>
      <c r="F147" s="26">
        <f>IFERROR(+VLOOKUP("LEINFA"&amp;A147,'Main File'!A:O,10,0),0)</f>
        <v>0</v>
      </c>
      <c r="G147" s="26">
        <f>IFERROR(+VLOOKUP("LEINFA"&amp;A147,'Main File'!A:O,11,0),0)</f>
        <v>0</v>
      </c>
      <c r="H147" s="26">
        <f>IFERROR(+VLOOKUP("LEINFA"&amp;A147,'Main File'!A:O,12,0),0)</f>
        <v>0</v>
      </c>
      <c r="I147" s="26">
        <f>IFERROR(+VLOOKUP("LEINFA"&amp;A147,'Main File'!A:O,13,0),0)</f>
        <v>0</v>
      </c>
      <c r="J147" s="26">
        <f>IFERROR(+VLOOKUP("LEINFA"&amp;A147,'Main File'!A:O,14,0),0)</f>
        <v>0</v>
      </c>
      <c r="K147" s="26">
        <f>IFERROR(+VLOOKUP("LEINFA"&amp;A147,'Main File'!A:O,15,0),0)</f>
        <v>0</v>
      </c>
    </row>
    <row r="148" spans="1:11" x14ac:dyDescent="0.25">
      <c r="A148" s="9">
        <f t="shared" si="2"/>
        <v>43335</v>
      </c>
      <c r="B148" s="26">
        <f>IFERROR(+VLOOKUP("LEINFA"&amp;A148,'Main File'!A:O,6,0),0)</f>
        <v>0</v>
      </c>
      <c r="C148" s="26">
        <f>IFERROR(+VLOOKUP("LEINFA"&amp;A148,'Main File'!A:O,7,0),0)</f>
        <v>0</v>
      </c>
      <c r="D148" s="26">
        <f>IFERROR(+VLOOKUP("LEINFA"&amp;A148,'Main File'!A:O,8,0),0)</f>
        <v>0</v>
      </c>
      <c r="E148" s="26">
        <f>IFERROR(+VLOOKUP("LEINFA"&amp;A148,'Main File'!A:O,9,0),0)</f>
        <v>0</v>
      </c>
      <c r="F148" s="26">
        <f>IFERROR(+VLOOKUP("LEINFA"&amp;A148,'Main File'!A:O,10,0),0)</f>
        <v>0</v>
      </c>
      <c r="G148" s="26">
        <f>IFERROR(+VLOOKUP("LEINFA"&amp;A148,'Main File'!A:O,11,0),0)</f>
        <v>0</v>
      </c>
      <c r="H148" s="26">
        <f>IFERROR(+VLOOKUP("LEINFA"&amp;A148,'Main File'!A:O,12,0),0)</f>
        <v>0</v>
      </c>
      <c r="I148" s="26">
        <f>IFERROR(+VLOOKUP("LEINFA"&amp;A148,'Main File'!A:O,13,0),0)</f>
        <v>0</v>
      </c>
      <c r="J148" s="26">
        <f>IFERROR(+VLOOKUP("LEINFA"&amp;A148,'Main File'!A:O,14,0),0)</f>
        <v>0</v>
      </c>
      <c r="K148" s="26">
        <f>IFERROR(+VLOOKUP("LEINFA"&amp;A148,'Main File'!A:O,15,0),0)</f>
        <v>0</v>
      </c>
    </row>
    <row r="149" spans="1:11" x14ac:dyDescent="0.25">
      <c r="A149" s="9">
        <f t="shared" si="2"/>
        <v>43336</v>
      </c>
      <c r="B149" s="26">
        <f>IFERROR(+VLOOKUP("LEINFA"&amp;A149,'Main File'!A:O,6,0),0)</f>
        <v>0</v>
      </c>
      <c r="C149" s="26">
        <f>IFERROR(+VLOOKUP("LEINFA"&amp;A149,'Main File'!A:O,7,0),0)</f>
        <v>0</v>
      </c>
      <c r="D149" s="26">
        <f>IFERROR(+VLOOKUP("LEINFA"&amp;A149,'Main File'!A:O,8,0),0)</f>
        <v>0</v>
      </c>
      <c r="E149" s="26">
        <f>IFERROR(+VLOOKUP("LEINFA"&amp;A149,'Main File'!A:O,9,0),0)</f>
        <v>0</v>
      </c>
      <c r="F149" s="26">
        <f>IFERROR(+VLOOKUP("LEINFA"&amp;A149,'Main File'!A:O,10,0),0)</f>
        <v>0</v>
      </c>
      <c r="G149" s="26">
        <f>IFERROR(+VLOOKUP("LEINFA"&amp;A149,'Main File'!A:O,11,0),0)</f>
        <v>0</v>
      </c>
      <c r="H149" s="26">
        <f>IFERROR(+VLOOKUP("LEINFA"&amp;A149,'Main File'!A:O,12,0),0)</f>
        <v>0</v>
      </c>
      <c r="I149" s="26">
        <f>IFERROR(+VLOOKUP("LEINFA"&amp;A149,'Main File'!A:O,13,0),0)</f>
        <v>0</v>
      </c>
      <c r="J149" s="26">
        <f>IFERROR(+VLOOKUP("LEINFA"&amp;A149,'Main File'!A:O,14,0),0)</f>
        <v>0</v>
      </c>
      <c r="K149" s="26">
        <f>IFERROR(+VLOOKUP("LEINFA"&amp;A149,'Main File'!A:O,15,0),0)</f>
        <v>0</v>
      </c>
    </row>
    <row r="150" spans="1:11" x14ac:dyDescent="0.25">
      <c r="A150" s="9">
        <f t="shared" si="2"/>
        <v>43337</v>
      </c>
      <c r="B150" s="26">
        <f>IFERROR(+VLOOKUP("LEINFA"&amp;A150,'Main File'!A:O,6,0),0)</f>
        <v>0</v>
      </c>
      <c r="C150" s="26">
        <f>IFERROR(+VLOOKUP("LEINFA"&amp;A150,'Main File'!A:O,7,0),0)</f>
        <v>0</v>
      </c>
      <c r="D150" s="26">
        <f>IFERROR(+VLOOKUP("LEINFA"&amp;A150,'Main File'!A:O,8,0),0)</f>
        <v>0</v>
      </c>
      <c r="E150" s="26">
        <f>IFERROR(+VLOOKUP("LEINFA"&amp;A150,'Main File'!A:O,9,0),0)</f>
        <v>0</v>
      </c>
      <c r="F150" s="26">
        <f>IFERROR(+VLOOKUP("LEINFA"&amp;A150,'Main File'!A:O,10,0),0)</f>
        <v>0</v>
      </c>
      <c r="G150" s="26">
        <f>IFERROR(+VLOOKUP("LEINFA"&amp;A150,'Main File'!A:O,11,0),0)</f>
        <v>0</v>
      </c>
      <c r="H150" s="26">
        <f>IFERROR(+VLOOKUP("LEINFA"&amp;A150,'Main File'!A:O,12,0),0)</f>
        <v>0</v>
      </c>
      <c r="I150" s="26">
        <f>IFERROR(+VLOOKUP("LEINFA"&amp;A150,'Main File'!A:O,13,0),0)</f>
        <v>0</v>
      </c>
      <c r="J150" s="26">
        <f>IFERROR(+VLOOKUP("LEINFA"&amp;A150,'Main File'!A:O,14,0),0)</f>
        <v>0</v>
      </c>
      <c r="K150" s="26">
        <f>IFERROR(+VLOOKUP("LEINFA"&amp;A150,'Main File'!A:O,15,0),0)</f>
        <v>0</v>
      </c>
    </row>
    <row r="151" spans="1:11" x14ac:dyDescent="0.25">
      <c r="A151" s="9">
        <f t="shared" si="2"/>
        <v>43338</v>
      </c>
      <c r="B151" s="26">
        <f>IFERROR(+VLOOKUP("LEINFA"&amp;A151,'Main File'!A:O,6,0),0)</f>
        <v>0</v>
      </c>
      <c r="C151" s="26">
        <f>IFERROR(+VLOOKUP("LEINFA"&amp;A151,'Main File'!A:O,7,0),0)</f>
        <v>0</v>
      </c>
      <c r="D151" s="26">
        <f>IFERROR(+VLOOKUP("LEINFA"&amp;A151,'Main File'!A:O,8,0),0)</f>
        <v>0</v>
      </c>
      <c r="E151" s="26">
        <f>IFERROR(+VLOOKUP("LEINFA"&amp;A151,'Main File'!A:O,9,0),0)</f>
        <v>0</v>
      </c>
      <c r="F151" s="26">
        <f>IFERROR(+VLOOKUP("LEINFA"&amp;A151,'Main File'!A:O,10,0),0)</f>
        <v>0</v>
      </c>
      <c r="G151" s="26">
        <f>IFERROR(+VLOOKUP("LEINFA"&amp;A151,'Main File'!A:O,11,0),0)</f>
        <v>0</v>
      </c>
      <c r="H151" s="26">
        <f>IFERROR(+VLOOKUP("LEINFA"&amp;A151,'Main File'!A:O,12,0),0)</f>
        <v>0</v>
      </c>
      <c r="I151" s="26">
        <f>IFERROR(+VLOOKUP("LEINFA"&amp;A151,'Main File'!A:O,13,0),0)</f>
        <v>0</v>
      </c>
      <c r="J151" s="26">
        <f>IFERROR(+VLOOKUP("LEINFA"&amp;A151,'Main File'!A:O,14,0),0)</f>
        <v>0</v>
      </c>
      <c r="K151" s="26">
        <f>IFERROR(+VLOOKUP("LEINFA"&amp;A151,'Main File'!A:O,15,0),0)</f>
        <v>0</v>
      </c>
    </row>
    <row r="152" spans="1:11" x14ac:dyDescent="0.25">
      <c r="A152" s="9">
        <f t="shared" si="2"/>
        <v>43339</v>
      </c>
      <c r="B152" s="26">
        <f>IFERROR(+VLOOKUP("LEINFA"&amp;A152,'Main File'!A:O,6,0),0)</f>
        <v>0</v>
      </c>
      <c r="C152" s="26">
        <f>IFERROR(+VLOOKUP("LEINFA"&amp;A152,'Main File'!A:O,7,0),0)</f>
        <v>0</v>
      </c>
      <c r="D152" s="26">
        <f>IFERROR(+VLOOKUP("LEINFA"&amp;A152,'Main File'!A:O,8,0),0)</f>
        <v>0</v>
      </c>
      <c r="E152" s="26">
        <f>IFERROR(+VLOOKUP("LEINFA"&amp;A152,'Main File'!A:O,9,0),0)</f>
        <v>0</v>
      </c>
      <c r="F152" s="26">
        <f>IFERROR(+VLOOKUP("LEINFA"&amp;A152,'Main File'!A:O,10,0),0)</f>
        <v>0</v>
      </c>
      <c r="G152" s="26">
        <f>IFERROR(+VLOOKUP("LEINFA"&amp;A152,'Main File'!A:O,11,0),0)</f>
        <v>0</v>
      </c>
      <c r="H152" s="26">
        <f>IFERROR(+VLOOKUP("LEINFA"&amp;A152,'Main File'!A:O,12,0),0)</f>
        <v>0</v>
      </c>
      <c r="I152" s="26">
        <f>IFERROR(+VLOOKUP("LEINFA"&amp;A152,'Main File'!A:O,13,0),0)</f>
        <v>0</v>
      </c>
      <c r="J152" s="26">
        <f>IFERROR(+VLOOKUP("LEINFA"&amp;A152,'Main File'!A:O,14,0),0)</f>
        <v>0</v>
      </c>
      <c r="K152" s="26">
        <f>IFERROR(+VLOOKUP("LEINFA"&amp;A152,'Main File'!A:O,15,0),0)</f>
        <v>0</v>
      </c>
    </row>
    <row r="153" spans="1:11" x14ac:dyDescent="0.25">
      <c r="A153" s="9">
        <f t="shared" si="2"/>
        <v>43340</v>
      </c>
      <c r="B153" s="26">
        <f>IFERROR(+VLOOKUP("LEINFA"&amp;A153,'Main File'!A:O,6,0),0)</f>
        <v>0</v>
      </c>
      <c r="C153" s="26">
        <f>IFERROR(+VLOOKUP("LEINFA"&amp;A153,'Main File'!A:O,7,0),0)</f>
        <v>0</v>
      </c>
      <c r="D153" s="26">
        <f>IFERROR(+VLOOKUP("LEINFA"&amp;A153,'Main File'!A:O,8,0),0)</f>
        <v>0</v>
      </c>
      <c r="E153" s="26">
        <f>IFERROR(+VLOOKUP("LEINFA"&amp;A153,'Main File'!A:O,9,0),0)</f>
        <v>0</v>
      </c>
      <c r="F153" s="26">
        <f>IFERROR(+VLOOKUP("LEINFA"&amp;A153,'Main File'!A:O,10,0),0)</f>
        <v>0</v>
      </c>
      <c r="G153" s="26">
        <f>IFERROR(+VLOOKUP("LEINFA"&amp;A153,'Main File'!A:O,11,0),0)</f>
        <v>0</v>
      </c>
      <c r="H153" s="26">
        <f>IFERROR(+VLOOKUP("LEINFA"&amp;A153,'Main File'!A:O,12,0),0)</f>
        <v>0</v>
      </c>
      <c r="I153" s="26">
        <f>IFERROR(+VLOOKUP("LEINFA"&amp;A153,'Main File'!A:O,13,0),0)</f>
        <v>0</v>
      </c>
      <c r="J153" s="26">
        <f>IFERROR(+VLOOKUP("LEINFA"&amp;A153,'Main File'!A:O,14,0),0)</f>
        <v>0</v>
      </c>
      <c r="K153" s="26">
        <f>IFERROR(+VLOOKUP("LEINFA"&amp;A153,'Main File'!A:O,15,0),0)</f>
        <v>0</v>
      </c>
    </row>
    <row r="154" spans="1:11" x14ac:dyDescent="0.25">
      <c r="A154" s="9">
        <f t="shared" si="2"/>
        <v>43341</v>
      </c>
      <c r="B154" s="26">
        <f>IFERROR(+VLOOKUP("LEINFA"&amp;A154,'Main File'!A:O,6,0),0)</f>
        <v>0</v>
      </c>
      <c r="C154" s="26">
        <f>IFERROR(+VLOOKUP("LEINFA"&amp;A154,'Main File'!A:O,7,0),0)</f>
        <v>0</v>
      </c>
      <c r="D154" s="26">
        <f>IFERROR(+VLOOKUP("LEINFA"&amp;A154,'Main File'!A:O,8,0),0)</f>
        <v>0</v>
      </c>
      <c r="E154" s="26">
        <f>IFERROR(+VLOOKUP("LEINFA"&amp;A154,'Main File'!A:O,9,0),0)</f>
        <v>0</v>
      </c>
      <c r="F154" s="26">
        <f>IFERROR(+VLOOKUP("LEINFA"&amp;A154,'Main File'!A:O,10,0),0)</f>
        <v>0</v>
      </c>
      <c r="G154" s="26">
        <f>IFERROR(+VLOOKUP("LEINFA"&amp;A154,'Main File'!A:O,11,0),0)</f>
        <v>0</v>
      </c>
      <c r="H154" s="26">
        <f>IFERROR(+VLOOKUP("LEINFA"&amp;A154,'Main File'!A:O,12,0),0)</f>
        <v>0</v>
      </c>
      <c r="I154" s="26">
        <f>IFERROR(+VLOOKUP("LEINFA"&amp;A154,'Main File'!A:O,13,0),0)</f>
        <v>0</v>
      </c>
      <c r="J154" s="26">
        <f>IFERROR(+VLOOKUP("LEINFA"&amp;A154,'Main File'!A:O,14,0),0)</f>
        <v>0</v>
      </c>
      <c r="K154" s="26">
        <f>IFERROR(+VLOOKUP("LEINFA"&amp;A154,'Main File'!A:O,15,0),0)</f>
        <v>0</v>
      </c>
    </row>
    <row r="155" spans="1:11" x14ac:dyDescent="0.25">
      <c r="A155" s="9">
        <f t="shared" si="2"/>
        <v>43342</v>
      </c>
      <c r="B155" s="26">
        <f>IFERROR(+VLOOKUP("LEINFA"&amp;A155,'Main File'!A:O,6,0),0)</f>
        <v>0</v>
      </c>
      <c r="C155" s="26">
        <f>IFERROR(+VLOOKUP("LEINFA"&amp;A155,'Main File'!A:O,7,0),0)</f>
        <v>0</v>
      </c>
      <c r="D155" s="26">
        <f>IFERROR(+VLOOKUP("LEINFA"&amp;A155,'Main File'!A:O,8,0),0)</f>
        <v>0</v>
      </c>
      <c r="E155" s="26">
        <f>IFERROR(+VLOOKUP("LEINFA"&amp;A155,'Main File'!A:O,9,0),0)</f>
        <v>0</v>
      </c>
      <c r="F155" s="26">
        <f>IFERROR(+VLOOKUP("LEINFA"&amp;A155,'Main File'!A:O,10,0),0)</f>
        <v>0</v>
      </c>
      <c r="G155" s="26">
        <f>IFERROR(+VLOOKUP("LEINFA"&amp;A155,'Main File'!A:O,11,0),0)</f>
        <v>0</v>
      </c>
      <c r="H155" s="26">
        <f>IFERROR(+VLOOKUP("LEINFA"&amp;A155,'Main File'!A:O,12,0),0)</f>
        <v>0</v>
      </c>
      <c r="I155" s="26">
        <f>IFERROR(+VLOOKUP("LEINFA"&amp;A155,'Main File'!A:O,13,0),0)</f>
        <v>0</v>
      </c>
      <c r="J155" s="26">
        <f>IFERROR(+VLOOKUP("LEINFA"&amp;A155,'Main File'!A:O,14,0),0)</f>
        <v>0</v>
      </c>
      <c r="K155" s="26">
        <f>IFERROR(+VLOOKUP("LEINFA"&amp;A155,'Main File'!A:O,15,0),0)</f>
        <v>0</v>
      </c>
    </row>
    <row r="156" spans="1:11" x14ac:dyDescent="0.25">
      <c r="A156" s="9">
        <f t="shared" si="2"/>
        <v>43343</v>
      </c>
      <c r="B156" s="26">
        <f>IFERROR(+VLOOKUP("LEINFA"&amp;A156,'Main File'!A:O,6,0),0)</f>
        <v>0</v>
      </c>
      <c r="C156" s="26">
        <f>IFERROR(+VLOOKUP("LEINFA"&amp;A156,'Main File'!A:O,7,0),0)</f>
        <v>0</v>
      </c>
      <c r="D156" s="26">
        <f>IFERROR(+VLOOKUP("LEINFA"&amp;A156,'Main File'!A:O,8,0),0)</f>
        <v>0</v>
      </c>
      <c r="E156" s="26">
        <f>IFERROR(+VLOOKUP("LEINFA"&amp;A156,'Main File'!A:O,9,0),0)</f>
        <v>0</v>
      </c>
      <c r="F156" s="26">
        <f>IFERROR(+VLOOKUP("LEINFA"&amp;A156,'Main File'!A:O,10,0),0)</f>
        <v>0</v>
      </c>
      <c r="G156" s="26">
        <f>IFERROR(+VLOOKUP("LEINFA"&amp;A156,'Main File'!A:O,11,0),0)</f>
        <v>0</v>
      </c>
      <c r="H156" s="26">
        <f>IFERROR(+VLOOKUP("LEINFA"&amp;A156,'Main File'!A:O,12,0),0)</f>
        <v>0</v>
      </c>
      <c r="I156" s="26">
        <f>IFERROR(+VLOOKUP("LEINFA"&amp;A156,'Main File'!A:O,13,0),0)</f>
        <v>0</v>
      </c>
      <c r="J156" s="26">
        <f>IFERROR(+VLOOKUP("LEINFA"&amp;A156,'Main File'!A:O,14,0),0)</f>
        <v>0</v>
      </c>
      <c r="K156" s="26">
        <f>IFERROR(+VLOOKUP("LEINFA"&amp;A156,'Main File'!A:O,15,0),0)</f>
        <v>0</v>
      </c>
    </row>
    <row r="157" spans="1:11" x14ac:dyDescent="0.25">
      <c r="A157" s="9">
        <f t="shared" si="2"/>
        <v>43344</v>
      </c>
      <c r="B157" s="26">
        <f>IFERROR(+VLOOKUP("LEINFA"&amp;A157,'Main File'!A:O,6,0),0)</f>
        <v>0</v>
      </c>
      <c r="C157" s="26">
        <f>IFERROR(+VLOOKUP("LEINFA"&amp;A157,'Main File'!A:O,7,0),0)</f>
        <v>0</v>
      </c>
      <c r="D157" s="26">
        <f>IFERROR(+VLOOKUP("LEINFA"&amp;A157,'Main File'!A:O,8,0),0)</f>
        <v>0</v>
      </c>
      <c r="E157" s="26">
        <f>IFERROR(+VLOOKUP("LEINFA"&amp;A157,'Main File'!A:O,9,0),0)</f>
        <v>0</v>
      </c>
      <c r="F157" s="26">
        <f>IFERROR(+VLOOKUP("LEINFA"&amp;A157,'Main File'!A:O,10,0),0)</f>
        <v>0</v>
      </c>
      <c r="G157" s="26">
        <f>IFERROR(+VLOOKUP("LEINFA"&amp;A157,'Main File'!A:O,11,0),0)</f>
        <v>0</v>
      </c>
      <c r="H157" s="26">
        <f>IFERROR(+VLOOKUP("LEINFA"&amp;A157,'Main File'!A:O,12,0),0)</f>
        <v>0</v>
      </c>
      <c r="I157" s="26">
        <f>IFERROR(+VLOOKUP("LEINFA"&amp;A157,'Main File'!A:O,13,0),0)</f>
        <v>0</v>
      </c>
      <c r="J157" s="26">
        <f>IFERROR(+VLOOKUP("LEINFA"&amp;A157,'Main File'!A:O,14,0),0)</f>
        <v>0</v>
      </c>
      <c r="K157" s="26">
        <f>IFERROR(+VLOOKUP("LEINFA"&amp;A157,'Main File'!A:O,15,0),0)</f>
        <v>0</v>
      </c>
    </row>
    <row r="158" spans="1:11" x14ac:dyDescent="0.25">
      <c r="A158" s="9">
        <f t="shared" si="2"/>
        <v>43345</v>
      </c>
      <c r="B158" s="26">
        <f>IFERROR(+VLOOKUP("LEINFA"&amp;A158,'Main File'!A:O,6,0),0)</f>
        <v>0</v>
      </c>
      <c r="C158" s="26">
        <f>IFERROR(+VLOOKUP("LEINFA"&amp;A158,'Main File'!A:O,7,0),0)</f>
        <v>0</v>
      </c>
      <c r="D158" s="26">
        <f>IFERROR(+VLOOKUP("LEINFA"&amp;A158,'Main File'!A:O,8,0),0)</f>
        <v>0</v>
      </c>
      <c r="E158" s="26">
        <f>IFERROR(+VLOOKUP("LEINFA"&amp;A158,'Main File'!A:O,9,0),0)</f>
        <v>0</v>
      </c>
      <c r="F158" s="26">
        <f>IFERROR(+VLOOKUP("LEINFA"&amp;A158,'Main File'!A:O,10,0),0)</f>
        <v>0</v>
      </c>
      <c r="G158" s="26">
        <f>IFERROR(+VLOOKUP("LEINFA"&amp;A158,'Main File'!A:O,11,0),0)</f>
        <v>0</v>
      </c>
      <c r="H158" s="26">
        <f>IFERROR(+VLOOKUP("LEINFA"&amp;A158,'Main File'!A:O,12,0),0)</f>
        <v>0</v>
      </c>
      <c r="I158" s="26">
        <f>IFERROR(+VLOOKUP("LEINFA"&amp;A158,'Main File'!A:O,13,0),0)</f>
        <v>0</v>
      </c>
      <c r="J158" s="26">
        <f>IFERROR(+VLOOKUP("LEINFA"&amp;A158,'Main File'!A:O,14,0),0)</f>
        <v>0</v>
      </c>
      <c r="K158" s="26">
        <f>IFERROR(+VLOOKUP("LEINFA"&amp;A158,'Main File'!A:O,15,0),0)</f>
        <v>0</v>
      </c>
    </row>
    <row r="159" spans="1:11" x14ac:dyDescent="0.25">
      <c r="A159" s="9">
        <f t="shared" si="2"/>
        <v>43346</v>
      </c>
      <c r="B159" s="26">
        <f>IFERROR(+VLOOKUP("LEINFA"&amp;A159,'Main File'!A:O,6,0),0)</f>
        <v>0</v>
      </c>
      <c r="C159" s="26">
        <f>IFERROR(+VLOOKUP("LEINFA"&amp;A159,'Main File'!A:O,7,0),0)</f>
        <v>0</v>
      </c>
      <c r="D159" s="26">
        <f>IFERROR(+VLOOKUP("LEINFA"&amp;A159,'Main File'!A:O,8,0),0)</f>
        <v>0</v>
      </c>
      <c r="E159" s="26">
        <f>IFERROR(+VLOOKUP("LEINFA"&amp;A159,'Main File'!A:O,9,0),0)</f>
        <v>0</v>
      </c>
      <c r="F159" s="26">
        <f>IFERROR(+VLOOKUP("LEINFA"&amp;A159,'Main File'!A:O,10,0),0)</f>
        <v>0</v>
      </c>
      <c r="G159" s="26">
        <f>IFERROR(+VLOOKUP("LEINFA"&amp;A159,'Main File'!A:O,11,0),0)</f>
        <v>0</v>
      </c>
      <c r="H159" s="26">
        <f>IFERROR(+VLOOKUP("LEINFA"&amp;A159,'Main File'!A:O,12,0),0)</f>
        <v>0</v>
      </c>
      <c r="I159" s="26">
        <f>IFERROR(+VLOOKUP("LEINFA"&amp;A159,'Main File'!A:O,13,0),0)</f>
        <v>0</v>
      </c>
      <c r="J159" s="26">
        <f>IFERROR(+VLOOKUP("LEINFA"&amp;A159,'Main File'!A:O,14,0),0)</f>
        <v>0</v>
      </c>
      <c r="K159" s="26">
        <f>IFERROR(+VLOOKUP("LEINFA"&amp;A159,'Main File'!A:O,15,0),0)</f>
        <v>0</v>
      </c>
    </row>
    <row r="160" spans="1:11" x14ac:dyDescent="0.25">
      <c r="A160" s="9">
        <f t="shared" si="2"/>
        <v>43347</v>
      </c>
      <c r="B160" s="26">
        <f>IFERROR(+VLOOKUP("LEINFA"&amp;A160,'Main File'!A:O,6,0),0)</f>
        <v>0</v>
      </c>
      <c r="C160" s="26">
        <f>IFERROR(+VLOOKUP("LEINFA"&amp;A160,'Main File'!A:O,7,0),0)</f>
        <v>0</v>
      </c>
      <c r="D160" s="26">
        <f>IFERROR(+VLOOKUP("LEINFA"&amp;A160,'Main File'!A:O,8,0),0)</f>
        <v>0</v>
      </c>
      <c r="E160" s="26">
        <f>IFERROR(+VLOOKUP("LEINFA"&amp;A160,'Main File'!A:O,9,0),0)</f>
        <v>0</v>
      </c>
      <c r="F160" s="26">
        <f>IFERROR(+VLOOKUP("LEINFA"&amp;A160,'Main File'!A:O,10,0),0)</f>
        <v>0</v>
      </c>
      <c r="G160" s="26">
        <f>IFERROR(+VLOOKUP("LEINFA"&amp;A160,'Main File'!A:O,11,0),0)</f>
        <v>0</v>
      </c>
      <c r="H160" s="26">
        <f>IFERROR(+VLOOKUP("LEINFA"&amp;A160,'Main File'!A:O,12,0),0)</f>
        <v>0</v>
      </c>
      <c r="I160" s="26">
        <f>IFERROR(+VLOOKUP("LEINFA"&amp;A160,'Main File'!A:O,13,0),0)</f>
        <v>0</v>
      </c>
      <c r="J160" s="26">
        <f>IFERROR(+VLOOKUP("LEINFA"&amp;A160,'Main File'!A:O,14,0),0)</f>
        <v>0</v>
      </c>
      <c r="K160" s="26">
        <f>IFERROR(+VLOOKUP("LEINFA"&amp;A160,'Main File'!A:O,15,0),0)</f>
        <v>0</v>
      </c>
    </row>
    <row r="161" spans="1:11" x14ac:dyDescent="0.25">
      <c r="A161" s="9">
        <f t="shared" si="2"/>
        <v>43348</v>
      </c>
      <c r="B161" s="26">
        <f>IFERROR(+VLOOKUP("LEINFA"&amp;A161,'Main File'!A:O,6,0),0)</f>
        <v>0</v>
      </c>
      <c r="C161" s="26">
        <f>IFERROR(+VLOOKUP("LEINFA"&amp;A161,'Main File'!A:O,7,0),0)</f>
        <v>0</v>
      </c>
      <c r="D161" s="26">
        <f>IFERROR(+VLOOKUP("LEINFA"&amp;A161,'Main File'!A:O,8,0),0)</f>
        <v>0</v>
      </c>
      <c r="E161" s="26">
        <f>IFERROR(+VLOOKUP("LEINFA"&amp;A161,'Main File'!A:O,9,0),0)</f>
        <v>0</v>
      </c>
      <c r="F161" s="26">
        <f>IFERROR(+VLOOKUP("LEINFA"&amp;A161,'Main File'!A:O,10,0),0)</f>
        <v>0</v>
      </c>
      <c r="G161" s="26">
        <f>IFERROR(+VLOOKUP("LEINFA"&amp;A161,'Main File'!A:O,11,0),0)</f>
        <v>0</v>
      </c>
      <c r="H161" s="26">
        <f>IFERROR(+VLOOKUP("LEINFA"&amp;A161,'Main File'!A:O,12,0),0)</f>
        <v>0</v>
      </c>
      <c r="I161" s="26">
        <f>IFERROR(+VLOOKUP("LEINFA"&amp;A161,'Main File'!A:O,13,0),0)</f>
        <v>0</v>
      </c>
      <c r="J161" s="26">
        <f>IFERROR(+VLOOKUP("LEINFA"&amp;A161,'Main File'!A:O,14,0),0)</f>
        <v>0</v>
      </c>
      <c r="K161" s="26">
        <f>IFERROR(+VLOOKUP("LEINFA"&amp;A161,'Main File'!A:O,15,0),0)</f>
        <v>0</v>
      </c>
    </row>
    <row r="162" spans="1:11" x14ac:dyDescent="0.25">
      <c r="A162" s="9">
        <f t="shared" si="2"/>
        <v>43349</v>
      </c>
      <c r="B162" s="26">
        <f>IFERROR(+VLOOKUP("LEINFA"&amp;A162,'Main File'!A:O,6,0),0)</f>
        <v>0</v>
      </c>
      <c r="C162" s="26">
        <f>IFERROR(+VLOOKUP("LEINFA"&amp;A162,'Main File'!A:O,7,0),0)</f>
        <v>0</v>
      </c>
      <c r="D162" s="26">
        <f>IFERROR(+VLOOKUP("LEINFA"&amp;A162,'Main File'!A:O,8,0),0)</f>
        <v>0</v>
      </c>
      <c r="E162" s="26">
        <f>IFERROR(+VLOOKUP("LEINFA"&amp;A162,'Main File'!A:O,9,0),0)</f>
        <v>0</v>
      </c>
      <c r="F162" s="26">
        <f>IFERROR(+VLOOKUP("LEINFA"&amp;A162,'Main File'!A:O,10,0),0)</f>
        <v>0</v>
      </c>
      <c r="G162" s="26">
        <f>IFERROR(+VLOOKUP("LEINFA"&amp;A162,'Main File'!A:O,11,0),0)</f>
        <v>0</v>
      </c>
      <c r="H162" s="26">
        <f>IFERROR(+VLOOKUP("LEINFA"&amp;A162,'Main File'!A:O,12,0),0)</f>
        <v>0</v>
      </c>
      <c r="I162" s="26">
        <f>IFERROR(+VLOOKUP("LEINFA"&amp;A162,'Main File'!A:O,13,0),0)</f>
        <v>0</v>
      </c>
      <c r="J162" s="26">
        <f>IFERROR(+VLOOKUP("LEINFA"&amp;A162,'Main File'!A:O,14,0),0)</f>
        <v>0</v>
      </c>
      <c r="K162" s="26">
        <f>IFERROR(+VLOOKUP("LEINFA"&amp;A162,'Main File'!A:O,15,0),0)</f>
        <v>0</v>
      </c>
    </row>
    <row r="163" spans="1:11" x14ac:dyDescent="0.25">
      <c r="A163" s="9">
        <f t="shared" si="2"/>
        <v>43350</v>
      </c>
      <c r="B163" s="26">
        <f>IFERROR(+VLOOKUP("LEINFA"&amp;A163,'Main File'!A:O,6,0),0)</f>
        <v>0</v>
      </c>
      <c r="C163" s="26">
        <f>IFERROR(+VLOOKUP("LEINFA"&amp;A163,'Main File'!A:O,7,0),0)</f>
        <v>0</v>
      </c>
      <c r="D163" s="26">
        <f>IFERROR(+VLOOKUP("LEINFA"&amp;A163,'Main File'!A:O,8,0),0)</f>
        <v>0</v>
      </c>
      <c r="E163" s="26">
        <f>IFERROR(+VLOOKUP("LEINFA"&amp;A163,'Main File'!A:O,9,0),0)</f>
        <v>0</v>
      </c>
      <c r="F163" s="26">
        <f>IFERROR(+VLOOKUP("LEINFA"&amp;A163,'Main File'!A:O,10,0),0)</f>
        <v>0</v>
      </c>
      <c r="G163" s="26">
        <f>IFERROR(+VLOOKUP("LEINFA"&amp;A163,'Main File'!A:O,11,0),0)</f>
        <v>0</v>
      </c>
      <c r="H163" s="26">
        <f>IFERROR(+VLOOKUP("LEINFA"&amp;A163,'Main File'!A:O,12,0),0)</f>
        <v>0</v>
      </c>
      <c r="I163" s="26">
        <f>IFERROR(+VLOOKUP("LEINFA"&amp;A163,'Main File'!A:O,13,0),0)</f>
        <v>0</v>
      </c>
      <c r="J163" s="26">
        <f>IFERROR(+VLOOKUP("LEINFA"&amp;A163,'Main File'!A:O,14,0),0)</f>
        <v>0</v>
      </c>
      <c r="K163" s="26">
        <f>IFERROR(+VLOOKUP("LEINFA"&amp;A163,'Main File'!A:O,15,0),0)</f>
        <v>0</v>
      </c>
    </row>
    <row r="164" spans="1:11" x14ac:dyDescent="0.25">
      <c r="A164" s="9">
        <f t="shared" si="2"/>
        <v>43351</v>
      </c>
      <c r="B164" s="26">
        <f>IFERROR(+VLOOKUP("LEINFA"&amp;A164,'Main File'!A:O,6,0),0)</f>
        <v>0</v>
      </c>
      <c r="C164" s="26">
        <f>IFERROR(+VLOOKUP("LEINFA"&amp;A164,'Main File'!A:O,7,0),0)</f>
        <v>0</v>
      </c>
      <c r="D164" s="26">
        <f>IFERROR(+VLOOKUP("LEINFA"&amp;A164,'Main File'!A:O,8,0),0)</f>
        <v>0</v>
      </c>
      <c r="E164" s="26">
        <f>IFERROR(+VLOOKUP("LEINFA"&amp;A164,'Main File'!A:O,9,0),0)</f>
        <v>0</v>
      </c>
      <c r="F164" s="26">
        <f>IFERROR(+VLOOKUP("LEINFA"&amp;A164,'Main File'!A:O,10,0),0)</f>
        <v>0</v>
      </c>
      <c r="G164" s="26">
        <f>IFERROR(+VLOOKUP("LEINFA"&amp;A164,'Main File'!A:O,11,0),0)</f>
        <v>0</v>
      </c>
      <c r="H164" s="26">
        <f>IFERROR(+VLOOKUP("LEINFA"&amp;A164,'Main File'!A:O,12,0),0)</f>
        <v>0</v>
      </c>
      <c r="I164" s="26">
        <f>IFERROR(+VLOOKUP("LEINFA"&amp;A164,'Main File'!A:O,13,0),0)</f>
        <v>0</v>
      </c>
      <c r="J164" s="26">
        <f>IFERROR(+VLOOKUP("LEINFA"&amp;A164,'Main File'!A:O,14,0),0)</f>
        <v>0</v>
      </c>
      <c r="K164" s="26">
        <f>IFERROR(+VLOOKUP("LEINFA"&amp;A164,'Main File'!A:O,15,0),0)</f>
        <v>0</v>
      </c>
    </row>
    <row r="165" spans="1:11" x14ac:dyDescent="0.25">
      <c r="A165" s="9">
        <f t="shared" si="2"/>
        <v>43352</v>
      </c>
      <c r="B165" s="26">
        <f>IFERROR(+VLOOKUP("LEINFA"&amp;A165,'Main File'!A:O,6,0),0)</f>
        <v>0</v>
      </c>
      <c r="C165" s="26">
        <f>IFERROR(+VLOOKUP("LEINFA"&amp;A165,'Main File'!A:O,7,0),0)</f>
        <v>0</v>
      </c>
      <c r="D165" s="26">
        <f>IFERROR(+VLOOKUP("LEINFA"&amp;A165,'Main File'!A:O,8,0),0)</f>
        <v>0</v>
      </c>
      <c r="E165" s="26">
        <f>IFERROR(+VLOOKUP("LEINFA"&amp;A165,'Main File'!A:O,9,0),0)</f>
        <v>0</v>
      </c>
      <c r="F165" s="26">
        <f>IFERROR(+VLOOKUP("LEINFA"&amp;A165,'Main File'!A:O,10,0),0)</f>
        <v>0</v>
      </c>
      <c r="G165" s="26">
        <f>IFERROR(+VLOOKUP("LEINFA"&amp;A165,'Main File'!A:O,11,0),0)</f>
        <v>0</v>
      </c>
      <c r="H165" s="26">
        <f>IFERROR(+VLOOKUP("LEINFA"&amp;A165,'Main File'!A:O,12,0),0)</f>
        <v>0</v>
      </c>
      <c r="I165" s="26">
        <f>IFERROR(+VLOOKUP("LEINFA"&amp;A165,'Main File'!A:O,13,0),0)</f>
        <v>0</v>
      </c>
      <c r="J165" s="26">
        <f>IFERROR(+VLOOKUP("LEINFA"&amp;A165,'Main File'!A:O,14,0),0)</f>
        <v>0</v>
      </c>
      <c r="K165" s="26">
        <f>IFERROR(+VLOOKUP("LEINFA"&amp;A165,'Main File'!A:O,15,0),0)</f>
        <v>0</v>
      </c>
    </row>
    <row r="166" spans="1:11" x14ac:dyDescent="0.25">
      <c r="A166" s="9">
        <f t="shared" si="2"/>
        <v>43353</v>
      </c>
      <c r="B166" s="26">
        <f>IFERROR(+VLOOKUP("LEINFA"&amp;A166,'Main File'!A:O,6,0),0)</f>
        <v>0</v>
      </c>
      <c r="C166" s="26">
        <f>IFERROR(+VLOOKUP("LEINFA"&amp;A166,'Main File'!A:O,7,0),0)</f>
        <v>0</v>
      </c>
      <c r="D166" s="26">
        <f>IFERROR(+VLOOKUP("LEINFA"&amp;A166,'Main File'!A:O,8,0),0)</f>
        <v>0</v>
      </c>
      <c r="E166" s="26">
        <f>IFERROR(+VLOOKUP("LEINFA"&amp;A166,'Main File'!A:O,9,0),0)</f>
        <v>0</v>
      </c>
      <c r="F166" s="26">
        <f>IFERROR(+VLOOKUP("LEINFA"&amp;A166,'Main File'!A:O,10,0),0)</f>
        <v>0</v>
      </c>
      <c r="G166" s="26">
        <f>IFERROR(+VLOOKUP("LEINFA"&amp;A166,'Main File'!A:O,11,0),0)</f>
        <v>0</v>
      </c>
      <c r="H166" s="26">
        <f>IFERROR(+VLOOKUP("LEINFA"&amp;A166,'Main File'!A:O,12,0),0)</f>
        <v>0</v>
      </c>
      <c r="I166" s="26">
        <f>IFERROR(+VLOOKUP("LEINFA"&amp;A166,'Main File'!A:O,13,0),0)</f>
        <v>0</v>
      </c>
      <c r="J166" s="26">
        <f>IFERROR(+VLOOKUP("LEINFA"&amp;A166,'Main File'!A:O,14,0),0)</f>
        <v>0</v>
      </c>
      <c r="K166" s="26">
        <f>IFERROR(+VLOOKUP("LEINFA"&amp;A166,'Main File'!A:O,15,0),0)</f>
        <v>0</v>
      </c>
    </row>
    <row r="167" spans="1:11" x14ac:dyDescent="0.25">
      <c r="A167" s="9">
        <f t="shared" si="2"/>
        <v>43354</v>
      </c>
      <c r="B167" s="26">
        <f>IFERROR(+VLOOKUP("LEINFA"&amp;A167,'Main File'!A:O,6,0),0)</f>
        <v>0</v>
      </c>
      <c r="C167" s="26">
        <f>IFERROR(+VLOOKUP("LEINFA"&amp;A167,'Main File'!A:O,7,0),0)</f>
        <v>0</v>
      </c>
      <c r="D167" s="26">
        <f>IFERROR(+VLOOKUP("LEINFA"&amp;A167,'Main File'!A:O,8,0),0)</f>
        <v>0</v>
      </c>
      <c r="E167" s="26">
        <f>IFERROR(+VLOOKUP("LEINFA"&amp;A167,'Main File'!A:O,9,0),0)</f>
        <v>0</v>
      </c>
      <c r="F167" s="26">
        <f>IFERROR(+VLOOKUP("LEINFA"&amp;A167,'Main File'!A:O,10,0),0)</f>
        <v>0</v>
      </c>
      <c r="G167" s="26">
        <f>IFERROR(+VLOOKUP("LEINFA"&amp;A167,'Main File'!A:O,11,0),0)</f>
        <v>0</v>
      </c>
      <c r="H167" s="26">
        <f>IFERROR(+VLOOKUP("LEINFA"&amp;A167,'Main File'!A:O,12,0),0)</f>
        <v>0</v>
      </c>
      <c r="I167" s="26">
        <f>IFERROR(+VLOOKUP("LEINFA"&amp;A167,'Main File'!A:O,13,0),0)</f>
        <v>0</v>
      </c>
      <c r="J167" s="26">
        <f>IFERROR(+VLOOKUP("LEINFA"&amp;A167,'Main File'!A:O,14,0),0)</f>
        <v>0</v>
      </c>
      <c r="K167" s="26">
        <f>IFERROR(+VLOOKUP("LEINFA"&amp;A167,'Main File'!A:O,15,0),0)</f>
        <v>0</v>
      </c>
    </row>
    <row r="168" spans="1:11" x14ac:dyDescent="0.25">
      <c r="A168" s="9">
        <f t="shared" si="2"/>
        <v>43355</v>
      </c>
      <c r="B168" s="26">
        <f>IFERROR(+VLOOKUP("LEINFA"&amp;A168,'Main File'!A:O,6,0),0)</f>
        <v>0</v>
      </c>
      <c r="C168" s="26">
        <f>IFERROR(+VLOOKUP("LEINFA"&amp;A168,'Main File'!A:O,7,0),0)</f>
        <v>0</v>
      </c>
      <c r="D168" s="26">
        <f>IFERROR(+VLOOKUP("LEINFA"&amp;A168,'Main File'!A:O,8,0),0)</f>
        <v>0</v>
      </c>
      <c r="E168" s="26">
        <f>IFERROR(+VLOOKUP("LEINFA"&amp;A168,'Main File'!A:O,9,0),0)</f>
        <v>0</v>
      </c>
      <c r="F168" s="26">
        <f>IFERROR(+VLOOKUP("LEINFA"&amp;A168,'Main File'!A:O,10,0),0)</f>
        <v>0</v>
      </c>
      <c r="G168" s="26">
        <f>IFERROR(+VLOOKUP("LEINFA"&amp;A168,'Main File'!A:O,11,0),0)</f>
        <v>0</v>
      </c>
      <c r="H168" s="26">
        <f>IFERROR(+VLOOKUP("LEINFA"&amp;A168,'Main File'!A:O,12,0),0)</f>
        <v>0</v>
      </c>
      <c r="I168" s="26">
        <f>IFERROR(+VLOOKUP("LEINFA"&amp;A168,'Main File'!A:O,13,0),0)</f>
        <v>0</v>
      </c>
      <c r="J168" s="26">
        <f>IFERROR(+VLOOKUP("LEINFA"&amp;A168,'Main File'!A:O,14,0),0)</f>
        <v>0</v>
      </c>
      <c r="K168" s="26">
        <f>IFERROR(+VLOOKUP("LEINFA"&amp;A168,'Main File'!A:O,15,0),0)</f>
        <v>0</v>
      </c>
    </row>
    <row r="169" spans="1:11" x14ac:dyDescent="0.25">
      <c r="A169" s="9">
        <f t="shared" si="2"/>
        <v>43356</v>
      </c>
      <c r="B169" s="26">
        <f>IFERROR(+VLOOKUP("LEINFA"&amp;A169,'Main File'!A:O,6,0),0)</f>
        <v>0</v>
      </c>
      <c r="C169" s="26">
        <f>IFERROR(+VLOOKUP("LEINFA"&amp;A169,'Main File'!A:O,7,0),0)</f>
        <v>0</v>
      </c>
      <c r="D169" s="26">
        <f>IFERROR(+VLOOKUP("LEINFA"&amp;A169,'Main File'!A:O,8,0),0)</f>
        <v>0</v>
      </c>
      <c r="E169" s="26">
        <f>IFERROR(+VLOOKUP("LEINFA"&amp;A169,'Main File'!A:O,9,0),0)</f>
        <v>0</v>
      </c>
      <c r="F169" s="26">
        <f>IFERROR(+VLOOKUP("LEINFA"&amp;A169,'Main File'!A:O,10,0),0)</f>
        <v>0</v>
      </c>
      <c r="G169" s="26">
        <f>IFERROR(+VLOOKUP("LEINFA"&amp;A169,'Main File'!A:O,11,0),0)</f>
        <v>0</v>
      </c>
      <c r="H169" s="26">
        <f>IFERROR(+VLOOKUP("LEINFA"&amp;A169,'Main File'!A:O,12,0),0)</f>
        <v>0</v>
      </c>
      <c r="I169" s="26">
        <f>IFERROR(+VLOOKUP("LEINFA"&amp;A169,'Main File'!A:O,13,0),0)</f>
        <v>0</v>
      </c>
      <c r="J169" s="26">
        <f>IFERROR(+VLOOKUP("LEINFA"&amp;A169,'Main File'!A:O,14,0),0)</f>
        <v>0</v>
      </c>
      <c r="K169" s="26">
        <f>IFERROR(+VLOOKUP("LEINFA"&amp;A169,'Main File'!A:O,15,0),0)</f>
        <v>0</v>
      </c>
    </row>
    <row r="170" spans="1:11" x14ac:dyDescent="0.25">
      <c r="A170" s="9">
        <f t="shared" si="2"/>
        <v>43357</v>
      </c>
      <c r="B170" s="26">
        <f>IFERROR(+VLOOKUP("LEINFA"&amp;A170,'Main File'!A:O,6,0),0)</f>
        <v>0</v>
      </c>
      <c r="C170" s="26">
        <f>IFERROR(+VLOOKUP("LEINFA"&amp;A170,'Main File'!A:O,7,0),0)</f>
        <v>0</v>
      </c>
      <c r="D170" s="26">
        <f>IFERROR(+VLOOKUP("LEINFA"&amp;A170,'Main File'!A:O,8,0),0)</f>
        <v>0</v>
      </c>
      <c r="E170" s="26">
        <f>IFERROR(+VLOOKUP("LEINFA"&amp;A170,'Main File'!A:O,9,0),0)</f>
        <v>0</v>
      </c>
      <c r="F170" s="26">
        <f>IFERROR(+VLOOKUP("LEINFA"&amp;A170,'Main File'!A:O,10,0),0)</f>
        <v>0</v>
      </c>
      <c r="G170" s="26">
        <f>IFERROR(+VLOOKUP("LEINFA"&amp;A170,'Main File'!A:O,11,0),0)</f>
        <v>0</v>
      </c>
      <c r="H170" s="26">
        <f>IFERROR(+VLOOKUP("LEINFA"&amp;A170,'Main File'!A:O,12,0),0)</f>
        <v>0</v>
      </c>
      <c r="I170" s="26">
        <f>IFERROR(+VLOOKUP("LEINFA"&amp;A170,'Main File'!A:O,13,0),0)</f>
        <v>0</v>
      </c>
      <c r="J170" s="26">
        <f>IFERROR(+VLOOKUP("LEINFA"&amp;A170,'Main File'!A:O,14,0),0)</f>
        <v>0</v>
      </c>
      <c r="K170" s="26">
        <f>IFERROR(+VLOOKUP("LEINFA"&amp;A170,'Main File'!A:O,15,0),0)</f>
        <v>0</v>
      </c>
    </row>
    <row r="171" spans="1:11" x14ac:dyDescent="0.25">
      <c r="A171" s="9">
        <f t="shared" si="2"/>
        <v>43358</v>
      </c>
      <c r="B171" s="26">
        <f>IFERROR(+VLOOKUP("LEINFA"&amp;A171,'Main File'!A:O,6,0),0)</f>
        <v>0</v>
      </c>
      <c r="C171" s="26">
        <f>IFERROR(+VLOOKUP("LEINFA"&amp;A171,'Main File'!A:O,7,0),0)</f>
        <v>0</v>
      </c>
      <c r="D171" s="26">
        <f>IFERROR(+VLOOKUP("LEINFA"&amp;A171,'Main File'!A:O,8,0),0)</f>
        <v>0</v>
      </c>
      <c r="E171" s="26">
        <f>IFERROR(+VLOOKUP("LEINFA"&amp;A171,'Main File'!A:O,9,0),0)</f>
        <v>0</v>
      </c>
      <c r="F171" s="26">
        <f>IFERROR(+VLOOKUP("LEINFA"&amp;A171,'Main File'!A:O,10,0),0)</f>
        <v>0</v>
      </c>
      <c r="G171" s="26">
        <f>IFERROR(+VLOOKUP("LEINFA"&amp;A171,'Main File'!A:O,11,0),0)</f>
        <v>0</v>
      </c>
      <c r="H171" s="26">
        <f>IFERROR(+VLOOKUP("LEINFA"&amp;A171,'Main File'!A:O,12,0),0)</f>
        <v>0</v>
      </c>
      <c r="I171" s="26">
        <f>IFERROR(+VLOOKUP("LEINFA"&amp;A171,'Main File'!A:O,13,0),0)</f>
        <v>0</v>
      </c>
      <c r="J171" s="26">
        <f>IFERROR(+VLOOKUP("LEINFA"&amp;A171,'Main File'!A:O,14,0),0)</f>
        <v>0</v>
      </c>
      <c r="K171" s="26">
        <f>IFERROR(+VLOOKUP("LEINFA"&amp;A171,'Main File'!A:O,15,0),0)</f>
        <v>0</v>
      </c>
    </row>
    <row r="172" spans="1:11" x14ac:dyDescent="0.25">
      <c r="A172" s="9">
        <f t="shared" si="2"/>
        <v>43359</v>
      </c>
      <c r="B172" s="26">
        <f>IFERROR(+VLOOKUP("LEINFA"&amp;A172,'Main File'!A:O,6,0),0)</f>
        <v>0</v>
      </c>
      <c r="C172" s="26">
        <f>IFERROR(+VLOOKUP("LEINFA"&amp;A172,'Main File'!A:O,7,0),0)</f>
        <v>0</v>
      </c>
      <c r="D172" s="26">
        <f>IFERROR(+VLOOKUP("LEINFA"&amp;A172,'Main File'!A:O,8,0),0)</f>
        <v>0</v>
      </c>
      <c r="E172" s="26">
        <f>IFERROR(+VLOOKUP("LEINFA"&amp;A172,'Main File'!A:O,9,0),0)</f>
        <v>0</v>
      </c>
      <c r="F172" s="26">
        <f>IFERROR(+VLOOKUP("LEINFA"&amp;A172,'Main File'!A:O,10,0),0)</f>
        <v>0</v>
      </c>
      <c r="G172" s="26">
        <f>IFERROR(+VLOOKUP("LEINFA"&amp;A172,'Main File'!A:O,11,0),0)</f>
        <v>0</v>
      </c>
      <c r="H172" s="26">
        <f>IFERROR(+VLOOKUP("LEINFA"&amp;A172,'Main File'!A:O,12,0),0)</f>
        <v>0</v>
      </c>
      <c r="I172" s="26">
        <f>IFERROR(+VLOOKUP("LEINFA"&amp;A172,'Main File'!A:O,13,0),0)</f>
        <v>0</v>
      </c>
      <c r="J172" s="26">
        <f>IFERROR(+VLOOKUP("LEINFA"&amp;A172,'Main File'!A:O,14,0),0)</f>
        <v>0</v>
      </c>
      <c r="K172" s="26">
        <f>IFERROR(+VLOOKUP("LEINFA"&amp;A172,'Main File'!A:O,15,0),0)</f>
        <v>0</v>
      </c>
    </row>
    <row r="173" spans="1:11" x14ac:dyDescent="0.25">
      <c r="A173" s="9">
        <f t="shared" si="2"/>
        <v>43360</v>
      </c>
      <c r="B173" s="26">
        <f>IFERROR(+VLOOKUP("LEINFA"&amp;A173,'Main File'!A:O,6,0),0)</f>
        <v>0</v>
      </c>
      <c r="C173" s="26">
        <f>IFERROR(+VLOOKUP("LEINFA"&amp;A173,'Main File'!A:O,7,0),0)</f>
        <v>0</v>
      </c>
      <c r="D173" s="26">
        <f>IFERROR(+VLOOKUP("LEINFA"&amp;A173,'Main File'!A:O,8,0),0)</f>
        <v>0</v>
      </c>
      <c r="E173" s="26">
        <f>IFERROR(+VLOOKUP("LEINFA"&amp;A173,'Main File'!A:O,9,0),0)</f>
        <v>0</v>
      </c>
      <c r="F173" s="26">
        <f>IFERROR(+VLOOKUP("LEINFA"&amp;A173,'Main File'!A:O,10,0),0)</f>
        <v>0</v>
      </c>
      <c r="G173" s="26">
        <f>IFERROR(+VLOOKUP("LEINFA"&amp;A173,'Main File'!A:O,11,0),0)</f>
        <v>0</v>
      </c>
      <c r="H173" s="26">
        <f>IFERROR(+VLOOKUP("LEINFA"&amp;A173,'Main File'!A:O,12,0),0)</f>
        <v>0</v>
      </c>
      <c r="I173" s="26">
        <f>IFERROR(+VLOOKUP("LEINFA"&amp;A173,'Main File'!A:O,13,0),0)</f>
        <v>0</v>
      </c>
      <c r="J173" s="26">
        <f>IFERROR(+VLOOKUP("LEINFA"&amp;A173,'Main File'!A:O,14,0),0)</f>
        <v>0</v>
      </c>
      <c r="K173" s="26">
        <f>IFERROR(+VLOOKUP("LEINFA"&amp;A173,'Main File'!A:O,15,0),0)</f>
        <v>0</v>
      </c>
    </row>
    <row r="174" spans="1:11" x14ac:dyDescent="0.25">
      <c r="A174" s="9">
        <f t="shared" si="2"/>
        <v>43361</v>
      </c>
      <c r="B174" s="26">
        <f>IFERROR(+VLOOKUP("LEINFA"&amp;A174,'Main File'!A:O,6,0),0)</f>
        <v>0</v>
      </c>
      <c r="C174" s="26">
        <f>IFERROR(+VLOOKUP("LEINFA"&amp;A174,'Main File'!A:O,7,0),0)</f>
        <v>0</v>
      </c>
      <c r="D174" s="26">
        <f>IFERROR(+VLOOKUP("LEINFA"&amp;A174,'Main File'!A:O,8,0),0)</f>
        <v>0</v>
      </c>
      <c r="E174" s="26">
        <f>IFERROR(+VLOOKUP("LEINFA"&amp;A174,'Main File'!A:O,9,0),0)</f>
        <v>0</v>
      </c>
      <c r="F174" s="26">
        <f>IFERROR(+VLOOKUP("LEINFA"&amp;A174,'Main File'!A:O,10,0),0)</f>
        <v>0</v>
      </c>
      <c r="G174" s="26">
        <f>IFERROR(+VLOOKUP("LEINFA"&amp;A174,'Main File'!A:O,11,0),0)</f>
        <v>0</v>
      </c>
      <c r="H174" s="26">
        <f>IFERROR(+VLOOKUP("LEINFA"&amp;A174,'Main File'!A:O,12,0),0)</f>
        <v>0</v>
      </c>
      <c r="I174" s="26">
        <f>IFERROR(+VLOOKUP("LEINFA"&amp;A174,'Main File'!A:O,13,0),0)</f>
        <v>0</v>
      </c>
      <c r="J174" s="26">
        <f>IFERROR(+VLOOKUP("LEINFA"&amp;A174,'Main File'!A:O,14,0),0)</f>
        <v>0</v>
      </c>
      <c r="K174" s="26">
        <f>IFERROR(+VLOOKUP("LEINFA"&amp;A174,'Main File'!A:O,15,0),0)</f>
        <v>0</v>
      </c>
    </row>
    <row r="175" spans="1:11" x14ac:dyDescent="0.25">
      <c r="A175" s="9">
        <f t="shared" si="2"/>
        <v>43362</v>
      </c>
      <c r="B175" s="26">
        <f>IFERROR(+VLOOKUP("LEINFA"&amp;A175,'Main File'!A:O,6,0),0)</f>
        <v>0</v>
      </c>
      <c r="C175" s="26">
        <f>IFERROR(+VLOOKUP("LEINFA"&amp;A175,'Main File'!A:O,7,0),0)</f>
        <v>0</v>
      </c>
      <c r="D175" s="26">
        <f>IFERROR(+VLOOKUP("LEINFA"&amp;A175,'Main File'!A:O,8,0),0)</f>
        <v>0</v>
      </c>
      <c r="E175" s="26">
        <f>IFERROR(+VLOOKUP("LEINFA"&amp;A175,'Main File'!A:O,9,0),0)</f>
        <v>0</v>
      </c>
      <c r="F175" s="26">
        <f>IFERROR(+VLOOKUP("LEINFA"&amp;A175,'Main File'!A:O,10,0),0)</f>
        <v>0</v>
      </c>
      <c r="G175" s="26">
        <f>IFERROR(+VLOOKUP("LEINFA"&amp;A175,'Main File'!A:O,11,0),0)</f>
        <v>0</v>
      </c>
      <c r="H175" s="26">
        <f>IFERROR(+VLOOKUP("LEINFA"&amp;A175,'Main File'!A:O,12,0),0)</f>
        <v>0</v>
      </c>
      <c r="I175" s="26">
        <f>IFERROR(+VLOOKUP("LEINFA"&amp;A175,'Main File'!A:O,13,0),0)</f>
        <v>0</v>
      </c>
      <c r="J175" s="26">
        <f>IFERROR(+VLOOKUP("LEINFA"&amp;A175,'Main File'!A:O,14,0),0)</f>
        <v>0</v>
      </c>
      <c r="K175" s="26">
        <f>IFERROR(+VLOOKUP("LEINFA"&amp;A175,'Main File'!A:O,15,0),0)</f>
        <v>0</v>
      </c>
    </row>
    <row r="176" spans="1:11" x14ac:dyDescent="0.25">
      <c r="A176" s="9">
        <f t="shared" si="2"/>
        <v>43363</v>
      </c>
      <c r="B176" s="26">
        <f>IFERROR(+VLOOKUP("LEINFA"&amp;A176,'Main File'!A:O,6,0),0)</f>
        <v>0</v>
      </c>
      <c r="C176" s="26">
        <f>IFERROR(+VLOOKUP("LEINFA"&amp;A176,'Main File'!A:O,7,0),0)</f>
        <v>0</v>
      </c>
      <c r="D176" s="26">
        <f>IFERROR(+VLOOKUP("LEINFA"&amp;A176,'Main File'!A:O,8,0),0)</f>
        <v>0</v>
      </c>
      <c r="E176" s="26">
        <f>IFERROR(+VLOOKUP("LEINFA"&amp;A176,'Main File'!A:O,9,0),0)</f>
        <v>0</v>
      </c>
      <c r="F176" s="26">
        <f>IFERROR(+VLOOKUP("LEINFA"&amp;A176,'Main File'!A:O,10,0),0)</f>
        <v>0</v>
      </c>
      <c r="G176" s="26">
        <f>IFERROR(+VLOOKUP("LEINFA"&amp;A176,'Main File'!A:O,11,0),0)</f>
        <v>0</v>
      </c>
      <c r="H176" s="26">
        <f>IFERROR(+VLOOKUP("LEINFA"&amp;A176,'Main File'!A:O,12,0),0)</f>
        <v>0</v>
      </c>
      <c r="I176" s="26">
        <f>IFERROR(+VLOOKUP("LEINFA"&amp;A176,'Main File'!A:O,13,0),0)</f>
        <v>0</v>
      </c>
      <c r="J176" s="26">
        <f>IFERROR(+VLOOKUP("LEINFA"&amp;A176,'Main File'!A:O,14,0),0)</f>
        <v>0</v>
      </c>
      <c r="K176" s="26">
        <f>IFERROR(+VLOOKUP("LEINFA"&amp;A176,'Main File'!A:O,15,0),0)</f>
        <v>0</v>
      </c>
    </row>
    <row r="177" spans="1:11" x14ac:dyDescent="0.25">
      <c r="A177" s="9">
        <f t="shared" si="2"/>
        <v>43364</v>
      </c>
      <c r="B177" s="26">
        <f>IFERROR(+VLOOKUP("LEINFA"&amp;A177,'Main File'!A:O,6,0),0)</f>
        <v>0</v>
      </c>
      <c r="C177" s="26">
        <f>IFERROR(+VLOOKUP("LEINFA"&amp;A177,'Main File'!A:O,7,0),0)</f>
        <v>0</v>
      </c>
      <c r="D177" s="26">
        <f>IFERROR(+VLOOKUP("LEINFA"&amp;A177,'Main File'!A:O,8,0),0)</f>
        <v>0</v>
      </c>
      <c r="E177" s="26">
        <f>IFERROR(+VLOOKUP("LEINFA"&amp;A177,'Main File'!A:O,9,0),0)</f>
        <v>0</v>
      </c>
      <c r="F177" s="26">
        <f>IFERROR(+VLOOKUP("LEINFA"&amp;A177,'Main File'!A:O,10,0),0)</f>
        <v>0</v>
      </c>
      <c r="G177" s="26">
        <f>IFERROR(+VLOOKUP("LEINFA"&amp;A177,'Main File'!A:O,11,0),0)</f>
        <v>0</v>
      </c>
      <c r="H177" s="26">
        <f>IFERROR(+VLOOKUP("LEINFA"&amp;A177,'Main File'!A:O,12,0),0)</f>
        <v>0</v>
      </c>
      <c r="I177" s="26">
        <f>IFERROR(+VLOOKUP("LEINFA"&amp;A177,'Main File'!A:O,13,0),0)</f>
        <v>0</v>
      </c>
      <c r="J177" s="26">
        <f>IFERROR(+VLOOKUP("LEINFA"&amp;A177,'Main File'!A:O,14,0),0)</f>
        <v>0</v>
      </c>
      <c r="K177" s="26">
        <f>IFERROR(+VLOOKUP("LEINFA"&amp;A177,'Main File'!A:O,15,0),0)</f>
        <v>0</v>
      </c>
    </row>
    <row r="178" spans="1:11" x14ac:dyDescent="0.25">
      <c r="A178" s="9">
        <f t="shared" si="2"/>
        <v>43365</v>
      </c>
      <c r="B178" s="26">
        <f>IFERROR(+VLOOKUP("LEINFA"&amp;A178,'Main File'!A:O,6,0),0)</f>
        <v>0</v>
      </c>
      <c r="C178" s="26">
        <f>IFERROR(+VLOOKUP("LEINFA"&amp;A178,'Main File'!A:O,7,0),0)</f>
        <v>0</v>
      </c>
      <c r="D178" s="26">
        <f>IFERROR(+VLOOKUP("LEINFA"&amp;A178,'Main File'!A:O,8,0),0)</f>
        <v>0</v>
      </c>
      <c r="E178" s="26">
        <f>IFERROR(+VLOOKUP("LEINFA"&amp;A178,'Main File'!A:O,9,0),0)</f>
        <v>0</v>
      </c>
      <c r="F178" s="26">
        <f>IFERROR(+VLOOKUP("LEINFA"&amp;A178,'Main File'!A:O,10,0),0)</f>
        <v>0</v>
      </c>
      <c r="G178" s="26">
        <f>IFERROR(+VLOOKUP("LEINFA"&amp;A178,'Main File'!A:O,11,0),0)</f>
        <v>0</v>
      </c>
      <c r="H178" s="26">
        <f>IFERROR(+VLOOKUP("LEINFA"&amp;A178,'Main File'!A:O,12,0),0)</f>
        <v>0</v>
      </c>
      <c r="I178" s="26">
        <f>IFERROR(+VLOOKUP("LEINFA"&amp;A178,'Main File'!A:O,13,0),0)</f>
        <v>0</v>
      </c>
      <c r="J178" s="26">
        <f>IFERROR(+VLOOKUP("LEINFA"&amp;A178,'Main File'!A:O,14,0),0)</f>
        <v>0</v>
      </c>
      <c r="K178" s="26">
        <f>IFERROR(+VLOOKUP("LEINFA"&amp;A178,'Main File'!A:O,15,0),0)</f>
        <v>0</v>
      </c>
    </row>
    <row r="179" spans="1:11" x14ac:dyDescent="0.25">
      <c r="A179" s="9">
        <f t="shared" si="2"/>
        <v>43366</v>
      </c>
      <c r="B179" s="26">
        <f>IFERROR(+VLOOKUP("LEINFA"&amp;A179,'Main File'!A:O,6,0),0)</f>
        <v>0</v>
      </c>
      <c r="C179" s="26">
        <f>IFERROR(+VLOOKUP("LEINFA"&amp;A179,'Main File'!A:O,7,0),0)</f>
        <v>0</v>
      </c>
      <c r="D179" s="26">
        <f>IFERROR(+VLOOKUP("LEINFA"&amp;A179,'Main File'!A:O,8,0),0)</f>
        <v>0</v>
      </c>
      <c r="E179" s="26">
        <f>IFERROR(+VLOOKUP("LEINFA"&amp;A179,'Main File'!A:O,9,0),0)</f>
        <v>0</v>
      </c>
      <c r="F179" s="26">
        <f>IFERROR(+VLOOKUP("LEINFA"&amp;A179,'Main File'!A:O,10,0),0)</f>
        <v>0</v>
      </c>
      <c r="G179" s="26">
        <f>IFERROR(+VLOOKUP("LEINFA"&amp;A179,'Main File'!A:O,11,0),0)</f>
        <v>0</v>
      </c>
      <c r="H179" s="26">
        <f>IFERROR(+VLOOKUP("LEINFA"&amp;A179,'Main File'!A:O,12,0),0)</f>
        <v>0</v>
      </c>
      <c r="I179" s="26">
        <f>IFERROR(+VLOOKUP("LEINFA"&amp;A179,'Main File'!A:O,13,0),0)</f>
        <v>0</v>
      </c>
      <c r="J179" s="26">
        <f>IFERROR(+VLOOKUP("LEINFA"&amp;A179,'Main File'!A:O,14,0),0)</f>
        <v>0</v>
      </c>
      <c r="K179" s="26">
        <f>IFERROR(+VLOOKUP("LEINFA"&amp;A179,'Main File'!A:O,15,0),0)</f>
        <v>0</v>
      </c>
    </row>
    <row r="180" spans="1:11" x14ac:dyDescent="0.25">
      <c r="A180" s="9">
        <f t="shared" si="2"/>
        <v>43367</v>
      </c>
      <c r="B180" s="26">
        <f>IFERROR(+VLOOKUP("LEINFA"&amp;A180,'Main File'!A:O,6,0),0)</f>
        <v>0</v>
      </c>
      <c r="C180" s="26">
        <f>IFERROR(+VLOOKUP("LEINFA"&amp;A180,'Main File'!A:O,7,0),0)</f>
        <v>0</v>
      </c>
      <c r="D180" s="26">
        <f>IFERROR(+VLOOKUP("LEINFA"&amp;A180,'Main File'!A:O,8,0),0)</f>
        <v>0</v>
      </c>
      <c r="E180" s="26">
        <f>IFERROR(+VLOOKUP("LEINFA"&amp;A180,'Main File'!A:O,9,0),0)</f>
        <v>0</v>
      </c>
      <c r="F180" s="26">
        <f>IFERROR(+VLOOKUP("LEINFA"&amp;A180,'Main File'!A:O,10,0),0)</f>
        <v>0</v>
      </c>
      <c r="G180" s="26">
        <f>IFERROR(+VLOOKUP("LEINFA"&amp;A180,'Main File'!A:O,11,0),0)</f>
        <v>0</v>
      </c>
      <c r="H180" s="26">
        <f>IFERROR(+VLOOKUP("LEINFA"&amp;A180,'Main File'!A:O,12,0),0)</f>
        <v>0</v>
      </c>
      <c r="I180" s="26">
        <f>IFERROR(+VLOOKUP("LEINFA"&amp;A180,'Main File'!A:O,13,0),0)</f>
        <v>0</v>
      </c>
      <c r="J180" s="26">
        <f>IFERROR(+VLOOKUP("LEINFA"&amp;A180,'Main File'!A:O,14,0),0)</f>
        <v>0</v>
      </c>
      <c r="K180" s="26">
        <f>IFERROR(+VLOOKUP("LEINFA"&amp;A180,'Main File'!A:O,15,0),0)</f>
        <v>0</v>
      </c>
    </row>
    <row r="181" spans="1:11" x14ac:dyDescent="0.25">
      <c r="A181" s="9">
        <f t="shared" si="2"/>
        <v>43368</v>
      </c>
      <c r="B181" s="26">
        <f>IFERROR(+VLOOKUP("LEINFA"&amp;A181,'Main File'!A:O,6,0),0)</f>
        <v>0</v>
      </c>
      <c r="C181" s="26">
        <f>IFERROR(+VLOOKUP("LEINFA"&amp;A181,'Main File'!A:O,7,0),0)</f>
        <v>0</v>
      </c>
      <c r="D181" s="26">
        <f>IFERROR(+VLOOKUP("LEINFA"&amp;A181,'Main File'!A:O,8,0),0)</f>
        <v>0</v>
      </c>
      <c r="E181" s="26">
        <f>IFERROR(+VLOOKUP("LEINFA"&amp;A181,'Main File'!A:O,9,0),0)</f>
        <v>0</v>
      </c>
      <c r="F181" s="26">
        <f>IFERROR(+VLOOKUP("LEINFA"&amp;A181,'Main File'!A:O,10,0),0)</f>
        <v>0</v>
      </c>
      <c r="G181" s="26">
        <f>IFERROR(+VLOOKUP("LEINFA"&amp;A181,'Main File'!A:O,11,0),0)</f>
        <v>0</v>
      </c>
      <c r="H181" s="26">
        <f>IFERROR(+VLOOKUP("LEINFA"&amp;A181,'Main File'!A:O,12,0),0)</f>
        <v>0</v>
      </c>
      <c r="I181" s="26">
        <f>IFERROR(+VLOOKUP("LEINFA"&amp;A181,'Main File'!A:O,13,0),0)</f>
        <v>0</v>
      </c>
      <c r="J181" s="26">
        <f>IFERROR(+VLOOKUP("LEINFA"&amp;A181,'Main File'!A:O,14,0),0)</f>
        <v>0</v>
      </c>
      <c r="K181" s="26">
        <f>IFERROR(+VLOOKUP("LEINFA"&amp;A181,'Main File'!A:O,15,0),0)</f>
        <v>0</v>
      </c>
    </row>
    <row r="182" spans="1:11" x14ac:dyDescent="0.25">
      <c r="A182" s="9">
        <f t="shared" si="2"/>
        <v>43369</v>
      </c>
      <c r="B182" s="26">
        <f>IFERROR(+VLOOKUP("LEINFA"&amp;A182,'Main File'!A:O,6,0),0)</f>
        <v>0</v>
      </c>
      <c r="C182" s="26">
        <f>IFERROR(+VLOOKUP("LEINFA"&amp;A182,'Main File'!A:O,7,0),0)</f>
        <v>0</v>
      </c>
      <c r="D182" s="26">
        <f>IFERROR(+VLOOKUP("LEINFA"&amp;A182,'Main File'!A:O,8,0),0)</f>
        <v>0</v>
      </c>
      <c r="E182" s="26">
        <f>IFERROR(+VLOOKUP("LEINFA"&amp;A182,'Main File'!A:O,9,0),0)</f>
        <v>0</v>
      </c>
      <c r="F182" s="26">
        <f>IFERROR(+VLOOKUP("LEINFA"&amp;A182,'Main File'!A:O,10,0),0)</f>
        <v>0</v>
      </c>
      <c r="G182" s="26">
        <f>IFERROR(+VLOOKUP("LEINFA"&amp;A182,'Main File'!A:O,11,0),0)</f>
        <v>0</v>
      </c>
      <c r="H182" s="26">
        <f>IFERROR(+VLOOKUP("LEINFA"&amp;A182,'Main File'!A:O,12,0),0)</f>
        <v>0</v>
      </c>
      <c r="I182" s="26">
        <f>IFERROR(+VLOOKUP("LEINFA"&amp;A182,'Main File'!A:O,13,0),0)</f>
        <v>0</v>
      </c>
      <c r="J182" s="26">
        <f>IFERROR(+VLOOKUP("LEINFA"&amp;A182,'Main File'!A:O,14,0),0)</f>
        <v>0</v>
      </c>
      <c r="K182" s="26">
        <f>IFERROR(+VLOOKUP("LEINFA"&amp;A182,'Main File'!A:O,15,0),0)</f>
        <v>0</v>
      </c>
    </row>
    <row r="183" spans="1:11" x14ac:dyDescent="0.25">
      <c r="A183" s="9">
        <f t="shared" si="2"/>
        <v>43370</v>
      </c>
      <c r="B183" s="26">
        <f>IFERROR(+VLOOKUP("LEINFA"&amp;A183,'Main File'!A:O,6,0),0)</f>
        <v>0</v>
      </c>
      <c r="C183" s="26">
        <f>IFERROR(+VLOOKUP("LEINFA"&amp;A183,'Main File'!A:O,7,0),0)</f>
        <v>0</v>
      </c>
      <c r="D183" s="26">
        <f>IFERROR(+VLOOKUP("LEINFA"&amp;A183,'Main File'!A:O,8,0),0)</f>
        <v>0</v>
      </c>
      <c r="E183" s="26">
        <f>IFERROR(+VLOOKUP("LEINFA"&amp;A183,'Main File'!A:O,9,0),0)</f>
        <v>0</v>
      </c>
      <c r="F183" s="26">
        <f>IFERROR(+VLOOKUP("LEINFA"&amp;A183,'Main File'!A:O,10,0),0)</f>
        <v>0</v>
      </c>
      <c r="G183" s="26">
        <f>IFERROR(+VLOOKUP("LEINFA"&amp;A183,'Main File'!A:O,11,0),0)</f>
        <v>0</v>
      </c>
      <c r="H183" s="26">
        <f>IFERROR(+VLOOKUP("LEINFA"&amp;A183,'Main File'!A:O,12,0),0)</f>
        <v>0</v>
      </c>
      <c r="I183" s="26">
        <f>IFERROR(+VLOOKUP("LEINFA"&amp;A183,'Main File'!A:O,13,0),0)</f>
        <v>0</v>
      </c>
      <c r="J183" s="26">
        <f>IFERROR(+VLOOKUP("LEINFA"&amp;A183,'Main File'!A:O,14,0),0)</f>
        <v>0</v>
      </c>
      <c r="K183" s="26">
        <f>IFERROR(+VLOOKUP("LEINFA"&amp;A183,'Main File'!A:O,15,0),0)</f>
        <v>0</v>
      </c>
    </row>
    <row r="184" spans="1:11" x14ac:dyDescent="0.25">
      <c r="A184" s="9">
        <f t="shared" si="2"/>
        <v>43371</v>
      </c>
      <c r="B184" s="26">
        <f>IFERROR(+VLOOKUP("LEINFA"&amp;A184,'Main File'!A:O,6,0),0)</f>
        <v>0</v>
      </c>
      <c r="C184" s="26">
        <f>IFERROR(+VLOOKUP("LEINFA"&amp;A184,'Main File'!A:O,7,0),0)</f>
        <v>0</v>
      </c>
      <c r="D184" s="26">
        <f>IFERROR(+VLOOKUP("LEINFA"&amp;A184,'Main File'!A:O,8,0),0)</f>
        <v>0</v>
      </c>
      <c r="E184" s="26">
        <f>IFERROR(+VLOOKUP("LEINFA"&amp;A184,'Main File'!A:O,9,0),0)</f>
        <v>0</v>
      </c>
      <c r="F184" s="26">
        <f>IFERROR(+VLOOKUP("LEINFA"&amp;A184,'Main File'!A:O,10,0),0)</f>
        <v>0</v>
      </c>
      <c r="G184" s="26">
        <f>IFERROR(+VLOOKUP("LEINFA"&amp;A184,'Main File'!A:O,11,0),0)</f>
        <v>0</v>
      </c>
      <c r="H184" s="26">
        <f>IFERROR(+VLOOKUP("LEINFA"&amp;A184,'Main File'!A:O,12,0),0)</f>
        <v>0</v>
      </c>
      <c r="I184" s="26">
        <f>IFERROR(+VLOOKUP("LEINFA"&amp;A184,'Main File'!A:O,13,0),0)</f>
        <v>0</v>
      </c>
      <c r="J184" s="26">
        <f>IFERROR(+VLOOKUP("LEINFA"&amp;A184,'Main File'!A:O,14,0),0)</f>
        <v>0</v>
      </c>
      <c r="K184" s="26">
        <f>IFERROR(+VLOOKUP("LEINFA"&amp;A184,'Main File'!A:O,15,0),0)</f>
        <v>0</v>
      </c>
    </row>
    <row r="185" spans="1:11" x14ac:dyDescent="0.25">
      <c r="A185" s="9">
        <f t="shared" si="2"/>
        <v>43372</v>
      </c>
      <c r="B185" s="26">
        <f>IFERROR(+VLOOKUP("LEINFA"&amp;A185,'Main File'!A:O,6,0),0)</f>
        <v>0</v>
      </c>
      <c r="C185" s="26">
        <f>IFERROR(+VLOOKUP("LEINFA"&amp;A185,'Main File'!A:O,7,0),0)</f>
        <v>0</v>
      </c>
      <c r="D185" s="26">
        <f>IFERROR(+VLOOKUP("LEINFA"&amp;A185,'Main File'!A:O,8,0),0)</f>
        <v>0</v>
      </c>
      <c r="E185" s="26">
        <f>IFERROR(+VLOOKUP("LEINFA"&amp;A185,'Main File'!A:O,9,0),0)</f>
        <v>0</v>
      </c>
      <c r="F185" s="26">
        <f>IFERROR(+VLOOKUP("LEINFA"&amp;A185,'Main File'!A:O,10,0),0)</f>
        <v>0</v>
      </c>
      <c r="G185" s="26">
        <f>IFERROR(+VLOOKUP("LEINFA"&amp;A185,'Main File'!A:O,11,0),0)</f>
        <v>0</v>
      </c>
      <c r="H185" s="26">
        <f>IFERROR(+VLOOKUP("LEINFA"&amp;A185,'Main File'!A:O,12,0),0)</f>
        <v>0</v>
      </c>
      <c r="I185" s="26">
        <f>IFERROR(+VLOOKUP("LEINFA"&amp;A185,'Main File'!A:O,13,0),0)</f>
        <v>0</v>
      </c>
      <c r="J185" s="26">
        <f>IFERROR(+VLOOKUP("LEINFA"&amp;A185,'Main File'!A:O,14,0),0)</f>
        <v>0</v>
      </c>
      <c r="K185" s="26">
        <f>IFERROR(+VLOOKUP("LEINFA"&amp;A185,'Main File'!A:O,15,0),0)</f>
        <v>0</v>
      </c>
    </row>
    <row r="186" spans="1:11" x14ac:dyDescent="0.25">
      <c r="A186" s="9">
        <f t="shared" si="2"/>
        <v>43373</v>
      </c>
      <c r="B186" s="26">
        <f>IFERROR(+VLOOKUP("LEINFA"&amp;A186,'Main File'!A:O,6,0),0)</f>
        <v>0</v>
      </c>
      <c r="C186" s="26">
        <f>IFERROR(+VLOOKUP("LEINFA"&amp;A186,'Main File'!A:O,7,0),0)</f>
        <v>0</v>
      </c>
      <c r="D186" s="26">
        <f>IFERROR(+VLOOKUP("LEINFA"&amp;A186,'Main File'!A:O,8,0),0)</f>
        <v>0</v>
      </c>
      <c r="E186" s="26">
        <f>IFERROR(+VLOOKUP("LEINFA"&amp;A186,'Main File'!A:O,9,0),0)</f>
        <v>0</v>
      </c>
      <c r="F186" s="26">
        <f>IFERROR(+VLOOKUP("LEINFA"&amp;A186,'Main File'!A:O,10,0),0)</f>
        <v>0</v>
      </c>
      <c r="G186" s="26">
        <f>IFERROR(+VLOOKUP("LEINFA"&amp;A186,'Main File'!A:O,11,0),0)</f>
        <v>0</v>
      </c>
      <c r="H186" s="26">
        <f>IFERROR(+VLOOKUP("LEINFA"&amp;A186,'Main File'!A:O,12,0),0)</f>
        <v>0</v>
      </c>
      <c r="I186" s="26">
        <f>IFERROR(+VLOOKUP("LEINFA"&amp;A186,'Main File'!A:O,13,0),0)</f>
        <v>0</v>
      </c>
      <c r="J186" s="26">
        <f>IFERROR(+VLOOKUP("LEINFA"&amp;A186,'Main File'!A:O,14,0),0)</f>
        <v>0</v>
      </c>
      <c r="K186" s="26">
        <f>IFERROR(+VLOOKUP("LEINFA"&amp;A186,'Main File'!A:O,15,0),0)</f>
        <v>0</v>
      </c>
    </row>
    <row r="187" spans="1:11" x14ac:dyDescent="0.25">
      <c r="A187" s="9">
        <f t="shared" si="2"/>
        <v>43374</v>
      </c>
      <c r="B187" s="26">
        <f>IFERROR(+VLOOKUP("LEINFA"&amp;A187,'Main File'!A:O,6,0),0)</f>
        <v>0</v>
      </c>
      <c r="C187" s="26">
        <f>IFERROR(+VLOOKUP("LEINFA"&amp;A187,'Main File'!A:O,7,0),0)</f>
        <v>0</v>
      </c>
      <c r="D187" s="26">
        <f>IFERROR(+VLOOKUP("LEINFA"&amp;A187,'Main File'!A:O,8,0),0)</f>
        <v>0</v>
      </c>
      <c r="E187" s="26">
        <f>IFERROR(+VLOOKUP("LEINFA"&amp;A187,'Main File'!A:O,9,0),0)</f>
        <v>0</v>
      </c>
      <c r="F187" s="26">
        <f>IFERROR(+VLOOKUP("LEINFA"&amp;A187,'Main File'!A:O,10,0),0)</f>
        <v>0</v>
      </c>
      <c r="G187" s="26">
        <f>IFERROR(+VLOOKUP("LEINFA"&amp;A187,'Main File'!A:O,11,0),0)</f>
        <v>0</v>
      </c>
      <c r="H187" s="26">
        <f>IFERROR(+VLOOKUP("LEINFA"&amp;A187,'Main File'!A:O,12,0),0)</f>
        <v>0</v>
      </c>
      <c r="I187" s="26">
        <f>IFERROR(+VLOOKUP("LEINFA"&amp;A187,'Main File'!A:O,13,0),0)</f>
        <v>0</v>
      </c>
      <c r="J187" s="26">
        <f>IFERROR(+VLOOKUP("LEINFA"&amp;A187,'Main File'!A:O,14,0),0)</f>
        <v>0</v>
      </c>
      <c r="K187" s="26">
        <f>IFERROR(+VLOOKUP("LEINFA"&amp;A187,'Main File'!A:O,15,0),0)</f>
        <v>0</v>
      </c>
    </row>
    <row r="188" spans="1:11" x14ac:dyDescent="0.25">
      <c r="A188" s="9">
        <f t="shared" si="2"/>
        <v>43375</v>
      </c>
      <c r="B188" s="26">
        <f>IFERROR(+VLOOKUP("LEINFA"&amp;A188,'Main File'!A:O,6,0),0)</f>
        <v>0</v>
      </c>
      <c r="C188" s="26">
        <f>IFERROR(+VLOOKUP("LEINFA"&amp;A188,'Main File'!A:O,7,0),0)</f>
        <v>0</v>
      </c>
      <c r="D188" s="26">
        <f>IFERROR(+VLOOKUP("LEINFA"&amp;A188,'Main File'!A:O,8,0),0)</f>
        <v>0</v>
      </c>
      <c r="E188" s="26">
        <f>IFERROR(+VLOOKUP("LEINFA"&amp;A188,'Main File'!A:O,9,0),0)</f>
        <v>0</v>
      </c>
      <c r="F188" s="26">
        <f>IFERROR(+VLOOKUP("LEINFA"&amp;A188,'Main File'!A:O,10,0),0)</f>
        <v>0</v>
      </c>
      <c r="G188" s="26">
        <f>IFERROR(+VLOOKUP("LEINFA"&amp;A188,'Main File'!A:O,11,0),0)</f>
        <v>0</v>
      </c>
      <c r="H188" s="26">
        <f>IFERROR(+VLOOKUP("LEINFA"&amp;A188,'Main File'!A:O,12,0),0)</f>
        <v>0</v>
      </c>
      <c r="I188" s="26">
        <f>IFERROR(+VLOOKUP("LEINFA"&amp;A188,'Main File'!A:O,13,0),0)</f>
        <v>0</v>
      </c>
      <c r="J188" s="26">
        <f>IFERROR(+VLOOKUP("LEINFA"&amp;A188,'Main File'!A:O,14,0),0)</f>
        <v>0</v>
      </c>
      <c r="K188" s="26">
        <f>IFERROR(+VLOOKUP("LEINFA"&amp;A188,'Main File'!A:O,15,0),0)</f>
        <v>0</v>
      </c>
    </row>
    <row r="189" spans="1:11" x14ac:dyDescent="0.25">
      <c r="A189" s="9">
        <f t="shared" si="2"/>
        <v>43376</v>
      </c>
      <c r="B189" s="26">
        <f>IFERROR(+VLOOKUP("LEINFA"&amp;A189,'Main File'!A:O,6,0),0)</f>
        <v>0</v>
      </c>
      <c r="C189" s="26">
        <f>IFERROR(+VLOOKUP("LEINFA"&amp;A189,'Main File'!A:O,7,0),0)</f>
        <v>0</v>
      </c>
      <c r="D189" s="26">
        <f>IFERROR(+VLOOKUP("LEINFA"&amp;A189,'Main File'!A:O,8,0),0)</f>
        <v>0</v>
      </c>
      <c r="E189" s="26">
        <f>IFERROR(+VLOOKUP("LEINFA"&amp;A189,'Main File'!A:O,9,0),0)</f>
        <v>0</v>
      </c>
      <c r="F189" s="26">
        <f>IFERROR(+VLOOKUP("LEINFA"&amp;A189,'Main File'!A:O,10,0),0)</f>
        <v>0</v>
      </c>
      <c r="G189" s="26">
        <f>IFERROR(+VLOOKUP("LEINFA"&amp;A189,'Main File'!A:O,11,0),0)</f>
        <v>0</v>
      </c>
      <c r="H189" s="26">
        <f>IFERROR(+VLOOKUP("LEINFA"&amp;A189,'Main File'!A:O,12,0),0)</f>
        <v>0</v>
      </c>
      <c r="I189" s="26">
        <f>IFERROR(+VLOOKUP("LEINFA"&amp;A189,'Main File'!A:O,13,0),0)</f>
        <v>0</v>
      </c>
      <c r="J189" s="26">
        <f>IFERROR(+VLOOKUP("LEINFA"&amp;A189,'Main File'!A:O,14,0),0)</f>
        <v>0</v>
      </c>
      <c r="K189" s="26">
        <f>IFERROR(+VLOOKUP("LEINFA"&amp;A189,'Main File'!A:O,15,0),0)</f>
        <v>0</v>
      </c>
    </row>
    <row r="190" spans="1:11" x14ac:dyDescent="0.25">
      <c r="A190" s="9">
        <f t="shared" si="2"/>
        <v>43377</v>
      </c>
      <c r="B190" s="26">
        <f>IFERROR(+VLOOKUP("LEINFA"&amp;A190,'Main File'!A:O,6,0),0)</f>
        <v>0</v>
      </c>
      <c r="C190" s="26">
        <f>IFERROR(+VLOOKUP("LEINFA"&amp;A190,'Main File'!A:O,7,0),0)</f>
        <v>0</v>
      </c>
      <c r="D190" s="26">
        <f>IFERROR(+VLOOKUP("LEINFA"&amp;A190,'Main File'!A:O,8,0),0)</f>
        <v>0</v>
      </c>
      <c r="E190" s="26">
        <f>IFERROR(+VLOOKUP("LEINFA"&amp;A190,'Main File'!A:O,9,0),0)</f>
        <v>0</v>
      </c>
      <c r="F190" s="26">
        <f>IFERROR(+VLOOKUP("LEINFA"&amp;A190,'Main File'!A:O,10,0),0)</f>
        <v>0</v>
      </c>
      <c r="G190" s="26">
        <f>IFERROR(+VLOOKUP("LEINFA"&amp;A190,'Main File'!A:O,11,0),0)</f>
        <v>0</v>
      </c>
      <c r="H190" s="26">
        <f>IFERROR(+VLOOKUP("LEINFA"&amp;A190,'Main File'!A:O,12,0),0)</f>
        <v>0</v>
      </c>
      <c r="I190" s="26">
        <f>IFERROR(+VLOOKUP("LEINFA"&amp;A190,'Main File'!A:O,13,0),0)</f>
        <v>0</v>
      </c>
      <c r="J190" s="26">
        <f>IFERROR(+VLOOKUP("LEINFA"&amp;A190,'Main File'!A:O,14,0),0)</f>
        <v>0</v>
      </c>
      <c r="K190" s="26">
        <f>IFERROR(+VLOOKUP("LEINFA"&amp;A190,'Main File'!A:O,15,0),0)</f>
        <v>0</v>
      </c>
    </row>
    <row r="191" spans="1:11" x14ac:dyDescent="0.25">
      <c r="A191" s="9">
        <f t="shared" si="2"/>
        <v>43378</v>
      </c>
      <c r="B191" s="26">
        <f>IFERROR(+VLOOKUP("LEINFA"&amp;A191,'Main File'!A:O,6,0),0)</f>
        <v>0</v>
      </c>
      <c r="C191" s="26">
        <f>IFERROR(+VLOOKUP("LEINFA"&amp;A191,'Main File'!A:O,7,0),0)</f>
        <v>0</v>
      </c>
      <c r="D191" s="26">
        <f>IFERROR(+VLOOKUP("LEINFA"&amp;A191,'Main File'!A:O,8,0),0)</f>
        <v>0</v>
      </c>
      <c r="E191" s="26">
        <f>IFERROR(+VLOOKUP("LEINFA"&amp;A191,'Main File'!A:O,9,0),0)</f>
        <v>0</v>
      </c>
      <c r="F191" s="26">
        <f>IFERROR(+VLOOKUP("LEINFA"&amp;A191,'Main File'!A:O,10,0),0)</f>
        <v>0</v>
      </c>
      <c r="G191" s="26">
        <f>IFERROR(+VLOOKUP("LEINFA"&amp;A191,'Main File'!A:O,11,0),0)</f>
        <v>0</v>
      </c>
      <c r="H191" s="26">
        <f>IFERROR(+VLOOKUP("LEINFA"&amp;A191,'Main File'!A:O,12,0),0)</f>
        <v>0</v>
      </c>
      <c r="I191" s="26">
        <f>IFERROR(+VLOOKUP("LEINFA"&amp;A191,'Main File'!A:O,13,0),0)</f>
        <v>0</v>
      </c>
      <c r="J191" s="26">
        <f>IFERROR(+VLOOKUP("LEINFA"&amp;A191,'Main File'!A:O,14,0),0)</f>
        <v>0</v>
      </c>
      <c r="K191" s="26">
        <f>IFERROR(+VLOOKUP("LEINFA"&amp;A191,'Main File'!A:O,15,0),0)</f>
        <v>0</v>
      </c>
    </row>
    <row r="192" spans="1:11" x14ac:dyDescent="0.25">
      <c r="A192" s="9">
        <f t="shared" si="2"/>
        <v>43379</v>
      </c>
      <c r="B192" s="26">
        <f>IFERROR(+VLOOKUP("LEINFA"&amp;A192,'Main File'!A:O,6,0),0)</f>
        <v>0</v>
      </c>
      <c r="C192" s="26">
        <f>IFERROR(+VLOOKUP("LEINFA"&amp;A192,'Main File'!A:O,7,0),0)</f>
        <v>0</v>
      </c>
      <c r="D192" s="26">
        <f>IFERROR(+VLOOKUP("LEINFA"&amp;A192,'Main File'!A:O,8,0),0)</f>
        <v>0</v>
      </c>
      <c r="E192" s="26">
        <f>IFERROR(+VLOOKUP("LEINFA"&amp;A192,'Main File'!A:O,9,0),0)</f>
        <v>0</v>
      </c>
      <c r="F192" s="26">
        <f>IFERROR(+VLOOKUP("LEINFA"&amp;A192,'Main File'!A:O,10,0),0)</f>
        <v>0</v>
      </c>
      <c r="G192" s="26">
        <f>IFERROR(+VLOOKUP("LEINFA"&amp;A192,'Main File'!A:O,11,0),0)</f>
        <v>0</v>
      </c>
      <c r="H192" s="26">
        <f>IFERROR(+VLOOKUP("LEINFA"&amp;A192,'Main File'!A:O,12,0),0)</f>
        <v>0</v>
      </c>
      <c r="I192" s="26">
        <f>IFERROR(+VLOOKUP("LEINFA"&amp;A192,'Main File'!A:O,13,0),0)</f>
        <v>0</v>
      </c>
      <c r="J192" s="26">
        <f>IFERROR(+VLOOKUP("LEINFA"&amp;A192,'Main File'!A:O,14,0),0)</f>
        <v>0</v>
      </c>
      <c r="K192" s="26">
        <f>IFERROR(+VLOOKUP("LEINFA"&amp;A192,'Main File'!A:O,15,0),0)</f>
        <v>0</v>
      </c>
    </row>
    <row r="193" spans="1:11" x14ac:dyDescent="0.25">
      <c r="A193" s="9">
        <f t="shared" si="2"/>
        <v>43380</v>
      </c>
      <c r="B193" s="26">
        <f>IFERROR(+VLOOKUP("LEINFA"&amp;A193,'Main File'!A:O,6,0),0)</f>
        <v>0</v>
      </c>
      <c r="C193" s="26">
        <f>IFERROR(+VLOOKUP("LEINFA"&amp;A193,'Main File'!A:O,7,0),0)</f>
        <v>0</v>
      </c>
      <c r="D193" s="26">
        <f>IFERROR(+VLOOKUP("LEINFA"&amp;A193,'Main File'!A:O,8,0),0)</f>
        <v>0</v>
      </c>
      <c r="E193" s="26">
        <f>IFERROR(+VLOOKUP("LEINFA"&amp;A193,'Main File'!A:O,9,0),0)</f>
        <v>0</v>
      </c>
      <c r="F193" s="26">
        <f>IFERROR(+VLOOKUP("LEINFA"&amp;A193,'Main File'!A:O,10,0),0)</f>
        <v>0</v>
      </c>
      <c r="G193" s="26">
        <f>IFERROR(+VLOOKUP("LEINFA"&amp;A193,'Main File'!A:O,11,0),0)</f>
        <v>0</v>
      </c>
      <c r="H193" s="26">
        <f>IFERROR(+VLOOKUP("LEINFA"&amp;A193,'Main File'!A:O,12,0),0)</f>
        <v>0</v>
      </c>
      <c r="I193" s="26">
        <f>IFERROR(+VLOOKUP("LEINFA"&amp;A193,'Main File'!A:O,13,0),0)</f>
        <v>0</v>
      </c>
      <c r="J193" s="26">
        <f>IFERROR(+VLOOKUP("LEINFA"&amp;A193,'Main File'!A:O,14,0),0)</f>
        <v>0</v>
      </c>
      <c r="K193" s="26">
        <f>IFERROR(+VLOOKUP("LEINFA"&amp;A193,'Main File'!A:O,15,0),0)</f>
        <v>0</v>
      </c>
    </row>
    <row r="194" spans="1:11" x14ac:dyDescent="0.25">
      <c r="A194" s="9">
        <f t="shared" si="2"/>
        <v>43381</v>
      </c>
      <c r="B194" s="26">
        <f>IFERROR(+VLOOKUP("LEINFA"&amp;A194,'Main File'!A:O,6,0),0)</f>
        <v>0</v>
      </c>
      <c r="C194" s="26">
        <f>IFERROR(+VLOOKUP("LEINFA"&amp;A194,'Main File'!A:O,7,0),0)</f>
        <v>0</v>
      </c>
      <c r="D194" s="26">
        <f>IFERROR(+VLOOKUP("LEINFA"&amp;A194,'Main File'!A:O,8,0),0)</f>
        <v>0</v>
      </c>
      <c r="E194" s="26">
        <f>IFERROR(+VLOOKUP("LEINFA"&amp;A194,'Main File'!A:O,9,0),0)</f>
        <v>0</v>
      </c>
      <c r="F194" s="26">
        <f>IFERROR(+VLOOKUP("LEINFA"&amp;A194,'Main File'!A:O,10,0),0)</f>
        <v>0</v>
      </c>
      <c r="G194" s="26">
        <f>IFERROR(+VLOOKUP("LEINFA"&amp;A194,'Main File'!A:O,11,0),0)</f>
        <v>0</v>
      </c>
      <c r="H194" s="26">
        <f>IFERROR(+VLOOKUP("LEINFA"&amp;A194,'Main File'!A:O,12,0),0)</f>
        <v>0</v>
      </c>
      <c r="I194" s="26">
        <f>IFERROR(+VLOOKUP("LEINFA"&amp;A194,'Main File'!A:O,13,0),0)</f>
        <v>0</v>
      </c>
      <c r="J194" s="26">
        <f>IFERROR(+VLOOKUP("LEINFA"&amp;A194,'Main File'!A:O,14,0),0)</f>
        <v>0</v>
      </c>
      <c r="K194" s="26">
        <f>IFERROR(+VLOOKUP("LEINFA"&amp;A194,'Main File'!A:O,15,0),0)</f>
        <v>0</v>
      </c>
    </row>
    <row r="195" spans="1:11" x14ac:dyDescent="0.25">
      <c r="A195" s="9">
        <f t="shared" si="2"/>
        <v>43382</v>
      </c>
      <c r="B195" s="26">
        <f>IFERROR(+VLOOKUP("LEINFA"&amp;A195,'Main File'!A:O,6,0),0)</f>
        <v>0</v>
      </c>
      <c r="C195" s="26">
        <f>IFERROR(+VLOOKUP("LEINFA"&amp;A195,'Main File'!A:O,7,0),0)</f>
        <v>0</v>
      </c>
      <c r="D195" s="26">
        <f>IFERROR(+VLOOKUP("LEINFA"&amp;A195,'Main File'!A:O,8,0),0)</f>
        <v>0</v>
      </c>
      <c r="E195" s="26">
        <f>IFERROR(+VLOOKUP("LEINFA"&amp;A195,'Main File'!A:O,9,0),0)</f>
        <v>0</v>
      </c>
      <c r="F195" s="26">
        <f>IFERROR(+VLOOKUP("LEINFA"&amp;A195,'Main File'!A:O,10,0),0)</f>
        <v>0</v>
      </c>
      <c r="G195" s="26">
        <f>IFERROR(+VLOOKUP("LEINFA"&amp;A195,'Main File'!A:O,11,0),0)</f>
        <v>0</v>
      </c>
      <c r="H195" s="26">
        <f>IFERROR(+VLOOKUP("LEINFA"&amp;A195,'Main File'!A:O,12,0),0)</f>
        <v>0</v>
      </c>
      <c r="I195" s="26">
        <f>IFERROR(+VLOOKUP("LEINFA"&amp;A195,'Main File'!A:O,13,0),0)</f>
        <v>0</v>
      </c>
      <c r="J195" s="26">
        <f>IFERROR(+VLOOKUP("LEINFA"&amp;A195,'Main File'!A:O,14,0),0)</f>
        <v>0</v>
      </c>
      <c r="K195" s="26">
        <f>IFERROR(+VLOOKUP("LEINFA"&amp;A195,'Main File'!A:O,15,0),0)</f>
        <v>0</v>
      </c>
    </row>
    <row r="196" spans="1:11" x14ac:dyDescent="0.25">
      <c r="A196" s="9">
        <f t="shared" si="2"/>
        <v>43383</v>
      </c>
      <c r="B196" s="26">
        <f>IFERROR(+VLOOKUP("LEINFA"&amp;A196,'Main File'!A:O,6,0),0)</f>
        <v>0</v>
      </c>
      <c r="C196" s="26">
        <f>IFERROR(+VLOOKUP("LEINFA"&amp;A196,'Main File'!A:O,7,0),0)</f>
        <v>0</v>
      </c>
      <c r="D196" s="26">
        <f>IFERROR(+VLOOKUP("LEINFA"&amp;A196,'Main File'!A:O,8,0),0)</f>
        <v>0</v>
      </c>
      <c r="E196" s="26">
        <f>IFERROR(+VLOOKUP("LEINFA"&amp;A196,'Main File'!A:O,9,0),0)</f>
        <v>0</v>
      </c>
      <c r="F196" s="26">
        <f>IFERROR(+VLOOKUP("LEINFA"&amp;A196,'Main File'!A:O,10,0),0)</f>
        <v>0</v>
      </c>
      <c r="G196" s="26">
        <f>IFERROR(+VLOOKUP("LEINFA"&amp;A196,'Main File'!A:O,11,0),0)</f>
        <v>0</v>
      </c>
      <c r="H196" s="26">
        <f>IFERROR(+VLOOKUP("LEINFA"&amp;A196,'Main File'!A:O,12,0),0)</f>
        <v>0</v>
      </c>
      <c r="I196" s="26">
        <f>IFERROR(+VLOOKUP("LEINFA"&amp;A196,'Main File'!A:O,13,0),0)</f>
        <v>0</v>
      </c>
      <c r="J196" s="26">
        <f>IFERROR(+VLOOKUP("LEINFA"&amp;A196,'Main File'!A:O,14,0),0)</f>
        <v>0</v>
      </c>
      <c r="K196" s="26">
        <f>IFERROR(+VLOOKUP("LEINFA"&amp;A196,'Main File'!A:O,15,0),0)</f>
        <v>0</v>
      </c>
    </row>
    <row r="197" spans="1:11" x14ac:dyDescent="0.25">
      <c r="A197" s="9">
        <f t="shared" si="2"/>
        <v>43384</v>
      </c>
      <c r="B197" s="26">
        <f>IFERROR(+VLOOKUP("LEINFA"&amp;A197,'Main File'!A:O,6,0),0)</f>
        <v>0</v>
      </c>
      <c r="C197" s="26">
        <f>IFERROR(+VLOOKUP("LEINFA"&amp;A197,'Main File'!A:O,7,0),0)</f>
        <v>0</v>
      </c>
      <c r="D197" s="26">
        <f>IFERROR(+VLOOKUP("LEINFA"&amp;A197,'Main File'!A:O,8,0),0)</f>
        <v>0</v>
      </c>
      <c r="E197" s="26">
        <f>IFERROR(+VLOOKUP("LEINFA"&amp;A197,'Main File'!A:O,9,0),0)</f>
        <v>0</v>
      </c>
      <c r="F197" s="26">
        <f>IFERROR(+VLOOKUP("LEINFA"&amp;A197,'Main File'!A:O,10,0),0)</f>
        <v>0</v>
      </c>
      <c r="G197" s="26">
        <f>IFERROR(+VLOOKUP("LEINFA"&amp;A197,'Main File'!A:O,11,0),0)</f>
        <v>0</v>
      </c>
      <c r="H197" s="26">
        <f>IFERROR(+VLOOKUP("LEINFA"&amp;A197,'Main File'!A:O,12,0),0)</f>
        <v>0</v>
      </c>
      <c r="I197" s="26">
        <f>IFERROR(+VLOOKUP("LEINFA"&amp;A197,'Main File'!A:O,13,0),0)</f>
        <v>0</v>
      </c>
      <c r="J197" s="26">
        <f>IFERROR(+VLOOKUP("LEINFA"&amp;A197,'Main File'!A:O,14,0),0)</f>
        <v>0</v>
      </c>
      <c r="K197" s="26">
        <f>IFERROR(+VLOOKUP("LEINFA"&amp;A197,'Main File'!A:O,15,0),0)</f>
        <v>0</v>
      </c>
    </row>
    <row r="198" spans="1:11" x14ac:dyDescent="0.25">
      <c r="A198" s="9">
        <f t="shared" si="2"/>
        <v>43385</v>
      </c>
      <c r="B198" s="26">
        <f>IFERROR(+VLOOKUP("LEINFA"&amp;A198,'Main File'!A:O,6,0),0)</f>
        <v>0</v>
      </c>
      <c r="C198" s="26">
        <f>IFERROR(+VLOOKUP("LEINFA"&amp;A198,'Main File'!A:O,7,0),0)</f>
        <v>0</v>
      </c>
      <c r="D198" s="26">
        <f>IFERROR(+VLOOKUP("LEINFA"&amp;A198,'Main File'!A:O,8,0),0)</f>
        <v>0</v>
      </c>
      <c r="E198" s="26">
        <f>IFERROR(+VLOOKUP("LEINFA"&amp;A198,'Main File'!A:O,9,0),0)</f>
        <v>0</v>
      </c>
      <c r="F198" s="26">
        <f>IFERROR(+VLOOKUP("LEINFA"&amp;A198,'Main File'!A:O,10,0),0)</f>
        <v>0</v>
      </c>
      <c r="G198" s="26">
        <f>IFERROR(+VLOOKUP("LEINFA"&amp;A198,'Main File'!A:O,11,0),0)</f>
        <v>0</v>
      </c>
      <c r="H198" s="26">
        <f>IFERROR(+VLOOKUP("LEINFA"&amp;A198,'Main File'!A:O,12,0),0)</f>
        <v>0</v>
      </c>
      <c r="I198" s="26">
        <f>IFERROR(+VLOOKUP("LEINFA"&amp;A198,'Main File'!A:O,13,0),0)</f>
        <v>0</v>
      </c>
      <c r="J198" s="26">
        <f>IFERROR(+VLOOKUP("LEINFA"&amp;A198,'Main File'!A:O,14,0),0)</f>
        <v>0</v>
      </c>
      <c r="K198" s="26">
        <f>IFERROR(+VLOOKUP("LEINFA"&amp;A198,'Main File'!A:O,15,0),0)</f>
        <v>0</v>
      </c>
    </row>
    <row r="199" spans="1:11" x14ac:dyDescent="0.25">
      <c r="A199" s="9">
        <f t="shared" ref="A199:A262" si="3">+A198+1</f>
        <v>43386</v>
      </c>
      <c r="B199" s="26">
        <f>IFERROR(+VLOOKUP("LEINFA"&amp;A199,'Main File'!A:O,6,0),0)</f>
        <v>0</v>
      </c>
      <c r="C199" s="26">
        <f>IFERROR(+VLOOKUP("LEINFA"&amp;A199,'Main File'!A:O,7,0),0)</f>
        <v>0</v>
      </c>
      <c r="D199" s="26">
        <f>IFERROR(+VLOOKUP("LEINFA"&amp;A199,'Main File'!A:O,8,0),0)</f>
        <v>0</v>
      </c>
      <c r="E199" s="26">
        <f>IFERROR(+VLOOKUP("LEINFA"&amp;A199,'Main File'!A:O,9,0),0)</f>
        <v>0</v>
      </c>
      <c r="F199" s="26">
        <f>IFERROR(+VLOOKUP("LEINFA"&amp;A199,'Main File'!A:O,10,0),0)</f>
        <v>0</v>
      </c>
      <c r="G199" s="26">
        <f>IFERROR(+VLOOKUP("LEINFA"&amp;A199,'Main File'!A:O,11,0),0)</f>
        <v>0</v>
      </c>
      <c r="H199" s="26">
        <f>IFERROR(+VLOOKUP("LEINFA"&amp;A199,'Main File'!A:O,12,0),0)</f>
        <v>0</v>
      </c>
      <c r="I199" s="26">
        <f>IFERROR(+VLOOKUP("LEINFA"&amp;A199,'Main File'!A:O,13,0),0)</f>
        <v>0</v>
      </c>
      <c r="J199" s="26">
        <f>IFERROR(+VLOOKUP("LEINFA"&amp;A199,'Main File'!A:O,14,0),0)</f>
        <v>0</v>
      </c>
      <c r="K199" s="26">
        <f>IFERROR(+VLOOKUP("LEINFA"&amp;A199,'Main File'!A:O,15,0),0)</f>
        <v>0</v>
      </c>
    </row>
    <row r="200" spans="1:11" x14ac:dyDescent="0.25">
      <c r="A200" s="9">
        <f t="shared" si="3"/>
        <v>43387</v>
      </c>
      <c r="B200" s="26">
        <f>IFERROR(+VLOOKUP("LEINFA"&amp;A200,'Main File'!A:O,6,0),0)</f>
        <v>0</v>
      </c>
      <c r="C200" s="26">
        <f>IFERROR(+VLOOKUP("LEINFA"&amp;A200,'Main File'!A:O,7,0),0)</f>
        <v>0</v>
      </c>
      <c r="D200" s="26">
        <f>IFERROR(+VLOOKUP("LEINFA"&amp;A200,'Main File'!A:O,8,0),0)</f>
        <v>0</v>
      </c>
      <c r="E200" s="26">
        <f>IFERROR(+VLOOKUP("LEINFA"&amp;A200,'Main File'!A:O,9,0),0)</f>
        <v>0</v>
      </c>
      <c r="F200" s="26">
        <f>IFERROR(+VLOOKUP("LEINFA"&amp;A200,'Main File'!A:O,10,0),0)</f>
        <v>0</v>
      </c>
      <c r="G200" s="26">
        <f>IFERROR(+VLOOKUP("LEINFA"&amp;A200,'Main File'!A:O,11,0),0)</f>
        <v>0</v>
      </c>
      <c r="H200" s="26">
        <f>IFERROR(+VLOOKUP("LEINFA"&amp;A200,'Main File'!A:O,12,0),0)</f>
        <v>0</v>
      </c>
      <c r="I200" s="26">
        <f>IFERROR(+VLOOKUP("LEINFA"&amp;A200,'Main File'!A:O,13,0),0)</f>
        <v>0</v>
      </c>
      <c r="J200" s="26">
        <f>IFERROR(+VLOOKUP("LEINFA"&amp;A200,'Main File'!A:O,14,0),0)</f>
        <v>0</v>
      </c>
      <c r="K200" s="26">
        <f>IFERROR(+VLOOKUP("LEINFA"&amp;A200,'Main File'!A:O,15,0),0)</f>
        <v>0</v>
      </c>
    </row>
    <row r="201" spans="1:11" x14ac:dyDescent="0.25">
      <c r="A201" s="9">
        <f t="shared" si="3"/>
        <v>43388</v>
      </c>
      <c r="B201" s="26">
        <f>IFERROR(+VLOOKUP("LEINFA"&amp;A201,'Main File'!A:O,6,0),0)</f>
        <v>0</v>
      </c>
      <c r="C201" s="26">
        <f>IFERROR(+VLOOKUP("LEINFA"&amp;A201,'Main File'!A:O,7,0),0)</f>
        <v>0</v>
      </c>
      <c r="D201" s="26">
        <f>IFERROR(+VLOOKUP("LEINFA"&amp;A201,'Main File'!A:O,8,0),0)</f>
        <v>0</v>
      </c>
      <c r="E201" s="26">
        <f>IFERROR(+VLOOKUP("LEINFA"&amp;A201,'Main File'!A:O,9,0),0)</f>
        <v>0</v>
      </c>
      <c r="F201" s="26">
        <f>IFERROR(+VLOOKUP("LEINFA"&amp;A201,'Main File'!A:O,10,0),0)</f>
        <v>0</v>
      </c>
      <c r="G201" s="26">
        <f>IFERROR(+VLOOKUP("LEINFA"&amp;A201,'Main File'!A:O,11,0),0)</f>
        <v>0</v>
      </c>
      <c r="H201" s="26">
        <f>IFERROR(+VLOOKUP("LEINFA"&amp;A201,'Main File'!A:O,12,0),0)</f>
        <v>0</v>
      </c>
      <c r="I201" s="26">
        <f>IFERROR(+VLOOKUP("LEINFA"&amp;A201,'Main File'!A:O,13,0),0)</f>
        <v>0</v>
      </c>
      <c r="J201" s="26">
        <f>IFERROR(+VLOOKUP("LEINFA"&amp;A201,'Main File'!A:O,14,0),0)</f>
        <v>0</v>
      </c>
      <c r="K201" s="26">
        <f>IFERROR(+VLOOKUP("LEINFA"&amp;A201,'Main File'!A:O,15,0),0)</f>
        <v>0</v>
      </c>
    </row>
    <row r="202" spans="1:11" x14ac:dyDescent="0.25">
      <c r="A202" s="9">
        <f t="shared" si="3"/>
        <v>43389</v>
      </c>
      <c r="B202" s="26">
        <f>IFERROR(+VLOOKUP("LEINFA"&amp;A202,'Main File'!A:O,6,0),0)</f>
        <v>0</v>
      </c>
      <c r="C202" s="26">
        <f>IFERROR(+VLOOKUP("LEINFA"&amp;A202,'Main File'!A:O,7,0),0)</f>
        <v>0</v>
      </c>
      <c r="D202" s="26">
        <f>IFERROR(+VLOOKUP("LEINFA"&amp;A202,'Main File'!A:O,8,0),0)</f>
        <v>0</v>
      </c>
      <c r="E202" s="26">
        <f>IFERROR(+VLOOKUP("LEINFA"&amp;A202,'Main File'!A:O,9,0),0)</f>
        <v>0</v>
      </c>
      <c r="F202" s="26">
        <f>IFERROR(+VLOOKUP("LEINFA"&amp;A202,'Main File'!A:O,10,0),0)</f>
        <v>0</v>
      </c>
      <c r="G202" s="26">
        <f>IFERROR(+VLOOKUP("LEINFA"&amp;A202,'Main File'!A:O,11,0),0)</f>
        <v>0</v>
      </c>
      <c r="H202" s="26">
        <f>IFERROR(+VLOOKUP("LEINFA"&amp;A202,'Main File'!A:O,12,0),0)</f>
        <v>0</v>
      </c>
      <c r="I202" s="26">
        <f>IFERROR(+VLOOKUP("LEINFA"&amp;A202,'Main File'!A:O,13,0),0)</f>
        <v>0</v>
      </c>
      <c r="J202" s="26">
        <f>IFERROR(+VLOOKUP("LEINFA"&amp;A202,'Main File'!A:O,14,0),0)</f>
        <v>0</v>
      </c>
      <c r="K202" s="26">
        <f>IFERROR(+VLOOKUP("LEINFA"&amp;A202,'Main File'!A:O,15,0),0)</f>
        <v>0</v>
      </c>
    </row>
    <row r="203" spans="1:11" x14ac:dyDescent="0.25">
      <c r="A203" s="9">
        <f t="shared" si="3"/>
        <v>43390</v>
      </c>
      <c r="B203" s="26">
        <f>IFERROR(+VLOOKUP("LEINFA"&amp;A203,'Main File'!A:O,6,0),0)</f>
        <v>0</v>
      </c>
      <c r="C203" s="26">
        <f>IFERROR(+VLOOKUP("LEINFA"&amp;A203,'Main File'!A:O,7,0),0)</f>
        <v>0</v>
      </c>
      <c r="D203" s="26">
        <f>IFERROR(+VLOOKUP("LEINFA"&amp;A203,'Main File'!A:O,8,0),0)</f>
        <v>0</v>
      </c>
      <c r="E203" s="26">
        <f>IFERROR(+VLOOKUP("LEINFA"&amp;A203,'Main File'!A:O,9,0),0)</f>
        <v>0</v>
      </c>
      <c r="F203" s="26">
        <f>IFERROR(+VLOOKUP("LEINFA"&amp;A203,'Main File'!A:O,10,0),0)</f>
        <v>0</v>
      </c>
      <c r="G203" s="26">
        <f>IFERROR(+VLOOKUP("LEINFA"&amp;A203,'Main File'!A:O,11,0),0)</f>
        <v>0</v>
      </c>
      <c r="H203" s="26">
        <f>IFERROR(+VLOOKUP("LEINFA"&amp;A203,'Main File'!A:O,12,0),0)</f>
        <v>0</v>
      </c>
      <c r="I203" s="26">
        <f>IFERROR(+VLOOKUP("LEINFA"&amp;A203,'Main File'!A:O,13,0),0)</f>
        <v>0</v>
      </c>
      <c r="J203" s="26">
        <f>IFERROR(+VLOOKUP("LEINFA"&amp;A203,'Main File'!A:O,14,0),0)</f>
        <v>0</v>
      </c>
      <c r="K203" s="26">
        <f>IFERROR(+VLOOKUP("LEINFA"&amp;A203,'Main File'!A:O,15,0),0)</f>
        <v>0</v>
      </c>
    </row>
    <row r="204" spans="1:11" x14ac:dyDescent="0.25">
      <c r="A204" s="9">
        <f t="shared" si="3"/>
        <v>43391</v>
      </c>
      <c r="B204" s="26">
        <f>IFERROR(+VLOOKUP("LEINFA"&amp;A204,'Main File'!A:O,6,0),0)</f>
        <v>0</v>
      </c>
      <c r="C204" s="26">
        <f>IFERROR(+VLOOKUP("LEINFA"&amp;A204,'Main File'!A:O,7,0),0)</f>
        <v>0</v>
      </c>
      <c r="D204" s="26">
        <f>IFERROR(+VLOOKUP("LEINFA"&amp;A204,'Main File'!A:O,8,0),0)</f>
        <v>0</v>
      </c>
      <c r="E204" s="26">
        <f>IFERROR(+VLOOKUP("LEINFA"&amp;A204,'Main File'!A:O,9,0),0)</f>
        <v>0</v>
      </c>
      <c r="F204" s="26">
        <f>IFERROR(+VLOOKUP("LEINFA"&amp;A204,'Main File'!A:O,10,0),0)</f>
        <v>0</v>
      </c>
      <c r="G204" s="26">
        <f>IFERROR(+VLOOKUP("LEINFA"&amp;A204,'Main File'!A:O,11,0),0)</f>
        <v>0</v>
      </c>
      <c r="H204" s="26">
        <f>IFERROR(+VLOOKUP("LEINFA"&amp;A204,'Main File'!A:O,12,0),0)</f>
        <v>0</v>
      </c>
      <c r="I204" s="26">
        <f>IFERROR(+VLOOKUP("LEINFA"&amp;A204,'Main File'!A:O,13,0),0)</f>
        <v>0</v>
      </c>
      <c r="J204" s="26">
        <f>IFERROR(+VLOOKUP("LEINFA"&amp;A204,'Main File'!A:O,14,0),0)</f>
        <v>0</v>
      </c>
      <c r="K204" s="26">
        <f>IFERROR(+VLOOKUP("LEINFA"&amp;A204,'Main File'!A:O,15,0),0)</f>
        <v>0</v>
      </c>
    </row>
    <row r="205" spans="1:11" x14ac:dyDescent="0.25">
      <c r="A205" s="9">
        <f t="shared" si="3"/>
        <v>43392</v>
      </c>
      <c r="B205" s="26">
        <f>IFERROR(+VLOOKUP("LEINFA"&amp;A205,'Main File'!A:O,6,0),0)</f>
        <v>0</v>
      </c>
      <c r="C205" s="26">
        <f>IFERROR(+VLOOKUP("LEINFA"&amp;A205,'Main File'!A:O,7,0),0)</f>
        <v>0</v>
      </c>
      <c r="D205" s="26">
        <f>IFERROR(+VLOOKUP("LEINFA"&amp;A205,'Main File'!A:O,8,0),0)</f>
        <v>0</v>
      </c>
      <c r="E205" s="26">
        <f>IFERROR(+VLOOKUP("LEINFA"&amp;A205,'Main File'!A:O,9,0),0)</f>
        <v>0</v>
      </c>
      <c r="F205" s="26">
        <f>IFERROR(+VLOOKUP("LEINFA"&amp;A205,'Main File'!A:O,10,0),0)</f>
        <v>0</v>
      </c>
      <c r="G205" s="26">
        <f>IFERROR(+VLOOKUP("LEINFA"&amp;A205,'Main File'!A:O,11,0),0)</f>
        <v>0</v>
      </c>
      <c r="H205" s="26">
        <f>IFERROR(+VLOOKUP("LEINFA"&amp;A205,'Main File'!A:O,12,0),0)</f>
        <v>0</v>
      </c>
      <c r="I205" s="26">
        <f>IFERROR(+VLOOKUP("LEINFA"&amp;A205,'Main File'!A:O,13,0),0)</f>
        <v>0</v>
      </c>
      <c r="J205" s="26">
        <f>IFERROR(+VLOOKUP("LEINFA"&amp;A205,'Main File'!A:O,14,0),0)</f>
        <v>0</v>
      </c>
      <c r="K205" s="26">
        <f>IFERROR(+VLOOKUP("LEINFA"&amp;A205,'Main File'!A:O,15,0),0)</f>
        <v>0</v>
      </c>
    </row>
    <row r="206" spans="1:11" x14ac:dyDescent="0.25">
      <c r="A206" s="9">
        <f t="shared" si="3"/>
        <v>43393</v>
      </c>
      <c r="B206" s="26">
        <f>IFERROR(+VLOOKUP("LEINFA"&amp;A206,'Main File'!A:O,6,0),0)</f>
        <v>0</v>
      </c>
      <c r="C206" s="26">
        <f>IFERROR(+VLOOKUP("LEINFA"&amp;A206,'Main File'!A:O,7,0),0)</f>
        <v>0</v>
      </c>
      <c r="D206" s="26">
        <f>IFERROR(+VLOOKUP("LEINFA"&amp;A206,'Main File'!A:O,8,0),0)</f>
        <v>0</v>
      </c>
      <c r="E206" s="26">
        <f>IFERROR(+VLOOKUP("LEINFA"&amp;A206,'Main File'!A:O,9,0),0)</f>
        <v>0</v>
      </c>
      <c r="F206" s="26">
        <f>IFERROR(+VLOOKUP("LEINFA"&amp;A206,'Main File'!A:O,10,0),0)</f>
        <v>0</v>
      </c>
      <c r="G206" s="26">
        <f>IFERROR(+VLOOKUP("LEINFA"&amp;A206,'Main File'!A:O,11,0),0)</f>
        <v>0</v>
      </c>
      <c r="H206" s="26">
        <f>IFERROR(+VLOOKUP("LEINFA"&amp;A206,'Main File'!A:O,12,0),0)</f>
        <v>0</v>
      </c>
      <c r="I206" s="26">
        <f>IFERROR(+VLOOKUP("LEINFA"&amp;A206,'Main File'!A:O,13,0),0)</f>
        <v>0</v>
      </c>
      <c r="J206" s="26">
        <f>IFERROR(+VLOOKUP("LEINFA"&amp;A206,'Main File'!A:O,14,0),0)</f>
        <v>0</v>
      </c>
      <c r="K206" s="26">
        <f>IFERROR(+VLOOKUP("LEINFA"&amp;A206,'Main File'!A:O,15,0),0)</f>
        <v>0</v>
      </c>
    </row>
    <row r="207" spans="1:11" x14ac:dyDescent="0.25">
      <c r="A207" s="9">
        <f t="shared" si="3"/>
        <v>43394</v>
      </c>
      <c r="B207" s="26">
        <f>IFERROR(+VLOOKUP("LEINFA"&amp;A207,'Main File'!A:O,6,0),0)</f>
        <v>0</v>
      </c>
      <c r="C207" s="26">
        <f>IFERROR(+VLOOKUP("LEINFA"&amp;A207,'Main File'!A:O,7,0),0)</f>
        <v>0</v>
      </c>
      <c r="D207" s="26">
        <f>IFERROR(+VLOOKUP("LEINFA"&amp;A207,'Main File'!A:O,8,0),0)</f>
        <v>0</v>
      </c>
      <c r="E207" s="26">
        <f>IFERROR(+VLOOKUP("LEINFA"&amp;A207,'Main File'!A:O,9,0),0)</f>
        <v>0</v>
      </c>
      <c r="F207" s="26">
        <f>IFERROR(+VLOOKUP("LEINFA"&amp;A207,'Main File'!A:O,10,0),0)</f>
        <v>0</v>
      </c>
      <c r="G207" s="26">
        <f>IFERROR(+VLOOKUP("LEINFA"&amp;A207,'Main File'!A:O,11,0),0)</f>
        <v>0</v>
      </c>
      <c r="H207" s="26">
        <f>IFERROR(+VLOOKUP("LEINFA"&amp;A207,'Main File'!A:O,12,0),0)</f>
        <v>0</v>
      </c>
      <c r="I207" s="26">
        <f>IFERROR(+VLOOKUP("LEINFA"&amp;A207,'Main File'!A:O,13,0),0)</f>
        <v>0</v>
      </c>
      <c r="J207" s="26">
        <f>IFERROR(+VLOOKUP("LEINFA"&amp;A207,'Main File'!A:O,14,0),0)</f>
        <v>0</v>
      </c>
      <c r="K207" s="26">
        <f>IFERROR(+VLOOKUP("LEINFA"&amp;A207,'Main File'!A:O,15,0),0)</f>
        <v>0</v>
      </c>
    </row>
    <row r="208" spans="1:11" x14ac:dyDescent="0.25">
      <c r="A208" s="9">
        <f t="shared" si="3"/>
        <v>43395</v>
      </c>
      <c r="B208" s="26">
        <f>IFERROR(+VLOOKUP("LEINFA"&amp;A208,'Main File'!A:O,6,0),0)</f>
        <v>0</v>
      </c>
      <c r="C208" s="26">
        <f>IFERROR(+VLOOKUP("LEINFA"&amp;A208,'Main File'!A:O,7,0),0)</f>
        <v>0</v>
      </c>
      <c r="D208" s="26">
        <f>IFERROR(+VLOOKUP("LEINFA"&amp;A208,'Main File'!A:O,8,0),0)</f>
        <v>0</v>
      </c>
      <c r="E208" s="26">
        <f>IFERROR(+VLOOKUP("LEINFA"&amp;A208,'Main File'!A:O,9,0),0)</f>
        <v>0</v>
      </c>
      <c r="F208" s="26">
        <f>IFERROR(+VLOOKUP("LEINFA"&amp;A208,'Main File'!A:O,10,0),0)</f>
        <v>0</v>
      </c>
      <c r="G208" s="26">
        <f>IFERROR(+VLOOKUP("LEINFA"&amp;A208,'Main File'!A:O,11,0),0)</f>
        <v>0</v>
      </c>
      <c r="H208" s="26">
        <f>IFERROR(+VLOOKUP("LEINFA"&amp;A208,'Main File'!A:O,12,0),0)</f>
        <v>0</v>
      </c>
      <c r="I208" s="26">
        <f>IFERROR(+VLOOKUP("LEINFA"&amp;A208,'Main File'!A:O,13,0),0)</f>
        <v>0</v>
      </c>
      <c r="J208" s="26">
        <f>IFERROR(+VLOOKUP("LEINFA"&amp;A208,'Main File'!A:O,14,0),0)</f>
        <v>0</v>
      </c>
      <c r="K208" s="26">
        <f>IFERROR(+VLOOKUP("LEINFA"&amp;A208,'Main File'!A:O,15,0),0)</f>
        <v>0</v>
      </c>
    </row>
    <row r="209" spans="1:11" x14ac:dyDescent="0.25">
      <c r="A209" s="9">
        <f t="shared" si="3"/>
        <v>43396</v>
      </c>
      <c r="B209" s="26">
        <f>IFERROR(+VLOOKUP("LEINFA"&amp;A209,'Main File'!A:O,6,0),0)</f>
        <v>0</v>
      </c>
      <c r="C209" s="26">
        <f>IFERROR(+VLOOKUP("LEINFA"&amp;A209,'Main File'!A:O,7,0),0)</f>
        <v>0</v>
      </c>
      <c r="D209" s="26">
        <f>IFERROR(+VLOOKUP("LEINFA"&amp;A209,'Main File'!A:O,8,0),0)</f>
        <v>0</v>
      </c>
      <c r="E209" s="26">
        <f>IFERROR(+VLOOKUP("LEINFA"&amp;A209,'Main File'!A:O,9,0),0)</f>
        <v>0</v>
      </c>
      <c r="F209" s="26">
        <f>IFERROR(+VLOOKUP("LEINFA"&amp;A209,'Main File'!A:O,10,0),0)</f>
        <v>0</v>
      </c>
      <c r="G209" s="26">
        <f>IFERROR(+VLOOKUP("LEINFA"&amp;A209,'Main File'!A:O,11,0),0)</f>
        <v>0</v>
      </c>
      <c r="H209" s="26">
        <f>IFERROR(+VLOOKUP("LEINFA"&amp;A209,'Main File'!A:O,12,0),0)</f>
        <v>0</v>
      </c>
      <c r="I209" s="26">
        <f>IFERROR(+VLOOKUP("LEINFA"&amp;A209,'Main File'!A:O,13,0),0)</f>
        <v>0</v>
      </c>
      <c r="J209" s="26">
        <f>IFERROR(+VLOOKUP("LEINFA"&amp;A209,'Main File'!A:O,14,0),0)</f>
        <v>0</v>
      </c>
      <c r="K209" s="26">
        <f>IFERROR(+VLOOKUP("LEINFA"&amp;A209,'Main File'!A:O,15,0),0)</f>
        <v>0</v>
      </c>
    </row>
    <row r="210" spans="1:11" x14ac:dyDescent="0.25">
      <c r="A210" s="9">
        <f t="shared" si="3"/>
        <v>43397</v>
      </c>
      <c r="B210" s="26">
        <f>IFERROR(+VLOOKUP("LEINFA"&amp;A210,'Main File'!A:O,6,0),0)</f>
        <v>0</v>
      </c>
      <c r="C210" s="26">
        <f>IFERROR(+VLOOKUP("LEINFA"&amp;A210,'Main File'!A:O,7,0),0)</f>
        <v>0</v>
      </c>
      <c r="D210" s="26">
        <f>IFERROR(+VLOOKUP("LEINFA"&amp;A210,'Main File'!A:O,8,0),0)</f>
        <v>0</v>
      </c>
      <c r="E210" s="26">
        <f>IFERROR(+VLOOKUP("LEINFA"&amp;A210,'Main File'!A:O,9,0),0)</f>
        <v>0</v>
      </c>
      <c r="F210" s="26">
        <f>IFERROR(+VLOOKUP("LEINFA"&amp;A210,'Main File'!A:O,10,0),0)</f>
        <v>0</v>
      </c>
      <c r="G210" s="26">
        <f>IFERROR(+VLOOKUP("LEINFA"&amp;A210,'Main File'!A:O,11,0),0)</f>
        <v>0</v>
      </c>
      <c r="H210" s="26">
        <f>IFERROR(+VLOOKUP("LEINFA"&amp;A210,'Main File'!A:O,12,0),0)</f>
        <v>0</v>
      </c>
      <c r="I210" s="26">
        <f>IFERROR(+VLOOKUP("LEINFA"&amp;A210,'Main File'!A:O,13,0),0)</f>
        <v>0</v>
      </c>
      <c r="J210" s="26">
        <f>IFERROR(+VLOOKUP("LEINFA"&amp;A210,'Main File'!A:O,14,0),0)</f>
        <v>0</v>
      </c>
      <c r="K210" s="26">
        <f>IFERROR(+VLOOKUP("LEINFA"&amp;A210,'Main File'!A:O,15,0),0)</f>
        <v>0</v>
      </c>
    </row>
    <row r="211" spans="1:11" x14ac:dyDescent="0.25">
      <c r="A211" s="9">
        <f t="shared" si="3"/>
        <v>43398</v>
      </c>
      <c r="B211" s="26">
        <f>IFERROR(+VLOOKUP("LEINFA"&amp;A211,'Main File'!A:O,6,0),0)</f>
        <v>0</v>
      </c>
      <c r="C211" s="26">
        <f>IFERROR(+VLOOKUP("LEINFA"&amp;A211,'Main File'!A:O,7,0),0)</f>
        <v>0</v>
      </c>
      <c r="D211" s="26">
        <f>IFERROR(+VLOOKUP("LEINFA"&amp;A211,'Main File'!A:O,8,0),0)</f>
        <v>0</v>
      </c>
      <c r="E211" s="26">
        <f>IFERROR(+VLOOKUP("LEINFA"&amp;A211,'Main File'!A:O,9,0),0)</f>
        <v>0</v>
      </c>
      <c r="F211" s="26">
        <f>IFERROR(+VLOOKUP("LEINFA"&amp;A211,'Main File'!A:O,10,0),0)</f>
        <v>0</v>
      </c>
      <c r="G211" s="26">
        <f>IFERROR(+VLOOKUP("LEINFA"&amp;A211,'Main File'!A:O,11,0),0)</f>
        <v>0</v>
      </c>
      <c r="H211" s="26">
        <f>IFERROR(+VLOOKUP("LEINFA"&amp;A211,'Main File'!A:O,12,0),0)</f>
        <v>0</v>
      </c>
      <c r="I211" s="26">
        <f>IFERROR(+VLOOKUP("LEINFA"&amp;A211,'Main File'!A:O,13,0),0)</f>
        <v>0</v>
      </c>
      <c r="J211" s="26">
        <f>IFERROR(+VLOOKUP("LEINFA"&amp;A211,'Main File'!A:O,14,0),0)</f>
        <v>0</v>
      </c>
      <c r="K211" s="26">
        <f>IFERROR(+VLOOKUP("LEINFA"&amp;A211,'Main File'!A:O,15,0),0)</f>
        <v>0</v>
      </c>
    </row>
    <row r="212" spans="1:11" x14ac:dyDescent="0.25">
      <c r="A212" s="9">
        <f t="shared" si="3"/>
        <v>43399</v>
      </c>
      <c r="B212" s="26">
        <f>IFERROR(+VLOOKUP("LEINFA"&amp;A212,'Main File'!A:O,6,0),0)</f>
        <v>0</v>
      </c>
      <c r="C212" s="26">
        <f>IFERROR(+VLOOKUP("LEINFA"&amp;A212,'Main File'!A:O,7,0),0)</f>
        <v>0</v>
      </c>
      <c r="D212" s="26">
        <f>IFERROR(+VLOOKUP("LEINFA"&amp;A212,'Main File'!A:O,8,0),0)</f>
        <v>0</v>
      </c>
      <c r="E212" s="26">
        <f>IFERROR(+VLOOKUP("LEINFA"&amp;A212,'Main File'!A:O,9,0),0)</f>
        <v>0</v>
      </c>
      <c r="F212" s="26">
        <f>IFERROR(+VLOOKUP("LEINFA"&amp;A212,'Main File'!A:O,10,0),0)</f>
        <v>0</v>
      </c>
      <c r="G212" s="26">
        <f>IFERROR(+VLOOKUP("LEINFA"&amp;A212,'Main File'!A:O,11,0),0)</f>
        <v>0</v>
      </c>
      <c r="H212" s="26">
        <f>IFERROR(+VLOOKUP("LEINFA"&amp;A212,'Main File'!A:O,12,0),0)</f>
        <v>0</v>
      </c>
      <c r="I212" s="26">
        <f>IFERROR(+VLOOKUP("LEINFA"&amp;A212,'Main File'!A:O,13,0),0)</f>
        <v>0</v>
      </c>
      <c r="J212" s="26">
        <f>IFERROR(+VLOOKUP("LEINFA"&amp;A212,'Main File'!A:O,14,0),0)</f>
        <v>0</v>
      </c>
      <c r="K212" s="26">
        <f>IFERROR(+VLOOKUP("LEINFA"&amp;A212,'Main File'!A:O,15,0),0)</f>
        <v>0</v>
      </c>
    </row>
    <row r="213" spans="1:11" x14ac:dyDescent="0.25">
      <c r="A213" s="9">
        <f t="shared" si="3"/>
        <v>43400</v>
      </c>
      <c r="B213" s="26">
        <f>IFERROR(+VLOOKUP("LEINFA"&amp;A213,'Main File'!A:O,6,0),0)</f>
        <v>0</v>
      </c>
      <c r="C213" s="26">
        <f>IFERROR(+VLOOKUP("LEINFA"&amp;A213,'Main File'!A:O,7,0),0)</f>
        <v>0</v>
      </c>
      <c r="D213" s="26">
        <f>IFERROR(+VLOOKUP("LEINFA"&amp;A213,'Main File'!A:O,8,0),0)</f>
        <v>0</v>
      </c>
      <c r="E213" s="26">
        <f>IFERROR(+VLOOKUP("LEINFA"&amp;A213,'Main File'!A:O,9,0),0)</f>
        <v>0</v>
      </c>
      <c r="F213" s="26">
        <f>IFERROR(+VLOOKUP("LEINFA"&amp;A213,'Main File'!A:O,10,0),0)</f>
        <v>0</v>
      </c>
      <c r="G213" s="26">
        <f>IFERROR(+VLOOKUP("LEINFA"&amp;A213,'Main File'!A:O,11,0),0)</f>
        <v>0</v>
      </c>
      <c r="H213" s="26">
        <f>IFERROR(+VLOOKUP("LEINFA"&amp;A213,'Main File'!A:O,12,0),0)</f>
        <v>0</v>
      </c>
      <c r="I213" s="26">
        <f>IFERROR(+VLOOKUP("LEINFA"&amp;A213,'Main File'!A:O,13,0),0)</f>
        <v>0</v>
      </c>
      <c r="J213" s="26">
        <f>IFERROR(+VLOOKUP("LEINFA"&amp;A213,'Main File'!A:O,14,0),0)</f>
        <v>0</v>
      </c>
      <c r="K213" s="26">
        <f>IFERROR(+VLOOKUP("LEINFA"&amp;A213,'Main File'!A:O,15,0),0)</f>
        <v>0</v>
      </c>
    </row>
    <row r="214" spans="1:11" x14ac:dyDescent="0.25">
      <c r="A214" s="9">
        <f t="shared" si="3"/>
        <v>43401</v>
      </c>
      <c r="B214" s="26">
        <f>IFERROR(+VLOOKUP("LEINFA"&amp;A214,'Main File'!A:O,6,0),0)</f>
        <v>0</v>
      </c>
      <c r="C214" s="26">
        <f>IFERROR(+VLOOKUP("LEINFA"&amp;A214,'Main File'!A:O,7,0),0)</f>
        <v>0</v>
      </c>
      <c r="D214" s="26">
        <f>IFERROR(+VLOOKUP("LEINFA"&amp;A214,'Main File'!A:O,8,0),0)</f>
        <v>0</v>
      </c>
      <c r="E214" s="26">
        <f>IFERROR(+VLOOKUP("LEINFA"&amp;A214,'Main File'!A:O,9,0),0)</f>
        <v>0</v>
      </c>
      <c r="F214" s="26">
        <f>IFERROR(+VLOOKUP("LEINFA"&amp;A214,'Main File'!A:O,10,0),0)</f>
        <v>0</v>
      </c>
      <c r="G214" s="26">
        <f>IFERROR(+VLOOKUP("LEINFA"&amp;A214,'Main File'!A:O,11,0),0)</f>
        <v>0</v>
      </c>
      <c r="H214" s="26">
        <f>IFERROR(+VLOOKUP("LEINFA"&amp;A214,'Main File'!A:O,12,0),0)</f>
        <v>0</v>
      </c>
      <c r="I214" s="26">
        <f>IFERROR(+VLOOKUP("LEINFA"&amp;A214,'Main File'!A:O,13,0),0)</f>
        <v>0</v>
      </c>
      <c r="J214" s="26">
        <f>IFERROR(+VLOOKUP("LEINFA"&amp;A214,'Main File'!A:O,14,0),0)</f>
        <v>0</v>
      </c>
      <c r="K214" s="26">
        <f>IFERROR(+VLOOKUP("LEINFA"&amp;A214,'Main File'!A:O,15,0),0)</f>
        <v>0</v>
      </c>
    </row>
    <row r="215" spans="1:11" x14ac:dyDescent="0.25">
      <c r="A215" s="9">
        <f t="shared" si="3"/>
        <v>43402</v>
      </c>
      <c r="B215" s="26">
        <f>IFERROR(+VLOOKUP("LEINFA"&amp;A215,'Main File'!A:O,6,0),0)</f>
        <v>0</v>
      </c>
      <c r="C215" s="26">
        <f>IFERROR(+VLOOKUP("LEINFA"&amp;A215,'Main File'!A:O,7,0),0)</f>
        <v>0</v>
      </c>
      <c r="D215" s="26">
        <f>IFERROR(+VLOOKUP("LEINFA"&amp;A215,'Main File'!A:O,8,0),0)</f>
        <v>0</v>
      </c>
      <c r="E215" s="26">
        <f>IFERROR(+VLOOKUP("LEINFA"&amp;A215,'Main File'!A:O,9,0),0)</f>
        <v>0</v>
      </c>
      <c r="F215" s="26">
        <f>IFERROR(+VLOOKUP("LEINFA"&amp;A215,'Main File'!A:O,10,0),0)</f>
        <v>0</v>
      </c>
      <c r="G215" s="26">
        <f>IFERROR(+VLOOKUP("LEINFA"&amp;A215,'Main File'!A:O,11,0),0)</f>
        <v>0</v>
      </c>
      <c r="H215" s="26">
        <f>IFERROR(+VLOOKUP("LEINFA"&amp;A215,'Main File'!A:O,12,0),0)</f>
        <v>0</v>
      </c>
      <c r="I215" s="26">
        <f>IFERROR(+VLOOKUP("LEINFA"&amp;A215,'Main File'!A:O,13,0),0)</f>
        <v>0</v>
      </c>
      <c r="J215" s="26">
        <f>IFERROR(+VLOOKUP("LEINFA"&amp;A215,'Main File'!A:O,14,0),0)</f>
        <v>0</v>
      </c>
      <c r="K215" s="26">
        <f>IFERROR(+VLOOKUP("LEINFA"&amp;A215,'Main File'!A:O,15,0),0)</f>
        <v>0</v>
      </c>
    </row>
    <row r="216" spans="1:11" x14ac:dyDescent="0.25">
      <c r="A216" s="9">
        <f t="shared" si="3"/>
        <v>43403</v>
      </c>
      <c r="B216" s="26">
        <f>IFERROR(+VLOOKUP("LEINFA"&amp;A216,'Main File'!A:O,6,0),0)</f>
        <v>0</v>
      </c>
      <c r="C216" s="26">
        <f>IFERROR(+VLOOKUP("LEINFA"&amp;A216,'Main File'!A:O,7,0),0)</f>
        <v>0</v>
      </c>
      <c r="D216" s="26">
        <f>IFERROR(+VLOOKUP("LEINFA"&amp;A216,'Main File'!A:O,8,0),0)</f>
        <v>0</v>
      </c>
      <c r="E216" s="26">
        <f>IFERROR(+VLOOKUP("LEINFA"&amp;A216,'Main File'!A:O,9,0),0)</f>
        <v>0</v>
      </c>
      <c r="F216" s="26">
        <f>IFERROR(+VLOOKUP("LEINFA"&amp;A216,'Main File'!A:O,10,0),0)</f>
        <v>0</v>
      </c>
      <c r="G216" s="26">
        <f>IFERROR(+VLOOKUP("LEINFA"&amp;A216,'Main File'!A:O,11,0),0)</f>
        <v>0</v>
      </c>
      <c r="H216" s="26">
        <f>IFERROR(+VLOOKUP("LEINFA"&amp;A216,'Main File'!A:O,12,0),0)</f>
        <v>0</v>
      </c>
      <c r="I216" s="26">
        <f>IFERROR(+VLOOKUP("LEINFA"&amp;A216,'Main File'!A:O,13,0),0)</f>
        <v>0</v>
      </c>
      <c r="J216" s="26">
        <f>IFERROR(+VLOOKUP("LEINFA"&amp;A216,'Main File'!A:O,14,0),0)</f>
        <v>0</v>
      </c>
      <c r="K216" s="26">
        <f>IFERROR(+VLOOKUP("LEINFA"&amp;A216,'Main File'!A:O,15,0),0)</f>
        <v>0</v>
      </c>
    </row>
    <row r="217" spans="1:11" x14ac:dyDescent="0.25">
      <c r="A217" s="9">
        <f t="shared" si="3"/>
        <v>43404</v>
      </c>
      <c r="B217" s="26">
        <f>IFERROR(+VLOOKUP("LEINFA"&amp;A217,'Main File'!A:O,6,0),0)</f>
        <v>0</v>
      </c>
      <c r="C217" s="26">
        <f>IFERROR(+VLOOKUP("LEINFA"&amp;A217,'Main File'!A:O,7,0),0)</f>
        <v>0</v>
      </c>
      <c r="D217" s="26">
        <f>IFERROR(+VLOOKUP("LEINFA"&amp;A217,'Main File'!A:O,8,0),0)</f>
        <v>0</v>
      </c>
      <c r="E217" s="26">
        <f>IFERROR(+VLOOKUP("LEINFA"&amp;A217,'Main File'!A:O,9,0),0)</f>
        <v>0</v>
      </c>
      <c r="F217" s="26">
        <f>IFERROR(+VLOOKUP("LEINFA"&amp;A217,'Main File'!A:O,10,0),0)</f>
        <v>0</v>
      </c>
      <c r="G217" s="26">
        <f>IFERROR(+VLOOKUP("LEINFA"&amp;A217,'Main File'!A:O,11,0),0)</f>
        <v>0</v>
      </c>
      <c r="H217" s="26">
        <f>IFERROR(+VLOOKUP("LEINFA"&amp;A217,'Main File'!A:O,12,0),0)</f>
        <v>0</v>
      </c>
      <c r="I217" s="26">
        <f>IFERROR(+VLOOKUP("LEINFA"&amp;A217,'Main File'!A:O,13,0),0)</f>
        <v>0</v>
      </c>
      <c r="J217" s="26">
        <f>IFERROR(+VLOOKUP("LEINFA"&amp;A217,'Main File'!A:O,14,0),0)</f>
        <v>0</v>
      </c>
      <c r="K217" s="26">
        <f>IFERROR(+VLOOKUP("LEINFA"&amp;A217,'Main File'!A:O,15,0),0)</f>
        <v>0</v>
      </c>
    </row>
    <row r="218" spans="1:11" x14ac:dyDescent="0.25">
      <c r="A218" s="9">
        <f t="shared" si="3"/>
        <v>43405</v>
      </c>
      <c r="B218" s="26">
        <f>IFERROR(+VLOOKUP("LEINFA"&amp;A218,'Main File'!A:O,6,0),0)</f>
        <v>0</v>
      </c>
      <c r="C218" s="26">
        <f>IFERROR(+VLOOKUP("LEINFA"&amp;A218,'Main File'!A:O,7,0),0)</f>
        <v>0</v>
      </c>
      <c r="D218" s="26">
        <f>IFERROR(+VLOOKUP("LEINFA"&amp;A218,'Main File'!A:O,8,0),0)</f>
        <v>0</v>
      </c>
      <c r="E218" s="26">
        <f>IFERROR(+VLOOKUP("LEINFA"&amp;A218,'Main File'!A:O,9,0),0)</f>
        <v>0</v>
      </c>
      <c r="F218" s="26">
        <f>IFERROR(+VLOOKUP("LEINFA"&amp;A218,'Main File'!A:O,10,0),0)</f>
        <v>0</v>
      </c>
      <c r="G218" s="26">
        <f>IFERROR(+VLOOKUP("LEINFA"&amp;A218,'Main File'!A:O,11,0),0)</f>
        <v>0</v>
      </c>
      <c r="H218" s="26">
        <f>IFERROR(+VLOOKUP("LEINFA"&amp;A218,'Main File'!A:O,12,0),0)</f>
        <v>0</v>
      </c>
      <c r="I218" s="26">
        <f>IFERROR(+VLOOKUP("LEINFA"&amp;A218,'Main File'!A:O,13,0),0)</f>
        <v>0</v>
      </c>
      <c r="J218" s="26">
        <f>IFERROR(+VLOOKUP("LEINFA"&amp;A218,'Main File'!A:O,14,0),0)</f>
        <v>0</v>
      </c>
      <c r="K218" s="26">
        <f>IFERROR(+VLOOKUP("LEINFA"&amp;A218,'Main File'!A:O,15,0),0)</f>
        <v>0</v>
      </c>
    </row>
    <row r="219" spans="1:11" x14ac:dyDescent="0.25">
      <c r="A219" s="9">
        <f t="shared" si="3"/>
        <v>43406</v>
      </c>
      <c r="B219" s="26">
        <f>IFERROR(+VLOOKUP("LEINFA"&amp;A219,'Main File'!A:O,6,0),0)</f>
        <v>0</v>
      </c>
      <c r="C219" s="26">
        <f>IFERROR(+VLOOKUP("LEINFA"&amp;A219,'Main File'!A:O,7,0),0)</f>
        <v>0</v>
      </c>
      <c r="D219" s="26">
        <f>IFERROR(+VLOOKUP("LEINFA"&amp;A219,'Main File'!A:O,8,0),0)</f>
        <v>0</v>
      </c>
      <c r="E219" s="26">
        <f>IFERROR(+VLOOKUP("LEINFA"&amp;A219,'Main File'!A:O,9,0),0)</f>
        <v>0</v>
      </c>
      <c r="F219" s="26">
        <f>IFERROR(+VLOOKUP("LEINFA"&amp;A219,'Main File'!A:O,10,0),0)</f>
        <v>0</v>
      </c>
      <c r="G219" s="26">
        <f>IFERROR(+VLOOKUP("LEINFA"&amp;A219,'Main File'!A:O,11,0),0)</f>
        <v>0</v>
      </c>
      <c r="H219" s="26">
        <f>IFERROR(+VLOOKUP("LEINFA"&amp;A219,'Main File'!A:O,12,0),0)</f>
        <v>0</v>
      </c>
      <c r="I219" s="26">
        <f>IFERROR(+VLOOKUP("LEINFA"&amp;A219,'Main File'!A:O,13,0),0)</f>
        <v>0</v>
      </c>
      <c r="J219" s="26">
        <f>IFERROR(+VLOOKUP("LEINFA"&amp;A219,'Main File'!A:O,14,0),0)</f>
        <v>0</v>
      </c>
      <c r="K219" s="26">
        <f>IFERROR(+VLOOKUP("LEINFA"&amp;A219,'Main File'!A:O,15,0),0)</f>
        <v>0</v>
      </c>
    </row>
    <row r="220" spans="1:11" x14ac:dyDescent="0.25">
      <c r="A220" s="9">
        <f t="shared" si="3"/>
        <v>43407</v>
      </c>
      <c r="B220" s="26">
        <f>IFERROR(+VLOOKUP("LEINFA"&amp;A220,'Main File'!A:O,6,0),0)</f>
        <v>0</v>
      </c>
      <c r="C220" s="26">
        <f>IFERROR(+VLOOKUP("LEINFA"&amp;A220,'Main File'!A:O,7,0),0)</f>
        <v>0</v>
      </c>
      <c r="D220" s="26">
        <f>IFERROR(+VLOOKUP("LEINFA"&amp;A220,'Main File'!A:O,8,0),0)</f>
        <v>0</v>
      </c>
      <c r="E220" s="26">
        <f>IFERROR(+VLOOKUP("LEINFA"&amp;A220,'Main File'!A:O,9,0),0)</f>
        <v>0</v>
      </c>
      <c r="F220" s="26">
        <f>IFERROR(+VLOOKUP("LEINFA"&amp;A220,'Main File'!A:O,10,0),0)</f>
        <v>0</v>
      </c>
      <c r="G220" s="26">
        <f>IFERROR(+VLOOKUP("LEINFA"&amp;A220,'Main File'!A:O,11,0),0)</f>
        <v>0</v>
      </c>
      <c r="H220" s="26">
        <f>IFERROR(+VLOOKUP("LEINFA"&amp;A220,'Main File'!A:O,12,0),0)</f>
        <v>0</v>
      </c>
      <c r="I220" s="26">
        <f>IFERROR(+VLOOKUP("LEINFA"&amp;A220,'Main File'!A:O,13,0),0)</f>
        <v>0</v>
      </c>
      <c r="J220" s="26">
        <f>IFERROR(+VLOOKUP("LEINFA"&amp;A220,'Main File'!A:O,14,0),0)</f>
        <v>0</v>
      </c>
      <c r="K220" s="26">
        <f>IFERROR(+VLOOKUP("LEINFA"&amp;A220,'Main File'!A:O,15,0),0)</f>
        <v>0</v>
      </c>
    </row>
    <row r="221" spans="1:11" x14ac:dyDescent="0.25">
      <c r="A221" s="9">
        <f t="shared" si="3"/>
        <v>43408</v>
      </c>
      <c r="B221" s="26">
        <f>IFERROR(+VLOOKUP("LEINFA"&amp;A221,'Main File'!A:O,6,0),0)</f>
        <v>0</v>
      </c>
      <c r="C221" s="26">
        <f>IFERROR(+VLOOKUP("LEINFA"&amp;A221,'Main File'!A:O,7,0),0)</f>
        <v>0</v>
      </c>
      <c r="D221" s="26">
        <f>IFERROR(+VLOOKUP("LEINFA"&amp;A221,'Main File'!A:O,8,0),0)</f>
        <v>0</v>
      </c>
      <c r="E221" s="26">
        <f>IFERROR(+VLOOKUP("LEINFA"&amp;A221,'Main File'!A:O,9,0),0)</f>
        <v>0</v>
      </c>
      <c r="F221" s="26">
        <f>IFERROR(+VLOOKUP("LEINFA"&amp;A221,'Main File'!A:O,10,0),0)</f>
        <v>0</v>
      </c>
      <c r="G221" s="26">
        <f>IFERROR(+VLOOKUP("LEINFA"&amp;A221,'Main File'!A:O,11,0),0)</f>
        <v>0</v>
      </c>
      <c r="H221" s="26">
        <f>IFERROR(+VLOOKUP("LEINFA"&amp;A221,'Main File'!A:O,12,0),0)</f>
        <v>0</v>
      </c>
      <c r="I221" s="26">
        <f>IFERROR(+VLOOKUP("LEINFA"&amp;A221,'Main File'!A:O,13,0),0)</f>
        <v>0</v>
      </c>
      <c r="J221" s="26">
        <f>IFERROR(+VLOOKUP("LEINFA"&amp;A221,'Main File'!A:O,14,0),0)</f>
        <v>0</v>
      </c>
      <c r="K221" s="26">
        <f>IFERROR(+VLOOKUP("LEINFA"&amp;A221,'Main File'!A:O,15,0),0)</f>
        <v>0</v>
      </c>
    </row>
    <row r="222" spans="1:11" x14ac:dyDescent="0.25">
      <c r="A222" s="9">
        <f t="shared" si="3"/>
        <v>43409</v>
      </c>
      <c r="B222" s="26">
        <f>IFERROR(+VLOOKUP("LEINFA"&amp;A222,'Main File'!A:O,6,0),0)</f>
        <v>0</v>
      </c>
      <c r="C222" s="26">
        <f>IFERROR(+VLOOKUP("LEINFA"&amp;A222,'Main File'!A:O,7,0),0)</f>
        <v>0</v>
      </c>
      <c r="D222" s="26">
        <f>IFERROR(+VLOOKUP("LEINFA"&amp;A222,'Main File'!A:O,8,0),0)</f>
        <v>0</v>
      </c>
      <c r="E222" s="26">
        <f>IFERROR(+VLOOKUP("LEINFA"&amp;A222,'Main File'!A:O,9,0),0)</f>
        <v>0</v>
      </c>
      <c r="F222" s="26">
        <f>IFERROR(+VLOOKUP("LEINFA"&amp;A222,'Main File'!A:O,10,0),0)</f>
        <v>0</v>
      </c>
      <c r="G222" s="26">
        <f>IFERROR(+VLOOKUP("LEINFA"&amp;A222,'Main File'!A:O,11,0),0)</f>
        <v>0</v>
      </c>
      <c r="H222" s="26">
        <f>IFERROR(+VLOOKUP("LEINFA"&amp;A222,'Main File'!A:O,12,0),0)</f>
        <v>0</v>
      </c>
      <c r="I222" s="26">
        <f>IFERROR(+VLOOKUP("LEINFA"&amp;A222,'Main File'!A:O,13,0),0)</f>
        <v>0</v>
      </c>
      <c r="J222" s="26">
        <f>IFERROR(+VLOOKUP("LEINFA"&amp;A222,'Main File'!A:O,14,0),0)</f>
        <v>0</v>
      </c>
      <c r="K222" s="26">
        <f>IFERROR(+VLOOKUP("LEINFA"&amp;A222,'Main File'!A:O,15,0),0)</f>
        <v>0</v>
      </c>
    </row>
    <row r="223" spans="1:11" x14ac:dyDescent="0.25">
      <c r="A223" s="9">
        <f t="shared" si="3"/>
        <v>43410</v>
      </c>
      <c r="B223" s="26">
        <f>IFERROR(+VLOOKUP("LEINFA"&amp;A223,'Main File'!A:O,6,0),0)</f>
        <v>0</v>
      </c>
      <c r="C223" s="26">
        <f>IFERROR(+VLOOKUP("LEINFA"&amp;A223,'Main File'!A:O,7,0),0)</f>
        <v>0</v>
      </c>
      <c r="D223" s="26">
        <f>IFERROR(+VLOOKUP("LEINFA"&amp;A223,'Main File'!A:O,8,0),0)</f>
        <v>0</v>
      </c>
      <c r="E223" s="26">
        <f>IFERROR(+VLOOKUP("LEINFA"&amp;A223,'Main File'!A:O,9,0),0)</f>
        <v>0</v>
      </c>
      <c r="F223" s="26">
        <f>IFERROR(+VLOOKUP("LEINFA"&amp;A223,'Main File'!A:O,10,0),0)</f>
        <v>0</v>
      </c>
      <c r="G223" s="26">
        <f>IFERROR(+VLOOKUP("LEINFA"&amp;A223,'Main File'!A:O,11,0),0)</f>
        <v>0</v>
      </c>
      <c r="H223" s="26">
        <f>IFERROR(+VLOOKUP("LEINFA"&amp;A223,'Main File'!A:O,12,0),0)</f>
        <v>0</v>
      </c>
      <c r="I223" s="26">
        <f>IFERROR(+VLOOKUP("LEINFA"&amp;A223,'Main File'!A:O,13,0),0)</f>
        <v>0</v>
      </c>
      <c r="J223" s="26">
        <f>IFERROR(+VLOOKUP("LEINFA"&amp;A223,'Main File'!A:O,14,0),0)</f>
        <v>0</v>
      </c>
      <c r="K223" s="26">
        <f>IFERROR(+VLOOKUP("LEINFA"&amp;A223,'Main File'!A:O,15,0),0)</f>
        <v>0</v>
      </c>
    </row>
    <row r="224" spans="1:11" x14ac:dyDescent="0.25">
      <c r="A224" s="9">
        <f t="shared" si="3"/>
        <v>43411</v>
      </c>
      <c r="B224" s="26">
        <f>IFERROR(+VLOOKUP("LEINFA"&amp;A224,'Main File'!A:O,6,0),0)</f>
        <v>0</v>
      </c>
      <c r="C224" s="26">
        <f>IFERROR(+VLOOKUP("LEINFA"&amp;A224,'Main File'!A:O,7,0),0)</f>
        <v>0</v>
      </c>
      <c r="D224" s="26">
        <f>IFERROR(+VLOOKUP("LEINFA"&amp;A224,'Main File'!A:O,8,0),0)</f>
        <v>0</v>
      </c>
      <c r="E224" s="26">
        <f>IFERROR(+VLOOKUP("LEINFA"&amp;A224,'Main File'!A:O,9,0),0)</f>
        <v>0</v>
      </c>
      <c r="F224" s="26">
        <f>IFERROR(+VLOOKUP("LEINFA"&amp;A224,'Main File'!A:O,10,0),0)</f>
        <v>0</v>
      </c>
      <c r="G224" s="26">
        <f>IFERROR(+VLOOKUP("LEINFA"&amp;A224,'Main File'!A:O,11,0),0)</f>
        <v>0</v>
      </c>
      <c r="H224" s="26">
        <f>IFERROR(+VLOOKUP("LEINFA"&amp;A224,'Main File'!A:O,12,0),0)</f>
        <v>0</v>
      </c>
      <c r="I224" s="26">
        <f>IFERROR(+VLOOKUP("LEINFA"&amp;A224,'Main File'!A:O,13,0),0)</f>
        <v>0</v>
      </c>
      <c r="J224" s="26">
        <f>IFERROR(+VLOOKUP("LEINFA"&amp;A224,'Main File'!A:O,14,0),0)</f>
        <v>0</v>
      </c>
      <c r="K224" s="26">
        <f>IFERROR(+VLOOKUP("LEINFA"&amp;A224,'Main File'!A:O,15,0),0)</f>
        <v>0</v>
      </c>
    </row>
    <row r="225" spans="1:11" x14ac:dyDescent="0.25">
      <c r="A225" s="9">
        <f t="shared" si="3"/>
        <v>43412</v>
      </c>
      <c r="B225" s="26">
        <f>IFERROR(+VLOOKUP("LEINFA"&amp;A225,'Main File'!A:O,6,0),0)</f>
        <v>0</v>
      </c>
      <c r="C225" s="26">
        <f>IFERROR(+VLOOKUP("LEINFA"&amp;A225,'Main File'!A:O,7,0),0)</f>
        <v>0</v>
      </c>
      <c r="D225" s="26">
        <f>IFERROR(+VLOOKUP("LEINFA"&amp;A225,'Main File'!A:O,8,0),0)</f>
        <v>0</v>
      </c>
      <c r="E225" s="26">
        <f>IFERROR(+VLOOKUP("LEINFA"&amp;A225,'Main File'!A:O,9,0),0)</f>
        <v>0</v>
      </c>
      <c r="F225" s="26">
        <f>IFERROR(+VLOOKUP("LEINFA"&amp;A225,'Main File'!A:O,10,0),0)</f>
        <v>0</v>
      </c>
      <c r="G225" s="26">
        <f>IFERROR(+VLOOKUP("LEINFA"&amp;A225,'Main File'!A:O,11,0),0)</f>
        <v>0</v>
      </c>
      <c r="H225" s="26">
        <f>IFERROR(+VLOOKUP("LEINFA"&amp;A225,'Main File'!A:O,12,0),0)</f>
        <v>0</v>
      </c>
      <c r="I225" s="26">
        <f>IFERROR(+VLOOKUP("LEINFA"&amp;A225,'Main File'!A:O,13,0),0)</f>
        <v>0</v>
      </c>
      <c r="J225" s="26">
        <f>IFERROR(+VLOOKUP("LEINFA"&amp;A225,'Main File'!A:O,14,0),0)</f>
        <v>0</v>
      </c>
      <c r="K225" s="26">
        <f>IFERROR(+VLOOKUP("LEINFA"&amp;A225,'Main File'!A:O,15,0),0)</f>
        <v>0</v>
      </c>
    </row>
    <row r="226" spans="1:11" x14ac:dyDescent="0.25">
      <c r="A226" s="9">
        <f t="shared" si="3"/>
        <v>43413</v>
      </c>
      <c r="B226" s="26">
        <f>IFERROR(+VLOOKUP("LEINFA"&amp;A226,'Main File'!A:O,6,0),0)</f>
        <v>0</v>
      </c>
      <c r="C226" s="26">
        <f>IFERROR(+VLOOKUP("LEINFA"&amp;A226,'Main File'!A:O,7,0),0)</f>
        <v>0</v>
      </c>
      <c r="D226" s="26">
        <f>IFERROR(+VLOOKUP("LEINFA"&amp;A226,'Main File'!A:O,8,0),0)</f>
        <v>0</v>
      </c>
      <c r="E226" s="26">
        <f>IFERROR(+VLOOKUP("LEINFA"&amp;A226,'Main File'!A:O,9,0),0)</f>
        <v>0</v>
      </c>
      <c r="F226" s="26">
        <f>IFERROR(+VLOOKUP("LEINFA"&amp;A226,'Main File'!A:O,10,0),0)</f>
        <v>0</v>
      </c>
      <c r="G226" s="26">
        <f>IFERROR(+VLOOKUP("LEINFA"&amp;A226,'Main File'!A:O,11,0),0)</f>
        <v>0</v>
      </c>
      <c r="H226" s="26">
        <f>IFERROR(+VLOOKUP("LEINFA"&amp;A226,'Main File'!A:O,12,0),0)</f>
        <v>0</v>
      </c>
      <c r="I226" s="26">
        <f>IFERROR(+VLOOKUP("LEINFA"&amp;A226,'Main File'!A:O,13,0),0)</f>
        <v>0</v>
      </c>
      <c r="J226" s="26">
        <f>IFERROR(+VLOOKUP("LEINFA"&amp;A226,'Main File'!A:O,14,0),0)</f>
        <v>0</v>
      </c>
      <c r="K226" s="26">
        <f>IFERROR(+VLOOKUP("LEINFA"&amp;A226,'Main File'!A:O,15,0),0)</f>
        <v>0</v>
      </c>
    </row>
    <row r="227" spans="1:11" x14ac:dyDescent="0.25">
      <c r="A227" s="9">
        <f t="shared" si="3"/>
        <v>43414</v>
      </c>
      <c r="B227" s="26">
        <f>IFERROR(+VLOOKUP("LEINFA"&amp;A227,'Main File'!A:O,6,0),0)</f>
        <v>0</v>
      </c>
      <c r="C227" s="26">
        <f>IFERROR(+VLOOKUP("LEINFA"&amp;A227,'Main File'!A:O,7,0),0)</f>
        <v>0</v>
      </c>
      <c r="D227" s="26">
        <f>IFERROR(+VLOOKUP("LEINFA"&amp;A227,'Main File'!A:O,8,0),0)</f>
        <v>0</v>
      </c>
      <c r="E227" s="26">
        <f>IFERROR(+VLOOKUP("LEINFA"&amp;A227,'Main File'!A:O,9,0),0)</f>
        <v>0</v>
      </c>
      <c r="F227" s="26">
        <f>IFERROR(+VLOOKUP("LEINFA"&amp;A227,'Main File'!A:O,10,0),0)</f>
        <v>0</v>
      </c>
      <c r="G227" s="26">
        <f>IFERROR(+VLOOKUP("LEINFA"&amp;A227,'Main File'!A:O,11,0),0)</f>
        <v>0</v>
      </c>
      <c r="H227" s="26">
        <f>IFERROR(+VLOOKUP("LEINFA"&amp;A227,'Main File'!A:O,12,0),0)</f>
        <v>0</v>
      </c>
      <c r="I227" s="26">
        <f>IFERROR(+VLOOKUP("LEINFA"&amp;A227,'Main File'!A:O,13,0),0)</f>
        <v>0</v>
      </c>
      <c r="J227" s="26">
        <f>IFERROR(+VLOOKUP("LEINFA"&amp;A227,'Main File'!A:O,14,0),0)</f>
        <v>0</v>
      </c>
      <c r="K227" s="26">
        <f>IFERROR(+VLOOKUP("LEINFA"&amp;A227,'Main File'!A:O,15,0),0)</f>
        <v>0</v>
      </c>
    </row>
    <row r="228" spans="1:11" x14ac:dyDescent="0.25">
      <c r="A228" s="9">
        <f t="shared" si="3"/>
        <v>43415</v>
      </c>
      <c r="B228" s="26">
        <f>IFERROR(+VLOOKUP("LEINFA"&amp;A228,'Main File'!A:O,6,0),0)</f>
        <v>0</v>
      </c>
      <c r="C228" s="26">
        <f>IFERROR(+VLOOKUP("LEINFA"&amp;A228,'Main File'!A:O,7,0),0)</f>
        <v>0</v>
      </c>
      <c r="D228" s="26">
        <f>IFERROR(+VLOOKUP("LEINFA"&amp;A228,'Main File'!A:O,8,0),0)</f>
        <v>0</v>
      </c>
      <c r="E228" s="26">
        <f>IFERROR(+VLOOKUP("LEINFA"&amp;A228,'Main File'!A:O,9,0),0)</f>
        <v>0</v>
      </c>
      <c r="F228" s="26">
        <f>IFERROR(+VLOOKUP("LEINFA"&amp;A228,'Main File'!A:O,10,0),0)</f>
        <v>0</v>
      </c>
      <c r="G228" s="26">
        <f>IFERROR(+VLOOKUP("LEINFA"&amp;A228,'Main File'!A:O,11,0),0)</f>
        <v>0</v>
      </c>
      <c r="H228" s="26">
        <f>IFERROR(+VLOOKUP("LEINFA"&amp;A228,'Main File'!A:O,12,0),0)</f>
        <v>0</v>
      </c>
      <c r="I228" s="26">
        <f>IFERROR(+VLOOKUP("LEINFA"&amp;A228,'Main File'!A:O,13,0),0)</f>
        <v>0</v>
      </c>
      <c r="J228" s="26">
        <f>IFERROR(+VLOOKUP("LEINFA"&amp;A228,'Main File'!A:O,14,0),0)</f>
        <v>0</v>
      </c>
      <c r="K228" s="26">
        <f>IFERROR(+VLOOKUP("LEINFA"&amp;A228,'Main File'!A:O,15,0),0)</f>
        <v>0</v>
      </c>
    </row>
    <row r="229" spans="1:11" x14ac:dyDescent="0.25">
      <c r="A229" s="9">
        <f t="shared" si="3"/>
        <v>43416</v>
      </c>
      <c r="B229" s="26">
        <f>IFERROR(+VLOOKUP("LEINFA"&amp;A229,'Main File'!A:O,6,0),0)</f>
        <v>0</v>
      </c>
      <c r="C229" s="26">
        <f>IFERROR(+VLOOKUP("LEINFA"&amp;A229,'Main File'!A:O,7,0),0)</f>
        <v>0</v>
      </c>
      <c r="D229" s="26">
        <f>IFERROR(+VLOOKUP("LEINFA"&amp;A229,'Main File'!A:O,8,0),0)</f>
        <v>0</v>
      </c>
      <c r="E229" s="26">
        <f>IFERROR(+VLOOKUP("LEINFA"&amp;A229,'Main File'!A:O,9,0),0)</f>
        <v>0</v>
      </c>
      <c r="F229" s="26">
        <f>IFERROR(+VLOOKUP("LEINFA"&amp;A229,'Main File'!A:O,10,0),0)</f>
        <v>0</v>
      </c>
      <c r="G229" s="26">
        <f>IFERROR(+VLOOKUP("LEINFA"&amp;A229,'Main File'!A:O,11,0),0)</f>
        <v>0</v>
      </c>
      <c r="H229" s="26">
        <f>IFERROR(+VLOOKUP("LEINFA"&amp;A229,'Main File'!A:O,12,0),0)</f>
        <v>0</v>
      </c>
      <c r="I229" s="26">
        <f>IFERROR(+VLOOKUP("LEINFA"&amp;A229,'Main File'!A:O,13,0),0)</f>
        <v>0</v>
      </c>
      <c r="J229" s="26">
        <f>IFERROR(+VLOOKUP("LEINFA"&amp;A229,'Main File'!A:O,14,0),0)</f>
        <v>0</v>
      </c>
      <c r="K229" s="26">
        <f>IFERROR(+VLOOKUP("LEINFA"&amp;A229,'Main File'!A:O,15,0),0)</f>
        <v>0</v>
      </c>
    </row>
    <row r="230" spans="1:11" x14ac:dyDescent="0.25">
      <c r="A230" s="9">
        <f t="shared" si="3"/>
        <v>43417</v>
      </c>
      <c r="B230" s="26">
        <f>IFERROR(+VLOOKUP("LEINFA"&amp;A230,'Main File'!A:O,6,0),0)</f>
        <v>0</v>
      </c>
      <c r="C230" s="26">
        <f>IFERROR(+VLOOKUP("LEINFA"&amp;A230,'Main File'!A:O,7,0),0)</f>
        <v>0</v>
      </c>
      <c r="D230" s="26">
        <f>IFERROR(+VLOOKUP("LEINFA"&amp;A230,'Main File'!A:O,8,0),0)</f>
        <v>0</v>
      </c>
      <c r="E230" s="26">
        <f>IFERROR(+VLOOKUP("LEINFA"&amp;A230,'Main File'!A:O,9,0),0)</f>
        <v>0</v>
      </c>
      <c r="F230" s="26">
        <f>IFERROR(+VLOOKUP("LEINFA"&amp;A230,'Main File'!A:O,10,0),0)</f>
        <v>0</v>
      </c>
      <c r="G230" s="26">
        <f>IFERROR(+VLOOKUP("LEINFA"&amp;A230,'Main File'!A:O,11,0),0)</f>
        <v>0</v>
      </c>
      <c r="H230" s="26">
        <f>IFERROR(+VLOOKUP("LEINFA"&amp;A230,'Main File'!A:O,12,0),0)</f>
        <v>0</v>
      </c>
      <c r="I230" s="26">
        <f>IFERROR(+VLOOKUP("LEINFA"&amp;A230,'Main File'!A:O,13,0),0)</f>
        <v>0</v>
      </c>
      <c r="J230" s="26">
        <f>IFERROR(+VLOOKUP("LEINFA"&amp;A230,'Main File'!A:O,14,0),0)</f>
        <v>0</v>
      </c>
      <c r="K230" s="26">
        <f>IFERROR(+VLOOKUP("LEINFA"&amp;A230,'Main File'!A:O,15,0),0)</f>
        <v>0</v>
      </c>
    </row>
    <row r="231" spans="1:11" x14ac:dyDescent="0.25">
      <c r="A231" s="9">
        <f t="shared" si="3"/>
        <v>43418</v>
      </c>
      <c r="B231" s="26">
        <f>IFERROR(+VLOOKUP("LEINFA"&amp;A231,'Main File'!A:O,6,0),0)</f>
        <v>0</v>
      </c>
      <c r="C231" s="26">
        <f>IFERROR(+VLOOKUP("LEINFA"&amp;A231,'Main File'!A:O,7,0),0)</f>
        <v>0</v>
      </c>
      <c r="D231" s="26">
        <f>IFERROR(+VLOOKUP("LEINFA"&amp;A231,'Main File'!A:O,8,0),0)</f>
        <v>0</v>
      </c>
      <c r="E231" s="26">
        <f>IFERROR(+VLOOKUP("LEINFA"&amp;A231,'Main File'!A:O,9,0),0)</f>
        <v>0</v>
      </c>
      <c r="F231" s="26">
        <f>IFERROR(+VLOOKUP("LEINFA"&amp;A231,'Main File'!A:O,10,0),0)</f>
        <v>0</v>
      </c>
      <c r="G231" s="26">
        <f>IFERROR(+VLOOKUP("LEINFA"&amp;A231,'Main File'!A:O,11,0),0)</f>
        <v>0</v>
      </c>
      <c r="H231" s="26">
        <f>IFERROR(+VLOOKUP("LEINFA"&amp;A231,'Main File'!A:O,12,0),0)</f>
        <v>0</v>
      </c>
      <c r="I231" s="26">
        <f>IFERROR(+VLOOKUP("LEINFA"&amp;A231,'Main File'!A:O,13,0),0)</f>
        <v>0</v>
      </c>
      <c r="J231" s="26">
        <f>IFERROR(+VLOOKUP("LEINFA"&amp;A231,'Main File'!A:O,14,0),0)</f>
        <v>0</v>
      </c>
      <c r="K231" s="26">
        <f>IFERROR(+VLOOKUP("LEINFA"&amp;A231,'Main File'!A:O,15,0),0)</f>
        <v>0</v>
      </c>
    </row>
    <row r="232" spans="1:11" x14ac:dyDescent="0.25">
      <c r="A232" s="9">
        <f t="shared" si="3"/>
        <v>43419</v>
      </c>
      <c r="B232" s="26">
        <f>IFERROR(+VLOOKUP("LEINFA"&amp;A232,'Main File'!A:O,6,0),0)</f>
        <v>0</v>
      </c>
      <c r="C232" s="26">
        <f>IFERROR(+VLOOKUP("LEINFA"&amp;A232,'Main File'!A:O,7,0),0)</f>
        <v>0</v>
      </c>
      <c r="D232" s="26">
        <f>IFERROR(+VLOOKUP("LEINFA"&amp;A232,'Main File'!A:O,8,0),0)</f>
        <v>0</v>
      </c>
      <c r="E232" s="26">
        <f>IFERROR(+VLOOKUP("LEINFA"&amp;A232,'Main File'!A:O,9,0),0)</f>
        <v>0</v>
      </c>
      <c r="F232" s="26">
        <f>IFERROR(+VLOOKUP("LEINFA"&amp;A232,'Main File'!A:O,10,0),0)</f>
        <v>0</v>
      </c>
      <c r="G232" s="26">
        <f>IFERROR(+VLOOKUP("LEINFA"&amp;A232,'Main File'!A:O,11,0),0)</f>
        <v>0</v>
      </c>
      <c r="H232" s="26">
        <f>IFERROR(+VLOOKUP("LEINFA"&amp;A232,'Main File'!A:O,12,0),0)</f>
        <v>0</v>
      </c>
      <c r="I232" s="26">
        <f>IFERROR(+VLOOKUP("LEINFA"&amp;A232,'Main File'!A:O,13,0),0)</f>
        <v>0</v>
      </c>
      <c r="J232" s="26">
        <f>IFERROR(+VLOOKUP("LEINFA"&amp;A232,'Main File'!A:O,14,0),0)</f>
        <v>0</v>
      </c>
      <c r="K232" s="26">
        <f>IFERROR(+VLOOKUP("LEINFA"&amp;A232,'Main File'!A:O,15,0),0)</f>
        <v>0</v>
      </c>
    </row>
    <row r="233" spans="1:11" x14ac:dyDescent="0.25">
      <c r="A233" s="9">
        <f t="shared" si="3"/>
        <v>43420</v>
      </c>
      <c r="B233" s="26">
        <f>IFERROR(+VLOOKUP("LEINFA"&amp;A233,'Main File'!A:O,6,0),0)</f>
        <v>0</v>
      </c>
      <c r="C233" s="26">
        <f>IFERROR(+VLOOKUP("LEINFA"&amp;A233,'Main File'!A:O,7,0),0)</f>
        <v>0</v>
      </c>
      <c r="D233" s="26">
        <f>IFERROR(+VLOOKUP("LEINFA"&amp;A233,'Main File'!A:O,8,0),0)</f>
        <v>0</v>
      </c>
      <c r="E233" s="26">
        <f>IFERROR(+VLOOKUP("LEINFA"&amp;A233,'Main File'!A:O,9,0),0)</f>
        <v>0</v>
      </c>
      <c r="F233" s="26">
        <f>IFERROR(+VLOOKUP("LEINFA"&amp;A233,'Main File'!A:O,10,0),0)</f>
        <v>0</v>
      </c>
      <c r="G233" s="26">
        <f>IFERROR(+VLOOKUP("LEINFA"&amp;A233,'Main File'!A:O,11,0),0)</f>
        <v>0</v>
      </c>
      <c r="H233" s="26">
        <f>IFERROR(+VLOOKUP("LEINFA"&amp;A233,'Main File'!A:O,12,0),0)</f>
        <v>0</v>
      </c>
      <c r="I233" s="26">
        <f>IFERROR(+VLOOKUP("LEINFA"&amp;A233,'Main File'!A:O,13,0),0)</f>
        <v>0</v>
      </c>
      <c r="J233" s="26">
        <f>IFERROR(+VLOOKUP("LEINFA"&amp;A233,'Main File'!A:O,14,0),0)</f>
        <v>0</v>
      </c>
      <c r="K233" s="26">
        <f>IFERROR(+VLOOKUP("LEINFA"&amp;A233,'Main File'!A:O,15,0),0)</f>
        <v>0</v>
      </c>
    </row>
    <row r="234" spans="1:11" x14ac:dyDescent="0.25">
      <c r="A234" s="9">
        <f t="shared" si="3"/>
        <v>43421</v>
      </c>
      <c r="B234" s="26">
        <f>IFERROR(+VLOOKUP("LEINFA"&amp;A234,'Main File'!A:O,6,0),0)</f>
        <v>0</v>
      </c>
      <c r="C234" s="26">
        <f>IFERROR(+VLOOKUP("LEINFA"&amp;A234,'Main File'!A:O,7,0),0)</f>
        <v>0</v>
      </c>
      <c r="D234" s="26">
        <f>IFERROR(+VLOOKUP("LEINFA"&amp;A234,'Main File'!A:O,8,0),0)</f>
        <v>0</v>
      </c>
      <c r="E234" s="26">
        <f>IFERROR(+VLOOKUP("LEINFA"&amp;A234,'Main File'!A:O,9,0),0)</f>
        <v>0</v>
      </c>
      <c r="F234" s="26">
        <f>IFERROR(+VLOOKUP("LEINFA"&amp;A234,'Main File'!A:O,10,0),0)</f>
        <v>0</v>
      </c>
      <c r="G234" s="26">
        <f>IFERROR(+VLOOKUP("LEINFA"&amp;A234,'Main File'!A:O,11,0),0)</f>
        <v>0</v>
      </c>
      <c r="H234" s="26">
        <f>IFERROR(+VLOOKUP("LEINFA"&amp;A234,'Main File'!A:O,12,0),0)</f>
        <v>0</v>
      </c>
      <c r="I234" s="26">
        <f>IFERROR(+VLOOKUP("LEINFA"&amp;A234,'Main File'!A:O,13,0),0)</f>
        <v>0</v>
      </c>
      <c r="J234" s="26">
        <f>IFERROR(+VLOOKUP("LEINFA"&amp;A234,'Main File'!A:O,14,0),0)</f>
        <v>0</v>
      </c>
      <c r="K234" s="26">
        <f>IFERROR(+VLOOKUP("LEINFA"&amp;A234,'Main File'!A:O,15,0),0)</f>
        <v>0</v>
      </c>
    </row>
    <row r="235" spans="1:11" x14ac:dyDescent="0.25">
      <c r="A235" s="9">
        <f t="shared" si="3"/>
        <v>43422</v>
      </c>
      <c r="B235" s="26">
        <f>IFERROR(+VLOOKUP("LEINFA"&amp;A235,'Main File'!A:O,6,0),0)</f>
        <v>0</v>
      </c>
      <c r="C235" s="26">
        <f>IFERROR(+VLOOKUP("LEINFA"&amp;A235,'Main File'!A:O,7,0),0)</f>
        <v>0</v>
      </c>
      <c r="D235" s="26">
        <f>IFERROR(+VLOOKUP("LEINFA"&amp;A235,'Main File'!A:O,8,0),0)</f>
        <v>0</v>
      </c>
      <c r="E235" s="26">
        <f>IFERROR(+VLOOKUP("LEINFA"&amp;A235,'Main File'!A:O,9,0),0)</f>
        <v>0</v>
      </c>
      <c r="F235" s="26">
        <f>IFERROR(+VLOOKUP("LEINFA"&amp;A235,'Main File'!A:O,10,0),0)</f>
        <v>0</v>
      </c>
      <c r="G235" s="26">
        <f>IFERROR(+VLOOKUP("LEINFA"&amp;A235,'Main File'!A:O,11,0),0)</f>
        <v>0</v>
      </c>
      <c r="H235" s="26">
        <f>IFERROR(+VLOOKUP("LEINFA"&amp;A235,'Main File'!A:O,12,0),0)</f>
        <v>0</v>
      </c>
      <c r="I235" s="26">
        <f>IFERROR(+VLOOKUP("LEINFA"&amp;A235,'Main File'!A:O,13,0),0)</f>
        <v>0</v>
      </c>
      <c r="J235" s="26">
        <f>IFERROR(+VLOOKUP("LEINFA"&amp;A235,'Main File'!A:O,14,0),0)</f>
        <v>0</v>
      </c>
      <c r="K235" s="26">
        <f>IFERROR(+VLOOKUP("LEINFA"&amp;A235,'Main File'!A:O,15,0),0)</f>
        <v>0</v>
      </c>
    </row>
    <row r="236" spans="1:11" x14ac:dyDescent="0.25">
      <c r="A236" s="9">
        <f t="shared" si="3"/>
        <v>43423</v>
      </c>
      <c r="B236" s="26">
        <f>IFERROR(+VLOOKUP("LEINFA"&amp;A236,'Main File'!A:O,6,0),0)</f>
        <v>0</v>
      </c>
      <c r="C236" s="26">
        <f>IFERROR(+VLOOKUP("LEINFA"&amp;A236,'Main File'!A:O,7,0),0)</f>
        <v>0</v>
      </c>
      <c r="D236" s="26">
        <f>IFERROR(+VLOOKUP("LEINFA"&amp;A236,'Main File'!A:O,8,0),0)</f>
        <v>0</v>
      </c>
      <c r="E236" s="26">
        <f>IFERROR(+VLOOKUP("LEINFA"&amp;A236,'Main File'!A:O,9,0),0)</f>
        <v>0</v>
      </c>
      <c r="F236" s="26">
        <f>IFERROR(+VLOOKUP("LEINFA"&amp;A236,'Main File'!A:O,10,0),0)</f>
        <v>0</v>
      </c>
      <c r="G236" s="26">
        <f>IFERROR(+VLOOKUP("LEINFA"&amp;A236,'Main File'!A:O,11,0),0)</f>
        <v>0</v>
      </c>
      <c r="H236" s="26">
        <f>IFERROR(+VLOOKUP("LEINFA"&amp;A236,'Main File'!A:O,12,0),0)</f>
        <v>0</v>
      </c>
      <c r="I236" s="26">
        <f>IFERROR(+VLOOKUP("LEINFA"&amp;A236,'Main File'!A:O,13,0),0)</f>
        <v>0</v>
      </c>
      <c r="J236" s="26">
        <f>IFERROR(+VLOOKUP("LEINFA"&amp;A236,'Main File'!A:O,14,0),0)</f>
        <v>0</v>
      </c>
      <c r="K236" s="26">
        <f>IFERROR(+VLOOKUP("LEINFA"&amp;A236,'Main File'!A:O,15,0),0)</f>
        <v>0</v>
      </c>
    </row>
    <row r="237" spans="1:11" x14ac:dyDescent="0.25">
      <c r="A237" s="9">
        <f t="shared" si="3"/>
        <v>43424</v>
      </c>
      <c r="B237" s="26">
        <f>IFERROR(+VLOOKUP("LEINFA"&amp;A237,'Main File'!A:O,6,0),0)</f>
        <v>0</v>
      </c>
      <c r="C237" s="26">
        <f>IFERROR(+VLOOKUP("LEINFA"&amp;A237,'Main File'!A:O,7,0),0)</f>
        <v>0</v>
      </c>
      <c r="D237" s="26">
        <f>IFERROR(+VLOOKUP("LEINFA"&amp;A237,'Main File'!A:O,8,0),0)</f>
        <v>0</v>
      </c>
      <c r="E237" s="26">
        <f>IFERROR(+VLOOKUP("LEINFA"&amp;A237,'Main File'!A:O,9,0),0)</f>
        <v>0</v>
      </c>
      <c r="F237" s="26">
        <f>IFERROR(+VLOOKUP("LEINFA"&amp;A237,'Main File'!A:O,10,0),0)</f>
        <v>0</v>
      </c>
      <c r="G237" s="26">
        <f>IFERROR(+VLOOKUP("LEINFA"&amp;A237,'Main File'!A:O,11,0),0)</f>
        <v>0</v>
      </c>
      <c r="H237" s="26">
        <f>IFERROR(+VLOOKUP("LEINFA"&amp;A237,'Main File'!A:O,12,0),0)</f>
        <v>0</v>
      </c>
      <c r="I237" s="26">
        <f>IFERROR(+VLOOKUP("LEINFA"&amp;A237,'Main File'!A:O,13,0),0)</f>
        <v>0</v>
      </c>
      <c r="J237" s="26">
        <f>IFERROR(+VLOOKUP("LEINFA"&amp;A237,'Main File'!A:O,14,0),0)</f>
        <v>0</v>
      </c>
      <c r="K237" s="26">
        <f>IFERROR(+VLOOKUP("LEINFA"&amp;A237,'Main File'!A:O,15,0),0)</f>
        <v>0</v>
      </c>
    </row>
    <row r="238" spans="1:11" x14ac:dyDescent="0.25">
      <c r="A238" s="9">
        <f t="shared" si="3"/>
        <v>43425</v>
      </c>
      <c r="B238" s="26">
        <f>IFERROR(+VLOOKUP("LEINFA"&amp;A238,'Main File'!A:O,6,0),0)</f>
        <v>0</v>
      </c>
      <c r="C238" s="26">
        <f>IFERROR(+VLOOKUP("LEINFA"&amp;A238,'Main File'!A:O,7,0),0)</f>
        <v>0</v>
      </c>
      <c r="D238" s="26">
        <f>IFERROR(+VLOOKUP("LEINFA"&amp;A238,'Main File'!A:O,8,0),0)</f>
        <v>0</v>
      </c>
      <c r="E238" s="26">
        <f>IFERROR(+VLOOKUP("LEINFA"&amp;A238,'Main File'!A:O,9,0),0)</f>
        <v>0</v>
      </c>
      <c r="F238" s="26">
        <f>IFERROR(+VLOOKUP("LEINFA"&amp;A238,'Main File'!A:O,10,0),0)</f>
        <v>0</v>
      </c>
      <c r="G238" s="26">
        <f>IFERROR(+VLOOKUP("LEINFA"&amp;A238,'Main File'!A:O,11,0),0)</f>
        <v>0</v>
      </c>
      <c r="H238" s="26">
        <f>IFERROR(+VLOOKUP("LEINFA"&amp;A238,'Main File'!A:O,12,0),0)</f>
        <v>0</v>
      </c>
      <c r="I238" s="26">
        <f>IFERROR(+VLOOKUP("LEINFA"&amp;A238,'Main File'!A:O,13,0),0)</f>
        <v>0</v>
      </c>
      <c r="J238" s="26">
        <f>IFERROR(+VLOOKUP("LEINFA"&amp;A238,'Main File'!A:O,14,0),0)</f>
        <v>0</v>
      </c>
      <c r="K238" s="26">
        <f>IFERROR(+VLOOKUP("LEINFA"&amp;A238,'Main File'!A:O,15,0),0)</f>
        <v>0</v>
      </c>
    </row>
    <row r="239" spans="1:11" x14ac:dyDescent="0.25">
      <c r="A239" s="9">
        <f t="shared" si="3"/>
        <v>43426</v>
      </c>
      <c r="B239" s="26">
        <f>IFERROR(+VLOOKUP("LEINFA"&amp;A239,'Main File'!A:O,6,0),0)</f>
        <v>0</v>
      </c>
      <c r="C239" s="26">
        <f>IFERROR(+VLOOKUP("LEINFA"&amp;A239,'Main File'!A:O,7,0),0)</f>
        <v>0</v>
      </c>
      <c r="D239" s="26">
        <f>IFERROR(+VLOOKUP("LEINFA"&amp;A239,'Main File'!A:O,8,0),0)</f>
        <v>0</v>
      </c>
      <c r="E239" s="26">
        <f>IFERROR(+VLOOKUP("LEINFA"&amp;A239,'Main File'!A:O,9,0),0)</f>
        <v>0</v>
      </c>
      <c r="F239" s="26">
        <f>IFERROR(+VLOOKUP("LEINFA"&amp;A239,'Main File'!A:O,10,0),0)</f>
        <v>0</v>
      </c>
      <c r="G239" s="26">
        <f>IFERROR(+VLOOKUP("LEINFA"&amp;A239,'Main File'!A:O,11,0),0)</f>
        <v>0</v>
      </c>
      <c r="H239" s="26">
        <f>IFERROR(+VLOOKUP("LEINFA"&amp;A239,'Main File'!A:O,12,0),0)</f>
        <v>0</v>
      </c>
      <c r="I239" s="26">
        <f>IFERROR(+VLOOKUP("LEINFA"&amp;A239,'Main File'!A:O,13,0),0)</f>
        <v>0</v>
      </c>
      <c r="J239" s="26">
        <f>IFERROR(+VLOOKUP("LEINFA"&amp;A239,'Main File'!A:O,14,0),0)</f>
        <v>0</v>
      </c>
      <c r="K239" s="26">
        <f>IFERROR(+VLOOKUP("LEINFA"&amp;A239,'Main File'!A:O,15,0),0)</f>
        <v>0</v>
      </c>
    </row>
    <row r="240" spans="1:11" x14ac:dyDescent="0.25">
      <c r="A240" s="9">
        <f t="shared" si="3"/>
        <v>43427</v>
      </c>
      <c r="B240" s="26">
        <f>IFERROR(+VLOOKUP("LEINFA"&amp;A240,'Main File'!A:O,6,0),0)</f>
        <v>0</v>
      </c>
      <c r="C240" s="26">
        <f>IFERROR(+VLOOKUP("LEINFA"&amp;A240,'Main File'!A:O,7,0),0)</f>
        <v>0</v>
      </c>
      <c r="D240" s="26">
        <f>IFERROR(+VLOOKUP("LEINFA"&amp;A240,'Main File'!A:O,8,0),0)</f>
        <v>0</v>
      </c>
      <c r="E240" s="26">
        <f>IFERROR(+VLOOKUP("LEINFA"&amp;A240,'Main File'!A:O,9,0),0)</f>
        <v>0</v>
      </c>
      <c r="F240" s="26">
        <f>IFERROR(+VLOOKUP("LEINFA"&amp;A240,'Main File'!A:O,10,0),0)</f>
        <v>0</v>
      </c>
      <c r="G240" s="26">
        <f>IFERROR(+VLOOKUP("LEINFA"&amp;A240,'Main File'!A:O,11,0),0)</f>
        <v>0</v>
      </c>
      <c r="H240" s="26">
        <f>IFERROR(+VLOOKUP("LEINFA"&amp;A240,'Main File'!A:O,12,0),0)</f>
        <v>0</v>
      </c>
      <c r="I240" s="26">
        <f>IFERROR(+VLOOKUP("LEINFA"&amp;A240,'Main File'!A:O,13,0),0)</f>
        <v>0</v>
      </c>
      <c r="J240" s="26">
        <f>IFERROR(+VLOOKUP("LEINFA"&amp;A240,'Main File'!A:O,14,0),0)</f>
        <v>0</v>
      </c>
      <c r="K240" s="26">
        <f>IFERROR(+VLOOKUP("LEINFA"&amp;A240,'Main File'!A:O,15,0),0)</f>
        <v>0</v>
      </c>
    </row>
    <row r="241" spans="1:11" x14ac:dyDescent="0.25">
      <c r="A241" s="9">
        <f t="shared" si="3"/>
        <v>43428</v>
      </c>
      <c r="B241" s="26">
        <f>IFERROR(+VLOOKUP("LEINFA"&amp;A241,'Main File'!A:O,6,0),0)</f>
        <v>0</v>
      </c>
      <c r="C241" s="26">
        <f>IFERROR(+VLOOKUP("LEINFA"&amp;A241,'Main File'!A:O,7,0),0)</f>
        <v>0</v>
      </c>
      <c r="D241" s="26">
        <f>IFERROR(+VLOOKUP("LEINFA"&amp;A241,'Main File'!A:O,8,0),0)</f>
        <v>0</v>
      </c>
      <c r="E241" s="26">
        <f>IFERROR(+VLOOKUP("LEINFA"&amp;A241,'Main File'!A:O,9,0),0)</f>
        <v>0</v>
      </c>
      <c r="F241" s="26">
        <f>IFERROR(+VLOOKUP("LEINFA"&amp;A241,'Main File'!A:O,10,0),0)</f>
        <v>0</v>
      </c>
      <c r="G241" s="26">
        <f>IFERROR(+VLOOKUP("LEINFA"&amp;A241,'Main File'!A:O,11,0),0)</f>
        <v>0</v>
      </c>
      <c r="H241" s="26">
        <f>IFERROR(+VLOOKUP("LEINFA"&amp;A241,'Main File'!A:O,12,0),0)</f>
        <v>0</v>
      </c>
      <c r="I241" s="26">
        <f>IFERROR(+VLOOKUP("LEINFA"&amp;A241,'Main File'!A:O,13,0),0)</f>
        <v>0</v>
      </c>
      <c r="J241" s="26">
        <f>IFERROR(+VLOOKUP("LEINFA"&amp;A241,'Main File'!A:O,14,0),0)</f>
        <v>0</v>
      </c>
      <c r="K241" s="26">
        <f>IFERROR(+VLOOKUP("LEINFA"&amp;A241,'Main File'!A:O,15,0),0)</f>
        <v>0</v>
      </c>
    </row>
    <row r="242" spans="1:11" x14ac:dyDescent="0.25">
      <c r="A242" s="9">
        <f t="shared" si="3"/>
        <v>43429</v>
      </c>
      <c r="B242" s="26">
        <f>IFERROR(+VLOOKUP("LEINFA"&amp;A242,'Main File'!A:O,6,0),0)</f>
        <v>0</v>
      </c>
      <c r="C242" s="26">
        <f>IFERROR(+VLOOKUP("LEINFA"&amp;A242,'Main File'!A:O,7,0),0)</f>
        <v>0</v>
      </c>
      <c r="D242" s="26">
        <f>IFERROR(+VLOOKUP("LEINFA"&amp;A242,'Main File'!A:O,8,0),0)</f>
        <v>0</v>
      </c>
      <c r="E242" s="26">
        <f>IFERROR(+VLOOKUP("LEINFA"&amp;A242,'Main File'!A:O,9,0),0)</f>
        <v>0</v>
      </c>
      <c r="F242" s="26">
        <f>IFERROR(+VLOOKUP("LEINFA"&amp;A242,'Main File'!A:O,10,0),0)</f>
        <v>0</v>
      </c>
      <c r="G242" s="26">
        <f>IFERROR(+VLOOKUP("LEINFA"&amp;A242,'Main File'!A:O,11,0),0)</f>
        <v>0</v>
      </c>
      <c r="H242" s="26">
        <f>IFERROR(+VLOOKUP("LEINFA"&amp;A242,'Main File'!A:O,12,0),0)</f>
        <v>0</v>
      </c>
      <c r="I242" s="26">
        <f>IFERROR(+VLOOKUP("LEINFA"&amp;A242,'Main File'!A:O,13,0),0)</f>
        <v>0</v>
      </c>
      <c r="J242" s="26">
        <f>IFERROR(+VLOOKUP("LEINFA"&amp;A242,'Main File'!A:O,14,0),0)</f>
        <v>0</v>
      </c>
      <c r="K242" s="26">
        <f>IFERROR(+VLOOKUP("LEINFA"&amp;A242,'Main File'!A:O,15,0),0)</f>
        <v>0</v>
      </c>
    </row>
    <row r="243" spans="1:11" x14ac:dyDescent="0.25">
      <c r="A243" s="9">
        <f t="shared" si="3"/>
        <v>43430</v>
      </c>
      <c r="B243" s="26">
        <f>IFERROR(+VLOOKUP("LEINFA"&amp;A243,'Main File'!A:O,6,0),0)</f>
        <v>0</v>
      </c>
      <c r="C243" s="26">
        <f>IFERROR(+VLOOKUP("LEINFA"&amp;A243,'Main File'!A:O,7,0),0)</f>
        <v>0</v>
      </c>
      <c r="D243" s="26">
        <f>IFERROR(+VLOOKUP("LEINFA"&amp;A243,'Main File'!A:O,8,0),0)</f>
        <v>0</v>
      </c>
      <c r="E243" s="26">
        <f>IFERROR(+VLOOKUP("LEINFA"&amp;A243,'Main File'!A:O,9,0),0)</f>
        <v>0</v>
      </c>
      <c r="F243" s="26">
        <f>IFERROR(+VLOOKUP("LEINFA"&amp;A243,'Main File'!A:O,10,0),0)</f>
        <v>0</v>
      </c>
      <c r="G243" s="26">
        <f>IFERROR(+VLOOKUP("LEINFA"&amp;A243,'Main File'!A:O,11,0),0)</f>
        <v>0</v>
      </c>
      <c r="H243" s="26">
        <f>IFERROR(+VLOOKUP("LEINFA"&amp;A243,'Main File'!A:O,12,0),0)</f>
        <v>0</v>
      </c>
      <c r="I243" s="26">
        <f>IFERROR(+VLOOKUP("LEINFA"&amp;A243,'Main File'!A:O,13,0),0)</f>
        <v>0</v>
      </c>
      <c r="J243" s="26">
        <f>IFERROR(+VLOOKUP("LEINFA"&amp;A243,'Main File'!A:O,14,0),0)</f>
        <v>0</v>
      </c>
      <c r="K243" s="26">
        <f>IFERROR(+VLOOKUP("LEINFA"&amp;A243,'Main File'!A:O,15,0),0)</f>
        <v>0</v>
      </c>
    </row>
    <row r="244" spans="1:11" x14ac:dyDescent="0.25">
      <c r="A244" s="9">
        <f t="shared" si="3"/>
        <v>43431</v>
      </c>
      <c r="B244" s="26">
        <f>IFERROR(+VLOOKUP("LEINFA"&amp;A244,'Main File'!A:O,6,0),0)</f>
        <v>0</v>
      </c>
      <c r="C244" s="26">
        <f>IFERROR(+VLOOKUP("LEINFA"&amp;A244,'Main File'!A:O,7,0),0)</f>
        <v>0</v>
      </c>
      <c r="D244" s="26">
        <f>IFERROR(+VLOOKUP("LEINFA"&amp;A244,'Main File'!A:O,8,0),0)</f>
        <v>0</v>
      </c>
      <c r="E244" s="26">
        <f>IFERROR(+VLOOKUP("LEINFA"&amp;A244,'Main File'!A:O,9,0),0)</f>
        <v>0</v>
      </c>
      <c r="F244" s="26">
        <f>IFERROR(+VLOOKUP("LEINFA"&amp;A244,'Main File'!A:O,10,0),0)</f>
        <v>0</v>
      </c>
      <c r="G244" s="26">
        <f>IFERROR(+VLOOKUP("LEINFA"&amp;A244,'Main File'!A:O,11,0),0)</f>
        <v>0</v>
      </c>
      <c r="H244" s="26">
        <f>IFERROR(+VLOOKUP("LEINFA"&amp;A244,'Main File'!A:O,12,0),0)</f>
        <v>0</v>
      </c>
      <c r="I244" s="26">
        <f>IFERROR(+VLOOKUP("LEINFA"&amp;A244,'Main File'!A:O,13,0),0)</f>
        <v>0</v>
      </c>
      <c r="J244" s="26">
        <f>IFERROR(+VLOOKUP("LEINFA"&amp;A244,'Main File'!A:O,14,0),0)</f>
        <v>0</v>
      </c>
      <c r="K244" s="26">
        <f>IFERROR(+VLOOKUP("LEINFA"&amp;A244,'Main File'!A:O,15,0),0)</f>
        <v>0</v>
      </c>
    </row>
    <row r="245" spans="1:11" x14ac:dyDescent="0.25">
      <c r="A245" s="9">
        <f t="shared" si="3"/>
        <v>43432</v>
      </c>
      <c r="B245" s="26">
        <f>IFERROR(+VLOOKUP("LEINFA"&amp;A245,'Main File'!A:O,6,0),0)</f>
        <v>0</v>
      </c>
      <c r="C245" s="26">
        <f>IFERROR(+VLOOKUP("LEINFA"&amp;A245,'Main File'!A:O,7,0),0)</f>
        <v>0</v>
      </c>
      <c r="D245" s="26">
        <f>IFERROR(+VLOOKUP("LEINFA"&amp;A245,'Main File'!A:O,8,0),0)</f>
        <v>0</v>
      </c>
      <c r="E245" s="26">
        <f>IFERROR(+VLOOKUP("LEINFA"&amp;A245,'Main File'!A:O,9,0),0)</f>
        <v>0</v>
      </c>
      <c r="F245" s="26">
        <f>IFERROR(+VLOOKUP("LEINFA"&amp;A245,'Main File'!A:O,10,0),0)</f>
        <v>0</v>
      </c>
      <c r="G245" s="26">
        <f>IFERROR(+VLOOKUP("LEINFA"&amp;A245,'Main File'!A:O,11,0),0)</f>
        <v>0</v>
      </c>
      <c r="H245" s="26">
        <f>IFERROR(+VLOOKUP("LEINFA"&amp;A245,'Main File'!A:O,12,0),0)</f>
        <v>0</v>
      </c>
      <c r="I245" s="26">
        <f>IFERROR(+VLOOKUP("LEINFA"&amp;A245,'Main File'!A:O,13,0),0)</f>
        <v>0</v>
      </c>
      <c r="J245" s="26">
        <f>IFERROR(+VLOOKUP("LEINFA"&amp;A245,'Main File'!A:O,14,0),0)</f>
        <v>0</v>
      </c>
      <c r="K245" s="26">
        <f>IFERROR(+VLOOKUP("LEINFA"&amp;A245,'Main File'!A:O,15,0),0)</f>
        <v>0</v>
      </c>
    </row>
    <row r="246" spans="1:11" x14ac:dyDescent="0.25">
      <c r="A246" s="9">
        <f t="shared" si="3"/>
        <v>43433</v>
      </c>
      <c r="B246" s="26">
        <f>IFERROR(+VLOOKUP("LEINFA"&amp;A246,'Main File'!A:O,6,0),0)</f>
        <v>0</v>
      </c>
      <c r="C246" s="26">
        <f>IFERROR(+VLOOKUP("LEINFA"&amp;A246,'Main File'!A:O,7,0),0)</f>
        <v>0</v>
      </c>
      <c r="D246" s="26">
        <f>IFERROR(+VLOOKUP("LEINFA"&amp;A246,'Main File'!A:O,8,0),0)</f>
        <v>0</v>
      </c>
      <c r="E246" s="26">
        <f>IFERROR(+VLOOKUP("LEINFA"&amp;A246,'Main File'!A:O,9,0),0)</f>
        <v>0</v>
      </c>
      <c r="F246" s="26">
        <f>IFERROR(+VLOOKUP("LEINFA"&amp;A246,'Main File'!A:O,10,0),0)</f>
        <v>0</v>
      </c>
      <c r="G246" s="26">
        <f>IFERROR(+VLOOKUP("LEINFA"&amp;A246,'Main File'!A:O,11,0),0)</f>
        <v>0</v>
      </c>
      <c r="H246" s="26">
        <f>IFERROR(+VLOOKUP("LEINFA"&amp;A246,'Main File'!A:O,12,0),0)</f>
        <v>0</v>
      </c>
      <c r="I246" s="26">
        <f>IFERROR(+VLOOKUP("LEINFA"&amp;A246,'Main File'!A:O,13,0),0)</f>
        <v>0</v>
      </c>
      <c r="J246" s="26">
        <f>IFERROR(+VLOOKUP("LEINFA"&amp;A246,'Main File'!A:O,14,0),0)</f>
        <v>0</v>
      </c>
      <c r="K246" s="26">
        <f>IFERROR(+VLOOKUP("LEINFA"&amp;A246,'Main File'!A:O,15,0),0)</f>
        <v>0</v>
      </c>
    </row>
    <row r="247" spans="1:11" x14ac:dyDescent="0.25">
      <c r="A247" s="9">
        <f t="shared" si="3"/>
        <v>43434</v>
      </c>
      <c r="B247" s="26">
        <f>IFERROR(+VLOOKUP("LEINFA"&amp;A247,'Main File'!A:O,6,0),0)</f>
        <v>0</v>
      </c>
      <c r="C247" s="26">
        <f>IFERROR(+VLOOKUP("LEINFA"&amp;A247,'Main File'!A:O,7,0),0)</f>
        <v>0</v>
      </c>
      <c r="D247" s="26">
        <f>IFERROR(+VLOOKUP("LEINFA"&amp;A247,'Main File'!A:O,8,0),0)</f>
        <v>0</v>
      </c>
      <c r="E247" s="26">
        <f>IFERROR(+VLOOKUP("LEINFA"&amp;A247,'Main File'!A:O,9,0),0)</f>
        <v>0</v>
      </c>
      <c r="F247" s="26">
        <f>IFERROR(+VLOOKUP("LEINFA"&amp;A247,'Main File'!A:O,10,0),0)</f>
        <v>0</v>
      </c>
      <c r="G247" s="26">
        <f>IFERROR(+VLOOKUP("LEINFA"&amp;A247,'Main File'!A:O,11,0),0)</f>
        <v>0</v>
      </c>
      <c r="H247" s="26">
        <f>IFERROR(+VLOOKUP("LEINFA"&amp;A247,'Main File'!A:O,12,0),0)</f>
        <v>0</v>
      </c>
      <c r="I247" s="26">
        <f>IFERROR(+VLOOKUP("LEINFA"&amp;A247,'Main File'!A:O,13,0),0)</f>
        <v>0</v>
      </c>
      <c r="J247" s="26">
        <f>IFERROR(+VLOOKUP("LEINFA"&amp;A247,'Main File'!A:O,14,0),0)</f>
        <v>0</v>
      </c>
      <c r="K247" s="26">
        <f>IFERROR(+VLOOKUP("LEINFA"&amp;A247,'Main File'!A:O,15,0),0)</f>
        <v>0</v>
      </c>
    </row>
    <row r="248" spans="1:11" x14ac:dyDescent="0.25">
      <c r="A248" s="9">
        <f t="shared" si="3"/>
        <v>43435</v>
      </c>
      <c r="B248" s="26">
        <f>IFERROR(+VLOOKUP("LEINFA"&amp;A248,'Main File'!A:O,6,0),0)</f>
        <v>0</v>
      </c>
      <c r="C248" s="26">
        <f>IFERROR(+VLOOKUP("LEINFA"&amp;A248,'Main File'!A:O,7,0),0)</f>
        <v>0</v>
      </c>
      <c r="D248" s="26">
        <f>IFERROR(+VLOOKUP("LEINFA"&amp;A248,'Main File'!A:O,8,0),0)</f>
        <v>0</v>
      </c>
      <c r="E248" s="26">
        <f>IFERROR(+VLOOKUP("LEINFA"&amp;A248,'Main File'!A:O,9,0),0)</f>
        <v>0</v>
      </c>
      <c r="F248" s="26">
        <f>IFERROR(+VLOOKUP("LEINFA"&amp;A248,'Main File'!A:O,10,0),0)</f>
        <v>0</v>
      </c>
      <c r="G248" s="26">
        <f>IFERROR(+VLOOKUP("LEINFA"&amp;A248,'Main File'!A:O,11,0),0)</f>
        <v>0</v>
      </c>
      <c r="H248" s="26">
        <f>IFERROR(+VLOOKUP("LEINFA"&amp;A248,'Main File'!A:O,12,0),0)</f>
        <v>0</v>
      </c>
      <c r="I248" s="26">
        <f>IFERROR(+VLOOKUP("LEINFA"&amp;A248,'Main File'!A:O,13,0),0)</f>
        <v>0</v>
      </c>
      <c r="J248" s="26">
        <f>IFERROR(+VLOOKUP("LEINFA"&amp;A248,'Main File'!A:O,14,0),0)</f>
        <v>0</v>
      </c>
      <c r="K248" s="26">
        <f>IFERROR(+VLOOKUP("LEINFA"&amp;A248,'Main File'!A:O,15,0),0)</f>
        <v>0</v>
      </c>
    </row>
    <row r="249" spans="1:11" x14ac:dyDescent="0.25">
      <c r="A249" s="9">
        <f t="shared" si="3"/>
        <v>43436</v>
      </c>
      <c r="B249" s="26">
        <f>IFERROR(+VLOOKUP("LEINFA"&amp;A249,'Main File'!A:O,6,0),0)</f>
        <v>0</v>
      </c>
      <c r="C249" s="26">
        <f>IFERROR(+VLOOKUP("LEINFA"&amp;A249,'Main File'!A:O,7,0),0)</f>
        <v>0</v>
      </c>
      <c r="D249" s="26">
        <f>IFERROR(+VLOOKUP("LEINFA"&amp;A249,'Main File'!A:O,8,0),0)</f>
        <v>0</v>
      </c>
      <c r="E249" s="26">
        <f>IFERROR(+VLOOKUP("LEINFA"&amp;A249,'Main File'!A:O,9,0),0)</f>
        <v>0</v>
      </c>
      <c r="F249" s="26">
        <f>IFERROR(+VLOOKUP("LEINFA"&amp;A249,'Main File'!A:O,10,0),0)</f>
        <v>0</v>
      </c>
      <c r="G249" s="26">
        <f>IFERROR(+VLOOKUP("LEINFA"&amp;A249,'Main File'!A:O,11,0),0)</f>
        <v>0</v>
      </c>
      <c r="H249" s="26">
        <f>IFERROR(+VLOOKUP("LEINFA"&amp;A249,'Main File'!A:O,12,0),0)</f>
        <v>0</v>
      </c>
      <c r="I249" s="26">
        <f>IFERROR(+VLOOKUP("LEINFA"&amp;A249,'Main File'!A:O,13,0),0)</f>
        <v>0</v>
      </c>
      <c r="J249" s="26">
        <f>IFERROR(+VLOOKUP("LEINFA"&amp;A249,'Main File'!A:O,14,0),0)</f>
        <v>0</v>
      </c>
      <c r="K249" s="26">
        <f>IFERROR(+VLOOKUP("LEINFA"&amp;A249,'Main File'!A:O,15,0),0)</f>
        <v>0</v>
      </c>
    </row>
    <row r="250" spans="1:11" x14ac:dyDescent="0.25">
      <c r="A250" s="9">
        <f t="shared" si="3"/>
        <v>43437</v>
      </c>
      <c r="B250" s="26">
        <f>IFERROR(+VLOOKUP("LEINFA"&amp;A250,'Main File'!A:O,6,0),0)</f>
        <v>0</v>
      </c>
      <c r="C250" s="26">
        <f>IFERROR(+VLOOKUP("LEINFA"&amp;A250,'Main File'!A:O,7,0),0)</f>
        <v>0</v>
      </c>
      <c r="D250" s="26">
        <f>IFERROR(+VLOOKUP("LEINFA"&amp;A250,'Main File'!A:O,8,0),0)</f>
        <v>0</v>
      </c>
      <c r="E250" s="26">
        <f>IFERROR(+VLOOKUP("LEINFA"&amp;A250,'Main File'!A:O,9,0),0)</f>
        <v>0</v>
      </c>
      <c r="F250" s="26">
        <f>IFERROR(+VLOOKUP("LEINFA"&amp;A250,'Main File'!A:O,10,0),0)</f>
        <v>0</v>
      </c>
      <c r="G250" s="26">
        <f>IFERROR(+VLOOKUP("LEINFA"&amp;A250,'Main File'!A:O,11,0),0)</f>
        <v>0</v>
      </c>
      <c r="H250" s="26">
        <f>IFERROR(+VLOOKUP("LEINFA"&amp;A250,'Main File'!A:O,12,0),0)</f>
        <v>0</v>
      </c>
      <c r="I250" s="26">
        <f>IFERROR(+VLOOKUP("LEINFA"&amp;A250,'Main File'!A:O,13,0),0)</f>
        <v>0</v>
      </c>
      <c r="J250" s="26">
        <f>IFERROR(+VLOOKUP("LEINFA"&amp;A250,'Main File'!A:O,14,0),0)</f>
        <v>0</v>
      </c>
      <c r="K250" s="26">
        <f>IFERROR(+VLOOKUP("LEINFA"&amp;A250,'Main File'!A:O,15,0),0)</f>
        <v>0</v>
      </c>
    </row>
    <row r="251" spans="1:11" x14ac:dyDescent="0.25">
      <c r="A251" s="9">
        <f t="shared" si="3"/>
        <v>43438</v>
      </c>
      <c r="B251" s="26">
        <f>IFERROR(+VLOOKUP("LEINFA"&amp;A251,'Main File'!A:O,6,0),0)</f>
        <v>0</v>
      </c>
      <c r="C251" s="26">
        <f>IFERROR(+VLOOKUP("LEINFA"&amp;A251,'Main File'!A:O,7,0),0)</f>
        <v>0</v>
      </c>
      <c r="D251" s="26">
        <f>IFERROR(+VLOOKUP("LEINFA"&amp;A251,'Main File'!A:O,8,0),0)</f>
        <v>0</v>
      </c>
      <c r="E251" s="26">
        <f>IFERROR(+VLOOKUP("LEINFA"&amp;A251,'Main File'!A:O,9,0),0)</f>
        <v>0</v>
      </c>
      <c r="F251" s="26">
        <f>IFERROR(+VLOOKUP("LEINFA"&amp;A251,'Main File'!A:O,10,0),0)</f>
        <v>0</v>
      </c>
      <c r="G251" s="26">
        <f>IFERROR(+VLOOKUP("LEINFA"&amp;A251,'Main File'!A:O,11,0),0)</f>
        <v>0</v>
      </c>
      <c r="H251" s="26">
        <f>IFERROR(+VLOOKUP("LEINFA"&amp;A251,'Main File'!A:O,12,0),0)</f>
        <v>0</v>
      </c>
      <c r="I251" s="26">
        <f>IFERROR(+VLOOKUP("LEINFA"&amp;A251,'Main File'!A:O,13,0),0)</f>
        <v>0</v>
      </c>
      <c r="J251" s="26">
        <f>IFERROR(+VLOOKUP("LEINFA"&amp;A251,'Main File'!A:O,14,0),0)</f>
        <v>0</v>
      </c>
      <c r="K251" s="26">
        <f>IFERROR(+VLOOKUP("LEINFA"&amp;A251,'Main File'!A:O,15,0),0)</f>
        <v>0</v>
      </c>
    </row>
    <row r="252" spans="1:11" x14ac:dyDescent="0.25">
      <c r="A252" s="9">
        <f t="shared" si="3"/>
        <v>43439</v>
      </c>
      <c r="B252" s="26">
        <f>IFERROR(+VLOOKUP("LEINFA"&amp;A252,'Main File'!A:O,6,0),0)</f>
        <v>0</v>
      </c>
      <c r="C252" s="26">
        <f>IFERROR(+VLOOKUP("LEINFA"&amp;A252,'Main File'!A:O,7,0),0)</f>
        <v>0</v>
      </c>
      <c r="D252" s="26">
        <f>IFERROR(+VLOOKUP("LEINFA"&amp;A252,'Main File'!A:O,8,0),0)</f>
        <v>0</v>
      </c>
      <c r="E252" s="26">
        <f>IFERROR(+VLOOKUP("LEINFA"&amp;A252,'Main File'!A:O,9,0),0)</f>
        <v>0</v>
      </c>
      <c r="F252" s="26">
        <f>IFERROR(+VLOOKUP("LEINFA"&amp;A252,'Main File'!A:O,10,0),0)</f>
        <v>0</v>
      </c>
      <c r="G252" s="26">
        <f>IFERROR(+VLOOKUP("LEINFA"&amp;A252,'Main File'!A:O,11,0),0)</f>
        <v>0</v>
      </c>
      <c r="H252" s="26">
        <f>IFERROR(+VLOOKUP("LEINFA"&amp;A252,'Main File'!A:O,12,0),0)</f>
        <v>0</v>
      </c>
      <c r="I252" s="26">
        <f>IFERROR(+VLOOKUP("LEINFA"&amp;A252,'Main File'!A:O,13,0),0)</f>
        <v>0</v>
      </c>
      <c r="J252" s="26">
        <f>IFERROR(+VLOOKUP("LEINFA"&amp;A252,'Main File'!A:O,14,0),0)</f>
        <v>0</v>
      </c>
      <c r="K252" s="26">
        <f>IFERROR(+VLOOKUP("LEINFA"&amp;A252,'Main File'!A:O,15,0),0)</f>
        <v>0</v>
      </c>
    </row>
    <row r="253" spans="1:11" x14ac:dyDescent="0.25">
      <c r="A253" s="9">
        <f t="shared" si="3"/>
        <v>43440</v>
      </c>
      <c r="B253" s="26">
        <f>IFERROR(+VLOOKUP("LEINFA"&amp;A253,'Main File'!A:O,6,0),0)</f>
        <v>0</v>
      </c>
      <c r="C253" s="26">
        <f>IFERROR(+VLOOKUP("LEINFA"&amp;A253,'Main File'!A:O,7,0),0)</f>
        <v>0</v>
      </c>
      <c r="D253" s="26">
        <f>IFERROR(+VLOOKUP("LEINFA"&amp;A253,'Main File'!A:O,8,0),0)</f>
        <v>0</v>
      </c>
      <c r="E253" s="26">
        <f>IFERROR(+VLOOKUP("LEINFA"&amp;A253,'Main File'!A:O,9,0),0)</f>
        <v>0</v>
      </c>
      <c r="F253" s="26">
        <f>IFERROR(+VLOOKUP("LEINFA"&amp;A253,'Main File'!A:O,10,0),0)</f>
        <v>0</v>
      </c>
      <c r="G253" s="26">
        <f>IFERROR(+VLOOKUP("LEINFA"&amp;A253,'Main File'!A:O,11,0),0)</f>
        <v>0</v>
      </c>
      <c r="H253" s="26">
        <f>IFERROR(+VLOOKUP("LEINFA"&amp;A253,'Main File'!A:O,12,0),0)</f>
        <v>0</v>
      </c>
      <c r="I253" s="26">
        <f>IFERROR(+VLOOKUP("LEINFA"&amp;A253,'Main File'!A:O,13,0),0)</f>
        <v>0</v>
      </c>
      <c r="J253" s="26">
        <f>IFERROR(+VLOOKUP("LEINFA"&amp;A253,'Main File'!A:O,14,0),0)</f>
        <v>0</v>
      </c>
      <c r="K253" s="26">
        <f>IFERROR(+VLOOKUP("LEINFA"&amp;A253,'Main File'!A:O,15,0),0)</f>
        <v>0</v>
      </c>
    </row>
    <row r="254" spans="1:11" x14ac:dyDescent="0.25">
      <c r="A254" s="9">
        <f t="shared" si="3"/>
        <v>43441</v>
      </c>
      <c r="B254" s="26">
        <f>IFERROR(+VLOOKUP("LEINFA"&amp;A254,'Main File'!A:O,6,0),0)</f>
        <v>0</v>
      </c>
      <c r="C254" s="26">
        <f>IFERROR(+VLOOKUP("LEINFA"&amp;A254,'Main File'!A:O,7,0),0)</f>
        <v>0</v>
      </c>
      <c r="D254" s="26">
        <f>IFERROR(+VLOOKUP("LEINFA"&amp;A254,'Main File'!A:O,8,0),0)</f>
        <v>0</v>
      </c>
      <c r="E254" s="26">
        <f>IFERROR(+VLOOKUP("LEINFA"&amp;A254,'Main File'!A:O,9,0),0)</f>
        <v>0</v>
      </c>
      <c r="F254" s="26">
        <f>IFERROR(+VLOOKUP("LEINFA"&amp;A254,'Main File'!A:O,10,0),0)</f>
        <v>0</v>
      </c>
      <c r="G254" s="26">
        <f>IFERROR(+VLOOKUP("LEINFA"&amp;A254,'Main File'!A:O,11,0),0)</f>
        <v>0</v>
      </c>
      <c r="H254" s="26">
        <f>IFERROR(+VLOOKUP("LEINFA"&amp;A254,'Main File'!A:O,12,0),0)</f>
        <v>0</v>
      </c>
      <c r="I254" s="26">
        <f>IFERROR(+VLOOKUP("LEINFA"&amp;A254,'Main File'!A:O,13,0),0)</f>
        <v>0</v>
      </c>
      <c r="J254" s="26">
        <f>IFERROR(+VLOOKUP("LEINFA"&amp;A254,'Main File'!A:O,14,0),0)</f>
        <v>0</v>
      </c>
      <c r="K254" s="26">
        <f>IFERROR(+VLOOKUP("LEINFA"&amp;A254,'Main File'!A:O,15,0),0)</f>
        <v>0</v>
      </c>
    </row>
    <row r="255" spans="1:11" x14ac:dyDescent="0.25">
      <c r="A255" s="9">
        <f t="shared" si="3"/>
        <v>43442</v>
      </c>
      <c r="B255" s="26">
        <f>IFERROR(+VLOOKUP("LEINFA"&amp;A255,'Main File'!A:O,6,0),0)</f>
        <v>0</v>
      </c>
      <c r="C255" s="26">
        <f>IFERROR(+VLOOKUP("LEINFA"&amp;A255,'Main File'!A:O,7,0),0)</f>
        <v>0</v>
      </c>
      <c r="D255" s="26">
        <f>IFERROR(+VLOOKUP("LEINFA"&amp;A255,'Main File'!A:O,8,0),0)</f>
        <v>0</v>
      </c>
      <c r="E255" s="26">
        <f>IFERROR(+VLOOKUP("LEINFA"&amp;A255,'Main File'!A:O,9,0),0)</f>
        <v>0</v>
      </c>
      <c r="F255" s="26">
        <f>IFERROR(+VLOOKUP("LEINFA"&amp;A255,'Main File'!A:O,10,0),0)</f>
        <v>0</v>
      </c>
      <c r="G255" s="26">
        <f>IFERROR(+VLOOKUP("LEINFA"&amp;A255,'Main File'!A:O,11,0),0)</f>
        <v>0</v>
      </c>
      <c r="H255" s="26">
        <f>IFERROR(+VLOOKUP("LEINFA"&amp;A255,'Main File'!A:O,12,0),0)</f>
        <v>0</v>
      </c>
      <c r="I255" s="26">
        <f>IFERROR(+VLOOKUP("LEINFA"&amp;A255,'Main File'!A:O,13,0),0)</f>
        <v>0</v>
      </c>
      <c r="J255" s="26">
        <f>IFERROR(+VLOOKUP("LEINFA"&amp;A255,'Main File'!A:O,14,0),0)</f>
        <v>0</v>
      </c>
      <c r="K255" s="26">
        <f>IFERROR(+VLOOKUP("LEINFA"&amp;A255,'Main File'!A:O,15,0),0)</f>
        <v>0</v>
      </c>
    </row>
    <row r="256" spans="1:11" x14ac:dyDescent="0.25">
      <c r="A256" s="9">
        <f t="shared" si="3"/>
        <v>43443</v>
      </c>
      <c r="B256" s="26">
        <f>IFERROR(+VLOOKUP("LEINFA"&amp;A256,'Main File'!A:O,6,0),0)</f>
        <v>0</v>
      </c>
      <c r="C256" s="26">
        <f>IFERROR(+VLOOKUP("LEINFA"&amp;A256,'Main File'!A:O,7,0),0)</f>
        <v>0</v>
      </c>
      <c r="D256" s="26">
        <f>IFERROR(+VLOOKUP("LEINFA"&amp;A256,'Main File'!A:O,8,0),0)</f>
        <v>0</v>
      </c>
      <c r="E256" s="26">
        <f>IFERROR(+VLOOKUP("LEINFA"&amp;A256,'Main File'!A:O,9,0),0)</f>
        <v>0</v>
      </c>
      <c r="F256" s="26">
        <f>IFERROR(+VLOOKUP("LEINFA"&amp;A256,'Main File'!A:O,10,0),0)</f>
        <v>0</v>
      </c>
      <c r="G256" s="26">
        <f>IFERROR(+VLOOKUP("LEINFA"&amp;A256,'Main File'!A:O,11,0),0)</f>
        <v>0</v>
      </c>
      <c r="H256" s="26">
        <f>IFERROR(+VLOOKUP("LEINFA"&amp;A256,'Main File'!A:O,12,0),0)</f>
        <v>0</v>
      </c>
      <c r="I256" s="26">
        <f>IFERROR(+VLOOKUP("LEINFA"&amp;A256,'Main File'!A:O,13,0),0)</f>
        <v>0</v>
      </c>
      <c r="J256" s="26">
        <f>IFERROR(+VLOOKUP("LEINFA"&amp;A256,'Main File'!A:O,14,0),0)</f>
        <v>0</v>
      </c>
      <c r="K256" s="26">
        <f>IFERROR(+VLOOKUP("LEINFA"&amp;A256,'Main File'!A:O,15,0),0)</f>
        <v>0</v>
      </c>
    </row>
    <row r="257" spans="1:11" x14ac:dyDescent="0.25">
      <c r="A257" s="9">
        <f t="shared" si="3"/>
        <v>43444</v>
      </c>
      <c r="B257" s="26">
        <f>IFERROR(+VLOOKUP("LEINFA"&amp;A257,'Main File'!A:O,6,0),0)</f>
        <v>0</v>
      </c>
      <c r="C257" s="26">
        <f>IFERROR(+VLOOKUP("LEINFA"&amp;A257,'Main File'!A:O,7,0),0)</f>
        <v>0</v>
      </c>
      <c r="D257" s="26">
        <f>IFERROR(+VLOOKUP("LEINFA"&amp;A257,'Main File'!A:O,8,0),0)</f>
        <v>0</v>
      </c>
      <c r="E257" s="26">
        <f>IFERROR(+VLOOKUP("LEINFA"&amp;A257,'Main File'!A:O,9,0),0)</f>
        <v>0</v>
      </c>
      <c r="F257" s="26">
        <f>IFERROR(+VLOOKUP("LEINFA"&amp;A257,'Main File'!A:O,10,0),0)</f>
        <v>0</v>
      </c>
      <c r="G257" s="26">
        <f>IFERROR(+VLOOKUP("LEINFA"&amp;A257,'Main File'!A:O,11,0),0)</f>
        <v>0</v>
      </c>
      <c r="H257" s="26">
        <f>IFERROR(+VLOOKUP("LEINFA"&amp;A257,'Main File'!A:O,12,0),0)</f>
        <v>0</v>
      </c>
      <c r="I257" s="26">
        <f>IFERROR(+VLOOKUP("LEINFA"&amp;A257,'Main File'!A:O,13,0),0)</f>
        <v>0</v>
      </c>
      <c r="J257" s="26">
        <f>IFERROR(+VLOOKUP("LEINFA"&amp;A257,'Main File'!A:O,14,0),0)</f>
        <v>0</v>
      </c>
      <c r="K257" s="26">
        <f>IFERROR(+VLOOKUP("LEINFA"&amp;A257,'Main File'!A:O,15,0),0)</f>
        <v>0</v>
      </c>
    </row>
    <row r="258" spans="1:11" x14ac:dyDescent="0.25">
      <c r="A258" s="9">
        <f t="shared" si="3"/>
        <v>43445</v>
      </c>
      <c r="B258" s="26">
        <f>IFERROR(+VLOOKUP("LEINFA"&amp;A258,'Main File'!A:O,6,0),0)</f>
        <v>0</v>
      </c>
      <c r="C258" s="26">
        <f>IFERROR(+VLOOKUP("LEINFA"&amp;A258,'Main File'!A:O,7,0),0)</f>
        <v>0</v>
      </c>
      <c r="D258" s="26">
        <f>IFERROR(+VLOOKUP("LEINFA"&amp;A258,'Main File'!A:O,8,0),0)</f>
        <v>0</v>
      </c>
      <c r="E258" s="26">
        <f>IFERROR(+VLOOKUP("LEINFA"&amp;A258,'Main File'!A:O,9,0),0)</f>
        <v>0</v>
      </c>
      <c r="F258" s="26">
        <f>IFERROR(+VLOOKUP("LEINFA"&amp;A258,'Main File'!A:O,10,0),0)</f>
        <v>0</v>
      </c>
      <c r="G258" s="26">
        <f>IFERROR(+VLOOKUP("LEINFA"&amp;A258,'Main File'!A:O,11,0),0)</f>
        <v>0</v>
      </c>
      <c r="H258" s="26">
        <f>IFERROR(+VLOOKUP("LEINFA"&amp;A258,'Main File'!A:O,12,0),0)</f>
        <v>0</v>
      </c>
      <c r="I258" s="26">
        <f>IFERROR(+VLOOKUP("LEINFA"&amp;A258,'Main File'!A:O,13,0),0)</f>
        <v>0</v>
      </c>
      <c r="J258" s="26">
        <f>IFERROR(+VLOOKUP("LEINFA"&amp;A258,'Main File'!A:O,14,0),0)</f>
        <v>0</v>
      </c>
      <c r="K258" s="26">
        <f>IFERROR(+VLOOKUP("LEINFA"&amp;A258,'Main File'!A:O,15,0),0)</f>
        <v>0</v>
      </c>
    </row>
    <row r="259" spans="1:11" x14ac:dyDescent="0.25">
      <c r="A259" s="9">
        <f t="shared" si="3"/>
        <v>43446</v>
      </c>
      <c r="B259" s="26">
        <f>IFERROR(+VLOOKUP("LEINFA"&amp;A259,'Main File'!A:O,6,0),0)</f>
        <v>0</v>
      </c>
      <c r="C259" s="26">
        <f>IFERROR(+VLOOKUP("LEINFA"&amp;A259,'Main File'!A:O,7,0),0)</f>
        <v>0</v>
      </c>
      <c r="D259" s="26">
        <f>IFERROR(+VLOOKUP("LEINFA"&amp;A259,'Main File'!A:O,8,0),0)</f>
        <v>0</v>
      </c>
      <c r="E259" s="26">
        <f>IFERROR(+VLOOKUP("LEINFA"&amp;A259,'Main File'!A:O,9,0),0)</f>
        <v>0</v>
      </c>
      <c r="F259" s="26">
        <f>IFERROR(+VLOOKUP("LEINFA"&amp;A259,'Main File'!A:O,10,0),0)</f>
        <v>0</v>
      </c>
      <c r="G259" s="26">
        <f>IFERROR(+VLOOKUP("LEINFA"&amp;A259,'Main File'!A:O,11,0),0)</f>
        <v>0</v>
      </c>
      <c r="H259" s="26">
        <f>IFERROR(+VLOOKUP("LEINFA"&amp;A259,'Main File'!A:O,12,0),0)</f>
        <v>0</v>
      </c>
      <c r="I259" s="26">
        <f>IFERROR(+VLOOKUP("LEINFA"&amp;A259,'Main File'!A:O,13,0),0)</f>
        <v>0</v>
      </c>
      <c r="J259" s="26">
        <f>IFERROR(+VLOOKUP("LEINFA"&amp;A259,'Main File'!A:O,14,0),0)</f>
        <v>0</v>
      </c>
      <c r="K259" s="26">
        <f>IFERROR(+VLOOKUP("LEINFA"&amp;A259,'Main File'!A:O,15,0),0)</f>
        <v>0</v>
      </c>
    </row>
    <row r="260" spans="1:11" x14ac:dyDescent="0.25">
      <c r="A260" s="9">
        <f t="shared" si="3"/>
        <v>43447</v>
      </c>
      <c r="B260" s="26">
        <f>IFERROR(+VLOOKUP("LEINFA"&amp;A260,'Main File'!A:O,6,0),0)</f>
        <v>0</v>
      </c>
      <c r="C260" s="26">
        <f>IFERROR(+VLOOKUP("LEINFA"&amp;A260,'Main File'!A:O,7,0),0)</f>
        <v>0</v>
      </c>
      <c r="D260" s="26">
        <f>IFERROR(+VLOOKUP("LEINFA"&amp;A260,'Main File'!A:O,8,0),0)</f>
        <v>0</v>
      </c>
      <c r="E260" s="26">
        <f>IFERROR(+VLOOKUP("LEINFA"&amp;A260,'Main File'!A:O,9,0),0)</f>
        <v>0</v>
      </c>
      <c r="F260" s="26">
        <f>IFERROR(+VLOOKUP("LEINFA"&amp;A260,'Main File'!A:O,10,0),0)</f>
        <v>0</v>
      </c>
      <c r="G260" s="26">
        <f>IFERROR(+VLOOKUP("LEINFA"&amp;A260,'Main File'!A:O,11,0),0)</f>
        <v>0</v>
      </c>
      <c r="H260" s="26">
        <f>IFERROR(+VLOOKUP("LEINFA"&amp;A260,'Main File'!A:O,12,0),0)</f>
        <v>0</v>
      </c>
      <c r="I260" s="26">
        <f>IFERROR(+VLOOKUP("LEINFA"&amp;A260,'Main File'!A:O,13,0),0)</f>
        <v>0</v>
      </c>
      <c r="J260" s="26">
        <f>IFERROR(+VLOOKUP("LEINFA"&amp;A260,'Main File'!A:O,14,0),0)</f>
        <v>0</v>
      </c>
      <c r="K260" s="26">
        <f>IFERROR(+VLOOKUP("LEINFA"&amp;A260,'Main File'!A:O,15,0),0)</f>
        <v>0</v>
      </c>
    </row>
    <row r="261" spans="1:11" x14ac:dyDescent="0.25">
      <c r="A261" s="9">
        <f t="shared" si="3"/>
        <v>43448</v>
      </c>
      <c r="B261" s="26">
        <f>IFERROR(+VLOOKUP("LEINFA"&amp;A261,'Main File'!A:O,6,0),0)</f>
        <v>0</v>
      </c>
      <c r="C261" s="26">
        <f>IFERROR(+VLOOKUP("LEINFA"&amp;A261,'Main File'!A:O,7,0),0)</f>
        <v>0</v>
      </c>
      <c r="D261" s="26">
        <f>IFERROR(+VLOOKUP("LEINFA"&amp;A261,'Main File'!A:O,8,0),0)</f>
        <v>0</v>
      </c>
      <c r="E261" s="26">
        <f>IFERROR(+VLOOKUP("LEINFA"&amp;A261,'Main File'!A:O,9,0),0)</f>
        <v>0</v>
      </c>
      <c r="F261" s="26">
        <f>IFERROR(+VLOOKUP("LEINFA"&amp;A261,'Main File'!A:O,10,0),0)</f>
        <v>0</v>
      </c>
      <c r="G261" s="26">
        <f>IFERROR(+VLOOKUP("LEINFA"&amp;A261,'Main File'!A:O,11,0),0)</f>
        <v>0</v>
      </c>
      <c r="H261" s="26">
        <f>IFERROR(+VLOOKUP("LEINFA"&amp;A261,'Main File'!A:O,12,0),0)</f>
        <v>0</v>
      </c>
      <c r="I261" s="26">
        <f>IFERROR(+VLOOKUP("LEINFA"&amp;A261,'Main File'!A:O,13,0),0)</f>
        <v>0</v>
      </c>
      <c r="J261" s="26">
        <f>IFERROR(+VLOOKUP("LEINFA"&amp;A261,'Main File'!A:O,14,0),0)</f>
        <v>0</v>
      </c>
      <c r="K261" s="26">
        <f>IFERROR(+VLOOKUP("LEINFA"&amp;A261,'Main File'!A:O,15,0),0)</f>
        <v>0</v>
      </c>
    </row>
    <row r="262" spans="1:11" x14ac:dyDescent="0.25">
      <c r="A262" s="9">
        <f t="shared" si="3"/>
        <v>43449</v>
      </c>
      <c r="B262" s="26">
        <f>IFERROR(+VLOOKUP("LEINFA"&amp;A262,'Main File'!A:O,6,0),0)</f>
        <v>0</v>
      </c>
      <c r="C262" s="26">
        <f>IFERROR(+VLOOKUP("LEINFA"&amp;A262,'Main File'!A:O,7,0),0)</f>
        <v>0</v>
      </c>
      <c r="D262" s="26">
        <f>IFERROR(+VLOOKUP("LEINFA"&amp;A262,'Main File'!A:O,8,0),0)</f>
        <v>0</v>
      </c>
      <c r="E262" s="26">
        <f>IFERROR(+VLOOKUP("LEINFA"&amp;A262,'Main File'!A:O,9,0),0)</f>
        <v>0</v>
      </c>
      <c r="F262" s="26">
        <f>IFERROR(+VLOOKUP("LEINFA"&amp;A262,'Main File'!A:O,10,0),0)</f>
        <v>0</v>
      </c>
      <c r="G262" s="26">
        <f>IFERROR(+VLOOKUP("LEINFA"&amp;A262,'Main File'!A:O,11,0),0)</f>
        <v>0</v>
      </c>
      <c r="H262" s="26">
        <f>IFERROR(+VLOOKUP("LEINFA"&amp;A262,'Main File'!A:O,12,0),0)</f>
        <v>0</v>
      </c>
      <c r="I262" s="26">
        <f>IFERROR(+VLOOKUP("LEINFA"&amp;A262,'Main File'!A:O,13,0),0)</f>
        <v>0</v>
      </c>
      <c r="J262" s="26">
        <f>IFERROR(+VLOOKUP("LEINFA"&amp;A262,'Main File'!A:O,14,0),0)</f>
        <v>0</v>
      </c>
      <c r="K262" s="26">
        <f>IFERROR(+VLOOKUP("LEINFA"&amp;A262,'Main File'!A:O,15,0),0)</f>
        <v>0</v>
      </c>
    </row>
    <row r="263" spans="1:11" x14ac:dyDescent="0.25">
      <c r="A263" s="9">
        <f t="shared" ref="A263:A326" si="4">+A262+1</f>
        <v>43450</v>
      </c>
      <c r="B263" s="26">
        <f>IFERROR(+VLOOKUP("LEINFA"&amp;A263,'Main File'!A:O,6,0),0)</f>
        <v>0</v>
      </c>
      <c r="C263" s="26">
        <f>IFERROR(+VLOOKUP("LEINFA"&amp;A263,'Main File'!A:O,7,0),0)</f>
        <v>0</v>
      </c>
      <c r="D263" s="26">
        <f>IFERROR(+VLOOKUP("LEINFA"&amp;A263,'Main File'!A:O,8,0),0)</f>
        <v>0</v>
      </c>
      <c r="E263" s="26">
        <f>IFERROR(+VLOOKUP("LEINFA"&amp;A263,'Main File'!A:O,9,0),0)</f>
        <v>0</v>
      </c>
      <c r="F263" s="26">
        <f>IFERROR(+VLOOKUP("LEINFA"&amp;A263,'Main File'!A:O,10,0),0)</f>
        <v>0</v>
      </c>
      <c r="G263" s="26">
        <f>IFERROR(+VLOOKUP("LEINFA"&amp;A263,'Main File'!A:O,11,0),0)</f>
        <v>0</v>
      </c>
      <c r="H263" s="26">
        <f>IFERROR(+VLOOKUP("LEINFA"&amp;A263,'Main File'!A:O,12,0),0)</f>
        <v>0</v>
      </c>
      <c r="I263" s="26">
        <f>IFERROR(+VLOOKUP("LEINFA"&amp;A263,'Main File'!A:O,13,0),0)</f>
        <v>0</v>
      </c>
      <c r="J263" s="26">
        <f>IFERROR(+VLOOKUP("LEINFA"&amp;A263,'Main File'!A:O,14,0),0)</f>
        <v>0</v>
      </c>
      <c r="K263" s="26">
        <f>IFERROR(+VLOOKUP("LEINFA"&amp;A263,'Main File'!A:O,15,0),0)</f>
        <v>0</v>
      </c>
    </row>
    <row r="264" spans="1:11" x14ac:dyDescent="0.25">
      <c r="A264" s="9">
        <f t="shared" si="4"/>
        <v>43451</v>
      </c>
      <c r="B264" s="26">
        <f>IFERROR(+VLOOKUP("LEINFA"&amp;A264,'Main File'!A:O,6,0),0)</f>
        <v>0</v>
      </c>
      <c r="C264" s="26">
        <f>IFERROR(+VLOOKUP("LEINFA"&amp;A264,'Main File'!A:O,7,0),0)</f>
        <v>0</v>
      </c>
      <c r="D264" s="26">
        <f>IFERROR(+VLOOKUP("LEINFA"&amp;A264,'Main File'!A:O,8,0),0)</f>
        <v>0</v>
      </c>
      <c r="E264" s="26">
        <f>IFERROR(+VLOOKUP("LEINFA"&amp;A264,'Main File'!A:O,9,0),0)</f>
        <v>0</v>
      </c>
      <c r="F264" s="26">
        <f>IFERROR(+VLOOKUP("LEINFA"&amp;A264,'Main File'!A:O,10,0),0)</f>
        <v>0</v>
      </c>
      <c r="G264" s="26">
        <f>IFERROR(+VLOOKUP("LEINFA"&amp;A264,'Main File'!A:O,11,0),0)</f>
        <v>0</v>
      </c>
      <c r="H264" s="26">
        <f>IFERROR(+VLOOKUP("LEINFA"&amp;A264,'Main File'!A:O,12,0),0)</f>
        <v>0</v>
      </c>
      <c r="I264" s="26">
        <f>IFERROR(+VLOOKUP("LEINFA"&amp;A264,'Main File'!A:O,13,0),0)</f>
        <v>0</v>
      </c>
      <c r="J264" s="26">
        <f>IFERROR(+VLOOKUP("LEINFA"&amp;A264,'Main File'!A:O,14,0),0)</f>
        <v>0</v>
      </c>
      <c r="K264" s="26">
        <f>IFERROR(+VLOOKUP("LEINFA"&amp;A264,'Main File'!A:O,15,0),0)</f>
        <v>0</v>
      </c>
    </row>
    <row r="265" spans="1:11" x14ac:dyDescent="0.25">
      <c r="A265" s="9">
        <f t="shared" si="4"/>
        <v>43452</v>
      </c>
      <c r="B265" s="26">
        <f>IFERROR(+VLOOKUP("LEINFA"&amp;A265,'Main File'!A:O,6,0),0)</f>
        <v>0</v>
      </c>
      <c r="C265" s="26">
        <f>IFERROR(+VLOOKUP("LEINFA"&amp;A265,'Main File'!A:O,7,0),0)</f>
        <v>0</v>
      </c>
      <c r="D265" s="26">
        <f>IFERROR(+VLOOKUP("LEINFA"&amp;A265,'Main File'!A:O,8,0),0)</f>
        <v>0</v>
      </c>
      <c r="E265" s="26">
        <f>IFERROR(+VLOOKUP("LEINFA"&amp;A265,'Main File'!A:O,9,0),0)</f>
        <v>0</v>
      </c>
      <c r="F265" s="26">
        <f>IFERROR(+VLOOKUP("LEINFA"&amp;A265,'Main File'!A:O,10,0),0)</f>
        <v>0</v>
      </c>
      <c r="G265" s="26">
        <f>IFERROR(+VLOOKUP("LEINFA"&amp;A265,'Main File'!A:O,11,0),0)</f>
        <v>0</v>
      </c>
      <c r="H265" s="26">
        <f>IFERROR(+VLOOKUP("LEINFA"&amp;A265,'Main File'!A:O,12,0),0)</f>
        <v>0</v>
      </c>
      <c r="I265" s="26">
        <f>IFERROR(+VLOOKUP("LEINFA"&amp;A265,'Main File'!A:O,13,0),0)</f>
        <v>0</v>
      </c>
      <c r="J265" s="26">
        <f>IFERROR(+VLOOKUP("LEINFA"&amp;A265,'Main File'!A:O,14,0),0)</f>
        <v>0</v>
      </c>
      <c r="K265" s="26">
        <f>IFERROR(+VLOOKUP("LEINFA"&amp;A265,'Main File'!A:O,15,0),0)</f>
        <v>0</v>
      </c>
    </row>
    <row r="266" spans="1:11" x14ac:dyDescent="0.25">
      <c r="A266" s="9">
        <f t="shared" si="4"/>
        <v>43453</v>
      </c>
      <c r="B266" s="26">
        <f>IFERROR(+VLOOKUP("LEINFA"&amp;A266,'Main File'!A:O,6,0),0)</f>
        <v>0</v>
      </c>
      <c r="C266" s="26">
        <f>IFERROR(+VLOOKUP("LEINFA"&amp;A266,'Main File'!A:O,7,0),0)</f>
        <v>0</v>
      </c>
      <c r="D266" s="26">
        <f>IFERROR(+VLOOKUP("LEINFA"&amp;A266,'Main File'!A:O,8,0),0)</f>
        <v>0</v>
      </c>
      <c r="E266" s="26">
        <f>IFERROR(+VLOOKUP("LEINFA"&amp;A266,'Main File'!A:O,9,0),0)</f>
        <v>0</v>
      </c>
      <c r="F266" s="26">
        <f>IFERROR(+VLOOKUP("LEINFA"&amp;A266,'Main File'!A:O,10,0),0)</f>
        <v>0</v>
      </c>
      <c r="G266" s="26">
        <f>IFERROR(+VLOOKUP("LEINFA"&amp;A266,'Main File'!A:O,11,0),0)</f>
        <v>0</v>
      </c>
      <c r="H266" s="26">
        <f>IFERROR(+VLOOKUP("LEINFA"&amp;A266,'Main File'!A:O,12,0),0)</f>
        <v>0</v>
      </c>
      <c r="I266" s="26">
        <f>IFERROR(+VLOOKUP("LEINFA"&amp;A266,'Main File'!A:O,13,0),0)</f>
        <v>0</v>
      </c>
      <c r="J266" s="26">
        <f>IFERROR(+VLOOKUP("LEINFA"&amp;A266,'Main File'!A:O,14,0),0)</f>
        <v>0</v>
      </c>
      <c r="K266" s="26">
        <f>IFERROR(+VLOOKUP("LEINFA"&amp;A266,'Main File'!A:O,15,0),0)</f>
        <v>0</v>
      </c>
    </row>
    <row r="267" spans="1:11" x14ac:dyDescent="0.25">
      <c r="A267" s="9">
        <f t="shared" si="4"/>
        <v>43454</v>
      </c>
      <c r="B267" s="26">
        <f>IFERROR(+VLOOKUP("LEINFA"&amp;A267,'Main File'!A:O,6,0),0)</f>
        <v>0</v>
      </c>
      <c r="C267" s="26">
        <f>IFERROR(+VLOOKUP("LEINFA"&amp;A267,'Main File'!A:O,7,0),0)</f>
        <v>0</v>
      </c>
      <c r="D267" s="26">
        <f>IFERROR(+VLOOKUP("LEINFA"&amp;A267,'Main File'!A:O,8,0),0)</f>
        <v>0</v>
      </c>
      <c r="E267" s="26">
        <f>IFERROR(+VLOOKUP("LEINFA"&amp;A267,'Main File'!A:O,9,0),0)</f>
        <v>0</v>
      </c>
      <c r="F267" s="26">
        <f>IFERROR(+VLOOKUP("LEINFA"&amp;A267,'Main File'!A:O,10,0),0)</f>
        <v>0</v>
      </c>
      <c r="G267" s="26">
        <f>IFERROR(+VLOOKUP("LEINFA"&amp;A267,'Main File'!A:O,11,0),0)</f>
        <v>0</v>
      </c>
      <c r="H267" s="26">
        <f>IFERROR(+VLOOKUP("LEINFA"&amp;A267,'Main File'!A:O,12,0),0)</f>
        <v>0</v>
      </c>
      <c r="I267" s="26">
        <f>IFERROR(+VLOOKUP("LEINFA"&amp;A267,'Main File'!A:O,13,0),0)</f>
        <v>0</v>
      </c>
      <c r="J267" s="26">
        <f>IFERROR(+VLOOKUP("LEINFA"&amp;A267,'Main File'!A:O,14,0),0)</f>
        <v>0</v>
      </c>
      <c r="K267" s="26">
        <f>IFERROR(+VLOOKUP("LEINFA"&amp;A267,'Main File'!A:O,15,0),0)</f>
        <v>0</v>
      </c>
    </row>
    <row r="268" spans="1:11" x14ac:dyDescent="0.25">
      <c r="A268" s="9">
        <f t="shared" si="4"/>
        <v>43455</v>
      </c>
      <c r="B268" s="26">
        <f>IFERROR(+VLOOKUP("LEINFA"&amp;A268,'Main File'!A:O,6,0),0)</f>
        <v>0</v>
      </c>
      <c r="C268" s="26">
        <f>IFERROR(+VLOOKUP("LEINFA"&amp;A268,'Main File'!A:O,7,0),0)</f>
        <v>0</v>
      </c>
      <c r="D268" s="26">
        <f>IFERROR(+VLOOKUP("LEINFA"&amp;A268,'Main File'!A:O,8,0),0)</f>
        <v>0</v>
      </c>
      <c r="E268" s="26">
        <f>IFERROR(+VLOOKUP("LEINFA"&amp;A268,'Main File'!A:O,9,0),0)</f>
        <v>0</v>
      </c>
      <c r="F268" s="26">
        <f>IFERROR(+VLOOKUP("LEINFA"&amp;A268,'Main File'!A:O,10,0),0)</f>
        <v>0</v>
      </c>
      <c r="G268" s="26">
        <f>IFERROR(+VLOOKUP("LEINFA"&amp;A268,'Main File'!A:O,11,0),0)</f>
        <v>0</v>
      </c>
      <c r="H268" s="26">
        <f>IFERROR(+VLOOKUP("LEINFA"&amp;A268,'Main File'!A:O,12,0),0)</f>
        <v>0</v>
      </c>
      <c r="I268" s="26">
        <f>IFERROR(+VLOOKUP("LEINFA"&amp;A268,'Main File'!A:O,13,0),0)</f>
        <v>0</v>
      </c>
      <c r="J268" s="26">
        <f>IFERROR(+VLOOKUP("LEINFA"&amp;A268,'Main File'!A:O,14,0),0)</f>
        <v>0</v>
      </c>
      <c r="K268" s="26">
        <f>IFERROR(+VLOOKUP("LEINFA"&amp;A268,'Main File'!A:O,15,0),0)</f>
        <v>0</v>
      </c>
    </row>
    <row r="269" spans="1:11" x14ac:dyDescent="0.25">
      <c r="A269" s="9">
        <f t="shared" si="4"/>
        <v>43456</v>
      </c>
      <c r="B269" s="26">
        <f>IFERROR(+VLOOKUP("LEINFA"&amp;A269,'Main File'!A:O,6,0),0)</f>
        <v>0</v>
      </c>
      <c r="C269" s="26">
        <f>IFERROR(+VLOOKUP("LEINFA"&amp;A269,'Main File'!A:O,7,0),0)</f>
        <v>0</v>
      </c>
      <c r="D269" s="26">
        <f>IFERROR(+VLOOKUP("LEINFA"&amp;A269,'Main File'!A:O,8,0),0)</f>
        <v>0</v>
      </c>
      <c r="E269" s="26">
        <f>IFERROR(+VLOOKUP("LEINFA"&amp;A269,'Main File'!A:O,9,0),0)</f>
        <v>0</v>
      </c>
      <c r="F269" s="26">
        <f>IFERROR(+VLOOKUP("LEINFA"&amp;A269,'Main File'!A:O,10,0),0)</f>
        <v>0</v>
      </c>
      <c r="G269" s="26">
        <f>IFERROR(+VLOOKUP("LEINFA"&amp;A269,'Main File'!A:O,11,0),0)</f>
        <v>0</v>
      </c>
      <c r="H269" s="26">
        <f>IFERROR(+VLOOKUP("LEINFA"&amp;A269,'Main File'!A:O,12,0),0)</f>
        <v>0</v>
      </c>
      <c r="I269" s="26">
        <f>IFERROR(+VLOOKUP("LEINFA"&amp;A269,'Main File'!A:O,13,0),0)</f>
        <v>0</v>
      </c>
      <c r="J269" s="26">
        <f>IFERROR(+VLOOKUP("LEINFA"&amp;A269,'Main File'!A:O,14,0),0)</f>
        <v>0</v>
      </c>
      <c r="K269" s="26">
        <f>IFERROR(+VLOOKUP("LEINFA"&amp;A269,'Main File'!A:O,15,0),0)</f>
        <v>0</v>
      </c>
    </row>
    <row r="270" spans="1:11" x14ac:dyDescent="0.25">
      <c r="A270" s="9">
        <f t="shared" si="4"/>
        <v>43457</v>
      </c>
      <c r="B270" s="26">
        <f>IFERROR(+VLOOKUP("LEINFA"&amp;A270,'Main File'!A:O,6,0),0)</f>
        <v>0</v>
      </c>
      <c r="C270" s="26">
        <f>IFERROR(+VLOOKUP("LEINFA"&amp;A270,'Main File'!A:O,7,0),0)</f>
        <v>0</v>
      </c>
      <c r="D270" s="26">
        <f>IFERROR(+VLOOKUP("LEINFA"&amp;A270,'Main File'!A:O,8,0),0)</f>
        <v>0</v>
      </c>
      <c r="E270" s="26">
        <f>IFERROR(+VLOOKUP("LEINFA"&amp;A270,'Main File'!A:O,9,0),0)</f>
        <v>0</v>
      </c>
      <c r="F270" s="26">
        <f>IFERROR(+VLOOKUP("LEINFA"&amp;A270,'Main File'!A:O,10,0),0)</f>
        <v>0</v>
      </c>
      <c r="G270" s="26">
        <f>IFERROR(+VLOOKUP("LEINFA"&amp;A270,'Main File'!A:O,11,0),0)</f>
        <v>0</v>
      </c>
      <c r="H270" s="26">
        <f>IFERROR(+VLOOKUP("LEINFA"&amp;A270,'Main File'!A:O,12,0),0)</f>
        <v>0</v>
      </c>
      <c r="I270" s="26">
        <f>IFERROR(+VLOOKUP("LEINFA"&amp;A270,'Main File'!A:O,13,0),0)</f>
        <v>0</v>
      </c>
      <c r="J270" s="26">
        <f>IFERROR(+VLOOKUP("LEINFA"&amp;A270,'Main File'!A:O,14,0),0)</f>
        <v>0</v>
      </c>
      <c r="K270" s="26">
        <f>IFERROR(+VLOOKUP("LEINFA"&amp;A270,'Main File'!A:O,15,0),0)</f>
        <v>0</v>
      </c>
    </row>
    <row r="271" spans="1:11" x14ac:dyDescent="0.25">
      <c r="A271" s="9">
        <f t="shared" si="4"/>
        <v>43458</v>
      </c>
      <c r="B271" s="26">
        <f>IFERROR(+VLOOKUP("LEINFA"&amp;A271,'Main File'!A:O,6,0),0)</f>
        <v>0</v>
      </c>
      <c r="C271" s="26">
        <f>IFERROR(+VLOOKUP("LEINFA"&amp;A271,'Main File'!A:O,7,0),0)</f>
        <v>0</v>
      </c>
      <c r="D271" s="26">
        <f>IFERROR(+VLOOKUP("LEINFA"&amp;A271,'Main File'!A:O,8,0),0)</f>
        <v>0</v>
      </c>
      <c r="E271" s="26">
        <f>IFERROR(+VLOOKUP("LEINFA"&amp;A271,'Main File'!A:O,9,0),0)</f>
        <v>0</v>
      </c>
      <c r="F271" s="26">
        <f>IFERROR(+VLOOKUP("LEINFA"&amp;A271,'Main File'!A:O,10,0),0)</f>
        <v>0</v>
      </c>
      <c r="G271" s="26">
        <f>IFERROR(+VLOOKUP("LEINFA"&amp;A271,'Main File'!A:O,11,0),0)</f>
        <v>0</v>
      </c>
      <c r="H271" s="26">
        <f>IFERROR(+VLOOKUP("LEINFA"&amp;A271,'Main File'!A:O,12,0),0)</f>
        <v>0</v>
      </c>
      <c r="I271" s="26">
        <f>IFERROR(+VLOOKUP("LEINFA"&amp;A271,'Main File'!A:O,13,0),0)</f>
        <v>0</v>
      </c>
      <c r="J271" s="26">
        <f>IFERROR(+VLOOKUP("LEINFA"&amp;A271,'Main File'!A:O,14,0),0)</f>
        <v>0</v>
      </c>
      <c r="K271" s="26">
        <f>IFERROR(+VLOOKUP("LEINFA"&amp;A271,'Main File'!A:O,15,0),0)</f>
        <v>0</v>
      </c>
    </row>
    <row r="272" spans="1:11" x14ac:dyDescent="0.25">
      <c r="A272" s="9">
        <f t="shared" si="4"/>
        <v>43459</v>
      </c>
      <c r="B272" s="26">
        <f>IFERROR(+VLOOKUP("LEINFA"&amp;A272,'Main File'!A:O,6,0),0)</f>
        <v>0</v>
      </c>
      <c r="C272" s="26">
        <f>IFERROR(+VLOOKUP("LEINFA"&amp;A272,'Main File'!A:O,7,0),0)</f>
        <v>0</v>
      </c>
      <c r="D272" s="26">
        <f>IFERROR(+VLOOKUP("LEINFA"&amp;A272,'Main File'!A:O,8,0),0)</f>
        <v>0</v>
      </c>
      <c r="E272" s="26">
        <f>IFERROR(+VLOOKUP("LEINFA"&amp;A272,'Main File'!A:O,9,0),0)</f>
        <v>0</v>
      </c>
      <c r="F272" s="26">
        <f>IFERROR(+VLOOKUP("LEINFA"&amp;A272,'Main File'!A:O,10,0),0)</f>
        <v>0</v>
      </c>
      <c r="G272" s="26">
        <f>IFERROR(+VLOOKUP("LEINFA"&amp;A272,'Main File'!A:O,11,0),0)</f>
        <v>0</v>
      </c>
      <c r="H272" s="26">
        <f>IFERROR(+VLOOKUP("LEINFA"&amp;A272,'Main File'!A:O,12,0),0)</f>
        <v>0</v>
      </c>
      <c r="I272" s="26">
        <f>IFERROR(+VLOOKUP("LEINFA"&amp;A272,'Main File'!A:O,13,0),0)</f>
        <v>0</v>
      </c>
      <c r="J272" s="26">
        <f>IFERROR(+VLOOKUP("LEINFA"&amp;A272,'Main File'!A:O,14,0),0)</f>
        <v>0</v>
      </c>
      <c r="K272" s="26">
        <f>IFERROR(+VLOOKUP("LEINFA"&amp;A272,'Main File'!A:O,15,0),0)</f>
        <v>0</v>
      </c>
    </row>
    <row r="273" spans="1:11" x14ac:dyDescent="0.25">
      <c r="A273" s="9">
        <f t="shared" si="4"/>
        <v>43460</v>
      </c>
      <c r="B273" s="26">
        <f>IFERROR(+VLOOKUP("LEINFA"&amp;A273,'Main File'!A:O,6,0),0)</f>
        <v>0</v>
      </c>
      <c r="C273" s="26">
        <f>IFERROR(+VLOOKUP("LEINFA"&amp;A273,'Main File'!A:O,7,0),0)</f>
        <v>0</v>
      </c>
      <c r="D273" s="26">
        <f>IFERROR(+VLOOKUP("LEINFA"&amp;A273,'Main File'!A:O,8,0),0)</f>
        <v>0</v>
      </c>
      <c r="E273" s="26">
        <f>IFERROR(+VLOOKUP("LEINFA"&amp;A273,'Main File'!A:O,9,0),0)</f>
        <v>0</v>
      </c>
      <c r="F273" s="26">
        <f>IFERROR(+VLOOKUP("LEINFA"&amp;A273,'Main File'!A:O,10,0),0)</f>
        <v>0</v>
      </c>
      <c r="G273" s="26">
        <f>IFERROR(+VLOOKUP("LEINFA"&amp;A273,'Main File'!A:O,11,0),0)</f>
        <v>0</v>
      </c>
      <c r="H273" s="26">
        <f>IFERROR(+VLOOKUP("LEINFA"&amp;A273,'Main File'!A:O,12,0),0)</f>
        <v>0</v>
      </c>
      <c r="I273" s="26">
        <f>IFERROR(+VLOOKUP("LEINFA"&amp;A273,'Main File'!A:O,13,0),0)</f>
        <v>0</v>
      </c>
      <c r="J273" s="26">
        <f>IFERROR(+VLOOKUP("LEINFA"&amp;A273,'Main File'!A:O,14,0),0)</f>
        <v>0</v>
      </c>
      <c r="K273" s="26">
        <f>IFERROR(+VLOOKUP("LEINFA"&amp;A273,'Main File'!A:O,15,0),0)</f>
        <v>0</v>
      </c>
    </row>
    <row r="274" spans="1:11" x14ac:dyDescent="0.25">
      <c r="A274" s="9">
        <f t="shared" si="4"/>
        <v>43461</v>
      </c>
      <c r="B274" s="26">
        <f>IFERROR(+VLOOKUP("LEINFA"&amp;A274,'Main File'!A:O,6,0),0)</f>
        <v>0</v>
      </c>
      <c r="C274" s="26">
        <f>IFERROR(+VLOOKUP("LEINFA"&amp;A274,'Main File'!A:O,7,0),0)</f>
        <v>0</v>
      </c>
      <c r="D274" s="26">
        <f>IFERROR(+VLOOKUP("LEINFA"&amp;A274,'Main File'!A:O,8,0),0)</f>
        <v>0</v>
      </c>
      <c r="E274" s="26">
        <f>IFERROR(+VLOOKUP("LEINFA"&amp;A274,'Main File'!A:O,9,0),0)</f>
        <v>0</v>
      </c>
      <c r="F274" s="26">
        <f>IFERROR(+VLOOKUP("LEINFA"&amp;A274,'Main File'!A:O,10,0),0)</f>
        <v>0</v>
      </c>
      <c r="G274" s="26">
        <f>IFERROR(+VLOOKUP("LEINFA"&amp;A274,'Main File'!A:O,11,0),0)</f>
        <v>0</v>
      </c>
      <c r="H274" s="26">
        <f>IFERROR(+VLOOKUP("LEINFA"&amp;A274,'Main File'!A:O,12,0),0)</f>
        <v>0</v>
      </c>
      <c r="I274" s="26">
        <f>IFERROR(+VLOOKUP("LEINFA"&amp;A274,'Main File'!A:O,13,0),0)</f>
        <v>0</v>
      </c>
      <c r="J274" s="26">
        <f>IFERROR(+VLOOKUP("LEINFA"&amp;A274,'Main File'!A:O,14,0),0)</f>
        <v>0</v>
      </c>
      <c r="K274" s="26">
        <f>IFERROR(+VLOOKUP("LEINFA"&amp;A274,'Main File'!A:O,15,0),0)</f>
        <v>0</v>
      </c>
    </row>
    <row r="275" spans="1:11" x14ac:dyDescent="0.25">
      <c r="A275" s="9">
        <f t="shared" si="4"/>
        <v>43462</v>
      </c>
      <c r="B275" s="26">
        <f>IFERROR(+VLOOKUP("LEINFA"&amp;A275,'Main File'!A:O,6,0),0)</f>
        <v>0</v>
      </c>
      <c r="C275" s="26">
        <f>IFERROR(+VLOOKUP("LEINFA"&amp;A275,'Main File'!A:O,7,0),0)</f>
        <v>0</v>
      </c>
      <c r="D275" s="26">
        <f>IFERROR(+VLOOKUP("LEINFA"&amp;A275,'Main File'!A:O,8,0),0)</f>
        <v>0</v>
      </c>
      <c r="E275" s="26">
        <f>IFERROR(+VLOOKUP("LEINFA"&amp;A275,'Main File'!A:O,9,0),0)</f>
        <v>0</v>
      </c>
      <c r="F275" s="26">
        <f>IFERROR(+VLOOKUP("LEINFA"&amp;A275,'Main File'!A:O,10,0),0)</f>
        <v>0</v>
      </c>
      <c r="G275" s="26">
        <f>IFERROR(+VLOOKUP("LEINFA"&amp;A275,'Main File'!A:O,11,0),0)</f>
        <v>0</v>
      </c>
      <c r="H275" s="26">
        <f>IFERROR(+VLOOKUP("LEINFA"&amp;A275,'Main File'!A:O,12,0),0)</f>
        <v>0</v>
      </c>
      <c r="I275" s="26">
        <f>IFERROR(+VLOOKUP("LEINFA"&amp;A275,'Main File'!A:O,13,0),0)</f>
        <v>0</v>
      </c>
      <c r="J275" s="26">
        <f>IFERROR(+VLOOKUP("LEINFA"&amp;A275,'Main File'!A:O,14,0),0)</f>
        <v>0</v>
      </c>
      <c r="K275" s="26">
        <f>IFERROR(+VLOOKUP("LEINFA"&amp;A275,'Main File'!A:O,15,0),0)</f>
        <v>0</v>
      </c>
    </row>
    <row r="276" spans="1:11" x14ac:dyDescent="0.25">
      <c r="A276" s="9">
        <f t="shared" si="4"/>
        <v>43463</v>
      </c>
      <c r="B276" s="26">
        <f>IFERROR(+VLOOKUP("LEINFA"&amp;A276,'Main File'!A:O,6,0),0)</f>
        <v>0</v>
      </c>
      <c r="C276" s="26">
        <f>IFERROR(+VLOOKUP("LEINFA"&amp;A276,'Main File'!A:O,7,0),0)</f>
        <v>0</v>
      </c>
      <c r="D276" s="26">
        <f>IFERROR(+VLOOKUP("LEINFA"&amp;A276,'Main File'!A:O,8,0),0)</f>
        <v>0</v>
      </c>
      <c r="E276" s="26">
        <f>IFERROR(+VLOOKUP("LEINFA"&amp;A276,'Main File'!A:O,9,0),0)</f>
        <v>0</v>
      </c>
      <c r="F276" s="26">
        <f>IFERROR(+VLOOKUP("LEINFA"&amp;A276,'Main File'!A:O,10,0),0)</f>
        <v>0</v>
      </c>
      <c r="G276" s="26">
        <f>IFERROR(+VLOOKUP("LEINFA"&amp;A276,'Main File'!A:O,11,0),0)</f>
        <v>0</v>
      </c>
      <c r="H276" s="26">
        <f>IFERROR(+VLOOKUP("LEINFA"&amp;A276,'Main File'!A:O,12,0),0)</f>
        <v>0</v>
      </c>
      <c r="I276" s="26">
        <f>IFERROR(+VLOOKUP("LEINFA"&amp;A276,'Main File'!A:O,13,0),0)</f>
        <v>0</v>
      </c>
      <c r="J276" s="26">
        <f>IFERROR(+VLOOKUP("LEINFA"&amp;A276,'Main File'!A:O,14,0),0)</f>
        <v>0</v>
      </c>
      <c r="K276" s="26">
        <f>IFERROR(+VLOOKUP("LEINFA"&amp;A276,'Main File'!A:O,15,0),0)</f>
        <v>0</v>
      </c>
    </row>
    <row r="277" spans="1:11" x14ac:dyDescent="0.25">
      <c r="A277" s="9">
        <f t="shared" si="4"/>
        <v>43464</v>
      </c>
      <c r="B277" s="26">
        <f>IFERROR(+VLOOKUP("LEINFA"&amp;A277,'Main File'!A:O,6,0),0)</f>
        <v>0</v>
      </c>
      <c r="C277" s="26">
        <f>IFERROR(+VLOOKUP("LEINFA"&amp;A277,'Main File'!A:O,7,0),0)</f>
        <v>0</v>
      </c>
      <c r="D277" s="26">
        <f>IFERROR(+VLOOKUP("LEINFA"&amp;A277,'Main File'!A:O,8,0),0)</f>
        <v>0</v>
      </c>
      <c r="E277" s="26">
        <f>IFERROR(+VLOOKUP("LEINFA"&amp;A277,'Main File'!A:O,9,0),0)</f>
        <v>0</v>
      </c>
      <c r="F277" s="26">
        <f>IFERROR(+VLOOKUP("LEINFA"&amp;A277,'Main File'!A:O,10,0),0)</f>
        <v>0</v>
      </c>
      <c r="G277" s="26">
        <f>IFERROR(+VLOOKUP("LEINFA"&amp;A277,'Main File'!A:O,11,0),0)</f>
        <v>0</v>
      </c>
      <c r="H277" s="26">
        <f>IFERROR(+VLOOKUP("LEINFA"&amp;A277,'Main File'!A:O,12,0),0)</f>
        <v>0</v>
      </c>
      <c r="I277" s="26">
        <f>IFERROR(+VLOOKUP("LEINFA"&amp;A277,'Main File'!A:O,13,0),0)</f>
        <v>0</v>
      </c>
      <c r="J277" s="26">
        <f>IFERROR(+VLOOKUP("LEINFA"&amp;A277,'Main File'!A:O,14,0),0)</f>
        <v>0</v>
      </c>
      <c r="K277" s="26">
        <f>IFERROR(+VLOOKUP("LEINFA"&amp;A277,'Main File'!A:O,15,0),0)</f>
        <v>0</v>
      </c>
    </row>
    <row r="278" spans="1:11" x14ac:dyDescent="0.25">
      <c r="A278" s="9">
        <f t="shared" si="4"/>
        <v>43465</v>
      </c>
      <c r="B278" s="26">
        <f>IFERROR(+VLOOKUP("LEINFA"&amp;A278,'Main File'!A:O,6,0),0)</f>
        <v>0</v>
      </c>
      <c r="C278" s="26">
        <f>IFERROR(+VLOOKUP("LEINFA"&amp;A278,'Main File'!A:O,7,0),0)</f>
        <v>0</v>
      </c>
      <c r="D278" s="26">
        <f>IFERROR(+VLOOKUP("LEINFA"&amp;A278,'Main File'!A:O,8,0),0)</f>
        <v>0</v>
      </c>
      <c r="E278" s="26">
        <f>IFERROR(+VLOOKUP("LEINFA"&amp;A278,'Main File'!A:O,9,0),0)</f>
        <v>0</v>
      </c>
      <c r="F278" s="26">
        <f>IFERROR(+VLOOKUP("LEINFA"&amp;A278,'Main File'!A:O,10,0),0)</f>
        <v>0</v>
      </c>
      <c r="G278" s="26">
        <f>IFERROR(+VLOOKUP("LEINFA"&amp;A278,'Main File'!A:O,11,0),0)</f>
        <v>0</v>
      </c>
      <c r="H278" s="26">
        <f>IFERROR(+VLOOKUP("LEINFA"&amp;A278,'Main File'!A:O,12,0),0)</f>
        <v>0</v>
      </c>
      <c r="I278" s="26">
        <f>IFERROR(+VLOOKUP("LEINFA"&amp;A278,'Main File'!A:O,13,0),0)</f>
        <v>0</v>
      </c>
      <c r="J278" s="26">
        <f>IFERROR(+VLOOKUP("LEINFA"&amp;A278,'Main File'!A:O,14,0),0)</f>
        <v>0</v>
      </c>
      <c r="K278" s="26">
        <f>IFERROR(+VLOOKUP("LEINFA"&amp;A278,'Main File'!A:O,15,0),0)</f>
        <v>0</v>
      </c>
    </row>
    <row r="279" spans="1:11" x14ac:dyDescent="0.25">
      <c r="A279" s="9">
        <f t="shared" si="4"/>
        <v>43466</v>
      </c>
      <c r="B279" s="26">
        <f>IFERROR(+VLOOKUP("LEINFA"&amp;A279,'Main File'!A:O,6,0),0)</f>
        <v>0</v>
      </c>
      <c r="C279" s="26">
        <f>IFERROR(+VLOOKUP("LEINFA"&amp;A279,'Main File'!A:O,7,0),0)</f>
        <v>0</v>
      </c>
      <c r="D279" s="26">
        <f>IFERROR(+VLOOKUP("LEINFA"&amp;A279,'Main File'!A:O,8,0),0)</f>
        <v>0</v>
      </c>
      <c r="E279" s="26">
        <f>IFERROR(+VLOOKUP("LEINFA"&amp;A279,'Main File'!A:O,9,0),0)</f>
        <v>0</v>
      </c>
      <c r="F279" s="26">
        <f>IFERROR(+VLOOKUP("LEINFA"&amp;A279,'Main File'!A:O,10,0),0)</f>
        <v>0</v>
      </c>
      <c r="G279" s="26">
        <f>IFERROR(+VLOOKUP("LEINFA"&amp;A279,'Main File'!A:O,11,0),0)</f>
        <v>0</v>
      </c>
      <c r="H279" s="26">
        <f>IFERROR(+VLOOKUP("LEINFA"&amp;A279,'Main File'!A:O,12,0),0)</f>
        <v>0</v>
      </c>
      <c r="I279" s="26">
        <f>IFERROR(+VLOOKUP("LEINFA"&amp;A279,'Main File'!A:O,13,0),0)</f>
        <v>0</v>
      </c>
      <c r="J279" s="26">
        <f>IFERROR(+VLOOKUP("LEINFA"&amp;A279,'Main File'!A:O,14,0),0)</f>
        <v>0</v>
      </c>
      <c r="K279" s="26">
        <f>IFERROR(+VLOOKUP("LEINFA"&amp;A279,'Main File'!A:O,15,0),0)</f>
        <v>0</v>
      </c>
    </row>
    <row r="280" spans="1:11" x14ac:dyDescent="0.25">
      <c r="A280" s="9">
        <f t="shared" si="4"/>
        <v>43467</v>
      </c>
      <c r="B280" s="26">
        <f>IFERROR(+VLOOKUP("LEINFA"&amp;A280,'Main File'!A:O,6,0),0)</f>
        <v>0</v>
      </c>
      <c r="C280" s="26">
        <f>IFERROR(+VLOOKUP("LEINFA"&amp;A280,'Main File'!A:O,7,0),0)</f>
        <v>0</v>
      </c>
      <c r="D280" s="26">
        <f>IFERROR(+VLOOKUP("LEINFA"&amp;A280,'Main File'!A:O,8,0),0)</f>
        <v>0</v>
      </c>
      <c r="E280" s="26">
        <f>IFERROR(+VLOOKUP("LEINFA"&amp;A280,'Main File'!A:O,9,0),0)</f>
        <v>0</v>
      </c>
      <c r="F280" s="26">
        <f>IFERROR(+VLOOKUP("LEINFA"&amp;A280,'Main File'!A:O,10,0),0)</f>
        <v>0</v>
      </c>
      <c r="G280" s="26">
        <f>IFERROR(+VLOOKUP("LEINFA"&amp;A280,'Main File'!A:O,11,0),0)</f>
        <v>0</v>
      </c>
      <c r="H280" s="26">
        <f>IFERROR(+VLOOKUP("LEINFA"&amp;A280,'Main File'!A:O,12,0),0)</f>
        <v>0</v>
      </c>
      <c r="I280" s="26">
        <f>IFERROR(+VLOOKUP("LEINFA"&amp;A280,'Main File'!A:O,13,0),0)</f>
        <v>0</v>
      </c>
      <c r="J280" s="26">
        <f>IFERROR(+VLOOKUP("LEINFA"&amp;A280,'Main File'!A:O,14,0),0)</f>
        <v>0</v>
      </c>
      <c r="K280" s="26">
        <f>IFERROR(+VLOOKUP("LEINFA"&amp;A280,'Main File'!A:O,15,0),0)</f>
        <v>0</v>
      </c>
    </row>
    <row r="281" spans="1:11" x14ac:dyDescent="0.25">
      <c r="A281" s="9">
        <f t="shared" si="4"/>
        <v>43468</v>
      </c>
      <c r="B281" s="26">
        <f>IFERROR(+VLOOKUP("LEINFA"&amp;A281,'Main File'!A:O,6,0),0)</f>
        <v>0</v>
      </c>
      <c r="C281" s="26">
        <f>IFERROR(+VLOOKUP("LEINFA"&amp;A281,'Main File'!A:O,7,0),0)</f>
        <v>0</v>
      </c>
      <c r="D281" s="26">
        <f>IFERROR(+VLOOKUP("LEINFA"&amp;A281,'Main File'!A:O,8,0),0)</f>
        <v>0</v>
      </c>
      <c r="E281" s="26">
        <f>IFERROR(+VLOOKUP("LEINFA"&amp;A281,'Main File'!A:O,9,0),0)</f>
        <v>0</v>
      </c>
      <c r="F281" s="26">
        <f>IFERROR(+VLOOKUP("LEINFA"&amp;A281,'Main File'!A:O,10,0),0)</f>
        <v>0</v>
      </c>
      <c r="G281" s="26">
        <f>IFERROR(+VLOOKUP("LEINFA"&amp;A281,'Main File'!A:O,11,0),0)</f>
        <v>0</v>
      </c>
      <c r="H281" s="26">
        <f>IFERROR(+VLOOKUP("LEINFA"&amp;A281,'Main File'!A:O,12,0),0)</f>
        <v>0</v>
      </c>
      <c r="I281" s="26">
        <f>IFERROR(+VLOOKUP("LEINFA"&amp;A281,'Main File'!A:O,13,0),0)</f>
        <v>0</v>
      </c>
      <c r="J281" s="26">
        <f>IFERROR(+VLOOKUP("LEINFA"&amp;A281,'Main File'!A:O,14,0),0)</f>
        <v>0</v>
      </c>
      <c r="K281" s="26">
        <f>IFERROR(+VLOOKUP("LEINFA"&amp;A281,'Main File'!A:O,15,0),0)</f>
        <v>0</v>
      </c>
    </row>
    <row r="282" spans="1:11" x14ac:dyDescent="0.25">
      <c r="A282" s="9">
        <f t="shared" si="4"/>
        <v>43469</v>
      </c>
      <c r="B282" s="26">
        <f>IFERROR(+VLOOKUP("LEINFA"&amp;A282,'Main File'!A:O,6,0),0)</f>
        <v>0</v>
      </c>
      <c r="C282" s="26">
        <f>IFERROR(+VLOOKUP("LEINFA"&amp;A282,'Main File'!A:O,7,0),0)</f>
        <v>0</v>
      </c>
      <c r="D282" s="26">
        <f>IFERROR(+VLOOKUP("LEINFA"&amp;A282,'Main File'!A:O,8,0),0)</f>
        <v>0</v>
      </c>
      <c r="E282" s="26">
        <f>IFERROR(+VLOOKUP("LEINFA"&amp;A282,'Main File'!A:O,9,0),0)</f>
        <v>0</v>
      </c>
      <c r="F282" s="26">
        <f>IFERROR(+VLOOKUP("LEINFA"&amp;A282,'Main File'!A:O,10,0),0)</f>
        <v>0</v>
      </c>
      <c r="G282" s="26">
        <f>IFERROR(+VLOOKUP("LEINFA"&amp;A282,'Main File'!A:O,11,0),0)</f>
        <v>0</v>
      </c>
      <c r="H282" s="26">
        <f>IFERROR(+VLOOKUP("LEINFA"&amp;A282,'Main File'!A:O,12,0),0)</f>
        <v>0</v>
      </c>
      <c r="I282" s="26">
        <f>IFERROR(+VLOOKUP("LEINFA"&amp;A282,'Main File'!A:O,13,0),0)</f>
        <v>0</v>
      </c>
      <c r="J282" s="26">
        <f>IFERROR(+VLOOKUP("LEINFA"&amp;A282,'Main File'!A:O,14,0),0)</f>
        <v>0</v>
      </c>
      <c r="K282" s="26">
        <f>IFERROR(+VLOOKUP("LEINFA"&amp;A282,'Main File'!A:O,15,0),0)</f>
        <v>0</v>
      </c>
    </row>
    <row r="283" spans="1:11" x14ac:dyDescent="0.25">
      <c r="A283" s="9">
        <f t="shared" si="4"/>
        <v>43470</v>
      </c>
      <c r="B283" s="26">
        <f>IFERROR(+VLOOKUP("LEINFA"&amp;A283,'Main File'!A:O,6,0),0)</f>
        <v>0</v>
      </c>
      <c r="C283" s="26">
        <f>IFERROR(+VLOOKUP("LEINFA"&amp;A283,'Main File'!A:O,7,0),0)</f>
        <v>0</v>
      </c>
      <c r="D283" s="26">
        <f>IFERROR(+VLOOKUP("LEINFA"&amp;A283,'Main File'!A:O,8,0),0)</f>
        <v>0</v>
      </c>
      <c r="E283" s="26">
        <f>IFERROR(+VLOOKUP("LEINFA"&amp;A283,'Main File'!A:O,9,0),0)</f>
        <v>0</v>
      </c>
      <c r="F283" s="26">
        <f>IFERROR(+VLOOKUP("LEINFA"&amp;A283,'Main File'!A:O,10,0),0)</f>
        <v>0</v>
      </c>
      <c r="G283" s="26">
        <f>IFERROR(+VLOOKUP("LEINFA"&amp;A283,'Main File'!A:O,11,0),0)</f>
        <v>0</v>
      </c>
      <c r="H283" s="26">
        <f>IFERROR(+VLOOKUP("LEINFA"&amp;A283,'Main File'!A:O,12,0),0)</f>
        <v>0</v>
      </c>
      <c r="I283" s="26">
        <f>IFERROR(+VLOOKUP("LEINFA"&amp;A283,'Main File'!A:O,13,0),0)</f>
        <v>0</v>
      </c>
      <c r="J283" s="26">
        <f>IFERROR(+VLOOKUP("LEINFA"&amp;A283,'Main File'!A:O,14,0),0)</f>
        <v>0</v>
      </c>
      <c r="K283" s="26">
        <f>IFERROR(+VLOOKUP("LEINFA"&amp;A283,'Main File'!A:O,15,0),0)</f>
        <v>0</v>
      </c>
    </row>
    <row r="284" spans="1:11" x14ac:dyDescent="0.25">
      <c r="A284" s="9">
        <f t="shared" si="4"/>
        <v>43471</v>
      </c>
      <c r="B284" s="26">
        <f>IFERROR(+VLOOKUP("LEINFA"&amp;A284,'Main File'!A:O,6,0),0)</f>
        <v>0</v>
      </c>
      <c r="C284" s="26">
        <f>IFERROR(+VLOOKUP("LEINFA"&amp;A284,'Main File'!A:O,7,0),0)</f>
        <v>0</v>
      </c>
      <c r="D284" s="26">
        <f>IFERROR(+VLOOKUP("LEINFA"&amp;A284,'Main File'!A:O,8,0),0)</f>
        <v>0</v>
      </c>
      <c r="E284" s="26">
        <f>IFERROR(+VLOOKUP("LEINFA"&amp;A284,'Main File'!A:O,9,0),0)</f>
        <v>0</v>
      </c>
      <c r="F284" s="26">
        <f>IFERROR(+VLOOKUP("LEINFA"&amp;A284,'Main File'!A:O,10,0),0)</f>
        <v>0</v>
      </c>
      <c r="G284" s="26">
        <f>IFERROR(+VLOOKUP("LEINFA"&amp;A284,'Main File'!A:O,11,0),0)</f>
        <v>0</v>
      </c>
      <c r="H284" s="26">
        <f>IFERROR(+VLOOKUP("LEINFA"&amp;A284,'Main File'!A:O,12,0),0)</f>
        <v>0</v>
      </c>
      <c r="I284" s="26">
        <f>IFERROR(+VLOOKUP("LEINFA"&amp;A284,'Main File'!A:O,13,0),0)</f>
        <v>0</v>
      </c>
      <c r="J284" s="26">
        <f>IFERROR(+VLOOKUP("LEINFA"&amp;A284,'Main File'!A:O,14,0),0)</f>
        <v>0</v>
      </c>
      <c r="K284" s="26">
        <f>IFERROR(+VLOOKUP("LEINFA"&amp;A284,'Main File'!A:O,15,0),0)</f>
        <v>0</v>
      </c>
    </row>
    <row r="285" spans="1:11" x14ac:dyDescent="0.25">
      <c r="A285" s="9">
        <f t="shared" si="4"/>
        <v>43472</v>
      </c>
      <c r="B285" s="26">
        <f>IFERROR(+VLOOKUP("LEINFA"&amp;A285,'Main File'!A:O,6,0),0)</f>
        <v>0</v>
      </c>
      <c r="C285" s="26">
        <f>IFERROR(+VLOOKUP("LEINFA"&amp;A285,'Main File'!A:O,7,0),0)</f>
        <v>0</v>
      </c>
      <c r="D285" s="26">
        <f>IFERROR(+VLOOKUP("LEINFA"&amp;A285,'Main File'!A:O,8,0),0)</f>
        <v>0</v>
      </c>
      <c r="E285" s="26">
        <f>IFERROR(+VLOOKUP("LEINFA"&amp;A285,'Main File'!A:O,9,0),0)</f>
        <v>0</v>
      </c>
      <c r="F285" s="26">
        <f>IFERROR(+VLOOKUP("LEINFA"&amp;A285,'Main File'!A:O,10,0),0)</f>
        <v>0</v>
      </c>
      <c r="G285" s="26">
        <f>IFERROR(+VLOOKUP("LEINFA"&amp;A285,'Main File'!A:O,11,0),0)</f>
        <v>0</v>
      </c>
      <c r="H285" s="26">
        <f>IFERROR(+VLOOKUP("LEINFA"&amp;A285,'Main File'!A:O,12,0),0)</f>
        <v>0</v>
      </c>
      <c r="I285" s="26">
        <f>IFERROR(+VLOOKUP("LEINFA"&amp;A285,'Main File'!A:O,13,0),0)</f>
        <v>0</v>
      </c>
      <c r="J285" s="26">
        <f>IFERROR(+VLOOKUP("LEINFA"&amp;A285,'Main File'!A:O,14,0),0)</f>
        <v>0</v>
      </c>
      <c r="K285" s="26">
        <f>IFERROR(+VLOOKUP("LEINFA"&amp;A285,'Main File'!A:O,15,0),0)</f>
        <v>0</v>
      </c>
    </row>
    <row r="286" spans="1:11" x14ac:dyDescent="0.25">
      <c r="A286" s="9">
        <f t="shared" si="4"/>
        <v>43473</v>
      </c>
      <c r="B286" s="26">
        <f>IFERROR(+VLOOKUP("LEINFA"&amp;A286,'Main File'!A:O,6,0),0)</f>
        <v>0</v>
      </c>
      <c r="C286" s="26">
        <f>IFERROR(+VLOOKUP("LEINFA"&amp;A286,'Main File'!A:O,7,0),0)</f>
        <v>0</v>
      </c>
      <c r="D286" s="26">
        <f>IFERROR(+VLOOKUP("LEINFA"&amp;A286,'Main File'!A:O,8,0),0)</f>
        <v>0</v>
      </c>
      <c r="E286" s="26">
        <f>IFERROR(+VLOOKUP("LEINFA"&amp;A286,'Main File'!A:O,9,0),0)</f>
        <v>0</v>
      </c>
      <c r="F286" s="26">
        <f>IFERROR(+VLOOKUP("LEINFA"&amp;A286,'Main File'!A:O,10,0),0)</f>
        <v>0</v>
      </c>
      <c r="G286" s="26">
        <f>IFERROR(+VLOOKUP("LEINFA"&amp;A286,'Main File'!A:O,11,0),0)</f>
        <v>0</v>
      </c>
      <c r="H286" s="26">
        <f>IFERROR(+VLOOKUP("LEINFA"&amp;A286,'Main File'!A:O,12,0),0)</f>
        <v>0</v>
      </c>
      <c r="I286" s="26">
        <f>IFERROR(+VLOOKUP("LEINFA"&amp;A286,'Main File'!A:O,13,0),0)</f>
        <v>0</v>
      </c>
      <c r="J286" s="26">
        <f>IFERROR(+VLOOKUP("LEINFA"&amp;A286,'Main File'!A:O,14,0),0)</f>
        <v>0</v>
      </c>
      <c r="K286" s="26">
        <f>IFERROR(+VLOOKUP("LEINFA"&amp;A286,'Main File'!A:O,15,0),0)</f>
        <v>0</v>
      </c>
    </row>
    <row r="287" spans="1:11" x14ac:dyDescent="0.25">
      <c r="A287" s="9">
        <f t="shared" si="4"/>
        <v>43474</v>
      </c>
      <c r="B287" s="26">
        <f>IFERROR(+VLOOKUP("LEINFA"&amp;A287,'Main File'!A:O,6,0),0)</f>
        <v>0</v>
      </c>
      <c r="C287" s="26">
        <f>IFERROR(+VLOOKUP("LEINFA"&amp;A287,'Main File'!A:O,7,0),0)</f>
        <v>0</v>
      </c>
      <c r="D287" s="26">
        <f>IFERROR(+VLOOKUP("LEINFA"&amp;A287,'Main File'!A:O,8,0),0)</f>
        <v>0</v>
      </c>
      <c r="E287" s="26">
        <f>IFERROR(+VLOOKUP("LEINFA"&amp;A287,'Main File'!A:O,9,0),0)</f>
        <v>0</v>
      </c>
      <c r="F287" s="26">
        <f>IFERROR(+VLOOKUP("LEINFA"&amp;A287,'Main File'!A:O,10,0),0)</f>
        <v>0</v>
      </c>
      <c r="G287" s="26">
        <f>IFERROR(+VLOOKUP("LEINFA"&amp;A287,'Main File'!A:O,11,0),0)</f>
        <v>0</v>
      </c>
      <c r="H287" s="26">
        <f>IFERROR(+VLOOKUP("LEINFA"&amp;A287,'Main File'!A:O,12,0),0)</f>
        <v>0</v>
      </c>
      <c r="I287" s="26">
        <f>IFERROR(+VLOOKUP("LEINFA"&amp;A287,'Main File'!A:O,13,0),0)</f>
        <v>0</v>
      </c>
      <c r="J287" s="26">
        <f>IFERROR(+VLOOKUP("LEINFA"&amp;A287,'Main File'!A:O,14,0),0)</f>
        <v>0</v>
      </c>
      <c r="K287" s="26">
        <f>IFERROR(+VLOOKUP("LEINFA"&amp;A287,'Main File'!A:O,15,0),0)</f>
        <v>0</v>
      </c>
    </row>
    <row r="288" spans="1:11" x14ac:dyDescent="0.25">
      <c r="A288" s="9">
        <f t="shared" si="4"/>
        <v>43475</v>
      </c>
      <c r="B288" s="26">
        <f>IFERROR(+VLOOKUP("LEINFA"&amp;A288,'Main File'!A:O,6,0),0)</f>
        <v>0</v>
      </c>
      <c r="C288" s="26">
        <f>IFERROR(+VLOOKUP("LEINFA"&amp;A288,'Main File'!A:O,7,0),0)</f>
        <v>0</v>
      </c>
      <c r="D288" s="26">
        <f>IFERROR(+VLOOKUP("LEINFA"&amp;A288,'Main File'!A:O,8,0),0)</f>
        <v>0</v>
      </c>
      <c r="E288" s="26">
        <f>IFERROR(+VLOOKUP("LEINFA"&amp;A288,'Main File'!A:O,9,0),0)</f>
        <v>0</v>
      </c>
      <c r="F288" s="26">
        <f>IFERROR(+VLOOKUP("LEINFA"&amp;A288,'Main File'!A:O,10,0),0)</f>
        <v>0</v>
      </c>
      <c r="G288" s="26">
        <f>IFERROR(+VLOOKUP("LEINFA"&amp;A288,'Main File'!A:O,11,0),0)</f>
        <v>0</v>
      </c>
      <c r="H288" s="26">
        <f>IFERROR(+VLOOKUP("LEINFA"&amp;A288,'Main File'!A:O,12,0),0)</f>
        <v>0</v>
      </c>
      <c r="I288" s="26">
        <f>IFERROR(+VLOOKUP("LEINFA"&amp;A288,'Main File'!A:O,13,0),0)</f>
        <v>0</v>
      </c>
      <c r="J288" s="26">
        <f>IFERROR(+VLOOKUP("LEINFA"&amp;A288,'Main File'!A:O,14,0),0)</f>
        <v>0</v>
      </c>
      <c r="K288" s="26">
        <f>IFERROR(+VLOOKUP("LEINFA"&amp;A288,'Main File'!A:O,15,0),0)</f>
        <v>0</v>
      </c>
    </row>
    <row r="289" spans="1:11" x14ac:dyDescent="0.25">
      <c r="A289" s="9">
        <f t="shared" si="4"/>
        <v>43476</v>
      </c>
      <c r="B289" s="26">
        <f>IFERROR(+VLOOKUP("LEINFA"&amp;A289,'Main File'!A:O,6,0),0)</f>
        <v>0</v>
      </c>
      <c r="C289" s="26">
        <f>IFERROR(+VLOOKUP("LEINFA"&amp;A289,'Main File'!A:O,7,0),0)</f>
        <v>0</v>
      </c>
      <c r="D289" s="26">
        <f>IFERROR(+VLOOKUP("LEINFA"&amp;A289,'Main File'!A:O,8,0),0)</f>
        <v>0</v>
      </c>
      <c r="E289" s="26">
        <f>IFERROR(+VLOOKUP("LEINFA"&amp;A289,'Main File'!A:O,9,0),0)</f>
        <v>0</v>
      </c>
      <c r="F289" s="26">
        <f>IFERROR(+VLOOKUP("LEINFA"&amp;A289,'Main File'!A:O,10,0),0)</f>
        <v>0</v>
      </c>
      <c r="G289" s="26">
        <f>IFERROR(+VLOOKUP("LEINFA"&amp;A289,'Main File'!A:O,11,0),0)</f>
        <v>0</v>
      </c>
      <c r="H289" s="26">
        <f>IFERROR(+VLOOKUP("LEINFA"&amp;A289,'Main File'!A:O,12,0),0)</f>
        <v>0</v>
      </c>
      <c r="I289" s="26">
        <f>IFERROR(+VLOOKUP("LEINFA"&amp;A289,'Main File'!A:O,13,0),0)</f>
        <v>0</v>
      </c>
      <c r="J289" s="26">
        <f>IFERROR(+VLOOKUP("LEINFA"&amp;A289,'Main File'!A:O,14,0),0)</f>
        <v>0</v>
      </c>
      <c r="K289" s="26">
        <f>IFERROR(+VLOOKUP("LEINFA"&amp;A289,'Main File'!A:O,15,0),0)</f>
        <v>0</v>
      </c>
    </row>
    <row r="290" spans="1:11" x14ac:dyDescent="0.25">
      <c r="A290" s="9">
        <f t="shared" si="4"/>
        <v>43477</v>
      </c>
      <c r="B290" s="26">
        <f>IFERROR(+VLOOKUP("LEINFA"&amp;A290,'Main File'!A:O,6,0),0)</f>
        <v>0</v>
      </c>
      <c r="C290" s="26">
        <f>IFERROR(+VLOOKUP("LEINFA"&amp;A290,'Main File'!A:O,7,0),0)</f>
        <v>0</v>
      </c>
      <c r="D290" s="26">
        <f>IFERROR(+VLOOKUP("LEINFA"&amp;A290,'Main File'!A:O,8,0),0)</f>
        <v>0</v>
      </c>
      <c r="E290" s="26">
        <f>IFERROR(+VLOOKUP("LEINFA"&amp;A290,'Main File'!A:O,9,0),0)</f>
        <v>0</v>
      </c>
      <c r="F290" s="26">
        <f>IFERROR(+VLOOKUP("LEINFA"&amp;A290,'Main File'!A:O,10,0),0)</f>
        <v>0</v>
      </c>
      <c r="G290" s="26">
        <f>IFERROR(+VLOOKUP("LEINFA"&amp;A290,'Main File'!A:O,11,0),0)</f>
        <v>0</v>
      </c>
      <c r="H290" s="26">
        <f>IFERROR(+VLOOKUP("LEINFA"&amp;A290,'Main File'!A:O,12,0),0)</f>
        <v>0</v>
      </c>
      <c r="I290" s="26">
        <f>IFERROR(+VLOOKUP("LEINFA"&amp;A290,'Main File'!A:O,13,0),0)</f>
        <v>0</v>
      </c>
      <c r="J290" s="26">
        <f>IFERROR(+VLOOKUP("LEINFA"&amp;A290,'Main File'!A:O,14,0),0)</f>
        <v>0</v>
      </c>
      <c r="K290" s="26">
        <f>IFERROR(+VLOOKUP("LEINFA"&amp;A290,'Main File'!A:O,15,0),0)</f>
        <v>0</v>
      </c>
    </row>
    <row r="291" spans="1:11" x14ac:dyDescent="0.25">
      <c r="A291" s="9">
        <f t="shared" si="4"/>
        <v>43478</v>
      </c>
      <c r="B291" s="26">
        <f>IFERROR(+VLOOKUP("LEINFA"&amp;A291,'Main File'!A:O,6,0),0)</f>
        <v>0</v>
      </c>
      <c r="C291" s="26">
        <f>IFERROR(+VLOOKUP("LEINFA"&amp;A291,'Main File'!A:O,7,0),0)</f>
        <v>0</v>
      </c>
      <c r="D291" s="26">
        <f>IFERROR(+VLOOKUP("LEINFA"&amp;A291,'Main File'!A:O,8,0),0)</f>
        <v>0</v>
      </c>
      <c r="E291" s="26">
        <f>IFERROR(+VLOOKUP("LEINFA"&amp;A291,'Main File'!A:O,9,0),0)</f>
        <v>0</v>
      </c>
      <c r="F291" s="26">
        <f>IFERROR(+VLOOKUP("LEINFA"&amp;A291,'Main File'!A:O,10,0),0)</f>
        <v>0</v>
      </c>
      <c r="G291" s="26">
        <f>IFERROR(+VLOOKUP("LEINFA"&amp;A291,'Main File'!A:O,11,0),0)</f>
        <v>0</v>
      </c>
      <c r="H291" s="26">
        <f>IFERROR(+VLOOKUP("LEINFA"&amp;A291,'Main File'!A:O,12,0),0)</f>
        <v>0</v>
      </c>
      <c r="I291" s="26">
        <f>IFERROR(+VLOOKUP("LEINFA"&amp;A291,'Main File'!A:O,13,0),0)</f>
        <v>0</v>
      </c>
      <c r="J291" s="26">
        <f>IFERROR(+VLOOKUP("LEINFA"&amp;A291,'Main File'!A:O,14,0),0)</f>
        <v>0</v>
      </c>
      <c r="K291" s="26">
        <f>IFERROR(+VLOOKUP("LEINFA"&amp;A291,'Main File'!A:O,15,0),0)</f>
        <v>0</v>
      </c>
    </row>
    <row r="292" spans="1:11" x14ac:dyDescent="0.25">
      <c r="A292" s="9">
        <f t="shared" si="4"/>
        <v>43479</v>
      </c>
      <c r="B292" s="26">
        <f>IFERROR(+VLOOKUP("LEINFA"&amp;A292,'Main File'!A:O,6,0),0)</f>
        <v>0</v>
      </c>
      <c r="C292" s="26">
        <f>IFERROR(+VLOOKUP("LEINFA"&amp;A292,'Main File'!A:O,7,0),0)</f>
        <v>0</v>
      </c>
      <c r="D292" s="26">
        <f>IFERROR(+VLOOKUP("LEINFA"&amp;A292,'Main File'!A:O,8,0),0)</f>
        <v>0</v>
      </c>
      <c r="E292" s="26">
        <f>IFERROR(+VLOOKUP("LEINFA"&amp;A292,'Main File'!A:O,9,0),0)</f>
        <v>0</v>
      </c>
      <c r="F292" s="26">
        <f>IFERROR(+VLOOKUP("LEINFA"&amp;A292,'Main File'!A:O,10,0),0)</f>
        <v>0</v>
      </c>
      <c r="G292" s="26">
        <f>IFERROR(+VLOOKUP("LEINFA"&amp;A292,'Main File'!A:O,11,0),0)</f>
        <v>0</v>
      </c>
      <c r="H292" s="26">
        <f>IFERROR(+VLOOKUP("LEINFA"&amp;A292,'Main File'!A:O,12,0),0)</f>
        <v>0</v>
      </c>
      <c r="I292" s="26">
        <f>IFERROR(+VLOOKUP("LEINFA"&amp;A292,'Main File'!A:O,13,0),0)</f>
        <v>0</v>
      </c>
      <c r="J292" s="26">
        <f>IFERROR(+VLOOKUP("LEINFA"&amp;A292,'Main File'!A:O,14,0),0)</f>
        <v>0</v>
      </c>
      <c r="K292" s="26">
        <f>IFERROR(+VLOOKUP("LEINFA"&amp;A292,'Main File'!A:O,15,0),0)</f>
        <v>0</v>
      </c>
    </row>
    <row r="293" spans="1:11" x14ac:dyDescent="0.25">
      <c r="A293" s="9">
        <f t="shared" si="4"/>
        <v>43480</v>
      </c>
      <c r="B293" s="26">
        <f>IFERROR(+VLOOKUP("LEINFA"&amp;A293,'Main File'!A:O,6,0),0)</f>
        <v>0</v>
      </c>
      <c r="C293" s="26">
        <f>IFERROR(+VLOOKUP("LEINFA"&amp;A293,'Main File'!A:O,7,0),0)</f>
        <v>0</v>
      </c>
      <c r="D293" s="26">
        <f>IFERROR(+VLOOKUP("LEINFA"&amp;A293,'Main File'!A:O,8,0),0)</f>
        <v>0</v>
      </c>
      <c r="E293" s="26">
        <f>IFERROR(+VLOOKUP("LEINFA"&amp;A293,'Main File'!A:O,9,0),0)</f>
        <v>0</v>
      </c>
      <c r="F293" s="26">
        <f>IFERROR(+VLOOKUP("LEINFA"&amp;A293,'Main File'!A:O,10,0),0)</f>
        <v>0</v>
      </c>
      <c r="G293" s="26">
        <f>IFERROR(+VLOOKUP("LEINFA"&amp;A293,'Main File'!A:O,11,0),0)</f>
        <v>0</v>
      </c>
      <c r="H293" s="26">
        <f>IFERROR(+VLOOKUP("LEINFA"&amp;A293,'Main File'!A:O,12,0),0)</f>
        <v>0</v>
      </c>
      <c r="I293" s="26">
        <f>IFERROR(+VLOOKUP("LEINFA"&amp;A293,'Main File'!A:O,13,0),0)</f>
        <v>0</v>
      </c>
      <c r="J293" s="26">
        <f>IFERROR(+VLOOKUP("LEINFA"&amp;A293,'Main File'!A:O,14,0),0)</f>
        <v>0</v>
      </c>
      <c r="K293" s="26">
        <f>IFERROR(+VLOOKUP("LEINFA"&amp;A293,'Main File'!A:O,15,0),0)</f>
        <v>0</v>
      </c>
    </row>
    <row r="294" spans="1:11" x14ac:dyDescent="0.25">
      <c r="A294" s="9">
        <f t="shared" si="4"/>
        <v>43481</v>
      </c>
      <c r="B294" s="26">
        <f>IFERROR(+VLOOKUP("LEINFA"&amp;A294,'Main File'!A:O,6,0),0)</f>
        <v>0</v>
      </c>
      <c r="C294" s="26">
        <f>IFERROR(+VLOOKUP("LEINFA"&amp;A294,'Main File'!A:O,7,0),0)</f>
        <v>0</v>
      </c>
      <c r="D294" s="26">
        <f>IFERROR(+VLOOKUP("LEINFA"&amp;A294,'Main File'!A:O,8,0),0)</f>
        <v>0</v>
      </c>
      <c r="E294" s="26">
        <f>IFERROR(+VLOOKUP("LEINFA"&amp;A294,'Main File'!A:O,9,0),0)</f>
        <v>0</v>
      </c>
      <c r="F294" s="26">
        <f>IFERROR(+VLOOKUP("LEINFA"&amp;A294,'Main File'!A:O,10,0),0)</f>
        <v>0</v>
      </c>
      <c r="G294" s="26">
        <f>IFERROR(+VLOOKUP("LEINFA"&amp;A294,'Main File'!A:O,11,0),0)</f>
        <v>0</v>
      </c>
      <c r="H294" s="26">
        <f>IFERROR(+VLOOKUP("LEINFA"&amp;A294,'Main File'!A:O,12,0),0)</f>
        <v>0</v>
      </c>
      <c r="I294" s="26">
        <f>IFERROR(+VLOOKUP("LEINFA"&amp;A294,'Main File'!A:O,13,0),0)</f>
        <v>0</v>
      </c>
      <c r="J294" s="26">
        <f>IFERROR(+VLOOKUP("LEINFA"&amp;A294,'Main File'!A:O,14,0),0)</f>
        <v>0</v>
      </c>
      <c r="K294" s="26">
        <f>IFERROR(+VLOOKUP("LEINFA"&amp;A294,'Main File'!A:O,15,0),0)</f>
        <v>0</v>
      </c>
    </row>
    <row r="295" spans="1:11" x14ac:dyDescent="0.25">
      <c r="A295" s="9">
        <f t="shared" si="4"/>
        <v>43482</v>
      </c>
      <c r="B295" s="26">
        <f>IFERROR(+VLOOKUP("LEINFA"&amp;A295,'Main File'!A:O,6,0),0)</f>
        <v>0</v>
      </c>
      <c r="C295" s="26">
        <f>IFERROR(+VLOOKUP("LEINFA"&amp;A295,'Main File'!A:O,7,0),0)</f>
        <v>0</v>
      </c>
      <c r="D295" s="26">
        <f>IFERROR(+VLOOKUP("LEINFA"&amp;A295,'Main File'!A:O,8,0),0)</f>
        <v>0</v>
      </c>
      <c r="E295" s="26">
        <f>IFERROR(+VLOOKUP("LEINFA"&amp;A295,'Main File'!A:O,9,0),0)</f>
        <v>0</v>
      </c>
      <c r="F295" s="26">
        <f>IFERROR(+VLOOKUP("LEINFA"&amp;A295,'Main File'!A:O,10,0),0)</f>
        <v>0</v>
      </c>
      <c r="G295" s="26">
        <f>IFERROR(+VLOOKUP("LEINFA"&amp;A295,'Main File'!A:O,11,0),0)</f>
        <v>0</v>
      </c>
      <c r="H295" s="26">
        <f>IFERROR(+VLOOKUP("LEINFA"&amp;A295,'Main File'!A:O,12,0),0)</f>
        <v>0</v>
      </c>
      <c r="I295" s="26">
        <f>IFERROR(+VLOOKUP("LEINFA"&amp;A295,'Main File'!A:O,13,0),0)</f>
        <v>0</v>
      </c>
      <c r="J295" s="26">
        <f>IFERROR(+VLOOKUP("LEINFA"&amp;A295,'Main File'!A:O,14,0),0)</f>
        <v>0</v>
      </c>
      <c r="K295" s="26">
        <f>IFERROR(+VLOOKUP("LEINFA"&amp;A295,'Main File'!A:O,15,0),0)</f>
        <v>0</v>
      </c>
    </row>
    <row r="296" spans="1:11" x14ac:dyDescent="0.25">
      <c r="A296" s="9">
        <f t="shared" si="4"/>
        <v>43483</v>
      </c>
      <c r="B296" s="26">
        <f>IFERROR(+VLOOKUP("LEINFA"&amp;A296,'Main File'!A:O,6,0),0)</f>
        <v>0</v>
      </c>
      <c r="C296" s="26">
        <f>IFERROR(+VLOOKUP("LEINFA"&amp;A296,'Main File'!A:O,7,0),0)</f>
        <v>0</v>
      </c>
      <c r="D296" s="26">
        <f>IFERROR(+VLOOKUP("LEINFA"&amp;A296,'Main File'!A:O,8,0),0)</f>
        <v>0</v>
      </c>
      <c r="E296" s="26">
        <f>IFERROR(+VLOOKUP("LEINFA"&amp;A296,'Main File'!A:O,9,0),0)</f>
        <v>0</v>
      </c>
      <c r="F296" s="26">
        <f>IFERROR(+VLOOKUP("LEINFA"&amp;A296,'Main File'!A:O,10,0),0)</f>
        <v>0</v>
      </c>
      <c r="G296" s="26">
        <f>IFERROR(+VLOOKUP("LEINFA"&amp;A296,'Main File'!A:O,11,0),0)</f>
        <v>0</v>
      </c>
      <c r="H296" s="26">
        <f>IFERROR(+VLOOKUP("LEINFA"&amp;A296,'Main File'!A:O,12,0),0)</f>
        <v>0</v>
      </c>
      <c r="I296" s="26">
        <f>IFERROR(+VLOOKUP("LEINFA"&amp;A296,'Main File'!A:O,13,0),0)</f>
        <v>0</v>
      </c>
      <c r="J296" s="26">
        <f>IFERROR(+VLOOKUP("LEINFA"&amp;A296,'Main File'!A:O,14,0),0)</f>
        <v>0</v>
      </c>
      <c r="K296" s="26">
        <f>IFERROR(+VLOOKUP("LEINFA"&amp;A296,'Main File'!A:O,15,0),0)</f>
        <v>0</v>
      </c>
    </row>
    <row r="297" spans="1:11" x14ac:dyDescent="0.25">
      <c r="A297" s="9">
        <f t="shared" si="4"/>
        <v>43484</v>
      </c>
      <c r="B297" s="26">
        <f>IFERROR(+VLOOKUP("LEINFA"&amp;A297,'Main File'!A:O,6,0),0)</f>
        <v>0</v>
      </c>
      <c r="C297" s="26">
        <f>IFERROR(+VLOOKUP("LEINFA"&amp;A297,'Main File'!A:O,7,0),0)</f>
        <v>0</v>
      </c>
      <c r="D297" s="26">
        <f>IFERROR(+VLOOKUP("LEINFA"&amp;A297,'Main File'!A:O,8,0),0)</f>
        <v>0</v>
      </c>
      <c r="E297" s="26">
        <f>IFERROR(+VLOOKUP("LEINFA"&amp;A297,'Main File'!A:O,9,0),0)</f>
        <v>0</v>
      </c>
      <c r="F297" s="26">
        <f>IFERROR(+VLOOKUP("LEINFA"&amp;A297,'Main File'!A:O,10,0),0)</f>
        <v>0</v>
      </c>
      <c r="G297" s="26">
        <f>IFERROR(+VLOOKUP("LEINFA"&amp;A297,'Main File'!A:O,11,0),0)</f>
        <v>0</v>
      </c>
      <c r="H297" s="26">
        <f>IFERROR(+VLOOKUP("LEINFA"&amp;A297,'Main File'!A:O,12,0),0)</f>
        <v>0</v>
      </c>
      <c r="I297" s="26">
        <f>IFERROR(+VLOOKUP("LEINFA"&amp;A297,'Main File'!A:O,13,0),0)</f>
        <v>0</v>
      </c>
      <c r="J297" s="26">
        <f>IFERROR(+VLOOKUP("LEINFA"&amp;A297,'Main File'!A:O,14,0),0)</f>
        <v>0</v>
      </c>
      <c r="K297" s="26">
        <f>IFERROR(+VLOOKUP("LEINFA"&amp;A297,'Main File'!A:O,15,0),0)</f>
        <v>0</v>
      </c>
    </row>
    <row r="298" spans="1:11" x14ac:dyDescent="0.25">
      <c r="A298" s="9">
        <f t="shared" si="4"/>
        <v>43485</v>
      </c>
      <c r="B298" s="26">
        <f>IFERROR(+VLOOKUP("LEINFA"&amp;A298,'Main File'!A:O,6,0),0)</f>
        <v>0</v>
      </c>
      <c r="C298" s="26">
        <f>IFERROR(+VLOOKUP("LEINFA"&amp;A298,'Main File'!A:O,7,0),0)</f>
        <v>0</v>
      </c>
      <c r="D298" s="26">
        <f>IFERROR(+VLOOKUP("LEINFA"&amp;A298,'Main File'!A:O,8,0),0)</f>
        <v>0</v>
      </c>
      <c r="E298" s="26">
        <f>IFERROR(+VLOOKUP("LEINFA"&amp;A298,'Main File'!A:O,9,0),0)</f>
        <v>0</v>
      </c>
      <c r="F298" s="26">
        <f>IFERROR(+VLOOKUP("LEINFA"&amp;A298,'Main File'!A:O,10,0),0)</f>
        <v>0</v>
      </c>
      <c r="G298" s="26">
        <f>IFERROR(+VLOOKUP("LEINFA"&amp;A298,'Main File'!A:O,11,0),0)</f>
        <v>0</v>
      </c>
      <c r="H298" s="26">
        <f>IFERROR(+VLOOKUP("LEINFA"&amp;A298,'Main File'!A:O,12,0),0)</f>
        <v>0</v>
      </c>
      <c r="I298" s="26">
        <f>IFERROR(+VLOOKUP("LEINFA"&amp;A298,'Main File'!A:O,13,0),0)</f>
        <v>0</v>
      </c>
      <c r="J298" s="26">
        <f>IFERROR(+VLOOKUP("LEINFA"&amp;A298,'Main File'!A:O,14,0),0)</f>
        <v>0</v>
      </c>
      <c r="K298" s="26">
        <f>IFERROR(+VLOOKUP("LEINFA"&amp;A298,'Main File'!A:O,15,0),0)</f>
        <v>0</v>
      </c>
    </row>
    <row r="299" spans="1:11" x14ac:dyDescent="0.25">
      <c r="A299" s="9">
        <f t="shared" si="4"/>
        <v>43486</v>
      </c>
      <c r="B299" s="26">
        <f>IFERROR(+VLOOKUP("LEINFA"&amp;A299,'Main File'!A:O,6,0),0)</f>
        <v>0</v>
      </c>
      <c r="C299" s="26">
        <f>IFERROR(+VLOOKUP("LEINFA"&amp;A299,'Main File'!A:O,7,0),0)</f>
        <v>0</v>
      </c>
      <c r="D299" s="26">
        <f>IFERROR(+VLOOKUP("LEINFA"&amp;A299,'Main File'!A:O,8,0),0)</f>
        <v>0</v>
      </c>
      <c r="E299" s="26">
        <f>IFERROR(+VLOOKUP("LEINFA"&amp;A299,'Main File'!A:O,9,0),0)</f>
        <v>0</v>
      </c>
      <c r="F299" s="26">
        <f>IFERROR(+VLOOKUP("LEINFA"&amp;A299,'Main File'!A:O,10,0),0)</f>
        <v>0</v>
      </c>
      <c r="G299" s="26">
        <f>IFERROR(+VLOOKUP("LEINFA"&amp;A299,'Main File'!A:O,11,0),0)</f>
        <v>0</v>
      </c>
      <c r="H299" s="26">
        <f>IFERROR(+VLOOKUP("LEINFA"&amp;A299,'Main File'!A:O,12,0),0)</f>
        <v>0</v>
      </c>
      <c r="I299" s="26">
        <f>IFERROR(+VLOOKUP("LEINFA"&amp;A299,'Main File'!A:O,13,0),0)</f>
        <v>0</v>
      </c>
      <c r="J299" s="26">
        <f>IFERROR(+VLOOKUP("LEINFA"&amp;A299,'Main File'!A:O,14,0),0)</f>
        <v>0</v>
      </c>
      <c r="K299" s="26">
        <f>IFERROR(+VLOOKUP("LEINFA"&amp;A299,'Main File'!A:O,15,0),0)</f>
        <v>0</v>
      </c>
    </row>
    <row r="300" spans="1:11" x14ac:dyDescent="0.25">
      <c r="A300" s="9">
        <f t="shared" si="4"/>
        <v>43487</v>
      </c>
      <c r="B300" s="26">
        <f>IFERROR(+VLOOKUP("LEINFA"&amp;A300,'Main File'!A:O,6,0),0)</f>
        <v>0</v>
      </c>
      <c r="C300" s="26">
        <f>IFERROR(+VLOOKUP("LEINFA"&amp;A300,'Main File'!A:O,7,0),0)</f>
        <v>0</v>
      </c>
      <c r="D300" s="26">
        <f>IFERROR(+VLOOKUP("LEINFA"&amp;A300,'Main File'!A:O,8,0),0)</f>
        <v>0</v>
      </c>
      <c r="E300" s="26">
        <f>IFERROR(+VLOOKUP("LEINFA"&amp;A300,'Main File'!A:O,9,0),0)</f>
        <v>0</v>
      </c>
      <c r="F300" s="26">
        <f>IFERROR(+VLOOKUP("LEINFA"&amp;A300,'Main File'!A:O,10,0),0)</f>
        <v>0</v>
      </c>
      <c r="G300" s="26">
        <f>IFERROR(+VLOOKUP("LEINFA"&amp;A300,'Main File'!A:O,11,0),0)</f>
        <v>0</v>
      </c>
      <c r="H300" s="26">
        <f>IFERROR(+VLOOKUP("LEINFA"&amp;A300,'Main File'!A:O,12,0),0)</f>
        <v>0</v>
      </c>
      <c r="I300" s="26">
        <f>IFERROR(+VLOOKUP("LEINFA"&amp;A300,'Main File'!A:O,13,0),0)</f>
        <v>0</v>
      </c>
      <c r="J300" s="26">
        <f>IFERROR(+VLOOKUP("LEINFA"&amp;A300,'Main File'!A:O,14,0),0)</f>
        <v>0</v>
      </c>
      <c r="K300" s="26">
        <f>IFERROR(+VLOOKUP("LEINFA"&amp;A300,'Main File'!A:O,15,0),0)</f>
        <v>0</v>
      </c>
    </row>
    <row r="301" spans="1:11" x14ac:dyDescent="0.25">
      <c r="A301" s="9">
        <f t="shared" si="4"/>
        <v>43488</v>
      </c>
      <c r="B301" s="26">
        <f>IFERROR(+VLOOKUP("LEINFA"&amp;A301,'Main File'!A:O,6,0),0)</f>
        <v>0</v>
      </c>
      <c r="C301" s="26">
        <f>IFERROR(+VLOOKUP("LEINFA"&amp;A301,'Main File'!A:O,7,0),0)</f>
        <v>0</v>
      </c>
      <c r="D301" s="26">
        <f>IFERROR(+VLOOKUP("LEINFA"&amp;A301,'Main File'!A:O,8,0),0)</f>
        <v>0</v>
      </c>
      <c r="E301" s="26">
        <f>IFERROR(+VLOOKUP("LEINFA"&amp;A301,'Main File'!A:O,9,0),0)</f>
        <v>0</v>
      </c>
      <c r="F301" s="26">
        <f>IFERROR(+VLOOKUP("LEINFA"&amp;A301,'Main File'!A:O,10,0),0)</f>
        <v>0</v>
      </c>
      <c r="G301" s="26">
        <f>IFERROR(+VLOOKUP("LEINFA"&amp;A301,'Main File'!A:O,11,0),0)</f>
        <v>0</v>
      </c>
      <c r="H301" s="26">
        <f>IFERROR(+VLOOKUP("LEINFA"&amp;A301,'Main File'!A:O,12,0),0)</f>
        <v>0</v>
      </c>
      <c r="I301" s="26">
        <f>IFERROR(+VLOOKUP("LEINFA"&amp;A301,'Main File'!A:O,13,0),0)</f>
        <v>0</v>
      </c>
      <c r="J301" s="26">
        <f>IFERROR(+VLOOKUP("LEINFA"&amp;A301,'Main File'!A:O,14,0),0)</f>
        <v>0</v>
      </c>
      <c r="K301" s="26">
        <f>IFERROR(+VLOOKUP("LEINFA"&amp;A301,'Main File'!A:O,15,0),0)</f>
        <v>0</v>
      </c>
    </row>
    <row r="302" spans="1:11" x14ac:dyDescent="0.25">
      <c r="A302" s="9">
        <f t="shared" si="4"/>
        <v>43489</v>
      </c>
      <c r="B302" s="26">
        <f>IFERROR(+VLOOKUP("LEINFA"&amp;A302,'Main File'!A:O,6,0),0)</f>
        <v>0</v>
      </c>
      <c r="C302" s="26">
        <f>IFERROR(+VLOOKUP("LEINFA"&amp;A302,'Main File'!A:O,7,0),0)</f>
        <v>0</v>
      </c>
      <c r="D302" s="26">
        <f>IFERROR(+VLOOKUP("LEINFA"&amp;A302,'Main File'!A:O,8,0),0)</f>
        <v>0</v>
      </c>
      <c r="E302" s="26">
        <f>IFERROR(+VLOOKUP("LEINFA"&amp;A302,'Main File'!A:O,9,0),0)</f>
        <v>0</v>
      </c>
      <c r="F302" s="26">
        <f>IFERROR(+VLOOKUP("LEINFA"&amp;A302,'Main File'!A:O,10,0),0)</f>
        <v>0</v>
      </c>
      <c r="G302" s="26">
        <f>IFERROR(+VLOOKUP("LEINFA"&amp;A302,'Main File'!A:O,11,0),0)</f>
        <v>0</v>
      </c>
      <c r="H302" s="26">
        <f>IFERROR(+VLOOKUP("LEINFA"&amp;A302,'Main File'!A:O,12,0),0)</f>
        <v>0</v>
      </c>
      <c r="I302" s="26">
        <f>IFERROR(+VLOOKUP("LEINFA"&amp;A302,'Main File'!A:O,13,0),0)</f>
        <v>0</v>
      </c>
      <c r="J302" s="26">
        <f>IFERROR(+VLOOKUP("LEINFA"&amp;A302,'Main File'!A:O,14,0),0)</f>
        <v>0</v>
      </c>
      <c r="K302" s="26">
        <f>IFERROR(+VLOOKUP("LEINFA"&amp;A302,'Main File'!A:O,15,0),0)</f>
        <v>0</v>
      </c>
    </row>
    <row r="303" spans="1:11" x14ac:dyDescent="0.25">
      <c r="A303" s="9">
        <f t="shared" si="4"/>
        <v>43490</v>
      </c>
      <c r="B303" s="26">
        <f>IFERROR(+VLOOKUP("LEINFA"&amp;A303,'Main File'!A:O,6,0),0)</f>
        <v>0</v>
      </c>
      <c r="C303" s="26">
        <f>IFERROR(+VLOOKUP("LEINFA"&amp;A303,'Main File'!A:O,7,0),0)</f>
        <v>0</v>
      </c>
      <c r="D303" s="26">
        <f>IFERROR(+VLOOKUP("LEINFA"&amp;A303,'Main File'!A:O,8,0),0)</f>
        <v>0</v>
      </c>
      <c r="E303" s="26">
        <f>IFERROR(+VLOOKUP("LEINFA"&amp;A303,'Main File'!A:O,9,0),0)</f>
        <v>0</v>
      </c>
      <c r="F303" s="26">
        <f>IFERROR(+VLOOKUP("LEINFA"&amp;A303,'Main File'!A:O,10,0),0)</f>
        <v>0</v>
      </c>
      <c r="G303" s="26">
        <f>IFERROR(+VLOOKUP("LEINFA"&amp;A303,'Main File'!A:O,11,0),0)</f>
        <v>0</v>
      </c>
      <c r="H303" s="26">
        <f>IFERROR(+VLOOKUP("LEINFA"&amp;A303,'Main File'!A:O,12,0),0)</f>
        <v>0</v>
      </c>
      <c r="I303" s="26">
        <f>IFERROR(+VLOOKUP("LEINFA"&amp;A303,'Main File'!A:O,13,0),0)</f>
        <v>0</v>
      </c>
      <c r="J303" s="26">
        <f>IFERROR(+VLOOKUP("LEINFA"&amp;A303,'Main File'!A:O,14,0),0)</f>
        <v>0</v>
      </c>
      <c r="K303" s="26">
        <f>IFERROR(+VLOOKUP("LEINFA"&amp;A303,'Main File'!A:O,15,0),0)</f>
        <v>0</v>
      </c>
    </row>
    <row r="304" spans="1:11" x14ac:dyDescent="0.25">
      <c r="A304" s="9">
        <f t="shared" si="4"/>
        <v>43491</v>
      </c>
      <c r="B304" s="26">
        <f>IFERROR(+VLOOKUP("LEINFA"&amp;A304,'Main File'!A:O,6,0),0)</f>
        <v>0</v>
      </c>
      <c r="C304" s="26">
        <f>IFERROR(+VLOOKUP("LEINFA"&amp;A304,'Main File'!A:O,7,0),0)</f>
        <v>0</v>
      </c>
      <c r="D304" s="26">
        <f>IFERROR(+VLOOKUP("LEINFA"&amp;A304,'Main File'!A:O,8,0),0)</f>
        <v>0</v>
      </c>
      <c r="E304" s="26">
        <f>IFERROR(+VLOOKUP("LEINFA"&amp;A304,'Main File'!A:O,9,0),0)</f>
        <v>0</v>
      </c>
      <c r="F304" s="26">
        <f>IFERROR(+VLOOKUP("LEINFA"&amp;A304,'Main File'!A:O,10,0),0)</f>
        <v>0</v>
      </c>
      <c r="G304" s="26">
        <f>IFERROR(+VLOOKUP("LEINFA"&amp;A304,'Main File'!A:O,11,0),0)</f>
        <v>0</v>
      </c>
      <c r="H304" s="26">
        <f>IFERROR(+VLOOKUP("LEINFA"&amp;A304,'Main File'!A:O,12,0),0)</f>
        <v>0</v>
      </c>
      <c r="I304" s="26">
        <f>IFERROR(+VLOOKUP("LEINFA"&amp;A304,'Main File'!A:O,13,0),0)</f>
        <v>0</v>
      </c>
      <c r="J304" s="26">
        <f>IFERROR(+VLOOKUP("LEINFA"&amp;A304,'Main File'!A:O,14,0),0)</f>
        <v>0</v>
      </c>
      <c r="K304" s="26">
        <f>IFERROR(+VLOOKUP("LEINFA"&amp;A304,'Main File'!A:O,15,0),0)</f>
        <v>0</v>
      </c>
    </row>
    <row r="305" spans="1:11" x14ac:dyDescent="0.25">
      <c r="A305" s="9">
        <f t="shared" si="4"/>
        <v>43492</v>
      </c>
      <c r="B305" s="26">
        <f>IFERROR(+VLOOKUP("LEINFA"&amp;A305,'Main File'!A:O,6,0),0)</f>
        <v>0</v>
      </c>
      <c r="C305" s="26">
        <f>IFERROR(+VLOOKUP("LEINFA"&amp;A305,'Main File'!A:O,7,0),0)</f>
        <v>0</v>
      </c>
      <c r="D305" s="26">
        <f>IFERROR(+VLOOKUP("LEINFA"&amp;A305,'Main File'!A:O,8,0),0)</f>
        <v>0</v>
      </c>
      <c r="E305" s="26">
        <f>IFERROR(+VLOOKUP("LEINFA"&amp;A305,'Main File'!A:O,9,0),0)</f>
        <v>0</v>
      </c>
      <c r="F305" s="26">
        <f>IFERROR(+VLOOKUP("LEINFA"&amp;A305,'Main File'!A:O,10,0),0)</f>
        <v>0</v>
      </c>
      <c r="G305" s="26">
        <f>IFERROR(+VLOOKUP("LEINFA"&amp;A305,'Main File'!A:O,11,0),0)</f>
        <v>0</v>
      </c>
      <c r="H305" s="26">
        <f>IFERROR(+VLOOKUP("LEINFA"&amp;A305,'Main File'!A:O,12,0),0)</f>
        <v>0</v>
      </c>
      <c r="I305" s="26">
        <f>IFERROR(+VLOOKUP("LEINFA"&amp;A305,'Main File'!A:O,13,0),0)</f>
        <v>0</v>
      </c>
      <c r="J305" s="26">
        <f>IFERROR(+VLOOKUP("LEINFA"&amp;A305,'Main File'!A:O,14,0),0)</f>
        <v>0</v>
      </c>
      <c r="K305" s="26">
        <f>IFERROR(+VLOOKUP("LEINFA"&amp;A305,'Main File'!A:O,15,0),0)</f>
        <v>0</v>
      </c>
    </row>
    <row r="306" spans="1:11" x14ac:dyDescent="0.25">
      <c r="A306" s="9">
        <f t="shared" si="4"/>
        <v>43493</v>
      </c>
      <c r="B306" s="26">
        <f>IFERROR(+VLOOKUP("LEINFA"&amp;A306,'Main File'!A:O,6,0),0)</f>
        <v>0</v>
      </c>
      <c r="C306" s="26">
        <f>IFERROR(+VLOOKUP("LEINFA"&amp;A306,'Main File'!A:O,7,0),0)</f>
        <v>0</v>
      </c>
      <c r="D306" s="26">
        <f>IFERROR(+VLOOKUP("LEINFA"&amp;A306,'Main File'!A:O,8,0),0)</f>
        <v>0</v>
      </c>
      <c r="E306" s="26">
        <f>IFERROR(+VLOOKUP("LEINFA"&amp;A306,'Main File'!A:O,9,0),0)</f>
        <v>0</v>
      </c>
      <c r="F306" s="26">
        <f>IFERROR(+VLOOKUP("LEINFA"&amp;A306,'Main File'!A:O,10,0),0)</f>
        <v>0</v>
      </c>
      <c r="G306" s="26">
        <f>IFERROR(+VLOOKUP("LEINFA"&amp;A306,'Main File'!A:O,11,0),0)</f>
        <v>0</v>
      </c>
      <c r="H306" s="26">
        <f>IFERROR(+VLOOKUP("LEINFA"&amp;A306,'Main File'!A:O,12,0),0)</f>
        <v>0</v>
      </c>
      <c r="I306" s="26">
        <f>IFERROR(+VLOOKUP("LEINFA"&amp;A306,'Main File'!A:O,13,0),0)</f>
        <v>0</v>
      </c>
      <c r="J306" s="26">
        <f>IFERROR(+VLOOKUP("LEINFA"&amp;A306,'Main File'!A:O,14,0),0)</f>
        <v>0</v>
      </c>
      <c r="K306" s="26">
        <f>IFERROR(+VLOOKUP("LEINFA"&amp;A306,'Main File'!A:O,15,0),0)</f>
        <v>0</v>
      </c>
    </row>
    <row r="307" spans="1:11" x14ac:dyDescent="0.25">
      <c r="A307" s="9">
        <f t="shared" si="4"/>
        <v>43494</v>
      </c>
      <c r="B307" s="26">
        <f>IFERROR(+VLOOKUP("LEINFA"&amp;A307,'Main File'!A:O,6,0),0)</f>
        <v>0</v>
      </c>
      <c r="C307" s="26">
        <f>IFERROR(+VLOOKUP("LEINFA"&amp;A307,'Main File'!A:O,7,0),0)</f>
        <v>0</v>
      </c>
      <c r="D307" s="26">
        <f>IFERROR(+VLOOKUP("LEINFA"&amp;A307,'Main File'!A:O,8,0),0)</f>
        <v>0</v>
      </c>
      <c r="E307" s="26">
        <f>IFERROR(+VLOOKUP("LEINFA"&amp;A307,'Main File'!A:O,9,0),0)</f>
        <v>0</v>
      </c>
      <c r="F307" s="26">
        <f>IFERROR(+VLOOKUP("LEINFA"&amp;A307,'Main File'!A:O,10,0),0)</f>
        <v>0</v>
      </c>
      <c r="G307" s="26">
        <f>IFERROR(+VLOOKUP("LEINFA"&amp;A307,'Main File'!A:O,11,0),0)</f>
        <v>0</v>
      </c>
      <c r="H307" s="26">
        <f>IFERROR(+VLOOKUP("LEINFA"&amp;A307,'Main File'!A:O,12,0),0)</f>
        <v>0</v>
      </c>
      <c r="I307" s="26">
        <f>IFERROR(+VLOOKUP("LEINFA"&amp;A307,'Main File'!A:O,13,0),0)</f>
        <v>0</v>
      </c>
      <c r="J307" s="26">
        <f>IFERROR(+VLOOKUP("LEINFA"&amp;A307,'Main File'!A:O,14,0),0)</f>
        <v>0</v>
      </c>
      <c r="K307" s="26">
        <f>IFERROR(+VLOOKUP("LEINFA"&amp;A307,'Main File'!A:O,15,0),0)</f>
        <v>0</v>
      </c>
    </row>
    <row r="308" spans="1:11" x14ac:dyDescent="0.25">
      <c r="A308" s="9">
        <f t="shared" si="4"/>
        <v>43495</v>
      </c>
      <c r="B308" s="26">
        <f>IFERROR(+VLOOKUP("LEINFA"&amp;A308,'Main File'!A:O,6,0),0)</f>
        <v>0</v>
      </c>
      <c r="C308" s="26">
        <f>IFERROR(+VLOOKUP("LEINFA"&amp;A308,'Main File'!A:O,7,0),0)</f>
        <v>0</v>
      </c>
      <c r="D308" s="26">
        <f>IFERROR(+VLOOKUP("LEINFA"&amp;A308,'Main File'!A:O,8,0),0)</f>
        <v>0</v>
      </c>
      <c r="E308" s="26">
        <f>IFERROR(+VLOOKUP("LEINFA"&amp;A308,'Main File'!A:O,9,0),0)</f>
        <v>0</v>
      </c>
      <c r="F308" s="26">
        <f>IFERROR(+VLOOKUP("LEINFA"&amp;A308,'Main File'!A:O,10,0),0)</f>
        <v>0</v>
      </c>
      <c r="G308" s="26">
        <f>IFERROR(+VLOOKUP("LEINFA"&amp;A308,'Main File'!A:O,11,0),0)</f>
        <v>0</v>
      </c>
      <c r="H308" s="26">
        <f>IFERROR(+VLOOKUP("LEINFA"&amp;A308,'Main File'!A:O,12,0),0)</f>
        <v>0</v>
      </c>
      <c r="I308" s="26">
        <f>IFERROR(+VLOOKUP("LEINFA"&amp;A308,'Main File'!A:O,13,0),0)</f>
        <v>0</v>
      </c>
      <c r="J308" s="26">
        <f>IFERROR(+VLOOKUP("LEINFA"&amp;A308,'Main File'!A:O,14,0),0)</f>
        <v>0</v>
      </c>
      <c r="K308" s="26">
        <f>IFERROR(+VLOOKUP("LEINFA"&amp;A308,'Main File'!A:O,15,0),0)</f>
        <v>0</v>
      </c>
    </row>
    <row r="309" spans="1:11" x14ac:dyDescent="0.25">
      <c r="A309" s="9">
        <f t="shared" si="4"/>
        <v>43496</v>
      </c>
      <c r="B309" s="26">
        <f>IFERROR(+VLOOKUP("LEINFA"&amp;A309,'Main File'!A:O,6,0),0)</f>
        <v>0</v>
      </c>
      <c r="C309" s="26">
        <f>IFERROR(+VLOOKUP("LEINFA"&amp;A309,'Main File'!A:O,7,0),0)</f>
        <v>0</v>
      </c>
      <c r="D309" s="26">
        <f>IFERROR(+VLOOKUP("LEINFA"&amp;A309,'Main File'!A:O,8,0),0)</f>
        <v>0</v>
      </c>
      <c r="E309" s="26">
        <f>IFERROR(+VLOOKUP("LEINFA"&amp;A309,'Main File'!A:O,9,0),0)</f>
        <v>0</v>
      </c>
      <c r="F309" s="26">
        <f>IFERROR(+VLOOKUP("LEINFA"&amp;A309,'Main File'!A:O,10,0),0)</f>
        <v>0</v>
      </c>
      <c r="G309" s="26">
        <f>IFERROR(+VLOOKUP("LEINFA"&amp;A309,'Main File'!A:O,11,0),0)</f>
        <v>0</v>
      </c>
      <c r="H309" s="26">
        <f>IFERROR(+VLOOKUP("LEINFA"&amp;A309,'Main File'!A:O,12,0),0)</f>
        <v>0</v>
      </c>
      <c r="I309" s="26">
        <f>IFERROR(+VLOOKUP("LEINFA"&amp;A309,'Main File'!A:O,13,0),0)</f>
        <v>0</v>
      </c>
      <c r="J309" s="26">
        <f>IFERROR(+VLOOKUP("LEINFA"&amp;A309,'Main File'!A:O,14,0),0)</f>
        <v>0</v>
      </c>
      <c r="K309" s="26">
        <f>IFERROR(+VLOOKUP("LEINFA"&amp;A309,'Main File'!A:O,15,0),0)</f>
        <v>0</v>
      </c>
    </row>
    <row r="310" spans="1:11" x14ac:dyDescent="0.25">
      <c r="A310" s="9">
        <f t="shared" si="4"/>
        <v>43497</v>
      </c>
      <c r="B310" s="26">
        <f>IFERROR(+VLOOKUP("LEINFA"&amp;A310,'Main File'!A:O,6,0),0)</f>
        <v>0</v>
      </c>
      <c r="C310" s="26">
        <f>IFERROR(+VLOOKUP("LEINFA"&amp;A310,'Main File'!A:O,7,0),0)</f>
        <v>0</v>
      </c>
      <c r="D310" s="26">
        <f>IFERROR(+VLOOKUP("LEINFA"&amp;A310,'Main File'!A:O,8,0),0)</f>
        <v>0</v>
      </c>
      <c r="E310" s="26">
        <f>IFERROR(+VLOOKUP("LEINFA"&amp;A310,'Main File'!A:O,9,0),0)</f>
        <v>0</v>
      </c>
      <c r="F310" s="26">
        <f>IFERROR(+VLOOKUP("LEINFA"&amp;A310,'Main File'!A:O,10,0),0)</f>
        <v>0</v>
      </c>
      <c r="G310" s="26">
        <f>IFERROR(+VLOOKUP("LEINFA"&amp;A310,'Main File'!A:O,11,0),0)</f>
        <v>0</v>
      </c>
      <c r="H310" s="26">
        <f>IFERROR(+VLOOKUP("LEINFA"&amp;A310,'Main File'!A:O,12,0),0)</f>
        <v>0</v>
      </c>
      <c r="I310" s="26">
        <f>IFERROR(+VLOOKUP("LEINFA"&amp;A310,'Main File'!A:O,13,0),0)</f>
        <v>0</v>
      </c>
      <c r="J310" s="26">
        <f>IFERROR(+VLOOKUP("LEINFA"&amp;A310,'Main File'!A:O,14,0),0)</f>
        <v>0</v>
      </c>
      <c r="K310" s="26">
        <f>IFERROR(+VLOOKUP("LEINFA"&amp;A310,'Main File'!A:O,15,0),0)</f>
        <v>0</v>
      </c>
    </row>
    <row r="311" spans="1:11" x14ac:dyDescent="0.25">
      <c r="A311" s="9">
        <f t="shared" si="4"/>
        <v>43498</v>
      </c>
      <c r="B311" s="26">
        <f>IFERROR(+VLOOKUP("LEINFA"&amp;A311,'Main File'!A:O,6,0),0)</f>
        <v>0</v>
      </c>
      <c r="C311" s="26">
        <f>IFERROR(+VLOOKUP("LEINFA"&amp;A311,'Main File'!A:O,7,0),0)</f>
        <v>0</v>
      </c>
      <c r="D311" s="26">
        <f>IFERROR(+VLOOKUP("LEINFA"&amp;A311,'Main File'!A:O,8,0),0)</f>
        <v>0</v>
      </c>
      <c r="E311" s="26">
        <f>IFERROR(+VLOOKUP("LEINFA"&amp;A311,'Main File'!A:O,9,0),0)</f>
        <v>0</v>
      </c>
      <c r="F311" s="26">
        <f>IFERROR(+VLOOKUP("LEINFA"&amp;A311,'Main File'!A:O,10,0),0)</f>
        <v>0</v>
      </c>
      <c r="G311" s="26">
        <f>IFERROR(+VLOOKUP("LEINFA"&amp;A311,'Main File'!A:O,11,0),0)</f>
        <v>0</v>
      </c>
      <c r="H311" s="26">
        <f>IFERROR(+VLOOKUP("LEINFA"&amp;A311,'Main File'!A:O,12,0),0)</f>
        <v>0</v>
      </c>
      <c r="I311" s="26">
        <f>IFERROR(+VLOOKUP("LEINFA"&amp;A311,'Main File'!A:O,13,0),0)</f>
        <v>0</v>
      </c>
      <c r="J311" s="26">
        <f>IFERROR(+VLOOKUP("LEINFA"&amp;A311,'Main File'!A:O,14,0),0)</f>
        <v>0</v>
      </c>
      <c r="K311" s="26">
        <f>IFERROR(+VLOOKUP("LEINFA"&amp;A311,'Main File'!A:O,15,0),0)</f>
        <v>0</v>
      </c>
    </row>
    <row r="312" spans="1:11" x14ac:dyDescent="0.25">
      <c r="A312" s="9">
        <f t="shared" si="4"/>
        <v>43499</v>
      </c>
      <c r="B312" s="26">
        <f>IFERROR(+VLOOKUP("LEINFA"&amp;A312,'Main File'!A:O,6,0),0)</f>
        <v>0</v>
      </c>
      <c r="C312" s="26">
        <f>IFERROR(+VLOOKUP("LEINFA"&amp;A312,'Main File'!A:O,7,0),0)</f>
        <v>0</v>
      </c>
      <c r="D312" s="26">
        <f>IFERROR(+VLOOKUP("LEINFA"&amp;A312,'Main File'!A:O,8,0),0)</f>
        <v>0</v>
      </c>
      <c r="E312" s="26">
        <f>IFERROR(+VLOOKUP("LEINFA"&amp;A312,'Main File'!A:O,9,0),0)</f>
        <v>0</v>
      </c>
      <c r="F312" s="26">
        <f>IFERROR(+VLOOKUP("LEINFA"&amp;A312,'Main File'!A:O,10,0),0)</f>
        <v>0</v>
      </c>
      <c r="G312" s="26">
        <f>IFERROR(+VLOOKUP("LEINFA"&amp;A312,'Main File'!A:O,11,0),0)</f>
        <v>0</v>
      </c>
      <c r="H312" s="26">
        <f>IFERROR(+VLOOKUP("LEINFA"&amp;A312,'Main File'!A:O,12,0),0)</f>
        <v>0</v>
      </c>
      <c r="I312" s="26">
        <f>IFERROR(+VLOOKUP("LEINFA"&amp;A312,'Main File'!A:O,13,0),0)</f>
        <v>0</v>
      </c>
      <c r="J312" s="26">
        <f>IFERROR(+VLOOKUP("LEINFA"&amp;A312,'Main File'!A:O,14,0),0)</f>
        <v>0</v>
      </c>
      <c r="K312" s="26">
        <f>IFERROR(+VLOOKUP("LEINFA"&amp;A312,'Main File'!A:O,15,0),0)</f>
        <v>0</v>
      </c>
    </row>
    <row r="313" spans="1:11" x14ac:dyDescent="0.25">
      <c r="A313" s="9">
        <f t="shared" si="4"/>
        <v>43500</v>
      </c>
      <c r="B313" s="26">
        <f>IFERROR(+VLOOKUP("LEINFA"&amp;A313,'Main File'!A:O,6,0),0)</f>
        <v>0</v>
      </c>
      <c r="C313" s="26">
        <f>IFERROR(+VLOOKUP("LEINFA"&amp;A313,'Main File'!A:O,7,0),0)</f>
        <v>0</v>
      </c>
      <c r="D313" s="26">
        <f>IFERROR(+VLOOKUP("LEINFA"&amp;A313,'Main File'!A:O,8,0),0)</f>
        <v>0</v>
      </c>
      <c r="E313" s="26">
        <f>IFERROR(+VLOOKUP("LEINFA"&amp;A313,'Main File'!A:O,9,0),0)</f>
        <v>0</v>
      </c>
      <c r="F313" s="26">
        <f>IFERROR(+VLOOKUP("LEINFA"&amp;A313,'Main File'!A:O,10,0),0)</f>
        <v>0</v>
      </c>
      <c r="G313" s="26">
        <f>IFERROR(+VLOOKUP("LEINFA"&amp;A313,'Main File'!A:O,11,0),0)</f>
        <v>0</v>
      </c>
      <c r="H313" s="26">
        <f>IFERROR(+VLOOKUP("LEINFA"&amp;A313,'Main File'!A:O,12,0),0)</f>
        <v>0</v>
      </c>
      <c r="I313" s="26">
        <f>IFERROR(+VLOOKUP("LEINFA"&amp;A313,'Main File'!A:O,13,0),0)</f>
        <v>0</v>
      </c>
      <c r="J313" s="26">
        <f>IFERROR(+VLOOKUP("LEINFA"&amp;A313,'Main File'!A:O,14,0),0)</f>
        <v>0</v>
      </c>
      <c r="K313" s="26">
        <f>IFERROR(+VLOOKUP("LEINFA"&amp;A313,'Main File'!A:O,15,0),0)</f>
        <v>0</v>
      </c>
    </row>
    <row r="314" spans="1:11" x14ac:dyDescent="0.25">
      <c r="A314" s="9">
        <f t="shared" si="4"/>
        <v>43501</v>
      </c>
      <c r="B314" s="26">
        <f>IFERROR(+VLOOKUP("LEINFA"&amp;A314,'Main File'!A:O,6,0),0)</f>
        <v>0</v>
      </c>
      <c r="C314" s="26">
        <f>IFERROR(+VLOOKUP("LEINFA"&amp;A314,'Main File'!A:O,7,0),0)</f>
        <v>0</v>
      </c>
      <c r="D314" s="26">
        <f>IFERROR(+VLOOKUP("LEINFA"&amp;A314,'Main File'!A:O,8,0),0)</f>
        <v>0</v>
      </c>
      <c r="E314" s="26">
        <f>IFERROR(+VLOOKUP("LEINFA"&amp;A314,'Main File'!A:O,9,0),0)</f>
        <v>0</v>
      </c>
      <c r="F314" s="26">
        <f>IFERROR(+VLOOKUP("LEINFA"&amp;A314,'Main File'!A:O,10,0),0)</f>
        <v>0</v>
      </c>
      <c r="G314" s="26">
        <f>IFERROR(+VLOOKUP("LEINFA"&amp;A314,'Main File'!A:O,11,0),0)</f>
        <v>0</v>
      </c>
      <c r="H314" s="26">
        <f>IFERROR(+VLOOKUP("LEINFA"&amp;A314,'Main File'!A:O,12,0),0)</f>
        <v>0</v>
      </c>
      <c r="I314" s="26">
        <f>IFERROR(+VLOOKUP("LEINFA"&amp;A314,'Main File'!A:O,13,0),0)</f>
        <v>0</v>
      </c>
      <c r="J314" s="26">
        <f>IFERROR(+VLOOKUP("LEINFA"&amp;A314,'Main File'!A:O,14,0),0)</f>
        <v>0</v>
      </c>
      <c r="K314" s="26">
        <f>IFERROR(+VLOOKUP("LEINFA"&amp;A314,'Main File'!A:O,15,0),0)</f>
        <v>0</v>
      </c>
    </row>
    <row r="315" spans="1:11" x14ac:dyDescent="0.25">
      <c r="A315" s="9">
        <f t="shared" si="4"/>
        <v>43502</v>
      </c>
      <c r="B315" s="26">
        <f>IFERROR(+VLOOKUP("LEINFA"&amp;A315,'Main File'!A:O,6,0),0)</f>
        <v>0</v>
      </c>
      <c r="C315" s="26">
        <f>IFERROR(+VLOOKUP("LEINFA"&amp;A315,'Main File'!A:O,7,0),0)</f>
        <v>0</v>
      </c>
      <c r="D315" s="26">
        <f>IFERROR(+VLOOKUP("LEINFA"&amp;A315,'Main File'!A:O,8,0),0)</f>
        <v>0</v>
      </c>
      <c r="E315" s="26">
        <f>IFERROR(+VLOOKUP("LEINFA"&amp;A315,'Main File'!A:O,9,0),0)</f>
        <v>0</v>
      </c>
      <c r="F315" s="26">
        <f>IFERROR(+VLOOKUP("LEINFA"&amp;A315,'Main File'!A:O,10,0),0)</f>
        <v>0</v>
      </c>
      <c r="G315" s="26">
        <f>IFERROR(+VLOOKUP("LEINFA"&amp;A315,'Main File'!A:O,11,0),0)</f>
        <v>0</v>
      </c>
      <c r="H315" s="26">
        <f>IFERROR(+VLOOKUP("LEINFA"&amp;A315,'Main File'!A:O,12,0),0)</f>
        <v>0</v>
      </c>
      <c r="I315" s="26">
        <f>IFERROR(+VLOOKUP("LEINFA"&amp;A315,'Main File'!A:O,13,0),0)</f>
        <v>0</v>
      </c>
      <c r="J315" s="26">
        <f>IFERROR(+VLOOKUP("LEINFA"&amp;A315,'Main File'!A:O,14,0),0)</f>
        <v>0</v>
      </c>
      <c r="K315" s="26">
        <f>IFERROR(+VLOOKUP("LEINFA"&amp;A315,'Main File'!A:O,15,0),0)</f>
        <v>0</v>
      </c>
    </row>
    <row r="316" spans="1:11" x14ac:dyDescent="0.25">
      <c r="A316" s="9">
        <f t="shared" si="4"/>
        <v>43503</v>
      </c>
      <c r="B316" s="26">
        <f>IFERROR(+VLOOKUP("LEINFA"&amp;A316,'Main File'!A:O,6,0),0)</f>
        <v>0</v>
      </c>
      <c r="C316" s="26">
        <f>IFERROR(+VLOOKUP("LEINFA"&amp;A316,'Main File'!A:O,7,0),0)</f>
        <v>0</v>
      </c>
      <c r="D316" s="26">
        <f>IFERROR(+VLOOKUP("LEINFA"&amp;A316,'Main File'!A:O,8,0),0)</f>
        <v>0</v>
      </c>
      <c r="E316" s="26">
        <f>IFERROR(+VLOOKUP("LEINFA"&amp;A316,'Main File'!A:O,9,0),0)</f>
        <v>0</v>
      </c>
      <c r="F316" s="26">
        <f>IFERROR(+VLOOKUP("LEINFA"&amp;A316,'Main File'!A:O,10,0),0)</f>
        <v>0</v>
      </c>
      <c r="G316" s="26">
        <f>IFERROR(+VLOOKUP("LEINFA"&amp;A316,'Main File'!A:O,11,0),0)</f>
        <v>0</v>
      </c>
      <c r="H316" s="26">
        <f>IFERROR(+VLOOKUP("LEINFA"&amp;A316,'Main File'!A:O,12,0),0)</f>
        <v>0</v>
      </c>
      <c r="I316" s="26">
        <f>IFERROR(+VLOOKUP("LEINFA"&amp;A316,'Main File'!A:O,13,0),0)</f>
        <v>0</v>
      </c>
      <c r="J316" s="26">
        <f>IFERROR(+VLOOKUP("LEINFA"&amp;A316,'Main File'!A:O,14,0),0)</f>
        <v>0</v>
      </c>
      <c r="K316" s="26">
        <f>IFERROR(+VLOOKUP("LEINFA"&amp;A316,'Main File'!A:O,15,0),0)</f>
        <v>0</v>
      </c>
    </row>
    <row r="317" spans="1:11" x14ac:dyDescent="0.25">
      <c r="A317" s="9">
        <f t="shared" si="4"/>
        <v>43504</v>
      </c>
      <c r="B317" s="26">
        <f>IFERROR(+VLOOKUP("LEINFA"&amp;A317,'Main File'!A:O,6,0),0)</f>
        <v>0</v>
      </c>
      <c r="C317" s="26">
        <f>IFERROR(+VLOOKUP("LEINFA"&amp;A317,'Main File'!A:O,7,0),0)</f>
        <v>0</v>
      </c>
      <c r="D317" s="26">
        <f>IFERROR(+VLOOKUP("LEINFA"&amp;A317,'Main File'!A:O,8,0),0)</f>
        <v>0</v>
      </c>
      <c r="E317" s="26">
        <f>IFERROR(+VLOOKUP("LEINFA"&amp;A317,'Main File'!A:O,9,0),0)</f>
        <v>0</v>
      </c>
      <c r="F317" s="26">
        <f>IFERROR(+VLOOKUP("LEINFA"&amp;A317,'Main File'!A:O,10,0),0)</f>
        <v>0</v>
      </c>
      <c r="G317" s="26">
        <f>IFERROR(+VLOOKUP("LEINFA"&amp;A317,'Main File'!A:O,11,0),0)</f>
        <v>0</v>
      </c>
      <c r="H317" s="26">
        <f>IFERROR(+VLOOKUP("LEINFA"&amp;A317,'Main File'!A:O,12,0),0)</f>
        <v>0</v>
      </c>
      <c r="I317" s="26">
        <f>IFERROR(+VLOOKUP("LEINFA"&amp;A317,'Main File'!A:O,13,0),0)</f>
        <v>0</v>
      </c>
      <c r="J317" s="26">
        <f>IFERROR(+VLOOKUP("LEINFA"&amp;A317,'Main File'!A:O,14,0),0)</f>
        <v>0</v>
      </c>
      <c r="K317" s="26">
        <f>IFERROR(+VLOOKUP("LEINFA"&amp;A317,'Main File'!A:O,15,0),0)</f>
        <v>0</v>
      </c>
    </row>
    <row r="318" spans="1:11" x14ac:dyDescent="0.25">
      <c r="A318" s="9">
        <f t="shared" si="4"/>
        <v>43505</v>
      </c>
      <c r="B318" s="26">
        <f>IFERROR(+VLOOKUP("LEINFA"&amp;A318,'Main File'!A:O,6,0),0)</f>
        <v>0</v>
      </c>
      <c r="C318" s="26">
        <f>IFERROR(+VLOOKUP("LEINFA"&amp;A318,'Main File'!A:O,7,0),0)</f>
        <v>0</v>
      </c>
      <c r="D318" s="26">
        <f>IFERROR(+VLOOKUP("LEINFA"&amp;A318,'Main File'!A:O,8,0),0)</f>
        <v>0</v>
      </c>
      <c r="E318" s="26">
        <f>IFERROR(+VLOOKUP("LEINFA"&amp;A318,'Main File'!A:O,9,0),0)</f>
        <v>0</v>
      </c>
      <c r="F318" s="26">
        <f>IFERROR(+VLOOKUP("LEINFA"&amp;A318,'Main File'!A:O,10,0),0)</f>
        <v>0</v>
      </c>
      <c r="G318" s="26">
        <f>IFERROR(+VLOOKUP("LEINFA"&amp;A318,'Main File'!A:O,11,0),0)</f>
        <v>0</v>
      </c>
      <c r="H318" s="26">
        <f>IFERROR(+VLOOKUP("LEINFA"&amp;A318,'Main File'!A:O,12,0),0)</f>
        <v>0</v>
      </c>
      <c r="I318" s="26">
        <f>IFERROR(+VLOOKUP("LEINFA"&amp;A318,'Main File'!A:O,13,0),0)</f>
        <v>0</v>
      </c>
      <c r="J318" s="26">
        <f>IFERROR(+VLOOKUP("LEINFA"&amp;A318,'Main File'!A:O,14,0),0)</f>
        <v>0</v>
      </c>
      <c r="K318" s="26">
        <f>IFERROR(+VLOOKUP("LEINFA"&amp;A318,'Main File'!A:O,15,0),0)</f>
        <v>0</v>
      </c>
    </row>
    <row r="319" spans="1:11" x14ac:dyDescent="0.25">
      <c r="A319" s="9">
        <f t="shared" si="4"/>
        <v>43506</v>
      </c>
      <c r="B319" s="26">
        <f>IFERROR(+VLOOKUP("LEINFA"&amp;A319,'Main File'!A:O,6,0),0)</f>
        <v>0</v>
      </c>
      <c r="C319" s="26">
        <f>IFERROR(+VLOOKUP("LEINFA"&amp;A319,'Main File'!A:O,7,0),0)</f>
        <v>0</v>
      </c>
      <c r="D319" s="26">
        <f>IFERROR(+VLOOKUP("LEINFA"&amp;A319,'Main File'!A:O,8,0),0)</f>
        <v>0</v>
      </c>
      <c r="E319" s="26">
        <f>IFERROR(+VLOOKUP("LEINFA"&amp;A319,'Main File'!A:O,9,0),0)</f>
        <v>0</v>
      </c>
      <c r="F319" s="26">
        <f>IFERROR(+VLOOKUP("LEINFA"&amp;A319,'Main File'!A:O,10,0),0)</f>
        <v>0</v>
      </c>
      <c r="G319" s="26">
        <f>IFERROR(+VLOOKUP("LEINFA"&amp;A319,'Main File'!A:O,11,0),0)</f>
        <v>0</v>
      </c>
      <c r="H319" s="26">
        <f>IFERROR(+VLOOKUP("LEINFA"&amp;A319,'Main File'!A:O,12,0),0)</f>
        <v>0</v>
      </c>
      <c r="I319" s="26">
        <f>IFERROR(+VLOOKUP("LEINFA"&amp;A319,'Main File'!A:O,13,0),0)</f>
        <v>0</v>
      </c>
      <c r="J319" s="26">
        <f>IFERROR(+VLOOKUP("LEINFA"&amp;A319,'Main File'!A:O,14,0),0)</f>
        <v>0</v>
      </c>
      <c r="K319" s="26">
        <f>IFERROR(+VLOOKUP("LEINFA"&amp;A319,'Main File'!A:O,15,0),0)</f>
        <v>0</v>
      </c>
    </row>
    <row r="320" spans="1:11" x14ac:dyDescent="0.25">
      <c r="A320" s="9">
        <f t="shared" si="4"/>
        <v>43507</v>
      </c>
      <c r="B320" s="26">
        <f>IFERROR(+VLOOKUP("LEINFA"&amp;A320,'Main File'!A:O,6,0),0)</f>
        <v>0</v>
      </c>
      <c r="C320" s="26">
        <f>IFERROR(+VLOOKUP("LEINFA"&amp;A320,'Main File'!A:O,7,0),0)</f>
        <v>0</v>
      </c>
      <c r="D320" s="26">
        <f>IFERROR(+VLOOKUP("LEINFA"&amp;A320,'Main File'!A:O,8,0),0)</f>
        <v>0</v>
      </c>
      <c r="E320" s="26">
        <f>IFERROR(+VLOOKUP("LEINFA"&amp;A320,'Main File'!A:O,9,0),0)</f>
        <v>0</v>
      </c>
      <c r="F320" s="26">
        <f>IFERROR(+VLOOKUP("LEINFA"&amp;A320,'Main File'!A:O,10,0),0)</f>
        <v>0</v>
      </c>
      <c r="G320" s="26">
        <f>IFERROR(+VLOOKUP("LEINFA"&amp;A320,'Main File'!A:O,11,0),0)</f>
        <v>0</v>
      </c>
      <c r="H320" s="26">
        <f>IFERROR(+VLOOKUP("LEINFA"&amp;A320,'Main File'!A:O,12,0),0)</f>
        <v>0</v>
      </c>
      <c r="I320" s="26">
        <f>IFERROR(+VLOOKUP("LEINFA"&amp;A320,'Main File'!A:O,13,0),0)</f>
        <v>0</v>
      </c>
      <c r="J320" s="26">
        <f>IFERROR(+VLOOKUP("LEINFA"&amp;A320,'Main File'!A:O,14,0),0)</f>
        <v>0</v>
      </c>
      <c r="K320" s="26">
        <f>IFERROR(+VLOOKUP("LEINFA"&amp;A320,'Main File'!A:O,15,0),0)</f>
        <v>0</v>
      </c>
    </row>
    <row r="321" spans="1:11" x14ac:dyDescent="0.25">
      <c r="A321" s="9">
        <f t="shared" si="4"/>
        <v>43508</v>
      </c>
      <c r="B321" s="26">
        <f>IFERROR(+VLOOKUP("LEINFA"&amp;A321,'Main File'!A:O,6,0),0)</f>
        <v>0</v>
      </c>
      <c r="C321" s="26">
        <f>IFERROR(+VLOOKUP("LEINFA"&amp;A321,'Main File'!A:O,7,0),0)</f>
        <v>0</v>
      </c>
      <c r="D321" s="26">
        <f>IFERROR(+VLOOKUP("LEINFA"&amp;A321,'Main File'!A:O,8,0),0)</f>
        <v>0</v>
      </c>
      <c r="E321" s="26">
        <f>IFERROR(+VLOOKUP("LEINFA"&amp;A321,'Main File'!A:O,9,0),0)</f>
        <v>0</v>
      </c>
      <c r="F321" s="26">
        <f>IFERROR(+VLOOKUP("LEINFA"&amp;A321,'Main File'!A:O,10,0),0)</f>
        <v>0</v>
      </c>
      <c r="G321" s="26">
        <f>IFERROR(+VLOOKUP("LEINFA"&amp;A321,'Main File'!A:O,11,0),0)</f>
        <v>0</v>
      </c>
      <c r="H321" s="26">
        <f>IFERROR(+VLOOKUP("LEINFA"&amp;A321,'Main File'!A:O,12,0),0)</f>
        <v>0</v>
      </c>
      <c r="I321" s="26">
        <f>IFERROR(+VLOOKUP("LEINFA"&amp;A321,'Main File'!A:O,13,0),0)</f>
        <v>0</v>
      </c>
      <c r="J321" s="26">
        <f>IFERROR(+VLOOKUP("LEINFA"&amp;A321,'Main File'!A:O,14,0),0)</f>
        <v>0</v>
      </c>
      <c r="K321" s="26">
        <f>IFERROR(+VLOOKUP("LEINFA"&amp;A321,'Main File'!A:O,15,0),0)</f>
        <v>0</v>
      </c>
    </row>
    <row r="322" spans="1:11" x14ac:dyDescent="0.25">
      <c r="A322" s="9">
        <f t="shared" si="4"/>
        <v>43509</v>
      </c>
      <c r="B322" s="26">
        <f>IFERROR(+VLOOKUP("LEINFA"&amp;A322,'Main File'!A:O,6,0),0)</f>
        <v>0</v>
      </c>
      <c r="C322" s="26">
        <f>IFERROR(+VLOOKUP("LEINFA"&amp;A322,'Main File'!A:O,7,0),0)</f>
        <v>0</v>
      </c>
      <c r="D322" s="26">
        <f>IFERROR(+VLOOKUP("LEINFA"&amp;A322,'Main File'!A:O,8,0),0)</f>
        <v>0</v>
      </c>
      <c r="E322" s="26">
        <f>IFERROR(+VLOOKUP("LEINFA"&amp;A322,'Main File'!A:O,9,0),0)</f>
        <v>0</v>
      </c>
      <c r="F322" s="26">
        <f>IFERROR(+VLOOKUP("LEINFA"&amp;A322,'Main File'!A:O,10,0),0)</f>
        <v>0</v>
      </c>
      <c r="G322" s="26">
        <f>IFERROR(+VLOOKUP("LEINFA"&amp;A322,'Main File'!A:O,11,0),0)</f>
        <v>0</v>
      </c>
      <c r="H322" s="26">
        <f>IFERROR(+VLOOKUP("LEINFA"&amp;A322,'Main File'!A:O,12,0),0)</f>
        <v>0</v>
      </c>
      <c r="I322" s="26">
        <f>IFERROR(+VLOOKUP("LEINFA"&amp;A322,'Main File'!A:O,13,0),0)</f>
        <v>0</v>
      </c>
      <c r="J322" s="26">
        <f>IFERROR(+VLOOKUP("LEINFA"&amp;A322,'Main File'!A:O,14,0),0)</f>
        <v>0</v>
      </c>
      <c r="K322" s="26">
        <f>IFERROR(+VLOOKUP("LEINFA"&amp;A322,'Main File'!A:O,15,0),0)</f>
        <v>0</v>
      </c>
    </row>
    <row r="323" spans="1:11" x14ac:dyDescent="0.25">
      <c r="A323" s="9">
        <f t="shared" si="4"/>
        <v>43510</v>
      </c>
      <c r="B323" s="26">
        <f>IFERROR(+VLOOKUP("LEINFA"&amp;A323,'Main File'!A:O,6,0),0)</f>
        <v>0</v>
      </c>
      <c r="C323" s="26">
        <f>IFERROR(+VLOOKUP("LEINFA"&amp;A323,'Main File'!A:O,7,0),0)</f>
        <v>0</v>
      </c>
      <c r="D323" s="26">
        <f>IFERROR(+VLOOKUP("LEINFA"&amp;A323,'Main File'!A:O,8,0),0)</f>
        <v>0</v>
      </c>
      <c r="E323" s="26">
        <f>IFERROR(+VLOOKUP("LEINFA"&amp;A323,'Main File'!A:O,9,0),0)</f>
        <v>0</v>
      </c>
      <c r="F323" s="26">
        <f>IFERROR(+VLOOKUP("LEINFA"&amp;A323,'Main File'!A:O,10,0),0)</f>
        <v>0</v>
      </c>
      <c r="G323" s="26">
        <f>IFERROR(+VLOOKUP("LEINFA"&amp;A323,'Main File'!A:O,11,0),0)</f>
        <v>0</v>
      </c>
      <c r="H323" s="26">
        <f>IFERROR(+VLOOKUP("LEINFA"&amp;A323,'Main File'!A:O,12,0),0)</f>
        <v>0</v>
      </c>
      <c r="I323" s="26">
        <f>IFERROR(+VLOOKUP("LEINFA"&amp;A323,'Main File'!A:O,13,0),0)</f>
        <v>0</v>
      </c>
      <c r="J323" s="26">
        <f>IFERROR(+VLOOKUP("LEINFA"&amp;A323,'Main File'!A:O,14,0),0)</f>
        <v>0</v>
      </c>
      <c r="K323" s="26">
        <f>IFERROR(+VLOOKUP("LEINFA"&amp;A323,'Main File'!A:O,15,0),0)</f>
        <v>0</v>
      </c>
    </row>
    <row r="324" spans="1:11" x14ac:dyDescent="0.25">
      <c r="A324" s="9">
        <f t="shared" si="4"/>
        <v>43511</v>
      </c>
      <c r="B324" s="26">
        <f>IFERROR(+VLOOKUP("LEINFA"&amp;A324,'Main File'!A:O,6,0),0)</f>
        <v>0</v>
      </c>
      <c r="C324" s="26">
        <f>IFERROR(+VLOOKUP("LEINFA"&amp;A324,'Main File'!A:O,7,0),0)</f>
        <v>0</v>
      </c>
      <c r="D324" s="26">
        <f>IFERROR(+VLOOKUP("LEINFA"&amp;A324,'Main File'!A:O,8,0),0)</f>
        <v>0</v>
      </c>
      <c r="E324" s="26">
        <f>IFERROR(+VLOOKUP("LEINFA"&amp;A324,'Main File'!A:O,9,0),0)</f>
        <v>0</v>
      </c>
      <c r="F324" s="26">
        <f>IFERROR(+VLOOKUP("LEINFA"&amp;A324,'Main File'!A:O,10,0),0)</f>
        <v>0</v>
      </c>
      <c r="G324" s="26">
        <f>IFERROR(+VLOOKUP("LEINFA"&amp;A324,'Main File'!A:O,11,0),0)</f>
        <v>0</v>
      </c>
      <c r="H324" s="26">
        <f>IFERROR(+VLOOKUP("LEINFA"&amp;A324,'Main File'!A:O,12,0),0)</f>
        <v>0</v>
      </c>
      <c r="I324" s="26">
        <f>IFERROR(+VLOOKUP("LEINFA"&amp;A324,'Main File'!A:O,13,0),0)</f>
        <v>0</v>
      </c>
      <c r="J324" s="26">
        <f>IFERROR(+VLOOKUP("LEINFA"&amp;A324,'Main File'!A:O,14,0),0)</f>
        <v>0</v>
      </c>
      <c r="K324" s="26">
        <f>IFERROR(+VLOOKUP("LEINFA"&amp;A324,'Main File'!A:O,15,0),0)</f>
        <v>0</v>
      </c>
    </row>
    <row r="325" spans="1:11" x14ac:dyDescent="0.25">
      <c r="A325" s="9">
        <f t="shared" si="4"/>
        <v>43512</v>
      </c>
      <c r="B325" s="26">
        <f>IFERROR(+VLOOKUP("LEINFA"&amp;A325,'Main File'!A:O,6,0),0)</f>
        <v>0</v>
      </c>
      <c r="C325" s="26">
        <f>IFERROR(+VLOOKUP("LEINFA"&amp;A325,'Main File'!A:O,7,0),0)</f>
        <v>0</v>
      </c>
      <c r="D325" s="26">
        <f>IFERROR(+VLOOKUP("LEINFA"&amp;A325,'Main File'!A:O,8,0),0)</f>
        <v>0</v>
      </c>
      <c r="E325" s="26">
        <f>IFERROR(+VLOOKUP("LEINFA"&amp;A325,'Main File'!A:O,9,0),0)</f>
        <v>0</v>
      </c>
      <c r="F325" s="26">
        <f>IFERROR(+VLOOKUP("LEINFA"&amp;A325,'Main File'!A:O,10,0),0)</f>
        <v>0</v>
      </c>
      <c r="G325" s="26">
        <f>IFERROR(+VLOOKUP("LEINFA"&amp;A325,'Main File'!A:O,11,0),0)</f>
        <v>0</v>
      </c>
      <c r="H325" s="26">
        <f>IFERROR(+VLOOKUP("LEINFA"&amp;A325,'Main File'!A:O,12,0),0)</f>
        <v>0</v>
      </c>
      <c r="I325" s="26">
        <f>IFERROR(+VLOOKUP("LEINFA"&amp;A325,'Main File'!A:O,13,0),0)</f>
        <v>0</v>
      </c>
      <c r="J325" s="26">
        <f>IFERROR(+VLOOKUP("LEINFA"&amp;A325,'Main File'!A:O,14,0),0)</f>
        <v>0</v>
      </c>
      <c r="K325" s="26">
        <f>IFERROR(+VLOOKUP("LEINFA"&amp;A325,'Main File'!A:O,15,0),0)</f>
        <v>0</v>
      </c>
    </row>
    <row r="326" spans="1:11" x14ac:dyDescent="0.25">
      <c r="A326" s="9">
        <f t="shared" si="4"/>
        <v>43513</v>
      </c>
      <c r="B326" s="26">
        <f>IFERROR(+VLOOKUP("LEINFA"&amp;A326,'Main File'!A:O,6,0),0)</f>
        <v>0</v>
      </c>
      <c r="C326" s="26">
        <f>IFERROR(+VLOOKUP("LEINFA"&amp;A326,'Main File'!A:O,7,0),0)</f>
        <v>0</v>
      </c>
      <c r="D326" s="26">
        <f>IFERROR(+VLOOKUP("LEINFA"&amp;A326,'Main File'!A:O,8,0),0)</f>
        <v>0</v>
      </c>
      <c r="E326" s="26">
        <f>IFERROR(+VLOOKUP("LEINFA"&amp;A326,'Main File'!A:O,9,0),0)</f>
        <v>0</v>
      </c>
      <c r="F326" s="26">
        <f>IFERROR(+VLOOKUP("LEINFA"&amp;A326,'Main File'!A:O,10,0),0)</f>
        <v>0</v>
      </c>
      <c r="G326" s="26">
        <f>IFERROR(+VLOOKUP("LEINFA"&amp;A326,'Main File'!A:O,11,0),0)</f>
        <v>0</v>
      </c>
      <c r="H326" s="26">
        <f>IFERROR(+VLOOKUP("LEINFA"&amp;A326,'Main File'!A:O,12,0),0)</f>
        <v>0</v>
      </c>
      <c r="I326" s="26">
        <f>IFERROR(+VLOOKUP("LEINFA"&amp;A326,'Main File'!A:O,13,0),0)</f>
        <v>0</v>
      </c>
      <c r="J326" s="26">
        <f>IFERROR(+VLOOKUP("LEINFA"&amp;A326,'Main File'!A:O,14,0),0)</f>
        <v>0</v>
      </c>
      <c r="K326" s="26">
        <f>IFERROR(+VLOOKUP("LEINFA"&amp;A326,'Main File'!A:O,15,0),0)</f>
        <v>0</v>
      </c>
    </row>
    <row r="327" spans="1:11" x14ac:dyDescent="0.25">
      <c r="A327" s="9">
        <f t="shared" ref="A327:A368" si="5">+A326+1</f>
        <v>43514</v>
      </c>
      <c r="B327" s="26">
        <f>IFERROR(+VLOOKUP("LEINFA"&amp;A327,'Main File'!A:O,6,0),0)</f>
        <v>0</v>
      </c>
      <c r="C327" s="26">
        <f>IFERROR(+VLOOKUP("LEINFA"&amp;A327,'Main File'!A:O,7,0),0)</f>
        <v>0</v>
      </c>
      <c r="D327" s="26">
        <f>IFERROR(+VLOOKUP("LEINFA"&amp;A327,'Main File'!A:O,8,0),0)</f>
        <v>0</v>
      </c>
      <c r="E327" s="26">
        <f>IFERROR(+VLOOKUP("LEINFA"&amp;A327,'Main File'!A:O,9,0),0)</f>
        <v>0</v>
      </c>
      <c r="F327" s="26">
        <f>IFERROR(+VLOOKUP("LEINFA"&amp;A327,'Main File'!A:O,10,0),0)</f>
        <v>0</v>
      </c>
      <c r="G327" s="26">
        <f>IFERROR(+VLOOKUP("LEINFA"&amp;A327,'Main File'!A:O,11,0),0)</f>
        <v>0</v>
      </c>
      <c r="H327" s="26">
        <f>IFERROR(+VLOOKUP("LEINFA"&amp;A327,'Main File'!A:O,12,0),0)</f>
        <v>0</v>
      </c>
      <c r="I327" s="26">
        <f>IFERROR(+VLOOKUP("LEINFA"&amp;A327,'Main File'!A:O,13,0),0)</f>
        <v>0</v>
      </c>
      <c r="J327" s="26">
        <f>IFERROR(+VLOOKUP("LEINFA"&amp;A327,'Main File'!A:O,14,0),0)</f>
        <v>0</v>
      </c>
      <c r="K327" s="26">
        <f>IFERROR(+VLOOKUP("LEINFA"&amp;A327,'Main File'!A:O,15,0),0)</f>
        <v>0</v>
      </c>
    </row>
    <row r="328" spans="1:11" x14ac:dyDescent="0.25">
      <c r="A328" s="9">
        <f t="shared" si="5"/>
        <v>43515</v>
      </c>
      <c r="B328" s="26">
        <f>IFERROR(+VLOOKUP("LEINFA"&amp;A328,'Main File'!A:O,6,0),0)</f>
        <v>0</v>
      </c>
      <c r="C328" s="26">
        <f>IFERROR(+VLOOKUP("LEINFA"&amp;A328,'Main File'!A:O,7,0),0)</f>
        <v>0</v>
      </c>
      <c r="D328" s="26">
        <f>IFERROR(+VLOOKUP("LEINFA"&amp;A328,'Main File'!A:O,8,0),0)</f>
        <v>0</v>
      </c>
      <c r="E328" s="26">
        <f>IFERROR(+VLOOKUP("LEINFA"&amp;A328,'Main File'!A:O,9,0),0)</f>
        <v>0</v>
      </c>
      <c r="F328" s="26">
        <f>IFERROR(+VLOOKUP("LEINFA"&amp;A328,'Main File'!A:O,10,0),0)</f>
        <v>0</v>
      </c>
      <c r="G328" s="26">
        <f>IFERROR(+VLOOKUP("LEINFA"&amp;A328,'Main File'!A:O,11,0),0)</f>
        <v>0</v>
      </c>
      <c r="H328" s="26">
        <f>IFERROR(+VLOOKUP("LEINFA"&amp;A328,'Main File'!A:O,12,0),0)</f>
        <v>0</v>
      </c>
      <c r="I328" s="26">
        <f>IFERROR(+VLOOKUP("LEINFA"&amp;A328,'Main File'!A:O,13,0),0)</f>
        <v>0</v>
      </c>
      <c r="J328" s="26">
        <f>IFERROR(+VLOOKUP("LEINFA"&amp;A328,'Main File'!A:O,14,0),0)</f>
        <v>0</v>
      </c>
      <c r="K328" s="26">
        <f>IFERROR(+VLOOKUP("LEINFA"&amp;A328,'Main File'!A:O,15,0),0)</f>
        <v>0</v>
      </c>
    </row>
    <row r="329" spans="1:11" x14ac:dyDescent="0.25">
      <c r="A329" s="9">
        <f t="shared" si="5"/>
        <v>43516</v>
      </c>
      <c r="B329" s="26">
        <f>IFERROR(+VLOOKUP("LEINFA"&amp;A329,'Main File'!A:O,6,0),0)</f>
        <v>0</v>
      </c>
      <c r="C329" s="26">
        <f>IFERROR(+VLOOKUP("LEINFA"&amp;A329,'Main File'!A:O,7,0),0)</f>
        <v>0</v>
      </c>
      <c r="D329" s="26">
        <f>IFERROR(+VLOOKUP("LEINFA"&amp;A329,'Main File'!A:O,8,0),0)</f>
        <v>0</v>
      </c>
      <c r="E329" s="26">
        <f>IFERROR(+VLOOKUP("LEINFA"&amp;A329,'Main File'!A:O,9,0),0)</f>
        <v>0</v>
      </c>
      <c r="F329" s="26">
        <f>IFERROR(+VLOOKUP("LEINFA"&amp;A329,'Main File'!A:O,10,0),0)</f>
        <v>0</v>
      </c>
      <c r="G329" s="26">
        <f>IFERROR(+VLOOKUP("LEINFA"&amp;A329,'Main File'!A:O,11,0),0)</f>
        <v>0</v>
      </c>
      <c r="H329" s="26">
        <f>IFERROR(+VLOOKUP("LEINFA"&amp;A329,'Main File'!A:O,12,0),0)</f>
        <v>0</v>
      </c>
      <c r="I329" s="26">
        <f>IFERROR(+VLOOKUP("LEINFA"&amp;A329,'Main File'!A:O,13,0),0)</f>
        <v>0</v>
      </c>
      <c r="J329" s="26">
        <f>IFERROR(+VLOOKUP("LEINFA"&amp;A329,'Main File'!A:O,14,0),0)</f>
        <v>0</v>
      </c>
      <c r="K329" s="26">
        <f>IFERROR(+VLOOKUP("LEINFA"&amp;A329,'Main File'!A:O,15,0),0)</f>
        <v>0</v>
      </c>
    </row>
    <row r="330" spans="1:11" x14ac:dyDescent="0.25">
      <c r="A330" s="9">
        <f t="shared" si="5"/>
        <v>43517</v>
      </c>
      <c r="B330" s="26">
        <f>IFERROR(+VLOOKUP("LEINFA"&amp;A330,'Main File'!A:O,6,0),0)</f>
        <v>0</v>
      </c>
      <c r="C330" s="26">
        <f>IFERROR(+VLOOKUP("LEINFA"&amp;A330,'Main File'!A:O,7,0),0)</f>
        <v>0</v>
      </c>
      <c r="D330" s="26">
        <f>IFERROR(+VLOOKUP("LEINFA"&amp;A330,'Main File'!A:O,8,0),0)</f>
        <v>0</v>
      </c>
      <c r="E330" s="26">
        <f>IFERROR(+VLOOKUP("LEINFA"&amp;A330,'Main File'!A:O,9,0),0)</f>
        <v>0</v>
      </c>
      <c r="F330" s="26">
        <f>IFERROR(+VLOOKUP("LEINFA"&amp;A330,'Main File'!A:O,10,0),0)</f>
        <v>0</v>
      </c>
      <c r="G330" s="26">
        <f>IFERROR(+VLOOKUP("LEINFA"&amp;A330,'Main File'!A:O,11,0),0)</f>
        <v>0</v>
      </c>
      <c r="H330" s="26">
        <f>IFERROR(+VLOOKUP("LEINFA"&amp;A330,'Main File'!A:O,12,0),0)</f>
        <v>0</v>
      </c>
      <c r="I330" s="26">
        <f>IFERROR(+VLOOKUP("LEINFA"&amp;A330,'Main File'!A:O,13,0),0)</f>
        <v>0</v>
      </c>
      <c r="J330" s="26">
        <f>IFERROR(+VLOOKUP("LEINFA"&amp;A330,'Main File'!A:O,14,0),0)</f>
        <v>0</v>
      </c>
      <c r="K330" s="26">
        <f>IFERROR(+VLOOKUP("LEINFA"&amp;A330,'Main File'!A:O,15,0),0)</f>
        <v>0</v>
      </c>
    </row>
    <row r="331" spans="1:11" x14ac:dyDescent="0.25">
      <c r="A331" s="9">
        <f t="shared" si="5"/>
        <v>43518</v>
      </c>
      <c r="B331" s="26">
        <f>IFERROR(+VLOOKUP("LEINFA"&amp;A331,'Main File'!A:O,6,0),0)</f>
        <v>0</v>
      </c>
      <c r="C331" s="26">
        <f>IFERROR(+VLOOKUP("LEINFA"&amp;A331,'Main File'!A:O,7,0),0)</f>
        <v>0</v>
      </c>
      <c r="D331" s="26">
        <f>IFERROR(+VLOOKUP("LEINFA"&amp;A331,'Main File'!A:O,8,0),0)</f>
        <v>0</v>
      </c>
      <c r="E331" s="26">
        <f>IFERROR(+VLOOKUP("LEINFA"&amp;A331,'Main File'!A:O,9,0),0)</f>
        <v>0</v>
      </c>
      <c r="F331" s="26">
        <f>IFERROR(+VLOOKUP("LEINFA"&amp;A331,'Main File'!A:O,10,0),0)</f>
        <v>0</v>
      </c>
      <c r="G331" s="26">
        <f>IFERROR(+VLOOKUP("LEINFA"&amp;A331,'Main File'!A:O,11,0),0)</f>
        <v>0</v>
      </c>
      <c r="H331" s="26">
        <f>IFERROR(+VLOOKUP("LEINFA"&amp;A331,'Main File'!A:O,12,0),0)</f>
        <v>0</v>
      </c>
      <c r="I331" s="26">
        <f>IFERROR(+VLOOKUP("LEINFA"&amp;A331,'Main File'!A:O,13,0),0)</f>
        <v>0</v>
      </c>
      <c r="J331" s="26">
        <f>IFERROR(+VLOOKUP("LEINFA"&amp;A331,'Main File'!A:O,14,0),0)</f>
        <v>0</v>
      </c>
      <c r="K331" s="26">
        <f>IFERROR(+VLOOKUP("LEINFA"&amp;A331,'Main File'!A:O,15,0),0)</f>
        <v>0</v>
      </c>
    </row>
    <row r="332" spans="1:11" x14ac:dyDescent="0.25">
      <c r="A332" s="9">
        <f t="shared" si="5"/>
        <v>43519</v>
      </c>
      <c r="B332" s="26">
        <f>IFERROR(+VLOOKUP("LEINFA"&amp;A332,'Main File'!A:O,6,0),0)</f>
        <v>0</v>
      </c>
      <c r="C332" s="26">
        <f>IFERROR(+VLOOKUP("LEINFA"&amp;A332,'Main File'!A:O,7,0),0)</f>
        <v>0</v>
      </c>
      <c r="D332" s="26">
        <f>IFERROR(+VLOOKUP("LEINFA"&amp;A332,'Main File'!A:O,8,0),0)</f>
        <v>0</v>
      </c>
      <c r="E332" s="26">
        <f>IFERROR(+VLOOKUP("LEINFA"&amp;A332,'Main File'!A:O,9,0),0)</f>
        <v>0</v>
      </c>
      <c r="F332" s="26">
        <f>IFERROR(+VLOOKUP("LEINFA"&amp;A332,'Main File'!A:O,10,0),0)</f>
        <v>0</v>
      </c>
      <c r="G332" s="26">
        <f>IFERROR(+VLOOKUP("LEINFA"&amp;A332,'Main File'!A:O,11,0),0)</f>
        <v>0</v>
      </c>
      <c r="H332" s="26">
        <f>IFERROR(+VLOOKUP("LEINFA"&amp;A332,'Main File'!A:O,12,0),0)</f>
        <v>0</v>
      </c>
      <c r="I332" s="26">
        <f>IFERROR(+VLOOKUP("LEINFA"&amp;A332,'Main File'!A:O,13,0),0)</f>
        <v>0</v>
      </c>
      <c r="J332" s="26">
        <f>IFERROR(+VLOOKUP("LEINFA"&amp;A332,'Main File'!A:O,14,0),0)</f>
        <v>0</v>
      </c>
      <c r="K332" s="26">
        <f>IFERROR(+VLOOKUP("LEINFA"&amp;A332,'Main File'!A:O,15,0),0)</f>
        <v>0</v>
      </c>
    </row>
    <row r="333" spans="1:11" x14ac:dyDescent="0.25">
      <c r="A333" s="9">
        <f t="shared" si="5"/>
        <v>43520</v>
      </c>
      <c r="B333" s="26">
        <f>IFERROR(+VLOOKUP("LEINFA"&amp;A333,'Main File'!A:O,6,0),0)</f>
        <v>0</v>
      </c>
      <c r="C333" s="26">
        <f>IFERROR(+VLOOKUP("LEINFA"&amp;A333,'Main File'!A:O,7,0),0)</f>
        <v>0</v>
      </c>
      <c r="D333" s="26">
        <f>IFERROR(+VLOOKUP("LEINFA"&amp;A333,'Main File'!A:O,8,0),0)</f>
        <v>0</v>
      </c>
      <c r="E333" s="26">
        <f>IFERROR(+VLOOKUP("LEINFA"&amp;A333,'Main File'!A:O,9,0),0)</f>
        <v>0</v>
      </c>
      <c r="F333" s="26">
        <f>IFERROR(+VLOOKUP("LEINFA"&amp;A333,'Main File'!A:O,10,0),0)</f>
        <v>0</v>
      </c>
      <c r="G333" s="26">
        <f>IFERROR(+VLOOKUP("LEINFA"&amp;A333,'Main File'!A:O,11,0),0)</f>
        <v>0</v>
      </c>
      <c r="H333" s="26">
        <f>IFERROR(+VLOOKUP("LEINFA"&amp;A333,'Main File'!A:O,12,0),0)</f>
        <v>0</v>
      </c>
      <c r="I333" s="26">
        <f>IFERROR(+VLOOKUP("LEINFA"&amp;A333,'Main File'!A:O,13,0),0)</f>
        <v>0</v>
      </c>
      <c r="J333" s="26">
        <f>IFERROR(+VLOOKUP("LEINFA"&amp;A333,'Main File'!A:O,14,0),0)</f>
        <v>0</v>
      </c>
      <c r="K333" s="26">
        <f>IFERROR(+VLOOKUP("LEINFA"&amp;A333,'Main File'!A:O,15,0),0)</f>
        <v>0</v>
      </c>
    </row>
    <row r="334" spans="1:11" x14ac:dyDescent="0.25">
      <c r="A334" s="9">
        <f t="shared" si="5"/>
        <v>43521</v>
      </c>
      <c r="B334" s="26">
        <f>IFERROR(+VLOOKUP("LEINFA"&amp;A334,'Main File'!A:O,6,0),0)</f>
        <v>0</v>
      </c>
      <c r="C334" s="26">
        <f>IFERROR(+VLOOKUP("LEINFA"&amp;A334,'Main File'!A:O,7,0),0)</f>
        <v>0</v>
      </c>
      <c r="D334" s="26">
        <f>IFERROR(+VLOOKUP("LEINFA"&amp;A334,'Main File'!A:O,8,0),0)</f>
        <v>0</v>
      </c>
      <c r="E334" s="26">
        <f>IFERROR(+VLOOKUP("LEINFA"&amp;A334,'Main File'!A:O,9,0),0)</f>
        <v>0</v>
      </c>
      <c r="F334" s="26">
        <f>IFERROR(+VLOOKUP("LEINFA"&amp;A334,'Main File'!A:O,10,0),0)</f>
        <v>0</v>
      </c>
      <c r="G334" s="26">
        <f>IFERROR(+VLOOKUP("LEINFA"&amp;A334,'Main File'!A:O,11,0),0)</f>
        <v>0</v>
      </c>
      <c r="H334" s="26">
        <f>IFERROR(+VLOOKUP("LEINFA"&amp;A334,'Main File'!A:O,12,0),0)</f>
        <v>0</v>
      </c>
      <c r="I334" s="26">
        <f>IFERROR(+VLOOKUP("LEINFA"&amp;A334,'Main File'!A:O,13,0),0)</f>
        <v>0</v>
      </c>
      <c r="J334" s="26">
        <f>IFERROR(+VLOOKUP("LEINFA"&amp;A334,'Main File'!A:O,14,0),0)</f>
        <v>0</v>
      </c>
      <c r="K334" s="26">
        <f>IFERROR(+VLOOKUP("LEINFA"&amp;A334,'Main File'!A:O,15,0),0)</f>
        <v>0</v>
      </c>
    </row>
    <row r="335" spans="1:11" x14ac:dyDescent="0.25">
      <c r="A335" s="9">
        <f t="shared" si="5"/>
        <v>43522</v>
      </c>
      <c r="B335" s="26">
        <f>IFERROR(+VLOOKUP("LEINFA"&amp;A335,'Main File'!A:O,6,0),0)</f>
        <v>0</v>
      </c>
      <c r="C335" s="26">
        <f>IFERROR(+VLOOKUP("LEINFA"&amp;A335,'Main File'!A:O,7,0),0)</f>
        <v>0</v>
      </c>
      <c r="D335" s="26">
        <f>IFERROR(+VLOOKUP("LEINFA"&amp;A335,'Main File'!A:O,8,0),0)</f>
        <v>0</v>
      </c>
      <c r="E335" s="26">
        <f>IFERROR(+VLOOKUP("LEINFA"&amp;A335,'Main File'!A:O,9,0),0)</f>
        <v>0</v>
      </c>
      <c r="F335" s="26">
        <f>IFERROR(+VLOOKUP("LEINFA"&amp;A335,'Main File'!A:O,10,0),0)</f>
        <v>0</v>
      </c>
      <c r="G335" s="26">
        <f>IFERROR(+VLOOKUP("LEINFA"&amp;A335,'Main File'!A:O,11,0),0)</f>
        <v>0</v>
      </c>
      <c r="H335" s="26">
        <f>IFERROR(+VLOOKUP("LEINFA"&amp;A335,'Main File'!A:O,12,0),0)</f>
        <v>0</v>
      </c>
      <c r="I335" s="26">
        <f>IFERROR(+VLOOKUP("LEINFA"&amp;A335,'Main File'!A:O,13,0),0)</f>
        <v>0</v>
      </c>
      <c r="J335" s="26">
        <f>IFERROR(+VLOOKUP("LEINFA"&amp;A335,'Main File'!A:O,14,0),0)</f>
        <v>0</v>
      </c>
      <c r="K335" s="26">
        <f>IFERROR(+VLOOKUP("LEINFA"&amp;A335,'Main File'!A:O,15,0),0)</f>
        <v>0</v>
      </c>
    </row>
    <row r="336" spans="1:11" x14ac:dyDescent="0.25">
      <c r="A336" s="9">
        <f t="shared" si="5"/>
        <v>43523</v>
      </c>
      <c r="B336" s="26">
        <f>IFERROR(+VLOOKUP("LEINFA"&amp;A336,'Main File'!A:O,6,0),0)</f>
        <v>0</v>
      </c>
      <c r="C336" s="26">
        <f>IFERROR(+VLOOKUP("LEINFA"&amp;A336,'Main File'!A:O,7,0),0)</f>
        <v>0</v>
      </c>
      <c r="D336" s="26">
        <f>IFERROR(+VLOOKUP("LEINFA"&amp;A336,'Main File'!A:O,8,0),0)</f>
        <v>0</v>
      </c>
      <c r="E336" s="26">
        <f>IFERROR(+VLOOKUP("LEINFA"&amp;A336,'Main File'!A:O,9,0),0)</f>
        <v>0</v>
      </c>
      <c r="F336" s="26">
        <f>IFERROR(+VLOOKUP("LEINFA"&amp;A336,'Main File'!A:O,10,0),0)</f>
        <v>0</v>
      </c>
      <c r="G336" s="26">
        <f>IFERROR(+VLOOKUP("LEINFA"&amp;A336,'Main File'!A:O,11,0),0)</f>
        <v>0</v>
      </c>
      <c r="H336" s="26">
        <f>IFERROR(+VLOOKUP("LEINFA"&amp;A336,'Main File'!A:O,12,0),0)</f>
        <v>0</v>
      </c>
      <c r="I336" s="26">
        <f>IFERROR(+VLOOKUP("LEINFA"&amp;A336,'Main File'!A:O,13,0),0)</f>
        <v>0</v>
      </c>
      <c r="J336" s="26">
        <f>IFERROR(+VLOOKUP("LEINFA"&amp;A336,'Main File'!A:O,14,0),0)</f>
        <v>0</v>
      </c>
      <c r="K336" s="26">
        <f>IFERROR(+VLOOKUP("LEINFA"&amp;A336,'Main File'!A:O,15,0),0)</f>
        <v>0</v>
      </c>
    </row>
    <row r="337" spans="1:11" x14ac:dyDescent="0.25">
      <c r="A337" s="9">
        <f t="shared" si="5"/>
        <v>43524</v>
      </c>
      <c r="B337" s="26">
        <f>IFERROR(+VLOOKUP("LEINFA"&amp;A337,'Main File'!A:O,6,0),0)</f>
        <v>0</v>
      </c>
      <c r="C337" s="26">
        <f>IFERROR(+VLOOKUP("LEINFA"&amp;A337,'Main File'!A:O,7,0),0)</f>
        <v>0</v>
      </c>
      <c r="D337" s="26">
        <f>IFERROR(+VLOOKUP("LEINFA"&amp;A337,'Main File'!A:O,8,0),0)</f>
        <v>0</v>
      </c>
      <c r="E337" s="26">
        <f>IFERROR(+VLOOKUP("LEINFA"&amp;A337,'Main File'!A:O,9,0),0)</f>
        <v>0</v>
      </c>
      <c r="F337" s="26">
        <f>IFERROR(+VLOOKUP("LEINFA"&amp;A337,'Main File'!A:O,10,0),0)</f>
        <v>0</v>
      </c>
      <c r="G337" s="26">
        <f>IFERROR(+VLOOKUP("LEINFA"&amp;A337,'Main File'!A:O,11,0),0)</f>
        <v>0</v>
      </c>
      <c r="H337" s="26">
        <f>IFERROR(+VLOOKUP("LEINFA"&amp;A337,'Main File'!A:O,12,0),0)</f>
        <v>0</v>
      </c>
      <c r="I337" s="26">
        <f>IFERROR(+VLOOKUP("LEINFA"&amp;A337,'Main File'!A:O,13,0),0)</f>
        <v>0</v>
      </c>
      <c r="J337" s="26">
        <f>IFERROR(+VLOOKUP("LEINFA"&amp;A337,'Main File'!A:O,14,0),0)</f>
        <v>0</v>
      </c>
      <c r="K337" s="26">
        <f>IFERROR(+VLOOKUP("LEINFA"&amp;A337,'Main File'!A:O,15,0),0)</f>
        <v>0</v>
      </c>
    </row>
    <row r="338" spans="1:11" x14ac:dyDescent="0.25">
      <c r="A338" s="9">
        <f t="shared" si="5"/>
        <v>43525</v>
      </c>
      <c r="B338" s="26">
        <f>IFERROR(+VLOOKUP("LEINFA"&amp;A338,'Main File'!A:O,6,0),0)</f>
        <v>0</v>
      </c>
      <c r="C338" s="26">
        <f>IFERROR(+VLOOKUP("LEINFA"&amp;A338,'Main File'!A:O,7,0),0)</f>
        <v>0</v>
      </c>
      <c r="D338" s="26">
        <f>IFERROR(+VLOOKUP("LEINFA"&amp;A338,'Main File'!A:O,8,0),0)</f>
        <v>0</v>
      </c>
      <c r="E338" s="26">
        <f>IFERROR(+VLOOKUP("LEINFA"&amp;A338,'Main File'!A:O,9,0),0)</f>
        <v>0</v>
      </c>
      <c r="F338" s="26">
        <f>IFERROR(+VLOOKUP("LEINFA"&amp;A338,'Main File'!A:O,10,0),0)</f>
        <v>0</v>
      </c>
      <c r="G338" s="26">
        <f>IFERROR(+VLOOKUP("LEINFA"&amp;A338,'Main File'!A:O,11,0),0)</f>
        <v>0</v>
      </c>
      <c r="H338" s="26">
        <f>IFERROR(+VLOOKUP("LEINFA"&amp;A338,'Main File'!A:O,12,0),0)</f>
        <v>0</v>
      </c>
      <c r="I338" s="26">
        <f>IFERROR(+VLOOKUP("LEINFA"&amp;A338,'Main File'!A:O,13,0),0)</f>
        <v>0</v>
      </c>
      <c r="J338" s="26">
        <f>IFERROR(+VLOOKUP("LEINFA"&amp;A338,'Main File'!A:O,14,0),0)</f>
        <v>0</v>
      </c>
      <c r="K338" s="26">
        <f>IFERROR(+VLOOKUP("LEINFA"&amp;A338,'Main File'!A:O,15,0),0)</f>
        <v>0</v>
      </c>
    </row>
    <row r="339" spans="1:11" x14ac:dyDescent="0.25">
      <c r="A339" s="9">
        <f t="shared" si="5"/>
        <v>43526</v>
      </c>
      <c r="B339" s="26">
        <f>IFERROR(+VLOOKUP("LEINFA"&amp;A339,'Main File'!A:O,6,0),0)</f>
        <v>0</v>
      </c>
      <c r="C339" s="26">
        <f>IFERROR(+VLOOKUP("LEINFA"&amp;A339,'Main File'!A:O,7,0),0)</f>
        <v>0</v>
      </c>
      <c r="D339" s="26">
        <f>IFERROR(+VLOOKUP("LEINFA"&amp;A339,'Main File'!A:O,8,0),0)</f>
        <v>0</v>
      </c>
      <c r="E339" s="26">
        <f>IFERROR(+VLOOKUP("LEINFA"&amp;A339,'Main File'!A:O,9,0),0)</f>
        <v>0</v>
      </c>
      <c r="F339" s="26">
        <f>IFERROR(+VLOOKUP("LEINFA"&amp;A339,'Main File'!A:O,10,0),0)</f>
        <v>0</v>
      </c>
      <c r="G339" s="26">
        <f>IFERROR(+VLOOKUP("LEINFA"&amp;A339,'Main File'!A:O,11,0),0)</f>
        <v>0</v>
      </c>
      <c r="H339" s="26">
        <f>IFERROR(+VLOOKUP("LEINFA"&amp;A339,'Main File'!A:O,12,0),0)</f>
        <v>0</v>
      </c>
      <c r="I339" s="26">
        <f>IFERROR(+VLOOKUP("LEINFA"&amp;A339,'Main File'!A:O,13,0),0)</f>
        <v>0</v>
      </c>
      <c r="J339" s="26">
        <f>IFERROR(+VLOOKUP("LEINFA"&amp;A339,'Main File'!A:O,14,0),0)</f>
        <v>0</v>
      </c>
      <c r="K339" s="26">
        <f>IFERROR(+VLOOKUP("LEINFA"&amp;A339,'Main File'!A:O,15,0),0)</f>
        <v>0</v>
      </c>
    </row>
    <row r="340" spans="1:11" x14ac:dyDescent="0.25">
      <c r="A340" s="9">
        <f t="shared" si="5"/>
        <v>43527</v>
      </c>
      <c r="B340" s="26">
        <f>IFERROR(+VLOOKUP("LEINFA"&amp;A340,'Main File'!A:O,6,0),0)</f>
        <v>0</v>
      </c>
      <c r="C340" s="26">
        <f>IFERROR(+VLOOKUP("LEINFA"&amp;A340,'Main File'!A:O,7,0),0)</f>
        <v>0</v>
      </c>
      <c r="D340" s="26">
        <f>IFERROR(+VLOOKUP("LEINFA"&amp;A340,'Main File'!A:O,8,0),0)</f>
        <v>0</v>
      </c>
      <c r="E340" s="26">
        <f>IFERROR(+VLOOKUP("LEINFA"&amp;A340,'Main File'!A:O,9,0),0)</f>
        <v>0</v>
      </c>
      <c r="F340" s="26">
        <f>IFERROR(+VLOOKUP("LEINFA"&amp;A340,'Main File'!A:O,10,0),0)</f>
        <v>0</v>
      </c>
      <c r="G340" s="26">
        <f>IFERROR(+VLOOKUP("LEINFA"&amp;A340,'Main File'!A:O,11,0),0)</f>
        <v>0</v>
      </c>
      <c r="H340" s="26">
        <f>IFERROR(+VLOOKUP("LEINFA"&amp;A340,'Main File'!A:O,12,0),0)</f>
        <v>0</v>
      </c>
      <c r="I340" s="26">
        <f>IFERROR(+VLOOKUP("LEINFA"&amp;A340,'Main File'!A:O,13,0),0)</f>
        <v>0</v>
      </c>
      <c r="J340" s="26">
        <f>IFERROR(+VLOOKUP("LEINFA"&amp;A340,'Main File'!A:O,14,0),0)</f>
        <v>0</v>
      </c>
      <c r="K340" s="26">
        <f>IFERROR(+VLOOKUP("LEINFA"&amp;A340,'Main File'!A:O,15,0),0)</f>
        <v>0</v>
      </c>
    </row>
    <row r="341" spans="1:11" x14ac:dyDescent="0.25">
      <c r="A341" s="9">
        <f t="shared" si="5"/>
        <v>43528</v>
      </c>
      <c r="B341" s="26">
        <f>IFERROR(+VLOOKUP("LEINFA"&amp;A341,'Main File'!A:O,6,0),0)</f>
        <v>0</v>
      </c>
      <c r="C341" s="26">
        <f>IFERROR(+VLOOKUP("LEINFA"&amp;A341,'Main File'!A:O,7,0),0)</f>
        <v>0</v>
      </c>
      <c r="D341" s="26">
        <f>IFERROR(+VLOOKUP("LEINFA"&amp;A341,'Main File'!A:O,8,0),0)</f>
        <v>0</v>
      </c>
      <c r="E341" s="26">
        <f>IFERROR(+VLOOKUP("LEINFA"&amp;A341,'Main File'!A:O,9,0),0)</f>
        <v>0</v>
      </c>
      <c r="F341" s="26">
        <f>IFERROR(+VLOOKUP("LEINFA"&amp;A341,'Main File'!A:O,10,0),0)</f>
        <v>0</v>
      </c>
      <c r="G341" s="26">
        <f>IFERROR(+VLOOKUP("LEINFA"&amp;A341,'Main File'!A:O,11,0),0)</f>
        <v>0</v>
      </c>
      <c r="H341" s="26">
        <f>IFERROR(+VLOOKUP("LEINFA"&amp;A341,'Main File'!A:O,12,0),0)</f>
        <v>0</v>
      </c>
      <c r="I341" s="26">
        <f>IFERROR(+VLOOKUP("LEINFA"&amp;A341,'Main File'!A:O,13,0),0)</f>
        <v>0</v>
      </c>
      <c r="J341" s="26">
        <f>IFERROR(+VLOOKUP("LEINFA"&amp;A341,'Main File'!A:O,14,0),0)</f>
        <v>0</v>
      </c>
      <c r="K341" s="26">
        <f>IFERROR(+VLOOKUP("LEINFA"&amp;A341,'Main File'!A:O,15,0),0)</f>
        <v>0</v>
      </c>
    </row>
    <row r="342" spans="1:11" x14ac:dyDescent="0.25">
      <c r="A342" s="9">
        <f t="shared" si="5"/>
        <v>43529</v>
      </c>
      <c r="B342" s="26">
        <f>IFERROR(+VLOOKUP("LEINFA"&amp;A342,'Main File'!A:O,6,0),0)</f>
        <v>0</v>
      </c>
      <c r="C342" s="26">
        <f>IFERROR(+VLOOKUP("LEINFA"&amp;A342,'Main File'!A:O,7,0),0)</f>
        <v>0</v>
      </c>
      <c r="D342" s="26">
        <f>IFERROR(+VLOOKUP("LEINFA"&amp;A342,'Main File'!A:O,8,0),0)</f>
        <v>0</v>
      </c>
      <c r="E342" s="26">
        <f>IFERROR(+VLOOKUP("LEINFA"&amp;A342,'Main File'!A:O,9,0),0)</f>
        <v>0</v>
      </c>
      <c r="F342" s="26">
        <f>IFERROR(+VLOOKUP("LEINFA"&amp;A342,'Main File'!A:O,10,0),0)</f>
        <v>0</v>
      </c>
      <c r="G342" s="26">
        <f>IFERROR(+VLOOKUP("LEINFA"&amp;A342,'Main File'!A:O,11,0),0)</f>
        <v>0</v>
      </c>
      <c r="H342" s="26">
        <f>IFERROR(+VLOOKUP("LEINFA"&amp;A342,'Main File'!A:O,12,0),0)</f>
        <v>0</v>
      </c>
      <c r="I342" s="26">
        <f>IFERROR(+VLOOKUP("LEINFA"&amp;A342,'Main File'!A:O,13,0),0)</f>
        <v>0</v>
      </c>
      <c r="J342" s="26">
        <f>IFERROR(+VLOOKUP("LEINFA"&amp;A342,'Main File'!A:O,14,0),0)</f>
        <v>0</v>
      </c>
      <c r="K342" s="26">
        <f>IFERROR(+VLOOKUP("LEINFA"&amp;A342,'Main File'!A:O,15,0),0)</f>
        <v>0</v>
      </c>
    </row>
    <row r="343" spans="1:11" x14ac:dyDescent="0.25">
      <c r="A343" s="9">
        <f t="shared" si="5"/>
        <v>43530</v>
      </c>
      <c r="B343" s="26">
        <f>IFERROR(+VLOOKUP("LEINFA"&amp;A343,'Main File'!A:O,6,0),0)</f>
        <v>0</v>
      </c>
      <c r="C343" s="26">
        <f>IFERROR(+VLOOKUP("LEINFA"&amp;A343,'Main File'!A:O,7,0),0)</f>
        <v>0</v>
      </c>
      <c r="D343" s="26">
        <f>IFERROR(+VLOOKUP("LEINFA"&amp;A343,'Main File'!A:O,8,0),0)</f>
        <v>0</v>
      </c>
      <c r="E343" s="26">
        <f>IFERROR(+VLOOKUP("LEINFA"&amp;A343,'Main File'!A:O,9,0),0)</f>
        <v>0</v>
      </c>
      <c r="F343" s="26">
        <f>IFERROR(+VLOOKUP("LEINFA"&amp;A343,'Main File'!A:O,10,0),0)</f>
        <v>0</v>
      </c>
      <c r="G343" s="26">
        <f>IFERROR(+VLOOKUP("LEINFA"&amp;A343,'Main File'!A:O,11,0),0)</f>
        <v>0</v>
      </c>
      <c r="H343" s="26">
        <f>IFERROR(+VLOOKUP("LEINFA"&amp;A343,'Main File'!A:O,12,0),0)</f>
        <v>0</v>
      </c>
      <c r="I343" s="26">
        <f>IFERROR(+VLOOKUP("LEINFA"&amp;A343,'Main File'!A:O,13,0),0)</f>
        <v>0</v>
      </c>
      <c r="J343" s="26">
        <f>IFERROR(+VLOOKUP("LEINFA"&amp;A343,'Main File'!A:O,14,0),0)</f>
        <v>0</v>
      </c>
      <c r="K343" s="26">
        <f>IFERROR(+VLOOKUP("LEINFA"&amp;A343,'Main File'!A:O,15,0),0)</f>
        <v>0</v>
      </c>
    </row>
    <row r="344" spans="1:11" x14ac:dyDescent="0.25">
      <c r="A344" s="9">
        <f t="shared" si="5"/>
        <v>43531</v>
      </c>
      <c r="B344" s="26">
        <f>IFERROR(+VLOOKUP("LEINFA"&amp;A344,'Main File'!A:O,6,0),0)</f>
        <v>0</v>
      </c>
      <c r="C344" s="26">
        <f>IFERROR(+VLOOKUP("LEINFA"&amp;A344,'Main File'!A:O,7,0),0)</f>
        <v>0</v>
      </c>
      <c r="D344" s="26">
        <f>IFERROR(+VLOOKUP("LEINFA"&amp;A344,'Main File'!A:O,8,0),0)</f>
        <v>0</v>
      </c>
      <c r="E344" s="26">
        <f>IFERROR(+VLOOKUP("LEINFA"&amp;A344,'Main File'!A:O,9,0),0)</f>
        <v>0</v>
      </c>
      <c r="F344" s="26">
        <f>IFERROR(+VLOOKUP("LEINFA"&amp;A344,'Main File'!A:O,10,0),0)</f>
        <v>0</v>
      </c>
      <c r="G344" s="26">
        <f>IFERROR(+VLOOKUP("LEINFA"&amp;A344,'Main File'!A:O,11,0),0)</f>
        <v>0</v>
      </c>
      <c r="H344" s="26">
        <f>IFERROR(+VLOOKUP("LEINFA"&amp;A344,'Main File'!A:O,12,0),0)</f>
        <v>0</v>
      </c>
      <c r="I344" s="26">
        <f>IFERROR(+VLOOKUP("LEINFA"&amp;A344,'Main File'!A:O,13,0),0)</f>
        <v>0</v>
      </c>
      <c r="J344" s="26">
        <f>IFERROR(+VLOOKUP("LEINFA"&amp;A344,'Main File'!A:O,14,0),0)</f>
        <v>0</v>
      </c>
      <c r="K344" s="26">
        <f>IFERROR(+VLOOKUP("LEINFA"&amp;A344,'Main File'!A:O,15,0),0)</f>
        <v>0</v>
      </c>
    </row>
    <row r="345" spans="1:11" x14ac:dyDescent="0.25">
      <c r="A345" s="9">
        <f t="shared" si="5"/>
        <v>43532</v>
      </c>
      <c r="B345" s="26">
        <f>IFERROR(+VLOOKUP("LEINFA"&amp;A345,'Main File'!A:O,6,0),0)</f>
        <v>0</v>
      </c>
      <c r="C345" s="26">
        <f>IFERROR(+VLOOKUP("LEINFA"&amp;A345,'Main File'!A:O,7,0),0)</f>
        <v>0</v>
      </c>
      <c r="D345" s="26">
        <f>IFERROR(+VLOOKUP("LEINFA"&amp;A345,'Main File'!A:O,8,0),0)</f>
        <v>0</v>
      </c>
      <c r="E345" s="26">
        <f>IFERROR(+VLOOKUP("LEINFA"&amp;A345,'Main File'!A:O,9,0),0)</f>
        <v>0</v>
      </c>
      <c r="F345" s="26">
        <f>IFERROR(+VLOOKUP("LEINFA"&amp;A345,'Main File'!A:O,10,0),0)</f>
        <v>0</v>
      </c>
      <c r="G345" s="26">
        <f>IFERROR(+VLOOKUP("LEINFA"&amp;A345,'Main File'!A:O,11,0),0)</f>
        <v>0</v>
      </c>
      <c r="H345" s="26">
        <f>IFERROR(+VLOOKUP("LEINFA"&amp;A345,'Main File'!A:O,12,0),0)</f>
        <v>0</v>
      </c>
      <c r="I345" s="26">
        <f>IFERROR(+VLOOKUP("LEINFA"&amp;A345,'Main File'!A:O,13,0),0)</f>
        <v>0</v>
      </c>
      <c r="J345" s="26">
        <f>IFERROR(+VLOOKUP("LEINFA"&amp;A345,'Main File'!A:O,14,0),0)</f>
        <v>0</v>
      </c>
      <c r="K345" s="26">
        <f>IFERROR(+VLOOKUP("LEINFA"&amp;A345,'Main File'!A:O,15,0),0)</f>
        <v>0</v>
      </c>
    </row>
    <row r="346" spans="1:11" x14ac:dyDescent="0.25">
      <c r="A346" s="9">
        <f t="shared" si="5"/>
        <v>43533</v>
      </c>
      <c r="B346" s="26">
        <f>IFERROR(+VLOOKUP("LEINFA"&amp;A346,'Main File'!A:O,6,0),0)</f>
        <v>0</v>
      </c>
      <c r="C346" s="26">
        <f>IFERROR(+VLOOKUP("LEINFA"&amp;A346,'Main File'!A:O,7,0),0)</f>
        <v>0</v>
      </c>
      <c r="D346" s="26">
        <f>IFERROR(+VLOOKUP("LEINFA"&amp;A346,'Main File'!A:O,8,0),0)</f>
        <v>0</v>
      </c>
      <c r="E346" s="26">
        <f>IFERROR(+VLOOKUP("LEINFA"&amp;A346,'Main File'!A:O,9,0),0)</f>
        <v>0</v>
      </c>
      <c r="F346" s="26">
        <f>IFERROR(+VLOOKUP("LEINFA"&amp;A346,'Main File'!A:O,10,0),0)</f>
        <v>0</v>
      </c>
      <c r="G346" s="26">
        <f>IFERROR(+VLOOKUP("LEINFA"&amp;A346,'Main File'!A:O,11,0),0)</f>
        <v>0</v>
      </c>
      <c r="H346" s="26">
        <f>IFERROR(+VLOOKUP("LEINFA"&amp;A346,'Main File'!A:O,12,0),0)</f>
        <v>0</v>
      </c>
      <c r="I346" s="26">
        <f>IFERROR(+VLOOKUP("LEINFA"&amp;A346,'Main File'!A:O,13,0),0)</f>
        <v>0</v>
      </c>
      <c r="J346" s="26">
        <f>IFERROR(+VLOOKUP("LEINFA"&amp;A346,'Main File'!A:O,14,0),0)</f>
        <v>0</v>
      </c>
      <c r="K346" s="26">
        <f>IFERROR(+VLOOKUP("LEINFA"&amp;A346,'Main File'!A:O,15,0),0)</f>
        <v>0</v>
      </c>
    </row>
    <row r="347" spans="1:11" x14ac:dyDescent="0.25">
      <c r="A347" s="9">
        <f t="shared" si="5"/>
        <v>43534</v>
      </c>
      <c r="B347" s="26">
        <f>IFERROR(+VLOOKUP("LEINFA"&amp;A347,'Main File'!A:O,6,0),0)</f>
        <v>0</v>
      </c>
      <c r="C347" s="26">
        <f>IFERROR(+VLOOKUP("LEINFA"&amp;A347,'Main File'!A:O,7,0),0)</f>
        <v>0</v>
      </c>
      <c r="D347" s="26">
        <f>IFERROR(+VLOOKUP("LEINFA"&amp;A347,'Main File'!A:O,8,0),0)</f>
        <v>0</v>
      </c>
      <c r="E347" s="26">
        <f>IFERROR(+VLOOKUP("LEINFA"&amp;A347,'Main File'!A:O,9,0),0)</f>
        <v>0</v>
      </c>
      <c r="F347" s="26">
        <f>IFERROR(+VLOOKUP("LEINFA"&amp;A347,'Main File'!A:O,10,0),0)</f>
        <v>0</v>
      </c>
      <c r="G347" s="26">
        <f>IFERROR(+VLOOKUP("LEINFA"&amp;A347,'Main File'!A:O,11,0),0)</f>
        <v>0</v>
      </c>
      <c r="H347" s="26">
        <f>IFERROR(+VLOOKUP("LEINFA"&amp;A347,'Main File'!A:O,12,0),0)</f>
        <v>0</v>
      </c>
      <c r="I347" s="26">
        <f>IFERROR(+VLOOKUP("LEINFA"&amp;A347,'Main File'!A:O,13,0),0)</f>
        <v>0</v>
      </c>
      <c r="J347" s="26">
        <f>IFERROR(+VLOOKUP("LEINFA"&amp;A347,'Main File'!A:O,14,0),0)</f>
        <v>0</v>
      </c>
      <c r="K347" s="26">
        <f>IFERROR(+VLOOKUP("LEINFA"&amp;A347,'Main File'!A:O,15,0),0)</f>
        <v>0</v>
      </c>
    </row>
    <row r="348" spans="1:11" x14ac:dyDescent="0.25">
      <c r="A348" s="9">
        <f t="shared" si="5"/>
        <v>43535</v>
      </c>
      <c r="B348" s="26">
        <f>IFERROR(+VLOOKUP("LEINFA"&amp;A348,'Main File'!A:O,6,0),0)</f>
        <v>0</v>
      </c>
      <c r="C348" s="26">
        <f>IFERROR(+VLOOKUP("LEINFA"&amp;A348,'Main File'!A:O,7,0),0)</f>
        <v>0</v>
      </c>
      <c r="D348" s="26">
        <f>IFERROR(+VLOOKUP("LEINFA"&amp;A348,'Main File'!A:O,8,0),0)</f>
        <v>0</v>
      </c>
      <c r="E348" s="26">
        <f>IFERROR(+VLOOKUP("LEINFA"&amp;A348,'Main File'!A:O,9,0),0)</f>
        <v>0</v>
      </c>
      <c r="F348" s="26">
        <f>IFERROR(+VLOOKUP("LEINFA"&amp;A348,'Main File'!A:O,10,0),0)</f>
        <v>0</v>
      </c>
      <c r="G348" s="26">
        <f>IFERROR(+VLOOKUP("LEINFA"&amp;A348,'Main File'!A:O,11,0),0)</f>
        <v>0</v>
      </c>
      <c r="H348" s="26">
        <f>IFERROR(+VLOOKUP("LEINFA"&amp;A348,'Main File'!A:O,12,0),0)</f>
        <v>0</v>
      </c>
      <c r="I348" s="26">
        <f>IFERROR(+VLOOKUP("LEINFA"&amp;A348,'Main File'!A:O,13,0),0)</f>
        <v>0</v>
      </c>
      <c r="J348" s="26">
        <f>IFERROR(+VLOOKUP("LEINFA"&amp;A348,'Main File'!A:O,14,0),0)</f>
        <v>0</v>
      </c>
      <c r="K348" s="26">
        <f>IFERROR(+VLOOKUP("LEINFA"&amp;A348,'Main File'!A:O,15,0),0)</f>
        <v>0</v>
      </c>
    </row>
    <row r="349" spans="1:11" x14ac:dyDescent="0.25">
      <c r="A349" s="9">
        <f t="shared" si="5"/>
        <v>43536</v>
      </c>
      <c r="B349" s="26">
        <f>IFERROR(+VLOOKUP("LEINFA"&amp;A349,'Main File'!A:O,6,0),0)</f>
        <v>0</v>
      </c>
      <c r="C349" s="26">
        <f>IFERROR(+VLOOKUP("LEINFA"&amp;A349,'Main File'!A:O,7,0),0)</f>
        <v>0</v>
      </c>
      <c r="D349" s="26">
        <f>IFERROR(+VLOOKUP("LEINFA"&amp;A349,'Main File'!A:O,8,0),0)</f>
        <v>0</v>
      </c>
      <c r="E349" s="26">
        <f>IFERROR(+VLOOKUP("LEINFA"&amp;A349,'Main File'!A:O,9,0),0)</f>
        <v>0</v>
      </c>
      <c r="F349" s="26">
        <f>IFERROR(+VLOOKUP("LEINFA"&amp;A349,'Main File'!A:O,10,0),0)</f>
        <v>0</v>
      </c>
      <c r="G349" s="26">
        <f>IFERROR(+VLOOKUP("LEINFA"&amp;A349,'Main File'!A:O,11,0),0)</f>
        <v>0</v>
      </c>
      <c r="H349" s="26">
        <f>IFERROR(+VLOOKUP("LEINFA"&amp;A349,'Main File'!A:O,12,0),0)</f>
        <v>0</v>
      </c>
      <c r="I349" s="26">
        <f>IFERROR(+VLOOKUP("LEINFA"&amp;A349,'Main File'!A:O,13,0),0)</f>
        <v>0</v>
      </c>
      <c r="J349" s="26">
        <f>IFERROR(+VLOOKUP("LEINFA"&amp;A349,'Main File'!A:O,14,0),0)</f>
        <v>0</v>
      </c>
      <c r="K349" s="26">
        <f>IFERROR(+VLOOKUP("LEINFA"&amp;A349,'Main File'!A:O,15,0),0)</f>
        <v>0</v>
      </c>
    </row>
    <row r="350" spans="1:11" x14ac:dyDescent="0.25">
      <c r="A350" s="9">
        <f t="shared" si="5"/>
        <v>43537</v>
      </c>
      <c r="B350" s="26">
        <f>IFERROR(+VLOOKUP("LEINFA"&amp;A350,'Main File'!A:O,6,0),0)</f>
        <v>0</v>
      </c>
      <c r="C350" s="26">
        <f>IFERROR(+VLOOKUP("LEINFA"&amp;A350,'Main File'!A:O,7,0),0)</f>
        <v>0</v>
      </c>
      <c r="D350" s="26">
        <f>IFERROR(+VLOOKUP("LEINFA"&amp;A350,'Main File'!A:O,8,0),0)</f>
        <v>0</v>
      </c>
      <c r="E350" s="26">
        <f>IFERROR(+VLOOKUP("LEINFA"&amp;A350,'Main File'!A:O,9,0),0)</f>
        <v>0</v>
      </c>
      <c r="F350" s="26">
        <f>IFERROR(+VLOOKUP("LEINFA"&amp;A350,'Main File'!A:O,10,0),0)</f>
        <v>0</v>
      </c>
      <c r="G350" s="26">
        <f>IFERROR(+VLOOKUP("LEINFA"&amp;A350,'Main File'!A:O,11,0),0)</f>
        <v>0</v>
      </c>
      <c r="H350" s="26">
        <f>IFERROR(+VLOOKUP("LEINFA"&amp;A350,'Main File'!A:O,12,0),0)</f>
        <v>0</v>
      </c>
      <c r="I350" s="26">
        <f>IFERROR(+VLOOKUP("LEINFA"&amp;A350,'Main File'!A:O,13,0),0)</f>
        <v>0</v>
      </c>
      <c r="J350" s="26">
        <f>IFERROR(+VLOOKUP("LEINFA"&amp;A350,'Main File'!A:O,14,0),0)</f>
        <v>0</v>
      </c>
      <c r="K350" s="26">
        <f>IFERROR(+VLOOKUP("LEINFA"&amp;A350,'Main File'!A:O,15,0),0)</f>
        <v>0</v>
      </c>
    </row>
    <row r="351" spans="1:11" x14ac:dyDescent="0.25">
      <c r="A351" s="9">
        <f t="shared" si="5"/>
        <v>43538</v>
      </c>
      <c r="B351" s="26">
        <f>IFERROR(+VLOOKUP("LEINFA"&amp;A351,'Main File'!A:O,6,0),0)</f>
        <v>0</v>
      </c>
      <c r="C351" s="26">
        <f>IFERROR(+VLOOKUP("LEINFA"&amp;A351,'Main File'!A:O,7,0),0)</f>
        <v>0</v>
      </c>
      <c r="D351" s="26">
        <f>IFERROR(+VLOOKUP("LEINFA"&amp;A351,'Main File'!A:O,8,0),0)</f>
        <v>0</v>
      </c>
      <c r="E351" s="26">
        <f>IFERROR(+VLOOKUP("LEINFA"&amp;A351,'Main File'!A:O,9,0),0)</f>
        <v>0</v>
      </c>
      <c r="F351" s="26">
        <f>IFERROR(+VLOOKUP("LEINFA"&amp;A351,'Main File'!A:O,10,0),0)</f>
        <v>0</v>
      </c>
      <c r="G351" s="26">
        <f>IFERROR(+VLOOKUP("LEINFA"&amp;A351,'Main File'!A:O,11,0),0)</f>
        <v>0</v>
      </c>
      <c r="H351" s="26">
        <f>IFERROR(+VLOOKUP("LEINFA"&amp;A351,'Main File'!A:O,12,0),0)</f>
        <v>0</v>
      </c>
      <c r="I351" s="26">
        <f>IFERROR(+VLOOKUP("LEINFA"&amp;A351,'Main File'!A:O,13,0),0)</f>
        <v>0</v>
      </c>
      <c r="J351" s="26">
        <f>IFERROR(+VLOOKUP("LEINFA"&amp;A351,'Main File'!A:O,14,0),0)</f>
        <v>0</v>
      </c>
      <c r="K351" s="26">
        <f>IFERROR(+VLOOKUP("LEINFA"&amp;A351,'Main File'!A:O,15,0),0)</f>
        <v>0</v>
      </c>
    </row>
    <row r="352" spans="1:11" x14ac:dyDescent="0.25">
      <c r="A352" s="9">
        <f t="shared" si="5"/>
        <v>43539</v>
      </c>
      <c r="B352" s="26">
        <f>IFERROR(+VLOOKUP("LEINFA"&amp;A352,'Main File'!A:O,6,0),0)</f>
        <v>0</v>
      </c>
      <c r="C352" s="26">
        <f>IFERROR(+VLOOKUP("LEINFA"&amp;A352,'Main File'!A:O,7,0),0)</f>
        <v>0</v>
      </c>
      <c r="D352" s="26">
        <f>IFERROR(+VLOOKUP("LEINFA"&amp;A352,'Main File'!A:O,8,0),0)</f>
        <v>0</v>
      </c>
      <c r="E352" s="26">
        <f>IFERROR(+VLOOKUP("LEINFA"&amp;A352,'Main File'!A:O,9,0),0)</f>
        <v>0</v>
      </c>
      <c r="F352" s="26">
        <f>IFERROR(+VLOOKUP("LEINFA"&amp;A352,'Main File'!A:O,10,0),0)</f>
        <v>0</v>
      </c>
      <c r="G352" s="26">
        <f>IFERROR(+VLOOKUP("LEINFA"&amp;A352,'Main File'!A:O,11,0),0)</f>
        <v>0</v>
      </c>
      <c r="H352" s="26">
        <f>IFERROR(+VLOOKUP("LEINFA"&amp;A352,'Main File'!A:O,12,0),0)</f>
        <v>0</v>
      </c>
      <c r="I352" s="26">
        <f>IFERROR(+VLOOKUP("LEINFA"&amp;A352,'Main File'!A:O,13,0),0)</f>
        <v>0</v>
      </c>
      <c r="J352" s="26">
        <f>IFERROR(+VLOOKUP("LEINFA"&amp;A352,'Main File'!A:O,14,0),0)</f>
        <v>0</v>
      </c>
      <c r="K352" s="26">
        <f>IFERROR(+VLOOKUP("LEINFA"&amp;A352,'Main File'!A:O,15,0),0)</f>
        <v>0</v>
      </c>
    </row>
    <row r="353" spans="1:11" x14ac:dyDescent="0.25">
      <c r="A353" s="9">
        <f t="shared" si="5"/>
        <v>43540</v>
      </c>
      <c r="B353" s="26">
        <f>IFERROR(+VLOOKUP("LEINFA"&amp;A353,'Main File'!A:O,6,0),0)</f>
        <v>0</v>
      </c>
      <c r="C353" s="26">
        <f>IFERROR(+VLOOKUP("LEINFA"&amp;A353,'Main File'!A:O,7,0),0)</f>
        <v>0</v>
      </c>
      <c r="D353" s="26">
        <f>IFERROR(+VLOOKUP("LEINFA"&amp;A353,'Main File'!A:O,8,0),0)</f>
        <v>0</v>
      </c>
      <c r="E353" s="26">
        <f>IFERROR(+VLOOKUP("LEINFA"&amp;A353,'Main File'!A:O,9,0),0)</f>
        <v>0</v>
      </c>
      <c r="F353" s="26">
        <f>IFERROR(+VLOOKUP("LEINFA"&amp;A353,'Main File'!A:O,10,0),0)</f>
        <v>0</v>
      </c>
      <c r="G353" s="26">
        <f>IFERROR(+VLOOKUP("LEINFA"&amp;A353,'Main File'!A:O,11,0),0)</f>
        <v>0</v>
      </c>
      <c r="H353" s="26">
        <f>IFERROR(+VLOOKUP("LEINFA"&amp;A353,'Main File'!A:O,12,0),0)</f>
        <v>0</v>
      </c>
      <c r="I353" s="26">
        <f>IFERROR(+VLOOKUP("LEINFA"&amp;A353,'Main File'!A:O,13,0),0)</f>
        <v>0</v>
      </c>
      <c r="J353" s="26">
        <f>IFERROR(+VLOOKUP("LEINFA"&amp;A353,'Main File'!A:O,14,0),0)</f>
        <v>0</v>
      </c>
      <c r="K353" s="26">
        <f>IFERROR(+VLOOKUP("LEINFA"&amp;A353,'Main File'!A:O,15,0),0)</f>
        <v>0</v>
      </c>
    </row>
    <row r="354" spans="1:11" x14ac:dyDescent="0.25">
      <c r="A354" s="9">
        <f t="shared" si="5"/>
        <v>43541</v>
      </c>
      <c r="B354" s="26">
        <f>IFERROR(+VLOOKUP("LEINFA"&amp;A354,'Main File'!A:O,6,0),0)</f>
        <v>0</v>
      </c>
      <c r="C354" s="26">
        <f>IFERROR(+VLOOKUP("LEINFA"&amp;A354,'Main File'!A:O,7,0),0)</f>
        <v>0</v>
      </c>
      <c r="D354" s="26">
        <f>IFERROR(+VLOOKUP("LEINFA"&amp;A354,'Main File'!A:O,8,0),0)</f>
        <v>0</v>
      </c>
      <c r="E354" s="26">
        <f>IFERROR(+VLOOKUP("LEINFA"&amp;A354,'Main File'!A:O,9,0),0)</f>
        <v>0</v>
      </c>
      <c r="F354" s="26">
        <f>IFERROR(+VLOOKUP("LEINFA"&amp;A354,'Main File'!A:O,10,0),0)</f>
        <v>0</v>
      </c>
      <c r="G354" s="26">
        <f>IFERROR(+VLOOKUP("LEINFA"&amp;A354,'Main File'!A:O,11,0),0)</f>
        <v>0</v>
      </c>
      <c r="H354" s="26">
        <f>IFERROR(+VLOOKUP("LEINFA"&amp;A354,'Main File'!A:O,12,0),0)</f>
        <v>0</v>
      </c>
      <c r="I354" s="26">
        <f>IFERROR(+VLOOKUP("LEINFA"&amp;A354,'Main File'!A:O,13,0),0)</f>
        <v>0</v>
      </c>
      <c r="J354" s="26">
        <f>IFERROR(+VLOOKUP("LEINFA"&amp;A354,'Main File'!A:O,14,0),0)</f>
        <v>0</v>
      </c>
      <c r="K354" s="26">
        <f>IFERROR(+VLOOKUP("LEINFA"&amp;A354,'Main File'!A:O,15,0),0)</f>
        <v>0</v>
      </c>
    </row>
    <row r="355" spans="1:11" x14ac:dyDescent="0.25">
      <c r="A355" s="9">
        <f t="shared" si="5"/>
        <v>43542</v>
      </c>
      <c r="B355" s="26">
        <f>IFERROR(+VLOOKUP("LEINFA"&amp;A355,'Main File'!A:O,6,0),0)</f>
        <v>0</v>
      </c>
      <c r="C355" s="26">
        <f>IFERROR(+VLOOKUP("LEINFA"&amp;A355,'Main File'!A:O,7,0),0)</f>
        <v>0</v>
      </c>
      <c r="D355" s="26">
        <f>IFERROR(+VLOOKUP("LEINFA"&amp;A355,'Main File'!A:O,8,0),0)</f>
        <v>0</v>
      </c>
      <c r="E355" s="26">
        <f>IFERROR(+VLOOKUP("LEINFA"&amp;A355,'Main File'!A:O,9,0),0)</f>
        <v>0</v>
      </c>
      <c r="F355" s="26">
        <f>IFERROR(+VLOOKUP("LEINFA"&amp;A355,'Main File'!A:O,10,0),0)</f>
        <v>0</v>
      </c>
      <c r="G355" s="26">
        <f>IFERROR(+VLOOKUP("LEINFA"&amp;A355,'Main File'!A:O,11,0),0)</f>
        <v>0</v>
      </c>
      <c r="H355" s="26">
        <f>IFERROR(+VLOOKUP("LEINFA"&amp;A355,'Main File'!A:O,12,0),0)</f>
        <v>0</v>
      </c>
      <c r="I355" s="26">
        <f>IFERROR(+VLOOKUP("LEINFA"&amp;A355,'Main File'!A:O,13,0),0)</f>
        <v>0</v>
      </c>
      <c r="J355" s="26">
        <f>IFERROR(+VLOOKUP("LEINFA"&amp;A355,'Main File'!A:O,14,0),0)</f>
        <v>0</v>
      </c>
      <c r="K355" s="26">
        <f>IFERROR(+VLOOKUP("LEINFA"&amp;A355,'Main File'!A:O,15,0),0)</f>
        <v>0</v>
      </c>
    </row>
    <row r="356" spans="1:11" x14ac:dyDescent="0.25">
      <c r="A356" s="9">
        <f t="shared" si="5"/>
        <v>43543</v>
      </c>
      <c r="B356" s="26">
        <f>IFERROR(+VLOOKUP("LEINFA"&amp;A356,'Main File'!A:O,6,0),0)</f>
        <v>0</v>
      </c>
      <c r="C356" s="26">
        <f>IFERROR(+VLOOKUP("LEINFA"&amp;A356,'Main File'!A:O,7,0),0)</f>
        <v>0</v>
      </c>
      <c r="D356" s="26">
        <f>IFERROR(+VLOOKUP("LEINFA"&amp;A356,'Main File'!A:O,8,0),0)</f>
        <v>0</v>
      </c>
      <c r="E356" s="26">
        <f>IFERROR(+VLOOKUP("LEINFA"&amp;A356,'Main File'!A:O,9,0),0)</f>
        <v>0</v>
      </c>
      <c r="F356" s="26">
        <f>IFERROR(+VLOOKUP("LEINFA"&amp;A356,'Main File'!A:O,10,0),0)</f>
        <v>0</v>
      </c>
      <c r="G356" s="26">
        <f>IFERROR(+VLOOKUP("LEINFA"&amp;A356,'Main File'!A:O,11,0),0)</f>
        <v>0</v>
      </c>
      <c r="H356" s="26">
        <f>IFERROR(+VLOOKUP("LEINFA"&amp;A356,'Main File'!A:O,12,0),0)</f>
        <v>0</v>
      </c>
      <c r="I356" s="26">
        <f>IFERROR(+VLOOKUP("LEINFA"&amp;A356,'Main File'!A:O,13,0),0)</f>
        <v>0</v>
      </c>
      <c r="J356" s="26">
        <f>IFERROR(+VLOOKUP("LEINFA"&amp;A356,'Main File'!A:O,14,0),0)</f>
        <v>0</v>
      </c>
      <c r="K356" s="26">
        <f>IFERROR(+VLOOKUP("LEINFA"&amp;A356,'Main File'!A:O,15,0),0)</f>
        <v>0</v>
      </c>
    </row>
    <row r="357" spans="1:11" x14ac:dyDescent="0.25">
      <c r="A357" s="9">
        <f t="shared" si="5"/>
        <v>43544</v>
      </c>
      <c r="B357" s="26">
        <f>IFERROR(+VLOOKUP("LEINFA"&amp;A357,'Main File'!A:O,6,0),0)</f>
        <v>0</v>
      </c>
      <c r="C357" s="26">
        <f>IFERROR(+VLOOKUP("LEINFA"&amp;A357,'Main File'!A:O,7,0),0)</f>
        <v>0</v>
      </c>
      <c r="D357" s="26">
        <f>IFERROR(+VLOOKUP("LEINFA"&amp;A357,'Main File'!A:O,8,0),0)</f>
        <v>0</v>
      </c>
      <c r="E357" s="26">
        <f>IFERROR(+VLOOKUP("LEINFA"&amp;A357,'Main File'!A:O,9,0),0)</f>
        <v>0</v>
      </c>
      <c r="F357" s="26">
        <f>IFERROR(+VLOOKUP("LEINFA"&amp;A357,'Main File'!A:O,10,0),0)</f>
        <v>0</v>
      </c>
      <c r="G357" s="26">
        <f>IFERROR(+VLOOKUP("LEINFA"&amp;A357,'Main File'!A:O,11,0),0)</f>
        <v>0</v>
      </c>
      <c r="H357" s="26">
        <f>IFERROR(+VLOOKUP("LEINFA"&amp;A357,'Main File'!A:O,12,0),0)</f>
        <v>0</v>
      </c>
      <c r="I357" s="26">
        <f>IFERROR(+VLOOKUP("LEINFA"&amp;A357,'Main File'!A:O,13,0),0)</f>
        <v>0</v>
      </c>
      <c r="J357" s="26">
        <f>IFERROR(+VLOOKUP("LEINFA"&amp;A357,'Main File'!A:O,14,0),0)</f>
        <v>0</v>
      </c>
      <c r="K357" s="26">
        <f>IFERROR(+VLOOKUP("LEINFA"&amp;A357,'Main File'!A:O,15,0),0)</f>
        <v>0</v>
      </c>
    </row>
    <row r="358" spans="1:11" x14ac:dyDescent="0.25">
      <c r="A358" s="9">
        <f t="shared" si="5"/>
        <v>43545</v>
      </c>
      <c r="B358" s="26">
        <f>IFERROR(+VLOOKUP("LEINFA"&amp;A358,'Main File'!A:O,6,0),0)</f>
        <v>0</v>
      </c>
      <c r="C358" s="26">
        <f>IFERROR(+VLOOKUP("LEINFA"&amp;A358,'Main File'!A:O,7,0),0)</f>
        <v>0</v>
      </c>
      <c r="D358" s="26">
        <f>IFERROR(+VLOOKUP("LEINFA"&amp;A358,'Main File'!A:O,8,0),0)</f>
        <v>0</v>
      </c>
      <c r="E358" s="26">
        <f>IFERROR(+VLOOKUP("LEINFA"&amp;A358,'Main File'!A:O,9,0),0)</f>
        <v>0</v>
      </c>
      <c r="F358" s="26">
        <f>IFERROR(+VLOOKUP("LEINFA"&amp;A358,'Main File'!A:O,10,0),0)</f>
        <v>0</v>
      </c>
      <c r="G358" s="26">
        <f>IFERROR(+VLOOKUP("LEINFA"&amp;A358,'Main File'!A:O,11,0),0)</f>
        <v>0</v>
      </c>
      <c r="H358" s="26">
        <f>IFERROR(+VLOOKUP("LEINFA"&amp;A358,'Main File'!A:O,12,0),0)</f>
        <v>0</v>
      </c>
      <c r="I358" s="26">
        <f>IFERROR(+VLOOKUP("LEINFA"&amp;A358,'Main File'!A:O,13,0),0)</f>
        <v>0</v>
      </c>
      <c r="J358" s="26">
        <f>IFERROR(+VLOOKUP("LEINFA"&amp;A358,'Main File'!A:O,14,0),0)</f>
        <v>0</v>
      </c>
      <c r="K358" s="26">
        <f>IFERROR(+VLOOKUP("LEINFA"&amp;A358,'Main File'!A:O,15,0),0)</f>
        <v>0</v>
      </c>
    </row>
    <row r="359" spans="1:11" x14ac:dyDescent="0.25">
      <c r="A359" s="9">
        <f t="shared" si="5"/>
        <v>43546</v>
      </c>
      <c r="B359" s="26">
        <f>IFERROR(+VLOOKUP("LEINFA"&amp;A359,'Main File'!A:O,6,0),0)</f>
        <v>0</v>
      </c>
      <c r="C359" s="26">
        <f>IFERROR(+VLOOKUP("LEINFA"&amp;A359,'Main File'!A:O,7,0),0)</f>
        <v>0</v>
      </c>
      <c r="D359" s="26">
        <f>IFERROR(+VLOOKUP("LEINFA"&amp;A359,'Main File'!A:O,8,0),0)</f>
        <v>0</v>
      </c>
      <c r="E359" s="26">
        <f>IFERROR(+VLOOKUP("LEINFA"&amp;A359,'Main File'!A:O,9,0),0)</f>
        <v>0</v>
      </c>
      <c r="F359" s="26">
        <f>IFERROR(+VLOOKUP("LEINFA"&amp;A359,'Main File'!A:O,10,0),0)</f>
        <v>0</v>
      </c>
      <c r="G359" s="26">
        <f>IFERROR(+VLOOKUP("LEINFA"&amp;A359,'Main File'!A:O,11,0),0)</f>
        <v>0</v>
      </c>
      <c r="H359" s="26">
        <f>IFERROR(+VLOOKUP("LEINFA"&amp;A359,'Main File'!A:O,12,0),0)</f>
        <v>0</v>
      </c>
      <c r="I359" s="26">
        <f>IFERROR(+VLOOKUP("LEINFA"&amp;A359,'Main File'!A:O,13,0),0)</f>
        <v>0</v>
      </c>
      <c r="J359" s="26">
        <f>IFERROR(+VLOOKUP("LEINFA"&amp;A359,'Main File'!A:O,14,0),0)</f>
        <v>0</v>
      </c>
      <c r="K359" s="26">
        <f>IFERROR(+VLOOKUP("LEINFA"&amp;A359,'Main File'!A:O,15,0),0)</f>
        <v>0</v>
      </c>
    </row>
    <row r="360" spans="1:11" x14ac:dyDescent="0.25">
      <c r="A360" s="9">
        <f t="shared" si="5"/>
        <v>43547</v>
      </c>
      <c r="B360" s="26">
        <f>IFERROR(+VLOOKUP("LEINFA"&amp;A360,'Main File'!A:O,6,0),0)</f>
        <v>0</v>
      </c>
      <c r="C360" s="26">
        <f>IFERROR(+VLOOKUP("LEINFA"&amp;A360,'Main File'!A:O,7,0),0)</f>
        <v>0</v>
      </c>
      <c r="D360" s="26">
        <f>IFERROR(+VLOOKUP("LEINFA"&amp;A360,'Main File'!A:O,8,0),0)</f>
        <v>0</v>
      </c>
      <c r="E360" s="26">
        <f>IFERROR(+VLOOKUP("LEINFA"&amp;A360,'Main File'!A:O,9,0),0)</f>
        <v>0</v>
      </c>
      <c r="F360" s="26">
        <f>IFERROR(+VLOOKUP("LEINFA"&amp;A360,'Main File'!A:O,10,0),0)</f>
        <v>0</v>
      </c>
      <c r="G360" s="26">
        <f>IFERROR(+VLOOKUP("LEINFA"&amp;A360,'Main File'!A:O,11,0),0)</f>
        <v>0</v>
      </c>
      <c r="H360" s="26">
        <f>IFERROR(+VLOOKUP("LEINFA"&amp;A360,'Main File'!A:O,12,0),0)</f>
        <v>0</v>
      </c>
      <c r="I360" s="26">
        <f>IFERROR(+VLOOKUP("LEINFA"&amp;A360,'Main File'!A:O,13,0),0)</f>
        <v>0</v>
      </c>
      <c r="J360" s="26">
        <f>IFERROR(+VLOOKUP("LEINFA"&amp;A360,'Main File'!A:O,14,0),0)</f>
        <v>0</v>
      </c>
      <c r="K360" s="26">
        <f>IFERROR(+VLOOKUP("LEINFA"&amp;A360,'Main File'!A:O,15,0),0)</f>
        <v>0</v>
      </c>
    </row>
    <row r="361" spans="1:11" x14ac:dyDescent="0.25">
      <c r="A361" s="9">
        <f t="shared" si="5"/>
        <v>43548</v>
      </c>
      <c r="B361" s="26">
        <f>IFERROR(+VLOOKUP("LEINFA"&amp;A361,'Main File'!A:O,6,0),0)</f>
        <v>0</v>
      </c>
      <c r="C361" s="26">
        <f>IFERROR(+VLOOKUP("LEINFA"&amp;A361,'Main File'!A:O,7,0),0)</f>
        <v>0</v>
      </c>
      <c r="D361" s="26">
        <f>IFERROR(+VLOOKUP("LEINFA"&amp;A361,'Main File'!A:O,8,0),0)</f>
        <v>0</v>
      </c>
      <c r="E361" s="26">
        <f>IFERROR(+VLOOKUP("LEINFA"&amp;A361,'Main File'!A:O,9,0),0)</f>
        <v>0</v>
      </c>
      <c r="F361" s="26">
        <f>IFERROR(+VLOOKUP("LEINFA"&amp;A361,'Main File'!A:O,10,0),0)</f>
        <v>0</v>
      </c>
      <c r="G361" s="26">
        <f>IFERROR(+VLOOKUP("LEINFA"&amp;A361,'Main File'!A:O,11,0),0)</f>
        <v>0</v>
      </c>
      <c r="H361" s="26">
        <f>IFERROR(+VLOOKUP("LEINFA"&amp;A361,'Main File'!A:O,12,0),0)</f>
        <v>0</v>
      </c>
      <c r="I361" s="26">
        <f>IFERROR(+VLOOKUP("LEINFA"&amp;A361,'Main File'!A:O,13,0),0)</f>
        <v>0</v>
      </c>
      <c r="J361" s="26">
        <f>IFERROR(+VLOOKUP("LEINFA"&amp;A361,'Main File'!A:O,14,0),0)</f>
        <v>0</v>
      </c>
      <c r="K361" s="26">
        <f>IFERROR(+VLOOKUP("LEINFA"&amp;A361,'Main File'!A:O,15,0),0)</f>
        <v>0</v>
      </c>
    </row>
    <row r="362" spans="1:11" x14ac:dyDescent="0.25">
      <c r="A362" s="9">
        <f t="shared" si="5"/>
        <v>43549</v>
      </c>
      <c r="B362" s="26">
        <f>IFERROR(+VLOOKUP("LEINFA"&amp;A362,'Main File'!A:O,6,0),0)</f>
        <v>0</v>
      </c>
      <c r="C362" s="26">
        <f>IFERROR(+VLOOKUP("LEINFA"&amp;A362,'Main File'!A:O,7,0),0)</f>
        <v>0</v>
      </c>
      <c r="D362" s="26">
        <f>IFERROR(+VLOOKUP("LEINFA"&amp;A362,'Main File'!A:O,8,0),0)</f>
        <v>0</v>
      </c>
      <c r="E362" s="26">
        <f>IFERROR(+VLOOKUP("LEINFA"&amp;A362,'Main File'!A:O,9,0),0)</f>
        <v>0</v>
      </c>
      <c r="F362" s="26">
        <f>IFERROR(+VLOOKUP("LEINFA"&amp;A362,'Main File'!A:O,10,0),0)</f>
        <v>0</v>
      </c>
      <c r="G362" s="26">
        <f>IFERROR(+VLOOKUP("LEINFA"&amp;A362,'Main File'!A:O,11,0),0)</f>
        <v>0</v>
      </c>
      <c r="H362" s="26">
        <f>IFERROR(+VLOOKUP("LEINFA"&amp;A362,'Main File'!A:O,12,0),0)</f>
        <v>0</v>
      </c>
      <c r="I362" s="26">
        <f>IFERROR(+VLOOKUP("LEINFA"&amp;A362,'Main File'!A:O,13,0),0)</f>
        <v>0</v>
      </c>
      <c r="J362" s="26">
        <f>IFERROR(+VLOOKUP("LEINFA"&amp;A362,'Main File'!A:O,14,0),0)</f>
        <v>0</v>
      </c>
      <c r="K362" s="26">
        <f>IFERROR(+VLOOKUP("LEINFA"&amp;A362,'Main File'!A:O,15,0),0)</f>
        <v>0</v>
      </c>
    </row>
    <row r="363" spans="1:11" x14ac:dyDescent="0.25">
      <c r="A363" s="9">
        <f t="shared" si="5"/>
        <v>43550</v>
      </c>
      <c r="B363" s="26">
        <f>IFERROR(+VLOOKUP("LEINFA"&amp;A363,'Main File'!A:O,6,0),0)</f>
        <v>0</v>
      </c>
      <c r="C363" s="26">
        <f>IFERROR(+VLOOKUP("LEINFA"&amp;A363,'Main File'!A:O,7,0),0)</f>
        <v>0</v>
      </c>
      <c r="D363" s="26">
        <f>IFERROR(+VLOOKUP("LEINFA"&amp;A363,'Main File'!A:O,8,0),0)</f>
        <v>0</v>
      </c>
      <c r="E363" s="26">
        <f>IFERROR(+VLOOKUP("LEINFA"&amp;A363,'Main File'!A:O,9,0),0)</f>
        <v>0</v>
      </c>
      <c r="F363" s="26">
        <f>IFERROR(+VLOOKUP("LEINFA"&amp;A363,'Main File'!A:O,10,0),0)</f>
        <v>0</v>
      </c>
      <c r="G363" s="26">
        <f>IFERROR(+VLOOKUP("LEINFA"&amp;A363,'Main File'!A:O,11,0),0)</f>
        <v>0</v>
      </c>
      <c r="H363" s="26">
        <f>IFERROR(+VLOOKUP("LEINFA"&amp;A363,'Main File'!A:O,12,0),0)</f>
        <v>0</v>
      </c>
      <c r="I363" s="26">
        <f>IFERROR(+VLOOKUP("LEINFA"&amp;A363,'Main File'!A:O,13,0),0)</f>
        <v>0</v>
      </c>
      <c r="J363" s="26">
        <f>IFERROR(+VLOOKUP("LEINFA"&amp;A363,'Main File'!A:O,14,0),0)</f>
        <v>0</v>
      </c>
      <c r="K363" s="26">
        <f>IFERROR(+VLOOKUP("LEINFA"&amp;A363,'Main File'!A:O,15,0),0)</f>
        <v>0</v>
      </c>
    </row>
    <row r="364" spans="1:11" x14ac:dyDescent="0.25">
      <c r="A364" s="9">
        <f t="shared" si="5"/>
        <v>43551</v>
      </c>
      <c r="B364" s="26">
        <f>IFERROR(+VLOOKUP("LEINFA"&amp;A364,'Main File'!A:O,6,0),0)</f>
        <v>0</v>
      </c>
      <c r="C364" s="26">
        <f>IFERROR(+VLOOKUP("LEINFA"&amp;A364,'Main File'!A:O,7,0),0)</f>
        <v>0</v>
      </c>
      <c r="D364" s="26">
        <f>IFERROR(+VLOOKUP("LEINFA"&amp;A364,'Main File'!A:O,8,0),0)</f>
        <v>0</v>
      </c>
      <c r="E364" s="26">
        <f>IFERROR(+VLOOKUP("LEINFA"&amp;A364,'Main File'!A:O,9,0),0)</f>
        <v>0</v>
      </c>
      <c r="F364" s="26">
        <f>IFERROR(+VLOOKUP("LEINFA"&amp;A364,'Main File'!A:O,10,0),0)</f>
        <v>0</v>
      </c>
      <c r="G364" s="26">
        <f>IFERROR(+VLOOKUP("LEINFA"&amp;A364,'Main File'!A:O,11,0),0)</f>
        <v>0</v>
      </c>
      <c r="H364" s="26">
        <f>IFERROR(+VLOOKUP("LEINFA"&amp;A364,'Main File'!A:O,12,0),0)</f>
        <v>0</v>
      </c>
      <c r="I364" s="26">
        <f>IFERROR(+VLOOKUP("LEINFA"&amp;A364,'Main File'!A:O,13,0),0)</f>
        <v>0</v>
      </c>
      <c r="J364" s="26">
        <f>IFERROR(+VLOOKUP("LEINFA"&amp;A364,'Main File'!A:O,14,0),0)</f>
        <v>0</v>
      </c>
      <c r="K364" s="26">
        <f>IFERROR(+VLOOKUP("LEINFA"&amp;A364,'Main File'!A:O,15,0),0)</f>
        <v>0</v>
      </c>
    </row>
    <row r="365" spans="1:11" x14ac:dyDescent="0.25">
      <c r="A365" s="9">
        <f t="shared" si="5"/>
        <v>43552</v>
      </c>
      <c r="B365" s="26">
        <f>IFERROR(+VLOOKUP("LEINFA"&amp;A365,'Main File'!A:O,6,0),0)</f>
        <v>0</v>
      </c>
      <c r="C365" s="26">
        <f>IFERROR(+VLOOKUP("LEINFA"&amp;A365,'Main File'!A:O,7,0),0)</f>
        <v>0</v>
      </c>
      <c r="D365" s="26">
        <f>IFERROR(+VLOOKUP("LEINFA"&amp;A365,'Main File'!A:O,8,0),0)</f>
        <v>0</v>
      </c>
      <c r="E365" s="26">
        <f>IFERROR(+VLOOKUP("LEINFA"&amp;A365,'Main File'!A:O,9,0),0)</f>
        <v>0</v>
      </c>
      <c r="F365" s="26">
        <f>IFERROR(+VLOOKUP("LEINFA"&amp;A365,'Main File'!A:O,10,0),0)</f>
        <v>0</v>
      </c>
      <c r="G365" s="26">
        <f>IFERROR(+VLOOKUP("LEINFA"&amp;A365,'Main File'!A:O,11,0),0)</f>
        <v>0</v>
      </c>
      <c r="H365" s="26">
        <f>IFERROR(+VLOOKUP("LEINFA"&amp;A365,'Main File'!A:O,12,0),0)</f>
        <v>0</v>
      </c>
      <c r="I365" s="26">
        <f>IFERROR(+VLOOKUP("LEINFA"&amp;A365,'Main File'!A:O,13,0),0)</f>
        <v>0</v>
      </c>
      <c r="J365" s="26">
        <f>IFERROR(+VLOOKUP("LEINFA"&amp;A365,'Main File'!A:O,14,0),0)</f>
        <v>0</v>
      </c>
      <c r="K365" s="26">
        <f>IFERROR(+VLOOKUP("LEINFA"&amp;A365,'Main File'!A:O,15,0),0)</f>
        <v>0</v>
      </c>
    </row>
    <row r="366" spans="1:11" x14ac:dyDescent="0.25">
      <c r="A366" s="9">
        <f t="shared" si="5"/>
        <v>43553</v>
      </c>
      <c r="B366" s="26">
        <f>IFERROR(+VLOOKUP("LEINFA"&amp;A366,'Main File'!A:O,6,0),0)</f>
        <v>0</v>
      </c>
      <c r="C366" s="26">
        <f>IFERROR(+VLOOKUP("LEINFA"&amp;A366,'Main File'!A:O,7,0),0)</f>
        <v>0</v>
      </c>
      <c r="D366" s="26">
        <f>IFERROR(+VLOOKUP("LEINFA"&amp;A366,'Main File'!A:O,8,0),0)</f>
        <v>0</v>
      </c>
      <c r="E366" s="26">
        <f>IFERROR(+VLOOKUP("LEINFA"&amp;A366,'Main File'!A:O,9,0),0)</f>
        <v>0</v>
      </c>
      <c r="F366" s="26">
        <f>IFERROR(+VLOOKUP("LEINFA"&amp;A366,'Main File'!A:O,10,0),0)</f>
        <v>0</v>
      </c>
      <c r="G366" s="26">
        <f>IFERROR(+VLOOKUP("LEINFA"&amp;A366,'Main File'!A:O,11,0),0)</f>
        <v>0</v>
      </c>
      <c r="H366" s="26">
        <f>IFERROR(+VLOOKUP("LEINFA"&amp;A366,'Main File'!A:O,12,0),0)</f>
        <v>0</v>
      </c>
      <c r="I366" s="26">
        <f>IFERROR(+VLOOKUP("LEINFA"&amp;A366,'Main File'!A:O,13,0),0)</f>
        <v>0</v>
      </c>
      <c r="J366" s="26">
        <f>IFERROR(+VLOOKUP("LEINFA"&amp;A366,'Main File'!A:O,14,0),0)</f>
        <v>0</v>
      </c>
      <c r="K366" s="26">
        <f>IFERROR(+VLOOKUP("LEINFA"&amp;A366,'Main File'!A:O,15,0),0)</f>
        <v>0</v>
      </c>
    </row>
    <row r="367" spans="1:11" x14ac:dyDescent="0.25">
      <c r="A367" s="9">
        <f t="shared" si="5"/>
        <v>43554</v>
      </c>
      <c r="B367" s="26">
        <f>IFERROR(+VLOOKUP("LEINFA"&amp;A367,'Main File'!A:O,6,0),0)</f>
        <v>0</v>
      </c>
      <c r="C367" s="26">
        <f>IFERROR(+VLOOKUP("LEINFA"&amp;A367,'Main File'!A:O,7,0),0)</f>
        <v>0</v>
      </c>
      <c r="D367" s="26">
        <f>IFERROR(+VLOOKUP("LEINFA"&amp;A367,'Main File'!A:O,8,0),0)</f>
        <v>0</v>
      </c>
      <c r="E367" s="26">
        <f>IFERROR(+VLOOKUP("LEINFA"&amp;A367,'Main File'!A:O,9,0),0)</f>
        <v>0</v>
      </c>
      <c r="F367" s="26">
        <f>IFERROR(+VLOOKUP("LEINFA"&amp;A367,'Main File'!A:O,10,0),0)</f>
        <v>0</v>
      </c>
      <c r="G367" s="26">
        <f>IFERROR(+VLOOKUP("LEINFA"&amp;A367,'Main File'!A:O,11,0),0)</f>
        <v>0</v>
      </c>
      <c r="H367" s="26">
        <f>IFERROR(+VLOOKUP("LEINFA"&amp;A367,'Main File'!A:O,12,0),0)</f>
        <v>0</v>
      </c>
      <c r="I367" s="26">
        <f>IFERROR(+VLOOKUP("LEINFA"&amp;A367,'Main File'!A:O,13,0),0)</f>
        <v>0</v>
      </c>
      <c r="J367" s="26">
        <f>IFERROR(+VLOOKUP("LEINFA"&amp;A367,'Main File'!A:O,14,0),0)</f>
        <v>0</v>
      </c>
      <c r="K367" s="26">
        <f>IFERROR(+VLOOKUP("LEINFA"&amp;A367,'Main File'!A:O,15,0),0)</f>
        <v>0</v>
      </c>
    </row>
    <row r="368" spans="1:11" x14ac:dyDescent="0.25">
      <c r="A368" s="9">
        <f t="shared" si="5"/>
        <v>43555</v>
      </c>
      <c r="B368" s="26">
        <f>IFERROR(+VLOOKUP("LEINFA"&amp;A368,'Main File'!A:O,6,0),0)</f>
        <v>0</v>
      </c>
      <c r="C368" s="26">
        <f>IFERROR(+VLOOKUP("LEINFA"&amp;A368,'Main File'!A:O,7,0),0)</f>
        <v>0</v>
      </c>
      <c r="D368" s="26">
        <f>IFERROR(+VLOOKUP("LEINFA"&amp;A368,'Main File'!A:O,8,0),0)</f>
        <v>0</v>
      </c>
      <c r="E368" s="26">
        <f>IFERROR(+VLOOKUP("LEINFA"&amp;A368,'Main File'!A:O,9,0),0)</f>
        <v>0</v>
      </c>
      <c r="F368" s="26">
        <f>IFERROR(+VLOOKUP("LEINFA"&amp;A368,'Main File'!A:O,10,0),0)</f>
        <v>0</v>
      </c>
      <c r="G368" s="26">
        <f>IFERROR(+VLOOKUP("LEINFA"&amp;A368,'Main File'!A:O,11,0),0)</f>
        <v>0</v>
      </c>
      <c r="H368" s="26">
        <f>IFERROR(+VLOOKUP("LEINFA"&amp;A368,'Main File'!A:O,12,0),0)</f>
        <v>0</v>
      </c>
      <c r="I368" s="26">
        <f>IFERROR(+VLOOKUP("LEINFA"&amp;A368,'Main File'!A:O,13,0),0)</f>
        <v>0</v>
      </c>
      <c r="J368" s="26">
        <f>IFERROR(+VLOOKUP("LEINFA"&amp;A368,'Main File'!A:O,14,0),0)</f>
        <v>0</v>
      </c>
      <c r="K368" s="26">
        <f>IFERROR(+VLOOKUP("LEINFA"&amp;A368,'Main File'!A:O,15,0),0)</f>
        <v>0</v>
      </c>
    </row>
    <row r="369" spans="1:11" x14ac:dyDescent="0.25">
      <c r="A369" s="9"/>
      <c r="B369" s="14"/>
      <c r="C369" s="14"/>
      <c r="D369" s="14"/>
      <c r="E369" s="14"/>
      <c r="F369" s="14"/>
      <c r="G369" s="14"/>
      <c r="H369" s="14"/>
      <c r="I369" s="14"/>
      <c r="J369" s="14"/>
      <c r="K369" s="14"/>
    </row>
    <row r="370" spans="1:11" x14ac:dyDescent="0.25">
      <c r="A370" s="10" t="s">
        <v>84</v>
      </c>
      <c r="B370" s="16"/>
      <c r="C370" s="16"/>
      <c r="D370" s="16"/>
      <c r="E370" s="16"/>
      <c r="F370" s="16"/>
      <c r="G370" s="16"/>
      <c r="H370" s="16"/>
      <c r="I370" s="16"/>
      <c r="J370" s="16"/>
      <c r="K370" s="17"/>
    </row>
    <row r="371" spans="1:11" x14ac:dyDescent="0.25">
      <c r="A371" s="11" t="s">
        <v>85</v>
      </c>
      <c r="B371" s="18"/>
      <c r="C371" s="18"/>
      <c r="D371" s="18"/>
      <c r="E371" s="18"/>
      <c r="F371" s="18"/>
      <c r="G371" s="18"/>
      <c r="H371" s="18"/>
      <c r="I371" s="18"/>
      <c r="J371" s="18"/>
      <c r="K371" s="19"/>
    </row>
    <row r="372" spans="1:11" x14ac:dyDescent="0.25">
      <c r="A372" s="11" t="s">
        <v>86</v>
      </c>
      <c r="B372" s="18"/>
      <c r="C372" s="18"/>
      <c r="D372" s="18"/>
      <c r="E372" s="18"/>
      <c r="F372" s="18"/>
      <c r="G372" s="18"/>
      <c r="H372" s="18"/>
      <c r="I372" s="18"/>
      <c r="J372" s="18"/>
      <c r="K372" s="19"/>
    </row>
    <row r="373" spans="1:11" x14ac:dyDescent="0.25">
      <c r="A373" s="11" t="s">
        <v>87</v>
      </c>
      <c r="B373" s="18"/>
      <c r="C373" s="18"/>
      <c r="D373" s="18"/>
      <c r="E373" s="18"/>
      <c r="F373" s="18"/>
      <c r="G373" s="18"/>
      <c r="H373" s="18"/>
      <c r="I373" s="18"/>
      <c r="J373" s="18"/>
      <c r="K373" s="19"/>
    </row>
    <row r="374" spans="1:11" x14ac:dyDescent="0.25">
      <c r="A374" s="11" t="s">
        <v>88</v>
      </c>
      <c r="B374" s="18"/>
      <c r="C374" s="18"/>
      <c r="D374" s="18"/>
      <c r="E374" s="18"/>
      <c r="F374" s="18"/>
      <c r="G374" s="18"/>
      <c r="H374" s="18"/>
      <c r="I374" s="18"/>
      <c r="J374" s="18"/>
      <c r="K374" s="19"/>
    </row>
    <row r="375" spans="1:11" x14ac:dyDescent="0.25">
      <c r="A375" s="12" t="s">
        <v>89</v>
      </c>
      <c r="B375" s="20"/>
      <c r="C375" s="20"/>
      <c r="D375" s="20"/>
      <c r="E375" s="20"/>
      <c r="F375" s="20"/>
      <c r="G375" s="20"/>
      <c r="H375" s="20"/>
      <c r="I375" s="20"/>
      <c r="J375" s="20"/>
      <c r="K375" s="21"/>
    </row>
  </sheetData>
  <mergeCells count="3">
    <mergeCell ref="A1:K1"/>
    <mergeCell ref="B2:F2"/>
    <mergeCell ref="G2:K2"/>
  </mergeCells>
  <hyperlinks>
    <hyperlink ref="N1" location="index!A1" display="Go to Index" xr:uid="{662D2AC4-0030-4BA7-AFA9-9DB7A50E3FC8}"/>
  </hyperlinks>
  <pageMargins left="0.7" right="0.7" top="0.75" bottom="0.75" header="0.3" footer="0.3"/>
  <pageSetup paperSize="9" orientation="portrait" verticalDpi="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8F5AA1-4036-4415-9B45-3D859565D978}">
  <dimension ref="A1:N375"/>
  <sheetViews>
    <sheetView workbookViewId="0">
      <pane xSplit="1" ySplit="3" topLeftCell="B34" activePane="bottomRight" state="frozen"/>
      <selection pane="topRight" activeCell="B1" sqref="B1"/>
      <selection pane="bottomLeft" activeCell="A4" sqref="A4"/>
      <selection pane="bottomRight" activeCell="B368" sqref="B34:K368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Index Fund-Nifty Plan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IFERROR(+VLOOKUP("LEINNF"&amp;A4,'Main File'!A:O,6,0),0)</f>
        <v>1.200040474078053</v>
      </c>
      <c r="C4" s="26">
        <f>IFERROR(+VLOOKUP("LEINNF"&amp;A4,'Main File'!A:O,7,0),0)</f>
        <v>0</v>
      </c>
      <c r="D4" s="26">
        <f>IFERROR(+VLOOKUP("LEINNF"&amp;A4,'Main File'!A:O,8,0),0)</f>
        <v>0</v>
      </c>
      <c r="E4" s="26">
        <f>IFERROR(+VLOOKUP("LEINNF"&amp;A4,'Main File'!A:O,9,0),0)</f>
        <v>4.4996769742158736E-2</v>
      </c>
      <c r="F4" s="26">
        <f>IFERROR(+VLOOKUP("LEINNF"&amp;A4,'Main File'!A:O,10,0),0)</f>
        <v>1.2450372438202117</v>
      </c>
      <c r="G4" s="26">
        <f>IFERROR(+VLOOKUP("LEINNF"&amp;A4,'Main File'!A:O,11,0),0)</f>
        <v>0.6444833615572958</v>
      </c>
      <c r="H4" s="26">
        <f>IFERROR(+VLOOKUP("LEINNF"&amp;A4,'Main File'!A:O,12,0),0)</f>
        <v>0</v>
      </c>
      <c r="I4" s="26">
        <f>IFERROR(+VLOOKUP("LEINNF"&amp;A4,'Main File'!A:O,13,0),0)</f>
        <v>0</v>
      </c>
      <c r="J4" s="26">
        <f>IFERROR(+VLOOKUP("LEINNF"&amp;A4,'Main File'!A:O,14,0),0)</f>
        <v>4.4012426984687866E-2</v>
      </c>
      <c r="K4" s="26">
        <f>IFERROR(+VLOOKUP("LEINNF"&amp;A4,'Main File'!A:O,15,0),0)</f>
        <v>0.68849578854198368</v>
      </c>
    </row>
    <row r="5" spans="1:14" x14ac:dyDescent="0.25">
      <c r="A5" s="9">
        <f>A4+1</f>
        <v>43192</v>
      </c>
      <c r="B5" s="26">
        <f>IFERROR(+VLOOKUP("LEINNF"&amp;A5,'Main File'!A:O,6,0),0)</f>
        <v>1.2000286513053466</v>
      </c>
      <c r="C5" s="26">
        <f>IFERROR(+VLOOKUP("LEINNF"&amp;A5,'Main File'!A:O,7,0),0)</f>
        <v>0</v>
      </c>
      <c r="D5" s="26">
        <f>IFERROR(+VLOOKUP("LEINNF"&amp;A5,'Main File'!A:O,8,0),0)</f>
        <v>0</v>
      </c>
      <c r="E5" s="26">
        <f>IFERROR(+VLOOKUP("LEINNF"&amp;A5,'Main File'!A:O,9,0),0)</f>
        <v>4.4997365651049864E-2</v>
      </c>
      <c r="F5" s="26">
        <f>IFERROR(+VLOOKUP("LEINNF"&amp;A5,'Main File'!A:O,10,0),0)</f>
        <v>1.2450260169563965</v>
      </c>
      <c r="G5" s="26">
        <f>IFERROR(+VLOOKUP("LEINNF"&amp;A5,'Main File'!A:O,11,0),0)</f>
        <v>0.64453950062883658</v>
      </c>
      <c r="H5" s="26">
        <f>IFERROR(+VLOOKUP("LEINNF"&amp;A5,'Main File'!A:O,12,0),0)</f>
        <v>0</v>
      </c>
      <c r="I5" s="26">
        <f>IFERROR(+VLOOKUP("LEINNF"&amp;A5,'Main File'!A:O,13,0),0)</f>
        <v>0</v>
      </c>
      <c r="J5" s="26">
        <f>IFERROR(+VLOOKUP("LEINNF"&amp;A5,'Main File'!A:O,14,0),0)</f>
        <v>4.4023986464149893E-2</v>
      </c>
      <c r="K5" s="26">
        <f>IFERROR(+VLOOKUP("LEINNF"&amp;A5,'Main File'!A:O,15,0),0)</f>
        <v>0.68856348709298643</v>
      </c>
    </row>
    <row r="6" spans="1:14" x14ac:dyDescent="0.25">
      <c r="A6" s="9">
        <f>+A5+1</f>
        <v>43193</v>
      </c>
      <c r="B6" s="26">
        <f>IFERROR(+VLOOKUP("LEINNF"&amp;A6,'Main File'!A:O,6,0),0)</f>
        <v>1.2000222686115198</v>
      </c>
      <c r="C6" s="26">
        <f>IFERROR(+VLOOKUP("LEINNF"&amp;A6,'Main File'!A:O,7,0),0)</f>
        <v>0</v>
      </c>
      <c r="D6" s="26">
        <f>IFERROR(+VLOOKUP("LEINNF"&amp;A6,'Main File'!A:O,8,0),0)</f>
        <v>0</v>
      </c>
      <c r="E6" s="26">
        <f>IFERROR(+VLOOKUP("LEINNF"&amp;A6,'Main File'!A:O,9,0),0)</f>
        <v>4.5001961203046975E-2</v>
      </c>
      <c r="F6" s="26">
        <f>IFERROR(+VLOOKUP("LEINNF"&amp;A6,'Main File'!A:O,10,0),0)</f>
        <v>1.2450242298145668</v>
      </c>
      <c r="G6" s="26">
        <f>IFERROR(+VLOOKUP("LEINNF"&amp;A6,'Main File'!A:O,11,0),0)</f>
        <v>0.64451060262924242</v>
      </c>
      <c r="H6" s="26">
        <f>IFERROR(+VLOOKUP("LEINNF"&amp;A6,'Main File'!A:O,12,0),0)</f>
        <v>0</v>
      </c>
      <c r="I6" s="26">
        <f>IFERROR(+VLOOKUP("LEINNF"&amp;A6,'Main File'!A:O,13,0),0)</f>
        <v>0</v>
      </c>
      <c r="J6" s="26">
        <f>IFERROR(+VLOOKUP("LEINNF"&amp;A6,'Main File'!A:O,14,0),0)</f>
        <v>4.401202717465947E-2</v>
      </c>
      <c r="K6" s="26">
        <f>IFERROR(+VLOOKUP("LEINNF"&amp;A6,'Main File'!A:O,15,0),0)</f>
        <v>0.68852262980390189</v>
      </c>
    </row>
    <row r="7" spans="1:14" x14ac:dyDescent="0.25">
      <c r="A7" s="9">
        <f t="shared" ref="A7:A70" si="0">+A6+1</f>
        <v>43194</v>
      </c>
      <c r="B7" s="26">
        <f>IFERROR(+VLOOKUP("LEINNF"&amp;A7,'Main File'!A:O,6,0),0)</f>
        <v>1.2000183899415793</v>
      </c>
      <c r="C7" s="26">
        <f>IFERROR(+VLOOKUP("LEINNF"&amp;A7,'Main File'!A:O,7,0),0)</f>
        <v>0</v>
      </c>
      <c r="D7" s="26">
        <f>IFERROR(+VLOOKUP("LEINNF"&amp;A7,'Main File'!A:O,8,0),0)</f>
        <v>0</v>
      </c>
      <c r="E7" s="26">
        <f>IFERROR(+VLOOKUP("LEINNF"&amp;A7,'Main File'!A:O,9,0),0)</f>
        <v>4.5000325247706009E-2</v>
      </c>
      <c r="F7" s="26">
        <f>IFERROR(+VLOOKUP("LEINNF"&amp;A7,'Main File'!A:O,10,0),0)</f>
        <v>1.2450187151892853</v>
      </c>
      <c r="G7" s="26">
        <f>IFERROR(+VLOOKUP("LEINNF"&amp;A7,'Main File'!A:O,11,0),0)</f>
        <v>0.64443454266585654</v>
      </c>
      <c r="H7" s="26">
        <f>IFERROR(+VLOOKUP("LEINNF"&amp;A7,'Main File'!A:O,12,0),0)</f>
        <v>0</v>
      </c>
      <c r="I7" s="26">
        <f>IFERROR(+VLOOKUP("LEINNF"&amp;A7,'Main File'!A:O,13,0),0)</f>
        <v>0</v>
      </c>
      <c r="J7" s="26">
        <f>IFERROR(+VLOOKUP("LEINNF"&amp;A7,'Main File'!A:O,14,0),0)</f>
        <v>4.3999019360955738E-2</v>
      </c>
      <c r="K7" s="26">
        <f>IFERROR(+VLOOKUP("LEINNF"&amp;A7,'Main File'!A:O,15,0),0)</f>
        <v>0.68843356202681227</v>
      </c>
    </row>
    <row r="8" spans="1:14" x14ac:dyDescent="0.25">
      <c r="A8" s="9">
        <f t="shared" si="0"/>
        <v>43195</v>
      </c>
      <c r="B8" s="26">
        <f>IFERROR(+VLOOKUP("LEINNF"&amp;A8,'Main File'!A:O,6,0),0)</f>
        <v>1.2000213515406482</v>
      </c>
      <c r="C8" s="26">
        <f>IFERROR(+VLOOKUP("LEINNF"&amp;A8,'Main File'!A:O,7,0),0)</f>
        <v>0</v>
      </c>
      <c r="D8" s="26">
        <f>IFERROR(+VLOOKUP("LEINNF"&amp;A8,'Main File'!A:O,8,0),0)</f>
        <v>0</v>
      </c>
      <c r="E8" s="26">
        <f>IFERROR(+VLOOKUP("LEINNF"&amp;A8,'Main File'!A:O,9,0),0)</f>
        <v>4.500200724278737E-2</v>
      </c>
      <c r="F8" s="26">
        <f>IFERROR(+VLOOKUP("LEINNF"&amp;A8,'Main File'!A:O,10,0),0)</f>
        <v>1.2450233587834356</v>
      </c>
      <c r="G8" s="26">
        <f>IFERROR(+VLOOKUP("LEINNF"&amp;A8,'Main File'!A:O,11,0),0)</f>
        <v>0.64460631053930117</v>
      </c>
      <c r="H8" s="26">
        <f>IFERROR(+VLOOKUP("LEINNF"&amp;A8,'Main File'!A:O,12,0),0)</f>
        <v>0</v>
      </c>
      <c r="I8" s="26">
        <f>IFERROR(+VLOOKUP("LEINNF"&amp;A8,'Main File'!A:O,13,0),0)</f>
        <v>0</v>
      </c>
      <c r="J8" s="26">
        <f>IFERROR(+VLOOKUP("LEINNF"&amp;A8,'Main File'!A:O,14,0),0)</f>
        <v>4.4029169012731503E-2</v>
      </c>
      <c r="K8" s="26">
        <f>IFERROR(+VLOOKUP("LEINNF"&amp;A8,'Main File'!A:O,15,0),0)</f>
        <v>0.68863547955203264</v>
      </c>
    </row>
    <row r="9" spans="1:14" x14ac:dyDescent="0.25">
      <c r="A9" s="9">
        <f t="shared" si="0"/>
        <v>43196</v>
      </c>
      <c r="B9" s="26">
        <f>IFERROR(+VLOOKUP("LEINNF"&amp;A9,'Main File'!A:O,6,0),0)</f>
        <v>1.2000296884011148</v>
      </c>
      <c r="C9" s="26">
        <f>IFERROR(+VLOOKUP("LEINNF"&amp;A9,'Main File'!A:O,7,0),0)</f>
        <v>0</v>
      </c>
      <c r="D9" s="26">
        <f>IFERROR(+VLOOKUP("LEINNF"&amp;A9,'Main File'!A:O,8,0),0)</f>
        <v>0</v>
      </c>
      <c r="E9" s="26">
        <f>IFERROR(+VLOOKUP("LEINNF"&amp;A9,'Main File'!A:O,9,0),0)</f>
        <v>4.4999907386127809E-2</v>
      </c>
      <c r="F9" s="26">
        <f>IFERROR(+VLOOKUP("LEINNF"&amp;A9,'Main File'!A:O,10,0),0)</f>
        <v>1.2450295957872426</v>
      </c>
      <c r="G9" s="26">
        <f>IFERROR(+VLOOKUP("LEINNF"&amp;A9,'Main File'!A:O,11,0),0)</f>
        <v>0.64449104046853167</v>
      </c>
      <c r="H9" s="26">
        <f>IFERROR(+VLOOKUP("LEINNF"&amp;A9,'Main File'!A:O,12,0),0)</f>
        <v>0</v>
      </c>
      <c r="I9" s="26">
        <f>IFERROR(+VLOOKUP("LEINNF"&amp;A9,'Main File'!A:O,13,0),0)</f>
        <v>0</v>
      </c>
      <c r="J9" s="26">
        <f>IFERROR(+VLOOKUP("LEINNF"&amp;A9,'Main File'!A:O,14,0),0)</f>
        <v>4.4013386976451095E-2</v>
      </c>
      <c r="K9" s="26">
        <f>IFERROR(+VLOOKUP("LEINNF"&amp;A9,'Main File'!A:O,15,0),0)</f>
        <v>0.68850442744498275</v>
      </c>
    </row>
    <row r="10" spans="1:14" x14ac:dyDescent="0.25">
      <c r="A10" s="9">
        <f t="shared" si="0"/>
        <v>43197</v>
      </c>
      <c r="B10" s="26">
        <f>IFERROR(+VLOOKUP("LEINNF"&amp;A10,'Main File'!A:O,6,0),0)</f>
        <v>1.2000265377266794</v>
      </c>
      <c r="C10" s="26">
        <f>IFERROR(+VLOOKUP("LEINNF"&amp;A10,'Main File'!A:O,7,0),0)</f>
        <v>0</v>
      </c>
      <c r="D10" s="26">
        <f>IFERROR(+VLOOKUP("LEINNF"&amp;A10,'Main File'!A:O,8,0),0)</f>
        <v>0</v>
      </c>
      <c r="E10" s="26">
        <f>IFERROR(+VLOOKUP("LEINNF"&amp;A10,'Main File'!A:O,9,0),0)</f>
        <v>4.5001397154362986E-2</v>
      </c>
      <c r="F10" s="26">
        <f>IFERROR(+VLOOKUP("LEINNF"&amp;A10,'Main File'!A:O,10,0),0)</f>
        <v>1.2450279348810425</v>
      </c>
      <c r="G10" s="26">
        <f>IFERROR(+VLOOKUP("LEINNF"&amp;A10,'Main File'!A:O,11,0),0)</f>
        <v>0.64448952646586677</v>
      </c>
      <c r="H10" s="26">
        <f>IFERROR(+VLOOKUP("LEINNF"&amp;A10,'Main File'!A:O,12,0),0)</f>
        <v>0</v>
      </c>
      <c r="I10" s="26">
        <f>IFERROR(+VLOOKUP("LEINNF"&amp;A10,'Main File'!A:O,13,0),0)</f>
        <v>0</v>
      </c>
      <c r="J10" s="26">
        <f>IFERROR(+VLOOKUP("LEINNF"&amp;A10,'Main File'!A:O,14,0),0)</f>
        <v>4.4014173004913518E-2</v>
      </c>
      <c r="K10" s="26">
        <f>IFERROR(+VLOOKUP("LEINNF"&amp;A10,'Main File'!A:O,15,0),0)</f>
        <v>0.68850369947078027</v>
      </c>
    </row>
    <row r="11" spans="1:14" x14ac:dyDescent="0.25">
      <c r="A11" s="9">
        <f t="shared" si="0"/>
        <v>43198</v>
      </c>
      <c r="B11" s="26">
        <f>IFERROR(+VLOOKUP("LEINNF"&amp;A11,'Main File'!A:O,6,0),0)</f>
        <v>1.200030532504875</v>
      </c>
      <c r="C11" s="26">
        <f>IFERROR(+VLOOKUP("LEINNF"&amp;A11,'Main File'!A:O,7,0),0)</f>
        <v>0</v>
      </c>
      <c r="D11" s="26">
        <f>IFERROR(+VLOOKUP("LEINNF"&amp;A11,'Main File'!A:O,8,0),0)</f>
        <v>0</v>
      </c>
      <c r="E11" s="26">
        <f>IFERROR(+VLOOKUP("LEINNF"&amp;A11,'Main File'!A:O,9,0),0)</f>
        <v>4.5002886981589899E-2</v>
      </c>
      <c r="F11" s="26">
        <f>IFERROR(+VLOOKUP("LEINNF"&amp;A11,'Main File'!A:O,10,0),0)</f>
        <v>1.245033419486465</v>
      </c>
      <c r="G11" s="26">
        <f>IFERROR(+VLOOKUP("LEINNF"&amp;A11,'Main File'!A:O,11,0),0)</f>
        <v>0.64449126814763114</v>
      </c>
      <c r="H11" s="26">
        <f>IFERROR(+VLOOKUP("LEINNF"&amp;A11,'Main File'!A:O,12,0),0)</f>
        <v>0</v>
      </c>
      <c r="I11" s="26">
        <f>IFERROR(+VLOOKUP("LEINNF"&amp;A11,'Main File'!A:O,13,0),0)</f>
        <v>0</v>
      </c>
      <c r="J11" s="26">
        <f>IFERROR(+VLOOKUP("LEINNF"&amp;A11,'Main File'!A:O,14,0),0)</f>
        <v>4.4008446989882599E-2</v>
      </c>
      <c r="K11" s="26">
        <f>IFERROR(+VLOOKUP("LEINNF"&amp;A11,'Main File'!A:O,15,0),0)</f>
        <v>0.68849971513751373</v>
      </c>
    </row>
    <row r="12" spans="1:14" x14ac:dyDescent="0.25">
      <c r="A12" s="9">
        <f t="shared" si="0"/>
        <v>43199</v>
      </c>
      <c r="B12" s="26">
        <f>IFERROR(+VLOOKUP("LEINNF"&amp;A12,'Main File'!A:O,6,0),0)</f>
        <v>1.2000327462288498</v>
      </c>
      <c r="C12" s="26">
        <f>IFERROR(+VLOOKUP("LEINNF"&amp;A12,'Main File'!A:O,7,0),0)</f>
        <v>0</v>
      </c>
      <c r="D12" s="26">
        <f>IFERROR(+VLOOKUP("LEINNF"&amp;A12,'Main File'!A:O,8,0),0)</f>
        <v>0</v>
      </c>
      <c r="E12" s="26">
        <f>IFERROR(+VLOOKUP("LEINNF"&amp;A12,'Main File'!A:O,9,0),0)</f>
        <v>4.5001717055356695E-2</v>
      </c>
      <c r="F12" s="26">
        <f>IFERROR(+VLOOKUP("LEINNF"&amp;A12,'Main File'!A:O,10,0),0)</f>
        <v>1.2450344632842065</v>
      </c>
      <c r="G12" s="26">
        <f>IFERROR(+VLOOKUP("LEINNF"&amp;A12,'Main File'!A:O,11,0),0)</f>
        <v>0.64451570439342043</v>
      </c>
      <c r="H12" s="26">
        <f>IFERROR(+VLOOKUP("LEINNF"&amp;A12,'Main File'!A:O,12,0),0)</f>
        <v>0</v>
      </c>
      <c r="I12" s="26">
        <f>IFERROR(+VLOOKUP("LEINNF"&amp;A12,'Main File'!A:O,13,0),0)</f>
        <v>0</v>
      </c>
      <c r="J12" s="26">
        <f>IFERROR(+VLOOKUP("LEINNF"&amp;A12,'Main File'!A:O,14,0),0)</f>
        <v>4.4014315129503857E-2</v>
      </c>
      <c r="K12" s="26">
        <f>IFERROR(+VLOOKUP("LEINNF"&amp;A12,'Main File'!A:O,15,0),0)</f>
        <v>0.68853001952292425</v>
      </c>
    </row>
    <row r="13" spans="1:14" x14ac:dyDescent="0.25">
      <c r="A13" s="9">
        <f t="shared" si="0"/>
        <v>43200</v>
      </c>
      <c r="B13" s="26">
        <f>IFERROR(+VLOOKUP("LEINNF"&amp;A13,'Main File'!A:O,6,0),0)</f>
        <v>1.2000261065208715</v>
      </c>
      <c r="C13" s="26">
        <f>IFERROR(+VLOOKUP("LEINNF"&amp;A13,'Main File'!A:O,7,0),0)</f>
        <v>0</v>
      </c>
      <c r="D13" s="26">
        <f>IFERROR(+VLOOKUP("LEINNF"&amp;A13,'Main File'!A:O,8,0),0)</f>
        <v>0</v>
      </c>
      <c r="E13" s="26">
        <f>IFERROR(+VLOOKUP("LEINNF"&amp;A13,'Main File'!A:O,9,0),0)</f>
        <v>4.4997430301291247E-2</v>
      </c>
      <c r="F13" s="26">
        <f>IFERROR(+VLOOKUP("LEINNF"&amp;A13,'Main File'!A:O,10,0),0)</f>
        <v>1.2450235368221627</v>
      </c>
      <c r="G13" s="26">
        <f>IFERROR(+VLOOKUP("LEINNF"&amp;A13,'Main File'!A:O,11,0),0)</f>
        <v>0.64450216360001678</v>
      </c>
      <c r="H13" s="26">
        <f>IFERROR(+VLOOKUP("LEINNF"&amp;A13,'Main File'!A:O,12,0),0)</f>
        <v>0</v>
      </c>
      <c r="I13" s="26">
        <f>IFERROR(+VLOOKUP("LEINNF"&amp;A13,'Main File'!A:O,13,0),0)</f>
        <v>0</v>
      </c>
      <c r="J13" s="26">
        <f>IFERROR(+VLOOKUP("LEINNF"&amp;A13,'Main File'!A:O,14,0),0)</f>
        <v>4.4014781904391405E-2</v>
      </c>
      <c r="K13" s="26">
        <f>IFERROR(+VLOOKUP("LEINNF"&amp;A13,'Main File'!A:O,15,0),0)</f>
        <v>0.68851694550440823</v>
      </c>
    </row>
    <row r="14" spans="1:14" x14ac:dyDescent="0.25">
      <c r="A14" s="9">
        <f t="shared" si="0"/>
        <v>43201</v>
      </c>
      <c r="B14" s="26">
        <f>IFERROR(+VLOOKUP("LEINNF"&amp;A14,'Main File'!A:O,6,0),0)</f>
        <v>1.2000333306450013</v>
      </c>
      <c r="C14" s="26">
        <f>IFERROR(+VLOOKUP("LEINNF"&amp;A14,'Main File'!A:O,7,0),0)</f>
        <v>0</v>
      </c>
      <c r="D14" s="26">
        <f>IFERROR(+VLOOKUP("LEINNF"&amp;A14,'Main File'!A:O,8,0),0)</f>
        <v>0</v>
      </c>
      <c r="E14" s="26">
        <f>IFERROR(+VLOOKUP("LEINNF"&amp;A14,'Main File'!A:O,9,0),0)</f>
        <v>4.5000983179277768E-2</v>
      </c>
      <c r="F14" s="26">
        <f>IFERROR(+VLOOKUP("LEINNF"&amp;A14,'Main File'!A:O,10,0),0)</f>
        <v>1.245034313824279</v>
      </c>
      <c r="G14" s="26">
        <f>IFERROR(+VLOOKUP("LEINNF"&amp;A14,'Main File'!A:O,11,0),0)</f>
        <v>0.64448985267832115</v>
      </c>
      <c r="H14" s="26">
        <f>IFERROR(+VLOOKUP("LEINNF"&amp;A14,'Main File'!A:O,12,0),0)</f>
        <v>0</v>
      </c>
      <c r="I14" s="26">
        <f>IFERROR(+VLOOKUP("LEINNF"&amp;A14,'Main File'!A:O,13,0),0)</f>
        <v>0</v>
      </c>
      <c r="J14" s="26">
        <f>IFERROR(+VLOOKUP("LEINNF"&amp;A14,'Main File'!A:O,14,0),0)</f>
        <v>4.4007229785395459E-2</v>
      </c>
      <c r="K14" s="26">
        <f>IFERROR(+VLOOKUP("LEINNF"&amp;A14,'Main File'!A:O,15,0),0)</f>
        <v>0.68849708246371666</v>
      </c>
    </row>
    <row r="15" spans="1:14" x14ac:dyDescent="0.25">
      <c r="A15" s="9">
        <f t="shared" si="0"/>
        <v>43202</v>
      </c>
      <c r="B15" s="26">
        <f>IFERROR(+VLOOKUP("LEINNF"&amp;A15,'Main File'!A:O,6,0),0)</f>
        <v>1.200025986913376</v>
      </c>
      <c r="C15" s="26">
        <f>IFERROR(+VLOOKUP("LEINNF"&amp;A15,'Main File'!A:O,7,0),0)</f>
        <v>0</v>
      </c>
      <c r="D15" s="26">
        <f>IFERROR(+VLOOKUP("LEINNF"&amp;A15,'Main File'!A:O,8,0),0)</f>
        <v>0</v>
      </c>
      <c r="E15" s="26">
        <f>IFERROR(+VLOOKUP("LEINNF"&amp;A15,'Main File'!A:O,9,0),0)</f>
        <v>4.5001948654078416E-2</v>
      </c>
      <c r="F15" s="26">
        <f>IFERROR(+VLOOKUP("LEINNF"&amp;A15,'Main File'!A:O,10,0),0)</f>
        <v>1.2450279355674545</v>
      </c>
      <c r="G15" s="26">
        <f>IFERROR(+VLOOKUP("LEINNF"&amp;A15,'Main File'!A:O,11,0),0)</f>
        <v>0.64451233734782565</v>
      </c>
      <c r="H15" s="26">
        <f>IFERROR(+VLOOKUP("LEINNF"&amp;A15,'Main File'!A:O,12,0),0)</f>
        <v>0</v>
      </c>
      <c r="I15" s="26">
        <f>IFERROR(+VLOOKUP("LEINNF"&amp;A15,'Main File'!A:O,13,0),0)</f>
        <v>0</v>
      </c>
      <c r="J15" s="26">
        <f>IFERROR(+VLOOKUP("LEINNF"&amp;A15,'Main File'!A:O,14,0),0)</f>
        <v>4.4006971569770625E-2</v>
      </c>
      <c r="K15" s="26">
        <f>IFERROR(+VLOOKUP("LEINNF"&amp;A15,'Main File'!A:O,15,0),0)</f>
        <v>0.68851930891759627</v>
      </c>
    </row>
    <row r="16" spans="1:14" x14ac:dyDescent="0.25">
      <c r="A16" s="9">
        <f t="shared" si="0"/>
        <v>43203</v>
      </c>
      <c r="B16" s="26">
        <f>IFERROR(+VLOOKUP("LEINNF"&amp;A16,'Main File'!A:O,6,0),0)</f>
        <v>1.2000228121543146</v>
      </c>
      <c r="C16" s="26">
        <f>IFERROR(+VLOOKUP("LEINNF"&amp;A16,'Main File'!A:O,7,0),0)</f>
        <v>0</v>
      </c>
      <c r="D16" s="26">
        <f>IFERROR(+VLOOKUP("LEINNF"&amp;A16,'Main File'!A:O,8,0),0)</f>
        <v>0</v>
      </c>
      <c r="E16" s="26">
        <f>IFERROR(+VLOOKUP("LEINNF"&amp;A16,'Main File'!A:O,9,0),0)</f>
        <v>4.4999927239465859E-2</v>
      </c>
      <c r="F16" s="26">
        <f>IFERROR(+VLOOKUP("LEINNF"&amp;A16,'Main File'!A:O,10,0),0)</f>
        <v>1.2450227393937805</v>
      </c>
      <c r="G16" s="26">
        <f>IFERROR(+VLOOKUP("LEINNF"&amp;A16,'Main File'!A:O,11,0),0)</f>
        <v>0.64450165382408486</v>
      </c>
      <c r="H16" s="26">
        <f>IFERROR(+VLOOKUP("LEINNF"&amp;A16,'Main File'!A:O,12,0),0)</f>
        <v>0</v>
      </c>
      <c r="I16" s="26">
        <f>IFERROR(+VLOOKUP("LEINNF"&amp;A16,'Main File'!A:O,13,0),0)</f>
        <v>0</v>
      </c>
      <c r="J16" s="26">
        <f>IFERROR(+VLOOKUP("LEINNF"&amp;A16,'Main File'!A:O,14,0),0)</f>
        <v>4.401092624895131E-2</v>
      </c>
      <c r="K16" s="26">
        <f>IFERROR(+VLOOKUP("LEINNF"&amp;A16,'Main File'!A:O,15,0),0)</f>
        <v>0.68851258007303617</v>
      </c>
    </row>
    <row r="17" spans="1:11" x14ac:dyDescent="0.25">
      <c r="A17" s="9">
        <f t="shared" si="0"/>
        <v>43204</v>
      </c>
      <c r="B17" s="26">
        <f>IFERROR(+VLOOKUP("LEINNF"&amp;A17,'Main File'!A:O,6,0),0)</f>
        <v>1.2000223246176163</v>
      </c>
      <c r="C17" s="26">
        <f>IFERROR(+VLOOKUP("LEINNF"&amp;A17,'Main File'!A:O,7,0),0)</f>
        <v>0</v>
      </c>
      <c r="D17" s="26">
        <f>IFERROR(+VLOOKUP("LEINNF"&amp;A17,'Main File'!A:O,8,0),0)</f>
        <v>0</v>
      </c>
      <c r="E17" s="26">
        <f>IFERROR(+VLOOKUP("LEINNF"&amp;A17,'Main File'!A:O,9,0),0)</f>
        <v>4.4996457503807069E-2</v>
      </c>
      <c r="F17" s="26">
        <f>IFERROR(+VLOOKUP("LEINNF"&amp;A17,'Main File'!A:O,10,0),0)</f>
        <v>1.2450187821214234</v>
      </c>
      <c r="G17" s="26">
        <f>IFERROR(+VLOOKUP("LEINNF"&amp;A17,'Main File'!A:O,11,0),0)</f>
        <v>0.64449353026774414</v>
      </c>
      <c r="H17" s="26">
        <f>IFERROR(+VLOOKUP("LEINNF"&amp;A17,'Main File'!A:O,12,0),0)</f>
        <v>0</v>
      </c>
      <c r="I17" s="26">
        <f>IFERROR(+VLOOKUP("LEINNF"&amp;A17,'Main File'!A:O,13,0),0)</f>
        <v>0</v>
      </c>
      <c r="J17" s="26">
        <f>IFERROR(+VLOOKUP("LEINNF"&amp;A17,'Main File'!A:O,14,0),0)</f>
        <v>4.4009275510871679E-2</v>
      </c>
      <c r="K17" s="26">
        <f>IFERROR(+VLOOKUP("LEINNF"&amp;A17,'Main File'!A:O,15,0),0)</f>
        <v>0.68850280577861578</v>
      </c>
    </row>
    <row r="18" spans="1:11" x14ac:dyDescent="0.25">
      <c r="A18" s="9">
        <f t="shared" si="0"/>
        <v>43205</v>
      </c>
      <c r="B18" s="26">
        <f>IFERROR(+VLOOKUP("LEINNF"&amp;A18,'Main File'!A:O,6,0),0)</f>
        <v>1.2000231679885536</v>
      </c>
      <c r="C18" s="26">
        <f>IFERROR(+VLOOKUP("LEINNF"&amp;A18,'Main File'!A:O,7,0),0)</f>
        <v>0</v>
      </c>
      <c r="D18" s="26">
        <f>IFERROR(+VLOOKUP("LEINNF"&amp;A18,'Main File'!A:O,8,0),0)</f>
        <v>0</v>
      </c>
      <c r="E18" s="26">
        <f>IFERROR(+VLOOKUP("LEINNF"&amp;A18,'Main File'!A:O,9,0),0)</f>
        <v>4.4997948923224874E-2</v>
      </c>
      <c r="F18" s="26">
        <f>IFERROR(+VLOOKUP("LEINNF"&amp;A18,'Main File'!A:O,10,0),0)</f>
        <v>1.2450211169117784</v>
      </c>
      <c r="G18" s="26">
        <f>IFERROR(+VLOOKUP("LEINNF"&amp;A18,'Main File'!A:O,11,0),0)</f>
        <v>0.64449222520957905</v>
      </c>
      <c r="H18" s="26">
        <f>IFERROR(+VLOOKUP("LEINNF"&amp;A18,'Main File'!A:O,12,0),0)</f>
        <v>0</v>
      </c>
      <c r="I18" s="26">
        <f>IFERROR(+VLOOKUP("LEINNF"&amp;A18,'Main File'!A:O,13,0),0)</f>
        <v>0</v>
      </c>
      <c r="J18" s="26">
        <f>IFERROR(+VLOOKUP("LEINNF"&amp;A18,'Main File'!A:O,14,0),0)</f>
        <v>4.4010063194187064E-2</v>
      </c>
      <c r="K18" s="26">
        <f>IFERROR(+VLOOKUP("LEINNF"&amp;A18,'Main File'!A:O,15,0),0)</f>
        <v>0.68850228840376615</v>
      </c>
    </row>
    <row r="19" spans="1:11" x14ac:dyDescent="0.25">
      <c r="A19" s="9">
        <f t="shared" si="0"/>
        <v>43206</v>
      </c>
      <c r="B19" s="26">
        <f>IFERROR(+VLOOKUP("LEINNF"&amp;A19,'Main File'!A:O,6,0),0)</f>
        <v>1.2000330655267439</v>
      </c>
      <c r="C19" s="26">
        <f>IFERROR(+VLOOKUP("LEINNF"&amp;A19,'Main File'!A:O,7,0),0)</f>
        <v>0</v>
      </c>
      <c r="D19" s="26">
        <f>IFERROR(+VLOOKUP("LEINNF"&amp;A19,'Main File'!A:O,8,0),0)</f>
        <v>0</v>
      </c>
      <c r="E19" s="26">
        <f>IFERROR(+VLOOKUP("LEINNF"&amp;A19,'Main File'!A:O,9,0),0)</f>
        <v>4.5000931659294856E-2</v>
      </c>
      <c r="F19" s="26">
        <f>IFERROR(+VLOOKUP("LEINNF"&amp;A19,'Main File'!A:O,10,0),0)</f>
        <v>1.2450339971860387</v>
      </c>
      <c r="G19" s="26">
        <f>IFERROR(+VLOOKUP("LEINNF"&amp;A19,'Main File'!A:O,11,0),0)</f>
        <v>0.64451285565633909</v>
      </c>
      <c r="H19" s="26">
        <f>IFERROR(+VLOOKUP("LEINNF"&amp;A19,'Main File'!A:O,12,0),0)</f>
        <v>0</v>
      </c>
      <c r="I19" s="26">
        <f>IFERROR(+VLOOKUP("LEINNF"&amp;A19,'Main File'!A:O,13,0),0)</f>
        <v>0</v>
      </c>
      <c r="J19" s="26">
        <f>IFERROR(+VLOOKUP("LEINNF"&amp;A19,'Main File'!A:O,14,0),0)</f>
        <v>4.4010804322124827E-2</v>
      </c>
      <c r="K19" s="26">
        <f>IFERROR(+VLOOKUP("LEINNF"&amp;A19,'Main File'!A:O,15,0),0)</f>
        <v>0.68852365997846388</v>
      </c>
    </row>
    <row r="20" spans="1:11" x14ac:dyDescent="0.25">
      <c r="A20" s="9">
        <f t="shared" si="0"/>
        <v>43207</v>
      </c>
      <c r="B20" s="26">
        <f>IFERROR(+VLOOKUP("LEINNF"&amp;A20,'Main File'!A:O,6,0),0)</f>
        <v>1.2000288102889152</v>
      </c>
      <c r="C20" s="26">
        <f>IFERROR(+VLOOKUP("LEINNF"&amp;A20,'Main File'!A:O,7,0),0)</f>
        <v>0</v>
      </c>
      <c r="D20" s="26">
        <f>IFERROR(+VLOOKUP("LEINNF"&amp;A20,'Main File'!A:O,8,0),0)</f>
        <v>0</v>
      </c>
      <c r="E20" s="26">
        <f>IFERROR(+VLOOKUP("LEINNF"&amp;A20,'Main File'!A:O,9,0),0)</f>
        <v>4.4999237880773681E-2</v>
      </c>
      <c r="F20" s="26">
        <f>IFERROR(+VLOOKUP("LEINNF"&amp;A20,'Main File'!A:O,10,0),0)</f>
        <v>1.2450280481696889</v>
      </c>
      <c r="G20" s="26">
        <f>IFERROR(+VLOOKUP("LEINNF"&amp;A20,'Main File'!A:O,11,0),0)</f>
        <v>0.64449364668988829</v>
      </c>
      <c r="H20" s="26">
        <f>IFERROR(+VLOOKUP("LEINNF"&amp;A20,'Main File'!A:O,12,0),0)</f>
        <v>0</v>
      </c>
      <c r="I20" s="26">
        <f>IFERROR(+VLOOKUP("LEINNF"&amp;A20,'Main File'!A:O,13,0),0)</f>
        <v>0</v>
      </c>
      <c r="J20" s="26">
        <f>IFERROR(+VLOOKUP("LEINNF"&amp;A20,'Main File'!A:O,14,0),0)</f>
        <v>4.4013857636013648E-2</v>
      </c>
      <c r="K20" s="26">
        <f>IFERROR(+VLOOKUP("LEINNF"&amp;A20,'Main File'!A:O,15,0),0)</f>
        <v>0.68850750432590191</v>
      </c>
    </row>
    <row r="21" spans="1:11" x14ac:dyDescent="0.25">
      <c r="A21" s="9">
        <f t="shared" si="0"/>
        <v>43208</v>
      </c>
      <c r="B21" s="26">
        <f>IFERROR(+VLOOKUP("LEINNF"&amp;A21,'Main File'!A:O,6,0),0)</f>
        <v>1.2000316752289293</v>
      </c>
      <c r="C21" s="26">
        <f>IFERROR(+VLOOKUP("LEINNF"&amp;A21,'Main File'!A:O,7,0),0)</f>
        <v>0</v>
      </c>
      <c r="D21" s="26">
        <f>IFERROR(+VLOOKUP("LEINNF"&amp;A21,'Main File'!A:O,8,0),0)</f>
        <v>0</v>
      </c>
      <c r="E21" s="26">
        <f>IFERROR(+VLOOKUP("LEINNF"&amp;A21,'Main File'!A:O,9,0),0)</f>
        <v>4.5001715514747069E-2</v>
      </c>
      <c r="F21" s="26">
        <f>IFERROR(+VLOOKUP("LEINNF"&amp;A21,'Main File'!A:O,10,0),0)</f>
        <v>1.2450333907436764</v>
      </c>
      <c r="G21" s="26">
        <f>IFERROR(+VLOOKUP("LEINNF"&amp;A21,'Main File'!A:O,11,0),0)</f>
        <v>0.64446501929573152</v>
      </c>
      <c r="H21" s="26">
        <f>IFERROR(+VLOOKUP("LEINNF"&amp;A21,'Main File'!A:O,12,0),0)</f>
        <v>0</v>
      </c>
      <c r="I21" s="26">
        <f>IFERROR(+VLOOKUP("LEINNF"&amp;A21,'Main File'!A:O,13,0),0)</f>
        <v>0</v>
      </c>
      <c r="J21" s="26">
        <f>IFERROR(+VLOOKUP("LEINNF"&amp;A21,'Main File'!A:O,14,0),0)</f>
        <v>4.4005222039385852E-2</v>
      </c>
      <c r="K21" s="26">
        <f>IFERROR(+VLOOKUP("LEINNF"&amp;A21,'Main File'!A:O,15,0),0)</f>
        <v>0.68847024133511736</v>
      </c>
    </row>
    <row r="22" spans="1:11" x14ac:dyDescent="0.25">
      <c r="A22" s="9">
        <f t="shared" si="0"/>
        <v>43209</v>
      </c>
      <c r="B22" s="26">
        <f>IFERROR(+VLOOKUP("LEINNF"&amp;A22,'Main File'!A:O,6,0),0)</f>
        <v>1.2000216822099072</v>
      </c>
      <c r="C22" s="26">
        <f>IFERROR(+VLOOKUP("LEINNF"&amp;A22,'Main File'!A:O,7,0),0)</f>
        <v>0</v>
      </c>
      <c r="D22" s="26">
        <f>IFERROR(+VLOOKUP("LEINNF"&amp;A22,'Main File'!A:O,8,0),0)</f>
        <v>0</v>
      </c>
      <c r="E22" s="26">
        <f>IFERROR(+VLOOKUP("LEINNF"&amp;A22,'Main File'!A:O,9,0),0)</f>
        <v>4.4996694753199062E-2</v>
      </c>
      <c r="F22" s="26">
        <f>IFERROR(+VLOOKUP("LEINNF"&amp;A22,'Main File'!A:O,10,0),0)</f>
        <v>1.2450183769631062</v>
      </c>
      <c r="G22" s="26">
        <f>IFERROR(+VLOOKUP("LEINNF"&amp;A22,'Main File'!A:O,11,0),0)</f>
        <v>0.64450935863454362</v>
      </c>
      <c r="H22" s="26">
        <f>IFERROR(+VLOOKUP("LEINNF"&amp;A22,'Main File'!A:O,12,0),0)</f>
        <v>0</v>
      </c>
      <c r="I22" s="26">
        <f>IFERROR(+VLOOKUP("LEINNF"&amp;A22,'Main File'!A:O,13,0),0)</f>
        <v>0</v>
      </c>
      <c r="J22" s="26">
        <f>IFERROR(+VLOOKUP("LEINNF"&amp;A22,'Main File'!A:O,14,0),0)</f>
        <v>4.4016610190121278E-2</v>
      </c>
      <c r="K22" s="26">
        <f>IFERROR(+VLOOKUP("LEINNF"&amp;A22,'Main File'!A:O,15,0),0)</f>
        <v>0.68852596882466488</v>
      </c>
    </row>
    <row r="23" spans="1:11" x14ac:dyDescent="0.25">
      <c r="A23" s="9">
        <f t="shared" si="0"/>
        <v>43210</v>
      </c>
      <c r="B23" s="26">
        <f>IFERROR(+VLOOKUP("LEINNF"&amp;A23,'Main File'!A:O,6,0),0)</f>
        <v>1.200028075047848</v>
      </c>
      <c r="C23" s="26">
        <f>IFERROR(+VLOOKUP("LEINNF"&amp;A23,'Main File'!A:O,7,0),0)</f>
        <v>0</v>
      </c>
      <c r="D23" s="26">
        <f>IFERROR(+VLOOKUP("LEINNF"&amp;A23,'Main File'!A:O,8,0),0)</f>
        <v>0</v>
      </c>
      <c r="E23" s="26">
        <f>IFERROR(+VLOOKUP("LEINNF"&amp;A23,'Main File'!A:O,9,0),0)</f>
        <v>4.5001228107329934E-2</v>
      </c>
      <c r="F23" s="26">
        <f>IFERROR(+VLOOKUP("LEINNF"&amp;A23,'Main File'!A:O,10,0),0)</f>
        <v>1.245029303155178</v>
      </c>
      <c r="G23" s="26">
        <f>IFERROR(+VLOOKUP("LEINNF"&amp;A23,'Main File'!A:O,11,0),0)</f>
        <v>0.64448204328488579</v>
      </c>
      <c r="H23" s="26">
        <f>IFERROR(+VLOOKUP("LEINNF"&amp;A23,'Main File'!A:O,12,0),0)</f>
        <v>0</v>
      </c>
      <c r="I23" s="26">
        <f>IFERROR(+VLOOKUP("LEINNF"&amp;A23,'Main File'!A:O,13,0),0)</f>
        <v>0</v>
      </c>
      <c r="J23" s="26">
        <f>IFERROR(+VLOOKUP("LEINNF"&amp;A23,'Main File'!A:O,14,0),0)</f>
        <v>4.4004200795565475E-2</v>
      </c>
      <c r="K23" s="26">
        <f>IFERROR(+VLOOKUP("LEINNF"&amp;A23,'Main File'!A:O,15,0),0)</f>
        <v>0.68848624408045123</v>
      </c>
    </row>
    <row r="24" spans="1:11" x14ac:dyDescent="0.25">
      <c r="A24" s="9">
        <f t="shared" si="0"/>
        <v>43211</v>
      </c>
      <c r="B24" s="26">
        <f>IFERROR(+VLOOKUP("LEINNF"&amp;A24,'Main File'!A:O,6,0),0)</f>
        <v>1.2000234582491758</v>
      </c>
      <c r="C24" s="26">
        <f>IFERROR(+VLOOKUP("LEINNF"&amp;A24,'Main File'!A:O,7,0),0)</f>
        <v>0</v>
      </c>
      <c r="D24" s="26">
        <f>IFERROR(+VLOOKUP("LEINNF"&amp;A24,'Main File'!A:O,8,0),0)</f>
        <v>0</v>
      </c>
      <c r="E24" s="26">
        <f>IFERROR(+VLOOKUP("LEINNF"&amp;A24,'Main File'!A:O,9,0),0)</f>
        <v>4.5001361666524284E-2</v>
      </c>
      <c r="F24" s="26">
        <f>IFERROR(+VLOOKUP("LEINNF"&amp;A24,'Main File'!A:O,10,0),0)</f>
        <v>1.2450248199157001</v>
      </c>
      <c r="G24" s="26">
        <f>IFERROR(+VLOOKUP("LEINNF"&amp;A24,'Main File'!A:O,11,0),0)</f>
        <v>0.64448621768659664</v>
      </c>
      <c r="H24" s="26">
        <f>IFERROR(+VLOOKUP("LEINNF"&amp;A24,'Main File'!A:O,12,0),0)</f>
        <v>0</v>
      </c>
      <c r="I24" s="26">
        <f>IFERROR(+VLOOKUP("LEINNF"&amp;A24,'Main File'!A:O,13,0),0)</f>
        <v>0</v>
      </c>
      <c r="J24" s="26">
        <f>IFERROR(+VLOOKUP("LEINNF"&amp;A24,'Main File'!A:O,14,0),0)</f>
        <v>4.4002834509231731E-2</v>
      </c>
      <c r="K24" s="26">
        <f>IFERROR(+VLOOKUP("LEINNF"&amp;A24,'Main File'!A:O,15,0),0)</f>
        <v>0.68848905219582834</v>
      </c>
    </row>
    <row r="25" spans="1:11" x14ac:dyDescent="0.25">
      <c r="A25" s="9">
        <f t="shared" si="0"/>
        <v>43212</v>
      </c>
      <c r="B25" s="26">
        <f>IFERROR(+VLOOKUP("LEINNF"&amp;A25,'Main File'!A:O,6,0),0)</f>
        <v>1.2000318175769431</v>
      </c>
      <c r="C25" s="26">
        <f>IFERROR(+VLOOKUP("LEINNF"&amp;A25,'Main File'!A:O,7,0),0)</f>
        <v>0</v>
      </c>
      <c r="D25" s="26">
        <f>IFERROR(+VLOOKUP("LEINNF"&amp;A25,'Main File'!A:O,8,0),0)</f>
        <v>0</v>
      </c>
      <c r="E25" s="26">
        <f>IFERROR(+VLOOKUP("LEINNF"&amp;A25,'Main File'!A:O,9,0),0)</f>
        <v>4.5002858243857739E-2</v>
      </c>
      <c r="F25" s="26">
        <f>IFERROR(+VLOOKUP("LEINNF"&amp;A25,'Main File'!A:O,10,0),0)</f>
        <v>1.2450346758208009</v>
      </c>
      <c r="G25" s="26">
        <f>IFERROR(+VLOOKUP("LEINNF"&amp;A25,'Main File'!A:O,11,0),0)</f>
        <v>0.64448187823279313</v>
      </c>
      <c r="H25" s="26">
        <f>IFERROR(+VLOOKUP("LEINNF"&amp;A25,'Main File'!A:O,12,0),0)</f>
        <v>0</v>
      </c>
      <c r="I25" s="26">
        <f>IFERROR(+VLOOKUP("LEINNF"&amp;A25,'Main File'!A:O,13,0),0)</f>
        <v>0</v>
      </c>
      <c r="J25" s="26">
        <f>IFERROR(+VLOOKUP("LEINNF"&amp;A25,'Main File'!A:O,14,0),0)</f>
        <v>4.4003626932242447E-2</v>
      </c>
      <c r="K25" s="26">
        <f>IFERROR(+VLOOKUP("LEINNF"&amp;A25,'Main File'!A:O,15,0),0)</f>
        <v>0.68848550516503559</v>
      </c>
    </row>
    <row r="26" spans="1:11" x14ac:dyDescent="0.25">
      <c r="A26" s="9">
        <f t="shared" si="0"/>
        <v>43213</v>
      </c>
      <c r="B26" s="26">
        <f>IFERROR(+VLOOKUP("LEINNF"&amp;A26,'Main File'!A:O,6,0),0)</f>
        <v>1.2000314368415459</v>
      </c>
      <c r="C26" s="26">
        <f>IFERROR(+VLOOKUP("LEINNF"&amp;A26,'Main File'!A:O,7,0),0)</f>
        <v>0</v>
      </c>
      <c r="D26" s="26">
        <f>IFERROR(+VLOOKUP("LEINNF"&amp;A26,'Main File'!A:O,8,0),0)</f>
        <v>0</v>
      </c>
      <c r="E26" s="26">
        <f>IFERROR(+VLOOKUP("LEINNF"&amp;A26,'Main File'!A:O,9,0),0)</f>
        <v>4.4999560758649339E-2</v>
      </c>
      <c r="F26" s="26">
        <f>IFERROR(+VLOOKUP("LEINNF"&amp;A26,'Main File'!A:O,10,0),0)</f>
        <v>1.2450309976001952</v>
      </c>
      <c r="G26" s="26">
        <f>IFERROR(+VLOOKUP("LEINNF"&amp;A26,'Main File'!A:O,11,0),0)</f>
        <v>0.64448915099135651</v>
      </c>
      <c r="H26" s="26">
        <f>IFERROR(+VLOOKUP("LEINNF"&amp;A26,'Main File'!A:O,12,0),0)</f>
        <v>0</v>
      </c>
      <c r="I26" s="26">
        <f>IFERROR(+VLOOKUP("LEINNF"&amp;A26,'Main File'!A:O,13,0),0)</f>
        <v>0</v>
      </c>
      <c r="J26" s="26">
        <f>IFERROR(+VLOOKUP("LEINNF"&amp;A26,'Main File'!A:O,14,0),0)</f>
        <v>4.4006751125300607E-2</v>
      </c>
      <c r="K26" s="26">
        <f>IFERROR(+VLOOKUP("LEINNF"&amp;A26,'Main File'!A:O,15,0),0)</f>
        <v>0.68849590211665712</v>
      </c>
    </row>
    <row r="27" spans="1:11" x14ac:dyDescent="0.25">
      <c r="A27" s="9">
        <f t="shared" si="0"/>
        <v>43214</v>
      </c>
      <c r="B27" s="26">
        <f>IFERROR(+VLOOKUP("LEINNF"&amp;A27,'Main File'!A:O,6,0),0)</f>
        <v>1.2000295103574947</v>
      </c>
      <c r="C27" s="26">
        <f>IFERROR(+VLOOKUP("LEINNF"&amp;A27,'Main File'!A:O,7,0),0)</f>
        <v>0</v>
      </c>
      <c r="D27" s="26">
        <f>IFERROR(+VLOOKUP("LEINNF"&amp;A27,'Main File'!A:O,8,0),0)</f>
        <v>0</v>
      </c>
      <c r="E27" s="26">
        <f>IFERROR(+VLOOKUP("LEINNF"&amp;A27,'Main File'!A:O,9,0),0)</f>
        <v>4.5004203337930211E-2</v>
      </c>
      <c r="F27" s="26">
        <f>IFERROR(+VLOOKUP("LEINNF"&amp;A27,'Main File'!A:O,10,0),0)</f>
        <v>1.245033713695425</v>
      </c>
      <c r="G27" s="26">
        <f>IFERROR(+VLOOKUP("LEINNF"&amp;A27,'Main File'!A:O,11,0),0)</f>
        <v>0.64449891476660193</v>
      </c>
      <c r="H27" s="26">
        <f>IFERROR(+VLOOKUP("LEINNF"&amp;A27,'Main File'!A:O,12,0),0)</f>
        <v>0</v>
      </c>
      <c r="I27" s="26">
        <f>IFERROR(+VLOOKUP("LEINNF"&amp;A27,'Main File'!A:O,13,0),0)</f>
        <v>0</v>
      </c>
      <c r="J27" s="26">
        <f>IFERROR(+VLOOKUP("LEINNF"&amp;A27,'Main File'!A:O,14,0),0)</f>
        <v>4.4005796405420211E-2</v>
      </c>
      <c r="K27" s="26">
        <f>IFERROR(+VLOOKUP("LEINNF"&amp;A27,'Main File'!A:O,15,0),0)</f>
        <v>0.68850471117202217</v>
      </c>
    </row>
    <row r="28" spans="1:11" x14ac:dyDescent="0.25">
      <c r="A28" s="9">
        <f t="shared" si="0"/>
        <v>43215</v>
      </c>
      <c r="B28" s="26">
        <f>IFERROR(+VLOOKUP("LEINNF"&amp;A28,'Main File'!A:O,6,0),0)</f>
        <v>1.2000181272020902</v>
      </c>
      <c r="C28" s="26">
        <f>IFERROR(+VLOOKUP("LEINNF"&amp;A28,'Main File'!A:O,7,0),0)</f>
        <v>0</v>
      </c>
      <c r="D28" s="26">
        <f>IFERROR(+VLOOKUP("LEINNF"&amp;A28,'Main File'!A:O,8,0),0)</f>
        <v>0</v>
      </c>
      <c r="E28" s="26">
        <f>IFERROR(+VLOOKUP("LEINNF"&amp;A28,'Main File'!A:O,9,0),0)</f>
        <v>4.4998612465978922E-2</v>
      </c>
      <c r="F28" s="26">
        <f>IFERROR(+VLOOKUP("LEINNF"&amp;A28,'Main File'!A:O,10,0),0)</f>
        <v>1.2450167396680691</v>
      </c>
      <c r="G28" s="26">
        <f>IFERROR(+VLOOKUP("LEINNF"&amp;A28,'Main File'!A:O,11,0),0)</f>
        <v>0.64446291176658965</v>
      </c>
      <c r="H28" s="26">
        <f>IFERROR(+VLOOKUP("LEINNF"&amp;A28,'Main File'!A:O,12,0),0)</f>
        <v>0</v>
      </c>
      <c r="I28" s="26">
        <f>IFERROR(+VLOOKUP("LEINNF"&amp;A28,'Main File'!A:O,13,0),0)</f>
        <v>0</v>
      </c>
      <c r="J28" s="26">
        <f>IFERROR(+VLOOKUP("LEINNF"&amp;A28,'Main File'!A:O,14,0),0)</f>
        <v>4.4003448018677803E-2</v>
      </c>
      <c r="K28" s="26">
        <f>IFERROR(+VLOOKUP("LEINNF"&amp;A28,'Main File'!A:O,15,0),0)</f>
        <v>0.68846635978526749</v>
      </c>
    </row>
    <row r="29" spans="1:11" x14ac:dyDescent="0.25">
      <c r="A29" s="9">
        <f t="shared" si="0"/>
        <v>43216</v>
      </c>
      <c r="B29" s="26">
        <f>IFERROR(+VLOOKUP("LEINNF"&amp;A29,'Main File'!A:O,6,0),0)</f>
        <v>1.2000244987108721</v>
      </c>
      <c r="C29" s="26">
        <f>IFERROR(+VLOOKUP("LEINNF"&amp;A29,'Main File'!A:O,7,0),0)</f>
        <v>0</v>
      </c>
      <c r="D29" s="26">
        <f>IFERROR(+VLOOKUP("LEINNF"&amp;A29,'Main File'!A:O,8,0),0)</f>
        <v>0</v>
      </c>
      <c r="E29" s="26">
        <f>IFERROR(+VLOOKUP("LEINNF"&amp;A29,'Main File'!A:O,9,0),0)</f>
        <v>4.5001224749160081E-2</v>
      </c>
      <c r="F29" s="26">
        <f>IFERROR(+VLOOKUP("LEINNF"&amp;A29,'Main File'!A:O,10,0),0)</f>
        <v>1.2450257234600322</v>
      </c>
      <c r="G29" s="26">
        <f>IFERROR(+VLOOKUP("LEINNF"&amp;A29,'Main File'!A:O,11,0),0)</f>
        <v>0.64450483337964815</v>
      </c>
      <c r="H29" s="26">
        <f>IFERROR(+VLOOKUP("LEINNF"&amp;A29,'Main File'!A:O,12,0),0)</f>
        <v>0</v>
      </c>
      <c r="I29" s="26">
        <f>IFERROR(+VLOOKUP("LEINNF"&amp;A29,'Main File'!A:O,13,0),0)</f>
        <v>0</v>
      </c>
      <c r="J29" s="26">
        <f>IFERROR(+VLOOKUP("LEINNF"&amp;A29,'Main File'!A:O,14,0),0)</f>
        <v>4.4009263408550818E-2</v>
      </c>
      <c r="K29" s="26">
        <f>IFERROR(+VLOOKUP("LEINNF"&amp;A29,'Main File'!A:O,15,0),0)</f>
        <v>0.68851409678819897</v>
      </c>
    </row>
    <row r="30" spans="1:11" x14ac:dyDescent="0.25">
      <c r="A30" s="9">
        <f t="shared" si="0"/>
        <v>43217</v>
      </c>
      <c r="B30" s="26">
        <f>IFERROR(+VLOOKUP("LEINNF"&amp;A30,'Main File'!A:O,6,0),0)</f>
        <v>1.2000296099713663</v>
      </c>
      <c r="C30" s="26">
        <f>IFERROR(+VLOOKUP("LEINNF"&amp;A30,'Main File'!A:O,7,0),0)</f>
        <v>0</v>
      </c>
      <c r="D30" s="26">
        <f>IFERROR(+VLOOKUP("LEINNF"&amp;A30,'Main File'!A:O,8,0),0)</f>
        <v>0</v>
      </c>
      <c r="E30" s="26">
        <f>IFERROR(+VLOOKUP("LEINNF"&amp;A30,'Main File'!A:O,9,0),0)</f>
        <v>4.5002760799449676E-2</v>
      </c>
      <c r="F30" s="26">
        <f>IFERROR(+VLOOKUP("LEINNF"&amp;A30,'Main File'!A:O,10,0),0)</f>
        <v>1.245032370770816</v>
      </c>
      <c r="G30" s="26">
        <f>IFERROR(+VLOOKUP("LEINNF"&amp;A30,'Main File'!A:O,11,0),0)</f>
        <v>0.6445158646843393</v>
      </c>
      <c r="H30" s="26">
        <f>IFERROR(+VLOOKUP("LEINNF"&amp;A30,'Main File'!A:O,12,0),0)</f>
        <v>0</v>
      </c>
      <c r="I30" s="26">
        <f>IFERROR(+VLOOKUP("LEINNF"&amp;A30,'Main File'!A:O,13,0),0)</f>
        <v>0</v>
      </c>
      <c r="J30" s="26">
        <f>IFERROR(+VLOOKUP("LEINNF"&amp;A30,'Main File'!A:O,14,0),0)</f>
        <v>4.4008486865361469E-2</v>
      </c>
      <c r="K30" s="26">
        <f>IFERROR(+VLOOKUP("LEINNF"&amp;A30,'Main File'!A:O,15,0),0)</f>
        <v>0.68852435154970082</v>
      </c>
    </row>
    <row r="31" spans="1:11" x14ac:dyDescent="0.25">
      <c r="A31" s="9">
        <f t="shared" si="0"/>
        <v>43218</v>
      </c>
      <c r="B31" s="26">
        <f>IFERROR(+VLOOKUP("LEINNF"&amp;A31,'Main File'!A:O,6,0),0)</f>
        <v>1.2000258302829332</v>
      </c>
      <c r="C31" s="26">
        <f>IFERROR(+VLOOKUP("LEINNF"&amp;A31,'Main File'!A:O,7,0),0)</f>
        <v>0</v>
      </c>
      <c r="D31" s="26">
        <f>IFERROR(+VLOOKUP("LEINNF"&amp;A31,'Main File'!A:O,8,0),0)</f>
        <v>0</v>
      </c>
      <c r="E31" s="26">
        <f>IFERROR(+VLOOKUP("LEINNF"&amp;A31,'Main File'!A:O,9,0),0)</f>
        <v>4.5005233132097214E-2</v>
      </c>
      <c r="F31" s="26">
        <f>IFERROR(+VLOOKUP("LEINNF"&amp;A31,'Main File'!A:O,10,0),0)</f>
        <v>1.2450310634150303</v>
      </c>
      <c r="G31" s="26">
        <f>IFERROR(+VLOOKUP("LEINNF"&amp;A31,'Main File'!A:O,11,0),0)</f>
        <v>0.64447633202691312</v>
      </c>
      <c r="H31" s="26">
        <f>IFERROR(+VLOOKUP("LEINNF"&amp;A31,'Main File'!A:O,12,0),0)</f>
        <v>0</v>
      </c>
      <c r="I31" s="26">
        <f>IFERROR(+VLOOKUP("LEINNF"&amp;A31,'Main File'!A:O,13,0),0)</f>
        <v>0</v>
      </c>
      <c r="J31" s="26">
        <f>IFERROR(+VLOOKUP("LEINNF"&amp;A31,'Main File'!A:O,14,0),0)</f>
        <v>4.3999720598848255E-2</v>
      </c>
      <c r="K31" s="26">
        <f>IFERROR(+VLOOKUP("LEINNF"&amp;A31,'Main File'!A:O,15,0),0)</f>
        <v>0.68847605262576139</v>
      </c>
    </row>
    <row r="32" spans="1:11" x14ac:dyDescent="0.25">
      <c r="A32" s="9">
        <f t="shared" si="0"/>
        <v>43219</v>
      </c>
      <c r="B32" s="26">
        <f>IFERROR(+VLOOKUP("LEINNF"&amp;A32,'Main File'!A:O,6,0),0)</f>
        <v>1.2000239292437471</v>
      </c>
      <c r="C32" s="26">
        <f>IFERROR(+VLOOKUP("LEINNF"&amp;A32,'Main File'!A:O,7,0),0)</f>
        <v>0</v>
      </c>
      <c r="D32" s="26">
        <f>IFERROR(+VLOOKUP("LEINNF"&amp;A32,'Main File'!A:O,8,0),0)</f>
        <v>0</v>
      </c>
      <c r="E32" s="26">
        <f>IFERROR(+VLOOKUP("LEINNF"&amp;A32,'Main File'!A:O,9,0),0)</f>
        <v>4.500672858661442E-2</v>
      </c>
      <c r="F32" s="26">
        <f>IFERROR(+VLOOKUP("LEINNF"&amp;A32,'Main File'!A:O,10,0),0)</f>
        <v>1.2450306578303616</v>
      </c>
      <c r="G32" s="26">
        <f>IFERROR(+VLOOKUP("LEINNF"&amp;A32,'Main File'!A:O,11,0),0)</f>
        <v>0.64447529966233608</v>
      </c>
      <c r="H32" s="26">
        <f>IFERROR(+VLOOKUP("LEINNF"&amp;A32,'Main File'!A:O,12,0),0)</f>
        <v>0</v>
      </c>
      <c r="I32" s="26">
        <f>IFERROR(+VLOOKUP("LEINNF"&amp;A32,'Main File'!A:O,13,0),0)</f>
        <v>0</v>
      </c>
      <c r="J32" s="26">
        <f>IFERROR(+VLOOKUP("LEINNF"&amp;A32,'Main File'!A:O,14,0),0)</f>
        <v>4.4000511727743295E-2</v>
      </c>
      <c r="K32" s="26">
        <f>IFERROR(+VLOOKUP("LEINNF"&amp;A32,'Main File'!A:O,15,0),0)</f>
        <v>0.68847581139007941</v>
      </c>
    </row>
    <row r="33" spans="1:11" x14ac:dyDescent="0.25">
      <c r="A33" s="9">
        <f t="shared" si="0"/>
        <v>43220</v>
      </c>
      <c r="B33" s="26">
        <f>IFERROR(+VLOOKUP("LEINNF"&amp;A33,'Main File'!A:O,6,0),0)</f>
        <v>1.2000300988962163</v>
      </c>
      <c r="C33" s="26">
        <f>IFERROR(+VLOOKUP("LEINNF"&amp;A33,'Main File'!A:O,7,0),0)</f>
        <v>0</v>
      </c>
      <c r="D33" s="26">
        <f>IFERROR(+VLOOKUP("LEINNF"&amp;A33,'Main File'!A:O,8,0),0)</f>
        <v>0</v>
      </c>
      <c r="E33" s="26">
        <f>IFERROR(+VLOOKUP("LEINNF"&amp;A33,'Main File'!A:O,9,0),0)</f>
        <v>4.500424822673843E-2</v>
      </c>
      <c r="F33" s="26">
        <f>IFERROR(+VLOOKUP("LEINNF"&amp;A33,'Main File'!A:O,10,0),0)</f>
        <v>1.2450343471229548</v>
      </c>
      <c r="G33" s="26">
        <f>IFERROR(+VLOOKUP("LEINNF"&amp;A33,'Main File'!A:O,11,0),0)</f>
        <v>0.64449567180716172</v>
      </c>
      <c r="H33" s="26">
        <f>IFERROR(+VLOOKUP("LEINNF"&amp;A33,'Main File'!A:O,12,0),0)</f>
        <v>0</v>
      </c>
      <c r="I33" s="26">
        <f>IFERROR(+VLOOKUP("LEINNF"&amp;A33,'Main File'!A:O,13,0),0)</f>
        <v>0</v>
      </c>
      <c r="J33" s="26">
        <f>IFERROR(+VLOOKUP("LEINNF"&amp;A33,'Main File'!A:O,14,0),0)</f>
        <v>4.4008423884207233E-2</v>
      </c>
      <c r="K33" s="26">
        <f>IFERROR(+VLOOKUP("LEINNF"&amp;A33,'Main File'!A:O,15,0),0)</f>
        <v>0.68850409569136894</v>
      </c>
    </row>
    <row r="34" spans="1:11" x14ac:dyDescent="0.25">
      <c r="A34" s="9">
        <f t="shared" si="0"/>
        <v>43221</v>
      </c>
      <c r="B34" s="26">
        <f>IFERROR(+VLOOKUP("LEINNF"&amp;A34,'Main File'!A:O,6,0),0)</f>
        <v>1.2000357449278856</v>
      </c>
      <c r="C34" s="26">
        <f>IFERROR(+VLOOKUP("LEINNF"&amp;A34,'Main File'!A:O,7,0),0)</f>
        <v>0</v>
      </c>
      <c r="D34" s="26">
        <f>IFERROR(+VLOOKUP("LEINNF"&amp;A34,'Main File'!A:O,8,0),0)</f>
        <v>0</v>
      </c>
      <c r="E34" s="26">
        <f>IFERROR(+VLOOKUP("LEINNF"&amp;A34,'Main File'!A:O,9,0),0)</f>
        <v>4.4998437477517354E-2</v>
      </c>
      <c r="F34" s="26">
        <f>IFERROR(+VLOOKUP("LEINNF"&amp;A34,'Main File'!A:O,10,0),0)</f>
        <v>1.245034182405403</v>
      </c>
      <c r="G34" s="26">
        <f>IFERROR(+VLOOKUP("LEINNF"&amp;A34,'Main File'!A:O,11,0),0)</f>
        <v>0.64449506598609607</v>
      </c>
      <c r="H34" s="26">
        <f>IFERROR(+VLOOKUP("LEINNF"&amp;A34,'Main File'!A:O,12,0),0)</f>
        <v>0</v>
      </c>
      <c r="I34" s="26">
        <f>IFERROR(+VLOOKUP("LEINNF"&amp;A34,'Main File'!A:O,13,0),0)</f>
        <v>0</v>
      </c>
      <c r="J34" s="26">
        <f>IFERROR(+VLOOKUP("LEINNF"&amp;A34,'Main File'!A:O,14,0),0)</f>
        <v>4.4009026004967589E-2</v>
      </c>
      <c r="K34" s="26">
        <f>IFERROR(+VLOOKUP("LEINNF"&amp;A34,'Main File'!A:O,15,0),0)</f>
        <v>0.68850409199106366</v>
      </c>
    </row>
    <row r="35" spans="1:11" x14ac:dyDescent="0.25">
      <c r="A35" s="9">
        <f t="shared" si="0"/>
        <v>43222</v>
      </c>
      <c r="B35" s="26">
        <f>IFERROR(+VLOOKUP("LEINNF"&amp;A35,'Main File'!A:O,6,0),0)</f>
        <v>1.2000317540187864</v>
      </c>
      <c r="C35" s="26">
        <f>IFERROR(+VLOOKUP("LEINNF"&amp;A35,'Main File'!A:O,7,0),0)</f>
        <v>0</v>
      </c>
      <c r="D35" s="26">
        <f>IFERROR(+VLOOKUP("LEINNF"&amp;A35,'Main File'!A:O,8,0),0)</f>
        <v>0</v>
      </c>
      <c r="E35" s="26">
        <f>IFERROR(+VLOOKUP("LEINNF"&amp;A35,'Main File'!A:O,9,0),0)</f>
        <v>4.5002579958601803E-2</v>
      </c>
      <c r="F35" s="26">
        <f>IFERROR(+VLOOKUP("LEINNF"&amp;A35,'Main File'!A:O,10,0),0)</f>
        <v>1.2450343339773882</v>
      </c>
      <c r="G35" s="26">
        <f>IFERROR(+VLOOKUP("LEINNF"&amp;A35,'Main File'!A:O,11,0),0)</f>
        <v>0.6444633355846705</v>
      </c>
      <c r="H35" s="26">
        <f>IFERROR(+VLOOKUP("LEINNF"&amp;A35,'Main File'!A:O,12,0),0)</f>
        <v>0</v>
      </c>
      <c r="I35" s="26">
        <f>IFERROR(+VLOOKUP("LEINNF"&amp;A35,'Main File'!A:O,13,0),0)</f>
        <v>0</v>
      </c>
      <c r="J35" s="26">
        <f>IFERROR(+VLOOKUP("LEINNF"&amp;A35,'Main File'!A:O,14,0),0)</f>
        <v>4.4005989100407109E-2</v>
      </c>
      <c r="K35" s="26">
        <f>IFERROR(+VLOOKUP("LEINNF"&amp;A35,'Main File'!A:O,15,0),0)</f>
        <v>0.6884693246850776</v>
      </c>
    </row>
    <row r="36" spans="1:11" x14ac:dyDescent="0.25">
      <c r="A36" s="9">
        <f t="shared" si="0"/>
        <v>43223</v>
      </c>
      <c r="B36" s="26">
        <f>IFERROR(+VLOOKUP("LEINNF"&amp;A36,'Main File'!A:O,6,0),0)</f>
        <v>1.2000278668161084</v>
      </c>
      <c r="C36" s="26">
        <f>IFERROR(+VLOOKUP("LEINNF"&amp;A36,'Main File'!A:O,7,0),0)</f>
        <v>0</v>
      </c>
      <c r="D36" s="26">
        <f>IFERROR(+VLOOKUP("LEINNF"&amp;A36,'Main File'!A:O,8,0),0)</f>
        <v>0</v>
      </c>
      <c r="E36" s="26">
        <f>IFERROR(+VLOOKUP("LEINNF"&amp;A36,'Main File'!A:O,9,0),0)</f>
        <v>4.5003793608633914E-2</v>
      </c>
      <c r="F36" s="26">
        <f>IFERROR(+VLOOKUP("LEINNF"&amp;A36,'Main File'!A:O,10,0),0)</f>
        <v>1.2450316604247422</v>
      </c>
      <c r="G36" s="26">
        <f>IFERROR(+VLOOKUP("LEINNF"&amp;A36,'Main File'!A:O,11,0),0)</f>
        <v>0.64445857900905446</v>
      </c>
      <c r="H36" s="26">
        <f>IFERROR(+VLOOKUP("LEINNF"&amp;A36,'Main File'!A:O,12,0),0)</f>
        <v>0</v>
      </c>
      <c r="I36" s="26">
        <f>IFERROR(+VLOOKUP("LEINNF"&amp;A36,'Main File'!A:O,13,0),0)</f>
        <v>0</v>
      </c>
      <c r="J36" s="26">
        <f>IFERROR(+VLOOKUP("LEINNF"&amp;A36,'Main File'!A:O,14,0),0)</f>
        <v>4.4002349777737398E-2</v>
      </c>
      <c r="K36" s="26">
        <f>IFERROR(+VLOOKUP("LEINNF"&amp;A36,'Main File'!A:O,15,0),0)</f>
        <v>0.68846092878679188</v>
      </c>
    </row>
    <row r="37" spans="1:11" x14ac:dyDescent="0.25">
      <c r="A37" s="9">
        <f t="shared" si="0"/>
        <v>43224</v>
      </c>
      <c r="B37" s="26">
        <f>IFERROR(+VLOOKUP("LEINNF"&amp;A37,'Main File'!A:O,6,0),0)</f>
        <v>1.200030153671813</v>
      </c>
      <c r="C37" s="26">
        <f>IFERROR(+VLOOKUP("LEINNF"&amp;A37,'Main File'!A:O,7,0),0)</f>
        <v>0</v>
      </c>
      <c r="D37" s="26">
        <f>IFERROR(+VLOOKUP("LEINNF"&amp;A37,'Main File'!A:O,8,0),0)</f>
        <v>0</v>
      </c>
      <c r="E37" s="26">
        <f>IFERROR(+VLOOKUP("LEINNF"&amp;A37,'Main File'!A:O,9,0),0)</f>
        <v>4.5000559287944296E-2</v>
      </c>
      <c r="F37" s="26">
        <f>IFERROR(+VLOOKUP("LEINNF"&amp;A37,'Main File'!A:O,10,0),0)</f>
        <v>1.2450307129597573</v>
      </c>
      <c r="G37" s="26">
        <f>IFERROR(+VLOOKUP("LEINNF"&amp;A37,'Main File'!A:O,11,0),0)</f>
        <v>0.64442706478872791</v>
      </c>
      <c r="H37" s="26">
        <f>IFERROR(+VLOOKUP("LEINNF"&amp;A37,'Main File'!A:O,12,0),0)</f>
        <v>0</v>
      </c>
      <c r="I37" s="26">
        <f>IFERROR(+VLOOKUP("LEINNF"&amp;A37,'Main File'!A:O,13,0),0)</f>
        <v>0</v>
      </c>
      <c r="J37" s="26">
        <f>IFERROR(+VLOOKUP("LEINNF"&amp;A37,'Main File'!A:O,14,0),0)</f>
        <v>4.3991677107969383E-2</v>
      </c>
      <c r="K37" s="26">
        <f>IFERROR(+VLOOKUP("LEINNF"&amp;A37,'Main File'!A:O,15,0),0)</f>
        <v>0.68841874189669727</v>
      </c>
    </row>
    <row r="38" spans="1:11" x14ac:dyDescent="0.25">
      <c r="A38" s="9">
        <f t="shared" si="0"/>
        <v>43225</v>
      </c>
      <c r="B38" s="26">
        <f>IFERROR(+VLOOKUP("LEINNF"&amp;A38,'Main File'!A:O,6,0),0)</f>
        <v>1.2000345808602626</v>
      </c>
      <c r="C38" s="26">
        <f>IFERROR(+VLOOKUP("LEINNF"&amp;A38,'Main File'!A:O,7,0),0)</f>
        <v>0</v>
      </c>
      <c r="D38" s="26">
        <f>IFERROR(+VLOOKUP("LEINNF"&amp;A38,'Main File'!A:O,8,0),0)</f>
        <v>0</v>
      </c>
      <c r="E38" s="26">
        <f>IFERROR(+VLOOKUP("LEINNF"&amp;A38,'Main File'!A:O,9,0),0)</f>
        <v>4.5000110070496382E-2</v>
      </c>
      <c r="F38" s="26">
        <f>IFERROR(+VLOOKUP("LEINNF"&amp;A38,'Main File'!A:O,10,0),0)</f>
        <v>1.245034690930759</v>
      </c>
      <c r="G38" s="26">
        <f>IFERROR(+VLOOKUP("LEINNF"&amp;A38,'Main File'!A:O,11,0),0)</f>
        <v>0.64445329720623501</v>
      </c>
      <c r="H38" s="26">
        <f>IFERROR(+VLOOKUP("LEINNF"&amp;A38,'Main File'!A:O,12,0),0)</f>
        <v>0</v>
      </c>
      <c r="I38" s="26">
        <f>IFERROR(+VLOOKUP("LEINNF"&amp;A38,'Main File'!A:O,13,0),0)</f>
        <v>0</v>
      </c>
      <c r="J38" s="26">
        <f>IFERROR(+VLOOKUP("LEINNF"&amp;A38,'Main File'!A:O,14,0),0)</f>
        <v>4.4004197255486238E-2</v>
      </c>
      <c r="K38" s="26">
        <f>IFERROR(+VLOOKUP("LEINNF"&amp;A38,'Main File'!A:O,15,0),0)</f>
        <v>0.68845749446172122</v>
      </c>
    </row>
    <row r="39" spans="1:11" x14ac:dyDescent="0.25">
      <c r="A39" s="9">
        <f t="shared" si="0"/>
        <v>43226</v>
      </c>
      <c r="B39" s="26">
        <f>IFERROR(+VLOOKUP("LEINNF"&amp;A39,'Main File'!A:O,6,0),0)</f>
        <v>1.2000357694587498</v>
      </c>
      <c r="C39" s="26">
        <f>IFERROR(+VLOOKUP("LEINNF"&amp;A39,'Main File'!A:O,7,0),0)</f>
        <v>0</v>
      </c>
      <c r="D39" s="26">
        <f>IFERROR(+VLOOKUP("LEINNF"&amp;A39,'Main File'!A:O,8,0),0)</f>
        <v>0</v>
      </c>
      <c r="E39" s="26">
        <f>IFERROR(+VLOOKUP("LEINNF"&amp;A39,'Main File'!A:O,9,0),0)</f>
        <v>4.5001605077189505E-2</v>
      </c>
      <c r="F39" s="26">
        <f>IFERROR(+VLOOKUP("LEINNF"&amp;A39,'Main File'!A:O,10,0),0)</f>
        <v>1.2450373745359393</v>
      </c>
      <c r="G39" s="26">
        <f>IFERROR(+VLOOKUP("LEINNF"&amp;A39,'Main File'!A:O,11,0),0)</f>
        <v>0.64444893869302067</v>
      </c>
      <c r="H39" s="26">
        <f>IFERROR(+VLOOKUP("LEINNF"&amp;A39,'Main File'!A:O,12,0),0)</f>
        <v>0</v>
      </c>
      <c r="I39" s="26">
        <f>IFERROR(+VLOOKUP("LEINNF"&amp;A39,'Main File'!A:O,13,0),0)</f>
        <v>0</v>
      </c>
      <c r="J39" s="26">
        <f>IFERROR(+VLOOKUP("LEINNF"&amp;A39,'Main File'!A:O,14,0),0)</f>
        <v>4.3998611549870066E-2</v>
      </c>
      <c r="K39" s="26">
        <f>IFERROR(+VLOOKUP("LEINNF"&amp;A39,'Main File'!A:O,15,0),0)</f>
        <v>0.68844755024289073</v>
      </c>
    </row>
    <row r="40" spans="1:11" x14ac:dyDescent="0.25">
      <c r="A40" s="9">
        <f t="shared" si="0"/>
        <v>43227</v>
      </c>
      <c r="B40" s="26">
        <f>IFERROR(+VLOOKUP("LEINNF"&amp;A40,'Main File'!A:O,6,0),0)</f>
        <v>1.20003293157333</v>
      </c>
      <c r="C40" s="26">
        <f>IFERROR(+VLOOKUP("LEINNF"&amp;A40,'Main File'!A:O,7,0),0)</f>
        <v>0</v>
      </c>
      <c r="D40" s="26">
        <f>IFERROR(+VLOOKUP("LEINNF"&amp;A40,'Main File'!A:O,8,0),0)</f>
        <v>0</v>
      </c>
      <c r="E40" s="26">
        <f>IFERROR(+VLOOKUP("LEINNF"&amp;A40,'Main File'!A:O,9,0),0)</f>
        <v>4.5000102439552533E-2</v>
      </c>
      <c r="F40" s="26">
        <f>IFERROR(+VLOOKUP("LEINNF"&amp;A40,'Main File'!A:O,10,0),0)</f>
        <v>1.2450330340128826</v>
      </c>
      <c r="G40" s="26">
        <f>IFERROR(+VLOOKUP("LEINNF"&amp;A40,'Main File'!A:O,11,0),0)</f>
        <v>0.64450264780755639</v>
      </c>
      <c r="H40" s="26">
        <f>IFERROR(+VLOOKUP("LEINNF"&amp;A40,'Main File'!A:O,12,0),0)</f>
        <v>0</v>
      </c>
      <c r="I40" s="26">
        <f>IFERROR(+VLOOKUP("LEINNF"&amp;A40,'Main File'!A:O,13,0),0)</f>
        <v>0</v>
      </c>
      <c r="J40" s="26">
        <f>IFERROR(+VLOOKUP("LEINNF"&amp;A40,'Main File'!A:O,14,0),0)</f>
        <v>4.4012009941561563E-2</v>
      </c>
      <c r="K40" s="26">
        <f>IFERROR(+VLOOKUP("LEINNF"&amp;A40,'Main File'!A:O,15,0),0)</f>
        <v>0.68851465774911791</v>
      </c>
    </row>
    <row r="41" spans="1:11" x14ac:dyDescent="0.25">
      <c r="A41" s="9">
        <f t="shared" si="0"/>
        <v>43228</v>
      </c>
      <c r="B41" s="26">
        <f>IFERROR(+VLOOKUP("LEINNF"&amp;A41,'Main File'!A:O,6,0),0)</f>
        <v>1.2000278826701873</v>
      </c>
      <c r="C41" s="26">
        <f>IFERROR(+VLOOKUP("LEINNF"&amp;A41,'Main File'!A:O,7,0),0)</f>
        <v>0</v>
      </c>
      <c r="D41" s="26">
        <f>IFERROR(+VLOOKUP("LEINNF"&amp;A41,'Main File'!A:O,8,0),0)</f>
        <v>0</v>
      </c>
      <c r="E41" s="26">
        <f>IFERROR(+VLOOKUP("LEINNF"&amp;A41,'Main File'!A:O,9,0),0)</f>
        <v>4.5006402260874885E-2</v>
      </c>
      <c r="F41" s="26">
        <f>IFERROR(+VLOOKUP("LEINNF"&amp;A41,'Main File'!A:O,10,0),0)</f>
        <v>1.2450342849310623</v>
      </c>
      <c r="G41" s="26">
        <f>IFERROR(+VLOOKUP("LEINNF"&amp;A41,'Main File'!A:O,11,0),0)</f>
        <v>0.64445373040139076</v>
      </c>
      <c r="H41" s="26">
        <f>IFERROR(+VLOOKUP("LEINNF"&amp;A41,'Main File'!A:O,12,0),0)</f>
        <v>0</v>
      </c>
      <c r="I41" s="26">
        <f>IFERROR(+VLOOKUP("LEINNF"&amp;A41,'Main File'!A:O,13,0),0)</f>
        <v>0</v>
      </c>
      <c r="J41" s="26">
        <f>IFERROR(+VLOOKUP("LEINNF"&amp;A41,'Main File'!A:O,14,0),0)</f>
        <v>4.3996096193114155E-2</v>
      </c>
      <c r="K41" s="26">
        <f>IFERROR(+VLOOKUP("LEINNF"&amp;A41,'Main File'!A:O,15,0),0)</f>
        <v>0.68844982659450493</v>
      </c>
    </row>
    <row r="42" spans="1:11" x14ac:dyDescent="0.25">
      <c r="A42" s="9">
        <f t="shared" si="0"/>
        <v>43229</v>
      </c>
      <c r="B42" s="26">
        <f>IFERROR(+VLOOKUP("LEINNF"&amp;A42,'Main File'!A:O,6,0),0)</f>
        <v>1.2000266463777094</v>
      </c>
      <c r="C42" s="26">
        <f>IFERROR(+VLOOKUP("LEINNF"&amp;A42,'Main File'!A:O,7,0),0)</f>
        <v>0</v>
      </c>
      <c r="D42" s="26">
        <f>IFERROR(+VLOOKUP("LEINNF"&amp;A42,'Main File'!A:O,8,0),0)</f>
        <v>0</v>
      </c>
      <c r="E42" s="26">
        <f>IFERROR(+VLOOKUP("LEINNF"&amp;A42,'Main File'!A:O,9,0),0)</f>
        <v>4.4999434585666694E-2</v>
      </c>
      <c r="F42" s="26">
        <f>IFERROR(+VLOOKUP("LEINNF"&amp;A42,'Main File'!A:O,10,0),0)</f>
        <v>1.2450260809633762</v>
      </c>
      <c r="G42" s="26">
        <f>IFERROR(+VLOOKUP("LEINNF"&amp;A42,'Main File'!A:O,11,0),0)</f>
        <v>0.64447097857326574</v>
      </c>
      <c r="H42" s="26">
        <f>IFERROR(+VLOOKUP("LEINNF"&amp;A42,'Main File'!A:O,12,0),0)</f>
        <v>0</v>
      </c>
      <c r="I42" s="26">
        <f>IFERROR(+VLOOKUP("LEINNF"&amp;A42,'Main File'!A:O,13,0),0)</f>
        <v>0</v>
      </c>
      <c r="J42" s="26">
        <f>IFERROR(+VLOOKUP("LEINNF"&amp;A42,'Main File'!A:O,14,0),0)</f>
        <v>4.4005241653576117E-2</v>
      </c>
      <c r="K42" s="26">
        <f>IFERROR(+VLOOKUP("LEINNF"&amp;A42,'Main File'!A:O,15,0),0)</f>
        <v>0.68847622022684185</v>
      </c>
    </row>
    <row r="43" spans="1:11" x14ac:dyDescent="0.25">
      <c r="A43" s="9">
        <f t="shared" si="0"/>
        <v>43230</v>
      </c>
      <c r="B43" s="26">
        <f>IFERROR(+VLOOKUP("LEINNF"&amp;A43,'Main File'!A:O,6,0),0)</f>
        <v>1.2000276578902009</v>
      </c>
      <c r="C43" s="26">
        <f>IFERROR(+VLOOKUP("LEINNF"&amp;A43,'Main File'!A:O,7,0),0)</f>
        <v>0</v>
      </c>
      <c r="D43" s="26">
        <f>IFERROR(+VLOOKUP("LEINNF"&amp;A43,'Main File'!A:O,8,0),0)</f>
        <v>0</v>
      </c>
      <c r="E43" s="26">
        <f>IFERROR(+VLOOKUP("LEINNF"&amp;A43,'Main File'!A:O,9,0),0)</f>
        <v>4.4996766870338982E-2</v>
      </c>
      <c r="F43" s="26">
        <f>IFERROR(+VLOOKUP("LEINNF"&amp;A43,'Main File'!A:O,10,0),0)</f>
        <v>1.24502442476054</v>
      </c>
      <c r="G43" s="26">
        <f>IFERROR(+VLOOKUP("LEINNF"&amp;A43,'Main File'!A:O,11,0),0)</f>
        <v>0.64444197014863192</v>
      </c>
      <c r="H43" s="26">
        <f>IFERROR(+VLOOKUP("LEINNF"&amp;A43,'Main File'!A:O,12,0),0)</f>
        <v>0</v>
      </c>
      <c r="I43" s="26">
        <f>IFERROR(+VLOOKUP("LEINNF"&amp;A43,'Main File'!A:O,13,0),0)</f>
        <v>0</v>
      </c>
      <c r="J43" s="26">
        <f>IFERROR(+VLOOKUP("LEINNF"&amp;A43,'Main File'!A:O,14,0),0)</f>
        <v>4.4005924813455312E-2</v>
      </c>
      <c r="K43" s="26">
        <f>IFERROR(+VLOOKUP("LEINNF"&amp;A43,'Main File'!A:O,15,0),0)</f>
        <v>0.68844789496208725</v>
      </c>
    </row>
    <row r="44" spans="1:11" x14ac:dyDescent="0.25">
      <c r="A44" s="9">
        <f t="shared" si="0"/>
        <v>43231</v>
      </c>
      <c r="B44" s="26">
        <f>IFERROR(+VLOOKUP("LEINNF"&amp;A44,'Main File'!A:O,6,0),0)</f>
        <v>0</v>
      </c>
      <c r="C44" s="26">
        <f>IFERROR(+VLOOKUP("LEINNF"&amp;A44,'Main File'!A:O,7,0),0)</f>
        <v>0</v>
      </c>
      <c r="D44" s="26">
        <f>IFERROR(+VLOOKUP("LEINNF"&amp;A44,'Main File'!A:O,8,0),0)</f>
        <v>0</v>
      </c>
      <c r="E44" s="26">
        <f>IFERROR(+VLOOKUP("LEINNF"&amp;A44,'Main File'!A:O,9,0),0)</f>
        <v>0</v>
      </c>
      <c r="F44" s="26">
        <f>IFERROR(+VLOOKUP("LEINNF"&amp;A44,'Main File'!A:O,10,0),0)</f>
        <v>0</v>
      </c>
      <c r="G44" s="26">
        <f>IFERROR(+VLOOKUP("LEINNF"&amp;A44,'Main File'!A:O,11,0),0)</f>
        <v>0</v>
      </c>
      <c r="H44" s="26">
        <f>IFERROR(+VLOOKUP("LEINNF"&amp;A44,'Main File'!A:O,12,0),0)</f>
        <v>0</v>
      </c>
      <c r="I44" s="26">
        <f>IFERROR(+VLOOKUP("LEINNF"&amp;A44,'Main File'!A:O,13,0),0)</f>
        <v>0</v>
      </c>
      <c r="J44" s="26">
        <f>IFERROR(+VLOOKUP("LEINNF"&amp;A44,'Main File'!A:O,14,0),0)</f>
        <v>0</v>
      </c>
      <c r="K44" s="26">
        <f>IFERROR(+VLOOKUP("LEINNF"&amp;A44,'Main File'!A:O,15,0),0)</f>
        <v>0</v>
      </c>
    </row>
    <row r="45" spans="1:11" x14ac:dyDescent="0.25">
      <c r="A45" s="9">
        <f t="shared" si="0"/>
        <v>43232</v>
      </c>
      <c r="B45" s="26">
        <f>IFERROR(+VLOOKUP("LEINNF"&amp;A45,'Main File'!A:O,6,0),0)</f>
        <v>0</v>
      </c>
      <c r="C45" s="26">
        <f>IFERROR(+VLOOKUP("LEINNF"&amp;A45,'Main File'!A:O,7,0),0)</f>
        <v>0</v>
      </c>
      <c r="D45" s="26">
        <f>IFERROR(+VLOOKUP("LEINNF"&amp;A45,'Main File'!A:O,8,0),0)</f>
        <v>0</v>
      </c>
      <c r="E45" s="26">
        <f>IFERROR(+VLOOKUP("LEINNF"&amp;A45,'Main File'!A:O,9,0),0)</f>
        <v>0</v>
      </c>
      <c r="F45" s="26">
        <f>IFERROR(+VLOOKUP("LEINNF"&amp;A45,'Main File'!A:O,10,0),0)</f>
        <v>0</v>
      </c>
      <c r="G45" s="26">
        <f>IFERROR(+VLOOKUP("LEINNF"&amp;A45,'Main File'!A:O,11,0),0)</f>
        <v>0</v>
      </c>
      <c r="H45" s="26">
        <f>IFERROR(+VLOOKUP("LEINNF"&amp;A45,'Main File'!A:O,12,0),0)</f>
        <v>0</v>
      </c>
      <c r="I45" s="26">
        <f>IFERROR(+VLOOKUP("LEINNF"&amp;A45,'Main File'!A:O,13,0),0)</f>
        <v>0</v>
      </c>
      <c r="J45" s="26">
        <f>IFERROR(+VLOOKUP("LEINNF"&amp;A45,'Main File'!A:O,14,0),0)</f>
        <v>0</v>
      </c>
      <c r="K45" s="26">
        <f>IFERROR(+VLOOKUP("LEINNF"&amp;A45,'Main File'!A:O,15,0),0)</f>
        <v>0</v>
      </c>
    </row>
    <row r="46" spans="1:11" x14ac:dyDescent="0.25">
      <c r="A46" s="9">
        <f t="shared" si="0"/>
        <v>43233</v>
      </c>
      <c r="B46" s="26">
        <f>IFERROR(+VLOOKUP("LEINNF"&amp;A46,'Main File'!A:O,6,0),0)</f>
        <v>0</v>
      </c>
      <c r="C46" s="26">
        <f>IFERROR(+VLOOKUP("LEINNF"&amp;A46,'Main File'!A:O,7,0),0)</f>
        <v>0</v>
      </c>
      <c r="D46" s="26">
        <f>IFERROR(+VLOOKUP("LEINNF"&amp;A46,'Main File'!A:O,8,0),0)</f>
        <v>0</v>
      </c>
      <c r="E46" s="26">
        <f>IFERROR(+VLOOKUP("LEINNF"&amp;A46,'Main File'!A:O,9,0),0)</f>
        <v>0</v>
      </c>
      <c r="F46" s="26">
        <f>IFERROR(+VLOOKUP("LEINNF"&amp;A46,'Main File'!A:O,10,0),0)</f>
        <v>0</v>
      </c>
      <c r="G46" s="26">
        <f>IFERROR(+VLOOKUP("LEINNF"&amp;A46,'Main File'!A:O,11,0),0)</f>
        <v>0</v>
      </c>
      <c r="H46" s="26">
        <f>IFERROR(+VLOOKUP("LEINNF"&amp;A46,'Main File'!A:O,12,0),0)</f>
        <v>0</v>
      </c>
      <c r="I46" s="26">
        <f>IFERROR(+VLOOKUP("LEINNF"&amp;A46,'Main File'!A:O,13,0),0)</f>
        <v>0</v>
      </c>
      <c r="J46" s="26">
        <f>IFERROR(+VLOOKUP("LEINNF"&amp;A46,'Main File'!A:O,14,0),0)</f>
        <v>0</v>
      </c>
      <c r="K46" s="26">
        <f>IFERROR(+VLOOKUP("LEINNF"&amp;A46,'Main File'!A:O,15,0),0)</f>
        <v>0</v>
      </c>
    </row>
    <row r="47" spans="1:11" x14ac:dyDescent="0.25">
      <c r="A47" s="9">
        <f t="shared" si="0"/>
        <v>43234</v>
      </c>
      <c r="B47" s="26">
        <f>IFERROR(+VLOOKUP("LEINNF"&amp;A47,'Main File'!A:O,6,0),0)</f>
        <v>0</v>
      </c>
      <c r="C47" s="26">
        <f>IFERROR(+VLOOKUP("LEINNF"&amp;A47,'Main File'!A:O,7,0),0)</f>
        <v>0</v>
      </c>
      <c r="D47" s="26">
        <f>IFERROR(+VLOOKUP("LEINNF"&amp;A47,'Main File'!A:O,8,0),0)</f>
        <v>0</v>
      </c>
      <c r="E47" s="26">
        <f>IFERROR(+VLOOKUP("LEINNF"&amp;A47,'Main File'!A:O,9,0),0)</f>
        <v>0</v>
      </c>
      <c r="F47" s="26">
        <f>IFERROR(+VLOOKUP("LEINNF"&amp;A47,'Main File'!A:O,10,0),0)</f>
        <v>0</v>
      </c>
      <c r="G47" s="26">
        <f>IFERROR(+VLOOKUP("LEINNF"&amp;A47,'Main File'!A:O,11,0),0)</f>
        <v>0</v>
      </c>
      <c r="H47" s="26">
        <f>IFERROR(+VLOOKUP("LEINNF"&amp;A47,'Main File'!A:O,12,0),0)</f>
        <v>0</v>
      </c>
      <c r="I47" s="26">
        <f>IFERROR(+VLOOKUP("LEINNF"&amp;A47,'Main File'!A:O,13,0),0)</f>
        <v>0</v>
      </c>
      <c r="J47" s="26">
        <f>IFERROR(+VLOOKUP("LEINNF"&amp;A47,'Main File'!A:O,14,0),0)</f>
        <v>0</v>
      </c>
      <c r="K47" s="26">
        <f>IFERROR(+VLOOKUP("LEINNF"&amp;A47,'Main File'!A:O,15,0),0)</f>
        <v>0</v>
      </c>
    </row>
    <row r="48" spans="1:11" x14ac:dyDescent="0.25">
      <c r="A48" s="9">
        <f t="shared" si="0"/>
        <v>43235</v>
      </c>
      <c r="B48" s="26">
        <f>IFERROR(+VLOOKUP("LEINNF"&amp;A48,'Main File'!A:O,6,0),0)</f>
        <v>0</v>
      </c>
      <c r="C48" s="26">
        <f>IFERROR(+VLOOKUP("LEINNF"&amp;A48,'Main File'!A:O,7,0),0)</f>
        <v>0</v>
      </c>
      <c r="D48" s="26">
        <f>IFERROR(+VLOOKUP("LEINNF"&amp;A48,'Main File'!A:O,8,0),0)</f>
        <v>0</v>
      </c>
      <c r="E48" s="26">
        <f>IFERROR(+VLOOKUP("LEINNF"&amp;A48,'Main File'!A:O,9,0),0)</f>
        <v>0</v>
      </c>
      <c r="F48" s="26">
        <f>IFERROR(+VLOOKUP("LEINNF"&amp;A48,'Main File'!A:O,10,0),0)</f>
        <v>0</v>
      </c>
      <c r="G48" s="26">
        <f>IFERROR(+VLOOKUP("LEINNF"&amp;A48,'Main File'!A:O,11,0),0)</f>
        <v>0</v>
      </c>
      <c r="H48" s="26">
        <f>IFERROR(+VLOOKUP("LEINNF"&amp;A48,'Main File'!A:O,12,0),0)</f>
        <v>0</v>
      </c>
      <c r="I48" s="26">
        <f>IFERROR(+VLOOKUP("LEINNF"&amp;A48,'Main File'!A:O,13,0),0)</f>
        <v>0</v>
      </c>
      <c r="J48" s="26">
        <f>IFERROR(+VLOOKUP("LEINNF"&amp;A48,'Main File'!A:O,14,0),0)</f>
        <v>0</v>
      </c>
      <c r="K48" s="26">
        <f>IFERROR(+VLOOKUP("LEINNF"&amp;A48,'Main File'!A:O,15,0),0)</f>
        <v>0</v>
      </c>
    </row>
    <row r="49" spans="1:11" x14ac:dyDescent="0.25">
      <c r="A49" s="9">
        <f t="shared" si="0"/>
        <v>43236</v>
      </c>
      <c r="B49" s="26">
        <f>IFERROR(+VLOOKUP("LEINNF"&amp;A49,'Main File'!A:O,6,0),0)</f>
        <v>0</v>
      </c>
      <c r="C49" s="26">
        <f>IFERROR(+VLOOKUP("LEINNF"&amp;A49,'Main File'!A:O,7,0),0)</f>
        <v>0</v>
      </c>
      <c r="D49" s="26">
        <f>IFERROR(+VLOOKUP("LEINNF"&amp;A49,'Main File'!A:O,8,0),0)</f>
        <v>0</v>
      </c>
      <c r="E49" s="26">
        <f>IFERROR(+VLOOKUP("LEINNF"&amp;A49,'Main File'!A:O,9,0),0)</f>
        <v>0</v>
      </c>
      <c r="F49" s="26">
        <f>IFERROR(+VLOOKUP("LEINNF"&amp;A49,'Main File'!A:O,10,0),0)</f>
        <v>0</v>
      </c>
      <c r="G49" s="26">
        <f>IFERROR(+VLOOKUP("LEINNF"&amp;A49,'Main File'!A:O,11,0),0)</f>
        <v>0</v>
      </c>
      <c r="H49" s="26">
        <f>IFERROR(+VLOOKUP("LEINNF"&amp;A49,'Main File'!A:O,12,0),0)</f>
        <v>0</v>
      </c>
      <c r="I49" s="26">
        <f>IFERROR(+VLOOKUP("LEINNF"&amp;A49,'Main File'!A:O,13,0),0)</f>
        <v>0</v>
      </c>
      <c r="J49" s="26">
        <f>IFERROR(+VLOOKUP("LEINNF"&amp;A49,'Main File'!A:O,14,0),0)</f>
        <v>0</v>
      </c>
      <c r="K49" s="26">
        <f>IFERROR(+VLOOKUP("LEINNF"&amp;A49,'Main File'!A:O,15,0),0)</f>
        <v>0</v>
      </c>
    </row>
    <row r="50" spans="1:11" x14ac:dyDescent="0.25">
      <c r="A50" s="9">
        <f t="shared" si="0"/>
        <v>43237</v>
      </c>
      <c r="B50" s="26">
        <f>IFERROR(+VLOOKUP("LEINNF"&amp;A50,'Main File'!A:O,6,0),0)</f>
        <v>0</v>
      </c>
      <c r="C50" s="26">
        <f>IFERROR(+VLOOKUP("LEINNF"&amp;A50,'Main File'!A:O,7,0),0)</f>
        <v>0</v>
      </c>
      <c r="D50" s="26">
        <f>IFERROR(+VLOOKUP("LEINNF"&amp;A50,'Main File'!A:O,8,0),0)</f>
        <v>0</v>
      </c>
      <c r="E50" s="26">
        <f>IFERROR(+VLOOKUP("LEINNF"&amp;A50,'Main File'!A:O,9,0),0)</f>
        <v>0</v>
      </c>
      <c r="F50" s="26">
        <f>IFERROR(+VLOOKUP("LEINNF"&amp;A50,'Main File'!A:O,10,0),0)</f>
        <v>0</v>
      </c>
      <c r="G50" s="26">
        <f>IFERROR(+VLOOKUP("LEINNF"&amp;A50,'Main File'!A:O,11,0),0)</f>
        <v>0</v>
      </c>
      <c r="H50" s="26">
        <f>IFERROR(+VLOOKUP("LEINNF"&amp;A50,'Main File'!A:O,12,0),0)</f>
        <v>0</v>
      </c>
      <c r="I50" s="26">
        <f>IFERROR(+VLOOKUP("LEINNF"&amp;A50,'Main File'!A:O,13,0),0)</f>
        <v>0</v>
      </c>
      <c r="J50" s="26">
        <f>IFERROR(+VLOOKUP("LEINNF"&amp;A50,'Main File'!A:O,14,0),0)</f>
        <v>0</v>
      </c>
      <c r="K50" s="26">
        <f>IFERROR(+VLOOKUP("LEINNF"&amp;A50,'Main File'!A:O,15,0),0)</f>
        <v>0</v>
      </c>
    </row>
    <row r="51" spans="1:11" x14ac:dyDescent="0.25">
      <c r="A51" s="9">
        <f t="shared" si="0"/>
        <v>43238</v>
      </c>
      <c r="B51" s="26">
        <f>IFERROR(+VLOOKUP("LEINNF"&amp;A51,'Main File'!A:O,6,0),0)</f>
        <v>0</v>
      </c>
      <c r="C51" s="26">
        <f>IFERROR(+VLOOKUP("LEINNF"&amp;A51,'Main File'!A:O,7,0),0)</f>
        <v>0</v>
      </c>
      <c r="D51" s="26">
        <f>IFERROR(+VLOOKUP("LEINNF"&amp;A51,'Main File'!A:O,8,0),0)</f>
        <v>0</v>
      </c>
      <c r="E51" s="26">
        <f>IFERROR(+VLOOKUP("LEINNF"&amp;A51,'Main File'!A:O,9,0),0)</f>
        <v>0</v>
      </c>
      <c r="F51" s="26">
        <f>IFERROR(+VLOOKUP("LEINNF"&amp;A51,'Main File'!A:O,10,0),0)</f>
        <v>0</v>
      </c>
      <c r="G51" s="26">
        <f>IFERROR(+VLOOKUP("LEINNF"&amp;A51,'Main File'!A:O,11,0),0)</f>
        <v>0</v>
      </c>
      <c r="H51" s="26">
        <f>IFERROR(+VLOOKUP("LEINNF"&amp;A51,'Main File'!A:O,12,0),0)</f>
        <v>0</v>
      </c>
      <c r="I51" s="26">
        <f>IFERROR(+VLOOKUP("LEINNF"&amp;A51,'Main File'!A:O,13,0),0)</f>
        <v>0</v>
      </c>
      <c r="J51" s="26">
        <f>IFERROR(+VLOOKUP("LEINNF"&amp;A51,'Main File'!A:O,14,0),0)</f>
        <v>0</v>
      </c>
      <c r="K51" s="26">
        <f>IFERROR(+VLOOKUP("LEINNF"&amp;A51,'Main File'!A:O,15,0),0)</f>
        <v>0</v>
      </c>
    </row>
    <row r="52" spans="1:11" x14ac:dyDescent="0.25">
      <c r="A52" s="9">
        <f t="shared" si="0"/>
        <v>43239</v>
      </c>
      <c r="B52" s="26">
        <f>IFERROR(+VLOOKUP("LEINNF"&amp;A52,'Main File'!A:O,6,0),0)</f>
        <v>0</v>
      </c>
      <c r="C52" s="26">
        <f>IFERROR(+VLOOKUP("LEINNF"&amp;A52,'Main File'!A:O,7,0),0)</f>
        <v>0</v>
      </c>
      <c r="D52" s="26">
        <f>IFERROR(+VLOOKUP("LEINNF"&amp;A52,'Main File'!A:O,8,0),0)</f>
        <v>0</v>
      </c>
      <c r="E52" s="26">
        <f>IFERROR(+VLOOKUP("LEINNF"&amp;A52,'Main File'!A:O,9,0),0)</f>
        <v>0</v>
      </c>
      <c r="F52" s="26">
        <f>IFERROR(+VLOOKUP("LEINNF"&amp;A52,'Main File'!A:O,10,0),0)</f>
        <v>0</v>
      </c>
      <c r="G52" s="26">
        <f>IFERROR(+VLOOKUP("LEINNF"&amp;A52,'Main File'!A:O,11,0),0)</f>
        <v>0</v>
      </c>
      <c r="H52" s="26">
        <f>IFERROR(+VLOOKUP("LEINNF"&amp;A52,'Main File'!A:O,12,0),0)</f>
        <v>0</v>
      </c>
      <c r="I52" s="26">
        <f>IFERROR(+VLOOKUP("LEINNF"&amp;A52,'Main File'!A:O,13,0),0)</f>
        <v>0</v>
      </c>
      <c r="J52" s="26">
        <f>IFERROR(+VLOOKUP("LEINNF"&amp;A52,'Main File'!A:O,14,0),0)</f>
        <v>0</v>
      </c>
      <c r="K52" s="26">
        <f>IFERROR(+VLOOKUP("LEINNF"&amp;A52,'Main File'!A:O,15,0),0)</f>
        <v>0</v>
      </c>
    </row>
    <row r="53" spans="1:11" x14ac:dyDescent="0.25">
      <c r="A53" s="9">
        <f t="shared" si="0"/>
        <v>43240</v>
      </c>
      <c r="B53" s="26">
        <f>IFERROR(+VLOOKUP("LEINNF"&amp;A53,'Main File'!A:O,6,0),0)</f>
        <v>0</v>
      </c>
      <c r="C53" s="26">
        <f>IFERROR(+VLOOKUP("LEINNF"&amp;A53,'Main File'!A:O,7,0),0)</f>
        <v>0</v>
      </c>
      <c r="D53" s="26">
        <f>IFERROR(+VLOOKUP("LEINNF"&amp;A53,'Main File'!A:O,8,0),0)</f>
        <v>0</v>
      </c>
      <c r="E53" s="26">
        <f>IFERROR(+VLOOKUP("LEINNF"&amp;A53,'Main File'!A:O,9,0),0)</f>
        <v>0</v>
      </c>
      <c r="F53" s="26">
        <f>IFERROR(+VLOOKUP("LEINNF"&amp;A53,'Main File'!A:O,10,0),0)</f>
        <v>0</v>
      </c>
      <c r="G53" s="26">
        <f>IFERROR(+VLOOKUP("LEINNF"&amp;A53,'Main File'!A:O,11,0),0)</f>
        <v>0</v>
      </c>
      <c r="H53" s="26">
        <f>IFERROR(+VLOOKUP("LEINNF"&amp;A53,'Main File'!A:O,12,0),0)</f>
        <v>0</v>
      </c>
      <c r="I53" s="26">
        <f>IFERROR(+VLOOKUP("LEINNF"&amp;A53,'Main File'!A:O,13,0),0)</f>
        <v>0</v>
      </c>
      <c r="J53" s="26">
        <f>IFERROR(+VLOOKUP("LEINNF"&amp;A53,'Main File'!A:O,14,0),0)</f>
        <v>0</v>
      </c>
      <c r="K53" s="26">
        <f>IFERROR(+VLOOKUP("LEINNF"&amp;A53,'Main File'!A:O,15,0),0)</f>
        <v>0</v>
      </c>
    </row>
    <row r="54" spans="1:11" x14ac:dyDescent="0.25">
      <c r="A54" s="9">
        <f t="shared" si="0"/>
        <v>43241</v>
      </c>
      <c r="B54" s="26">
        <f>IFERROR(+VLOOKUP("LEINNF"&amp;A54,'Main File'!A:O,6,0),0)</f>
        <v>0</v>
      </c>
      <c r="C54" s="26">
        <f>IFERROR(+VLOOKUP("LEINNF"&amp;A54,'Main File'!A:O,7,0),0)</f>
        <v>0</v>
      </c>
      <c r="D54" s="26">
        <f>IFERROR(+VLOOKUP("LEINNF"&amp;A54,'Main File'!A:O,8,0),0)</f>
        <v>0</v>
      </c>
      <c r="E54" s="26">
        <f>IFERROR(+VLOOKUP("LEINNF"&amp;A54,'Main File'!A:O,9,0),0)</f>
        <v>0</v>
      </c>
      <c r="F54" s="26">
        <f>IFERROR(+VLOOKUP("LEINNF"&amp;A54,'Main File'!A:O,10,0),0)</f>
        <v>0</v>
      </c>
      <c r="G54" s="26">
        <f>IFERROR(+VLOOKUP("LEINNF"&amp;A54,'Main File'!A:O,11,0),0)</f>
        <v>0</v>
      </c>
      <c r="H54" s="26">
        <f>IFERROR(+VLOOKUP("LEINNF"&amp;A54,'Main File'!A:O,12,0),0)</f>
        <v>0</v>
      </c>
      <c r="I54" s="26">
        <f>IFERROR(+VLOOKUP("LEINNF"&amp;A54,'Main File'!A:O,13,0),0)</f>
        <v>0</v>
      </c>
      <c r="J54" s="26">
        <f>IFERROR(+VLOOKUP("LEINNF"&amp;A54,'Main File'!A:O,14,0),0)</f>
        <v>0</v>
      </c>
      <c r="K54" s="26">
        <f>IFERROR(+VLOOKUP("LEINNF"&amp;A54,'Main File'!A:O,15,0),0)</f>
        <v>0</v>
      </c>
    </row>
    <row r="55" spans="1:11" x14ac:dyDescent="0.25">
      <c r="A55" s="9">
        <f t="shared" si="0"/>
        <v>43242</v>
      </c>
      <c r="B55" s="26">
        <f>IFERROR(+VLOOKUP("LEINNF"&amp;A55,'Main File'!A:O,6,0),0)</f>
        <v>0</v>
      </c>
      <c r="C55" s="26">
        <f>IFERROR(+VLOOKUP("LEINNF"&amp;A55,'Main File'!A:O,7,0),0)</f>
        <v>0</v>
      </c>
      <c r="D55" s="26">
        <f>IFERROR(+VLOOKUP("LEINNF"&amp;A55,'Main File'!A:O,8,0),0)</f>
        <v>0</v>
      </c>
      <c r="E55" s="26">
        <f>IFERROR(+VLOOKUP("LEINNF"&amp;A55,'Main File'!A:O,9,0),0)</f>
        <v>0</v>
      </c>
      <c r="F55" s="26">
        <f>IFERROR(+VLOOKUP("LEINNF"&amp;A55,'Main File'!A:O,10,0),0)</f>
        <v>0</v>
      </c>
      <c r="G55" s="26">
        <f>IFERROR(+VLOOKUP("LEINNF"&amp;A55,'Main File'!A:O,11,0),0)</f>
        <v>0</v>
      </c>
      <c r="H55" s="26">
        <f>IFERROR(+VLOOKUP("LEINNF"&amp;A55,'Main File'!A:O,12,0),0)</f>
        <v>0</v>
      </c>
      <c r="I55" s="26">
        <f>IFERROR(+VLOOKUP("LEINNF"&amp;A55,'Main File'!A:O,13,0),0)</f>
        <v>0</v>
      </c>
      <c r="J55" s="26">
        <f>IFERROR(+VLOOKUP("LEINNF"&amp;A55,'Main File'!A:O,14,0),0)</f>
        <v>0</v>
      </c>
      <c r="K55" s="26">
        <f>IFERROR(+VLOOKUP("LEINNF"&amp;A55,'Main File'!A:O,15,0),0)</f>
        <v>0</v>
      </c>
    </row>
    <row r="56" spans="1:11" x14ac:dyDescent="0.25">
      <c r="A56" s="9">
        <f t="shared" si="0"/>
        <v>43243</v>
      </c>
      <c r="B56" s="26">
        <f>IFERROR(+VLOOKUP("LEINNF"&amp;A56,'Main File'!A:O,6,0),0)</f>
        <v>0</v>
      </c>
      <c r="C56" s="26">
        <f>IFERROR(+VLOOKUP("LEINNF"&amp;A56,'Main File'!A:O,7,0),0)</f>
        <v>0</v>
      </c>
      <c r="D56" s="26">
        <f>IFERROR(+VLOOKUP("LEINNF"&amp;A56,'Main File'!A:O,8,0),0)</f>
        <v>0</v>
      </c>
      <c r="E56" s="26">
        <f>IFERROR(+VLOOKUP("LEINNF"&amp;A56,'Main File'!A:O,9,0),0)</f>
        <v>0</v>
      </c>
      <c r="F56" s="26">
        <f>IFERROR(+VLOOKUP("LEINNF"&amp;A56,'Main File'!A:O,10,0),0)</f>
        <v>0</v>
      </c>
      <c r="G56" s="26">
        <f>IFERROR(+VLOOKUP("LEINNF"&amp;A56,'Main File'!A:O,11,0),0)</f>
        <v>0</v>
      </c>
      <c r="H56" s="26">
        <f>IFERROR(+VLOOKUP("LEINNF"&amp;A56,'Main File'!A:O,12,0),0)</f>
        <v>0</v>
      </c>
      <c r="I56" s="26">
        <f>IFERROR(+VLOOKUP("LEINNF"&amp;A56,'Main File'!A:O,13,0),0)</f>
        <v>0</v>
      </c>
      <c r="J56" s="26">
        <f>IFERROR(+VLOOKUP("LEINNF"&amp;A56,'Main File'!A:O,14,0),0)</f>
        <v>0</v>
      </c>
      <c r="K56" s="26">
        <f>IFERROR(+VLOOKUP("LEINNF"&amp;A56,'Main File'!A:O,15,0),0)</f>
        <v>0</v>
      </c>
    </row>
    <row r="57" spans="1:11" x14ac:dyDescent="0.25">
      <c r="A57" s="9">
        <f t="shared" si="0"/>
        <v>43244</v>
      </c>
      <c r="B57" s="26">
        <f>IFERROR(+VLOOKUP("LEINNF"&amp;A57,'Main File'!A:O,6,0),0)</f>
        <v>0</v>
      </c>
      <c r="C57" s="26">
        <f>IFERROR(+VLOOKUP("LEINNF"&amp;A57,'Main File'!A:O,7,0),0)</f>
        <v>0</v>
      </c>
      <c r="D57" s="26">
        <f>IFERROR(+VLOOKUP("LEINNF"&amp;A57,'Main File'!A:O,8,0),0)</f>
        <v>0</v>
      </c>
      <c r="E57" s="26">
        <f>IFERROR(+VLOOKUP("LEINNF"&amp;A57,'Main File'!A:O,9,0),0)</f>
        <v>0</v>
      </c>
      <c r="F57" s="26">
        <f>IFERROR(+VLOOKUP("LEINNF"&amp;A57,'Main File'!A:O,10,0),0)</f>
        <v>0</v>
      </c>
      <c r="G57" s="26">
        <f>IFERROR(+VLOOKUP("LEINNF"&amp;A57,'Main File'!A:O,11,0),0)</f>
        <v>0</v>
      </c>
      <c r="H57" s="26">
        <f>IFERROR(+VLOOKUP("LEINNF"&amp;A57,'Main File'!A:O,12,0),0)</f>
        <v>0</v>
      </c>
      <c r="I57" s="26">
        <f>IFERROR(+VLOOKUP("LEINNF"&amp;A57,'Main File'!A:O,13,0),0)</f>
        <v>0</v>
      </c>
      <c r="J57" s="26">
        <f>IFERROR(+VLOOKUP("LEINNF"&amp;A57,'Main File'!A:O,14,0),0)</f>
        <v>0</v>
      </c>
      <c r="K57" s="26">
        <f>IFERROR(+VLOOKUP("LEINNF"&amp;A57,'Main File'!A:O,15,0),0)</f>
        <v>0</v>
      </c>
    </row>
    <row r="58" spans="1:11" x14ac:dyDescent="0.25">
      <c r="A58" s="9">
        <f t="shared" si="0"/>
        <v>43245</v>
      </c>
      <c r="B58" s="26">
        <f>IFERROR(+VLOOKUP("LEINNF"&amp;A58,'Main File'!A:O,6,0),0)</f>
        <v>0</v>
      </c>
      <c r="C58" s="26">
        <f>IFERROR(+VLOOKUP("LEINNF"&amp;A58,'Main File'!A:O,7,0),0)</f>
        <v>0</v>
      </c>
      <c r="D58" s="26">
        <f>IFERROR(+VLOOKUP("LEINNF"&amp;A58,'Main File'!A:O,8,0),0)</f>
        <v>0</v>
      </c>
      <c r="E58" s="26">
        <f>IFERROR(+VLOOKUP("LEINNF"&amp;A58,'Main File'!A:O,9,0),0)</f>
        <v>0</v>
      </c>
      <c r="F58" s="26">
        <f>IFERROR(+VLOOKUP("LEINNF"&amp;A58,'Main File'!A:O,10,0),0)</f>
        <v>0</v>
      </c>
      <c r="G58" s="26">
        <f>IFERROR(+VLOOKUP("LEINNF"&amp;A58,'Main File'!A:O,11,0),0)</f>
        <v>0</v>
      </c>
      <c r="H58" s="26">
        <f>IFERROR(+VLOOKUP("LEINNF"&amp;A58,'Main File'!A:O,12,0),0)</f>
        <v>0</v>
      </c>
      <c r="I58" s="26">
        <f>IFERROR(+VLOOKUP("LEINNF"&amp;A58,'Main File'!A:O,13,0),0)</f>
        <v>0</v>
      </c>
      <c r="J58" s="26">
        <f>IFERROR(+VLOOKUP("LEINNF"&amp;A58,'Main File'!A:O,14,0),0)</f>
        <v>0</v>
      </c>
      <c r="K58" s="26">
        <f>IFERROR(+VLOOKUP("LEINNF"&amp;A58,'Main File'!A:O,15,0),0)</f>
        <v>0</v>
      </c>
    </row>
    <row r="59" spans="1:11" x14ac:dyDescent="0.25">
      <c r="A59" s="9">
        <f t="shared" si="0"/>
        <v>43246</v>
      </c>
      <c r="B59" s="26">
        <f>IFERROR(+VLOOKUP("LEINNF"&amp;A59,'Main File'!A:O,6,0),0)</f>
        <v>0</v>
      </c>
      <c r="C59" s="26">
        <f>IFERROR(+VLOOKUP("LEINNF"&amp;A59,'Main File'!A:O,7,0),0)</f>
        <v>0</v>
      </c>
      <c r="D59" s="26">
        <f>IFERROR(+VLOOKUP("LEINNF"&amp;A59,'Main File'!A:O,8,0),0)</f>
        <v>0</v>
      </c>
      <c r="E59" s="26">
        <f>IFERROR(+VLOOKUP("LEINNF"&amp;A59,'Main File'!A:O,9,0),0)</f>
        <v>0</v>
      </c>
      <c r="F59" s="26">
        <f>IFERROR(+VLOOKUP("LEINNF"&amp;A59,'Main File'!A:O,10,0),0)</f>
        <v>0</v>
      </c>
      <c r="G59" s="26">
        <f>IFERROR(+VLOOKUP("LEINNF"&amp;A59,'Main File'!A:O,11,0),0)</f>
        <v>0</v>
      </c>
      <c r="H59" s="26">
        <f>IFERROR(+VLOOKUP("LEINNF"&amp;A59,'Main File'!A:O,12,0),0)</f>
        <v>0</v>
      </c>
      <c r="I59" s="26">
        <f>IFERROR(+VLOOKUP("LEINNF"&amp;A59,'Main File'!A:O,13,0),0)</f>
        <v>0</v>
      </c>
      <c r="J59" s="26">
        <f>IFERROR(+VLOOKUP("LEINNF"&amp;A59,'Main File'!A:O,14,0),0)</f>
        <v>0</v>
      </c>
      <c r="K59" s="26">
        <f>IFERROR(+VLOOKUP("LEINNF"&amp;A59,'Main File'!A:O,15,0),0)</f>
        <v>0</v>
      </c>
    </row>
    <row r="60" spans="1:11" x14ac:dyDescent="0.25">
      <c r="A60" s="9">
        <f t="shared" si="0"/>
        <v>43247</v>
      </c>
      <c r="B60" s="26">
        <f>IFERROR(+VLOOKUP("LEINNF"&amp;A60,'Main File'!A:O,6,0),0)</f>
        <v>0</v>
      </c>
      <c r="C60" s="26">
        <f>IFERROR(+VLOOKUP("LEINNF"&amp;A60,'Main File'!A:O,7,0),0)</f>
        <v>0</v>
      </c>
      <c r="D60" s="26">
        <f>IFERROR(+VLOOKUP("LEINNF"&amp;A60,'Main File'!A:O,8,0),0)</f>
        <v>0</v>
      </c>
      <c r="E60" s="26">
        <f>IFERROR(+VLOOKUP("LEINNF"&amp;A60,'Main File'!A:O,9,0),0)</f>
        <v>0</v>
      </c>
      <c r="F60" s="26">
        <f>IFERROR(+VLOOKUP("LEINNF"&amp;A60,'Main File'!A:O,10,0),0)</f>
        <v>0</v>
      </c>
      <c r="G60" s="26">
        <f>IFERROR(+VLOOKUP("LEINNF"&amp;A60,'Main File'!A:O,11,0),0)</f>
        <v>0</v>
      </c>
      <c r="H60" s="26">
        <f>IFERROR(+VLOOKUP("LEINNF"&amp;A60,'Main File'!A:O,12,0),0)</f>
        <v>0</v>
      </c>
      <c r="I60" s="26">
        <f>IFERROR(+VLOOKUP("LEINNF"&amp;A60,'Main File'!A:O,13,0),0)</f>
        <v>0</v>
      </c>
      <c r="J60" s="26">
        <f>IFERROR(+VLOOKUP("LEINNF"&amp;A60,'Main File'!A:O,14,0),0)</f>
        <v>0</v>
      </c>
      <c r="K60" s="26">
        <f>IFERROR(+VLOOKUP("LEINNF"&amp;A60,'Main File'!A:O,15,0),0)</f>
        <v>0</v>
      </c>
    </row>
    <row r="61" spans="1:11" x14ac:dyDescent="0.25">
      <c r="A61" s="9">
        <f t="shared" si="0"/>
        <v>43248</v>
      </c>
      <c r="B61" s="26">
        <f>IFERROR(+VLOOKUP("LEINNF"&amp;A61,'Main File'!A:O,6,0),0)</f>
        <v>0</v>
      </c>
      <c r="C61" s="26">
        <f>IFERROR(+VLOOKUP("LEINNF"&amp;A61,'Main File'!A:O,7,0),0)</f>
        <v>0</v>
      </c>
      <c r="D61" s="26">
        <f>IFERROR(+VLOOKUP("LEINNF"&amp;A61,'Main File'!A:O,8,0),0)</f>
        <v>0</v>
      </c>
      <c r="E61" s="26">
        <f>IFERROR(+VLOOKUP("LEINNF"&amp;A61,'Main File'!A:O,9,0),0)</f>
        <v>0</v>
      </c>
      <c r="F61" s="26">
        <f>IFERROR(+VLOOKUP("LEINNF"&amp;A61,'Main File'!A:O,10,0),0)</f>
        <v>0</v>
      </c>
      <c r="G61" s="26">
        <f>IFERROR(+VLOOKUP("LEINNF"&amp;A61,'Main File'!A:O,11,0),0)</f>
        <v>0</v>
      </c>
      <c r="H61" s="26">
        <f>IFERROR(+VLOOKUP("LEINNF"&amp;A61,'Main File'!A:O,12,0),0)</f>
        <v>0</v>
      </c>
      <c r="I61" s="26">
        <f>IFERROR(+VLOOKUP("LEINNF"&amp;A61,'Main File'!A:O,13,0),0)</f>
        <v>0</v>
      </c>
      <c r="J61" s="26">
        <f>IFERROR(+VLOOKUP("LEINNF"&amp;A61,'Main File'!A:O,14,0),0)</f>
        <v>0</v>
      </c>
      <c r="K61" s="26">
        <f>IFERROR(+VLOOKUP("LEINNF"&amp;A61,'Main File'!A:O,15,0),0)</f>
        <v>0</v>
      </c>
    </row>
    <row r="62" spans="1:11" x14ac:dyDescent="0.25">
      <c r="A62" s="9">
        <f t="shared" si="0"/>
        <v>43249</v>
      </c>
      <c r="B62" s="26">
        <f>IFERROR(+VLOOKUP("LEINNF"&amp;A62,'Main File'!A:O,6,0),0)</f>
        <v>0</v>
      </c>
      <c r="C62" s="26">
        <f>IFERROR(+VLOOKUP("LEINNF"&amp;A62,'Main File'!A:O,7,0),0)</f>
        <v>0</v>
      </c>
      <c r="D62" s="26">
        <f>IFERROR(+VLOOKUP("LEINNF"&amp;A62,'Main File'!A:O,8,0),0)</f>
        <v>0</v>
      </c>
      <c r="E62" s="26">
        <f>IFERROR(+VLOOKUP("LEINNF"&amp;A62,'Main File'!A:O,9,0),0)</f>
        <v>0</v>
      </c>
      <c r="F62" s="26">
        <f>IFERROR(+VLOOKUP("LEINNF"&amp;A62,'Main File'!A:O,10,0),0)</f>
        <v>0</v>
      </c>
      <c r="G62" s="26">
        <f>IFERROR(+VLOOKUP("LEINNF"&amp;A62,'Main File'!A:O,11,0),0)</f>
        <v>0</v>
      </c>
      <c r="H62" s="26">
        <f>IFERROR(+VLOOKUP("LEINNF"&amp;A62,'Main File'!A:O,12,0),0)</f>
        <v>0</v>
      </c>
      <c r="I62" s="26">
        <f>IFERROR(+VLOOKUP("LEINNF"&amp;A62,'Main File'!A:O,13,0),0)</f>
        <v>0</v>
      </c>
      <c r="J62" s="26">
        <f>IFERROR(+VLOOKUP("LEINNF"&amp;A62,'Main File'!A:O,14,0),0)</f>
        <v>0</v>
      </c>
      <c r="K62" s="26">
        <f>IFERROR(+VLOOKUP("LEINNF"&amp;A62,'Main File'!A:O,15,0),0)</f>
        <v>0</v>
      </c>
    </row>
    <row r="63" spans="1:11" x14ac:dyDescent="0.25">
      <c r="A63" s="9">
        <f t="shared" si="0"/>
        <v>43250</v>
      </c>
      <c r="B63" s="26">
        <f>IFERROR(+VLOOKUP("LEINNF"&amp;A63,'Main File'!A:O,6,0),0)</f>
        <v>0</v>
      </c>
      <c r="C63" s="26">
        <f>IFERROR(+VLOOKUP("LEINNF"&amp;A63,'Main File'!A:O,7,0),0)</f>
        <v>0</v>
      </c>
      <c r="D63" s="26">
        <f>IFERROR(+VLOOKUP("LEINNF"&amp;A63,'Main File'!A:O,8,0),0)</f>
        <v>0</v>
      </c>
      <c r="E63" s="26">
        <f>IFERROR(+VLOOKUP("LEINNF"&amp;A63,'Main File'!A:O,9,0),0)</f>
        <v>0</v>
      </c>
      <c r="F63" s="26">
        <f>IFERROR(+VLOOKUP("LEINNF"&amp;A63,'Main File'!A:O,10,0),0)</f>
        <v>0</v>
      </c>
      <c r="G63" s="26">
        <f>IFERROR(+VLOOKUP("LEINNF"&amp;A63,'Main File'!A:O,11,0),0)</f>
        <v>0</v>
      </c>
      <c r="H63" s="26">
        <f>IFERROR(+VLOOKUP("LEINNF"&amp;A63,'Main File'!A:O,12,0),0)</f>
        <v>0</v>
      </c>
      <c r="I63" s="26">
        <f>IFERROR(+VLOOKUP("LEINNF"&amp;A63,'Main File'!A:O,13,0),0)</f>
        <v>0</v>
      </c>
      <c r="J63" s="26">
        <f>IFERROR(+VLOOKUP("LEINNF"&amp;A63,'Main File'!A:O,14,0),0)</f>
        <v>0</v>
      </c>
      <c r="K63" s="26">
        <f>IFERROR(+VLOOKUP("LEINNF"&amp;A63,'Main File'!A:O,15,0),0)</f>
        <v>0</v>
      </c>
    </row>
    <row r="64" spans="1:11" x14ac:dyDescent="0.25">
      <c r="A64" s="9">
        <f t="shared" si="0"/>
        <v>43251</v>
      </c>
      <c r="B64" s="26">
        <f>IFERROR(+VLOOKUP("LEINNF"&amp;A64,'Main File'!A:O,6,0),0)</f>
        <v>0</v>
      </c>
      <c r="C64" s="26">
        <f>IFERROR(+VLOOKUP("LEINNF"&amp;A64,'Main File'!A:O,7,0),0)</f>
        <v>0</v>
      </c>
      <c r="D64" s="26">
        <f>IFERROR(+VLOOKUP("LEINNF"&amp;A64,'Main File'!A:O,8,0),0)</f>
        <v>0</v>
      </c>
      <c r="E64" s="26">
        <f>IFERROR(+VLOOKUP("LEINNF"&amp;A64,'Main File'!A:O,9,0),0)</f>
        <v>0</v>
      </c>
      <c r="F64" s="26">
        <f>IFERROR(+VLOOKUP("LEINNF"&amp;A64,'Main File'!A:O,10,0),0)</f>
        <v>0</v>
      </c>
      <c r="G64" s="26">
        <f>IFERROR(+VLOOKUP("LEINNF"&amp;A64,'Main File'!A:O,11,0),0)</f>
        <v>0</v>
      </c>
      <c r="H64" s="26">
        <f>IFERROR(+VLOOKUP("LEINNF"&amp;A64,'Main File'!A:O,12,0),0)</f>
        <v>0</v>
      </c>
      <c r="I64" s="26">
        <f>IFERROR(+VLOOKUP("LEINNF"&amp;A64,'Main File'!A:O,13,0),0)</f>
        <v>0</v>
      </c>
      <c r="J64" s="26">
        <f>IFERROR(+VLOOKUP("LEINNF"&amp;A64,'Main File'!A:O,14,0),0)</f>
        <v>0</v>
      </c>
      <c r="K64" s="26">
        <f>IFERROR(+VLOOKUP("LEINNF"&amp;A64,'Main File'!A:O,15,0),0)</f>
        <v>0</v>
      </c>
    </row>
    <row r="65" spans="1:11" x14ac:dyDescent="0.25">
      <c r="A65" s="9">
        <f t="shared" si="0"/>
        <v>43252</v>
      </c>
      <c r="B65" s="26">
        <f>IFERROR(+VLOOKUP("LEINNF"&amp;A65,'Main File'!A:O,6,0),0)</f>
        <v>0</v>
      </c>
      <c r="C65" s="26">
        <f>IFERROR(+VLOOKUP("LEINNF"&amp;A65,'Main File'!A:O,7,0),0)</f>
        <v>0</v>
      </c>
      <c r="D65" s="26">
        <f>IFERROR(+VLOOKUP("LEINNF"&amp;A65,'Main File'!A:O,8,0),0)</f>
        <v>0</v>
      </c>
      <c r="E65" s="26">
        <f>IFERROR(+VLOOKUP("LEINNF"&amp;A65,'Main File'!A:O,9,0),0)</f>
        <v>0</v>
      </c>
      <c r="F65" s="26">
        <f>IFERROR(+VLOOKUP("LEINNF"&amp;A65,'Main File'!A:O,10,0),0)</f>
        <v>0</v>
      </c>
      <c r="G65" s="26">
        <f>IFERROR(+VLOOKUP("LEINNF"&amp;A65,'Main File'!A:O,11,0),0)</f>
        <v>0</v>
      </c>
      <c r="H65" s="26">
        <f>IFERROR(+VLOOKUP("LEINNF"&amp;A65,'Main File'!A:O,12,0),0)</f>
        <v>0</v>
      </c>
      <c r="I65" s="26">
        <f>IFERROR(+VLOOKUP("LEINNF"&amp;A65,'Main File'!A:O,13,0),0)</f>
        <v>0</v>
      </c>
      <c r="J65" s="26">
        <f>IFERROR(+VLOOKUP("LEINNF"&amp;A65,'Main File'!A:O,14,0),0)</f>
        <v>0</v>
      </c>
      <c r="K65" s="26">
        <f>IFERROR(+VLOOKUP("LEINNF"&amp;A65,'Main File'!A:O,15,0),0)</f>
        <v>0</v>
      </c>
    </row>
    <row r="66" spans="1:11" x14ac:dyDescent="0.25">
      <c r="A66" s="9">
        <f t="shared" si="0"/>
        <v>43253</v>
      </c>
      <c r="B66" s="26">
        <f>IFERROR(+VLOOKUP("LEINNF"&amp;A66,'Main File'!A:O,6,0),0)</f>
        <v>0</v>
      </c>
      <c r="C66" s="26">
        <f>IFERROR(+VLOOKUP("LEINNF"&amp;A66,'Main File'!A:O,7,0),0)</f>
        <v>0</v>
      </c>
      <c r="D66" s="26">
        <f>IFERROR(+VLOOKUP("LEINNF"&amp;A66,'Main File'!A:O,8,0),0)</f>
        <v>0</v>
      </c>
      <c r="E66" s="26">
        <f>IFERROR(+VLOOKUP("LEINNF"&amp;A66,'Main File'!A:O,9,0),0)</f>
        <v>0</v>
      </c>
      <c r="F66" s="26">
        <f>IFERROR(+VLOOKUP("LEINNF"&amp;A66,'Main File'!A:O,10,0),0)</f>
        <v>0</v>
      </c>
      <c r="G66" s="26">
        <f>IFERROR(+VLOOKUP("LEINNF"&amp;A66,'Main File'!A:O,11,0),0)</f>
        <v>0</v>
      </c>
      <c r="H66" s="26">
        <f>IFERROR(+VLOOKUP("LEINNF"&amp;A66,'Main File'!A:O,12,0),0)</f>
        <v>0</v>
      </c>
      <c r="I66" s="26">
        <f>IFERROR(+VLOOKUP("LEINNF"&amp;A66,'Main File'!A:O,13,0),0)</f>
        <v>0</v>
      </c>
      <c r="J66" s="26">
        <f>IFERROR(+VLOOKUP("LEINNF"&amp;A66,'Main File'!A:O,14,0),0)</f>
        <v>0</v>
      </c>
      <c r="K66" s="26">
        <f>IFERROR(+VLOOKUP("LEINNF"&amp;A66,'Main File'!A:O,15,0),0)</f>
        <v>0</v>
      </c>
    </row>
    <row r="67" spans="1:11" x14ac:dyDescent="0.25">
      <c r="A67" s="9">
        <f t="shared" si="0"/>
        <v>43254</v>
      </c>
      <c r="B67" s="26">
        <f>IFERROR(+VLOOKUP("LEINNF"&amp;A67,'Main File'!A:O,6,0),0)</f>
        <v>0</v>
      </c>
      <c r="C67" s="26">
        <f>IFERROR(+VLOOKUP("LEINNF"&amp;A67,'Main File'!A:O,7,0),0)</f>
        <v>0</v>
      </c>
      <c r="D67" s="26">
        <f>IFERROR(+VLOOKUP("LEINNF"&amp;A67,'Main File'!A:O,8,0),0)</f>
        <v>0</v>
      </c>
      <c r="E67" s="26">
        <f>IFERROR(+VLOOKUP("LEINNF"&amp;A67,'Main File'!A:O,9,0),0)</f>
        <v>0</v>
      </c>
      <c r="F67" s="26">
        <f>IFERROR(+VLOOKUP("LEINNF"&amp;A67,'Main File'!A:O,10,0),0)</f>
        <v>0</v>
      </c>
      <c r="G67" s="26">
        <f>IFERROR(+VLOOKUP("LEINNF"&amp;A67,'Main File'!A:O,11,0),0)</f>
        <v>0</v>
      </c>
      <c r="H67" s="26">
        <f>IFERROR(+VLOOKUP("LEINNF"&amp;A67,'Main File'!A:O,12,0),0)</f>
        <v>0</v>
      </c>
      <c r="I67" s="26">
        <f>IFERROR(+VLOOKUP("LEINNF"&amp;A67,'Main File'!A:O,13,0),0)</f>
        <v>0</v>
      </c>
      <c r="J67" s="26">
        <f>IFERROR(+VLOOKUP("LEINNF"&amp;A67,'Main File'!A:O,14,0),0)</f>
        <v>0</v>
      </c>
      <c r="K67" s="26">
        <f>IFERROR(+VLOOKUP("LEINNF"&amp;A67,'Main File'!A:O,15,0),0)</f>
        <v>0</v>
      </c>
    </row>
    <row r="68" spans="1:11" x14ac:dyDescent="0.25">
      <c r="A68" s="9">
        <f t="shared" si="0"/>
        <v>43255</v>
      </c>
      <c r="B68" s="26">
        <f>IFERROR(+VLOOKUP("LEINNF"&amp;A68,'Main File'!A:O,6,0),0)</f>
        <v>0</v>
      </c>
      <c r="C68" s="26">
        <f>IFERROR(+VLOOKUP("LEINNF"&amp;A68,'Main File'!A:O,7,0),0)</f>
        <v>0</v>
      </c>
      <c r="D68" s="26">
        <f>IFERROR(+VLOOKUP("LEINNF"&amp;A68,'Main File'!A:O,8,0),0)</f>
        <v>0</v>
      </c>
      <c r="E68" s="26">
        <f>IFERROR(+VLOOKUP("LEINNF"&amp;A68,'Main File'!A:O,9,0),0)</f>
        <v>0</v>
      </c>
      <c r="F68" s="26">
        <f>IFERROR(+VLOOKUP("LEINNF"&amp;A68,'Main File'!A:O,10,0),0)</f>
        <v>0</v>
      </c>
      <c r="G68" s="26">
        <f>IFERROR(+VLOOKUP("LEINNF"&amp;A68,'Main File'!A:O,11,0),0)</f>
        <v>0</v>
      </c>
      <c r="H68" s="26">
        <f>IFERROR(+VLOOKUP("LEINNF"&amp;A68,'Main File'!A:O,12,0),0)</f>
        <v>0</v>
      </c>
      <c r="I68" s="26">
        <f>IFERROR(+VLOOKUP("LEINNF"&amp;A68,'Main File'!A:O,13,0),0)</f>
        <v>0</v>
      </c>
      <c r="J68" s="26">
        <f>IFERROR(+VLOOKUP("LEINNF"&amp;A68,'Main File'!A:O,14,0),0)</f>
        <v>0</v>
      </c>
      <c r="K68" s="26">
        <f>IFERROR(+VLOOKUP("LEINNF"&amp;A68,'Main File'!A:O,15,0),0)</f>
        <v>0</v>
      </c>
    </row>
    <row r="69" spans="1:11" x14ac:dyDescent="0.25">
      <c r="A69" s="9">
        <f t="shared" si="0"/>
        <v>43256</v>
      </c>
      <c r="B69" s="26">
        <f>IFERROR(+VLOOKUP("LEINNF"&amp;A69,'Main File'!A:O,6,0),0)</f>
        <v>0</v>
      </c>
      <c r="C69" s="26">
        <f>IFERROR(+VLOOKUP("LEINNF"&amp;A69,'Main File'!A:O,7,0),0)</f>
        <v>0</v>
      </c>
      <c r="D69" s="26">
        <f>IFERROR(+VLOOKUP("LEINNF"&amp;A69,'Main File'!A:O,8,0),0)</f>
        <v>0</v>
      </c>
      <c r="E69" s="26">
        <f>IFERROR(+VLOOKUP("LEINNF"&amp;A69,'Main File'!A:O,9,0),0)</f>
        <v>0</v>
      </c>
      <c r="F69" s="26">
        <f>IFERROR(+VLOOKUP("LEINNF"&amp;A69,'Main File'!A:O,10,0),0)</f>
        <v>0</v>
      </c>
      <c r="G69" s="26">
        <f>IFERROR(+VLOOKUP("LEINNF"&amp;A69,'Main File'!A:O,11,0),0)</f>
        <v>0</v>
      </c>
      <c r="H69" s="26">
        <f>IFERROR(+VLOOKUP("LEINNF"&amp;A69,'Main File'!A:O,12,0),0)</f>
        <v>0</v>
      </c>
      <c r="I69" s="26">
        <f>IFERROR(+VLOOKUP("LEINNF"&amp;A69,'Main File'!A:O,13,0),0)</f>
        <v>0</v>
      </c>
      <c r="J69" s="26">
        <f>IFERROR(+VLOOKUP("LEINNF"&amp;A69,'Main File'!A:O,14,0),0)</f>
        <v>0</v>
      </c>
      <c r="K69" s="26">
        <f>IFERROR(+VLOOKUP("LEINNF"&amp;A69,'Main File'!A:O,15,0),0)</f>
        <v>0</v>
      </c>
    </row>
    <row r="70" spans="1:11" x14ac:dyDescent="0.25">
      <c r="A70" s="9">
        <f t="shared" si="0"/>
        <v>43257</v>
      </c>
      <c r="B70" s="26">
        <f>IFERROR(+VLOOKUP("LEINNF"&amp;A70,'Main File'!A:O,6,0),0)</f>
        <v>0</v>
      </c>
      <c r="C70" s="26">
        <f>IFERROR(+VLOOKUP("LEINNF"&amp;A70,'Main File'!A:O,7,0),0)</f>
        <v>0</v>
      </c>
      <c r="D70" s="26">
        <f>IFERROR(+VLOOKUP("LEINNF"&amp;A70,'Main File'!A:O,8,0),0)</f>
        <v>0</v>
      </c>
      <c r="E70" s="26">
        <f>IFERROR(+VLOOKUP("LEINNF"&amp;A70,'Main File'!A:O,9,0),0)</f>
        <v>0</v>
      </c>
      <c r="F70" s="26">
        <f>IFERROR(+VLOOKUP("LEINNF"&amp;A70,'Main File'!A:O,10,0),0)</f>
        <v>0</v>
      </c>
      <c r="G70" s="26">
        <f>IFERROR(+VLOOKUP("LEINNF"&amp;A70,'Main File'!A:O,11,0),0)</f>
        <v>0</v>
      </c>
      <c r="H70" s="26">
        <f>IFERROR(+VLOOKUP("LEINNF"&amp;A70,'Main File'!A:O,12,0),0)</f>
        <v>0</v>
      </c>
      <c r="I70" s="26">
        <f>IFERROR(+VLOOKUP("LEINNF"&amp;A70,'Main File'!A:O,13,0),0)</f>
        <v>0</v>
      </c>
      <c r="J70" s="26">
        <f>IFERROR(+VLOOKUP("LEINNF"&amp;A70,'Main File'!A:O,14,0),0)</f>
        <v>0</v>
      </c>
      <c r="K70" s="26">
        <f>IFERROR(+VLOOKUP("LEINNF"&amp;A70,'Main File'!A:O,15,0),0)</f>
        <v>0</v>
      </c>
    </row>
    <row r="71" spans="1:11" x14ac:dyDescent="0.25">
      <c r="A71" s="9">
        <f t="shared" ref="A71:A134" si="1">+A70+1</f>
        <v>43258</v>
      </c>
      <c r="B71" s="26">
        <f>IFERROR(+VLOOKUP("LEINNF"&amp;A71,'Main File'!A:O,6,0),0)</f>
        <v>0</v>
      </c>
      <c r="C71" s="26">
        <f>IFERROR(+VLOOKUP("LEINNF"&amp;A71,'Main File'!A:O,7,0),0)</f>
        <v>0</v>
      </c>
      <c r="D71" s="26">
        <f>IFERROR(+VLOOKUP("LEINNF"&amp;A71,'Main File'!A:O,8,0),0)</f>
        <v>0</v>
      </c>
      <c r="E71" s="26">
        <f>IFERROR(+VLOOKUP("LEINNF"&amp;A71,'Main File'!A:O,9,0),0)</f>
        <v>0</v>
      </c>
      <c r="F71" s="26">
        <f>IFERROR(+VLOOKUP("LEINNF"&amp;A71,'Main File'!A:O,10,0),0)</f>
        <v>0</v>
      </c>
      <c r="G71" s="26">
        <f>IFERROR(+VLOOKUP("LEINNF"&amp;A71,'Main File'!A:O,11,0),0)</f>
        <v>0</v>
      </c>
      <c r="H71" s="26">
        <f>IFERROR(+VLOOKUP("LEINNF"&amp;A71,'Main File'!A:O,12,0),0)</f>
        <v>0</v>
      </c>
      <c r="I71" s="26">
        <f>IFERROR(+VLOOKUP("LEINNF"&amp;A71,'Main File'!A:O,13,0),0)</f>
        <v>0</v>
      </c>
      <c r="J71" s="26">
        <f>IFERROR(+VLOOKUP("LEINNF"&amp;A71,'Main File'!A:O,14,0),0)</f>
        <v>0</v>
      </c>
      <c r="K71" s="26">
        <f>IFERROR(+VLOOKUP("LEINNF"&amp;A71,'Main File'!A:O,15,0),0)</f>
        <v>0</v>
      </c>
    </row>
    <row r="72" spans="1:11" x14ac:dyDescent="0.25">
      <c r="A72" s="9">
        <f t="shared" si="1"/>
        <v>43259</v>
      </c>
      <c r="B72" s="26">
        <f>IFERROR(+VLOOKUP("LEINNF"&amp;A72,'Main File'!A:O,6,0),0)</f>
        <v>0</v>
      </c>
      <c r="C72" s="26">
        <f>IFERROR(+VLOOKUP("LEINNF"&amp;A72,'Main File'!A:O,7,0),0)</f>
        <v>0</v>
      </c>
      <c r="D72" s="26">
        <f>IFERROR(+VLOOKUP("LEINNF"&amp;A72,'Main File'!A:O,8,0),0)</f>
        <v>0</v>
      </c>
      <c r="E72" s="26">
        <f>IFERROR(+VLOOKUP("LEINNF"&amp;A72,'Main File'!A:O,9,0),0)</f>
        <v>0</v>
      </c>
      <c r="F72" s="26">
        <f>IFERROR(+VLOOKUP("LEINNF"&amp;A72,'Main File'!A:O,10,0),0)</f>
        <v>0</v>
      </c>
      <c r="G72" s="26">
        <f>IFERROR(+VLOOKUP("LEINNF"&amp;A72,'Main File'!A:O,11,0),0)</f>
        <v>0</v>
      </c>
      <c r="H72" s="26">
        <f>IFERROR(+VLOOKUP("LEINNF"&amp;A72,'Main File'!A:O,12,0),0)</f>
        <v>0</v>
      </c>
      <c r="I72" s="26">
        <f>IFERROR(+VLOOKUP("LEINNF"&amp;A72,'Main File'!A:O,13,0),0)</f>
        <v>0</v>
      </c>
      <c r="J72" s="26">
        <f>IFERROR(+VLOOKUP("LEINNF"&amp;A72,'Main File'!A:O,14,0),0)</f>
        <v>0</v>
      </c>
      <c r="K72" s="26">
        <f>IFERROR(+VLOOKUP("LEINNF"&amp;A72,'Main File'!A:O,15,0),0)</f>
        <v>0</v>
      </c>
    </row>
    <row r="73" spans="1:11" x14ac:dyDescent="0.25">
      <c r="A73" s="9">
        <f t="shared" si="1"/>
        <v>43260</v>
      </c>
      <c r="B73" s="26">
        <f>IFERROR(+VLOOKUP("LEINNF"&amp;A73,'Main File'!A:O,6,0),0)</f>
        <v>0</v>
      </c>
      <c r="C73" s="26">
        <f>IFERROR(+VLOOKUP("LEINNF"&amp;A73,'Main File'!A:O,7,0),0)</f>
        <v>0</v>
      </c>
      <c r="D73" s="26">
        <f>IFERROR(+VLOOKUP("LEINNF"&amp;A73,'Main File'!A:O,8,0),0)</f>
        <v>0</v>
      </c>
      <c r="E73" s="26">
        <f>IFERROR(+VLOOKUP("LEINNF"&amp;A73,'Main File'!A:O,9,0),0)</f>
        <v>0</v>
      </c>
      <c r="F73" s="26">
        <f>IFERROR(+VLOOKUP("LEINNF"&amp;A73,'Main File'!A:O,10,0),0)</f>
        <v>0</v>
      </c>
      <c r="G73" s="26">
        <f>IFERROR(+VLOOKUP("LEINNF"&amp;A73,'Main File'!A:O,11,0),0)</f>
        <v>0</v>
      </c>
      <c r="H73" s="26">
        <f>IFERROR(+VLOOKUP("LEINNF"&amp;A73,'Main File'!A:O,12,0),0)</f>
        <v>0</v>
      </c>
      <c r="I73" s="26">
        <f>IFERROR(+VLOOKUP("LEINNF"&amp;A73,'Main File'!A:O,13,0),0)</f>
        <v>0</v>
      </c>
      <c r="J73" s="26">
        <f>IFERROR(+VLOOKUP("LEINNF"&amp;A73,'Main File'!A:O,14,0),0)</f>
        <v>0</v>
      </c>
      <c r="K73" s="26">
        <f>IFERROR(+VLOOKUP("LEINNF"&amp;A73,'Main File'!A:O,15,0),0)</f>
        <v>0</v>
      </c>
    </row>
    <row r="74" spans="1:11" x14ac:dyDescent="0.25">
      <c r="A74" s="9">
        <f t="shared" si="1"/>
        <v>43261</v>
      </c>
      <c r="B74" s="26">
        <f>IFERROR(+VLOOKUP("LEINNF"&amp;A74,'Main File'!A:O,6,0),0)</f>
        <v>0</v>
      </c>
      <c r="C74" s="26">
        <f>IFERROR(+VLOOKUP("LEINNF"&amp;A74,'Main File'!A:O,7,0),0)</f>
        <v>0</v>
      </c>
      <c r="D74" s="26">
        <f>IFERROR(+VLOOKUP("LEINNF"&amp;A74,'Main File'!A:O,8,0),0)</f>
        <v>0</v>
      </c>
      <c r="E74" s="26">
        <f>IFERROR(+VLOOKUP("LEINNF"&amp;A74,'Main File'!A:O,9,0),0)</f>
        <v>0</v>
      </c>
      <c r="F74" s="26">
        <f>IFERROR(+VLOOKUP("LEINNF"&amp;A74,'Main File'!A:O,10,0),0)</f>
        <v>0</v>
      </c>
      <c r="G74" s="26">
        <f>IFERROR(+VLOOKUP("LEINNF"&amp;A74,'Main File'!A:O,11,0),0)</f>
        <v>0</v>
      </c>
      <c r="H74" s="26">
        <f>IFERROR(+VLOOKUP("LEINNF"&amp;A74,'Main File'!A:O,12,0),0)</f>
        <v>0</v>
      </c>
      <c r="I74" s="26">
        <f>IFERROR(+VLOOKUP("LEINNF"&amp;A74,'Main File'!A:O,13,0),0)</f>
        <v>0</v>
      </c>
      <c r="J74" s="26">
        <f>IFERROR(+VLOOKUP("LEINNF"&amp;A74,'Main File'!A:O,14,0),0)</f>
        <v>0</v>
      </c>
      <c r="K74" s="26">
        <f>IFERROR(+VLOOKUP("LEINNF"&amp;A74,'Main File'!A:O,15,0),0)</f>
        <v>0</v>
      </c>
    </row>
    <row r="75" spans="1:11" x14ac:dyDescent="0.25">
      <c r="A75" s="9">
        <f t="shared" si="1"/>
        <v>43262</v>
      </c>
      <c r="B75" s="26">
        <f>IFERROR(+VLOOKUP("LEINNF"&amp;A75,'Main File'!A:O,6,0),0)</f>
        <v>0</v>
      </c>
      <c r="C75" s="26">
        <f>IFERROR(+VLOOKUP("LEINNF"&amp;A75,'Main File'!A:O,7,0),0)</f>
        <v>0</v>
      </c>
      <c r="D75" s="26">
        <f>IFERROR(+VLOOKUP("LEINNF"&amp;A75,'Main File'!A:O,8,0),0)</f>
        <v>0</v>
      </c>
      <c r="E75" s="26">
        <f>IFERROR(+VLOOKUP("LEINNF"&amp;A75,'Main File'!A:O,9,0),0)</f>
        <v>0</v>
      </c>
      <c r="F75" s="26">
        <f>IFERROR(+VLOOKUP("LEINNF"&amp;A75,'Main File'!A:O,10,0),0)</f>
        <v>0</v>
      </c>
      <c r="G75" s="26">
        <f>IFERROR(+VLOOKUP("LEINNF"&amp;A75,'Main File'!A:O,11,0),0)</f>
        <v>0</v>
      </c>
      <c r="H75" s="26">
        <f>IFERROR(+VLOOKUP("LEINNF"&amp;A75,'Main File'!A:O,12,0),0)</f>
        <v>0</v>
      </c>
      <c r="I75" s="26">
        <f>IFERROR(+VLOOKUP("LEINNF"&amp;A75,'Main File'!A:O,13,0),0)</f>
        <v>0</v>
      </c>
      <c r="J75" s="26">
        <f>IFERROR(+VLOOKUP("LEINNF"&amp;A75,'Main File'!A:O,14,0),0)</f>
        <v>0</v>
      </c>
      <c r="K75" s="26">
        <f>IFERROR(+VLOOKUP("LEINNF"&amp;A75,'Main File'!A:O,15,0),0)</f>
        <v>0</v>
      </c>
    </row>
    <row r="76" spans="1:11" x14ac:dyDescent="0.25">
      <c r="A76" s="9">
        <f t="shared" si="1"/>
        <v>43263</v>
      </c>
      <c r="B76" s="26">
        <f>IFERROR(+VLOOKUP("LEINNF"&amp;A76,'Main File'!A:O,6,0),0)</f>
        <v>0</v>
      </c>
      <c r="C76" s="26">
        <f>IFERROR(+VLOOKUP("LEINNF"&amp;A76,'Main File'!A:O,7,0),0)</f>
        <v>0</v>
      </c>
      <c r="D76" s="26">
        <f>IFERROR(+VLOOKUP("LEINNF"&amp;A76,'Main File'!A:O,8,0),0)</f>
        <v>0</v>
      </c>
      <c r="E76" s="26">
        <f>IFERROR(+VLOOKUP("LEINNF"&amp;A76,'Main File'!A:O,9,0),0)</f>
        <v>0</v>
      </c>
      <c r="F76" s="26">
        <f>IFERROR(+VLOOKUP("LEINNF"&amp;A76,'Main File'!A:O,10,0),0)</f>
        <v>0</v>
      </c>
      <c r="G76" s="26">
        <f>IFERROR(+VLOOKUP("LEINNF"&amp;A76,'Main File'!A:O,11,0),0)</f>
        <v>0</v>
      </c>
      <c r="H76" s="26">
        <f>IFERROR(+VLOOKUP("LEINNF"&amp;A76,'Main File'!A:O,12,0),0)</f>
        <v>0</v>
      </c>
      <c r="I76" s="26">
        <f>IFERROR(+VLOOKUP("LEINNF"&amp;A76,'Main File'!A:O,13,0),0)</f>
        <v>0</v>
      </c>
      <c r="J76" s="26">
        <f>IFERROR(+VLOOKUP("LEINNF"&amp;A76,'Main File'!A:O,14,0),0)</f>
        <v>0</v>
      </c>
      <c r="K76" s="26">
        <f>IFERROR(+VLOOKUP("LEINNF"&amp;A76,'Main File'!A:O,15,0),0)</f>
        <v>0</v>
      </c>
    </row>
    <row r="77" spans="1:11" x14ac:dyDescent="0.25">
      <c r="A77" s="9">
        <f t="shared" si="1"/>
        <v>43264</v>
      </c>
      <c r="B77" s="26">
        <f>IFERROR(+VLOOKUP("LEINNF"&amp;A77,'Main File'!A:O,6,0),0)</f>
        <v>0</v>
      </c>
      <c r="C77" s="26">
        <f>IFERROR(+VLOOKUP("LEINNF"&amp;A77,'Main File'!A:O,7,0),0)</f>
        <v>0</v>
      </c>
      <c r="D77" s="26">
        <f>IFERROR(+VLOOKUP("LEINNF"&amp;A77,'Main File'!A:O,8,0),0)</f>
        <v>0</v>
      </c>
      <c r="E77" s="26">
        <f>IFERROR(+VLOOKUP("LEINNF"&amp;A77,'Main File'!A:O,9,0),0)</f>
        <v>0</v>
      </c>
      <c r="F77" s="26">
        <f>IFERROR(+VLOOKUP("LEINNF"&amp;A77,'Main File'!A:O,10,0),0)</f>
        <v>0</v>
      </c>
      <c r="G77" s="26">
        <f>IFERROR(+VLOOKUP("LEINNF"&amp;A77,'Main File'!A:O,11,0),0)</f>
        <v>0</v>
      </c>
      <c r="H77" s="26">
        <f>IFERROR(+VLOOKUP("LEINNF"&amp;A77,'Main File'!A:O,12,0),0)</f>
        <v>0</v>
      </c>
      <c r="I77" s="26">
        <f>IFERROR(+VLOOKUP("LEINNF"&amp;A77,'Main File'!A:O,13,0),0)</f>
        <v>0</v>
      </c>
      <c r="J77" s="26">
        <f>IFERROR(+VLOOKUP("LEINNF"&amp;A77,'Main File'!A:O,14,0),0)</f>
        <v>0</v>
      </c>
      <c r="K77" s="26">
        <f>IFERROR(+VLOOKUP("LEINNF"&amp;A77,'Main File'!A:O,15,0),0)</f>
        <v>0</v>
      </c>
    </row>
    <row r="78" spans="1:11" x14ac:dyDescent="0.25">
      <c r="A78" s="9">
        <f t="shared" si="1"/>
        <v>43265</v>
      </c>
      <c r="B78" s="26">
        <f>IFERROR(+VLOOKUP("LEINNF"&amp;A78,'Main File'!A:O,6,0),0)</f>
        <v>0</v>
      </c>
      <c r="C78" s="26">
        <f>IFERROR(+VLOOKUP("LEINNF"&amp;A78,'Main File'!A:O,7,0),0)</f>
        <v>0</v>
      </c>
      <c r="D78" s="26">
        <f>IFERROR(+VLOOKUP("LEINNF"&amp;A78,'Main File'!A:O,8,0),0)</f>
        <v>0</v>
      </c>
      <c r="E78" s="26">
        <f>IFERROR(+VLOOKUP("LEINNF"&amp;A78,'Main File'!A:O,9,0),0)</f>
        <v>0</v>
      </c>
      <c r="F78" s="26">
        <f>IFERROR(+VLOOKUP("LEINNF"&amp;A78,'Main File'!A:O,10,0),0)</f>
        <v>0</v>
      </c>
      <c r="G78" s="26">
        <f>IFERROR(+VLOOKUP("LEINNF"&amp;A78,'Main File'!A:O,11,0),0)</f>
        <v>0</v>
      </c>
      <c r="H78" s="26">
        <f>IFERROR(+VLOOKUP("LEINNF"&amp;A78,'Main File'!A:O,12,0),0)</f>
        <v>0</v>
      </c>
      <c r="I78" s="26">
        <f>IFERROR(+VLOOKUP("LEINNF"&amp;A78,'Main File'!A:O,13,0),0)</f>
        <v>0</v>
      </c>
      <c r="J78" s="26">
        <f>IFERROR(+VLOOKUP("LEINNF"&amp;A78,'Main File'!A:O,14,0),0)</f>
        <v>0</v>
      </c>
      <c r="K78" s="26">
        <f>IFERROR(+VLOOKUP("LEINNF"&amp;A78,'Main File'!A:O,15,0),0)</f>
        <v>0</v>
      </c>
    </row>
    <row r="79" spans="1:11" x14ac:dyDescent="0.25">
      <c r="A79" s="9">
        <f t="shared" si="1"/>
        <v>43266</v>
      </c>
      <c r="B79" s="26">
        <f>IFERROR(+VLOOKUP("LEINNF"&amp;A79,'Main File'!A:O,6,0),0)</f>
        <v>0</v>
      </c>
      <c r="C79" s="26">
        <f>IFERROR(+VLOOKUP("LEINNF"&amp;A79,'Main File'!A:O,7,0),0)</f>
        <v>0</v>
      </c>
      <c r="D79" s="26">
        <f>IFERROR(+VLOOKUP("LEINNF"&amp;A79,'Main File'!A:O,8,0),0)</f>
        <v>0</v>
      </c>
      <c r="E79" s="26">
        <f>IFERROR(+VLOOKUP("LEINNF"&amp;A79,'Main File'!A:O,9,0),0)</f>
        <v>0</v>
      </c>
      <c r="F79" s="26">
        <f>IFERROR(+VLOOKUP("LEINNF"&amp;A79,'Main File'!A:O,10,0),0)</f>
        <v>0</v>
      </c>
      <c r="G79" s="26">
        <f>IFERROR(+VLOOKUP("LEINNF"&amp;A79,'Main File'!A:O,11,0),0)</f>
        <v>0</v>
      </c>
      <c r="H79" s="26">
        <f>IFERROR(+VLOOKUP("LEINNF"&amp;A79,'Main File'!A:O,12,0),0)</f>
        <v>0</v>
      </c>
      <c r="I79" s="26">
        <f>IFERROR(+VLOOKUP("LEINNF"&amp;A79,'Main File'!A:O,13,0),0)</f>
        <v>0</v>
      </c>
      <c r="J79" s="26">
        <f>IFERROR(+VLOOKUP("LEINNF"&amp;A79,'Main File'!A:O,14,0),0)</f>
        <v>0</v>
      </c>
      <c r="K79" s="26">
        <f>IFERROR(+VLOOKUP("LEINNF"&amp;A79,'Main File'!A:O,15,0),0)</f>
        <v>0</v>
      </c>
    </row>
    <row r="80" spans="1:11" x14ac:dyDescent="0.25">
      <c r="A80" s="9">
        <f t="shared" si="1"/>
        <v>43267</v>
      </c>
      <c r="B80" s="26">
        <f>IFERROR(+VLOOKUP("LEINNF"&amp;A80,'Main File'!A:O,6,0),0)</f>
        <v>0</v>
      </c>
      <c r="C80" s="26">
        <f>IFERROR(+VLOOKUP("LEINNF"&amp;A80,'Main File'!A:O,7,0),0)</f>
        <v>0</v>
      </c>
      <c r="D80" s="26">
        <f>IFERROR(+VLOOKUP("LEINNF"&amp;A80,'Main File'!A:O,8,0),0)</f>
        <v>0</v>
      </c>
      <c r="E80" s="26">
        <f>IFERROR(+VLOOKUP("LEINNF"&amp;A80,'Main File'!A:O,9,0),0)</f>
        <v>0</v>
      </c>
      <c r="F80" s="26">
        <f>IFERROR(+VLOOKUP("LEINNF"&amp;A80,'Main File'!A:O,10,0),0)</f>
        <v>0</v>
      </c>
      <c r="G80" s="26">
        <f>IFERROR(+VLOOKUP("LEINNF"&amp;A80,'Main File'!A:O,11,0),0)</f>
        <v>0</v>
      </c>
      <c r="H80" s="26">
        <f>IFERROR(+VLOOKUP("LEINNF"&amp;A80,'Main File'!A:O,12,0),0)</f>
        <v>0</v>
      </c>
      <c r="I80" s="26">
        <f>IFERROR(+VLOOKUP("LEINNF"&amp;A80,'Main File'!A:O,13,0),0)</f>
        <v>0</v>
      </c>
      <c r="J80" s="26">
        <f>IFERROR(+VLOOKUP("LEINNF"&amp;A80,'Main File'!A:O,14,0),0)</f>
        <v>0</v>
      </c>
      <c r="K80" s="26">
        <f>IFERROR(+VLOOKUP("LEINNF"&amp;A80,'Main File'!A:O,15,0),0)</f>
        <v>0</v>
      </c>
    </row>
    <row r="81" spans="1:11" x14ac:dyDescent="0.25">
      <c r="A81" s="9">
        <f t="shared" si="1"/>
        <v>43268</v>
      </c>
      <c r="B81" s="26">
        <f>IFERROR(+VLOOKUP("LEINNF"&amp;A81,'Main File'!A:O,6,0),0)</f>
        <v>0</v>
      </c>
      <c r="C81" s="26">
        <f>IFERROR(+VLOOKUP("LEINNF"&amp;A81,'Main File'!A:O,7,0),0)</f>
        <v>0</v>
      </c>
      <c r="D81" s="26">
        <f>IFERROR(+VLOOKUP("LEINNF"&amp;A81,'Main File'!A:O,8,0),0)</f>
        <v>0</v>
      </c>
      <c r="E81" s="26">
        <f>IFERROR(+VLOOKUP("LEINNF"&amp;A81,'Main File'!A:O,9,0),0)</f>
        <v>0</v>
      </c>
      <c r="F81" s="26">
        <f>IFERROR(+VLOOKUP("LEINNF"&amp;A81,'Main File'!A:O,10,0),0)</f>
        <v>0</v>
      </c>
      <c r="G81" s="26">
        <f>IFERROR(+VLOOKUP("LEINNF"&amp;A81,'Main File'!A:O,11,0),0)</f>
        <v>0</v>
      </c>
      <c r="H81" s="26">
        <f>IFERROR(+VLOOKUP("LEINNF"&amp;A81,'Main File'!A:O,12,0),0)</f>
        <v>0</v>
      </c>
      <c r="I81" s="26">
        <f>IFERROR(+VLOOKUP("LEINNF"&amp;A81,'Main File'!A:O,13,0),0)</f>
        <v>0</v>
      </c>
      <c r="J81" s="26">
        <f>IFERROR(+VLOOKUP("LEINNF"&amp;A81,'Main File'!A:O,14,0),0)</f>
        <v>0</v>
      </c>
      <c r="K81" s="26">
        <f>IFERROR(+VLOOKUP("LEINNF"&amp;A81,'Main File'!A:O,15,0),0)</f>
        <v>0</v>
      </c>
    </row>
    <row r="82" spans="1:11" x14ac:dyDescent="0.25">
      <c r="A82" s="9">
        <f t="shared" si="1"/>
        <v>43269</v>
      </c>
      <c r="B82" s="26">
        <f>IFERROR(+VLOOKUP("LEINNF"&amp;A82,'Main File'!A:O,6,0),0)</f>
        <v>0</v>
      </c>
      <c r="C82" s="26">
        <f>IFERROR(+VLOOKUP("LEINNF"&amp;A82,'Main File'!A:O,7,0),0)</f>
        <v>0</v>
      </c>
      <c r="D82" s="26">
        <f>IFERROR(+VLOOKUP("LEINNF"&amp;A82,'Main File'!A:O,8,0),0)</f>
        <v>0</v>
      </c>
      <c r="E82" s="26">
        <f>IFERROR(+VLOOKUP("LEINNF"&amp;A82,'Main File'!A:O,9,0),0)</f>
        <v>0</v>
      </c>
      <c r="F82" s="26">
        <f>IFERROR(+VLOOKUP("LEINNF"&amp;A82,'Main File'!A:O,10,0),0)</f>
        <v>0</v>
      </c>
      <c r="G82" s="26">
        <f>IFERROR(+VLOOKUP("LEINNF"&amp;A82,'Main File'!A:O,11,0),0)</f>
        <v>0</v>
      </c>
      <c r="H82" s="26">
        <f>IFERROR(+VLOOKUP("LEINNF"&amp;A82,'Main File'!A:O,12,0),0)</f>
        <v>0</v>
      </c>
      <c r="I82" s="26">
        <f>IFERROR(+VLOOKUP("LEINNF"&amp;A82,'Main File'!A:O,13,0),0)</f>
        <v>0</v>
      </c>
      <c r="J82" s="26">
        <f>IFERROR(+VLOOKUP("LEINNF"&amp;A82,'Main File'!A:O,14,0),0)</f>
        <v>0</v>
      </c>
      <c r="K82" s="26">
        <f>IFERROR(+VLOOKUP("LEINNF"&amp;A82,'Main File'!A:O,15,0),0)</f>
        <v>0</v>
      </c>
    </row>
    <row r="83" spans="1:11" x14ac:dyDescent="0.25">
      <c r="A83" s="9">
        <f t="shared" si="1"/>
        <v>43270</v>
      </c>
      <c r="B83" s="26">
        <f>IFERROR(+VLOOKUP("LEINNF"&amp;A83,'Main File'!A:O,6,0),0)</f>
        <v>0</v>
      </c>
      <c r="C83" s="26">
        <f>IFERROR(+VLOOKUP("LEINNF"&amp;A83,'Main File'!A:O,7,0),0)</f>
        <v>0</v>
      </c>
      <c r="D83" s="26">
        <f>IFERROR(+VLOOKUP("LEINNF"&amp;A83,'Main File'!A:O,8,0),0)</f>
        <v>0</v>
      </c>
      <c r="E83" s="26">
        <f>IFERROR(+VLOOKUP("LEINNF"&amp;A83,'Main File'!A:O,9,0),0)</f>
        <v>0</v>
      </c>
      <c r="F83" s="26">
        <f>IFERROR(+VLOOKUP("LEINNF"&amp;A83,'Main File'!A:O,10,0),0)</f>
        <v>0</v>
      </c>
      <c r="G83" s="26">
        <f>IFERROR(+VLOOKUP("LEINNF"&amp;A83,'Main File'!A:O,11,0),0)</f>
        <v>0</v>
      </c>
      <c r="H83" s="26">
        <f>IFERROR(+VLOOKUP("LEINNF"&amp;A83,'Main File'!A:O,12,0),0)</f>
        <v>0</v>
      </c>
      <c r="I83" s="26">
        <f>IFERROR(+VLOOKUP("LEINNF"&amp;A83,'Main File'!A:O,13,0),0)</f>
        <v>0</v>
      </c>
      <c r="J83" s="26">
        <f>IFERROR(+VLOOKUP("LEINNF"&amp;A83,'Main File'!A:O,14,0),0)</f>
        <v>0</v>
      </c>
      <c r="K83" s="26">
        <f>IFERROR(+VLOOKUP("LEINNF"&amp;A83,'Main File'!A:O,15,0),0)</f>
        <v>0</v>
      </c>
    </row>
    <row r="84" spans="1:11" x14ac:dyDescent="0.25">
      <c r="A84" s="9">
        <f t="shared" si="1"/>
        <v>43271</v>
      </c>
      <c r="B84" s="26">
        <f>IFERROR(+VLOOKUP("LEINNF"&amp;A84,'Main File'!A:O,6,0),0)</f>
        <v>0</v>
      </c>
      <c r="C84" s="26">
        <f>IFERROR(+VLOOKUP("LEINNF"&amp;A84,'Main File'!A:O,7,0),0)</f>
        <v>0</v>
      </c>
      <c r="D84" s="26">
        <f>IFERROR(+VLOOKUP("LEINNF"&amp;A84,'Main File'!A:O,8,0),0)</f>
        <v>0</v>
      </c>
      <c r="E84" s="26">
        <f>IFERROR(+VLOOKUP("LEINNF"&amp;A84,'Main File'!A:O,9,0),0)</f>
        <v>0</v>
      </c>
      <c r="F84" s="26">
        <f>IFERROR(+VLOOKUP("LEINNF"&amp;A84,'Main File'!A:O,10,0),0)</f>
        <v>0</v>
      </c>
      <c r="G84" s="26">
        <f>IFERROR(+VLOOKUP("LEINNF"&amp;A84,'Main File'!A:O,11,0),0)</f>
        <v>0</v>
      </c>
      <c r="H84" s="26">
        <f>IFERROR(+VLOOKUP("LEINNF"&amp;A84,'Main File'!A:O,12,0),0)</f>
        <v>0</v>
      </c>
      <c r="I84" s="26">
        <f>IFERROR(+VLOOKUP("LEINNF"&amp;A84,'Main File'!A:O,13,0),0)</f>
        <v>0</v>
      </c>
      <c r="J84" s="26">
        <f>IFERROR(+VLOOKUP("LEINNF"&amp;A84,'Main File'!A:O,14,0),0)</f>
        <v>0</v>
      </c>
      <c r="K84" s="26">
        <f>IFERROR(+VLOOKUP("LEINNF"&amp;A84,'Main File'!A:O,15,0),0)</f>
        <v>0</v>
      </c>
    </row>
    <row r="85" spans="1:11" x14ac:dyDescent="0.25">
      <c r="A85" s="9">
        <f t="shared" si="1"/>
        <v>43272</v>
      </c>
      <c r="B85" s="26">
        <f>IFERROR(+VLOOKUP("LEINNF"&amp;A85,'Main File'!A:O,6,0),0)</f>
        <v>0</v>
      </c>
      <c r="C85" s="26">
        <f>IFERROR(+VLOOKUP("LEINNF"&amp;A85,'Main File'!A:O,7,0),0)</f>
        <v>0</v>
      </c>
      <c r="D85" s="26">
        <f>IFERROR(+VLOOKUP("LEINNF"&amp;A85,'Main File'!A:O,8,0),0)</f>
        <v>0</v>
      </c>
      <c r="E85" s="26">
        <f>IFERROR(+VLOOKUP("LEINNF"&amp;A85,'Main File'!A:O,9,0),0)</f>
        <v>0</v>
      </c>
      <c r="F85" s="26">
        <f>IFERROR(+VLOOKUP("LEINNF"&amp;A85,'Main File'!A:O,10,0),0)</f>
        <v>0</v>
      </c>
      <c r="G85" s="26">
        <f>IFERROR(+VLOOKUP("LEINNF"&amp;A85,'Main File'!A:O,11,0),0)</f>
        <v>0</v>
      </c>
      <c r="H85" s="26">
        <f>IFERROR(+VLOOKUP("LEINNF"&amp;A85,'Main File'!A:O,12,0),0)</f>
        <v>0</v>
      </c>
      <c r="I85" s="26">
        <f>IFERROR(+VLOOKUP("LEINNF"&amp;A85,'Main File'!A:O,13,0),0)</f>
        <v>0</v>
      </c>
      <c r="J85" s="26">
        <f>IFERROR(+VLOOKUP("LEINNF"&amp;A85,'Main File'!A:O,14,0),0)</f>
        <v>0</v>
      </c>
      <c r="K85" s="26">
        <f>IFERROR(+VLOOKUP("LEINNF"&amp;A85,'Main File'!A:O,15,0),0)</f>
        <v>0</v>
      </c>
    </row>
    <row r="86" spans="1:11" x14ac:dyDescent="0.25">
      <c r="A86" s="9">
        <f t="shared" si="1"/>
        <v>43273</v>
      </c>
      <c r="B86" s="26">
        <f>IFERROR(+VLOOKUP("LEINNF"&amp;A86,'Main File'!A:O,6,0),0)</f>
        <v>0</v>
      </c>
      <c r="C86" s="26">
        <f>IFERROR(+VLOOKUP("LEINNF"&amp;A86,'Main File'!A:O,7,0),0)</f>
        <v>0</v>
      </c>
      <c r="D86" s="26">
        <f>IFERROR(+VLOOKUP("LEINNF"&amp;A86,'Main File'!A:O,8,0),0)</f>
        <v>0</v>
      </c>
      <c r="E86" s="26">
        <f>IFERROR(+VLOOKUP("LEINNF"&amp;A86,'Main File'!A:O,9,0),0)</f>
        <v>0</v>
      </c>
      <c r="F86" s="26">
        <f>IFERROR(+VLOOKUP("LEINNF"&amp;A86,'Main File'!A:O,10,0),0)</f>
        <v>0</v>
      </c>
      <c r="G86" s="26">
        <f>IFERROR(+VLOOKUP("LEINNF"&amp;A86,'Main File'!A:O,11,0),0)</f>
        <v>0</v>
      </c>
      <c r="H86" s="26">
        <f>IFERROR(+VLOOKUP("LEINNF"&amp;A86,'Main File'!A:O,12,0),0)</f>
        <v>0</v>
      </c>
      <c r="I86" s="26">
        <f>IFERROR(+VLOOKUP("LEINNF"&amp;A86,'Main File'!A:O,13,0),0)</f>
        <v>0</v>
      </c>
      <c r="J86" s="26">
        <f>IFERROR(+VLOOKUP("LEINNF"&amp;A86,'Main File'!A:O,14,0),0)</f>
        <v>0</v>
      </c>
      <c r="K86" s="26">
        <f>IFERROR(+VLOOKUP("LEINNF"&amp;A86,'Main File'!A:O,15,0),0)</f>
        <v>0</v>
      </c>
    </row>
    <row r="87" spans="1:11" x14ac:dyDescent="0.25">
      <c r="A87" s="9">
        <f t="shared" si="1"/>
        <v>43274</v>
      </c>
      <c r="B87" s="26">
        <f>IFERROR(+VLOOKUP("LEINNF"&amp;A87,'Main File'!A:O,6,0),0)</f>
        <v>0</v>
      </c>
      <c r="C87" s="26">
        <f>IFERROR(+VLOOKUP("LEINNF"&amp;A87,'Main File'!A:O,7,0),0)</f>
        <v>0</v>
      </c>
      <c r="D87" s="26">
        <f>IFERROR(+VLOOKUP("LEINNF"&amp;A87,'Main File'!A:O,8,0),0)</f>
        <v>0</v>
      </c>
      <c r="E87" s="26">
        <f>IFERROR(+VLOOKUP("LEINNF"&amp;A87,'Main File'!A:O,9,0),0)</f>
        <v>0</v>
      </c>
      <c r="F87" s="26">
        <f>IFERROR(+VLOOKUP("LEINNF"&amp;A87,'Main File'!A:O,10,0),0)</f>
        <v>0</v>
      </c>
      <c r="G87" s="26">
        <f>IFERROR(+VLOOKUP("LEINNF"&amp;A87,'Main File'!A:O,11,0),0)</f>
        <v>0</v>
      </c>
      <c r="H87" s="26">
        <f>IFERROR(+VLOOKUP("LEINNF"&amp;A87,'Main File'!A:O,12,0),0)</f>
        <v>0</v>
      </c>
      <c r="I87" s="26">
        <f>IFERROR(+VLOOKUP("LEINNF"&amp;A87,'Main File'!A:O,13,0),0)</f>
        <v>0</v>
      </c>
      <c r="J87" s="26">
        <f>IFERROR(+VLOOKUP("LEINNF"&amp;A87,'Main File'!A:O,14,0),0)</f>
        <v>0</v>
      </c>
      <c r="K87" s="26">
        <f>IFERROR(+VLOOKUP("LEINNF"&amp;A87,'Main File'!A:O,15,0),0)</f>
        <v>0</v>
      </c>
    </row>
    <row r="88" spans="1:11" x14ac:dyDescent="0.25">
      <c r="A88" s="9">
        <f t="shared" si="1"/>
        <v>43275</v>
      </c>
      <c r="B88" s="26">
        <f>IFERROR(+VLOOKUP("LEINNF"&amp;A88,'Main File'!A:O,6,0),0)</f>
        <v>0</v>
      </c>
      <c r="C88" s="26">
        <f>IFERROR(+VLOOKUP("LEINNF"&amp;A88,'Main File'!A:O,7,0),0)</f>
        <v>0</v>
      </c>
      <c r="D88" s="26">
        <f>IFERROR(+VLOOKUP("LEINNF"&amp;A88,'Main File'!A:O,8,0),0)</f>
        <v>0</v>
      </c>
      <c r="E88" s="26">
        <f>IFERROR(+VLOOKUP("LEINNF"&amp;A88,'Main File'!A:O,9,0),0)</f>
        <v>0</v>
      </c>
      <c r="F88" s="26">
        <f>IFERROR(+VLOOKUP("LEINNF"&amp;A88,'Main File'!A:O,10,0),0)</f>
        <v>0</v>
      </c>
      <c r="G88" s="26">
        <f>IFERROR(+VLOOKUP("LEINNF"&amp;A88,'Main File'!A:O,11,0),0)</f>
        <v>0</v>
      </c>
      <c r="H88" s="26">
        <f>IFERROR(+VLOOKUP("LEINNF"&amp;A88,'Main File'!A:O,12,0),0)</f>
        <v>0</v>
      </c>
      <c r="I88" s="26">
        <f>IFERROR(+VLOOKUP("LEINNF"&amp;A88,'Main File'!A:O,13,0),0)</f>
        <v>0</v>
      </c>
      <c r="J88" s="26">
        <f>IFERROR(+VLOOKUP("LEINNF"&amp;A88,'Main File'!A:O,14,0),0)</f>
        <v>0</v>
      </c>
      <c r="K88" s="26">
        <f>IFERROR(+VLOOKUP("LEINNF"&amp;A88,'Main File'!A:O,15,0),0)</f>
        <v>0</v>
      </c>
    </row>
    <row r="89" spans="1:11" x14ac:dyDescent="0.25">
      <c r="A89" s="9">
        <f t="shared" si="1"/>
        <v>43276</v>
      </c>
      <c r="B89" s="26">
        <f>IFERROR(+VLOOKUP("LEINNF"&amp;A89,'Main File'!A:O,6,0),0)</f>
        <v>0</v>
      </c>
      <c r="C89" s="26">
        <f>IFERROR(+VLOOKUP("LEINNF"&amp;A89,'Main File'!A:O,7,0),0)</f>
        <v>0</v>
      </c>
      <c r="D89" s="26">
        <f>IFERROR(+VLOOKUP("LEINNF"&amp;A89,'Main File'!A:O,8,0),0)</f>
        <v>0</v>
      </c>
      <c r="E89" s="26">
        <f>IFERROR(+VLOOKUP("LEINNF"&amp;A89,'Main File'!A:O,9,0),0)</f>
        <v>0</v>
      </c>
      <c r="F89" s="26">
        <f>IFERROR(+VLOOKUP("LEINNF"&amp;A89,'Main File'!A:O,10,0),0)</f>
        <v>0</v>
      </c>
      <c r="G89" s="26">
        <f>IFERROR(+VLOOKUP("LEINNF"&amp;A89,'Main File'!A:O,11,0),0)</f>
        <v>0</v>
      </c>
      <c r="H89" s="26">
        <f>IFERROR(+VLOOKUP("LEINNF"&amp;A89,'Main File'!A:O,12,0),0)</f>
        <v>0</v>
      </c>
      <c r="I89" s="26">
        <f>IFERROR(+VLOOKUP("LEINNF"&amp;A89,'Main File'!A:O,13,0),0)</f>
        <v>0</v>
      </c>
      <c r="J89" s="26">
        <f>IFERROR(+VLOOKUP("LEINNF"&amp;A89,'Main File'!A:O,14,0),0)</f>
        <v>0</v>
      </c>
      <c r="K89" s="26">
        <f>IFERROR(+VLOOKUP("LEINNF"&amp;A89,'Main File'!A:O,15,0),0)</f>
        <v>0</v>
      </c>
    </row>
    <row r="90" spans="1:11" x14ac:dyDescent="0.25">
      <c r="A90" s="9">
        <f t="shared" si="1"/>
        <v>43277</v>
      </c>
      <c r="B90" s="26">
        <f>IFERROR(+VLOOKUP("LEINNF"&amp;A90,'Main File'!A:O,6,0),0)</f>
        <v>0</v>
      </c>
      <c r="C90" s="26">
        <f>IFERROR(+VLOOKUP("LEINNF"&amp;A90,'Main File'!A:O,7,0),0)</f>
        <v>0</v>
      </c>
      <c r="D90" s="26">
        <f>IFERROR(+VLOOKUP("LEINNF"&amp;A90,'Main File'!A:O,8,0),0)</f>
        <v>0</v>
      </c>
      <c r="E90" s="26">
        <f>IFERROR(+VLOOKUP("LEINNF"&amp;A90,'Main File'!A:O,9,0),0)</f>
        <v>0</v>
      </c>
      <c r="F90" s="26">
        <f>IFERROR(+VLOOKUP("LEINNF"&amp;A90,'Main File'!A:O,10,0),0)</f>
        <v>0</v>
      </c>
      <c r="G90" s="26">
        <f>IFERROR(+VLOOKUP("LEINNF"&amp;A90,'Main File'!A:O,11,0),0)</f>
        <v>0</v>
      </c>
      <c r="H90" s="26">
        <f>IFERROR(+VLOOKUP("LEINNF"&amp;A90,'Main File'!A:O,12,0),0)</f>
        <v>0</v>
      </c>
      <c r="I90" s="26">
        <f>IFERROR(+VLOOKUP("LEINNF"&amp;A90,'Main File'!A:O,13,0),0)</f>
        <v>0</v>
      </c>
      <c r="J90" s="26">
        <f>IFERROR(+VLOOKUP("LEINNF"&amp;A90,'Main File'!A:O,14,0),0)</f>
        <v>0</v>
      </c>
      <c r="K90" s="26">
        <f>IFERROR(+VLOOKUP("LEINNF"&amp;A90,'Main File'!A:O,15,0),0)</f>
        <v>0</v>
      </c>
    </row>
    <row r="91" spans="1:11" x14ac:dyDescent="0.25">
      <c r="A91" s="9">
        <f t="shared" si="1"/>
        <v>43278</v>
      </c>
      <c r="B91" s="26">
        <f>IFERROR(+VLOOKUP("LEINNF"&amp;A91,'Main File'!A:O,6,0),0)</f>
        <v>0</v>
      </c>
      <c r="C91" s="26">
        <f>IFERROR(+VLOOKUP("LEINNF"&amp;A91,'Main File'!A:O,7,0),0)</f>
        <v>0</v>
      </c>
      <c r="D91" s="26">
        <f>IFERROR(+VLOOKUP("LEINNF"&amp;A91,'Main File'!A:O,8,0),0)</f>
        <v>0</v>
      </c>
      <c r="E91" s="26">
        <f>IFERROR(+VLOOKUP("LEINNF"&amp;A91,'Main File'!A:O,9,0),0)</f>
        <v>0</v>
      </c>
      <c r="F91" s="26">
        <f>IFERROR(+VLOOKUP("LEINNF"&amp;A91,'Main File'!A:O,10,0),0)</f>
        <v>0</v>
      </c>
      <c r="G91" s="26">
        <f>IFERROR(+VLOOKUP("LEINNF"&amp;A91,'Main File'!A:O,11,0),0)</f>
        <v>0</v>
      </c>
      <c r="H91" s="26">
        <f>IFERROR(+VLOOKUP("LEINNF"&amp;A91,'Main File'!A:O,12,0),0)</f>
        <v>0</v>
      </c>
      <c r="I91" s="26">
        <f>IFERROR(+VLOOKUP("LEINNF"&amp;A91,'Main File'!A:O,13,0),0)</f>
        <v>0</v>
      </c>
      <c r="J91" s="26">
        <f>IFERROR(+VLOOKUP("LEINNF"&amp;A91,'Main File'!A:O,14,0),0)</f>
        <v>0</v>
      </c>
      <c r="K91" s="26">
        <f>IFERROR(+VLOOKUP("LEINNF"&amp;A91,'Main File'!A:O,15,0),0)</f>
        <v>0</v>
      </c>
    </row>
    <row r="92" spans="1:11" x14ac:dyDescent="0.25">
      <c r="A92" s="9">
        <f t="shared" si="1"/>
        <v>43279</v>
      </c>
      <c r="B92" s="26">
        <f>IFERROR(+VLOOKUP("LEINNF"&amp;A92,'Main File'!A:O,6,0),0)</f>
        <v>0</v>
      </c>
      <c r="C92" s="26">
        <f>IFERROR(+VLOOKUP("LEINNF"&amp;A92,'Main File'!A:O,7,0),0)</f>
        <v>0</v>
      </c>
      <c r="D92" s="26">
        <f>IFERROR(+VLOOKUP("LEINNF"&amp;A92,'Main File'!A:O,8,0),0)</f>
        <v>0</v>
      </c>
      <c r="E92" s="26">
        <f>IFERROR(+VLOOKUP("LEINNF"&amp;A92,'Main File'!A:O,9,0),0)</f>
        <v>0</v>
      </c>
      <c r="F92" s="26">
        <f>IFERROR(+VLOOKUP("LEINNF"&amp;A92,'Main File'!A:O,10,0),0)</f>
        <v>0</v>
      </c>
      <c r="G92" s="26">
        <f>IFERROR(+VLOOKUP("LEINNF"&amp;A92,'Main File'!A:O,11,0),0)</f>
        <v>0</v>
      </c>
      <c r="H92" s="26">
        <f>IFERROR(+VLOOKUP("LEINNF"&amp;A92,'Main File'!A:O,12,0),0)</f>
        <v>0</v>
      </c>
      <c r="I92" s="26">
        <f>IFERROR(+VLOOKUP("LEINNF"&amp;A92,'Main File'!A:O,13,0),0)</f>
        <v>0</v>
      </c>
      <c r="J92" s="26">
        <f>IFERROR(+VLOOKUP("LEINNF"&amp;A92,'Main File'!A:O,14,0),0)</f>
        <v>0</v>
      </c>
      <c r="K92" s="26">
        <f>IFERROR(+VLOOKUP("LEINNF"&amp;A92,'Main File'!A:O,15,0),0)</f>
        <v>0</v>
      </c>
    </row>
    <row r="93" spans="1:11" x14ac:dyDescent="0.25">
      <c r="A93" s="9">
        <f t="shared" si="1"/>
        <v>43280</v>
      </c>
      <c r="B93" s="26">
        <f>IFERROR(+VLOOKUP("LEINNF"&amp;A93,'Main File'!A:O,6,0),0)</f>
        <v>0</v>
      </c>
      <c r="C93" s="26">
        <f>IFERROR(+VLOOKUP("LEINNF"&amp;A93,'Main File'!A:O,7,0),0)</f>
        <v>0</v>
      </c>
      <c r="D93" s="26">
        <f>IFERROR(+VLOOKUP("LEINNF"&amp;A93,'Main File'!A:O,8,0),0)</f>
        <v>0</v>
      </c>
      <c r="E93" s="26">
        <f>IFERROR(+VLOOKUP("LEINNF"&amp;A93,'Main File'!A:O,9,0),0)</f>
        <v>0</v>
      </c>
      <c r="F93" s="26">
        <f>IFERROR(+VLOOKUP("LEINNF"&amp;A93,'Main File'!A:O,10,0),0)</f>
        <v>0</v>
      </c>
      <c r="G93" s="26">
        <f>IFERROR(+VLOOKUP("LEINNF"&amp;A93,'Main File'!A:O,11,0),0)</f>
        <v>0</v>
      </c>
      <c r="H93" s="26">
        <f>IFERROR(+VLOOKUP("LEINNF"&amp;A93,'Main File'!A:O,12,0),0)</f>
        <v>0</v>
      </c>
      <c r="I93" s="26">
        <f>IFERROR(+VLOOKUP("LEINNF"&amp;A93,'Main File'!A:O,13,0),0)</f>
        <v>0</v>
      </c>
      <c r="J93" s="26">
        <f>IFERROR(+VLOOKUP("LEINNF"&amp;A93,'Main File'!A:O,14,0),0)</f>
        <v>0</v>
      </c>
      <c r="K93" s="26">
        <f>IFERROR(+VLOOKUP("LEINNF"&amp;A93,'Main File'!A:O,15,0),0)</f>
        <v>0</v>
      </c>
    </row>
    <row r="94" spans="1:11" x14ac:dyDescent="0.25">
      <c r="A94" s="9">
        <f t="shared" si="1"/>
        <v>43281</v>
      </c>
      <c r="B94" s="26">
        <f>IFERROR(+VLOOKUP("LEINNF"&amp;A94,'Main File'!A:O,6,0),0)</f>
        <v>0</v>
      </c>
      <c r="C94" s="26">
        <f>IFERROR(+VLOOKUP("LEINNF"&amp;A94,'Main File'!A:O,7,0),0)</f>
        <v>0</v>
      </c>
      <c r="D94" s="26">
        <f>IFERROR(+VLOOKUP("LEINNF"&amp;A94,'Main File'!A:O,8,0),0)</f>
        <v>0</v>
      </c>
      <c r="E94" s="26">
        <f>IFERROR(+VLOOKUP("LEINNF"&amp;A94,'Main File'!A:O,9,0),0)</f>
        <v>0</v>
      </c>
      <c r="F94" s="26">
        <f>IFERROR(+VLOOKUP("LEINNF"&amp;A94,'Main File'!A:O,10,0),0)</f>
        <v>0</v>
      </c>
      <c r="G94" s="26">
        <f>IFERROR(+VLOOKUP("LEINNF"&amp;A94,'Main File'!A:O,11,0),0)</f>
        <v>0</v>
      </c>
      <c r="H94" s="26">
        <f>IFERROR(+VLOOKUP("LEINNF"&amp;A94,'Main File'!A:O,12,0),0)</f>
        <v>0</v>
      </c>
      <c r="I94" s="26">
        <f>IFERROR(+VLOOKUP("LEINNF"&amp;A94,'Main File'!A:O,13,0),0)</f>
        <v>0</v>
      </c>
      <c r="J94" s="26">
        <f>IFERROR(+VLOOKUP("LEINNF"&amp;A94,'Main File'!A:O,14,0),0)</f>
        <v>0</v>
      </c>
      <c r="K94" s="26">
        <f>IFERROR(+VLOOKUP("LEINNF"&amp;A94,'Main File'!A:O,15,0),0)</f>
        <v>0</v>
      </c>
    </row>
    <row r="95" spans="1:11" x14ac:dyDescent="0.25">
      <c r="A95" s="9">
        <f t="shared" si="1"/>
        <v>43282</v>
      </c>
      <c r="B95" s="26">
        <f>IFERROR(+VLOOKUP("LEINNF"&amp;A95,'Main File'!A:O,6,0),0)</f>
        <v>0</v>
      </c>
      <c r="C95" s="26">
        <f>IFERROR(+VLOOKUP("LEINNF"&amp;A95,'Main File'!A:O,7,0),0)</f>
        <v>0</v>
      </c>
      <c r="D95" s="26">
        <f>IFERROR(+VLOOKUP("LEINNF"&amp;A95,'Main File'!A:O,8,0),0)</f>
        <v>0</v>
      </c>
      <c r="E95" s="26">
        <f>IFERROR(+VLOOKUP("LEINNF"&amp;A95,'Main File'!A:O,9,0),0)</f>
        <v>0</v>
      </c>
      <c r="F95" s="26">
        <f>IFERROR(+VLOOKUP("LEINNF"&amp;A95,'Main File'!A:O,10,0),0)</f>
        <v>0</v>
      </c>
      <c r="G95" s="26">
        <f>IFERROR(+VLOOKUP("LEINNF"&amp;A95,'Main File'!A:O,11,0),0)</f>
        <v>0</v>
      </c>
      <c r="H95" s="26">
        <f>IFERROR(+VLOOKUP("LEINNF"&amp;A95,'Main File'!A:O,12,0),0)</f>
        <v>0</v>
      </c>
      <c r="I95" s="26">
        <f>IFERROR(+VLOOKUP("LEINNF"&amp;A95,'Main File'!A:O,13,0),0)</f>
        <v>0</v>
      </c>
      <c r="J95" s="26">
        <f>IFERROR(+VLOOKUP("LEINNF"&amp;A95,'Main File'!A:O,14,0),0)</f>
        <v>0</v>
      </c>
      <c r="K95" s="26">
        <f>IFERROR(+VLOOKUP("LEINNF"&amp;A95,'Main File'!A:O,15,0),0)</f>
        <v>0</v>
      </c>
    </row>
    <row r="96" spans="1:11" x14ac:dyDescent="0.25">
      <c r="A96" s="9">
        <f t="shared" si="1"/>
        <v>43283</v>
      </c>
      <c r="B96" s="26">
        <f>IFERROR(+VLOOKUP("LEINNF"&amp;A96,'Main File'!A:O,6,0),0)</f>
        <v>0</v>
      </c>
      <c r="C96" s="26">
        <f>IFERROR(+VLOOKUP("LEINNF"&amp;A96,'Main File'!A:O,7,0),0)</f>
        <v>0</v>
      </c>
      <c r="D96" s="26">
        <f>IFERROR(+VLOOKUP("LEINNF"&amp;A96,'Main File'!A:O,8,0),0)</f>
        <v>0</v>
      </c>
      <c r="E96" s="26">
        <f>IFERROR(+VLOOKUP("LEINNF"&amp;A96,'Main File'!A:O,9,0),0)</f>
        <v>0</v>
      </c>
      <c r="F96" s="26">
        <f>IFERROR(+VLOOKUP("LEINNF"&amp;A96,'Main File'!A:O,10,0),0)</f>
        <v>0</v>
      </c>
      <c r="G96" s="26">
        <f>IFERROR(+VLOOKUP("LEINNF"&amp;A96,'Main File'!A:O,11,0),0)</f>
        <v>0</v>
      </c>
      <c r="H96" s="26">
        <f>IFERROR(+VLOOKUP("LEINNF"&amp;A96,'Main File'!A:O,12,0),0)</f>
        <v>0</v>
      </c>
      <c r="I96" s="26">
        <f>IFERROR(+VLOOKUP("LEINNF"&amp;A96,'Main File'!A:O,13,0),0)</f>
        <v>0</v>
      </c>
      <c r="J96" s="26">
        <f>IFERROR(+VLOOKUP("LEINNF"&amp;A96,'Main File'!A:O,14,0),0)</f>
        <v>0</v>
      </c>
      <c r="K96" s="26">
        <f>IFERROR(+VLOOKUP("LEINNF"&amp;A96,'Main File'!A:O,15,0),0)</f>
        <v>0</v>
      </c>
    </row>
    <row r="97" spans="1:11" x14ac:dyDescent="0.25">
      <c r="A97" s="9">
        <f t="shared" si="1"/>
        <v>43284</v>
      </c>
      <c r="B97" s="26">
        <f>IFERROR(+VLOOKUP("LEINNF"&amp;A97,'Main File'!A:O,6,0),0)</f>
        <v>0</v>
      </c>
      <c r="C97" s="26">
        <f>IFERROR(+VLOOKUP("LEINNF"&amp;A97,'Main File'!A:O,7,0),0)</f>
        <v>0</v>
      </c>
      <c r="D97" s="26">
        <f>IFERROR(+VLOOKUP("LEINNF"&amp;A97,'Main File'!A:O,8,0),0)</f>
        <v>0</v>
      </c>
      <c r="E97" s="26">
        <f>IFERROR(+VLOOKUP("LEINNF"&amp;A97,'Main File'!A:O,9,0),0)</f>
        <v>0</v>
      </c>
      <c r="F97" s="26">
        <f>IFERROR(+VLOOKUP("LEINNF"&amp;A97,'Main File'!A:O,10,0),0)</f>
        <v>0</v>
      </c>
      <c r="G97" s="26">
        <f>IFERROR(+VLOOKUP("LEINNF"&amp;A97,'Main File'!A:O,11,0),0)</f>
        <v>0</v>
      </c>
      <c r="H97" s="26">
        <f>IFERROR(+VLOOKUP("LEINNF"&amp;A97,'Main File'!A:O,12,0),0)</f>
        <v>0</v>
      </c>
      <c r="I97" s="26">
        <f>IFERROR(+VLOOKUP("LEINNF"&amp;A97,'Main File'!A:O,13,0),0)</f>
        <v>0</v>
      </c>
      <c r="J97" s="26">
        <f>IFERROR(+VLOOKUP("LEINNF"&amp;A97,'Main File'!A:O,14,0),0)</f>
        <v>0</v>
      </c>
      <c r="K97" s="26">
        <f>IFERROR(+VLOOKUP("LEINNF"&amp;A97,'Main File'!A:O,15,0),0)</f>
        <v>0</v>
      </c>
    </row>
    <row r="98" spans="1:11" x14ac:dyDescent="0.25">
      <c r="A98" s="9">
        <f t="shared" si="1"/>
        <v>43285</v>
      </c>
      <c r="B98" s="26">
        <f>IFERROR(+VLOOKUP("LEINNF"&amp;A98,'Main File'!A:O,6,0),0)</f>
        <v>0</v>
      </c>
      <c r="C98" s="26">
        <f>IFERROR(+VLOOKUP("LEINNF"&amp;A98,'Main File'!A:O,7,0),0)</f>
        <v>0</v>
      </c>
      <c r="D98" s="26">
        <f>IFERROR(+VLOOKUP("LEINNF"&amp;A98,'Main File'!A:O,8,0),0)</f>
        <v>0</v>
      </c>
      <c r="E98" s="26">
        <f>IFERROR(+VLOOKUP("LEINNF"&amp;A98,'Main File'!A:O,9,0),0)</f>
        <v>0</v>
      </c>
      <c r="F98" s="26">
        <f>IFERROR(+VLOOKUP("LEINNF"&amp;A98,'Main File'!A:O,10,0),0)</f>
        <v>0</v>
      </c>
      <c r="G98" s="26">
        <f>IFERROR(+VLOOKUP("LEINNF"&amp;A98,'Main File'!A:O,11,0),0)</f>
        <v>0</v>
      </c>
      <c r="H98" s="26">
        <f>IFERROR(+VLOOKUP("LEINNF"&amp;A98,'Main File'!A:O,12,0),0)</f>
        <v>0</v>
      </c>
      <c r="I98" s="26">
        <f>IFERROR(+VLOOKUP("LEINNF"&amp;A98,'Main File'!A:O,13,0),0)</f>
        <v>0</v>
      </c>
      <c r="J98" s="26">
        <f>IFERROR(+VLOOKUP("LEINNF"&amp;A98,'Main File'!A:O,14,0),0)</f>
        <v>0</v>
      </c>
      <c r="K98" s="26">
        <f>IFERROR(+VLOOKUP("LEINNF"&amp;A98,'Main File'!A:O,15,0),0)</f>
        <v>0</v>
      </c>
    </row>
    <row r="99" spans="1:11" x14ac:dyDescent="0.25">
      <c r="A99" s="9">
        <f t="shared" si="1"/>
        <v>43286</v>
      </c>
      <c r="B99" s="26">
        <f>IFERROR(+VLOOKUP("LEINNF"&amp;A99,'Main File'!A:O,6,0),0)</f>
        <v>0</v>
      </c>
      <c r="C99" s="26">
        <f>IFERROR(+VLOOKUP("LEINNF"&amp;A99,'Main File'!A:O,7,0),0)</f>
        <v>0</v>
      </c>
      <c r="D99" s="26">
        <f>IFERROR(+VLOOKUP("LEINNF"&amp;A99,'Main File'!A:O,8,0),0)</f>
        <v>0</v>
      </c>
      <c r="E99" s="26">
        <f>IFERROR(+VLOOKUP("LEINNF"&amp;A99,'Main File'!A:O,9,0),0)</f>
        <v>0</v>
      </c>
      <c r="F99" s="26">
        <f>IFERROR(+VLOOKUP("LEINNF"&amp;A99,'Main File'!A:O,10,0),0)</f>
        <v>0</v>
      </c>
      <c r="G99" s="26">
        <f>IFERROR(+VLOOKUP("LEINNF"&amp;A99,'Main File'!A:O,11,0),0)</f>
        <v>0</v>
      </c>
      <c r="H99" s="26">
        <f>IFERROR(+VLOOKUP("LEINNF"&amp;A99,'Main File'!A:O,12,0),0)</f>
        <v>0</v>
      </c>
      <c r="I99" s="26">
        <f>IFERROR(+VLOOKUP("LEINNF"&amp;A99,'Main File'!A:O,13,0),0)</f>
        <v>0</v>
      </c>
      <c r="J99" s="26">
        <f>IFERROR(+VLOOKUP("LEINNF"&amp;A99,'Main File'!A:O,14,0),0)</f>
        <v>0</v>
      </c>
      <c r="K99" s="26">
        <f>IFERROR(+VLOOKUP("LEINNF"&amp;A99,'Main File'!A:O,15,0),0)</f>
        <v>0</v>
      </c>
    </row>
    <row r="100" spans="1:11" x14ac:dyDescent="0.25">
      <c r="A100" s="9">
        <f t="shared" si="1"/>
        <v>43287</v>
      </c>
      <c r="B100" s="26">
        <f>IFERROR(+VLOOKUP("LEINNF"&amp;A100,'Main File'!A:O,6,0),0)</f>
        <v>0</v>
      </c>
      <c r="C100" s="26">
        <f>IFERROR(+VLOOKUP("LEINNF"&amp;A100,'Main File'!A:O,7,0),0)</f>
        <v>0</v>
      </c>
      <c r="D100" s="26">
        <f>IFERROR(+VLOOKUP("LEINNF"&amp;A100,'Main File'!A:O,8,0),0)</f>
        <v>0</v>
      </c>
      <c r="E100" s="26">
        <f>IFERROR(+VLOOKUP("LEINNF"&amp;A100,'Main File'!A:O,9,0),0)</f>
        <v>0</v>
      </c>
      <c r="F100" s="26">
        <f>IFERROR(+VLOOKUP("LEINNF"&amp;A100,'Main File'!A:O,10,0),0)</f>
        <v>0</v>
      </c>
      <c r="G100" s="26">
        <f>IFERROR(+VLOOKUP("LEINNF"&amp;A100,'Main File'!A:O,11,0),0)</f>
        <v>0</v>
      </c>
      <c r="H100" s="26">
        <f>IFERROR(+VLOOKUP("LEINNF"&amp;A100,'Main File'!A:O,12,0),0)</f>
        <v>0</v>
      </c>
      <c r="I100" s="26">
        <f>IFERROR(+VLOOKUP("LEINNF"&amp;A100,'Main File'!A:O,13,0),0)</f>
        <v>0</v>
      </c>
      <c r="J100" s="26">
        <f>IFERROR(+VLOOKUP("LEINNF"&amp;A100,'Main File'!A:O,14,0),0)</f>
        <v>0</v>
      </c>
      <c r="K100" s="26">
        <f>IFERROR(+VLOOKUP("LEINNF"&amp;A100,'Main File'!A:O,15,0),0)</f>
        <v>0</v>
      </c>
    </row>
    <row r="101" spans="1:11" x14ac:dyDescent="0.25">
      <c r="A101" s="9">
        <f t="shared" si="1"/>
        <v>43288</v>
      </c>
      <c r="B101" s="26">
        <f>IFERROR(+VLOOKUP("LEINNF"&amp;A101,'Main File'!A:O,6,0),0)</f>
        <v>0</v>
      </c>
      <c r="C101" s="26">
        <f>IFERROR(+VLOOKUP("LEINNF"&amp;A101,'Main File'!A:O,7,0),0)</f>
        <v>0</v>
      </c>
      <c r="D101" s="26">
        <f>IFERROR(+VLOOKUP("LEINNF"&amp;A101,'Main File'!A:O,8,0),0)</f>
        <v>0</v>
      </c>
      <c r="E101" s="26">
        <f>IFERROR(+VLOOKUP("LEINNF"&amp;A101,'Main File'!A:O,9,0),0)</f>
        <v>0</v>
      </c>
      <c r="F101" s="26">
        <f>IFERROR(+VLOOKUP("LEINNF"&amp;A101,'Main File'!A:O,10,0),0)</f>
        <v>0</v>
      </c>
      <c r="G101" s="26">
        <f>IFERROR(+VLOOKUP("LEINNF"&amp;A101,'Main File'!A:O,11,0),0)</f>
        <v>0</v>
      </c>
      <c r="H101" s="26">
        <f>IFERROR(+VLOOKUP("LEINNF"&amp;A101,'Main File'!A:O,12,0),0)</f>
        <v>0</v>
      </c>
      <c r="I101" s="26">
        <f>IFERROR(+VLOOKUP("LEINNF"&amp;A101,'Main File'!A:O,13,0),0)</f>
        <v>0</v>
      </c>
      <c r="J101" s="26">
        <f>IFERROR(+VLOOKUP("LEINNF"&amp;A101,'Main File'!A:O,14,0),0)</f>
        <v>0</v>
      </c>
      <c r="K101" s="26">
        <f>IFERROR(+VLOOKUP("LEINNF"&amp;A101,'Main File'!A:O,15,0),0)</f>
        <v>0</v>
      </c>
    </row>
    <row r="102" spans="1:11" x14ac:dyDescent="0.25">
      <c r="A102" s="9">
        <f t="shared" si="1"/>
        <v>43289</v>
      </c>
      <c r="B102" s="26">
        <f>IFERROR(+VLOOKUP("LEINNF"&amp;A102,'Main File'!A:O,6,0),0)</f>
        <v>0</v>
      </c>
      <c r="C102" s="26">
        <f>IFERROR(+VLOOKUP("LEINNF"&amp;A102,'Main File'!A:O,7,0),0)</f>
        <v>0</v>
      </c>
      <c r="D102" s="26">
        <f>IFERROR(+VLOOKUP("LEINNF"&amp;A102,'Main File'!A:O,8,0),0)</f>
        <v>0</v>
      </c>
      <c r="E102" s="26">
        <f>IFERROR(+VLOOKUP("LEINNF"&amp;A102,'Main File'!A:O,9,0),0)</f>
        <v>0</v>
      </c>
      <c r="F102" s="26">
        <f>IFERROR(+VLOOKUP("LEINNF"&amp;A102,'Main File'!A:O,10,0),0)</f>
        <v>0</v>
      </c>
      <c r="G102" s="26">
        <f>IFERROR(+VLOOKUP("LEINNF"&amp;A102,'Main File'!A:O,11,0),0)</f>
        <v>0</v>
      </c>
      <c r="H102" s="26">
        <f>IFERROR(+VLOOKUP("LEINNF"&amp;A102,'Main File'!A:O,12,0),0)</f>
        <v>0</v>
      </c>
      <c r="I102" s="26">
        <f>IFERROR(+VLOOKUP("LEINNF"&amp;A102,'Main File'!A:O,13,0),0)</f>
        <v>0</v>
      </c>
      <c r="J102" s="26">
        <f>IFERROR(+VLOOKUP("LEINNF"&amp;A102,'Main File'!A:O,14,0),0)</f>
        <v>0</v>
      </c>
      <c r="K102" s="26">
        <f>IFERROR(+VLOOKUP("LEINNF"&amp;A102,'Main File'!A:O,15,0),0)</f>
        <v>0</v>
      </c>
    </row>
    <row r="103" spans="1:11" x14ac:dyDescent="0.25">
      <c r="A103" s="9">
        <f t="shared" si="1"/>
        <v>43290</v>
      </c>
      <c r="B103" s="26">
        <f>IFERROR(+VLOOKUP("LEINNF"&amp;A103,'Main File'!A:O,6,0),0)</f>
        <v>0</v>
      </c>
      <c r="C103" s="26">
        <f>IFERROR(+VLOOKUP("LEINNF"&amp;A103,'Main File'!A:O,7,0),0)</f>
        <v>0</v>
      </c>
      <c r="D103" s="26">
        <f>IFERROR(+VLOOKUP("LEINNF"&amp;A103,'Main File'!A:O,8,0),0)</f>
        <v>0</v>
      </c>
      <c r="E103" s="26">
        <f>IFERROR(+VLOOKUP("LEINNF"&amp;A103,'Main File'!A:O,9,0),0)</f>
        <v>0</v>
      </c>
      <c r="F103" s="26">
        <f>IFERROR(+VLOOKUP("LEINNF"&amp;A103,'Main File'!A:O,10,0),0)</f>
        <v>0</v>
      </c>
      <c r="G103" s="26">
        <f>IFERROR(+VLOOKUP("LEINNF"&amp;A103,'Main File'!A:O,11,0),0)</f>
        <v>0</v>
      </c>
      <c r="H103" s="26">
        <f>IFERROR(+VLOOKUP("LEINNF"&amp;A103,'Main File'!A:O,12,0),0)</f>
        <v>0</v>
      </c>
      <c r="I103" s="26">
        <f>IFERROR(+VLOOKUP("LEINNF"&amp;A103,'Main File'!A:O,13,0),0)</f>
        <v>0</v>
      </c>
      <c r="J103" s="26">
        <f>IFERROR(+VLOOKUP("LEINNF"&amp;A103,'Main File'!A:O,14,0),0)</f>
        <v>0</v>
      </c>
      <c r="K103" s="26">
        <f>IFERROR(+VLOOKUP("LEINNF"&amp;A103,'Main File'!A:O,15,0),0)</f>
        <v>0</v>
      </c>
    </row>
    <row r="104" spans="1:11" x14ac:dyDescent="0.25">
      <c r="A104" s="9">
        <f t="shared" si="1"/>
        <v>43291</v>
      </c>
      <c r="B104" s="26">
        <f>IFERROR(+VLOOKUP("LEINNF"&amp;A104,'Main File'!A:O,6,0),0)</f>
        <v>0</v>
      </c>
      <c r="C104" s="26">
        <f>IFERROR(+VLOOKUP("LEINNF"&amp;A104,'Main File'!A:O,7,0),0)</f>
        <v>0</v>
      </c>
      <c r="D104" s="26">
        <f>IFERROR(+VLOOKUP("LEINNF"&amp;A104,'Main File'!A:O,8,0),0)</f>
        <v>0</v>
      </c>
      <c r="E104" s="26">
        <f>IFERROR(+VLOOKUP("LEINNF"&amp;A104,'Main File'!A:O,9,0),0)</f>
        <v>0</v>
      </c>
      <c r="F104" s="26">
        <f>IFERROR(+VLOOKUP("LEINNF"&amp;A104,'Main File'!A:O,10,0),0)</f>
        <v>0</v>
      </c>
      <c r="G104" s="26">
        <f>IFERROR(+VLOOKUP("LEINNF"&amp;A104,'Main File'!A:O,11,0),0)</f>
        <v>0</v>
      </c>
      <c r="H104" s="26">
        <f>IFERROR(+VLOOKUP("LEINNF"&amp;A104,'Main File'!A:O,12,0),0)</f>
        <v>0</v>
      </c>
      <c r="I104" s="26">
        <f>IFERROR(+VLOOKUP("LEINNF"&amp;A104,'Main File'!A:O,13,0),0)</f>
        <v>0</v>
      </c>
      <c r="J104" s="26">
        <f>IFERROR(+VLOOKUP("LEINNF"&amp;A104,'Main File'!A:O,14,0),0)</f>
        <v>0</v>
      </c>
      <c r="K104" s="26">
        <f>IFERROR(+VLOOKUP("LEINNF"&amp;A104,'Main File'!A:O,15,0),0)</f>
        <v>0</v>
      </c>
    </row>
    <row r="105" spans="1:11" x14ac:dyDescent="0.25">
      <c r="A105" s="9">
        <f t="shared" si="1"/>
        <v>43292</v>
      </c>
      <c r="B105" s="26">
        <f>IFERROR(+VLOOKUP("LEINNF"&amp;A105,'Main File'!A:O,6,0),0)</f>
        <v>0</v>
      </c>
      <c r="C105" s="26">
        <f>IFERROR(+VLOOKUP("LEINNF"&amp;A105,'Main File'!A:O,7,0),0)</f>
        <v>0</v>
      </c>
      <c r="D105" s="26">
        <f>IFERROR(+VLOOKUP("LEINNF"&amp;A105,'Main File'!A:O,8,0),0)</f>
        <v>0</v>
      </c>
      <c r="E105" s="26">
        <f>IFERROR(+VLOOKUP("LEINNF"&amp;A105,'Main File'!A:O,9,0),0)</f>
        <v>0</v>
      </c>
      <c r="F105" s="26">
        <f>IFERROR(+VLOOKUP("LEINNF"&amp;A105,'Main File'!A:O,10,0),0)</f>
        <v>0</v>
      </c>
      <c r="G105" s="26">
        <f>IFERROR(+VLOOKUP("LEINNF"&amp;A105,'Main File'!A:O,11,0),0)</f>
        <v>0</v>
      </c>
      <c r="H105" s="26">
        <f>IFERROR(+VLOOKUP("LEINNF"&amp;A105,'Main File'!A:O,12,0),0)</f>
        <v>0</v>
      </c>
      <c r="I105" s="26">
        <f>IFERROR(+VLOOKUP("LEINNF"&amp;A105,'Main File'!A:O,13,0),0)</f>
        <v>0</v>
      </c>
      <c r="J105" s="26">
        <f>IFERROR(+VLOOKUP("LEINNF"&amp;A105,'Main File'!A:O,14,0),0)</f>
        <v>0</v>
      </c>
      <c r="K105" s="26">
        <f>IFERROR(+VLOOKUP("LEINNF"&amp;A105,'Main File'!A:O,15,0),0)</f>
        <v>0</v>
      </c>
    </row>
    <row r="106" spans="1:11" x14ac:dyDescent="0.25">
      <c r="A106" s="9">
        <f t="shared" si="1"/>
        <v>43293</v>
      </c>
      <c r="B106" s="26">
        <f>IFERROR(+VLOOKUP("LEINNF"&amp;A106,'Main File'!A:O,6,0),0)</f>
        <v>0</v>
      </c>
      <c r="C106" s="26">
        <f>IFERROR(+VLOOKUP("LEINNF"&amp;A106,'Main File'!A:O,7,0),0)</f>
        <v>0</v>
      </c>
      <c r="D106" s="26">
        <f>IFERROR(+VLOOKUP("LEINNF"&amp;A106,'Main File'!A:O,8,0),0)</f>
        <v>0</v>
      </c>
      <c r="E106" s="26">
        <f>IFERROR(+VLOOKUP("LEINNF"&amp;A106,'Main File'!A:O,9,0),0)</f>
        <v>0</v>
      </c>
      <c r="F106" s="26">
        <f>IFERROR(+VLOOKUP("LEINNF"&amp;A106,'Main File'!A:O,10,0),0)</f>
        <v>0</v>
      </c>
      <c r="G106" s="26">
        <f>IFERROR(+VLOOKUP("LEINNF"&amp;A106,'Main File'!A:O,11,0),0)</f>
        <v>0</v>
      </c>
      <c r="H106" s="26">
        <f>IFERROR(+VLOOKUP("LEINNF"&amp;A106,'Main File'!A:O,12,0),0)</f>
        <v>0</v>
      </c>
      <c r="I106" s="26">
        <f>IFERROR(+VLOOKUP("LEINNF"&amp;A106,'Main File'!A:O,13,0),0)</f>
        <v>0</v>
      </c>
      <c r="J106" s="26">
        <f>IFERROR(+VLOOKUP("LEINNF"&amp;A106,'Main File'!A:O,14,0),0)</f>
        <v>0</v>
      </c>
      <c r="K106" s="26">
        <f>IFERROR(+VLOOKUP("LEINNF"&amp;A106,'Main File'!A:O,15,0),0)</f>
        <v>0</v>
      </c>
    </row>
    <row r="107" spans="1:11" x14ac:dyDescent="0.25">
      <c r="A107" s="9">
        <f t="shared" si="1"/>
        <v>43294</v>
      </c>
      <c r="B107" s="26">
        <f>IFERROR(+VLOOKUP("LEINNF"&amp;A107,'Main File'!A:O,6,0),0)</f>
        <v>0</v>
      </c>
      <c r="C107" s="26">
        <f>IFERROR(+VLOOKUP("LEINNF"&amp;A107,'Main File'!A:O,7,0),0)</f>
        <v>0</v>
      </c>
      <c r="D107" s="26">
        <f>IFERROR(+VLOOKUP("LEINNF"&amp;A107,'Main File'!A:O,8,0),0)</f>
        <v>0</v>
      </c>
      <c r="E107" s="26">
        <f>IFERROR(+VLOOKUP("LEINNF"&amp;A107,'Main File'!A:O,9,0),0)</f>
        <v>0</v>
      </c>
      <c r="F107" s="26">
        <f>IFERROR(+VLOOKUP("LEINNF"&amp;A107,'Main File'!A:O,10,0),0)</f>
        <v>0</v>
      </c>
      <c r="G107" s="26">
        <f>IFERROR(+VLOOKUP("LEINNF"&amp;A107,'Main File'!A:O,11,0),0)</f>
        <v>0</v>
      </c>
      <c r="H107" s="26">
        <f>IFERROR(+VLOOKUP("LEINNF"&amp;A107,'Main File'!A:O,12,0),0)</f>
        <v>0</v>
      </c>
      <c r="I107" s="26">
        <f>IFERROR(+VLOOKUP("LEINNF"&amp;A107,'Main File'!A:O,13,0),0)</f>
        <v>0</v>
      </c>
      <c r="J107" s="26">
        <f>IFERROR(+VLOOKUP("LEINNF"&amp;A107,'Main File'!A:O,14,0),0)</f>
        <v>0</v>
      </c>
      <c r="K107" s="26">
        <f>IFERROR(+VLOOKUP("LEINNF"&amp;A107,'Main File'!A:O,15,0),0)</f>
        <v>0</v>
      </c>
    </row>
    <row r="108" spans="1:11" x14ac:dyDescent="0.25">
      <c r="A108" s="9">
        <f t="shared" si="1"/>
        <v>43295</v>
      </c>
      <c r="B108" s="26">
        <f>IFERROR(+VLOOKUP("LEINNF"&amp;A108,'Main File'!A:O,6,0),0)</f>
        <v>0</v>
      </c>
      <c r="C108" s="26">
        <f>IFERROR(+VLOOKUP("LEINNF"&amp;A108,'Main File'!A:O,7,0),0)</f>
        <v>0</v>
      </c>
      <c r="D108" s="26">
        <f>IFERROR(+VLOOKUP("LEINNF"&amp;A108,'Main File'!A:O,8,0),0)</f>
        <v>0</v>
      </c>
      <c r="E108" s="26">
        <f>IFERROR(+VLOOKUP("LEINNF"&amp;A108,'Main File'!A:O,9,0),0)</f>
        <v>0</v>
      </c>
      <c r="F108" s="26">
        <f>IFERROR(+VLOOKUP("LEINNF"&amp;A108,'Main File'!A:O,10,0),0)</f>
        <v>0</v>
      </c>
      <c r="G108" s="26">
        <f>IFERROR(+VLOOKUP("LEINNF"&amp;A108,'Main File'!A:O,11,0),0)</f>
        <v>0</v>
      </c>
      <c r="H108" s="26">
        <f>IFERROR(+VLOOKUP("LEINNF"&amp;A108,'Main File'!A:O,12,0),0)</f>
        <v>0</v>
      </c>
      <c r="I108" s="26">
        <f>IFERROR(+VLOOKUP("LEINNF"&amp;A108,'Main File'!A:O,13,0),0)</f>
        <v>0</v>
      </c>
      <c r="J108" s="26">
        <f>IFERROR(+VLOOKUP("LEINNF"&amp;A108,'Main File'!A:O,14,0),0)</f>
        <v>0</v>
      </c>
      <c r="K108" s="26">
        <f>IFERROR(+VLOOKUP("LEINNF"&amp;A108,'Main File'!A:O,15,0),0)</f>
        <v>0</v>
      </c>
    </row>
    <row r="109" spans="1:11" x14ac:dyDescent="0.25">
      <c r="A109" s="9">
        <f t="shared" si="1"/>
        <v>43296</v>
      </c>
      <c r="B109" s="26">
        <f>IFERROR(+VLOOKUP("LEINNF"&amp;A109,'Main File'!A:O,6,0),0)</f>
        <v>0</v>
      </c>
      <c r="C109" s="26">
        <f>IFERROR(+VLOOKUP("LEINNF"&amp;A109,'Main File'!A:O,7,0),0)</f>
        <v>0</v>
      </c>
      <c r="D109" s="26">
        <f>IFERROR(+VLOOKUP("LEINNF"&amp;A109,'Main File'!A:O,8,0),0)</f>
        <v>0</v>
      </c>
      <c r="E109" s="26">
        <f>IFERROR(+VLOOKUP("LEINNF"&amp;A109,'Main File'!A:O,9,0),0)</f>
        <v>0</v>
      </c>
      <c r="F109" s="26">
        <f>IFERROR(+VLOOKUP("LEINNF"&amp;A109,'Main File'!A:O,10,0),0)</f>
        <v>0</v>
      </c>
      <c r="G109" s="26">
        <f>IFERROR(+VLOOKUP("LEINNF"&amp;A109,'Main File'!A:O,11,0),0)</f>
        <v>0</v>
      </c>
      <c r="H109" s="26">
        <f>IFERROR(+VLOOKUP("LEINNF"&amp;A109,'Main File'!A:O,12,0),0)</f>
        <v>0</v>
      </c>
      <c r="I109" s="26">
        <f>IFERROR(+VLOOKUP("LEINNF"&amp;A109,'Main File'!A:O,13,0),0)</f>
        <v>0</v>
      </c>
      <c r="J109" s="26">
        <f>IFERROR(+VLOOKUP("LEINNF"&amp;A109,'Main File'!A:O,14,0),0)</f>
        <v>0</v>
      </c>
      <c r="K109" s="26">
        <f>IFERROR(+VLOOKUP("LEINNF"&amp;A109,'Main File'!A:O,15,0),0)</f>
        <v>0</v>
      </c>
    </row>
    <row r="110" spans="1:11" x14ac:dyDescent="0.25">
      <c r="A110" s="9">
        <f t="shared" si="1"/>
        <v>43297</v>
      </c>
      <c r="B110" s="26">
        <f>IFERROR(+VLOOKUP("LEINNF"&amp;A110,'Main File'!A:O,6,0),0)</f>
        <v>0</v>
      </c>
      <c r="C110" s="26">
        <f>IFERROR(+VLOOKUP("LEINNF"&amp;A110,'Main File'!A:O,7,0),0)</f>
        <v>0</v>
      </c>
      <c r="D110" s="26">
        <f>IFERROR(+VLOOKUP("LEINNF"&amp;A110,'Main File'!A:O,8,0),0)</f>
        <v>0</v>
      </c>
      <c r="E110" s="26">
        <f>IFERROR(+VLOOKUP("LEINNF"&amp;A110,'Main File'!A:O,9,0),0)</f>
        <v>0</v>
      </c>
      <c r="F110" s="26">
        <f>IFERROR(+VLOOKUP("LEINNF"&amp;A110,'Main File'!A:O,10,0),0)</f>
        <v>0</v>
      </c>
      <c r="G110" s="26">
        <f>IFERROR(+VLOOKUP("LEINNF"&amp;A110,'Main File'!A:O,11,0),0)</f>
        <v>0</v>
      </c>
      <c r="H110" s="26">
        <f>IFERROR(+VLOOKUP("LEINNF"&amp;A110,'Main File'!A:O,12,0),0)</f>
        <v>0</v>
      </c>
      <c r="I110" s="26">
        <f>IFERROR(+VLOOKUP("LEINNF"&amp;A110,'Main File'!A:O,13,0),0)</f>
        <v>0</v>
      </c>
      <c r="J110" s="26">
        <f>IFERROR(+VLOOKUP("LEINNF"&amp;A110,'Main File'!A:O,14,0),0)</f>
        <v>0</v>
      </c>
      <c r="K110" s="26">
        <f>IFERROR(+VLOOKUP("LEINNF"&amp;A110,'Main File'!A:O,15,0),0)</f>
        <v>0</v>
      </c>
    </row>
    <row r="111" spans="1:11" x14ac:dyDescent="0.25">
      <c r="A111" s="9">
        <f t="shared" si="1"/>
        <v>43298</v>
      </c>
      <c r="B111" s="26">
        <f>IFERROR(+VLOOKUP("LEINNF"&amp;A111,'Main File'!A:O,6,0),0)</f>
        <v>0</v>
      </c>
      <c r="C111" s="26">
        <f>IFERROR(+VLOOKUP("LEINNF"&amp;A111,'Main File'!A:O,7,0),0)</f>
        <v>0</v>
      </c>
      <c r="D111" s="26">
        <f>IFERROR(+VLOOKUP("LEINNF"&amp;A111,'Main File'!A:O,8,0),0)</f>
        <v>0</v>
      </c>
      <c r="E111" s="26">
        <f>IFERROR(+VLOOKUP("LEINNF"&amp;A111,'Main File'!A:O,9,0),0)</f>
        <v>0</v>
      </c>
      <c r="F111" s="26">
        <f>IFERROR(+VLOOKUP("LEINNF"&amp;A111,'Main File'!A:O,10,0),0)</f>
        <v>0</v>
      </c>
      <c r="G111" s="26">
        <f>IFERROR(+VLOOKUP("LEINNF"&amp;A111,'Main File'!A:O,11,0),0)</f>
        <v>0</v>
      </c>
      <c r="H111" s="26">
        <f>IFERROR(+VLOOKUP("LEINNF"&amp;A111,'Main File'!A:O,12,0),0)</f>
        <v>0</v>
      </c>
      <c r="I111" s="26">
        <f>IFERROR(+VLOOKUP("LEINNF"&amp;A111,'Main File'!A:O,13,0),0)</f>
        <v>0</v>
      </c>
      <c r="J111" s="26">
        <f>IFERROR(+VLOOKUP("LEINNF"&amp;A111,'Main File'!A:O,14,0),0)</f>
        <v>0</v>
      </c>
      <c r="K111" s="26">
        <f>IFERROR(+VLOOKUP("LEINNF"&amp;A111,'Main File'!A:O,15,0),0)</f>
        <v>0</v>
      </c>
    </row>
    <row r="112" spans="1:11" x14ac:dyDescent="0.25">
      <c r="A112" s="9">
        <f t="shared" si="1"/>
        <v>43299</v>
      </c>
      <c r="B112" s="26">
        <f>IFERROR(+VLOOKUP("LEINNF"&amp;A112,'Main File'!A:O,6,0),0)</f>
        <v>0</v>
      </c>
      <c r="C112" s="26">
        <f>IFERROR(+VLOOKUP("LEINNF"&amp;A112,'Main File'!A:O,7,0),0)</f>
        <v>0</v>
      </c>
      <c r="D112" s="26">
        <f>IFERROR(+VLOOKUP("LEINNF"&amp;A112,'Main File'!A:O,8,0),0)</f>
        <v>0</v>
      </c>
      <c r="E112" s="26">
        <f>IFERROR(+VLOOKUP("LEINNF"&amp;A112,'Main File'!A:O,9,0),0)</f>
        <v>0</v>
      </c>
      <c r="F112" s="26">
        <f>IFERROR(+VLOOKUP("LEINNF"&amp;A112,'Main File'!A:O,10,0),0)</f>
        <v>0</v>
      </c>
      <c r="G112" s="26">
        <f>IFERROR(+VLOOKUP("LEINNF"&amp;A112,'Main File'!A:O,11,0),0)</f>
        <v>0</v>
      </c>
      <c r="H112" s="26">
        <f>IFERROR(+VLOOKUP("LEINNF"&amp;A112,'Main File'!A:O,12,0),0)</f>
        <v>0</v>
      </c>
      <c r="I112" s="26">
        <f>IFERROR(+VLOOKUP("LEINNF"&amp;A112,'Main File'!A:O,13,0),0)</f>
        <v>0</v>
      </c>
      <c r="J112" s="26">
        <f>IFERROR(+VLOOKUP("LEINNF"&amp;A112,'Main File'!A:O,14,0),0)</f>
        <v>0</v>
      </c>
      <c r="K112" s="26">
        <f>IFERROR(+VLOOKUP("LEINNF"&amp;A112,'Main File'!A:O,15,0),0)</f>
        <v>0</v>
      </c>
    </row>
    <row r="113" spans="1:11" x14ac:dyDescent="0.25">
      <c r="A113" s="9">
        <f t="shared" si="1"/>
        <v>43300</v>
      </c>
      <c r="B113" s="26">
        <f>IFERROR(+VLOOKUP("LEINNF"&amp;A113,'Main File'!A:O,6,0),0)</f>
        <v>0</v>
      </c>
      <c r="C113" s="26">
        <f>IFERROR(+VLOOKUP("LEINNF"&amp;A113,'Main File'!A:O,7,0),0)</f>
        <v>0</v>
      </c>
      <c r="D113" s="26">
        <f>IFERROR(+VLOOKUP("LEINNF"&amp;A113,'Main File'!A:O,8,0),0)</f>
        <v>0</v>
      </c>
      <c r="E113" s="26">
        <f>IFERROR(+VLOOKUP("LEINNF"&amp;A113,'Main File'!A:O,9,0),0)</f>
        <v>0</v>
      </c>
      <c r="F113" s="26">
        <f>IFERROR(+VLOOKUP("LEINNF"&amp;A113,'Main File'!A:O,10,0),0)</f>
        <v>0</v>
      </c>
      <c r="G113" s="26">
        <f>IFERROR(+VLOOKUP("LEINNF"&amp;A113,'Main File'!A:O,11,0),0)</f>
        <v>0</v>
      </c>
      <c r="H113" s="26">
        <f>IFERROR(+VLOOKUP("LEINNF"&amp;A113,'Main File'!A:O,12,0),0)</f>
        <v>0</v>
      </c>
      <c r="I113" s="26">
        <f>IFERROR(+VLOOKUP("LEINNF"&amp;A113,'Main File'!A:O,13,0),0)</f>
        <v>0</v>
      </c>
      <c r="J113" s="26">
        <f>IFERROR(+VLOOKUP("LEINNF"&amp;A113,'Main File'!A:O,14,0),0)</f>
        <v>0</v>
      </c>
      <c r="K113" s="26">
        <f>IFERROR(+VLOOKUP("LEINNF"&amp;A113,'Main File'!A:O,15,0),0)</f>
        <v>0</v>
      </c>
    </row>
    <row r="114" spans="1:11" x14ac:dyDescent="0.25">
      <c r="A114" s="9">
        <f t="shared" si="1"/>
        <v>43301</v>
      </c>
      <c r="B114" s="26">
        <f>IFERROR(+VLOOKUP("LEINNF"&amp;A114,'Main File'!A:O,6,0),0)</f>
        <v>0</v>
      </c>
      <c r="C114" s="26">
        <f>IFERROR(+VLOOKUP("LEINNF"&amp;A114,'Main File'!A:O,7,0),0)</f>
        <v>0</v>
      </c>
      <c r="D114" s="26">
        <f>IFERROR(+VLOOKUP("LEINNF"&amp;A114,'Main File'!A:O,8,0),0)</f>
        <v>0</v>
      </c>
      <c r="E114" s="26">
        <f>IFERROR(+VLOOKUP("LEINNF"&amp;A114,'Main File'!A:O,9,0),0)</f>
        <v>0</v>
      </c>
      <c r="F114" s="26">
        <f>IFERROR(+VLOOKUP("LEINNF"&amp;A114,'Main File'!A:O,10,0),0)</f>
        <v>0</v>
      </c>
      <c r="G114" s="26">
        <f>IFERROR(+VLOOKUP("LEINNF"&amp;A114,'Main File'!A:O,11,0),0)</f>
        <v>0</v>
      </c>
      <c r="H114" s="26">
        <f>IFERROR(+VLOOKUP("LEINNF"&amp;A114,'Main File'!A:O,12,0),0)</f>
        <v>0</v>
      </c>
      <c r="I114" s="26">
        <f>IFERROR(+VLOOKUP("LEINNF"&amp;A114,'Main File'!A:O,13,0),0)</f>
        <v>0</v>
      </c>
      <c r="J114" s="26">
        <f>IFERROR(+VLOOKUP("LEINNF"&amp;A114,'Main File'!A:O,14,0),0)</f>
        <v>0</v>
      </c>
      <c r="K114" s="26">
        <f>IFERROR(+VLOOKUP("LEINNF"&amp;A114,'Main File'!A:O,15,0),0)</f>
        <v>0</v>
      </c>
    </row>
    <row r="115" spans="1:11" x14ac:dyDescent="0.25">
      <c r="A115" s="9">
        <f t="shared" si="1"/>
        <v>43302</v>
      </c>
      <c r="B115" s="26">
        <f>IFERROR(+VLOOKUP("LEINNF"&amp;A115,'Main File'!A:O,6,0),0)</f>
        <v>0</v>
      </c>
      <c r="C115" s="26">
        <f>IFERROR(+VLOOKUP("LEINNF"&amp;A115,'Main File'!A:O,7,0),0)</f>
        <v>0</v>
      </c>
      <c r="D115" s="26">
        <f>IFERROR(+VLOOKUP("LEINNF"&amp;A115,'Main File'!A:O,8,0),0)</f>
        <v>0</v>
      </c>
      <c r="E115" s="26">
        <f>IFERROR(+VLOOKUP("LEINNF"&amp;A115,'Main File'!A:O,9,0),0)</f>
        <v>0</v>
      </c>
      <c r="F115" s="26">
        <f>IFERROR(+VLOOKUP("LEINNF"&amp;A115,'Main File'!A:O,10,0),0)</f>
        <v>0</v>
      </c>
      <c r="G115" s="26">
        <f>IFERROR(+VLOOKUP("LEINNF"&amp;A115,'Main File'!A:O,11,0),0)</f>
        <v>0</v>
      </c>
      <c r="H115" s="26">
        <f>IFERROR(+VLOOKUP("LEINNF"&amp;A115,'Main File'!A:O,12,0),0)</f>
        <v>0</v>
      </c>
      <c r="I115" s="26">
        <f>IFERROR(+VLOOKUP("LEINNF"&amp;A115,'Main File'!A:O,13,0),0)</f>
        <v>0</v>
      </c>
      <c r="J115" s="26">
        <f>IFERROR(+VLOOKUP("LEINNF"&amp;A115,'Main File'!A:O,14,0),0)</f>
        <v>0</v>
      </c>
      <c r="K115" s="26">
        <f>IFERROR(+VLOOKUP("LEINNF"&amp;A115,'Main File'!A:O,15,0),0)</f>
        <v>0</v>
      </c>
    </row>
    <row r="116" spans="1:11" x14ac:dyDescent="0.25">
      <c r="A116" s="9">
        <f t="shared" si="1"/>
        <v>43303</v>
      </c>
      <c r="B116" s="26">
        <f>IFERROR(+VLOOKUP("LEINNF"&amp;A116,'Main File'!A:O,6,0),0)</f>
        <v>0</v>
      </c>
      <c r="C116" s="26">
        <f>IFERROR(+VLOOKUP("LEINNF"&amp;A116,'Main File'!A:O,7,0),0)</f>
        <v>0</v>
      </c>
      <c r="D116" s="26">
        <f>IFERROR(+VLOOKUP("LEINNF"&amp;A116,'Main File'!A:O,8,0),0)</f>
        <v>0</v>
      </c>
      <c r="E116" s="26">
        <f>IFERROR(+VLOOKUP("LEINNF"&amp;A116,'Main File'!A:O,9,0),0)</f>
        <v>0</v>
      </c>
      <c r="F116" s="26">
        <f>IFERROR(+VLOOKUP("LEINNF"&amp;A116,'Main File'!A:O,10,0),0)</f>
        <v>0</v>
      </c>
      <c r="G116" s="26">
        <f>IFERROR(+VLOOKUP("LEINNF"&amp;A116,'Main File'!A:O,11,0),0)</f>
        <v>0</v>
      </c>
      <c r="H116" s="26">
        <f>IFERROR(+VLOOKUP("LEINNF"&amp;A116,'Main File'!A:O,12,0),0)</f>
        <v>0</v>
      </c>
      <c r="I116" s="26">
        <f>IFERROR(+VLOOKUP("LEINNF"&amp;A116,'Main File'!A:O,13,0),0)</f>
        <v>0</v>
      </c>
      <c r="J116" s="26">
        <f>IFERROR(+VLOOKUP("LEINNF"&amp;A116,'Main File'!A:O,14,0),0)</f>
        <v>0</v>
      </c>
      <c r="K116" s="26">
        <f>IFERROR(+VLOOKUP("LEINNF"&amp;A116,'Main File'!A:O,15,0),0)</f>
        <v>0</v>
      </c>
    </row>
    <row r="117" spans="1:11" x14ac:dyDescent="0.25">
      <c r="A117" s="9">
        <f t="shared" si="1"/>
        <v>43304</v>
      </c>
      <c r="B117" s="26">
        <f>IFERROR(+VLOOKUP("LEINNF"&amp;A117,'Main File'!A:O,6,0),0)</f>
        <v>0</v>
      </c>
      <c r="C117" s="26">
        <f>IFERROR(+VLOOKUP("LEINNF"&amp;A117,'Main File'!A:O,7,0),0)</f>
        <v>0</v>
      </c>
      <c r="D117" s="26">
        <f>IFERROR(+VLOOKUP("LEINNF"&amp;A117,'Main File'!A:O,8,0),0)</f>
        <v>0</v>
      </c>
      <c r="E117" s="26">
        <f>IFERROR(+VLOOKUP("LEINNF"&amp;A117,'Main File'!A:O,9,0),0)</f>
        <v>0</v>
      </c>
      <c r="F117" s="26">
        <f>IFERROR(+VLOOKUP("LEINNF"&amp;A117,'Main File'!A:O,10,0),0)</f>
        <v>0</v>
      </c>
      <c r="G117" s="26">
        <f>IFERROR(+VLOOKUP("LEINNF"&amp;A117,'Main File'!A:O,11,0),0)</f>
        <v>0</v>
      </c>
      <c r="H117" s="26">
        <f>IFERROR(+VLOOKUP("LEINNF"&amp;A117,'Main File'!A:O,12,0),0)</f>
        <v>0</v>
      </c>
      <c r="I117" s="26">
        <f>IFERROR(+VLOOKUP("LEINNF"&amp;A117,'Main File'!A:O,13,0),0)</f>
        <v>0</v>
      </c>
      <c r="J117" s="26">
        <f>IFERROR(+VLOOKUP("LEINNF"&amp;A117,'Main File'!A:O,14,0),0)</f>
        <v>0</v>
      </c>
      <c r="K117" s="26">
        <f>IFERROR(+VLOOKUP("LEINNF"&amp;A117,'Main File'!A:O,15,0),0)</f>
        <v>0</v>
      </c>
    </row>
    <row r="118" spans="1:11" x14ac:dyDescent="0.25">
      <c r="A118" s="9">
        <f t="shared" si="1"/>
        <v>43305</v>
      </c>
      <c r="B118" s="26">
        <f>IFERROR(+VLOOKUP("LEINNF"&amp;A118,'Main File'!A:O,6,0),0)</f>
        <v>0</v>
      </c>
      <c r="C118" s="26">
        <f>IFERROR(+VLOOKUP("LEINNF"&amp;A118,'Main File'!A:O,7,0),0)</f>
        <v>0</v>
      </c>
      <c r="D118" s="26">
        <f>IFERROR(+VLOOKUP("LEINNF"&amp;A118,'Main File'!A:O,8,0),0)</f>
        <v>0</v>
      </c>
      <c r="E118" s="26">
        <f>IFERROR(+VLOOKUP("LEINNF"&amp;A118,'Main File'!A:O,9,0),0)</f>
        <v>0</v>
      </c>
      <c r="F118" s="26">
        <f>IFERROR(+VLOOKUP("LEINNF"&amp;A118,'Main File'!A:O,10,0),0)</f>
        <v>0</v>
      </c>
      <c r="G118" s="26">
        <f>IFERROR(+VLOOKUP("LEINNF"&amp;A118,'Main File'!A:O,11,0),0)</f>
        <v>0</v>
      </c>
      <c r="H118" s="26">
        <f>IFERROR(+VLOOKUP("LEINNF"&amp;A118,'Main File'!A:O,12,0),0)</f>
        <v>0</v>
      </c>
      <c r="I118" s="26">
        <f>IFERROR(+VLOOKUP("LEINNF"&amp;A118,'Main File'!A:O,13,0),0)</f>
        <v>0</v>
      </c>
      <c r="J118" s="26">
        <f>IFERROR(+VLOOKUP("LEINNF"&amp;A118,'Main File'!A:O,14,0),0)</f>
        <v>0</v>
      </c>
      <c r="K118" s="26">
        <f>IFERROR(+VLOOKUP("LEINNF"&amp;A118,'Main File'!A:O,15,0),0)</f>
        <v>0</v>
      </c>
    </row>
    <row r="119" spans="1:11" x14ac:dyDescent="0.25">
      <c r="A119" s="9">
        <f t="shared" si="1"/>
        <v>43306</v>
      </c>
      <c r="B119" s="26">
        <f>IFERROR(+VLOOKUP("LEINNF"&amp;A119,'Main File'!A:O,6,0),0)</f>
        <v>0</v>
      </c>
      <c r="C119" s="26">
        <f>IFERROR(+VLOOKUP("LEINNF"&amp;A119,'Main File'!A:O,7,0),0)</f>
        <v>0</v>
      </c>
      <c r="D119" s="26">
        <f>IFERROR(+VLOOKUP("LEINNF"&amp;A119,'Main File'!A:O,8,0),0)</f>
        <v>0</v>
      </c>
      <c r="E119" s="26">
        <f>IFERROR(+VLOOKUP("LEINNF"&amp;A119,'Main File'!A:O,9,0),0)</f>
        <v>0</v>
      </c>
      <c r="F119" s="26">
        <f>IFERROR(+VLOOKUP("LEINNF"&amp;A119,'Main File'!A:O,10,0),0)</f>
        <v>0</v>
      </c>
      <c r="G119" s="26">
        <f>IFERROR(+VLOOKUP("LEINNF"&amp;A119,'Main File'!A:O,11,0),0)</f>
        <v>0</v>
      </c>
      <c r="H119" s="26">
        <f>IFERROR(+VLOOKUP("LEINNF"&amp;A119,'Main File'!A:O,12,0),0)</f>
        <v>0</v>
      </c>
      <c r="I119" s="26">
        <f>IFERROR(+VLOOKUP("LEINNF"&amp;A119,'Main File'!A:O,13,0),0)</f>
        <v>0</v>
      </c>
      <c r="J119" s="26">
        <f>IFERROR(+VLOOKUP("LEINNF"&amp;A119,'Main File'!A:O,14,0),0)</f>
        <v>0</v>
      </c>
      <c r="K119" s="26">
        <f>IFERROR(+VLOOKUP("LEINNF"&amp;A119,'Main File'!A:O,15,0),0)</f>
        <v>0</v>
      </c>
    </row>
    <row r="120" spans="1:11" x14ac:dyDescent="0.25">
      <c r="A120" s="9">
        <f t="shared" si="1"/>
        <v>43307</v>
      </c>
      <c r="B120" s="26">
        <f>IFERROR(+VLOOKUP("LEINNF"&amp;A120,'Main File'!A:O,6,0),0)</f>
        <v>0</v>
      </c>
      <c r="C120" s="26">
        <f>IFERROR(+VLOOKUP("LEINNF"&amp;A120,'Main File'!A:O,7,0),0)</f>
        <v>0</v>
      </c>
      <c r="D120" s="26">
        <f>IFERROR(+VLOOKUP("LEINNF"&amp;A120,'Main File'!A:O,8,0),0)</f>
        <v>0</v>
      </c>
      <c r="E120" s="26">
        <f>IFERROR(+VLOOKUP("LEINNF"&amp;A120,'Main File'!A:O,9,0),0)</f>
        <v>0</v>
      </c>
      <c r="F120" s="26">
        <f>IFERROR(+VLOOKUP("LEINNF"&amp;A120,'Main File'!A:O,10,0),0)</f>
        <v>0</v>
      </c>
      <c r="G120" s="26">
        <f>IFERROR(+VLOOKUP("LEINNF"&amp;A120,'Main File'!A:O,11,0),0)</f>
        <v>0</v>
      </c>
      <c r="H120" s="26">
        <f>IFERROR(+VLOOKUP("LEINNF"&amp;A120,'Main File'!A:O,12,0),0)</f>
        <v>0</v>
      </c>
      <c r="I120" s="26">
        <f>IFERROR(+VLOOKUP("LEINNF"&amp;A120,'Main File'!A:O,13,0),0)</f>
        <v>0</v>
      </c>
      <c r="J120" s="26">
        <f>IFERROR(+VLOOKUP("LEINNF"&amp;A120,'Main File'!A:O,14,0),0)</f>
        <v>0</v>
      </c>
      <c r="K120" s="26">
        <f>IFERROR(+VLOOKUP("LEINNF"&amp;A120,'Main File'!A:O,15,0),0)</f>
        <v>0</v>
      </c>
    </row>
    <row r="121" spans="1:11" x14ac:dyDescent="0.25">
      <c r="A121" s="9">
        <f t="shared" si="1"/>
        <v>43308</v>
      </c>
      <c r="B121" s="26">
        <f>IFERROR(+VLOOKUP("LEINNF"&amp;A121,'Main File'!A:O,6,0),0)</f>
        <v>0</v>
      </c>
      <c r="C121" s="26">
        <f>IFERROR(+VLOOKUP("LEINNF"&amp;A121,'Main File'!A:O,7,0),0)</f>
        <v>0</v>
      </c>
      <c r="D121" s="26">
        <f>IFERROR(+VLOOKUP("LEINNF"&amp;A121,'Main File'!A:O,8,0),0)</f>
        <v>0</v>
      </c>
      <c r="E121" s="26">
        <f>IFERROR(+VLOOKUP("LEINNF"&amp;A121,'Main File'!A:O,9,0),0)</f>
        <v>0</v>
      </c>
      <c r="F121" s="26">
        <f>IFERROR(+VLOOKUP("LEINNF"&amp;A121,'Main File'!A:O,10,0),0)</f>
        <v>0</v>
      </c>
      <c r="G121" s="26">
        <f>IFERROR(+VLOOKUP("LEINNF"&amp;A121,'Main File'!A:O,11,0),0)</f>
        <v>0</v>
      </c>
      <c r="H121" s="26">
        <f>IFERROR(+VLOOKUP("LEINNF"&amp;A121,'Main File'!A:O,12,0),0)</f>
        <v>0</v>
      </c>
      <c r="I121" s="26">
        <f>IFERROR(+VLOOKUP("LEINNF"&amp;A121,'Main File'!A:O,13,0),0)</f>
        <v>0</v>
      </c>
      <c r="J121" s="26">
        <f>IFERROR(+VLOOKUP("LEINNF"&amp;A121,'Main File'!A:O,14,0),0)</f>
        <v>0</v>
      </c>
      <c r="K121" s="26">
        <f>IFERROR(+VLOOKUP("LEINNF"&amp;A121,'Main File'!A:O,15,0),0)</f>
        <v>0</v>
      </c>
    </row>
    <row r="122" spans="1:11" x14ac:dyDescent="0.25">
      <c r="A122" s="9">
        <f t="shared" si="1"/>
        <v>43309</v>
      </c>
      <c r="B122" s="26">
        <f>IFERROR(+VLOOKUP("LEINNF"&amp;A122,'Main File'!A:O,6,0),0)</f>
        <v>0</v>
      </c>
      <c r="C122" s="26">
        <f>IFERROR(+VLOOKUP("LEINNF"&amp;A122,'Main File'!A:O,7,0),0)</f>
        <v>0</v>
      </c>
      <c r="D122" s="26">
        <f>IFERROR(+VLOOKUP("LEINNF"&amp;A122,'Main File'!A:O,8,0),0)</f>
        <v>0</v>
      </c>
      <c r="E122" s="26">
        <f>IFERROR(+VLOOKUP("LEINNF"&amp;A122,'Main File'!A:O,9,0),0)</f>
        <v>0</v>
      </c>
      <c r="F122" s="26">
        <f>IFERROR(+VLOOKUP("LEINNF"&amp;A122,'Main File'!A:O,10,0),0)</f>
        <v>0</v>
      </c>
      <c r="G122" s="26">
        <f>IFERROR(+VLOOKUP("LEINNF"&amp;A122,'Main File'!A:O,11,0),0)</f>
        <v>0</v>
      </c>
      <c r="H122" s="26">
        <f>IFERROR(+VLOOKUP("LEINNF"&amp;A122,'Main File'!A:O,12,0),0)</f>
        <v>0</v>
      </c>
      <c r="I122" s="26">
        <f>IFERROR(+VLOOKUP("LEINNF"&amp;A122,'Main File'!A:O,13,0),0)</f>
        <v>0</v>
      </c>
      <c r="J122" s="26">
        <f>IFERROR(+VLOOKUP("LEINNF"&amp;A122,'Main File'!A:O,14,0),0)</f>
        <v>0</v>
      </c>
      <c r="K122" s="26">
        <f>IFERROR(+VLOOKUP("LEINNF"&amp;A122,'Main File'!A:O,15,0),0)</f>
        <v>0</v>
      </c>
    </row>
    <row r="123" spans="1:11" x14ac:dyDescent="0.25">
      <c r="A123" s="9">
        <f t="shared" si="1"/>
        <v>43310</v>
      </c>
      <c r="B123" s="26">
        <f>IFERROR(+VLOOKUP("LEINNF"&amp;A123,'Main File'!A:O,6,0),0)</f>
        <v>0</v>
      </c>
      <c r="C123" s="26">
        <f>IFERROR(+VLOOKUP("LEINNF"&amp;A123,'Main File'!A:O,7,0),0)</f>
        <v>0</v>
      </c>
      <c r="D123" s="26">
        <f>IFERROR(+VLOOKUP("LEINNF"&amp;A123,'Main File'!A:O,8,0),0)</f>
        <v>0</v>
      </c>
      <c r="E123" s="26">
        <f>IFERROR(+VLOOKUP("LEINNF"&amp;A123,'Main File'!A:O,9,0),0)</f>
        <v>0</v>
      </c>
      <c r="F123" s="26">
        <f>IFERROR(+VLOOKUP("LEINNF"&amp;A123,'Main File'!A:O,10,0),0)</f>
        <v>0</v>
      </c>
      <c r="G123" s="26">
        <f>IFERROR(+VLOOKUP("LEINNF"&amp;A123,'Main File'!A:O,11,0),0)</f>
        <v>0</v>
      </c>
      <c r="H123" s="26">
        <f>IFERROR(+VLOOKUP("LEINNF"&amp;A123,'Main File'!A:O,12,0),0)</f>
        <v>0</v>
      </c>
      <c r="I123" s="26">
        <f>IFERROR(+VLOOKUP("LEINNF"&amp;A123,'Main File'!A:O,13,0),0)</f>
        <v>0</v>
      </c>
      <c r="J123" s="26">
        <f>IFERROR(+VLOOKUP("LEINNF"&amp;A123,'Main File'!A:O,14,0),0)</f>
        <v>0</v>
      </c>
      <c r="K123" s="26">
        <f>IFERROR(+VLOOKUP("LEINNF"&amp;A123,'Main File'!A:O,15,0),0)</f>
        <v>0</v>
      </c>
    </row>
    <row r="124" spans="1:11" x14ac:dyDescent="0.25">
      <c r="A124" s="9">
        <f t="shared" si="1"/>
        <v>43311</v>
      </c>
      <c r="B124" s="26">
        <f>IFERROR(+VLOOKUP("LEINNF"&amp;A124,'Main File'!A:O,6,0),0)</f>
        <v>0</v>
      </c>
      <c r="C124" s="26">
        <f>IFERROR(+VLOOKUP("LEINNF"&amp;A124,'Main File'!A:O,7,0),0)</f>
        <v>0</v>
      </c>
      <c r="D124" s="26">
        <f>IFERROR(+VLOOKUP("LEINNF"&amp;A124,'Main File'!A:O,8,0),0)</f>
        <v>0</v>
      </c>
      <c r="E124" s="26">
        <f>IFERROR(+VLOOKUP("LEINNF"&amp;A124,'Main File'!A:O,9,0),0)</f>
        <v>0</v>
      </c>
      <c r="F124" s="26">
        <f>IFERROR(+VLOOKUP("LEINNF"&amp;A124,'Main File'!A:O,10,0),0)</f>
        <v>0</v>
      </c>
      <c r="G124" s="26">
        <f>IFERROR(+VLOOKUP("LEINNF"&amp;A124,'Main File'!A:O,11,0),0)</f>
        <v>0</v>
      </c>
      <c r="H124" s="26">
        <f>IFERROR(+VLOOKUP("LEINNF"&amp;A124,'Main File'!A:O,12,0),0)</f>
        <v>0</v>
      </c>
      <c r="I124" s="26">
        <f>IFERROR(+VLOOKUP("LEINNF"&amp;A124,'Main File'!A:O,13,0),0)</f>
        <v>0</v>
      </c>
      <c r="J124" s="26">
        <f>IFERROR(+VLOOKUP("LEINNF"&amp;A124,'Main File'!A:O,14,0),0)</f>
        <v>0</v>
      </c>
      <c r="K124" s="26">
        <f>IFERROR(+VLOOKUP("LEINNF"&amp;A124,'Main File'!A:O,15,0),0)</f>
        <v>0</v>
      </c>
    </row>
    <row r="125" spans="1:11" x14ac:dyDescent="0.25">
      <c r="A125" s="9">
        <f t="shared" si="1"/>
        <v>43312</v>
      </c>
      <c r="B125" s="26">
        <f>IFERROR(+VLOOKUP("LEINNF"&amp;A125,'Main File'!A:O,6,0),0)</f>
        <v>0</v>
      </c>
      <c r="C125" s="26">
        <f>IFERROR(+VLOOKUP("LEINNF"&amp;A125,'Main File'!A:O,7,0),0)</f>
        <v>0</v>
      </c>
      <c r="D125" s="26">
        <f>IFERROR(+VLOOKUP("LEINNF"&amp;A125,'Main File'!A:O,8,0),0)</f>
        <v>0</v>
      </c>
      <c r="E125" s="26">
        <f>IFERROR(+VLOOKUP("LEINNF"&amp;A125,'Main File'!A:O,9,0),0)</f>
        <v>0</v>
      </c>
      <c r="F125" s="26">
        <f>IFERROR(+VLOOKUP("LEINNF"&amp;A125,'Main File'!A:O,10,0),0)</f>
        <v>0</v>
      </c>
      <c r="G125" s="26">
        <f>IFERROR(+VLOOKUP("LEINNF"&amp;A125,'Main File'!A:O,11,0),0)</f>
        <v>0</v>
      </c>
      <c r="H125" s="26">
        <f>IFERROR(+VLOOKUP("LEINNF"&amp;A125,'Main File'!A:O,12,0),0)</f>
        <v>0</v>
      </c>
      <c r="I125" s="26">
        <f>IFERROR(+VLOOKUP("LEINNF"&amp;A125,'Main File'!A:O,13,0),0)</f>
        <v>0</v>
      </c>
      <c r="J125" s="26">
        <f>IFERROR(+VLOOKUP("LEINNF"&amp;A125,'Main File'!A:O,14,0),0)</f>
        <v>0</v>
      </c>
      <c r="K125" s="26">
        <f>IFERROR(+VLOOKUP("LEINNF"&amp;A125,'Main File'!A:O,15,0),0)</f>
        <v>0</v>
      </c>
    </row>
    <row r="126" spans="1:11" x14ac:dyDescent="0.25">
      <c r="A126" s="9">
        <f t="shared" si="1"/>
        <v>43313</v>
      </c>
      <c r="B126" s="26">
        <f>IFERROR(+VLOOKUP("LEINNF"&amp;A126,'Main File'!A:O,6,0),0)</f>
        <v>0</v>
      </c>
      <c r="C126" s="26">
        <f>IFERROR(+VLOOKUP("LEINNF"&amp;A126,'Main File'!A:O,7,0),0)</f>
        <v>0</v>
      </c>
      <c r="D126" s="26">
        <f>IFERROR(+VLOOKUP("LEINNF"&amp;A126,'Main File'!A:O,8,0),0)</f>
        <v>0</v>
      </c>
      <c r="E126" s="26">
        <f>IFERROR(+VLOOKUP("LEINNF"&amp;A126,'Main File'!A:O,9,0),0)</f>
        <v>0</v>
      </c>
      <c r="F126" s="26">
        <f>IFERROR(+VLOOKUP("LEINNF"&amp;A126,'Main File'!A:O,10,0),0)</f>
        <v>0</v>
      </c>
      <c r="G126" s="26">
        <f>IFERROR(+VLOOKUP("LEINNF"&amp;A126,'Main File'!A:O,11,0),0)</f>
        <v>0</v>
      </c>
      <c r="H126" s="26">
        <f>IFERROR(+VLOOKUP("LEINNF"&amp;A126,'Main File'!A:O,12,0),0)</f>
        <v>0</v>
      </c>
      <c r="I126" s="26">
        <f>IFERROR(+VLOOKUP("LEINNF"&amp;A126,'Main File'!A:O,13,0),0)</f>
        <v>0</v>
      </c>
      <c r="J126" s="26">
        <f>IFERROR(+VLOOKUP("LEINNF"&amp;A126,'Main File'!A:O,14,0),0)</f>
        <v>0</v>
      </c>
      <c r="K126" s="26">
        <f>IFERROR(+VLOOKUP("LEINNF"&amp;A126,'Main File'!A:O,15,0),0)</f>
        <v>0</v>
      </c>
    </row>
    <row r="127" spans="1:11" x14ac:dyDescent="0.25">
      <c r="A127" s="9">
        <f t="shared" si="1"/>
        <v>43314</v>
      </c>
      <c r="B127" s="26">
        <f>IFERROR(+VLOOKUP("LEINNF"&amp;A127,'Main File'!A:O,6,0),0)</f>
        <v>0</v>
      </c>
      <c r="C127" s="26">
        <f>IFERROR(+VLOOKUP("LEINNF"&amp;A127,'Main File'!A:O,7,0),0)</f>
        <v>0</v>
      </c>
      <c r="D127" s="26">
        <f>IFERROR(+VLOOKUP("LEINNF"&amp;A127,'Main File'!A:O,8,0),0)</f>
        <v>0</v>
      </c>
      <c r="E127" s="26">
        <f>IFERROR(+VLOOKUP("LEINNF"&amp;A127,'Main File'!A:O,9,0),0)</f>
        <v>0</v>
      </c>
      <c r="F127" s="26">
        <f>IFERROR(+VLOOKUP("LEINNF"&amp;A127,'Main File'!A:O,10,0),0)</f>
        <v>0</v>
      </c>
      <c r="G127" s="26">
        <f>IFERROR(+VLOOKUP("LEINNF"&amp;A127,'Main File'!A:O,11,0),0)</f>
        <v>0</v>
      </c>
      <c r="H127" s="26">
        <f>IFERROR(+VLOOKUP("LEINNF"&amp;A127,'Main File'!A:O,12,0),0)</f>
        <v>0</v>
      </c>
      <c r="I127" s="26">
        <f>IFERROR(+VLOOKUP("LEINNF"&amp;A127,'Main File'!A:O,13,0),0)</f>
        <v>0</v>
      </c>
      <c r="J127" s="26">
        <f>IFERROR(+VLOOKUP("LEINNF"&amp;A127,'Main File'!A:O,14,0),0)</f>
        <v>0</v>
      </c>
      <c r="K127" s="26">
        <f>IFERROR(+VLOOKUP("LEINNF"&amp;A127,'Main File'!A:O,15,0),0)</f>
        <v>0</v>
      </c>
    </row>
    <row r="128" spans="1:11" x14ac:dyDescent="0.25">
      <c r="A128" s="9">
        <f t="shared" si="1"/>
        <v>43315</v>
      </c>
      <c r="B128" s="26">
        <f>IFERROR(+VLOOKUP("LEINNF"&amp;A128,'Main File'!A:O,6,0),0)</f>
        <v>0</v>
      </c>
      <c r="C128" s="26">
        <f>IFERROR(+VLOOKUP("LEINNF"&amp;A128,'Main File'!A:O,7,0),0)</f>
        <v>0</v>
      </c>
      <c r="D128" s="26">
        <f>IFERROR(+VLOOKUP("LEINNF"&amp;A128,'Main File'!A:O,8,0),0)</f>
        <v>0</v>
      </c>
      <c r="E128" s="26">
        <f>IFERROR(+VLOOKUP("LEINNF"&amp;A128,'Main File'!A:O,9,0),0)</f>
        <v>0</v>
      </c>
      <c r="F128" s="26">
        <f>IFERROR(+VLOOKUP("LEINNF"&amp;A128,'Main File'!A:O,10,0),0)</f>
        <v>0</v>
      </c>
      <c r="G128" s="26">
        <f>IFERROR(+VLOOKUP("LEINNF"&amp;A128,'Main File'!A:O,11,0),0)</f>
        <v>0</v>
      </c>
      <c r="H128" s="26">
        <f>IFERROR(+VLOOKUP("LEINNF"&amp;A128,'Main File'!A:O,12,0),0)</f>
        <v>0</v>
      </c>
      <c r="I128" s="26">
        <f>IFERROR(+VLOOKUP("LEINNF"&amp;A128,'Main File'!A:O,13,0),0)</f>
        <v>0</v>
      </c>
      <c r="J128" s="26">
        <f>IFERROR(+VLOOKUP("LEINNF"&amp;A128,'Main File'!A:O,14,0),0)</f>
        <v>0</v>
      </c>
      <c r="K128" s="26">
        <f>IFERROR(+VLOOKUP("LEINNF"&amp;A128,'Main File'!A:O,15,0),0)</f>
        <v>0</v>
      </c>
    </row>
    <row r="129" spans="1:11" x14ac:dyDescent="0.25">
      <c r="A129" s="9">
        <f t="shared" si="1"/>
        <v>43316</v>
      </c>
      <c r="B129" s="26">
        <f>IFERROR(+VLOOKUP("LEINNF"&amp;A129,'Main File'!A:O,6,0),0)</f>
        <v>0</v>
      </c>
      <c r="C129" s="26">
        <f>IFERROR(+VLOOKUP("LEINNF"&amp;A129,'Main File'!A:O,7,0),0)</f>
        <v>0</v>
      </c>
      <c r="D129" s="26">
        <f>IFERROR(+VLOOKUP("LEINNF"&amp;A129,'Main File'!A:O,8,0),0)</f>
        <v>0</v>
      </c>
      <c r="E129" s="26">
        <f>IFERROR(+VLOOKUP("LEINNF"&amp;A129,'Main File'!A:O,9,0),0)</f>
        <v>0</v>
      </c>
      <c r="F129" s="26">
        <f>IFERROR(+VLOOKUP("LEINNF"&amp;A129,'Main File'!A:O,10,0),0)</f>
        <v>0</v>
      </c>
      <c r="G129" s="26">
        <f>IFERROR(+VLOOKUP("LEINNF"&amp;A129,'Main File'!A:O,11,0),0)</f>
        <v>0</v>
      </c>
      <c r="H129" s="26">
        <f>IFERROR(+VLOOKUP("LEINNF"&amp;A129,'Main File'!A:O,12,0),0)</f>
        <v>0</v>
      </c>
      <c r="I129" s="26">
        <f>IFERROR(+VLOOKUP("LEINNF"&amp;A129,'Main File'!A:O,13,0),0)</f>
        <v>0</v>
      </c>
      <c r="J129" s="26">
        <f>IFERROR(+VLOOKUP("LEINNF"&amp;A129,'Main File'!A:O,14,0),0)</f>
        <v>0</v>
      </c>
      <c r="K129" s="26">
        <f>IFERROR(+VLOOKUP("LEINNF"&amp;A129,'Main File'!A:O,15,0),0)</f>
        <v>0</v>
      </c>
    </row>
    <row r="130" spans="1:11" x14ac:dyDescent="0.25">
      <c r="A130" s="9">
        <f t="shared" si="1"/>
        <v>43317</v>
      </c>
      <c r="B130" s="26">
        <f>IFERROR(+VLOOKUP("LEINNF"&amp;A130,'Main File'!A:O,6,0),0)</f>
        <v>0</v>
      </c>
      <c r="C130" s="26">
        <f>IFERROR(+VLOOKUP("LEINNF"&amp;A130,'Main File'!A:O,7,0),0)</f>
        <v>0</v>
      </c>
      <c r="D130" s="26">
        <f>IFERROR(+VLOOKUP("LEINNF"&amp;A130,'Main File'!A:O,8,0),0)</f>
        <v>0</v>
      </c>
      <c r="E130" s="26">
        <f>IFERROR(+VLOOKUP("LEINNF"&amp;A130,'Main File'!A:O,9,0),0)</f>
        <v>0</v>
      </c>
      <c r="F130" s="26">
        <f>IFERROR(+VLOOKUP("LEINNF"&amp;A130,'Main File'!A:O,10,0),0)</f>
        <v>0</v>
      </c>
      <c r="G130" s="26">
        <f>IFERROR(+VLOOKUP("LEINNF"&amp;A130,'Main File'!A:O,11,0),0)</f>
        <v>0</v>
      </c>
      <c r="H130" s="26">
        <f>IFERROR(+VLOOKUP("LEINNF"&amp;A130,'Main File'!A:O,12,0),0)</f>
        <v>0</v>
      </c>
      <c r="I130" s="26">
        <f>IFERROR(+VLOOKUP("LEINNF"&amp;A130,'Main File'!A:O,13,0),0)</f>
        <v>0</v>
      </c>
      <c r="J130" s="26">
        <f>IFERROR(+VLOOKUP("LEINNF"&amp;A130,'Main File'!A:O,14,0),0)</f>
        <v>0</v>
      </c>
      <c r="K130" s="26">
        <f>IFERROR(+VLOOKUP("LEINNF"&amp;A130,'Main File'!A:O,15,0),0)</f>
        <v>0</v>
      </c>
    </row>
    <row r="131" spans="1:11" x14ac:dyDescent="0.25">
      <c r="A131" s="9">
        <f t="shared" si="1"/>
        <v>43318</v>
      </c>
      <c r="B131" s="26">
        <f>IFERROR(+VLOOKUP("LEINNF"&amp;A131,'Main File'!A:O,6,0),0)</f>
        <v>0</v>
      </c>
      <c r="C131" s="26">
        <f>IFERROR(+VLOOKUP("LEINNF"&amp;A131,'Main File'!A:O,7,0),0)</f>
        <v>0</v>
      </c>
      <c r="D131" s="26">
        <f>IFERROR(+VLOOKUP("LEINNF"&amp;A131,'Main File'!A:O,8,0),0)</f>
        <v>0</v>
      </c>
      <c r="E131" s="26">
        <f>IFERROR(+VLOOKUP("LEINNF"&amp;A131,'Main File'!A:O,9,0),0)</f>
        <v>0</v>
      </c>
      <c r="F131" s="26">
        <f>IFERROR(+VLOOKUP("LEINNF"&amp;A131,'Main File'!A:O,10,0),0)</f>
        <v>0</v>
      </c>
      <c r="G131" s="26">
        <f>IFERROR(+VLOOKUP("LEINNF"&amp;A131,'Main File'!A:O,11,0),0)</f>
        <v>0</v>
      </c>
      <c r="H131" s="26">
        <f>IFERROR(+VLOOKUP("LEINNF"&amp;A131,'Main File'!A:O,12,0),0)</f>
        <v>0</v>
      </c>
      <c r="I131" s="26">
        <f>IFERROR(+VLOOKUP("LEINNF"&amp;A131,'Main File'!A:O,13,0),0)</f>
        <v>0</v>
      </c>
      <c r="J131" s="26">
        <f>IFERROR(+VLOOKUP("LEINNF"&amp;A131,'Main File'!A:O,14,0),0)</f>
        <v>0</v>
      </c>
      <c r="K131" s="26">
        <f>IFERROR(+VLOOKUP("LEINNF"&amp;A131,'Main File'!A:O,15,0),0)</f>
        <v>0</v>
      </c>
    </row>
    <row r="132" spans="1:11" x14ac:dyDescent="0.25">
      <c r="A132" s="9">
        <f t="shared" si="1"/>
        <v>43319</v>
      </c>
      <c r="B132" s="26">
        <f>IFERROR(+VLOOKUP("LEINNF"&amp;A132,'Main File'!A:O,6,0),0)</f>
        <v>0</v>
      </c>
      <c r="C132" s="26">
        <f>IFERROR(+VLOOKUP("LEINNF"&amp;A132,'Main File'!A:O,7,0),0)</f>
        <v>0</v>
      </c>
      <c r="D132" s="26">
        <f>IFERROR(+VLOOKUP("LEINNF"&amp;A132,'Main File'!A:O,8,0),0)</f>
        <v>0</v>
      </c>
      <c r="E132" s="26">
        <f>IFERROR(+VLOOKUP("LEINNF"&amp;A132,'Main File'!A:O,9,0),0)</f>
        <v>0</v>
      </c>
      <c r="F132" s="26">
        <f>IFERROR(+VLOOKUP("LEINNF"&amp;A132,'Main File'!A:O,10,0),0)</f>
        <v>0</v>
      </c>
      <c r="G132" s="26">
        <f>IFERROR(+VLOOKUP("LEINNF"&amp;A132,'Main File'!A:O,11,0),0)</f>
        <v>0</v>
      </c>
      <c r="H132" s="26">
        <f>IFERROR(+VLOOKUP("LEINNF"&amp;A132,'Main File'!A:O,12,0),0)</f>
        <v>0</v>
      </c>
      <c r="I132" s="26">
        <f>IFERROR(+VLOOKUP("LEINNF"&amp;A132,'Main File'!A:O,13,0),0)</f>
        <v>0</v>
      </c>
      <c r="J132" s="26">
        <f>IFERROR(+VLOOKUP("LEINNF"&amp;A132,'Main File'!A:O,14,0),0)</f>
        <v>0</v>
      </c>
      <c r="K132" s="26">
        <f>IFERROR(+VLOOKUP("LEINNF"&amp;A132,'Main File'!A:O,15,0),0)</f>
        <v>0</v>
      </c>
    </row>
    <row r="133" spans="1:11" x14ac:dyDescent="0.25">
      <c r="A133" s="9">
        <f t="shared" si="1"/>
        <v>43320</v>
      </c>
      <c r="B133" s="26">
        <f>IFERROR(+VLOOKUP("LEINNF"&amp;A133,'Main File'!A:O,6,0),0)</f>
        <v>0</v>
      </c>
      <c r="C133" s="26">
        <f>IFERROR(+VLOOKUP("LEINNF"&amp;A133,'Main File'!A:O,7,0),0)</f>
        <v>0</v>
      </c>
      <c r="D133" s="26">
        <f>IFERROR(+VLOOKUP("LEINNF"&amp;A133,'Main File'!A:O,8,0),0)</f>
        <v>0</v>
      </c>
      <c r="E133" s="26">
        <f>IFERROR(+VLOOKUP("LEINNF"&amp;A133,'Main File'!A:O,9,0),0)</f>
        <v>0</v>
      </c>
      <c r="F133" s="26">
        <f>IFERROR(+VLOOKUP("LEINNF"&amp;A133,'Main File'!A:O,10,0),0)</f>
        <v>0</v>
      </c>
      <c r="G133" s="26">
        <f>IFERROR(+VLOOKUP("LEINNF"&amp;A133,'Main File'!A:O,11,0),0)</f>
        <v>0</v>
      </c>
      <c r="H133" s="26">
        <f>IFERROR(+VLOOKUP("LEINNF"&amp;A133,'Main File'!A:O,12,0),0)</f>
        <v>0</v>
      </c>
      <c r="I133" s="26">
        <f>IFERROR(+VLOOKUP("LEINNF"&amp;A133,'Main File'!A:O,13,0),0)</f>
        <v>0</v>
      </c>
      <c r="J133" s="26">
        <f>IFERROR(+VLOOKUP("LEINNF"&amp;A133,'Main File'!A:O,14,0),0)</f>
        <v>0</v>
      </c>
      <c r="K133" s="26">
        <f>IFERROR(+VLOOKUP("LEINNF"&amp;A133,'Main File'!A:O,15,0),0)</f>
        <v>0</v>
      </c>
    </row>
    <row r="134" spans="1:11" x14ac:dyDescent="0.25">
      <c r="A134" s="9">
        <f t="shared" si="1"/>
        <v>43321</v>
      </c>
      <c r="B134" s="26">
        <f>IFERROR(+VLOOKUP("LEINNF"&amp;A134,'Main File'!A:O,6,0),0)</f>
        <v>0</v>
      </c>
      <c r="C134" s="26">
        <f>IFERROR(+VLOOKUP("LEINNF"&amp;A134,'Main File'!A:O,7,0),0)</f>
        <v>0</v>
      </c>
      <c r="D134" s="26">
        <f>IFERROR(+VLOOKUP("LEINNF"&amp;A134,'Main File'!A:O,8,0),0)</f>
        <v>0</v>
      </c>
      <c r="E134" s="26">
        <f>IFERROR(+VLOOKUP("LEINNF"&amp;A134,'Main File'!A:O,9,0),0)</f>
        <v>0</v>
      </c>
      <c r="F134" s="26">
        <f>IFERROR(+VLOOKUP("LEINNF"&amp;A134,'Main File'!A:O,10,0),0)</f>
        <v>0</v>
      </c>
      <c r="G134" s="26">
        <f>IFERROR(+VLOOKUP("LEINNF"&amp;A134,'Main File'!A:O,11,0),0)</f>
        <v>0</v>
      </c>
      <c r="H134" s="26">
        <f>IFERROR(+VLOOKUP("LEINNF"&amp;A134,'Main File'!A:O,12,0),0)</f>
        <v>0</v>
      </c>
      <c r="I134" s="26">
        <f>IFERROR(+VLOOKUP("LEINNF"&amp;A134,'Main File'!A:O,13,0),0)</f>
        <v>0</v>
      </c>
      <c r="J134" s="26">
        <f>IFERROR(+VLOOKUP("LEINNF"&amp;A134,'Main File'!A:O,14,0),0)</f>
        <v>0</v>
      </c>
      <c r="K134" s="26">
        <f>IFERROR(+VLOOKUP("LEINNF"&amp;A134,'Main File'!A:O,15,0),0)</f>
        <v>0</v>
      </c>
    </row>
    <row r="135" spans="1:11" x14ac:dyDescent="0.25">
      <c r="A135" s="9">
        <f t="shared" ref="A135:A198" si="2">+A134+1</f>
        <v>43322</v>
      </c>
      <c r="B135" s="26">
        <f>IFERROR(+VLOOKUP("LEINNF"&amp;A135,'Main File'!A:O,6,0),0)</f>
        <v>0</v>
      </c>
      <c r="C135" s="26">
        <f>IFERROR(+VLOOKUP("LEINNF"&amp;A135,'Main File'!A:O,7,0),0)</f>
        <v>0</v>
      </c>
      <c r="D135" s="26">
        <f>IFERROR(+VLOOKUP("LEINNF"&amp;A135,'Main File'!A:O,8,0),0)</f>
        <v>0</v>
      </c>
      <c r="E135" s="26">
        <f>IFERROR(+VLOOKUP("LEINNF"&amp;A135,'Main File'!A:O,9,0),0)</f>
        <v>0</v>
      </c>
      <c r="F135" s="26">
        <f>IFERROR(+VLOOKUP("LEINNF"&amp;A135,'Main File'!A:O,10,0),0)</f>
        <v>0</v>
      </c>
      <c r="G135" s="26">
        <f>IFERROR(+VLOOKUP("LEINNF"&amp;A135,'Main File'!A:O,11,0),0)</f>
        <v>0</v>
      </c>
      <c r="H135" s="26">
        <f>IFERROR(+VLOOKUP("LEINNF"&amp;A135,'Main File'!A:O,12,0),0)</f>
        <v>0</v>
      </c>
      <c r="I135" s="26">
        <f>IFERROR(+VLOOKUP("LEINNF"&amp;A135,'Main File'!A:O,13,0),0)</f>
        <v>0</v>
      </c>
      <c r="J135" s="26">
        <f>IFERROR(+VLOOKUP("LEINNF"&amp;A135,'Main File'!A:O,14,0),0)</f>
        <v>0</v>
      </c>
      <c r="K135" s="26">
        <f>IFERROR(+VLOOKUP("LEINNF"&amp;A135,'Main File'!A:O,15,0),0)</f>
        <v>0</v>
      </c>
    </row>
    <row r="136" spans="1:11" x14ac:dyDescent="0.25">
      <c r="A136" s="9">
        <f t="shared" si="2"/>
        <v>43323</v>
      </c>
      <c r="B136" s="26">
        <f>IFERROR(+VLOOKUP("LEINNF"&amp;A136,'Main File'!A:O,6,0),0)</f>
        <v>0</v>
      </c>
      <c r="C136" s="26">
        <f>IFERROR(+VLOOKUP("LEINNF"&amp;A136,'Main File'!A:O,7,0),0)</f>
        <v>0</v>
      </c>
      <c r="D136" s="26">
        <f>IFERROR(+VLOOKUP("LEINNF"&amp;A136,'Main File'!A:O,8,0),0)</f>
        <v>0</v>
      </c>
      <c r="E136" s="26">
        <f>IFERROR(+VLOOKUP("LEINNF"&amp;A136,'Main File'!A:O,9,0),0)</f>
        <v>0</v>
      </c>
      <c r="F136" s="26">
        <f>IFERROR(+VLOOKUP("LEINNF"&amp;A136,'Main File'!A:O,10,0),0)</f>
        <v>0</v>
      </c>
      <c r="G136" s="26">
        <f>IFERROR(+VLOOKUP("LEINNF"&amp;A136,'Main File'!A:O,11,0),0)</f>
        <v>0</v>
      </c>
      <c r="H136" s="26">
        <f>IFERROR(+VLOOKUP("LEINNF"&amp;A136,'Main File'!A:O,12,0),0)</f>
        <v>0</v>
      </c>
      <c r="I136" s="26">
        <f>IFERROR(+VLOOKUP("LEINNF"&amp;A136,'Main File'!A:O,13,0),0)</f>
        <v>0</v>
      </c>
      <c r="J136" s="26">
        <f>IFERROR(+VLOOKUP("LEINNF"&amp;A136,'Main File'!A:O,14,0),0)</f>
        <v>0</v>
      </c>
      <c r="K136" s="26">
        <f>IFERROR(+VLOOKUP("LEINNF"&amp;A136,'Main File'!A:O,15,0),0)</f>
        <v>0</v>
      </c>
    </row>
    <row r="137" spans="1:11" x14ac:dyDescent="0.25">
      <c r="A137" s="9">
        <f t="shared" si="2"/>
        <v>43324</v>
      </c>
      <c r="B137" s="26">
        <f>IFERROR(+VLOOKUP("LEINNF"&amp;A137,'Main File'!A:O,6,0),0)</f>
        <v>0</v>
      </c>
      <c r="C137" s="26">
        <f>IFERROR(+VLOOKUP("LEINNF"&amp;A137,'Main File'!A:O,7,0),0)</f>
        <v>0</v>
      </c>
      <c r="D137" s="26">
        <f>IFERROR(+VLOOKUP("LEINNF"&amp;A137,'Main File'!A:O,8,0),0)</f>
        <v>0</v>
      </c>
      <c r="E137" s="26">
        <f>IFERROR(+VLOOKUP("LEINNF"&amp;A137,'Main File'!A:O,9,0),0)</f>
        <v>0</v>
      </c>
      <c r="F137" s="26">
        <f>IFERROR(+VLOOKUP("LEINNF"&amp;A137,'Main File'!A:O,10,0),0)</f>
        <v>0</v>
      </c>
      <c r="G137" s="26">
        <f>IFERROR(+VLOOKUP("LEINNF"&amp;A137,'Main File'!A:O,11,0),0)</f>
        <v>0</v>
      </c>
      <c r="H137" s="26">
        <f>IFERROR(+VLOOKUP("LEINNF"&amp;A137,'Main File'!A:O,12,0),0)</f>
        <v>0</v>
      </c>
      <c r="I137" s="26">
        <f>IFERROR(+VLOOKUP("LEINNF"&amp;A137,'Main File'!A:O,13,0),0)</f>
        <v>0</v>
      </c>
      <c r="J137" s="26">
        <f>IFERROR(+VLOOKUP("LEINNF"&amp;A137,'Main File'!A:O,14,0),0)</f>
        <v>0</v>
      </c>
      <c r="K137" s="26">
        <f>IFERROR(+VLOOKUP("LEINNF"&amp;A137,'Main File'!A:O,15,0),0)</f>
        <v>0</v>
      </c>
    </row>
    <row r="138" spans="1:11" x14ac:dyDescent="0.25">
      <c r="A138" s="9">
        <f t="shared" si="2"/>
        <v>43325</v>
      </c>
      <c r="B138" s="26">
        <f>IFERROR(+VLOOKUP("LEINNF"&amp;A138,'Main File'!A:O,6,0),0)</f>
        <v>0</v>
      </c>
      <c r="C138" s="26">
        <f>IFERROR(+VLOOKUP("LEINNF"&amp;A138,'Main File'!A:O,7,0),0)</f>
        <v>0</v>
      </c>
      <c r="D138" s="26">
        <f>IFERROR(+VLOOKUP("LEINNF"&amp;A138,'Main File'!A:O,8,0),0)</f>
        <v>0</v>
      </c>
      <c r="E138" s="26">
        <f>IFERROR(+VLOOKUP("LEINNF"&amp;A138,'Main File'!A:O,9,0),0)</f>
        <v>0</v>
      </c>
      <c r="F138" s="26">
        <f>IFERROR(+VLOOKUP("LEINNF"&amp;A138,'Main File'!A:O,10,0),0)</f>
        <v>0</v>
      </c>
      <c r="G138" s="26">
        <f>IFERROR(+VLOOKUP("LEINNF"&amp;A138,'Main File'!A:O,11,0),0)</f>
        <v>0</v>
      </c>
      <c r="H138" s="26">
        <f>IFERROR(+VLOOKUP("LEINNF"&amp;A138,'Main File'!A:O,12,0),0)</f>
        <v>0</v>
      </c>
      <c r="I138" s="26">
        <f>IFERROR(+VLOOKUP("LEINNF"&amp;A138,'Main File'!A:O,13,0),0)</f>
        <v>0</v>
      </c>
      <c r="J138" s="26">
        <f>IFERROR(+VLOOKUP("LEINNF"&amp;A138,'Main File'!A:O,14,0),0)</f>
        <v>0</v>
      </c>
      <c r="K138" s="26">
        <f>IFERROR(+VLOOKUP("LEINNF"&amp;A138,'Main File'!A:O,15,0),0)</f>
        <v>0</v>
      </c>
    </row>
    <row r="139" spans="1:11" x14ac:dyDescent="0.25">
      <c r="A139" s="9">
        <f t="shared" si="2"/>
        <v>43326</v>
      </c>
      <c r="B139" s="26">
        <f>IFERROR(+VLOOKUP("LEINNF"&amp;A139,'Main File'!A:O,6,0),0)</f>
        <v>0</v>
      </c>
      <c r="C139" s="26">
        <f>IFERROR(+VLOOKUP("LEINNF"&amp;A139,'Main File'!A:O,7,0),0)</f>
        <v>0</v>
      </c>
      <c r="D139" s="26">
        <f>IFERROR(+VLOOKUP("LEINNF"&amp;A139,'Main File'!A:O,8,0),0)</f>
        <v>0</v>
      </c>
      <c r="E139" s="26">
        <f>IFERROR(+VLOOKUP("LEINNF"&amp;A139,'Main File'!A:O,9,0),0)</f>
        <v>0</v>
      </c>
      <c r="F139" s="26">
        <f>IFERROR(+VLOOKUP("LEINNF"&amp;A139,'Main File'!A:O,10,0),0)</f>
        <v>0</v>
      </c>
      <c r="G139" s="26">
        <f>IFERROR(+VLOOKUP("LEINNF"&amp;A139,'Main File'!A:O,11,0),0)</f>
        <v>0</v>
      </c>
      <c r="H139" s="26">
        <f>IFERROR(+VLOOKUP("LEINNF"&amp;A139,'Main File'!A:O,12,0),0)</f>
        <v>0</v>
      </c>
      <c r="I139" s="26">
        <f>IFERROR(+VLOOKUP("LEINNF"&amp;A139,'Main File'!A:O,13,0),0)</f>
        <v>0</v>
      </c>
      <c r="J139" s="26">
        <f>IFERROR(+VLOOKUP("LEINNF"&amp;A139,'Main File'!A:O,14,0),0)</f>
        <v>0</v>
      </c>
      <c r="K139" s="26">
        <f>IFERROR(+VLOOKUP("LEINNF"&amp;A139,'Main File'!A:O,15,0),0)</f>
        <v>0</v>
      </c>
    </row>
    <row r="140" spans="1:11" x14ac:dyDescent="0.25">
      <c r="A140" s="9">
        <f t="shared" si="2"/>
        <v>43327</v>
      </c>
      <c r="B140" s="26">
        <f>IFERROR(+VLOOKUP("LEINNF"&amp;A140,'Main File'!A:O,6,0),0)</f>
        <v>0</v>
      </c>
      <c r="C140" s="26">
        <f>IFERROR(+VLOOKUP("LEINNF"&amp;A140,'Main File'!A:O,7,0),0)</f>
        <v>0</v>
      </c>
      <c r="D140" s="26">
        <f>IFERROR(+VLOOKUP("LEINNF"&amp;A140,'Main File'!A:O,8,0),0)</f>
        <v>0</v>
      </c>
      <c r="E140" s="26">
        <f>IFERROR(+VLOOKUP("LEINNF"&amp;A140,'Main File'!A:O,9,0),0)</f>
        <v>0</v>
      </c>
      <c r="F140" s="26">
        <f>IFERROR(+VLOOKUP("LEINNF"&amp;A140,'Main File'!A:O,10,0),0)</f>
        <v>0</v>
      </c>
      <c r="G140" s="26">
        <f>IFERROR(+VLOOKUP("LEINNF"&amp;A140,'Main File'!A:O,11,0),0)</f>
        <v>0</v>
      </c>
      <c r="H140" s="26">
        <f>IFERROR(+VLOOKUP("LEINNF"&amp;A140,'Main File'!A:O,12,0),0)</f>
        <v>0</v>
      </c>
      <c r="I140" s="26">
        <f>IFERROR(+VLOOKUP("LEINNF"&amp;A140,'Main File'!A:O,13,0),0)</f>
        <v>0</v>
      </c>
      <c r="J140" s="26">
        <f>IFERROR(+VLOOKUP("LEINNF"&amp;A140,'Main File'!A:O,14,0),0)</f>
        <v>0</v>
      </c>
      <c r="K140" s="26">
        <f>IFERROR(+VLOOKUP("LEINNF"&amp;A140,'Main File'!A:O,15,0),0)</f>
        <v>0</v>
      </c>
    </row>
    <row r="141" spans="1:11" x14ac:dyDescent="0.25">
      <c r="A141" s="9">
        <f t="shared" si="2"/>
        <v>43328</v>
      </c>
      <c r="B141" s="26">
        <f>IFERROR(+VLOOKUP("LEINNF"&amp;A141,'Main File'!A:O,6,0),0)</f>
        <v>0</v>
      </c>
      <c r="C141" s="26">
        <f>IFERROR(+VLOOKUP("LEINNF"&amp;A141,'Main File'!A:O,7,0),0)</f>
        <v>0</v>
      </c>
      <c r="D141" s="26">
        <f>IFERROR(+VLOOKUP("LEINNF"&amp;A141,'Main File'!A:O,8,0),0)</f>
        <v>0</v>
      </c>
      <c r="E141" s="26">
        <f>IFERROR(+VLOOKUP("LEINNF"&amp;A141,'Main File'!A:O,9,0),0)</f>
        <v>0</v>
      </c>
      <c r="F141" s="26">
        <f>IFERROR(+VLOOKUP("LEINNF"&amp;A141,'Main File'!A:O,10,0),0)</f>
        <v>0</v>
      </c>
      <c r="G141" s="26">
        <f>IFERROR(+VLOOKUP("LEINNF"&amp;A141,'Main File'!A:O,11,0),0)</f>
        <v>0</v>
      </c>
      <c r="H141" s="26">
        <f>IFERROR(+VLOOKUP("LEINNF"&amp;A141,'Main File'!A:O,12,0),0)</f>
        <v>0</v>
      </c>
      <c r="I141" s="26">
        <f>IFERROR(+VLOOKUP("LEINNF"&amp;A141,'Main File'!A:O,13,0),0)</f>
        <v>0</v>
      </c>
      <c r="J141" s="26">
        <f>IFERROR(+VLOOKUP("LEINNF"&amp;A141,'Main File'!A:O,14,0),0)</f>
        <v>0</v>
      </c>
      <c r="K141" s="26">
        <f>IFERROR(+VLOOKUP("LEINNF"&amp;A141,'Main File'!A:O,15,0),0)</f>
        <v>0</v>
      </c>
    </row>
    <row r="142" spans="1:11" x14ac:dyDescent="0.25">
      <c r="A142" s="9">
        <f t="shared" si="2"/>
        <v>43329</v>
      </c>
      <c r="B142" s="26">
        <f>IFERROR(+VLOOKUP("LEINNF"&amp;A142,'Main File'!A:O,6,0),0)</f>
        <v>0</v>
      </c>
      <c r="C142" s="26">
        <f>IFERROR(+VLOOKUP("LEINNF"&amp;A142,'Main File'!A:O,7,0),0)</f>
        <v>0</v>
      </c>
      <c r="D142" s="26">
        <f>IFERROR(+VLOOKUP("LEINNF"&amp;A142,'Main File'!A:O,8,0),0)</f>
        <v>0</v>
      </c>
      <c r="E142" s="26">
        <f>IFERROR(+VLOOKUP("LEINNF"&amp;A142,'Main File'!A:O,9,0),0)</f>
        <v>0</v>
      </c>
      <c r="F142" s="26">
        <f>IFERROR(+VLOOKUP("LEINNF"&amp;A142,'Main File'!A:O,10,0),0)</f>
        <v>0</v>
      </c>
      <c r="G142" s="26">
        <f>IFERROR(+VLOOKUP("LEINNF"&amp;A142,'Main File'!A:O,11,0),0)</f>
        <v>0</v>
      </c>
      <c r="H142" s="26">
        <f>IFERROR(+VLOOKUP("LEINNF"&amp;A142,'Main File'!A:O,12,0),0)</f>
        <v>0</v>
      </c>
      <c r="I142" s="26">
        <f>IFERROR(+VLOOKUP("LEINNF"&amp;A142,'Main File'!A:O,13,0),0)</f>
        <v>0</v>
      </c>
      <c r="J142" s="26">
        <f>IFERROR(+VLOOKUP("LEINNF"&amp;A142,'Main File'!A:O,14,0),0)</f>
        <v>0</v>
      </c>
      <c r="K142" s="26">
        <f>IFERROR(+VLOOKUP("LEINNF"&amp;A142,'Main File'!A:O,15,0),0)</f>
        <v>0</v>
      </c>
    </row>
    <row r="143" spans="1:11" x14ac:dyDescent="0.25">
      <c r="A143" s="9">
        <f t="shared" si="2"/>
        <v>43330</v>
      </c>
      <c r="B143" s="26">
        <f>IFERROR(+VLOOKUP("LEINNF"&amp;A143,'Main File'!A:O,6,0),0)</f>
        <v>0</v>
      </c>
      <c r="C143" s="26">
        <f>IFERROR(+VLOOKUP("LEINNF"&amp;A143,'Main File'!A:O,7,0),0)</f>
        <v>0</v>
      </c>
      <c r="D143" s="26">
        <f>IFERROR(+VLOOKUP("LEINNF"&amp;A143,'Main File'!A:O,8,0),0)</f>
        <v>0</v>
      </c>
      <c r="E143" s="26">
        <f>IFERROR(+VLOOKUP("LEINNF"&amp;A143,'Main File'!A:O,9,0),0)</f>
        <v>0</v>
      </c>
      <c r="F143" s="26">
        <f>IFERROR(+VLOOKUP("LEINNF"&amp;A143,'Main File'!A:O,10,0),0)</f>
        <v>0</v>
      </c>
      <c r="G143" s="26">
        <f>IFERROR(+VLOOKUP("LEINNF"&amp;A143,'Main File'!A:O,11,0),0)</f>
        <v>0</v>
      </c>
      <c r="H143" s="26">
        <f>IFERROR(+VLOOKUP("LEINNF"&amp;A143,'Main File'!A:O,12,0),0)</f>
        <v>0</v>
      </c>
      <c r="I143" s="26">
        <f>IFERROR(+VLOOKUP("LEINNF"&amp;A143,'Main File'!A:O,13,0),0)</f>
        <v>0</v>
      </c>
      <c r="J143" s="26">
        <f>IFERROR(+VLOOKUP("LEINNF"&amp;A143,'Main File'!A:O,14,0),0)</f>
        <v>0</v>
      </c>
      <c r="K143" s="26">
        <f>IFERROR(+VLOOKUP("LEINNF"&amp;A143,'Main File'!A:O,15,0),0)</f>
        <v>0</v>
      </c>
    </row>
    <row r="144" spans="1:11" x14ac:dyDescent="0.25">
      <c r="A144" s="9">
        <f t="shared" si="2"/>
        <v>43331</v>
      </c>
      <c r="B144" s="26">
        <f>IFERROR(+VLOOKUP("LEINNF"&amp;A144,'Main File'!A:O,6,0),0)</f>
        <v>0</v>
      </c>
      <c r="C144" s="26">
        <f>IFERROR(+VLOOKUP("LEINNF"&amp;A144,'Main File'!A:O,7,0),0)</f>
        <v>0</v>
      </c>
      <c r="D144" s="26">
        <f>IFERROR(+VLOOKUP("LEINNF"&amp;A144,'Main File'!A:O,8,0),0)</f>
        <v>0</v>
      </c>
      <c r="E144" s="26">
        <f>IFERROR(+VLOOKUP("LEINNF"&amp;A144,'Main File'!A:O,9,0),0)</f>
        <v>0</v>
      </c>
      <c r="F144" s="26">
        <f>IFERROR(+VLOOKUP("LEINNF"&amp;A144,'Main File'!A:O,10,0),0)</f>
        <v>0</v>
      </c>
      <c r="G144" s="26">
        <f>IFERROR(+VLOOKUP("LEINNF"&amp;A144,'Main File'!A:O,11,0),0)</f>
        <v>0</v>
      </c>
      <c r="H144" s="26">
        <f>IFERROR(+VLOOKUP("LEINNF"&amp;A144,'Main File'!A:O,12,0),0)</f>
        <v>0</v>
      </c>
      <c r="I144" s="26">
        <f>IFERROR(+VLOOKUP("LEINNF"&amp;A144,'Main File'!A:O,13,0),0)</f>
        <v>0</v>
      </c>
      <c r="J144" s="26">
        <f>IFERROR(+VLOOKUP("LEINNF"&amp;A144,'Main File'!A:O,14,0),0)</f>
        <v>0</v>
      </c>
      <c r="K144" s="26">
        <f>IFERROR(+VLOOKUP("LEINNF"&amp;A144,'Main File'!A:O,15,0),0)</f>
        <v>0</v>
      </c>
    </row>
    <row r="145" spans="1:11" x14ac:dyDescent="0.25">
      <c r="A145" s="9">
        <f t="shared" si="2"/>
        <v>43332</v>
      </c>
      <c r="B145" s="26">
        <f>IFERROR(+VLOOKUP("LEINNF"&amp;A145,'Main File'!A:O,6,0),0)</f>
        <v>0</v>
      </c>
      <c r="C145" s="26">
        <f>IFERROR(+VLOOKUP("LEINNF"&amp;A145,'Main File'!A:O,7,0),0)</f>
        <v>0</v>
      </c>
      <c r="D145" s="26">
        <f>IFERROR(+VLOOKUP("LEINNF"&amp;A145,'Main File'!A:O,8,0),0)</f>
        <v>0</v>
      </c>
      <c r="E145" s="26">
        <f>IFERROR(+VLOOKUP("LEINNF"&amp;A145,'Main File'!A:O,9,0),0)</f>
        <v>0</v>
      </c>
      <c r="F145" s="26">
        <f>IFERROR(+VLOOKUP("LEINNF"&amp;A145,'Main File'!A:O,10,0),0)</f>
        <v>0</v>
      </c>
      <c r="G145" s="26">
        <f>IFERROR(+VLOOKUP("LEINNF"&amp;A145,'Main File'!A:O,11,0),0)</f>
        <v>0</v>
      </c>
      <c r="H145" s="26">
        <f>IFERROR(+VLOOKUP("LEINNF"&amp;A145,'Main File'!A:O,12,0),0)</f>
        <v>0</v>
      </c>
      <c r="I145" s="26">
        <f>IFERROR(+VLOOKUP("LEINNF"&amp;A145,'Main File'!A:O,13,0),0)</f>
        <v>0</v>
      </c>
      <c r="J145" s="26">
        <f>IFERROR(+VLOOKUP("LEINNF"&amp;A145,'Main File'!A:O,14,0),0)</f>
        <v>0</v>
      </c>
      <c r="K145" s="26">
        <f>IFERROR(+VLOOKUP("LEINNF"&amp;A145,'Main File'!A:O,15,0),0)</f>
        <v>0</v>
      </c>
    </row>
    <row r="146" spans="1:11" x14ac:dyDescent="0.25">
      <c r="A146" s="9">
        <f t="shared" si="2"/>
        <v>43333</v>
      </c>
      <c r="B146" s="26">
        <f>IFERROR(+VLOOKUP("LEINNF"&amp;A146,'Main File'!A:O,6,0),0)</f>
        <v>0</v>
      </c>
      <c r="C146" s="26">
        <f>IFERROR(+VLOOKUP("LEINNF"&amp;A146,'Main File'!A:O,7,0),0)</f>
        <v>0</v>
      </c>
      <c r="D146" s="26">
        <f>IFERROR(+VLOOKUP("LEINNF"&amp;A146,'Main File'!A:O,8,0),0)</f>
        <v>0</v>
      </c>
      <c r="E146" s="26">
        <f>IFERROR(+VLOOKUP("LEINNF"&amp;A146,'Main File'!A:O,9,0),0)</f>
        <v>0</v>
      </c>
      <c r="F146" s="26">
        <f>IFERROR(+VLOOKUP("LEINNF"&amp;A146,'Main File'!A:O,10,0),0)</f>
        <v>0</v>
      </c>
      <c r="G146" s="26">
        <f>IFERROR(+VLOOKUP("LEINNF"&amp;A146,'Main File'!A:O,11,0),0)</f>
        <v>0</v>
      </c>
      <c r="H146" s="26">
        <f>IFERROR(+VLOOKUP("LEINNF"&amp;A146,'Main File'!A:O,12,0),0)</f>
        <v>0</v>
      </c>
      <c r="I146" s="26">
        <f>IFERROR(+VLOOKUP("LEINNF"&amp;A146,'Main File'!A:O,13,0),0)</f>
        <v>0</v>
      </c>
      <c r="J146" s="26">
        <f>IFERROR(+VLOOKUP("LEINNF"&amp;A146,'Main File'!A:O,14,0),0)</f>
        <v>0</v>
      </c>
      <c r="K146" s="26">
        <f>IFERROR(+VLOOKUP("LEINNF"&amp;A146,'Main File'!A:O,15,0),0)</f>
        <v>0</v>
      </c>
    </row>
    <row r="147" spans="1:11" x14ac:dyDescent="0.25">
      <c r="A147" s="9">
        <f t="shared" si="2"/>
        <v>43334</v>
      </c>
      <c r="B147" s="26">
        <f>IFERROR(+VLOOKUP("LEINNF"&amp;A147,'Main File'!A:O,6,0),0)</f>
        <v>0</v>
      </c>
      <c r="C147" s="26">
        <f>IFERROR(+VLOOKUP("LEINNF"&amp;A147,'Main File'!A:O,7,0),0)</f>
        <v>0</v>
      </c>
      <c r="D147" s="26">
        <f>IFERROR(+VLOOKUP("LEINNF"&amp;A147,'Main File'!A:O,8,0),0)</f>
        <v>0</v>
      </c>
      <c r="E147" s="26">
        <f>IFERROR(+VLOOKUP("LEINNF"&amp;A147,'Main File'!A:O,9,0),0)</f>
        <v>0</v>
      </c>
      <c r="F147" s="26">
        <f>IFERROR(+VLOOKUP("LEINNF"&amp;A147,'Main File'!A:O,10,0),0)</f>
        <v>0</v>
      </c>
      <c r="G147" s="26">
        <f>IFERROR(+VLOOKUP("LEINNF"&amp;A147,'Main File'!A:O,11,0),0)</f>
        <v>0</v>
      </c>
      <c r="H147" s="26">
        <f>IFERROR(+VLOOKUP("LEINNF"&amp;A147,'Main File'!A:O,12,0),0)</f>
        <v>0</v>
      </c>
      <c r="I147" s="26">
        <f>IFERROR(+VLOOKUP("LEINNF"&amp;A147,'Main File'!A:O,13,0),0)</f>
        <v>0</v>
      </c>
      <c r="J147" s="26">
        <f>IFERROR(+VLOOKUP("LEINNF"&amp;A147,'Main File'!A:O,14,0),0)</f>
        <v>0</v>
      </c>
      <c r="K147" s="26">
        <f>IFERROR(+VLOOKUP("LEINNF"&amp;A147,'Main File'!A:O,15,0),0)</f>
        <v>0</v>
      </c>
    </row>
    <row r="148" spans="1:11" x14ac:dyDescent="0.25">
      <c r="A148" s="9">
        <f t="shared" si="2"/>
        <v>43335</v>
      </c>
      <c r="B148" s="26">
        <f>IFERROR(+VLOOKUP("LEINNF"&amp;A148,'Main File'!A:O,6,0),0)</f>
        <v>0</v>
      </c>
      <c r="C148" s="26">
        <f>IFERROR(+VLOOKUP("LEINNF"&amp;A148,'Main File'!A:O,7,0),0)</f>
        <v>0</v>
      </c>
      <c r="D148" s="26">
        <f>IFERROR(+VLOOKUP("LEINNF"&amp;A148,'Main File'!A:O,8,0),0)</f>
        <v>0</v>
      </c>
      <c r="E148" s="26">
        <f>IFERROR(+VLOOKUP("LEINNF"&amp;A148,'Main File'!A:O,9,0),0)</f>
        <v>0</v>
      </c>
      <c r="F148" s="26">
        <f>IFERROR(+VLOOKUP("LEINNF"&amp;A148,'Main File'!A:O,10,0),0)</f>
        <v>0</v>
      </c>
      <c r="G148" s="26">
        <f>IFERROR(+VLOOKUP("LEINNF"&amp;A148,'Main File'!A:O,11,0),0)</f>
        <v>0</v>
      </c>
      <c r="H148" s="26">
        <f>IFERROR(+VLOOKUP("LEINNF"&amp;A148,'Main File'!A:O,12,0),0)</f>
        <v>0</v>
      </c>
      <c r="I148" s="26">
        <f>IFERROR(+VLOOKUP("LEINNF"&amp;A148,'Main File'!A:O,13,0),0)</f>
        <v>0</v>
      </c>
      <c r="J148" s="26">
        <f>IFERROR(+VLOOKUP("LEINNF"&amp;A148,'Main File'!A:O,14,0),0)</f>
        <v>0</v>
      </c>
      <c r="K148" s="26">
        <f>IFERROR(+VLOOKUP("LEINNF"&amp;A148,'Main File'!A:O,15,0),0)</f>
        <v>0</v>
      </c>
    </row>
    <row r="149" spans="1:11" x14ac:dyDescent="0.25">
      <c r="A149" s="9">
        <f t="shared" si="2"/>
        <v>43336</v>
      </c>
      <c r="B149" s="26">
        <f>IFERROR(+VLOOKUP("LEINNF"&amp;A149,'Main File'!A:O,6,0),0)</f>
        <v>0</v>
      </c>
      <c r="C149" s="26">
        <f>IFERROR(+VLOOKUP("LEINNF"&amp;A149,'Main File'!A:O,7,0),0)</f>
        <v>0</v>
      </c>
      <c r="D149" s="26">
        <f>IFERROR(+VLOOKUP("LEINNF"&amp;A149,'Main File'!A:O,8,0),0)</f>
        <v>0</v>
      </c>
      <c r="E149" s="26">
        <f>IFERROR(+VLOOKUP("LEINNF"&amp;A149,'Main File'!A:O,9,0),0)</f>
        <v>0</v>
      </c>
      <c r="F149" s="26">
        <f>IFERROR(+VLOOKUP("LEINNF"&amp;A149,'Main File'!A:O,10,0),0)</f>
        <v>0</v>
      </c>
      <c r="G149" s="26">
        <f>IFERROR(+VLOOKUP("LEINNF"&amp;A149,'Main File'!A:O,11,0),0)</f>
        <v>0</v>
      </c>
      <c r="H149" s="26">
        <f>IFERROR(+VLOOKUP("LEINNF"&amp;A149,'Main File'!A:O,12,0),0)</f>
        <v>0</v>
      </c>
      <c r="I149" s="26">
        <f>IFERROR(+VLOOKUP("LEINNF"&amp;A149,'Main File'!A:O,13,0),0)</f>
        <v>0</v>
      </c>
      <c r="J149" s="26">
        <f>IFERROR(+VLOOKUP("LEINNF"&amp;A149,'Main File'!A:O,14,0),0)</f>
        <v>0</v>
      </c>
      <c r="K149" s="26">
        <f>IFERROR(+VLOOKUP("LEINNF"&amp;A149,'Main File'!A:O,15,0),0)</f>
        <v>0</v>
      </c>
    </row>
    <row r="150" spans="1:11" x14ac:dyDescent="0.25">
      <c r="A150" s="9">
        <f t="shared" si="2"/>
        <v>43337</v>
      </c>
      <c r="B150" s="26">
        <f>IFERROR(+VLOOKUP("LEINNF"&amp;A150,'Main File'!A:O,6,0),0)</f>
        <v>0</v>
      </c>
      <c r="C150" s="26">
        <f>IFERROR(+VLOOKUP("LEINNF"&amp;A150,'Main File'!A:O,7,0),0)</f>
        <v>0</v>
      </c>
      <c r="D150" s="26">
        <f>IFERROR(+VLOOKUP("LEINNF"&amp;A150,'Main File'!A:O,8,0),0)</f>
        <v>0</v>
      </c>
      <c r="E150" s="26">
        <f>IFERROR(+VLOOKUP("LEINNF"&amp;A150,'Main File'!A:O,9,0),0)</f>
        <v>0</v>
      </c>
      <c r="F150" s="26">
        <f>IFERROR(+VLOOKUP("LEINNF"&amp;A150,'Main File'!A:O,10,0),0)</f>
        <v>0</v>
      </c>
      <c r="G150" s="26">
        <f>IFERROR(+VLOOKUP("LEINNF"&amp;A150,'Main File'!A:O,11,0),0)</f>
        <v>0</v>
      </c>
      <c r="H150" s="26">
        <f>IFERROR(+VLOOKUP("LEINNF"&amp;A150,'Main File'!A:O,12,0),0)</f>
        <v>0</v>
      </c>
      <c r="I150" s="26">
        <f>IFERROR(+VLOOKUP("LEINNF"&amp;A150,'Main File'!A:O,13,0),0)</f>
        <v>0</v>
      </c>
      <c r="J150" s="26">
        <f>IFERROR(+VLOOKUP("LEINNF"&amp;A150,'Main File'!A:O,14,0),0)</f>
        <v>0</v>
      </c>
      <c r="K150" s="26">
        <f>IFERROR(+VLOOKUP("LEINNF"&amp;A150,'Main File'!A:O,15,0),0)</f>
        <v>0</v>
      </c>
    </row>
    <row r="151" spans="1:11" x14ac:dyDescent="0.25">
      <c r="A151" s="9">
        <f t="shared" si="2"/>
        <v>43338</v>
      </c>
      <c r="B151" s="26">
        <f>IFERROR(+VLOOKUP("LEINNF"&amp;A151,'Main File'!A:O,6,0),0)</f>
        <v>0</v>
      </c>
      <c r="C151" s="26">
        <f>IFERROR(+VLOOKUP("LEINNF"&amp;A151,'Main File'!A:O,7,0),0)</f>
        <v>0</v>
      </c>
      <c r="D151" s="26">
        <f>IFERROR(+VLOOKUP("LEINNF"&amp;A151,'Main File'!A:O,8,0),0)</f>
        <v>0</v>
      </c>
      <c r="E151" s="26">
        <f>IFERROR(+VLOOKUP("LEINNF"&amp;A151,'Main File'!A:O,9,0),0)</f>
        <v>0</v>
      </c>
      <c r="F151" s="26">
        <f>IFERROR(+VLOOKUP("LEINNF"&amp;A151,'Main File'!A:O,10,0),0)</f>
        <v>0</v>
      </c>
      <c r="G151" s="26">
        <f>IFERROR(+VLOOKUP("LEINNF"&amp;A151,'Main File'!A:O,11,0),0)</f>
        <v>0</v>
      </c>
      <c r="H151" s="26">
        <f>IFERROR(+VLOOKUP("LEINNF"&amp;A151,'Main File'!A:O,12,0),0)</f>
        <v>0</v>
      </c>
      <c r="I151" s="26">
        <f>IFERROR(+VLOOKUP("LEINNF"&amp;A151,'Main File'!A:O,13,0),0)</f>
        <v>0</v>
      </c>
      <c r="J151" s="26">
        <f>IFERROR(+VLOOKUP("LEINNF"&amp;A151,'Main File'!A:O,14,0),0)</f>
        <v>0</v>
      </c>
      <c r="K151" s="26">
        <f>IFERROR(+VLOOKUP("LEINNF"&amp;A151,'Main File'!A:O,15,0),0)</f>
        <v>0</v>
      </c>
    </row>
    <row r="152" spans="1:11" x14ac:dyDescent="0.25">
      <c r="A152" s="9">
        <f t="shared" si="2"/>
        <v>43339</v>
      </c>
      <c r="B152" s="26">
        <f>IFERROR(+VLOOKUP("LEINNF"&amp;A152,'Main File'!A:O,6,0),0)</f>
        <v>0</v>
      </c>
      <c r="C152" s="26">
        <f>IFERROR(+VLOOKUP("LEINNF"&amp;A152,'Main File'!A:O,7,0),0)</f>
        <v>0</v>
      </c>
      <c r="D152" s="26">
        <f>IFERROR(+VLOOKUP("LEINNF"&amp;A152,'Main File'!A:O,8,0),0)</f>
        <v>0</v>
      </c>
      <c r="E152" s="26">
        <f>IFERROR(+VLOOKUP("LEINNF"&amp;A152,'Main File'!A:O,9,0),0)</f>
        <v>0</v>
      </c>
      <c r="F152" s="26">
        <f>IFERROR(+VLOOKUP("LEINNF"&amp;A152,'Main File'!A:O,10,0),0)</f>
        <v>0</v>
      </c>
      <c r="G152" s="26">
        <f>IFERROR(+VLOOKUP("LEINNF"&amp;A152,'Main File'!A:O,11,0),0)</f>
        <v>0</v>
      </c>
      <c r="H152" s="26">
        <f>IFERROR(+VLOOKUP("LEINNF"&amp;A152,'Main File'!A:O,12,0),0)</f>
        <v>0</v>
      </c>
      <c r="I152" s="26">
        <f>IFERROR(+VLOOKUP("LEINNF"&amp;A152,'Main File'!A:O,13,0),0)</f>
        <v>0</v>
      </c>
      <c r="J152" s="26">
        <f>IFERROR(+VLOOKUP("LEINNF"&amp;A152,'Main File'!A:O,14,0),0)</f>
        <v>0</v>
      </c>
      <c r="K152" s="26">
        <f>IFERROR(+VLOOKUP("LEINNF"&amp;A152,'Main File'!A:O,15,0),0)</f>
        <v>0</v>
      </c>
    </row>
    <row r="153" spans="1:11" x14ac:dyDescent="0.25">
      <c r="A153" s="9">
        <f t="shared" si="2"/>
        <v>43340</v>
      </c>
      <c r="B153" s="26">
        <f>IFERROR(+VLOOKUP("LEINNF"&amp;A153,'Main File'!A:O,6,0),0)</f>
        <v>0</v>
      </c>
      <c r="C153" s="26">
        <f>IFERROR(+VLOOKUP("LEINNF"&amp;A153,'Main File'!A:O,7,0),0)</f>
        <v>0</v>
      </c>
      <c r="D153" s="26">
        <f>IFERROR(+VLOOKUP("LEINNF"&amp;A153,'Main File'!A:O,8,0),0)</f>
        <v>0</v>
      </c>
      <c r="E153" s="26">
        <f>IFERROR(+VLOOKUP("LEINNF"&amp;A153,'Main File'!A:O,9,0),0)</f>
        <v>0</v>
      </c>
      <c r="F153" s="26">
        <f>IFERROR(+VLOOKUP("LEINNF"&amp;A153,'Main File'!A:O,10,0),0)</f>
        <v>0</v>
      </c>
      <c r="G153" s="26">
        <f>IFERROR(+VLOOKUP("LEINNF"&amp;A153,'Main File'!A:O,11,0),0)</f>
        <v>0</v>
      </c>
      <c r="H153" s="26">
        <f>IFERROR(+VLOOKUP("LEINNF"&amp;A153,'Main File'!A:O,12,0),0)</f>
        <v>0</v>
      </c>
      <c r="I153" s="26">
        <f>IFERROR(+VLOOKUP("LEINNF"&amp;A153,'Main File'!A:O,13,0),0)</f>
        <v>0</v>
      </c>
      <c r="J153" s="26">
        <f>IFERROR(+VLOOKUP("LEINNF"&amp;A153,'Main File'!A:O,14,0),0)</f>
        <v>0</v>
      </c>
      <c r="K153" s="26">
        <f>IFERROR(+VLOOKUP("LEINNF"&amp;A153,'Main File'!A:O,15,0),0)</f>
        <v>0</v>
      </c>
    </row>
    <row r="154" spans="1:11" x14ac:dyDescent="0.25">
      <c r="A154" s="9">
        <f t="shared" si="2"/>
        <v>43341</v>
      </c>
      <c r="B154" s="26">
        <f>IFERROR(+VLOOKUP("LEINNF"&amp;A154,'Main File'!A:O,6,0),0)</f>
        <v>0</v>
      </c>
      <c r="C154" s="26">
        <f>IFERROR(+VLOOKUP("LEINNF"&amp;A154,'Main File'!A:O,7,0),0)</f>
        <v>0</v>
      </c>
      <c r="D154" s="26">
        <f>IFERROR(+VLOOKUP("LEINNF"&amp;A154,'Main File'!A:O,8,0),0)</f>
        <v>0</v>
      </c>
      <c r="E154" s="26">
        <f>IFERROR(+VLOOKUP("LEINNF"&amp;A154,'Main File'!A:O,9,0),0)</f>
        <v>0</v>
      </c>
      <c r="F154" s="26">
        <f>IFERROR(+VLOOKUP("LEINNF"&amp;A154,'Main File'!A:O,10,0),0)</f>
        <v>0</v>
      </c>
      <c r="G154" s="26">
        <f>IFERROR(+VLOOKUP("LEINNF"&amp;A154,'Main File'!A:O,11,0),0)</f>
        <v>0</v>
      </c>
      <c r="H154" s="26">
        <f>IFERROR(+VLOOKUP("LEINNF"&amp;A154,'Main File'!A:O,12,0),0)</f>
        <v>0</v>
      </c>
      <c r="I154" s="26">
        <f>IFERROR(+VLOOKUP("LEINNF"&amp;A154,'Main File'!A:O,13,0),0)</f>
        <v>0</v>
      </c>
      <c r="J154" s="26">
        <f>IFERROR(+VLOOKUP("LEINNF"&amp;A154,'Main File'!A:O,14,0),0)</f>
        <v>0</v>
      </c>
      <c r="K154" s="26">
        <f>IFERROR(+VLOOKUP("LEINNF"&amp;A154,'Main File'!A:O,15,0),0)</f>
        <v>0</v>
      </c>
    </row>
    <row r="155" spans="1:11" x14ac:dyDescent="0.25">
      <c r="A155" s="9">
        <f t="shared" si="2"/>
        <v>43342</v>
      </c>
      <c r="B155" s="26">
        <f>IFERROR(+VLOOKUP("LEINNF"&amp;A155,'Main File'!A:O,6,0),0)</f>
        <v>0</v>
      </c>
      <c r="C155" s="26">
        <f>IFERROR(+VLOOKUP("LEINNF"&amp;A155,'Main File'!A:O,7,0),0)</f>
        <v>0</v>
      </c>
      <c r="D155" s="26">
        <f>IFERROR(+VLOOKUP("LEINNF"&amp;A155,'Main File'!A:O,8,0),0)</f>
        <v>0</v>
      </c>
      <c r="E155" s="26">
        <f>IFERROR(+VLOOKUP("LEINNF"&amp;A155,'Main File'!A:O,9,0),0)</f>
        <v>0</v>
      </c>
      <c r="F155" s="26">
        <f>IFERROR(+VLOOKUP("LEINNF"&amp;A155,'Main File'!A:O,10,0),0)</f>
        <v>0</v>
      </c>
      <c r="G155" s="26">
        <f>IFERROR(+VLOOKUP("LEINNF"&amp;A155,'Main File'!A:O,11,0),0)</f>
        <v>0</v>
      </c>
      <c r="H155" s="26">
        <f>IFERROR(+VLOOKUP("LEINNF"&amp;A155,'Main File'!A:O,12,0),0)</f>
        <v>0</v>
      </c>
      <c r="I155" s="26">
        <f>IFERROR(+VLOOKUP("LEINNF"&amp;A155,'Main File'!A:O,13,0),0)</f>
        <v>0</v>
      </c>
      <c r="J155" s="26">
        <f>IFERROR(+VLOOKUP("LEINNF"&amp;A155,'Main File'!A:O,14,0),0)</f>
        <v>0</v>
      </c>
      <c r="K155" s="26">
        <f>IFERROR(+VLOOKUP("LEINNF"&amp;A155,'Main File'!A:O,15,0),0)</f>
        <v>0</v>
      </c>
    </row>
    <row r="156" spans="1:11" x14ac:dyDescent="0.25">
      <c r="A156" s="9">
        <f t="shared" si="2"/>
        <v>43343</v>
      </c>
      <c r="B156" s="26">
        <f>IFERROR(+VLOOKUP("LEINNF"&amp;A156,'Main File'!A:O,6,0),0)</f>
        <v>0</v>
      </c>
      <c r="C156" s="26">
        <f>IFERROR(+VLOOKUP("LEINNF"&amp;A156,'Main File'!A:O,7,0),0)</f>
        <v>0</v>
      </c>
      <c r="D156" s="26">
        <f>IFERROR(+VLOOKUP("LEINNF"&amp;A156,'Main File'!A:O,8,0),0)</f>
        <v>0</v>
      </c>
      <c r="E156" s="26">
        <f>IFERROR(+VLOOKUP("LEINNF"&amp;A156,'Main File'!A:O,9,0),0)</f>
        <v>0</v>
      </c>
      <c r="F156" s="26">
        <f>IFERROR(+VLOOKUP("LEINNF"&amp;A156,'Main File'!A:O,10,0),0)</f>
        <v>0</v>
      </c>
      <c r="G156" s="26">
        <f>IFERROR(+VLOOKUP("LEINNF"&amp;A156,'Main File'!A:O,11,0),0)</f>
        <v>0</v>
      </c>
      <c r="H156" s="26">
        <f>IFERROR(+VLOOKUP("LEINNF"&amp;A156,'Main File'!A:O,12,0),0)</f>
        <v>0</v>
      </c>
      <c r="I156" s="26">
        <f>IFERROR(+VLOOKUP("LEINNF"&amp;A156,'Main File'!A:O,13,0),0)</f>
        <v>0</v>
      </c>
      <c r="J156" s="26">
        <f>IFERROR(+VLOOKUP("LEINNF"&amp;A156,'Main File'!A:O,14,0),0)</f>
        <v>0</v>
      </c>
      <c r="K156" s="26">
        <f>IFERROR(+VLOOKUP("LEINNF"&amp;A156,'Main File'!A:O,15,0),0)</f>
        <v>0</v>
      </c>
    </row>
    <row r="157" spans="1:11" x14ac:dyDescent="0.25">
      <c r="A157" s="9">
        <f t="shared" si="2"/>
        <v>43344</v>
      </c>
      <c r="B157" s="26">
        <f>IFERROR(+VLOOKUP("LEINNF"&amp;A157,'Main File'!A:O,6,0),0)</f>
        <v>0</v>
      </c>
      <c r="C157" s="26">
        <f>IFERROR(+VLOOKUP("LEINNF"&amp;A157,'Main File'!A:O,7,0),0)</f>
        <v>0</v>
      </c>
      <c r="D157" s="26">
        <f>IFERROR(+VLOOKUP("LEINNF"&amp;A157,'Main File'!A:O,8,0),0)</f>
        <v>0</v>
      </c>
      <c r="E157" s="26">
        <f>IFERROR(+VLOOKUP("LEINNF"&amp;A157,'Main File'!A:O,9,0),0)</f>
        <v>0</v>
      </c>
      <c r="F157" s="26">
        <f>IFERROR(+VLOOKUP("LEINNF"&amp;A157,'Main File'!A:O,10,0),0)</f>
        <v>0</v>
      </c>
      <c r="G157" s="26">
        <f>IFERROR(+VLOOKUP("LEINNF"&amp;A157,'Main File'!A:O,11,0),0)</f>
        <v>0</v>
      </c>
      <c r="H157" s="26">
        <f>IFERROR(+VLOOKUP("LEINNF"&amp;A157,'Main File'!A:O,12,0),0)</f>
        <v>0</v>
      </c>
      <c r="I157" s="26">
        <f>IFERROR(+VLOOKUP("LEINNF"&amp;A157,'Main File'!A:O,13,0),0)</f>
        <v>0</v>
      </c>
      <c r="J157" s="26">
        <f>IFERROR(+VLOOKUP("LEINNF"&amp;A157,'Main File'!A:O,14,0),0)</f>
        <v>0</v>
      </c>
      <c r="K157" s="26">
        <f>IFERROR(+VLOOKUP("LEINNF"&amp;A157,'Main File'!A:O,15,0),0)</f>
        <v>0</v>
      </c>
    </row>
    <row r="158" spans="1:11" x14ac:dyDescent="0.25">
      <c r="A158" s="9">
        <f t="shared" si="2"/>
        <v>43345</v>
      </c>
      <c r="B158" s="26">
        <f>IFERROR(+VLOOKUP("LEINNF"&amp;A158,'Main File'!A:O,6,0),0)</f>
        <v>0</v>
      </c>
      <c r="C158" s="26">
        <f>IFERROR(+VLOOKUP("LEINNF"&amp;A158,'Main File'!A:O,7,0),0)</f>
        <v>0</v>
      </c>
      <c r="D158" s="26">
        <f>IFERROR(+VLOOKUP("LEINNF"&amp;A158,'Main File'!A:O,8,0),0)</f>
        <v>0</v>
      </c>
      <c r="E158" s="26">
        <f>IFERROR(+VLOOKUP("LEINNF"&amp;A158,'Main File'!A:O,9,0),0)</f>
        <v>0</v>
      </c>
      <c r="F158" s="26">
        <f>IFERROR(+VLOOKUP("LEINNF"&amp;A158,'Main File'!A:O,10,0),0)</f>
        <v>0</v>
      </c>
      <c r="G158" s="26">
        <f>IFERROR(+VLOOKUP("LEINNF"&amp;A158,'Main File'!A:O,11,0),0)</f>
        <v>0</v>
      </c>
      <c r="H158" s="26">
        <f>IFERROR(+VLOOKUP("LEINNF"&amp;A158,'Main File'!A:O,12,0),0)</f>
        <v>0</v>
      </c>
      <c r="I158" s="26">
        <f>IFERROR(+VLOOKUP("LEINNF"&amp;A158,'Main File'!A:O,13,0),0)</f>
        <v>0</v>
      </c>
      <c r="J158" s="26">
        <f>IFERROR(+VLOOKUP("LEINNF"&amp;A158,'Main File'!A:O,14,0),0)</f>
        <v>0</v>
      </c>
      <c r="K158" s="26">
        <f>IFERROR(+VLOOKUP("LEINNF"&amp;A158,'Main File'!A:O,15,0),0)</f>
        <v>0</v>
      </c>
    </row>
    <row r="159" spans="1:11" x14ac:dyDescent="0.25">
      <c r="A159" s="9">
        <f t="shared" si="2"/>
        <v>43346</v>
      </c>
      <c r="B159" s="26">
        <f>IFERROR(+VLOOKUP("LEINNF"&amp;A159,'Main File'!A:O,6,0),0)</f>
        <v>0</v>
      </c>
      <c r="C159" s="26">
        <f>IFERROR(+VLOOKUP("LEINNF"&amp;A159,'Main File'!A:O,7,0),0)</f>
        <v>0</v>
      </c>
      <c r="D159" s="26">
        <f>IFERROR(+VLOOKUP("LEINNF"&amp;A159,'Main File'!A:O,8,0),0)</f>
        <v>0</v>
      </c>
      <c r="E159" s="26">
        <f>IFERROR(+VLOOKUP("LEINNF"&amp;A159,'Main File'!A:O,9,0),0)</f>
        <v>0</v>
      </c>
      <c r="F159" s="26">
        <f>IFERROR(+VLOOKUP("LEINNF"&amp;A159,'Main File'!A:O,10,0),0)</f>
        <v>0</v>
      </c>
      <c r="G159" s="26">
        <f>IFERROR(+VLOOKUP("LEINNF"&amp;A159,'Main File'!A:O,11,0),0)</f>
        <v>0</v>
      </c>
      <c r="H159" s="26">
        <f>IFERROR(+VLOOKUP("LEINNF"&amp;A159,'Main File'!A:O,12,0),0)</f>
        <v>0</v>
      </c>
      <c r="I159" s="26">
        <f>IFERROR(+VLOOKUP("LEINNF"&amp;A159,'Main File'!A:O,13,0),0)</f>
        <v>0</v>
      </c>
      <c r="J159" s="26">
        <f>IFERROR(+VLOOKUP("LEINNF"&amp;A159,'Main File'!A:O,14,0),0)</f>
        <v>0</v>
      </c>
      <c r="K159" s="26">
        <f>IFERROR(+VLOOKUP("LEINNF"&amp;A159,'Main File'!A:O,15,0),0)</f>
        <v>0</v>
      </c>
    </row>
    <row r="160" spans="1:11" x14ac:dyDescent="0.25">
      <c r="A160" s="9">
        <f t="shared" si="2"/>
        <v>43347</v>
      </c>
      <c r="B160" s="26">
        <f>IFERROR(+VLOOKUP("LEINNF"&amp;A160,'Main File'!A:O,6,0),0)</f>
        <v>0</v>
      </c>
      <c r="C160" s="26">
        <f>IFERROR(+VLOOKUP("LEINNF"&amp;A160,'Main File'!A:O,7,0),0)</f>
        <v>0</v>
      </c>
      <c r="D160" s="26">
        <f>IFERROR(+VLOOKUP("LEINNF"&amp;A160,'Main File'!A:O,8,0),0)</f>
        <v>0</v>
      </c>
      <c r="E160" s="26">
        <f>IFERROR(+VLOOKUP("LEINNF"&amp;A160,'Main File'!A:O,9,0),0)</f>
        <v>0</v>
      </c>
      <c r="F160" s="26">
        <f>IFERROR(+VLOOKUP("LEINNF"&amp;A160,'Main File'!A:O,10,0),0)</f>
        <v>0</v>
      </c>
      <c r="G160" s="26">
        <f>IFERROR(+VLOOKUP("LEINNF"&amp;A160,'Main File'!A:O,11,0),0)</f>
        <v>0</v>
      </c>
      <c r="H160" s="26">
        <f>IFERROR(+VLOOKUP("LEINNF"&amp;A160,'Main File'!A:O,12,0),0)</f>
        <v>0</v>
      </c>
      <c r="I160" s="26">
        <f>IFERROR(+VLOOKUP("LEINNF"&amp;A160,'Main File'!A:O,13,0),0)</f>
        <v>0</v>
      </c>
      <c r="J160" s="26">
        <f>IFERROR(+VLOOKUP("LEINNF"&amp;A160,'Main File'!A:O,14,0),0)</f>
        <v>0</v>
      </c>
      <c r="K160" s="26">
        <f>IFERROR(+VLOOKUP("LEINNF"&amp;A160,'Main File'!A:O,15,0),0)</f>
        <v>0</v>
      </c>
    </row>
    <row r="161" spans="1:11" x14ac:dyDescent="0.25">
      <c r="A161" s="9">
        <f t="shared" si="2"/>
        <v>43348</v>
      </c>
      <c r="B161" s="26">
        <f>IFERROR(+VLOOKUP("LEINNF"&amp;A161,'Main File'!A:O,6,0),0)</f>
        <v>0</v>
      </c>
      <c r="C161" s="26">
        <f>IFERROR(+VLOOKUP("LEINNF"&amp;A161,'Main File'!A:O,7,0),0)</f>
        <v>0</v>
      </c>
      <c r="D161" s="26">
        <f>IFERROR(+VLOOKUP("LEINNF"&amp;A161,'Main File'!A:O,8,0),0)</f>
        <v>0</v>
      </c>
      <c r="E161" s="26">
        <f>IFERROR(+VLOOKUP("LEINNF"&amp;A161,'Main File'!A:O,9,0),0)</f>
        <v>0</v>
      </c>
      <c r="F161" s="26">
        <f>IFERROR(+VLOOKUP("LEINNF"&amp;A161,'Main File'!A:O,10,0),0)</f>
        <v>0</v>
      </c>
      <c r="G161" s="26">
        <f>IFERROR(+VLOOKUP("LEINNF"&amp;A161,'Main File'!A:O,11,0),0)</f>
        <v>0</v>
      </c>
      <c r="H161" s="26">
        <f>IFERROR(+VLOOKUP("LEINNF"&amp;A161,'Main File'!A:O,12,0),0)</f>
        <v>0</v>
      </c>
      <c r="I161" s="26">
        <f>IFERROR(+VLOOKUP("LEINNF"&amp;A161,'Main File'!A:O,13,0),0)</f>
        <v>0</v>
      </c>
      <c r="J161" s="26">
        <f>IFERROR(+VLOOKUP("LEINNF"&amp;A161,'Main File'!A:O,14,0),0)</f>
        <v>0</v>
      </c>
      <c r="K161" s="26">
        <f>IFERROR(+VLOOKUP("LEINNF"&amp;A161,'Main File'!A:O,15,0),0)</f>
        <v>0</v>
      </c>
    </row>
    <row r="162" spans="1:11" x14ac:dyDescent="0.25">
      <c r="A162" s="9">
        <f t="shared" si="2"/>
        <v>43349</v>
      </c>
      <c r="B162" s="26">
        <f>IFERROR(+VLOOKUP("LEINNF"&amp;A162,'Main File'!A:O,6,0),0)</f>
        <v>0</v>
      </c>
      <c r="C162" s="26">
        <f>IFERROR(+VLOOKUP("LEINNF"&amp;A162,'Main File'!A:O,7,0),0)</f>
        <v>0</v>
      </c>
      <c r="D162" s="26">
        <f>IFERROR(+VLOOKUP("LEINNF"&amp;A162,'Main File'!A:O,8,0),0)</f>
        <v>0</v>
      </c>
      <c r="E162" s="26">
        <f>IFERROR(+VLOOKUP("LEINNF"&amp;A162,'Main File'!A:O,9,0),0)</f>
        <v>0</v>
      </c>
      <c r="F162" s="26">
        <f>IFERROR(+VLOOKUP("LEINNF"&amp;A162,'Main File'!A:O,10,0),0)</f>
        <v>0</v>
      </c>
      <c r="G162" s="26">
        <f>IFERROR(+VLOOKUP("LEINNF"&amp;A162,'Main File'!A:O,11,0),0)</f>
        <v>0</v>
      </c>
      <c r="H162" s="26">
        <f>IFERROR(+VLOOKUP("LEINNF"&amp;A162,'Main File'!A:O,12,0),0)</f>
        <v>0</v>
      </c>
      <c r="I162" s="26">
        <f>IFERROR(+VLOOKUP("LEINNF"&amp;A162,'Main File'!A:O,13,0),0)</f>
        <v>0</v>
      </c>
      <c r="J162" s="26">
        <f>IFERROR(+VLOOKUP("LEINNF"&amp;A162,'Main File'!A:O,14,0),0)</f>
        <v>0</v>
      </c>
      <c r="K162" s="26">
        <f>IFERROR(+VLOOKUP("LEINNF"&amp;A162,'Main File'!A:O,15,0),0)</f>
        <v>0</v>
      </c>
    </row>
    <row r="163" spans="1:11" x14ac:dyDescent="0.25">
      <c r="A163" s="9">
        <f t="shared" si="2"/>
        <v>43350</v>
      </c>
      <c r="B163" s="26">
        <f>IFERROR(+VLOOKUP("LEINNF"&amp;A163,'Main File'!A:O,6,0),0)</f>
        <v>0</v>
      </c>
      <c r="C163" s="26">
        <f>IFERROR(+VLOOKUP("LEINNF"&amp;A163,'Main File'!A:O,7,0),0)</f>
        <v>0</v>
      </c>
      <c r="D163" s="26">
        <f>IFERROR(+VLOOKUP("LEINNF"&amp;A163,'Main File'!A:O,8,0),0)</f>
        <v>0</v>
      </c>
      <c r="E163" s="26">
        <f>IFERROR(+VLOOKUP("LEINNF"&amp;A163,'Main File'!A:O,9,0),0)</f>
        <v>0</v>
      </c>
      <c r="F163" s="26">
        <f>IFERROR(+VLOOKUP("LEINNF"&amp;A163,'Main File'!A:O,10,0),0)</f>
        <v>0</v>
      </c>
      <c r="G163" s="26">
        <f>IFERROR(+VLOOKUP("LEINNF"&amp;A163,'Main File'!A:O,11,0),0)</f>
        <v>0</v>
      </c>
      <c r="H163" s="26">
        <f>IFERROR(+VLOOKUP("LEINNF"&amp;A163,'Main File'!A:O,12,0),0)</f>
        <v>0</v>
      </c>
      <c r="I163" s="26">
        <f>IFERROR(+VLOOKUP("LEINNF"&amp;A163,'Main File'!A:O,13,0),0)</f>
        <v>0</v>
      </c>
      <c r="J163" s="26">
        <f>IFERROR(+VLOOKUP("LEINNF"&amp;A163,'Main File'!A:O,14,0),0)</f>
        <v>0</v>
      </c>
      <c r="K163" s="26">
        <f>IFERROR(+VLOOKUP("LEINNF"&amp;A163,'Main File'!A:O,15,0),0)</f>
        <v>0</v>
      </c>
    </row>
    <row r="164" spans="1:11" x14ac:dyDescent="0.25">
      <c r="A164" s="9">
        <f t="shared" si="2"/>
        <v>43351</v>
      </c>
      <c r="B164" s="26">
        <f>IFERROR(+VLOOKUP("LEINNF"&amp;A164,'Main File'!A:O,6,0),0)</f>
        <v>0</v>
      </c>
      <c r="C164" s="26">
        <f>IFERROR(+VLOOKUP("LEINNF"&amp;A164,'Main File'!A:O,7,0),0)</f>
        <v>0</v>
      </c>
      <c r="D164" s="26">
        <f>IFERROR(+VLOOKUP("LEINNF"&amp;A164,'Main File'!A:O,8,0),0)</f>
        <v>0</v>
      </c>
      <c r="E164" s="26">
        <f>IFERROR(+VLOOKUP("LEINNF"&amp;A164,'Main File'!A:O,9,0),0)</f>
        <v>0</v>
      </c>
      <c r="F164" s="26">
        <f>IFERROR(+VLOOKUP("LEINNF"&amp;A164,'Main File'!A:O,10,0),0)</f>
        <v>0</v>
      </c>
      <c r="G164" s="26">
        <f>IFERROR(+VLOOKUP("LEINNF"&amp;A164,'Main File'!A:O,11,0),0)</f>
        <v>0</v>
      </c>
      <c r="H164" s="26">
        <f>IFERROR(+VLOOKUP("LEINNF"&amp;A164,'Main File'!A:O,12,0),0)</f>
        <v>0</v>
      </c>
      <c r="I164" s="26">
        <f>IFERROR(+VLOOKUP("LEINNF"&amp;A164,'Main File'!A:O,13,0),0)</f>
        <v>0</v>
      </c>
      <c r="J164" s="26">
        <f>IFERROR(+VLOOKUP("LEINNF"&amp;A164,'Main File'!A:O,14,0),0)</f>
        <v>0</v>
      </c>
      <c r="K164" s="26">
        <f>IFERROR(+VLOOKUP("LEINNF"&amp;A164,'Main File'!A:O,15,0),0)</f>
        <v>0</v>
      </c>
    </row>
    <row r="165" spans="1:11" x14ac:dyDescent="0.25">
      <c r="A165" s="9">
        <f t="shared" si="2"/>
        <v>43352</v>
      </c>
      <c r="B165" s="26">
        <f>IFERROR(+VLOOKUP("LEINNF"&amp;A165,'Main File'!A:O,6,0),0)</f>
        <v>0</v>
      </c>
      <c r="C165" s="26">
        <f>IFERROR(+VLOOKUP("LEINNF"&amp;A165,'Main File'!A:O,7,0),0)</f>
        <v>0</v>
      </c>
      <c r="D165" s="26">
        <f>IFERROR(+VLOOKUP("LEINNF"&amp;A165,'Main File'!A:O,8,0),0)</f>
        <v>0</v>
      </c>
      <c r="E165" s="26">
        <f>IFERROR(+VLOOKUP("LEINNF"&amp;A165,'Main File'!A:O,9,0),0)</f>
        <v>0</v>
      </c>
      <c r="F165" s="26">
        <f>IFERROR(+VLOOKUP("LEINNF"&amp;A165,'Main File'!A:O,10,0),0)</f>
        <v>0</v>
      </c>
      <c r="G165" s="26">
        <f>IFERROR(+VLOOKUP("LEINNF"&amp;A165,'Main File'!A:O,11,0),0)</f>
        <v>0</v>
      </c>
      <c r="H165" s="26">
        <f>IFERROR(+VLOOKUP("LEINNF"&amp;A165,'Main File'!A:O,12,0),0)</f>
        <v>0</v>
      </c>
      <c r="I165" s="26">
        <f>IFERROR(+VLOOKUP("LEINNF"&amp;A165,'Main File'!A:O,13,0),0)</f>
        <v>0</v>
      </c>
      <c r="J165" s="26">
        <f>IFERROR(+VLOOKUP("LEINNF"&amp;A165,'Main File'!A:O,14,0),0)</f>
        <v>0</v>
      </c>
      <c r="K165" s="26">
        <f>IFERROR(+VLOOKUP("LEINNF"&amp;A165,'Main File'!A:O,15,0),0)</f>
        <v>0</v>
      </c>
    </row>
    <row r="166" spans="1:11" x14ac:dyDescent="0.25">
      <c r="A166" s="9">
        <f t="shared" si="2"/>
        <v>43353</v>
      </c>
      <c r="B166" s="26">
        <f>IFERROR(+VLOOKUP("LEINNF"&amp;A166,'Main File'!A:O,6,0),0)</f>
        <v>0</v>
      </c>
      <c r="C166" s="26">
        <f>IFERROR(+VLOOKUP("LEINNF"&amp;A166,'Main File'!A:O,7,0),0)</f>
        <v>0</v>
      </c>
      <c r="D166" s="26">
        <f>IFERROR(+VLOOKUP("LEINNF"&amp;A166,'Main File'!A:O,8,0),0)</f>
        <v>0</v>
      </c>
      <c r="E166" s="26">
        <f>IFERROR(+VLOOKUP("LEINNF"&amp;A166,'Main File'!A:O,9,0),0)</f>
        <v>0</v>
      </c>
      <c r="F166" s="26">
        <f>IFERROR(+VLOOKUP("LEINNF"&amp;A166,'Main File'!A:O,10,0),0)</f>
        <v>0</v>
      </c>
      <c r="G166" s="26">
        <f>IFERROR(+VLOOKUP("LEINNF"&amp;A166,'Main File'!A:O,11,0),0)</f>
        <v>0</v>
      </c>
      <c r="H166" s="26">
        <f>IFERROR(+VLOOKUP("LEINNF"&amp;A166,'Main File'!A:O,12,0),0)</f>
        <v>0</v>
      </c>
      <c r="I166" s="26">
        <f>IFERROR(+VLOOKUP("LEINNF"&amp;A166,'Main File'!A:O,13,0),0)</f>
        <v>0</v>
      </c>
      <c r="J166" s="26">
        <f>IFERROR(+VLOOKUP("LEINNF"&amp;A166,'Main File'!A:O,14,0),0)</f>
        <v>0</v>
      </c>
      <c r="K166" s="26">
        <f>IFERROR(+VLOOKUP("LEINNF"&amp;A166,'Main File'!A:O,15,0),0)</f>
        <v>0</v>
      </c>
    </row>
    <row r="167" spans="1:11" x14ac:dyDescent="0.25">
      <c r="A167" s="9">
        <f t="shared" si="2"/>
        <v>43354</v>
      </c>
      <c r="B167" s="26">
        <f>IFERROR(+VLOOKUP("LEINNF"&amp;A167,'Main File'!A:O,6,0),0)</f>
        <v>0</v>
      </c>
      <c r="C167" s="26">
        <f>IFERROR(+VLOOKUP("LEINNF"&amp;A167,'Main File'!A:O,7,0),0)</f>
        <v>0</v>
      </c>
      <c r="D167" s="26">
        <f>IFERROR(+VLOOKUP("LEINNF"&amp;A167,'Main File'!A:O,8,0),0)</f>
        <v>0</v>
      </c>
      <c r="E167" s="26">
        <f>IFERROR(+VLOOKUP("LEINNF"&amp;A167,'Main File'!A:O,9,0),0)</f>
        <v>0</v>
      </c>
      <c r="F167" s="26">
        <f>IFERROR(+VLOOKUP("LEINNF"&amp;A167,'Main File'!A:O,10,0),0)</f>
        <v>0</v>
      </c>
      <c r="G167" s="26">
        <f>IFERROR(+VLOOKUP("LEINNF"&amp;A167,'Main File'!A:O,11,0),0)</f>
        <v>0</v>
      </c>
      <c r="H167" s="26">
        <f>IFERROR(+VLOOKUP("LEINNF"&amp;A167,'Main File'!A:O,12,0),0)</f>
        <v>0</v>
      </c>
      <c r="I167" s="26">
        <f>IFERROR(+VLOOKUP("LEINNF"&amp;A167,'Main File'!A:O,13,0),0)</f>
        <v>0</v>
      </c>
      <c r="J167" s="26">
        <f>IFERROR(+VLOOKUP("LEINNF"&amp;A167,'Main File'!A:O,14,0),0)</f>
        <v>0</v>
      </c>
      <c r="K167" s="26">
        <f>IFERROR(+VLOOKUP("LEINNF"&amp;A167,'Main File'!A:O,15,0),0)</f>
        <v>0</v>
      </c>
    </row>
    <row r="168" spans="1:11" x14ac:dyDescent="0.25">
      <c r="A168" s="9">
        <f t="shared" si="2"/>
        <v>43355</v>
      </c>
      <c r="B168" s="26">
        <f>IFERROR(+VLOOKUP("LEINNF"&amp;A168,'Main File'!A:O,6,0),0)</f>
        <v>0</v>
      </c>
      <c r="C168" s="26">
        <f>IFERROR(+VLOOKUP("LEINNF"&amp;A168,'Main File'!A:O,7,0),0)</f>
        <v>0</v>
      </c>
      <c r="D168" s="26">
        <f>IFERROR(+VLOOKUP("LEINNF"&amp;A168,'Main File'!A:O,8,0),0)</f>
        <v>0</v>
      </c>
      <c r="E168" s="26">
        <f>IFERROR(+VLOOKUP("LEINNF"&amp;A168,'Main File'!A:O,9,0),0)</f>
        <v>0</v>
      </c>
      <c r="F168" s="26">
        <f>IFERROR(+VLOOKUP("LEINNF"&amp;A168,'Main File'!A:O,10,0),0)</f>
        <v>0</v>
      </c>
      <c r="G168" s="26">
        <f>IFERROR(+VLOOKUP("LEINNF"&amp;A168,'Main File'!A:O,11,0),0)</f>
        <v>0</v>
      </c>
      <c r="H168" s="26">
        <f>IFERROR(+VLOOKUP("LEINNF"&amp;A168,'Main File'!A:O,12,0),0)</f>
        <v>0</v>
      </c>
      <c r="I168" s="26">
        <f>IFERROR(+VLOOKUP("LEINNF"&amp;A168,'Main File'!A:O,13,0),0)</f>
        <v>0</v>
      </c>
      <c r="J168" s="26">
        <f>IFERROR(+VLOOKUP("LEINNF"&amp;A168,'Main File'!A:O,14,0),0)</f>
        <v>0</v>
      </c>
      <c r="K168" s="26">
        <f>IFERROR(+VLOOKUP("LEINNF"&amp;A168,'Main File'!A:O,15,0),0)</f>
        <v>0</v>
      </c>
    </row>
    <row r="169" spans="1:11" x14ac:dyDescent="0.25">
      <c r="A169" s="9">
        <f t="shared" si="2"/>
        <v>43356</v>
      </c>
      <c r="B169" s="26">
        <f>IFERROR(+VLOOKUP("LEINNF"&amp;A169,'Main File'!A:O,6,0),0)</f>
        <v>0</v>
      </c>
      <c r="C169" s="26">
        <f>IFERROR(+VLOOKUP("LEINNF"&amp;A169,'Main File'!A:O,7,0),0)</f>
        <v>0</v>
      </c>
      <c r="D169" s="26">
        <f>IFERROR(+VLOOKUP("LEINNF"&amp;A169,'Main File'!A:O,8,0),0)</f>
        <v>0</v>
      </c>
      <c r="E169" s="26">
        <f>IFERROR(+VLOOKUP("LEINNF"&amp;A169,'Main File'!A:O,9,0),0)</f>
        <v>0</v>
      </c>
      <c r="F169" s="26">
        <f>IFERROR(+VLOOKUP("LEINNF"&amp;A169,'Main File'!A:O,10,0),0)</f>
        <v>0</v>
      </c>
      <c r="G169" s="26">
        <f>IFERROR(+VLOOKUP("LEINNF"&amp;A169,'Main File'!A:O,11,0),0)</f>
        <v>0</v>
      </c>
      <c r="H169" s="26">
        <f>IFERROR(+VLOOKUP("LEINNF"&amp;A169,'Main File'!A:O,12,0),0)</f>
        <v>0</v>
      </c>
      <c r="I169" s="26">
        <f>IFERROR(+VLOOKUP("LEINNF"&amp;A169,'Main File'!A:O,13,0),0)</f>
        <v>0</v>
      </c>
      <c r="J169" s="26">
        <f>IFERROR(+VLOOKUP("LEINNF"&amp;A169,'Main File'!A:O,14,0),0)</f>
        <v>0</v>
      </c>
      <c r="K169" s="26">
        <f>IFERROR(+VLOOKUP("LEINNF"&amp;A169,'Main File'!A:O,15,0),0)</f>
        <v>0</v>
      </c>
    </row>
    <row r="170" spans="1:11" x14ac:dyDescent="0.25">
      <c r="A170" s="9">
        <f t="shared" si="2"/>
        <v>43357</v>
      </c>
      <c r="B170" s="26">
        <f>IFERROR(+VLOOKUP("LEINNF"&amp;A170,'Main File'!A:O,6,0),0)</f>
        <v>0</v>
      </c>
      <c r="C170" s="26">
        <f>IFERROR(+VLOOKUP("LEINNF"&amp;A170,'Main File'!A:O,7,0),0)</f>
        <v>0</v>
      </c>
      <c r="D170" s="26">
        <f>IFERROR(+VLOOKUP("LEINNF"&amp;A170,'Main File'!A:O,8,0),0)</f>
        <v>0</v>
      </c>
      <c r="E170" s="26">
        <f>IFERROR(+VLOOKUP("LEINNF"&amp;A170,'Main File'!A:O,9,0),0)</f>
        <v>0</v>
      </c>
      <c r="F170" s="26">
        <f>IFERROR(+VLOOKUP("LEINNF"&amp;A170,'Main File'!A:O,10,0),0)</f>
        <v>0</v>
      </c>
      <c r="G170" s="26">
        <f>IFERROR(+VLOOKUP("LEINNF"&amp;A170,'Main File'!A:O,11,0),0)</f>
        <v>0</v>
      </c>
      <c r="H170" s="26">
        <f>IFERROR(+VLOOKUP("LEINNF"&amp;A170,'Main File'!A:O,12,0),0)</f>
        <v>0</v>
      </c>
      <c r="I170" s="26">
        <f>IFERROR(+VLOOKUP("LEINNF"&amp;A170,'Main File'!A:O,13,0),0)</f>
        <v>0</v>
      </c>
      <c r="J170" s="26">
        <f>IFERROR(+VLOOKUP("LEINNF"&amp;A170,'Main File'!A:O,14,0),0)</f>
        <v>0</v>
      </c>
      <c r="K170" s="26">
        <f>IFERROR(+VLOOKUP("LEINNF"&amp;A170,'Main File'!A:O,15,0),0)</f>
        <v>0</v>
      </c>
    </row>
    <row r="171" spans="1:11" x14ac:dyDescent="0.25">
      <c r="A171" s="9">
        <f t="shared" si="2"/>
        <v>43358</v>
      </c>
      <c r="B171" s="26">
        <f>IFERROR(+VLOOKUP("LEINNF"&amp;A171,'Main File'!A:O,6,0),0)</f>
        <v>0</v>
      </c>
      <c r="C171" s="26">
        <f>IFERROR(+VLOOKUP("LEINNF"&amp;A171,'Main File'!A:O,7,0),0)</f>
        <v>0</v>
      </c>
      <c r="D171" s="26">
        <f>IFERROR(+VLOOKUP("LEINNF"&amp;A171,'Main File'!A:O,8,0),0)</f>
        <v>0</v>
      </c>
      <c r="E171" s="26">
        <f>IFERROR(+VLOOKUP("LEINNF"&amp;A171,'Main File'!A:O,9,0),0)</f>
        <v>0</v>
      </c>
      <c r="F171" s="26">
        <f>IFERROR(+VLOOKUP("LEINNF"&amp;A171,'Main File'!A:O,10,0),0)</f>
        <v>0</v>
      </c>
      <c r="G171" s="26">
        <f>IFERROR(+VLOOKUP("LEINNF"&amp;A171,'Main File'!A:O,11,0),0)</f>
        <v>0</v>
      </c>
      <c r="H171" s="26">
        <f>IFERROR(+VLOOKUP("LEINNF"&amp;A171,'Main File'!A:O,12,0),0)</f>
        <v>0</v>
      </c>
      <c r="I171" s="26">
        <f>IFERROR(+VLOOKUP("LEINNF"&amp;A171,'Main File'!A:O,13,0),0)</f>
        <v>0</v>
      </c>
      <c r="J171" s="26">
        <f>IFERROR(+VLOOKUP("LEINNF"&amp;A171,'Main File'!A:O,14,0),0)</f>
        <v>0</v>
      </c>
      <c r="K171" s="26">
        <f>IFERROR(+VLOOKUP("LEINNF"&amp;A171,'Main File'!A:O,15,0),0)</f>
        <v>0</v>
      </c>
    </row>
    <row r="172" spans="1:11" x14ac:dyDescent="0.25">
      <c r="A172" s="9">
        <f t="shared" si="2"/>
        <v>43359</v>
      </c>
      <c r="B172" s="26">
        <f>IFERROR(+VLOOKUP("LEINNF"&amp;A172,'Main File'!A:O,6,0),0)</f>
        <v>0</v>
      </c>
      <c r="C172" s="26">
        <f>IFERROR(+VLOOKUP("LEINNF"&amp;A172,'Main File'!A:O,7,0),0)</f>
        <v>0</v>
      </c>
      <c r="D172" s="26">
        <f>IFERROR(+VLOOKUP("LEINNF"&amp;A172,'Main File'!A:O,8,0),0)</f>
        <v>0</v>
      </c>
      <c r="E172" s="26">
        <f>IFERROR(+VLOOKUP("LEINNF"&amp;A172,'Main File'!A:O,9,0),0)</f>
        <v>0</v>
      </c>
      <c r="F172" s="26">
        <f>IFERROR(+VLOOKUP("LEINNF"&amp;A172,'Main File'!A:O,10,0),0)</f>
        <v>0</v>
      </c>
      <c r="G172" s="26">
        <f>IFERROR(+VLOOKUP("LEINNF"&amp;A172,'Main File'!A:O,11,0),0)</f>
        <v>0</v>
      </c>
      <c r="H172" s="26">
        <f>IFERROR(+VLOOKUP("LEINNF"&amp;A172,'Main File'!A:O,12,0),0)</f>
        <v>0</v>
      </c>
      <c r="I172" s="26">
        <f>IFERROR(+VLOOKUP("LEINNF"&amp;A172,'Main File'!A:O,13,0),0)</f>
        <v>0</v>
      </c>
      <c r="J172" s="26">
        <f>IFERROR(+VLOOKUP("LEINNF"&amp;A172,'Main File'!A:O,14,0),0)</f>
        <v>0</v>
      </c>
      <c r="K172" s="26">
        <f>IFERROR(+VLOOKUP("LEINNF"&amp;A172,'Main File'!A:O,15,0),0)</f>
        <v>0</v>
      </c>
    </row>
    <row r="173" spans="1:11" x14ac:dyDescent="0.25">
      <c r="A173" s="9">
        <f t="shared" si="2"/>
        <v>43360</v>
      </c>
      <c r="B173" s="26">
        <f>IFERROR(+VLOOKUP("LEINNF"&amp;A173,'Main File'!A:O,6,0),0)</f>
        <v>0</v>
      </c>
      <c r="C173" s="26">
        <f>IFERROR(+VLOOKUP("LEINNF"&amp;A173,'Main File'!A:O,7,0),0)</f>
        <v>0</v>
      </c>
      <c r="D173" s="26">
        <f>IFERROR(+VLOOKUP("LEINNF"&amp;A173,'Main File'!A:O,8,0),0)</f>
        <v>0</v>
      </c>
      <c r="E173" s="26">
        <f>IFERROR(+VLOOKUP("LEINNF"&amp;A173,'Main File'!A:O,9,0),0)</f>
        <v>0</v>
      </c>
      <c r="F173" s="26">
        <f>IFERROR(+VLOOKUP("LEINNF"&amp;A173,'Main File'!A:O,10,0),0)</f>
        <v>0</v>
      </c>
      <c r="G173" s="26">
        <f>IFERROR(+VLOOKUP("LEINNF"&amp;A173,'Main File'!A:O,11,0),0)</f>
        <v>0</v>
      </c>
      <c r="H173" s="26">
        <f>IFERROR(+VLOOKUP("LEINNF"&amp;A173,'Main File'!A:O,12,0),0)</f>
        <v>0</v>
      </c>
      <c r="I173" s="26">
        <f>IFERROR(+VLOOKUP("LEINNF"&amp;A173,'Main File'!A:O,13,0),0)</f>
        <v>0</v>
      </c>
      <c r="J173" s="26">
        <f>IFERROR(+VLOOKUP("LEINNF"&amp;A173,'Main File'!A:O,14,0),0)</f>
        <v>0</v>
      </c>
      <c r="K173" s="26">
        <f>IFERROR(+VLOOKUP("LEINNF"&amp;A173,'Main File'!A:O,15,0),0)</f>
        <v>0</v>
      </c>
    </row>
    <row r="174" spans="1:11" x14ac:dyDescent="0.25">
      <c r="A174" s="9">
        <f t="shared" si="2"/>
        <v>43361</v>
      </c>
      <c r="B174" s="26">
        <f>IFERROR(+VLOOKUP("LEINNF"&amp;A174,'Main File'!A:O,6,0),0)</f>
        <v>0</v>
      </c>
      <c r="C174" s="26">
        <f>IFERROR(+VLOOKUP("LEINNF"&amp;A174,'Main File'!A:O,7,0),0)</f>
        <v>0</v>
      </c>
      <c r="D174" s="26">
        <f>IFERROR(+VLOOKUP("LEINNF"&amp;A174,'Main File'!A:O,8,0),0)</f>
        <v>0</v>
      </c>
      <c r="E174" s="26">
        <f>IFERROR(+VLOOKUP("LEINNF"&amp;A174,'Main File'!A:O,9,0),0)</f>
        <v>0</v>
      </c>
      <c r="F174" s="26">
        <f>IFERROR(+VLOOKUP("LEINNF"&amp;A174,'Main File'!A:O,10,0),0)</f>
        <v>0</v>
      </c>
      <c r="G174" s="26">
        <f>IFERROR(+VLOOKUP("LEINNF"&amp;A174,'Main File'!A:O,11,0),0)</f>
        <v>0</v>
      </c>
      <c r="H174" s="26">
        <f>IFERROR(+VLOOKUP("LEINNF"&amp;A174,'Main File'!A:O,12,0),0)</f>
        <v>0</v>
      </c>
      <c r="I174" s="26">
        <f>IFERROR(+VLOOKUP("LEINNF"&amp;A174,'Main File'!A:O,13,0),0)</f>
        <v>0</v>
      </c>
      <c r="J174" s="26">
        <f>IFERROR(+VLOOKUP("LEINNF"&amp;A174,'Main File'!A:O,14,0),0)</f>
        <v>0</v>
      </c>
      <c r="K174" s="26">
        <f>IFERROR(+VLOOKUP("LEINNF"&amp;A174,'Main File'!A:O,15,0),0)</f>
        <v>0</v>
      </c>
    </row>
    <row r="175" spans="1:11" x14ac:dyDescent="0.25">
      <c r="A175" s="9">
        <f t="shared" si="2"/>
        <v>43362</v>
      </c>
      <c r="B175" s="26">
        <f>IFERROR(+VLOOKUP("LEINNF"&amp;A175,'Main File'!A:O,6,0),0)</f>
        <v>0</v>
      </c>
      <c r="C175" s="26">
        <f>IFERROR(+VLOOKUP("LEINNF"&amp;A175,'Main File'!A:O,7,0),0)</f>
        <v>0</v>
      </c>
      <c r="D175" s="26">
        <f>IFERROR(+VLOOKUP("LEINNF"&amp;A175,'Main File'!A:O,8,0),0)</f>
        <v>0</v>
      </c>
      <c r="E175" s="26">
        <f>IFERROR(+VLOOKUP("LEINNF"&amp;A175,'Main File'!A:O,9,0),0)</f>
        <v>0</v>
      </c>
      <c r="F175" s="26">
        <f>IFERROR(+VLOOKUP("LEINNF"&amp;A175,'Main File'!A:O,10,0),0)</f>
        <v>0</v>
      </c>
      <c r="G175" s="26">
        <f>IFERROR(+VLOOKUP("LEINNF"&amp;A175,'Main File'!A:O,11,0),0)</f>
        <v>0</v>
      </c>
      <c r="H175" s="26">
        <f>IFERROR(+VLOOKUP("LEINNF"&amp;A175,'Main File'!A:O,12,0),0)</f>
        <v>0</v>
      </c>
      <c r="I175" s="26">
        <f>IFERROR(+VLOOKUP("LEINNF"&amp;A175,'Main File'!A:O,13,0),0)</f>
        <v>0</v>
      </c>
      <c r="J175" s="26">
        <f>IFERROR(+VLOOKUP("LEINNF"&amp;A175,'Main File'!A:O,14,0),0)</f>
        <v>0</v>
      </c>
      <c r="K175" s="26">
        <f>IFERROR(+VLOOKUP("LEINNF"&amp;A175,'Main File'!A:O,15,0),0)</f>
        <v>0</v>
      </c>
    </row>
    <row r="176" spans="1:11" x14ac:dyDescent="0.25">
      <c r="A176" s="9">
        <f t="shared" si="2"/>
        <v>43363</v>
      </c>
      <c r="B176" s="26">
        <f>IFERROR(+VLOOKUP("LEINNF"&amp;A176,'Main File'!A:O,6,0),0)</f>
        <v>0</v>
      </c>
      <c r="C176" s="26">
        <f>IFERROR(+VLOOKUP("LEINNF"&amp;A176,'Main File'!A:O,7,0),0)</f>
        <v>0</v>
      </c>
      <c r="D176" s="26">
        <f>IFERROR(+VLOOKUP("LEINNF"&amp;A176,'Main File'!A:O,8,0),0)</f>
        <v>0</v>
      </c>
      <c r="E176" s="26">
        <f>IFERROR(+VLOOKUP("LEINNF"&amp;A176,'Main File'!A:O,9,0),0)</f>
        <v>0</v>
      </c>
      <c r="F176" s="26">
        <f>IFERROR(+VLOOKUP("LEINNF"&amp;A176,'Main File'!A:O,10,0),0)</f>
        <v>0</v>
      </c>
      <c r="G176" s="26">
        <f>IFERROR(+VLOOKUP("LEINNF"&amp;A176,'Main File'!A:O,11,0),0)</f>
        <v>0</v>
      </c>
      <c r="H176" s="26">
        <f>IFERROR(+VLOOKUP("LEINNF"&amp;A176,'Main File'!A:O,12,0),0)</f>
        <v>0</v>
      </c>
      <c r="I176" s="26">
        <f>IFERROR(+VLOOKUP("LEINNF"&amp;A176,'Main File'!A:O,13,0),0)</f>
        <v>0</v>
      </c>
      <c r="J176" s="26">
        <f>IFERROR(+VLOOKUP("LEINNF"&amp;A176,'Main File'!A:O,14,0),0)</f>
        <v>0</v>
      </c>
      <c r="K176" s="26">
        <f>IFERROR(+VLOOKUP("LEINNF"&amp;A176,'Main File'!A:O,15,0),0)</f>
        <v>0</v>
      </c>
    </row>
    <row r="177" spans="1:11" x14ac:dyDescent="0.25">
      <c r="A177" s="9">
        <f t="shared" si="2"/>
        <v>43364</v>
      </c>
      <c r="B177" s="26">
        <f>IFERROR(+VLOOKUP("LEINNF"&amp;A177,'Main File'!A:O,6,0),0)</f>
        <v>0</v>
      </c>
      <c r="C177" s="26">
        <f>IFERROR(+VLOOKUP("LEINNF"&amp;A177,'Main File'!A:O,7,0),0)</f>
        <v>0</v>
      </c>
      <c r="D177" s="26">
        <f>IFERROR(+VLOOKUP("LEINNF"&amp;A177,'Main File'!A:O,8,0),0)</f>
        <v>0</v>
      </c>
      <c r="E177" s="26">
        <f>IFERROR(+VLOOKUP("LEINNF"&amp;A177,'Main File'!A:O,9,0),0)</f>
        <v>0</v>
      </c>
      <c r="F177" s="26">
        <f>IFERROR(+VLOOKUP("LEINNF"&amp;A177,'Main File'!A:O,10,0),0)</f>
        <v>0</v>
      </c>
      <c r="G177" s="26">
        <f>IFERROR(+VLOOKUP("LEINNF"&amp;A177,'Main File'!A:O,11,0),0)</f>
        <v>0</v>
      </c>
      <c r="H177" s="26">
        <f>IFERROR(+VLOOKUP("LEINNF"&amp;A177,'Main File'!A:O,12,0),0)</f>
        <v>0</v>
      </c>
      <c r="I177" s="26">
        <f>IFERROR(+VLOOKUP("LEINNF"&amp;A177,'Main File'!A:O,13,0),0)</f>
        <v>0</v>
      </c>
      <c r="J177" s="26">
        <f>IFERROR(+VLOOKUP("LEINNF"&amp;A177,'Main File'!A:O,14,0),0)</f>
        <v>0</v>
      </c>
      <c r="K177" s="26">
        <f>IFERROR(+VLOOKUP("LEINNF"&amp;A177,'Main File'!A:O,15,0),0)</f>
        <v>0</v>
      </c>
    </row>
    <row r="178" spans="1:11" x14ac:dyDescent="0.25">
      <c r="A178" s="9">
        <f t="shared" si="2"/>
        <v>43365</v>
      </c>
      <c r="B178" s="26">
        <f>IFERROR(+VLOOKUP("LEINNF"&amp;A178,'Main File'!A:O,6,0),0)</f>
        <v>0</v>
      </c>
      <c r="C178" s="26">
        <f>IFERROR(+VLOOKUP("LEINNF"&amp;A178,'Main File'!A:O,7,0),0)</f>
        <v>0</v>
      </c>
      <c r="D178" s="26">
        <f>IFERROR(+VLOOKUP("LEINNF"&amp;A178,'Main File'!A:O,8,0),0)</f>
        <v>0</v>
      </c>
      <c r="E178" s="26">
        <f>IFERROR(+VLOOKUP("LEINNF"&amp;A178,'Main File'!A:O,9,0),0)</f>
        <v>0</v>
      </c>
      <c r="F178" s="26">
        <f>IFERROR(+VLOOKUP("LEINNF"&amp;A178,'Main File'!A:O,10,0),0)</f>
        <v>0</v>
      </c>
      <c r="G178" s="26">
        <f>IFERROR(+VLOOKUP("LEINNF"&amp;A178,'Main File'!A:O,11,0),0)</f>
        <v>0</v>
      </c>
      <c r="H178" s="26">
        <f>IFERROR(+VLOOKUP("LEINNF"&amp;A178,'Main File'!A:O,12,0),0)</f>
        <v>0</v>
      </c>
      <c r="I178" s="26">
        <f>IFERROR(+VLOOKUP("LEINNF"&amp;A178,'Main File'!A:O,13,0),0)</f>
        <v>0</v>
      </c>
      <c r="J178" s="26">
        <f>IFERROR(+VLOOKUP("LEINNF"&amp;A178,'Main File'!A:O,14,0),0)</f>
        <v>0</v>
      </c>
      <c r="K178" s="26">
        <f>IFERROR(+VLOOKUP("LEINNF"&amp;A178,'Main File'!A:O,15,0),0)</f>
        <v>0</v>
      </c>
    </row>
    <row r="179" spans="1:11" x14ac:dyDescent="0.25">
      <c r="A179" s="9">
        <f t="shared" si="2"/>
        <v>43366</v>
      </c>
      <c r="B179" s="26">
        <f>IFERROR(+VLOOKUP("LEINNF"&amp;A179,'Main File'!A:O,6,0),0)</f>
        <v>0</v>
      </c>
      <c r="C179" s="26">
        <f>IFERROR(+VLOOKUP("LEINNF"&amp;A179,'Main File'!A:O,7,0),0)</f>
        <v>0</v>
      </c>
      <c r="D179" s="26">
        <f>IFERROR(+VLOOKUP("LEINNF"&amp;A179,'Main File'!A:O,8,0),0)</f>
        <v>0</v>
      </c>
      <c r="E179" s="26">
        <f>IFERROR(+VLOOKUP("LEINNF"&amp;A179,'Main File'!A:O,9,0),0)</f>
        <v>0</v>
      </c>
      <c r="F179" s="26">
        <f>IFERROR(+VLOOKUP("LEINNF"&amp;A179,'Main File'!A:O,10,0),0)</f>
        <v>0</v>
      </c>
      <c r="G179" s="26">
        <f>IFERROR(+VLOOKUP("LEINNF"&amp;A179,'Main File'!A:O,11,0),0)</f>
        <v>0</v>
      </c>
      <c r="H179" s="26">
        <f>IFERROR(+VLOOKUP("LEINNF"&amp;A179,'Main File'!A:O,12,0),0)</f>
        <v>0</v>
      </c>
      <c r="I179" s="26">
        <f>IFERROR(+VLOOKUP("LEINNF"&amp;A179,'Main File'!A:O,13,0),0)</f>
        <v>0</v>
      </c>
      <c r="J179" s="26">
        <f>IFERROR(+VLOOKUP("LEINNF"&amp;A179,'Main File'!A:O,14,0),0)</f>
        <v>0</v>
      </c>
      <c r="K179" s="26">
        <f>IFERROR(+VLOOKUP("LEINNF"&amp;A179,'Main File'!A:O,15,0),0)</f>
        <v>0</v>
      </c>
    </row>
    <row r="180" spans="1:11" x14ac:dyDescent="0.25">
      <c r="A180" s="9">
        <f t="shared" si="2"/>
        <v>43367</v>
      </c>
      <c r="B180" s="26">
        <f>IFERROR(+VLOOKUP("LEINNF"&amp;A180,'Main File'!A:O,6,0),0)</f>
        <v>0</v>
      </c>
      <c r="C180" s="26">
        <f>IFERROR(+VLOOKUP("LEINNF"&amp;A180,'Main File'!A:O,7,0),0)</f>
        <v>0</v>
      </c>
      <c r="D180" s="26">
        <f>IFERROR(+VLOOKUP("LEINNF"&amp;A180,'Main File'!A:O,8,0),0)</f>
        <v>0</v>
      </c>
      <c r="E180" s="26">
        <f>IFERROR(+VLOOKUP("LEINNF"&amp;A180,'Main File'!A:O,9,0),0)</f>
        <v>0</v>
      </c>
      <c r="F180" s="26">
        <f>IFERROR(+VLOOKUP("LEINNF"&amp;A180,'Main File'!A:O,10,0),0)</f>
        <v>0</v>
      </c>
      <c r="G180" s="26">
        <f>IFERROR(+VLOOKUP("LEINNF"&amp;A180,'Main File'!A:O,11,0),0)</f>
        <v>0</v>
      </c>
      <c r="H180" s="26">
        <f>IFERROR(+VLOOKUP("LEINNF"&amp;A180,'Main File'!A:O,12,0),0)</f>
        <v>0</v>
      </c>
      <c r="I180" s="26">
        <f>IFERROR(+VLOOKUP("LEINNF"&amp;A180,'Main File'!A:O,13,0),0)</f>
        <v>0</v>
      </c>
      <c r="J180" s="26">
        <f>IFERROR(+VLOOKUP("LEINNF"&amp;A180,'Main File'!A:O,14,0),0)</f>
        <v>0</v>
      </c>
      <c r="K180" s="26">
        <f>IFERROR(+VLOOKUP("LEINNF"&amp;A180,'Main File'!A:O,15,0),0)</f>
        <v>0</v>
      </c>
    </row>
    <row r="181" spans="1:11" x14ac:dyDescent="0.25">
      <c r="A181" s="9">
        <f t="shared" si="2"/>
        <v>43368</v>
      </c>
      <c r="B181" s="26">
        <f>IFERROR(+VLOOKUP("LEINNF"&amp;A181,'Main File'!A:O,6,0),0)</f>
        <v>0</v>
      </c>
      <c r="C181" s="26">
        <f>IFERROR(+VLOOKUP("LEINNF"&amp;A181,'Main File'!A:O,7,0),0)</f>
        <v>0</v>
      </c>
      <c r="D181" s="26">
        <f>IFERROR(+VLOOKUP("LEINNF"&amp;A181,'Main File'!A:O,8,0),0)</f>
        <v>0</v>
      </c>
      <c r="E181" s="26">
        <f>IFERROR(+VLOOKUP("LEINNF"&amp;A181,'Main File'!A:O,9,0),0)</f>
        <v>0</v>
      </c>
      <c r="F181" s="26">
        <f>IFERROR(+VLOOKUP("LEINNF"&amp;A181,'Main File'!A:O,10,0),0)</f>
        <v>0</v>
      </c>
      <c r="G181" s="26">
        <f>IFERROR(+VLOOKUP("LEINNF"&amp;A181,'Main File'!A:O,11,0),0)</f>
        <v>0</v>
      </c>
      <c r="H181" s="26">
        <f>IFERROR(+VLOOKUP("LEINNF"&amp;A181,'Main File'!A:O,12,0),0)</f>
        <v>0</v>
      </c>
      <c r="I181" s="26">
        <f>IFERROR(+VLOOKUP("LEINNF"&amp;A181,'Main File'!A:O,13,0),0)</f>
        <v>0</v>
      </c>
      <c r="J181" s="26">
        <f>IFERROR(+VLOOKUP("LEINNF"&amp;A181,'Main File'!A:O,14,0),0)</f>
        <v>0</v>
      </c>
      <c r="K181" s="26">
        <f>IFERROR(+VLOOKUP("LEINNF"&amp;A181,'Main File'!A:O,15,0),0)</f>
        <v>0</v>
      </c>
    </row>
    <row r="182" spans="1:11" x14ac:dyDescent="0.25">
      <c r="A182" s="9">
        <f t="shared" si="2"/>
        <v>43369</v>
      </c>
      <c r="B182" s="26">
        <f>IFERROR(+VLOOKUP("LEINNF"&amp;A182,'Main File'!A:O,6,0),0)</f>
        <v>0</v>
      </c>
      <c r="C182" s="26">
        <f>IFERROR(+VLOOKUP("LEINNF"&amp;A182,'Main File'!A:O,7,0),0)</f>
        <v>0</v>
      </c>
      <c r="D182" s="26">
        <f>IFERROR(+VLOOKUP("LEINNF"&amp;A182,'Main File'!A:O,8,0),0)</f>
        <v>0</v>
      </c>
      <c r="E182" s="26">
        <f>IFERROR(+VLOOKUP("LEINNF"&amp;A182,'Main File'!A:O,9,0),0)</f>
        <v>0</v>
      </c>
      <c r="F182" s="26">
        <f>IFERROR(+VLOOKUP("LEINNF"&amp;A182,'Main File'!A:O,10,0),0)</f>
        <v>0</v>
      </c>
      <c r="G182" s="26">
        <f>IFERROR(+VLOOKUP("LEINNF"&amp;A182,'Main File'!A:O,11,0),0)</f>
        <v>0</v>
      </c>
      <c r="H182" s="26">
        <f>IFERROR(+VLOOKUP("LEINNF"&amp;A182,'Main File'!A:O,12,0),0)</f>
        <v>0</v>
      </c>
      <c r="I182" s="26">
        <f>IFERROR(+VLOOKUP("LEINNF"&amp;A182,'Main File'!A:O,13,0),0)</f>
        <v>0</v>
      </c>
      <c r="J182" s="26">
        <f>IFERROR(+VLOOKUP("LEINNF"&amp;A182,'Main File'!A:O,14,0),0)</f>
        <v>0</v>
      </c>
      <c r="K182" s="26">
        <f>IFERROR(+VLOOKUP("LEINNF"&amp;A182,'Main File'!A:O,15,0),0)</f>
        <v>0</v>
      </c>
    </row>
    <row r="183" spans="1:11" x14ac:dyDescent="0.25">
      <c r="A183" s="9">
        <f t="shared" si="2"/>
        <v>43370</v>
      </c>
      <c r="B183" s="26">
        <f>IFERROR(+VLOOKUP("LEINNF"&amp;A183,'Main File'!A:O,6,0),0)</f>
        <v>0</v>
      </c>
      <c r="C183" s="26">
        <f>IFERROR(+VLOOKUP("LEINNF"&amp;A183,'Main File'!A:O,7,0),0)</f>
        <v>0</v>
      </c>
      <c r="D183" s="26">
        <f>IFERROR(+VLOOKUP("LEINNF"&amp;A183,'Main File'!A:O,8,0),0)</f>
        <v>0</v>
      </c>
      <c r="E183" s="26">
        <f>IFERROR(+VLOOKUP("LEINNF"&amp;A183,'Main File'!A:O,9,0),0)</f>
        <v>0</v>
      </c>
      <c r="F183" s="26">
        <f>IFERROR(+VLOOKUP("LEINNF"&amp;A183,'Main File'!A:O,10,0),0)</f>
        <v>0</v>
      </c>
      <c r="G183" s="26">
        <f>IFERROR(+VLOOKUP("LEINNF"&amp;A183,'Main File'!A:O,11,0),0)</f>
        <v>0</v>
      </c>
      <c r="H183" s="26">
        <f>IFERROR(+VLOOKUP("LEINNF"&amp;A183,'Main File'!A:O,12,0),0)</f>
        <v>0</v>
      </c>
      <c r="I183" s="26">
        <f>IFERROR(+VLOOKUP("LEINNF"&amp;A183,'Main File'!A:O,13,0),0)</f>
        <v>0</v>
      </c>
      <c r="J183" s="26">
        <f>IFERROR(+VLOOKUP("LEINNF"&amp;A183,'Main File'!A:O,14,0),0)</f>
        <v>0</v>
      </c>
      <c r="K183" s="26">
        <f>IFERROR(+VLOOKUP("LEINNF"&amp;A183,'Main File'!A:O,15,0),0)</f>
        <v>0</v>
      </c>
    </row>
    <row r="184" spans="1:11" x14ac:dyDescent="0.25">
      <c r="A184" s="9">
        <f t="shared" si="2"/>
        <v>43371</v>
      </c>
      <c r="B184" s="26">
        <f>IFERROR(+VLOOKUP("LEINNF"&amp;A184,'Main File'!A:O,6,0),0)</f>
        <v>0</v>
      </c>
      <c r="C184" s="26">
        <f>IFERROR(+VLOOKUP("LEINNF"&amp;A184,'Main File'!A:O,7,0),0)</f>
        <v>0</v>
      </c>
      <c r="D184" s="26">
        <f>IFERROR(+VLOOKUP("LEINNF"&amp;A184,'Main File'!A:O,8,0),0)</f>
        <v>0</v>
      </c>
      <c r="E184" s="26">
        <f>IFERROR(+VLOOKUP("LEINNF"&amp;A184,'Main File'!A:O,9,0),0)</f>
        <v>0</v>
      </c>
      <c r="F184" s="26">
        <f>IFERROR(+VLOOKUP("LEINNF"&amp;A184,'Main File'!A:O,10,0),0)</f>
        <v>0</v>
      </c>
      <c r="G184" s="26">
        <f>IFERROR(+VLOOKUP("LEINNF"&amp;A184,'Main File'!A:O,11,0),0)</f>
        <v>0</v>
      </c>
      <c r="H184" s="26">
        <f>IFERROR(+VLOOKUP("LEINNF"&amp;A184,'Main File'!A:O,12,0),0)</f>
        <v>0</v>
      </c>
      <c r="I184" s="26">
        <f>IFERROR(+VLOOKUP("LEINNF"&amp;A184,'Main File'!A:O,13,0),0)</f>
        <v>0</v>
      </c>
      <c r="J184" s="26">
        <f>IFERROR(+VLOOKUP("LEINNF"&amp;A184,'Main File'!A:O,14,0),0)</f>
        <v>0</v>
      </c>
      <c r="K184" s="26">
        <f>IFERROR(+VLOOKUP("LEINNF"&amp;A184,'Main File'!A:O,15,0),0)</f>
        <v>0</v>
      </c>
    </row>
    <row r="185" spans="1:11" x14ac:dyDescent="0.25">
      <c r="A185" s="9">
        <f t="shared" si="2"/>
        <v>43372</v>
      </c>
      <c r="B185" s="26">
        <f>IFERROR(+VLOOKUP("LEINNF"&amp;A185,'Main File'!A:O,6,0),0)</f>
        <v>0</v>
      </c>
      <c r="C185" s="26">
        <f>IFERROR(+VLOOKUP("LEINNF"&amp;A185,'Main File'!A:O,7,0),0)</f>
        <v>0</v>
      </c>
      <c r="D185" s="26">
        <f>IFERROR(+VLOOKUP("LEINNF"&amp;A185,'Main File'!A:O,8,0),0)</f>
        <v>0</v>
      </c>
      <c r="E185" s="26">
        <f>IFERROR(+VLOOKUP("LEINNF"&amp;A185,'Main File'!A:O,9,0),0)</f>
        <v>0</v>
      </c>
      <c r="F185" s="26">
        <f>IFERROR(+VLOOKUP("LEINNF"&amp;A185,'Main File'!A:O,10,0),0)</f>
        <v>0</v>
      </c>
      <c r="G185" s="26">
        <f>IFERROR(+VLOOKUP("LEINNF"&amp;A185,'Main File'!A:O,11,0),0)</f>
        <v>0</v>
      </c>
      <c r="H185" s="26">
        <f>IFERROR(+VLOOKUP("LEINNF"&amp;A185,'Main File'!A:O,12,0),0)</f>
        <v>0</v>
      </c>
      <c r="I185" s="26">
        <f>IFERROR(+VLOOKUP("LEINNF"&amp;A185,'Main File'!A:O,13,0),0)</f>
        <v>0</v>
      </c>
      <c r="J185" s="26">
        <f>IFERROR(+VLOOKUP("LEINNF"&amp;A185,'Main File'!A:O,14,0),0)</f>
        <v>0</v>
      </c>
      <c r="K185" s="26">
        <f>IFERROR(+VLOOKUP("LEINNF"&amp;A185,'Main File'!A:O,15,0),0)</f>
        <v>0</v>
      </c>
    </row>
    <row r="186" spans="1:11" x14ac:dyDescent="0.25">
      <c r="A186" s="9">
        <f t="shared" si="2"/>
        <v>43373</v>
      </c>
      <c r="B186" s="26">
        <f>IFERROR(+VLOOKUP("LEINNF"&amp;A186,'Main File'!A:O,6,0),0)</f>
        <v>0</v>
      </c>
      <c r="C186" s="26">
        <f>IFERROR(+VLOOKUP("LEINNF"&amp;A186,'Main File'!A:O,7,0),0)</f>
        <v>0</v>
      </c>
      <c r="D186" s="26">
        <f>IFERROR(+VLOOKUP("LEINNF"&amp;A186,'Main File'!A:O,8,0),0)</f>
        <v>0</v>
      </c>
      <c r="E186" s="26">
        <f>IFERROR(+VLOOKUP("LEINNF"&amp;A186,'Main File'!A:O,9,0),0)</f>
        <v>0</v>
      </c>
      <c r="F186" s="26">
        <f>IFERROR(+VLOOKUP("LEINNF"&amp;A186,'Main File'!A:O,10,0),0)</f>
        <v>0</v>
      </c>
      <c r="G186" s="26">
        <f>IFERROR(+VLOOKUP("LEINNF"&amp;A186,'Main File'!A:O,11,0),0)</f>
        <v>0</v>
      </c>
      <c r="H186" s="26">
        <f>IFERROR(+VLOOKUP("LEINNF"&amp;A186,'Main File'!A:O,12,0),0)</f>
        <v>0</v>
      </c>
      <c r="I186" s="26">
        <f>IFERROR(+VLOOKUP("LEINNF"&amp;A186,'Main File'!A:O,13,0),0)</f>
        <v>0</v>
      </c>
      <c r="J186" s="26">
        <f>IFERROR(+VLOOKUP("LEINNF"&amp;A186,'Main File'!A:O,14,0),0)</f>
        <v>0</v>
      </c>
      <c r="K186" s="26">
        <f>IFERROR(+VLOOKUP("LEINNF"&amp;A186,'Main File'!A:O,15,0),0)</f>
        <v>0</v>
      </c>
    </row>
    <row r="187" spans="1:11" x14ac:dyDescent="0.25">
      <c r="A187" s="9">
        <f t="shared" si="2"/>
        <v>43374</v>
      </c>
      <c r="B187" s="26">
        <f>IFERROR(+VLOOKUP("LEINNF"&amp;A187,'Main File'!A:O,6,0),0)</f>
        <v>0</v>
      </c>
      <c r="C187" s="26">
        <f>IFERROR(+VLOOKUP("LEINNF"&amp;A187,'Main File'!A:O,7,0),0)</f>
        <v>0</v>
      </c>
      <c r="D187" s="26">
        <f>IFERROR(+VLOOKUP("LEINNF"&amp;A187,'Main File'!A:O,8,0),0)</f>
        <v>0</v>
      </c>
      <c r="E187" s="26">
        <f>IFERROR(+VLOOKUP("LEINNF"&amp;A187,'Main File'!A:O,9,0),0)</f>
        <v>0</v>
      </c>
      <c r="F187" s="26">
        <f>IFERROR(+VLOOKUP("LEINNF"&amp;A187,'Main File'!A:O,10,0),0)</f>
        <v>0</v>
      </c>
      <c r="G187" s="26">
        <f>IFERROR(+VLOOKUP("LEINNF"&amp;A187,'Main File'!A:O,11,0),0)</f>
        <v>0</v>
      </c>
      <c r="H187" s="26">
        <f>IFERROR(+VLOOKUP("LEINNF"&amp;A187,'Main File'!A:O,12,0),0)</f>
        <v>0</v>
      </c>
      <c r="I187" s="26">
        <f>IFERROR(+VLOOKUP("LEINNF"&amp;A187,'Main File'!A:O,13,0),0)</f>
        <v>0</v>
      </c>
      <c r="J187" s="26">
        <f>IFERROR(+VLOOKUP("LEINNF"&amp;A187,'Main File'!A:O,14,0),0)</f>
        <v>0</v>
      </c>
      <c r="K187" s="26">
        <f>IFERROR(+VLOOKUP("LEINNF"&amp;A187,'Main File'!A:O,15,0),0)</f>
        <v>0</v>
      </c>
    </row>
    <row r="188" spans="1:11" x14ac:dyDescent="0.25">
      <c r="A188" s="9">
        <f t="shared" si="2"/>
        <v>43375</v>
      </c>
      <c r="B188" s="26">
        <f>IFERROR(+VLOOKUP("LEINNF"&amp;A188,'Main File'!A:O,6,0),0)</f>
        <v>0</v>
      </c>
      <c r="C188" s="26">
        <f>IFERROR(+VLOOKUP("LEINNF"&amp;A188,'Main File'!A:O,7,0),0)</f>
        <v>0</v>
      </c>
      <c r="D188" s="26">
        <f>IFERROR(+VLOOKUP("LEINNF"&amp;A188,'Main File'!A:O,8,0),0)</f>
        <v>0</v>
      </c>
      <c r="E188" s="26">
        <f>IFERROR(+VLOOKUP("LEINNF"&amp;A188,'Main File'!A:O,9,0),0)</f>
        <v>0</v>
      </c>
      <c r="F188" s="26">
        <f>IFERROR(+VLOOKUP("LEINNF"&amp;A188,'Main File'!A:O,10,0),0)</f>
        <v>0</v>
      </c>
      <c r="G188" s="26">
        <f>IFERROR(+VLOOKUP("LEINNF"&amp;A188,'Main File'!A:O,11,0),0)</f>
        <v>0</v>
      </c>
      <c r="H188" s="26">
        <f>IFERROR(+VLOOKUP("LEINNF"&amp;A188,'Main File'!A:O,12,0),0)</f>
        <v>0</v>
      </c>
      <c r="I188" s="26">
        <f>IFERROR(+VLOOKUP("LEINNF"&amp;A188,'Main File'!A:O,13,0),0)</f>
        <v>0</v>
      </c>
      <c r="J188" s="26">
        <f>IFERROR(+VLOOKUP("LEINNF"&amp;A188,'Main File'!A:O,14,0),0)</f>
        <v>0</v>
      </c>
      <c r="K188" s="26">
        <f>IFERROR(+VLOOKUP("LEINNF"&amp;A188,'Main File'!A:O,15,0),0)</f>
        <v>0</v>
      </c>
    </row>
    <row r="189" spans="1:11" x14ac:dyDescent="0.25">
      <c r="A189" s="9">
        <f t="shared" si="2"/>
        <v>43376</v>
      </c>
      <c r="B189" s="26">
        <f>IFERROR(+VLOOKUP("LEINNF"&amp;A189,'Main File'!A:O,6,0),0)</f>
        <v>0</v>
      </c>
      <c r="C189" s="26">
        <f>IFERROR(+VLOOKUP("LEINNF"&amp;A189,'Main File'!A:O,7,0),0)</f>
        <v>0</v>
      </c>
      <c r="D189" s="26">
        <f>IFERROR(+VLOOKUP("LEINNF"&amp;A189,'Main File'!A:O,8,0),0)</f>
        <v>0</v>
      </c>
      <c r="E189" s="26">
        <f>IFERROR(+VLOOKUP("LEINNF"&amp;A189,'Main File'!A:O,9,0),0)</f>
        <v>0</v>
      </c>
      <c r="F189" s="26">
        <f>IFERROR(+VLOOKUP("LEINNF"&amp;A189,'Main File'!A:O,10,0),0)</f>
        <v>0</v>
      </c>
      <c r="G189" s="26">
        <f>IFERROR(+VLOOKUP("LEINNF"&amp;A189,'Main File'!A:O,11,0),0)</f>
        <v>0</v>
      </c>
      <c r="H189" s="26">
        <f>IFERROR(+VLOOKUP("LEINNF"&amp;A189,'Main File'!A:O,12,0),0)</f>
        <v>0</v>
      </c>
      <c r="I189" s="26">
        <f>IFERROR(+VLOOKUP("LEINNF"&amp;A189,'Main File'!A:O,13,0),0)</f>
        <v>0</v>
      </c>
      <c r="J189" s="26">
        <f>IFERROR(+VLOOKUP("LEINNF"&amp;A189,'Main File'!A:O,14,0),0)</f>
        <v>0</v>
      </c>
      <c r="K189" s="26">
        <f>IFERROR(+VLOOKUP("LEINNF"&amp;A189,'Main File'!A:O,15,0),0)</f>
        <v>0</v>
      </c>
    </row>
    <row r="190" spans="1:11" x14ac:dyDescent="0.25">
      <c r="A190" s="9">
        <f t="shared" si="2"/>
        <v>43377</v>
      </c>
      <c r="B190" s="26">
        <f>IFERROR(+VLOOKUP("LEINNF"&amp;A190,'Main File'!A:O,6,0),0)</f>
        <v>0</v>
      </c>
      <c r="C190" s="26">
        <f>IFERROR(+VLOOKUP("LEINNF"&amp;A190,'Main File'!A:O,7,0),0)</f>
        <v>0</v>
      </c>
      <c r="D190" s="26">
        <f>IFERROR(+VLOOKUP("LEINNF"&amp;A190,'Main File'!A:O,8,0),0)</f>
        <v>0</v>
      </c>
      <c r="E190" s="26">
        <f>IFERROR(+VLOOKUP("LEINNF"&amp;A190,'Main File'!A:O,9,0),0)</f>
        <v>0</v>
      </c>
      <c r="F190" s="26">
        <f>IFERROR(+VLOOKUP("LEINNF"&amp;A190,'Main File'!A:O,10,0),0)</f>
        <v>0</v>
      </c>
      <c r="G190" s="26">
        <f>IFERROR(+VLOOKUP("LEINNF"&amp;A190,'Main File'!A:O,11,0),0)</f>
        <v>0</v>
      </c>
      <c r="H190" s="26">
        <f>IFERROR(+VLOOKUP("LEINNF"&amp;A190,'Main File'!A:O,12,0),0)</f>
        <v>0</v>
      </c>
      <c r="I190" s="26">
        <f>IFERROR(+VLOOKUP("LEINNF"&amp;A190,'Main File'!A:O,13,0),0)</f>
        <v>0</v>
      </c>
      <c r="J190" s="26">
        <f>IFERROR(+VLOOKUP("LEINNF"&amp;A190,'Main File'!A:O,14,0),0)</f>
        <v>0</v>
      </c>
      <c r="K190" s="26">
        <f>IFERROR(+VLOOKUP("LEINNF"&amp;A190,'Main File'!A:O,15,0),0)</f>
        <v>0</v>
      </c>
    </row>
    <row r="191" spans="1:11" x14ac:dyDescent="0.25">
      <c r="A191" s="9">
        <f t="shared" si="2"/>
        <v>43378</v>
      </c>
      <c r="B191" s="26">
        <f>IFERROR(+VLOOKUP("LEINNF"&amp;A191,'Main File'!A:O,6,0),0)</f>
        <v>0</v>
      </c>
      <c r="C191" s="26">
        <f>IFERROR(+VLOOKUP("LEINNF"&amp;A191,'Main File'!A:O,7,0),0)</f>
        <v>0</v>
      </c>
      <c r="D191" s="26">
        <f>IFERROR(+VLOOKUP("LEINNF"&amp;A191,'Main File'!A:O,8,0),0)</f>
        <v>0</v>
      </c>
      <c r="E191" s="26">
        <f>IFERROR(+VLOOKUP("LEINNF"&amp;A191,'Main File'!A:O,9,0),0)</f>
        <v>0</v>
      </c>
      <c r="F191" s="26">
        <f>IFERROR(+VLOOKUP("LEINNF"&amp;A191,'Main File'!A:O,10,0),0)</f>
        <v>0</v>
      </c>
      <c r="G191" s="26">
        <f>IFERROR(+VLOOKUP("LEINNF"&amp;A191,'Main File'!A:O,11,0),0)</f>
        <v>0</v>
      </c>
      <c r="H191" s="26">
        <f>IFERROR(+VLOOKUP("LEINNF"&amp;A191,'Main File'!A:O,12,0),0)</f>
        <v>0</v>
      </c>
      <c r="I191" s="26">
        <f>IFERROR(+VLOOKUP("LEINNF"&amp;A191,'Main File'!A:O,13,0),0)</f>
        <v>0</v>
      </c>
      <c r="J191" s="26">
        <f>IFERROR(+VLOOKUP("LEINNF"&amp;A191,'Main File'!A:O,14,0),0)</f>
        <v>0</v>
      </c>
      <c r="K191" s="26">
        <f>IFERROR(+VLOOKUP("LEINNF"&amp;A191,'Main File'!A:O,15,0),0)</f>
        <v>0</v>
      </c>
    </row>
    <row r="192" spans="1:11" x14ac:dyDescent="0.25">
      <c r="A192" s="9">
        <f t="shared" si="2"/>
        <v>43379</v>
      </c>
      <c r="B192" s="26">
        <f>IFERROR(+VLOOKUP("LEINNF"&amp;A192,'Main File'!A:O,6,0),0)</f>
        <v>0</v>
      </c>
      <c r="C192" s="26">
        <f>IFERROR(+VLOOKUP("LEINNF"&amp;A192,'Main File'!A:O,7,0),0)</f>
        <v>0</v>
      </c>
      <c r="D192" s="26">
        <f>IFERROR(+VLOOKUP("LEINNF"&amp;A192,'Main File'!A:O,8,0),0)</f>
        <v>0</v>
      </c>
      <c r="E192" s="26">
        <f>IFERROR(+VLOOKUP("LEINNF"&amp;A192,'Main File'!A:O,9,0),0)</f>
        <v>0</v>
      </c>
      <c r="F192" s="26">
        <f>IFERROR(+VLOOKUP("LEINNF"&amp;A192,'Main File'!A:O,10,0),0)</f>
        <v>0</v>
      </c>
      <c r="G192" s="26">
        <f>IFERROR(+VLOOKUP("LEINNF"&amp;A192,'Main File'!A:O,11,0),0)</f>
        <v>0</v>
      </c>
      <c r="H192" s="26">
        <f>IFERROR(+VLOOKUP("LEINNF"&amp;A192,'Main File'!A:O,12,0),0)</f>
        <v>0</v>
      </c>
      <c r="I192" s="26">
        <f>IFERROR(+VLOOKUP("LEINNF"&amp;A192,'Main File'!A:O,13,0),0)</f>
        <v>0</v>
      </c>
      <c r="J192" s="26">
        <f>IFERROR(+VLOOKUP("LEINNF"&amp;A192,'Main File'!A:O,14,0),0)</f>
        <v>0</v>
      </c>
      <c r="K192" s="26">
        <f>IFERROR(+VLOOKUP("LEINNF"&amp;A192,'Main File'!A:O,15,0),0)</f>
        <v>0</v>
      </c>
    </row>
    <row r="193" spans="1:11" x14ac:dyDescent="0.25">
      <c r="A193" s="9">
        <f t="shared" si="2"/>
        <v>43380</v>
      </c>
      <c r="B193" s="26">
        <f>IFERROR(+VLOOKUP("LEINNF"&amp;A193,'Main File'!A:O,6,0),0)</f>
        <v>0</v>
      </c>
      <c r="C193" s="26">
        <f>IFERROR(+VLOOKUP("LEINNF"&amp;A193,'Main File'!A:O,7,0),0)</f>
        <v>0</v>
      </c>
      <c r="D193" s="26">
        <f>IFERROR(+VLOOKUP("LEINNF"&amp;A193,'Main File'!A:O,8,0),0)</f>
        <v>0</v>
      </c>
      <c r="E193" s="26">
        <f>IFERROR(+VLOOKUP("LEINNF"&amp;A193,'Main File'!A:O,9,0),0)</f>
        <v>0</v>
      </c>
      <c r="F193" s="26">
        <f>IFERROR(+VLOOKUP("LEINNF"&amp;A193,'Main File'!A:O,10,0),0)</f>
        <v>0</v>
      </c>
      <c r="G193" s="26">
        <f>IFERROR(+VLOOKUP("LEINNF"&amp;A193,'Main File'!A:O,11,0),0)</f>
        <v>0</v>
      </c>
      <c r="H193" s="26">
        <f>IFERROR(+VLOOKUP("LEINNF"&amp;A193,'Main File'!A:O,12,0),0)</f>
        <v>0</v>
      </c>
      <c r="I193" s="26">
        <f>IFERROR(+VLOOKUP("LEINNF"&amp;A193,'Main File'!A:O,13,0),0)</f>
        <v>0</v>
      </c>
      <c r="J193" s="26">
        <f>IFERROR(+VLOOKUP("LEINNF"&amp;A193,'Main File'!A:O,14,0),0)</f>
        <v>0</v>
      </c>
      <c r="K193" s="26">
        <f>IFERROR(+VLOOKUP("LEINNF"&amp;A193,'Main File'!A:O,15,0),0)</f>
        <v>0</v>
      </c>
    </row>
    <row r="194" spans="1:11" x14ac:dyDescent="0.25">
      <c r="A194" s="9">
        <f t="shared" si="2"/>
        <v>43381</v>
      </c>
      <c r="B194" s="26">
        <f>IFERROR(+VLOOKUP("LEINNF"&amp;A194,'Main File'!A:O,6,0),0)</f>
        <v>0</v>
      </c>
      <c r="C194" s="26">
        <f>IFERROR(+VLOOKUP("LEINNF"&amp;A194,'Main File'!A:O,7,0),0)</f>
        <v>0</v>
      </c>
      <c r="D194" s="26">
        <f>IFERROR(+VLOOKUP("LEINNF"&amp;A194,'Main File'!A:O,8,0),0)</f>
        <v>0</v>
      </c>
      <c r="E194" s="26">
        <f>IFERROR(+VLOOKUP("LEINNF"&amp;A194,'Main File'!A:O,9,0),0)</f>
        <v>0</v>
      </c>
      <c r="F194" s="26">
        <f>IFERROR(+VLOOKUP("LEINNF"&amp;A194,'Main File'!A:O,10,0),0)</f>
        <v>0</v>
      </c>
      <c r="G194" s="26">
        <f>IFERROR(+VLOOKUP("LEINNF"&amp;A194,'Main File'!A:O,11,0),0)</f>
        <v>0</v>
      </c>
      <c r="H194" s="26">
        <f>IFERROR(+VLOOKUP("LEINNF"&amp;A194,'Main File'!A:O,12,0),0)</f>
        <v>0</v>
      </c>
      <c r="I194" s="26">
        <f>IFERROR(+VLOOKUP("LEINNF"&amp;A194,'Main File'!A:O,13,0),0)</f>
        <v>0</v>
      </c>
      <c r="J194" s="26">
        <f>IFERROR(+VLOOKUP("LEINNF"&amp;A194,'Main File'!A:O,14,0),0)</f>
        <v>0</v>
      </c>
      <c r="K194" s="26">
        <f>IFERROR(+VLOOKUP("LEINNF"&amp;A194,'Main File'!A:O,15,0),0)</f>
        <v>0</v>
      </c>
    </row>
    <row r="195" spans="1:11" x14ac:dyDescent="0.25">
      <c r="A195" s="9">
        <f t="shared" si="2"/>
        <v>43382</v>
      </c>
      <c r="B195" s="26">
        <f>IFERROR(+VLOOKUP("LEINNF"&amp;A195,'Main File'!A:O,6,0),0)</f>
        <v>0</v>
      </c>
      <c r="C195" s="26">
        <f>IFERROR(+VLOOKUP("LEINNF"&amp;A195,'Main File'!A:O,7,0),0)</f>
        <v>0</v>
      </c>
      <c r="D195" s="26">
        <f>IFERROR(+VLOOKUP("LEINNF"&amp;A195,'Main File'!A:O,8,0),0)</f>
        <v>0</v>
      </c>
      <c r="E195" s="26">
        <f>IFERROR(+VLOOKUP("LEINNF"&amp;A195,'Main File'!A:O,9,0),0)</f>
        <v>0</v>
      </c>
      <c r="F195" s="26">
        <f>IFERROR(+VLOOKUP("LEINNF"&amp;A195,'Main File'!A:O,10,0),0)</f>
        <v>0</v>
      </c>
      <c r="G195" s="26">
        <f>IFERROR(+VLOOKUP("LEINNF"&amp;A195,'Main File'!A:O,11,0),0)</f>
        <v>0</v>
      </c>
      <c r="H195" s="26">
        <f>IFERROR(+VLOOKUP("LEINNF"&amp;A195,'Main File'!A:O,12,0),0)</f>
        <v>0</v>
      </c>
      <c r="I195" s="26">
        <f>IFERROR(+VLOOKUP("LEINNF"&amp;A195,'Main File'!A:O,13,0),0)</f>
        <v>0</v>
      </c>
      <c r="J195" s="26">
        <f>IFERROR(+VLOOKUP("LEINNF"&amp;A195,'Main File'!A:O,14,0),0)</f>
        <v>0</v>
      </c>
      <c r="K195" s="26">
        <f>IFERROR(+VLOOKUP("LEINNF"&amp;A195,'Main File'!A:O,15,0),0)</f>
        <v>0</v>
      </c>
    </row>
    <row r="196" spans="1:11" x14ac:dyDescent="0.25">
      <c r="A196" s="9">
        <f t="shared" si="2"/>
        <v>43383</v>
      </c>
      <c r="B196" s="26">
        <f>IFERROR(+VLOOKUP("LEINNF"&amp;A196,'Main File'!A:O,6,0),0)</f>
        <v>0</v>
      </c>
      <c r="C196" s="26">
        <f>IFERROR(+VLOOKUP("LEINNF"&amp;A196,'Main File'!A:O,7,0),0)</f>
        <v>0</v>
      </c>
      <c r="D196" s="26">
        <f>IFERROR(+VLOOKUP("LEINNF"&amp;A196,'Main File'!A:O,8,0),0)</f>
        <v>0</v>
      </c>
      <c r="E196" s="26">
        <f>IFERROR(+VLOOKUP("LEINNF"&amp;A196,'Main File'!A:O,9,0),0)</f>
        <v>0</v>
      </c>
      <c r="F196" s="26">
        <f>IFERROR(+VLOOKUP("LEINNF"&amp;A196,'Main File'!A:O,10,0),0)</f>
        <v>0</v>
      </c>
      <c r="G196" s="26">
        <f>IFERROR(+VLOOKUP("LEINNF"&amp;A196,'Main File'!A:O,11,0),0)</f>
        <v>0</v>
      </c>
      <c r="H196" s="26">
        <f>IFERROR(+VLOOKUP("LEINNF"&amp;A196,'Main File'!A:O,12,0),0)</f>
        <v>0</v>
      </c>
      <c r="I196" s="26">
        <f>IFERROR(+VLOOKUP("LEINNF"&amp;A196,'Main File'!A:O,13,0),0)</f>
        <v>0</v>
      </c>
      <c r="J196" s="26">
        <f>IFERROR(+VLOOKUP("LEINNF"&amp;A196,'Main File'!A:O,14,0),0)</f>
        <v>0</v>
      </c>
      <c r="K196" s="26">
        <f>IFERROR(+VLOOKUP("LEINNF"&amp;A196,'Main File'!A:O,15,0),0)</f>
        <v>0</v>
      </c>
    </row>
    <row r="197" spans="1:11" x14ac:dyDescent="0.25">
      <c r="A197" s="9">
        <f t="shared" si="2"/>
        <v>43384</v>
      </c>
      <c r="B197" s="26">
        <f>IFERROR(+VLOOKUP("LEINNF"&amp;A197,'Main File'!A:O,6,0),0)</f>
        <v>0</v>
      </c>
      <c r="C197" s="26">
        <f>IFERROR(+VLOOKUP("LEINNF"&amp;A197,'Main File'!A:O,7,0),0)</f>
        <v>0</v>
      </c>
      <c r="D197" s="26">
        <f>IFERROR(+VLOOKUP("LEINNF"&amp;A197,'Main File'!A:O,8,0),0)</f>
        <v>0</v>
      </c>
      <c r="E197" s="26">
        <f>IFERROR(+VLOOKUP("LEINNF"&amp;A197,'Main File'!A:O,9,0),0)</f>
        <v>0</v>
      </c>
      <c r="F197" s="26">
        <f>IFERROR(+VLOOKUP("LEINNF"&amp;A197,'Main File'!A:O,10,0),0)</f>
        <v>0</v>
      </c>
      <c r="G197" s="26">
        <f>IFERROR(+VLOOKUP("LEINNF"&amp;A197,'Main File'!A:O,11,0),0)</f>
        <v>0</v>
      </c>
      <c r="H197" s="26">
        <f>IFERROR(+VLOOKUP("LEINNF"&amp;A197,'Main File'!A:O,12,0),0)</f>
        <v>0</v>
      </c>
      <c r="I197" s="26">
        <f>IFERROR(+VLOOKUP("LEINNF"&amp;A197,'Main File'!A:O,13,0),0)</f>
        <v>0</v>
      </c>
      <c r="J197" s="26">
        <f>IFERROR(+VLOOKUP("LEINNF"&amp;A197,'Main File'!A:O,14,0),0)</f>
        <v>0</v>
      </c>
      <c r="K197" s="26">
        <f>IFERROR(+VLOOKUP("LEINNF"&amp;A197,'Main File'!A:O,15,0),0)</f>
        <v>0</v>
      </c>
    </row>
    <row r="198" spans="1:11" x14ac:dyDescent="0.25">
      <c r="A198" s="9">
        <f t="shared" si="2"/>
        <v>43385</v>
      </c>
      <c r="B198" s="26">
        <f>IFERROR(+VLOOKUP("LEINNF"&amp;A198,'Main File'!A:O,6,0),0)</f>
        <v>0</v>
      </c>
      <c r="C198" s="26">
        <f>IFERROR(+VLOOKUP("LEINNF"&amp;A198,'Main File'!A:O,7,0),0)</f>
        <v>0</v>
      </c>
      <c r="D198" s="26">
        <f>IFERROR(+VLOOKUP("LEINNF"&amp;A198,'Main File'!A:O,8,0),0)</f>
        <v>0</v>
      </c>
      <c r="E198" s="26">
        <f>IFERROR(+VLOOKUP("LEINNF"&amp;A198,'Main File'!A:O,9,0),0)</f>
        <v>0</v>
      </c>
      <c r="F198" s="26">
        <f>IFERROR(+VLOOKUP("LEINNF"&amp;A198,'Main File'!A:O,10,0),0)</f>
        <v>0</v>
      </c>
      <c r="G198" s="26">
        <f>IFERROR(+VLOOKUP("LEINNF"&amp;A198,'Main File'!A:O,11,0),0)</f>
        <v>0</v>
      </c>
      <c r="H198" s="26">
        <f>IFERROR(+VLOOKUP("LEINNF"&amp;A198,'Main File'!A:O,12,0),0)</f>
        <v>0</v>
      </c>
      <c r="I198" s="26">
        <f>IFERROR(+VLOOKUP("LEINNF"&amp;A198,'Main File'!A:O,13,0),0)</f>
        <v>0</v>
      </c>
      <c r="J198" s="26">
        <f>IFERROR(+VLOOKUP("LEINNF"&amp;A198,'Main File'!A:O,14,0),0)</f>
        <v>0</v>
      </c>
      <c r="K198" s="26">
        <f>IFERROR(+VLOOKUP("LEINNF"&amp;A198,'Main File'!A:O,15,0),0)</f>
        <v>0</v>
      </c>
    </row>
    <row r="199" spans="1:11" x14ac:dyDescent="0.25">
      <c r="A199" s="9">
        <f t="shared" ref="A199:A262" si="3">+A198+1</f>
        <v>43386</v>
      </c>
      <c r="B199" s="26">
        <f>IFERROR(+VLOOKUP("LEINNF"&amp;A199,'Main File'!A:O,6,0),0)</f>
        <v>0</v>
      </c>
      <c r="C199" s="26">
        <f>IFERROR(+VLOOKUP("LEINNF"&amp;A199,'Main File'!A:O,7,0),0)</f>
        <v>0</v>
      </c>
      <c r="D199" s="26">
        <f>IFERROR(+VLOOKUP("LEINNF"&amp;A199,'Main File'!A:O,8,0),0)</f>
        <v>0</v>
      </c>
      <c r="E199" s="26">
        <f>IFERROR(+VLOOKUP("LEINNF"&amp;A199,'Main File'!A:O,9,0),0)</f>
        <v>0</v>
      </c>
      <c r="F199" s="26">
        <f>IFERROR(+VLOOKUP("LEINNF"&amp;A199,'Main File'!A:O,10,0),0)</f>
        <v>0</v>
      </c>
      <c r="G199" s="26">
        <f>IFERROR(+VLOOKUP("LEINNF"&amp;A199,'Main File'!A:O,11,0),0)</f>
        <v>0</v>
      </c>
      <c r="H199" s="26">
        <f>IFERROR(+VLOOKUP("LEINNF"&amp;A199,'Main File'!A:O,12,0),0)</f>
        <v>0</v>
      </c>
      <c r="I199" s="26">
        <f>IFERROR(+VLOOKUP("LEINNF"&amp;A199,'Main File'!A:O,13,0),0)</f>
        <v>0</v>
      </c>
      <c r="J199" s="26">
        <f>IFERROR(+VLOOKUP("LEINNF"&amp;A199,'Main File'!A:O,14,0),0)</f>
        <v>0</v>
      </c>
      <c r="K199" s="26">
        <f>IFERROR(+VLOOKUP("LEINNF"&amp;A199,'Main File'!A:O,15,0),0)</f>
        <v>0</v>
      </c>
    </row>
    <row r="200" spans="1:11" x14ac:dyDescent="0.25">
      <c r="A200" s="9">
        <f t="shared" si="3"/>
        <v>43387</v>
      </c>
      <c r="B200" s="26">
        <f>IFERROR(+VLOOKUP("LEINNF"&amp;A200,'Main File'!A:O,6,0),0)</f>
        <v>0</v>
      </c>
      <c r="C200" s="26">
        <f>IFERROR(+VLOOKUP("LEINNF"&amp;A200,'Main File'!A:O,7,0),0)</f>
        <v>0</v>
      </c>
      <c r="D200" s="26">
        <f>IFERROR(+VLOOKUP("LEINNF"&amp;A200,'Main File'!A:O,8,0),0)</f>
        <v>0</v>
      </c>
      <c r="E200" s="26">
        <f>IFERROR(+VLOOKUP("LEINNF"&amp;A200,'Main File'!A:O,9,0),0)</f>
        <v>0</v>
      </c>
      <c r="F200" s="26">
        <f>IFERROR(+VLOOKUP("LEINNF"&amp;A200,'Main File'!A:O,10,0),0)</f>
        <v>0</v>
      </c>
      <c r="G200" s="26">
        <f>IFERROR(+VLOOKUP("LEINNF"&amp;A200,'Main File'!A:O,11,0),0)</f>
        <v>0</v>
      </c>
      <c r="H200" s="26">
        <f>IFERROR(+VLOOKUP("LEINNF"&amp;A200,'Main File'!A:O,12,0),0)</f>
        <v>0</v>
      </c>
      <c r="I200" s="26">
        <f>IFERROR(+VLOOKUP("LEINNF"&amp;A200,'Main File'!A:O,13,0),0)</f>
        <v>0</v>
      </c>
      <c r="J200" s="26">
        <f>IFERROR(+VLOOKUP("LEINNF"&amp;A200,'Main File'!A:O,14,0),0)</f>
        <v>0</v>
      </c>
      <c r="K200" s="26">
        <f>IFERROR(+VLOOKUP("LEINNF"&amp;A200,'Main File'!A:O,15,0),0)</f>
        <v>0</v>
      </c>
    </row>
    <row r="201" spans="1:11" x14ac:dyDescent="0.25">
      <c r="A201" s="9">
        <f t="shared" si="3"/>
        <v>43388</v>
      </c>
      <c r="B201" s="26">
        <f>IFERROR(+VLOOKUP("LEINNF"&amp;A201,'Main File'!A:O,6,0),0)</f>
        <v>0</v>
      </c>
      <c r="C201" s="26">
        <f>IFERROR(+VLOOKUP("LEINNF"&amp;A201,'Main File'!A:O,7,0),0)</f>
        <v>0</v>
      </c>
      <c r="D201" s="26">
        <f>IFERROR(+VLOOKUP("LEINNF"&amp;A201,'Main File'!A:O,8,0),0)</f>
        <v>0</v>
      </c>
      <c r="E201" s="26">
        <f>IFERROR(+VLOOKUP("LEINNF"&amp;A201,'Main File'!A:O,9,0),0)</f>
        <v>0</v>
      </c>
      <c r="F201" s="26">
        <f>IFERROR(+VLOOKUP("LEINNF"&amp;A201,'Main File'!A:O,10,0),0)</f>
        <v>0</v>
      </c>
      <c r="G201" s="26">
        <f>IFERROR(+VLOOKUP("LEINNF"&amp;A201,'Main File'!A:O,11,0),0)</f>
        <v>0</v>
      </c>
      <c r="H201" s="26">
        <f>IFERROR(+VLOOKUP("LEINNF"&amp;A201,'Main File'!A:O,12,0),0)</f>
        <v>0</v>
      </c>
      <c r="I201" s="26">
        <f>IFERROR(+VLOOKUP("LEINNF"&amp;A201,'Main File'!A:O,13,0),0)</f>
        <v>0</v>
      </c>
      <c r="J201" s="26">
        <f>IFERROR(+VLOOKUP("LEINNF"&amp;A201,'Main File'!A:O,14,0),0)</f>
        <v>0</v>
      </c>
      <c r="K201" s="26">
        <f>IFERROR(+VLOOKUP("LEINNF"&amp;A201,'Main File'!A:O,15,0),0)</f>
        <v>0</v>
      </c>
    </row>
    <row r="202" spans="1:11" x14ac:dyDescent="0.25">
      <c r="A202" s="9">
        <f t="shared" si="3"/>
        <v>43389</v>
      </c>
      <c r="B202" s="26">
        <f>IFERROR(+VLOOKUP("LEINNF"&amp;A202,'Main File'!A:O,6,0),0)</f>
        <v>0</v>
      </c>
      <c r="C202" s="26">
        <f>IFERROR(+VLOOKUP("LEINNF"&amp;A202,'Main File'!A:O,7,0),0)</f>
        <v>0</v>
      </c>
      <c r="D202" s="26">
        <f>IFERROR(+VLOOKUP("LEINNF"&amp;A202,'Main File'!A:O,8,0),0)</f>
        <v>0</v>
      </c>
      <c r="E202" s="26">
        <f>IFERROR(+VLOOKUP("LEINNF"&amp;A202,'Main File'!A:O,9,0),0)</f>
        <v>0</v>
      </c>
      <c r="F202" s="26">
        <f>IFERROR(+VLOOKUP("LEINNF"&amp;A202,'Main File'!A:O,10,0),0)</f>
        <v>0</v>
      </c>
      <c r="G202" s="26">
        <f>IFERROR(+VLOOKUP("LEINNF"&amp;A202,'Main File'!A:O,11,0),0)</f>
        <v>0</v>
      </c>
      <c r="H202" s="26">
        <f>IFERROR(+VLOOKUP("LEINNF"&amp;A202,'Main File'!A:O,12,0),0)</f>
        <v>0</v>
      </c>
      <c r="I202" s="26">
        <f>IFERROR(+VLOOKUP("LEINNF"&amp;A202,'Main File'!A:O,13,0),0)</f>
        <v>0</v>
      </c>
      <c r="J202" s="26">
        <f>IFERROR(+VLOOKUP("LEINNF"&amp;A202,'Main File'!A:O,14,0),0)</f>
        <v>0</v>
      </c>
      <c r="K202" s="26">
        <f>IFERROR(+VLOOKUP("LEINNF"&amp;A202,'Main File'!A:O,15,0),0)</f>
        <v>0</v>
      </c>
    </row>
    <row r="203" spans="1:11" x14ac:dyDescent="0.25">
      <c r="A203" s="9">
        <f t="shared" si="3"/>
        <v>43390</v>
      </c>
      <c r="B203" s="26">
        <f>IFERROR(+VLOOKUP("LEINNF"&amp;A203,'Main File'!A:O,6,0),0)</f>
        <v>0</v>
      </c>
      <c r="C203" s="26">
        <f>IFERROR(+VLOOKUP("LEINNF"&amp;A203,'Main File'!A:O,7,0),0)</f>
        <v>0</v>
      </c>
      <c r="D203" s="26">
        <f>IFERROR(+VLOOKUP("LEINNF"&amp;A203,'Main File'!A:O,8,0),0)</f>
        <v>0</v>
      </c>
      <c r="E203" s="26">
        <f>IFERROR(+VLOOKUP("LEINNF"&amp;A203,'Main File'!A:O,9,0),0)</f>
        <v>0</v>
      </c>
      <c r="F203" s="26">
        <f>IFERROR(+VLOOKUP("LEINNF"&amp;A203,'Main File'!A:O,10,0),0)</f>
        <v>0</v>
      </c>
      <c r="G203" s="26">
        <f>IFERROR(+VLOOKUP("LEINNF"&amp;A203,'Main File'!A:O,11,0),0)</f>
        <v>0</v>
      </c>
      <c r="H203" s="26">
        <f>IFERROR(+VLOOKUP("LEINNF"&amp;A203,'Main File'!A:O,12,0),0)</f>
        <v>0</v>
      </c>
      <c r="I203" s="26">
        <f>IFERROR(+VLOOKUP("LEINNF"&amp;A203,'Main File'!A:O,13,0),0)</f>
        <v>0</v>
      </c>
      <c r="J203" s="26">
        <f>IFERROR(+VLOOKUP("LEINNF"&amp;A203,'Main File'!A:O,14,0),0)</f>
        <v>0</v>
      </c>
      <c r="K203" s="26">
        <f>IFERROR(+VLOOKUP("LEINNF"&amp;A203,'Main File'!A:O,15,0),0)</f>
        <v>0</v>
      </c>
    </row>
    <row r="204" spans="1:11" x14ac:dyDescent="0.25">
      <c r="A204" s="9">
        <f t="shared" si="3"/>
        <v>43391</v>
      </c>
      <c r="B204" s="26">
        <f>IFERROR(+VLOOKUP("LEINNF"&amp;A204,'Main File'!A:O,6,0),0)</f>
        <v>0</v>
      </c>
      <c r="C204" s="26">
        <f>IFERROR(+VLOOKUP("LEINNF"&amp;A204,'Main File'!A:O,7,0),0)</f>
        <v>0</v>
      </c>
      <c r="D204" s="26">
        <f>IFERROR(+VLOOKUP("LEINNF"&amp;A204,'Main File'!A:O,8,0),0)</f>
        <v>0</v>
      </c>
      <c r="E204" s="26">
        <f>IFERROR(+VLOOKUP("LEINNF"&amp;A204,'Main File'!A:O,9,0),0)</f>
        <v>0</v>
      </c>
      <c r="F204" s="26">
        <f>IFERROR(+VLOOKUP("LEINNF"&amp;A204,'Main File'!A:O,10,0),0)</f>
        <v>0</v>
      </c>
      <c r="G204" s="26">
        <f>IFERROR(+VLOOKUP("LEINNF"&amp;A204,'Main File'!A:O,11,0),0)</f>
        <v>0</v>
      </c>
      <c r="H204" s="26">
        <f>IFERROR(+VLOOKUP("LEINNF"&amp;A204,'Main File'!A:O,12,0),0)</f>
        <v>0</v>
      </c>
      <c r="I204" s="26">
        <f>IFERROR(+VLOOKUP("LEINNF"&amp;A204,'Main File'!A:O,13,0),0)</f>
        <v>0</v>
      </c>
      <c r="J204" s="26">
        <f>IFERROR(+VLOOKUP("LEINNF"&amp;A204,'Main File'!A:O,14,0),0)</f>
        <v>0</v>
      </c>
      <c r="K204" s="26">
        <f>IFERROR(+VLOOKUP("LEINNF"&amp;A204,'Main File'!A:O,15,0),0)</f>
        <v>0</v>
      </c>
    </row>
    <row r="205" spans="1:11" x14ac:dyDescent="0.25">
      <c r="A205" s="9">
        <f t="shared" si="3"/>
        <v>43392</v>
      </c>
      <c r="B205" s="26">
        <f>IFERROR(+VLOOKUP("LEINNF"&amp;A205,'Main File'!A:O,6,0),0)</f>
        <v>0</v>
      </c>
      <c r="C205" s="26">
        <f>IFERROR(+VLOOKUP("LEINNF"&amp;A205,'Main File'!A:O,7,0),0)</f>
        <v>0</v>
      </c>
      <c r="D205" s="26">
        <f>IFERROR(+VLOOKUP("LEINNF"&amp;A205,'Main File'!A:O,8,0),0)</f>
        <v>0</v>
      </c>
      <c r="E205" s="26">
        <f>IFERROR(+VLOOKUP("LEINNF"&amp;A205,'Main File'!A:O,9,0),0)</f>
        <v>0</v>
      </c>
      <c r="F205" s="26">
        <f>IFERROR(+VLOOKUP("LEINNF"&amp;A205,'Main File'!A:O,10,0),0)</f>
        <v>0</v>
      </c>
      <c r="G205" s="26">
        <f>IFERROR(+VLOOKUP("LEINNF"&amp;A205,'Main File'!A:O,11,0),0)</f>
        <v>0</v>
      </c>
      <c r="H205" s="26">
        <f>IFERROR(+VLOOKUP("LEINNF"&amp;A205,'Main File'!A:O,12,0),0)</f>
        <v>0</v>
      </c>
      <c r="I205" s="26">
        <f>IFERROR(+VLOOKUP("LEINNF"&amp;A205,'Main File'!A:O,13,0),0)</f>
        <v>0</v>
      </c>
      <c r="J205" s="26">
        <f>IFERROR(+VLOOKUP("LEINNF"&amp;A205,'Main File'!A:O,14,0),0)</f>
        <v>0</v>
      </c>
      <c r="K205" s="26">
        <f>IFERROR(+VLOOKUP("LEINNF"&amp;A205,'Main File'!A:O,15,0),0)</f>
        <v>0</v>
      </c>
    </row>
    <row r="206" spans="1:11" x14ac:dyDescent="0.25">
      <c r="A206" s="9">
        <f t="shared" si="3"/>
        <v>43393</v>
      </c>
      <c r="B206" s="26">
        <f>IFERROR(+VLOOKUP("LEINNF"&amp;A206,'Main File'!A:O,6,0),0)</f>
        <v>0</v>
      </c>
      <c r="C206" s="26">
        <f>IFERROR(+VLOOKUP("LEINNF"&amp;A206,'Main File'!A:O,7,0),0)</f>
        <v>0</v>
      </c>
      <c r="D206" s="26">
        <f>IFERROR(+VLOOKUP("LEINNF"&amp;A206,'Main File'!A:O,8,0),0)</f>
        <v>0</v>
      </c>
      <c r="E206" s="26">
        <f>IFERROR(+VLOOKUP("LEINNF"&amp;A206,'Main File'!A:O,9,0),0)</f>
        <v>0</v>
      </c>
      <c r="F206" s="26">
        <f>IFERROR(+VLOOKUP("LEINNF"&amp;A206,'Main File'!A:O,10,0),0)</f>
        <v>0</v>
      </c>
      <c r="G206" s="26">
        <f>IFERROR(+VLOOKUP("LEINNF"&amp;A206,'Main File'!A:O,11,0),0)</f>
        <v>0</v>
      </c>
      <c r="H206" s="26">
        <f>IFERROR(+VLOOKUP("LEINNF"&amp;A206,'Main File'!A:O,12,0),0)</f>
        <v>0</v>
      </c>
      <c r="I206" s="26">
        <f>IFERROR(+VLOOKUP("LEINNF"&amp;A206,'Main File'!A:O,13,0),0)</f>
        <v>0</v>
      </c>
      <c r="J206" s="26">
        <f>IFERROR(+VLOOKUP("LEINNF"&amp;A206,'Main File'!A:O,14,0),0)</f>
        <v>0</v>
      </c>
      <c r="K206" s="26">
        <f>IFERROR(+VLOOKUP("LEINNF"&amp;A206,'Main File'!A:O,15,0),0)</f>
        <v>0</v>
      </c>
    </row>
    <row r="207" spans="1:11" x14ac:dyDescent="0.25">
      <c r="A207" s="9">
        <f t="shared" si="3"/>
        <v>43394</v>
      </c>
      <c r="B207" s="26">
        <f>IFERROR(+VLOOKUP("LEINNF"&amp;A207,'Main File'!A:O,6,0),0)</f>
        <v>0</v>
      </c>
      <c r="C207" s="26">
        <f>IFERROR(+VLOOKUP("LEINNF"&amp;A207,'Main File'!A:O,7,0),0)</f>
        <v>0</v>
      </c>
      <c r="D207" s="26">
        <f>IFERROR(+VLOOKUP("LEINNF"&amp;A207,'Main File'!A:O,8,0),0)</f>
        <v>0</v>
      </c>
      <c r="E207" s="26">
        <f>IFERROR(+VLOOKUP("LEINNF"&amp;A207,'Main File'!A:O,9,0),0)</f>
        <v>0</v>
      </c>
      <c r="F207" s="26">
        <f>IFERROR(+VLOOKUP("LEINNF"&amp;A207,'Main File'!A:O,10,0),0)</f>
        <v>0</v>
      </c>
      <c r="G207" s="26">
        <f>IFERROR(+VLOOKUP("LEINNF"&amp;A207,'Main File'!A:O,11,0),0)</f>
        <v>0</v>
      </c>
      <c r="H207" s="26">
        <f>IFERROR(+VLOOKUP("LEINNF"&amp;A207,'Main File'!A:O,12,0),0)</f>
        <v>0</v>
      </c>
      <c r="I207" s="26">
        <f>IFERROR(+VLOOKUP("LEINNF"&amp;A207,'Main File'!A:O,13,0),0)</f>
        <v>0</v>
      </c>
      <c r="J207" s="26">
        <f>IFERROR(+VLOOKUP("LEINNF"&amp;A207,'Main File'!A:O,14,0),0)</f>
        <v>0</v>
      </c>
      <c r="K207" s="26">
        <f>IFERROR(+VLOOKUP("LEINNF"&amp;A207,'Main File'!A:O,15,0),0)</f>
        <v>0</v>
      </c>
    </row>
    <row r="208" spans="1:11" x14ac:dyDescent="0.25">
      <c r="A208" s="9">
        <f t="shared" si="3"/>
        <v>43395</v>
      </c>
      <c r="B208" s="26">
        <f>IFERROR(+VLOOKUP("LEINNF"&amp;A208,'Main File'!A:O,6,0),0)</f>
        <v>0</v>
      </c>
      <c r="C208" s="26">
        <f>IFERROR(+VLOOKUP("LEINNF"&amp;A208,'Main File'!A:O,7,0),0)</f>
        <v>0</v>
      </c>
      <c r="D208" s="26">
        <f>IFERROR(+VLOOKUP("LEINNF"&amp;A208,'Main File'!A:O,8,0),0)</f>
        <v>0</v>
      </c>
      <c r="E208" s="26">
        <f>IFERROR(+VLOOKUP("LEINNF"&amp;A208,'Main File'!A:O,9,0),0)</f>
        <v>0</v>
      </c>
      <c r="F208" s="26">
        <f>IFERROR(+VLOOKUP("LEINNF"&amp;A208,'Main File'!A:O,10,0),0)</f>
        <v>0</v>
      </c>
      <c r="G208" s="26">
        <f>IFERROR(+VLOOKUP("LEINNF"&amp;A208,'Main File'!A:O,11,0),0)</f>
        <v>0</v>
      </c>
      <c r="H208" s="26">
        <f>IFERROR(+VLOOKUP("LEINNF"&amp;A208,'Main File'!A:O,12,0),0)</f>
        <v>0</v>
      </c>
      <c r="I208" s="26">
        <f>IFERROR(+VLOOKUP("LEINNF"&amp;A208,'Main File'!A:O,13,0),0)</f>
        <v>0</v>
      </c>
      <c r="J208" s="26">
        <f>IFERROR(+VLOOKUP("LEINNF"&amp;A208,'Main File'!A:O,14,0),0)</f>
        <v>0</v>
      </c>
      <c r="K208" s="26">
        <f>IFERROR(+VLOOKUP("LEINNF"&amp;A208,'Main File'!A:O,15,0),0)</f>
        <v>0</v>
      </c>
    </row>
    <row r="209" spans="1:11" x14ac:dyDescent="0.25">
      <c r="A209" s="9">
        <f t="shared" si="3"/>
        <v>43396</v>
      </c>
      <c r="B209" s="26">
        <f>IFERROR(+VLOOKUP("LEINNF"&amp;A209,'Main File'!A:O,6,0),0)</f>
        <v>0</v>
      </c>
      <c r="C209" s="26">
        <f>IFERROR(+VLOOKUP("LEINNF"&amp;A209,'Main File'!A:O,7,0),0)</f>
        <v>0</v>
      </c>
      <c r="D209" s="26">
        <f>IFERROR(+VLOOKUP("LEINNF"&amp;A209,'Main File'!A:O,8,0),0)</f>
        <v>0</v>
      </c>
      <c r="E209" s="26">
        <f>IFERROR(+VLOOKUP("LEINNF"&amp;A209,'Main File'!A:O,9,0),0)</f>
        <v>0</v>
      </c>
      <c r="F209" s="26">
        <f>IFERROR(+VLOOKUP("LEINNF"&amp;A209,'Main File'!A:O,10,0),0)</f>
        <v>0</v>
      </c>
      <c r="G209" s="26">
        <f>IFERROR(+VLOOKUP("LEINNF"&amp;A209,'Main File'!A:O,11,0),0)</f>
        <v>0</v>
      </c>
      <c r="H209" s="26">
        <f>IFERROR(+VLOOKUP("LEINNF"&amp;A209,'Main File'!A:O,12,0),0)</f>
        <v>0</v>
      </c>
      <c r="I209" s="26">
        <f>IFERROR(+VLOOKUP("LEINNF"&amp;A209,'Main File'!A:O,13,0),0)</f>
        <v>0</v>
      </c>
      <c r="J209" s="26">
        <f>IFERROR(+VLOOKUP("LEINNF"&amp;A209,'Main File'!A:O,14,0),0)</f>
        <v>0</v>
      </c>
      <c r="K209" s="26">
        <f>IFERROR(+VLOOKUP("LEINNF"&amp;A209,'Main File'!A:O,15,0),0)</f>
        <v>0</v>
      </c>
    </row>
    <row r="210" spans="1:11" x14ac:dyDescent="0.25">
      <c r="A210" s="9">
        <f t="shared" si="3"/>
        <v>43397</v>
      </c>
      <c r="B210" s="26">
        <f>IFERROR(+VLOOKUP("LEINNF"&amp;A210,'Main File'!A:O,6,0),0)</f>
        <v>0</v>
      </c>
      <c r="C210" s="26">
        <f>IFERROR(+VLOOKUP("LEINNF"&amp;A210,'Main File'!A:O,7,0),0)</f>
        <v>0</v>
      </c>
      <c r="D210" s="26">
        <f>IFERROR(+VLOOKUP("LEINNF"&amp;A210,'Main File'!A:O,8,0),0)</f>
        <v>0</v>
      </c>
      <c r="E210" s="26">
        <f>IFERROR(+VLOOKUP("LEINNF"&amp;A210,'Main File'!A:O,9,0),0)</f>
        <v>0</v>
      </c>
      <c r="F210" s="26">
        <f>IFERROR(+VLOOKUP("LEINNF"&amp;A210,'Main File'!A:O,10,0),0)</f>
        <v>0</v>
      </c>
      <c r="G210" s="26">
        <f>IFERROR(+VLOOKUP("LEINNF"&amp;A210,'Main File'!A:O,11,0),0)</f>
        <v>0</v>
      </c>
      <c r="H210" s="26">
        <f>IFERROR(+VLOOKUP("LEINNF"&amp;A210,'Main File'!A:O,12,0),0)</f>
        <v>0</v>
      </c>
      <c r="I210" s="26">
        <f>IFERROR(+VLOOKUP("LEINNF"&amp;A210,'Main File'!A:O,13,0),0)</f>
        <v>0</v>
      </c>
      <c r="J210" s="26">
        <f>IFERROR(+VLOOKUP("LEINNF"&amp;A210,'Main File'!A:O,14,0),0)</f>
        <v>0</v>
      </c>
      <c r="K210" s="26">
        <f>IFERROR(+VLOOKUP("LEINNF"&amp;A210,'Main File'!A:O,15,0),0)</f>
        <v>0</v>
      </c>
    </row>
    <row r="211" spans="1:11" x14ac:dyDescent="0.25">
      <c r="A211" s="9">
        <f t="shared" si="3"/>
        <v>43398</v>
      </c>
      <c r="B211" s="26">
        <f>IFERROR(+VLOOKUP("LEINNF"&amp;A211,'Main File'!A:O,6,0),0)</f>
        <v>0</v>
      </c>
      <c r="C211" s="26">
        <f>IFERROR(+VLOOKUP("LEINNF"&amp;A211,'Main File'!A:O,7,0),0)</f>
        <v>0</v>
      </c>
      <c r="D211" s="26">
        <f>IFERROR(+VLOOKUP("LEINNF"&amp;A211,'Main File'!A:O,8,0),0)</f>
        <v>0</v>
      </c>
      <c r="E211" s="26">
        <f>IFERROR(+VLOOKUP("LEINNF"&amp;A211,'Main File'!A:O,9,0),0)</f>
        <v>0</v>
      </c>
      <c r="F211" s="26">
        <f>IFERROR(+VLOOKUP("LEINNF"&amp;A211,'Main File'!A:O,10,0),0)</f>
        <v>0</v>
      </c>
      <c r="G211" s="26">
        <f>IFERROR(+VLOOKUP("LEINNF"&amp;A211,'Main File'!A:O,11,0),0)</f>
        <v>0</v>
      </c>
      <c r="H211" s="26">
        <f>IFERROR(+VLOOKUP("LEINNF"&amp;A211,'Main File'!A:O,12,0),0)</f>
        <v>0</v>
      </c>
      <c r="I211" s="26">
        <f>IFERROR(+VLOOKUP("LEINNF"&amp;A211,'Main File'!A:O,13,0),0)</f>
        <v>0</v>
      </c>
      <c r="J211" s="26">
        <f>IFERROR(+VLOOKUP("LEINNF"&amp;A211,'Main File'!A:O,14,0),0)</f>
        <v>0</v>
      </c>
      <c r="K211" s="26">
        <f>IFERROR(+VLOOKUP("LEINNF"&amp;A211,'Main File'!A:O,15,0),0)</f>
        <v>0</v>
      </c>
    </row>
    <row r="212" spans="1:11" x14ac:dyDescent="0.25">
      <c r="A212" s="9">
        <f t="shared" si="3"/>
        <v>43399</v>
      </c>
      <c r="B212" s="26">
        <f>IFERROR(+VLOOKUP("LEINNF"&amp;A212,'Main File'!A:O,6,0),0)</f>
        <v>0</v>
      </c>
      <c r="C212" s="26">
        <f>IFERROR(+VLOOKUP("LEINNF"&amp;A212,'Main File'!A:O,7,0),0)</f>
        <v>0</v>
      </c>
      <c r="D212" s="26">
        <f>IFERROR(+VLOOKUP("LEINNF"&amp;A212,'Main File'!A:O,8,0),0)</f>
        <v>0</v>
      </c>
      <c r="E212" s="26">
        <f>IFERROR(+VLOOKUP("LEINNF"&amp;A212,'Main File'!A:O,9,0),0)</f>
        <v>0</v>
      </c>
      <c r="F212" s="26">
        <f>IFERROR(+VLOOKUP("LEINNF"&amp;A212,'Main File'!A:O,10,0),0)</f>
        <v>0</v>
      </c>
      <c r="G212" s="26">
        <f>IFERROR(+VLOOKUP("LEINNF"&amp;A212,'Main File'!A:O,11,0),0)</f>
        <v>0</v>
      </c>
      <c r="H212" s="26">
        <f>IFERROR(+VLOOKUP("LEINNF"&amp;A212,'Main File'!A:O,12,0),0)</f>
        <v>0</v>
      </c>
      <c r="I212" s="26">
        <f>IFERROR(+VLOOKUP("LEINNF"&amp;A212,'Main File'!A:O,13,0),0)</f>
        <v>0</v>
      </c>
      <c r="J212" s="26">
        <f>IFERROR(+VLOOKUP("LEINNF"&amp;A212,'Main File'!A:O,14,0),0)</f>
        <v>0</v>
      </c>
      <c r="K212" s="26">
        <f>IFERROR(+VLOOKUP("LEINNF"&amp;A212,'Main File'!A:O,15,0),0)</f>
        <v>0</v>
      </c>
    </row>
    <row r="213" spans="1:11" x14ac:dyDescent="0.25">
      <c r="A213" s="9">
        <f t="shared" si="3"/>
        <v>43400</v>
      </c>
      <c r="B213" s="26">
        <f>IFERROR(+VLOOKUP("LEINNF"&amp;A213,'Main File'!A:O,6,0),0)</f>
        <v>0</v>
      </c>
      <c r="C213" s="26">
        <f>IFERROR(+VLOOKUP("LEINNF"&amp;A213,'Main File'!A:O,7,0),0)</f>
        <v>0</v>
      </c>
      <c r="D213" s="26">
        <f>IFERROR(+VLOOKUP("LEINNF"&amp;A213,'Main File'!A:O,8,0),0)</f>
        <v>0</v>
      </c>
      <c r="E213" s="26">
        <f>IFERROR(+VLOOKUP("LEINNF"&amp;A213,'Main File'!A:O,9,0),0)</f>
        <v>0</v>
      </c>
      <c r="F213" s="26">
        <f>IFERROR(+VLOOKUP("LEINNF"&amp;A213,'Main File'!A:O,10,0),0)</f>
        <v>0</v>
      </c>
      <c r="G213" s="26">
        <f>IFERROR(+VLOOKUP("LEINNF"&amp;A213,'Main File'!A:O,11,0),0)</f>
        <v>0</v>
      </c>
      <c r="H213" s="26">
        <f>IFERROR(+VLOOKUP("LEINNF"&amp;A213,'Main File'!A:O,12,0),0)</f>
        <v>0</v>
      </c>
      <c r="I213" s="26">
        <f>IFERROR(+VLOOKUP("LEINNF"&amp;A213,'Main File'!A:O,13,0),0)</f>
        <v>0</v>
      </c>
      <c r="J213" s="26">
        <f>IFERROR(+VLOOKUP("LEINNF"&amp;A213,'Main File'!A:O,14,0),0)</f>
        <v>0</v>
      </c>
      <c r="K213" s="26">
        <f>IFERROR(+VLOOKUP("LEINNF"&amp;A213,'Main File'!A:O,15,0),0)</f>
        <v>0</v>
      </c>
    </row>
    <row r="214" spans="1:11" x14ac:dyDescent="0.25">
      <c r="A214" s="9">
        <f t="shared" si="3"/>
        <v>43401</v>
      </c>
      <c r="B214" s="26">
        <f>IFERROR(+VLOOKUP("LEINNF"&amp;A214,'Main File'!A:O,6,0),0)</f>
        <v>0</v>
      </c>
      <c r="C214" s="26">
        <f>IFERROR(+VLOOKUP("LEINNF"&amp;A214,'Main File'!A:O,7,0),0)</f>
        <v>0</v>
      </c>
      <c r="D214" s="26">
        <f>IFERROR(+VLOOKUP("LEINNF"&amp;A214,'Main File'!A:O,8,0),0)</f>
        <v>0</v>
      </c>
      <c r="E214" s="26">
        <f>IFERROR(+VLOOKUP("LEINNF"&amp;A214,'Main File'!A:O,9,0),0)</f>
        <v>0</v>
      </c>
      <c r="F214" s="26">
        <f>IFERROR(+VLOOKUP("LEINNF"&amp;A214,'Main File'!A:O,10,0),0)</f>
        <v>0</v>
      </c>
      <c r="G214" s="26">
        <f>IFERROR(+VLOOKUP("LEINNF"&amp;A214,'Main File'!A:O,11,0),0)</f>
        <v>0</v>
      </c>
      <c r="H214" s="26">
        <f>IFERROR(+VLOOKUP("LEINNF"&amp;A214,'Main File'!A:O,12,0),0)</f>
        <v>0</v>
      </c>
      <c r="I214" s="26">
        <f>IFERROR(+VLOOKUP("LEINNF"&amp;A214,'Main File'!A:O,13,0),0)</f>
        <v>0</v>
      </c>
      <c r="J214" s="26">
        <f>IFERROR(+VLOOKUP("LEINNF"&amp;A214,'Main File'!A:O,14,0),0)</f>
        <v>0</v>
      </c>
      <c r="K214" s="26">
        <f>IFERROR(+VLOOKUP("LEINNF"&amp;A214,'Main File'!A:O,15,0),0)</f>
        <v>0</v>
      </c>
    </row>
    <row r="215" spans="1:11" x14ac:dyDescent="0.25">
      <c r="A215" s="9">
        <f t="shared" si="3"/>
        <v>43402</v>
      </c>
      <c r="B215" s="26">
        <f>IFERROR(+VLOOKUP("LEINNF"&amp;A215,'Main File'!A:O,6,0),0)</f>
        <v>0</v>
      </c>
      <c r="C215" s="26">
        <f>IFERROR(+VLOOKUP("LEINNF"&amp;A215,'Main File'!A:O,7,0),0)</f>
        <v>0</v>
      </c>
      <c r="D215" s="26">
        <f>IFERROR(+VLOOKUP("LEINNF"&amp;A215,'Main File'!A:O,8,0),0)</f>
        <v>0</v>
      </c>
      <c r="E215" s="26">
        <f>IFERROR(+VLOOKUP("LEINNF"&amp;A215,'Main File'!A:O,9,0),0)</f>
        <v>0</v>
      </c>
      <c r="F215" s="26">
        <f>IFERROR(+VLOOKUP("LEINNF"&amp;A215,'Main File'!A:O,10,0),0)</f>
        <v>0</v>
      </c>
      <c r="G215" s="26">
        <f>IFERROR(+VLOOKUP("LEINNF"&amp;A215,'Main File'!A:O,11,0),0)</f>
        <v>0</v>
      </c>
      <c r="H215" s="26">
        <f>IFERROR(+VLOOKUP("LEINNF"&amp;A215,'Main File'!A:O,12,0),0)</f>
        <v>0</v>
      </c>
      <c r="I215" s="26">
        <f>IFERROR(+VLOOKUP("LEINNF"&amp;A215,'Main File'!A:O,13,0),0)</f>
        <v>0</v>
      </c>
      <c r="J215" s="26">
        <f>IFERROR(+VLOOKUP("LEINNF"&amp;A215,'Main File'!A:O,14,0),0)</f>
        <v>0</v>
      </c>
      <c r="K215" s="26">
        <f>IFERROR(+VLOOKUP("LEINNF"&amp;A215,'Main File'!A:O,15,0),0)</f>
        <v>0</v>
      </c>
    </row>
    <row r="216" spans="1:11" x14ac:dyDescent="0.25">
      <c r="A216" s="9">
        <f t="shared" si="3"/>
        <v>43403</v>
      </c>
      <c r="B216" s="26">
        <f>IFERROR(+VLOOKUP("LEINNF"&amp;A216,'Main File'!A:O,6,0),0)</f>
        <v>0</v>
      </c>
      <c r="C216" s="26">
        <f>IFERROR(+VLOOKUP("LEINNF"&amp;A216,'Main File'!A:O,7,0),0)</f>
        <v>0</v>
      </c>
      <c r="D216" s="26">
        <f>IFERROR(+VLOOKUP("LEINNF"&amp;A216,'Main File'!A:O,8,0),0)</f>
        <v>0</v>
      </c>
      <c r="E216" s="26">
        <f>IFERROR(+VLOOKUP("LEINNF"&amp;A216,'Main File'!A:O,9,0),0)</f>
        <v>0</v>
      </c>
      <c r="F216" s="26">
        <f>IFERROR(+VLOOKUP("LEINNF"&amp;A216,'Main File'!A:O,10,0),0)</f>
        <v>0</v>
      </c>
      <c r="G216" s="26">
        <f>IFERROR(+VLOOKUP("LEINNF"&amp;A216,'Main File'!A:O,11,0),0)</f>
        <v>0</v>
      </c>
      <c r="H216" s="26">
        <f>IFERROR(+VLOOKUP("LEINNF"&amp;A216,'Main File'!A:O,12,0),0)</f>
        <v>0</v>
      </c>
      <c r="I216" s="26">
        <f>IFERROR(+VLOOKUP("LEINNF"&amp;A216,'Main File'!A:O,13,0),0)</f>
        <v>0</v>
      </c>
      <c r="J216" s="26">
        <f>IFERROR(+VLOOKUP("LEINNF"&amp;A216,'Main File'!A:O,14,0),0)</f>
        <v>0</v>
      </c>
      <c r="K216" s="26">
        <f>IFERROR(+VLOOKUP("LEINNF"&amp;A216,'Main File'!A:O,15,0),0)</f>
        <v>0</v>
      </c>
    </row>
    <row r="217" spans="1:11" x14ac:dyDescent="0.25">
      <c r="A217" s="9">
        <f t="shared" si="3"/>
        <v>43404</v>
      </c>
      <c r="B217" s="26">
        <f>IFERROR(+VLOOKUP("LEINNF"&amp;A217,'Main File'!A:O,6,0),0)</f>
        <v>0</v>
      </c>
      <c r="C217" s="26">
        <f>IFERROR(+VLOOKUP("LEINNF"&amp;A217,'Main File'!A:O,7,0),0)</f>
        <v>0</v>
      </c>
      <c r="D217" s="26">
        <f>IFERROR(+VLOOKUP("LEINNF"&amp;A217,'Main File'!A:O,8,0),0)</f>
        <v>0</v>
      </c>
      <c r="E217" s="26">
        <f>IFERROR(+VLOOKUP("LEINNF"&amp;A217,'Main File'!A:O,9,0),0)</f>
        <v>0</v>
      </c>
      <c r="F217" s="26">
        <f>IFERROR(+VLOOKUP("LEINNF"&amp;A217,'Main File'!A:O,10,0),0)</f>
        <v>0</v>
      </c>
      <c r="G217" s="26">
        <f>IFERROR(+VLOOKUP("LEINNF"&amp;A217,'Main File'!A:O,11,0),0)</f>
        <v>0</v>
      </c>
      <c r="H217" s="26">
        <f>IFERROR(+VLOOKUP("LEINNF"&amp;A217,'Main File'!A:O,12,0),0)</f>
        <v>0</v>
      </c>
      <c r="I217" s="26">
        <f>IFERROR(+VLOOKUP("LEINNF"&amp;A217,'Main File'!A:O,13,0),0)</f>
        <v>0</v>
      </c>
      <c r="J217" s="26">
        <f>IFERROR(+VLOOKUP("LEINNF"&amp;A217,'Main File'!A:O,14,0),0)</f>
        <v>0</v>
      </c>
      <c r="K217" s="26">
        <f>IFERROR(+VLOOKUP("LEINNF"&amp;A217,'Main File'!A:O,15,0),0)</f>
        <v>0</v>
      </c>
    </row>
    <row r="218" spans="1:11" x14ac:dyDescent="0.25">
      <c r="A218" s="9">
        <f t="shared" si="3"/>
        <v>43405</v>
      </c>
      <c r="B218" s="26">
        <f>IFERROR(+VLOOKUP("LEINNF"&amp;A218,'Main File'!A:O,6,0),0)</f>
        <v>0</v>
      </c>
      <c r="C218" s="26">
        <f>IFERROR(+VLOOKUP("LEINNF"&amp;A218,'Main File'!A:O,7,0),0)</f>
        <v>0</v>
      </c>
      <c r="D218" s="26">
        <f>IFERROR(+VLOOKUP("LEINNF"&amp;A218,'Main File'!A:O,8,0),0)</f>
        <v>0</v>
      </c>
      <c r="E218" s="26">
        <f>IFERROR(+VLOOKUP("LEINNF"&amp;A218,'Main File'!A:O,9,0),0)</f>
        <v>0</v>
      </c>
      <c r="F218" s="26">
        <f>IFERROR(+VLOOKUP("LEINNF"&amp;A218,'Main File'!A:O,10,0),0)</f>
        <v>0</v>
      </c>
      <c r="G218" s="26">
        <f>IFERROR(+VLOOKUP("LEINNF"&amp;A218,'Main File'!A:O,11,0),0)</f>
        <v>0</v>
      </c>
      <c r="H218" s="26">
        <f>IFERROR(+VLOOKUP("LEINNF"&amp;A218,'Main File'!A:O,12,0),0)</f>
        <v>0</v>
      </c>
      <c r="I218" s="26">
        <f>IFERROR(+VLOOKUP("LEINNF"&amp;A218,'Main File'!A:O,13,0),0)</f>
        <v>0</v>
      </c>
      <c r="J218" s="26">
        <f>IFERROR(+VLOOKUP("LEINNF"&amp;A218,'Main File'!A:O,14,0),0)</f>
        <v>0</v>
      </c>
      <c r="K218" s="26">
        <f>IFERROR(+VLOOKUP("LEINNF"&amp;A218,'Main File'!A:O,15,0),0)</f>
        <v>0</v>
      </c>
    </row>
    <row r="219" spans="1:11" x14ac:dyDescent="0.25">
      <c r="A219" s="9">
        <f t="shared" si="3"/>
        <v>43406</v>
      </c>
      <c r="B219" s="26">
        <f>IFERROR(+VLOOKUP("LEINNF"&amp;A219,'Main File'!A:O,6,0),0)</f>
        <v>0</v>
      </c>
      <c r="C219" s="26">
        <f>IFERROR(+VLOOKUP("LEINNF"&amp;A219,'Main File'!A:O,7,0),0)</f>
        <v>0</v>
      </c>
      <c r="D219" s="26">
        <f>IFERROR(+VLOOKUP("LEINNF"&amp;A219,'Main File'!A:O,8,0),0)</f>
        <v>0</v>
      </c>
      <c r="E219" s="26">
        <f>IFERROR(+VLOOKUP("LEINNF"&amp;A219,'Main File'!A:O,9,0),0)</f>
        <v>0</v>
      </c>
      <c r="F219" s="26">
        <f>IFERROR(+VLOOKUP("LEINNF"&amp;A219,'Main File'!A:O,10,0),0)</f>
        <v>0</v>
      </c>
      <c r="G219" s="26">
        <f>IFERROR(+VLOOKUP("LEINNF"&amp;A219,'Main File'!A:O,11,0),0)</f>
        <v>0</v>
      </c>
      <c r="H219" s="26">
        <f>IFERROR(+VLOOKUP("LEINNF"&amp;A219,'Main File'!A:O,12,0),0)</f>
        <v>0</v>
      </c>
      <c r="I219" s="26">
        <f>IFERROR(+VLOOKUP("LEINNF"&amp;A219,'Main File'!A:O,13,0),0)</f>
        <v>0</v>
      </c>
      <c r="J219" s="26">
        <f>IFERROR(+VLOOKUP("LEINNF"&amp;A219,'Main File'!A:O,14,0),0)</f>
        <v>0</v>
      </c>
      <c r="K219" s="26">
        <f>IFERROR(+VLOOKUP("LEINNF"&amp;A219,'Main File'!A:O,15,0),0)</f>
        <v>0</v>
      </c>
    </row>
    <row r="220" spans="1:11" x14ac:dyDescent="0.25">
      <c r="A220" s="9">
        <f t="shared" si="3"/>
        <v>43407</v>
      </c>
      <c r="B220" s="26">
        <f>IFERROR(+VLOOKUP("LEINNF"&amp;A220,'Main File'!A:O,6,0),0)</f>
        <v>0</v>
      </c>
      <c r="C220" s="26">
        <f>IFERROR(+VLOOKUP("LEINNF"&amp;A220,'Main File'!A:O,7,0),0)</f>
        <v>0</v>
      </c>
      <c r="D220" s="26">
        <f>IFERROR(+VLOOKUP("LEINNF"&amp;A220,'Main File'!A:O,8,0),0)</f>
        <v>0</v>
      </c>
      <c r="E220" s="26">
        <f>IFERROR(+VLOOKUP("LEINNF"&amp;A220,'Main File'!A:O,9,0),0)</f>
        <v>0</v>
      </c>
      <c r="F220" s="26">
        <f>IFERROR(+VLOOKUP("LEINNF"&amp;A220,'Main File'!A:O,10,0),0)</f>
        <v>0</v>
      </c>
      <c r="G220" s="26">
        <f>IFERROR(+VLOOKUP("LEINNF"&amp;A220,'Main File'!A:O,11,0),0)</f>
        <v>0</v>
      </c>
      <c r="H220" s="26">
        <f>IFERROR(+VLOOKUP("LEINNF"&amp;A220,'Main File'!A:O,12,0),0)</f>
        <v>0</v>
      </c>
      <c r="I220" s="26">
        <f>IFERROR(+VLOOKUP("LEINNF"&amp;A220,'Main File'!A:O,13,0),0)</f>
        <v>0</v>
      </c>
      <c r="J220" s="26">
        <f>IFERROR(+VLOOKUP("LEINNF"&amp;A220,'Main File'!A:O,14,0),0)</f>
        <v>0</v>
      </c>
      <c r="K220" s="26">
        <f>IFERROR(+VLOOKUP("LEINNF"&amp;A220,'Main File'!A:O,15,0),0)</f>
        <v>0</v>
      </c>
    </row>
    <row r="221" spans="1:11" x14ac:dyDescent="0.25">
      <c r="A221" s="9">
        <f t="shared" si="3"/>
        <v>43408</v>
      </c>
      <c r="B221" s="26">
        <f>IFERROR(+VLOOKUP("LEINNF"&amp;A221,'Main File'!A:O,6,0),0)</f>
        <v>0</v>
      </c>
      <c r="C221" s="26">
        <f>IFERROR(+VLOOKUP("LEINNF"&amp;A221,'Main File'!A:O,7,0),0)</f>
        <v>0</v>
      </c>
      <c r="D221" s="26">
        <f>IFERROR(+VLOOKUP("LEINNF"&amp;A221,'Main File'!A:O,8,0),0)</f>
        <v>0</v>
      </c>
      <c r="E221" s="26">
        <f>IFERROR(+VLOOKUP("LEINNF"&amp;A221,'Main File'!A:O,9,0),0)</f>
        <v>0</v>
      </c>
      <c r="F221" s="26">
        <f>IFERROR(+VLOOKUP("LEINNF"&amp;A221,'Main File'!A:O,10,0),0)</f>
        <v>0</v>
      </c>
      <c r="G221" s="26">
        <f>IFERROR(+VLOOKUP("LEINNF"&amp;A221,'Main File'!A:O,11,0),0)</f>
        <v>0</v>
      </c>
      <c r="H221" s="26">
        <f>IFERROR(+VLOOKUP("LEINNF"&amp;A221,'Main File'!A:O,12,0),0)</f>
        <v>0</v>
      </c>
      <c r="I221" s="26">
        <f>IFERROR(+VLOOKUP("LEINNF"&amp;A221,'Main File'!A:O,13,0),0)</f>
        <v>0</v>
      </c>
      <c r="J221" s="26">
        <f>IFERROR(+VLOOKUP("LEINNF"&amp;A221,'Main File'!A:O,14,0),0)</f>
        <v>0</v>
      </c>
      <c r="K221" s="26">
        <f>IFERROR(+VLOOKUP("LEINNF"&amp;A221,'Main File'!A:O,15,0),0)</f>
        <v>0</v>
      </c>
    </row>
    <row r="222" spans="1:11" x14ac:dyDescent="0.25">
      <c r="A222" s="9">
        <f t="shared" si="3"/>
        <v>43409</v>
      </c>
      <c r="B222" s="26">
        <f>IFERROR(+VLOOKUP("LEINNF"&amp;A222,'Main File'!A:O,6,0),0)</f>
        <v>0</v>
      </c>
      <c r="C222" s="26">
        <f>IFERROR(+VLOOKUP("LEINNF"&amp;A222,'Main File'!A:O,7,0),0)</f>
        <v>0</v>
      </c>
      <c r="D222" s="26">
        <f>IFERROR(+VLOOKUP("LEINNF"&amp;A222,'Main File'!A:O,8,0),0)</f>
        <v>0</v>
      </c>
      <c r="E222" s="26">
        <f>IFERROR(+VLOOKUP("LEINNF"&amp;A222,'Main File'!A:O,9,0),0)</f>
        <v>0</v>
      </c>
      <c r="F222" s="26">
        <f>IFERROR(+VLOOKUP("LEINNF"&amp;A222,'Main File'!A:O,10,0),0)</f>
        <v>0</v>
      </c>
      <c r="G222" s="26">
        <f>IFERROR(+VLOOKUP("LEINNF"&amp;A222,'Main File'!A:O,11,0),0)</f>
        <v>0</v>
      </c>
      <c r="H222" s="26">
        <f>IFERROR(+VLOOKUP("LEINNF"&amp;A222,'Main File'!A:O,12,0),0)</f>
        <v>0</v>
      </c>
      <c r="I222" s="26">
        <f>IFERROR(+VLOOKUP("LEINNF"&amp;A222,'Main File'!A:O,13,0),0)</f>
        <v>0</v>
      </c>
      <c r="J222" s="26">
        <f>IFERROR(+VLOOKUP("LEINNF"&amp;A222,'Main File'!A:O,14,0),0)</f>
        <v>0</v>
      </c>
      <c r="K222" s="26">
        <f>IFERROR(+VLOOKUP("LEINNF"&amp;A222,'Main File'!A:O,15,0),0)</f>
        <v>0</v>
      </c>
    </row>
    <row r="223" spans="1:11" x14ac:dyDescent="0.25">
      <c r="A223" s="9">
        <f t="shared" si="3"/>
        <v>43410</v>
      </c>
      <c r="B223" s="26">
        <f>IFERROR(+VLOOKUP("LEINNF"&amp;A223,'Main File'!A:O,6,0),0)</f>
        <v>0</v>
      </c>
      <c r="C223" s="26">
        <f>IFERROR(+VLOOKUP("LEINNF"&amp;A223,'Main File'!A:O,7,0),0)</f>
        <v>0</v>
      </c>
      <c r="D223" s="26">
        <f>IFERROR(+VLOOKUP("LEINNF"&amp;A223,'Main File'!A:O,8,0),0)</f>
        <v>0</v>
      </c>
      <c r="E223" s="26">
        <f>IFERROR(+VLOOKUP("LEINNF"&amp;A223,'Main File'!A:O,9,0),0)</f>
        <v>0</v>
      </c>
      <c r="F223" s="26">
        <f>IFERROR(+VLOOKUP("LEINNF"&amp;A223,'Main File'!A:O,10,0),0)</f>
        <v>0</v>
      </c>
      <c r="G223" s="26">
        <f>IFERROR(+VLOOKUP("LEINNF"&amp;A223,'Main File'!A:O,11,0),0)</f>
        <v>0</v>
      </c>
      <c r="H223" s="26">
        <f>IFERROR(+VLOOKUP("LEINNF"&amp;A223,'Main File'!A:O,12,0),0)</f>
        <v>0</v>
      </c>
      <c r="I223" s="26">
        <f>IFERROR(+VLOOKUP("LEINNF"&amp;A223,'Main File'!A:O,13,0),0)</f>
        <v>0</v>
      </c>
      <c r="J223" s="26">
        <f>IFERROR(+VLOOKUP("LEINNF"&amp;A223,'Main File'!A:O,14,0),0)</f>
        <v>0</v>
      </c>
      <c r="K223" s="26">
        <f>IFERROR(+VLOOKUP("LEINNF"&amp;A223,'Main File'!A:O,15,0),0)</f>
        <v>0</v>
      </c>
    </row>
    <row r="224" spans="1:11" x14ac:dyDescent="0.25">
      <c r="A224" s="9">
        <f t="shared" si="3"/>
        <v>43411</v>
      </c>
      <c r="B224" s="26">
        <f>IFERROR(+VLOOKUP("LEINNF"&amp;A224,'Main File'!A:O,6,0),0)</f>
        <v>0</v>
      </c>
      <c r="C224" s="26">
        <f>IFERROR(+VLOOKUP("LEINNF"&amp;A224,'Main File'!A:O,7,0),0)</f>
        <v>0</v>
      </c>
      <c r="D224" s="26">
        <f>IFERROR(+VLOOKUP("LEINNF"&amp;A224,'Main File'!A:O,8,0),0)</f>
        <v>0</v>
      </c>
      <c r="E224" s="26">
        <f>IFERROR(+VLOOKUP("LEINNF"&amp;A224,'Main File'!A:O,9,0),0)</f>
        <v>0</v>
      </c>
      <c r="F224" s="26">
        <f>IFERROR(+VLOOKUP("LEINNF"&amp;A224,'Main File'!A:O,10,0),0)</f>
        <v>0</v>
      </c>
      <c r="G224" s="26">
        <f>IFERROR(+VLOOKUP("LEINNF"&amp;A224,'Main File'!A:O,11,0),0)</f>
        <v>0</v>
      </c>
      <c r="H224" s="26">
        <f>IFERROR(+VLOOKUP("LEINNF"&amp;A224,'Main File'!A:O,12,0),0)</f>
        <v>0</v>
      </c>
      <c r="I224" s="26">
        <f>IFERROR(+VLOOKUP("LEINNF"&amp;A224,'Main File'!A:O,13,0),0)</f>
        <v>0</v>
      </c>
      <c r="J224" s="26">
        <f>IFERROR(+VLOOKUP("LEINNF"&amp;A224,'Main File'!A:O,14,0),0)</f>
        <v>0</v>
      </c>
      <c r="K224" s="26">
        <f>IFERROR(+VLOOKUP("LEINNF"&amp;A224,'Main File'!A:O,15,0),0)</f>
        <v>0</v>
      </c>
    </row>
    <row r="225" spans="1:11" x14ac:dyDescent="0.25">
      <c r="A225" s="9">
        <f t="shared" si="3"/>
        <v>43412</v>
      </c>
      <c r="B225" s="26">
        <f>IFERROR(+VLOOKUP("LEINNF"&amp;A225,'Main File'!A:O,6,0),0)</f>
        <v>0</v>
      </c>
      <c r="C225" s="26">
        <f>IFERROR(+VLOOKUP("LEINNF"&amp;A225,'Main File'!A:O,7,0),0)</f>
        <v>0</v>
      </c>
      <c r="D225" s="26">
        <f>IFERROR(+VLOOKUP("LEINNF"&amp;A225,'Main File'!A:O,8,0),0)</f>
        <v>0</v>
      </c>
      <c r="E225" s="26">
        <f>IFERROR(+VLOOKUP("LEINNF"&amp;A225,'Main File'!A:O,9,0),0)</f>
        <v>0</v>
      </c>
      <c r="F225" s="26">
        <f>IFERROR(+VLOOKUP("LEINNF"&amp;A225,'Main File'!A:O,10,0),0)</f>
        <v>0</v>
      </c>
      <c r="G225" s="26">
        <f>IFERROR(+VLOOKUP("LEINNF"&amp;A225,'Main File'!A:O,11,0),0)</f>
        <v>0</v>
      </c>
      <c r="H225" s="26">
        <f>IFERROR(+VLOOKUP("LEINNF"&amp;A225,'Main File'!A:O,12,0),0)</f>
        <v>0</v>
      </c>
      <c r="I225" s="26">
        <f>IFERROR(+VLOOKUP("LEINNF"&amp;A225,'Main File'!A:O,13,0),0)</f>
        <v>0</v>
      </c>
      <c r="J225" s="26">
        <f>IFERROR(+VLOOKUP("LEINNF"&amp;A225,'Main File'!A:O,14,0),0)</f>
        <v>0</v>
      </c>
      <c r="K225" s="26">
        <f>IFERROR(+VLOOKUP("LEINNF"&amp;A225,'Main File'!A:O,15,0),0)</f>
        <v>0</v>
      </c>
    </row>
    <row r="226" spans="1:11" x14ac:dyDescent="0.25">
      <c r="A226" s="9">
        <f t="shared" si="3"/>
        <v>43413</v>
      </c>
      <c r="B226" s="26">
        <f>IFERROR(+VLOOKUP("LEINNF"&amp;A226,'Main File'!A:O,6,0),0)</f>
        <v>0</v>
      </c>
      <c r="C226" s="26">
        <f>IFERROR(+VLOOKUP("LEINNF"&amp;A226,'Main File'!A:O,7,0),0)</f>
        <v>0</v>
      </c>
      <c r="D226" s="26">
        <f>IFERROR(+VLOOKUP("LEINNF"&amp;A226,'Main File'!A:O,8,0),0)</f>
        <v>0</v>
      </c>
      <c r="E226" s="26">
        <f>IFERROR(+VLOOKUP("LEINNF"&amp;A226,'Main File'!A:O,9,0),0)</f>
        <v>0</v>
      </c>
      <c r="F226" s="26">
        <f>IFERROR(+VLOOKUP("LEINNF"&amp;A226,'Main File'!A:O,10,0),0)</f>
        <v>0</v>
      </c>
      <c r="G226" s="26">
        <f>IFERROR(+VLOOKUP("LEINNF"&amp;A226,'Main File'!A:O,11,0),0)</f>
        <v>0</v>
      </c>
      <c r="H226" s="26">
        <f>IFERROR(+VLOOKUP("LEINNF"&amp;A226,'Main File'!A:O,12,0),0)</f>
        <v>0</v>
      </c>
      <c r="I226" s="26">
        <f>IFERROR(+VLOOKUP("LEINNF"&amp;A226,'Main File'!A:O,13,0),0)</f>
        <v>0</v>
      </c>
      <c r="J226" s="26">
        <f>IFERROR(+VLOOKUP("LEINNF"&amp;A226,'Main File'!A:O,14,0),0)</f>
        <v>0</v>
      </c>
      <c r="K226" s="26">
        <f>IFERROR(+VLOOKUP("LEINNF"&amp;A226,'Main File'!A:O,15,0),0)</f>
        <v>0</v>
      </c>
    </row>
    <row r="227" spans="1:11" x14ac:dyDescent="0.25">
      <c r="A227" s="9">
        <f t="shared" si="3"/>
        <v>43414</v>
      </c>
      <c r="B227" s="26">
        <f>IFERROR(+VLOOKUP("LEINNF"&amp;A227,'Main File'!A:O,6,0),0)</f>
        <v>0</v>
      </c>
      <c r="C227" s="26">
        <f>IFERROR(+VLOOKUP("LEINNF"&amp;A227,'Main File'!A:O,7,0),0)</f>
        <v>0</v>
      </c>
      <c r="D227" s="26">
        <f>IFERROR(+VLOOKUP("LEINNF"&amp;A227,'Main File'!A:O,8,0),0)</f>
        <v>0</v>
      </c>
      <c r="E227" s="26">
        <f>IFERROR(+VLOOKUP("LEINNF"&amp;A227,'Main File'!A:O,9,0),0)</f>
        <v>0</v>
      </c>
      <c r="F227" s="26">
        <f>IFERROR(+VLOOKUP("LEINNF"&amp;A227,'Main File'!A:O,10,0),0)</f>
        <v>0</v>
      </c>
      <c r="G227" s="26">
        <f>IFERROR(+VLOOKUP("LEINNF"&amp;A227,'Main File'!A:O,11,0),0)</f>
        <v>0</v>
      </c>
      <c r="H227" s="26">
        <f>IFERROR(+VLOOKUP("LEINNF"&amp;A227,'Main File'!A:O,12,0),0)</f>
        <v>0</v>
      </c>
      <c r="I227" s="26">
        <f>IFERROR(+VLOOKUP("LEINNF"&amp;A227,'Main File'!A:O,13,0),0)</f>
        <v>0</v>
      </c>
      <c r="J227" s="26">
        <f>IFERROR(+VLOOKUP("LEINNF"&amp;A227,'Main File'!A:O,14,0),0)</f>
        <v>0</v>
      </c>
      <c r="K227" s="26">
        <f>IFERROR(+VLOOKUP("LEINNF"&amp;A227,'Main File'!A:O,15,0),0)</f>
        <v>0</v>
      </c>
    </row>
    <row r="228" spans="1:11" x14ac:dyDescent="0.25">
      <c r="A228" s="9">
        <f t="shared" si="3"/>
        <v>43415</v>
      </c>
      <c r="B228" s="26">
        <f>IFERROR(+VLOOKUP("LEINNF"&amp;A228,'Main File'!A:O,6,0),0)</f>
        <v>0</v>
      </c>
      <c r="C228" s="26">
        <f>IFERROR(+VLOOKUP("LEINNF"&amp;A228,'Main File'!A:O,7,0),0)</f>
        <v>0</v>
      </c>
      <c r="D228" s="26">
        <f>IFERROR(+VLOOKUP("LEINNF"&amp;A228,'Main File'!A:O,8,0),0)</f>
        <v>0</v>
      </c>
      <c r="E228" s="26">
        <f>IFERROR(+VLOOKUP("LEINNF"&amp;A228,'Main File'!A:O,9,0),0)</f>
        <v>0</v>
      </c>
      <c r="F228" s="26">
        <f>IFERROR(+VLOOKUP("LEINNF"&amp;A228,'Main File'!A:O,10,0),0)</f>
        <v>0</v>
      </c>
      <c r="G228" s="26">
        <f>IFERROR(+VLOOKUP("LEINNF"&amp;A228,'Main File'!A:O,11,0),0)</f>
        <v>0</v>
      </c>
      <c r="H228" s="26">
        <f>IFERROR(+VLOOKUP("LEINNF"&amp;A228,'Main File'!A:O,12,0),0)</f>
        <v>0</v>
      </c>
      <c r="I228" s="26">
        <f>IFERROR(+VLOOKUP("LEINNF"&amp;A228,'Main File'!A:O,13,0),0)</f>
        <v>0</v>
      </c>
      <c r="J228" s="26">
        <f>IFERROR(+VLOOKUP("LEINNF"&amp;A228,'Main File'!A:O,14,0),0)</f>
        <v>0</v>
      </c>
      <c r="K228" s="26">
        <f>IFERROR(+VLOOKUP("LEINNF"&amp;A228,'Main File'!A:O,15,0),0)</f>
        <v>0</v>
      </c>
    </row>
    <row r="229" spans="1:11" x14ac:dyDescent="0.25">
      <c r="A229" s="9">
        <f t="shared" si="3"/>
        <v>43416</v>
      </c>
      <c r="B229" s="26">
        <f>IFERROR(+VLOOKUP("LEINNF"&amp;A229,'Main File'!A:O,6,0),0)</f>
        <v>0</v>
      </c>
      <c r="C229" s="26">
        <f>IFERROR(+VLOOKUP("LEINNF"&amp;A229,'Main File'!A:O,7,0),0)</f>
        <v>0</v>
      </c>
      <c r="D229" s="26">
        <f>IFERROR(+VLOOKUP("LEINNF"&amp;A229,'Main File'!A:O,8,0),0)</f>
        <v>0</v>
      </c>
      <c r="E229" s="26">
        <f>IFERROR(+VLOOKUP("LEINNF"&amp;A229,'Main File'!A:O,9,0),0)</f>
        <v>0</v>
      </c>
      <c r="F229" s="26">
        <f>IFERROR(+VLOOKUP("LEINNF"&amp;A229,'Main File'!A:O,10,0),0)</f>
        <v>0</v>
      </c>
      <c r="G229" s="26">
        <f>IFERROR(+VLOOKUP("LEINNF"&amp;A229,'Main File'!A:O,11,0),0)</f>
        <v>0</v>
      </c>
      <c r="H229" s="26">
        <f>IFERROR(+VLOOKUP("LEINNF"&amp;A229,'Main File'!A:O,12,0),0)</f>
        <v>0</v>
      </c>
      <c r="I229" s="26">
        <f>IFERROR(+VLOOKUP("LEINNF"&amp;A229,'Main File'!A:O,13,0),0)</f>
        <v>0</v>
      </c>
      <c r="J229" s="26">
        <f>IFERROR(+VLOOKUP("LEINNF"&amp;A229,'Main File'!A:O,14,0),0)</f>
        <v>0</v>
      </c>
      <c r="K229" s="26">
        <f>IFERROR(+VLOOKUP("LEINNF"&amp;A229,'Main File'!A:O,15,0),0)</f>
        <v>0</v>
      </c>
    </row>
    <row r="230" spans="1:11" x14ac:dyDescent="0.25">
      <c r="A230" s="9">
        <f t="shared" si="3"/>
        <v>43417</v>
      </c>
      <c r="B230" s="26">
        <f>IFERROR(+VLOOKUP("LEINNF"&amp;A230,'Main File'!A:O,6,0),0)</f>
        <v>0</v>
      </c>
      <c r="C230" s="26">
        <f>IFERROR(+VLOOKUP("LEINNF"&amp;A230,'Main File'!A:O,7,0),0)</f>
        <v>0</v>
      </c>
      <c r="D230" s="26">
        <f>IFERROR(+VLOOKUP("LEINNF"&amp;A230,'Main File'!A:O,8,0),0)</f>
        <v>0</v>
      </c>
      <c r="E230" s="26">
        <f>IFERROR(+VLOOKUP("LEINNF"&amp;A230,'Main File'!A:O,9,0),0)</f>
        <v>0</v>
      </c>
      <c r="F230" s="26">
        <f>IFERROR(+VLOOKUP("LEINNF"&amp;A230,'Main File'!A:O,10,0),0)</f>
        <v>0</v>
      </c>
      <c r="G230" s="26">
        <f>IFERROR(+VLOOKUP("LEINNF"&amp;A230,'Main File'!A:O,11,0),0)</f>
        <v>0</v>
      </c>
      <c r="H230" s="26">
        <f>IFERROR(+VLOOKUP("LEINNF"&amp;A230,'Main File'!A:O,12,0),0)</f>
        <v>0</v>
      </c>
      <c r="I230" s="26">
        <f>IFERROR(+VLOOKUP("LEINNF"&amp;A230,'Main File'!A:O,13,0),0)</f>
        <v>0</v>
      </c>
      <c r="J230" s="26">
        <f>IFERROR(+VLOOKUP("LEINNF"&amp;A230,'Main File'!A:O,14,0),0)</f>
        <v>0</v>
      </c>
      <c r="K230" s="26">
        <f>IFERROR(+VLOOKUP("LEINNF"&amp;A230,'Main File'!A:O,15,0),0)</f>
        <v>0</v>
      </c>
    </row>
    <row r="231" spans="1:11" x14ac:dyDescent="0.25">
      <c r="A231" s="9">
        <f t="shared" si="3"/>
        <v>43418</v>
      </c>
      <c r="B231" s="26">
        <f>IFERROR(+VLOOKUP("LEINNF"&amp;A231,'Main File'!A:O,6,0),0)</f>
        <v>0</v>
      </c>
      <c r="C231" s="26">
        <f>IFERROR(+VLOOKUP("LEINNF"&amp;A231,'Main File'!A:O,7,0),0)</f>
        <v>0</v>
      </c>
      <c r="D231" s="26">
        <f>IFERROR(+VLOOKUP("LEINNF"&amp;A231,'Main File'!A:O,8,0),0)</f>
        <v>0</v>
      </c>
      <c r="E231" s="26">
        <f>IFERROR(+VLOOKUP("LEINNF"&amp;A231,'Main File'!A:O,9,0),0)</f>
        <v>0</v>
      </c>
      <c r="F231" s="26">
        <f>IFERROR(+VLOOKUP("LEINNF"&amp;A231,'Main File'!A:O,10,0),0)</f>
        <v>0</v>
      </c>
      <c r="G231" s="26">
        <f>IFERROR(+VLOOKUP("LEINNF"&amp;A231,'Main File'!A:O,11,0),0)</f>
        <v>0</v>
      </c>
      <c r="H231" s="26">
        <f>IFERROR(+VLOOKUP("LEINNF"&amp;A231,'Main File'!A:O,12,0),0)</f>
        <v>0</v>
      </c>
      <c r="I231" s="26">
        <f>IFERROR(+VLOOKUP("LEINNF"&amp;A231,'Main File'!A:O,13,0),0)</f>
        <v>0</v>
      </c>
      <c r="J231" s="26">
        <f>IFERROR(+VLOOKUP("LEINNF"&amp;A231,'Main File'!A:O,14,0),0)</f>
        <v>0</v>
      </c>
      <c r="K231" s="26">
        <f>IFERROR(+VLOOKUP("LEINNF"&amp;A231,'Main File'!A:O,15,0),0)</f>
        <v>0</v>
      </c>
    </row>
    <row r="232" spans="1:11" x14ac:dyDescent="0.25">
      <c r="A232" s="9">
        <f t="shared" si="3"/>
        <v>43419</v>
      </c>
      <c r="B232" s="26">
        <f>IFERROR(+VLOOKUP("LEINNF"&amp;A232,'Main File'!A:O,6,0),0)</f>
        <v>0</v>
      </c>
      <c r="C232" s="26">
        <f>IFERROR(+VLOOKUP("LEINNF"&amp;A232,'Main File'!A:O,7,0),0)</f>
        <v>0</v>
      </c>
      <c r="D232" s="26">
        <f>IFERROR(+VLOOKUP("LEINNF"&amp;A232,'Main File'!A:O,8,0),0)</f>
        <v>0</v>
      </c>
      <c r="E232" s="26">
        <f>IFERROR(+VLOOKUP("LEINNF"&amp;A232,'Main File'!A:O,9,0),0)</f>
        <v>0</v>
      </c>
      <c r="F232" s="26">
        <f>IFERROR(+VLOOKUP("LEINNF"&amp;A232,'Main File'!A:O,10,0),0)</f>
        <v>0</v>
      </c>
      <c r="G232" s="26">
        <f>IFERROR(+VLOOKUP("LEINNF"&amp;A232,'Main File'!A:O,11,0),0)</f>
        <v>0</v>
      </c>
      <c r="H232" s="26">
        <f>IFERROR(+VLOOKUP("LEINNF"&amp;A232,'Main File'!A:O,12,0),0)</f>
        <v>0</v>
      </c>
      <c r="I232" s="26">
        <f>IFERROR(+VLOOKUP("LEINNF"&amp;A232,'Main File'!A:O,13,0),0)</f>
        <v>0</v>
      </c>
      <c r="J232" s="26">
        <f>IFERROR(+VLOOKUP("LEINNF"&amp;A232,'Main File'!A:O,14,0),0)</f>
        <v>0</v>
      </c>
      <c r="K232" s="26">
        <f>IFERROR(+VLOOKUP("LEINNF"&amp;A232,'Main File'!A:O,15,0),0)</f>
        <v>0</v>
      </c>
    </row>
    <row r="233" spans="1:11" x14ac:dyDescent="0.25">
      <c r="A233" s="9">
        <f t="shared" si="3"/>
        <v>43420</v>
      </c>
      <c r="B233" s="26">
        <f>IFERROR(+VLOOKUP("LEINNF"&amp;A233,'Main File'!A:O,6,0),0)</f>
        <v>0</v>
      </c>
      <c r="C233" s="26">
        <f>IFERROR(+VLOOKUP("LEINNF"&amp;A233,'Main File'!A:O,7,0),0)</f>
        <v>0</v>
      </c>
      <c r="D233" s="26">
        <f>IFERROR(+VLOOKUP("LEINNF"&amp;A233,'Main File'!A:O,8,0),0)</f>
        <v>0</v>
      </c>
      <c r="E233" s="26">
        <f>IFERROR(+VLOOKUP("LEINNF"&amp;A233,'Main File'!A:O,9,0),0)</f>
        <v>0</v>
      </c>
      <c r="F233" s="26">
        <f>IFERROR(+VLOOKUP("LEINNF"&amp;A233,'Main File'!A:O,10,0),0)</f>
        <v>0</v>
      </c>
      <c r="G233" s="26">
        <f>IFERROR(+VLOOKUP("LEINNF"&amp;A233,'Main File'!A:O,11,0),0)</f>
        <v>0</v>
      </c>
      <c r="H233" s="26">
        <f>IFERROR(+VLOOKUP("LEINNF"&amp;A233,'Main File'!A:O,12,0),0)</f>
        <v>0</v>
      </c>
      <c r="I233" s="26">
        <f>IFERROR(+VLOOKUP("LEINNF"&amp;A233,'Main File'!A:O,13,0),0)</f>
        <v>0</v>
      </c>
      <c r="J233" s="26">
        <f>IFERROR(+VLOOKUP("LEINNF"&amp;A233,'Main File'!A:O,14,0),0)</f>
        <v>0</v>
      </c>
      <c r="K233" s="26">
        <f>IFERROR(+VLOOKUP("LEINNF"&amp;A233,'Main File'!A:O,15,0),0)</f>
        <v>0</v>
      </c>
    </row>
    <row r="234" spans="1:11" x14ac:dyDescent="0.25">
      <c r="A234" s="9">
        <f t="shared" si="3"/>
        <v>43421</v>
      </c>
      <c r="B234" s="26">
        <f>IFERROR(+VLOOKUP("LEINNF"&amp;A234,'Main File'!A:O,6,0),0)</f>
        <v>0</v>
      </c>
      <c r="C234" s="26">
        <f>IFERROR(+VLOOKUP("LEINNF"&amp;A234,'Main File'!A:O,7,0),0)</f>
        <v>0</v>
      </c>
      <c r="D234" s="26">
        <f>IFERROR(+VLOOKUP("LEINNF"&amp;A234,'Main File'!A:O,8,0),0)</f>
        <v>0</v>
      </c>
      <c r="E234" s="26">
        <f>IFERROR(+VLOOKUP("LEINNF"&amp;A234,'Main File'!A:O,9,0),0)</f>
        <v>0</v>
      </c>
      <c r="F234" s="26">
        <f>IFERROR(+VLOOKUP("LEINNF"&amp;A234,'Main File'!A:O,10,0),0)</f>
        <v>0</v>
      </c>
      <c r="G234" s="26">
        <f>IFERROR(+VLOOKUP("LEINNF"&amp;A234,'Main File'!A:O,11,0),0)</f>
        <v>0</v>
      </c>
      <c r="H234" s="26">
        <f>IFERROR(+VLOOKUP("LEINNF"&amp;A234,'Main File'!A:O,12,0),0)</f>
        <v>0</v>
      </c>
      <c r="I234" s="26">
        <f>IFERROR(+VLOOKUP("LEINNF"&amp;A234,'Main File'!A:O,13,0),0)</f>
        <v>0</v>
      </c>
      <c r="J234" s="26">
        <f>IFERROR(+VLOOKUP("LEINNF"&amp;A234,'Main File'!A:O,14,0),0)</f>
        <v>0</v>
      </c>
      <c r="K234" s="26">
        <f>IFERROR(+VLOOKUP("LEINNF"&amp;A234,'Main File'!A:O,15,0),0)</f>
        <v>0</v>
      </c>
    </row>
    <row r="235" spans="1:11" x14ac:dyDescent="0.25">
      <c r="A235" s="9">
        <f t="shared" si="3"/>
        <v>43422</v>
      </c>
      <c r="B235" s="26">
        <f>IFERROR(+VLOOKUP("LEINNF"&amp;A235,'Main File'!A:O,6,0),0)</f>
        <v>0</v>
      </c>
      <c r="C235" s="26">
        <f>IFERROR(+VLOOKUP("LEINNF"&amp;A235,'Main File'!A:O,7,0),0)</f>
        <v>0</v>
      </c>
      <c r="D235" s="26">
        <f>IFERROR(+VLOOKUP("LEINNF"&amp;A235,'Main File'!A:O,8,0),0)</f>
        <v>0</v>
      </c>
      <c r="E235" s="26">
        <f>IFERROR(+VLOOKUP("LEINNF"&amp;A235,'Main File'!A:O,9,0),0)</f>
        <v>0</v>
      </c>
      <c r="F235" s="26">
        <f>IFERROR(+VLOOKUP("LEINNF"&amp;A235,'Main File'!A:O,10,0),0)</f>
        <v>0</v>
      </c>
      <c r="G235" s="26">
        <f>IFERROR(+VLOOKUP("LEINNF"&amp;A235,'Main File'!A:O,11,0),0)</f>
        <v>0</v>
      </c>
      <c r="H235" s="26">
        <f>IFERROR(+VLOOKUP("LEINNF"&amp;A235,'Main File'!A:O,12,0),0)</f>
        <v>0</v>
      </c>
      <c r="I235" s="26">
        <f>IFERROR(+VLOOKUP("LEINNF"&amp;A235,'Main File'!A:O,13,0),0)</f>
        <v>0</v>
      </c>
      <c r="J235" s="26">
        <f>IFERROR(+VLOOKUP("LEINNF"&amp;A235,'Main File'!A:O,14,0),0)</f>
        <v>0</v>
      </c>
      <c r="K235" s="26">
        <f>IFERROR(+VLOOKUP("LEINNF"&amp;A235,'Main File'!A:O,15,0),0)</f>
        <v>0</v>
      </c>
    </row>
    <row r="236" spans="1:11" x14ac:dyDescent="0.25">
      <c r="A236" s="9">
        <f t="shared" si="3"/>
        <v>43423</v>
      </c>
      <c r="B236" s="26">
        <f>IFERROR(+VLOOKUP("LEINNF"&amp;A236,'Main File'!A:O,6,0),0)</f>
        <v>0</v>
      </c>
      <c r="C236" s="26">
        <f>IFERROR(+VLOOKUP("LEINNF"&amp;A236,'Main File'!A:O,7,0),0)</f>
        <v>0</v>
      </c>
      <c r="D236" s="26">
        <f>IFERROR(+VLOOKUP("LEINNF"&amp;A236,'Main File'!A:O,8,0),0)</f>
        <v>0</v>
      </c>
      <c r="E236" s="26">
        <f>IFERROR(+VLOOKUP("LEINNF"&amp;A236,'Main File'!A:O,9,0),0)</f>
        <v>0</v>
      </c>
      <c r="F236" s="26">
        <f>IFERROR(+VLOOKUP("LEINNF"&amp;A236,'Main File'!A:O,10,0),0)</f>
        <v>0</v>
      </c>
      <c r="G236" s="26">
        <f>IFERROR(+VLOOKUP("LEINNF"&amp;A236,'Main File'!A:O,11,0),0)</f>
        <v>0</v>
      </c>
      <c r="H236" s="26">
        <f>IFERROR(+VLOOKUP("LEINNF"&amp;A236,'Main File'!A:O,12,0),0)</f>
        <v>0</v>
      </c>
      <c r="I236" s="26">
        <f>IFERROR(+VLOOKUP("LEINNF"&amp;A236,'Main File'!A:O,13,0),0)</f>
        <v>0</v>
      </c>
      <c r="J236" s="26">
        <f>IFERROR(+VLOOKUP("LEINNF"&amp;A236,'Main File'!A:O,14,0),0)</f>
        <v>0</v>
      </c>
      <c r="K236" s="26">
        <f>IFERROR(+VLOOKUP("LEINNF"&amp;A236,'Main File'!A:O,15,0),0)</f>
        <v>0</v>
      </c>
    </row>
    <row r="237" spans="1:11" x14ac:dyDescent="0.25">
      <c r="A237" s="9">
        <f t="shared" si="3"/>
        <v>43424</v>
      </c>
      <c r="B237" s="26">
        <f>IFERROR(+VLOOKUP("LEINNF"&amp;A237,'Main File'!A:O,6,0),0)</f>
        <v>0</v>
      </c>
      <c r="C237" s="26">
        <f>IFERROR(+VLOOKUP("LEINNF"&amp;A237,'Main File'!A:O,7,0),0)</f>
        <v>0</v>
      </c>
      <c r="D237" s="26">
        <f>IFERROR(+VLOOKUP("LEINNF"&amp;A237,'Main File'!A:O,8,0),0)</f>
        <v>0</v>
      </c>
      <c r="E237" s="26">
        <f>IFERROR(+VLOOKUP("LEINNF"&amp;A237,'Main File'!A:O,9,0),0)</f>
        <v>0</v>
      </c>
      <c r="F237" s="26">
        <f>IFERROR(+VLOOKUP("LEINNF"&amp;A237,'Main File'!A:O,10,0),0)</f>
        <v>0</v>
      </c>
      <c r="G237" s="26">
        <f>IFERROR(+VLOOKUP("LEINNF"&amp;A237,'Main File'!A:O,11,0),0)</f>
        <v>0</v>
      </c>
      <c r="H237" s="26">
        <f>IFERROR(+VLOOKUP("LEINNF"&amp;A237,'Main File'!A:O,12,0),0)</f>
        <v>0</v>
      </c>
      <c r="I237" s="26">
        <f>IFERROR(+VLOOKUP("LEINNF"&amp;A237,'Main File'!A:O,13,0),0)</f>
        <v>0</v>
      </c>
      <c r="J237" s="26">
        <f>IFERROR(+VLOOKUP("LEINNF"&amp;A237,'Main File'!A:O,14,0),0)</f>
        <v>0</v>
      </c>
      <c r="K237" s="26">
        <f>IFERROR(+VLOOKUP("LEINNF"&amp;A237,'Main File'!A:O,15,0),0)</f>
        <v>0</v>
      </c>
    </row>
    <row r="238" spans="1:11" x14ac:dyDescent="0.25">
      <c r="A238" s="9">
        <f t="shared" si="3"/>
        <v>43425</v>
      </c>
      <c r="B238" s="26">
        <f>IFERROR(+VLOOKUP("LEINNF"&amp;A238,'Main File'!A:O,6,0),0)</f>
        <v>0</v>
      </c>
      <c r="C238" s="26">
        <f>IFERROR(+VLOOKUP("LEINNF"&amp;A238,'Main File'!A:O,7,0),0)</f>
        <v>0</v>
      </c>
      <c r="D238" s="26">
        <f>IFERROR(+VLOOKUP("LEINNF"&amp;A238,'Main File'!A:O,8,0),0)</f>
        <v>0</v>
      </c>
      <c r="E238" s="26">
        <f>IFERROR(+VLOOKUP("LEINNF"&amp;A238,'Main File'!A:O,9,0),0)</f>
        <v>0</v>
      </c>
      <c r="F238" s="26">
        <f>IFERROR(+VLOOKUP("LEINNF"&amp;A238,'Main File'!A:O,10,0),0)</f>
        <v>0</v>
      </c>
      <c r="G238" s="26">
        <f>IFERROR(+VLOOKUP("LEINNF"&amp;A238,'Main File'!A:O,11,0),0)</f>
        <v>0</v>
      </c>
      <c r="H238" s="26">
        <f>IFERROR(+VLOOKUP("LEINNF"&amp;A238,'Main File'!A:O,12,0),0)</f>
        <v>0</v>
      </c>
      <c r="I238" s="26">
        <f>IFERROR(+VLOOKUP("LEINNF"&amp;A238,'Main File'!A:O,13,0),0)</f>
        <v>0</v>
      </c>
      <c r="J238" s="26">
        <f>IFERROR(+VLOOKUP("LEINNF"&amp;A238,'Main File'!A:O,14,0),0)</f>
        <v>0</v>
      </c>
      <c r="K238" s="26">
        <f>IFERROR(+VLOOKUP("LEINNF"&amp;A238,'Main File'!A:O,15,0),0)</f>
        <v>0</v>
      </c>
    </row>
    <row r="239" spans="1:11" x14ac:dyDescent="0.25">
      <c r="A239" s="9">
        <f t="shared" si="3"/>
        <v>43426</v>
      </c>
      <c r="B239" s="26">
        <f>IFERROR(+VLOOKUP("LEINNF"&amp;A239,'Main File'!A:O,6,0),0)</f>
        <v>0</v>
      </c>
      <c r="C239" s="26">
        <f>IFERROR(+VLOOKUP("LEINNF"&amp;A239,'Main File'!A:O,7,0),0)</f>
        <v>0</v>
      </c>
      <c r="D239" s="26">
        <f>IFERROR(+VLOOKUP("LEINNF"&amp;A239,'Main File'!A:O,8,0),0)</f>
        <v>0</v>
      </c>
      <c r="E239" s="26">
        <f>IFERROR(+VLOOKUP("LEINNF"&amp;A239,'Main File'!A:O,9,0),0)</f>
        <v>0</v>
      </c>
      <c r="F239" s="26">
        <f>IFERROR(+VLOOKUP("LEINNF"&amp;A239,'Main File'!A:O,10,0),0)</f>
        <v>0</v>
      </c>
      <c r="G239" s="26">
        <f>IFERROR(+VLOOKUP("LEINNF"&amp;A239,'Main File'!A:O,11,0),0)</f>
        <v>0</v>
      </c>
      <c r="H239" s="26">
        <f>IFERROR(+VLOOKUP("LEINNF"&amp;A239,'Main File'!A:O,12,0),0)</f>
        <v>0</v>
      </c>
      <c r="I239" s="26">
        <f>IFERROR(+VLOOKUP("LEINNF"&amp;A239,'Main File'!A:O,13,0),0)</f>
        <v>0</v>
      </c>
      <c r="J239" s="26">
        <f>IFERROR(+VLOOKUP("LEINNF"&amp;A239,'Main File'!A:O,14,0),0)</f>
        <v>0</v>
      </c>
      <c r="K239" s="26">
        <f>IFERROR(+VLOOKUP("LEINNF"&amp;A239,'Main File'!A:O,15,0),0)</f>
        <v>0</v>
      </c>
    </row>
    <row r="240" spans="1:11" x14ac:dyDescent="0.25">
      <c r="A240" s="9">
        <f t="shared" si="3"/>
        <v>43427</v>
      </c>
      <c r="B240" s="26">
        <f>IFERROR(+VLOOKUP("LEINNF"&amp;A240,'Main File'!A:O,6,0),0)</f>
        <v>0</v>
      </c>
      <c r="C240" s="26">
        <f>IFERROR(+VLOOKUP("LEINNF"&amp;A240,'Main File'!A:O,7,0),0)</f>
        <v>0</v>
      </c>
      <c r="D240" s="26">
        <f>IFERROR(+VLOOKUP("LEINNF"&amp;A240,'Main File'!A:O,8,0),0)</f>
        <v>0</v>
      </c>
      <c r="E240" s="26">
        <f>IFERROR(+VLOOKUP("LEINNF"&amp;A240,'Main File'!A:O,9,0),0)</f>
        <v>0</v>
      </c>
      <c r="F240" s="26">
        <f>IFERROR(+VLOOKUP("LEINNF"&amp;A240,'Main File'!A:O,10,0),0)</f>
        <v>0</v>
      </c>
      <c r="G240" s="26">
        <f>IFERROR(+VLOOKUP("LEINNF"&amp;A240,'Main File'!A:O,11,0),0)</f>
        <v>0</v>
      </c>
      <c r="H240" s="26">
        <f>IFERROR(+VLOOKUP("LEINNF"&amp;A240,'Main File'!A:O,12,0),0)</f>
        <v>0</v>
      </c>
      <c r="I240" s="26">
        <f>IFERROR(+VLOOKUP("LEINNF"&amp;A240,'Main File'!A:O,13,0),0)</f>
        <v>0</v>
      </c>
      <c r="J240" s="26">
        <f>IFERROR(+VLOOKUP("LEINNF"&amp;A240,'Main File'!A:O,14,0),0)</f>
        <v>0</v>
      </c>
      <c r="K240" s="26">
        <f>IFERROR(+VLOOKUP("LEINNF"&amp;A240,'Main File'!A:O,15,0),0)</f>
        <v>0</v>
      </c>
    </row>
    <row r="241" spans="1:11" x14ac:dyDescent="0.25">
      <c r="A241" s="9">
        <f t="shared" si="3"/>
        <v>43428</v>
      </c>
      <c r="B241" s="26">
        <f>IFERROR(+VLOOKUP("LEINNF"&amp;A241,'Main File'!A:O,6,0),0)</f>
        <v>0</v>
      </c>
      <c r="C241" s="26">
        <f>IFERROR(+VLOOKUP("LEINNF"&amp;A241,'Main File'!A:O,7,0),0)</f>
        <v>0</v>
      </c>
      <c r="D241" s="26">
        <f>IFERROR(+VLOOKUP("LEINNF"&amp;A241,'Main File'!A:O,8,0),0)</f>
        <v>0</v>
      </c>
      <c r="E241" s="26">
        <f>IFERROR(+VLOOKUP("LEINNF"&amp;A241,'Main File'!A:O,9,0),0)</f>
        <v>0</v>
      </c>
      <c r="F241" s="26">
        <f>IFERROR(+VLOOKUP("LEINNF"&amp;A241,'Main File'!A:O,10,0),0)</f>
        <v>0</v>
      </c>
      <c r="G241" s="26">
        <f>IFERROR(+VLOOKUP("LEINNF"&amp;A241,'Main File'!A:O,11,0),0)</f>
        <v>0</v>
      </c>
      <c r="H241" s="26">
        <f>IFERROR(+VLOOKUP("LEINNF"&amp;A241,'Main File'!A:O,12,0),0)</f>
        <v>0</v>
      </c>
      <c r="I241" s="26">
        <f>IFERROR(+VLOOKUP("LEINNF"&amp;A241,'Main File'!A:O,13,0),0)</f>
        <v>0</v>
      </c>
      <c r="J241" s="26">
        <f>IFERROR(+VLOOKUP("LEINNF"&amp;A241,'Main File'!A:O,14,0),0)</f>
        <v>0</v>
      </c>
      <c r="K241" s="26">
        <f>IFERROR(+VLOOKUP("LEINNF"&amp;A241,'Main File'!A:O,15,0),0)</f>
        <v>0</v>
      </c>
    </row>
    <row r="242" spans="1:11" x14ac:dyDescent="0.25">
      <c r="A242" s="9">
        <f t="shared" si="3"/>
        <v>43429</v>
      </c>
      <c r="B242" s="26">
        <f>IFERROR(+VLOOKUP("LEINNF"&amp;A242,'Main File'!A:O,6,0),0)</f>
        <v>0</v>
      </c>
      <c r="C242" s="26">
        <f>IFERROR(+VLOOKUP("LEINNF"&amp;A242,'Main File'!A:O,7,0),0)</f>
        <v>0</v>
      </c>
      <c r="D242" s="26">
        <f>IFERROR(+VLOOKUP("LEINNF"&amp;A242,'Main File'!A:O,8,0),0)</f>
        <v>0</v>
      </c>
      <c r="E242" s="26">
        <f>IFERROR(+VLOOKUP("LEINNF"&amp;A242,'Main File'!A:O,9,0),0)</f>
        <v>0</v>
      </c>
      <c r="F242" s="26">
        <f>IFERROR(+VLOOKUP("LEINNF"&amp;A242,'Main File'!A:O,10,0),0)</f>
        <v>0</v>
      </c>
      <c r="G242" s="26">
        <f>IFERROR(+VLOOKUP("LEINNF"&amp;A242,'Main File'!A:O,11,0),0)</f>
        <v>0</v>
      </c>
      <c r="H242" s="26">
        <f>IFERROR(+VLOOKUP("LEINNF"&amp;A242,'Main File'!A:O,12,0),0)</f>
        <v>0</v>
      </c>
      <c r="I242" s="26">
        <f>IFERROR(+VLOOKUP("LEINNF"&amp;A242,'Main File'!A:O,13,0),0)</f>
        <v>0</v>
      </c>
      <c r="J242" s="26">
        <f>IFERROR(+VLOOKUP("LEINNF"&amp;A242,'Main File'!A:O,14,0),0)</f>
        <v>0</v>
      </c>
      <c r="K242" s="26">
        <f>IFERROR(+VLOOKUP("LEINNF"&amp;A242,'Main File'!A:O,15,0),0)</f>
        <v>0</v>
      </c>
    </row>
    <row r="243" spans="1:11" x14ac:dyDescent="0.25">
      <c r="A243" s="9">
        <f t="shared" si="3"/>
        <v>43430</v>
      </c>
      <c r="B243" s="26">
        <f>IFERROR(+VLOOKUP("LEINNF"&amp;A243,'Main File'!A:O,6,0),0)</f>
        <v>0</v>
      </c>
      <c r="C243" s="26">
        <f>IFERROR(+VLOOKUP("LEINNF"&amp;A243,'Main File'!A:O,7,0),0)</f>
        <v>0</v>
      </c>
      <c r="D243" s="26">
        <f>IFERROR(+VLOOKUP("LEINNF"&amp;A243,'Main File'!A:O,8,0),0)</f>
        <v>0</v>
      </c>
      <c r="E243" s="26">
        <f>IFERROR(+VLOOKUP("LEINNF"&amp;A243,'Main File'!A:O,9,0),0)</f>
        <v>0</v>
      </c>
      <c r="F243" s="26">
        <f>IFERROR(+VLOOKUP("LEINNF"&amp;A243,'Main File'!A:O,10,0),0)</f>
        <v>0</v>
      </c>
      <c r="G243" s="26">
        <f>IFERROR(+VLOOKUP("LEINNF"&amp;A243,'Main File'!A:O,11,0),0)</f>
        <v>0</v>
      </c>
      <c r="H243" s="26">
        <f>IFERROR(+VLOOKUP("LEINNF"&amp;A243,'Main File'!A:O,12,0),0)</f>
        <v>0</v>
      </c>
      <c r="I243" s="26">
        <f>IFERROR(+VLOOKUP("LEINNF"&amp;A243,'Main File'!A:O,13,0),0)</f>
        <v>0</v>
      </c>
      <c r="J243" s="26">
        <f>IFERROR(+VLOOKUP("LEINNF"&amp;A243,'Main File'!A:O,14,0),0)</f>
        <v>0</v>
      </c>
      <c r="K243" s="26">
        <f>IFERROR(+VLOOKUP("LEINNF"&amp;A243,'Main File'!A:O,15,0),0)</f>
        <v>0</v>
      </c>
    </row>
    <row r="244" spans="1:11" x14ac:dyDescent="0.25">
      <c r="A244" s="9">
        <f t="shared" si="3"/>
        <v>43431</v>
      </c>
      <c r="B244" s="26">
        <f>IFERROR(+VLOOKUP("LEINNF"&amp;A244,'Main File'!A:O,6,0),0)</f>
        <v>0</v>
      </c>
      <c r="C244" s="26">
        <f>IFERROR(+VLOOKUP("LEINNF"&amp;A244,'Main File'!A:O,7,0),0)</f>
        <v>0</v>
      </c>
      <c r="D244" s="26">
        <f>IFERROR(+VLOOKUP("LEINNF"&amp;A244,'Main File'!A:O,8,0),0)</f>
        <v>0</v>
      </c>
      <c r="E244" s="26">
        <f>IFERROR(+VLOOKUP("LEINNF"&amp;A244,'Main File'!A:O,9,0),0)</f>
        <v>0</v>
      </c>
      <c r="F244" s="26">
        <f>IFERROR(+VLOOKUP("LEINNF"&amp;A244,'Main File'!A:O,10,0),0)</f>
        <v>0</v>
      </c>
      <c r="G244" s="26">
        <f>IFERROR(+VLOOKUP("LEINNF"&amp;A244,'Main File'!A:O,11,0),0)</f>
        <v>0</v>
      </c>
      <c r="H244" s="26">
        <f>IFERROR(+VLOOKUP("LEINNF"&amp;A244,'Main File'!A:O,12,0),0)</f>
        <v>0</v>
      </c>
      <c r="I244" s="26">
        <f>IFERROR(+VLOOKUP("LEINNF"&amp;A244,'Main File'!A:O,13,0),0)</f>
        <v>0</v>
      </c>
      <c r="J244" s="26">
        <f>IFERROR(+VLOOKUP("LEINNF"&amp;A244,'Main File'!A:O,14,0),0)</f>
        <v>0</v>
      </c>
      <c r="K244" s="26">
        <f>IFERROR(+VLOOKUP("LEINNF"&amp;A244,'Main File'!A:O,15,0),0)</f>
        <v>0</v>
      </c>
    </row>
    <row r="245" spans="1:11" x14ac:dyDescent="0.25">
      <c r="A245" s="9">
        <f t="shared" si="3"/>
        <v>43432</v>
      </c>
      <c r="B245" s="26">
        <f>IFERROR(+VLOOKUP("LEINNF"&amp;A245,'Main File'!A:O,6,0),0)</f>
        <v>0</v>
      </c>
      <c r="C245" s="26">
        <f>IFERROR(+VLOOKUP("LEINNF"&amp;A245,'Main File'!A:O,7,0),0)</f>
        <v>0</v>
      </c>
      <c r="D245" s="26">
        <f>IFERROR(+VLOOKUP("LEINNF"&amp;A245,'Main File'!A:O,8,0),0)</f>
        <v>0</v>
      </c>
      <c r="E245" s="26">
        <f>IFERROR(+VLOOKUP("LEINNF"&amp;A245,'Main File'!A:O,9,0),0)</f>
        <v>0</v>
      </c>
      <c r="F245" s="26">
        <f>IFERROR(+VLOOKUP("LEINNF"&amp;A245,'Main File'!A:O,10,0),0)</f>
        <v>0</v>
      </c>
      <c r="G245" s="26">
        <f>IFERROR(+VLOOKUP("LEINNF"&amp;A245,'Main File'!A:O,11,0),0)</f>
        <v>0</v>
      </c>
      <c r="H245" s="26">
        <f>IFERROR(+VLOOKUP("LEINNF"&amp;A245,'Main File'!A:O,12,0),0)</f>
        <v>0</v>
      </c>
      <c r="I245" s="26">
        <f>IFERROR(+VLOOKUP("LEINNF"&amp;A245,'Main File'!A:O,13,0),0)</f>
        <v>0</v>
      </c>
      <c r="J245" s="26">
        <f>IFERROR(+VLOOKUP("LEINNF"&amp;A245,'Main File'!A:O,14,0),0)</f>
        <v>0</v>
      </c>
      <c r="K245" s="26">
        <f>IFERROR(+VLOOKUP("LEINNF"&amp;A245,'Main File'!A:O,15,0),0)</f>
        <v>0</v>
      </c>
    </row>
    <row r="246" spans="1:11" x14ac:dyDescent="0.25">
      <c r="A246" s="9">
        <f t="shared" si="3"/>
        <v>43433</v>
      </c>
      <c r="B246" s="26">
        <f>IFERROR(+VLOOKUP("LEINNF"&amp;A246,'Main File'!A:O,6,0),0)</f>
        <v>0</v>
      </c>
      <c r="C246" s="26">
        <f>IFERROR(+VLOOKUP("LEINNF"&amp;A246,'Main File'!A:O,7,0),0)</f>
        <v>0</v>
      </c>
      <c r="D246" s="26">
        <f>IFERROR(+VLOOKUP("LEINNF"&amp;A246,'Main File'!A:O,8,0),0)</f>
        <v>0</v>
      </c>
      <c r="E246" s="26">
        <f>IFERROR(+VLOOKUP("LEINNF"&amp;A246,'Main File'!A:O,9,0),0)</f>
        <v>0</v>
      </c>
      <c r="F246" s="26">
        <f>IFERROR(+VLOOKUP("LEINNF"&amp;A246,'Main File'!A:O,10,0),0)</f>
        <v>0</v>
      </c>
      <c r="G246" s="26">
        <f>IFERROR(+VLOOKUP("LEINNF"&amp;A246,'Main File'!A:O,11,0),0)</f>
        <v>0</v>
      </c>
      <c r="H246" s="26">
        <f>IFERROR(+VLOOKUP("LEINNF"&amp;A246,'Main File'!A:O,12,0),0)</f>
        <v>0</v>
      </c>
      <c r="I246" s="26">
        <f>IFERROR(+VLOOKUP("LEINNF"&amp;A246,'Main File'!A:O,13,0),0)</f>
        <v>0</v>
      </c>
      <c r="J246" s="26">
        <f>IFERROR(+VLOOKUP("LEINNF"&amp;A246,'Main File'!A:O,14,0),0)</f>
        <v>0</v>
      </c>
      <c r="K246" s="26">
        <f>IFERROR(+VLOOKUP("LEINNF"&amp;A246,'Main File'!A:O,15,0),0)</f>
        <v>0</v>
      </c>
    </row>
    <row r="247" spans="1:11" x14ac:dyDescent="0.25">
      <c r="A247" s="9">
        <f t="shared" si="3"/>
        <v>43434</v>
      </c>
      <c r="B247" s="26">
        <f>IFERROR(+VLOOKUP("LEINNF"&amp;A247,'Main File'!A:O,6,0),0)</f>
        <v>0</v>
      </c>
      <c r="C247" s="26">
        <f>IFERROR(+VLOOKUP("LEINNF"&amp;A247,'Main File'!A:O,7,0),0)</f>
        <v>0</v>
      </c>
      <c r="D247" s="26">
        <f>IFERROR(+VLOOKUP("LEINNF"&amp;A247,'Main File'!A:O,8,0),0)</f>
        <v>0</v>
      </c>
      <c r="E247" s="26">
        <f>IFERROR(+VLOOKUP("LEINNF"&amp;A247,'Main File'!A:O,9,0),0)</f>
        <v>0</v>
      </c>
      <c r="F247" s="26">
        <f>IFERROR(+VLOOKUP("LEINNF"&amp;A247,'Main File'!A:O,10,0),0)</f>
        <v>0</v>
      </c>
      <c r="G247" s="26">
        <f>IFERROR(+VLOOKUP("LEINNF"&amp;A247,'Main File'!A:O,11,0),0)</f>
        <v>0</v>
      </c>
      <c r="H247" s="26">
        <f>IFERROR(+VLOOKUP("LEINNF"&amp;A247,'Main File'!A:O,12,0),0)</f>
        <v>0</v>
      </c>
      <c r="I247" s="26">
        <f>IFERROR(+VLOOKUP("LEINNF"&amp;A247,'Main File'!A:O,13,0),0)</f>
        <v>0</v>
      </c>
      <c r="J247" s="26">
        <f>IFERROR(+VLOOKUP("LEINNF"&amp;A247,'Main File'!A:O,14,0),0)</f>
        <v>0</v>
      </c>
      <c r="K247" s="26">
        <f>IFERROR(+VLOOKUP("LEINNF"&amp;A247,'Main File'!A:O,15,0),0)</f>
        <v>0</v>
      </c>
    </row>
    <row r="248" spans="1:11" x14ac:dyDescent="0.25">
      <c r="A248" s="9">
        <f t="shared" si="3"/>
        <v>43435</v>
      </c>
      <c r="B248" s="26">
        <f>IFERROR(+VLOOKUP("LEINNF"&amp;A248,'Main File'!A:O,6,0),0)</f>
        <v>0</v>
      </c>
      <c r="C248" s="26">
        <f>IFERROR(+VLOOKUP("LEINNF"&amp;A248,'Main File'!A:O,7,0),0)</f>
        <v>0</v>
      </c>
      <c r="D248" s="26">
        <f>IFERROR(+VLOOKUP("LEINNF"&amp;A248,'Main File'!A:O,8,0),0)</f>
        <v>0</v>
      </c>
      <c r="E248" s="26">
        <f>IFERROR(+VLOOKUP("LEINNF"&amp;A248,'Main File'!A:O,9,0),0)</f>
        <v>0</v>
      </c>
      <c r="F248" s="26">
        <f>IFERROR(+VLOOKUP("LEINNF"&amp;A248,'Main File'!A:O,10,0),0)</f>
        <v>0</v>
      </c>
      <c r="G248" s="26">
        <f>IFERROR(+VLOOKUP("LEINNF"&amp;A248,'Main File'!A:O,11,0),0)</f>
        <v>0</v>
      </c>
      <c r="H248" s="26">
        <f>IFERROR(+VLOOKUP("LEINNF"&amp;A248,'Main File'!A:O,12,0),0)</f>
        <v>0</v>
      </c>
      <c r="I248" s="26">
        <f>IFERROR(+VLOOKUP("LEINNF"&amp;A248,'Main File'!A:O,13,0),0)</f>
        <v>0</v>
      </c>
      <c r="J248" s="26">
        <f>IFERROR(+VLOOKUP("LEINNF"&amp;A248,'Main File'!A:O,14,0),0)</f>
        <v>0</v>
      </c>
      <c r="K248" s="26">
        <f>IFERROR(+VLOOKUP("LEINNF"&amp;A248,'Main File'!A:O,15,0),0)</f>
        <v>0</v>
      </c>
    </row>
    <row r="249" spans="1:11" x14ac:dyDescent="0.25">
      <c r="A249" s="9">
        <f t="shared" si="3"/>
        <v>43436</v>
      </c>
      <c r="B249" s="26">
        <f>IFERROR(+VLOOKUP("LEINNF"&amp;A249,'Main File'!A:O,6,0),0)</f>
        <v>0</v>
      </c>
      <c r="C249" s="26">
        <f>IFERROR(+VLOOKUP("LEINNF"&amp;A249,'Main File'!A:O,7,0),0)</f>
        <v>0</v>
      </c>
      <c r="D249" s="26">
        <f>IFERROR(+VLOOKUP("LEINNF"&amp;A249,'Main File'!A:O,8,0),0)</f>
        <v>0</v>
      </c>
      <c r="E249" s="26">
        <f>IFERROR(+VLOOKUP("LEINNF"&amp;A249,'Main File'!A:O,9,0),0)</f>
        <v>0</v>
      </c>
      <c r="F249" s="26">
        <f>IFERROR(+VLOOKUP("LEINNF"&amp;A249,'Main File'!A:O,10,0),0)</f>
        <v>0</v>
      </c>
      <c r="G249" s="26">
        <f>IFERROR(+VLOOKUP("LEINNF"&amp;A249,'Main File'!A:O,11,0),0)</f>
        <v>0</v>
      </c>
      <c r="H249" s="26">
        <f>IFERROR(+VLOOKUP("LEINNF"&amp;A249,'Main File'!A:O,12,0),0)</f>
        <v>0</v>
      </c>
      <c r="I249" s="26">
        <f>IFERROR(+VLOOKUP("LEINNF"&amp;A249,'Main File'!A:O,13,0),0)</f>
        <v>0</v>
      </c>
      <c r="J249" s="26">
        <f>IFERROR(+VLOOKUP("LEINNF"&amp;A249,'Main File'!A:O,14,0),0)</f>
        <v>0</v>
      </c>
      <c r="K249" s="26">
        <f>IFERROR(+VLOOKUP("LEINNF"&amp;A249,'Main File'!A:O,15,0),0)</f>
        <v>0</v>
      </c>
    </row>
    <row r="250" spans="1:11" x14ac:dyDescent="0.25">
      <c r="A250" s="9">
        <f t="shared" si="3"/>
        <v>43437</v>
      </c>
      <c r="B250" s="26">
        <f>IFERROR(+VLOOKUP("LEINNF"&amp;A250,'Main File'!A:O,6,0),0)</f>
        <v>0</v>
      </c>
      <c r="C250" s="26">
        <f>IFERROR(+VLOOKUP("LEINNF"&amp;A250,'Main File'!A:O,7,0),0)</f>
        <v>0</v>
      </c>
      <c r="D250" s="26">
        <f>IFERROR(+VLOOKUP("LEINNF"&amp;A250,'Main File'!A:O,8,0),0)</f>
        <v>0</v>
      </c>
      <c r="E250" s="26">
        <f>IFERROR(+VLOOKUP("LEINNF"&amp;A250,'Main File'!A:O,9,0),0)</f>
        <v>0</v>
      </c>
      <c r="F250" s="26">
        <f>IFERROR(+VLOOKUP("LEINNF"&amp;A250,'Main File'!A:O,10,0),0)</f>
        <v>0</v>
      </c>
      <c r="G250" s="26">
        <f>IFERROR(+VLOOKUP("LEINNF"&amp;A250,'Main File'!A:O,11,0),0)</f>
        <v>0</v>
      </c>
      <c r="H250" s="26">
        <f>IFERROR(+VLOOKUP("LEINNF"&amp;A250,'Main File'!A:O,12,0),0)</f>
        <v>0</v>
      </c>
      <c r="I250" s="26">
        <f>IFERROR(+VLOOKUP("LEINNF"&amp;A250,'Main File'!A:O,13,0),0)</f>
        <v>0</v>
      </c>
      <c r="J250" s="26">
        <f>IFERROR(+VLOOKUP("LEINNF"&amp;A250,'Main File'!A:O,14,0),0)</f>
        <v>0</v>
      </c>
      <c r="K250" s="26">
        <f>IFERROR(+VLOOKUP("LEINNF"&amp;A250,'Main File'!A:O,15,0),0)</f>
        <v>0</v>
      </c>
    </row>
    <row r="251" spans="1:11" x14ac:dyDescent="0.25">
      <c r="A251" s="9">
        <f t="shared" si="3"/>
        <v>43438</v>
      </c>
      <c r="B251" s="26">
        <f>IFERROR(+VLOOKUP("LEINNF"&amp;A251,'Main File'!A:O,6,0),0)</f>
        <v>0</v>
      </c>
      <c r="C251" s="26">
        <f>IFERROR(+VLOOKUP("LEINNF"&amp;A251,'Main File'!A:O,7,0),0)</f>
        <v>0</v>
      </c>
      <c r="D251" s="26">
        <f>IFERROR(+VLOOKUP("LEINNF"&amp;A251,'Main File'!A:O,8,0),0)</f>
        <v>0</v>
      </c>
      <c r="E251" s="26">
        <f>IFERROR(+VLOOKUP("LEINNF"&amp;A251,'Main File'!A:O,9,0),0)</f>
        <v>0</v>
      </c>
      <c r="F251" s="26">
        <f>IFERROR(+VLOOKUP("LEINNF"&amp;A251,'Main File'!A:O,10,0),0)</f>
        <v>0</v>
      </c>
      <c r="G251" s="26">
        <f>IFERROR(+VLOOKUP("LEINNF"&amp;A251,'Main File'!A:O,11,0),0)</f>
        <v>0</v>
      </c>
      <c r="H251" s="26">
        <f>IFERROR(+VLOOKUP("LEINNF"&amp;A251,'Main File'!A:O,12,0),0)</f>
        <v>0</v>
      </c>
      <c r="I251" s="26">
        <f>IFERROR(+VLOOKUP("LEINNF"&amp;A251,'Main File'!A:O,13,0),0)</f>
        <v>0</v>
      </c>
      <c r="J251" s="26">
        <f>IFERROR(+VLOOKUP("LEINNF"&amp;A251,'Main File'!A:O,14,0),0)</f>
        <v>0</v>
      </c>
      <c r="K251" s="26">
        <f>IFERROR(+VLOOKUP("LEINNF"&amp;A251,'Main File'!A:O,15,0),0)</f>
        <v>0</v>
      </c>
    </row>
    <row r="252" spans="1:11" x14ac:dyDescent="0.25">
      <c r="A252" s="9">
        <f t="shared" si="3"/>
        <v>43439</v>
      </c>
      <c r="B252" s="26">
        <f>IFERROR(+VLOOKUP("LEINNF"&amp;A252,'Main File'!A:O,6,0),0)</f>
        <v>0</v>
      </c>
      <c r="C252" s="26">
        <f>IFERROR(+VLOOKUP("LEINNF"&amp;A252,'Main File'!A:O,7,0),0)</f>
        <v>0</v>
      </c>
      <c r="D252" s="26">
        <f>IFERROR(+VLOOKUP("LEINNF"&amp;A252,'Main File'!A:O,8,0),0)</f>
        <v>0</v>
      </c>
      <c r="E252" s="26">
        <f>IFERROR(+VLOOKUP("LEINNF"&amp;A252,'Main File'!A:O,9,0),0)</f>
        <v>0</v>
      </c>
      <c r="F252" s="26">
        <f>IFERROR(+VLOOKUP("LEINNF"&amp;A252,'Main File'!A:O,10,0),0)</f>
        <v>0</v>
      </c>
      <c r="G252" s="26">
        <f>IFERROR(+VLOOKUP("LEINNF"&amp;A252,'Main File'!A:O,11,0),0)</f>
        <v>0</v>
      </c>
      <c r="H252" s="26">
        <f>IFERROR(+VLOOKUP("LEINNF"&amp;A252,'Main File'!A:O,12,0),0)</f>
        <v>0</v>
      </c>
      <c r="I252" s="26">
        <f>IFERROR(+VLOOKUP("LEINNF"&amp;A252,'Main File'!A:O,13,0),0)</f>
        <v>0</v>
      </c>
      <c r="J252" s="26">
        <f>IFERROR(+VLOOKUP("LEINNF"&amp;A252,'Main File'!A:O,14,0),0)</f>
        <v>0</v>
      </c>
      <c r="K252" s="26">
        <f>IFERROR(+VLOOKUP("LEINNF"&amp;A252,'Main File'!A:O,15,0),0)</f>
        <v>0</v>
      </c>
    </row>
    <row r="253" spans="1:11" x14ac:dyDescent="0.25">
      <c r="A253" s="9">
        <f t="shared" si="3"/>
        <v>43440</v>
      </c>
      <c r="B253" s="26">
        <f>IFERROR(+VLOOKUP("LEINNF"&amp;A253,'Main File'!A:O,6,0),0)</f>
        <v>0</v>
      </c>
      <c r="C253" s="26">
        <f>IFERROR(+VLOOKUP("LEINNF"&amp;A253,'Main File'!A:O,7,0),0)</f>
        <v>0</v>
      </c>
      <c r="D253" s="26">
        <f>IFERROR(+VLOOKUP("LEINNF"&amp;A253,'Main File'!A:O,8,0),0)</f>
        <v>0</v>
      </c>
      <c r="E253" s="26">
        <f>IFERROR(+VLOOKUP("LEINNF"&amp;A253,'Main File'!A:O,9,0),0)</f>
        <v>0</v>
      </c>
      <c r="F253" s="26">
        <f>IFERROR(+VLOOKUP("LEINNF"&amp;A253,'Main File'!A:O,10,0),0)</f>
        <v>0</v>
      </c>
      <c r="G253" s="26">
        <f>IFERROR(+VLOOKUP("LEINNF"&amp;A253,'Main File'!A:O,11,0),0)</f>
        <v>0</v>
      </c>
      <c r="H253" s="26">
        <f>IFERROR(+VLOOKUP("LEINNF"&amp;A253,'Main File'!A:O,12,0),0)</f>
        <v>0</v>
      </c>
      <c r="I253" s="26">
        <f>IFERROR(+VLOOKUP("LEINNF"&amp;A253,'Main File'!A:O,13,0),0)</f>
        <v>0</v>
      </c>
      <c r="J253" s="26">
        <f>IFERROR(+VLOOKUP("LEINNF"&amp;A253,'Main File'!A:O,14,0),0)</f>
        <v>0</v>
      </c>
      <c r="K253" s="26">
        <f>IFERROR(+VLOOKUP("LEINNF"&amp;A253,'Main File'!A:O,15,0),0)</f>
        <v>0</v>
      </c>
    </row>
    <row r="254" spans="1:11" x14ac:dyDescent="0.25">
      <c r="A254" s="9">
        <f t="shared" si="3"/>
        <v>43441</v>
      </c>
      <c r="B254" s="26">
        <f>IFERROR(+VLOOKUP("LEINNF"&amp;A254,'Main File'!A:O,6,0),0)</f>
        <v>0</v>
      </c>
      <c r="C254" s="26">
        <f>IFERROR(+VLOOKUP("LEINNF"&amp;A254,'Main File'!A:O,7,0),0)</f>
        <v>0</v>
      </c>
      <c r="D254" s="26">
        <f>IFERROR(+VLOOKUP("LEINNF"&amp;A254,'Main File'!A:O,8,0),0)</f>
        <v>0</v>
      </c>
      <c r="E254" s="26">
        <f>IFERROR(+VLOOKUP("LEINNF"&amp;A254,'Main File'!A:O,9,0),0)</f>
        <v>0</v>
      </c>
      <c r="F254" s="26">
        <f>IFERROR(+VLOOKUP("LEINNF"&amp;A254,'Main File'!A:O,10,0),0)</f>
        <v>0</v>
      </c>
      <c r="G254" s="26">
        <f>IFERROR(+VLOOKUP("LEINNF"&amp;A254,'Main File'!A:O,11,0),0)</f>
        <v>0</v>
      </c>
      <c r="H254" s="26">
        <f>IFERROR(+VLOOKUP("LEINNF"&amp;A254,'Main File'!A:O,12,0),0)</f>
        <v>0</v>
      </c>
      <c r="I254" s="26">
        <f>IFERROR(+VLOOKUP("LEINNF"&amp;A254,'Main File'!A:O,13,0),0)</f>
        <v>0</v>
      </c>
      <c r="J254" s="26">
        <f>IFERROR(+VLOOKUP("LEINNF"&amp;A254,'Main File'!A:O,14,0),0)</f>
        <v>0</v>
      </c>
      <c r="K254" s="26">
        <f>IFERROR(+VLOOKUP("LEINNF"&amp;A254,'Main File'!A:O,15,0),0)</f>
        <v>0</v>
      </c>
    </row>
    <row r="255" spans="1:11" x14ac:dyDescent="0.25">
      <c r="A255" s="9">
        <f t="shared" si="3"/>
        <v>43442</v>
      </c>
      <c r="B255" s="26">
        <f>IFERROR(+VLOOKUP("LEINNF"&amp;A255,'Main File'!A:O,6,0),0)</f>
        <v>0</v>
      </c>
      <c r="C255" s="26">
        <f>IFERROR(+VLOOKUP("LEINNF"&amp;A255,'Main File'!A:O,7,0),0)</f>
        <v>0</v>
      </c>
      <c r="D255" s="26">
        <f>IFERROR(+VLOOKUP("LEINNF"&amp;A255,'Main File'!A:O,8,0),0)</f>
        <v>0</v>
      </c>
      <c r="E255" s="26">
        <f>IFERROR(+VLOOKUP("LEINNF"&amp;A255,'Main File'!A:O,9,0),0)</f>
        <v>0</v>
      </c>
      <c r="F255" s="26">
        <f>IFERROR(+VLOOKUP("LEINNF"&amp;A255,'Main File'!A:O,10,0),0)</f>
        <v>0</v>
      </c>
      <c r="G255" s="26">
        <f>IFERROR(+VLOOKUP("LEINNF"&amp;A255,'Main File'!A:O,11,0),0)</f>
        <v>0</v>
      </c>
      <c r="H255" s="26">
        <f>IFERROR(+VLOOKUP("LEINNF"&amp;A255,'Main File'!A:O,12,0),0)</f>
        <v>0</v>
      </c>
      <c r="I255" s="26">
        <f>IFERROR(+VLOOKUP("LEINNF"&amp;A255,'Main File'!A:O,13,0),0)</f>
        <v>0</v>
      </c>
      <c r="J255" s="26">
        <f>IFERROR(+VLOOKUP("LEINNF"&amp;A255,'Main File'!A:O,14,0),0)</f>
        <v>0</v>
      </c>
      <c r="K255" s="26">
        <f>IFERROR(+VLOOKUP("LEINNF"&amp;A255,'Main File'!A:O,15,0),0)</f>
        <v>0</v>
      </c>
    </row>
    <row r="256" spans="1:11" x14ac:dyDescent="0.25">
      <c r="A256" s="9">
        <f t="shared" si="3"/>
        <v>43443</v>
      </c>
      <c r="B256" s="26">
        <f>IFERROR(+VLOOKUP("LEINNF"&amp;A256,'Main File'!A:O,6,0),0)</f>
        <v>0</v>
      </c>
      <c r="C256" s="26">
        <f>IFERROR(+VLOOKUP("LEINNF"&amp;A256,'Main File'!A:O,7,0),0)</f>
        <v>0</v>
      </c>
      <c r="D256" s="26">
        <f>IFERROR(+VLOOKUP("LEINNF"&amp;A256,'Main File'!A:O,8,0),0)</f>
        <v>0</v>
      </c>
      <c r="E256" s="26">
        <f>IFERROR(+VLOOKUP("LEINNF"&amp;A256,'Main File'!A:O,9,0),0)</f>
        <v>0</v>
      </c>
      <c r="F256" s="26">
        <f>IFERROR(+VLOOKUP("LEINNF"&amp;A256,'Main File'!A:O,10,0),0)</f>
        <v>0</v>
      </c>
      <c r="G256" s="26">
        <f>IFERROR(+VLOOKUP("LEINNF"&amp;A256,'Main File'!A:O,11,0),0)</f>
        <v>0</v>
      </c>
      <c r="H256" s="26">
        <f>IFERROR(+VLOOKUP("LEINNF"&amp;A256,'Main File'!A:O,12,0),0)</f>
        <v>0</v>
      </c>
      <c r="I256" s="26">
        <f>IFERROR(+VLOOKUP("LEINNF"&amp;A256,'Main File'!A:O,13,0),0)</f>
        <v>0</v>
      </c>
      <c r="J256" s="26">
        <f>IFERROR(+VLOOKUP("LEINNF"&amp;A256,'Main File'!A:O,14,0),0)</f>
        <v>0</v>
      </c>
      <c r="K256" s="26">
        <f>IFERROR(+VLOOKUP("LEINNF"&amp;A256,'Main File'!A:O,15,0),0)</f>
        <v>0</v>
      </c>
    </row>
    <row r="257" spans="1:11" x14ac:dyDescent="0.25">
      <c r="A257" s="9">
        <f t="shared" si="3"/>
        <v>43444</v>
      </c>
      <c r="B257" s="26">
        <f>IFERROR(+VLOOKUP("LEINNF"&amp;A257,'Main File'!A:O,6,0),0)</f>
        <v>0</v>
      </c>
      <c r="C257" s="26">
        <f>IFERROR(+VLOOKUP("LEINNF"&amp;A257,'Main File'!A:O,7,0),0)</f>
        <v>0</v>
      </c>
      <c r="D257" s="26">
        <f>IFERROR(+VLOOKUP("LEINNF"&amp;A257,'Main File'!A:O,8,0),0)</f>
        <v>0</v>
      </c>
      <c r="E257" s="26">
        <f>IFERROR(+VLOOKUP("LEINNF"&amp;A257,'Main File'!A:O,9,0),0)</f>
        <v>0</v>
      </c>
      <c r="F257" s="26">
        <f>IFERROR(+VLOOKUP("LEINNF"&amp;A257,'Main File'!A:O,10,0),0)</f>
        <v>0</v>
      </c>
      <c r="G257" s="26">
        <f>IFERROR(+VLOOKUP("LEINNF"&amp;A257,'Main File'!A:O,11,0),0)</f>
        <v>0</v>
      </c>
      <c r="H257" s="26">
        <f>IFERROR(+VLOOKUP("LEINNF"&amp;A257,'Main File'!A:O,12,0),0)</f>
        <v>0</v>
      </c>
      <c r="I257" s="26">
        <f>IFERROR(+VLOOKUP("LEINNF"&amp;A257,'Main File'!A:O,13,0),0)</f>
        <v>0</v>
      </c>
      <c r="J257" s="26">
        <f>IFERROR(+VLOOKUP("LEINNF"&amp;A257,'Main File'!A:O,14,0),0)</f>
        <v>0</v>
      </c>
      <c r="K257" s="26">
        <f>IFERROR(+VLOOKUP("LEINNF"&amp;A257,'Main File'!A:O,15,0),0)</f>
        <v>0</v>
      </c>
    </row>
    <row r="258" spans="1:11" x14ac:dyDescent="0.25">
      <c r="A258" s="9">
        <f t="shared" si="3"/>
        <v>43445</v>
      </c>
      <c r="B258" s="26">
        <f>IFERROR(+VLOOKUP("LEINNF"&amp;A258,'Main File'!A:O,6,0),0)</f>
        <v>0</v>
      </c>
      <c r="C258" s="26">
        <f>IFERROR(+VLOOKUP("LEINNF"&amp;A258,'Main File'!A:O,7,0),0)</f>
        <v>0</v>
      </c>
      <c r="D258" s="26">
        <f>IFERROR(+VLOOKUP("LEINNF"&amp;A258,'Main File'!A:O,8,0),0)</f>
        <v>0</v>
      </c>
      <c r="E258" s="26">
        <f>IFERROR(+VLOOKUP("LEINNF"&amp;A258,'Main File'!A:O,9,0),0)</f>
        <v>0</v>
      </c>
      <c r="F258" s="26">
        <f>IFERROR(+VLOOKUP("LEINNF"&amp;A258,'Main File'!A:O,10,0),0)</f>
        <v>0</v>
      </c>
      <c r="G258" s="26">
        <f>IFERROR(+VLOOKUP("LEINNF"&amp;A258,'Main File'!A:O,11,0),0)</f>
        <v>0</v>
      </c>
      <c r="H258" s="26">
        <f>IFERROR(+VLOOKUP("LEINNF"&amp;A258,'Main File'!A:O,12,0),0)</f>
        <v>0</v>
      </c>
      <c r="I258" s="26">
        <f>IFERROR(+VLOOKUP("LEINNF"&amp;A258,'Main File'!A:O,13,0),0)</f>
        <v>0</v>
      </c>
      <c r="J258" s="26">
        <f>IFERROR(+VLOOKUP("LEINNF"&amp;A258,'Main File'!A:O,14,0),0)</f>
        <v>0</v>
      </c>
      <c r="K258" s="26">
        <f>IFERROR(+VLOOKUP("LEINNF"&amp;A258,'Main File'!A:O,15,0),0)</f>
        <v>0</v>
      </c>
    </row>
    <row r="259" spans="1:11" x14ac:dyDescent="0.25">
      <c r="A259" s="9">
        <f t="shared" si="3"/>
        <v>43446</v>
      </c>
      <c r="B259" s="26">
        <f>IFERROR(+VLOOKUP("LEINNF"&amp;A259,'Main File'!A:O,6,0),0)</f>
        <v>0</v>
      </c>
      <c r="C259" s="26">
        <f>IFERROR(+VLOOKUP("LEINNF"&amp;A259,'Main File'!A:O,7,0),0)</f>
        <v>0</v>
      </c>
      <c r="D259" s="26">
        <f>IFERROR(+VLOOKUP("LEINNF"&amp;A259,'Main File'!A:O,8,0),0)</f>
        <v>0</v>
      </c>
      <c r="E259" s="26">
        <f>IFERROR(+VLOOKUP("LEINNF"&amp;A259,'Main File'!A:O,9,0),0)</f>
        <v>0</v>
      </c>
      <c r="F259" s="26">
        <f>IFERROR(+VLOOKUP("LEINNF"&amp;A259,'Main File'!A:O,10,0),0)</f>
        <v>0</v>
      </c>
      <c r="G259" s="26">
        <f>IFERROR(+VLOOKUP("LEINNF"&amp;A259,'Main File'!A:O,11,0),0)</f>
        <v>0</v>
      </c>
      <c r="H259" s="26">
        <f>IFERROR(+VLOOKUP("LEINNF"&amp;A259,'Main File'!A:O,12,0),0)</f>
        <v>0</v>
      </c>
      <c r="I259" s="26">
        <f>IFERROR(+VLOOKUP("LEINNF"&amp;A259,'Main File'!A:O,13,0),0)</f>
        <v>0</v>
      </c>
      <c r="J259" s="26">
        <f>IFERROR(+VLOOKUP("LEINNF"&amp;A259,'Main File'!A:O,14,0),0)</f>
        <v>0</v>
      </c>
      <c r="K259" s="26">
        <f>IFERROR(+VLOOKUP("LEINNF"&amp;A259,'Main File'!A:O,15,0),0)</f>
        <v>0</v>
      </c>
    </row>
    <row r="260" spans="1:11" x14ac:dyDescent="0.25">
      <c r="A260" s="9">
        <f t="shared" si="3"/>
        <v>43447</v>
      </c>
      <c r="B260" s="26">
        <f>IFERROR(+VLOOKUP("LEINNF"&amp;A260,'Main File'!A:O,6,0),0)</f>
        <v>0</v>
      </c>
      <c r="C260" s="26">
        <f>IFERROR(+VLOOKUP("LEINNF"&amp;A260,'Main File'!A:O,7,0),0)</f>
        <v>0</v>
      </c>
      <c r="D260" s="26">
        <f>IFERROR(+VLOOKUP("LEINNF"&amp;A260,'Main File'!A:O,8,0),0)</f>
        <v>0</v>
      </c>
      <c r="E260" s="26">
        <f>IFERROR(+VLOOKUP("LEINNF"&amp;A260,'Main File'!A:O,9,0),0)</f>
        <v>0</v>
      </c>
      <c r="F260" s="26">
        <f>IFERROR(+VLOOKUP("LEINNF"&amp;A260,'Main File'!A:O,10,0),0)</f>
        <v>0</v>
      </c>
      <c r="G260" s="26">
        <f>IFERROR(+VLOOKUP("LEINNF"&amp;A260,'Main File'!A:O,11,0),0)</f>
        <v>0</v>
      </c>
      <c r="H260" s="26">
        <f>IFERROR(+VLOOKUP("LEINNF"&amp;A260,'Main File'!A:O,12,0),0)</f>
        <v>0</v>
      </c>
      <c r="I260" s="26">
        <f>IFERROR(+VLOOKUP("LEINNF"&amp;A260,'Main File'!A:O,13,0),0)</f>
        <v>0</v>
      </c>
      <c r="J260" s="26">
        <f>IFERROR(+VLOOKUP("LEINNF"&amp;A260,'Main File'!A:O,14,0),0)</f>
        <v>0</v>
      </c>
      <c r="K260" s="26">
        <f>IFERROR(+VLOOKUP("LEINNF"&amp;A260,'Main File'!A:O,15,0),0)</f>
        <v>0</v>
      </c>
    </row>
    <row r="261" spans="1:11" x14ac:dyDescent="0.25">
      <c r="A261" s="9">
        <f t="shared" si="3"/>
        <v>43448</v>
      </c>
      <c r="B261" s="26">
        <f>IFERROR(+VLOOKUP("LEINNF"&amp;A261,'Main File'!A:O,6,0),0)</f>
        <v>0</v>
      </c>
      <c r="C261" s="26">
        <f>IFERROR(+VLOOKUP("LEINNF"&amp;A261,'Main File'!A:O,7,0),0)</f>
        <v>0</v>
      </c>
      <c r="D261" s="26">
        <f>IFERROR(+VLOOKUP("LEINNF"&amp;A261,'Main File'!A:O,8,0),0)</f>
        <v>0</v>
      </c>
      <c r="E261" s="26">
        <f>IFERROR(+VLOOKUP("LEINNF"&amp;A261,'Main File'!A:O,9,0),0)</f>
        <v>0</v>
      </c>
      <c r="F261" s="26">
        <f>IFERROR(+VLOOKUP("LEINNF"&amp;A261,'Main File'!A:O,10,0),0)</f>
        <v>0</v>
      </c>
      <c r="G261" s="26">
        <f>IFERROR(+VLOOKUP("LEINNF"&amp;A261,'Main File'!A:O,11,0),0)</f>
        <v>0</v>
      </c>
      <c r="H261" s="26">
        <f>IFERROR(+VLOOKUP("LEINNF"&amp;A261,'Main File'!A:O,12,0),0)</f>
        <v>0</v>
      </c>
      <c r="I261" s="26">
        <f>IFERROR(+VLOOKUP("LEINNF"&amp;A261,'Main File'!A:O,13,0),0)</f>
        <v>0</v>
      </c>
      <c r="J261" s="26">
        <f>IFERROR(+VLOOKUP("LEINNF"&amp;A261,'Main File'!A:O,14,0),0)</f>
        <v>0</v>
      </c>
      <c r="K261" s="26">
        <f>IFERROR(+VLOOKUP("LEINNF"&amp;A261,'Main File'!A:O,15,0),0)</f>
        <v>0</v>
      </c>
    </row>
    <row r="262" spans="1:11" x14ac:dyDescent="0.25">
      <c r="A262" s="9">
        <f t="shared" si="3"/>
        <v>43449</v>
      </c>
      <c r="B262" s="26">
        <f>IFERROR(+VLOOKUP("LEINNF"&amp;A262,'Main File'!A:O,6,0),0)</f>
        <v>0</v>
      </c>
      <c r="C262" s="26">
        <f>IFERROR(+VLOOKUP("LEINNF"&amp;A262,'Main File'!A:O,7,0),0)</f>
        <v>0</v>
      </c>
      <c r="D262" s="26">
        <f>IFERROR(+VLOOKUP("LEINNF"&amp;A262,'Main File'!A:O,8,0),0)</f>
        <v>0</v>
      </c>
      <c r="E262" s="26">
        <f>IFERROR(+VLOOKUP("LEINNF"&amp;A262,'Main File'!A:O,9,0),0)</f>
        <v>0</v>
      </c>
      <c r="F262" s="26">
        <f>IFERROR(+VLOOKUP("LEINNF"&amp;A262,'Main File'!A:O,10,0),0)</f>
        <v>0</v>
      </c>
      <c r="G262" s="26">
        <f>IFERROR(+VLOOKUP("LEINNF"&amp;A262,'Main File'!A:O,11,0),0)</f>
        <v>0</v>
      </c>
      <c r="H262" s="26">
        <f>IFERROR(+VLOOKUP("LEINNF"&amp;A262,'Main File'!A:O,12,0),0)</f>
        <v>0</v>
      </c>
      <c r="I262" s="26">
        <f>IFERROR(+VLOOKUP("LEINNF"&amp;A262,'Main File'!A:O,13,0),0)</f>
        <v>0</v>
      </c>
      <c r="J262" s="26">
        <f>IFERROR(+VLOOKUP("LEINNF"&amp;A262,'Main File'!A:O,14,0),0)</f>
        <v>0</v>
      </c>
      <c r="K262" s="26">
        <f>IFERROR(+VLOOKUP("LEINNF"&amp;A262,'Main File'!A:O,15,0),0)</f>
        <v>0</v>
      </c>
    </row>
    <row r="263" spans="1:11" x14ac:dyDescent="0.25">
      <c r="A263" s="9">
        <f t="shared" ref="A263:A326" si="4">+A262+1</f>
        <v>43450</v>
      </c>
      <c r="B263" s="26">
        <f>IFERROR(+VLOOKUP("LEINNF"&amp;A263,'Main File'!A:O,6,0),0)</f>
        <v>0</v>
      </c>
      <c r="C263" s="26">
        <f>IFERROR(+VLOOKUP("LEINNF"&amp;A263,'Main File'!A:O,7,0),0)</f>
        <v>0</v>
      </c>
      <c r="D263" s="26">
        <f>IFERROR(+VLOOKUP("LEINNF"&amp;A263,'Main File'!A:O,8,0),0)</f>
        <v>0</v>
      </c>
      <c r="E263" s="26">
        <f>IFERROR(+VLOOKUP("LEINNF"&amp;A263,'Main File'!A:O,9,0),0)</f>
        <v>0</v>
      </c>
      <c r="F263" s="26">
        <f>IFERROR(+VLOOKUP("LEINNF"&amp;A263,'Main File'!A:O,10,0),0)</f>
        <v>0</v>
      </c>
      <c r="G263" s="26">
        <f>IFERROR(+VLOOKUP("LEINNF"&amp;A263,'Main File'!A:O,11,0),0)</f>
        <v>0</v>
      </c>
      <c r="H263" s="26">
        <f>IFERROR(+VLOOKUP("LEINNF"&amp;A263,'Main File'!A:O,12,0),0)</f>
        <v>0</v>
      </c>
      <c r="I263" s="26">
        <f>IFERROR(+VLOOKUP("LEINNF"&amp;A263,'Main File'!A:O,13,0),0)</f>
        <v>0</v>
      </c>
      <c r="J263" s="26">
        <f>IFERROR(+VLOOKUP("LEINNF"&amp;A263,'Main File'!A:O,14,0),0)</f>
        <v>0</v>
      </c>
      <c r="K263" s="26">
        <f>IFERROR(+VLOOKUP("LEINNF"&amp;A263,'Main File'!A:O,15,0),0)</f>
        <v>0</v>
      </c>
    </row>
    <row r="264" spans="1:11" x14ac:dyDescent="0.25">
      <c r="A264" s="9">
        <f t="shared" si="4"/>
        <v>43451</v>
      </c>
      <c r="B264" s="26">
        <f>IFERROR(+VLOOKUP("LEINNF"&amp;A264,'Main File'!A:O,6,0),0)</f>
        <v>0</v>
      </c>
      <c r="C264" s="26">
        <f>IFERROR(+VLOOKUP("LEINNF"&amp;A264,'Main File'!A:O,7,0),0)</f>
        <v>0</v>
      </c>
      <c r="D264" s="26">
        <f>IFERROR(+VLOOKUP("LEINNF"&amp;A264,'Main File'!A:O,8,0),0)</f>
        <v>0</v>
      </c>
      <c r="E264" s="26">
        <f>IFERROR(+VLOOKUP("LEINNF"&amp;A264,'Main File'!A:O,9,0),0)</f>
        <v>0</v>
      </c>
      <c r="F264" s="26">
        <f>IFERROR(+VLOOKUP("LEINNF"&amp;A264,'Main File'!A:O,10,0),0)</f>
        <v>0</v>
      </c>
      <c r="G264" s="26">
        <f>IFERROR(+VLOOKUP("LEINNF"&amp;A264,'Main File'!A:O,11,0),0)</f>
        <v>0</v>
      </c>
      <c r="H264" s="26">
        <f>IFERROR(+VLOOKUP("LEINNF"&amp;A264,'Main File'!A:O,12,0),0)</f>
        <v>0</v>
      </c>
      <c r="I264" s="26">
        <f>IFERROR(+VLOOKUP("LEINNF"&amp;A264,'Main File'!A:O,13,0),0)</f>
        <v>0</v>
      </c>
      <c r="J264" s="26">
        <f>IFERROR(+VLOOKUP("LEINNF"&amp;A264,'Main File'!A:O,14,0),0)</f>
        <v>0</v>
      </c>
      <c r="K264" s="26">
        <f>IFERROR(+VLOOKUP("LEINNF"&amp;A264,'Main File'!A:O,15,0),0)</f>
        <v>0</v>
      </c>
    </row>
    <row r="265" spans="1:11" x14ac:dyDescent="0.25">
      <c r="A265" s="9">
        <f t="shared" si="4"/>
        <v>43452</v>
      </c>
      <c r="B265" s="26">
        <f>IFERROR(+VLOOKUP("LEINNF"&amp;A265,'Main File'!A:O,6,0),0)</f>
        <v>0</v>
      </c>
      <c r="C265" s="26">
        <f>IFERROR(+VLOOKUP("LEINNF"&amp;A265,'Main File'!A:O,7,0),0)</f>
        <v>0</v>
      </c>
      <c r="D265" s="26">
        <f>IFERROR(+VLOOKUP("LEINNF"&amp;A265,'Main File'!A:O,8,0),0)</f>
        <v>0</v>
      </c>
      <c r="E265" s="26">
        <f>IFERROR(+VLOOKUP("LEINNF"&amp;A265,'Main File'!A:O,9,0),0)</f>
        <v>0</v>
      </c>
      <c r="F265" s="26">
        <f>IFERROR(+VLOOKUP("LEINNF"&amp;A265,'Main File'!A:O,10,0),0)</f>
        <v>0</v>
      </c>
      <c r="G265" s="26">
        <f>IFERROR(+VLOOKUP("LEINNF"&amp;A265,'Main File'!A:O,11,0),0)</f>
        <v>0</v>
      </c>
      <c r="H265" s="26">
        <f>IFERROR(+VLOOKUP("LEINNF"&amp;A265,'Main File'!A:O,12,0),0)</f>
        <v>0</v>
      </c>
      <c r="I265" s="26">
        <f>IFERROR(+VLOOKUP("LEINNF"&amp;A265,'Main File'!A:O,13,0),0)</f>
        <v>0</v>
      </c>
      <c r="J265" s="26">
        <f>IFERROR(+VLOOKUP("LEINNF"&amp;A265,'Main File'!A:O,14,0),0)</f>
        <v>0</v>
      </c>
      <c r="K265" s="26">
        <f>IFERROR(+VLOOKUP("LEINNF"&amp;A265,'Main File'!A:O,15,0),0)</f>
        <v>0</v>
      </c>
    </row>
    <row r="266" spans="1:11" x14ac:dyDescent="0.25">
      <c r="A266" s="9">
        <f t="shared" si="4"/>
        <v>43453</v>
      </c>
      <c r="B266" s="26">
        <f>IFERROR(+VLOOKUP("LEINNF"&amp;A266,'Main File'!A:O,6,0),0)</f>
        <v>0</v>
      </c>
      <c r="C266" s="26">
        <f>IFERROR(+VLOOKUP("LEINNF"&amp;A266,'Main File'!A:O,7,0),0)</f>
        <v>0</v>
      </c>
      <c r="D266" s="26">
        <f>IFERROR(+VLOOKUP("LEINNF"&amp;A266,'Main File'!A:O,8,0),0)</f>
        <v>0</v>
      </c>
      <c r="E266" s="26">
        <f>IFERROR(+VLOOKUP("LEINNF"&amp;A266,'Main File'!A:O,9,0),0)</f>
        <v>0</v>
      </c>
      <c r="F266" s="26">
        <f>IFERROR(+VLOOKUP("LEINNF"&amp;A266,'Main File'!A:O,10,0),0)</f>
        <v>0</v>
      </c>
      <c r="G266" s="26">
        <f>IFERROR(+VLOOKUP("LEINNF"&amp;A266,'Main File'!A:O,11,0),0)</f>
        <v>0</v>
      </c>
      <c r="H266" s="26">
        <f>IFERROR(+VLOOKUP("LEINNF"&amp;A266,'Main File'!A:O,12,0),0)</f>
        <v>0</v>
      </c>
      <c r="I266" s="26">
        <f>IFERROR(+VLOOKUP("LEINNF"&amp;A266,'Main File'!A:O,13,0),0)</f>
        <v>0</v>
      </c>
      <c r="J266" s="26">
        <f>IFERROR(+VLOOKUP("LEINNF"&amp;A266,'Main File'!A:O,14,0),0)</f>
        <v>0</v>
      </c>
      <c r="K266" s="26">
        <f>IFERROR(+VLOOKUP("LEINNF"&amp;A266,'Main File'!A:O,15,0),0)</f>
        <v>0</v>
      </c>
    </row>
    <row r="267" spans="1:11" x14ac:dyDescent="0.25">
      <c r="A267" s="9">
        <f t="shared" si="4"/>
        <v>43454</v>
      </c>
      <c r="B267" s="26">
        <f>IFERROR(+VLOOKUP("LEINNF"&amp;A267,'Main File'!A:O,6,0),0)</f>
        <v>0</v>
      </c>
      <c r="C267" s="26">
        <f>IFERROR(+VLOOKUP("LEINNF"&amp;A267,'Main File'!A:O,7,0),0)</f>
        <v>0</v>
      </c>
      <c r="D267" s="26">
        <f>IFERROR(+VLOOKUP("LEINNF"&amp;A267,'Main File'!A:O,8,0),0)</f>
        <v>0</v>
      </c>
      <c r="E267" s="26">
        <f>IFERROR(+VLOOKUP("LEINNF"&amp;A267,'Main File'!A:O,9,0),0)</f>
        <v>0</v>
      </c>
      <c r="F267" s="26">
        <f>IFERROR(+VLOOKUP("LEINNF"&amp;A267,'Main File'!A:O,10,0),0)</f>
        <v>0</v>
      </c>
      <c r="G267" s="26">
        <f>IFERROR(+VLOOKUP("LEINNF"&amp;A267,'Main File'!A:O,11,0),0)</f>
        <v>0</v>
      </c>
      <c r="H267" s="26">
        <f>IFERROR(+VLOOKUP("LEINNF"&amp;A267,'Main File'!A:O,12,0),0)</f>
        <v>0</v>
      </c>
      <c r="I267" s="26">
        <f>IFERROR(+VLOOKUP("LEINNF"&amp;A267,'Main File'!A:O,13,0),0)</f>
        <v>0</v>
      </c>
      <c r="J267" s="26">
        <f>IFERROR(+VLOOKUP("LEINNF"&amp;A267,'Main File'!A:O,14,0),0)</f>
        <v>0</v>
      </c>
      <c r="K267" s="26">
        <f>IFERROR(+VLOOKUP("LEINNF"&amp;A267,'Main File'!A:O,15,0),0)</f>
        <v>0</v>
      </c>
    </row>
    <row r="268" spans="1:11" x14ac:dyDescent="0.25">
      <c r="A268" s="9">
        <f t="shared" si="4"/>
        <v>43455</v>
      </c>
      <c r="B268" s="26">
        <f>IFERROR(+VLOOKUP("LEINNF"&amp;A268,'Main File'!A:O,6,0),0)</f>
        <v>0</v>
      </c>
      <c r="C268" s="26">
        <f>IFERROR(+VLOOKUP("LEINNF"&amp;A268,'Main File'!A:O,7,0),0)</f>
        <v>0</v>
      </c>
      <c r="D268" s="26">
        <f>IFERROR(+VLOOKUP("LEINNF"&amp;A268,'Main File'!A:O,8,0),0)</f>
        <v>0</v>
      </c>
      <c r="E268" s="26">
        <f>IFERROR(+VLOOKUP("LEINNF"&amp;A268,'Main File'!A:O,9,0),0)</f>
        <v>0</v>
      </c>
      <c r="F268" s="26">
        <f>IFERROR(+VLOOKUP("LEINNF"&amp;A268,'Main File'!A:O,10,0),0)</f>
        <v>0</v>
      </c>
      <c r="G268" s="26">
        <f>IFERROR(+VLOOKUP("LEINNF"&amp;A268,'Main File'!A:O,11,0),0)</f>
        <v>0</v>
      </c>
      <c r="H268" s="26">
        <f>IFERROR(+VLOOKUP("LEINNF"&amp;A268,'Main File'!A:O,12,0),0)</f>
        <v>0</v>
      </c>
      <c r="I268" s="26">
        <f>IFERROR(+VLOOKUP("LEINNF"&amp;A268,'Main File'!A:O,13,0),0)</f>
        <v>0</v>
      </c>
      <c r="J268" s="26">
        <f>IFERROR(+VLOOKUP("LEINNF"&amp;A268,'Main File'!A:O,14,0),0)</f>
        <v>0</v>
      </c>
      <c r="K268" s="26">
        <f>IFERROR(+VLOOKUP("LEINNF"&amp;A268,'Main File'!A:O,15,0),0)</f>
        <v>0</v>
      </c>
    </row>
    <row r="269" spans="1:11" x14ac:dyDescent="0.25">
      <c r="A269" s="9">
        <f t="shared" si="4"/>
        <v>43456</v>
      </c>
      <c r="B269" s="26">
        <f>IFERROR(+VLOOKUP("LEINNF"&amp;A269,'Main File'!A:O,6,0),0)</f>
        <v>0</v>
      </c>
      <c r="C269" s="26">
        <f>IFERROR(+VLOOKUP("LEINNF"&amp;A269,'Main File'!A:O,7,0),0)</f>
        <v>0</v>
      </c>
      <c r="D269" s="26">
        <f>IFERROR(+VLOOKUP("LEINNF"&amp;A269,'Main File'!A:O,8,0),0)</f>
        <v>0</v>
      </c>
      <c r="E269" s="26">
        <f>IFERROR(+VLOOKUP("LEINNF"&amp;A269,'Main File'!A:O,9,0),0)</f>
        <v>0</v>
      </c>
      <c r="F269" s="26">
        <f>IFERROR(+VLOOKUP("LEINNF"&amp;A269,'Main File'!A:O,10,0),0)</f>
        <v>0</v>
      </c>
      <c r="G269" s="26">
        <f>IFERROR(+VLOOKUP("LEINNF"&amp;A269,'Main File'!A:O,11,0),0)</f>
        <v>0</v>
      </c>
      <c r="H269" s="26">
        <f>IFERROR(+VLOOKUP("LEINNF"&amp;A269,'Main File'!A:O,12,0),0)</f>
        <v>0</v>
      </c>
      <c r="I269" s="26">
        <f>IFERROR(+VLOOKUP("LEINNF"&amp;A269,'Main File'!A:O,13,0),0)</f>
        <v>0</v>
      </c>
      <c r="J269" s="26">
        <f>IFERROR(+VLOOKUP("LEINNF"&amp;A269,'Main File'!A:O,14,0),0)</f>
        <v>0</v>
      </c>
      <c r="K269" s="26">
        <f>IFERROR(+VLOOKUP("LEINNF"&amp;A269,'Main File'!A:O,15,0),0)</f>
        <v>0</v>
      </c>
    </row>
    <row r="270" spans="1:11" x14ac:dyDescent="0.25">
      <c r="A270" s="9">
        <f t="shared" si="4"/>
        <v>43457</v>
      </c>
      <c r="B270" s="26">
        <f>IFERROR(+VLOOKUP("LEINNF"&amp;A270,'Main File'!A:O,6,0),0)</f>
        <v>0</v>
      </c>
      <c r="C270" s="26">
        <f>IFERROR(+VLOOKUP("LEINNF"&amp;A270,'Main File'!A:O,7,0),0)</f>
        <v>0</v>
      </c>
      <c r="D270" s="26">
        <f>IFERROR(+VLOOKUP("LEINNF"&amp;A270,'Main File'!A:O,8,0),0)</f>
        <v>0</v>
      </c>
      <c r="E270" s="26">
        <f>IFERROR(+VLOOKUP("LEINNF"&amp;A270,'Main File'!A:O,9,0),0)</f>
        <v>0</v>
      </c>
      <c r="F270" s="26">
        <f>IFERROR(+VLOOKUP("LEINNF"&amp;A270,'Main File'!A:O,10,0),0)</f>
        <v>0</v>
      </c>
      <c r="G270" s="26">
        <f>IFERROR(+VLOOKUP("LEINNF"&amp;A270,'Main File'!A:O,11,0),0)</f>
        <v>0</v>
      </c>
      <c r="H270" s="26">
        <f>IFERROR(+VLOOKUP("LEINNF"&amp;A270,'Main File'!A:O,12,0),0)</f>
        <v>0</v>
      </c>
      <c r="I270" s="26">
        <f>IFERROR(+VLOOKUP("LEINNF"&amp;A270,'Main File'!A:O,13,0),0)</f>
        <v>0</v>
      </c>
      <c r="J270" s="26">
        <f>IFERROR(+VLOOKUP("LEINNF"&amp;A270,'Main File'!A:O,14,0),0)</f>
        <v>0</v>
      </c>
      <c r="K270" s="26">
        <f>IFERROR(+VLOOKUP("LEINNF"&amp;A270,'Main File'!A:O,15,0),0)</f>
        <v>0</v>
      </c>
    </row>
    <row r="271" spans="1:11" x14ac:dyDescent="0.25">
      <c r="A271" s="9">
        <f t="shared" si="4"/>
        <v>43458</v>
      </c>
      <c r="B271" s="26">
        <f>IFERROR(+VLOOKUP("LEINNF"&amp;A271,'Main File'!A:O,6,0),0)</f>
        <v>0</v>
      </c>
      <c r="C271" s="26">
        <f>IFERROR(+VLOOKUP("LEINNF"&amp;A271,'Main File'!A:O,7,0),0)</f>
        <v>0</v>
      </c>
      <c r="D271" s="26">
        <f>IFERROR(+VLOOKUP("LEINNF"&amp;A271,'Main File'!A:O,8,0),0)</f>
        <v>0</v>
      </c>
      <c r="E271" s="26">
        <f>IFERROR(+VLOOKUP("LEINNF"&amp;A271,'Main File'!A:O,9,0),0)</f>
        <v>0</v>
      </c>
      <c r="F271" s="26">
        <f>IFERROR(+VLOOKUP("LEINNF"&amp;A271,'Main File'!A:O,10,0),0)</f>
        <v>0</v>
      </c>
      <c r="G271" s="26">
        <f>IFERROR(+VLOOKUP("LEINNF"&amp;A271,'Main File'!A:O,11,0),0)</f>
        <v>0</v>
      </c>
      <c r="H271" s="26">
        <f>IFERROR(+VLOOKUP("LEINNF"&amp;A271,'Main File'!A:O,12,0),0)</f>
        <v>0</v>
      </c>
      <c r="I271" s="26">
        <f>IFERROR(+VLOOKUP("LEINNF"&amp;A271,'Main File'!A:O,13,0),0)</f>
        <v>0</v>
      </c>
      <c r="J271" s="26">
        <f>IFERROR(+VLOOKUP("LEINNF"&amp;A271,'Main File'!A:O,14,0),0)</f>
        <v>0</v>
      </c>
      <c r="K271" s="26">
        <f>IFERROR(+VLOOKUP("LEINNF"&amp;A271,'Main File'!A:O,15,0),0)</f>
        <v>0</v>
      </c>
    </row>
    <row r="272" spans="1:11" x14ac:dyDescent="0.25">
      <c r="A272" s="9">
        <f t="shared" si="4"/>
        <v>43459</v>
      </c>
      <c r="B272" s="26">
        <f>IFERROR(+VLOOKUP("LEINNF"&amp;A272,'Main File'!A:O,6,0),0)</f>
        <v>0</v>
      </c>
      <c r="C272" s="26">
        <f>IFERROR(+VLOOKUP("LEINNF"&amp;A272,'Main File'!A:O,7,0),0)</f>
        <v>0</v>
      </c>
      <c r="D272" s="26">
        <f>IFERROR(+VLOOKUP("LEINNF"&amp;A272,'Main File'!A:O,8,0),0)</f>
        <v>0</v>
      </c>
      <c r="E272" s="26">
        <f>IFERROR(+VLOOKUP("LEINNF"&amp;A272,'Main File'!A:O,9,0),0)</f>
        <v>0</v>
      </c>
      <c r="F272" s="26">
        <f>IFERROR(+VLOOKUP("LEINNF"&amp;A272,'Main File'!A:O,10,0),0)</f>
        <v>0</v>
      </c>
      <c r="G272" s="26">
        <f>IFERROR(+VLOOKUP("LEINNF"&amp;A272,'Main File'!A:O,11,0),0)</f>
        <v>0</v>
      </c>
      <c r="H272" s="26">
        <f>IFERROR(+VLOOKUP("LEINNF"&amp;A272,'Main File'!A:O,12,0),0)</f>
        <v>0</v>
      </c>
      <c r="I272" s="26">
        <f>IFERROR(+VLOOKUP("LEINNF"&amp;A272,'Main File'!A:O,13,0),0)</f>
        <v>0</v>
      </c>
      <c r="J272" s="26">
        <f>IFERROR(+VLOOKUP("LEINNF"&amp;A272,'Main File'!A:O,14,0),0)</f>
        <v>0</v>
      </c>
      <c r="K272" s="26">
        <f>IFERROR(+VLOOKUP("LEINNF"&amp;A272,'Main File'!A:O,15,0),0)</f>
        <v>0</v>
      </c>
    </row>
    <row r="273" spans="1:11" x14ac:dyDescent="0.25">
      <c r="A273" s="9">
        <f t="shared" si="4"/>
        <v>43460</v>
      </c>
      <c r="B273" s="26">
        <f>IFERROR(+VLOOKUP("LEINNF"&amp;A273,'Main File'!A:O,6,0),0)</f>
        <v>0</v>
      </c>
      <c r="C273" s="26">
        <f>IFERROR(+VLOOKUP("LEINNF"&amp;A273,'Main File'!A:O,7,0),0)</f>
        <v>0</v>
      </c>
      <c r="D273" s="26">
        <f>IFERROR(+VLOOKUP("LEINNF"&amp;A273,'Main File'!A:O,8,0),0)</f>
        <v>0</v>
      </c>
      <c r="E273" s="26">
        <f>IFERROR(+VLOOKUP("LEINNF"&amp;A273,'Main File'!A:O,9,0),0)</f>
        <v>0</v>
      </c>
      <c r="F273" s="26">
        <f>IFERROR(+VLOOKUP("LEINNF"&amp;A273,'Main File'!A:O,10,0),0)</f>
        <v>0</v>
      </c>
      <c r="G273" s="26">
        <f>IFERROR(+VLOOKUP("LEINNF"&amp;A273,'Main File'!A:O,11,0),0)</f>
        <v>0</v>
      </c>
      <c r="H273" s="26">
        <f>IFERROR(+VLOOKUP("LEINNF"&amp;A273,'Main File'!A:O,12,0),0)</f>
        <v>0</v>
      </c>
      <c r="I273" s="26">
        <f>IFERROR(+VLOOKUP("LEINNF"&amp;A273,'Main File'!A:O,13,0),0)</f>
        <v>0</v>
      </c>
      <c r="J273" s="26">
        <f>IFERROR(+VLOOKUP("LEINNF"&amp;A273,'Main File'!A:O,14,0),0)</f>
        <v>0</v>
      </c>
      <c r="K273" s="26">
        <f>IFERROR(+VLOOKUP("LEINNF"&amp;A273,'Main File'!A:O,15,0),0)</f>
        <v>0</v>
      </c>
    </row>
    <row r="274" spans="1:11" x14ac:dyDescent="0.25">
      <c r="A274" s="9">
        <f t="shared" si="4"/>
        <v>43461</v>
      </c>
      <c r="B274" s="26">
        <f>IFERROR(+VLOOKUP("LEINNF"&amp;A274,'Main File'!A:O,6,0),0)</f>
        <v>0</v>
      </c>
      <c r="C274" s="26">
        <f>IFERROR(+VLOOKUP("LEINNF"&amp;A274,'Main File'!A:O,7,0),0)</f>
        <v>0</v>
      </c>
      <c r="D274" s="26">
        <f>IFERROR(+VLOOKUP("LEINNF"&amp;A274,'Main File'!A:O,8,0),0)</f>
        <v>0</v>
      </c>
      <c r="E274" s="26">
        <f>IFERROR(+VLOOKUP("LEINNF"&amp;A274,'Main File'!A:O,9,0),0)</f>
        <v>0</v>
      </c>
      <c r="F274" s="26">
        <f>IFERROR(+VLOOKUP("LEINNF"&amp;A274,'Main File'!A:O,10,0),0)</f>
        <v>0</v>
      </c>
      <c r="G274" s="26">
        <f>IFERROR(+VLOOKUP("LEINNF"&amp;A274,'Main File'!A:O,11,0),0)</f>
        <v>0</v>
      </c>
      <c r="H274" s="26">
        <f>IFERROR(+VLOOKUP("LEINNF"&amp;A274,'Main File'!A:O,12,0),0)</f>
        <v>0</v>
      </c>
      <c r="I274" s="26">
        <f>IFERROR(+VLOOKUP("LEINNF"&amp;A274,'Main File'!A:O,13,0),0)</f>
        <v>0</v>
      </c>
      <c r="J274" s="26">
        <f>IFERROR(+VLOOKUP("LEINNF"&amp;A274,'Main File'!A:O,14,0),0)</f>
        <v>0</v>
      </c>
      <c r="K274" s="26">
        <f>IFERROR(+VLOOKUP("LEINNF"&amp;A274,'Main File'!A:O,15,0),0)</f>
        <v>0</v>
      </c>
    </row>
    <row r="275" spans="1:11" x14ac:dyDescent="0.25">
      <c r="A275" s="9">
        <f t="shared" si="4"/>
        <v>43462</v>
      </c>
      <c r="B275" s="26">
        <f>IFERROR(+VLOOKUP("LEINNF"&amp;A275,'Main File'!A:O,6,0),0)</f>
        <v>0</v>
      </c>
      <c r="C275" s="26">
        <f>IFERROR(+VLOOKUP("LEINNF"&amp;A275,'Main File'!A:O,7,0),0)</f>
        <v>0</v>
      </c>
      <c r="D275" s="26">
        <f>IFERROR(+VLOOKUP("LEINNF"&amp;A275,'Main File'!A:O,8,0),0)</f>
        <v>0</v>
      </c>
      <c r="E275" s="26">
        <f>IFERROR(+VLOOKUP("LEINNF"&amp;A275,'Main File'!A:O,9,0),0)</f>
        <v>0</v>
      </c>
      <c r="F275" s="26">
        <f>IFERROR(+VLOOKUP("LEINNF"&amp;A275,'Main File'!A:O,10,0),0)</f>
        <v>0</v>
      </c>
      <c r="G275" s="26">
        <f>IFERROR(+VLOOKUP("LEINNF"&amp;A275,'Main File'!A:O,11,0),0)</f>
        <v>0</v>
      </c>
      <c r="H275" s="26">
        <f>IFERROR(+VLOOKUP("LEINNF"&amp;A275,'Main File'!A:O,12,0),0)</f>
        <v>0</v>
      </c>
      <c r="I275" s="26">
        <f>IFERROR(+VLOOKUP("LEINNF"&amp;A275,'Main File'!A:O,13,0),0)</f>
        <v>0</v>
      </c>
      <c r="J275" s="26">
        <f>IFERROR(+VLOOKUP("LEINNF"&amp;A275,'Main File'!A:O,14,0),0)</f>
        <v>0</v>
      </c>
      <c r="K275" s="26">
        <f>IFERROR(+VLOOKUP("LEINNF"&amp;A275,'Main File'!A:O,15,0),0)</f>
        <v>0</v>
      </c>
    </row>
    <row r="276" spans="1:11" x14ac:dyDescent="0.25">
      <c r="A276" s="9">
        <f t="shared" si="4"/>
        <v>43463</v>
      </c>
      <c r="B276" s="26">
        <f>IFERROR(+VLOOKUP("LEINNF"&amp;A276,'Main File'!A:O,6,0),0)</f>
        <v>0</v>
      </c>
      <c r="C276" s="26">
        <f>IFERROR(+VLOOKUP("LEINNF"&amp;A276,'Main File'!A:O,7,0),0)</f>
        <v>0</v>
      </c>
      <c r="D276" s="26">
        <f>IFERROR(+VLOOKUP("LEINNF"&amp;A276,'Main File'!A:O,8,0),0)</f>
        <v>0</v>
      </c>
      <c r="E276" s="26">
        <f>IFERROR(+VLOOKUP("LEINNF"&amp;A276,'Main File'!A:O,9,0),0)</f>
        <v>0</v>
      </c>
      <c r="F276" s="26">
        <f>IFERROR(+VLOOKUP("LEINNF"&amp;A276,'Main File'!A:O,10,0),0)</f>
        <v>0</v>
      </c>
      <c r="G276" s="26">
        <f>IFERROR(+VLOOKUP("LEINNF"&amp;A276,'Main File'!A:O,11,0),0)</f>
        <v>0</v>
      </c>
      <c r="H276" s="26">
        <f>IFERROR(+VLOOKUP("LEINNF"&amp;A276,'Main File'!A:O,12,0),0)</f>
        <v>0</v>
      </c>
      <c r="I276" s="26">
        <f>IFERROR(+VLOOKUP("LEINNF"&amp;A276,'Main File'!A:O,13,0),0)</f>
        <v>0</v>
      </c>
      <c r="J276" s="26">
        <f>IFERROR(+VLOOKUP("LEINNF"&amp;A276,'Main File'!A:O,14,0),0)</f>
        <v>0</v>
      </c>
      <c r="K276" s="26">
        <f>IFERROR(+VLOOKUP("LEINNF"&amp;A276,'Main File'!A:O,15,0),0)</f>
        <v>0</v>
      </c>
    </row>
    <row r="277" spans="1:11" x14ac:dyDescent="0.25">
      <c r="A277" s="9">
        <f t="shared" si="4"/>
        <v>43464</v>
      </c>
      <c r="B277" s="26">
        <f>IFERROR(+VLOOKUP("LEINNF"&amp;A277,'Main File'!A:O,6,0),0)</f>
        <v>0</v>
      </c>
      <c r="C277" s="26">
        <f>IFERROR(+VLOOKUP("LEINNF"&amp;A277,'Main File'!A:O,7,0),0)</f>
        <v>0</v>
      </c>
      <c r="D277" s="26">
        <f>IFERROR(+VLOOKUP("LEINNF"&amp;A277,'Main File'!A:O,8,0),0)</f>
        <v>0</v>
      </c>
      <c r="E277" s="26">
        <f>IFERROR(+VLOOKUP("LEINNF"&amp;A277,'Main File'!A:O,9,0),0)</f>
        <v>0</v>
      </c>
      <c r="F277" s="26">
        <f>IFERROR(+VLOOKUP("LEINNF"&amp;A277,'Main File'!A:O,10,0),0)</f>
        <v>0</v>
      </c>
      <c r="G277" s="26">
        <f>IFERROR(+VLOOKUP("LEINNF"&amp;A277,'Main File'!A:O,11,0),0)</f>
        <v>0</v>
      </c>
      <c r="H277" s="26">
        <f>IFERROR(+VLOOKUP("LEINNF"&amp;A277,'Main File'!A:O,12,0),0)</f>
        <v>0</v>
      </c>
      <c r="I277" s="26">
        <f>IFERROR(+VLOOKUP("LEINNF"&amp;A277,'Main File'!A:O,13,0),0)</f>
        <v>0</v>
      </c>
      <c r="J277" s="26">
        <f>IFERROR(+VLOOKUP("LEINNF"&amp;A277,'Main File'!A:O,14,0),0)</f>
        <v>0</v>
      </c>
      <c r="K277" s="26">
        <f>IFERROR(+VLOOKUP("LEINNF"&amp;A277,'Main File'!A:O,15,0),0)</f>
        <v>0</v>
      </c>
    </row>
    <row r="278" spans="1:11" x14ac:dyDescent="0.25">
      <c r="A278" s="9">
        <f t="shared" si="4"/>
        <v>43465</v>
      </c>
      <c r="B278" s="26">
        <f>IFERROR(+VLOOKUP("LEINNF"&amp;A278,'Main File'!A:O,6,0),0)</f>
        <v>0</v>
      </c>
      <c r="C278" s="26">
        <f>IFERROR(+VLOOKUP("LEINNF"&amp;A278,'Main File'!A:O,7,0),0)</f>
        <v>0</v>
      </c>
      <c r="D278" s="26">
        <f>IFERROR(+VLOOKUP("LEINNF"&amp;A278,'Main File'!A:O,8,0),0)</f>
        <v>0</v>
      </c>
      <c r="E278" s="26">
        <f>IFERROR(+VLOOKUP("LEINNF"&amp;A278,'Main File'!A:O,9,0),0)</f>
        <v>0</v>
      </c>
      <c r="F278" s="26">
        <f>IFERROR(+VLOOKUP("LEINNF"&amp;A278,'Main File'!A:O,10,0),0)</f>
        <v>0</v>
      </c>
      <c r="G278" s="26">
        <f>IFERROR(+VLOOKUP("LEINNF"&amp;A278,'Main File'!A:O,11,0),0)</f>
        <v>0</v>
      </c>
      <c r="H278" s="26">
        <f>IFERROR(+VLOOKUP("LEINNF"&amp;A278,'Main File'!A:O,12,0),0)</f>
        <v>0</v>
      </c>
      <c r="I278" s="26">
        <f>IFERROR(+VLOOKUP("LEINNF"&amp;A278,'Main File'!A:O,13,0),0)</f>
        <v>0</v>
      </c>
      <c r="J278" s="26">
        <f>IFERROR(+VLOOKUP("LEINNF"&amp;A278,'Main File'!A:O,14,0),0)</f>
        <v>0</v>
      </c>
      <c r="K278" s="26">
        <f>IFERROR(+VLOOKUP("LEINNF"&amp;A278,'Main File'!A:O,15,0),0)</f>
        <v>0</v>
      </c>
    </row>
    <row r="279" spans="1:11" x14ac:dyDescent="0.25">
      <c r="A279" s="9">
        <f t="shared" si="4"/>
        <v>43466</v>
      </c>
      <c r="B279" s="26">
        <f>IFERROR(+VLOOKUP("LEINNF"&amp;A279,'Main File'!A:O,6,0),0)</f>
        <v>0</v>
      </c>
      <c r="C279" s="26">
        <f>IFERROR(+VLOOKUP("LEINNF"&amp;A279,'Main File'!A:O,7,0),0)</f>
        <v>0</v>
      </c>
      <c r="D279" s="26">
        <f>IFERROR(+VLOOKUP("LEINNF"&amp;A279,'Main File'!A:O,8,0),0)</f>
        <v>0</v>
      </c>
      <c r="E279" s="26">
        <f>IFERROR(+VLOOKUP("LEINNF"&amp;A279,'Main File'!A:O,9,0),0)</f>
        <v>0</v>
      </c>
      <c r="F279" s="26">
        <f>IFERROR(+VLOOKUP("LEINNF"&amp;A279,'Main File'!A:O,10,0),0)</f>
        <v>0</v>
      </c>
      <c r="G279" s="26">
        <f>IFERROR(+VLOOKUP("LEINNF"&amp;A279,'Main File'!A:O,11,0),0)</f>
        <v>0</v>
      </c>
      <c r="H279" s="26">
        <f>IFERROR(+VLOOKUP("LEINNF"&amp;A279,'Main File'!A:O,12,0),0)</f>
        <v>0</v>
      </c>
      <c r="I279" s="26">
        <f>IFERROR(+VLOOKUP("LEINNF"&amp;A279,'Main File'!A:O,13,0),0)</f>
        <v>0</v>
      </c>
      <c r="J279" s="26">
        <f>IFERROR(+VLOOKUP("LEINNF"&amp;A279,'Main File'!A:O,14,0),0)</f>
        <v>0</v>
      </c>
      <c r="K279" s="26">
        <f>IFERROR(+VLOOKUP("LEINNF"&amp;A279,'Main File'!A:O,15,0),0)</f>
        <v>0</v>
      </c>
    </row>
    <row r="280" spans="1:11" x14ac:dyDescent="0.25">
      <c r="A280" s="9">
        <f t="shared" si="4"/>
        <v>43467</v>
      </c>
      <c r="B280" s="26">
        <f>IFERROR(+VLOOKUP("LEINNF"&amp;A280,'Main File'!A:O,6,0),0)</f>
        <v>0</v>
      </c>
      <c r="C280" s="26">
        <f>IFERROR(+VLOOKUP("LEINNF"&amp;A280,'Main File'!A:O,7,0),0)</f>
        <v>0</v>
      </c>
      <c r="D280" s="26">
        <f>IFERROR(+VLOOKUP("LEINNF"&amp;A280,'Main File'!A:O,8,0),0)</f>
        <v>0</v>
      </c>
      <c r="E280" s="26">
        <f>IFERROR(+VLOOKUP("LEINNF"&amp;A280,'Main File'!A:O,9,0),0)</f>
        <v>0</v>
      </c>
      <c r="F280" s="26">
        <f>IFERROR(+VLOOKUP("LEINNF"&amp;A280,'Main File'!A:O,10,0),0)</f>
        <v>0</v>
      </c>
      <c r="G280" s="26">
        <f>IFERROR(+VLOOKUP("LEINNF"&amp;A280,'Main File'!A:O,11,0),0)</f>
        <v>0</v>
      </c>
      <c r="H280" s="26">
        <f>IFERROR(+VLOOKUP("LEINNF"&amp;A280,'Main File'!A:O,12,0),0)</f>
        <v>0</v>
      </c>
      <c r="I280" s="26">
        <f>IFERROR(+VLOOKUP("LEINNF"&amp;A280,'Main File'!A:O,13,0),0)</f>
        <v>0</v>
      </c>
      <c r="J280" s="26">
        <f>IFERROR(+VLOOKUP("LEINNF"&amp;A280,'Main File'!A:O,14,0),0)</f>
        <v>0</v>
      </c>
      <c r="K280" s="26">
        <f>IFERROR(+VLOOKUP("LEINNF"&amp;A280,'Main File'!A:O,15,0),0)</f>
        <v>0</v>
      </c>
    </row>
    <row r="281" spans="1:11" x14ac:dyDescent="0.25">
      <c r="A281" s="9">
        <f t="shared" si="4"/>
        <v>43468</v>
      </c>
      <c r="B281" s="26">
        <f>IFERROR(+VLOOKUP("LEINNF"&amp;A281,'Main File'!A:O,6,0),0)</f>
        <v>0</v>
      </c>
      <c r="C281" s="26">
        <f>IFERROR(+VLOOKUP("LEINNF"&amp;A281,'Main File'!A:O,7,0),0)</f>
        <v>0</v>
      </c>
      <c r="D281" s="26">
        <f>IFERROR(+VLOOKUP("LEINNF"&amp;A281,'Main File'!A:O,8,0),0)</f>
        <v>0</v>
      </c>
      <c r="E281" s="26">
        <f>IFERROR(+VLOOKUP("LEINNF"&amp;A281,'Main File'!A:O,9,0),0)</f>
        <v>0</v>
      </c>
      <c r="F281" s="26">
        <f>IFERROR(+VLOOKUP("LEINNF"&amp;A281,'Main File'!A:O,10,0),0)</f>
        <v>0</v>
      </c>
      <c r="G281" s="26">
        <f>IFERROR(+VLOOKUP("LEINNF"&amp;A281,'Main File'!A:O,11,0),0)</f>
        <v>0</v>
      </c>
      <c r="H281" s="26">
        <f>IFERROR(+VLOOKUP("LEINNF"&amp;A281,'Main File'!A:O,12,0),0)</f>
        <v>0</v>
      </c>
      <c r="I281" s="26">
        <f>IFERROR(+VLOOKUP("LEINNF"&amp;A281,'Main File'!A:O,13,0),0)</f>
        <v>0</v>
      </c>
      <c r="J281" s="26">
        <f>IFERROR(+VLOOKUP("LEINNF"&amp;A281,'Main File'!A:O,14,0),0)</f>
        <v>0</v>
      </c>
      <c r="K281" s="26">
        <f>IFERROR(+VLOOKUP("LEINNF"&amp;A281,'Main File'!A:O,15,0),0)</f>
        <v>0</v>
      </c>
    </row>
    <row r="282" spans="1:11" x14ac:dyDescent="0.25">
      <c r="A282" s="9">
        <f t="shared" si="4"/>
        <v>43469</v>
      </c>
      <c r="B282" s="26">
        <f>IFERROR(+VLOOKUP("LEINNF"&amp;A282,'Main File'!A:O,6,0),0)</f>
        <v>0</v>
      </c>
      <c r="C282" s="26">
        <f>IFERROR(+VLOOKUP("LEINNF"&amp;A282,'Main File'!A:O,7,0),0)</f>
        <v>0</v>
      </c>
      <c r="D282" s="26">
        <f>IFERROR(+VLOOKUP("LEINNF"&amp;A282,'Main File'!A:O,8,0),0)</f>
        <v>0</v>
      </c>
      <c r="E282" s="26">
        <f>IFERROR(+VLOOKUP("LEINNF"&amp;A282,'Main File'!A:O,9,0),0)</f>
        <v>0</v>
      </c>
      <c r="F282" s="26">
        <f>IFERROR(+VLOOKUP("LEINNF"&amp;A282,'Main File'!A:O,10,0),0)</f>
        <v>0</v>
      </c>
      <c r="G282" s="26">
        <f>IFERROR(+VLOOKUP("LEINNF"&amp;A282,'Main File'!A:O,11,0),0)</f>
        <v>0</v>
      </c>
      <c r="H282" s="26">
        <f>IFERROR(+VLOOKUP("LEINNF"&amp;A282,'Main File'!A:O,12,0),0)</f>
        <v>0</v>
      </c>
      <c r="I282" s="26">
        <f>IFERROR(+VLOOKUP("LEINNF"&amp;A282,'Main File'!A:O,13,0),0)</f>
        <v>0</v>
      </c>
      <c r="J282" s="26">
        <f>IFERROR(+VLOOKUP("LEINNF"&amp;A282,'Main File'!A:O,14,0),0)</f>
        <v>0</v>
      </c>
      <c r="K282" s="26">
        <f>IFERROR(+VLOOKUP("LEINNF"&amp;A282,'Main File'!A:O,15,0),0)</f>
        <v>0</v>
      </c>
    </row>
    <row r="283" spans="1:11" x14ac:dyDescent="0.25">
      <c r="A283" s="9">
        <f t="shared" si="4"/>
        <v>43470</v>
      </c>
      <c r="B283" s="26">
        <f>IFERROR(+VLOOKUP("LEINNF"&amp;A283,'Main File'!A:O,6,0),0)</f>
        <v>0</v>
      </c>
      <c r="C283" s="26">
        <f>IFERROR(+VLOOKUP("LEINNF"&amp;A283,'Main File'!A:O,7,0),0)</f>
        <v>0</v>
      </c>
      <c r="D283" s="26">
        <f>IFERROR(+VLOOKUP("LEINNF"&amp;A283,'Main File'!A:O,8,0),0)</f>
        <v>0</v>
      </c>
      <c r="E283" s="26">
        <f>IFERROR(+VLOOKUP("LEINNF"&amp;A283,'Main File'!A:O,9,0),0)</f>
        <v>0</v>
      </c>
      <c r="F283" s="26">
        <f>IFERROR(+VLOOKUP("LEINNF"&amp;A283,'Main File'!A:O,10,0),0)</f>
        <v>0</v>
      </c>
      <c r="G283" s="26">
        <f>IFERROR(+VLOOKUP("LEINNF"&amp;A283,'Main File'!A:O,11,0),0)</f>
        <v>0</v>
      </c>
      <c r="H283" s="26">
        <f>IFERROR(+VLOOKUP("LEINNF"&amp;A283,'Main File'!A:O,12,0),0)</f>
        <v>0</v>
      </c>
      <c r="I283" s="26">
        <f>IFERROR(+VLOOKUP("LEINNF"&amp;A283,'Main File'!A:O,13,0),0)</f>
        <v>0</v>
      </c>
      <c r="J283" s="26">
        <f>IFERROR(+VLOOKUP("LEINNF"&amp;A283,'Main File'!A:O,14,0),0)</f>
        <v>0</v>
      </c>
      <c r="K283" s="26">
        <f>IFERROR(+VLOOKUP("LEINNF"&amp;A283,'Main File'!A:O,15,0),0)</f>
        <v>0</v>
      </c>
    </row>
    <row r="284" spans="1:11" x14ac:dyDescent="0.25">
      <c r="A284" s="9">
        <f t="shared" si="4"/>
        <v>43471</v>
      </c>
      <c r="B284" s="26">
        <f>IFERROR(+VLOOKUP("LEINNF"&amp;A284,'Main File'!A:O,6,0),0)</f>
        <v>0</v>
      </c>
      <c r="C284" s="26">
        <f>IFERROR(+VLOOKUP("LEINNF"&amp;A284,'Main File'!A:O,7,0),0)</f>
        <v>0</v>
      </c>
      <c r="D284" s="26">
        <f>IFERROR(+VLOOKUP("LEINNF"&amp;A284,'Main File'!A:O,8,0),0)</f>
        <v>0</v>
      </c>
      <c r="E284" s="26">
        <f>IFERROR(+VLOOKUP("LEINNF"&amp;A284,'Main File'!A:O,9,0),0)</f>
        <v>0</v>
      </c>
      <c r="F284" s="26">
        <f>IFERROR(+VLOOKUP("LEINNF"&amp;A284,'Main File'!A:O,10,0),0)</f>
        <v>0</v>
      </c>
      <c r="G284" s="26">
        <f>IFERROR(+VLOOKUP("LEINNF"&amp;A284,'Main File'!A:O,11,0),0)</f>
        <v>0</v>
      </c>
      <c r="H284" s="26">
        <f>IFERROR(+VLOOKUP("LEINNF"&amp;A284,'Main File'!A:O,12,0),0)</f>
        <v>0</v>
      </c>
      <c r="I284" s="26">
        <f>IFERROR(+VLOOKUP("LEINNF"&amp;A284,'Main File'!A:O,13,0),0)</f>
        <v>0</v>
      </c>
      <c r="J284" s="26">
        <f>IFERROR(+VLOOKUP("LEINNF"&amp;A284,'Main File'!A:O,14,0),0)</f>
        <v>0</v>
      </c>
      <c r="K284" s="26">
        <f>IFERROR(+VLOOKUP("LEINNF"&amp;A284,'Main File'!A:O,15,0),0)</f>
        <v>0</v>
      </c>
    </row>
    <row r="285" spans="1:11" x14ac:dyDescent="0.25">
      <c r="A285" s="9">
        <f t="shared" si="4"/>
        <v>43472</v>
      </c>
      <c r="B285" s="26">
        <f>IFERROR(+VLOOKUP("LEINNF"&amp;A285,'Main File'!A:O,6,0),0)</f>
        <v>0</v>
      </c>
      <c r="C285" s="26">
        <f>IFERROR(+VLOOKUP("LEINNF"&amp;A285,'Main File'!A:O,7,0),0)</f>
        <v>0</v>
      </c>
      <c r="D285" s="26">
        <f>IFERROR(+VLOOKUP("LEINNF"&amp;A285,'Main File'!A:O,8,0),0)</f>
        <v>0</v>
      </c>
      <c r="E285" s="26">
        <f>IFERROR(+VLOOKUP("LEINNF"&amp;A285,'Main File'!A:O,9,0),0)</f>
        <v>0</v>
      </c>
      <c r="F285" s="26">
        <f>IFERROR(+VLOOKUP("LEINNF"&amp;A285,'Main File'!A:O,10,0),0)</f>
        <v>0</v>
      </c>
      <c r="G285" s="26">
        <f>IFERROR(+VLOOKUP("LEINNF"&amp;A285,'Main File'!A:O,11,0),0)</f>
        <v>0</v>
      </c>
      <c r="H285" s="26">
        <f>IFERROR(+VLOOKUP("LEINNF"&amp;A285,'Main File'!A:O,12,0),0)</f>
        <v>0</v>
      </c>
      <c r="I285" s="26">
        <f>IFERROR(+VLOOKUP("LEINNF"&amp;A285,'Main File'!A:O,13,0),0)</f>
        <v>0</v>
      </c>
      <c r="J285" s="26">
        <f>IFERROR(+VLOOKUP("LEINNF"&amp;A285,'Main File'!A:O,14,0),0)</f>
        <v>0</v>
      </c>
      <c r="K285" s="26">
        <f>IFERROR(+VLOOKUP("LEINNF"&amp;A285,'Main File'!A:O,15,0),0)</f>
        <v>0</v>
      </c>
    </row>
    <row r="286" spans="1:11" x14ac:dyDescent="0.25">
      <c r="A286" s="9">
        <f t="shared" si="4"/>
        <v>43473</v>
      </c>
      <c r="B286" s="26">
        <f>IFERROR(+VLOOKUP("LEINNF"&amp;A286,'Main File'!A:O,6,0),0)</f>
        <v>0</v>
      </c>
      <c r="C286" s="26">
        <f>IFERROR(+VLOOKUP("LEINNF"&amp;A286,'Main File'!A:O,7,0),0)</f>
        <v>0</v>
      </c>
      <c r="D286" s="26">
        <f>IFERROR(+VLOOKUP("LEINNF"&amp;A286,'Main File'!A:O,8,0),0)</f>
        <v>0</v>
      </c>
      <c r="E286" s="26">
        <f>IFERROR(+VLOOKUP("LEINNF"&amp;A286,'Main File'!A:O,9,0),0)</f>
        <v>0</v>
      </c>
      <c r="F286" s="26">
        <f>IFERROR(+VLOOKUP("LEINNF"&amp;A286,'Main File'!A:O,10,0),0)</f>
        <v>0</v>
      </c>
      <c r="G286" s="26">
        <f>IFERROR(+VLOOKUP("LEINNF"&amp;A286,'Main File'!A:O,11,0),0)</f>
        <v>0</v>
      </c>
      <c r="H286" s="26">
        <f>IFERROR(+VLOOKUP("LEINNF"&amp;A286,'Main File'!A:O,12,0),0)</f>
        <v>0</v>
      </c>
      <c r="I286" s="26">
        <f>IFERROR(+VLOOKUP("LEINNF"&amp;A286,'Main File'!A:O,13,0),0)</f>
        <v>0</v>
      </c>
      <c r="J286" s="26">
        <f>IFERROR(+VLOOKUP("LEINNF"&amp;A286,'Main File'!A:O,14,0),0)</f>
        <v>0</v>
      </c>
      <c r="K286" s="26">
        <f>IFERROR(+VLOOKUP("LEINNF"&amp;A286,'Main File'!A:O,15,0),0)</f>
        <v>0</v>
      </c>
    </row>
    <row r="287" spans="1:11" x14ac:dyDescent="0.25">
      <c r="A287" s="9">
        <f t="shared" si="4"/>
        <v>43474</v>
      </c>
      <c r="B287" s="26">
        <f>IFERROR(+VLOOKUP("LEINNF"&amp;A287,'Main File'!A:O,6,0),0)</f>
        <v>0</v>
      </c>
      <c r="C287" s="26">
        <f>IFERROR(+VLOOKUP("LEINNF"&amp;A287,'Main File'!A:O,7,0),0)</f>
        <v>0</v>
      </c>
      <c r="D287" s="26">
        <f>IFERROR(+VLOOKUP("LEINNF"&amp;A287,'Main File'!A:O,8,0),0)</f>
        <v>0</v>
      </c>
      <c r="E287" s="26">
        <f>IFERROR(+VLOOKUP("LEINNF"&amp;A287,'Main File'!A:O,9,0),0)</f>
        <v>0</v>
      </c>
      <c r="F287" s="26">
        <f>IFERROR(+VLOOKUP("LEINNF"&amp;A287,'Main File'!A:O,10,0),0)</f>
        <v>0</v>
      </c>
      <c r="G287" s="26">
        <f>IFERROR(+VLOOKUP("LEINNF"&amp;A287,'Main File'!A:O,11,0),0)</f>
        <v>0</v>
      </c>
      <c r="H287" s="26">
        <f>IFERROR(+VLOOKUP("LEINNF"&amp;A287,'Main File'!A:O,12,0),0)</f>
        <v>0</v>
      </c>
      <c r="I287" s="26">
        <f>IFERROR(+VLOOKUP("LEINNF"&amp;A287,'Main File'!A:O,13,0),0)</f>
        <v>0</v>
      </c>
      <c r="J287" s="26">
        <f>IFERROR(+VLOOKUP("LEINNF"&amp;A287,'Main File'!A:O,14,0),0)</f>
        <v>0</v>
      </c>
      <c r="K287" s="26">
        <f>IFERROR(+VLOOKUP("LEINNF"&amp;A287,'Main File'!A:O,15,0),0)</f>
        <v>0</v>
      </c>
    </row>
    <row r="288" spans="1:11" x14ac:dyDescent="0.25">
      <c r="A288" s="9">
        <f t="shared" si="4"/>
        <v>43475</v>
      </c>
      <c r="B288" s="26">
        <f>IFERROR(+VLOOKUP("LEINNF"&amp;A288,'Main File'!A:O,6,0),0)</f>
        <v>0</v>
      </c>
      <c r="C288" s="26">
        <f>IFERROR(+VLOOKUP("LEINNF"&amp;A288,'Main File'!A:O,7,0),0)</f>
        <v>0</v>
      </c>
      <c r="D288" s="26">
        <f>IFERROR(+VLOOKUP("LEINNF"&amp;A288,'Main File'!A:O,8,0),0)</f>
        <v>0</v>
      </c>
      <c r="E288" s="26">
        <f>IFERROR(+VLOOKUP("LEINNF"&amp;A288,'Main File'!A:O,9,0),0)</f>
        <v>0</v>
      </c>
      <c r="F288" s="26">
        <f>IFERROR(+VLOOKUP("LEINNF"&amp;A288,'Main File'!A:O,10,0),0)</f>
        <v>0</v>
      </c>
      <c r="G288" s="26">
        <f>IFERROR(+VLOOKUP("LEINNF"&amp;A288,'Main File'!A:O,11,0),0)</f>
        <v>0</v>
      </c>
      <c r="H288" s="26">
        <f>IFERROR(+VLOOKUP("LEINNF"&amp;A288,'Main File'!A:O,12,0),0)</f>
        <v>0</v>
      </c>
      <c r="I288" s="26">
        <f>IFERROR(+VLOOKUP("LEINNF"&amp;A288,'Main File'!A:O,13,0),0)</f>
        <v>0</v>
      </c>
      <c r="J288" s="26">
        <f>IFERROR(+VLOOKUP("LEINNF"&amp;A288,'Main File'!A:O,14,0),0)</f>
        <v>0</v>
      </c>
      <c r="K288" s="26">
        <f>IFERROR(+VLOOKUP("LEINNF"&amp;A288,'Main File'!A:O,15,0),0)</f>
        <v>0</v>
      </c>
    </row>
    <row r="289" spans="1:11" x14ac:dyDescent="0.25">
      <c r="A289" s="9">
        <f t="shared" si="4"/>
        <v>43476</v>
      </c>
      <c r="B289" s="26">
        <f>IFERROR(+VLOOKUP("LEINNF"&amp;A289,'Main File'!A:O,6,0),0)</f>
        <v>0</v>
      </c>
      <c r="C289" s="26">
        <f>IFERROR(+VLOOKUP("LEINNF"&amp;A289,'Main File'!A:O,7,0),0)</f>
        <v>0</v>
      </c>
      <c r="D289" s="26">
        <f>IFERROR(+VLOOKUP("LEINNF"&amp;A289,'Main File'!A:O,8,0),0)</f>
        <v>0</v>
      </c>
      <c r="E289" s="26">
        <f>IFERROR(+VLOOKUP("LEINNF"&amp;A289,'Main File'!A:O,9,0),0)</f>
        <v>0</v>
      </c>
      <c r="F289" s="26">
        <f>IFERROR(+VLOOKUP("LEINNF"&amp;A289,'Main File'!A:O,10,0),0)</f>
        <v>0</v>
      </c>
      <c r="G289" s="26">
        <f>IFERROR(+VLOOKUP("LEINNF"&amp;A289,'Main File'!A:O,11,0),0)</f>
        <v>0</v>
      </c>
      <c r="H289" s="26">
        <f>IFERROR(+VLOOKUP("LEINNF"&amp;A289,'Main File'!A:O,12,0),0)</f>
        <v>0</v>
      </c>
      <c r="I289" s="26">
        <f>IFERROR(+VLOOKUP("LEINNF"&amp;A289,'Main File'!A:O,13,0),0)</f>
        <v>0</v>
      </c>
      <c r="J289" s="26">
        <f>IFERROR(+VLOOKUP("LEINNF"&amp;A289,'Main File'!A:O,14,0),0)</f>
        <v>0</v>
      </c>
      <c r="K289" s="26">
        <f>IFERROR(+VLOOKUP("LEINNF"&amp;A289,'Main File'!A:O,15,0),0)</f>
        <v>0</v>
      </c>
    </row>
    <row r="290" spans="1:11" x14ac:dyDescent="0.25">
      <c r="A290" s="9">
        <f t="shared" si="4"/>
        <v>43477</v>
      </c>
      <c r="B290" s="26">
        <f>IFERROR(+VLOOKUP("LEINNF"&amp;A290,'Main File'!A:O,6,0),0)</f>
        <v>0</v>
      </c>
      <c r="C290" s="26">
        <f>IFERROR(+VLOOKUP("LEINNF"&amp;A290,'Main File'!A:O,7,0),0)</f>
        <v>0</v>
      </c>
      <c r="D290" s="26">
        <f>IFERROR(+VLOOKUP("LEINNF"&amp;A290,'Main File'!A:O,8,0),0)</f>
        <v>0</v>
      </c>
      <c r="E290" s="26">
        <f>IFERROR(+VLOOKUP("LEINNF"&amp;A290,'Main File'!A:O,9,0),0)</f>
        <v>0</v>
      </c>
      <c r="F290" s="26">
        <f>IFERROR(+VLOOKUP("LEINNF"&amp;A290,'Main File'!A:O,10,0),0)</f>
        <v>0</v>
      </c>
      <c r="G290" s="26">
        <f>IFERROR(+VLOOKUP("LEINNF"&amp;A290,'Main File'!A:O,11,0),0)</f>
        <v>0</v>
      </c>
      <c r="H290" s="26">
        <f>IFERROR(+VLOOKUP("LEINNF"&amp;A290,'Main File'!A:O,12,0),0)</f>
        <v>0</v>
      </c>
      <c r="I290" s="26">
        <f>IFERROR(+VLOOKUP("LEINNF"&amp;A290,'Main File'!A:O,13,0),0)</f>
        <v>0</v>
      </c>
      <c r="J290" s="26">
        <f>IFERROR(+VLOOKUP("LEINNF"&amp;A290,'Main File'!A:O,14,0),0)</f>
        <v>0</v>
      </c>
      <c r="K290" s="26">
        <f>IFERROR(+VLOOKUP("LEINNF"&amp;A290,'Main File'!A:O,15,0),0)</f>
        <v>0</v>
      </c>
    </row>
    <row r="291" spans="1:11" x14ac:dyDescent="0.25">
      <c r="A291" s="9">
        <f t="shared" si="4"/>
        <v>43478</v>
      </c>
      <c r="B291" s="26">
        <f>IFERROR(+VLOOKUP("LEINNF"&amp;A291,'Main File'!A:O,6,0),0)</f>
        <v>0</v>
      </c>
      <c r="C291" s="26">
        <f>IFERROR(+VLOOKUP("LEINNF"&amp;A291,'Main File'!A:O,7,0),0)</f>
        <v>0</v>
      </c>
      <c r="D291" s="26">
        <f>IFERROR(+VLOOKUP("LEINNF"&amp;A291,'Main File'!A:O,8,0),0)</f>
        <v>0</v>
      </c>
      <c r="E291" s="26">
        <f>IFERROR(+VLOOKUP("LEINNF"&amp;A291,'Main File'!A:O,9,0),0)</f>
        <v>0</v>
      </c>
      <c r="F291" s="26">
        <f>IFERROR(+VLOOKUP("LEINNF"&amp;A291,'Main File'!A:O,10,0),0)</f>
        <v>0</v>
      </c>
      <c r="G291" s="26">
        <f>IFERROR(+VLOOKUP("LEINNF"&amp;A291,'Main File'!A:O,11,0),0)</f>
        <v>0</v>
      </c>
      <c r="H291" s="26">
        <f>IFERROR(+VLOOKUP("LEINNF"&amp;A291,'Main File'!A:O,12,0),0)</f>
        <v>0</v>
      </c>
      <c r="I291" s="26">
        <f>IFERROR(+VLOOKUP("LEINNF"&amp;A291,'Main File'!A:O,13,0),0)</f>
        <v>0</v>
      </c>
      <c r="J291" s="26">
        <f>IFERROR(+VLOOKUP("LEINNF"&amp;A291,'Main File'!A:O,14,0),0)</f>
        <v>0</v>
      </c>
      <c r="K291" s="26">
        <f>IFERROR(+VLOOKUP("LEINNF"&amp;A291,'Main File'!A:O,15,0),0)</f>
        <v>0</v>
      </c>
    </row>
    <row r="292" spans="1:11" x14ac:dyDescent="0.25">
      <c r="A292" s="9">
        <f t="shared" si="4"/>
        <v>43479</v>
      </c>
      <c r="B292" s="26">
        <f>IFERROR(+VLOOKUP("LEINNF"&amp;A292,'Main File'!A:O,6,0),0)</f>
        <v>0</v>
      </c>
      <c r="C292" s="26">
        <f>IFERROR(+VLOOKUP("LEINNF"&amp;A292,'Main File'!A:O,7,0),0)</f>
        <v>0</v>
      </c>
      <c r="D292" s="26">
        <f>IFERROR(+VLOOKUP("LEINNF"&amp;A292,'Main File'!A:O,8,0),0)</f>
        <v>0</v>
      </c>
      <c r="E292" s="26">
        <f>IFERROR(+VLOOKUP("LEINNF"&amp;A292,'Main File'!A:O,9,0),0)</f>
        <v>0</v>
      </c>
      <c r="F292" s="26">
        <f>IFERROR(+VLOOKUP("LEINNF"&amp;A292,'Main File'!A:O,10,0),0)</f>
        <v>0</v>
      </c>
      <c r="G292" s="26">
        <f>IFERROR(+VLOOKUP("LEINNF"&amp;A292,'Main File'!A:O,11,0),0)</f>
        <v>0</v>
      </c>
      <c r="H292" s="26">
        <f>IFERROR(+VLOOKUP("LEINNF"&amp;A292,'Main File'!A:O,12,0),0)</f>
        <v>0</v>
      </c>
      <c r="I292" s="26">
        <f>IFERROR(+VLOOKUP("LEINNF"&amp;A292,'Main File'!A:O,13,0),0)</f>
        <v>0</v>
      </c>
      <c r="J292" s="26">
        <f>IFERROR(+VLOOKUP("LEINNF"&amp;A292,'Main File'!A:O,14,0),0)</f>
        <v>0</v>
      </c>
      <c r="K292" s="26">
        <f>IFERROR(+VLOOKUP("LEINNF"&amp;A292,'Main File'!A:O,15,0),0)</f>
        <v>0</v>
      </c>
    </row>
    <row r="293" spans="1:11" x14ac:dyDescent="0.25">
      <c r="A293" s="9">
        <f t="shared" si="4"/>
        <v>43480</v>
      </c>
      <c r="B293" s="26">
        <f>IFERROR(+VLOOKUP("LEINNF"&amp;A293,'Main File'!A:O,6,0),0)</f>
        <v>0</v>
      </c>
      <c r="C293" s="26">
        <f>IFERROR(+VLOOKUP("LEINNF"&amp;A293,'Main File'!A:O,7,0),0)</f>
        <v>0</v>
      </c>
      <c r="D293" s="26">
        <f>IFERROR(+VLOOKUP("LEINNF"&amp;A293,'Main File'!A:O,8,0),0)</f>
        <v>0</v>
      </c>
      <c r="E293" s="26">
        <f>IFERROR(+VLOOKUP("LEINNF"&amp;A293,'Main File'!A:O,9,0),0)</f>
        <v>0</v>
      </c>
      <c r="F293" s="26">
        <f>IFERROR(+VLOOKUP("LEINNF"&amp;A293,'Main File'!A:O,10,0),0)</f>
        <v>0</v>
      </c>
      <c r="G293" s="26">
        <f>IFERROR(+VLOOKUP("LEINNF"&amp;A293,'Main File'!A:O,11,0),0)</f>
        <v>0</v>
      </c>
      <c r="H293" s="26">
        <f>IFERROR(+VLOOKUP("LEINNF"&amp;A293,'Main File'!A:O,12,0),0)</f>
        <v>0</v>
      </c>
      <c r="I293" s="26">
        <f>IFERROR(+VLOOKUP("LEINNF"&amp;A293,'Main File'!A:O,13,0),0)</f>
        <v>0</v>
      </c>
      <c r="J293" s="26">
        <f>IFERROR(+VLOOKUP("LEINNF"&amp;A293,'Main File'!A:O,14,0),0)</f>
        <v>0</v>
      </c>
      <c r="K293" s="26">
        <f>IFERROR(+VLOOKUP("LEINNF"&amp;A293,'Main File'!A:O,15,0),0)</f>
        <v>0</v>
      </c>
    </row>
    <row r="294" spans="1:11" x14ac:dyDescent="0.25">
      <c r="A294" s="9">
        <f t="shared" si="4"/>
        <v>43481</v>
      </c>
      <c r="B294" s="26">
        <f>IFERROR(+VLOOKUP("LEINNF"&amp;A294,'Main File'!A:O,6,0),0)</f>
        <v>0</v>
      </c>
      <c r="C294" s="26">
        <f>IFERROR(+VLOOKUP("LEINNF"&amp;A294,'Main File'!A:O,7,0),0)</f>
        <v>0</v>
      </c>
      <c r="D294" s="26">
        <f>IFERROR(+VLOOKUP("LEINNF"&amp;A294,'Main File'!A:O,8,0),0)</f>
        <v>0</v>
      </c>
      <c r="E294" s="26">
        <f>IFERROR(+VLOOKUP("LEINNF"&amp;A294,'Main File'!A:O,9,0),0)</f>
        <v>0</v>
      </c>
      <c r="F294" s="26">
        <f>IFERROR(+VLOOKUP("LEINNF"&amp;A294,'Main File'!A:O,10,0),0)</f>
        <v>0</v>
      </c>
      <c r="G294" s="26">
        <f>IFERROR(+VLOOKUP("LEINNF"&amp;A294,'Main File'!A:O,11,0),0)</f>
        <v>0</v>
      </c>
      <c r="H294" s="26">
        <f>IFERROR(+VLOOKUP("LEINNF"&amp;A294,'Main File'!A:O,12,0),0)</f>
        <v>0</v>
      </c>
      <c r="I294" s="26">
        <f>IFERROR(+VLOOKUP("LEINNF"&amp;A294,'Main File'!A:O,13,0),0)</f>
        <v>0</v>
      </c>
      <c r="J294" s="26">
        <f>IFERROR(+VLOOKUP("LEINNF"&amp;A294,'Main File'!A:O,14,0),0)</f>
        <v>0</v>
      </c>
      <c r="K294" s="26">
        <f>IFERROR(+VLOOKUP("LEINNF"&amp;A294,'Main File'!A:O,15,0),0)</f>
        <v>0</v>
      </c>
    </row>
    <row r="295" spans="1:11" x14ac:dyDescent="0.25">
      <c r="A295" s="9">
        <f t="shared" si="4"/>
        <v>43482</v>
      </c>
      <c r="B295" s="26">
        <f>IFERROR(+VLOOKUP("LEINNF"&amp;A295,'Main File'!A:O,6,0),0)</f>
        <v>0</v>
      </c>
      <c r="C295" s="26">
        <f>IFERROR(+VLOOKUP("LEINNF"&amp;A295,'Main File'!A:O,7,0),0)</f>
        <v>0</v>
      </c>
      <c r="D295" s="26">
        <f>IFERROR(+VLOOKUP("LEINNF"&amp;A295,'Main File'!A:O,8,0),0)</f>
        <v>0</v>
      </c>
      <c r="E295" s="26">
        <f>IFERROR(+VLOOKUP("LEINNF"&amp;A295,'Main File'!A:O,9,0),0)</f>
        <v>0</v>
      </c>
      <c r="F295" s="26">
        <f>IFERROR(+VLOOKUP("LEINNF"&amp;A295,'Main File'!A:O,10,0),0)</f>
        <v>0</v>
      </c>
      <c r="G295" s="26">
        <f>IFERROR(+VLOOKUP("LEINNF"&amp;A295,'Main File'!A:O,11,0),0)</f>
        <v>0</v>
      </c>
      <c r="H295" s="26">
        <f>IFERROR(+VLOOKUP("LEINNF"&amp;A295,'Main File'!A:O,12,0),0)</f>
        <v>0</v>
      </c>
      <c r="I295" s="26">
        <f>IFERROR(+VLOOKUP("LEINNF"&amp;A295,'Main File'!A:O,13,0),0)</f>
        <v>0</v>
      </c>
      <c r="J295" s="26">
        <f>IFERROR(+VLOOKUP("LEINNF"&amp;A295,'Main File'!A:O,14,0),0)</f>
        <v>0</v>
      </c>
      <c r="K295" s="26">
        <f>IFERROR(+VLOOKUP("LEINNF"&amp;A295,'Main File'!A:O,15,0),0)</f>
        <v>0</v>
      </c>
    </row>
    <row r="296" spans="1:11" x14ac:dyDescent="0.25">
      <c r="A296" s="9">
        <f t="shared" si="4"/>
        <v>43483</v>
      </c>
      <c r="B296" s="26">
        <f>IFERROR(+VLOOKUP("LEINNF"&amp;A296,'Main File'!A:O,6,0),0)</f>
        <v>0</v>
      </c>
      <c r="C296" s="26">
        <f>IFERROR(+VLOOKUP("LEINNF"&amp;A296,'Main File'!A:O,7,0),0)</f>
        <v>0</v>
      </c>
      <c r="D296" s="26">
        <f>IFERROR(+VLOOKUP("LEINNF"&amp;A296,'Main File'!A:O,8,0),0)</f>
        <v>0</v>
      </c>
      <c r="E296" s="26">
        <f>IFERROR(+VLOOKUP("LEINNF"&amp;A296,'Main File'!A:O,9,0),0)</f>
        <v>0</v>
      </c>
      <c r="F296" s="26">
        <f>IFERROR(+VLOOKUP("LEINNF"&amp;A296,'Main File'!A:O,10,0),0)</f>
        <v>0</v>
      </c>
      <c r="G296" s="26">
        <f>IFERROR(+VLOOKUP("LEINNF"&amp;A296,'Main File'!A:O,11,0),0)</f>
        <v>0</v>
      </c>
      <c r="H296" s="26">
        <f>IFERROR(+VLOOKUP("LEINNF"&amp;A296,'Main File'!A:O,12,0),0)</f>
        <v>0</v>
      </c>
      <c r="I296" s="26">
        <f>IFERROR(+VLOOKUP("LEINNF"&amp;A296,'Main File'!A:O,13,0),0)</f>
        <v>0</v>
      </c>
      <c r="J296" s="26">
        <f>IFERROR(+VLOOKUP("LEINNF"&amp;A296,'Main File'!A:O,14,0),0)</f>
        <v>0</v>
      </c>
      <c r="K296" s="26">
        <f>IFERROR(+VLOOKUP("LEINNF"&amp;A296,'Main File'!A:O,15,0),0)</f>
        <v>0</v>
      </c>
    </row>
    <row r="297" spans="1:11" x14ac:dyDescent="0.25">
      <c r="A297" s="9">
        <f t="shared" si="4"/>
        <v>43484</v>
      </c>
      <c r="B297" s="26">
        <f>IFERROR(+VLOOKUP("LEINNF"&amp;A297,'Main File'!A:O,6,0),0)</f>
        <v>0</v>
      </c>
      <c r="C297" s="26">
        <f>IFERROR(+VLOOKUP("LEINNF"&amp;A297,'Main File'!A:O,7,0),0)</f>
        <v>0</v>
      </c>
      <c r="D297" s="26">
        <f>IFERROR(+VLOOKUP("LEINNF"&amp;A297,'Main File'!A:O,8,0),0)</f>
        <v>0</v>
      </c>
      <c r="E297" s="26">
        <f>IFERROR(+VLOOKUP("LEINNF"&amp;A297,'Main File'!A:O,9,0),0)</f>
        <v>0</v>
      </c>
      <c r="F297" s="26">
        <f>IFERROR(+VLOOKUP("LEINNF"&amp;A297,'Main File'!A:O,10,0),0)</f>
        <v>0</v>
      </c>
      <c r="G297" s="26">
        <f>IFERROR(+VLOOKUP("LEINNF"&amp;A297,'Main File'!A:O,11,0),0)</f>
        <v>0</v>
      </c>
      <c r="H297" s="26">
        <f>IFERROR(+VLOOKUP("LEINNF"&amp;A297,'Main File'!A:O,12,0),0)</f>
        <v>0</v>
      </c>
      <c r="I297" s="26">
        <f>IFERROR(+VLOOKUP("LEINNF"&amp;A297,'Main File'!A:O,13,0),0)</f>
        <v>0</v>
      </c>
      <c r="J297" s="26">
        <f>IFERROR(+VLOOKUP("LEINNF"&amp;A297,'Main File'!A:O,14,0),0)</f>
        <v>0</v>
      </c>
      <c r="K297" s="26">
        <f>IFERROR(+VLOOKUP("LEINNF"&amp;A297,'Main File'!A:O,15,0),0)</f>
        <v>0</v>
      </c>
    </row>
    <row r="298" spans="1:11" x14ac:dyDescent="0.25">
      <c r="A298" s="9">
        <f t="shared" si="4"/>
        <v>43485</v>
      </c>
      <c r="B298" s="26">
        <f>IFERROR(+VLOOKUP("LEINNF"&amp;A298,'Main File'!A:O,6,0),0)</f>
        <v>0</v>
      </c>
      <c r="C298" s="26">
        <f>IFERROR(+VLOOKUP("LEINNF"&amp;A298,'Main File'!A:O,7,0),0)</f>
        <v>0</v>
      </c>
      <c r="D298" s="26">
        <f>IFERROR(+VLOOKUP("LEINNF"&amp;A298,'Main File'!A:O,8,0),0)</f>
        <v>0</v>
      </c>
      <c r="E298" s="26">
        <f>IFERROR(+VLOOKUP("LEINNF"&amp;A298,'Main File'!A:O,9,0),0)</f>
        <v>0</v>
      </c>
      <c r="F298" s="26">
        <f>IFERROR(+VLOOKUP("LEINNF"&amp;A298,'Main File'!A:O,10,0),0)</f>
        <v>0</v>
      </c>
      <c r="G298" s="26">
        <f>IFERROR(+VLOOKUP("LEINNF"&amp;A298,'Main File'!A:O,11,0),0)</f>
        <v>0</v>
      </c>
      <c r="H298" s="26">
        <f>IFERROR(+VLOOKUP("LEINNF"&amp;A298,'Main File'!A:O,12,0),0)</f>
        <v>0</v>
      </c>
      <c r="I298" s="26">
        <f>IFERROR(+VLOOKUP("LEINNF"&amp;A298,'Main File'!A:O,13,0),0)</f>
        <v>0</v>
      </c>
      <c r="J298" s="26">
        <f>IFERROR(+VLOOKUP("LEINNF"&amp;A298,'Main File'!A:O,14,0),0)</f>
        <v>0</v>
      </c>
      <c r="K298" s="26">
        <f>IFERROR(+VLOOKUP("LEINNF"&amp;A298,'Main File'!A:O,15,0),0)</f>
        <v>0</v>
      </c>
    </row>
    <row r="299" spans="1:11" x14ac:dyDescent="0.25">
      <c r="A299" s="9">
        <f t="shared" si="4"/>
        <v>43486</v>
      </c>
      <c r="B299" s="26">
        <f>IFERROR(+VLOOKUP("LEINNF"&amp;A299,'Main File'!A:O,6,0),0)</f>
        <v>0</v>
      </c>
      <c r="C299" s="26">
        <f>IFERROR(+VLOOKUP("LEINNF"&amp;A299,'Main File'!A:O,7,0),0)</f>
        <v>0</v>
      </c>
      <c r="D299" s="26">
        <f>IFERROR(+VLOOKUP("LEINNF"&amp;A299,'Main File'!A:O,8,0),0)</f>
        <v>0</v>
      </c>
      <c r="E299" s="26">
        <f>IFERROR(+VLOOKUP("LEINNF"&amp;A299,'Main File'!A:O,9,0),0)</f>
        <v>0</v>
      </c>
      <c r="F299" s="26">
        <f>IFERROR(+VLOOKUP("LEINNF"&amp;A299,'Main File'!A:O,10,0),0)</f>
        <v>0</v>
      </c>
      <c r="G299" s="26">
        <f>IFERROR(+VLOOKUP("LEINNF"&amp;A299,'Main File'!A:O,11,0),0)</f>
        <v>0</v>
      </c>
      <c r="H299" s="26">
        <f>IFERROR(+VLOOKUP("LEINNF"&amp;A299,'Main File'!A:O,12,0),0)</f>
        <v>0</v>
      </c>
      <c r="I299" s="26">
        <f>IFERROR(+VLOOKUP("LEINNF"&amp;A299,'Main File'!A:O,13,0),0)</f>
        <v>0</v>
      </c>
      <c r="J299" s="26">
        <f>IFERROR(+VLOOKUP("LEINNF"&amp;A299,'Main File'!A:O,14,0),0)</f>
        <v>0</v>
      </c>
      <c r="K299" s="26">
        <f>IFERROR(+VLOOKUP("LEINNF"&amp;A299,'Main File'!A:O,15,0),0)</f>
        <v>0</v>
      </c>
    </row>
    <row r="300" spans="1:11" x14ac:dyDescent="0.25">
      <c r="A300" s="9">
        <f t="shared" si="4"/>
        <v>43487</v>
      </c>
      <c r="B300" s="26">
        <f>IFERROR(+VLOOKUP("LEINNF"&amp;A300,'Main File'!A:O,6,0),0)</f>
        <v>0</v>
      </c>
      <c r="C300" s="26">
        <f>IFERROR(+VLOOKUP("LEINNF"&amp;A300,'Main File'!A:O,7,0),0)</f>
        <v>0</v>
      </c>
      <c r="D300" s="26">
        <f>IFERROR(+VLOOKUP("LEINNF"&amp;A300,'Main File'!A:O,8,0),0)</f>
        <v>0</v>
      </c>
      <c r="E300" s="26">
        <f>IFERROR(+VLOOKUP("LEINNF"&amp;A300,'Main File'!A:O,9,0),0)</f>
        <v>0</v>
      </c>
      <c r="F300" s="26">
        <f>IFERROR(+VLOOKUP("LEINNF"&amp;A300,'Main File'!A:O,10,0),0)</f>
        <v>0</v>
      </c>
      <c r="G300" s="26">
        <f>IFERROR(+VLOOKUP("LEINNF"&amp;A300,'Main File'!A:O,11,0),0)</f>
        <v>0</v>
      </c>
      <c r="H300" s="26">
        <f>IFERROR(+VLOOKUP("LEINNF"&amp;A300,'Main File'!A:O,12,0),0)</f>
        <v>0</v>
      </c>
      <c r="I300" s="26">
        <f>IFERROR(+VLOOKUP("LEINNF"&amp;A300,'Main File'!A:O,13,0),0)</f>
        <v>0</v>
      </c>
      <c r="J300" s="26">
        <f>IFERROR(+VLOOKUP("LEINNF"&amp;A300,'Main File'!A:O,14,0),0)</f>
        <v>0</v>
      </c>
      <c r="K300" s="26">
        <f>IFERROR(+VLOOKUP("LEINNF"&amp;A300,'Main File'!A:O,15,0),0)</f>
        <v>0</v>
      </c>
    </row>
    <row r="301" spans="1:11" x14ac:dyDescent="0.25">
      <c r="A301" s="9">
        <f t="shared" si="4"/>
        <v>43488</v>
      </c>
      <c r="B301" s="26">
        <f>IFERROR(+VLOOKUP("LEINNF"&amp;A301,'Main File'!A:O,6,0),0)</f>
        <v>0</v>
      </c>
      <c r="C301" s="26">
        <f>IFERROR(+VLOOKUP("LEINNF"&amp;A301,'Main File'!A:O,7,0),0)</f>
        <v>0</v>
      </c>
      <c r="D301" s="26">
        <f>IFERROR(+VLOOKUP("LEINNF"&amp;A301,'Main File'!A:O,8,0),0)</f>
        <v>0</v>
      </c>
      <c r="E301" s="26">
        <f>IFERROR(+VLOOKUP("LEINNF"&amp;A301,'Main File'!A:O,9,0),0)</f>
        <v>0</v>
      </c>
      <c r="F301" s="26">
        <f>IFERROR(+VLOOKUP("LEINNF"&amp;A301,'Main File'!A:O,10,0),0)</f>
        <v>0</v>
      </c>
      <c r="G301" s="26">
        <f>IFERROR(+VLOOKUP("LEINNF"&amp;A301,'Main File'!A:O,11,0),0)</f>
        <v>0</v>
      </c>
      <c r="H301" s="26">
        <f>IFERROR(+VLOOKUP("LEINNF"&amp;A301,'Main File'!A:O,12,0),0)</f>
        <v>0</v>
      </c>
      <c r="I301" s="26">
        <f>IFERROR(+VLOOKUP("LEINNF"&amp;A301,'Main File'!A:O,13,0),0)</f>
        <v>0</v>
      </c>
      <c r="J301" s="26">
        <f>IFERROR(+VLOOKUP("LEINNF"&amp;A301,'Main File'!A:O,14,0),0)</f>
        <v>0</v>
      </c>
      <c r="K301" s="26">
        <f>IFERROR(+VLOOKUP("LEINNF"&amp;A301,'Main File'!A:O,15,0),0)</f>
        <v>0</v>
      </c>
    </row>
    <row r="302" spans="1:11" x14ac:dyDescent="0.25">
      <c r="A302" s="9">
        <f t="shared" si="4"/>
        <v>43489</v>
      </c>
      <c r="B302" s="26">
        <f>IFERROR(+VLOOKUP("LEINNF"&amp;A302,'Main File'!A:O,6,0),0)</f>
        <v>0</v>
      </c>
      <c r="C302" s="26">
        <f>IFERROR(+VLOOKUP("LEINNF"&amp;A302,'Main File'!A:O,7,0),0)</f>
        <v>0</v>
      </c>
      <c r="D302" s="26">
        <f>IFERROR(+VLOOKUP("LEINNF"&amp;A302,'Main File'!A:O,8,0),0)</f>
        <v>0</v>
      </c>
      <c r="E302" s="26">
        <f>IFERROR(+VLOOKUP("LEINNF"&amp;A302,'Main File'!A:O,9,0),0)</f>
        <v>0</v>
      </c>
      <c r="F302" s="26">
        <f>IFERROR(+VLOOKUP("LEINNF"&amp;A302,'Main File'!A:O,10,0),0)</f>
        <v>0</v>
      </c>
      <c r="G302" s="26">
        <f>IFERROR(+VLOOKUP("LEINNF"&amp;A302,'Main File'!A:O,11,0),0)</f>
        <v>0</v>
      </c>
      <c r="H302" s="26">
        <f>IFERROR(+VLOOKUP("LEINNF"&amp;A302,'Main File'!A:O,12,0),0)</f>
        <v>0</v>
      </c>
      <c r="I302" s="26">
        <f>IFERROR(+VLOOKUP("LEINNF"&amp;A302,'Main File'!A:O,13,0),0)</f>
        <v>0</v>
      </c>
      <c r="J302" s="26">
        <f>IFERROR(+VLOOKUP("LEINNF"&amp;A302,'Main File'!A:O,14,0),0)</f>
        <v>0</v>
      </c>
      <c r="K302" s="26">
        <f>IFERROR(+VLOOKUP("LEINNF"&amp;A302,'Main File'!A:O,15,0),0)</f>
        <v>0</v>
      </c>
    </row>
    <row r="303" spans="1:11" x14ac:dyDescent="0.25">
      <c r="A303" s="9">
        <f t="shared" si="4"/>
        <v>43490</v>
      </c>
      <c r="B303" s="26">
        <f>IFERROR(+VLOOKUP("LEINNF"&amp;A303,'Main File'!A:O,6,0),0)</f>
        <v>0</v>
      </c>
      <c r="C303" s="26">
        <f>IFERROR(+VLOOKUP("LEINNF"&amp;A303,'Main File'!A:O,7,0),0)</f>
        <v>0</v>
      </c>
      <c r="D303" s="26">
        <f>IFERROR(+VLOOKUP("LEINNF"&amp;A303,'Main File'!A:O,8,0),0)</f>
        <v>0</v>
      </c>
      <c r="E303" s="26">
        <f>IFERROR(+VLOOKUP("LEINNF"&amp;A303,'Main File'!A:O,9,0),0)</f>
        <v>0</v>
      </c>
      <c r="F303" s="26">
        <f>IFERROR(+VLOOKUP("LEINNF"&amp;A303,'Main File'!A:O,10,0),0)</f>
        <v>0</v>
      </c>
      <c r="G303" s="26">
        <f>IFERROR(+VLOOKUP("LEINNF"&amp;A303,'Main File'!A:O,11,0),0)</f>
        <v>0</v>
      </c>
      <c r="H303" s="26">
        <f>IFERROR(+VLOOKUP("LEINNF"&amp;A303,'Main File'!A:O,12,0),0)</f>
        <v>0</v>
      </c>
      <c r="I303" s="26">
        <f>IFERROR(+VLOOKUP("LEINNF"&amp;A303,'Main File'!A:O,13,0),0)</f>
        <v>0</v>
      </c>
      <c r="J303" s="26">
        <f>IFERROR(+VLOOKUP("LEINNF"&amp;A303,'Main File'!A:O,14,0),0)</f>
        <v>0</v>
      </c>
      <c r="K303" s="26">
        <f>IFERROR(+VLOOKUP("LEINNF"&amp;A303,'Main File'!A:O,15,0),0)</f>
        <v>0</v>
      </c>
    </row>
    <row r="304" spans="1:11" x14ac:dyDescent="0.25">
      <c r="A304" s="9">
        <f t="shared" si="4"/>
        <v>43491</v>
      </c>
      <c r="B304" s="26">
        <f>IFERROR(+VLOOKUP("LEINNF"&amp;A304,'Main File'!A:O,6,0),0)</f>
        <v>0</v>
      </c>
      <c r="C304" s="26">
        <f>IFERROR(+VLOOKUP("LEINNF"&amp;A304,'Main File'!A:O,7,0),0)</f>
        <v>0</v>
      </c>
      <c r="D304" s="26">
        <f>IFERROR(+VLOOKUP("LEINNF"&amp;A304,'Main File'!A:O,8,0),0)</f>
        <v>0</v>
      </c>
      <c r="E304" s="26">
        <f>IFERROR(+VLOOKUP("LEINNF"&amp;A304,'Main File'!A:O,9,0),0)</f>
        <v>0</v>
      </c>
      <c r="F304" s="26">
        <f>IFERROR(+VLOOKUP("LEINNF"&amp;A304,'Main File'!A:O,10,0),0)</f>
        <v>0</v>
      </c>
      <c r="G304" s="26">
        <f>IFERROR(+VLOOKUP("LEINNF"&amp;A304,'Main File'!A:O,11,0),0)</f>
        <v>0</v>
      </c>
      <c r="H304" s="26">
        <f>IFERROR(+VLOOKUP("LEINNF"&amp;A304,'Main File'!A:O,12,0),0)</f>
        <v>0</v>
      </c>
      <c r="I304" s="26">
        <f>IFERROR(+VLOOKUP("LEINNF"&amp;A304,'Main File'!A:O,13,0),0)</f>
        <v>0</v>
      </c>
      <c r="J304" s="26">
        <f>IFERROR(+VLOOKUP("LEINNF"&amp;A304,'Main File'!A:O,14,0),0)</f>
        <v>0</v>
      </c>
      <c r="K304" s="26">
        <f>IFERROR(+VLOOKUP("LEINNF"&amp;A304,'Main File'!A:O,15,0),0)</f>
        <v>0</v>
      </c>
    </row>
    <row r="305" spans="1:11" x14ac:dyDescent="0.25">
      <c r="A305" s="9">
        <f t="shared" si="4"/>
        <v>43492</v>
      </c>
      <c r="B305" s="26">
        <f>IFERROR(+VLOOKUP("LEINNF"&amp;A305,'Main File'!A:O,6,0),0)</f>
        <v>0</v>
      </c>
      <c r="C305" s="26">
        <f>IFERROR(+VLOOKUP("LEINNF"&amp;A305,'Main File'!A:O,7,0),0)</f>
        <v>0</v>
      </c>
      <c r="D305" s="26">
        <f>IFERROR(+VLOOKUP("LEINNF"&amp;A305,'Main File'!A:O,8,0),0)</f>
        <v>0</v>
      </c>
      <c r="E305" s="26">
        <f>IFERROR(+VLOOKUP("LEINNF"&amp;A305,'Main File'!A:O,9,0),0)</f>
        <v>0</v>
      </c>
      <c r="F305" s="26">
        <f>IFERROR(+VLOOKUP("LEINNF"&amp;A305,'Main File'!A:O,10,0),0)</f>
        <v>0</v>
      </c>
      <c r="G305" s="26">
        <f>IFERROR(+VLOOKUP("LEINNF"&amp;A305,'Main File'!A:O,11,0),0)</f>
        <v>0</v>
      </c>
      <c r="H305" s="26">
        <f>IFERROR(+VLOOKUP("LEINNF"&amp;A305,'Main File'!A:O,12,0),0)</f>
        <v>0</v>
      </c>
      <c r="I305" s="26">
        <f>IFERROR(+VLOOKUP("LEINNF"&amp;A305,'Main File'!A:O,13,0),0)</f>
        <v>0</v>
      </c>
      <c r="J305" s="26">
        <f>IFERROR(+VLOOKUP("LEINNF"&amp;A305,'Main File'!A:O,14,0),0)</f>
        <v>0</v>
      </c>
      <c r="K305" s="26">
        <f>IFERROR(+VLOOKUP("LEINNF"&amp;A305,'Main File'!A:O,15,0),0)</f>
        <v>0</v>
      </c>
    </row>
    <row r="306" spans="1:11" x14ac:dyDescent="0.25">
      <c r="A306" s="9">
        <f t="shared" si="4"/>
        <v>43493</v>
      </c>
      <c r="B306" s="26">
        <f>IFERROR(+VLOOKUP("LEINNF"&amp;A306,'Main File'!A:O,6,0),0)</f>
        <v>0</v>
      </c>
      <c r="C306" s="26">
        <f>IFERROR(+VLOOKUP("LEINNF"&amp;A306,'Main File'!A:O,7,0),0)</f>
        <v>0</v>
      </c>
      <c r="D306" s="26">
        <f>IFERROR(+VLOOKUP("LEINNF"&amp;A306,'Main File'!A:O,8,0),0)</f>
        <v>0</v>
      </c>
      <c r="E306" s="26">
        <f>IFERROR(+VLOOKUP("LEINNF"&amp;A306,'Main File'!A:O,9,0),0)</f>
        <v>0</v>
      </c>
      <c r="F306" s="26">
        <f>IFERROR(+VLOOKUP("LEINNF"&amp;A306,'Main File'!A:O,10,0),0)</f>
        <v>0</v>
      </c>
      <c r="G306" s="26">
        <f>IFERROR(+VLOOKUP("LEINNF"&amp;A306,'Main File'!A:O,11,0),0)</f>
        <v>0</v>
      </c>
      <c r="H306" s="26">
        <f>IFERROR(+VLOOKUP("LEINNF"&amp;A306,'Main File'!A:O,12,0),0)</f>
        <v>0</v>
      </c>
      <c r="I306" s="26">
        <f>IFERROR(+VLOOKUP("LEINNF"&amp;A306,'Main File'!A:O,13,0),0)</f>
        <v>0</v>
      </c>
      <c r="J306" s="26">
        <f>IFERROR(+VLOOKUP("LEINNF"&amp;A306,'Main File'!A:O,14,0),0)</f>
        <v>0</v>
      </c>
      <c r="K306" s="26">
        <f>IFERROR(+VLOOKUP("LEINNF"&amp;A306,'Main File'!A:O,15,0),0)</f>
        <v>0</v>
      </c>
    </row>
    <row r="307" spans="1:11" x14ac:dyDescent="0.25">
      <c r="A307" s="9">
        <f t="shared" si="4"/>
        <v>43494</v>
      </c>
      <c r="B307" s="26">
        <f>IFERROR(+VLOOKUP("LEINNF"&amp;A307,'Main File'!A:O,6,0),0)</f>
        <v>0</v>
      </c>
      <c r="C307" s="26">
        <f>IFERROR(+VLOOKUP("LEINNF"&amp;A307,'Main File'!A:O,7,0),0)</f>
        <v>0</v>
      </c>
      <c r="D307" s="26">
        <f>IFERROR(+VLOOKUP("LEINNF"&amp;A307,'Main File'!A:O,8,0),0)</f>
        <v>0</v>
      </c>
      <c r="E307" s="26">
        <f>IFERROR(+VLOOKUP("LEINNF"&amp;A307,'Main File'!A:O,9,0),0)</f>
        <v>0</v>
      </c>
      <c r="F307" s="26">
        <f>IFERROR(+VLOOKUP("LEINNF"&amp;A307,'Main File'!A:O,10,0),0)</f>
        <v>0</v>
      </c>
      <c r="G307" s="26">
        <f>IFERROR(+VLOOKUP("LEINNF"&amp;A307,'Main File'!A:O,11,0),0)</f>
        <v>0</v>
      </c>
      <c r="H307" s="26">
        <f>IFERROR(+VLOOKUP("LEINNF"&amp;A307,'Main File'!A:O,12,0),0)</f>
        <v>0</v>
      </c>
      <c r="I307" s="26">
        <f>IFERROR(+VLOOKUP("LEINNF"&amp;A307,'Main File'!A:O,13,0),0)</f>
        <v>0</v>
      </c>
      <c r="J307" s="26">
        <f>IFERROR(+VLOOKUP("LEINNF"&amp;A307,'Main File'!A:O,14,0),0)</f>
        <v>0</v>
      </c>
      <c r="K307" s="26">
        <f>IFERROR(+VLOOKUP("LEINNF"&amp;A307,'Main File'!A:O,15,0),0)</f>
        <v>0</v>
      </c>
    </row>
    <row r="308" spans="1:11" x14ac:dyDescent="0.25">
      <c r="A308" s="9">
        <f t="shared" si="4"/>
        <v>43495</v>
      </c>
      <c r="B308" s="26">
        <f>IFERROR(+VLOOKUP("LEINNF"&amp;A308,'Main File'!A:O,6,0),0)</f>
        <v>0</v>
      </c>
      <c r="C308" s="26">
        <f>IFERROR(+VLOOKUP("LEINNF"&amp;A308,'Main File'!A:O,7,0),0)</f>
        <v>0</v>
      </c>
      <c r="D308" s="26">
        <f>IFERROR(+VLOOKUP("LEINNF"&amp;A308,'Main File'!A:O,8,0),0)</f>
        <v>0</v>
      </c>
      <c r="E308" s="26">
        <f>IFERROR(+VLOOKUP("LEINNF"&amp;A308,'Main File'!A:O,9,0),0)</f>
        <v>0</v>
      </c>
      <c r="F308" s="26">
        <f>IFERROR(+VLOOKUP("LEINNF"&amp;A308,'Main File'!A:O,10,0),0)</f>
        <v>0</v>
      </c>
      <c r="G308" s="26">
        <f>IFERROR(+VLOOKUP("LEINNF"&amp;A308,'Main File'!A:O,11,0),0)</f>
        <v>0</v>
      </c>
      <c r="H308" s="26">
        <f>IFERROR(+VLOOKUP("LEINNF"&amp;A308,'Main File'!A:O,12,0),0)</f>
        <v>0</v>
      </c>
      <c r="I308" s="26">
        <f>IFERROR(+VLOOKUP("LEINNF"&amp;A308,'Main File'!A:O,13,0),0)</f>
        <v>0</v>
      </c>
      <c r="J308" s="26">
        <f>IFERROR(+VLOOKUP("LEINNF"&amp;A308,'Main File'!A:O,14,0),0)</f>
        <v>0</v>
      </c>
      <c r="K308" s="26">
        <f>IFERROR(+VLOOKUP("LEINNF"&amp;A308,'Main File'!A:O,15,0),0)</f>
        <v>0</v>
      </c>
    </row>
    <row r="309" spans="1:11" x14ac:dyDescent="0.25">
      <c r="A309" s="9">
        <f t="shared" si="4"/>
        <v>43496</v>
      </c>
      <c r="B309" s="26">
        <f>IFERROR(+VLOOKUP("LEINNF"&amp;A309,'Main File'!A:O,6,0),0)</f>
        <v>0</v>
      </c>
      <c r="C309" s="26">
        <f>IFERROR(+VLOOKUP("LEINNF"&amp;A309,'Main File'!A:O,7,0),0)</f>
        <v>0</v>
      </c>
      <c r="D309" s="26">
        <f>IFERROR(+VLOOKUP("LEINNF"&amp;A309,'Main File'!A:O,8,0),0)</f>
        <v>0</v>
      </c>
      <c r="E309" s="26">
        <f>IFERROR(+VLOOKUP("LEINNF"&amp;A309,'Main File'!A:O,9,0),0)</f>
        <v>0</v>
      </c>
      <c r="F309" s="26">
        <f>IFERROR(+VLOOKUP("LEINNF"&amp;A309,'Main File'!A:O,10,0),0)</f>
        <v>0</v>
      </c>
      <c r="G309" s="26">
        <f>IFERROR(+VLOOKUP("LEINNF"&amp;A309,'Main File'!A:O,11,0),0)</f>
        <v>0</v>
      </c>
      <c r="H309" s="26">
        <f>IFERROR(+VLOOKUP("LEINNF"&amp;A309,'Main File'!A:O,12,0),0)</f>
        <v>0</v>
      </c>
      <c r="I309" s="26">
        <f>IFERROR(+VLOOKUP("LEINNF"&amp;A309,'Main File'!A:O,13,0),0)</f>
        <v>0</v>
      </c>
      <c r="J309" s="26">
        <f>IFERROR(+VLOOKUP("LEINNF"&amp;A309,'Main File'!A:O,14,0),0)</f>
        <v>0</v>
      </c>
      <c r="K309" s="26">
        <f>IFERROR(+VLOOKUP("LEINNF"&amp;A309,'Main File'!A:O,15,0),0)</f>
        <v>0</v>
      </c>
    </row>
    <row r="310" spans="1:11" x14ac:dyDescent="0.25">
      <c r="A310" s="9">
        <f t="shared" si="4"/>
        <v>43497</v>
      </c>
      <c r="B310" s="26">
        <f>IFERROR(+VLOOKUP("LEINNF"&amp;A310,'Main File'!A:O,6,0),0)</f>
        <v>0</v>
      </c>
      <c r="C310" s="26">
        <f>IFERROR(+VLOOKUP("LEINNF"&amp;A310,'Main File'!A:O,7,0),0)</f>
        <v>0</v>
      </c>
      <c r="D310" s="26">
        <f>IFERROR(+VLOOKUP("LEINNF"&amp;A310,'Main File'!A:O,8,0),0)</f>
        <v>0</v>
      </c>
      <c r="E310" s="26">
        <f>IFERROR(+VLOOKUP("LEINNF"&amp;A310,'Main File'!A:O,9,0),0)</f>
        <v>0</v>
      </c>
      <c r="F310" s="26">
        <f>IFERROR(+VLOOKUP("LEINNF"&amp;A310,'Main File'!A:O,10,0),0)</f>
        <v>0</v>
      </c>
      <c r="G310" s="26">
        <f>IFERROR(+VLOOKUP("LEINNF"&amp;A310,'Main File'!A:O,11,0),0)</f>
        <v>0</v>
      </c>
      <c r="H310" s="26">
        <f>IFERROR(+VLOOKUP("LEINNF"&amp;A310,'Main File'!A:O,12,0),0)</f>
        <v>0</v>
      </c>
      <c r="I310" s="26">
        <f>IFERROR(+VLOOKUP("LEINNF"&amp;A310,'Main File'!A:O,13,0),0)</f>
        <v>0</v>
      </c>
      <c r="J310" s="26">
        <f>IFERROR(+VLOOKUP("LEINNF"&amp;A310,'Main File'!A:O,14,0),0)</f>
        <v>0</v>
      </c>
      <c r="K310" s="26">
        <f>IFERROR(+VLOOKUP("LEINNF"&amp;A310,'Main File'!A:O,15,0),0)</f>
        <v>0</v>
      </c>
    </row>
    <row r="311" spans="1:11" x14ac:dyDescent="0.25">
      <c r="A311" s="9">
        <f t="shared" si="4"/>
        <v>43498</v>
      </c>
      <c r="B311" s="26">
        <f>IFERROR(+VLOOKUP("LEINNF"&amp;A311,'Main File'!A:O,6,0),0)</f>
        <v>0</v>
      </c>
      <c r="C311" s="26">
        <f>IFERROR(+VLOOKUP("LEINNF"&amp;A311,'Main File'!A:O,7,0),0)</f>
        <v>0</v>
      </c>
      <c r="D311" s="26">
        <f>IFERROR(+VLOOKUP("LEINNF"&amp;A311,'Main File'!A:O,8,0),0)</f>
        <v>0</v>
      </c>
      <c r="E311" s="26">
        <f>IFERROR(+VLOOKUP("LEINNF"&amp;A311,'Main File'!A:O,9,0),0)</f>
        <v>0</v>
      </c>
      <c r="F311" s="26">
        <f>IFERROR(+VLOOKUP("LEINNF"&amp;A311,'Main File'!A:O,10,0),0)</f>
        <v>0</v>
      </c>
      <c r="G311" s="26">
        <f>IFERROR(+VLOOKUP("LEINNF"&amp;A311,'Main File'!A:O,11,0),0)</f>
        <v>0</v>
      </c>
      <c r="H311" s="26">
        <f>IFERROR(+VLOOKUP("LEINNF"&amp;A311,'Main File'!A:O,12,0),0)</f>
        <v>0</v>
      </c>
      <c r="I311" s="26">
        <f>IFERROR(+VLOOKUP("LEINNF"&amp;A311,'Main File'!A:O,13,0),0)</f>
        <v>0</v>
      </c>
      <c r="J311" s="26">
        <f>IFERROR(+VLOOKUP("LEINNF"&amp;A311,'Main File'!A:O,14,0),0)</f>
        <v>0</v>
      </c>
      <c r="K311" s="26">
        <f>IFERROR(+VLOOKUP("LEINNF"&amp;A311,'Main File'!A:O,15,0),0)</f>
        <v>0</v>
      </c>
    </row>
    <row r="312" spans="1:11" x14ac:dyDescent="0.25">
      <c r="A312" s="9">
        <f t="shared" si="4"/>
        <v>43499</v>
      </c>
      <c r="B312" s="26">
        <f>IFERROR(+VLOOKUP("LEINNF"&amp;A312,'Main File'!A:O,6,0),0)</f>
        <v>0</v>
      </c>
      <c r="C312" s="26">
        <f>IFERROR(+VLOOKUP("LEINNF"&amp;A312,'Main File'!A:O,7,0),0)</f>
        <v>0</v>
      </c>
      <c r="D312" s="26">
        <f>IFERROR(+VLOOKUP("LEINNF"&amp;A312,'Main File'!A:O,8,0),0)</f>
        <v>0</v>
      </c>
      <c r="E312" s="26">
        <f>IFERROR(+VLOOKUP("LEINNF"&amp;A312,'Main File'!A:O,9,0),0)</f>
        <v>0</v>
      </c>
      <c r="F312" s="26">
        <f>IFERROR(+VLOOKUP("LEINNF"&amp;A312,'Main File'!A:O,10,0),0)</f>
        <v>0</v>
      </c>
      <c r="G312" s="26">
        <f>IFERROR(+VLOOKUP("LEINNF"&amp;A312,'Main File'!A:O,11,0),0)</f>
        <v>0</v>
      </c>
      <c r="H312" s="26">
        <f>IFERROR(+VLOOKUP("LEINNF"&amp;A312,'Main File'!A:O,12,0),0)</f>
        <v>0</v>
      </c>
      <c r="I312" s="26">
        <f>IFERROR(+VLOOKUP("LEINNF"&amp;A312,'Main File'!A:O,13,0),0)</f>
        <v>0</v>
      </c>
      <c r="J312" s="26">
        <f>IFERROR(+VLOOKUP("LEINNF"&amp;A312,'Main File'!A:O,14,0),0)</f>
        <v>0</v>
      </c>
      <c r="K312" s="26">
        <f>IFERROR(+VLOOKUP("LEINNF"&amp;A312,'Main File'!A:O,15,0),0)</f>
        <v>0</v>
      </c>
    </row>
    <row r="313" spans="1:11" x14ac:dyDescent="0.25">
      <c r="A313" s="9">
        <f t="shared" si="4"/>
        <v>43500</v>
      </c>
      <c r="B313" s="26">
        <f>IFERROR(+VLOOKUP("LEINNF"&amp;A313,'Main File'!A:O,6,0),0)</f>
        <v>0</v>
      </c>
      <c r="C313" s="26">
        <f>IFERROR(+VLOOKUP("LEINNF"&amp;A313,'Main File'!A:O,7,0),0)</f>
        <v>0</v>
      </c>
      <c r="D313" s="26">
        <f>IFERROR(+VLOOKUP("LEINNF"&amp;A313,'Main File'!A:O,8,0),0)</f>
        <v>0</v>
      </c>
      <c r="E313" s="26">
        <f>IFERROR(+VLOOKUP("LEINNF"&amp;A313,'Main File'!A:O,9,0),0)</f>
        <v>0</v>
      </c>
      <c r="F313" s="26">
        <f>IFERROR(+VLOOKUP("LEINNF"&amp;A313,'Main File'!A:O,10,0),0)</f>
        <v>0</v>
      </c>
      <c r="G313" s="26">
        <f>IFERROR(+VLOOKUP("LEINNF"&amp;A313,'Main File'!A:O,11,0),0)</f>
        <v>0</v>
      </c>
      <c r="H313" s="26">
        <f>IFERROR(+VLOOKUP("LEINNF"&amp;A313,'Main File'!A:O,12,0),0)</f>
        <v>0</v>
      </c>
      <c r="I313" s="26">
        <f>IFERROR(+VLOOKUP("LEINNF"&amp;A313,'Main File'!A:O,13,0),0)</f>
        <v>0</v>
      </c>
      <c r="J313" s="26">
        <f>IFERROR(+VLOOKUP("LEINNF"&amp;A313,'Main File'!A:O,14,0),0)</f>
        <v>0</v>
      </c>
      <c r="K313" s="26">
        <f>IFERROR(+VLOOKUP("LEINNF"&amp;A313,'Main File'!A:O,15,0),0)</f>
        <v>0</v>
      </c>
    </row>
    <row r="314" spans="1:11" x14ac:dyDescent="0.25">
      <c r="A314" s="9">
        <f t="shared" si="4"/>
        <v>43501</v>
      </c>
      <c r="B314" s="26">
        <f>IFERROR(+VLOOKUP("LEINNF"&amp;A314,'Main File'!A:O,6,0),0)</f>
        <v>0</v>
      </c>
      <c r="C314" s="26">
        <f>IFERROR(+VLOOKUP("LEINNF"&amp;A314,'Main File'!A:O,7,0),0)</f>
        <v>0</v>
      </c>
      <c r="D314" s="26">
        <f>IFERROR(+VLOOKUP("LEINNF"&amp;A314,'Main File'!A:O,8,0),0)</f>
        <v>0</v>
      </c>
      <c r="E314" s="26">
        <f>IFERROR(+VLOOKUP("LEINNF"&amp;A314,'Main File'!A:O,9,0),0)</f>
        <v>0</v>
      </c>
      <c r="F314" s="26">
        <f>IFERROR(+VLOOKUP("LEINNF"&amp;A314,'Main File'!A:O,10,0),0)</f>
        <v>0</v>
      </c>
      <c r="G314" s="26">
        <f>IFERROR(+VLOOKUP("LEINNF"&amp;A314,'Main File'!A:O,11,0),0)</f>
        <v>0</v>
      </c>
      <c r="H314" s="26">
        <f>IFERROR(+VLOOKUP("LEINNF"&amp;A314,'Main File'!A:O,12,0),0)</f>
        <v>0</v>
      </c>
      <c r="I314" s="26">
        <f>IFERROR(+VLOOKUP("LEINNF"&amp;A314,'Main File'!A:O,13,0),0)</f>
        <v>0</v>
      </c>
      <c r="J314" s="26">
        <f>IFERROR(+VLOOKUP("LEINNF"&amp;A314,'Main File'!A:O,14,0),0)</f>
        <v>0</v>
      </c>
      <c r="K314" s="26">
        <f>IFERROR(+VLOOKUP("LEINNF"&amp;A314,'Main File'!A:O,15,0),0)</f>
        <v>0</v>
      </c>
    </row>
    <row r="315" spans="1:11" x14ac:dyDescent="0.25">
      <c r="A315" s="9">
        <f t="shared" si="4"/>
        <v>43502</v>
      </c>
      <c r="B315" s="26">
        <f>IFERROR(+VLOOKUP("LEINNF"&amp;A315,'Main File'!A:O,6,0),0)</f>
        <v>0</v>
      </c>
      <c r="C315" s="26">
        <f>IFERROR(+VLOOKUP("LEINNF"&amp;A315,'Main File'!A:O,7,0),0)</f>
        <v>0</v>
      </c>
      <c r="D315" s="26">
        <f>IFERROR(+VLOOKUP("LEINNF"&amp;A315,'Main File'!A:O,8,0),0)</f>
        <v>0</v>
      </c>
      <c r="E315" s="26">
        <f>IFERROR(+VLOOKUP("LEINNF"&amp;A315,'Main File'!A:O,9,0),0)</f>
        <v>0</v>
      </c>
      <c r="F315" s="26">
        <f>IFERROR(+VLOOKUP("LEINNF"&amp;A315,'Main File'!A:O,10,0),0)</f>
        <v>0</v>
      </c>
      <c r="G315" s="26">
        <f>IFERROR(+VLOOKUP("LEINNF"&amp;A315,'Main File'!A:O,11,0),0)</f>
        <v>0</v>
      </c>
      <c r="H315" s="26">
        <f>IFERROR(+VLOOKUP("LEINNF"&amp;A315,'Main File'!A:O,12,0),0)</f>
        <v>0</v>
      </c>
      <c r="I315" s="26">
        <f>IFERROR(+VLOOKUP("LEINNF"&amp;A315,'Main File'!A:O,13,0),0)</f>
        <v>0</v>
      </c>
      <c r="J315" s="26">
        <f>IFERROR(+VLOOKUP("LEINNF"&amp;A315,'Main File'!A:O,14,0),0)</f>
        <v>0</v>
      </c>
      <c r="K315" s="26">
        <f>IFERROR(+VLOOKUP("LEINNF"&amp;A315,'Main File'!A:O,15,0),0)</f>
        <v>0</v>
      </c>
    </row>
    <row r="316" spans="1:11" x14ac:dyDescent="0.25">
      <c r="A316" s="9">
        <f t="shared" si="4"/>
        <v>43503</v>
      </c>
      <c r="B316" s="26">
        <f>IFERROR(+VLOOKUP("LEINNF"&amp;A316,'Main File'!A:O,6,0),0)</f>
        <v>0</v>
      </c>
      <c r="C316" s="26">
        <f>IFERROR(+VLOOKUP("LEINNF"&amp;A316,'Main File'!A:O,7,0),0)</f>
        <v>0</v>
      </c>
      <c r="D316" s="26">
        <f>IFERROR(+VLOOKUP("LEINNF"&amp;A316,'Main File'!A:O,8,0),0)</f>
        <v>0</v>
      </c>
      <c r="E316" s="26">
        <f>IFERROR(+VLOOKUP("LEINNF"&amp;A316,'Main File'!A:O,9,0),0)</f>
        <v>0</v>
      </c>
      <c r="F316" s="26">
        <f>IFERROR(+VLOOKUP("LEINNF"&amp;A316,'Main File'!A:O,10,0),0)</f>
        <v>0</v>
      </c>
      <c r="G316" s="26">
        <f>IFERROR(+VLOOKUP("LEINNF"&amp;A316,'Main File'!A:O,11,0),0)</f>
        <v>0</v>
      </c>
      <c r="H316" s="26">
        <f>IFERROR(+VLOOKUP("LEINNF"&amp;A316,'Main File'!A:O,12,0),0)</f>
        <v>0</v>
      </c>
      <c r="I316" s="26">
        <f>IFERROR(+VLOOKUP("LEINNF"&amp;A316,'Main File'!A:O,13,0),0)</f>
        <v>0</v>
      </c>
      <c r="J316" s="26">
        <f>IFERROR(+VLOOKUP("LEINNF"&amp;A316,'Main File'!A:O,14,0),0)</f>
        <v>0</v>
      </c>
      <c r="K316" s="26">
        <f>IFERROR(+VLOOKUP("LEINNF"&amp;A316,'Main File'!A:O,15,0),0)</f>
        <v>0</v>
      </c>
    </row>
    <row r="317" spans="1:11" x14ac:dyDescent="0.25">
      <c r="A317" s="9">
        <f t="shared" si="4"/>
        <v>43504</v>
      </c>
      <c r="B317" s="26">
        <f>IFERROR(+VLOOKUP("LEINNF"&amp;A317,'Main File'!A:O,6,0),0)</f>
        <v>0</v>
      </c>
      <c r="C317" s="26">
        <f>IFERROR(+VLOOKUP("LEINNF"&amp;A317,'Main File'!A:O,7,0),0)</f>
        <v>0</v>
      </c>
      <c r="D317" s="26">
        <f>IFERROR(+VLOOKUP("LEINNF"&amp;A317,'Main File'!A:O,8,0),0)</f>
        <v>0</v>
      </c>
      <c r="E317" s="26">
        <f>IFERROR(+VLOOKUP("LEINNF"&amp;A317,'Main File'!A:O,9,0),0)</f>
        <v>0</v>
      </c>
      <c r="F317" s="26">
        <f>IFERROR(+VLOOKUP("LEINNF"&amp;A317,'Main File'!A:O,10,0),0)</f>
        <v>0</v>
      </c>
      <c r="G317" s="26">
        <f>IFERROR(+VLOOKUP("LEINNF"&amp;A317,'Main File'!A:O,11,0),0)</f>
        <v>0</v>
      </c>
      <c r="H317" s="26">
        <f>IFERROR(+VLOOKUP("LEINNF"&amp;A317,'Main File'!A:O,12,0),0)</f>
        <v>0</v>
      </c>
      <c r="I317" s="26">
        <f>IFERROR(+VLOOKUP("LEINNF"&amp;A317,'Main File'!A:O,13,0),0)</f>
        <v>0</v>
      </c>
      <c r="J317" s="26">
        <f>IFERROR(+VLOOKUP("LEINNF"&amp;A317,'Main File'!A:O,14,0),0)</f>
        <v>0</v>
      </c>
      <c r="K317" s="26">
        <f>IFERROR(+VLOOKUP("LEINNF"&amp;A317,'Main File'!A:O,15,0),0)</f>
        <v>0</v>
      </c>
    </row>
    <row r="318" spans="1:11" x14ac:dyDescent="0.25">
      <c r="A318" s="9">
        <f t="shared" si="4"/>
        <v>43505</v>
      </c>
      <c r="B318" s="26">
        <f>IFERROR(+VLOOKUP("LEINNF"&amp;A318,'Main File'!A:O,6,0),0)</f>
        <v>0</v>
      </c>
      <c r="C318" s="26">
        <f>IFERROR(+VLOOKUP("LEINNF"&amp;A318,'Main File'!A:O,7,0),0)</f>
        <v>0</v>
      </c>
      <c r="D318" s="26">
        <f>IFERROR(+VLOOKUP("LEINNF"&amp;A318,'Main File'!A:O,8,0),0)</f>
        <v>0</v>
      </c>
      <c r="E318" s="26">
        <f>IFERROR(+VLOOKUP("LEINNF"&amp;A318,'Main File'!A:O,9,0),0)</f>
        <v>0</v>
      </c>
      <c r="F318" s="26">
        <f>IFERROR(+VLOOKUP("LEINNF"&amp;A318,'Main File'!A:O,10,0),0)</f>
        <v>0</v>
      </c>
      <c r="G318" s="26">
        <f>IFERROR(+VLOOKUP("LEINNF"&amp;A318,'Main File'!A:O,11,0),0)</f>
        <v>0</v>
      </c>
      <c r="H318" s="26">
        <f>IFERROR(+VLOOKUP("LEINNF"&amp;A318,'Main File'!A:O,12,0),0)</f>
        <v>0</v>
      </c>
      <c r="I318" s="26">
        <f>IFERROR(+VLOOKUP("LEINNF"&amp;A318,'Main File'!A:O,13,0),0)</f>
        <v>0</v>
      </c>
      <c r="J318" s="26">
        <f>IFERROR(+VLOOKUP("LEINNF"&amp;A318,'Main File'!A:O,14,0),0)</f>
        <v>0</v>
      </c>
      <c r="K318" s="26">
        <f>IFERROR(+VLOOKUP("LEINNF"&amp;A318,'Main File'!A:O,15,0),0)</f>
        <v>0</v>
      </c>
    </row>
    <row r="319" spans="1:11" x14ac:dyDescent="0.25">
      <c r="A319" s="9">
        <f t="shared" si="4"/>
        <v>43506</v>
      </c>
      <c r="B319" s="26">
        <f>IFERROR(+VLOOKUP("LEINNF"&amp;A319,'Main File'!A:O,6,0),0)</f>
        <v>0</v>
      </c>
      <c r="C319" s="26">
        <f>IFERROR(+VLOOKUP("LEINNF"&amp;A319,'Main File'!A:O,7,0),0)</f>
        <v>0</v>
      </c>
      <c r="D319" s="26">
        <f>IFERROR(+VLOOKUP("LEINNF"&amp;A319,'Main File'!A:O,8,0),0)</f>
        <v>0</v>
      </c>
      <c r="E319" s="26">
        <f>IFERROR(+VLOOKUP("LEINNF"&amp;A319,'Main File'!A:O,9,0),0)</f>
        <v>0</v>
      </c>
      <c r="F319" s="26">
        <f>IFERROR(+VLOOKUP("LEINNF"&amp;A319,'Main File'!A:O,10,0),0)</f>
        <v>0</v>
      </c>
      <c r="G319" s="26">
        <f>IFERROR(+VLOOKUP("LEINNF"&amp;A319,'Main File'!A:O,11,0),0)</f>
        <v>0</v>
      </c>
      <c r="H319" s="26">
        <f>IFERROR(+VLOOKUP("LEINNF"&amp;A319,'Main File'!A:O,12,0),0)</f>
        <v>0</v>
      </c>
      <c r="I319" s="26">
        <f>IFERROR(+VLOOKUP("LEINNF"&amp;A319,'Main File'!A:O,13,0),0)</f>
        <v>0</v>
      </c>
      <c r="J319" s="26">
        <f>IFERROR(+VLOOKUP("LEINNF"&amp;A319,'Main File'!A:O,14,0),0)</f>
        <v>0</v>
      </c>
      <c r="K319" s="26">
        <f>IFERROR(+VLOOKUP("LEINNF"&amp;A319,'Main File'!A:O,15,0),0)</f>
        <v>0</v>
      </c>
    </row>
    <row r="320" spans="1:11" x14ac:dyDescent="0.25">
      <c r="A320" s="9">
        <f t="shared" si="4"/>
        <v>43507</v>
      </c>
      <c r="B320" s="26">
        <f>IFERROR(+VLOOKUP("LEINNF"&amp;A320,'Main File'!A:O,6,0),0)</f>
        <v>0</v>
      </c>
      <c r="C320" s="26">
        <f>IFERROR(+VLOOKUP("LEINNF"&amp;A320,'Main File'!A:O,7,0),0)</f>
        <v>0</v>
      </c>
      <c r="D320" s="26">
        <f>IFERROR(+VLOOKUP("LEINNF"&amp;A320,'Main File'!A:O,8,0),0)</f>
        <v>0</v>
      </c>
      <c r="E320" s="26">
        <f>IFERROR(+VLOOKUP("LEINNF"&amp;A320,'Main File'!A:O,9,0),0)</f>
        <v>0</v>
      </c>
      <c r="F320" s="26">
        <f>IFERROR(+VLOOKUP("LEINNF"&amp;A320,'Main File'!A:O,10,0),0)</f>
        <v>0</v>
      </c>
      <c r="G320" s="26">
        <f>IFERROR(+VLOOKUP("LEINNF"&amp;A320,'Main File'!A:O,11,0),0)</f>
        <v>0</v>
      </c>
      <c r="H320" s="26">
        <f>IFERROR(+VLOOKUP("LEINNF"&amp;A320,'Main File'!A:O,12,0),0)</f>
        <v>0</v>
      </c>
      <c r="I320" s="26">
        <f>IFERROR(+VLOOKUP("LEINNF"&amp;A320,'Main File'!A:O,13,0),0)</f>
        <v>0</v>
      </c>
      <c r="J320" s="26">
        <f>IFERROR(+VLOOKUP("LEINNF"&amp;A320,'Main File'!A:O,14,0),0)</f>
        <v>0</v>
      </c>
      <c r="K320" s="26">
        <f>IFERROR(+VLOOKUP("LEINNF"&amp;A320,'Main File'!A:O,15,0),0)</f>
        <v>0</v>
      </c>
    </row>
    <row r="321" spans="1:11" x14ac:dyDescent="0.25">
      <c r="A321" s="9">
        <f t="shared" si="4"/>
        <v>43508</v>
      </c>
      <c r="B321" s="26">
        <f>IFERROR(+VLOOKUP("LEINNF"&amp;A321,'Main File'!A:O,6,0),0)</f>
        <v>0</v>
      </c>
      <c r="C321" s="26">
        <f>IFERROR(+VLOOKUP("LEINNF"&amp;A321,'Main File'!A:O,7,0),0)</f>
        <v>0</v>
      </c>
      <c r="D321" s="26">
        <f>IFERROR(+VLOOKUP("LEINNF"&amp;A321,'Main File'!A:O,8,0),0)</f>
        <v>0</v>
      </c>
      <c r="E321" s="26">
        <f>IFERROR(+VLOOKUP("LEINNF"&amp;A321,'Main File'!A:O,9,0),0)</f>
        <v>0</v>
      </c>
      <c r="F321" s="26">
        <f>IFERROR(+VLOOKUP("LEINNF"&amp;A321,'Main File'!A:O,10,0),0)</f>
        <v>0</v>
      </c>
      <c r="G321" s="26">
        <f>IFERROR(+VLOOKUP("LEINNF"&amp;A321,'Main File'!A:O,11,0),0)</f>
        <v>0</v>
      </c>
      <c r="H321" s="26">
        <f>IFERROR(+VLOOKUP("LEINNF"&amp;A321,'Main File'!A:O,12,0),0)</f>
        <v>0</v>
      </c>
      <c r="I321" s="26">
        <f>IFERROR(+VLOOKUP("LEINNF"&amp;A321,'Main File'!A:O,13,0),0)</f>
        <v>0</v>
      </c>
      <c r="J321" s="26">
        <f>IFERROR(+VLOOKUP("LEINNF"&amp;A321,'Main File'!A:O,14,0),0)</f>
        <v>0</v>
      </c>
      <c r="K321" s="26">
        <f>IFERROR(+VLOOKUP("LEINNF"&amp;A321,'Main File'!A:O,15,0),0)</f>
        <v>0</v>
      </c>
    </row>
    <row r="322" spans="1:11" x14ac:dyDescent="0.25">
      <c r="A322" s="9">
        <f t="shared" si="4"/>
        <v>43509</v>
      </c>
      <c r="B322" s="26">
        <f>IFERROR(+VLOOKUP("LEINNF"&amp;A322,'Main File'!A:O,6,0),0)</f>
        <v>0</v>
      </c>
      <c r="C322" s="26">
        <f>IFERROR(+VLOOKUP("LEINNF"&amp;A322,'Main File'!A:O,7,0),0)</f>
        <v>0</v>
      </c>
      <c r="D322" s="26">
        <f>IFERROR(+VLOOKUP("LEINNF"&amp;A322,'Main File'!A:O,8,0),0)</f>
        <v>0</v>
      </c>
      <c r="E322" s="26">
        <f>IFERROR(+VLOOKUP("LEINNF"&amp;A322,'Main File'!A:O,9,0),0)</f>
        <v>0</v>
      </c>
      <c r="F322" s="26">
        <f>IFERROR(+VLOOKUP("LEINNF"&amp;A322,'Main File'!A:O,10,0),0)</f>
        <v>0</v>
      </c>
      <c r="G322" s="26">
        <f>IFERROR(+VLOOKUP("LEINNF"&amp;A322,'Main File'!A:O,11,0),0)</f>
        <v>0</v>
      </c>
      <c r="H322" s="26">
        <f>IFERROR(+VLOOKUP("LEINNF"&amp;A322,'Main File'!A:O,12,0),0)</f>
        <v>0</v>
      </c>
      <c r="I322" s="26">
        <f>IFERROR(+VLOOKUP("LEINNF"&amp;A322,'Main File'!A:O,13,0),0)</f>
        <v>0</v>
      </c>
      <c r="J322" s="26">
        <f>IFERROR(+VLOOKUP("LEINNF"&amp;A322,'Main File'!A:O,14,0),0)</f>
        <v>0</v>
      </c>
      <c r="K322" s="26">
        <f>IFERROR(+VLOOKUP("LEINNF"&amp;A322,'Main File'!A:O,15,0),0)</f>
        <v>0</v>
      </c>
    </row>
    <row r="323" spans="1:11" x14ac:dyDescent="0.25">
      <c r="A323" s="9">
        <f t="shared" si="4"/>
        <v>43510</v>
      </c>
      <c r="B323" s="26">
        <f>IFERROR(+VLOOKUP("LEINNF"&amp;A323,'Main File'!A:O,6,0),0)</f>
        <v>0</v>
      </c>
      <c r="C323" s="26">
        <f>IFERROR(+VLOOKUP("LEINNF"&amp;A323,'Main File'!A:O,7,0),0)</f>
        <v>0</v>
      </c>
      <c r="D323" s="26">
        <f>IFERROR(+VLOOKUP("LEINNF"&amp;A323,'Main File'!A:O,8,0),0)</f>
        <v>0</v>
      </c>
      <c r="E323" s="26">
        <f>IFERROR(+VLOOKUP("LEINNF"&amp;A323,'Main File'!A:O,9,0),0)</f>
        <v>0</v>
      </c>
      <c r="F323" s="26">
        <f>IFERROR(+VLOOKUP("LEINNF"&amp;A323,'Main File'!A:O,10,0),0)</f>
        <v>0</v>
      </c>
      <c r="G323" s="26">
        <f>IFERROR(+VLOOKUP("LEINNF"&amp;A323,'Main File'!A:O,11,0),0)</f>
        <v>0</v>
      </c>
      <c r="H323" s="26">
        <f>IFERROR(+VLOOKUP("LEINNF"&amp;A323,'Main File'!A:O,12,0),0)</f>
        <v>0</v>
      </c>
      <c r="I323" s="26">
        <f>IFERROR(+VLOOKUP("LEINNF"&amp;A323,'Main File'!A:O,13,0),0)</f>
        <v>0</v>
      </c>
      <c r="J323" s="26">
        <f>IFERROR(+VLOOKUP("LEINNF"&amp;A323,'Main File'!A:O,14,0),0)</f>
        <v>0</v>
      </c>
      <c r="K323" s="26">
        <f>IFERROR(+VLOOKUP("LEINNF"&amp;A323,'Main File'!A:O,15,0),0)</f>
        <v>0</v>
      </c>
    </row>
    <row r="324" spans="1:11" x14ac:dyDescent="0.25">
      <c r="A324" s="9">
        <f t="shared" si="4"/>
        <v>43511</v>
      </c>
      <c r="B324" s="26">
        <f>IFERROR(+VLOOKUP("LEINNF"&amp;A324,'Main File'!A:O,6,0),0)</f>
        <v>0</v>
      </c>
      <c r="C324" s="26">
        <f>IFERROR(+VLOOKUP("LEINNF"&amp;A324,'Main File'!A:O,7,0),0)</f>
        <v>0</v>
      </c>
      <c r="D324" s="26">
        <f>IFERROR(+VLOOKUP("LEINNF"&amp;A324,'Main File'!A:O,8,0),0)</f>
        <v>0</v>
      </c>
      <c r="E324" s="26">
        <f>IFERROR(+VLOOKUP("LEINNF"&amp;A324,'Main File'!A:O,9,0),0)</f>
        <v>0</v>
      </c>
      <c r="F324" s="26">
        <f>IFERROR(+VLOOKUP("LEINNF"&amp;A324,'Main File'!A:O,10,0),0)</f>
        <v>0</v>
      </c>
      <c r="G324" s="26">
        <f>IFERROR(+VLOOKUP("LEINNF"&amp;A324,'Main File'!A:O,11,0),0)</f>
        <v>0</v>
      </c>
      <c r="H324" s="26">
        <f>IFERROR(+VLOOKUP("LEINNF"&amp;A324,'Main File'!A:O,12,0),0)</f>
        <v>0</v>
      </c>
      <c r="I324" s="26">
        <f>IFERROR(+VLOOKUP("LEINNF"&amp;A324,'Main File'!A:O,13,0),0)</f>
        <v>0</v>
      </c>
      <c r="J324" s="26">
        <f>IFERROR(+VLOOKUP("LEINNF"&amp;A324,'Main File'!A:O,14,0),0)</f>
        <v>0</v>
      </c>
      <c r="K324" s="26">
        <f>IFERROR(+VLOOKUP("LEINNF"&amp;A324,'Main File'!A:O,15,0),0)</f>
        <v>0</v>
      </c>
    </row>
    <row r="325" spans="1:11" x14ac:dyDescent="0.25">
      <c r="A325" s="9">
        <f t="shared" si="4"/>
        <v>43512</v>
      </c>
      <c r="B325" s="26">
        <f>IFERROR(+VLOOKUP("LEINNF"&amp;A325,'Main File'!A:O,6,0),0)</f>
        <v>0</v>
      </c>
      <c r="C325" s="26">
        <f>IFERROR(+VLOOKUP("LEINNF"&amp;A325,'Main File'!A:O,7,0),0)</f>
        <v>0</v>
      </c>
      <c r="D325" s="26">
        <f>IFERROR(+VLOOKUP("LEINNF"&amp;A325,'Main File'!A:O,8,0),0)</f>
        <v>0</v>
      </c>
      <c r="E325" s="26">
        <f>IFERROR(+VLOOKUP("LEINNF"&amp;A325,'Main File'!A:O,9,0),0)</f>
        <v>0</v>
      </c>
      <c r="F325" s="26">
        <f>IFERROR(+VLOOKUP("LEINNF"&amp;A325,'Main File'!A:O,10,0),0)</f>
        <v>0</v>
      </c>
      <c r="G325" s="26">
        <f>IFERROR(+VLOOKUP("LEINNF"&amp;A325,'Main File'!A:O,11,0),0)</f>
        <v>0</v>
      </c>
      <c r="H325" s="26">
        <f>IFERROR(+VLOOKUP("LEINNF"&amp;A325,'Main File'!A:O,12,0),0)</f>
        <v>0</v>
      </c>
      <c r="I325" s="26">
        <f>IFERROR(+VLOOKUP("LEINNF"&amp;A325,'Main File'!A:O,13,0),0)</f>
        <v>0</v>
      </c>
      <c r="J325" s="26">
        <f>IFERROR(+VLOOKUP("LEINNF"&amp;A325,'Main File'!A:O,14,0),0)</f>
        <v>0</v>
      </c>
      <c r="K325" s="26">
        <f>IFERROR(+VLOOKUP("LEINNF"&amp;A325,'Main File'!A:O,15,0),0)</f>
        <v>0</v>
      </c>
    </row>
    <row r="326" spans="1:11" x14ac:dyDescent="0.25">
      <c r="A326" s="9">
        <f t="shared" si="4"/>
        <v>43513</v>
      </c>
      <c r="B326" s="26">
        <f>IFERROR(+VLOOKUP("LEINNF"&amp;A326,'Main File'!A:O,6,0),0)</f>
        <v>0</v>
      </c>
      <c r="C326" s="26">
        <f>IFERROR(+VLOOKUP("LEINNF"&amp;A326,'Main File'!A:O,7,0),0)</f>
        <v>0</v>
      </c>
      <c r="D326" s="26">
        <f>IFERROR(+VLOOKUP("LEINNF"&amp;A326,'Main File'!A:O,8,0),0)</f>
        <v>0</v>
      </c>
      <c r="E326" s="26">
        <f>IFERROR(+VLOOKUP("LEINNF"&amp;A326,'Main File'!A:O,9,0),0)</f>
        <v>0</v>
      </c>
      <c r="F326" s="26">
        <f>IFERROR(+VLOOKUP("LEINNF"&amp;A326,'Main File'!A:O,10,0),0)</f>
        <v>0</v>
      </c>
      <c r="G326" s="26">
        <f>IFERROR(+VLOOKUP("LEINNF"&amp;A326,'Main File'!A:O,11,0),0)</f>
        <v>0</v>
      </c>
      <c r="H326" s="26">
        <f>IFERROR(+VLOOKUP("LEINNF"&amp;A326,'Main File'!A:O,12,0),0)</f>
        <v>0</v>
      </c>
      <c r="I326" s="26">
        <f>IFERROR(+VLOOKUP("LEINNF"&amp;A326,'Main File'!A:O,13,0),0)</f>
        <v>0</v>
      </c>
      <c r="J326" s="26">
        <f>IFERROR(+VLOOKUP("LEINNF"&amp;A326,'Main File'!A:O,14,0),0)</f>
        <v>0</v>
      </c>
      <c r="K326" s="26">
        <f>IFERROR(+VLOOKUP("LEINNF"&amp;A326,'Main File'!A:O,15,0),0)</f>
        <v>0</v>
      </c>
    </row>
    <row r="327" spans="1:11" x14ac:dyDescent="0.25">
      <c r="A327" s="9">
        <f t="shared" ref="A327:A368" si="5">+A326+1</f>
        <v>43514</v>
      </c>
      <c r="B327" s="26">
        <f>IFERROR(+VLOOKUP("LEINNF"&amp;A327,'Main File'!A:O,6,0),0)</f>
        <v>0</v>
      </c>
      <c r="C327" s="26">
        <f>IFERROR(+VLOOKUP("LEINNF"&amp;A327,'Main File'!A:O,7,0),0)</f>
        <v>0</v>
      </c>
      <c r="D327" s="26">
        <f>IFERROR(+VLOOKUP("LEINNF"&amp;A327,'Main File'!A:O,8,0),0)</f>
        <v>0</v>
      </c>
      <c r="E327" s="26">
        <f>IFERROR(+VLOOKUP("LEINNF"&amp;A327,'Main File'!A:O,9,0),0)</f>
        <v>0</v>
      </c>
      <c r="F327" s="26">
        <f>IFERROR(+VLOOKUP("LEINNF"&amp;A327,'Main File'!A:O,10,0),0)</f>
        <v>0</v>
      </c>
      <c r="G327" s="26">
        <f>IFERROR(+VLOOKUP("LEINNF"&amp;A327,'Main File'!A:O,11,0),0)</f>
        <v>0</v>
      </c>
      <c r="H327" s="26">
        <f>IFERROR(+VLOOKUP("LEINNF"&amp;A327,'Main File'!A:O,12,0),0)</f>
        <v>0</v>
      </c>
      <c r="I327" s="26">
        <f>IFERROR(+VLOOKUP("LEINNF"&amp;A327,'Main File'!A:O,13,0),0)</f>
        <v>0</v>
      </c>
      <c r="J327" s="26">
        <f>IFERROR(+VLOOKUP("LEINNF"&amp;A327,'Main File'!A:O,14,0),0)</f>
        <v>0</v>
      </c>
      <c r="K327" s="26">
        <f>IFERROR(+VLOOKUP("LEINNF"&amp;A327,'Main File'!A:O,15,0),0)</f>
        <v>0</v>
      </c>
    </row>
    <row r="328" spans="1:11" x14ac:dyDescent="0.25">
      <c r="A328" s="9">
        <f t="shared" si="5"/>
        <v>43515</v>
      </c>
      <c r="B328" s="26">
        <f>IFERROR(+VLOOKUP("LEINNF"&amp;A328,'Main File'!A:O,6,0),0)</f>
        <v>0</v>
      </c>
      <c r="C328" s="26">
        <f>IFERROR(+VLOOKUP("LEINNF"&amp;A328,'Main File'!A:O,7,0),0)</f>
        <v>0</v>
      </c>
      <c r="D328" s="26">
        <f>IFERROR(+VLOOKUP("LEINNF"&amp;A328,'Main File'!A:O,8,0),0)</f>
        <v>0</v>
      </c>
      <c r="E328" s="26">
        <f>IFERROR(+VLOOKUP("LEINNF"&amp;A328,'Main File'!A:O,9,0),0)</f>
        <v>0</v>
      </c>
      <c r="F328" s="26">
        <f>IFERROR(+VLOOKUP("LEINNF"&amp;A328,'Main File'!A:O,10,0),0)</f>
        <v>0</v>
      </c>
      <c r="G328" s="26">
        <f>IFERROR(+VLOOKUP("LEINNF"&amp;A328,'Main File'!A:O,11,0),0)</f>
        <v>0</v>
      </c>
      <c r="H328" s="26">
        <f>IFERROR(+VLOOKUP("LEINNF"&amp;A328,'Main File'!A:O,12,0),0)</f>
        <v>0</v>
      </c>
      <c r="I328" s="26">
        <f>IFERROR(+VLOOKUP("LEINNF"&amp;A328,'Main File'!A:O,13,0),0)</f>
        <v>0</v>
      </c>
      <c r="J328" s="26">
        <f>IFERROR(+VLOOKUP("LEINNF"&amp;A328,'Main File'!A:O,14,0),0)</f>
        <v>0</v>
      </c>
      <c r="K328" s="26">
        <f>IFERROR(+VLOOKUP("LEINNF"&amp;A328,'Main File'!A:O,15,0),0)</f>
        <v>0</v>
      </c>
    </row>
    <row r="329" spans="1:11" x14ac:dyDescent="0.25">
      <c r="A329" s="9">
        <f t="shared" si="5"/>
        <v>43516</v>
      </c>
      <c r="B329" s="26">
        <f>IFERROR(+VLOOKUP("LEINNF"&amp;A329,'Main File'!A:O,6,0),0)</f>
        <v>0</v>
      </c>
      <c r="C329" s="26">
        <f>IFERROR(+VLOOKUP("LEINNF"&amp;A329,'Main File'!A:O,7,0),0)</f>
        <v>0</v>
      </c>
      <c r="D329" s="26">
        <f>IFERROR(+VLOOKUP("LEINNF"&amp;A329,'Main File'!A:O,8,0),0)</f>
        <v>0</v>
      </c>
      <c r="E329" s="26">
        <f>IFERROR(+VLOOKUP("LEINNF"&amp;A329,'Main File'!A:O,9,0),0)</f>
        <v>0</v>
      </c>
      <c r="F329" s="26">
        <f>IFERROR(+VLOOKUP("LEINNF"&amp;A329,'Main File'!A:O,10,0),0)</f>
        <v>0</v>
      </c>
      <c r="G329" s="26">
        <f>IFERROR(+VLOOKUP("LEINNF"&amp;A329,'Main File'!A:O,11,0),0)</f>
        <v>0</v>
      </c>
      <c r="H329" s="26">
        <f>IFERROR(+VLOOKUP("LEINNF"&amp;A329,'Main File'!A:O,12,0),0)</f>
        <v>0</v>
      </c>
      <c r="I329" s="26">
        <f>IFERROR(+VLOOKUP("LEINNF"&amp;A329,'Main File'!A:O,13,0),0)</f>
        <v>0</v>
      </c>
      <c r="J329" s="26">
        <f>IFERROR(+VLOOKUP("LEINNF"&amp;A329,'Main File'!A:O,14,0),0)</f>
        <v>0</v>
      </c>
      <c r="K329" s="26">
        <f>IFERROR(+VLOOKUP("LEINNF"&amp;A329,'Main File'!A:O,15,0),0)</f>
        <v>0</v>
      </c>
    </row>
    <row r="330" spans="1:11" x14ac:dyDescent="0.25">
      <c r="A330" s="9">
        <f t="shared" si="5"/>
        <v>43517</v>
      </c>
      <c r="B330" s="26">
        <f>IFERROR(+VLOOKUP("LEINNF"&amp;A330,'Main File'!A:O,6,0),0)</f>
        <v>0</v>
      </c>
      <c r="C330" s="26">
        <f>IFERROR(+VLOOKUP("LEINNF"&amp;A330,'Main File'!A:O,7,0),0)</f>
        <v>0</v>
      </c>
      <c r="D330" s="26">
        <f>IFERROR(+VLOOKUP("LEINNF"&amp;A330,'Main File'!A:O,8,0),0)</f>
        <v>0</v>
      </c>
      <c r="E330" s="26">
        <f>IFERROR(+VLOOKUP("LEINNF"&amp;A330,'Main File'!A:O,9,0),0)</f>
        <v>0</v>
      </c>
      <c r="F330" s="26">
        <f>IFERROR(+VLOOKUP("LEINNF"&amp;A330,'Main File'!A:O,10,0),0)</f>
        <v>0</v>
      </c>
      <c r="G330" s="26">
        <f>IFERROR(+VLOOKUP("LEINNF"&amp;A330,'Main File'!A:O,11,0),0)</f>
        <v>0</v>
      </c>
      <c r="H330" s="26">
        <f>IFERROR(+VLOOKUP("LEINNF"&amp;A330,'Main File'!A:O,12,0),0)</f>
        <v>0</v>
      </c>
      <c r="I330" s="26">
        <f>IFERROR(+VLOOKUP("LEINNF"&amp;A330,'Main File'!A:O,13,0),0)</f>
        <v>0</v>
      </c>
      <c r="J330" s="26">
        <f>IFERROR(+VLOOKUP("LEINNF"&amp;A330,'Main File'!A:O,14,0),0)</f>
        <v>0</v>
      </c>
      <c r="K330" s="26">
        <f>IFERROR(+VLOOKUP("LEINNF"&amp;A330,'Main File'!A:O,15,0),0)</f>
        <v>0</v>
      </c>
    </row>
    <row r="331" spans="1:11" x14ac:dyDescent="0.25">
      <c r="A331" s="9">
        <f t="shared" si="5"/>
        <v>43518</v>
      </c>
      <c r="B331" s="26">
        <f>IFERROR(+VLOOKUP("LEINNF"&amp;A331,'Main File'!A:O,6,0),0)</f>
        <v>0</v>
      </c>
      <c r="C331" s="26">
        <f>IFERROR(+VLOOKUP("LEINNF"&amp;A331,'Main File'!A:O,7,0),0)</f>
        <v>0</v>
      </c>
      <c r="D331" s="26">
        <f>IFERROR(+VLOOKUP("LEINNF"&amp;A331,'Main File'!A:O,8,0),0)</f>
        <v>0</v>
      </c>
      <c r="E331" s="26">
        <f>IFERROR(+VLOOKUP("LEINNF"&amp;A331,'Main File'!A:O,9,0),0)</f>
        <v>0</v>
      </c>
      <c r="F331" s="26">
        <f>IFERROR(+VLOOKUP("LEINNF"&amp;A331,'Main File'!A:O,10,0),0)</f>
        <v>0</v>
      </c>
      <c r="G331" s="26">
        <f>IFERROR(+VLOOKUP("LEINNF"&amp;A331,'Main File'!A:O,11,0),0)</f>
        <v>0</v>
      </c>
      <c r="H331" s="26">
        <f>IFERROR(+VLOOKUP("LEINNF"&amp;A331,'Main File'!A:O,12,0),0)</f>
        <v>0</v>
      </c>
      <c r="I331" s="26">
        <f>IFERROR(+VLOOKUP("LEINNF"&amp;A331,'Main File'!A:O,13,0),0)</f>
        <v>0</v>
      </c>
      <c r="J331" s="26">
        <f>IFERROR(+VLOOKUP("LEINNF"&amp;A331,'Main File'!A:O,14,0),0)</f>
        <v>0</v>
      </c>
      <c r="K331" s="26">
        <f>IFERROR(+VLOOKUP("LEINNF"&amp;A331,'Main File'!A:O,15,0),0)</f>
        <v>0</v>
      </c>
    </row>
    <row r="332" spans="1:11" x14ac:dyDescent="0.25">
      <c r="A332" s="9">
        <f t="shared" si="5"/>
        <v>43519</v>
      </c>
      <c r="B332" s="26">
        <f>IFERROR(+VLOOKUP("LEINNF"&amp;A332,'Main File'!A:O,6,0),0)</f>
        <v>0</v>
      </c>
      <c r="C332" s="26">
        <f>IFERROR(+VLOOKUP("LEINNF"&amp;A332,'Main File'!A:O,7,0),0)</f>
        <v>0</v>
      </c>
      <c r="D332" s="26">
        <f>IFERROR(+VLOOKUP("LEINNF"&amp;A332,'Main File'!A:O,8,0),0)</f>
        <v>0</v>
      </c>
      <c r="E332" s="26">
        <f>IFERROR(+VLOOKUP("LEINNF"&amp;A332,'Main File'!A:O,9,0),0)</f>
        <v>0</v>
      </c>
      <c r="F332" s="26">
        <f>IFERROR(+VLOOKUP("LEINNF"&amp;A332,'Main File'!A:O,10,0),0)</f>
        <v>0</v>
      </c>
      <c r="G332" s="26">
        <f>IFERROR(+VLOOKUP("LEINNF"&amp;A332,'Main File'!A:O,11,0),0)</f>
        <v>0</v>
      </c>
      <c r="H332" s="26">
        <f>IFERROR(+VLOOKUP("LEINNF"&amp;A332,'Main File'!A:O,12,0),0)</f>
        <v>0</v>
      </c>
      <c r="I332" s="26">
        <f>IFERROR(+VLOOKUP("LEINNF"&amp;A332,'Main File'!A:O,13,0),0)</f>
        <v>0</v>
      </c>
      <c r="J332" s="26">
        <f>IFERROR(+VLOOKUP("LEINNF"&amp;A332,'Main File'!A:O,14,0),0)</f>
        <v>0</v>
      </c>
      <c r="K332" s="26">
        <f>IFERROR(+VLOOKUP("LEINNF"&amp;A332,'Main File'!A:O,15,0),0)</f>
        <v>0</v>
      </c>
    </row>
    <row r="333" spans="1:11" x14ac:dyDescent="0.25">
      <c r="A333" s="9">
        <f t="shared" si="5"/>
        <v>43520</v>
      </c>
      <c r="B333" s="26">
        <f>IFERROR(+VLOOKUP("LEINNF"&amp;A333,'Main File'!A:O,6,0),0)</f>
        <v>0</v>
      </c>
      <c r="C333" s="26">
        <f>IFERROR(+VLOOKUP("LEINNF"&amp;A333,'Main File'!A:O,7,0),0)</f>
        <v>0</v>
      </c>
      <c r="D333" s="26">
        <f>IFERROR(+VLOOKUP("LEINNF"&amp;A333,'Main File'!A:O,8,0),0)</f>
        <v>0</v>
      </c>
      <c r="E333" s="26">
        <f>IFERROR(+VLOOKUP("LEINNF"&amp;A333,'Main File'!A:O,9,0),0)</f>
        <v>0</v>
      </c>
      <c r="F333" s="26">
        <f>IFERROR(+VLOOKUP("LEINNF"&amp;A333,'Main File'!A:O,10,0),0)</f>
        <v>0</v>
      </c>
      <c r="G333" s="26">
        <f>IFERROR(+VLOOKUP("LEINNF"&amp;A333,'Main File'!A:O,11,0),0)</f>
        <v>0</v>
      </c>
      <c r="H333" s="26">
        <f>IFERROR(+VLOOKUP("LEINNF"&amp;A333,'Main File'!A:O,12,0),0)</f>
        <v>0</v>
      </c>
      <c r="I333" s="26">
        <f>IFERROR(+VLOOKUP("LEINNF"&amp;A333,'Main File'!A:O,13,0),0)</f>
        <v>0</v>
      </c>
      <c r="J333" s="26">
        <f>IFERROR(+VLOOKUP("LEINNF"&amp;A333,'Main File'!A:O,14,0),0)</f>
        <v>0</v>
      </c>
      <c r="K333" s="26">
        <f>IFERROR(+VLOOKUP("LEINNF"&amp;A333,'Main File'!A:O,15,0),0)</f>
        <v>0</v>
      </c>
    </row>
    <row r="334" spans="1:11" x14ac:dyDescent="0.25">
      <c r="A334" s="9">
        <f t="shared" si="5"/>
        <v>43521</v>
      </c>
      <c r="B334" s="26">
        <f>IFERROR(+VLOOKUP("LEINNF"&amp;A334,'Main File'!A:O,6,0),0)</f>
        <v>0</v>
      </c>
      <c r="C334" s="26">
        <f>IFERROR(+VLOOKUP("LEINNF"&amp;A334,'Main File'!A:O,7,0),0)</f>
        <v>0</v>
      </c>
      <c r="D334" s="26">
        <f>IFERROR(+VLOOKUP("LEINNF"&amp;A334,'Main File'!A:O,8,0),0)</f>
        <v>0</v>
      </c>
      <c r="E334" s="26">
        <f>IFERROR(+VLOOKUP("LEINNF"&amp;A334,'Main File'!A:O,9,0),0)</f>
        <v>0</v>
      </c>
      <c r="F334" s="26">
        <f>IFERROR(+VLOOKUP("LEINNF"&amp;A334,'Main File'!A:O,10,0),0)</f>
        <v>0</v>
      </c>
      <c r="G334" s="26">
        <f>IFERROR(+VLOOKUP("LEINNF"&amp;A334,'Main File'!A:O,11,0),0)</f>
        <v>0</v>
      </c>
      <c r="H334" s="26">
        <f>IFERROR(+VLOOKUP("LEINNF"&amp;A334,'Main File'!A:O,12,0),0)</f>
        <v>0</v>
      </c>
      <c r="I334" s="26">
        <f>IFERROR(+VLOOKUP("LEINNF"&amp;A334,'Main File'!A:O,13,0),0)</f>
        <v>0</v>
      </c>
      <c r="J334" s="26">
        <f>IFERROR(+VLOOKUP("LEINNF"&amp;A334,'Main File'!A:O,14,0),0)</f>
        <v>0</v>
      </c>
      <c r="K334" s="26">
        <f>IFERROR(+VLOOKUP("LEINNF"&amp;A334,'Main File'!A:O,15,0),0)</f>
        <v>0</v>
      </c>
    </row>
    <row r="335" spans="1:11" x14ac:dyDescent="0.25">
      <c r="A335" s="9">
        <f t="shared" si="5"/>
        <v>43522</v>
      </c>
      <c r="B335" s="26">
        <f>IFERROR(+VLOOKUP("LEINNF"&amp;A335,'Main File'!A:O,6,0),0)</f>
        <v>0</v>
      </c>
      <c r="C335" s="26">
        <f>IFERROR(+VLOOKUP("LEINNF"&amp;A335,'Main File'!A:O,7,0),0)</f>
        <v>0</v>
      </c>
      <c r="D335" s="26">
        <f>IFERROR(+VLOOKUP("LEINNF"&amp;A335,'Main File'!A:O,8,0),0)</f>
        <v>0</v>
      </c>
      <c r="E335" s="26">
        <f>IFERROR(+VLOOKUP("LEINNF"&amp;A335,'Main File'!A:O,9,0),0)</f>
        <v>0</v>
      </c>
      <c r="F335" s="26">
        <f>IFERROR(+VLOOKUP("LEINNF"&amp;A335,'Main File'!A:O,10,0),0)</f>
        <v>0</v>
      </c>
      <c r="G335" s="26">
        <f>IFERROR(+VLOOKUP("LEINNF"&amp;A335,'Main File'!A:O,11,0),0)</f>
        <v>0</v>
      </c>
      <c r="H335" s="26">
        <f>IFERROR(+VLOOKUP("LEINNF"&amp;A335,'Main File'!A:O,12,0),0)</f>
        <v>0</v>
      </c>
      <c r="I335" s="26">
        <f>IFERROR(+VLOOKUP("LEINNF"&amp;A335,'Main File'!A:O,13,0),0)</f>
        <v>0</v>
      </c>
      <c r="J335" s="26">
        <f>IFERROR(+VLOOKUP("LEINNF"&amp;A335,'Main File'!A:O,14,0),0)</f>
        <v>0</v>
      </c>
      <c r="K335" s="26">
        <f>IFERROR(+VLOOKUP("LEINNF"&amp;A335,'Main File'!A:O,15,0),0)</f>
        <v>0</v>
      </c>
    </row>
    <row r="336" spans="1:11" x14ac:dyDescent="0.25">
      <c r="A336" s="9">
        <f t="shared" si="5"/>
        <v>43523</v>
      </c>
      <c r="B336" s="26">
        <f>IFERROR(+VLOOKUP("LEINNF"&amp;A336,'Main File'!A:O,6,0),0)</f>
        <v>0</v>
      </c>
      <c r="C336" s="26">
        <f>IFERROR(+VLOOKUP("LEINNF"&amp;A336,'Main File'!A:O,7,0),0)</f>
        <v>0</v>
      </c>
      <c r="D336" s="26">
        <f>IFERROR(+VLOOKUP("LEINNF"&amp;A336,'Main File'!A:O,8,0),0)</f>
        <v>0</v>
      </c>
      <c r="E336" s="26">
        <f>IFERROR(+VLOOKUP("LEINNF"&amp;A336,'Main File'!A:O,9,0),0)</f>
        <v>0</v>
      </c>
      <c r="F336" s="26">
        <f>IFERROR(+VLOOKUP("LEINNF"&amp;A336,'Main File'!A:O,10,0),0)</f>
        <v>0</v>
      </c>
      <c r="G336" s="26">
        <f>IFERROR(+VLOOKUP("LEINNF"&amp;A336,'Main File'!A:O,11,0),0)</f>
        <v>0</v>
      </c>
      <c r="H336" s="26">
        <f>IFERROR(+VLOOKUP("LEINNF"&amp;A336,'Main File'!A:O,12,0),0)</f>
        <v>0</v>
      </c>
      <c r="I336" s="26">
        <f>IFERROR(+VLOOKUP("LEINNF"&amp;A336,'Main File'!A:O,13,0),0)</f>
        <v>0</v>
      </c>
      <c r="J336" s="26">
        <f>IFERROR(+VLOOKUP("LEINNF"&amp;A336,'Main File'!A:O,14,0),0)</f>
        <v>0</v>
      </c>
      <c r="K336" s="26">
        <f>IFERROR(+VLOOKUP("LEINNF"&amp;A336,'Main File'!A:O,15,0),0)</f>
        <v>0</v>
      </c>
    </row>
    <row r="337" spans="1:11" x14ac:dyDescent="0.25">
      <c r="A337" s="9">
        <f t="shared" si="5"/>
        <v>43524</v>
      </c>
      <c r="B337" s="26">
        <f>IFERROR(+VLOOKUP("LEINNF"&amp;A337,'Main File'!A:O,6,0),0)</f>
        <v>0</v>
      </c>
      <c r="C337" s="26">
        <f>IFERROR(+VLOOKUP("LEINNF"&amp;A337,'Main File'!A:O,7,0),0)</f>
        <v>0</v>
      </c>
      <c r="D337" s="26">
        <f>IFERROR(+VLOOKUP("LEINNF"&amp;A337,'Main File'!A:O,8,0),0)</f>
        <v>0</v>
      </c>
      <c r="E337" s="26">
        <f>IFERROR(+VLOOKUP("LEINNF"&amp;A337,'Main File'!A:O,9,0),0)</f>
        <v>0</v>
      </c>
      <c r="F337" s="26">
        <f>IFERROR(+VLOOKUP("LEINNF"&amp;A337,'Main File'!A:O,10,0),0)</f>
        <v>0</v>
      </c>
      <c r="G337" s="26">
        <f>IFERROR(+VLOOKUP("LEINNF"&amp;A337,'Main File'!A:O,11,0),0)</f>
        <v>0</v>
      </c>
      <c r="H337" s="26">
        <f>IFERROR(+VLOOKUP("LEINNF"&amp;A337,'Main File'!A:O,12,0),0)</f>
        <v>0</v>
      </c>
      <c r="I337" s="26">
        <f>IFERROR(+VLOOKUP("LEINNF"&amp;A337,'Main File'!A:O,13,0),0)</f>
        <v>0</v>
      </c>
      <c r="J337" s="26">
        <f>IFERROR(+VLOOKUP("LEINNF"&amp;A337,'Main File'!A:O,14,0),0)</f>
        <v>0</v>
      </c>
      <c r="K337" s="26">
        <f>IFERROR(+VLOOKUP("LEINNF"&amp;A337,'Main File'!A:O,15,0),0)</f>
        <v>0</v>
      </c>
    </row>
    <row r="338" spans="1:11" x14ac:dyDescent="0.25">
      <c r="A338" s="9">
        <f t="shared" si="5"/>
        <v>43525</v>
      </c>
      <c r="B338" s="26">
        <f>IFERROR(+VLOOKUP("LEINNF"&amp;A338,'Main File'!A:O,6,0),0)</f>
        <v>0</v>
      </c>
      <c r="C338" s="26">
        <f>IFERROR(+VLOOKUP("LEINNF"&amp;A338,'Main File'!A:O,7,0),0)</f>
        <v>0</v>
      </c>
      <c r="D338" s="26">
        <f>IFERROR(+VLOOKUP("LEINNF"&amp;A338,'Main File'!A:O,8,0),0)</f>
        <v>0</v>
      </c>
      <c r="E338" s="26">
        <f>IFERROR(+VLOOKUP("LEINNF"&amp;A338,'Main File'!A:O,9,0),0)</f>
        <v>0</v>
      </c>
      <c r="F338" s="26">
        <f>IFERROR(+VLOOKUP("LEINNF"&amp;A338,'Main File'!A:O,10,0),0)</f>
        <v>0</v>
      </c>
      <c r="G338" s="26">
        <f>IFERROR(+VLOOKUP("LEINNF"&amp;A338,'Main File'!A:O,11,0),0)</f>
        <v>0</v>
      </c>
      <c r="H338" s="26">
        <f>IFERROR(+VLOOKUP("LEINNF"&amp;A338,'Main File'!A:O,12,0),0)</f>
        <v>0</v>
      </c>
      <c r="I338" s="26">
        <f>IFERROR(+VLOOKUP("LEINNF"&amp;A338,'Main File'!A:O,13,0),0)</f>
        <v>0</v>
      </c>
      <c r="J338" s="26">
        <f>IFERROR(+VLOOKUP("LEINNF"&amp;A338,'Main File'!A:O,14,0),0)</f>
        <v>0</v>
      </c>
      <c r="K338" s="26">
        <f>IFERROR(+VLOOKUP("LEINNF"&amp;A338,'Main File'!A:O,15,0),0)</f>
        <v>0</v>
      </c>
    </row>
    <row r="339" spans="1:11" x14ac:dyDescent="0.25">
      <c r="A339" s="9">
        <f t="shared" si="5"/>
        <v>43526</v>
      </c>
      <c r="B339" s="26">
        <f>IFERROR(+VLOOKUP("LEINNF"&amp;A339,'Main File'!A:O,6,0),0)</f>
        <v>0</v>
      </c>
      <c r="C339" s="26">
        <f>IFERROR(+VLOOKUP("LEINNF"&amp;A339,'Main File'!A:O,7,0),0)</f>
        <v>0</v>
      </c>
      <c r="D339" s="26">
        <f>IFERROR(+VLOOKUP("LEINNF"&amp;A339,'Main File'!A:O,8,0),0)</f>
        <v>0</v>
      </c>
      <c r="E339" s="26">
        <f>IFERROR(+VLOOKUP("LEINNF"&amp;A339,'Main File'!A:O,9,0),0)</f>
        <v>0</v>
      </c>
      <c r="F339" s="26">
        <f>IFERROR(+VLOOKUP("LEINNF"&amp;A339,'Main File'!A:O,10,0),0)</f>
        <v>0</v>
      </c>
      <c r="G339" s="26">
        <f>IFERROR(+VLOOKUP("LEINNF"&amp;A339,'Main File'!A:O,11,0),0)</f>
        <v>0</v>
      </c>
      <c r="H339" s="26">
        <f>IFERROR(+VLOOKUP("LEINNF"&amp;A339,'Main File'!A:O,12,0),0)</f>
        <v>0</v>
      </c>
      <c r="I339" s="26">
        <f>IFERROR(+VLOOKUP("LEINNF"&amp;A339,'Main File'!A:O,13,0),0)</f>
        <v>0</v>
      </c>
      <c r="J339" s="26">
        <f>IFERROR(+VLOOKUP("LEINNF"&amp;A339,'Main File'!A:O,14,0),0)</f>
        <v>0</v>
      </c>
      <c r="K339" s="26">
        <f>IFERROR(+VLOOKUP("LEINNF"&amp;A339,'Main File'!A:O,15,0),0)</f>
        <v>0</v>
      </c>
    </row>
    <row r="340" spans="1:11" x14ac:dyDescent="0.25">
      <c r="A340" s="9">
        <f t="shared" si="5"/>
        <v>43527</v>
      </c>
      <c r="B340" s="26">
        <f>IFERROR(+VLOOKUP("LEINNF"&amp;A340,'Main File'!A:O,6,0),0)</f>
        <v>0</v>
      </c>
      <c r="C340" s="26">
        <f>IFERROR(+VLOOKUP("LEINNF"&amp;A340,'Main File'!A:O,7,0),0)</f>
        <v>0</v>
      </c>
      <c r="D340" s="26">
        <f>IFERROR(+VLOOKUP("LEINNF"&amp;A340,'Main File'!A:O,8,0),0)</f>
        <v>0</v>
      </c>
      <c r="E340" s="26">
        <f>IFERROR(+VLOOKUP("LEINNF"&amp;A340,'Main File'!A:O,9,0),0)</f>
        <v>0</v>
      </c>
      <c r="F340" s="26">
        <f>IFERROR(+VLOOKUP("LEINNF"&amp;A340,'Main File'!A:O,10,0),0)</f>
        <v>0</v>
      </c>
      <c r="G340" s="26">
        <f>IFERROR(+VLOOKUP("LEINNF"&amp;A340,'Main File'!A:O,11,0),0)</f>
        <v>0</v>
      </c>
      <c r="H340" s="26">
        <f>IFERROR(+VLOOKUP("LEINNF"&amp;A340,'Main File'!A:O,12,0),0)</f>
        <v>0</v>
      </c>
      <c r="I340" s="26">
        <f>IFERROR(+VLOOKUP("LEINNF"&amp;A340,'Main File'!A:O,13,0),0)</f>
        <v>0</v>
      </c>
      <c r="J340" s="26">
        <f>IFERROR(+VLOOKUP("LEINNF"&amp;A340,'Main File'!A:O,14,0),0)</f>
        <v>0</v>
      </c>
      <c r="K340" s="26">
        <f>IFERROR(+VLOOKUP("LEINNF"&amp;A340,'Main File'!A:O,15,0),0)</f>
        <v>0</v>
      </c>
    </row>
    <row r="341" spans="1:11" x14ac:dyDescent="0.25">
      <c r="A341" s="9">
        <f t="shared" si="5"/>
        <v>43528</v>
      </c>
      <c r="B341" s="26">
        <f>IFERROR(+VLOOKUP("LEINNF"&amp;A341,'Main File'!A:O,6,0),0)</f>
        <v>0</v>
      </c>
      <c r="C341" s="26">
        <f>IFERROR(+VLOOKUP("LEINNF"&amp;A341,'Main File'!A:O,7,0),0)</f>
        <v>0</v>
      </c>
      <c r="D341" s="26">
        <f>IFERROR(+VLOOKUP("LEINNF"&amp;A341,'Main File'!A:O,8,0),0)</f>
        <v>0</v>
      </c>
      <c r="E341" s="26">
        <f>IFERROR(+VLOOKUP("LEINNF"&amp;A341,'Main File'!A:O,9,0),0)</f>
        <v>0</v>
      </c>
      <c r="F341" s="26">
        <f>IFERROR(+VLOOKUP("LEINNF"&amp;A341,'Main File'!A:O,10,0),0)</f>
        <v>0</v>
      </c>
      <c r="G341" s="26">
        <f>IFERROR(+VLOOKUP("LEINNF"&amp;A341,'Main File'!A:O,11,0),0)</f>
        <v>0</v>
      </c>
      <c r="H341" s="26">
        <f>IFERROR(+VLOOKUP("LEINNF"&amp;A341,'Main File'!A:O,12,0),0)</f>
        <v>0</v>
      </c>
      <c r="I341" s="26">
        <f>IFERROR(+VLOOKUP("LEINNF"&amp;A341,'Main File'!A:O,13,0),0)</f>
        <v>0</v>
      </c>
      <c r="J341" s="26">
        <f>IFERROR(+VLOOKUP("LEINNF"&amp;A341,'Main File'!A:O,14,0),0)</f>
        <v>0</v>
      </c>
      <c r="K341" s="26">
        <f>IFERROR(+VLOOKUP("LEINNF"&amp;A341,'Main File'!A:O,15,0),0)</f>
        <v>0</v>
      </c>
    </row>
    <row r="342" spans="1:11" x14ac:dyDescent="0.25">
      <c r="A342" s="9">
        <f t="shared" si="5"/>
        <v>43529</v>
      </c>
      <c r="B342" s="26">
        <f>IFERROR(+VLOOKUP("LEINNF"&amp;A342,'Main File'!A:O,6,0),0)</f>
        <v>0</v>
      </c>
      <c r="C342" s="26">
        <f>IFERROR(+VLOOKUP("LEINNF"&amp;A342,'Main File'!A:O,7,0),0)</f>
        <v>0</v>
      </c>
      <c r="D342" s="26">
        <f>IFERROR(+VLOOKUP("LEINNF"&amp;A342,'Main File'!A:O,8,0),0)</f>
        <v>0</v>
      </c>
      <c r="E342" s="26">
        <f>IFERROR(+VLOOKUP("LEINNF"&amp;A342,'Main File'!A:O,9,0),0)</f>
        <v>0</v>
      </c>
      <c r="F342" s="26">
        <f>IFERROR(+VLOOKUP("LEINNF"&amp;A342,'Main File'!A:O,10,0),0)</f>
        <v>0</v>
      </c>
      <c r="G342" s="26">
        <f>IFERROR(+VLOOKUP("LEINNF"&amp;A342,'Main File'!A:O,11,0),0)</f>
        <v>0</v>
      </c>
      <c r="H342" s="26">
        <f>IFERROR(+VLOOKUP("LEINNF"&amp;A342,'Main File'!A:O,12,0),0)</f>
        <v>0</v>
      </c>
      <c r="I342" s="26">
        <f>IFERROR(+VLOOKUP("LEINNF"&amp;A342,'Main File'!A:O,13,0),0)</f>
        <v>0</v>
      </c>
      <c r="J342" s="26">
        <f>IFERROR(+VLOOKUP("LEINNF"&amp;A342,'Main File'!A:O,14,0),0)</f>
        <v>0</v>
      </c>
      <c r="K342" s="26">
        <f>IFERROR(+VLOOKUP("LEINNF"&amp;A342,'Main File'!A:O,15,0),0)</f>
        <v>0</v>
      </c>
    </row>
    <row r="343" spans="1:11" x14ac:dyDescent="0.25">
      <c r="A343" s="9">
        <f t="shared" si="5"/>
        <v>43530</v>
      </c>
      <c r="B343" s="26">
        <f>IFERROR(+VLOOKUP("LEINNF"&amp;A343,'Main File'!A:O,6,0),0)</f>
        <v>0</v>
      </c>
      <c r="C343" s="26">
        <f>IFERROR(+VLOOKUP("LEINNF"&amp;A343,'Main File'!A:O,7,0),0)</f>
        <v>0</v>
      </c>
      <c r="D343" s="26">
        <f>IFERROR(+VLOOKUP("LEINNF"&amp;A343,'Main File'!A:O,8,0),0)</f>
        <v>0</v>
      </c>
      <c r="E343" s="26">
        <f>IFERROR(+VLOOKUP("LEINNF"&amp;A343,'Main File'!A:O,9,0),0)</f>
        <v>0</v>
      </c>
      <c r="F343" s="26">
        <f>IFERROR(+VLOOKUP("LEINNF"&amp;A343,'Main File'!A:O,10,0),0)</f>
        <v>0</v>
      </c>
      <c r="G343" s="26">
        <f>IFERROR(+VLOOKUP("LEINNF"&amp;A343,'Main File'!A:O,11,0),0)</f>
        <v>0</v>
      </c>
      <c r="H343" s="26">
        <f>IFERROR(+VLOOKUP("LEINNF"&amp;A343,'Main File'!A:O,12,0),0)</f>
        <v>0</v>
      </c>
      <c r="I343" s="26">
        <f>IFERROR(+VLOOKUP("LEINNF"&amp;A343,'Main File'!A:O,13,0),0)</f>
        <v>0</v>
      </c>
      <c r="J343" s="26">
        <f>IFERROR(+VLOOKUP("LEINNF"&amp;A343,'Main File'!A:O,14,0),0)</f>
        <v>0</v>
      </c>
      <c r="K343" s="26">
        <f>IFERROR(+VLOOKUP("LEINNF"&amp;A343,'Main File'!A:O,15,0),0)</f>
        <v>0</v>
      </c>
    </row>
    <row r="344" spans="1:11" x14ac:dyDescent="0.25">
      <c r="A344" s="9">
        <f t="shared" si="5"/>
        <v>43531</v>
      </c>
      <c r="B344" s="26">
        <f>IFERROR(+VLOOKUP("LEINNF"&amp;A344,'Main File'!A:O,6,0),0)</f>
        <v>0</v>
      </c>
      <c r="C344" s="26">
        <f>IFERROR(+VLOOKUP("LEINNF"&amp;A344,'Main File'!A:O,7,0),0)</f>
        <v>0</v>
      </c>
      <c r="D344" s="26">
        <f>IFERROR(+VLOOKUP("LEINNF"&amp;A344,'Main File'!A:O,8,0),0)</f>
        <v>0</v>
      </c>
      <c r="E344" s="26">
        <f>IFERROR(+VLOOKUP("LEINNF"&amp;A344,'Main File'!A:O,9,0),0)</f>
        <v>0</v>
      </c>
      <c r="F344" s="26">
        <f>IFERROR(+VLOOKUP("LEINNF"&amp;A344,'Main File'!A:O,10,0),0)</f>
        <v>0</v>
      </c>
      <c r="G344" s="26">
        <f>IFERROR(+VLOOKUP("LEINNF"&amp;A344,'Main File'!A:O,11,0),0)</f>
        <v>0</v>
      </c>
      <c r="H344" s="26">
        <f>IFERROR(+VLOOKUP("LEINNF"&amp;A344,'Main File'!A:O,12,0),0)</f>
        <v>0</v>
      </c>
      <c r="I344" s="26">
        <f>IFERROR(+VLOOKUP("LEINNF"&amp;A344,'Main File'!A:O,13,0),0)</f>
        <v>0</v>
      </c>
      <c r="J344" s="26">
        <f>IFERROR(+VLOOKUP("LEINNF"&amp;A344,'Main File'!A:O,14,0),0)</f>
        <v>0</v>
      </c>
      <c r="K344" s="26">
        <f>IFERROR(+VLOOKUP("LEINNF"&amp;A344,'Main File'!A:O,15,0),0)</f>
        <v>0</v>
      </c>
    </row>
    <row r="345" spans="1:11" x14ac:dyDescent="0.25">
      <c r="A345" s="9">
        <f t="shared" si="5"/>
        <v>43532</v>
      </c>
      <c r="B345" s="26">
        <f>IFERROR(+VLOOKUP("LEINNF"&amp;A345,'Main File'!A:O,6,0),0)</f>
        <v>0</v>
      </c>
      <c r="C345" s="26">
        <f>IFERROR(+VLOOKUP("LEINNF"&amp;A345,'Main File'!A:O,7,0),0)</f>
        <v>0</v>
      </c>
      <c r="D345" s="26">
        <f>IFERROR(+VLOOKUP("LEINNF"&amp;A345,'Main File'!A:O,8,0),0)</f>
        <v>0</v>
      </c>
      <c r="E345" s="26">
        <f>IFERROR(+VLOOKUP("LEINNF"&amp;A345,'Main File'!A:O,9,0),0)</f>
        <v>0</v>
      </c>
      <c r="F345" s="26">
        <f>IFERROR(+VLOOKUP("LEINNF"&amp;A345,'Main File'!A:O,10,0),0)</f>
        <v>0</v>
      </c>
      <c r="G345" s="26">
        <f>IFERROR(+VLOOKUP("LEINNF"&amp;A345,'Main File'!A:O,11,0),0)</f>
        <v>0</v>
      </c>
      <c r="H345" s="26">
        <f>IFERROR(+VLOOKUP("LEINNF"&amp;A345,'Main File'!A:O,12,0),0)</f>
        <v>0</v>
      </c>
      <c r="I345" s="26">
        <f>IFERROR(+VLOOKUP("LEINNF"&amp;A345,'Main File'!A:O,13,0),0)</f>
        <v>0</v>
      </c>
      <c r="J345" s="26">
        <f>IFERROR(+VLOOKUP("LEINNF"&amp;A345,'Main File'!A:O,14,0),0)</f>
        <v>0</v>
      </c>
      <c r="K345" s="26">
        <f>IFERROR(+VLOOKUP("LEINNF"&amp;A345,'Main File'!A:O,15,0),0)</f>
        <v>0</v>
      </c>
    </row>
    <row r="346" spans="1:11" x14ac:dyDescent="0.25">
      <c r="A346" s="9">
        <f t="shared" si="5"/>
        <v>43533</v>
      </c>
      <c r="B346" s="26">
        <f>IFERROR(+VLOOKUP("LEINNF"&amp;A346,'Main File'!A:O,6,0),0)</f>
        <v>0</v>
      </c>
      <c r="C346" s="26">
        <f>IFERROR(+VLOOKUP("LEINNF"&amp;A346,'Main File'!A:O,7,0),0)</f>
        <v>0</v>
      </c>
      <c r="D346" s="26">
        <f>IFERROR(+VLOOKUP("LEINNF"&amp;A346,'Main File'!A:O,8,0),0)</f>
        <v>0</v>
      </c>
      <c r="E346" s="26">
        <f>IFERROR(+VLOOKUP("LEINNF"&amp;A346,'Main File'!A:O,9,0),0)</f>
        <v>0</v>
      </c>
      <c r="F346" s="26">
        <f>IFERROR(+VLOOKUP("LEINNF"&amp;A346,'Main File'!A:O,10,0),0)</f>
        <v>0</v>
      </c>
      <c r="G346" s="26">
        <f>IFERROR(+VLOOKUP("LEINNF"&amp;A346,'Main File'!A:O,11,0),0)</f>
        <v>0</v>
      </c>
      <c r="H346" s="26">
        <f>IFERROR(+VLOOKUP("LEINNF"&amp;A346,'Main File'!A:O,12,0),0)</f>
        <v>0</v>
      </c>
      <c r="I346" s="26">
        <f>IFERROR(+VLOOKUP("LEINNF"&amp;A346,'Main File'!A:O,13,0),0)</f>
        <v>0</v>
      </c>
      <c r="J346" s="26">
        <f>IFERROR(+VLOOKUP("LEINNF"&amp;A346,'Main File'!A:O,14,0),0)</f>
        <v>0</v>
      </c>
      <c r="K346" s="26">
        <f>IFERROR(+VLOOKUP("LEINNF"&amp;A346,'Main File'!A:O,15,0),0)</f>
        <v>0</v>
      </c>
    </row>
    <row r="347" spans="1:11" x14ac:dyDescent="0.25">
      <c r="A347" s="9">
        <f t="shared" si="5"/>
        <v>43534</v>
      </c>
      <c r="B347" s="26">
        <f>IFERROR(+VLOOKUP("LEINNF"&amp;A347,'Main File'!A:O,6,0),0)</f>
        <v>0</v>
      </c>
      <c r="C347" s="26">
        <f>IFERROR(+VLOOKUP("LEINNF"&amp;A347,'Main File'!A:O,7,0),0)</f>
        <v>0</v>
      </c>
      <c r="D347" s="26">
        <f>IFERROR(+VLOOKUP("LEINNF"&amp;A347,'Main File'!A:O,8,0),0)</f>
        <v>0</v>
      </c>
      <c r="E347" s="26">
        <f>IFERROR(+VLOOKUP("LEINNF"&amp;A347,'Main File'!A:O,9,0),0)</f>
        <v>0</v>
      </c>
      <c r="F347" s="26">
        <f>IFERROR(+VLOOKUP("LEINNF"&amp;A347,'Main File'!A:O,10,0),0)</f>
        <v>0</v>
      </c>
      <c r="G347" s="26">
        <f>IFERROR(+VLOOKUP("LEINNF"&amp;A347,'Main File'!A:O,11,0),0)</f>
        <v>0</v>
      </c>
      <c r="H347" s="26">
        <f>IFERROR(+VLOOKUP("LEINNF"&amp;A347,'Main File'!A:O,12,0),0)</f>
        <v>0</v>
      </c>
      <c r="I347" s="26">
        <f>IFERROR(+VLOOKUP("LEINNF"&amp;A347,'Main File'!A:O,13,0),0)</f>
        <v>0</v>
      </c>
      <c r="J347" s="26">
        <f>IFERROR(+VLOOKUP("LEINNF"&amp;A347,'Main File'!A:O,14,0),0)</f>
        <v>0</v>
      </c>
      <c r="K347" s="26">
        <f>IFERROR(+VLOOKUP("LEINNF"&amp;A347,'Main File'!A:O,15,0),0)</f>
        <v>0</v>
      </c>
    </row>
    <row r="348" spans="1:11" x14ac:dyDescent="0.25">
      <c r="A348" s="9">
        <f t="shared" si="5"/>
        <v>43535</v>
      </c>
      <c r="B348" s="26">
        <f>IFERROR(+VLOOKUP("LEINNF"&amp;A348,'Main File'!A:O,6,0),0)</f>
        <v>0</v>
      </c>
      <c r="C348" s="26">
        <f>IFERROR(+VLOOKUP("LEINNF"&amp;A348,'Main File'!A:O,7,0),0)</f>
        <v>0</v>
      </c>
      <c r="D348" s="26">
        <f>IFERROR(+VLOOKUP("LEINNF"&amp;A348,'Main File'!A:O,8,0),0)</f>
        <v>0</v>
      </c>
      <c r="E348" s="26">
        <f>IFERROR(+VLOOKUP("LEINNF"&amp;A348,'Main File'!A:O,9,0),0)</f>
        <v>0</v>
      </c>
      <c r="F348" s="26">
        <f>IFERROR(+VLOOKUP("LEINNF"&amp;A348,'Main File'!A:O,10,0),0)</f>
        <v>0</v>
      </c>
      <c r="G348" s="26">
        <f>IFERROR(+VLOOKUP("LEINNF"&amp;A348,'Main File'!A:O,11,0),0)</f>
        <v>0</v>
      </c>
      <c r="H348" s="26">
        <f>IFERROR(+VLOOKUP("LEINNF"&amp;A348,'Main File'!A:O,12,0),0)</f>
        <v>0</v>
      </c>
      <c r="I348" s="26">
        <f>IFERROR(+VLOOKUP("LEINNF"&amp;A348,'Main File'!A:O,13,0),0)</f>
        <v>0</v>
      </c>
      <c r="J348" s="26">
        <f>IFERROR(+VLOOKUP("LEINNF"&amp;A348,'Main File'!A:O,14,0),0)</f>
        <v>0</v>
      </c>
      <c r="K348" s="26">
        <f>IFERROR(+VLOOKUP("LEINNF"&amp;A348,'Main File'!A:O,15,0),0)</f>
        <v>0</v>
      </c>
    </row>
    <row r="349" spans="1:11" x14ac:dyDescent="0.25">
      <c r="A349" s="9">
        <f t="shared" si="5"/>
        <v>43536</v>
      </c>
      <c r="B349" s="26">
        <f>IFERROR(+VLOOKUP("LEINNF"&amp;A349,'Main File'!A:O,6,0),0)</f>
        <v>0</v>
      </c>
      <c r="C349" s="26">
        <f>IFERROR(+VLOOKUP("LEINNF"&amp;A349,'Main File'!A:O,7,0),0)</f>
        <v>0</v>
      </c>
      <c r="D349" s="26">
        <f>IFERROR(+VLOOKUP("LEINNF"&amp;A349,'Main File'!A:O,8,0),0)</f>
        <v>0</v>
      </c>
      <c r="E349" s="26">
        <f>IFERROR(+VLOOKUP("LEINNF"&amp;A349,'Main File'!A:O,9,0),0)</f>
        <v>0</v>
      </c>
      <c r="F349" s="26">
        <f>IFERROR(+VLOOKUP("LEINNF"&amp;A349,'Main File'!A:O,10,0),0)</f>
        <v>0</v>
      </c>
      <c r="G349" s="26">
        <f>IFERROR(+VLOOKUP("LEINNF"&amp;A349,'Main File'!A:O,11,0),0)</f>
        <v>0</v>
      </c>
      <c r="H349" s="26">
        <f>IFERROR(+VLOOKUP("LEINNF"&amp;A349,'Main File'!A:O,12,0),0)</f>
        <v>0</v>
      </c>
      <c r="I349" s="26">
        <f>IFERROR(+VLOOKUP("LEINNF"&amp;A349,'Main File'!A:O,13,0),0)</f>
        <v>0</v>
      </c>
      <c r="J349" s="26">
        <f>IFERROR(+VLOOKUP("LEINNF"&amp;A349,'Main File'!A:O,14,0),0)</f>
        <v>0</v>
      </c>
      <c r="K349" s="26">
        <f>IFERROR(+VLOOKUP("LEINNF"&amp;A349,'Main File'!A:O,15,0),0)</f>
        <v>0</v>
      </c>
    </row>
    <row r="350" spans="1:11" x14ac:dyDescent="0.25">
      <c r="A350" s="9">
        <f t="shared" si="5"/>
        <v>43537</v>
      </c>
      <c r="B350" s="26">
        <f>IFERROR(+VLOOKUP("LEINNF"&amp;A350,'Main File'!A:O,6,0),0)</f>
        <v>0</v>
      </c>
      <c r="C350" s="26">
        <f>IFERROR(+VLOOKUP("LEINNF"&amp;A350,'Main File'!A:O,7,0),0)</f>
        <v>0</v>
      </c>
      <c r="D350" s="26">
        <f>IFERROR(+VLOOKUP("LEINNF"&amp;A350,'Main File'!A:O,8,0),0)</f>
        <v>0</v>
      </c>
      <c r="E350" s="26">
        <f>IFERROR(+VLOOKUP("LEINNF"&amp;A350,'Main File'!A:O,9,0),0)</f>
        <v>0</v>
      </c>
      <c r="F350" s="26">
        <f>IFERROR(+VLOOKUP("LEINNF"&amp;A350,'Main File'!A:O,10,0),0)</f>
        <v>0</v>
      </c>
      <c r="G350" s="26">
        <f>IFERROR(+VLOOKUP("LEINNF"&amp;A350,'Main File'!A:O,11,0),0)</f>
        <v>0</v>
      </c>
      <c r="H350" s="26">
        <f>IFERROR(+VLOOKUP("LEINNF"&amp;A350,'Main File'!A:O,12,0),0)</f>
        <v>0</v>
      </c>
      <c r="I350" s="26">
        <f>IFERROR(+VLOOKUP("LEINNF"&amp;A350,'Main File'!A:O,13,0),0)</f>
        <v>0</v>
      </c>
      <c r="J350" s="26">
        <f>IFERROR(+VLOOKUP("LEINNF"&amp;A350,'Main File'!A:O,14,0),0)</f>
        <v>0</v>
      </c>
      <c r="K350" s="26">
        <f>IFERROR(+VLOOKUP("LEINNF"&amp;A350,'Main File'!A:O,15,0),0)</f>
        <v>0</v>
      </c>
    </row>
    <row r="351" spans="1:11" x14ac:dyDescent="0.25">
      <c r="A351" s="9">
        <f t="shared" si="5"/>
        <v>43538</v>
      </c>
      <c r="B351" s="26">
        <f>IFERROR(+VLOOKUP("LEINNF"&amp;A351,'Main File'!A:O,6,0),0)</f>
        <v>0</v>
      </c>
      <c r="C351" s="26">
        <f>IFERROR(+VLOOKUP("LEINNF"&amp;A351,'Main File'!A:O,7,0),0)</f>
        <v>0</v>
      </c>
      <c r="D351" s="26">
        <f>IFERROR(+VLOOKUP("LEINNF"&amp;A351,'Main File'!A:O,8,0),0)</f>
        <v>0</v>
      </c>
      <c r="E351" s="26">
        <f>IFERROR(+VLOOKUP("LEINNF"&amp;A351,'Main File'!A:O,9,0),0)</f>
        <v>0</v>
      </c>
      <c r="F351" s="26">
        <f>IFERROR(+VLOOKUP("LEINNF"&amp;A351,'Main File'!A:O,10,0),0)</f>
        <v>0</v>
      </c>
      <c r="G351" s="26">
        <f>IFERROR(+VLOOKUP("LEINNF"&amp;A351,'Main File'!A:O,11,0),0)</f>
        <v>0</v>
      </c>
      <c r="H351" s="26">
        <f>IFERROR(+VLOOKUP("LEINNF"&amp;A351,'Main File'!A:O,12,0),0)</f>
        <v>0</v>
      </c>
      <c r="I351" s="26">
        <f>IFERROR(+VLOOKUP("LEINNF"&amp;A351,'Main File'!A:O,13,0),0)</f>
        <v>0</v>
      </c>
      <c r="J351" s="26">
        <f>IFERROR(+VLOOKUP("LEINNF"&amp;A351,'Main File'!A:O,14,0),0)</f>
        <v>0</v>
      </c>
      <c r="K351" s="26">
        <f>IFERROR(+VLOOKUP("LEINNF"&amp;A351,'Main File'!A:O,15,0),0)</f>
        <v>0</v>
      </c>
    </row>
    <row r="352" spans="1:11" x14ac:dyDescent="0.25">
      <c r="A352" s="9">
        <f t="shared" si="5"/>
        <v>43539</v>
      </c>
      <c r="B352" s="26">
        <f>IFERROR(+VLOOKUP("LEINNF"&amp;A352,'Main File'!A:O,6,0),0)</f>
        <v>0</v>
      </c>
      <c r="C352" s="26">
        <f>IFERROR(+VLOOKUP("LEINNF"&amp;A352,'Main File'!A:O,7,0),0)</f>
        <v>0</v>
      </c>
      <c r="D352" s="26">
        <f>IFERROR(+VLOOKUP("LEINNF"&amp;A352,'Main File'!A:O,8,0),0)</f>
        <v>0</v>
      </c>
      <c r="E352" s="26">
        <f>IFERROR(+VLOOKUP("LEINNF"&amp;A352,'Main File'!A:O,9,0),0)</f>
        <v>0</v>
      </c>
      <c r="F352" s="26">
        <f>IFERROR(+VLOOKUP("LEINNF"&amp;A352,'Main File'!A:O,10,0),0)</f>
        <v>0</v>
      </c>
      <c r="G352" s="26">
        <f>IFERROR(+VLOOKUP("LEINNF"&amp;A352,'Main File'!A:O,11,0),0)</f>
        <v>0</v>
      </c>
      <c r="H352" s="26">
        <f>IFERROR(+VLOOKUP("LEINNF"&amp;A352,'Main File'!A:O,12,0),0)</f>
        <v>0</v>
      </c>
      <c r="I352" s="26">
        <f>IFERROR(+VLOOKUP("LEINNF"&amp;A352,'Main File'!A:O,13,0),0)</f>
        <v>0</v>
      </c>
      <c r="J352" s="26">
        <f>IFERROR(+VLOOKUP("LEINNF"&amp;A352,'Main File'!A:O,14,0),0)</f>
        <v>0</v>
      </c>
      <c r="K352" s="26">
        <f>IFERROR(+VLOOKUP("LEINNF"&amp;A352,'Main File'!A:O,15,0),0)</f>
        <v>0</v>
      </c>
    </row>
    <row r="353" spans="1:11" x14ac:dyDescent="0.25">
      <c r="A353" s="9">
        <f t="shared" si="5"/>
        <v>43540</v>
      </c>
      <c r="B353" s="26">
        <f>IFERROR(+VLOOKUP("LEINNF"&amp;A353,'Main File'!A:O,6,0),0)</f>
        <v>0</v>
      </c>
      <c r="C353" s="26">
        <f>IFERROR(+VLOOKUP("LEINNF"&amp;A353,'Main File'!A:O,7,0),0)</f>
        <v>0</v>
      </c>
      <c r="D353" s="26">
        <f>IFERROR(+VLOOKUP("LEINNF"&amp;A353,'Main File'!A:O,8,0),0)</f>
        <v>0</v>
      </c>
      <c r="E353" s="26">
        <f>IFERROR(+VLOOKUP("LEINNF"&amp;A353,'Main File'!A:O,9,0),0)</f>
        <v>0</v>
      </c>
      <c r="F353" s="26">
        <f>IFERROR(+VLOOKUP("LEINNF"&amp;A353,'Main File'!A:O,10,0),0)</f>
        <v>0</v>
      </c>
      <c r="G353" s="26">
        <f>IFERROR(+VLOOKUP("LEINNF"&amp;A353,'Main File'!A:O,11,0),0)</f>
        <v>0</v>
      </c>
      <c r="H353" s="26">
        <f>IFERROR(+VLOOKUP("LEINNF"&amp;A353,'Main File'!A:O,12,0),0)</f>
        <v>0</v>
      </c>
      <c r="I353" s="26">
        <f>IFERROR(+VLOOKUP("LEINNF"&amp;A353,'Main File'!A:O,13,0),0)</f>
        <v>0</v>
      </c>
      <c r="J353" s="26">
        <f>IFERROR(+VLOOKUP("LEINNF"&amp;A353,'Main File'!A:O,14,0),0)</f>
        <v>0</v>
      </c>
      <c r="K353" s="26">
        <f>IFERROR(+VLOOKUP("LEINNF"&amp;A353,'Main File'!A:O,15,0),0)</f>
        <v>0</v>
      </c>
    </row>
    <row r="354" spans="1:11" x14ac:dyDescent="0.25">
      <c r="A354" s="9">
        <f t="shared" si="5"/>
        <v>43541</v>
      </c>
      <c r="B354" s="26">
        <f>IFERROR(+VLOOKUP("LEINNF"&amp;A354,'Main File'!A:O,6,0),0)</f>
        <v>0</v>
      </c>
      <c r="C354" s="26">
        <f>IFERROR(+VLOOKUP("LEINNF"&amp;A354,'Main File'!A:O,7,0),0)</f>
        <v>0</v>
      </c>
      <c r="D354" s="26">
        <f>IFERROR(+VLOOKUP("LEINNF"&amp;A354,'Main File'!A:O,8,0),0)</f>
        <v>0</v>
      </c>
      <c r="E354" s="26">
        <f>IFERROR(+VLOOKUP("LEINNF"&amp;A354,'Main File'!A:O,9,0),0)</f>
        <v>0</v>
      </c>
      <c r="F354" s="26">
        <f>IFERROR(+VLOOKUP("LEINNF"&amp;A354,'Main File'!A:O,10,0),0)</f>
        <v>0</v>
      </c>
      <c r="G354" s="26">
        <f>IFERROR(+VLOOKUP("LEINNF"&amp;A354,'Main File'!A:O,11,0),0)</f>
        <v>0</v>
      </c>
      <c r="H354" s="26">
        <f>IFERROR(+VLOOKUP("LEINNF"&amp;A354,'Main File'!A:O,12,0),0)</f>
        <v>0</v>
      </c>
      <c r="I354" s="26">
        <f>IFERROR(+VLOOKUP("LEINNF"&amp;A354,'Main File'!A:O,13,0),0)</f>
        <v>0</v>
      </c>
      <c r="J354" s="26">
        <f>IFERROR(+VLOOKUP("LEINNF"&amp;A354,'Main File'!A:O,14,0),0)</f>
        <v>0</v>
      </c>
      <c r="K354" s="26">
        <f>IFERROR(+VLOOKUP("LEINNF"&amp;A354,'Main File'!A:O,15,0),0)</f>
        <v>0</v>
      </c>
    </row>
    <row r="355" spans="1:11" x14ac:dyDescent="0.25">
      <c r="A355" s="9">
        <f t="shared" si="5"/>
        <v>43542</v>
      </c>
      <c r="B355" s="26">
        <f>IFERROR(+VLOOKUP("LEINNF"&amp;A355,'Main File'!A:O,6,0),0)</f>
        <v>0</v>
      </c>
      <c r="C355" s="26">
        <f>IFERROR(+VLOOKUP("LEINNF"&amp;A355,'Main File'!A:O,7,0),0)</f>
        <v>0</v>
      </c>
      <c r="D355" s="26">
        <f>IFERROR(+VLOOKUP("LEINNF"&amp;A355,'Main File'!A:O,8,0),0)</f>
        <v>0</v>
      </c>
      <c r="E355" s="26">
        <f>IFERROR(+VLOOKUP("LEINNF"&amp;A355,'Main File'!A:O,9,0),0)</f>
        <v>0</v>
      </c>
      <c r="F355" s="26">
        <f>IFERROR(+VLOOKUP("LEINNF"&amp;A355,'Main File'!A:O,10,0),0)</f>
        <v>0</v>
      </c>
      <c r="G355" s="26">
        <f>IFERROR(+VLOOKUP("LEINNF"&amp;A355,'Main File'!A:O,11,0),0)</f>
        <v>0</v>
      </c>
      <c r="H355" s="26">
        <f>IFERROR(+VLOOKUP("LEINNF"&amp;A355,'Main File'!A:O,12,0),0)</f>
        <v>0</v>
      </c>
      <c r="I355" s="26">
        <f>IFERROR(+VLOOKUP("LEINNF"&amp;A355,'Main File'!A:O,13,0),0)</f>
        <v>0</v>
      </c>
      <c r="J355" s="26">
        <f>IFERROR(+VLOOKUP("LEINNF"&amp;A355,'Main File'!A:O,14,0),0)</f>
        <v>0</v>
      </c>
      <c r="K355" s="26">
        <f>IFERROR(+VLOOKUP("LEINNF"&amp;A355,'Main File'!A:O,15,0),0)</f>
        <v>0</v>
      </c>
    </row>
    <row r="356" spans="1:11" x14ac:dyDescent="0.25">
      <c r="A356" s="9">
        <f t="shared" si="5"/>
        <v>43543</v>
      </c>
      <c r="B356" s="26">
        <f>IFERROR(+VLOOKUP("LEINNF"&amp;A356,'Main File'!A:O,6,0),0)</f>
        <v>0</v>
      </c>
      <c r="C356" s="26">
        <f>IFERROR(+VLOOKUP("LEINNF"&amp;A356,'Main File'!A:O,7,0),0)</f>
        <v>0</v>
      </c>
      <c r="D356" s="26">
        <f>IFERROR(+VLOOKUP("LEINNF"&amp;A356,'Main File'!A:O,8,0),0)</f>
        <v>0</v>
      </c>
      <c r="E356" s="26">
        <f>IFERROR(+VLOOKUP("LEINNF"&amp;A356,'Main File'!A:O,9,0),0)</f>
        <v>0</v>
      </c>
      <c r="F356" s="26">
        <f>IFERROR(+VLOOKUP("LEINNF"&amp;A356,'Main File'!A:O,10,0),0)</f>
        <v>0</v>
      </c>
      <c r="G356" s="26">
        <f>IFERROR(+VLOOKUP("LEINNF"&amp;A356,'Main File'!A:O,11,0),0)</f>
        <v>0</v>
      </c>
      <c r="H356" s="26">
        <f>IFERROR(+VLOOKUP("LEINNF"&amp;A356,'Main File'!A:O,12,0),0)</f>
        <v>0</v>
      </c>
      <c r="I356" s="26">
        <f>IFERROR(+VLOOKUP("LEINNF"&amp;A356,'Main File'!A:O,13,0),0)</f>
        <v>0</v>
      </c>
      <c r="J356" s="26">
        <f>IFERROR(+VLOOKUP("LEINNF"&amp;A356,'Main File'!A:O,14,0),0)</f>
        <v>0</v>
      </c>
      <c r="K356" s="26">
        <f>IFERROR(+VLOOKUP("LEINNF"&amp;A356,'Main File'!A:O,15,0),0)</f>
        <v>0</v>
      </c>
    </row>
    <row r="357" spans="1:11" x14ac:dyDescent="0.25">
      <c r="A357" s="9">
        <f t="shared" si="5"/>
        <v>43544</v>
      </c>
      <c r="B357" s="26">
        <f>IFERROR(+VLOOKUP("LEINNF"&amp;A357,'Main File'!A:O,6,0),0)</f>
        <v>0</v>
      </c>
      <c r="C357" s="26">
        <f>IFERROR(+VLOOKUP("LEINNF"&amp;A357,'Main File'!A:O,7,0),0)</f>
        <v>0</v>
      </c>
      <c r="D357" s="26">
        <f>IFERROR(+VLOOKUP("LEINNF"&amp;A357,'Main File'!A:O,8,0),0)</f>
        <v>0</v>
      </c>
      <c r="E357" s="26">
        <f>IFERROR(+VLOOKUP("LEINNF"&amp;A357,'Main File'!A:O,9,0),0)</f>
        <v>0</v>
      </c>
      <c r="F357" s="26">
        <f>IFERROR(+VLOOKUP("LEINNF"&amp;A357,'Main File'!A:O,10,0),0)</f>
        <v>0</v>
      </c>
      <c r="G357" s="26">
        <f>IFERROR(+VLOOKUP("LEINNF"&amp;A357,'Main File'!A:O,11,0),0)</f>
        <v>0</v>
      </c>
      <c r="H357" s="26">
        <f>IFERROR(+VLOOKUP("LEINNF"&amp;A357,'Main File'!A:O,12,0),0)</f>
        <v>0</v>
      </c>
      <c r="I357" s="26">
        <f>IFERROR(+VLOOKUP("LEINNF"&amp;A357,'Main File'!A:O,13,0),0)</f>
        <v>0</v>
      </c>
      <c r="J357" s="26">
        <f>IFERROR(+VLOOKUP("LEINNF"&amp;A357,'Main File'!A:O,14,0),0)</f>
        <v>0</v>
      </c>
      <c r="K357" s="26">
        <f>IFERROR(+VLOOKUP("LEINNF"&amp;A357,'Main File'!A:O,15,0),0)</f>
        <v>0</v>
      </c>
    </row>
    <row r="358" spans="1:11" x14ac:dyDescent="0.25">
      <c r="A358" s="9">
        <f t="shared" si="5"/>
        <v>43545</v>
      </c>
      <c r="B358" s="26">
        <f>IFERROR(+VLOOKUP("LEINNF"&amp;A358,'Main File'!A:O,6,0),0)</f>
        <v>0</v>
      </c>
      <c r="C358" s="26">
        <f>IFERROR(+VLOOKUP("LEINNF"&amp;A358,'Main File'!A:O,7,0),0)</f>
        <v>0</v>
      </c>
      <c r="D358" s="26">
        <f>IFERROR(+VLOOKUP("LEINNF"&amp;A358,'Main File'!A:O,8,0),0)</f>
        <v>0</v>
      </c>
      <c r="E358" s="26">
        <f>IFERROR(+VLOOKUP("LEINNF"&amp;A358,'Main File'!A:O,9,0),0)</f>
        <v>0</v>
      </c>
      <c r="F358" s="26">
        <f>IFERROR(+VLOOKUP("LEINNF"&amp;A358,'Main File'!A:O,10,0),0)</f>
        <v>0</v>
      </c>
      <c r="G358" s="26">
        <f>IFERROR(+VLOOKUP("LEINNF"&amp;A358,'Main File'!A:O,11,0),0)</f>
        <v>0</v>
      </c>
      <c r="H358" s="26">
        <f>IFERROR(+VLOOKUP("LEINNF"&amp;A358,'Main File'!A:O,12,0),0)</f>
        <v>0</v>
      </c>
      <c r="I358" s="26">
        <f>IFERROR(+VLOOKUP("LEINNF"&amp;A358,'Main File'!A:O,13,0),0)</f>
        <v>0</v>
      </c>
      <c r="J358" s="26">
        <f>IFERROR(+VLOOKUP("LEINNF"&amp;A358,'Main File'!A:O,14,0),0)</f>
        <v>0</v>
      </c>
      <c r="K358" s="26">
        <f>IFERROR(+VLOOKUP("LEINNF"&amp;A358,'Main File'!A:O,15,0),0)</f>
        <v>0</v>
      </c>
    </row>
    <row r="359" spans="1:11" x14ac:dyDescent="0.25">
      <c r="A359" s="9">
        <f t="shared" si="5"/>
        <v>43546</v>
      </c>
      <c r="B359" s="26">
        <f>IFERROR(+VLOOKUP("LEINNF"&amp;A359,'Main File'!A:O,6,0),0)</f>
        <v>0</v>
      </c>
      <c r="C359" s="26">
        <f>IFERROR(+VLOOKUP("LEINNF"&amp;A359,'Main File'!A:O,7,0),0)</f>
        <v>0</v>
      </c>
      <c r="D359" s="26">
        <f>IFERROR(+VLOOKUP("LEINNF"&amp;A359,'Main File'!A:O,8,0),0)</f>
        <v>0</v>
      </c>
      <c r="E359" s="26">
        <f>IFERROR(+VLOOKUP("LEINNF"&amp;A359,'Main File'!A:O,9,0),0)</f>
        <v>0</v>
      </c>
      <c r="F359" s="26">
        <f>IFERROR(+VLOOKUP("LEINNF"&amp;A359,'Main File'!A:O,10,0),0)</f>
        <v>0</v>
      </c>
      <c r="G359" s="26">
        <f>IFERROR(+VLOOKUP("LEINNF"&amp;A359,'Main File'!A:O,11,0),0)</f>
        <v>0</v>
      </c>
      <c r="H359" s="26">
        <f>IFERROR(+VLOOKUP("LEINNF"&amp;A359,'Main File'!A:O,12,0),0)</f>
        <v>0</v>
      </c>
      <c r="I359" s="26">
        <f>IFERROR(+VLOOKUP("LEINNF"&amp;A359,'Main File'!A:O,13,0),0)</f>
        <v>0</v>
      </c>
      <c r="J359" s="26">
        <f>IFERROR(+VLOOKUP("LEINNF"&amp;A359,'Main File'!A:O,14,0),0)</f>
        <v>0</v>
      </c>
      <c r="K359" s="26">
        <f>IFERROR(+VLOOKUP("LEINNF"&amp;A359,'Main File'!A:O,15,0),0)</f>
        <v>0</v>
      </c>
    </row>
    <row r="360" spans="1:11" x14ac:dyDescent="0.25">
      <c r="A360" s="9">
        <f t="shared" si="5"/>
        <v>43547</v>
      </c>
      <c r="B360" s="26">
        <f>IFERROR(+VLOOKUP("LEINNF"&amp;A360,'Main File'!A:O,6,0),0)</f>
        <v>0</v>
      </c>
      <c r="C360" s="26">
        <f>IFERROR(+VLOOKUP("LEINNF"&amp;A360,'Main File'!A:O,7,0),0)</f>
        <v>0</v>
      </c>
      <c r="D360" s="26">
        <f>IFERROR(+VLOOKUP("LEINNF"&amp;A360,'Main File'!A:O,8,0),0)</f>
        <v>0</v>
      </c>
      <c r="E360" s="26">
        <f>IFERROR(+VLOOKUP("LEINNF"&amp;A360,'Main File'!A:O,9,0),0)</f>
        <v>0</v>
      </c>
      <c r="F360" s="26">
        <f>IFERROR(+VLOOKUP("LEINNF"&amp;A360,'Main File'!A:O,10,0),0)</f>
        <v>0</v>
      </c>
      <c r="G360" s="26">
        <f>IFERROR(+VLOOKUP("LEINNF"&amp;A360,'Main File'!A:O,11,0),0)</f>
        <v>0</v>
      </c>
      <c r="H360" s="26">
        <f>IFERROR(+VLOOKUP("LEINNF"&amp;A360,'Main File'!A:O,12,0),0)</f>
        <v>0</v>
      </c>
      <c r="I360" s="26">
        <f>IFERROR(+VLOOKUP("LEINNF"&amp;A360,'Main File'!A:O,13,0),0)</f>
        <v>0</v>
      </c>
      <c r="J360" s="26">
        <f>IFERROR(+VLOOKUP("LEINNF"&amp;A360,'Main File'!A:O,14,0),0)</f>
        <v>0</v>
      </c>
      <c r="K360" s="26">
        <f>IFERROR(+VLOOKUP("LEINNF"&amp;A360,'Main File'!A:O,15,0),0)</f>
        <v>0</v>
      </c>
    </row>
    <row r="361" spans="1:11" x14ac:dyDescent="0.25">
      <c r="A361" s="9">
        <f t="shared" si="5"/>
        <v>43548</v>
      </c>
      <c r="B361" s="26">
        <f>IFERROR(+VLOOKUP("LEINNF"&amp;A361,'Main File'!A:O,6,0),0)</f>
        <v>0</v>
      </c>
      <c r="C361" s="26">
        <f>IFERROR(+VLOOKUP("LEINNF"&amp;A361,'Main File'!A:O,7,0),0)</f>
        <v>0</v>
      </c>
      <c r="D361" s="26">
        <f>IFERROR(+VLOOKUP("LEINNF"&amp;A361,'Main File'!A:O,8,0),0)</f>
        <v>0</v>
      </c>
      <c r="E361" s="26">
        <f>IFERROR(+VLOOKUP("LEINNF"&amp;A361,'Main File'!A:O,9,0),0)</f>
        <v>0</v>
      </c>
      <c r="F361" s="26">
        <f>IFERROR(+VLOOKUP("LEINNF"&amp;A361,'Main File'!A:O,10,0),0)</f>
        <v>0</v>
      </c>
      <c r="G361" s="26">
        <f>IFERROR(+VLOOKUP("LEINNF"&amp;A361,'Main File'!A:O,11,0),0)</f>
        <v>0</v>
      </c>
      <c r="H361" s="26">
        <f>IFERROR(+VLOOKUP("LEINNF"&amp;A361,'Main File'!A:O,12,0),0)</f>
        <v>0</v>
      </c>
      <c r="I361" s="26">
        <f>IFERROR(+VLOOKUP("LEINNF"&amp;A361,'Main File'!A:O,13,0),0)</f>
        <v>0</v>
      </c>
      <c r="J361" s="26">
        <f>IFERROR(+VLOOKUP("LEINNF"&amp;A361,'Main File'!A:O,14,0),0)</f>
        <v>0</v>
      </c>
      <c r="K361" s="26">
        <f>IFERROR(+VLOOKUP("LEINNF"&amp;A361,'Main File'!A:O,15,0),0)</f>
        <v>0</v>
      </c>
    </row>
    <row r="362" spans="1:11" x14ac:dyDescent="0.25">
      <c r="A362" s="9">
        <f t="shared" si="5"/>
        <v>43549</v>
      </c>
      <c r="B362" s="26">
        <f>IFERROR(+VLOOKUP("LEINNF"&amp;A362,'Main File'!A:O,6,0),0)</f>
        <v>0</v>
      </c>
      <c r="C362" s="26">
        <f>IFERROR(+VLOOKUP("LEINNF"&amp;A362,'Main File'!A:O,7,0),0)</f>
        <v>0</v>
      </c>
      <c r="D362" s="26">
        <f>IFERROR(+VLOOKUP("LEINNF"&amp;A362,'Main File'!A:O,8,0),0)</f>
        <v>0</v>
      </c>
      <c r="E362" s="26">
        <f>IFERROR(+VLOOKUP("LEINNF"&amp;A362,'Main File'!A:O,9,0),0)</f>
        <v>0</v>
      </c>
      <c r="F362" s="26">
        <f>IFERROR(+VLOOKUP("LEINNF"&amp;A362,'Main File'!A:O,10,0),0)</f>
        <v>0</v>
      </c>
      <c r="G362" s="26">
        <f>IFERROR(+VLOOKUP("LEINNF"&amp;A362,'Main File'!A:O,11,0),0)</f>
        <v>0</v>
      </c>
      <c r="H362" s="26">
        <f>IFERROR(+VLOOKUP("LEINNF"&amp;A362,'Main File'!A:O,12,0),0)</f>
        <v>0</v>
      </c>
      <c r="I362" s="26">
        <f>IFERROR(+VLOOKUP("LEINNF"&amp;A362,'Main File'!A:O,13,0),0)</f>
        <v>0</v>
      </c>
      <c r="J362" s="26">
        <f>IFERROR(+VLOOKUP("LEINNF"&amp;A362,'Main File'!A:O,14,0),0)</f>
        <v>0</v>
      </c>
      <c r="K362" s="26">
        <f>IFERROR(+VLOOKUP("LEINNF"&amp;A362,'Main File'!A:O,15,0),0)</f>
        <v>0</v>
      </c>
    </row>
    <row r="363" spans="1:11" x14ac:dyDescent="0.25">
      <c r="A363" s="9">
        <f t="shared" si="5"/>
        <v>43550</v>
      </c>
      <c r="B363" s="26">
        <f>IFERROR(+VLOOKUP("LEINNF"&amp;A363,'Main File'!A:O,6,0),0)</f>
        <v>0</v>
      </c>
      <c r="C363" s="26">
        <f>IFERROR(+VLOOKUP("LEINNF"&amp;A363,'Main File'!A:O,7,0),0)</f>
        <v>0</v>
      </c>
      <c r="D363" s="26">
        <f>IFERROR(+VLOOKUP("LEINNF"&amp;A363,'Main File'!A:O,8,0),0)</f>
        <v>0</v>
      </c>
      <c r="E363" s="26">
        <f>IFERROR(+VLOOKUP("LEINNF"&amp;A363,'Main File'!A:O,9,0),0)</f>
        <v>0</v>
      </c>
      <c r="F363" s="26">
        <f>IFERROR(+VLOOKUP("LEINNF"&amp;A363,'Main File'!A:O,10,0),0)</f>
        <v>0</v>
      </c>
      <c r="G363" s="26">
        <f>IFERROR(+VLOOKUP("LEINNF"&amp;A363,'Main File'!A:O,11,0),0)</f>
        <v>0</v>
      </c>
      <c r="H363" s="26">
        <f>IFERROR(+VLOOKUP("LEINNF"&amp;A363,'Main File'!A:O,12,0),0)</f>
        <v>0</v>
      </c>
      <c r="I363" s="26">
        <f>IFERROR(+VLOOKUP("LEINNF"&amp;A363,'Main File'!A:O,13,0),0)</f>
        <v>0</v>
      </c>
      <c r="J363" s="26">
        <f>IFERROR(+VLOOKUP("LEINNF"&amp;A363,'Main File'!A:O,14,0),0)</f>
        <v>0</v>
      </c>
      <c r="K363" s="26">
        <f>IFERROR(+VLOOKUP("LEINNF"&amp;A363,'Main File'!A:O,15,0),0)</f>
        <v>0</v>
      </c>
    </row>
    <row r="364" spans="1:11" x14ac:dyDescent="0.25">
      <c r="A364" s="9">
        <f t="shared" si="5"/>
        <v>43551</v>
      </c>
      <c r="B364" s="26">
        <f>IFERROR(+VLOOKUP("LEINNF"&amp;A364,'Main File'!A:O,6,0),0)</f>
        <v>0</v>
      </c>
      <c r="C364" s="26">
        <f>IFERROR(+VLOOKUP("LEINNF"&amp;A364,'Main File'!A:O,7,0),0)</f>
        <v>0</v>
      </c>
      <c r="D364" s="26">
        <f>IFERROR(+VLOOKUP("LEINNF"&amp;A364,'Main File'!A:O,8,0),0)</f>
        <v>0</v>
      </c>
      <c r="E364" s="26">
        <f>IFERROR(+VLOOKUP("LEINNF"&amp;A364,'Main File'!A:O,9,0),0)</f>
        <v>0</v>
      </c>
      <c r="F364" s="26">
        <f>IFERROR(+VLOOKUP("LEINNF"&amp;A364,'Main File'!A:O,10,0),0)</f>
        <v>0</v>
      </c>
      <c r="G364" s="26">
        <f>IFERROR(+VLOOKUP("LEINNF"&amp;A364,'Main File'!A:O,11,0),0)</f>
        <v>0</v>
      </c>
      <c r="H364" s="26">
        <f>IFERROR(+VLOOKUP("LEINNF"&amp;A364,'Main File'!A:O,12,0),0)</f>
        <v>0</v>
      </c>
      <c r="I364" s="26">
        <f>IFERROR(+VLOOKUP("LEINNF"&amp;A364,'Main File'!A:O,13,0),0)</f>
        <v>0</v>
      </c>
      <c r="J364" s="26">
        <f>IFERROR(+VLOOKUP("LEINNF"&amp;A364,'Main File'!A:O,14,0),0)</f>
        <v>0</v>
      </c>
      <c r="K364" s="26">
        <f>IFERROR(+VLOOKUP("LEINNF"&amp;A364,'Main File'!A:O,15,0),0)</f>
        <v>0</v>
      </c>
    </row>
    <row r="365" spans="1:11" x14ac:dyDescent="0.25">
      <c r="A365" s="9">
        <f t="shared" si="5"/>
        <v>43552</v>
      </c>
      <c r="B365" s="26">
        <f>IFERROR(+VLOOKUP("LEINNF"&amp;A365,'Main File'!A:O,6,0),0)</f>
        <v>0</v>
      </c>
      <c r="C365" s="26">
        <f>IFERROR(+VLOOKUP("LEINNF"&amp;A365,'Main File'!A:O,7,0),0)</f>
        <v>0</v>
      </c>
      <c r="D365" s="26">
        <f>IFERROR(+VLOOKUP("LEINNF"&amp;A365,'Main File'!A:O,8,0),0)</f>
        <v>0</v>
      </c>
      <c r="E365" s="26">
        <f>IFERROR(+VLOOKUP("LEINNF"&amp;A365,'Main File'!A:O,9,0),0)</f>
        <v>0</v>
      </c>
      <c r="F365" s="26">
        <f>IFERROR(+VLOOKUP("LEINNF"&amp;A365,'Main File'!A:O,10,0),0)</f>
        <v>0</v>
      </c>
      <c r="G365" s="26">
        <f>IFERROR(+VLOOKUP("LEINNF"&amp;A365,'Main File'!A:O,11,0),0)</f>
        <v>0</v>
      </c>
      <c r="H365" s="26">
        <f>IFERROR(+VLOOKUP("LEINNF"&amp;A365,'Main File'!A:O,12,0),0)</f>
        <v>0</v>
      </c>
      <c r="I365" s="26">
        <f>IFERROR(+VLOOKUP("LEINNF"&amp;A365,'Main File'!A:O,13,0),0)</f>
        <v>0</v>
      </c>
      <c r="J365" s="26">
        <f>IFERROR(+VLOOKUP("LEINNF"&amp;A365,'Main File'!A:O,14,0),0)</f>
        <v>0</v>
      </c>
      <c r="K365" s="26">
        <f>IFERROR(+VLOOKUP("LEINNF"&amp;A365,'Main File'!A:O,15,0),0)</f>
        <v>0</v>
      </c>
    </row>
    <row r="366" spans="1:11" x14ac:dyDescent="0.25">
      <c r="A366" s="9">
        <f t="shared" si="5"/>
        <v>43553</v>
      </c>
      <c r="B366" s="26">
        <f>IFERROR(+VLOOKUP("LEINNF"&amp;A366,'Main File'!A:O,6,0),0)</f>
        <v>0</v>
      </c>
      <c r="C366" s="26">
        <f>IFERROR(+VLOOKUP("LEINNF"&amp;A366,'Main File'!A:O,7,0),0)</f>
        <v>0</v>
      </c>
      <c r="D366" s="26">
        <f>IFERROR(+VLOOKUP("LEINNF"&amp;A366,'Main File'!A:O,8,0),0)</f>
        <v>0</v>
      </c>
      <c r="E366" s="26">
        <f>IFERROR(+VLOOKUP("LEINNF"&amp;A366,'Main File'!A:O,9,0),0)</f>
        <v>0</v>
      </c>
      <c r="F366" s="26">
        <f>IFERROR(+VLOOKUP("LEINNF"&amp;A366,'Main File'!A:O,10,0),0)</f>
        <v>0</v>
      </c>
      <c r="G366" s="26">
        <f>IFERROR(+VLOOKUP("LEINNF"&amp;A366,'Main File'!A:O,11,0),0)</f>
        <v>0</v>
      </c>
      <c r="H366" s="26">
        <f>IFERROR(+VLOOKUP("LEINNF"&amp;A366,'Main File'!A:O,12,0),0)</f>
        <v>0</v>
      </c>
      <c r="I366" s="26">
        <f>IFERROR(+VLOOKUP("LEINNF"&amp;A366,'Main File'!A:O,13,0),0)</f>
        <v>0</v>
      </c>
      <c r="J366" s="26">
        <f>IFERROR(+VLOOKUP("LEINNF"&amp;A366,'Main File'!A:O,14,0),0)</f>
        <v>0</v>
      </c>
      <c r="K366" s="26">
        <f>IFERROR(+VLOOKUP("LEINNF"&amp;A366,'Main File'!A:O,15,0),0)</f>
        <v>0</v>
      </c>
    </row>
    <row r="367" spans="1:11" x14ac:dyDescent="0.25">
      <c r="A367" s="9">
        <f t="shared" si="5"/>
        <v>43554</v>
      </c>
      <c r="B367" s="26">
        <f>IFERROR(+VLOOKUP("LEINNF"&amp;A367,'Main File'!A:O,6,0),0)</f>
        <v>0</v>
      </c>
      <c r="C367" s="26">
        <f>IFERROR(+VLOOKUP("LEINNF"&amp;A367,'Main File'!A:O,7,0),0)</f>
        <v>0</v>
      </c>
      <c r="D367" s="26">
        <f>IFERROR(+VLOOKUP("LEINNF"&amp;A367,'Main File'!A:O,8,0),0)</f>
        <v>0</v>
      </c>
      <c r="E367" s="26">
        <f>IFERROR(+VLOOKUP("LEINNF"&amp;A367,'Main File'!A:O,9,0),0)</f>
        <v>0</v>
      </c>
      <c r="F367" s="26">
        <f>IFERROR(+VLOOKUP("LEINNF"&amp;A367,'Main File'!A:O,10,0),0)</f>
        <v>0</v>
      </c>
      <c r="G367" s="26">
        <f>IFERROR(+VLOOKUP("LEINNF"&amp;A367,'Main File'!A:O,11,0),0)</f>
        <v>0</v>
      </c>
      <c r="H367" s="26">
        <f>IFERROR(+VLOOKUP("LEINNF"&amp;A367,'Main File'!A:O,12,0),0)</f>
        <v>0</v>
      </c>
      <c r="I367" s="26">
        <f>IFERROR(+VLOOKUP("LEINNF"&amp;A367,'Main File'!A:O,13,0),0)</f>
        <v>0</v>
      </c>
      <c r="J367" s="26">
        <f>IFERROR(+VLOOKUP("LEINNF"&amp;A367,'Main File'!A:O,14,0),0)</f>
        <v>0</v>
      </c>
      <c r="K367" s="26">
        <f>IFERROR(+VLOOKUP("LEINNF"&amp;A367,'Main File'!A:O,15,0),0)</f>
        <v>0</v>
      </c>
    </row>
    <row r="368" spans="1:11" x14ac:dyDescent="0.25">
      <c r="A368" s="9">
        <f t="shared" si="5"/>
        <v>43555</v>
      </c>
      <c r="B368" s="26">
        <f>IFERROR(+VLOOKUP("LEINNF"&amp;A368,'Main File'!A:O,6,0),0)</f>
        <v>0</v>
      </c>
      <c r="C368" s="26">
        <f>IFERROR(+VLOOKUP("LEINNF"&amp;A368,'Main File'!A:O,7,0),0)</f>
        <v>0</v>
      </c>
      <c r="D368" s="26">
        <f>IFERROR(+VLOOKUP("LEINNF"&amp;A368,'Main File'!A:O,8,0),0)</f>
        <v>0</v>
      </c>
      <c r="E368" s="26">
        <f>IFERROR(+VLOOKUP("LEINNF"&amp;A368,'Main File'!A:O,9,0),0)</f>
        <v>0</v>
      </c>
      <c r="F368" s="26">
        <f>IFERROR(+VLOOKUP("LEINNF"&amp;A368,'Main File'!A:O,10,0),0)</f>
        <v>0</v>
      </c>
      <c r="G368" s="26">
        <f>IFERROR(+VLOOKUP("LEINNF"&amp;A368,'Main File'!A:O,11,0),0)</f>
        <v>0</v>
      </c>
      <c r="H368" s="26">
        <f>IFERROR(+VLOOKUP("LEINNF"&amp;A368,'Main File'!A:O,12,0),0)</f>
        <v>0</v>
      </c>
      <c r="I368" s="26">
        <f>IFERROR(+VLOOKUP("LEINNF"&amp;A368,'Main File'!A:O,13,0),0)</f>
        <v>0</v>
      </c>
      <c r="J368" s="26">
        <f>IFERROR(+VLOOKUP("LEINNF"&amp;A368,'Main File'!A:O,14,0),0)</f>
        <v>0</v>
      </c>
      <c r="K368" s="26">
        <f>IFERROR(+VLOOKUP("LEINNF"&amp;A368,'Main File'!A:O,15,0),0)</f>
        <v>0</v>
      </c>
    </row>
    <row r="369" spans="1:11" x14ac:dyDescent="0.25">
      <c r="A369" s="9"/>
      <c r="B369" s="14"/>
      <c r="C369" s="14"/>
      <c r="D369" s="14"/>
      <c r="E369" s="14"/>
      <c r="F369" s="14"/>
      <c r="G369" s="14"/>
      <c r="H369" s="14"/>
      <c r="I369" s="14"/>
      <c r="J369" s="14"/>
      <c r="K369" s="14"/>
    </row>
    <row r="370" spans="1:11" x14ac:dyDescent="0.25">
      <c r="A370" s="10" t="s">
        <v>84</v>
      </c>
      <c r="B370" s="16"/>
      <c r="C370" s="16"/>
      <c r="D370" s="16"/>
      <c r="E370" s="16"/>
      <c r="F370" s="16"/>
      <c r="G370" s="16"/>
      <c r="H370" s="16"/>
      <c r="I370" s="16"/>
      <c r="J370" s="16"/>
      <c r="K370" s="17"/>
    </row>
    <row r="371" spans="1:11" x14ac:dyDescent="0.25">
      <c r="A371" s="11" t="s">
        <v>85</v>
      </c>
      <c r="B371" s="18"/>
      <c r="C371" s="18"/>
      <c r="D371" s="18"/>
      <c r="E371" s="18"/>
      <c r="F371" s="18"/>
      <c r="G371" s="18"/>
      <c r="H371" s="18"/>
      <c r="I371" s="18"/>
      <c r="J371" s="18"/>
      <c r="K371" s="19"/>
    </row>
    <row r="372" spans="1:11" x14ac:dyDescent="0.25">
      <c r="A372" s="11" t="s">
        <v>86</v>
      </c>
      <c r="B372" s="18"/>
      <c r="C372" s="18"/>
      <c r="D372" s="18"/>
      <c r="E372" s="18"/>
      <c r="F372" s="18"/>
      <c r="G372" s="18"/>
      <c r="H372" s="18"/>
      <c r="I372" s="18"/>
      <c r="J372" s="18"/>
      <c r="K372" s="19"/>
    </row>
    <row r="373" spans="1:11" x14ac:dyDescent="0.25">
      <c r="A373" s="11" t="s">
        <v>87</v>
      </c>
      <c r="B373" s="18"/>
      <c r="C373" s="18"/>
      <c r="D373" s="18"/>
      <c r="E373" s="18"/>
      <c r="F373" s="18"/>
      <c r="G373" s="18"/>
      <c r="H373" s="18"/>
      <c r="I373" s="18"/>
      <c r="J373" s="18"/>
      <c r="K373" s="19"/>
    </row>
    <row r="374" spans="1:11" x14ac:dyDescent="0.25">
      <c r="A374" s="11" t="s">
        <v>88</v>
      </c>
      <c r="B374" s="18"/>
      <c r="C374" s="18"/>
      <c r="D374" s="18"/>
      <c r="E374" s="18"/>
      <c r="F374" s="18"/>
      <c r="G374" s="18"/>
      <c r="H374" s="18"/>
      <c r="I374" s="18"/>
      <c r="J374" s="18"/>
      <c r="K374" s="19"/>
    </row>
    <row r="375" spans="1:11" x14ac:dyDescent="0.25">
      <c r="A375" s="12" t="s">
        <v>89</v>
      </c>
      <c r="B375" s="20"/>
      <c r="C375" s="20"/>
      <c r="D375" s="20"/>
      <c r="E375" s="20"/>
      <c r="F375" s="20"/>
      <c r="G375" s="20"/>
      <c r="H375" s="20"/>
      <c r="I375" s="20"/>
      <c r="J375" s="20"/>
      <c r="K375" s="21"/>
    </row>
  </sheetData>
  <mergeCells count="3">
    <mergeCell ref="A1:K1"/>
    <mergeCell ref="B2:F2"/>
    <mergeCell ref="G2:K2"/>
  </mergeCells>
  <hyperlinks>
    <hyperlink ref="N1" location="index!A1" display="Go to Index" xr:uid="{666EB3D7-3E70-44A5-911B-B6BFC4E1F759}"/>
  </hyperlinks>
  <pageMargins left="0.7" right="0.7" top="0.75" bottom="0.75" header="0.3" footer="0.3"/>
  <pageSetup paperSize="9" orientation="portrait" verticalDpi="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4F27B9-4B08-4741-92ED-58A0DE4A33F6}">
  <dimension ref="A1:N375"/>
  <sheetViews>
    <sheetView workbookViewId="0">
      <pane xSplit="1" ySplit="3" topLeftCell="B34" activePane="bottomRight" state="frozen"/>
      <selection pane="topRight" activeCell="B1" sqref="B1"/>
      <selection pane="bottomLeft" activeCell="A4" sqref="A4"/>
      <selection pane="bottomRight" activeCell="B368" sqref="B34:K368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Index Fund- Sensex Plan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IFERROR(+VLOOKUP("LEINSX"&amp;A4,'Main File'!A:O,6,0),0)</f>
        <v>1.7000539771540855</v>
      </c>
      <c r="C4" s="26">
        <f>IFERROR(+VLOOKUP("LEINSX"&amp;A4,'Main File'!A:O,7,0),0)</f>
        <v>0</v>
      </c>
      <c r="D4" s="26">
        <f>IFERROR(+VLOOKUP("LEINSX"&amp;A4,'Main File'!A:O,8,0),0)</f>
        <v>0</v>
      </c>
      <c r="E4" s="26">
        <f>IFERROR(+VLOOKUP("LEINSX"&amp;A4,'Main File'!A:O,9,0),0)</f>
        <v>0.12600826728360245</v>
      </c>
      <c r="F4" s="26">
        <f>IFERROR(+VLOOKUP("LEINSX"&amp;A4,'Main File'!A:O,10,0),0)</f>
        <v>1.8260622444376879</v>
      </c>
      <c r="G4" s="26">
        <f>IFERROR(+VLOOKUP("LEINSX"&amp;A4,'Main File'!A:O,11,0),0)</f>
        <v>1.1380365088583091</v>
      </c>
      <c r="H4" s="26">
        <f>IFERROR(+VLOOKUP("LEINSX"&amp;A4,'Main File'!A:O,12,0),0)</f>
        <v>0</v>
      </c>
      <c r="I4" s="26">
        <f>IFERROR(+VLOOKUP("LEINSX"&amp;A4,'Main File'!A:O,13,0),0)</f>
        <v>0</v>
      </c>
      <c r="J4" s="26">
        <f>IFERROR(+VLOOKUP("LEINSX"&amp;A4,'Main File'!A:O,14,0),0)</f>
        <v>0.11483682605300898</v>
      </c>
      <c r="K4" s="26">
        <f>IFERROR(+VLOOKUP("LEINSX"&amp;A4,'Main File'!A:O,15,0),0)</f>
        <v>1.2528733349113181</v>
      </c>
    </row>
    <row r="5" spans="1:14" x14ac:dyDescent="0.25">
      <c r="A5" s="9">
        <f>A4+1</f>
        <v>43192</v>
      </c>
      <c r="B5" s="26">
        <f>IFERROR(+VLOOKUP("LEINSX"&amp;A5,'Main File'!A:O,6,0),0)</f>
        <v>1.7000684411176119</v>
      </c>
      <c r="C5" s="26">
        <f>IFERROR(+VLOOKUP("LEINSX"&amp;A5,'Main File'!A:O,7,0),0)</f>
        <v>0</v>
      </c>
      <c r="D5" s="26">
        <f>IFERROR(+VLOOKUP("LEINSX"&amp;A5,'Main File'!A:O,8,0),0)</f>
        <v>0</v>
      </c>
      <c r="E5" s="26">
        <f>IFERROR(+VLOOKUP("LEINSX"&amp;A5,'Main File'!A:O,9,0),0)</f>
        <v>0.12601178533245891</v>
      </c>
      <c r="F5" s="26">
        <f>IFERROR(+VLOOKUP("LEINSX"&amp;A5,'Main File'!A:O,10,0),0)</f>
        <v>1.8260802264500708</v>
      </c>
      <c r="G5" s="26">
        <f>IFERROR(+VLOOKUP("LEINSX"&amp;A5,'Main File'!A:O,11,0),0)</f>
        <v>1.1385312765247799</v>
      </c>
      <c r="H5" s="26">
        <f>IFERROR(+VLOOKUP("LEINSX"&amp;A5,'Main File'!A:O,12,0),0)</f>
        <v>0</v>
      </c>
      <c r="I5" s="26">
        <f>IFERROR(+VLOOKUP("LEINSX"&amp;A5,'Main File'!A:O,13,0),0)</f>
        <v>0</v>
      </c>
      <c r="J5" s="26">
        <f>IFERROR(+VLOOKUP("LEINSX"&amp;A5,'Main File'!A:O,14,0),0)</f>
        <v>0.11491277413528285</v>
      </c>
      <c r="K5" s="26">
        <f>IFERROR(+VLOOKUP("LEINSX"&amp;A5,'Main File'!A:O,15,0),0)</f>
        <v>1.2534440506600628</v>
      </c>
    </row>
    <row r="6" spans="1:14" x14ac:dyDescent="0.25">
      <c r="A6" s="9">
        <f>+A5+1</f>
        <v>43193</v>
      </c>
      <c r="B6" s="26">
        <f>IFERROR(+VLOOKUP("LEINSX"&amp;A6,'Main File'!A:O,6,0),0)</f>
        <v>1.7000596736085203</v>
      </c>
      <c r="C6" s="26">
        <f>IFERROR(+VLOOKUP("LEINSX"&amp;A6,'Main File'!A:O,7,0),0)</f>
        <v>0</v>
      </c>
      <c r="D6" s="26">
        <f>IFERROR(+VLOOKUP("LEINSX"&amp;A6,'Main File'!A:O,8,0),0)</f>
        <v>0</v>
      </c>
      <c r="E6" s="26">
        <f>IFERROR(+VLOOKUP("LEINSX"&amp;A6,'Main File'!A:O,9,0),0)</f>
        <v>0.12600779810006191</v>
      </c>
      <c r="F6" s="26">
        <f>IFERROR(+VLOOKUP("LEINSX"&amp;A6,'Main File'!A:O,10,0),0)</f>
        <v>1.8260674717085821</v>
      </c>
      <c r="G6" s="26">
        <f>IFERROR(+VLOOKUP("LEINSX"&amp;A6,'Main File'!A:O,11,0),0)</f>
        <v>1.138278754441014</v>
      </c>
      <c r="H6" s="26">
        <f>IFERROR(+VLOOKUP("LEINSX"&amp;A6,'Main File'!A:O,12,0),0)</f>
        <v>0</v>
      </c>
      <c r="I6" s="26">
        <f>IFERROR(+VLOOKUP("LEINSX"&amp;A6,'Main File'!A:O,13,0),0)</f>
        <v>0</v>
      </c>
      <c r="J6" s="26">
        <f>IFERROR(+VLOOKUP("LEINSX"&amp;A6,'Main File'!A:O,14,0),0)</f>
        <v>0.11488440163773413</v>
      </c>
      <c r="K6" s="26">
        <f>IFERROR(+VLOOKUP("LEINSX"&amp;A6,'Main File'!A:O,15,0),0)</f>
        <v>1.2531631560787482</v>
      </c>
    </row>
    <row r="7" spans="1:14" x14ac:dyDescent="0.25">
      <c r="A7" s="9">
        <f t="shared" ref="A7:A70" si="0">+A6+1</f>
        <v>43194</v>
      </c>
      <c r="B7" s="26">
        <f>IFERROR(+VLOOKUP("LEINSX"&amp;A7,'Main File'!A:O,6,0),0)</f>
        <v>1.7000552265045605</v>
      </c>
      <c r="C7" s="26">
        <f>IFERROR(+VLOOKUP("LEINSX"&amp;A7,'Main File'!A:O,7,0),0)</f>
        <v>0</v>
      </c>
      <c r="D7" s="26">
        <f>IFERROR(+VLOOKUP("LEINSX"&amp;A7,'Main File'!A:O,8,0),0)</f>
        <v>0</v>
      </c>
      <c r="E7" s="26">
        <f>IFERROR(+VLOOKUP("LEINSX"&amp;A7,'Main File'!A:O,9,0),0)</f>
        <v>0.12600349059696708</v>
      </c>
      <c r="F7" s="26">
        <f>IFERROR(+VLOOKUP("LEINSX"&amp;A7,'Main File'!A:O,10,0),0)</f>
        <v>1.8260587171015277</v>
      </c>
      <c r="G7" s="26">
        <f>IFERROR(+VLOOKUP("LEINSX"&amp;A7,'Main File'!A:O,11,0),0)</f>
        <v>1.1374256497867727</v>
      </c>
      <c r="H7" s="26">
        <f>IFERROR(+VLOOKUP("LEINSX"&amp;A7,'Main File'!A:O,12,0),0)</f>
        <v>0</v>
      </c>
      <c r="I7" s="26">
        <f>IFERROR(+VLOOKUP("LEINSX"&amp;A7,'Main File'!A:O,13,0),0)</f>
        <v>0</v>
      </c>
      <c r="J7" s="26">
        <f>IFERROR(+VLOOKUP("LEINSX"&amp;A7,'Main File'!A:O,14,0),0)</f>
        <v>0.11475836157272747</v>
      </c>
      <c r="K7" s="26">
        <f>IFERROR(+VLOOKUP("LEINSX"&amp;A7,'Main File'!A:O,15,0),0)</f>
        <v>1.2521840113595002</v>
      </c>
    </row>
    <row r="8" spans="1:14" x14ac:dyDescent="0.25">
      <c r="A8" s="9">
        <f t="shared" si="0"/>
        <v>43195</v>
      </c>
      <c r="B8" s="26">
        <f>IFERROR(+VLOOKUP("LEINSX"&amp;A8,'Main File'!A:O,6,0),0)</f>
        <v>1.7000507585083597</v>
      </c>
      <c r="C8" s="26">
        <f>IFERROR(+VLOOKUP("LEINSX"&amp;A8,'Main File'!A:O,7,0),0)</f>
        <v>0</v>
      </c>
      <c r="D8" s="26">
        <f>IFERROR(+VLOOKUP("LEINSX"&amp;A8,'Main File'!A:O,8,0),0)</f>
        <v>0</v>
      </c>
      <c r="E8" s="26">
        <f>IFERROR(+VLOOKUP("LEINSX"&amp;A8,'Main File'!A:O,9,0),0)</f>
        <v>0.12600481945473185</v>
      </c>
      <c r="F8" s="26">
        <f>IFERROR(+VLOOKUP("LEINSX"&amp;A8,'Main File'!A:O,10,0),0)</f>
        <v>1.8260555779630916</v>
      </c>
      <c r="G8" s="26">
        <f>IFERROR(+VLOOKUP("LEINSX"&amp;A8,'Main File'!A:O,11,0),0)</f>
        <v>1.1392136042856524</v>
      </c>
      <c r="H8" s="26">
        <f>IFERROR(+VLOOKUP("LEINSX"&amp;A8,'Main File'!A:O,12,0),0)</f>
        <v>0</v>
      </c>
      <c r="I8" s="26">
        <f>IFERROR(+VLOOKUP("LEINSX"&amp;A8,'Main File'!A:O,13,0),0)</f>
        <v>0</v>
      </c>
      <c r="J8" s="26">
        <f>IFERROR(+VLOOKUP("LEINSX"&amp;A8,'Main File'!A:O,14,0),0)</f>
        <v>0.11506208724188895</v>
      </c>
      <c r="K8" s="26">
        <f>IFERROR(+VLOOKUP("LEINSX"&amp;A8,'Main File'!A:O,15,0),0)</f>
        <v>1.2542756915275415</v>
      </c>
    </row>
    <row r="9" spans="1:14" x14ac:dyDescent="0.25">
      <c r="A9" s="9">
        <f t="shared" si="0"/>
        <v>43196</v>
      </c>
      <c r="B9" s="26">
        <f>IFERROR(+VLOOKUP("LEINSX"&amp;A9,'Main File'!A:O,6,0),0)</f>
        <v>1.7000589975222153</v>
      </c>
      <c r="C9" s="26">
        <f>IFERROR(+VLOOKUP("LEINSX"&amp;A9,'Main File'!A:O,7,0),0)</f>
        <v>0</v>
      </c>
      <c r="D9" s="26">
        <f>IFERROR(+VLOOKUP("LEINSX"&amp;A9,'Main File'!A:O,8,0),0)</f>
        <v>0</v>
      </c>
      <c r="E9" s="26">
        <f>IFERROR(+VLOOKUP("LEINSX"&amp;A9,'Main File'!A:O,9,0),0)</f>
        <v>0.12600682636725949</v>
      </c>
      <c r="F9" s="26">
        <f>IFERROR(+VLOOKUP("LEINSX"&amp;A9,'Main File'!A:O,10,0),0)</f>
        <v>1.8260658238894749</v>
      </c>
      <c r="G9" s="26">
        <f>IFERROR(+VLOOKUP("LEINSX"&amp;A9,'Main File'!A:O,11,0),0)</f>
        <v>1.1381773854299468</v>
      </c>
      <c r="H9" s="26">
        <f>IFERROR(+VLOOKUP("LEINSX"&amp;A9,'Main File'!A:O,12,0),0)</f>
        <v>0</v>
      </c>
      <c r="I9" s="26">
        <f>IFERROR(+VLOOKUP("LEINSX"&amp;A9,'Main File'!A:O,13,0),0)</f>
        <v>0</v>
      </c>
      <c r="J9" s="26">
        <f>IFERROR(+VLOOKUP("LEINSX"&amp;A9,'Main File'!A:O,14,0),0)</f>
        <v>0.11487140464072401</v>
      </c>
      <c r="K9" s="26">
        <f>IFERROR(+VLOOKUP("LEINSX"&amp;A9,'Main File'!A:O,15,0),0)</f>
        <v>1.2530487900706708</v>
      </c>
    </row>
    <row r="10" spans="1:14" x14ac:dyDescent="0.25">
      <c r="A10" s="9">
        <f t="shared" si="0"/>
        <v>43197</v>
      </c>
      <c r="B10" s="26">
        <f>IFERROR(+VLOOKUP("LEINSX"&amp;A10,'Main File'!A:O,6,0),0)</f>
        <v>1.7000583296305019</v>
      </c>
      <c r="C10" s="26">
        <f>IFERROR(+VLOOKUP("LEINSX"&amp;A10,'Main File'!A:O,7,0),0)</f>
        <v>0</v>
      </c>
      <c r="D10" s="26">
        <f>IFERROR(+VLOOKUP("LEINSX"&amp;A10,'Main File'!A:O,8,0),0)</f>
        <v>0</v>
      </c>
      <c r="E10" s="26">
        <f>IFERROR(+VLOOKUP("LEINSX"&amp;A10,'Main File'!A:O,9,0),0)</f>
        <v>0.12600654293612559</v>
      </c>
      <c r="F10" s="26">
        <f>IFERROR(+VLOOKUP("LEINSX"&amp;A10,'Main File'!A:O,10,0),0)</f>
        <v>1.8260648725666275</v>
      </c>
      <c r="G10" s="26">
        <f>IFERROR(+VLOOKUP("LEINSX"&amp;A10,'Main File'!A:O,11,0),0)</f>
        <v>1.1381567879697927</v>
      </c>
      <c r="H10" s="26">
        <f>IFERROR(+VLOOKUP("LEINSX"&amp;A10,'Main File'!A:O,12,0),0)</f>
        <v>0</v>
      </c>
      <c r="I10" s="26">
        <f>IFERROR(+VLOOKUP("LEINSX"&amp;A10,'Main File'!A:O,13,0),0)</f>
        <v>0</v>
      </c>
      <c r="J10" s="26">
        <f>IFERROR(+VLOOKUP("LEINSX"&amp;A10,'Main File'!A:O,14,0),0)</f>
        <v>0.11487519316715712</v>
      </c>
      <c r="K10" s="26">
        <f>IFERROR(+VLOOKUP("LEINSX"&amp;A10,'Main File'!A:O,15,0),0)</f>
        <v>1.2530319811369499</v>
      </c>
    </row>
    <row r="11" spans="1:14" x14ac:dyDescent="0.25">
      <c r="A11" s="9">
        <f t="shared" si="0"/>
        <v>43198</v>
      </c>
      <c r="B11" s="26">
        <f>IFERROR(+VLOOKUP("LEINSX"&amp;A11,'Main File'!A:O,6,0),0)</f>
        <v>1.7000544481615445</v>
      </c>
      <c r="C11" s="26">
        <f>IFERROR(+VLOOKUP("LEINSX"&amp;A11,'Main File'!A:O,7,0),0)</f>
        <v>0</v>
      </c>
      <c r="D11" s="26">
        <f>IFERROR(+VLOOKUP("LEINSX"&amp;A11,'Main File'!A:O,8,0),0)</f>
        <v>0</v>
      </c>
      <c r="E11" s="26">
        <f>IFERROR(+VLOOKUP("LEINSX"&amp;A11,'Main File'!A:O,9,0),0)</f>
        <v>0.12600625913398442</v>
      </c>
      <c r="F11" s="26">
        <f>IFERROR(+VLOOKUP("LEINSX"&amp;A11,'Main File'!A:O,10,0),0)</f>
        <v>1.8260607072955288</v>
      </c>
      <c r="G11" s="26">
        <f>IFERROR(+VLOOKUP("LEINSX"&amp;A11,'Main File'!A:O,11,0),0)</f>
        <v>1.1381652568128329</v>
      </c>
      <c r="H11" s="26">
        <f>IFERROR(+VLOOKUP("LEINSX"&amp;A11,'Main File'!A:O,12,0),0)</f>
        <v>0</v>
      </c>
      <c r="I11" s="26">
        <f>IFERROR(+VLOOKUP("LEINSX"&amp;A11,'Main File'!A:O,13,0),0)</f>
        <v>0</v>
      </c>
      <c r="J11" s="26">
        <f>IFERROR(+VLOOKUP("LEINSX"&amp;A11,'Main File'!A:O,14,0),0)</f>
        <v>0.11487898185200464</v>
      </c>
      <c r="K11" s="26">
        <f>IFERROR(+VLOOKUP("LEINSX"&amp;A11,'Main File'!A:O,15,0),0)</f>
        <v>1.2530442386648375</v>
      </c>
    </row>
    <row r="12" spans="1:14" x14ac:dyDescent="0.25">
      <c r="A12" s="9">
        <f t="shared" si="0"/>
        <v>43199</v>
      </c>
      <c r="B12" s="26">
        <f>IFERROR(+VLOOKUP("LEINSX"&amp;A12,'Main File'!A:O,6,0),0)</f>
        <v>1.7000589444560046</v>
      </c>
      <c r="C12" s="26">
        <f>IFERROR(+VLOOKUP("LEINSX"&amp;A12,'Main File'!A:O,7,0),0)</f>
        <v>0</v>
      </c>
      <c r="D12" s="26">
        <f>IFERROR(+VLOOKUP("LEINSX"&amp;A12,'Main File'!A:O,8,0),0)</f>
        <v>0</v>
      </c>
      <c r="E12" s="26">
        <f>IFERROR(+VLOOKUP("LEINSX"&amp;A12,'Main File'!A:O,9,0),0)</f>
        <v>0.12600554522743393</v>
      </c>
      <c r="F12" s="26">
        <f>IFERROR(+VLOOKUP("LEINSX"&amp;A12,'Main File'!A:O,10,0),0)</f>
        <v>1.8260644896834386</v>
      </c>
      <c r="G12" s="26">
        <f>IFERROR(+VLOOKUP("LEINSX"&amp;A12,'Main File'!A:O,11,0),0)</f>
        <v>1.1384463414950148</v>
      </c>
      <c r="H12" s="26">
        <f>IFERROR(+VLOOKUP("LEINSX"&amp;A12,'Main File'!A:O,12,0),0)</f>
        <v>0</v>
      </c>
      <c r="I12" s="26">
        <f>IFERROR(+VLOOKUP("LEINSX"&amp;A12,'Main File'!A:O,13,0),0)</f>
        <v>0</v>
      </c>
      <c r="J12" s="26">
        <f>IFERROR(+VLOOKUP("LEINSX"&amp;A12,'Main File'!A:O,14,0),0)</f>
        <v>0.11491801236164065</v>
      </c>
      <c r="K12" s="26">
        <f>IFERROR(+VLOOKUP("LEINSX"&amp;A12,'Main File'!A:O,15,0),0)</f>
        <v>1.2533643538566555</v>
      </c>
    </row>
    <row r="13" spans="1:14" x14ac:dyDescent="0.25">
      <c r="A13" s="9">
        <f t="shared" si="0"/>
        <v>43200</v>
      </c>
      <c r="B13" s="26">
        <f>IFERROR(+VLOOKUP("LEINSX"&amp;A13,'Main File'!A:O,6,0),0)</f>
        <v>1.7000606261715214</v>
      </c>
      <c r="C13" s="26">
        <f>IFERROR(+VLOOKUP("LEINSX"&amp;A13,'Main File'!A:O,7,0),0)</f>
        <v>0</v>
      </c>
      <c r="D13" s="26">
        <f>IFERROR(+VLOOKUP("LEINSX"&amp;A13,'Main File'!A:O,8,0),0)</f>
        <v>0</v>
      </c>
      <c r="E13" s="26">
        <f>IFERROR(+VLOOKUP("LEINSX"&amp;A13,'Main File'!A:O,9,0),0)</f>
        <v>0.12600403626205409</v>
      </c>
      <c r="F13" s="26">
        <f>IFERROR(+VLOOKUP("LEINSX"&amp;A13,'Main File'!A:O,10,0),0)</f>
        <v>1.8260646624335755</v>
      </c>
      <c r="G13" s="26">
        <f>IFERROR(+VLOOKUP("LEINSX"&amp;A13,'Main File'!A:O,11,0),0)</f>
        <v>1.1383257798756949</v>
      </c>
      <c r="H13" s="26">
        <f>IFERROR(+VLOOKUP("LEINSX"&amp;A13,'Main File'!A:O,12,0),0)</f>
        <v>0</v>
      </c>
      <c r="I13" s="26">
        <f>IFERROR(+VLOOKUP("LEINSX"&amp;A13,'Main File'!A:O,13,0),0)</f>
        <v>0</v>
      </c>
      <c r="J13" s="26">
        <f>IFERROR(+VLOOKUP("LEINSX"&amp;A13,'Main File'!A:O,14,0),0)</f>
        <v>0.1149013946260062</v>
      </c>
      <c r="K13" s="26">
        <f>IFERROR(+VLOOKUP("LEINSX"&amp;A13,'Main File'!A:O,15,0),0)</f>
        <v>1.2532271745017012</v>
      </c>
    </row>
    <row r="14" spans="1:14" x14ac:dyDescent="0.25">
      <c r="A14" s="9">
        <f t="shared" si="0"/>
        <v>43201</v>
      </c>
      <c r="B14" s="26">
        <f>IFERROR(+VLOOKUP("LEINSX"&amp;A14,'Main File'!A:O,6,0),0)</f>
        <v>1.7000583887573399</v>
      </c>
      <c r="C14" s="26">
        <f>IFERROR(+VLOOKUP("LEINSX"&amp;A14,'Main File'!A:O,7,0),0)</f>
        <v>0</v>
      </c>
      <c r="D14" s="26">
        <f>IFERROR(+VLOOKUP("LEINSX"&amp;A14,'Main File'!A:O,8,0),0)</f>
        <v>0</v>
      </c>
      <c r="E14" s="26">
        <f>IFERROR(+VLOOKUP("LEINSX"&amp;A14,'Main File'!A:O,9,0),0)</f>
        <v>0.12600472440355301</v>
      </c>
      <c r="F14" s="26">
        <f>IFERROR(+VLOOKUP("LEINSX"&amp;A14,'Main File'!A:O,10,0),0)</f>
        <v>1.8260631131608929</v>
      </c>
      <c r="G14" s="26">
        <f>IFERROR(+VLOOKUP("LEINSX"&amp;A14,'Main File'!A:O,11,0),0)</f>
        <v>1.1382753379413433</v>
      </c>
      <c r="H14" s="26">
        <f>IFERROR(+VLOOKUP("LEINSX"&amp;A14,'Main File'!A:O,12,0),0)</f>
        <v>0</v>
      </c>
      <c r="I14" s="26">
        <f>IFERROR(+VLOOKUP("LEINSX"&amp;A14,'Main File'!A:O,13,0),0)</f>
        <v>0</v>
      </c>
      <c r="J14" s="26">
        <f>IFERROR(+VLOOKUP("LEINSX"&amp;A14,'Main File'!A:O,14,0),0)</f>
        <v>0.11488423844347656</v>
      </c>
      <c r="K14" s="26">
        <f>IFERROR(+VLOOKUP("LEINSX"&amp;A14,'Main File'!A:O,15,0),0)</f>
        <v>1.2531595763848198</v>
      </c>
    </row>
    <row r="15" spans="1:14" x14ac:dyDescent="0.25">
      <c r="A15" s="9">
        <f t="shared" si="0"/>
        <v>43202</v>
      </c>
      <c r="B15" s="26">
        <f>IFERROR(+VLOOKUP("LEINSX"&amp;A15,'Main File'!A:O,6,0),0)</f>
        <v>1.70006141445736</v>
      </c>
      <c r="C15" s="26">
        <f>IFERROR(+VLOOKUP("LEINSX"&amp;A15,'Main File'!A:O,7,0),0)</f>
        <v>0</v>
      </c>
      <c r="D15" s="26">
        <f>IFERROR(+VLOOKUP("LEINSX"&amp;A15,'Main File'!A:O,8,0),0)</f>
        <v>0</v>
      </c>
      <c r="E15" s="26">
        <f>IFERROR(+VLOOKUP("LEINSX"&amp;A15,'Main File'!A:O,9,0),0)</f>
        <v>0.12600888048282616</v>
      </c>
      <c r="F15" s="26">
        <f>IFERROR(+VLOOKUP("LEINSX"&amp;A15,'Main File'!A:O,10,0),0)</f>
        <v>1.8260702949401861</v>
      </c>
      <c r="G15" s="26">
        <f>IFERROR(+VLOOKUP("LEINSX"&amp;A15,'Main File'!A:O,11,0),0)</f>
        <v>1.1384552338774749</v>
      </c>
      <c r="H15" s="26">
        <f>IFERROR(+VLOOKUP("LEINSX"&amp;A15,'Main File'!A:O,12,0),0)</f>
        <v>0</v>
      </c>
      <c r="I15" s="26">
        <f>IFERROR(+VLOOKUP("LEINSX"&amp;A15,'Main File'!A:O,13,0),0)</f>
        <v>0</v>
      </c>
      <c r="J15" s="26">
        <f>IFERROR(+VLOOKUP("LEINSX"&amp;A15,'Main File'!A:O,14,0),0)</f>
        <v>0.11491008942821083</v>
      </c>
      <c r="K15" s="26">
        <f>IFERROR(+VLOOKUP("LEINSX"&amp;A15,'Main File'!A:O,15,0),0)</f>
        <v>1.2533653233056858</v>
      </c>
    </row>
    <row r="16" spans="1:14" x14ac:dyDescent="0.25">
      <c r="A16" s="9">
        <f t="shared" si="0"/>
        <v>43203</v>
      </c>
      <c r="B16" s="26">
        <f>IFERROR(+VLOOKUP("LEINSX"&amp;A16,'Main File'!A:O,6,0),0)</f>
        <v>1.7000639921636134</v>
      </c>
      <c r="C16" s="26">
        <f>IFERROR(+VLOOKUP("LEINSX"&amp;A16,'Main File'!A:O,7,0),0)</f>
        <v>0</v>
      </c>
      <c r="D16" s="26">
        <f>IFERROR(+VLOOKUP("LEINSX"&amp;A16,'Main File'!A:O,8,0),0)</f>
        <v>0</v>
      </c>
      <c r="E16" s="26">
        <f>IFERROR(+VLOOKUP("LEINSX"&amp;A16,'Main File'!A:O,9,0),0)</f>
        <v>0.1260032772232165</v>
      </c>
      <c r="F16" s="26">
        <f>IFERROR(+VLOOKUP("LEINSX"&amp;A16,'Main File'!A:O,10,0),0)</f>
        <v>1.8260672693868298</v>
      </c>
      <c r="G16" s="26">
        <f>IFERROR(+VLOOKUP("LEINSX"&amp;A16,'Main File'!A:O,11,0),0)</f>
        <v>1.1383348103494102</v>
      </c>
      <c r="H16" s="26">
        <f>IFERROR(+VLOOKUP("LEINSX"&amp;A16,'Main File'!A:O,12,0),0)</f>
        <v>0</v>
      </c>
      <c r="I16" s="26">
        <f>IFERROR(+VLOOKUP("LEINSX"&amp;A16,'Main File'!A:O,13,0),0)</f>
        <v>0</v>
      </c>
      <c r="J16" s="26">
        <f>IFERROR(+VLOOKUP("LEINSX"&amp;A16,'Main File'!A:O,14,0),0)</f>
        <v>0.11490797490623537</v>
      </c>
      <c r="K16" s="26">
        <f>IFERROR(+VLOOKUP("LEINSX"&amp;A16,'Main File'!A:O,15,0),0)</f>
        <v>1.2532427852556456</v>
      </c>
    </row>
    <row r="17" spans="1:11" x14ac:dyDescent="0.25">
      <c r="A17" s="9">
        <f t="shared" si="0"/>
        <v>43204</v>
      </c>
      <c r="B17" s="26">
        <f>IFERROR(+VLOOKUP("LEINSX"&amp;A17,'Main File'!A:O,6,0),0)</f>
        <v>1.7000574389397984</v>
      </c>
      <c r="C17" s="26">
        <f>IFERROR(+VLOOKUP("LEINSX"&amp;A17,'Main File'!A:O,7,0),0)</f>
        <v>0</v>
      </c>
      <c r="D17" s="26">
        <f>IFERROR(+VLOOKUP("LEINSX"&amp;A17,'Main File'!A:O,8,0),0)</f>
        <v>0</v>
      </c>
      <c r="E17" s="26">
        <f>IFERROR(+VLOOKUP("LEINSX"&amp;A17,'Main File'!A:O,9,0),0)</f>
        <v>0.12600420515184277</v>
      </c>
      <c r="F17" s="26">
        <f>IFERROR(+VLOOKUP("LEINSX"&amp;A17,'Main File'!A:O,10,0),0)</f>
        <v>1.8260616440916413</v>
      </c>
      <c r="G17" s="26">
        <f>IFERROR(+VLOOKUP("LEINSX"&amp;A17,'Main File'!A:O,11,0),0)</f>
        <v>1.1381703139411545</v>
      </c>
      <c r="H17" s="26">
        <f>IFERROR(+VLOOKUP("LEINSX"&amp;A17,'Main File'!A:O,12,0),0)</f>
        <v>0</v>
      </c>
      <c r="I17" s="26">
        <f>IFERROR(+VLOOKUP("LEINSX"&amp;A17,'Main File'!A:O,13,0),0)</f>
        <v>0</v>
      </c>
      <c r="J17" s="26">
        <f>IFERROR(+VLOOKUP("LEINSX"&amp;A17,'Main File'!A:O,14,0),0)</f>
        <v>0.11487289042425884</v>
      </c>
      <c r="K17" s="26">
        <f>IFERROR(+VLOOKUP("LEINSX"&amp;A17,'Main File'!A:O,15,0),0)</f>
        <v>1.2530432043654134</v>
      </c>
    </row>
    <row r="18" spans="1:11" x14ac:dyDescent="0.25">
      <c r="A18" s="9">
        <f t="shared" si="0"/>
        <v>43205</v>
      </c>
      <c r="B18" s="26">
        <f>IFERROR(+VLOOKUP("LEINSX"&amp;A18,'Main File'!A:O,6,0),0)</f>
        <v>1.7000586573735754</v>
      </c>
      <c r="C18" s="26">
        <f>IFERROR(+VLOOKUP("LEINSX"&amp;A18,'Main File'!A:O,7,0),0)</f>
        <v>0</v>
      </c>
      <c r="D18" s="26">
        <f>IFERROR(+VLOOKUP("LEINSX"&amp;A18,'Main File'!A:O,8,0),0)</f>
        <v>0</v>
      </c>
      <c r="E18" s="26">
        <f>IFERROR(+VLOOKUP("LEINSX"&amp;A18,'Main File'!A:O,9,0),0)</f>
        <v>0.12600406477341353</v>
      </c>
      <c r="F18" s="26">
        <f>IFERROR(+VLOOKUP("LEINSX"&amp;A18,'Main File'!A:O,10,0),0)</f>
        <v>1.8260627221469889</v>
      </c>
      <c r="G18" s="26">
        <f>IFERROR(+VLOOKUP("LEINSX"&amp;A18,'Main File'!A:O,11,0),0)</f>
        <v>1.1381797362884079</v>
      </c>
      <c r="H18" s="26">
        <f>IFERROR(+VLOOKUP("LEINSX"&amp;A18,'Main File'!A:O,12,0),0)</f>
        <v>0</v>
      </c>
      <c r="I18" s="26">
        <f>IFERROR(+VLOOKUP("LEINSX"&amp;A18,'Main File'!A:O,13,0),0)</f>
        <v>0</v>
      </c>
      <c r="J18" s="26">
        <f>IFERROR(+VLOOKUP("LEINSX"&amp;A18,'Main File'!A:O,14,0),0)</f>
        <v>0.11487672553959755</v>
      </c>
      <c r="K18" s="26">
        <f>IFERROR(+VLOOKUP("LEINSX"&amp;A18,'Main File'!A:O,15,0),0)</f>
        <v>1.2530564618280053</v>
      </c>
    </row>
    <row r="19" spans="1:11" x14ac:dyDescent="0.25">
      <c r="A19" s="9">
        <f t="shared" si="0"/>
        <v>43206</v>
      </c>
      <c r="B19" s="26">
        <f>IFERROR(+VLOOKUP("LEINSX"&amp;A19,'Main File'!A:O,6,0),0)</f>
        <v>1.7000602721539562</v>
      </c>
      <c r="C19" s="26">
        <f>IFERROR(+VLOOKUP("LEINSX"&amp;A19,'Main File'!A:O,7,0),0)</f>
        <v>0</v>
      </c>
      <c r="D19" s="26">
        <f>IFERROR(+VLOOKUP("LEINSX"&amp;A19,'Main File'!A:O,8,0),0)</f>
        <v>0</v>
      </c>
      <c r="E19" s="26">
        <f>IFERROR(+VLOOKUP("LEINSX"&amp;A19,'Main File'!A:O,9,0),0)</f>
        <v>0.12600768267695536</v>
      </c>
      <c r="F19" s="26">
        <f>IFERROR(+VLOOKUP("LEINSX"&amp;A19,'Main File'!A:O,10,0),0)</f>
        <v>1.8260679548309116</v>
      </c>
      <c r="G19" s="26">
        <f>IFERROR(+VLOOKUP("LEINSX"&amp;A19,'Main File'!A:O,11,0),0)</f>
        <v>1.1383482571881409</v>
      </c>
      <c r="H19" s="26">
        <f>IFERROR(+VLOOKUP("LEINSX"&amp;A19,'Main File'!A:O,12,0),0)</f>
        <v>0</v>
      </c>
      <c r="I19" s="26">
        <f>IFERROR(+VLOOKUP("LEINSX"&amp;A19,'Main File'!A:O,13,0),0)</f>
        <v>0</v>
      </c>
      <c r="J19" s="26">
        <f>IFERROR(+VLOOKUP("LEINSX"&amp;A19,'Main File'!A:O,14,0),0)</f>
        <v>0.11487473840527056</v>
      </c>
      <c r="K19" s="26">
        <f>IFERROR(+VLOOKUP("LEINSX"&amp;A19,'Main File'!A:O,15,0),0)</f>
        <v>1.2532229955934115</v>
      </c>
    </row>
    <row r="20" spans="1:11" x14ac:dyDescent="0.25">
      <c r="A20" s="9">
        <f t="shared" si="0"/>
        <v>43207</v>
      </c>
      <c r="B20" s="26">
        <f>IFERROR(+VLOOKUP("LEINSX"&amp;A20,'Main File'!A:O,6,0),0)</f>
        <v>1.7000550509025179</v>
      </c>
      <c r="C20" s="26">
        <f>IFERROR(+VLOOKUP("LEINSX"&amp;A20,'Main File'!A:O,7,0),0)</f>
        <v>0</v>
      </c>
      <c r="D20" s="26">
        <f>IFERROR(+VLOOKUP("LEINSX"&amp;A20,'Main File'!A:O,8,0),0)</f>
        <v>0</v>
      </c>
      <c r="E20" s="26">
        <f>IFERROR(+VLOOKUP("LEINSX"&amp;A20,'Main File'!A:O,9,0),0)</f>
        <v>0.12600785204113671</v>
      </c>
      <c r="F20" s="26">
        <f>IFERROR(+VLOOKUP("LEINSX"&amp;A20,'Main File'!A:O,10,0),0)</f>
        <v>1.8260629029436546</v>
      </c>
      <c r="G20" s="26">
        <f>IFERROR(+VLOOKUP("LEINSX"&amp;A20,'Main File'!A:O,11,0),0)</f>
        <v>1.138423629660589</v>
      </c>
      <c r="H20" s="26">
        <f>IFERROR(+VLOOKUP("LEINSX"&amp;A20,'Main File'!A:O,12,0),0)</f>
        <v>0</v>
      </c>
      <c r="I20" s="26">
        <f>IFERROR(+VLOOKUP("LEINSX"&amp;A20,'Main File'!A:O,13,0),0)</f>
        <v>0</v>
      </c>
      <c r="J20" s="26">
        <f>IFERROR(+VLOOKUP("LEINSX"&amp;A20,'Main File'!A:O,14,0),0)</f>
        <v>0.11490774215567512</v>
      </c>
      <c r="K20" s="26">
        <f>IFERROR(+VLOOKUP("LEINSX"&amp;A20,'Main File'!A:O,15,0),0)</f>
        <v>1.2533313718162642</v>
      </c>
    </row>
    <row r="21" spans="1:11" x14ac:dyDescent="0.25">
      <c r="A21" s="9">
        <f t="shared" si="0"/>
        <v>43208</v>
      </c>
      <c r="B21" s="26">
        <f>IFERROR(+VLOOKUP("LEINSX"&amp;A21,'Main File'!A:O,6,0),0)</f>
        <v>1.7000643305870846</v>
      </c>
      <c r="C21" s="26">
        <f>IFERROR(+VLOOKUP("LEINSX"&amp;A21,'Main File'!A:O,7,0),0)</f>
        <v>0</v>
      </c>
      <c r="D21" s="26">
        <f>IFERROR(+VLOOKUP("LEINSX"&amp;A21,'Main File'!A:O,8,0),0)</f>
        <v>0</v>
      </c>
      <c r="E21" s="26">
        <f>IFERROR(+VLOOKUP("LEINSX"&amp;A21,'Main File'!A:O,9,0),0)</f>
        <v>0.12600139901038471</v>
      </c>
      <c r="F21" s="26">
        <f>IFERROR(+VLOOKUP("LEINSX"&amp;A21,'Main File'!A:O,10,0),0)</f>
        <v>1.8260657295974694</v>
      </c>
      <c r="G21" s="26">
        <f>IFERROR(+VLOOKUP("LEINSX"&amp;A21,'Main File'!A:O,11,0),0)</f>
        <v>1.1381213403550892</v>
      </c>
      <c r="H21" s="26">
        <f>IFERROR(+VLOOKUP("LEINSX"&amp;A21,'Main File'!A:O,12,0),0)</f>
        <v>0</v>
      </c>
      <c r="I21" s="26">
        <f>IFERROR(+VLOOKUP("LEINSX"&amp;A21,'Main File'!A:O,13,0),0)</f>
        <v>0</v>
      </c>
      <c r="J21" s="26">
        <f>IFERROR(+VLOOKUP("LEINSX"&amp;A21,'Main File'!A:O,14,0),0)</f>
        <v>0.11488222702099643</v>
      </c>
      <c r="K21" s="26">
        <f>IFERROR(+VLOOKUP("LEINSX"&amp;A21,'Main File'!A:O,15,0),0)</f>
        <v>1.2530035673760855</v>
      </c>
    </row>
    <row r="22" spans="1:11" x14ac:dyDescent="0.25">
      <c r="A22" s="9">
        <f t="shared" si="0"/>
        <v>43209</v>
      </c>
      <c r="B22" s="26">
        <f>IFERROR(+VLOOKUP("LEINSX"&amp;A22,'Main File'!A:O,6,0),0)</f>
        <v>1.7000616675478548</v>
      </c>
      <c r="C22" s="26">
        <f>IFERROR(+VLOOKUP("LEINSX"&amp;A22,'Main File'!A:O,7,0),0)</f>
        <v>0</v>
      </c>
      <c r="D22" s="26">
        <f>IFERROR(+VLOOKUP("LEINSX"&amp;A22,'Main File'!A:O,8,0),0)</f>
        <v>0</v>
      </c>
      <c r="E22" s="26">
        <f>IFERROR(+VLOOKUP("LEINSX"&amp;A22,'Main File'!A:O,9,0),0)</f>
        <v>0.12600746343574709</v>
      </c>
      <c r="F22" s="26">
        <f>IFERROR(+VLOOKUP("LEINSX"&amp;A22,'Main File'!A:O,10,0),0)</f>
        <v>1.8260691309836019</v>
      </c>
      <c r="G22" s="26">
        <f>IFERROR(+VLOOKUP("LEINSX"&amp;A22,'Main File'!A:O,11,0),0)</f>
        <v>1.1384270979948108</v>
      </c>
      <c r="H22" s="26">
        <f>IFERROR(+VLOOKUP("LEINSX"&amp;A22,'Main File'!A:O,12,0),0)</f>
        <v>0</v>
      </c>
      <c r="I22" s="26">
        <f>IFERROR(+VLOOKUP("LEINSX"&amp;A22,'Main File'!A:O,13,0),0)</f>
        <v>0</v>
      </c>
      <c r="J22" s="26">
        <f>IFERROR(+VLOOKUP("LEINSX"&amp;A22,'Main File'!A:O,14,0),0)</f>
        <v>0.11492393000408171</v>
      </c>
      <c r="K22" s="26">
        <f>IFERROR(+VLOOKUP("LEINSX"&amp;A22,'Main File'!A:O,15,0),0)</f>
        <v>1.2533510279988924</v>
      </c>
    </row>
    <row r="23" spans="1:11" x14ac:dyDescent="0.25">
      <c r="A23" s="9">
        <f t="shared" si="0"/>
        <v>43210</v>
      </c>
      <c r="B23" s="26">
        <f>IFERROR(+VLOOKUP("LEINSX"&amp;A23,'Main File'!A:O,6,0),0)</f>
        <v>1.700055797249457</v>
      </c>
      <c r="C23" s="26">
        <f>IFERROR(+VLOOKUP("LEINSX"&amp;A23,'Main File'!A:O,7,0),0)</f>
        <v>0</v>
      </c>
      <c r="D23" s="26">
        <f>IFERROR(+VLOOKUP("LEINSX"&amp;A23,'Main File'!A:O,8,0),0)</f>
        <v>0</v>
      </c>
      <c r="E23" s="26">
        <f>IFERROR(+VLOOKUP("LEINSX"&amp;A23,'Main File'!A:O,9,0),0)</f>
        <v>0.12600163462619596</v>
      </c>
      <c r="F23" s="26">
        <f>IFERROR(+VLOOKUP("LEINSX"&amp;A23,'Main File'!A:O,10,0),0)</f>
        <v>1.8260574318756531</v>
      </c>
      <c r="G23" s="26">
        <f>IFERROR(+VLOOKUP("LEINSX"&amp;A23,'Main File'!A:O,11,0),0)</f>
        <v>1.1380184253569217</v>
      </c>
      <c r="H23" s="26">
        <f>IFERROR(+VLOOKUP("LEINSX"&amp;A23,'Main File'!A:O,12,0),0)</f>
        <v>0</v>
      </c>
      <c r="I23" s="26">
        <f>IFERROR(+VLOOKUP("LEINSX"&amp;A23,'Main File'!A:O,13,0),0)</f>
        <v>0</v>
      </c>
      <c r="J23" s="26">
        <f>IFERROR(+VLOOKUP("LEINSX"&amp;A23,'Main File'!A:O,14,0),0)</f>
        <v>0.11486312431347079</v>
      </c>
      <c r="K23" s="26">
        <f>IFERROR(+VLOOKUP("LEINSX"&amp;A23,'Main File'!A:O,15,0),0)</f>
        <v>1.2528815496703924</v>
      </c>
    </row>
    <row r="24" spans="1:11" x14ac:dyDescent="0.25">
      <c r="A24" s="9">
        <f t="shared" si="0"/>
        <v>43211</v>
      </c>
      <c r="B24" s="26">
        <f>IFERROR(+VLOOKUP("LEINSX"&amp;A24,'Main File'!A:O,6,0),0)</f>
        <v>1.7000584240983909</v>
      </c>
      <c r="C24" s="26">
        <f>IFERROR(+VLOOKUP("LEINSX"&amp;A24,'Main File'!A:O,7,0),0)</f>
        <v>0</v>
      </c>
      <c r="D24" s="26">
        <f>IFERROR(+VLOOKUP("LEINSX"&amp;A24,'Main File'!A:O,8,0),0)</f>
        <v>0</v>
      </c>
      <c r="E24" s="26">
        <f>IFERROR(+VLOOKUP("LEINSX"&amp;A24,'Main File'!A:O,9,0),0)</f>
        <v>0.12600598782490771</v>
      </c>
      <c r="F24" s="26">
        <f>IFERROR(+VLOOKUP("LEINSX"&amp;A24,'Main File'!A:O,10,0),0)</f>
        <v>1.8260644119232987</v>
      </c>
      <c r="G24" s="26">
        <f>IFERROR(+VLOOKUP("LEINSX"&amp;A24,'Main File'!A:O,11,0),0)</f>
        <v>1.1380601824274759</v>
      </c>
      <c r="H24" s="26">
        <f>IFERROR(+VLOOKUP("LEINSX"&amp;A24,'Main File'!A:O,12,0),0)</f>
        <v>0</v>
      </c>
      <c r="I24" s="26">
        <f>IFERROR(+VLOOKUP("LEINSX"&amp;A24,'Main File'!A:O,13,0),0)</f>
        <v>0</v>
      </c>
      <c r="J24" s="26">
        <f>IFERROR(+VLOOKUP("LEINSX"&amp;A24,'Main File'!A:O,14,0),0)</f>
        <v>0.11485298126242988</v>
      </c>
      <c r="K24" s="26">
        <f>IFERROR(+VLOOKUP("LEINSX"&amp;A24,'Main File'!A:O,15,0),0)</f>
        <v>1.2529131636899058</v>
      </c>
    </row>
    <row r="25" spans="1:11" x14ac:dyDescent="0.25">
      <c r="A25" s="9">
        <f t="shared" si="0"/>
        <v>43212</v>
      </c>
      <c r="B25" s="26">
        <f>IFERROR(+VLOOKUP("LEINSX"&amp;A25,'Main File'!A:O,6,0),0)</f>
        <v>1.7000562225521396</v>
      </c>
      <c r="C25" s="26">
        <f>IFERROR(+VLOOKUP("LEINSX"&amp;A25,'Main File'!A:O,7,0),0)</f>
        <v>0</v>
      </c>
      <c r="D25" s="26">
        <f>IFERROR(+VLOOKUP("LEINSX"&amp;A25,'Main File'!A:O,8,0),0)</f>
        <v>0</v>
      </c>
      <c r="E25" s="26">
        <f>IFERROR(+VLOOKUP("LEINSX"&amp;A25,'Main File'!A:O,9,0),0)</f>
        <v>0.12600582839875862</v>
      </c>
      <c r="F25" s="26">
        <f>IFERROR(+VLOOKUP("LEINSX"&amp;A25,'Main File'!A:O,10,0),0)</f>
        <v>1.8260620509508982</v>
      </c>
      <c r="G25" s="26">
        <f>IFERROR(+VLOOKUP("LEINSX"&amp;A25,'Main File'!A:O,11,0),0)</f>
        <v>1.1380687303681229</v>
      </c>
      <c r="H25" s="26">
        <f>IFERROR(+VLOOKUP("LEINSX"&amp;A25,'Main File'!A:O,12,0),0)</f>
        <v>0</v>
      </c>
      <c r="I25" s="26">
        <f>IFERROR(+VLOOKUP("LEINSX"&amp;A25,'Main File'!A:O,13,0),0)</f>
        <v>0</v>
      </c>
      <c r="J25" s="26">
        <f>IFERROR(+VLOOKUP("LEINSX"&amp;A25,'Main File'!A:O,14,0),0)</f>
        <v>0.11485671519452295</v>
      </c>
      <c r="K25" s="26">
        <f>IFERROR(+VLOOKUP("LEINSX"&amp;A25,'Main File'!A:O,15,0),0)</f>
        <v>1.252925445562646</v>
      </c>
    </row>
    <row r="26" spans="1:11" x14ac:dyDescent="0.25">
      <c r="A26" s="9">
        <f t="shared" si="0"/>
        <v>43213</v>
      </c>
      <c r="B26" s="26">
        <f>IFERROR(+VLOOKUP("LEINSX"&amp;A26,'Main File'!A:O,6,0),0)</f>
        <v>1.7000639813245981</v>
      </c>
      <c r="C26" s="26">
        <f>IFERROR(+VLOOKUP("LEINSX"&amp;A26,'Main File'!A:O,7,0),0)</f>
        <v>0</v>
      </c>
      <c r="D26" s="26">
        <f>IFERROR(+VLOOKUP("LEINSX"&amp;A26,'Main File'!A:O,8,0),0)</f>
        <v>0</v>
      </c>
      <c r="E26" s="26">
        <f>IFERROR(+VLOOKUP("LEINSX"&amp;A26,'Main File'!A:O,9,0),0)</f>
        <v>0.12600471649803027</v>
      </c>
      <c r="F26" s="26">
        <f>IFERROR(+VLOOKUP("LEINSX"&amp;A26,'Main File'!A:O,10,0),0)</f>
        <v>1.8260686978226284</v>
      </c>
      <c r="G26" s="26">
        <f>IFERROR(+VLOOKUP("LEINSX"&amp;A26,'Main File'!A:O,11,0),0)</f>
        <v>1.138094703709521</v>
      </c>
      <c r="H26" s="26">
        <f>IFERROR(+VLOOKUP("LEINSX"&amp;A26,'Main File'!A:O,12,0),0)</f>
        <v>0</v>
      </c>
      <c r="I26" s="26">
        <f>IFERROR(+VLOOKUP("LEINSX"&amp;A26,'Main File'!A:O,13,0),0)</f>
        <v>0</v>
      </c>
      <c r="J26" s="26">
        <f>IFERROR(+VLOOKUP("LEINSX"&amp;A26,'Main File'!A:O,14,0),0)</f>
        <v>0.11485972197375592</v>
      </c>
      <c r="K26" s="26">
        <f>IFERROR(+VLOOKUP("LEINSX"&amp;A26,'Main File'!A:O,15,0),0)</f>
        <v>1.252954425683277</v>
      </c>
    </row>
    <row r="27" spans="1:11" x14ac:dyDescent="0.25">
      <c r="A27" s="9">
        <f t="shared" si="0"/>
        <v>43214</v>
      </c>
      <c r="B27" s="26">
        <f>IFERROR(+VLOOKUP("LEINSX"&amp;A27,'Main File'!A:O,6,0),0)</f>
        <v>1.7000600585192847</v>
      </c>
      <c r="C27" s="26">
        <f>IFERROR(+VLOOKUP("LEINSX"&amp;A27,'Main File'!A:O,7,0),0)</f>
        <v>0</v>
      </c>
      <c r="D27" s="26">
        <f>IFERROR(+VLOOKUP("LEINSX"&amp;A27,'Main File'!A:O,8,0),0)</f>
        <v>0</v>
      </c>
      <c r="E27" s="26">
        <f>IFERROR(+VLOOKUP("LEINSX"&amp;A27,'Main File'!A:O,9,0),0)</f>
        <v>0.12600493967862225</v>
      </c>
      <c r="F27" s="26">
        <f>IFERROR(+VLOOKUP("LEINSX"&amp;A27,'Main File'!A:O,10,0),0)</f>
        <v>1.8260649981979069</v>
      </c>
      <c r="G27" s="26">
        <f>IFERROR(+VLOOKUP("LEINSX"&amp;A27,'Main File'!A:O,11,0),0)</f>
        <v>1.1383627118599586</v>
      </c>
      <c r="H27" s="26">
        <f>IFERROR(+VLOOKUP("LEINSX"&amp;A27,'Main File'!A:O,12,0),0)</f>
        <v>0</v>
      </c>
      <c r="I27" s="26">
        <f>IFERROR(+VLOOKUP("LEINSX"&amp;A27,'Main File'!A:O,13,0),0)</f>
        <v>0</v>
      </c>
      <c r="J27" s="26">
        <f>IFERROR(+VLOOKUP("LEINSX"&amp;A27,'Main File'!A:O,14,0),0)</f>
        <v>0.11491126579461113</v>
      </c>
      <c r="K27" s="26">
        <f>IFERROR(+VLOOKUP("LEINSX"&amp;A27,'Main File'!A:O,15,0),0)</f>
        <v>1.2532739776545698</v>
      </c>
    </row>
    <row r="28" spans="1:11" x14ac:dyDescent="0.25">
      <c r="A28" s="9">
        <f t="shared" si="0"/>
        <v>43215</v>
      </c>
      <c r="B28" s="26">
        <f>IFERROR(+VLOOKUP("LEINSX"&amp;A28,'Main File'!A:O,6,0),0)</f>
        <v>1.7000612470722043</v>
      </c>
      <c r="C28" s="26">
        <f>IFERROR(+VLOOKUP("LEINSX"&amp;A28,'Main File'!A:O,7,0),0)</f>
        <v>0</v>
      </c>
      <c r="D28" s="26">
        <f>IFERROR(+VLOOKUP("LEINSX"&amp;A28,'Main File'!A:O,8,0),0)</f>
        <v>0</v>
      </c>
      <c r="E28" s="26">
        <f>IFERROR(+VLOOKUP("LEINSX"&amp;A28,'Main File'!A:O,9,0),0)</f>
        <v>0.12600850283674375</v>
      </c>
      <c r="F28" s="26">
        <f>IFERROR(+VLOOKUP("LEINSX"&amp;A28,'Main File'!A:O,10,0),0)</f>
        <v>1.826069749908948</v>
      </c>
      <c r="G28" s="26">
        <f>IFERROR(+VLOOKUP("LEINSX"&amp;A28,'Main File'!A:O,11,0),0)</f>
        <v>1.1378155634059699</v>
      </c>
      <c r="H28" s="26">
        <f>IFERROR(+VLOOKUP("LEINSX"&amp;A28,'Main File'!A:O,12,0),0)</f>
        <v>0</v>
      </c>
      <c r="I28" s="26">
        <f>IFERROR(+VLOOKUP("LEINSX"&amp;A28,'Main File'!A:O,13,0),0)</f>
        <v>0</v>
      </c>
      <c r="J28" s="26">
        <f>IFERROR(+VLOOKUP("LEINSX"&amp;A28,'Main File'!A:O,14,0),0)</f>
        <v>0.1147983252779924</v>
      </c>
      <c r="K28" s="26">
        <f>IFERROR(+VLOOKUP("LEINSX"&amp;A28,'Main File'!A:O,15,0),0)</f>
        <v>1.2526138886839624</v>
      </c>
    </row>
    <row r="29" spans="1:11" x14ac:dyDescent="0.25">
      <c r="A29" s="9">
        <f t="shared" si="0"/>
        <v>43216</v>
      </c>
      <c r="B29" s="26">
        <f>IFERROR(+VLOOKUP("LEINSX"&amp;A29,'Main File'!A:O,6,0),0)</f>
        <v>1.7000554897515452</v>
      </c>
      <c r="C29" s="26">
        <f>IFERROR(+VLOOKUP("LEINSX"&amp;A29,'Main File'!A:O,7,0),0)</f>
        <v>0</v>
      </c>
      <c r="D29" s="26">
        <f>IFERROR(+VLOOKUP("LEINSX"&amp;A29,'Main File'!A:O,8,0),0)</f>
        <v>0</v>
      </c>
      <c r="E29" s="26">
        <f>IFERROR(+VLOOKUP("LEINSX"&amp;A29,'Main File'!A:O,9,0),0)</f>
        <v>0.12600457030275544</v>
      </c>
      <c r="F29" s="26">
        <f>IFERROR(+VLOOKUP("LEINSX"&amp;A29,'Main File'!A:O,10,0),0)</f>
        <v>1.8260600600543007</v>
      </c>
      <c r="G29" s="26">
        <f>IFERROR(+VLOOKUP("LEINSX"&amp;A29,'Main File'!A:O,11,0),0)</f>
        <v>1.1384498796442917</v>
      </c>
      <c r="H29" s="26">
        <f>IFERROR(+VLOOKUP("LEINSX"&amp;A29,'Main File'!A:O,12,0),0)</f>
        <v>0</v>
      </c>
      <c r="I29" s="26">
        <f>IFERROR(+VLOOKUP("LEINSX"&amp;A29,'Main File'!A:O,13,0),0)</f>
        <v>0</v>
      </c>
      <c r="J29" s="26">
        <f>IFERROR(+VLOOKUP("LEINSX"&amp;A29,'Main File'!A:O,14,0),0)</f>
        <v>0.11491402120043719</v>
      </c>
      <c r="K29" s="26">
        <f>IFERROR(+VLOOKUP("LEINSX"&amp;A29,'Main File'!A:O,15,0),0)</f>
        <v>1.2533639008447288</v>
      </c>
    </row>
    <row r="30" spans="1:11" x14ac:dyDescent="0.25">
      <c r="A30" s="9">
        <f t="shared" si="0"/>
        <v>43217</v>
      </c>
      <c r="B30" s="26">
        <f>IFERROR(+VLOOKUP("LEINSX"&amp;A30,'Main File'!A:O,6,0),0)</f>
        <v>1.7000537691786313</v>
      </c>
      <c r="C30" s="26">
        <f>IFERROR(+VLOOKUP("LEINSX"&amp;A30,'Main File'!A:O,7,0),0)</f>
        <v>0</v>
      </c>
      <c r="D30" s="26">
        <f>IFERROR(+VLOOKUP("LEINSX"&amp;A30,'Main File'!A:O,8,0),0)</f>
        <v>0</v>
      </c>
      <c r="E30" s="26">
        <f>IFERROR(+VLOOKUP("LEINSX"&amp;A30,'Main File'!A:O,9,0),0)</f>
        <v>0.12600451830322509</v>
      </c>
      <c r="F30" s="26">
        <f>IFERROR(+VLOOKUP("LEINSX"&amp;A30,'Main File'!A:O,10,0),0)</f>
        <v>1.8260582874818563</v>
      </c>
      <c r="G30" s="26">
        <f>IFERROR(+VLOOKUP("LEINSX"&amp;A30,'Main File'!A:O,11,0),0)</f>
        <v>1.1385607208125208</v>
      </c>
      <c r="H30" s="26">
        <f>IFERROR(+VLOOKUP("LEINSX"&amp;A30,'Main File'!A:O,12,0),0)</f>
        <v>0</v>
      </c>
      <c r="I30" s="26">
        <f>IFERROR(+VLOOKUP("LEINSX"&amp;A30,'Main File'!A:O,13,0),0)</f>
        <v>0</v>
      </c>
      <c r="J30" s="26">
        <f>IFERROR(+VLOOKUP("LEINSX"&amp;A30,'Main File'!A:O,14,0),0)</f>
        <v>0.11494108229782719</v>
      </c>
      <c r="K30" s="26">
        <f>IFERROR(+VLOOKUP("LEINSX"&amp;A30,'Main File'!A:O,15,0),0)</f>
        <v>1.253501803110348</v>
      </c>
    </row>
    <row r="31" spans="1:11" x14ac:dyDescent="0.25">
      <c r="A31" s="9">
        <f t="shared" si="0"/>
        <v>43218</v>
      </c>
      <c r="B31" s="26">
        <f>IFERROR(+VLOOKUP("LEINSX"&amp;A31,'Main File'!A:O,6,0),0)</f>
        <v>1.700056877691198</v>
      </c>
      <c r="C31" s="26">
        <f>IFERROR(+VLOOKUP("LEINSX"&amp;A31,'Main File'!A:O,7,0),0)</f>
        <v>0</v>
      </c>
      <c r="D31" s="26">
        <f>IFERROR(+VLOOKUP("LEINSX"&amp;A31,'Main File'!A:O,8,0),0)</f>
        <v>0</v>
      </c>
      <c r="E31" s="26">
        <f>IFERROR(+VLOOKUP("LEINSX"&amp;A31,'Main File'!A:O,9,0),0)</f>
        <v>0.12600679466178299</v>
      </c>
      <c r="F31" s="26">
        <f>IFERROR(+VLOOKUP("LEINSX"&amp;A31,'Main File'!A:O,10,0),0)</f>
        <v>1.8260636723529808</v>
      </c>
      <c r="G31" s="26">
        <f>IFERROR(+VLOOKUP("LEINSX"&amp;A31,'Main File'!A:O,11,0),0)</f>
        <v>1.1378993638866901</v>
      </c>
      <c r="H31" s="26">
        <f>IFERROR(+VLOOKUP("LEINSX"&amp;A31,'Main File'!A:O,12,0),0)</f>
        <v>0</v>
      </c>
      <c r="I31" s="26">
        <f>IFERROR(+VLOOKUP("LEINSX"&amp;A31,'Main File'!A:O,13,0),0)</f>
        <v>0</v>
      </c>
      <c r="J31" s="26">
        <f>IFERROR(+VLOOKUP("LEINSX"&amp;A31,'Main File'!A:O,14,0),0)</f>
        <v>0.1148320768117897</v>
      </c>
      <c r="K31" s="26">
        <f>IFERROR(+VLOOKUP("LEINSX"&amp;A31,'Main File'!A:O,15,0),0)</f>
        <v>1.2527314406984797</v>
      </c>
    </row>
    <row r="32" spans="1:11" x14ac:dyDescent="0.25">
      <c r="A32" s="9">
        <f t="shared" si="0"/>
        <v>43219</v>
      </c>
      <c r="B32" s="26">
        <f>IFERROR(+VLOOKUP("LEINSX"&amp;A32,'Main File'!A:O,6,0),0)</f>
        <v>1.7000561002503884</v>
      </c>
      <c r="C32" s="26">
        <f>IFERROR(+VLOOKUP("LEINSX"&amp;A32,'Main File'!A:O,7,0),0)</f>
        <v>0</v>
      </c>
      <c r="D32" s="26">
        <f>IFERROR(+VLOOKUP("LEINSX"&amp;A32,'Main File'!A:O,8,0),0)</f>
        <v>0</v>
      </c>
      <c r="E32" s="26">
        <f>IFERROR(+VLOOKUP("LEINSX"&amp;A32,'Main File'!A:O,9,0),0)</f>
        <v>0.12600674076608981</v>
      </c>
      <c r="F32" s="26">
        <f>IFERROR(+VLOOKUP("LEINSX"&amp;A32,'Main File'!A:O,10,0),0)</f>
        <v>1.8260628410164783</v>
      </c>
      <c r="G32" s="26">
        <f>IFERROR(+VLOOKUP("LEINSX"&amp;A32,'Main File'!A:O,11,0),0)</f>
        <v>1.1378941668023963</v>
      </c>
      <c r="H32" s="26">
        <f>IFERROR(+VLOOKUP("LEINSX"&amp;A32,'Main File'!A:O,12,0),0)</f>
        <v>0</v>
      </c>
      <c r="I32" s="26">
        <f>IFERROR(+VLOOKUP("LEINSX"&amp;A32,'Main File'!A:O,13,0),0)</f>
        <v>0</v>
      </c>
      <c r="J32" s="26">
        <f>IFERROR(+VLOOKUP("LEINSX"&amp;A32,'Main File'!A:O,14,0),0)</f>
        <v>0.11483580457663881</v>
      </c>
      <c r="K32" s="26">
        <f>IFERROR(+VLOOKUP("LEINSX"&amp;A32,'Main File'!A:O,15,0),0)</f>
        <v>1.2527299713790352</v>
      </c>
    </row>
    <row r="33" spans="1:11" x14ac:dyDescent="0.25">
      <c r="A33" s="9">
        <f t="shared" si="0"/>
        <v>43220</v>
      </c>
      <c r="B33" s="26">
        <f>IFERROR(+VLOOKUP("LEINSX"&amp;A33,'Main File'!A:O,6,0),0)</f>
        <v>1.7000611260228016</v>
      </c>
      <c r="C33" s="26">
        <f>IFERROR(+VLOOKUP("LEINSX"&amp;A33,'Main File'!A:O,7,0),0)</f>
        <v>0</v>
      </c>
      <c r="D33" s="26">
        <f>IFERROR(+VLOOKUP("LEINSX"&amp;A33,'Main File'!A:O,8,0),0)</f>
        <v>0</v>
      </c>
      <c r="E33" s="26">
        <f>IFERROR(+VLOOKUP("LEINSX"&amp;A33,'Main File'!A:O,9,0),0)</f>
        <v>0.12600647966734393</v>
      </c>
      <c r="F33" s="26">
        <f>IFERROR(+VLOOKUP("LEINSX"&amp;A33,'Main File'!A:O,10,0),0)</f>
        <v>1.8260676056901455</v>
      </c>
      <c r="G33" s="26">
        <f>IFERROR(+VLOOKUP("LEINSX"&amp;A33,'Main File'!A:O,11,0),0)</f>
        <v>1.1382287524925496</v>
      </c>
      <c r="H33" s="26">
        <f>IFERROR(+VLOOKUP("LEINSX"&amp;A33,'Main File'!A:O,12,0),0)</f>
        <v>0</v>
      </c>
      <c r="I33" s="26">
        <f>IFERROR(+VLOOKUP("LEINSX"&amp;A33,'Main File'!A:O,13,0),0)</f>
        <v>0</v>
      </c>
      <c r="J33" s="26">
        <f>IFERROR(+VLOOKUP("LEINSX"&amp;A33,'Main File'!A:O,14,0),0)</f>
        <v>0.11488455155251262</v>
      </c>
      <c r="K33" s="26">
        <f>IFERROR(+VLOOKUP("LEINSX"&amp;A33,'Main File'!A:O,15,0),0)</f>
        <v>1.2531133040450622</v>
      </c>
    </row>
    <row r="34" spans="1:11" x14ac:dyDescent="0.25">
      <c r="A34" s="9">
        <f t="shared" si="0"/>
        <v>43221</v>
      </c>
      <c r="B34" s="26">
        <f>IFERROR(+VLOOKUP("LEINSX"&amp;A34,'Main File'!A:O,6,0),0)</f>
        <v>1.7000569874751459</v>
      </c>
      <c r="C34" s="26">
        <f>IFERROR(+VLOOKUP("LEINSX"&amp;A34,'Main File'!A:O,7,0),0)</f>
        <v>0</v>
      </c>
      <c r="D34" s="26">
        <f>IFERROR(+VLOOKUP("LEINSX"&amp;A34,'Main File'!A:O,8,0),0)</f>
        <v>0</v>
      </c>
      <c r="E34" s="26">
        <f>IFERROR(+VLOOKUP("LEINSX"&amp;A34,'Main File'!A:O,9,0),0)</f>
        <v>0.12600710563591791</v>
      </c>
      <c r="F34" s="26">
        <f>IFERROR(+VLOOKUP("LEINSX"&amp;A34,'Main File'!A:O,10,0),0)</f>
        <v>1.8260640931110639</v>
      </c>
      <c r="G34" s="26">
        <f>IFERROR(+VLOOKUP("LEINSX"&amp;A34,'Main File'!A:O,11,0),0)</f>
        <v>1.1382215241727116</v>
      </c>
      <c r="H34" s="26">
        <f>IFERROR(+VLOOKUP("LEINSX"&amp;A34,'Main File'!A:O,12,0),0)</f>
        <v>0</v>
      </c>
      <c r="I34" s="26">
        <f>IFERROR(+VLOOKUP("LEINSX"&amp;A34,'Main File'!A:O,13,0),0)</f>
        <v>0</v>
      </c>
      <c r="J34" s="26">
        <f>IFERROR(+VLOOKUP("LEINSX"&amp;A34,'Main File'!A:O,14,0),0)</f>
        <v>0.11488549296883137</v>
      </c>
      <c r="K34" s="26">
        <f>IFERROR(+VLOOKUP("LEINSX"&amp;A34,'Main File'!A:O,15,0),0)</f>
        <v>1.253107017141543</v>
      </c>
    </row>
    <row r="35" spans="1:11" x14ac:dyDescent="0.25">
      <c r="A35" s="9">
        <f t="shared" si="0"/>
        <v>43222</v>
      </c>
      <c r="B35" s="26">
        <f>IFERROR(+VLOOKUP("LEINSX"&amp;A35,'Main File'!A:O,6,0),0)</f>
        <v>1.7000596558969059</v>
      </c>
      <c r="C35" s="26">
        <f>IFERROR(+VLOOKUP("LEINSX"&amp;A35,'Main File'!A:O,7,0),0)</f>
        <v>0</v>
      </c>
      <c r="D35" s="26">
        <f>IFERROR(+VLOOKUP("LEINSX"&amp;A35,'Main File'!A:O,8,0),0)</f>
        <v>0</v>
      </c>
      <c r="E35" s="26">
        <f>IFERROR(+VLOOKUP("LEINSX"&amp;A35,'Main File'!A:O,9,0),0)</f>
        <v>0.12600929765124805</v>
      </c>
      <c r="F35" s="26">
        <f>IFERROR(+VLOOKUP("LEINSX"&amp;A35,'Main File'!A:O,10,0),0)</f>
        <v>1.826068953548154</v>
      </c>
      <c r="G35" s="26">
        <f>IFERROR(+VLOOKUP("LEINSX"&amp;A35,'Main File'!A:O,11,0),0)</f>
        <v>1.1379181402838467</v>
      </c>
      <c r="H35" s="26">
        <f>IFERROR(+VLOOKUP("LEINSX"&amp;A35,'Main File'!A:O,12,0),0)</f>
        <v>0</v>
      </c>
      <c r="I35" s="26">
        <f>IFERROR(+VLOOKUP("LEINSX"&amp;A35,'Main File'!A:O,13,0),0)</f>
        <v>0</v>
      </c>
      <c r="J35" s="26">
        <f>IFERROR(+VLOOKUP("LEINSX"&amp;A35,'Main File'!A:O,14,0),0)</f>
        <v>0.11482808794292677</v>
      </c>
      <c r="K35" s="26">
        <f>IFERROR(+VLOOKUP("LEINSX"&amp;A35,'Main File'!A:O,15,0),0)</f>
        <v>1.2527462282267736</v>
      </c>
    </row>
    <row r="36" spans="1:11" x14ac:dyDescent="0.25">
      <c r="A36" s="9">
        <f t="shared" si="0"/>
        <v>43223</v>
      </c>
      <c r="B36" s="26">
        <f>IFERROR(+VLOOKUP("LEINSX"&amp;A36,'Main File'!A:O,6,0),0)</f>
        <v>1.7000591836925927</v>
      </c>
      <c r="C36" s="26">
        <f>IFERROR(+VLOOKUP("LEINSX"&amp;A36,'Main File'!A:O,7,0),0)</f>
        <v>0</v>
      </c>
      <c r="D36" s="26">
        <f>IFERROR(+VLOOKUP("LEINSX"&amp;A36,'Main File'!A:O,8,0),0)</f>
        <v>0</v>
      </c>
      <c r="E36" s="26">
        <f>IFERROR(+VLOOKUP("LEINSX"&amp;A36,'Main File'!A:O,9,0),0)</f>
        <v>0.12600741018517758</v>
      </c>
      <c r="F36" s="26">
        <f>IFERROR(+VLOOKUP("LEINSX"&amp;A36,'Main File'!A:O,10,0),0)</f>
        <v>1.8260665938777703</v>
      </c>
      <c r="G36" s="26">
        <f>IFERROR(+VLOOKUP("LEINSX"&amp;A36,'Main File'!A:O,11,0),0)</f>
        <v>1.1377671145120278</v>
      </c>
      <c r="H36" s="26">
        <f>IFERROR(+VLOOKUP("LEINSX"&amp;A36,'Main File'!A:O,12,0),0)</f>
        <v>0</v>
      </c>
      <c r="I36" s="26">
        <f>IFERROR(+VLOOKUP("LEINSX"&amp;A36,'Main File'!A:O,13,0),0)</f>
        <v>0</v>
      </c>
      <c r="J36" s="26">
        <f>IFERROR(+VLOOKUP("LEINSX"&amp;A36,'Main File'!A:O,14,0),0)</f>
        <v>0.11479562408635109</v>
      </c>
      <c r="K36" s="26">
        <f>IFERROR(+VLOOKUP("LEINSX"&amp;A36,'Main File'!A:O,15,0),0)</f>
        <v>1.2525627385983789</v>
      </c>
    </row>
    <row r="37" spans="1:11" x14ac:dyDescent="0.25">
      <c r="A37" s="9">
        <f t="shared" si="0"/>
        <v>43224</v>
      </c>
      <c r="B37" s="26">
        <f>IFERROR(+VLOOKUP("LEINSX"&amp;A37,'Main File'!A:O,6,0),0)</f>
        <v>1.7000578222182927</v>
      </c>
      <c r="C37" s="26">
        <f>IFERROR(+VLOOKUP("LEINSX"&amp;A37,'Main File'!A:O,7,0),0)</f>
        <v>0</v>
      </c>
      <c r="D37" s="26">
        <f>IFERROR(+VLOOKUP("LEINSX"&amp;A37,'Main File'!A:O,8,0),0)</f>
        <v>0</v>
      </c>
      <c r="E37" s="26">
        <f>IFERROR(+VLOOKUP("LEINSX"&amp;A37,'Main File'!A:O,9,0),0)</f>
        <v>0.12600685016069776</v>
      </c>
      <c r="F37" s="26">
        <f>IFERROR(+VLOOKUP("LEINSX"&amp;A37,'Main File'!A:O,10,0),0)</f>
        <v>1.8260646723789904</v>
      </c>
      <c r="G37" s="26">
        <f>IFERROR(+VLOOKUP("LEINSX"&amp;A37,'Main File'!A:O,11,0),0)</f>
        <v>1.1374017727650714</v>
      </c>
      <c r="H37" s="26">
        <f>IFERROR(+VLOOKUP("LEINSX"&amp;A37,'Main File'!A:O,12,0),0)</f>
        <v>0</v>
      </c>
      <c r="I37" s="26">
        <f>IFERROR(+VLOOKUP("LEINSX"&amp;A37,'Main File'!A:O,13,0),0)</f>
        <v>0</v>
      </c>
      <c r="J37" s="26">
        <f>IFERROR(+VLOOKUP("LEINSX"&amp;A37,'Main File'!A:O,14,0),0)</f>
        <v>0.11472868276592349</v>
      </c>
      <c r="K37" s="26">
        <f>IFERROR(+VLOOKUP("LEINSX"&amp;A37,'Main File'!A:O,15,0),0)</f>
        <v>1.2521304555309949</v>
      </c>
    </row>
    <row r="38" spans="1:11" x14ac:dyDescent="0.25">
      <c r="A38" s="9">
        <f t="shared" si="0"/>
        <v>43225</v>
      </c>
      <c r="B38" s="26">
        <f>IFERROR(+VLOOKUP("LEINSX"&amp;A38,'Main File'!A:O,6,0),0)</f>
        <v>1.7000545033746732</v>
      </c>
      <c r="C38" s="26">
        <f>IFERROR(+VLOOKUP("LEINSX"&amp;A38,'Main File'!A:O,7,0),0)</f>
        <v>0</v>
      </c>
      <c r="D38" s="26">
        <f>IFERROR(+VLOOKUP("LEINSX"&amp;A38,'Main File'!A:O,8,0),0)</f>
        <v>0</v>
      </c>
      <c r="E38" s="26">
        <f>IFERROR(+VLOOKUP("LEINSX"&amp;A38,'Main File'!A:O,9,0),0)</f>
        <v>0.12600930786314415</v>
      </c>
      <c r="F38" s="26">
        <f>IFERROR(+VLOOKUP("LEINSX"&amp;A38,'Main File'!A:O,10,0),0)</f>
        <v>1.8260638112378174</v>
      </c>
      <c r="G38" s="26">
        <f>IFERROR(+VLOOKUP("LEINSX"&amp;A38,'Main File'!A:O,11,0),0)</f>
        <v>1.137730230609922</v>
      </c>
      <c r="H38" s="26">
        <f>IFERROR(+VLOOKUP("LEINSX"&amp;A38,'Main File'!A:O,12,0),0)</f>
        <v>0</v>
      </c>
      <c r="I38" s="26">
        <f>IFERROR(+VLOOKUP("LEINSX"&amp;A38,'Main File'!A:O,13,0),0)</f>
        <v>0</v>
      </c>
      <c r="J38" s="26">
        <f>IFERROR(+VLOOKUP("LEINSX"&amp;A38,'Main File'!A:O,14,0),0)</f>
        <v>0.11480024253698687</v>
      </c>
      <c r="K38" s="26">
        <f>IFERROR(+VLOOKUP("LEINSX"&amp;A38,'Main File'!A:O,15,0),0)</f>
        <v>1.2525304731469089</v>
      </c>
    </row>
    <row r="39" spans="1:11" x14ac:dyDescent="0.25">
      <c r="A39" s="9">
        <f t="shared" si="0"/>
        <v>43226</v>
      </c>
      <c r="B39" s="26">
        <f>IFERROR(+VLOOKUP("LEINSX"&amp;A39,'Main File'!A:O,6,0),0)</f>
        <v>1.70005979514001</v>
      </c>
      <c r="C39" s="26">
        <f>IFERROR(+VLOOKUP("LEINSX"&amp;A39,'Main File'!A:O,7,0),0)</f>
        <v>0</v>
      </c>
      <c r="D39" s="26">
        <f>IFERROR(+VLOOKUP("LEINSX"&amp;A39,'Main File'!A:O,8,0),0)</f>
        <v>0</v>
      </c>
      <c r="E39" s="26">
        <f>IFERROR(+VLOOKUP("LEINSX"&amp;A39,'Main File'!A:O,9,0),0)</f>
        <v>0.12600311024746733</v>
      </c>
      <c r="F39" s="26">
        <f>IFERROR(+VLOOKUP("LEINSX"&amp;A39,'Main File'!A:O,10,0),0)</f>
        <v>1.8260629053874773</v>
      </c>
      <c r="G39" s="26">
        <f>IFERROR(+VLOOKUP("LEINSX"&amp;A39,'Main File'!A:O,11,0),0)</f>
        <v>1.1377108040022881</v>
      </c>
      <c r="H39" s="26">
        <f>IFERROR(+VLOOKUP("LEINSX"&amp;A39,'Main File'!A:O,12,0),0)</f>
        <v>0</v>
      </c>
      <c r="I39" s="26">
        <f>IFERROR(+VLOOKUP("LEINSX"&amp;A39,'Main File'!A:O,13,0),0)</f>
        <v>0</v>
      </c>
      <c r="J39" s="26">
        <f>IFERROR(+VLOOKUP("LEINSX"&amp;A39,'Main File'!A:O,14,0),0)</f>
        <v>0.11480397754331767</v>
      </c>
      <c r="K39" s="26">
        <f>IFERROR(+VLOOKUP("LEINSX"&amp;A39,'Main File'!A:O,15,0),0)</f>
        <v>1.2525147815456057</v>
      </c>
    </row>
    <row r="40" spans="1:11" x14ac:dyDescent="0.25">
      <c r="A40" s="9">
        <f t="shared" si="0"/>
        <v>43227</v>
      </c>
      <c r="B40" s="26">
        <f>IFERROR(+VLOOKUP("LEINSX"&amp;A40,'Main File'!A:O,6,0),0)</f>
        <v>1.7000590021241082</v>
      </c>
      <c r="C40" s="26">
        <f>IFERROR(+VLOOKUP("LEINSX"&amp;A40,'Main File'!A:O,7,0),0)</f>
        <v>0</v>
      </c>
      <c r="D40" s="26">
        <f>IFERROR(+VLOOKUP("LEINSX"&amp;A40,'Main File'!A:O,8,0),0)</f>
        <v>0</v>
      </c>
      <c r="E40" s="26">
        <f>IFERROR(+VLOOKUP("LEINSX"&amp;A40,'Main File'!A:O,9,0),0)</f>
        <v>0.12600561226792539</v>
      </c>
      <c r="F40" s="26">
        <f>IFERROR(+VLOOKUP("LEINSX"&amp;A40,'Main File'!A:O,10,0),0)</f>
        <v>1.8260646143920336</v>
      </c>
      <c r="G40" s="26">
        <f>IFERROR(+VLOOKUP("LEINSX"&amp;A40,'Main File'!A:O,11,0),0)</f>
        <v>1.1382364853520943</v>
      </c>
      <c r="H40" s="26">
        <f>IFERROR(+VLOOKUP("LEINSX"&amp;A40,'Main File'!A:O,12,0),0)</f>
        <v>0</v>
      </c>
      <c r="I40" s="26">
        <f>IFERROR(+VLOOKUP("LEINSX"&amp;A40,'Main File'!A:O,13,0),0)</f>
        <v>0</v>
      </c>
      <c r="J40" s="26">
        <f>IFERROR(+VLOOKUP("LEINSX"&amp;A40,'Main File'!A:O,14,0),0)</f>
        <v>0.11489704725930058</v>
      </c>
      <c r="K40" s="26">
        <f>IFERROR(+VLOOKUP("LEINSX"&amp;A40,'Main File'!A:O,15,0),0)</f>
        <v>1.2531335326113948</v>
      </c>
    </row>
    <row r="41" spans="1:11" x14ac:dyDescent="0.25">
      <c r="A41" s="9">
        <f t="shared" si="0"/>
        <v>43228</v>
      </c>
      <c r="B41" s="26">
        <f>IFERROR(+VLOOKUP("LEINSX"&amp;A41,'Main File'!A:O,6,0),0)</f>
        <v>1.7000566801370298</v>
      </c>
      <c r="C41" s="26">
        <f>IFERROR(+VLOOKUP("LEINSX"&amp;A41,'Main File'!A:O,7,0),0)</f>
        <v>0</v>
      </c>
      <c r="D41" s="26">
        <f>IFERROR(+VLOOKUP("LEINSX"&amp;A41,'Main File'!A:O,8,0),0)</f>
        <v>0</v>
      </c>
      <c r="E41" s="26">
        <f>IFERROR(+VLOOKUP("LEINSX"&amp;A41,'Main File'!A:O,9,0),0)</f>
        <v>0.12600900460041453</v>
      </c>
      <c r="F41" s="26">
        <f>IFERROR(+VLOOKUP("LEINSX"&amp;A41,'Main File'!A:O,10,0),0)</f>
        <v>1.8260656847374444</v>
      </c>
      <c r="G41" s="26">
        <f>IFERROR(+VLOOKUP("LEINSX"&amp;A41,'Main File'!A:O,11,0),0)</f>
        <v>1.1376749309217256</v>
      </c>
      <c r="H41" s="26">
        <f>IFERROR(+VLOOKUP("LEINSX"&amp;A41,'Main File'!A:O,12,0),0)</f>
        <v>0</v>
      </c>
      <c r="I41" s="26">
        <f>IFERROR(+VLOOKUP("LEINSX"&amp;A41,'Main File'!A:O,13,0),0)</f>
        <v>0</v>
      </c>
      <c r="J41" s="26">
        <f>IFERROR(+VLOOKUP("LEINSX"&amp;A41,'Main File'!A:O,14,0),0)</f>
        <v>0.11477552404253392</v>
      </c>
      <c r="K41" s="26">
        <f>IFERROR(+VLOOKUP("LEINSX"&amp;A41,'Main File'!A:O,15,0),0)</f>
        <v>1.2524504549642594</v>
      </c>
    </row>
    <row r="42" spans="1:11" x14ac:dyDescent="0.25">
      <c r="A42" s="9">
        <f t="shared" si="0"/>
        <v>43229</v>
      </c>
      <c r="B42" s="26">
        <f>IFERROR(+VLOOKUP("LEINSX"&amp;A42,'Main File'!A:O,6,0),0)</f>
        <v>1.7000616172571668</v>
      </c>
      <c r="C42" s="26">
        <f>IFERROR(+VLOOKUP("LEINSX"&amp;A42,'Main File'!A:O,7,0),0)</f>
        <v>0</v>
      </c>
      <c r="D42" s="26">
        <f>IFERROR(+VLOOKUP("LEINSX"&amp;A42,'Main File'!A:O,8,0),0)</f>
        <v>0</v>
      </c>
      <c r="E42" s="26">
        <f>IFERROR(+VLOOKUP("LEINSX"&amp;A42,'Main File'!A:O,9,0),0)</f>
        <v>0.1260089214275808</v>
      </c>
      <c r="F42" s="26">
        <f>IFERROR(+VLOOKUP("LEINSX"&amp;A42,'Main File'!A:O,10,0),0)</f>
        <v>1.8260705386847476</v>
      </c>
      <c r="G42" s="26">
        <f>IFERROR(+VLOOKUP("LEINSX"&amp;A42,'Main File'!A:O,11,0),0)</f>
        <v>1.1377195701765668</v>
      </c>
      <c r="H42" s="26">
        <f>IFERROR(+VLOOKUP("LEINSX"&amp;A42,'Main File'!A:O,12,0),0)</f>
        <v>0</v>
      </c>
      <c r="I42" s="26">
        <f>IFERROR(+VLOOKUP("LEINSX"&amp;A42,'Main File'!A:O,13,0),0)</f>
        <v>0</v>
      </c>
      <c r="J42" s="26">
        <f>IFERROR(+VLOOKUP("LEINSX"&amp;A42,'Main File'!A:O,14,0),0)</f>
        <v>0.11478351825237715</v>
      </c>
      <c r="K42" s="26">
        <f>IFERROR(+VLOOKUP("LEINSX"&amp;A42,'Main File'!A:O,15,0),0)</f>
        <v>1.2525030884289439</v>
      </c>
    </row>
    <row r="43" spans="1:11" x14ac:dyDescent="0.25">
      <c r="A43" s="9">
        <f t="shared" si="0"/>
        <v>43230</v>
      </c>
      <c r="B43" s="26">
        <f>IFERROR(+VLOOKUP("LEINSX"&amp;A43,'Main File'!A:O,6,0),0)</f>
        <v>1.7000595653927557</v>
      </c>
      <c r="C43" s="26">
        <f>IFERROR(+VLOOKUP("LEINSX"&amp;A43,'Main File'!A:O,7,0),0)</f>
        <v>0</v>
      </c>
      <c r="D43" s="26">
        <f>IFERROR(+VLOOKUP("LEINSX"&amp;A43,'Main File'!A:O,8,0),0)</f>
        <v>0</v>
      </c>
      <c r="E43" s="26">
        <f>IFERROR(+VLOOKUP("LEINSX"&amp;A43,'Main File'!A:O,9,0),0)</f>
        <v>0.12600557399242684</v>
      </c>
      <c r="F43" s="26">
        <f>IFERROR(+VLOOKUP("LEINSX"&amp;A43,'Main File'!A:O,10,0),0)</f>
        <v>1.8260651393851826</v>
      </c>
      <c r="G43" s="26">
        <f>IFERROR(+VLOOKUP("LEINSX"&amp;A43,'Main File'!A:O,11,0),0)</f>
        <v>1.1373037393264724</v>
      </c>
      <c r="H43" s="26">
        <f>IFERROR(+VLOOKUP("LEINSX"&amp;A43,'Main File'!A:O,12,0),0)</f>
        <v>0</v>
      </c>
      <c r="I43" s="26">
        <f>IFERROR(+VLOOKUP("LEINSX"&amp;A43,'Main File'!A:O,13,0),0)</f>
        <v>0</v>
      </c>
      <c r="J43" s="26">
        <f>IFERROR(+VLOOKUP("LEINSX"&amp;A43,'Main File'!A:O,14,0),0)</f>
        <v>0.1147089805352552</v>
      </c>
      <c r="K43" s="26">
        <f>IFERROR(+VLOOKUP("LEINSX"&amp;A43,'Main File'!A:O,15,0),0)</f>
        <v>1.2520127198617277</v>
      </c>
    </row>
    <row r="44" spans="1:11" x14ac:dyDescent="0.25">
      <c r="A44" s="9">
        <f t="shared" si="0"/>
        <v>43231</v>
      </c>
      <c r="B44" s="26">
        <f>IFERROR(+VLOOKUP("LEINSX"&amp;A44,'Main File'!A:O,6,0),0)</f>
        <v>0</v>
      </c>
      <c r="C44" s="26">
        <f>IFERROR(+VLOOKUP("LEINSX"&amp;A44,'Main File'!A:O,7,0),0)</f>
        <v>0</v>
      </c>
      <c r="D44" s="26">
        <f>IFERROR(+VLOOKUP("LEINSX"&amp;A44,'Main File'!A:O,8,0),0)</f>
        <v>0</v>
      </c>
      <c r="E44" s="26">
        <f>IFERROR(+VLOOKUP("LEINSX"&amp;A44,'Main File'!A:O,9,0),0)</f>
        <v>0</v>
      </c>
      <c r="F44" s="26">
        <f>IFERROR(+VLOOKUP("LEINSX"&amp;A44,'Main File'!A:O,10,0),0)</f>
        <v>0</v>
      </c>
      <c r="G44" s="26">
        <f>IFERROR(+VLOOKUP("LEINSX"&amp;A44,'Main File'!A:O,11,0),0)</f>
        <v>0</v>
      </c>
      <c r="H44" s="26">
        <f>IFERROR(+VLOOKUP("LEINSX"&amp;A44,'Main File'!A:O,12,0),0)</f>
        <v>0</v>
      </c>
      <c r="I44" s="26">
        <f>IFERROR(+VLOOKUP("LEINSX"&amp;A44,'Main File'!A:O,13,0),0)</f>
        <v>0</v>
      </c>
      <c r="J44" s="26">
        <f>IFERROR(+VLOOKUP("LEINSX"&amp;A44,'Main File'!A:O,14,0),0)</f>
        <v>0</v>
      </c>
      <c r="K44" s="26">
        <f>IFERROR(+VLOOKUP("LEINSX"&amp;A44,'Main File'!A:O,15,0),0)</f>
        <v>0</v>
      </c>
    </row>
    <row r="45" spans="1:11" x14ac:dyDescent="0.25">
      <c r="A45" s="9">
        <f t="shared" si="0"/>
        <v>43232</v>
      </c>
      <c r="B45" s="26">
        <f>IFERROR(+VLOOKUP("LEINSX"&amp;A45,'Main File'!A:O,6,0),0)</f>
        <v>0</v>
      </c>
      <c r="C45" s="26">
        <f>IFERROR(+VLOOKUP("LEINSX"&amp;A45,'Main File'!A:O,7,0),0)</f>
        <v>0</v>
      </c>
      <c r="D45" s="26">
        <f>IFERROR(+VLOOKUP("LEINSX"&amp;A45,'Main File'!A:O,8,0),0)</f>
        <v>0</v>
      </c>
      <c r="E45" s="26">
        <f>IFERROR(+VLOOKUP("LEINSX"&amp;A45,'Main File'!A:O,9,0),0)</f>
        <v>0</v>
      </c>
      <c r="F45" s="26">
        <f>IFERROR(+VLOOKUP("LEINSX"&amp;A45,'Main File'!A:O,10,0),0)</f>
        <v>0</v>
      </c>
      <c r="G45" s="26">
        <f>IFERROR(+VLOOKUP("LEINSX"&amp;A45,'Main File'!A:O,11,0),0)</f>
        <v>0</v>
      </c>
      <c r="H45" s="26">
        <f>IFERROR(+VLOOKUP("LEINSX"&amp;A45,'Main File'!A:O,12,0),0)</f>
        <v>0</v>
      </c>
      <c r="I45" s="26">
        <f>IFERROR(+VLOOKUP("LEINSX"&amp;A45,'Main File'!A:O,13,0),0)</f>
        <v>0</v>
      </c>
      <c r="J45" s="26">
        <f>IFERROR(+VLOOKUP("LEINSX"&amp;A45,'Main File'!A:O,14,0),0)</f>
        <v>0</v>
      </c>
      <c r="K45" s="26">
        <f>IFERROR(+VLOOKUP("LEINSX"&amp;A45,'Main File'!A:O,15,0),0)</f>
        <v>0</v>
      </c>
    </row>
    <row r="46" spans="1:11" x14ac:dyDescent="0.25">
      <c r="A46" s="9">
        <f t="shared" si="0"/>
        <v>43233</v>
      </c>
      <c r="B46" s="26">
        <f>IFERROR(+VLOOKUP("LEINSX"&amp;A46,'Main File'!A:O,6,0),0)</f>
        <v>0</v>
      </c>
      <c r="C46" s="26">
        <f>IFERROR(+VLOOKUP("LEINSX"&amp;A46,'Main File'!A:O,7,0),0)</f>
        <v>0</v>
      </c>
      <c r="D46" s="26">
        <f>IFERROR(+VLOOKUP("LEINSX"&amp;A46,'Main File'!A:O,8,0),0)</f>
        <v>0</v>
      </c>
      <c r="E46" s="26">
        <f>IFERROR(+VLOOKUP("LEINSX"&amp;A46,'Main File'!A:O,9,0),0)</f>
        <v>0</v>
      </c>
      <c r="F46" s="26">
        <f>IFERROR(+VLOOKUP("LEINSX"&amp;A46,'Main File'!A:O,10,0),0)</f>
        <v>0</v>
      </c>
      <c r="G46" s="26">
        <f>IFERROR(+VLOOKUP("LEINSX"&amp;A46,'Main File'!A:O,11,0),0)</f>
        <v>0</v>
      </c>
      <c r="H46" s="26">
        <f>IFERROR(+VLOOKUP("LEINSX"&amp;A46,'Main File'!A:O,12,0),0)</f>
        <v>0</v>
      </c>
      <c r="I46" s="26">
        <f>IFERROR(+VLOOKUP("LEINSX"&amp;A46,'Main File'!A:O,13,0),0)</f>
        <v>0</v>
      </c>
      <c r="J46" s="26">
        <f>IFERROR(+VLOOKUP("LEINSX"&amp;A46,'Main File'!A:O,14,0),0)</f>
        <v>0</v>
      </c>
      <c r="K46" s="26">
        <f>IFERROR(+VLOOKUP("LEINSX"&amp;A46,'Main File'!A:O,15,0),0)</f>
        <v>0</v>
      </c>
    </row>
    <row r="47" spans="1:11" x14ac:dyDescent="0.25">
      <c r="A47" s="9">
        <f t="shared" si="0"/>
        <v>43234</v>
      </c>
      <c r="B47" s="26">
        <f>IFERROR(+VLOOKUP("LEINSX"&amp;A47,'Main File'!A:O,6,0),0)</f>
        <v>0</v>
      </c>
      <c r="C47" s="26">
        <f>IFERROR(+VLOOKUP("LEINSX"&amp;A47,'Main File'!A:O,7,0),0)</f>
        <v>0</v>
      </c>
      <c r="D47" s="26">
        <f>IFERROR(+VLOOKUP("LEINSX"&amp;A47,'Main File'!A:O,8,0),0)</f>
        <v>0</v>
      </c>
      <c r="E47" s="26">
        <f>IFERROR(+VLOOKUP("LEINSX"&amp;A47,'Main File'!A:O,9,0),0)</f>
        <v>0</v>
      </c>
      <c r="F47" s="26">
        <f>IFERROR(+VLOOKUP("LEINSX"&amp;A47,'Main File'!A:O,10,0),0)</f>
        <v>0</v>
      </c>
      <c r="G47" s="26">
        <f>IFERROR(+VLOOKUP("LEINSX"&amp;A47,'Main File'!A:O,11,0),0)</f>
        <v>0</v>
      </c>
      <c r="H47" s="26">
        <f>IFERROR(+VLOOKUP("LEINSX"&amp;A47,'Main File'!A:O,12,0),0)</f>
        <v>0</v>
      </c>
      <c r="I47" s="26">
        <f>IFERROR(+VLOOKUP("LEINSX"&amp;A47,'Main File'!A:O,13,0),0)</f>
        <v>0</v>
      </c>
      <c r="J47" s="26">
        <f>IFERROR(+VLOOKUP("LEINSX"&amp;A47,'Main File'!A:O,14,0),0)</f>
        <v>0</v>
      </c>
      <c r="K47" s="26">
        <f>IFERROR(+VLOOKUP("LEINSX"&amp;A47,'Main File'!A:O,15,0),0)</f>
        <v>0</v>
      </c>
    </row>
    <row r="48" spans="1:11" x14ac:dyDescent="0.25">
      <c r="A48" s="9">
        <f t="shared" si="0"/>
        <v>43235</v>
      </c>
      <c r="B48" s="26">
        <f>IFERROR(+VLOOKUP("LEINSX"&amp;A48,'Main File'!A:O,6,0),0)</f>
        <v>0</v>
      </c>
      <c r="C48" s="26">
        <f>IFERROR(+VLOOKUP("LEINSX"&amp;A48,'Main File'!A:O,7,0),0)</f>
        <v>0</v>
      </c>
      <c r="D48" s="26">
        <f>IFERROR(+VLOOKUP("LEINSX"&amp;A48,'Main File'!A:O,8,0),0)</f>
        <v>0</v>
      </c>
      <c r="E48" s="26">
        <f>IFERROR(+VLOOKUP("LEINSX"&amp;A48,'Main File'!A:O,9,0),0)</f>
        <v>0</v>
      </c>
      <c r="F48" s="26">
        <f>IFERROR(+VLOOKUP("LEINSX"&amp;A48,'Main File'!A:O,10,0),0)</f>
        <v>0</v>
      </c>
      <c r="G48" s="26">
        <f>IFERROR(+VLOOKUP("LEINSX"&amp;A48,'Main File'!A:O,11,0),0)</f>
        <v>0</v>
      </c>
      <c r="H48" s="26">
        <f>IFERROR(+VLOOKUP("LEINSX"&amp;A48,'Main File'!A:O,12,0),0)</f>
        <v>0</v>
      </c>
      <c r="I48" s="26">
        <f>IFERROR(+VLOOKUP("LEINSX"&amp;A48,'Main File'!A:O,13,0),0)</f>
        <v>0</v>
      </c>
      <c r="J48" s="26">
        <f>IFERROR(+VLOOKUP("LEINSX"&amp;A48,'Main File'!A:O,14,0),0)</f>
        <v>0</v>
      </c>
      <c r="K48" s="26">
        <f>IFERROR(+VLOOKUP("LEINSX"&amp;A48,'Main File'!A:O,15,0),0)</f>
        <v>0</v>
      </c>
    </row>
    <row r="49" spans="1:11" x14ac:dyDescent="0.25">
      <c r="A49" s="9">
        <f t="shared" si="0"/>
        <v>43236</v>
      </c>
      <c r="B49" s="26">
        <f>IFERROR(+VLOOKUP("LEINSX"&amp;A49,'Main File'!A:O,6,0),0)</f>
        <v>0</v>
      </c>
      <c r="C49" s="26">
        <f>IFERROR(+VLOOKUP("LEINSX"&amp;A49,'Main File'!A:O,7,0),0)</f>
        <v>0</v>
      </c>
      <c r="D49" s="26">
        <f>IFERROR(+VLOOKUP("LEINSX"&amp;A49,'Main File'!A:O,8,0),0)</f>
        <v>0</v>
      </c>
      <c r="E49" s="26">
        <f>IFERROR(+VLOOKUP("LEINSX"&amp;A49,'Main File'!A:O,9,0),0)</f>
        <v>0</v>
      </c>
      <c r="F49" s="26">
        <f>IFERROR(+VLOOKUP("LEINSX"&amp;A49,'Main File'!A:O,10,0),0)</f>
        <v>0</v>
      </c>
      <c r="G49" s="26">
        <f>IFERROR(+VLOOKUP("LEINSX"&amp;A49,'Main File'!A:O,11,0),0)</f>
        <v>0</v>
      </c>
      <c r="H49" s="26">
        <f>IFERROR(+VLOOKUP("LEINSX"&amp;A49,'Main File'!A:O,12,0),0)</f>
        <v>0</v>
      </c>
      <c r="I49" s="26">
        <f>IFERROR(+VLOOKUP("LEINSX"&amp;A49,'Main File'!A:O,13,0),0)</f>
        <v>0</v>
      </c>
      <c r="J49" s="26">
        <f>IFERROR(+VLOOKUP("LEINSX"&amp;A49,'Main File'!A:O,14,0),0)</f>
        <v>0</v>
      </c>
      <c r="K49" s="26">
        <f>IFERROR(+VLOOKUP("LEINSX"&amp;A49,'Main File'!A:O,15,0),0)</f>
        <v>0</v>
      </c>
    </row>
    <row r="50" spans="1:11" x14ac:dyDescent="0.25">
      <c r="A50" s="9">
        <f t="shared" si="0"/>
        <v>43237</v>
      </c>
      <c r="B50" s="26">
        <f>IFERROR(+VLOOKUP("LEINSX"&amp;A50,'Main File'!A:O,6,0),0)</f>
        <v>0</v>
      </c>
      <c r="C50" s="26">
        <f>IFERROR(+VLOOKUP("LEINSX"&amp;A50,'Main File'!A:O,7,0),0)</f>
        <v>0</v>
      </c>
      <c r="D50" s="26">
        <f>IFERROR(+VLOOKUP("LEINSX"&amp;A50,'Main File'!A:O,8,0),0)</f>
        <v>0</v>
      </c>
      <c r="E50" s="26">
        <f>IFERROR(+VLOOKUP("LEINSX"&amp;A50,'Main File'!A:O,9,0),0)</f>
        <v>0</v>
      </c>
      <c r="F50" s="26">
        <f>IFERROR(+VLOOKUP("LEINSX"&amp;A50,'Main File'!A:O,10,0),0)</f>
        <v>0</v>
      </c>
      <c r="G50" s="26">
        <f>IFERROR(+VLOOKUP("LEINSX"&amp;A50,'Main File'!A:O,11,0),0)</f>
        <v>0</v>
      </c>
      <c r="H50" s="26">
        <f>IFERROR(+VLOOKUP("LEINSX"&amp;A50,'Main File'!A:O,12,0),0)</f>
        <v>0</v>
      </c>
      <c r="I50" s="26">
        <f>IFERROR(+VLOOKUP("LEINSX"&amp;A50,'Main File'!A:O,13,0),0)</f>
        <v>0</v>
      </c>
      <c r="J50" s="26">
        <f>IFERROR(+VLOOKUP("LEINSX"&amp;A50,'Main File'!A:O,14,0),0)</f>
        <v>0</v>
      </c>
      <c r="K50" s="26">
        <f>IFERROR(+VLOOKUP("LEINSX"&amp;A50,'Main File'!A:O,15,0),0)</f>
        <v>0</v>
      </c>
    </row>
    <row r="51" spans="1:11" x14ac:dyDescent="0.25">
      <c r="A51" s="9">
        <f t="shared" si="0"/>
        <v>43238</v>
      </c>
      <c r="B51" s="26">
        <f>IFERROR(+VLOOKUP("LEINSX"&amp;A51,'Main File'!A:O,6,0),0)</f>
        <v>0</v>
      </c>
      <c r="C51" s="26">
        <f>IFERROR(+VLOOKUP("LEINSX"&amp;A51,'Main File'!A:O,7,0),0)</f>
        <v>0</v>
      </c>
      <c r="D51" s="26">
        <f>IFERROR(+VLOOKUP("LEINSX"&amp;A51,'Main File'!A:O,8,0),0)</f>
        <v>0</v>
      </c>
      <c r="E51" s="26">
        <f>IFERROR(+VLOOKUP("LEINSX"&amp;A51,'Main File'!A:O,9,0),0)</f>
        <v>0</v>
      </c>
      <c r="F51" s="26">
        <f>IFERROR(+VLOOKUP("LEINSX"&amp;A51,'Main File'!A:O,10,0),0)</f>
        <v>0</v>
      </c>
      <c r="G51" s="26">
        <f>IFERROR(+VLOOKUP("LEINSX"&amp;A51,'Main File'!A:O,11,0),0)</f>
        <v>0</v>
      </c>
      <c r="H51" s="26">
        <f>IFERROR(+VLOOKUP("LEINSX"&amp;A51,'Main File'!A:O,12,0),0)</f>
        <v>0</v>
      </c>
      <c r="I51" s="26">
        <f>IFERROR(+VLOOKUP("LEINSX"&amp;A51,'Main File'!A:O,13,0),0)</f>
        <v>0</v>
      </c>
      <c r="J51" s="26">
        <f>IFERROR(+VLOOKUP("LEINSX"&amp;A51,'Main File'!A:O,14,0),0)</f>
        <v>0</v>
      </c>
      <c r="K51" s="26">
        <f>IFERROR(+VLOOKUP("LEINSX"&amp;A51,'Main File'!A:O,15,0),0)</f>
        <v>0</v>
      </c>
    </row>
    <row r="52" spans="1:11" x14ac:dyDescent="0.25">
      <c r="A52" s="9">
        <f t="shared" si="0"/>
        <v>43239</v>
      </c>
      <c r="B52" s="26">
        <f>IFERROR(+VLOOKUP("LEINSX"&amp;A52,'Main File'!A:O,6,0),0)</f>
        <v>0</v>
      </c>
      <c r="C52" s="26">
        <f>IFERROR(+VLOOKUP("LEINSX"&amp;A52,'Main File'!A:O,7,0),0)</f>
        <v>0</v>
      </c>
      <c r="D52" s="26">
        <f>IFERROR(+VLOOKUP("LEINSX"&amp;A52,'Main File'!A:O,8,0),0)</f>
        <v>0</v>
      </c>
      <c r="E52" s="26">
        <f>IFERROR(+VLOOKUP("LEINSX"&amp;A52,'Main File'!A:O,9,0),0)</f>
        <v>0</v>
      </c>
      <c r="F52" s="26">
        <f>IFERROR(+VLOOKUP("LEINSX"&amp;A52,'Main File'!A:O,10,0),0)</f>
        <v>0</v>
      </c>
      <c r="G52" s="26">
        <f>IFERROR(+VLOOKUP("LEINSX"&amp;A52,'Main File'!A:O,11,0),0)</f>
        <v>0</v>
      </c>
      <c r="H52" s="26">
        <f>IFERROR(+VLOOKUP("LEINSX"&amp;A52,'Main File'!A:O,12,0),0)</f>
        <v>0</v>
      </c>
      <c r="I52" s="26">
        <f>IFERROR(+VLOOKUP("LEINSX"&amp;A52,'Main File'!A:O,13,0),0)</f>
        <v>0</v>
      </c>
      <c r="J52" s="26">
        <f>IFERROR(+VLOOKUP("LEINSX"&amp;A52,'Main File'!A:O,14,0),0)</f>
        <v>0</v>
      </c>
      <c r="K52" s="26">
        <f>IFERROR(+VLOOKUP("LEINSX"&amp;A52,'Main File'!A:O,15,0),0)</f>
        <v>0</v>
      </c>
    </row>
    <row r="53" spans="1:11" x14ac:dyDescent="0.25">
      <c r="A53" s="9">
        <f t="shared" si="0"/>
        <v>43240</v>
      </c>
      <c r="B53" s="26">
        <f>IFERROR(+VLOOKUP("LEINSX"&amp;A53,'Main File'!A:O,6,0),0)</f>
        <v>0</v>
      </c>
      <c r="C53" s="26">
        <f>IFERROR(+VLOOKUP("LEINSX"&amp;A53,'Main File'!A:O,7,0),0)</f>
        <v>0</v>
      </c>
      <c r="D53" s="26">
        <f>IFERROR(+VLOOKUP("LEINSX"&amp;A53,'Main File'!A:O,8,0),0)</f>
        <v>0</v>
      </c>
      <c r="E53" s="26">
        <f>IFERROR(+VLOOKUP("LEINSX"&amp;A53,'Main File'!A:O,9,0),0)</f>
        <v>0</v>
      </c>
      <c r="F53" s="26">
        <f>IFERROR(+VLOOKUP("LEINSX"&amp;A53,'Main File'!A:O,10,0),0)</f>
        <v>0</v>
      </c>
      <c r="G53" s="26">
        <f>IFERROR(+VLOOKUP("LEINSX"&amp;A53,'Main File'!A:O,11,0),0)</f>
        <v>0</v>
      </c>
      <c r="H53" s="26">
        <f>IFERROR(+VLOOKUP("LEINSX"&amp;A53,'Main File'!A:O,12,0),0)</f>
        <v>0</v>
      </c>
      <c r="I53" s="26">
        <f>IFERROR(+VLOOKUP("LEINSX"&amp;A53,'Main File'!A:O,13,0),0)</f>
        <v>0</v>
      </c>
      <c r="J53" s="26">
        <f>IFERROR(+VLOOKUP("LEINSX"&amp;A53,'Main File'!A:O,14,0),0)</f>
        <v>0</v>
      </c>
      <c r="K53" s="26">
        <f>IFERROR(+VLOOKUP("LEINSX"&amp;A53,'Main File'!A:O,15,0),0)</f>
        <v>0</v>
      </c>
    </row>
    <row r="54" spans="1:11" x14ac:dyDescent="0.25">
      <c r="A54" s="9">
        <f t="shared" si="0"/>
        <v>43241</v>
      </c>
      <c r="B54" s="26">
        <f>IFERROR(+VLOOKUP("LEINSX"&amp;A54,'Main File'!A:O,6,0),0)</f>
        <v>0</v>
      </c>
      <c r="C54" s="26">
        <f>IFERROR(+VLOOKUP("LEINSX"&amp;A54,'Main File'!A:O,7,0),0)</f>
        <v>0</v>
      </c>
      <c r="D54" s="26">
        <f>IFERROR(+VLOOKUP("LEINSX"&amp;A54,'Main File'!A:O,8,0),0)</f>
        <v>0</v>
      </c>
      <c r="E54" s="26">
        <f>IFERROR(+VLOOKUP("LEINSX"&amp;A54,'Main File'!A:O,9,0),0)</f>
        <v>0</v>
      </c>
      <c r="F54" s="26">
        <f>IFERROR(+VLOOKUP("LEINSX"&amp;A54,'Main File'!A:O,10,0),0)</f>
        <v>0</v>
      </c>
      <c r="G54" s="26">
        <f>IFERROR(+VLOOKUP("LEINSX"&amp;A54,'Main File'!A:O,11,0),0)</f>
        <v>0</v>
      </c>
      <c r="H54" s="26">
        <f>IFERROR(+VLOOKUP("LEINSX"&amp;A54,'Main File'!A:O,12,0),0)</f>
        <v>0</v>
      </c>
      <c r="I54" s="26">
        <f>IFERROR(+VLOOKUP("LEINSX"&amp;A54,'Main File'!A:O,13,0),0)</f>
        <v>0</v>
      </c>
      <c r="J54" s="26">
        <f>IFERROR(+VLOOKUP("LEINSX"&amp;A54,'Main File'!A:O,14,0),0)</f>
        <v>0</v>
      </c>
      <c r="K54" s="26">
        <f>IFERROR(+VLOOKUP("LEINSX"&amp;A54,'Main File'!A:O,15,0),0)</f>
        <v>0</v>
      </c>
    </row>
    <row r="55" spans="1:11" x14ac:dyDescent="0.25">
      <c r="A55" s="9">
        <f t="shared" si="0"/>
        <v>43242</v>
      </c>
      <c r="B55" s="26">
        <f>IFERROR(+VLOOKUP("LEINSX"&amp;A55,'Main File'!A:O,6,0),0)</f>
        <v>0</v>
      </c>
      <c r="C55" s="26">
        <f>IFERROR(+VLOOKUP("LEINSX"&amp;A55,'Main File'!A:O,7,0),0)</f>
        <v>0</v>
      </c>
      <c r="D55" s="26">
        <f>IFERROR(+VLOOKUP("LEINSX"&amp;A55,'Main File'!A:O,8,0),0)</f>
        <v>0</v>
      </c>
      <c r="E55" s="26">
        <f>IFERROR(+VLOOKUP("LEINSX"&amp;A55,'Main File'!A:O,9,0),0)</f>
        <v>0</v>
      </c>
      <c r="F55" s="26">
        <f>IFERROR(+VLOOKUP("LEINSX"&amp;A55,'Main File'!A:O,10,0),0)</f>
        <v>0</v>
      </c>
      <c r="G55" s="26">
        <f>IFERROR(+VLOOKUP("LEINSX"&amp;A55,'Main File'!A:O,11,0),0)</f>
        <v>0</v>
      </c>
      <c r="H55" s="26">
        <f>IFERROR(+VLOOKUP("LEINSX"&amp;A55,'Main File'!A:O,12,0),0)</f>
        <v>0</v>
      </c>
      <c r="I55" s="26">
        <f>IFERROR(+VLOOKUP("LEINSX"&amp;A55,'Main File'!A:O,13,0),0)</f>
        <v>0</v>
      </c>
      <c r="J55" s="26">
        <f>IFERROR(+VLOOKUP("LEINSX"&amp;A55,'Main File'!A:O,14,0),0)</f>
        <v>0</v>
      </c>
      <c r="K55" s="26">
        <f>IFERROR(+VLOOKUP("LEINSX"&amp;A55,'Main File'!A:O,15,0),0)</f>
        <v>0</v>
      </c>
    </row>
    <row r="56" spans="1:11" x14ac:dyDescent="0.25">
      <c r="A56" s="9">
        <f t="shared" si="0"/>
        <v>43243</v>
      </c>
      <c r="B56" s="26">
        <f>IFERROR(+VLOOKUP("LEINSX"&amp;A56,'Main File'!A:O,6,0),0)</f>
        <v>0</v>
      </c>
      <c r="C56" s="26">
        <f>IFERROR(+VLOOKUP("LEINSX"&amp;A56,'Main File'!A:O,7,0),0)</f>
        <v>0</v>
      </c>
      <c r="D56" s="26">
        <f>IFERROR(+VLOOKUP("LEINSX"&amp;A56,'Main File'!A:O,8,0),0)</f>
        <v>0</v>
      </c>
      <c r="E56" s="26">
        <f>IFERROR(+VLOOKUP("LEINSX"&amp;A56,'Main File'!A:O,9,0),0)</f>
        <v>0</v>
      </c>
      <c r="F56" s="26">
        <f>IFERROR(+VLOOKUP("LEINSX"&amp;A56,'Main File'!A:O,10,0),0)</f>
        <v>0</v>
      </c>
      <c r="G56" s="26">
        <f>IFERROR(+VLOOKUP("LEINSX"&amp;A56,'Main File'!A:O,11,0),0)</f>
        <v>0</v>
      </c>
      <c r="H56" s="26">
        <f>IFERROR(+VLOOKUP("LEINSX"&amp;A56,'Main File'!A:O,12,0),0)</f>
        <v>0</v>
      </c>
      <c r="I56" s="26">
        <f>IFERROR(+VLOOKUP("LEINSX"&amp;A56,'Main File'!A:O,13,0),0)</f>
        <v>0</v>
      </c>
      <c r="J56" s="26">
        <f>IFERROR(+VLOOKUP("LEINSX"&amp;A56,'Main File'!A:O,14,0),0)</f>
        <v>0</v>
      </c>
      <c r="K56" s="26">
        <f>IFERROR(+VLOOKUP("LEINSX"&amp;A56,'Main File'!A:O,15,0),0)</f>
        <v>0</v>
      </c>
    </row>
    <row r="57" spans="1:11" x14ac:dyDescent="0.25">
      <c r="A57" s="9">
        <f t="shared" si="0"/>
        <v>43244</v>
      </c>
      <c r="B57" s="26">
        <f>IFERROR(+VLOOKUP("LEINSX"&amp;A57,'Main File'!A:O,6,0),0)</f>
        <v>0</v>
      </c>
      <c r="C57" s="26">
        <f>IFERROR(+VLOOKUP("LEINSX"&amp;A57,'Main File'!A:O,7,0),0)</f>
        <v>0</v>
      </c>
      <c r="D57" s="26">
        <f>IFERROR(+VLOOKUP("LEINSX"&amp;A57,'Main File'!A:O,8,0),0)</f>
        <v>0</v>
      </c>
      <c r="E57" s="26">
        <f>IFERROR(+VLOOKUP("LEINSX"&amp;A57,'Main File'!A:O,9,0),0)</f>
        <v>0</v>
      </c>
      <c r="F57" s="26">
        <f>IFERROR(+VLOOKUP("LEINSX"&amp;A57,'Main File'!A:O,10,0),0)</f>
        <v>0</v>
      </c>
      <c r="G57" s="26">
        <f>IFERROR(+VLOOKUP("LEINSX"&amp;A57,'Main File'!A:O,11,0),0)</f>
        <v>0</v>
      </c>
      <c r="H57" s="26">
        <f>IFERROR(+VLOOKUP("LEINSX"&amp;A57,'Main File'!A:O,12,0),0)</f>
        <v>0</v>
      </c>
      <c r="I57" s="26">
        <f>IFERROR(+VLOOKUP("LEINSX"&amp;A57,'Main File'!A:O,13,0),0)</f>
        <v>0</v>
      </c>
      <c r="J57" s="26">
        <f>IFERROR(+VLOOKUP("LEINSX"&amp;A57,'Main File'!A:O,14,0),0)</f>
        <v>0</v>
      </c>
      <c r="K57" s="26">
        <f>IFERROR(+VLOOKUP("LEINSX"&amp;A57,'Main File'!A:O,15,0),0)</f>
        <v>0</v>
      </c>
    </row>
    <row r="58" spans="1:11" x14ac:dyDescent="0.25">
      <c r="A58" s="9">
        <f t="shared" si="0"/>
        <v>43245</v>
      </c>
      <c r="B58" s="26">
        <f>IFERROR(+VLOOKUP("LEINSX"&amp;A58,'Main File'!A:O,6,0),0)</f>
        <v>0</v>
      </c>
      <c r="C58" s="26">
        <f>IFERROR(+VLOOKUP("LEINSX"&amp;A58,'Main File'!A:O,7,0),0)</f>
        <v>0</v>
      </c>
      <c r="D58" s="26">
        <f>IFERROR(+VLOOKUP("LEINSX"&amp;A58,'Main File'!A:O,8,0),0)</f>
        <v>0</v>
      </c>
      <c r="E58" s="26">
        <f>IFERROR(+VLOOKUP("LEINSX"&amp;A58,'Main File'!A:O,9,0),0)</f>
        <v>0</v>
      </c>
      <c r="F58" s="26">
        <f>IFERROR(+VLOOKUP("LEINSX"&amp;A58,'Main File'!A:O,10,0),0)</f>
        <v>0</v>
      </c>
      <c r="G58" s="26">
        <f>IFERROR(+VLOOKUP("LEINSX"&amp;A58,'Main File'!A:O,11,0),0)</f>
        <v>0</v>
      </c>
      <c r="H58" s="26">
        <f>IFERROR(+VLOOKUP("LEINSX"&amp;A58,'Main File'!A:O,12,0),0)</f>
        <v>0</v>
      </c>
      <c r="I58" s="26">
        <f>IFERROR(+VLOOKUP("LEINSX"&amp;A58,'Main File'!A:O,13,0),0)</f>
        <v>0</v>
      </c>
      <c r="J58" s="26">
        <f>IFERROR(+VLOOKUP("LEINSX"&amp;A58,'Main File'!A:O,14,0),0)</f>
        <v>0</v>
      </c>
      <c r="K58" s="26">
        <f>IFERROR(+VLOOKUP("LEINSX"&amp;A58,'Main File'!A:O,15,0),0)</f>
        <v>0</v>
      </c>
    </row>
    <row r="59" spans="1:11" x14ac:dyDescent="0.25">
      <c r="A59" s="9">
        <f t="shared" si="0"/>
        <v>43246</v>
      </c>
      <c r="B59" s="26">
        <f>IFERROR(+VLOOKUP("LEINSX"&amp;A59,'Main File'!A:O,6,0),0)</f>
        <v>0</v>
      </c>
      <c r="C59" s="26">
        <f>IFERROR(+VLOOKUP("LEINSX"&amp;A59,'Main File'!A:O,7,0),0)</f>
        <v>0</v>
      </c>
      <c r="D59" s="26">
        <f>IFERROR(+VLOOKUP("LEINSX"&amp;A59,'Main File'!A:O,8,0),0)</f>
        <v>0</v>
      </c>
      <c r="E59" s="26">
        <f>IFERROR(+VLOOKUP("LEINSX"&amp;A59,'Main File'!A:O,9,0),0)</f>
        <v>0</v>
      </c>
      <c r="F59" s="26">
        <f>IFERROR(+VLOOKUP("LEINSX"&amp;A59,'Main File'!A:O,10,0),0)</f>
        <v>0</v>
      </c>
      <c r="G59" s="26">
        <f>IFERROR(+VLOOKUP("LEINSX"&amp;A59,'Main File'!A:O,11,0),0)</f>
        <v>0</v>
      </c>
      <c r="H59" s="26">
        <f>IFERROR(+VLOOKUP("LEINSX"&amp;A59,'Main File'!A:O,12,0),0)</f>
        <v>0</v>
      </c>
      <c r="I59" s="26">
        <f>IFERROR(+VLOOKUP("LEINSX"&amp;A59,'Main File'!A:O,13,0),0)</f>
        <v>0</v>
      </c>
      <c r="J59" s="26">
        <f>IFERROR(+VLOOKUP("LEINSX"&amp;A59,'Main File'!A:O,14,0),0)</f>
        <v>0</v>
      </c>
      <c r="K59" s="26">
        <f>IFERROR(+VLOOKUP("LEINSX"&amp;A59,'Main File'!A:O,15,0),0)</f>
        <v>0</v>
      </c>
    </row>
    <row r="60" spans="1:11" x14ac:dyDescent="0.25">
      <c r="A60" s="9">
        <f t="shared" si="0"/>
        <v>43247</v>
      </c>
      <c r="B60" s="26">
        <f>IFERROR(+VLOOKUP("LEINSX"&amp;A60,'Main File'!A:O,6,0),0)</f>
        <v>0</v>
      </c>
      <c r="C60" s="26">
        <f>IFERROR(+VLOOKUP("LEINSX"&amp;A60,'Main File'!A:O,7,0),0)</f>
        <v>0</v>
      </c>
      <c r="D60" s="26">
        <f>IFERROR(+VLOOKUP("LEINSX"&amp;A60,'Main File'!A:O,8,0),0)</f>
        <v>0</v>
      </c>
      <c r="E60" s="26">
        <f>IFERROR(+VLOOKUP("LEINSX"&amp;A60,'Main File'!A:O,9,0),0)</f>
        <v>0</v>
      </c>
      <c r="F60" s="26">
        <f>IFERROR(+VLOOKUP("LEINSX"&amp;A60,'Main File'!A:O,10,0),0)</f>
        <v>0</v>
      </c>
      <c r="G60" s="26">
        <f>IFERROR(+VLOOKUP("LEINSX"&amp;A60,'Main File'!A:O,11,0),0)</f>
        <v>0</v>
      </c>
      <c r="H60" s="26">
        <f>IFERROR(+VLOOKUP("LEINSX"&amp;A60,'Main File'!A:O,12,0),0)</f>
        <v>0</v>
      </c>
      <c r="I60" s="26">
        <f>IFERROR(+VLOOKUP("LEINSX"&amp;A60,'Main File'!A:O,13,0),0)</f>
        <v>0</v>
      </c>
      <c r="J60" s="26">
        <f>IFERROR(+VLOOKUP("LEINSX"&amp;A60,'Main File'!A:O,14,0),0)</f>
        <v>0</v>
      </c>
      <c r="K60" s="26">
        <f>IFERROR(+VLOOKUP("LEINSX"&amp;A60,'Main File'!A:O,15,0),0)</f>
        <v>0</v>
      </c>
    </row>
    <row r="61" spans="1:11" x14ac:dyDescent="0.25">
      <c r="A61" s="9">
        <f t="shared" si="0"/>
        <v>43248</v>
      </c>
      <c r="B61" s="26">
        <f>IFERROR(+VLOOKUP("LEINSX"&amp;A61,'Main File'!A:O,6,0),0)</f>
        <v>0</v>
      </c>
      <c r="C61" s="26">
        <f>IFERROR(+VLOOKUP("LEINSX"&amp;A61,'Main File'!A:O,7,0),0)</f>
        <v>0</v>
      </c>
      <c r="D61" s="26">
        <f>IFERROR(+VLOOKUP("LEINSX"&amp;A61,'Main File'!A:O,8,0),0)</f>
        <v>0</v>
      </c>
      <c r="E61" s="26">
        <f>IFERROR(+VLOOKUP("LEINSX"&amp;A61,'Main File'!A:O,9,0),0)</f>
        <v>0</v>
      </c>
      <c r="F61" s="26">
        <f>IFERROR(+VLOOKUP("LEINSX"&amp;A61,'Main File'!A:O,10,0),0)</f>
        <v>0</v>
      </c>
      <c r="G61" s="26">
        <f>IFERROR(+VLOOKUP("LEINSX"&amp;A61,'Main File'!A:O,11,0),0)</f>
        <v>0</v>
      </c>
      <c r="H61" s="26">
        <f>IFERROR(+VLOOKUP("LEINSX"&amp;A61,'Main File'!A:O,12,0),0)</f>
        <v>0</v>
      </c>
      <c r="I61" s="26">
        <f>IFERROR(+VLOOKUP("LEINSX"&amp;A61,'Main File'!A:O,13,0),0)</f>
        <v>0</v>
      </c>
      <c r="J61" s="26">
        <f>IFERROR(+VLOOKUP("LEINSX"&amp;A61,'Main File'!A:O,14,0),0)</f>
        <v>0</v>
      </c>
      <c r="K61" s="26">
        <f>IFERROR(+VLOOKUP("LEINSX"&amp;A61,'Main File'!A:O,15,0),0)</f>
        <v>0</v>
      </c>
    </row>
    <row r="62" spans="1:11" x14ac:dyDescent="0.25">
      <c r="A62" s="9">
        <f t="shared" si="0"/>
        <v>43249</v>
      </c>
      <c r="B62" s="26">
        <f>IFERROR(+VLOOKUP("LEINSX"&amp;A62,'Main File'!A:O,6,0),0)</f>
        <v>0</v>
      </c>
      <c r="C62" s="26">
        <f>IFERROR(+VLOOKUP("LEINSX"&amp;A62,'Main File'!A:O,7,0),0)</f>
        <v>0</v>
      </c>
      <c r="D62" s="26">
        <f>IFERROR(+VLOOKUP("LEINSX"&amp;A62,'Main File'!A:O,8,0),0)</f>
        <v>0</v>
      </c>
      <c r="E62" s="26">
        <f>IFERROR(+VLOOKUP("LEINSX"&amp;A62,'Main File'!A:O,9,0),0)</f>
        <v>0</v>
      </c>
      <c r="F62" s="26">
        <f>IFERROR(+VLOOKUP("LEINSX"&amp;A62,'Main File'!A:O,10,0),0)</f>
        <v>0</v>
      </c>
      <c r="G62" s="26">
        <f>IFERROR(+VLOOKUP("LEINSX"&amp;A62,'Main File'!A:O,11,0),0)</f>
        <v>0</v>
      </c>
      <c r="H62" s="26">
        <f>IFERROR(+VLOOKUP("LEINSX"&amp;A62,'Main File'!A:O,12,0),0)</f>
        <v>0</v>
      </c>
      <c r="I62" s="26">
        <f>IFERROR(+VLOOKUP("LEINSX"&amp;A62,'Main File'!A:O,13,0),0)</f>
        <v>0</v>
      </c>
      <c r="J62" s="26">
        <f>IFERROR(+VLOOKUP("LEINSX"&amp;A62,'Main File'!A:O,14,0),0)</f>
        <v>0</v>
      </c>
      <c r="K62" s="26">
        <f>IFERROR(+VLOOKUP("LEINSX"&amp;A62,'Main File'!A:O,15,0),0)</f>
        <v>0</v>
      </c>
    </row>
    <row r="63" spans="1:11" x14ac:dyDescent="0.25">
      <c r="A63" s="9">
        <f t="shared" si="0"/>
        <v>43250</v>
      </c>
      <c r="B63" s="26">
        <f>IFERROR(+VLOOKUP("LEINSX"&amp;A63,'Main File'!A:O,6,0),0)</f>
        <v>0</v>
      </c>
      <c r="C63" s="26">
        <f>IFERROR(+VLOOKUP("LEINSX"&amp;A63,'Main File'!A:O,7,0),0)</f>
        <v>0</v>
      </c>
      <c r="D63" s="26">
        <f>IFERROR(+VLOOKUP("LEINSX"&amp;A63,'Main File'!A:O,8,0),0)</f>
        <v>0</v>
      </c>
      <c r="E63" s="26">
        <f>IFERROR(+VLOOKUP("LEINSX"&amp;A63,'Main File'!A:O,9,0),0)</f>
        <v>0</v>
      </c>
      <c r="F63" s="26">
        <f>IFERROR(+VLOOKUP("LEINSX"&amp;A63,'Main File'!A:O,10,0),0)</f>
        <v>0</v>
      </c>
      <c r="G63" s="26">
        <f>IFERROR(+VLOOKUP("LEINSX"&amp;A63,'Main File'!A:O,11,0),0)</f>
        <v>0</v>
      </c>
      <c r="H63" s="26">
        <f>IFERROR(+VLOOKUP("LEINSX"&amp;A63,'Main File'!A:O,12,0),0)</f>
        <v>0</v>
      </c>
      <c r="I63" s="26">
        <f>IFERROR(+VLOOKUP("LEINSX"&amp;A63,'Main File'!A:O,13,0),0)</f>
        <v>0</v>
      </c>
      <c r="J63" s="26">
        <f>IFERROR(+VLOOKUP("LEINSX"&amp;A63,'Main File'!A:O,14,0),0)</f>
        <v>0</v>
      </c>
      <c r="K63" s="26">
        <f>IFERROR(+VLOOKUP("LEINSX"&amp;A63,'Main File'!A:O,15,0),0)</f>
        <v>0</v>
      </c>
    </row>
    <row r="64" spans="1:11" x14ac:dyDescent="0.25">
      <c r="A64" s="9">
        <f t="shared" si="0"/>
        <v>43251</v>
      </c>
      <c r="B64" s="26">
        <f>IFERROR(+VLOOKUP("LEINSX"&amp;A64,'Main File'!A:O,6,0),0)</f>
        <v>0</v>
      </c>
      <c r="C64" s="26">
        <f>IFERROR(+VLOOKUP("LEINSX"&amp;A64,'Main File'!A:O,7,0),0)</f>
        <v>0</v>
      </c>
      <c r="D64" s="26">
        <f>IFERROR(+VLOOKUP("LEINSX"&amp;A64,'Main File'!A:O,8,0),0)</f>
        <v>0</v>
      </c>
      <c r="E64" s="26">
        <f>IFERROR(+VLOOKUP("LEINSX"&amp;A64,'Main File'!A:O,9,0),0)</f>
        <v>0</v>
      </c>
      <c r="F64" s="26">
        <f>IFERROR(+VLOOKUP("LEINSX"&amp;A64,'Main File'!A:O,10,0),0)</f>
        <v>0</v>
      </c>
      <c r="G64" s="26">
        <f>IFERROR(+VLOOKUP("LEINSX"&amp;A64,'Main File'!A:O,11,0),0)</f>
        <v>0</v>
      </c>
      <c r="H64" s="26">
        <f>IFERROR(+VLOOKUP("LEINSX"&amp;A64,'Main File'!A:O,12,0),0)</f>
        <v>0</v>
      </c>
      <c r="I64" s="26">
        <f>IFERROR(+VLOOKUP("LEINSX"&amp;A64,'Main File'!A:O,13,0),0)</f>
        <v>0</v>
      </c>
      <c r="J64" s="26">
        <f>IFERROR(+VLOOKUP("LEINSX"&amp;A64,'Main File'!A:O,14,0),0)</f>
        <v>0</v>
      </c>
      <c r="K64" s="26">
        <f>IFERROR(+VLOOKUP("LEINSX"&amp;A64,'Main File'!A:O,15,0),0)</f>
        <v>0</v>
      </c>
    </row>
    <row r="65" spans="1:11" x14ac:dyDescent="0.25">
      <c r="A65" s="9">
        <f t="shared" si="0"/>
        <v>43252</v>
      </c>
      <c r="B65" s="26">
        <f>IFERROR(+VLOOKUP("LEINSX"&amp;A65,'Main File'!A:O,6,0),0)</f>
        <v>0</v>
      </c>
      <c r="C65" s="26">
        <f>IFERROR(+VLOOKUP("LEINSX"&amp;A65,'Main File'!A:O,7,0),0)</f>
        <v>0</v>
      </c>
      <c r="D65" s="26">
        <f>IFERROR(+VLOOKUP("LEINSX"&amp;A65,'Main File'!A:O,8,0),0)</f>
        <v>0</v>
      </c>
      <c r="E65" s="26">
        <f>IFERROR(+VLOOKUP("LEINSX"&amp;A65,'Main File'!A:O,9,0),0)</f>
        <v>0</v>
      </c>
      <c r="F65" s="26">
        <f>IFERROR(+VLOOKUP("LEINSX"&amp;A65,'Main File'!A:O,10,0),0)</f>
        <v>0</v>
      </c>
      <c r="G65" s="26">
        <f>IFERROR(+VLOOKUP("LEINSX"&amp;A65,'Main File'!A:O,11,0),0)</f>
        <v>0</v>
      </c>
      <c r="H65" s="26">
        <f>IFERROR(+VLOOKUP("LEINSX"&amp;A65,'Main File'!A:O,12,0),0)</f>
        <v>0</v>
      </c>
      <c r="I65" s="26">
        <f>IFERROR(+VLOOKUP("LEINSX"&amp;A65,'Main File'!A:O,13,0),0)</f>
        <v>0</v>
      </c>
      <c r="J65" s="26">
        <f>IFERROR(+VLOOKUP("LEINSX"&amp;A65,'Main File'!A:O,14,0),0)</f>
        <v>0</v>
      </c>
      <c r="K65" s="26">
        <f>IFERROR(+VLOOKUP("LEINSX"&amp;A65,'Main File'!A:O,15,0),0)</f>
        <v>0</v>
      </c>
    </row>
    <row r="66" spans="1:11" x14ac:dyDescent="0.25">
      <c r="A66" s="9">
        <f t="shared" si="0"/>
        <v>43253</v>
      </c>
      <c r="B66" s="26">
        <f>IFERROR(+VLOOKUP("LEINSX"&amp;A66,'Main File'!A:O,6,0),0)</f>
        <v>0</v>
      </c>
      <c r="C66" s="26">
        <f>IFERROR(+VLOOKUP("LEINSX"&amp;A66,'Main File'!A:O,7,0),0)</f>
        <v>0</v>
      </c>
      <c r="D66" s="26">
        <f>IFERROR(+VLOOKUP("LEINSX"&amp;A66,'Main File'!A:O,8,0),0)</f>
        <v>0</v>
      </c>
      <c r="E66" s="26">
        <f>IFERROR(+VLOOKUP("LEINSX"&amp;A66,'Main File'!A:O,9,0),0)</f>
        <v>0</v>
      </c>
      <c r="F66" s="26">
        <f>IFERROR(+VLOOKUP("LEINSX"&amp;A66,'Main File'!A:O,10,0),0)</f>
        <v>0</v>
      </c>
      <c r="G66" s="26">
        <f>IFERROR(+VLOOKUP("LEINSX"&amp;A66,'Main File'!A:O,11,0),0)</f>
        <v>0</v>
      </c>
      <c r="H66" s="26">
        <f>IFERROR(+VLOOKUP("LEINSX"&amp;A66,'Main File'!A:O,12,0),0)</f>
        <v>0</v>
      </c>
      <c r="I66" s="26">
        <f>IFERROR(+VLOOKUP("LEINSX"&amp;A66,'Main File'!A:O,13,0),0)</f>
        <v>0</v>
      </c>
      <c r="J66" s="26">
        <f>IFERROR(+VLOOKUP("LEINSX"&amp;A66,'Main File'!A:O,14,0),0)</f>
        <v>0</v>
      </c>
      <c r="K66" s="26">
        <f>IFERROR(+VLOOKUP("LEINSX"&amp;A66,'Main File'!A:O,15,0),0)</f>
        <v>0</v>
      </c>
    </row>
    <row r="67" spans="1:11" x14ac:dyDescent="0.25">
      <c r="A67" s="9">
        <f t="shared" si="0"/>
        <v>43254</v>
      </c>
      <c r="B67" s="26">
        <f>IFERROR(+VLOOKUP("LEINSX"&amp;A67,'Main File'!A:O,6,0),0)</f>
        <v>0</v>
      </c>
      <c r="C67" s="26">
        <f>IFERROR(+VLOOKUP("LEINSX"&amp;A67,'Main File'!A:O,7,0),0)</f>
        <v>0</v>
      </c>
      <c r="D67" s="26">
        <f>IFERROR(+VLOOKUP("LEINSX"&amp;A67,'Main File'!A:O,8,0),0)</f>
        <v>0</v>
      </c>
      <c r="E67" s="26">
        <f>IFERROR(+VLOOKUP("LEINSX"&amp;A67,'Main File'!A:O,9,0),0)</f>
        <v>0</v>
      </c>
      <c r="F67" s="26">
        <f>IFERROR(+VLOOKUP("LEINSX"&amp;A67,'Main File'!A:O,10,0),0)</f>
        <v>0</v>
      </c>
      <c r="G67" s="26">
        <f>IFERROR(+VLOOKUP("LEINSX"&amp;A67,'Main File'!A:O,11,0),0)</f>
        <v>0</v>
      </c>
      <c r="H67" s="26">
        <f>IFERROR(+VLOOKUP("LEINSX"&amp;A67,'Main File'!A:O,12,0),0)</f>
        <v>0</v>
      </c>
      <c r="I67" s="26">
        <f>IFERROR(+VLOOKUP("LEINSX"&amp;A67,'Main File'!A:O,13,0),0)</f>
        <v>0</v>
      </c>
      <c r="J67" s="26">
        <f>IFERROR(+VLOOKUP("LEINSX"&amp;A67,'Main File'!A:O,14,0),0)</f>
        <v>0</v>
      </c>
      <c r="K67" s="26">
        <f>IFERROR(+VLOOKUP("LEINSX"&amp;A67,'Main File'!A:O,15,0),0)</f>
        <v>0</v>
      </c>
    </row>
    <row r="68" spans="1:11" x14ac:dyDescent="0.25">
      <c r="A68" s="9">
        <f t="shared" si="0"/>
        <v>43255</v>
      </c>
      <c r="B68" s="26">
        <f>IFERROR(+VLOOKUP("LEINSX"&amp;A68,'Main File'!A:O,6,0),0)</f>
        <v>0</v>
      </c>
      <c r="C68" s="26">
        <f>IFERROR(+VLOOKUP("LEINSX"&amp;A68,'Main File'!A:O,7,0),0)</f>
        <v>0</v>
      </c>
      <c r="D68" s="26">
        <f>IFERROR(+VLOOKUP("LEINSX"&amp;A68,'Main File'!A:O,8,0),0)</f>
        <v>0</v>
      </c>
      <c r="E68" s="26">
        <f>IFERROR(+VLOOKUP("LEINSX"&amp;A68,'Main File'!A:O,9,0),0)</f>
        <v>0</v>
      </c>
      <c r="F68" s="26">
        <f>IFERROR(+VLOOKUP("LEINSX"&amp;A68,'Main File'!A:O,10,0),0)</f>
        <v>0</v>
      </c>
      <c r="G68" s="26">
        <f>IFERROR(+VLOOKUP("LEINSX"&amp;A68,'Main File'!A:O,11,0),0)</f>
        <v>0</v>
      </c>
      <c r="H68" s="26">
        <f>IFERROR(+VLOOKUP("LEINSX"&amp;A68,'Main File'!A:O,12,0),0)</f>
        <v>0</v>
      </c>
      <c r="I68" s="26">
        <f>IFERROR(+VLOOKUP("LEINSX"&amp;A68,'Main File'!A:O,13,0),0)</f>
        <v>0</v>
      </c>
      <c r="J68" s="26">
        <f>IFERROR(+VLOOKUP("LEINSX"&amp;A68,'Main File'!A:O,14,0),0)</f>
        <v>0</v>
      </c>
      <c r="K68" s="26">
        <f>IFERROR(+VLOOKUP("LEINSX"&amp;A68,'Main File'!A:O,15,0),0)</f>
        <v>0</v>
      </c>
    </row>
    <row r="69" spans="1:11" x14ac:dyDescent="0.25">
      <c r="A69" s="9">
        <f t="shared" si="0"/>
        <v>43256</v>
      </c>
      <c r="B69" s="26">
        <f>IFERROR(+VLOOKUP("LEINSX"&amp;A69,'Main File'!A:O,6,0),0)</f>
        <v>0</v>
      </c>
      <c r="C69" s="26">
        <f>IFERROR(+VLOOKUP("LEINSX"&amp;A69,'Main File'!A:O,7,0),0)</f>
        <v>0</v>
      </c>
      <c r="D69" s="26">
        <f>IFERROR(+VLOOKUP("LEINSX"&amp;A69,'Main File'!A:O,8,0),0)</f>
        <v>0</v>
      </c>
      <c r="E69" s="26">
        <f>IFERROR(+VLOOKUP("LEINSX"&amp;A69,'Main File'!A:O,9,0),0)</f>
        <v>0</v>
      </c>
      <c r="F69" s="26">
        <f>IFERROR(+VLOOKUP("LEINSX"&amp;A69,'Main File'!A:O,10,0),0)</f>
        <v>0</v>
      </c>
      <c r="G69" s="26">
        <f>IFERROR(+VLOOKUP("LEINSX"&amp;A69,'Main File'!A:O,11,0),0)</f>
        <v>0</v>
      </c>
      <c r="H69" s="26">
        <f>IFERROR(+VLOOKUP("LEINSX"&amp;A69,'Main File'!A:O,12,0),0)</f>
        <v>0</v>
      </c>
      <c r="I69" s="26">
        <f>IFERROR(+VLOOKUP("LEINSX"&amp;A69,'Main File'!A:O,13,0),0)</f>
        <v>0</v>
      </c>
      <c r="J69" s="26">
        <f>IFERROR(+VLOOKUP("LEINSX"&amp;A69,'Main File'!A:O,14,0),0)</f>
        <v>0</v>
      </c>
      <c r="K69" s="26">
        <f>IFERROR(+VLOOKUP("LEINSX"&amp;A69,'Main File'!A:O,15,0),0)</f>
        <v>0</v>
      </c>
    </row>
    <row r="70" spans="1:11" x14ac:dyDescent="0.25">
      <c r="A70" s="9">
        <f t="shared" si="0"/>
        <v>43257</v>
      </c>
      <c r="B70" s="26">
        <f>IFERROR(+VLOOKUP("LEINSX"&amp;A70,'Main File'!A:O,6,0),0)</f>
        <v>0</v>
      </c>
      <c r="C70" s="26">
        <f>IFERROR(+VLOOKUP("LEINSX"&amp;A70,'Main File'!A:O,7,0),0)</f>
        <v>0</v>
      </c>
      <c r="D70" s="26">
        <f>IFERROR(+VLOOKUP("LEINSX"&amp;A70,'Main File'!A:O,8,0),0)</f>
        <v>0</v>
      </c>
      <c r="E70" s="26">
        <f>IFERROR(+VLOOKUP("LEINSX"&amp;A70,'Main File'!A:O,9,0),0)</f>
        <v>0</v>
      </c>
      <c r="F70" s="26">
        <f>IFERROR(+VLOOKUP("LEINSX"&amp;A70,'Main File'!A:O,10,0),0)</f>
        <v>0</v>
      </c>
      <c r="G70" s="26">
        <f>IFERROR(+VLOOKUP("LEINSX"&amp;A70,'Main File'!A:O,11,0),0)</f>
        <v>0</v>
      </c>
      <c r="H70" s="26">
        <f>IFERROR(+VLOOKUP("LEINSX"&amp;A70,'Main File'!A:O,12,0),0)</f>
        <v>0</v>
      </c>
      <c r="I70" s="26">
        <f>IFERROR(+VLOOKUP("LEINSX"&amp;A70,'Main File'!A:O,13,0),0)</f>
        <v>0</v>
      </c>
      <c r="J70" s="26">
        <f>IFERROR(+VLOOKUP("LEINSX"&amp;A70,'Main File'!A:O,14,0),0)</f>
        <v>0</v>
      </c>
      <c r="K70" s="26">
        <f>IFERROR(+VLOOKUP("LEINSX"&amp;A70,'Main File'!A:O,15,0),0)</f>
        <v>0</v>
      </c>
    </row>
    <row r="71" spans="1:11" x14ac:dyDescent="0.25">
      <c r="A71" s="9">
        <f t="shared" ref="A71:A134" si="1">+A70+1</f>
        <v>43258</v>
      </c>
      <c r="B71" s="26">
        <f>IFERROR(+VLOOKUP("LEINSX"&amp;A71,'Main File'!A:O,6,0),0)</f>
        <v>0</v>
      </c>
      <c r="C71" s="26">
        <f>IFERROR(+VLOOKUP("LEINSX"&amp;A71,'Main File'!A:O,7,0),0)</f>
        <v>0</v>
      </c>
      <c r="D71" s="26">
        <f>IFERROR(+VLOOKUP("LEINSX"&amp;A71,'Main File'!A:O,8,0),0)</f>
        <v>0</v>
      </c>
      <c r="E71" s="26">
        <f>IFERROR(+VLOOKUP("LEINSX"&amp;A71,'Main File'!A:O,9,0),0)</f>
        <v>0</v>
      </c>
      <c r="F71" s="26">
        <f>IFERROR(+VLOOKUP("LEINSX"&amp;A71,'Main File'!A:O,10,0),0)</f>
        <v>0</v>
      </c>
      <c r="G71" s="26">
        <f>IFERROR(+VLOOKUP("LEINSX"&amp;A71,'Main File'!A:O,11,0),0)</f>
        <v>0</v>
      </c>
      <c r="H71" s="26">
        <f>IFERROR(+VLOOKUP("LEINSX"&amp;A71,'Main File'!A:O,12,0),0)</f>
        <v>0</v>
      </c>
      <c r="I71" s="26">
        <f>IFERROR(+VLOOKUP("LEINSX"&amp;A71,'Main File'!A:O,13,0),0)</f>
        <v>0</v>
      </c>
      <c r="J71" s="26">
        <f>IFERROR(+VLOOKUP("LEINSX"&amp;A71,'Main File'!A:O,14,0),0)</f>
        <v>0</v>
      </c>
      <c r="K71" s="26">
        <f>IFERROR(+VLOOKUP("LEINSX"&amp;A71,'Main File'!A:O,15,0),0)</f>
        <v>0</v>
      </c>
    </row>
    <row r="72" spans="1:11" x14ac:dyDescent="0.25">
      <c r="A72" s="9">
        <f t="shared" si="1"/>
        <v>43259</v>
      </c>
      <c r="B72" s="26">
        <f>IFERROR(+VLOOKUP("LEINSX"&amp;A72,'Main File'!A:O,6,0),0)</f>
        <v>0</v>
      </c>
      <c r="C72" s="26">
        <f>IFERROR(+VLOOKUP("LEINSX"&amp;A72,'Main File'!A:O,7,0),0)</f>
        <v>0</v>
      </c>
      <c r="D72" s="26">
        <f>IFERROR(+VLOOKUP("LEINSX"&amp;A72,'Main File'!A:O,8,0),0)</f>
        <v>0</v>
      </c>
      <c r="E72" s="26">
        <f>IFERROR(+VLOOKUP("LEINSX"&amp;A72,'Main File'!A:O,9,0),0)</f>
        <v>0</v>
      </c>
      <c r="F72" s="26">
        <f>IFERROR(+VLOOKUP("LEINSX"&amp;A72,'Main File'!A:O,10,0),0)</f>
        <v>0</v>
      </c>
      <c r="G72" s="26">
        <f>IFERROR(+VLOOKUP("LEINSX"&amp;A72,'Main File'!A:O,11,0),0)</f>
        <v>0</v>
      </c>
      <c r="H72" s="26">
        <f>IFERROR(+VLOOKUP("LEINSX"&amp;A72,'Main File'!A:O,12,0),0)</f>
        <v>0</v>
      </c>
      <c r="I72" s="26">
        <f>IFERROR(+VLOOKUP("LEINSX"&amp;A72,'Main File'!A:O,13,0),0)</f>
        <v>0</v>
      </c>
      <c r="J72" s="26">
        <f>IFERROR(+VLOOKUP("LEINSX"&amp;A72,'Main File'!A:O,14,0),0)</f>
        <v>0</v>
      </c>
      <c r="K72" s="26">
        <f>IFERROR(+VLOOKUP("LEINSX"&amp;A72,'Main File'!A:O,15,0),0)</f>
        <v>0</v>
      </c>
    </row>
    <row r="73" spans="1:11" x14ac:dyDescent="0.25">
      <c r="A73" s="9">
        <f t="shared" si="1"/>
        <v>43260</v>
      </c>
      <c r="B73" s="26">
        <f>IFERROR(+VLOOKUP("LEINSX"&amp;A73,'Main File'!A:O,6,0),0)</f>
        <v>0</v>
      </c>
      <c r="C73" s="26">
        <f>IFERROR(+VLOOKUP("LEINSX"&amp;A73,'Main File'!A:O,7,0),0)</f>
        <v>0</v>
      </c>
      <c r="D73" s="26">
        <f>IFERROR(+VLOOKUP("LEINSX"&amp;A73,'Main File'!A:O,8,0),0)</f>
        <v>0</v>
      </c>
      <c r="E73" s="26">
        <f>IFERROR(+VLOOKUP("LEINSX"&amp;A73,'Main File'!A:O,9,0),0)</f>
        <v>0</v>
      </c>
      <c r="F73" s="26">
        <f>IFERROR(+VLOOKUP("LEINSX"&amp;A73,'Main File'!A:O,10,0),0)</f>
        <v>0</v>
      </c>
      <c r="G73" s="26">
        <f>IFERROR(+VLOOKUP("LEINSX"&amp;A73,'Main File'!A:O,11,0),0)</f>
        <v>0</v>
      </c>
      <c r="H73" s="26">
        <f>IFERROR(+VLOOKUP("LEINSX"&amp;A73,'Main File'!A:O,12,0),0)</f>
        <v>0</v>
      </c>
      <c r="I73" s="26">
        <f>IFERROR(+VLOOKUP("LEINSX"&amp;A73,'Main File'!A:O,13,0),0)</f>
        <v>0</v>
      </c>
      <c r="J73" s="26">
        <f>IFERROR(+VLOOKUP("LEINSX"&amp;A73,'Main File'!A:O,14,0),0)</f>
        <v>0</v>
      </c>
      <c r="K73" s="26">
        <f>IFERROR(+VLOOKUP("LEINSX"&amp;A73,'Main File'!A:O,15,0),0)</f>
        <v>0</v>
      </c>
    </row>
    <row r="74" spans="1:11" x14ac:dyDescent="0.25">
      <c r="A74" s="9">
        <f t="shared" si="1"/>
        <v>43261</v>
      </c>
      <c r="B74" s="26">
        <f>IFERROR(+VLOOKUP("LEINSX"&amp;A74,'Main File'!A:O,6,0),0)</f>
        <v>0</v>
      </c>
      <c r="C74" s="26">
        <f>IFERROR(+VLOOKUP("LEINSX"&amp;A74,'Main File'!A:O,7,0),0)</f>
        <v>0</v>
      </c>
      <c r="D74" s="26">
        <f>IFERROR(+VLOOKUP("LEINSX"&amp;A74,'Main File'!A:O,8,0),0)</f>
        <v>0</v>
      </c>
      <c r="E74" s="26">
        <f>IFERROR(+VLOOKUP("LEINSX"&amp;A74,'Main File'!A:O,9,0),0)</f>
        <v>0</v>
      </c>
      <c r="F74" s="26">
        <f>IFERROR(+VLOOKUP("LEINSX"&amp;A74,'Main File'!A:O,10,0),0)</f>
        <v>0</v>
      </c>
      <c r="G74" s="26">
        <f>IFERROR(+VLOOKUP("LEINSX"&amp;A74,'Main File'!A:O,11,0),0)</f>
        <v>0</v>
      </c>
      <c r="H74" s="26">
        <f>IFERROR(+VLOOKUP("LEINSX"&amp;A74,'Main File'!A:O,12,0),0)</f>
        <v>0</v>
      </c>
      <c r="I74" s="26">
        <f>IFERROR(+VLOOKUP("LEINSX"&amp;A74,'Main File'!A:O,13,0),0)</f>
        <v>0</v>
      </c>
      <c r="J74" s="26">
        <f>IFERROR(+VLOOKUP("LEINSX"&amp;A74,'Main File'!A:O,14,0),0)</f>
        <v>0</v>
      </c>
      <c r="K74" s="26">
        <f>IFERROR(+VLOOKUP("LEINSX"&amp;A74,'Main File'!A:O,15,0),0)</f>
        <v>0</v>
      </c>
    </row>
    <row r="75" spans="1:11" x14ac:dyDescent="0.25">
      <c r="A75" s="9">
        <f t="shared" si="1"/>
        <v>43262</v>
      </c>
      <c r="B75" s="26">
        <f>IFERROR(+VLOOKUP("LEINSX"&amp;A75,'Main File'!A:O,6,0),0)</f>
        <v>0</v>
      </c>
      <c r="C75" s="26">
        <f>IFERROR(+VLOOKUP("LEINSX"&amp;A75,'Main File'!A:O,7,0),0)</f>
        <v>0</v>
      </c>
      <c r="D75" s="26">
        <f>IFERROR(+VLOOKUP("LEINSX"&amp;A75,'Main File'!A:O,8,0),0)</f>
        <v>0</v>
      </c>
      <c r="E75" s="26">
        <f>IFERROR(+VLOOKUP("LEINSX"&amp;A75,'Main File'!A:O,9,0),0)</f>
        <v>0</v>
      </c>
      <c r="F75" s="26">
        <f>IFERROR(+VLOOKUP("LEINSX"&amp;A75,'Main File'!A:O,10,0),0)</f>
        <v>0</v>
      </c>
      <c r="G75" s="26">
        <f>IFERROR(+VLOOKUP("LEINSX"&amp;A75,'Main File'!A:O,11,0),0)</f>
        <v>0</v>
      </c>
      <c r="H75" s="26">
        <f>IFERROR(+VLOOKUP("LEINSX"&amp;A75,'Main File'!A:O,12,0),0)</f>
        <v>0</v>
      </c>
      <c r="I75" s="26">
        <f>IFERROR(+VLOOKUP("LEINSX"&amp;A75,'Main File'!A:O,13,0),0)</f>
        <v>0</v>
      </c>
      <c r="J75" s="26">
        <f>IFERROR(+VLOOKUP("LEINSX"&amp;A75,'Main File'!A:O,14,0),0)</f>
        <v>0</v>
      </c>
      <c r="K75" s="26">
        <f>IFERROR(+VLOOKUP("LEINSX"&amp;A75,'Main File'!A:O,15,0),0)</f>
        <v>0</v>
      </c>
    </row>
    <row r="76" spans="1:11" x14ac:dyDescent="0.25">
      <c r="A76" s="9">
        <f t="shared" si="1"/>
        <v>43263</v>
      </c>
      <c r="B76" s="26">
        <f>IFERROR(+VLOOKUP("LEINSX"&amp;A76,'Main File'!A:O,6,0),0)</f>
        <v>0</v>
      </c>
      <c r="C76" s="26">
        <f>IFERROR(+VLOOKUP("LEINSX"&amp;A76,'Main File'!A:O,7,0),0)</f>
        <v>0</v>
      </c>
      <c r="D76" s="26">
        <f>IFERROR(+VLOOKUP("LEINSX"&amp;A76,'Main File'!A:O,8,0),0)</f>
        <v>0</v>
      </c>
      <c r="E76" s="26">
        <f>IFERROR(+VLOOKUP("LEINSX"&amp;A76,'Main File'!A:O,9,0),0)</f>
        <v>0</v>
      </c>
      <c r="F76" s="26">
        <f>IFERROR(+VLOOKUP("LEINSX"&amp;A76,'Main File'!A:O,10,0),0)</f>
        <v>0</v>
      </c>
      <c r="G76" s="26">
        <f>IFERROR(+VLOOKUP("LEINSX"&amp;A76,'Main File'!A:O,11,0),0)</f>
        <v>0</v>
      </c>
      <c r="H76" s="26">
        <f>IFERROR(+VLOOKUP("LEINSX"&amp;A76,'Main File'!A:O,12,0),0)</f>
        <v>0</v>
      </c>
      <c r="I76" s="26">
        <f>IFERROR(+VLOOKUP("LEINSX"&amp;A76,'Main File'!A:O,13,0),0)</f>
        <v>0</v>
      </c>
      <c r="J76" s="26">
        <f>IFERROR(+VLOOKUP("LEINSX"&amp;A76,'Main File'!A:O,14,0),0)</f>
        <v>0</v>
      </c>
      <c r="K76" s="26">
        <f>IFERROR(+VLOOKUP("LEINSX"&amp;A76,'Main File'!A:O,15,0),0)</f>
        <v>0</v>
      </c>
    </row>
    <row r="77" spans="1:11" x14ac:dyDescent="0.25">
      <c r="A77" s="9">
        <f t="shared" si="1"/>
        <v>43264</v>
      </c>
      <c r="B77" s="26">
        <f>IFERROR(+VLOOKUP("LEINSX"&amp;A77,'Main File'!A:O,6,0),0)</f>
        <v>0</v>
      </c>
      <c r="C77" s="26">
        <f>IFERROR(+VLOOKUP("LEINSX"&amp;A77,'Main File'!A:O,7,0),0)</f>
        <v>0</v>
      </c>
      <c r="D77" s="26">
        <f>IFERROR(+VLOOKUP("LEINSX"&amp;A77,'Main File'!A:O,8,0),0)</f>
        <v>0</v>
      </c>
      <c r="E77" s="26">
        <f>IFERROR(+VLOOKUP("LEINSX"&amp;A77,'Main File'!A:O,9,0),0)</f>
        <v>0</v>
      </c>
      <c r="F77" s="26">
        <f>IFERROR(+VLOOKUP("LEINSX"&amp;A77,'Main File'!A:O,10,0),0)</f>
        <v>0</v>
      </c>
      <c r="G77" s="26">
        <f>IFERROR(+VLOOKUP("LEINSX"&amp;A77,'Main File'!A:O,11,0),0)</f>
        <v>0</v>
      </c>
      <c r="H77" s="26">
        <f>IFERROR(+VLOOKUP("LEINSX"&amp;A77,'Main File'!A:O,12,0),0)</f>
        <v>0</v>
      </c>
      <c r="I77" s="26">
        <f>IFERROR(+VLOOKUP("LEINSX"&amp;A77,'Main File'!A:O,13,0),0)</f>
        <v>0</v>
      </c>
      <c r="J77" s="26">
        <f>IFERROR(+VLOOKUP("LEINSX"&amp;A77,'Main File'!A:O,14,0),0)</f>
        <v>0</v>
      </c>
      <c r="K77" s="26">
        <f>IFERROR(+VLOOKUP("LEINSX"&amp;A77,'Main File'!A:O,15,0),0)</f>
        <v>0</v>
      </c>
    </row>
    <row r="78" spans="1:11" x14ac:dyDescent="0.25">
      <c r="A78" s="9">
        <f t="shared" si="1"/>
        <v>43265</v>
      </c>
      <c r="B78" s="26">
        <f>IFERROR(+VLOOKUP("LEINSX"&amp;A78,'Main File'!A:O,6,0),0)</f>
        <v>0</v>
      </c>
      <c r="C78" s="26">
        <f>IFERROR(+VLOOKUP("LEINSX"&amp;A78,'Main File'!A:O,7,0),0)</f>
        <v>0</v>
      </c>
      <c r="D78" s="26">
        <f>IFERROR(+VLOOKUP("LEINSX"&amp;A78,'Main File'!A:O,8,0),0)</f>
        <v>0</v>
      </c>
      <c r="E78" s="26">
        <f>IFERROR(+VLOOKUP("LEINSX"&amp;A78,'Main File'!A:O,9,0),0)</f>
        <v>0</v>
      </c>
      <c r="F78" s="26">
        <f>IFERROR(+VLOOKUP("LEINSX"&amp;A78,'Main File'!A:O,10,0),0)</f>
        <v>0</v>
      </c>
      <c r="G78" s="26">
        <f>IFERROR(+VLOOKUP("LEINSX"&amp;A78,'Main File'!A:O,11,0),0)</f>
        <v>0</v>
      </c>
      <c r="H78" s="26">
        <f>IFERROR(+VLOOKUP("LEINSX"&amp;A78,'Main File'!A:O,12,0),0)</f>
        <v>0</v>
      </c>
      <c r="I78" s="26">
        <f>IFERROR(+VLOOKUP("LEINSX"&amp;A78,'Main File'!A:O,13,0),0)</f>
        <v>0</v>
      </c>
      <c r="J78" s="26">
        <f>IFERROR(+VLOOKUP("LEINSX"&amp;A78,'Main File'!A:O,14,0),0)</f>
        <v>0</v>
      </c>
      <c r="K78" s="26">
        <f>IFERROR(+VLOOKUP("LEINSX"&amp;A78,'Main File'!A:O,15,0),0)</f>
        <v>0</v>
      </c>
    </row>
    <row r="79" spans="1:11" x14ac:dyDescent="0.25">
      <c r="A79" s="9">
        <f t="shared" si="1"/>
        <v>43266</v>
      </c>
      <c r="B79" s="26">
        <f>IFERROR(+VLOOKUP("LEINSX"&amp;A79,'Main File'!A:O,6,0),0)</f>
        <v>0</v>
      </c>
      <c r="C79" s="26">
        <f>IFERROR(+VLOOKUP("LEINSX"&amp;A79,'Main File'!A:O,7,0),0)</f>
        <v>0</v>
      </c>
      <c r="D79" s="26">
        <f>IFERROR(+VLOOKUP("LEINSX"&amp;A79,'Main File'!A:O,8,0),0)</f>
        <v>0</v>
      </c>
      <c r="E79" s="26">
        <f>IFERROR(+VLOOKUP("LEINSX"&amp;A79,'Main File'!A:O,9,0),0)</f>
        <v>0</v>
      </c>
      <c r="F79" s="26">
        <f>IFERROR(+VLOOKUP("LEINSX"&amp;A79,'Main File'!A:O,10,0),0)</f>
        <v>0</v>
      </c>
      <c r="G79" s="26">
        <f>IFERROR(+VLOOKUP("LEINSX"&amp;A79,'Main File'!A:O,11,0),0)</f>
        <v>0</v>
      </c>
      <c r="H79" s="26">
        <f>IFERROR(+VLOOKUP("LEINSX"&amp;A79,'Main File'!A:O,12,0),0)</f>
        <v>0</v>
      </c>
      <c r="I79" s="26">
        <f>IFERROR(+VLOOKUP("LEINSX"&amp;A79,'Main File'!A:O,13,0),0)</f>
        <v>0</v>
      </c>
      <c r="J79" s="26">
        <f>IFERROR(+VLOOKUP("LEINSX"&amp;A79,'Main File'!A:O,14,0),0)</f>
        <v>0</v>
      </c>
      <c r="K79" s="26">
        <f>IFERROR(+VLOOKUP("LEINSX"&amp;A79,'Main File'!A:O,15,0),0)</f>
        <v>0</v>
      </c>
    </row>
    <row r="80" spans="1:11" x14ac:dyDescent="0.25">
      <c r="A80" s="9">
        <f t="shared" si="1"/>
        <v>43267</v>
      </c>
      <c r="B80" s="26">
        <f>IFERROR(+VLOOKUP("LEINSX"&amp;A80,'Main File'!A:O,6,0),0)</f>
        <v>0</v>
      </c>
      <c r="C80" s="26">
        <f>IFERROR(+VLOOKUP("LEINSX"&amp;A80,'Main File'!A:O,7,0),0)</f>
        <v>0</v>
      </c>
      <c r="D80" s="26">
        <f>IFERROR(+VLOOKUP("LEINSX"&amp;A80,'Main File'!A:O,8,0),0)</f>
        <v>0</v>
      </c>
      <c r="E80" s="26">
        <f>IFERROR(+VLOOKUP("LEINSX"&amp;A80,'Main File'!A:O,9,0),0)</f>
        <v>0</v>
      </c>
      <c r="F80" s="26">
        <f>IFERROR(+VLOOKUP("LEINSX"&amp;A80,'Main File'!A:O,10,0),0)</f>
        <v>0</v>
      </c>
      <c r="G80" s="26">
        <f>IFERROR(+VLOOKUP("LEINSX"&amp;A80,'Main File'!A:O,11,0),0)</f>
        <v>0</v>
      </c>
      <c r="H80" s="26">
        <f>IFERROR(+VLOOKUP("LEINSX"&amp;A80,'Main File'!A:O,12,0),0)</f>
        <v>0</v>
      </c>
      <c r="I80" s="26">
        <f>IFERROR(+VLOOKUP("LEINSX"&amp;A80,'Main File'!A:O,13,0),0)</f>
        <v>0</v>
      </c>
      <c r="J80" s="26">
        <f>IFERROR(+VLOOKUP("LEINSX"&amp;A80,'Main File'!A:O,14,0),0)</f>
        <v>0</v>
      </c>
      <c r="K80" s="26">
        <f>IFERROR(+VLOOKUP("LEINSX"&amp;A80,'Main File'!A:O,15,0),0)</f>
        <v>0</v>
      </c>
    </row>
    <row r="81" spans="1:11" x14ac:dyDescent="0.25">
      <c r="A81" s="9">
        <f t="shared" si="1"/>
        <v>43268</v>
      </c>
      <c r="B81" s="26">
        <f>IFERROR(+VLOOKUP("LEINSX"&amp;A81,'Main File'!A:O,6,0),0)</f>
        <v>0</v>
      </c>
      <c r="C81" s="26">
        <f>IFERROR(+VLOOKUP("LEINSX"&amp;A81,'Main File'!A:O,7,0),0)</f>
        <v>0</v>
      </c>
      <c r="D81" s="26">
        <f>IFERROR(+VLOOKUP("LEINSX"&amp;A81,'Main File'!A:O,8,0),0)</f>
        <v>0</v>
      </c>
      <c r="E81" s="26">
        <f>IFERROR(+VLOOKUP("LEINSX"&amp;A81,'Main File'!A:O,9,0),0)</f>
        <v>0</v>
      </c>
      <c r="F81" s="26">
        <f>IFERROR(+VLOOKUP("LEINSX"&amp;A81,'Main File'!A:O,10,0),0)</f>
        <v>0</v>
      </c>
      <c r="G81" s="26">
        <f>IFERROR(+VLOOKUP("LEINSX"&amp;A81,'Main File'!A:O,11,0),0)</f>
        <v>0</v>
      </c>
      <c r="H81" s="26">
        <f>IFERROR(+VLOOKUP("LEINSX"&amp;A81,'Main File'!A:O,12,0),0)</f>
        <v>0</v>
      </c>
      <c r="I81" s="26">
        <f>IFERROR(+VLOOKUP("LEINSX"&amp;A81,'Main File'!A:O,13,0),0)</f>
        <v>0</v>
      </c>
      <c r="J81" s="26">
        <f>IFERROR(+VLOOKUP("LEINSX"&amp;A81,'Main File'!A:O,14,0),0)</f>
        <v>0</v>
      </c>
      <c r="K81" s="26">
        <f>IFERROR(+VLOOKUP("LEINSX"&amp;A81,'Main File'!A:O,15,0),0)</f>
        <v>0</v>
      </c>
    </row>
    <row r="82" spans="1:11" x14ac:dyDescent="0.25">
      <c r="A82" s="9">
        <f t="shared" si="1"/>
        <v>43269</v>
      </c>
      <c r="B82" s="26">
        <f>IFERROR(+VLOOKUP("LEINSX"&amp;A82,'Main File'!A:O,6,0),0)</f>
        <v>0</v>
      </c>
      <c r="C82" s="26">
        <f>IFERROR(+VLOOKUP("LEINSX"&amp;A82,'Main File'!A:O,7,0),0)</f>
        <v>0</v>
      </c>
      <c r="D82" s="26">
        <f>IFERROR(+VLOOKUP("LEINSX"&amp;A82,'Main File'!A:O,8,0),0)</f>
        <v>0</v>
      </c>
      <c r="E82" s="26">
        <f>IFERROR(+VLOOKUP("LEINSX"&amp;A82,'Main File'!A:O,9,0),0)</f>
        <v>0</v>
      </c>
      <c r="F82" s="26">
        <f>IFERROR(+VLOOKUP("LEINSX"&amp;A82,'Main File'!A:O,10,0),0)</f>
        <v>0</v>
      </c>
      <c r="G82" s="26">
        <f>IFERROR(+VLOOKUP("LEINSX"&amp;A82,'Main File'!A:O,11,0),0)</f>
        <v>0</v>
      </c>
      <c r="H82" s="26">
        <f>IFERROR(+VLOOKUP("LEINSX"&amp;A82,'Main File'!A:O,12,0),0)</f>
        <v>0</v>
      </c>
      <c r="I82" s="26">
        <f>IFERROR(+VLOOKUP("LEINSX"&amp;A82,'Main File'!A:O,13,0),0)</f>
        <v>0</v>
      </c>
      <c r="J82" s="26">
        <f>IFERROR(+VLOOKUP("LEINSX"&amp;A82,'Main File'!A:O,14,0),0)</f>
        <v>0</v>
      </c>
      <c r="K82" s="26">
        <f>IFERROR(+VLOOKUP("LEINSX"&amp;A82,'Main File'!A:O,15,0),0)</f>
        <v>0</v>
      </c>
    </row>
    <row r="83" spans="1:11" x14ac:dyDescent="0.25">
      <c r="A83" s="9">
        <f t="shared" si="1"/>
        <v>43270</v>
      </c>
      <c r="B83" s="26">
        <f>IFERROR(+VLOOKUP("LEINSX"&amp;A83,'Main File'!A:O,6,0),0)</f>
        <v>0</v>
      </c>
      <c r="C83" s="26">
        <f>IFERROR(+VLOOKUP("LEINSX"&amp;A83,'Main File'!A:O,7,0),0)</f>
        <v>0</v>
      </c>
      <c r="D83" s="26">
        <f>IFERROR(+VLOOKUP("LEINSX"&amp;A83,'Main File'!A:O,8,0),0)</f>
        <v>0</v>
      </c>
      <c r="E83" s="26">
        <f>IFERROR(+VLOOKUP("LEINSX"&amp;A83,'Main File'!A:O,9,0),0)</f>
        <v>0</v>
      </c>
      <c r="F83" s="26">
        <f>IFERROR(+VLOOKUP("LEINSX"&amp;A83,'Main File'!A:O,10,0),0)</f>
        <v>0</v>
      </c>
      <c r="G83" s="26">
        <f>IFERROR(+VLOOKUP("LEINSX"&amp;A83,'Main File'!A:O,11,0),0)</f>
        <v>0</v>
      </c>
      <c r="H83" s="26">
        <f>IFERROR(+VLOOKUP("LEINSX"&amp;A83,'Main File'!A:O,12,0),0)</f>
        <v>0</v>
      </c>
      <c r="I83" s="26">
        <f>IFERROR(+VLOOKUP("LEINSX"&amp;A83,'Main File'!A:O,13,0),0)</f>
        <v>0</v>
      </c>
      <c r="J83" s="26">
        <f>IFERROR(+VLOOKUP("LEINSX"&amp;A83,'Main File'!A:O,14,0),0)</f>
        <v>0</v>
      </c>
      <c r="K83" s="26">
        <f>IFERROR(+VLOOKUP("LEINSX"&amp;A83,'Main File'!A:O,15,0),0)</f>
        <v>0</v>
      </c>
    </row>
    <row r="84" spans="1:11" x14ac:dyDescent="0.25">
      <c r="A84" s="9">
        <f t="shared" si="1"/>
        <v>43271</v>
      </c>
      <c r="B84" s="26">
        <f>IFERROR(+VLOOKUP("LEINSX"&amp;A84,'Main File'!A:O,6,0),0)</f>
        <v>0</v>
      </c>
      <c r="C84" s="26">
        <f>IFERROR(+VLOOKUP("LEINSX"&amp;A84,'Main File'!A:O,7,0),0)</f>
        <v>0</v>
      </c>
      <c r="D84" s="26">
        <f>IFERROR(+VLOOKUP("LEINSX"&amp;A84,'Main File'!A:O,8,0),0)</f>
        <v>0</v>
      </c>
      <c r="E84" s="26">
        <f>IFERROR(+VLOOKUP("LEINSX"&amp;A84,'Main File'!A:O,9,0),0)</f>
        <v>0</v>
      </c>
      <c r="F84" s="26">
        <f>IFERROR(+VLOOKUP("LEINSX"&amp;A84,'Main File'!A:O,10,0),0)</f>
        <v>0</v>
      </c>
      <c r="G84" s="26">
        <f>IFERROR(+VLOOKUP("LEINSX"&amp;A84,'Main File'!A:O,11,0),0)</f>
        <v>0</v>
      </c>
      <c r="H84" s="26">
        <f>IFERROR(+VLOOKUP("LEINSX"&amp;A84,'Main File'!A:O,12,0),0)</f>
        <v>0</v>
      </c>
      <c r="I84" s="26">
        <f>IFERROR(+VLOOKUP("LEINSX"&amp;A84,'Main File'!A:O,13,0),0)</f>
        <v>0</v>
      </c>
      <c r="J84" s="26">
        <f>IFERROR(+VLOOKUP("LEINSX"&amp;A84,'Main File'!A:O,14,0),0)</f>
        <v>0</v>
      </c>
      <c r="K84" s="26">
        <f>IFERROR(+VLOOKUP("LEINSX"&amp;A84,'Main File'!A:O,15,0),0)</f>
        <v>0</v>
      </c>
    </row>
    <row r="85" spans="1:11" x14ac:dyDescent="0.25">
      <c r="A85" s="9">
        <f t="shared" si="1"/>
        <v>43272</v>
      </c>
      <c r="B85" s="26">
        <f>IFERROR(+VLOOKUP("LEINSX"&amp;A85,'Main File'!A:O,6,0),0)</f>
        <v>0</v>
      </c>
      <c r="C85" s="26">
        <f>IFERROR(+VLOOKUP("LEINSX"&amp;A85,'Main File'!A:O,7,0),0)</f>
        <v>0</v>
      </c>
      <c r="D85" s="26">
        <f>IFERROR(+VLOOKUP("LEINSX"&amp;A85,'Main File'!A:O,8,0),0)</f>
        <v>0</v>
      </c>
      <c r="E85" s="26">
        <f>IFERROR(+VLOOKUP("LEINSX"&amp;A85,'Main File'!A:O,9,0),0)</f>
        <v>0</v>
      </c>
      <c r="F85" s="26">
        <f>IFERROR(+VLOOKUP("LEINSX"&amp;A85,'Main File'!A:O,10,0),0)</f>
        <v>0</v>
      </c>
      <c r="G85" s="26">
        <f>IFERROR(+VLOOKUP("LEINSX"&amp;A85,'Main File'!A:O,11,0),0)</f>
        <v>0</v>
      </c>
      <c r="H85" s="26">
        <f>IFERROR(+VLOOKUP("LEINSX"&amp;A85,'Main File'!A:O,12,0),0)</f>
        <v>0</v>
      </c>
      <c r="I85" s="26">
        <f>IFERROR(+VLOOKUP("LEINSX"&amp;A85,'Main File'!A:O,13,0),0)</f>
        <v>0</v>
      </c>
      <c r="J85" s="26">
        <f>IFERROR(+VLOOKUP("LEINSX"&amp;A85,'Main File'!A:O,14,0),0)</f>
        <v>0</v>
      </c>
      <c r="K85" s="26">
        <f>IFERROR(+VLOOKUP("LEINSX"&amp;A85,'Main File'!A:O,15,0),0)</f>
        <v>0</v>
      </c>
    </row>
    <row r="86" spans="1:11" x14ac:dyDescent="0.25">
      <c r="A86" s="9">
        <f t="shared" si="1"/>
        <v>43273</v>
      </c>
      <c r="B86" s="26">
        <f>IFERROR(+VLOOKUP("LEINSX"&amp;A86,'Main File'!A:O,6,0),0)</f>
        <v>0</v>
      </c>
      <c r="C86" s="26">
        <f>IFERROR(+VLOOKUP("LEINSX"&amp;A86,'Main File'!A:O,7,0),0)</f>
        <v>0</v>
      </c>
      <c r="D86" s="26">
        <f>IFERROR(+VLOOKUP("LEINSX"&amp;A86,'Main File'!A:O,8,0),0)</f>
        <v>0</v>
      </c>
      <c r="E86" s="26">
        <f>IFERROR(+VLOOKUP("LEINSX"&amp;A86,'Main File'!A:O,9,0),0)</f>
        <v>0</v>
      </c>
      <c r="F86" s="26">
        <f>IFERROR(+VLOOKUP("LEINSX"&amp;A86,'Main File'!A:O,10,0),0)</f>
        <v>0</v>
      </c>
      <c r="G86" s="26">
        <f>IFERROR(+VLOOKUP("LEINSX"&amp;A86,'Main File'!A:O,11,0),0)</f>
        <v>0</v>
      </c>
      <c r="H86" s="26">
        <f>IFERROR(+VLOOKUP("LEINSX"&amp;A86,'Main File'!A:O,12,0),0)</f>
        <v>0</v>
      </c>
      <c r="I86" s="26">
        <f>IFERROR(+VLOOKUP("LEINSX"&amp;A86,'Main File'!A:O,13,0),0)</f>
        <v>0</v>
      </c>
      <c r="J86" s="26">
        <f>IFERROR(+VLOOKUP("LEINSX"&amp;A86,'Main File'!A:O,14,0),0)</f>
        <v>0</v>
      </c>
      <c r="K86" s="26">
        <f>IFERROR(+VLOOKUP("LEINSX"&amp;A86,'Main File'!A:O,15,0),0)</f>
        <v>0</v>
      </c>
    </row>
    <row r="87" spans="1:11" x14ac:dyDescent="0.25">
      <c r="A87" s="9">
        <f t="shared" si="1"/>
        <v>43274</v>
      </c>
      <c r="B87" s="26">
        <f>IFERROR(+VLOOKUP("LEINSX"&amp;A87,'Main File'!A:O,6,0),0)</f>
        <v>0</v>
      </c>
      <c r="C87" s="26">
        <f>IFERROR(+VLOOKUP("LEINSX"&amp;A87,'Main File'!A:O,7,0),0)</f>
        <v>0</v>
      </c>
      <c r="D87" s="26">
        <f>IFERROR(+VLOOKUP("LEINSX"&amp;A87,'Main File'!A:O,8,0),0)</f>
        <v>0</v>
      </c>
      <c r="E87" s="26">
        <f>IFERROR(+VLOOKUP("LEINSX"&amp;A87,'Main File'!A:O,9,0),0)</f>
        <v>0</v>
      </c>
      <c r="F87" s="26">
        <f>IFERROR(+VLOOKUP("LEINSX"&amp;A87,'Main File'!A:O,10,0),0)</f>
        <v>0</v>
      </c>
      <c r="G87" s="26">
        <f>IFERROR(+VLOOKUP("LEINSX"&amp;A87,'Main File'!A:O,11,0),0)</f>
        <v>0</v>
      </c>
      <c r="H87" s="26">
        <f>IFERROR(+VLOOKUP("LEINSX"&amp;A87,'Main File'!A:O,12,0),0)</f>
        <v>0</v>
      </c>
      <c r="I87" s="26">
        <f>IFERROR(+VLOOKUP("LEINSX"&amp;A87,'Main File'!A:O,13,0),0)</f>
        <v>0</v>
      </c>
      <c r="J87" s="26">
        <f>IFERROR(+VLOOKUP("LEINSX"&amp;A87,'Main File'!A:O,14,0),0)</f>
        <v>0</v>
      </c>
      <c r="K87" s="26">
        <f>IFERROR(+VLOOKUP("LEINSX"&amp;A87,'Main File'!A:O,15,0),0)</f>
        <v>0</v>
      </c>
    </row>
    <row r="88" spans="1:11" x14ac:dyDescent="0.25">
      <c r="A88" s="9">
        <f t="shared" si="1"/>
        <v>43275</v>
      </c>
      <c r="B88" s="26">
        <f>IFERROR(+VLOOKUP("LEINSX"&amp;A88,'Main File'!A:O,6,0),0)</f>
        <v>0</v>
      </c>
      <c r="C88" s="26">
        <f>IFERROR(+VLOOKUP("LEINSX"&amp;A88,'Main File'!A:O,7,0),0)</f>
        <v>0</v>
      </c>
      <c r="D88" s="26">
        <f>IFERROR(+VLOOKUP("LEINSX"&amp;A88,'Main File'!A:O,8,0),0)</f>
        <v>0</v>
      </c>
      <c r="E88" s="26">
        <f>IFERROR(+VLOOKUP("LEINSX"&amp;A88,'Main File'!A:O,9,0),0)</f>
        <v>0</v>
      </c>
      <c r="F88" s="26">
        <f>IFERROR(+VLOOKUP("LEINSX"&amp;A88,'Main File'!A:O,10,0),0)</f>
        <v>0</v>
      </c>
      <c r="G88" s="26">
        <f>IFERROR(+VLOOKUP("LEINSX"&amp;A88,'Main File'!A:O,11,0),0)</f>
        <v>0</v>
      </c>
      <c r="H88" s="26">
        <f>IFERROR(+VLOOKUP("LEINSX"&amp;A88,'Main File'!A:O,12,0),0)</f>
        <v>0</v>
      </c>
      <c r="I88" s="26">
        <f>IFERROR(+VLOOKUP("LEINSX"&amp;A88,'Main File'!A:O,13,0),0)</f>
        <v>0</v>
      </c>
      <c r="J88" s="26">
        <f>IFERROR(+VLOOKUP("LEINSX"&amp;A88,'Main File'!A:O,14,0),0)</f>
        <v>0</v>
      </c>
      <c r="K88" s="26">
        <f>IFERROR(+VLOOKUP("LEINSX"&amp;A88,'Main File'!A:O,15,0),0)</f>
        <v>0</v>
      </c>
    </row>
    <row r="89" spans="1:11" x14ac:dyDescent="0.25">
      <c r="A89" s="9">
        <f t="shared" si="1"/>
        <v>43276</v>
      </c>
      <c r="B89" s="26">
        <f>IFERROR(+VLOOKUP("LEINSX"&amp;A89,'Main File'!A:O,6,0),0)</f>
        <v>0</v>
      </c>
      <c r="C89" s="26">
        <f>IFERROR(+VLOOKUP("LEINSX"&amp;A89,'Main File'!A:O,7,0),0)</f>
        <v>0</v>
      </c>
      <c r="D89" s="26">
        <f>IFERROR(+VLOOKUP("LEINSX"&amp;A89,'Main File'!A:O,8,0),0)</f>
        <v>0</v>
      </c>
      <c r="E89" s="26">
        <f>IFERROR(+VLOOKUP("LEINSX"&amp;A89,'Main File'!A:O,9,0),0)</f>
        <v>0</v>
      </c>
      <c r="F89" s="26">
        <f>IFERROR(+VLOOKUP("LEINSX"&amp;A89,'Main File'!A:O,10,0),0)</f>
        <v>0</v>
      </c>
      <c r="G89" s="26">
        <f>IFERROR(+VLOOKUP("LEINSX"&amp;A89,'Main File'!A:O,11,0),0)</f>
        <v>0</v>
      </c>
      <c r="H89" s="26">
        <f>IFERROR(+VLOOKUP("LEINSX"&amp;A89,'Main File'!A:O,12,0),0)</f>
        <v>0</v>
      </c>
      <c r="I89" s="26">
        <f>IFERROR(+VLOOKUP("LEINSX"&amp;A89,'Main File'!A:O,13,0),0)</f>
        <v>0</v>
      </c>
      <c r="J89" s="26">
        <f>IFERROR(+VLOOKUP("LEINSX"&amp;A89,'Main File'!A:O,14,0),0)</f>
        <v>0</v>
      </c>
      <c r="K89" s="26">
        <f>IFERROR(+VLOOKUP("LEINSX"&amp;A89,'Main File'!A:O,15,0),0)</f>
        <v>0</v>
      </c>
    </row>
    <row r="90" spans="1:11" x14ac:dyDescent="0.25">
      <c r="A90" s="9">
        <f t="shared" si="1"/>
        <v>43277</v>
      </c>
      <c r="B90" s="26">
        <f>IFERROR(+VLOOKUP("LEINSX"&amp;A90,'Main File'!A:O,6,0),0)</f>
        <v>0</v>
      </c>
      <c r="C90" s="26">
        <f>IFERROR(+VLOOKUP("LEINSX"&amp;A90,'Main File'!A:O,7,0),0)</f>
        <v>0</v>
      </c>
      <c r="D90" s="26">
        <f>IFERROR(+VLOOKUP("LEINSX"&amp;A90,'Main File'!A:O,8,0),0)</f>
        <v>0</v>
      </c>
      <c r="E90" s="26">
        <f>IFERROR(+VLOOKUP("LEINSX"&amp;A90,'Main File'!A:O,9,0),0)</f>
        <v>0</v>
      </c>
      <c r="F90" s="26">
        <f>IFERROR(+VLOOKUP("LEINSX"&amp;A90,'Main File'!A:O,10,0),0)</f>
        <v>0</v>
      </c>
      <c r="G90" s="26">
        <f>IFERROR(+VLOOKUP("LEINSX"&amp;A90,'Main File'!A:O,11,0),0)</f>
        <v>0</v>
      </c>
      <c r="H90" s="26">
        <f>IFERROR(+VLOOKUP("LEINSX"&amp;A90,'Main File'!A:O,12,0),0)</f>
        <v>0</v>
      </c>
      <c r="I90" s="26">
        <f>IFERROR(+VLOOKUP("LEINSX"&amp;A90,'Main File'!A:O,13,0),0)</f>
        <v>0</v>
      </c>
      <c r="J90" s="26">
        <f>IFERROR(+VLOOKUP("LEINSX"&amp;A90,'Main File'!A:O,14,0),0)</f>
        <v>0</v>
      </c>
      <c r="K90" s="26">
        <f>IFERROR(+VLOOKUP("LEINSX"&amp;A90,'Main File'!A:O,15,0),0)</f>
        <v>0</v>
      </c>
    </row>
    <row r="91" spans="1:11" x14ac:dyDescent="0.25">
      <c r="A91" s="9">
        <f t="shared" si="1"/>
        <v>43278</v>
      </c>
      <c r="B91" s="26">
        <f>IFERROR(+VLOOKUP("LEINSX"&amp;A91,'Main File'!A:O,6,0),0)</f>
        <v>0</v>
      </c>
      <c r="C91" s="26">
        <f>IFERROR(+VLOOKUP("LEINSX"&amp;A91,'Main File'!A:O,7,0),0)</f>
        <v>0</v>
      </c>
      <c r="D91" s="26">
        <f>IFERROR(+VLOOKUP("LEINSX"&amp;A91,'Main File'!A:O,8,0),0)</f>
        <v>0</v>
      </c>
      <c r="E91" s="26">
        <f>IFERROR(+VLOOKUP("LEINSX"&amp;A91,'Main File'!A:O,9,0),0)</f>
        <v>0</v>
      </c>
      <c r="F91" s="26">
        <f>IFERROR(+VLOOKUP("LEINSX"&amp;A91,'Main File'!A:O,10,0),0)</f>
        <v>0</v>
      </c>
      <c r="G91" s="26">
        <f>IFERROR(+VLOOKUP("LEINSX"&amp;A91,'Main File'!A:O,11,0),0)</f>
        <v>0</v>
      </c>
      <c r="H91" s="26">
        <f>IFERROR(+VLOOKUP("LEINSX"&amp;A91,'Main File'!A:O,12,0),0)</f>
        <v>0</v>
      </c>
      <c r="I91" s="26">
        <f>IFERROR(+VLOOKUP("LEINSX"&amp;A91,'Main File'!A:O,13,0),0)</f>
        <v>0</v>
      </c>
      <c r="J91" s="26">
        <f>IFERROR(+VLOOKUP("LEINSX"&amp;A91,'Main File'!A:O,14,0),0)</f>
        <v>0</v>
      </c>
      <c r="K91" s="26">
        <f>IFERROR(+VLOOKUP("LEINSX"&amp;A91,'Main File'!A:O,15,0),0)</f>
        <v>0</v>
      </c>
    </row>
    <row r="92" spans="1:11" x14ac:dyDescent="0.25">
      <c r="A92" s="9">
        <f t="shared" si="1"/>
        <v>43279</v>
      </c>
      <c r="B92" s="26">
        <f>IFERROR(+VLOOKUP("LEINSX"&amp;A92,'Main File'!A:O,6,0),0)</f>
        <v>0</v>
      </c>
      <c r="C92" s="26">
        <f>IFERROR(+VLOOKUP("LEINSX"&amp;A92,'Main File'!A:O,7,0),0)</f>
        <v>0</v>
      </c>
      <c r="D92" s="26">
        <f>IFERROR(+VLOOKUP("LEINSX"&amp;A92,'Main File'!A:O,8,0),0)</f>
        <v>0</v>
      </c>
      <c r="E92" s="26">
        <f>IFERROR(+VLOOKUP("LEINSX"&amp;A92,'Main File'!A:O,9,0),0)</f>
        <v>0</v>
      </c>
      <c r="F92" s="26">
        <f>IFERROR(+VLOOKUP("LEINSX"&amp;A92,'Main File'!A:O,10,0),0)</f>
        <v>0</v>
      </c>
      <c r="G92" s="26">
        <f>IFERROR(+VLOOKUP("LEINSX"&amp;A92,'Main File'!A:O,11,0),0)</f>
        <v>0</v>
      </c>
      <c r="H92" s="26">
        <f>IFERROR(+VLOOKUP("LEINSX"&amp;A92,'Main File'!A:O,12,0),0)</f>
        <v>0</v>
      </c>
      <c r="I92" s="26">
        <f>IFERROR(+VLOOKUP("LEINSX"&amp;A92,'Main File'!A:O,13,0),0)</f>
        <v>0</v>
      </c>
      <c r="J92" s="26">
        <f>IFERROR(+VLOOKUP("LEINSX"&amp;A92,'Main File'!A:O,14,0),0)</f>
        <v>0</v>
      </c>
      <c r="K92" s="26">
        <f>IFERROR(+VLOOKUP("LEINSX"&amp;A92,'Main File'!A:O,15,0),0)</f>
        <v>0</v>
      </c>
    </row>
    <row r="93" spans="1:11" x14ac:dyDescent="0.25">
      <c r="A93" s="9">
        <f t="shared" si="1"/>
        <v>43280</v>
      </c>
      <c r="B93" s="26">
        <f>IFERROR(+VLOOKUP("LEINSX"&amp;A93,'Main File'!A:O,6,0),0)</f>
        <v>0</v>
      </c>
      <c r="C93" s="26">
        <f>IFERROR(+VLOOKUP("LEINSX"&amp;A93,'Main File'!A:O,7,0),0)</f>
        <v>0</v>
      </c>
      <c r="D93" s="26">
        <f>IFERROR(+VLOOKUP("LEINSX"&amp;A93,'Main File'!A:O,8,0),0)</f>
        <v>0</v>
      </c>
      <c r="E93" s="26">
        <f>IFERROR(+VLOOKUP("LEINSX"&amp;A93,'Main File'!A:O,9,0),0)</f>
        <v>0</v>
      </c>
      <c r="F93" s="26">
        <f>IFERROR(+VLOOKUP("LEINSX"&amp;A93,'Main File'!A:O,10,0),0)</f>
        <v>0</v>
      </c>
      <c r="G93" s="26">
        <f>IFERROR(+VLOOKUP("LEINSX"&amp;A93,'Main File'!A:O,11,0),0)</f>
        <v>0</v>
      </c>
      <c r="H93" s="26">
        <f>IFERROR(+VLOOKUP("LEINSX"&amp;A93,'Main File'!A:O,12,0),0)</f>
        <v>0</v>
      </c>
      <c r="I93" s="26">
        <f>IFERROR(+VLOOKUP("LEINSX"&amp;A93,'Main File'!A:O,13,0),0)</f>
        <v>0</v>
      </c>
      <c r="J93" s="26">
        <f>IFERROR(+VLOOKUP("LEINSX"&amp;A93,'Main File'!A:O,14,0),0)</f>
        <v>0</v>
      </c>
      <c r="K93" s="26">
        <f>IFERROR(+VLOOKUP("LEINSX"&amp;A93,'Main File'!A:O,15,0),0)</f>
        <v>0</v>
      </c>
    </row>
    <row r="94" spans="1:11" x14ac:dyDescent="0.25">
      <c r="A94" s="9">
        <f t="shared" si="1"/>
        <v>43281</v>
      </c>
      <c r="B94" s="26">
        <f>IFERROR(+VLOOKUP("LEINSX"&amp;A94,'Main File'!A:O,6,0),0)</f>
        <v>0</v>
      </c>
      <c r="C94" s="26">
        <f>IFERROR(+VLOOKUP("LEINSX"&amp;A94,'Main File'!A:O,7,0),0)</f>
        <v>0</v>
      </c>
      <c r="D94" s="26">
        <f>IFERROR(+VLOOKUP("LEINSX"&amp;A94,'Main File'!A:O,8,0),0)</f>
        <v>0</v>
      </c>
      <c r="E94" s="26">
        <f>IFERROR(+VLOOKUP("LEINSX"&amp;A94,'Main File'!A:O,9,0),0)</f>
        <v>0</v>
      </c>
      <c r="F94" s="26">
        <f>IFERROR(+VLOOKUP("LEINSX"&amp;A94,'Main File'!A:O,10,0),0)</f>
        <v>0</v>
      </c>
      <c r="G94" s="26">
        <f>IFERROR(+VLOOKUP("LEINSX"&amp;A94,'Main File'!A:O,11,0),0)</f>
        <v>0</v>
      </c>
      <c r="H94" s="26">
        <f>IFERROR(+VLOOKUP("LEINSX"&amp;A94,'Main File'!A:O,12,0),0)</f>
        <v>0</v>
      </c>
      <c r="I94" s="26">
        <f>IFERROR(+VLOOKUP("LEINSX"&amp;A94,'Main File'!A:O,13,0),0)</f>
        <v>0</v>
      </c>
      <c r="J94" s="26">
        <f>IFERROR(+VLOOKUP("LEINSX"&amp;A94,'Main File'!A:O,14,0),0)</f>
        <v>0</v>
      </c>
      <c r="K94" s="26">
        <f>IFERROR(+VLOOKUP("LEINSX"&amp;A94,'Main File'!A:O,15,0),0)</f>
        <v>0</v>
      </c>
    </row>
    <row r="95" spans="1:11" x14ac:dyDescent="0.25">
      <c r="A95" s="9">
        <f t="shared" si="1"/>
        <v>43282</v>
      </c>
      <c r="B95" s="26">
        <f>IFERROR(+VLOOKUP("LEINSX"&amp;A95,'Main File'!A:O,6,0),0)</f>
        <v>0</v>
      </c>
      <c r="C95" s="26">
        <f>IFERROR(+VLOOKUP("LEINSX"&amp;A95,'Main File'!A:O,7,0),0)</f>
        <v>0</v>
      </c>
      <c r="D95" s="26">
        <f>IFERROR(+VLOOKUP("LEINSX"&amp;A95,'Main File'!A:O,8,0),0)</f>
        <v>0</v>
      </c>
      <c r="E95" s="26">
        <f>IFERROR(+VLOOKUP("LEINSX"&amp;A95,'Main File'!A:O,9,0),0)</f>
        <v>0</v>
      </c>
      <c r="F95" s="26">
        <f>IFERROR(+VLOOKUP("LEINSX"&amp;A95,'Main File'!A:O,10,0),0)</f>
        <v>0</v>
      </c>
      <c r="G95" s="26">
        <f>IFERROR(+VLOOKUP("LEINSX"&amp;A95,'Main File'!A:O,11,0),0)</f>
        <v>0</v>
      </c>
      <c r="H95" s="26">
        <f>IFERROR(+VLOOKUP("LEINSX"&amp;A95,'Main File'!A:O,12,0),0)</f>
        <v>0</v>
      </c>
      <c r="I95" s="26">
        <f>IFERROR(+VLOOKUP("LEINSX"&amp;A95,'Main File'!A:O,13,0),0)</f>
        <v>0</v>
      </c>
      <c r="J95" s="26">
        <f>IFERROR(+VLOOKUP("LEINSX"&amp;A95,'Main File'!A:O,14,0),0)</f>
        <v>0</v>
      </c>
      <c r="K95" s="26">
        <f>IFERROR(+VLOOKUP("LEINSX"&amp;A95,'Main File'!A:O,15,0),0)</f>
        <v>0</v>
      </c>
    </row>
    <row r="96" spans="1:11" x14ac:dyDescent="0.25">
      <c r="A96" s="9">
        <f t="shared" si="1"/>
        <v>43283</v>
      </c>
      <c r="B96" s="26">
        <f>IFERROR(+VLOOKUP("LEINSX"&amp;A96,'Main File'!A:O,6,0),0)</f>
        <v>0</v>
      </c>
      <c r="C96" s="26">
        <f>IFERROR(+VLOOKUP("LEINSX"&amp;A96,'Main File'!A:O,7,0),0)</f>
        <v>0</v>
      </c>
      <c r="D96" s="26">
        <f>IFERROR(+VLOOKUP("LEINSX"&amp;A96,'Main File'!A:O,8,0),0)</f>
        <v>0</v>
      </c>
      <c r="E96" s="26">
        <f>IFERROR(+VLOOKUP("LEINSX"&amp;A96,'Main File'!A:O,9,0),0)</f>
        <v>0</v>
      </c>
      <c r="F96" s="26">
        <f>IFERROR(+VLOOKUP("LEINSX"&amp;A96,'Main File'!A:O,10,0),0)</f>
        <v>0</v>
      </c>
      <c r="G96" s="26">
        <f>IFERROR(+VLOOKUP("LEINSX"&amp;A96,'Main File'!A:O,11,0),0)</f>
        <v>0</v>
      </c>
      <c r="H96" s="26">
        <f>IFERROR(+VLOOKUP("LEINSX"&amp;A96,'Main File'!A:O,12,0),0)</f>
        <v>0</v>
      </c>
      <c r="I96" s="26">
        <f>IFERROR(+VLOOKUP("LEINSX"&amp;A96,'Main File'!A:O,13,0),0)</f>
        <v>0</v>
      </c>
      <c r="J96" s="26">
        <f>IFERROR(+VLOOKUP("LEINSX"&amp;A96,'Main File'!A:O,14,0),0)</f>
        <v>0</v>
      </c>
      <c r="K96" s="26">
        <f>IFERROR(+VLOOKUP("LEINSX"&amp;A96,'Main File'!A:O,15,0),0)</f>
        <v>0</v>
      </c>
    </row>
    <row r="97" spans="1:11" x14ac:dyDescent="0.25">
      <c r="A97" s="9">
        <f t="shared" si="1"/>
        <v>43284</v>
      </c>
      <c r="B97" s="26">
        <f>IFERROR(+VLOOKUP("LEINSX"&amp;A97,'Main File'!A:O,6,0),0)</f>
        <v>0</v>
      </c>
      <c r="C97" s="26">
        <f>IFERROR(+VLOOKUP("LEINSX"&amp;A97,'Main File'!A:O,7,0),0)</f>
        <v>0</v>
      </c>
      <c r="D97" s="26">
        <f>IFERROR(+VLOOKUP("LEINSX"&amp;A97,'Main File'!A:O,8,0),0)</f>
        <v>0</v>
      </c>
      <c r="E97" s="26">
        <f>IFERROR(+VLOOKUP("LEINSX"&amp;A97,'Main File'!A:O,9,0),0)</f>
        <v>0</v>
      </c>
      <c r="F97" s="26">
        <f>IFERROR(+VLOOKUP("LEINSX"&amp;A97,'Main File'!A:O,10,0),0)</f>
        <v>0</v>
      </c>
      <c r="G97" s="26">
        <f>IFERROR(+VLOOKUP("LEINSX"&amp;A97,'Main File'!A:O,11,0),0)</f>
        <v>0</v>
      </c>
      <c r="H97" s="26">
        <f>IFERROR(+VLOOKUP("LEINSX"&amp;A97,'Main File'!A:O,12,0),0)</f>
        <v>0</v>
      </c>
      <c r="I97" s="26">
        <f>IFERROR(+VLOOKUP("LEINSX"&amp;A97,'Main File'!A:O,13,0),0)</f>
        <v>0</v>
      </c>
      <c r="J97" s="26">
        <f>IFERROR(+VLOOKUP("LEINSX"&amp;A97,'Main File'!A:O,14,0),0)</f>
        <v>0</v>
      </c>
      <c r="K97" s="26">
        <f>IFERROR(+VLOOKUP("LEINSX"&amp;A97,'Main File'!A:O,15,0),0)</f>
        <v>0</v>
      </c>
    </row>
    <row r="98" spans="1:11" x14ac:dyDescent="0.25">
      <c r="A98" s="9">
        <f t="shared" si="1"/>
        <v>43285</v>
      </c>
      <c r="B98" s="26">
        <f>IFERROR(+VLOOKUP("LEINSX"&amp;A98,'Main File'!A:O,6,0),0)</f>
        <v>0</v>
      </c>
      <c r="C98" s="26">
        <f>IFERROR(+VLOOKUP("LEINSX"&amp;A98,'Main File'!A:O,7,0),0)</f>
        <v>0</v>
      </c>
      <c r="D98" s="26">
        <f>IFERROR(+VLOOKUP("LEINSX"&amp;A98,'Main File'!A:O,8,0),0)</f>
        <v>0</v>
      </c>
      <c r="E98" s="26">
        <f>IFERROR(+VLOOKUP("LEINSX"&amp;A98,'Main File'!A:O,9,0),0)</f>
        <v>0</v>
      </c>
      <c r="F98" s="26">
        <f>IFERROR(+VLOOKUP("LEINSX"&amp;A98,'Main File'!A:O,10,0),0)</f>
        <v>0</v>
      </c>
      <c r="G98" s="26">
        <f>IFERROR(+VLOOKUP("LEINSX"&amp;A98,'Main File'!A:O,11,0),0)</f>
        <v>0</v>
      </c>
      <c r="H98" s="26">
        <f>IFERROR(+VLOOKUP("LEINSX"&amp;A98,'Main File'!A:O,12,0),0)</f>
        <v>0</v>
      </c>
      <c r="I98" s="26">
        <f>IFERROR(+VLOOKUP("LEINSX"&amp;A98,'Main File'!A:O,13,0),0)</f>
        <v>0</v>
      </c>
      <c r="J98" s="26">
        <f>IFERROR(+VLOOKUP("LEINSX"&amp;A98,'Main File'!A:O,14,0),0)</f>
        <v>0</v>
      </c>
      <c r="K98" s="26">
        <f>IFERROR(+VLOOKUP("LEINSX"&amp;A98,'Main File'!A:O,15,0),0)</f>
        <v>0</v>
      </c>
    </row>
    <row r="99" spans="1:11" x14ac:dyDescent="0.25">
      <c r="A99" s="9">
        <f t="shared" si="1"/>
        <v>43286</v>
      </c>
      <c r="B99" s="26">
        <f>IFERROR(+VLOOKUP("LEINSX"&amp;A99,'Main File'!A:O,6,0),0)</f>
        <v>0</v>
      </c>
      <c r="C99" s="26">
        <f>IFERROR(+VLOOKUP("LEINSX"&amp;A99,'Main File'!A:O,7,0),0)</f>
        <v>0</v>
      </c>
      <c r="D99" s="26">
        <f>IFERROR(+VLOOKUP("LEINSX"&amp;A99,'Main File'!A:O,8,0),0)</f>
        <v>0</v>
      </c>
      <c r="E99" s="26">
        <f>IFERROR(+VLOOKUP("LEINSX"&amp;A99,'Main File'!A:O,9,0),0)</f>
        <v>0</v>
      </c>
      <c r="F99" s="26">
        <f>IFERROR(+VLOOKUP("LEINSX"&amp;A99,'Main File'!A:O,10,0),0)</f>
        <v>0</v>
      </c>
      <c r="G99" s="26">
        <f>IFERROR(+VLOOKUP("LEINSX"&amp;A99,'Main File'!A:O,11,0),0)</f>
        <v>0</v>
      </c>
      <c r="H99" s="26">
        <f>IFERROR(+VLOOKUP("LEINSX"&amp;A99,'Main File'!A:O,12,0),0)</f>
        <v>0</v>
      </c>
      <c r="I99" s="26">
        <f>IFERROR(+VLOOKUP("LEINSX"&amp;A99,'Main File'!A:O,13,0),0)</f>
        <v>0</v>
      </c>
      <c r="J99" s="26">
        <f>IFERROR(+VLOOKUP("LEINSX"&amp;A99,'Main File'!A:O,14,0),0)</f>
        <v>0</v>
      </c>
      <c r="K99" s="26">
        <f>IFERROR(+VLOOKUP("LEINSX"&amp;A99,'Main File'!A:O,15,0),0)</f>
        <v>0</v>
      </c>
    </row>
    <row r="100" spans="1:11" x14ac:dyDescent="0.25">
      <c r="A100" s="9">
        <f t="shared" si="1"/>
        <v>43287</v>
      </c>
      <c r="B100" s="26">
        <f>IFERROR(+VLOOKUP("LEINSX"&amp;A100,'Main File'!A:O,6,0),0)</f>
        <v>0</v>
      </c>
      <c r="C100" s="26">
        <f>IFERROR(+VLOOKUP("LEINSX"&amp;A100,'Main File'!A:O,7,0),0)</f>
        <v>0</v>
      </c>
      <c r="D100" s="26">
        <f>IFERROR(+VLOOKUP("LEINSX"&amp;A100,'Main File'!A:O,8,0),0)</f>
        <v>0</v>
      </c>
      <c r="E100" s="26">
        <f>IFERROR(+VLOOKUP("LEINSX"&amp;A100,'Main File'!A:O,9,0),0)</f>
        <v>0</v>
      </c>
      <c r="F100" s="26">
        <f>IFERROR(+VLOOKUP("LEINSX"&amp;A100,'Main File'!A:O,10,0),0)</f>
        <v>0</v>
      </c>
      <c r="G100" s="26">
        <f>IFERROR(+VLOOKUP("LEINSX"&amp;A100,'Main File'!A:O,11,0),0)</f>
        <v>0</v>
      </c>
      <c r="H100" s="26">
        <f>IFERROR(+VLOOKUP("LEINSX"&amp;A100,'Main File'!A:O,12,0),0)</f>
        <v>0</v>
      </c>
      <c r="I100" s="26">
        <f>IFERROR(+VLOOKUP("LEINSX"&amp;A100,'Main File'!A:O,13,0),0)</f>
        <v>0</v>
      </c>
      <c r="J100" s="26">
        <f>IFERROR(+VLOOKUP("LEINSX"&amp;A100,'Main File'!A:O,14,0),0)</f>
        <v>0</v>
      </c>
      <c r="K100" s="26">
        <f>IFERROR(+VLOOKUP("LEINSX"&amp;A100,'Main File'!A:O,15,0),0)</f>
        <v>0</v>
      </c>
    </row>
    <row r="101" spans="1:11" x14ac:dyDescent="0.25">
      <c r="A101" s="9">
        <f t="shared" si="1"/>
        <v>43288</v>
      </c>
      <c r="B101" s="26">
        <f>IFERROR(+VLOOKUP("LEINSX"&amp;A101,'Main File'!A:O,6,0),0)</f>
        <v>0</v>
      </c>
      <c r="C101" s="26">
        <f>IFERROR(+VLOOKUP("LEINSX"&amp;A101,'Main File'!A:O,7,0),0)</f>
        <v>0</v>
      </c>
      <c r="D101" s="26">
        <f>IFERROR(+VLOOKUP("LEINSX"&amp;A101,'Main File'!A:O,8,0),0)</f>
        <v>0</v>
      </c>
      <c r="E101" s="26">
        <f>IFERROR(+VLOOKUP("LEINSX"&amp;A101,'Main File'!A:O,9,0),0)</f>
        <v>0</v>
      </c>
      <c r="F101" s="26">
        <f>IFERROR(+VLOOKUP("LEINSX"&amp;A101,'Main File'!A:O,10,0),0)</f>
        <v>0</v>
      </c>
      <c r="G101" s="26">
        <f>IFERROR(+VLOOKUP("LEINSX"&amp;A101,'Main File'!A:O,11,0),0)</f>
        <v>0</v>
      </c>
      <c r="H101" s="26">
        <f>IFERROR(+VLOOKUP("LEINSX"&amp;A101,'Main File'!A:O,12,0),0)</f>
        <v>0</v>
      </c>
      <c r="I101" s="26">
        <f>IFERROR(+VLOOKUP("LEINSX"&amp;A101,'Main File'!A:O,13,0),0)</f>
        <v>0</v>
      </c>
      <c r="J101" s="26">
        <f>IFERROR(+VLOOKUP("LEINSX"&amp;A101,'Main File'!A:O,14,0),0)</f>
        <v>0</v>
      </c>
      <c r="K101" s="26">
        <f>IFERROR(+VLOOKUP("LEINSX"&amp;A101,'Main File'!A:O,15,0),0)</f>
        <v>0</v>
      </c>
    </row>
    <row r="102" spans="1:11" x14ac:dyDescent="0.25">
      <c r="A102" s="9">
        <f t="shared" si="1"/>
        <v>43289</v>
      </c>
      <c r="B102" s="26">
        <f>IFERROR(+VLOOKUP("LEINSX"&amp;A102,'Main File'!A:O,6,0),0)</f>
        <v>0</v>
      </c>
      <c r="C102" s="26">
        <f>IFERROR(+VLOOKUP("LEINSX"&amp;A102,'Main File'!A:O,7,0),0)</f>
        <v>0</v>
      </c>
      <c r="D102" s="26">
        <f>IFERROR(+VLOOKUP("LEINSX"&amp;A102,'Main File'!A:O,8,0),0)</f>
        <v>0</v>
      </c>
      <c r="E102" s="26">
        <f>IFERROR(+VLOOKUP("LEINSX"&amp;A102,'Main File'!A:O,9,0),0)</f>
        <v>0</v>
      </c>
      <c r="F102" s="26">
        <f>IFERROR(+VLOOKUP("LEINSX"&amp;A102,'Main File'!A:O,10,0),0)</f>
        <v>0</v>
      </c>
      <c r="G102" s="26">
        <f>IFERROR(+VLOOKUP("LEINSX"&amp;A102,'Main File'!A:O,11,0),0)</f>
        <v>0</v>
      </c>
      <c r="H102" s="26">
        <f>IFERROR(+VLOOKUP("LEINSX"&amp;A102,'Main File'!A:O,12,0),0)</f>
        <v>0</v>
      </c>
      <c r="I102" s="26">
        <f>IFERROR(+VLOOKUP("LEINSX"&amp;A102,'Main File'!A:O,13,0),0)</f>
        <v>0</v>
      </c>
      <c r="J102" s="26">
        <f>IFERROR(+VLOOKUP("LEINSX"&amp;A102,'Main File'!A:O,14,0),0)</f>
        <v>0</v>
      </c>
      <c r="K102" s="26">
        <f>IFERROR(+VLOOKUP("LEINSX"&amp;A102,'Main File'!A:O,15,0),0)</f>
        <v>0</v>
      </c>
    </row>
    <row r="103" spans="1:11" x14ac:dyDescent="0.25">
      <c r="A103" s="9">
        <f t="shared" si="1"/>
        <v>43290</v>
      </c>
      <c r="B103" s="26">
        <f>IFERROR(+VLOOKUP("LEINSX"&amp;A103,'Main File'!A:O,6,0),0)</f>
        <v>0</v>
      </c>
      <c r="C103" s="26">
        <f>IFERROR(+VLOOKUP("LEINSX"&amp;A103,'Main File'!A:O,7,0),0)</f>
        <v>0</v>
      </c>
      <c r="D103" s="26">
        <f>IFERROR(+VLOOKUP("LEINSX"&amp;A103,'Main File'!A:O,8,0),0)</f>
        <v>0</v>
      </c>
      <c r="E103" s="26">
        <f>IFERROR(+VLOOKUP("LEINSX"&amp;A103,'Main File'!A:O,9,0),0)</f>
        <v>0</v>
      </c>
      <c r="F103" s="26">
        <f>IFERROR(+VLOOKUP("LEINSX"&amp;A103,'Main File'!A:O,10,0),0)</f>
        <v>0</v>
      </c>
      <c r="G103" s="26">
        <f>IFERROR(+VLOOKUP("LEINSX"&amp;A103,'Main File'!A:O,11,0),0)</f>
        <v>0</v>
      </c>
      <c r="H103" s="26">
        <f>IFERROR(+VLOOKUP("LEINSX"&amp;A103,'Main File'!A:O,12,0),0)</f>
        <v>0</v>
      </c>
      <c r="I103" s="26">
        <f>IFERROR(+VLOOKUP("LEINSX"&amp;A103,'Main File'!A:O,13,0),0)</f>
        <v>0</v>
      </c>
      <c r="J103" s="26">
        <f>IFERROR(+VLOOKUP("LEINSX"&amp;A103,'Main File'!A:O,14,0),0)</f>
        <v>0</v>
      </c>
      <c r="K103" s="26">
        <f>IFERROR(+VLOOKUP("LEINSX"&amp;A103,'Main File'!A:O,15,0),0)</f>
        <v>0</v>
      </c>
    </row>
    <row r="104" spans="1:11" x14ac:dyDescent="0.25">
      <c r="A104" s="9">
        <f t="shared" si="1"/>
        <v>43291</v>
      </c>
      <c r="B104" s="26">
        <f>IFERROR(+VLOOKUP("LEINSX"&amp;A104,'Main File'!A:O,6,0),0)</f>
        <v>0</v>
      </c>
      <c r="C104" s="26">
        <f>IFERROR(+VLOOKUP("LEINSX"&amp;A104,'Main File'!A:O,7,0),0)</f>
        <v>0</v>
      </c>
      <c r="D104" s="26">
        <f>IFERROR(+VLOOKUP("LEINSX"&amp;A104,'Main File'!A:O,8,0),0)</f>
        <v>0</v>
      </c>
      <c r="E104" s="26">
        <f>IFERROR(+VLOOKUP("LEINSX"&amp;A104,'Main File'!A:O,9,0),0)</f>
        <v>0</v>
      </c>
      <c r="F104" s="26">
        <f>IFERROR(+VLOOKUP("LEINSX"&amp;A104,'Main File'!A:O,10,0),0)</f>
        <v>0</v>
      </c>
      <c r="G104" s="26">
        <f>IFERROR(+VLOOKUP("LEINSX"&amp;A104,'Main File'!A:O,11,0),0)</f>
        <v>0</v>
      </c>
      <c r="H104" s="26">
        <f>IFERROR(+VLOOKUP("LEINSX"&amp;A104,'Main File'!A:O,12,0),0)</f>
        <v>0</v>
      </c>
      <c r="I104" s="26">
        <f>IFERROR(+VLOOKUP("LEINSX"&amp;A104,'Main File'!A:O,13,0),0)</f>
        <v>0</v>
      </c>
      <c r="J104" s="26">
        <f>IFERROR(+VLOOKUP("LEINSX"&amp;A104,'Main File'!A:O,14,0),0)</f>
        <v>0</v>
      </c>
      <c r="K104" s="26">
        <f>IFERROR(+VLOOKUP("LEINSX"&amp;A104,'Main File'!A:O,15,0),0)</f>
        <v>0</v>
      </c>
    </row>
    <row r="105" spans="1:11" x14ac:dyDescent="0.25">
      <c r="A105" s="9">
        <f t="shared" si="1"/>
        <v>43292</v>
      </c>
      <c r="B105" s="26">
        <f>IFERROR(+VLOOKUP("LEINSX"&amp;A105,'Main File'!A:O,6,0),0)</f>
        <v>0</v>
      </c>
      <c r="C105" s="26">
        <f>IFERROR(+VLOOKUP("LEINSX"&amp;A105,'Main File'!A:O,7,0),0)</f>
        <v>0</v>
      </c>
      <c r="D105" s="26">
        <f>IFERROR(+VLOOKUP("LEINSX"&amp;A105,'Main File'!A:O,8,0),0)</f>
        <v>0</v>
      </c>
      <c r="E105" s="26">
        <f>IFERROR(+VLOOKUP("LEINSX"&amp;A105,'Main File'!A:O,9,0),0)</f>
        <v>0</v>
      </c>
      <c r="F105" s="26">
        <f>IFERROR(+VLOOKUP("LEINSX"&amp;A105,'Main File'!A:O,10,0),0)</f>
        <v>0</v>
      </c>
      <c r="G105" s="26">
        <f>IFERROR(+VLOOKUP("LEINSX"&amp;A105,'Main File'!A:O,11,0),0)</f>
        <v>0</v>
      </c>
      <c r="H105" s="26">
        <f>IFERROR(+VLOOKUP("LEINSX"&amp;A105,'Main File'!A:O,12,0),0)</f>
        <v>0</v>
      </c>
      <c r="I105" s="26">
        <f>IFERROR(+VLOOKUP("LEINSX"&amp;A105,'Main File'!A:O,13,0),0)</f>
        <v>0</v>
      </c>
      <c r="J105" s="26">
        <f>IFERROR(+VLOOKUP("LEINSX"&amp;A105,'Main File'!A:O,14,0),0)</f>
        <v>0</v>
      </c>
      <c r="K105" s="26">
        <f>IFERROR(+VLOOKUP("LEINSX"&amp;A105,'Main File'!A:O,15,0),0)</f>
        <v>0</v>
      </c>
    </row>
    <row r="106" spans="1:11" x14ac:dyDescent="0.25">
      <c r="A106" s="9">
        <f t="shared" si="1"/>
        <v>43293</v>
      </c>
      <c r="B106" s="26">
        <f>IFERROR(+VLOOKUP("LEINSX"&amp;A106,'Main File'!A:O,6,0),0)</f>
        <v>0</v>
      </c>
      <c r="C106" s="26">
        <f>IFERROR(+VLOOKUP("LEINSX"&amp;A106,'Main File'!A:O,7,0),0)</f>
        <v>0</v>
      </c>
      <c r="D106" s="26">
        <f>IFERROR(+VLOOKUP("LEINSX"&amp;A106,'Main File'!A:O,8,0),0)</f>
        <v>0</v>
      </c>
      <c r="E106" s="26">
        <f>IFERROR(+VLOOKUP("LEINSX"&amp;A106,'Main File'!A:O,9,0),0)</f>
        <v>0</v>
      </c>
      <c r="F106" s="26">
        <f>IFERROR(+VLOOKUP("LEINSX"&amp;A106,'Main File'!A:O,10,0),0)</f>
        <v>0</v>
      </c>
      <c r="G106" s="26">
        <f>IFERROR(+VLOOKUP("LEINSX"&amp;A106,'Main File'!A:O,11,0),0)</f>
        <v>0</v>
      </c>
      <c r="H106" s="26">
        <f>IFERROR(+VLOOKUP("LEINSX"&amp;A106,'Main File'!A:O,12,0),0)</f>
        <v>0</v>
      </c>
      <c r="I106" s="26">
        <f>IFERROR(+VLOOKUP("LEINSX"&amp;A106,'Main File'!A:O,13,0),0)</f>
        <v>0</v>
      </c>
      <c r="J106" s="26">
        <f>IFERROR(+VLOOKUP("LEINSX"&amp;A106,'Main File'!A:O,14,0),0)</f>
        <v>0</v>
      </c>
      <c r="K106" s="26">
        <f>IFERROR(+VLOOKUP("LEINSX"&amp;A106,'Main File'!A:O,15,0),0)</f>
        <v>0</v>
      </c>
    </row>
    <row r="107" spans="1:11" x14ac:dyDescent="0.25">
      <c r="A107" s="9">
        <f t="shared" si="1"/>
        <v>43294</v>
      </c>
      <c r="B107" s="26">
        <f>IFERROR(+VLOOKUP("LEINSX"&amp;A107,'Main File'!A:O,6,0),0)</f>
        <v>0</v>
      </c>
      <c r="C107" s="26">
        <f>IFERROR(+VLOOKUP("LEINSX"&amp;A107,'Main File'!A:O,7,0),0)</f>
        <v>0</v>
      </c>
      <c r="D107" s="26">
        <f>IFERROR(+VLOOKUP("LEINSX"&amp;A107,'Main File'!A:O,8,0),0)</f>
        <v>0</v>
      </c>
      <c r="E107" s="26">
        <f>IFERROR(+VLOOKUP("LEINSX"&amp;A107,'Main File'!A:O,9,0),0)</f>
        <v>0</v>
      </c>
      <c r="F107" s="26">
        <f>IFERROR(+VLOOKUP("LEINSX"&amp;A107,'Main File'!A:O,10,0),0)</f>
        <v>0</v>
      </c>
      <c r="G107" s="26">
        <f>IFERROR(+VLOOKUP("LEINSX"&amp;A107,'Main File'!A:O,11,0),0)</f>
        <v>0</v>
      </c>
      <c r="H107" s="26">
        <f>IFERROR(+VLOOKUP("LEINSX"&amp;A107,'Main File'!A:O,12,0),0)</f>
        <v>0</v>
      </c>
      <c r="I107" s="26">
        <f>IFERROR(+VLOOKUP("LEINSX"&amp;A107,'Main File'!A:O,13,0),0)</f>
        <v>0</v>
      </c>
      <c r="J107" s="26">
        <f>IFERROR(+VLOOKUP("LEINSX"&amp;A107,'Main File'!A:O,14,0),0)</f>
        <v>0</v>
      </c>
      <c r="K107" s="26">
        <f>IFERROR(+VLOOKUP("LEINSX"&amp;A107,'Main File'!A:O,15,0),0)</f>
        <v>0</v>
      </c>
    </row>
    <row r="108" spans="1:11" x14ac:dyDescent="0.25">
      <c r="A108" s="9">
        <f t="shared" si="1"/>
        <v>43295</v>
      </c>
      <c r="B108" s="26">
        <f>IFERROR(+VLOOKUP("LEINSX"&amp;A108,'Main File'!A:O,6,0),0)</f>
        <v>0</v>
      </c>
      <c r="C108" s="26">
        <f>IFERROR(+VLOOKUP("LEINSX"&amp;A108,'Main File'!A:O,7,0),0)</f>
        <v>0</v>
      </c>
      <c r="D108" s="26">
        <f>IFERROR(+VLOOKUP("LEINSX"&amp;A108,'Main File'!A:O,8,0),0)</f>
        <v>0</v>
      </c>
      <c r="E108" s="26">
        <f>IFERROR(+VLOOKUP("LEINSX"&amp;A108,'Main File'!A:O,9,0),0)</f>
        <v>0</v>
      </c>
      <c r="F108" s="26">
        <f>IFERROR(+VLOOKUP("LEINSX"&amp;A108,'Main File'!A:O,10,0),0)</f>
        <v>0</v>
      </c>
      <c r="G108" s="26">
        <f>IFERROR(+VLOOKUP("LEINSX"&amp;A108,'Main File'!A:O,11,0),0)</f>
        <v>0</v>
      </c>
      <c r="H108" s="26">
        <f>IFERROR(+VLOOKUP("LEINSX"&amp;A108,'Main File'!A:O,12,0),0)</f>
        <v>0</v>
      </c>
      <c r="I108" s="26">
        <f>IFERROR(+VLOOKUP("LEINSX"&amp;A108,'Main File'!A:O,13,0),0)</f>
        <v>0</v>
      </c>
      <c r="J108" s="26">
        <f>IFERROR(+VLOOKUP("LEINSX"&amp;A108,'Main File'!A:O,14,0),0)</f>
        <v>0</v>
      </c>
      <c r="K108" s="26">
        <f>IFERROR(+VLOOKUP("LEINSX"&amp;A108,'Main File'!A:O,15,0),0)</f>
        <v>0</v>
      </c>
    </row>
    <row r="109" spans="1:11" x14ac:dyDescent="0.25">
      <c r="A109" s="9">
        <f t="shared" si="1"/>
        <v>43296</v>
      </c>
      <c r="B109" s="26">
        <f>IFERROR(+VLOOKUP("LEINSX"&amp;A109,'Main File'!A:O,6,0),0)</f>
        <v>0</v>
      </c>
      <c r="C109" s="26">
        <f>IFERROR(+VLOOKUP("LEINSX"&amp;A109,'Main File'!A:O,7,0),0)</f>
        <v>0</v>
      </c>
      <c r="D109" s="26">
        <f>IFERROR(+VLOOKUP("LEINSX"&amp;A109,'Main File'!A:O,8,0),0)</f>
        <v>0</v>
      </c>
      <c r="E109" s="26">
        <f>IFERROR(+VLOOKUP("LEINSX"&amp;A109,'Main File'!A:O,9,0),0)</f>
        <v>0</v>
      </c>
      <c r="F109" s="26">
        <f>IFERROR(+VLOOKUP("LEINSX"&amp;A109,'Main File'!A:O,10,0),0)</f>
        <v>0</v>
      </c>
      <c r="G109" s="26">
        <f>IFERROR(+VLOOKUP("LEINSX"&amp;A109,'Main File'!A:O,11,0),0)</f>
        <v>0</v>
      </c>
      <c r="H109" s="26">
        <f>IFERROR(+VLOOKUP("LEINSX"&amp;A109,'Main File'!A:O,12,0),0)</f>
        <v>0</v>
      </c>
      <c r="I109" s="26">
        <f>IFERROR(+VLOOKUP("LEINSX"&amp;A109,'Main File'!A:O,13,0),0)</f>
        <v>0</v>
      </c>
      <c r="J109" s="26">
        <f>IFERROR(+VLOOKUP("LEINSX"&amp;A109,'Main File'!A:O,14,0),0)</f>
        <v>0</v>
      </c>
      <c r="K109" s="26">
        <f>IFERROR(+VLOOKUP("LEINSX"&amp;A109,'Main File'!A:O,15,0),0)</f>
        <v>0</v>
      </c>
    </row>
    <row r="110" spans="1:11" x14ac:dyDescent="0.25">
      <c r="A110" s="9">
        <f t="shared" si="1"/>
        <v>43297</v>
      </c>
      <c r="B110" s="26">
        <f>IFERROR(+VLOOKUP("LEINSX"&amp;A110,'Main File'!A:O,6,0),0)</f>
        <v>0</v>
      </c>
      <c r="C110" s="26">
        <f>IFERROR(+VLOOKUP("LEINSX"&amp;A110,'Main File'!A:O,7,0),0)</f>
        <v>0</v>
      </c>
      <c r="D110" s="26">
        <f>IFERROR(+VLOOKUP("LEINSX"&amp;A110,'Main File'!A:O,8,0),0)</f>
        <v>0</v>
      </c>
      <c r="E110" s="26">
        <f>IFERROR(+VLOOKUP("LEINSX"&amp;A110,'Main File'!A:O,9,0),0)</f>
        <v>0</v>
      </c>
      <c r="F110" s="26">
        <f>IFERROR(+VLOOKUP("LEINSX"&amp;A110,'Main File'!A:O,10,0),0)</f>
        <v>0</v>
      </c>
      <c r="G110" s="26">
        <f>IFERROR(+VLOOKUP("LEINSX"&amp;A110,'Main File'!A:O,11,0),0)</f>
        <v>0</v>
      </c>
      <c r="H110" s="26">
        <f>IFERROR(+VLOOKUP("LEINSX"&amp;A110,'Main File'!A:O,12,0),0)</f>
        <v>0</v>
      </c>
      <c r="I110" s="26">
        <f>IFERROR(+VLOOKUP("LEINSX"&amp;A110,'Main File'!A:O,13,0),0)</f>
        <v>0</v>
      </c>
      <c r="J110" s="26">
        <f>IFERROR(+VLOOKUP("LEINSX"&amp;A110,'Main File'!A:O,14,0),0)</f>
        <v>0</v>
      </c>
      <c r="K110" s="26">
        <f>IFERROR(+VLOOKUP("LEINSX"&amp;A110,'Main File'!A:O,15,0),0)</f>
        <v>0</v>
      </c>
    </row>
    <row r="111" spans="1:11" x14ac:dyDescent="0.25">
      <c r="A111" s="9">
        <f t="shared" si="1"/>
        <v>43298</v>
      </c>
      <c r="B111" s="26">
        <f>IFERROR(+VLOOKUP("LEINSX"&amp;A111,'Main File'!A:O,6,0),0)</f>
        <v>0</v>
      </c>
      <c r="C111" s="26">
        <f>IFERROR(+VLOOKUP("LEINSX"&amp;A111,'Main File'!A:O,7,0),0)</f>
        <v>0</v>
      </c>
      <c r="D111" s="26">
        <f>IFERROR(+VLOOKUP("LEINSX"&amp;A111,'Main File'!A:O,8,0),0)</f>
        <v>0</v>
      </c>
      <c r="E111" s="26">
        <f>IFERROR(+VLOOKUP("LEINSX"&amp;A111,'Main File'!A:O,9,0),0)</f>
        <v>0</v>
      </c>
      <c r="F111" s="26">
        <f>IFERROR(+VLOOKUP("LEINSX"&amp;A111,'Main File'!A:O,10,0),0)</f>
        <v>0</v>
      </c>
      <c r="G111" s="26">
        <f>IFERROR(+VLOOKUP("LEINSX"&amp;A111,'Main File'!A:O,11,0),0)</f>
        <v>0</v>
      </c>
      <c r="H111" s="26">
        <f>IFERROR(+VLOOKUP("LEINSX"&amp;A111,'Main File'!A:O,12,0),0)</f>
        <v>0</v>
      </c>
      <c r="I111" s="26">
        <f>IFERROR(+VLOOKUP("LEINSX"&amp;A111,'Main File'!A:O,13,0),0)</f>
        <v>0</v>
      </c>
      <c r="J111" s="26">
        <f>IFERROR(+VLOOKUP("LEINSX"&amp;A111,'Main File'!A:O,14,0),0)</f>
        <v>0</v>
      </c>
      <c r="K111" s="26">
        <f>IFERROR(+VLOOKUP("LEINSX"&amp;A111,'Main File'!A:O,15,0),0)</f>
        <v>0</v>
      </c>
    </row>
    <row r="112" spans="1:11" x14ac:dyDescent="0.25">
      <c r="A112" s="9">
        <f t="shared" si="1"/>
        <v>43299</v>
      </c>
      <c r="B112" s="26">
        <f>IFERROR(+VLOOKUP("LEINSX"&amp;A112,'Main File'!A:O,6,0),0)</f>
        <v>0</v>
      </c>
      <c r="C112" s="26">
        <f>IFERROR(+VLOOKUP("LEINSX"&amp;A112,'Main File'!A:O,7,0),0)</f>
        <v>0</v>
      </c>
      <c r="D112" s="26">
        <f>IFERROR(+VLOOKUP("LEINSX"&amp;A112,'Main File'!A:O,8,0),0)</f>
        <v>0</v>
      </c>
      <c r="E112" s="26">
        <f>IFERROR(+VLOOKUP("LEINSX"&amp;A112,'Main File'!A:O,9,0),0)</f>
        <v>0</v>
      </c>
      <c r="F112" s="26">
        <f>IFERROR(+VLOOKUP("LEINSX"&amp;A112,'Main File'!A:O,10,0),0)</f>
        <v>0</v>
      </c>
      <c r="G112" s="26">
        <f>IFERROR(+VLOOKUP("LEINSX"&amp;A112,'Main File'!A:O,11,0),0)</f>
        <v>0</v>
      </c>
      <c r="H112" s="26">
        <f>IFERROR(+VLOOKUP("LEINSX"&amp;A112,'Main File'!A:O,12,0),0)</f>
        <v>0</v>
      </c>
      <c r="I112" s="26">
        <f>IFERROR(+VLOOKUP("LEINSX"&amp;A112,'Main File'!A:O,13,0),0)</f>
        <v>0</v>
      </c>
      <c r="J112" s="26">
        <f>IFERROR(+VLOOKUP("LEINSX"&amp;A112,'Main File'!A:O,14,0),0)</f>
        <v>0</v>
      </c>
      <c r="K112" s="26">
        <f>IFERROR(+VLOOKUP("LEINSX"&amp;A112,'Main File'!A:O,15,0),0)</f>
        <v>0</v>
      </c>
    </row>
    <row r="113" spans="1:11" x14ac:dyDescent="0.25">
      <c r="A113" s="9">
        <f t="shared" si="1"/>
        <v>43300</v>
      </c>
      <c r="B113" s="26">
        <f>IFERROR(+VLOOKUP("LEINSX"&amp;A113,'Main File'!A:O,6,0),0)</f>
        <v>0</v>
      </c>
      <c r="C113" s="26">
        <f>IFERROR(+VLOOKUP("LEINSX"&amp;A113,'Main File'!A:O,7,0),0)</f>
        <v>0</v>
      </c>
      <c r="D113" s="26">
        <f>IFERROR(+VLOOKUP("LEINSX"&amp;A113,'Main File'!A:O,8,0),0)</f>
        <v>0</v>
      </c>
      <c r="E113" s="26">
        <f>IFERROR(+VLOOKUP("LEINSX"&amp;A113,'Main File'!A:O,9,0),0)</f>
        <v>0</v>
      </c>
      <c r="F113" s="26">
        <f>IFERROR(+VLOOKUP("LEINSX"&amp;A113,'Main File'!A:O,10,0),0)</f>
        <v>0</v>
      </c>
      <c r="G113" s="26">
        <f>IFERROR(+VLOOKUP("LEINSX"&amp;A113,'Main File'!A:O,11,0),0)</f>
        <v>0</v>
      </c>
      <c r="H113" s="26">
        <f>IFERROR(+VLOOKUP("LEINSX"&amp;A113,'Main File'!A:O,12,0),0)</f>
        <v>0</v>
      </c>
      <c r="I113" s="26">
        <f>IFERROR(+VLOOKUP("LEINSX"&amp;A113,'Main File'!A:O,13,0),0)</f>
        <v>0</v>
      </c>
      <c r="J113" s="26">
        <f>IFERROR(+VLOOKUP("LEINSX"&amp;A113,'Main File'!A:O,14,0),0)</f>
        <v>0</v>
      </c>
      <c r="K113" s="26">
        <f>IFERROR(+VLOOKUP("LEINSX"&amp;A113,'Main File'!A:O,15,0),0)</f>
        <v>0</v>
      </c>
    </row>
    <row r="114" spans="1:11" x14ac:dyDescent="0.25">
      <c r="A114" s="9">
        <f t="shared" si="1"/>
        <v>43301</v>
      </c>
      <c r="B114" s="26">
        <f>IFERROR(+VLOOKUP("LEINSX"&amp;A114,'Main File'!A:O,6,0),0)</f>
        <v>0</v>
      </c>
      <c r="C114" s="26">
        <f>IFERROR(+VLOOKUP("LEINSX"&amp;A114,'Main File'!A:O,7,0),0)</f>
        <v>0</v>
      </c>
      <c r="D114" s="26">
        <f>IFERROR(+VLOOKUP("LEINSX"&amp;A114,'Main File'!A:O,8,0),0)</f>
        <v>0</v>
      </c>
      <c r="E114" s="26">
        <f>IFERROR(+VLOOKUP("LEINSX"&amp;A114,'Main File'!A:O,9,0),0)</f>
        <v>0</v>
      </c>
      <c r="F114" s="26">
        <f>IFERROR(+VLOOKUP("LEINSX"&amp;A114,'Main File'!A:O,10,0),0)</f>
        <v>0</v>
      </c>
      <c r="G114" s="26">
        <f>IFERROR(+VLOOKUP("LEINSX"&amp;A114,'Main File'!A:O,11,0),0)</f>
        <v>0</v>
      </c>
      <c r="H114" s="26">
        <f>IFERROR(+VLOOKUP("LEINSX"&amp;A114,'Main File'!A:O,12,0),0)</f>
        <v>0</v>
      </c>
      <c r="I114" s="26">
        <f>IFERROR(+VLOOKUP("LEINSX"&amp;A114,'Main File'!A:O,13,0),0)</f>
        <v>0</v>
      </c>
      <c r="J114" s="26">
        <f>IFERROR(+VLOOKUP("LEINSX"&amp;A114,'Main File'!A:O,14,0),0)</f>
        <v>0</v>
      </c>
      <c r="K114" s="26">
        <f>IFERROR(+VLOOKUP("LEINSX"&amp;A114,'Main File'!A:O,15,0),0)</f>
        <v>0</v>
      </c>
    </row>
    <row r="115" spans="1:11" x14ac:dyDescent="0.25">
      <c r="A115" s="9">
        <f t="shared" si="1"/>
        <v>43302</v>
      </c>
      <c r="B115" s="26">
        <f>IFERROR(+VLOOKUP("LEINSX"&amp;A115,'Main File'!A:O,6,0),0)</f>
        <v>0</v>
      </c>
      <c r="C115" s="26">
        <f>IFERROR(+VLOOKUP("LEINSX"&amp;A115,'Main File'!A:O,7,0),0)</f>
        <v>0</v>
      </c>
      <c r="D115" s="26">
        <f>IFERROR(+VLOOKUP("LEINSX"&amp;A115,'Main File'!A:O,8,0),0)</f>
        <v>0</v>
      </c>
      <c r="E115" s="26">
        <f>IFERROR(+VLOOKUP("LEINSX"&amp;A115,'Main File'!A:O,9,0),0)</f>
        <v>0</v>
      </c>
      <c r="F115" s="26">
        <f>IFERROR(+VLOOKUP("LEINSX"&amp;A115,'Main File'!A:O,10,0),0)</f>
        <v>0</v>
      </c>
      <c r="G115" s="26">
        <f>IFERROR(+VLOOKUP("LEINSX"&amp;A115,'Main File'!A:O,11,0),0)</f>
        <v>0</v>
      </c>
      <c r="H115" s="26">
        <f>IFERROR(+VLOOKUP("LEINSX"&amp;A115,'Main File'!A:O,12,0),0)</f>
        <v>0</v>
      </c>
      <c r="I115" s="26">
        <f>IFERROR(+VLOOKUP("LEINSX"&amp;A115,'Main File'!A:O,13,0),0)</f>
        <v>0</v>
      </c>
      <c r="J115" s="26">
        <f>IFERROR(+VLOOKUP("LEINSX"&amp;A115,'Main File'!A:O,14,0),0)</f>
        <v>0</v>
      </c>
      <c r="K115" s="26">
        <f>IFERROR(+VLOOKUP("LEINSX"&amp;A115,'Main File'!A:O,15,0),0)</f>
        <v>0</v>
      </c>
    </row>
    <row r="116" spans="1:11" x14ac:dyDescent="0.25">
      <c r="A116" s="9">
        <f t="shared" si="1"/>
        <v>43303</v>
      </c>
      <c r="B116" s="26">
        <f>IFERROR(+VLOOKUP("LEINSX"&amp;A116,'Main File'!A:O,6,0),0)</f>
        <v>0</v>
      </c>
      <c r="C116" s="26">
        <f>IFERROR(+VLOOKUP("LEINSX"&amp;A116,'Main File'!A:O,7,0),0)</f>
        <v>0</v>
      </c>
      <c r="D116" s="26">
        <f>IFERROR(+VLOOKUP("LEINSX"&amp;A116,'Main File'!A:O,8,0),0)</f>
        <v>0</v>
      </c>
      <c r="E116" s="26">
        <f>IFERROR(+VLOOKUP("LEINSX"&amp;A116,'Main File'!A:O,9,0),0)</f>
        <v>0</v>
      </c>
      <c r="F116" s="26">
        <f>IFERROR(+VLOOKUP("LEINSX"&amp;A116,'Main File'!A:O,10,0),0)</f>
        <v>0</v>
      </c>
      <c r="G116" s="26">
        <f>IFERROR(+VLOOKUP("LEINSX"&amp;A116,'Main File'!A:O,11,0),0)</f>
        <v>0</v>
      </c>
      <c r="H116" s="26">
        <f>IFERROR(+VLOOKUP("LEINSX"&amp;A116,'Main File'!A:O,12,0),0)</f>
        <v>0</v>
      </c>
      <c r="I116" s="26">
        <f>IFERROR(+VLOOKUP("LEINSX"&amp;A116,'Main File'!A:O,13,0),0)</f>
        <v>0</v>
      </c>
      <c r="J116" s="26">
        <f>IFERROR(+VLOOKUP("LEINSX"&amp;A116,'Main File'!A:O,14,0),0)</f>
        <v>0</v>
      </c>
      <c r="K116" s="26">
        <f>IFERROR(+VLOOKUP("LEINSX"&amp;A116,'Main File'!A:O,15,0),0)</f>
        <v>0</v>
      </c>
    </row>
    <row r="117" spans="1:11" x14ac:dyDescent="0.25">
      <c r="A117" s="9">
        <f t="shared" si="1"/>
        <v>43304</v>
      </c>
      <c r="B117" s="26">
        <f>IFERROR(+VLOOKUP("LEINSX"&amp;A117,'Main File'!A:O,6,0),0)</f>
        <v>0</v>
      </c>
      <c r="C117" s="26">
        <f>IFERROR(+VLOOKUP("LEINSX"&amp;A117,'Main File'!A:O,7,0),0)</f>
        <v>0</v>
      </c>
      <c r="D117" s="26">
        <f>IFERROR(+VLOOKUP("LEINSX"&amp;A117,'Main File'!A:O,8,0),0)</f>
        <v>0</v>
      </c>
      <c r="E117" s="26">
        <f>IFERROR(+VLOOKUP("LEINSX"&amp;A117,'Main File'!A:O,9,0),0)</f>
        <v>0</v>
      </c>
      <c r="F117" s="26">
        <f>IFERROR(+VLOOKUP("LEINSX"&amp;A117,'Main File'!A:O,10,0),0)</f>
        <v>0</v>
      </c>
      <c r="G117" s="26">
        <f>IFERROR(+VLOOKUP("LEINSX"&amp;A117,'Main File'!A:O,11,0),0)</f>
        <v>0</v>
      </c>
      <c r="H117" s="26">
        <f>IFERROR(+VLOOKUP("LEINSX"&amp;A117,'Main File'!A:O,12,0),0)</f>
        <v>0</v>
      </c>
      <c r="I117" s="26">
        <f>IFERROR(+VLOOKUP("LEINSX"&amp;A117,'Main File'!A:O,13,0),0)</f>
        <v>0</v>
      </c>
      <c r="J117" s="26">
        <f>IFERROR(+VLOOKUP("LEINSX"&amp;A117,'Main File'!A:O,14,0),0)</f>
        <v>0</v>
      </c>
      <c r="K117" s="26">
        <f>IFERROR(+VLOOKUP("LEINSX"&amp;A117,'Main File'!A:O,15,0),0)</f>
        <v>0</v>
      </c>
    </row>
    <row r="118" spans="1:11" x14ac:dyDescent="0.25">
      <c r="A118" s="9">
        <f t="shared" si="1"/>
        <v>43305</v>
      </c>
      <c r="B118" s="26">
        <f>IFERROR(+VLOOKUP("LEINSX"&amp;A118,'Main File'!A:O,6,0),0)</f>
        <v>0</v>
      </c>
      <c r="C118" s="26">
        <f>IFERROR(+VLOOKUP("LEINSX"&amp;A118,'Main File'!A:O,7,0),0)</f>
        <v>0</v>
      </c>
      <c r="D118" s="26">
        <f>IFERROR(+VLOOKUP("LEINSX"&amp;A118,'Main File'!A:O,8,0),0)</f>
        <v>0</v>
      </c>
      <c r="E118" s="26">
        <f>IFERROR(+VLOOKUP("LEINSX"&amp;A118,'Main File'!A:O,9,0),0)</f>
        <v>0</v>
      </c>
      <c r="F118" s="26">
        <f>IFERROR(+VLOOKUP("LEINSX"&amp;A118,'Main File'!A:O,10,0),0)</f>
        <v>0</v>
      </c>
      <c r="G118" s="26">
        <f>IFERROR(+VLOOKUP("LEINSX"&amp;A118,'Main File'!A:O,11,0),0)</f>
        <v>0</v>
      </c>
      <c r="H118" s="26">
        <f>IFERROR(+VLOOKUP("LEINSX"&amp;A118,'Main File'!A:O,12,0),0)</f>
        <v>0</v>
      </c>
      <c r="I118" s="26">
        <f>IFERROR(+VLOOKUP("LEINSX"&amp;A118,'Main File'!A:O,13,0),0)</f>
        <v>0</v>
      </c>
      <c r="J118" s="26">
        <f>IFERROR(+VLOOKUP("LEINSX"&amp;A118,'Main File'!A:O,14,0),0)</f>
        <v>0</v>
      </c>
      <c r="K118" s="26">
        <f>IFERROR(+VLOOKUP("LEINSX"&amp;A118,'Main File'!A:O,15,0),0)</f>
        <v>0</v>
      </c>
    </row>
    <row r="119" spans="1:11" x14ac:dyDescent="0.25">
      <c r="A119" s="9">
        <f t="shared" si="1"/>
        <v>43306</v>
      </c>
      <c r="B119" s="26">
        <f>IFERROR(+VLOOKUP("LEINSX"&amp;A119,'Main File'!A:O,6,0),0)</f>
        <v>0</v>
      </c>
      <c r="C119" s="26">
        <f>IFERROR(+VLOOKUP("LEINSX"&amp;A119,'Main File'!A:O,7,0),0)</f>
        <v>0</v>
      </c>
      <c r="D119" s="26">
        <f>IFERROR(+VLOOKUP("LEINSX"&amp;A119,'Main File'!A:O,8,0),0)</f>
        <v>0</v>
      </c>
      <c r="E119" s="26">
        <f>IFERROR(+VLOOKUP("LEINSX"&amp;A119,'Main File'!A:O,9,0),0)</f>
        <v>0</v>
      </c>
      <c r="F119" s="26">
        <f>IFERROR(+VLOOKUP("LEINSX"&amp;A119,'Main File'!A:O,10,0),0)</f>
        <v>0</v>
      </c>
      <c r="G119" s="26">
        <f>IFERROR(+VLOOKUP("LEINSX"&amp;A119,'Main File'!A:O,11,0),0)</f>
        <v>0</v>
      </c>
      <c r="H119" s="26">
        <f>IFERROR(+VLOOKUP("LEINSX"&amp;A119,'Main File'!A:O,12,0),0)</f>
        <v>0</v>
      </c>
      <c r="I119" s="26">
        <f>IFERROR(+VLOOKUP("LEINSX"&amp;A119,'Main File'!A:O,13,0),0)</f>
        <v>0</v>
      </c>
      <c r="J119" s="26">
        <f>IFERROR(+VLOOKUP("LEINSX"&amp;A119,'Main File'!A:O,14,0),0)</f>
        <v>0</v>
      </c>
      <c r="K119" s="26">
        <f>IFERROR(+VLOOKUP("LEINSX"&amp;A119,'Main File'!A:O,15,0),0)</f>
        <v>0</v>
      </c>
    </row>
    <row r="120" spans="1:11" x14ac:dyDescent="0.25">
      <c r="A120" s="9">
        <f t="shared" si="1"/>
        <v>43307</v>
      </c>
      <c r="B120" s="26">
        <f>IFERROR(+VLOOKUP("LEINSX"&amp;A120,'Main File'!A:O,6,0),0)</f>
        <v>0</v>
      </c>
      <c r="C120" s="26">
        <f>IFERROR(+VLOOKUP("LEINSX"&amp;A120,'Main File'!A:O,7,0),0)</f>
        <v>0</v>
      </c>
      <c r="D120" s="26">
        <f>IFERROR(+VLOOKUP("LEINSX"&amp;A120,'Main File'!A:O,8,0),0)</f>
        <v>0</v>
      </c>
      <c r="E120" s="26">
        <f>IFERROR(+VLOOKUP("LEINSX"&amp;A120,'Main File'!A:O,9,0),0)</f>
        <v>0</v>
      </c>
      <c r="F120" s="26">
        <f>IFERROR(+VLOOKUP("LEINSX"&amp;A120,'Main File'!A:O,10,0),0)</f>
        <v>0</v>
      </c>
      <c r="G120" s="26">
        <f>IFERROR(+VLOOKUP("LEINSX"&amp;A120,'Main File'!A:O,11,0),0)</f>
        <v>0</v>
      </c>
      <c r="H120" s="26">
        <f>IFERROR(+VLOOKUP("LEINSX"&amp;A120,'Main File'!A:O,12,0),0)</f>
        <v>0</v>
      </c>
      <c r="I120" s="26">
        <f>IFERROR(+VLOOKUP("LEINSX"&amp;A120,'Main File'!A:O,13,0),0)</f>
        <v>0</v>
      </c>
      <c r="J120" s="26">
        <f>IFERROR(+VLOOKUP("LEINSX"&amp;A120,'Main File'!A:O,14,0),0)</f>
        <v>0</v>
      </c>
      <c r="K120" s="26">
        <f>IFERROR(+VLOOKUP("LEINSX"&amp;A120,'Main File'!A:O,15,0),0)</f>
        <v>0</v>
      </c>
    </row>
    <row r="121" spans="1:11" x14ac:dyDescent="0.25">
      <c r="A121" s="9">
        <f t="shared" si="1"/>
        <v>43308</v>
      </c>
      <c r="B121" s="26">
        <f>IFERROR(+VLOOKUP("LEINSX"&amp;A121,'Main File'!A:O,6,0),0)</f>
        <v>0</v>
      </c>
      <c r="C121" s="26">
        <f>IFERROR(+VLOOKUP("LEINSX"&amp;A121,'Main File'!A:O,7,0),0)</f>
        <v>0</v>
      </c>
      <c r="D121" s="26">
        <f>IFERROR(+VLOOKUP("LEINSX"&amp;A121,'Main File'!A:O,8,0),0)</f>
        <v>0</v>
      </c>
      <c r="E121" s="26">
        <f>IFERROR(+VLOOKUP("LEINSX"&amp;A121,'Main File'!A:O,9,0),0)</f>
        <v>0</v>
      </c>
      <c r="F121" s="26">
        <f>IFERROR(+VLOOKUP("LEINSX"&amp;A121,'Main File'!A:O,10,0),0)</f>
        <v>0</v>
      </c>
      <c r="G121" s="26">
        <f>IFERROR(+VLOOKUP("LEINSX"&amp;A121,'Main File'!A:O,11,0),0)</f>
        <v>0</v>
      </c>
      <c r="H121" s="26">
        <f>IFERROR(+VLOOKUP("LEINSX"&amp;A121,'Main File'!A:O,12,0),0)</f>
        <v>0</v>
      </c>
      <c r="I121" s="26">
        <f>IFERROR(+VLOOKUP("LEINSX"&amp;A121,'Main File'!A:O,13,0),0)</f>
        <v>0</v>
      </c>
      <c r="J121" s="26">
        <f>IFERROR(+VLOOKUP("LEINSX"&amp;A121,'Main File'!A:O,14,0),0)</f>
        <v>0</v>
      </c>
      <c r="K121" s="26">
        <f>IFERROR(+VLOOKUP("LEINSX"&amp;A121,'Main File'!A:O,15,0),0)</f>
        <v>0</v>
      </c>
    </row>
    <row r="122" spans="1:11" x14ac:dyDescent="0.25">
      <c r="A122" s="9">
        <f t="shared" si="1"/>
        <v>43309</v>
      </c>
      <c r="B122" s="26">
        <f>IFERROR(+VLOOKUP("LEINSX"&amp;A122,'Main File'!A:O,6,0),0)</f>
        <v>0</v>
      </c>
      <c r="C122" s="26">
        <f>IFERROR(+VLOOKUP("LEINSX"&amp;A122,'Main File'!A:O,7,0),0)</f>
        <v>0</v>
      </c>
      <c r="D122" s="26">
        <f>IFERROR(+VLOOKUP("LEINSX"&amp;A122,'Main File'!A:O,8,0),0)</f>
        <v>0</v>
      </c>
      <c r="E122" s="26">
        <f>IFERROR(+VLOOKUP("LEINSX"&amp;A122,'Main File'!A:O,9,0),0)</f>
        <v>0</v>
      </c>
      <c r="F122" s="26">
        <f>IFERROR(+VLOOKUP("LEINSX"&amp;A122,'Main File'!A:O,10,0),0)</f>
        <v>0</v>
      </c>
      <c r="G122" s="26">
        <f>IFERROR(+VLOOKUP("LEINSX"&amp;A122,'Main File'!A:O,11,0),0)</f>
        <v>0</v>
      </c>
      <c r="H122" s="26">
        <f>IFERROR(+VLOOKUP("LEINSX"&amp;A122,'Main File'!A:O,12,0),0)</f>
        <v>0</v>
      </c>
      <c r="I122" s="26">
        <f>IFERROR(+VLOOKUP("LEINSX"&amp;A122,'Main File'!A:O,13,0),0)</f>
        <v>0</v>
      </c>
      <c r="J122" s="26">
        <f>IFERROR(+VLOOKUP("LEINSX"&amp;A122,'Main File'!A:O,14,0),0)</f>
        <v>0</v>
      </c>
      <c r="K122" s="26">
        <f>IFERROR(+VLOOKUP("LEINSX"&amp;A122,'Main File'!A:O,15,0),0)</f>
        <v>0</v>
      </c>
    </row>
    <row r="123" spans="1:11" x14ac:dyDescent="0.25">
      <c r="A123" s="9">
        <f t="shared" si="1"/>
        <v>43310</v>
      </c>
      <c r="B123" s="26">
        <f>IFERROR(+VLOOKUP("LEINSX"&amp;A123,'Main File'!A:O,6,0),0)</f>
        <v>0</v>
      </c>
      <c r="C123" s="26">
        <f>IFERROR(+VLOOKUP("LEINSX"&amp;A123,'Main File'!A:O,7,0),0)</f>
        <v>0</v>
      </c>
      <c r="D123" s="26">
        <f>IFERROR(+VLOOKUP("LEINSX"&amp;A123,'Main File'!A:O,8,0),0)</f>
        <v>0</v>
      </c>
      <c r="E123" s="26">
        <f>IFERROR(+VLOOKUP("LEINSX"&amp;A123,'Main File'!A:O,9,0),0)</f>
        <v>0</v>
      </c>
      <c r="F123" s="26">
        <f>IFERROR(+VLOOKUP("LEINSX"&amp;A123,'Main File'!A:O,10,0),0)</f>
        <v>0</v>
      </c>
      <c r="G123" s="26">
        <f>IFERROR(+VLOOKUP("LEINSX"&amp;A123,'Main File'!A:O,11,0),0)</f>
        <v>0</v>
      </c>
      <c r="H123" s="26">
        <f>IFERROR(+VLOOKUP("LEINSX"&amp;A123,'Main File'!A:O,12,0),0)</f>
        <v>0</v>
      </c>
      <c r="I123" s="26">
        <f>IFERROR(+VLOOKUP("LEINSX"&amp;A123,'Main File'!A:O,13,0),0)</f>
        <v>0</v>
      </c>
      <c r="J123" s="26">
        <f>IFERROR(+VLOOKUP("LEINSX"&amp;A123,'Main File'!A:O,14,0),0)</f>
        <v>0</v>
      </c>
      <c r="K123" s="26">
        <f>IFERROR(+VLOOKUP("LEINSX"&amp;A123,'Main File'!A:O,15,0),0)</f>
        <v>0</v>
      </c>
    </row>
    <row r="124" spans="1:11" x14ac:dyDescent="0.25">
      <c r="A124" s="9">
        <f t="shared" si="1"/>
        <v>43311</v>
      </c>
      <c r="B124" s="26">
        <f>IFERROR(+VLOOKUP("LEINSX"&amp;A124,'Main File'!A:O,6,0),0)</f>
        <v>0</v>
      </c>
      <c r="C124" s="26">
        <f>IFERROR(+VLOOKUP("LEINSX"&amp;A124,'Main File'!A:O,7,0),0)</f>
        <v>0</v>
      </c>
      <c r="D124" s="26">
        <f>IFERROR(+VLOOKUP("LEINSX"&amp;A124,'Main File'!A:O,8,0),0)</f>
        <v>0</v>
      </c>
      <c r="E124" s="26">
        <f>IFERROR(+VLOOKUP("LEINSX"&amp;A124,'Main File'!A:O,9,0),0)</f>
        <v>0</v>
      </c>
      <c r="F124" s="26">
        <f>IFERROR(+VLOOKUP("LEINSX"&amp;A124,'Main File'!A:O,10,0),0)</f>
        <v>0</v>
      </c>
      <c r="G124" s="26">
        <f>IFERROR(+VLOOKUP("LEINSX"&amp;A124,'Main File'!A:O,11,0),0)</f>
        <v>0</v>
      </c>
      <c r="H124" s="26">
        <f>IFERROR(+VLOOKUP("LEINSX"&amp;A124,'Main File'!A:O,12,0),0)</f>
        <v>0</v>
      </c>
      <c r="I124" s="26">
        <f>IFERROR(+VLOOKUP("LEINSX"&amp;A124,'Main File'!A:O,13,0),0)</f>
        <v>0</v>
      </c>
      <c r="J124" s="26">
        <f>IFERROR(+VLOOKUP("LEINSX"&amp;A124,'Main File'!A:O,14,0),0)</f>
        <v>0</v>
      </c>
      <c r="K124" s="26">
        <f>IFERROR(+VLOOKUP("LEINSX"&amp;A124,'Main File'!A:O,15,0),0)</f>
        <v>0</v>
      </c>
    </row>
    <row r="125" spans="1:11" x14ac:dyDescent="0.25">
      <c r="A125" s="9">
        <f t="shared" si="1"/>
        <v>43312</v>
      </c>
      <c r="B125" s="26">
        <f>IFERROR(+VLOOKUP("LEINSX"&amp;A125,'Main File'!A:O,6,0),0)</f>
        <v>0</v>
      </c>
      <c r="C125" s="26">
        <f>IFERROR(+VLOOKUP("LEINSX"&amp;A125,'Main File'!A:O,7,0),0)</f>
        <v>0</v>
      </c>
      <c r="D125" s="26">
        <f>IFERROR(+VLOOKUP("LEINSX"&amp;A125,'Main File'!A:O,8,0),0)</f>
        <v>0</v>
      </c>
      <c r="E125" s="26">
        <f>IFERROR(+VLOOKUP("LEINSX"&amp;A125,'Main File'!A:O,9,0),0)</f>
        <v>0</v>
      </c>
      <c r="F125" s="26">
        <f>IFERROR(+VLOOKUP("LEINSX"&amp;A125,'Main File'!A:O,10,0),0)</f>
        <v>0</v>
      </c>
      <c r="G125" s="26">
        <f>IFERROR(+VLOOKUP("LEINSX"&amp;A125,'Main File'!A:O,11,0),0)</f>
        <v>0</v>
      </c>
      <c r="H125" s="26">
        <f>IFERROR(+VLOOKUP("LEINSX"&amp;A125,'Main File'!A:O,12,0),0)</f>
        <v>0</v>
      </c>
      <c r="I125" s="26">
        <f>IFERROR(+VLOOKUP("LEINSX"&amp;A125,'Main File'!A:O,13,0),0)</f>
        <v>0</v>
      </c>
      <c r="J125" s="26">
        <f>IFERROR(+VLOOKUP("LEINSX"&amp;A125,'Main File'!A:O,14,0),0)</f>
        <v>0</v>
      </c>
      <c r="K125" s="26">
        <f>IFERROR(+VLOOKUP("LEINSX"&amp;A125,'Main File'!A:O,15,0),0)</f>
        <v>0</v>
      </c>
    </row>
    <row r="126" spans="1:11" x14ac:dyDescent="0.25">
      <c r="A126" s="9">
        <f t="shared" si="1"/>
        <v>43313</v>
      </c>
      <c r="B126" s="26">
        <f>IFERROR(+VLOOKUP("LEINSX"&amp;A126,'Main File'!A:O,6,0),0)</f>
        <v>0</v>
      </c>
      <c r="C126" s="26">
        <f>IFERROR(+VLOOKUP("LEINSX"&amp;A126,'Main File'!A:O,7,0),0)</f>
        <v>0</v>
      </c>
      <c r="D126" s="26">
        <f>IFERROR(+VLOOKUP("LEINSX"&amp;A126,'Main File'!A:O,8,0),0)</f>
        <v>0</v>
      </c>
      <c r="E126" s="26">
        <f>IFERROR(+VLOOKUP("LEINSX"&amp;A126,'Main File'!A:O,9,0),0)</f>
        <v>0</v>
      </c>
      <c r="F126" s="26">
        <f>IFERROR(+VLOOKUP("LEINSX"&amp;A126,'Main File'!A:O,10,0),0)</f>
        <v>0</v>
      </c>
      <c r="G126" s="26">
        <f>IFERROR(+VLOOKUP("LEINSX"&amp;A126,'Main File'!A:O,11,0),0)</f>
        <v>0</v>
      </c>
      <c r="H126" s="26">
        <f>IFERROR(+VLOOKUP("LEINSX"&amp;A126,'Main File'!A:O,12,0),0)</f>
        <v>0</v>
      </c>
      <c r="I126" s="26">
        <f>IFERROR(+VLOOKUP("LEINSX"&amp;A126,'Main File'!A:O,13,0),0)</f>
        <v>0</v>
      </c>
      <c r="J126" s="26">
        <f>IFERROR(+VLOOKUP("LEINSX"&amp;A126,'Main File'!A:O,14,0),0)</f>
        <v>0</v>
      </c>
      <c r="K126" s="26">
        <f>IFERROR(+VLOOKUP("LEINSX"&amp;A126,'Main File'!A:O,15,0),0)</f>
        <v>0</v>
      </c>
    </row>
    <row r="127" spans="1:11" x14ac:dyDescent="0.25">
      <c r="A127" s="9">
        <f t="shared" si="1"/>
        <v>43314</v>
      </c>
      <c r="B127" s="26">
        <f>IFERROR(+VLOOKUP("LEINSX"&amp;A127,'Main File'!A:O,6,0),0)</f>
        <v>0</v>
      </c>
      <c r="C127" s="26">
        <f>IFERROR(+VLOOKUP("LEINSX"&amp;A127,'Main File'!A:O,7,0),0)</f>
        <v>0</v>
      </c>
      <c r="D127" s="26">
        <f>IFERROR(+VLOOKUP("LEINSX"&amp;A127,'Main File'!A:O,8,0),0)</f>
        <v>0</v>
      </c>
      <c r="E127" s="26">
        <f>IFERROR(+VLOOKUP("LEINSX"&amp;A127,'Main File'!A:O,9,0),0)</f>
        <v>0</v>
      </c>
      <c r="F127" s="26">
        <f>IFERROR(+VLOOKUP("LEINSX"&amp;A127,'Main File'!A:O,10,0),0)</f>
        <v>0</v>
      </c>
      <c r="G127" s="26">
        <f>IFERROR(+VLOOKUP("LEINSX"&amp;A127,'Main File'!A:O,11,0),0)</f>
        <v>0</v>
      </c>
      <c r="H127" s="26">
        <f>IFERROR(+VLOOKUP("LEINSX"&amp;A127,'Main File'!A:O,12,0),0)</f>
        <v>0</v>
      </c>
      <c r="I127" s="26">
        <f>IFERROR(+VLOOKUP("LEINSX"&amp;A127,'Main File'!A:O,13,0),0)</f>
        <v>0</v>
      </c>
      <c r="J127" s="26">
        <f>IFERROR(+VLOOKUP("LEINSX"&amp;A127,'Main File'!A:O,14,0),0)</f>
        <v>0</v>
      </c>
      <c r="K127" s="26">
        <f>IFERROR(+VLOOKUP("LEINSX"&amp;A127,'Main File'!A:O,15,0),0)</f>
        <v>0</v>
      </c>
    </row>
    <row r="128" spans="1:11" x14ac:dyDescent="0.25">
      <c r="A128" s="9">
        <f t="shared" si="1"/>
        <v>43315</v>
      </c>
      <c r="B128" s="26">
        <f>IFERROR(+VLOOKUP("LEINSX"&amp;A128,'Main File'!A:O,6,0),0)</f>
        <v>0</v>
      </c>
      <c r="C128" s="26">
        <f>IFERROR(+VLOOKUP("LEINSX"&amp;A128,'Main File'!A:O,7,0),0)</f>
        <v>0</v>
      </c>
      <c r="D128" s="26">
        <f>IFERROR(+VLOOKUP("LEINSX"&amp;A128,'Main File'!A:O,8,0),0)</f>
        <v>0</v>
      </c>
      <c r="E128" s="26">
        <f>IFERROR(+VLOOKUP("LEINSX"&amp;A128,'Main File'!A:O,9,0),0)</f>
        <v>0</v>
      </c>
      <c r="F128" s="26">
        <f>IFERROR(+VLOOKUP("LEINSX"&amp;A128,'Main File'!A:O,10,0),0)</f>
        <v>0</v>
      </c>
      <c r="G128" s="26">
        <f>IFERROR(+VLOOKUP("LEINSX"&amp;A128,'Main File'!A:O,11,0),0)</f>
        <v>0</v>
      </c>
      <c r="H128" s="26">
        <f>IFERROR(+VLOOKUP("LEINSX"&amp;A128,'Main File'!A:O,12,0),0)</f>
        <v>0</v>
      </c>
      <c r="I128" s="26">
        <f>IFERROR(+VLOOKUP("LEINSX"&amp;A128,'Main File'!A:O,13,0),0)</f>
        <v>0</v>
      </c>
      <c r="J128" s="26">
        <f>IFERROR(+VLOOKUP("LEINSX"&amp;A128,'Main File'!A:O,14,0),0)</f>
        <v>0</v>
      </c>
      <c r="K128" s="26">
        <f>IFERROR(+VLOOKUP("LEINSX"&amp;A128,'Main File'!A:O,15,0),0)</f>
        <v>0</v>
      </c>
    </row>
    <row r="129" spans="1:11" x14ac:dyDescent="0.25">
      <c r="A129" s="9">
        <f t="shared" si="1"/>
        <v>43316</v>
      </c>
      <c r="B129" s="26">
        <f>IFERROR(+VLOOKUP("LEINSX"&amp;A129,'Main File'!A:O,6,0),0)</f>
        <v>0</v>
      </c>
      <c r="C129" s="26">
        <f>IFERROR(+VLOOKUP("LEINSX"&amp;A129,'Main File'!A:O,7,0),0)</f>
        <v>0</v>
      </c>
      <c r="D129" s="26">
        <f>IFERROR(+VLOOKUP("LEINSX"&amp;A129,'Main File'!A:O,8,0),0)</f>
        <v>0</v>
      </c>
      <c r="E129" s="26">
        <f>IFERROR(+VLOOKUP("LEINSX"&amp;A129,'Main File'!A:O,9,0),0)</f>
        <v>0</v>
      </c>
      <c r="F129" s="26">
        <f>IFERROR(+VLOOKUP("LEINSX"&amp;A129,'Main File'!A:O,10,0),0)</f>
        <v>0</v>
      </c>
      <c r="G129" s="26">
        <f>IFERROR(+VLOOKUP("LEINSX"&amp;A129,'Main File'!A:O,11,0),0)</f>
        <v>0</v>
      </c>
      <c r="H129" s="26">
        <f>IFERROR(+VLOOKUP("LEINSX"&amp;A129,'Main File'!A:O,12,0),0)</f>
        <v>0</v>
      </c>
      <c r="I129" s="26">
        <f>IFERROR(+VLOOKUP("LEINSX"&amp;A129,'Main File'!A:O,13,0),0)</f>
        <v>0</v>
      </c>
      <c r="J129" s="26">
        <f>IFERROR(+VLOOKUP("LEINSX"&amp;A129,'Main File'!A:O,14,0),0)</f>
        <v>0</v>
      </c>
      <c r="K129" s="26">
        <f>IFERROR(+VLOOKUP("LEINSX"&amp;A129,'Main File'!A:O,15,0),0)</f>
        <v>0</v>
      </c>
    </row>
    <row r="130" spans="1:11" x14ac:dyDescent="0.25">
      <c r="A130" s="9">
        <f t="shared" si="1"/>
        <v>43317</v>
      </c>
      <c r="B130" s="26">
        <f>IFERROR(+VLOOKUP("LEINSX"&amp;A130,'Main File'!A:O,6,0),0)</f>
        <v>0</v>
      </c>
      <c r="C130" s="26">
        <f>IFERROR(+VLOOKUP("LEINSX"&amp;A130,'Main File'!A:O,7,0),0)</f>
        <v>0</v>
      </c>
      <c r="D130" s="26">
        <f>IFERROR(+VLOOKUP("LEINSX"&amp;A130,'Main File'!A:O,8,0),0)</f>
        <v>0</v>
      </c>
      <c r="E130" s="26">
        <f>IFERROR(+VLOOKUP("LEINSX"&amp;A130,'Main File'!A:O,9,0),0)</f>
        <v>0</v>
      </c>
      <c r="F130" s="26">
        <f>IFERROR(+VLOOKUP("LEINSX"&amp;A130,'Main File'!A:O,10,0),0)</f>
        <v>0</v>
      </c>
      <c r="G130" s="26">
        <f>IFERROR(+VLOOKUP("LEINSX"&amp;A130,'Main File'!A:O,11,0),0)</f>
        <v>0</v>
      </c>
      <c r="H130" s="26">
        <f>IFERROR(+VLOOKUP("LEINSX"&amp;A130,'Main File'!A:O,12,0),0)</f>
        <v>0</v>
      </c>
      <c r="I130" s="26">
        <f>IFERROR(+VLOOKUP("LEINSX"&amp;A130,'Main File'!A:O,13,0),0)</f>
        <v>0</v>
      </c>
      <c r="J130" s="26">
        <f>IFERROR(+VLOOKUP("LEINSX"&amp;A130,'Main File'!A:O,14,0),0)</f>
        <v>0</v>
      </c>
      <c r="K130" s="26">
        <f>IFERROR(+VLOOKUP("LEINSX"&amp;A130,'Main File'!A:O,15,0),0)</f>
        <v>0</v>
      </c>
    </row>
    <row r="131" spans="1:11" x14ac:dyDescent="0.25">
      <c r="A131" s="9">
        <f t="shared" si="1"/>
        <v>43318</v>
      </c>
      <c r="B131" s="26">
        <f>IFERROR(+VLOOKUP("LEINSX"&amp;A131,'Main File'!A:O,6,0),0)</f>
        <v>0</v>
      </c>
      <c r="C131" s="26">
        <f>IFERROR(+VLOOKUP("LEINSX"&amp;A131,'Main File'!A:O,7,0),0)</f>
        <v>0</v>
      </c>
      <c r="D131" s="26">
        <f>IFERROR(+VLOOKUP("LEINSX"&amp;A131,'Main File'!A:O,8,0),0)</f>
        <v>0</v>
      </c>
      <c r="E131" s="26">
        <f>IFERROR(+VLOOKUP("LEINSX"&amp;A131,'Main File'!A:O,9,0),0)</f>
        <v>0</v>
      </c>
      <c r="F131" s="26">
        <f>IFERROR(+VLOOKUP("LEINSX"&amp;A131,'Main File'!A:O,10,0),0)</f>
        <v>0</v>
      </c>
      <c r="G131" s="26">
        <f>IFERROR(+VLOOKUP("LEINSX"&amp;A131,'Main File'!A:O,11,0),0)</f>
        <v>0</v>
      </c>
      <c r="H131" s="26">
        <f>IFERROR(+VLOOKUP("LEINSX"&amp;A131,'Main File'!A:O,12,0),0)</f>
        <v>0</v>
      </c>
      <c r="I131" s="26">
        <f>IFERROR(+VLOOKUP("LEINSX"&amp;A131,'Main File'!A:O,13,0),0)</f>
        <v>0</v>
      </c>
      <c r="J131" s="26">
        <f>IFERROR(+VLOOKUP("LEINSX"&amp;A131,'Main File'!A:O,14,0),0)</f>
        <v>0</v>
      </c>
      <c r="K131" s="26">
        <f>IFERROR(+VLOOKUP("LEINSX"&amp;A131,'Main File'!A:O,15,0),0)</f>
        <v>0</v>
      </c>
    </row>
    <row r="132" spans="1:11" x14ac:dyDescent="0.25">
      <c r="A132" s="9">
        <f t="shared" si="1"/>
        <v>43319</v>
      </c>
      <c r="B132" s="26">
        <f>IFERROR(+VLOOKUP("LEINSX"&amp;A132,'Main File'!A:O,6,0),0)</f>
        <v>0</v>
      </c>
      <c r="C132" s="26">
        <f>IFERROR(+VLOOKUP("LEINSX"&amp;A132,'Main File'!A:O,7,0),0)</f>
        <v>0</v>
      </c>
      <c r="D132" s="26">
        <f>IFERROR(+VLOOKUP("LEINSX"&amp;A132,'Main File'!A:O,8,0),0)</f>
        <v>0</v>
      </c>
      <c r="E132" s="26">
        <f>IFERROR(+VLOOKUP("LEINSX"&amp;A132,'Main File'!A:O,9,0),0)</f>
        <v>0</v>
      </c>
      <c r="F132" s="26">
        <f>IFERROR(+VLOOKUP("LEINSX"&amp;A132,'Main File'!A:O,10,0),0)</f>
        <v>0</v>
      </c>
      <c r="G132" s="26">
        <f>IFERROR(+VLOOKUP("LEINSX"&amp;A132,'Main File'!A:O,11,0),0)</f>
        <v>0</v>
      </c>
      <c r="H132" s="26">
        <f>IFERROR(+VLOOKUP("LEINSX"&amp;A132,'Main File'!A:O,12,0),0)</f>
        <v>0</v>
      </c>
      <c r="I132" s="26">
        <f>IFERROR(+VLOOKUP("LEINSX"&amp;A132,'Main File'!A:O,13,0),0)</f>
        <v>0</v>
      </c>
      <c r="J132" s="26">
        <f>IFERROR(+VLOOKUP("LEINSX"&amp;A132,'Main File'!A:O,14,0),0)</f>
        <v>0</v>
      </c>
      <c r="K132" s="26">
        <f>IFERROR(+VLOOKUP("LEINSX"&amp;A132,'Main File'!A:O,15,0),0)</f>
        <v>0</v>
      </c>
    </row>
    <row r="133" spans="1:11" x14ac:dyDescent="0.25">
      <c r="A133" s="9">
        <f t="shared" si="1"/>
        <v>43320</v>
      </c>
      <c r="B133" s="26">
        <f>IFERROR(+VLOOKUP("LEINSX"&amp;A133,'Main File'!A:O,6,0),0)</f>
        <v>0</v>
      </c>
      <c r="C133" s="26">
        <f>IFERROR(+VLOOKUP("LEINSX"&amp;A133,'Main File'!A:O,7,0),0)</f>
        <v>0</v>
      </c>
      <c r="D133" s="26">
        <f>IFERROR(+VLOOKUP("LEINSX"&amp;A133,'Main File'!A:O,8,0),0)</f>
        <v>0</v>
      </c>
      <c r="E133" s="26">
        <f>IFERROR(+VLOOKUP("LEINSX"&amp;A133,'Main File'!A:O,9,0),0)</f>
        <v>0</v>
      </c>
      <c r="F133" s="26">
        <f>IFERROR(+VLOOKUP("LEINSX"&amp;A133,'Main File'!A:O,10,0),0)</f>
        <v>0</v>
      </c>
      <c r="G133" s="26">
        <f>IFERROR(+VLOOKUP("LEINSX"&amp;A133,'Main File'!A:O,11,0),0)</f>
        <v>0</v>
      </c>
      <c r="H133" s="26">
        <f>IFERROR(+VLOOKUP("LEINSX"&amp;A133,'Main File'!A:O,12,0),0)</f>
        <v>0</v>
      </c>
      <c r="I133" s="26">
        <f>IFERROR(+VLOOKUP("LEINSX"&amp;A133,'Main File'!A:O,13,0),0)</f>
        <v>0</v>
      </c>
      <c r="J133" s="26">
        <f>IFERROR(+VLOOKUP("LEINSX"&amp;A133,'Main File'!A:O,14,0),0)</f>
        <v>0</v>
      </c>
      <c r="K133" s="26">
        <f>IFERROR(+VLOOKUP("LEINSX"&amp;A133,'Main File'!A:O,15,0),0)</f>
        <v>0</v>
      </c>
    </row>
    <row r="134" spans="1:11" x14ac:dyDescent="0.25">
      <c r="A134" s="9">
        <f t="shared" si="1"/>
        <v>43321</v>
      </c>
      <c r="B134" s="26">
        <f>IFERROR(+VLOOKUP("LEINSX"&amp;A134,'Main File'!A:O,6,0),0)</f>
        <v>0</v>
      </c>
      <c r="C134" s="26">
        <f>IFERROR(+VLOOKUP("LEINSX"&amp;A134,'Main File'!A:O,7,0),0)</f>
        <v>0</v>
      </c>
      <c r="D134" s="26">
        <f>IFERROR(+VLOOKUP("LEINSX"&amp;A134,'Main File'!A:O,8,0),0)</f>
        <v>0</v>
      </c>
      <c r="E134" s="26">
        <f>IFERROR(+VLOOKUP("LEINSX"&amp;A134,'Main File'!A:O,9,0),0)</f>
        <v>0</v>
      </c>
      <c r="F134" s="26">
        <f>IFERROR(+VLOOKUP("LEINSX"&amp;A134,'Main File'!A:O,10,0),0)</f>
        <v>0</v>
      </c>
      <c r="G134" s="26">
        <f>IFERROR(+VLOOKUP("LEINSX"&amp;A134,'Main File'!A:O,11,0),0)</f>
        <v>0</v>
      </c>
      <c r="H134" s="26">
        <f>IFERROR(+VLOOKUP("LEINSX"&amp;A134,'Main File'!A:O,12,0),0)</f>
        <v>0</v>
      </c>
      <c r="I134" s="26">
        <f>IFERROR(+VLOOKUP("LEINSX"&amp;A134,'Main File'!A:O,13,0),0)</f>
        <v>0</v>
      </c>
      <c r="J134" s="26">
        <f>IFERROR(+VLOOKUP("LEINSX"&amp;A134,'Main File'!A:O,14,0),0)</f>
        <v>0</v>
      </c>
      <c r="K134" s="26">
        <f>IFERROR(+VLOOKUP("LEINSX"&amp;A134,'Main File'!A:O,15,0),0)</f>
        <v>0</v>
      </c>
    </row>
    <row r="135" spans="1:11" x14ac:dyDescent="0.25">
      <c r="A135" s="9">
        <f t="shared" ref="A135:A198" si="2">+A134+1</f>
        <v>43322</v>
      </c>
      <c r="B135" s="26">
        <f>IFERROR(+VLOOKUP("LEINSX"&amp;A135,'Main File'!A:O,6,0),0)</f>
        <v>0</v>
      </c>
      <c r="C135" s="26">
        <f>IFERROR(+VLOOKUP("LEINSX"&amp;A135,'Main File'!A:O,7,0),0)</f>
        <v>0</v>
      </c>
      <c r="D135" s="26">
        <f>IFERROR(+VLOOKUP("LEINSX"&amp;A135,'Main File'!A:O,8,0),0)</f>
        <v>0</v>
      </c>
      <c r="E135" s="26">
        <f>IFERROR(+VLOOKUP("LEINSX"&amp;A135,'Main File'!A:O,9,0),0)</f>
        <v>0</v>
      </c>
      <c r="F135" s="26">
        <f>IFERROR(+VLOOKUP("LEINSX"&amp;A135,'Main File'!A:O,10,0),0)</f>
        <v>0</v>
      </c>
      <c r="G135" s="26">
        <f>IFERROR(+VLOOKUP("LEINSX"&amp;A135,'Main File'!A:O,11,0),0)</f>
        <v>0</v>
      </c>
      <c r="H135" s="26">
        <f>IFERROR(+VLOOKUP("LEINSX"&amp;A135,'Main File'!A:O,12,0),0)</f>
        <v>0</v>
      </c>
      <c r="I135" s="26">
        <f>IFERROR(+VLOOKUP("LEINSX"&amp;A135,'Main File'!A:O,13,0),0)</f>
        <v>0</v>
      </c>
      <c r="J135" s="26">
        <f>IFERROR(+VLOOKUP("LEINSX"&amp;A135,'Main File'!A:O,14,0),0)</f>
        <v>0</v>
      </c>
      <c r="K135" s="26">
        <f>IFERROR(+VLOOKUP("LEINSX"&amp;A135,'Main File'!A:O,15,0),0)</f>
        <v>0</v>
      </c>
    </row>
    <row r="136" spans="1:11" x14ac:dyDescent="0.25">
      <c r="A136" s="9">
        <f t="shared" si="2"/>
        <v>43323</v>
      </c>
      <c r="B136" s="26">
        <f>IFERROR(+VLOOKUP("LEINSX"&amp;A136,'Main File'!A:O,6,0),0)</f>
        <v>0</v>
      </c>
      <c r="C136" s="26">
        <f>IFERROR(+VLOOKUP("LEINSX"&amp;A136,'Main File'!A:O,7,0),0)</f>
        <v>0</v>
      </c>
      <c r="D136" s="26">
        <f>IFERROR(+VLOOKUP("LEINSX"&amp;A136,'Main File'!A:O,8,0),0)</f>
        <v>0</v>
      </c>
      <c r="E136" s="26">
        <f>IFERROR(+VLOOKUP("LEINSX"&amp;A136,'Main File'!A:O,9,0),0)</f>
        <v>0</v>
      </c>
      <c r="F136" s="26">
        <f>IFERROR(+VLOOKUP("LEINSX"&amp;A136,'Main File'!A:O,10,0),0)</f>
        <v>0</v>
      </c>
      <c r="G136" s="26">
        <f>IFERROR(+VLOOKUP("LEINSX"&amp;A136,'Main File'!A:O,11,0),0)</f>
        <v>0</v>
      </c>
      <c r="H136" s="26">
        <f>IFERROR(+VLOOKUP("LEINSX"&amp;A136,'Main File'!A:O,12,0),0)</f>
        <v>0</v>
      </c>
      <c r="I136" s="26">
        <f>IFERROR(+VLOOKUP("LEINSX"&amp;A136,'Main File'!A:O,13,0),0)</f>
        <v>0</v>
      </c>
      <c r="J136" s="26">
        <f>IFERROR(+VLOOKUP("LEINSX"&amp;A136,'Main File'!A:O,14,0),0)</f>
        <v>0</v>
      </c>
      <c r="K136" s="26">
        <f>IFERROR(+VLOOKUP("LEINSX"&amp;A136,'Main File'!A:O,15,0),0)</f>
        <v>0</v>
      </c>
    </row>
    <row r="137" spans="1:11" x14ac:dyDescent="0.25">
      <c r="A137" s="9">
        <f t="shared" si="2"/>
        <v>43324</v>
      </c>
      <c r="B137" s="26">
        <f>IFERROR(+VLOOKUP("LEINSX"&amp;A137,'Main File'!A:O,6,0),0)</f>
        <v>0</v>
      </c>
      <c r="C137" s="26">
        <f>IFERROR(+VLOOKUP("LEINSX"&amp;A137,'Main File'!A:O,7,0),0)</f>
        <v>0</v>
      </c>
      <c r="D137" s="26">
        <f>IFERROR(+VLOOKUP("LEINSX"&amp;A137,'Main File'!A:O,8,0),0)</f>
        <v>0</v>
      </c>
      <c r="E137" s="26">
        <f>IFERROR(+VLOOKUP("LEINSX"&amp;A137,'Main File'!A:O,9,0),0)</f>
        <v>0</v>
      </c>
      <c r="F137" s="26">
        <f>IFERROR(+VLOOKUP("LEINSX"&amp;A137,'Main File'!A:O,10,0),0)</f>
        <v>0</v>
      </c>
      <c r="G137" s="26">
        <f>IFERROR(+VLOOKUP("LEINSX"&amp;A137,'Main File'!A:O,11,0),0)</f>
        <v>0</v>
      </c>
      <c r="H137" s="26">
        <f>IFERROR(+VLOOKUP("LEINSX"&amp;A137,'Main File'!A:O,12,0),0)</f>
        <v>0</v>
      </c>
      <c r="I137" s="26">
        <f>IFERROR(+VLOOKUP("LEINSX"&amp;A137,'Main File'!A:O,13,0),0)</f>
        <v>0</v>
      </c>
      <c r="J137" s="26">
        <f>IFERROR(+VLOOKUP("LEINSX"&amp;A137,'Main File'!A:O,14,0),0)</f>
        <v>0</v>
      </c>
      <c r="K137" s="26">
        <f>IFERROR(+VLOOKUP("LEINSX"&amp;A137,'Main File'!A:O,15,0),0)</f>
        <v>0</v>
      </c>
    </row>
    <row r="138" spans="1:11" x14ac:dyDescent="0.25">
      <c r="A138" s="9">
        <f t="shared" si="2"/>
        <v>43325</v>
      </c>
      <c r="B138" s="26">
        <f>IFERROR(+VLOOKUP("LEINSX"&amp;A138,'Main File'!A:O,6,0),0)</f>
        <v>0</v>
      </c>
      <c r="C138" s="26">
        <f>IFERROR(+VLOOKUP("LEINSX"&amp;A138,'Main File'!A:O,7,0),0)</f>
        <v>0</v>
      </c>
      <c r="D138" s="26">
        <f>IFERROR(+VLOOKUP("LEINSX"&amp;A138,'Main File'!A:O,8,0),0)</f>
        <v>0</v>
      </c>
      <c r="E138" s="26">
        <f>IFERROR(+VLOOKUP("LEINSX"&amp;A138,'Main File'!A:O,9,0),0)</f>
        <v>0</v>
      </c>
      <c r="F138" s="26">
        <f>IFERROR(+VLOOKUP("LEINSX"&amp;A138,'Main File'!A:O,10,0),0)</f>
        <v>0</v>
      </c>
      <c r="G138" s="26">
        <f>IFERROR(+VLOOKUP("LEINSX"&amp;A138,'Main File'!A:O,11,0),0)</f>
        <v>0</v>
      </c>
      <c r="H138" s="26">
        <f>IFERROR(+VLOOKUP("LEINSX"&amp;A138,'Main File'!A:O,12,0),0)</f>
        <v>0</v>
      </c>
      <c r="I138" s="26">
        <f>IFERROR(+VLOOKUP("LEINSX"&amp;A138,'Main File'!A:O,13,0),0)</f>
        <v>0</v>
      </c>
      <c r="J138" s="26">
        <f>IFERROR(+VLOOKUP("LEINSX"&amp;A138,'Main File'!A:O,14,0),0)</f>
        <v>0</v>
      </c>
      <c r="K138" s="26">
        <f>IFERROR(+VLOOKUP("LEINSX"&amp;A138,'Main File'!A:O,15,0),0)</f>
        <v>0</v>
      </c>
    </row>
    <row r="139" spans="1:11" x14ac:dyDescent="0.25">
      <c r="A139" s="9">
        <f t="shared" si="2"/>
        <v>43326</v>
      </c>
      <c r="B139" s="26">
        <f>IFERROR(+VLOOKUP("LEINSX"&amp;A139,'Main File'!A:O,6,0),0)</f>
        <v>0</v>
      </c>
      <c r="C139" s="26">
        <f>IFERROR(+VLOOKUP("LEINSX"&amp;A139,'Main File'!A:O,7,0),0)</f>
        <v>0</v>
      </c>
      <c r="D139" s="26">
        <f>IFERROR(+VLOOKUP("LEINSX"&amp;A139,'Main File'!A:O,8,0),0)</f>
        <v>0</v>
      </c>
      <c r="E139" s="26">
        <f>IFERROR(+VLOOKUP("LEINSX"&amp;A139,'Main File'!A:O,9,0),0)</f>
        <v>0</v>
      </c>
      <c r="F139" s="26">
        <f>IFERROR(+VLOOKUP("LEINSX"&amp;A139,'Main File'!A:O,10,0),0)</f>
        <v>0</v>
      </c>
      <c r="G139" s="26">
        <f>IFERROR(+VLOOKUP("LEINSX"&amp;A139,'Main File'!A:O,11,0),0)</f>
        <v>0</v>
      </c>
      <c r="H139" s="26">
        <f>IFERROR(+VLOOKUP("LEINSX"&amp;A139,'Main File'!A:O,12,0),0)</f>
        <v>0</v>
      </c>
      <c r="I139" s="26">
        <f>IFERROR(+VLOOKUP("LEINSX"&amp;A139,'Main File'!A:O,13,0),0)</f>
        <v>0</v>
      </c>
      <c r="J139" s="26">
        <f>IFERROR(+VLOOKUP("LEINSX"&amp;A139,'Main File'!A:O,14,0),0)</f>
        <v>0</v>
      </c>
      <c r="K139" s="26">
        <f>IFERROR(+VLOOKUP("LEINSX"&amp;A139,'Main File'!A:O,15,0),0)</f>
        <v>0</v>
      </c>
    </row>
    <row r="140" spans="1:11" x14ac:dyDescent="0.25">
      <c r="A140" s="9">
        <f t="shared" si="2"/>
        <v>43327</v>
      </c>
      <c r="B140" s="26">
        <f>IFERROR(+VLOOKUP("LEINSX"&amp;A140,'Main File'!A:O,6,0),0)</f>
        <v>0</v>
      </c>
      <c r="C140" s="26">
        <f>IFERROR(+VLOOKUP("LEINSX"&amp;A140,'Main File'!A:O,7,0),0)</f>
        <v>0</v>
      </c>
      <c r="D140" s="26">
        <f>IFERROR(+VLOOKUP("LEINSX"&amp;A140,'Main File'!A:O,8,0),0)</f>
        <v>0</v>
      </c>
      <c r="E140" s="26">
        <f>IFERROR(+VLOOKUP("LEINSX"&amp;A140,'Main File'!A:O,9,0),0)</f>
        <v>0</v>
      </c>
      <c r="F140" s="26">
        <f>IFERROR(+VLOOKUP("LEINSX"&amp;A140,'Main File'!A:O,10,0),0)</f>
        <v>0</v>
      </c>
      <c r="G140" s="26">
        <f>IFERROR(+VLOOKUP("LEINSX"&amp;A140,'Main File'!A:O,11,0),0)</f>
        <v>0</v>
      </c>
      <c r="H140" s="26">
        <f>IFERROR(+VLOOKUP("LEINSX"&amp;A140,'Main File'!A:O,12,0),0)</f>
        <v>0</v>
      </c>
      <c r="I140" s="26">
        <f>IFERROR(+VLOOKUP("LEINSX"&amp;A140,'Main File'!A:O,13,0),0)</f>
        <v>0</v>
      </c>
      <c r="J140" s="26">
        <f>IFERROR(+VLOOKUP("LEINSX"&amp;A140,'Main File'!A:O,14,0),0)</f>
        <v>0</v>
      </c>
      <c r="K140" s="26">
        <f>IFERROR(+VLOOKUP("LEINSX"&amp;A140,'Main File'!A:O,15,0),0)</f>
        <v>0</v>
      </c>
    </row>
    <row r="141" spans="1:11" x14ac:dyDescent="0.25">
      <c r="A141" s="9">
        <f t="shared" si="2"/>
        <v>43328</v>
      </c>
      <c r="B141" s="26">
        <f>IFERROR(+VLOOKUP("LEINSX"&amp;A141,'Main File'!A:O,6,0),0)</f>
        <v>0</v>
      </c>
      <c r="C141" s="26">
        <f>IFERROR(+VLOOKUP("LEINSX"&amp;A141,'Main File'!A:O,7,0),0)</f>
        <v>0</v>
      </c>
      <c r="D141" s="26">
        <f>IFERROR(+VLOOKUP("LEINSX"&amp;A141,'Main File'!A:O,8,0),0)</f>
        <v>0</v>
      </c>
      <c r="E141" s="26">
        <f>IFERROR(+VLOOKUP("LEINSX"&amp;A141,'Main File'!A:O,9,0),0)</f>
        <v>0</v>
      </c>
      <c r="F141" s="26">
        <f>IFERROR(+VLOOKUP("LEINSX"&amp;A141,'Main File'!A:O,10,0),0)</f>
        <v>0</v>
      </c>
      <c r="G141" s="26">
        <f>IFERROR(+VLOOKUP("LEINSX"&amp;A141,'Main File'!A:O,11,0),0)</f>
        <v>0</v>
      </c>
      <c r="H141" s="26">
        <f>IFERROR(+VLOOKUP("LEINSX"&amp;A141,'Main File'!A:O,12,0),0)</f>
        <v>0</v>
      </c>
      <c r="I141" s="26">
        <f>IFERROR(+VLOOKUP("LEINSX"&amp;A141,'Main File'!A:O,13,0),0)</f>
        <v>0</v>
      </c>
      <c r="J141" s="26">
        <f>IFERROR(+VLOOKUP("LEINSX"&amp;A141,'Main File'!A:O,14,0),0)</f>
        <v>0</v>
      </c>
      <c r="K141" s="26">
        <f>IFERROR(+VLOOKUP("LEINSX"&amp;A141,'Main File'!A:O,15,0),0)</f>
        <v>0</v>
      </c>
    </row>
    <row r="142" spans="1:11" x14ac:dyDescent="0.25">
      <c r="A142" s="9">
        <f t="shared" si="2"/>
        <v>43329</v>
      </c>
      <c r="B142" s="26">
        <f>IFERROR(+VLOOKUP("LEINSX"&amp;A142,'Main File'!A:O,6,0),0)</f>
        <v>0</v>
      </c>
      <c r="C142" s="26">
        <f>IFERROR(+VLOOKUP("LEINSX"&amp;A142,'Main File'!A:O,7,0),0)</f>
        <v>0</v>
      </c>
      <c r="D142" s="26">
        <f>IFERROR(+VLOOKUP("LEINSX"&amp;A142,'Main File'!A:O,8,0),0)</f>
        <v>0</v>
      </c>
      <c r="E142" s="26">
        <f>IFERROR(+VLOOKUP("LEINSX"&amp;A142,'Main File'!A:O,9,0),0)</f>
        <v>0</v>
      </c>
      <c r="F142" s="26">
        <f>IFERROR(+VLOOKUP("LEINSX"&amp;A142,'Main File'!A:O,10,0),0)</f>
        <v>0</v>
      </c>
      <c r="G142" s="26">
        <f>IFERROR(+VLOOKUP("LEINSX"&amp;A142,'Main File'!A:O,11,0),0)</f>
        <v>0</v>
      </c>
      <c r="H142" s="26">
        <f>IFERROR(+VLOOKUP("LEINSX"&amp;A142,'Main File'!A:O,12,0),0)</f>
        <v>0</v>
      </c>
      <c r="I142" s="26">
        <f>IFERROR(+VLOOKUP("LEINSX"&amp;A142,'Main File'!A:O,13,0),0)</f>
        <v>0</v>
      </c>
      <c r="J142" s="26">
        <f>IFERROR(+VLOOKUP("LEINSX"&amp;A142,'Main File'!A:O,14,0),0)</f>
        <v>0</v>
      </c>
      <c r="K142" s="26">
        <f>IFERROR(+VLOOKUP("LEINSX"&amp;A142,'Main File'!A:O,15,0),0)</f>
        <v>0</v>
      </c>
    </row>
    <row r="143" spans="1:11" x14ac:dyDescent="0.25">
      <c r="A143" s="9">
        <f t="shared" si="2"/>
        <v>43330</v>
      </c>
      <c r="B143" s="26">
        <f>IFERROR(+VLOOKUP("LEINSX"&amp;A143,'Main File'!A:O,6,0),0)</f>
        <v>0</v>
      </c>
      <c r="C143" s="26">
        <f>IFERROR(+VLOOKUP("LEINSX"&amp;A143,'Main File'!A:O,7,0),0)</f>
        <v>0</v>
      </c>
      <c r="D143" s="26">
        <f>IFERROR(+VLOOKUP("LEINSX"&amp;A143,'Main File'!A:O,8,0),0)</f>
        <v>0</v>
      </c>
      <c r="E143" s="26">
        <f>IFERROR(+VLOOKUP("LEINSX"&amp;A143,'Main File'!A:O,9,0),0)</f>
        <v>0</v>
      </c>
      <c r="F143" s="26">
        <f>IFERROR(+VLOOKUP("LEINSX"&amp;A143,'Main File'!A:O,10,0),0)</f>
        <v>0</v>
      </c>
      <c r="G143" s="26">
        <f>IFERROR(+VLOOKUP("LEINSX"&amp;A143,'Main File'!A:O,11,0),0)</f>
        <v>0</v>
      </c>
      <c r="H143" s="26">
        <f>IFERROR(+VLOOKUP("LEINSX"&amp;A143,'Main File'!A:O,12,0),0)</f>
        <v>0</v>
      </c>
      <c r="I143" s="26">
        <f>IFERROR(+VLOOKUP("LEINSX"&amp;A143,'Main File'!A:O,13,0),0)</f>
        <v>0</v>
      </c>
      <c r="J143" s="26">
        <f>IFERROR(+VLOOKUP("LEINSX"&amp;A143,'Main File'!A:O,14,0),0)</f>
        <v>0</v>
      </c>
      <c r="K143" s="26">
        <f>IFERROR(+VLOOKUP("LEINSX"&amp;A143,'Main File'!A:O,15,0),0)</f>
        <v>0</v>
      </c>
    </row>
    <row r="144" spans="1:11" x14ac:dyDescent="0.25">
      <c r="A144" s="9">
        <f t="shared" si="2"/>
        <v>43331</v>
      </c>
      <c r="B144" s="26">
        <f>IFERROR(+VLOOKUP("LEINSX"&amp;A144,'Main File'!A:O,6,0),0)</f>
        <v>0</v>
      </c>
      <c r="C144" s="26">
        <f>IFERROR(+VLOOKUP("LEINSX"&amp;A144,'Main File'!A:O,7,0),0)</f>
        <v>0</v>
      </c>
      <c r="D144" s="26">
        <f>IFERROR(+VLOOKUP("LEINSX"&amp;A144,'Main File'!A:O,8,0),0)</f>
        <v>0</v>
      </c>
      <c r="E144" s="26">
        <f>IFERROR(+VLOOKUP("LEINSX"&amp;A144,'Main File'!A:O,9,0),0)</f>
        <v>0</v>
      </c>
      <c r="F144" s="26">
        <f>IFERROR(+VLOOKUP("LEINSX"&amp;A144,'Main File'!A:O,10,0),0)</f>
        <v>0</v>
      </c>
      <c r="G144" s="26">
        <f>IFERROR(+VLOOKUP("LEINSX"&amp;A144,'Main File'!A:O,11,0),0)</f>
        <v>0</v>
      </c>
      <c r="H144" s="26">
        <f>IFERROR(+VLOOKUP("LEINSX"&amp;A144,'Main File'!A:O,12,0),0)</f>
        <v>0</v>
      </c>
      <c r="I144" s="26">
        <f>IFERROR(+VLOOKUP("LEINSX"&amp;A144,'Main File'!A:O,13,0),0)</f>
        <v>0</v>
      </c>
      <c r="J144" s="26">
        <f>IFERROR(+VLOOKUP("LEINSX"&amp;A144,'Main File'!A:O,14,0),0)</f>
        <v>0</v>
      </c>
      <c r="K144" s="26">
        <f>IFERROR(+VLOOKUP("LEINSX"&amp;A144,'Main File'!A:O,15,0),0)</f>
        <v>0</v>
      </c>
    </row>
    <row r="145" spans="1:11" x14ac:dyDescent="0.25">
      <c r="A145" s="9">
        <f t="shared" si="2"/>
        <v>43332</v>
      </c>
      <c r="B145" s="26">
        <f>IFERROR(+VLOOKUP("LEINSX"&amp;A145,'Main File'!A:O,6,0),0)</f>
        <v>0</v>
      </c>
      <c r="C145" s="26">
        <f>IFERROR(+VLOOKUP("LEINSX"&amp;A145,'Main File'!A:O,7,0),0)</f>
        <v>0</v>
      </c>
      <c r="D145" s="26">
        <f>IFERROR(+VLOOKUP("LEINSX"&amp;A145,'Main File'!A:O,8,0),0)</f>
        <v>0</v>
      </c>
      <c r="E145" s="26">
        <f>IFERROR(+VLOOKUP("LEINSX"&amp;A145,'Main File'!A:O,9,0),0)</f>
        <v>0</v>
      </c>
      <c r="F145" s="26">
        <f>IFERROR(+VLOOKUP("LEINSX"&amp;A145,'Main File'!A:O,10,0),0)</f>
        <v>0</v>
      </c>
      <c r="G145" s="26">
        <f>IFERROR(+VLOOKUP("LEINSX"&amp;A145,'Main File'!A:O,11,0),0)</f>
        <v>0</v>
      </c>
      <c r="H145" s="26">
        <f>IFERROR(+VLOOKUP("LEINSX"&amp;A145,'Main File'!A:O,12,0),0)</f>
        <v>0</v>
      </c>
      <c r="I145" s="26">
        <f>IFERROR(+VLOOKUP("LEINSX"&amp;A145,'Main File'!A:O,13,0),0)</f>
        <v>0</v>
      </c>
      <c r="J145" s="26">
        <f>IFERROR(+VLOOKUP("LEINSX"&amp;A145,'Main File'!A:O,14,0),0)</f>
        <v>0</v>
      </c>
      <c r="K145" s="26">
        <f>IFERROR(+VLOOKUP("LEINSX"&amp;A145,'Main File'!A:O,15,0),0)</f>
        <v>0</v>
      </c>
    </row>
    <row r="146" spans="1:11" x14ac:dyDescent="0.25">
      <c r="A146" s="9">
        <f t="shared" si="2"/>
        <v>43333</v>
      </c>
      <c r="B146" s="26">
        <f>IFERROR(+VLOOKUP("LEINSX"&amp;A146,'Main File'!A:O,6,0),0)</f>
        <v>0</v>
      </c>
      <c r="C146" s="26">
        <f>IFERROR(+VLOOKUP("LEINSX"&amp;A146,'Main File'!A:O,7,0),0)</f>
        <v>0</v>
      </c>
      <c r="D146" s="26">
        <f>IFERROR(+VLOOKUP("LEINSX"&amp;A146,'Main File'!A:O,8,0),0)</f>
        <v>0</v>
      </c>
      <c r="E146" s="26">
        <f>IFERROR(+VLOOKUP("LEINSX"&amp;A146,'Main File'!A:O,9,0),0)</f>
        <v>0</v>
      </c>
      <c r="F146" s="26">
        <f>IFERROR(+VLOOKUP("LEINSX"&amp;A146,'Main File'!A:O,10,0),0)</f>
        <v>0</v>
      </c>
      <c r="G146" s="26">
        <f>IFERROR(+VLOOKUP("LEINSX"&amp;A146,'Main File'!A:O,11,0),0)</f>
        <v>0</v>
      </c>
      <c r="H146" s="26">
        <f>IFERROR(+VLOOKUP("LEINSX"&amp;A146,'Main File'!A:O,12,0),0)</f>
        <v>0</v>
      </c>
      <c r="I146" s="26">
        <f>IFERROR(+VLOOKUP("LEINSX"&amp;A146,'Main File'!A:O,13,0),0)</f>
        <v>0</v>
      </c>
      <c r="J146" s="26">
        <f>IFERROR(+VLOOKUP("LEINSX"&amp;A146,'Main File'!A:O,14,0),0)</f>
        <v>0</v>
      </c>
      <c r="K146" s="26">
        <f>IFERROR(+VLOOKUP("LEINSX"&amp;A146,'Main File'!A:O,15,0),0)</f>
        <v>0</v>
      </c>
    </row>
    <row r="147" spans="1:11" x14ac:dyDescent="0.25">
      <c r="A147" s="9">
        <f t="shared" si="2"/>
        <v>43334</v>
      </c>
      <c r="B147" s="26">
        <f>IFERROR(+VLOOKUP("LEINSX"&amp;A147,'Main File'!A:O,6,0),0)</f>
        <v>0</v>
      </c>
      <c r="C147" s="26">
        <f>IFERROR(+VLOOKUP("LEINSX"&amp;A147,'Main File'!A:O,7,0),0)</f>
        <v>0</v>
      </c>
      <c r="D147" s="26">
        <f>IFERROR(+VLOOKUP("LEINSX"&amp;A147,'Main File'!A:O,8,0),0)</f>
        <v>0</v>
      </c>
      <c r="E147" s="26">
        <f>IFERROR(+VLOOKUP("LEINSX"&amp;A147,'Main File'!A:O,9,0),0)</f>
        <v>0</v>
      </c>
      <c r="F147" s="26">
        <f>IFERROR(+VLOOKUP("LEINSX"&amp;A147,'Main File'!A:O,10,0),0)</f>
        <v>0</v>
      </c>
      <c r="G147" s="26">
        <f>IFERROR(+VLOOKUP("LEINSX"&amp;A147,'Main File'!A:O,11,0),0)</f>
        <v>0</v>
      </c>
      <c r="H147" s="26">
        <f>IFERROR(+VLOOKUP("LEINSX"&amp;A147,'Main File'!A:O,12,0),0)</f>
        <v>0</v>
      </c>
      <c r="I147" s="26">
        <f>IFERROR(+VLOOKUP("LEINSX"&amp;A147,'Main File'!A:O,13,0),0)</f>
        <v>0</v>
      </c>
      <c r="J147" s="26">
        <f>IFERROR(+VLOOKUP("LEINSX"&amp;A147,'Main File'!A:O,14,0),0)</f>
        <v>0</v>
      </c>
      <c r="K147" s="26">
        <f>IFERROR(+VLOOKUP("LEINSX"&amp;A147,'Main File'!A:O,15,0),0)</f>
        <v>0</v>
      </c>
    </row>
    <row r="148" spans="1:11" x14ac:dyDescent="0.25">
      <c r="A148" s="9">
        <f t="shared" si="2"/>
        <v>43335</v>
      </c>
      <c r="B148" s="26">
        <f>IFERROR(+VLOOKUP("LEINSX"&amp;A148,'Main File'!A:O,6,0),0)</f>
        <v>0</v>
      </c>
      <c r="C148" s="26">
        <f>IFERROR(+VLOOKUP("LEINSX"&amp;A148,'Main File'!A:O,7,0),0)</f>
        <v>0</v>
      </c>
      <c r="D148" s="26">
        <f>IFERROR(+VLOOKUP("LEINSX"&amp;A148,'Main File'!A:O,8,0),0)</f>
        <v>0</v>
      </c>
      <c r="E148" s="26">
        <f>IFERROR(+VLOOKUP("LEINSX"&amp;A148,'Main File'!A:O,9,0),0)</f>
        <v>0</v>
      </c>
      <c r="F148" s="26">
        <f>IFERROR(+VLOOKUP("LEINSX"&amp;A148,'Main File'!A:O,10,0),0)</f>
        <v>0</v>
      </c>
      <c r="G148" s="26">
        <f>IFERROR(+VLOOKUP("LEINSX"&amp;A148,'Main File'!A:O,11,0),0)</f>
        <v>0</v>
      </c>
      <c r="H148" s="26">
        <f>IFERROR(+VLOOKUP("LEINSX"&amp;A148,'Main File'!A:O,12,0),0)</f>
        <v>0</v>
      </c>
      <c r="I148" s="26">
        <f>IFERROR(+VLOOKUP("LEINSX"&amp;A148,'Main File'!A:O,13,0),0)</f>
        <v>0</v>
      </c>
      <c r="J148" s="26">
        <f>IFERROR(+VLOOKUP("LEINSX"&amp;A148,'Main File'!A:O,14,0),0)</f>
        <v>0</v>
      </c>
      <c r="K148" s="26">
        <f>IFERROR(+VLOOKUP("LEINSX"&amp;A148,'Main File'!A:O,15,0),0)</f>
        <v>0</v>
      </c>
    </row>
    <row r="149" spans="1:11" x14ac:dyDescent="0.25">
      <c r="A149" s="9">
        <f t="shared" si="2"/>
        <v>43336</v>
      </c>
      <c r="B149" s="26">
        <f>IFERROR(+VLOOKUP("LEINSX"&amp;A149,'Main File'!A:O,6,0),0)</f>
        <v>0</v>
      </c>
      <c r="C149" s="26">
        <f>IFERROR(+VLOOKUP("LEINSX"&amp;A149,'Main File'!A:O,7,0),0)</f>
        <v>0</v>
      </c>
      <c r="D149" s="26">
        <f>IFERROR(+VLOOKUP("LEINSX"&amp;A149,'Main File'!A:O,8,0),0)</f>
        <v>0</v>
      </c>
      <c r="E149" s="26">
        <f>IFERROR(+VLOOKUP("LEINSX"&amp;A149,'Main File'!A:O,9,0),0)</f>
        <v>0</v>
      </c>
      <c r="F149" s="26">
        <f>IFERROR(+VLOOKUP("LEINSX"&amp;A149,'Main File'!A:O,10,0),0)</f>
        <v>0</v>
      </c>
      <c r="G149" s="26">
        <f>IFERROR(+VLOOKUP("LEINSX"&amp;A149,'Main File'!A:O,11,0),0)</f>
        <v>0</v>
      </c>
      <c r="H149" s="26">
        <f>IFERROR(+VLOOKUP("LEINSX"&amp;A149,'Main File'!A:O,12,0),0)</f>
        <v>0</v>
      </c>
      <c r="I149" s="26">
        <f>IFERROR(+VLOOKUP("LEINSX"&amp;A149,'Main File'!A:O,13,0),0)</f>
        <v>0</v>
      </c>
      <c r="J149" s="26">
        <f>IFERROR(+VLOOKUP("LEINSX"&amp;A149,'Main File'!A:O,14,0),0)</f>
        <v>0</v>
      </c>
      <c r="K149" s="26">
        <f>IFERROR(+VLOOKUP("LEINSX"&amp;A149,'Main File'!A:O,15,0),0)</f>
        <v>0</v>
      </c>
    </row>
    <row r="150" spans="1:11" x14ac:dyDescent="0.25">
      <c r="A150" s="9">
        <f t="shared" si="2"/>
        <v>43337</v>
      </c>
      <c r="B150" s="26">
        <f>IFERROR(+VLOOKUP("LEINSX"&amp;A150,'Main File'!A:O,6,0),0)</f>
        <v>0</v>
      </c>
      <c r="C150" s="26">
        <f>IFERROR(+VLOOKUP("LEINSX"&amp;A150,'Main File'!A:O,7,0),0)</f>
        <v>0</v>
      </c>
      <c r="D150" s="26">
        <f>IFERROR(+VLOOKUP("LEINSX"&amp;A150,'Main File'!A:O,8,0),0)</f>
        <v>0</v>
      </c>
      <c r="E150" s="26">
        <f>IFERROR(+VLOOKUP("LEINSX"&amp;A150,'Main File'!A:O,9,0),0)</f>
        <v>0</v>
      </c>
      <c r="F150" s="26">
        <f>IFERROR(+VLOOKUP("LEINSX"&amp;A150,'Main File'!A:O,10,0),0)</f>
        <v>0</v>
      </c>
      <c r="G150" s="26">
        <f>IFERROR(+VLOOKUP("LEINSX"&amp;A150,'Main File'!A:O,11,0),0)</f>
        <v>0</v>
      </c>
      <c r="H150" s="26">
        <f>IFERROR(+VLOOKUP("LEINSX"&amp;A150,'Main File'!A:O,12,0),0)</f>
        <v>0</v>
      </c>
      <c r="I150" s="26">
        <f>IFERROR(+VLOOKUP("LEINSX"&amp;A150,'Main File'!A:O,13,0),0)</f>
        <v>0</v>
      </c>
      <c r="J150" s="26">
        <f>IFERROR(+VLOOKUP("LEINSX"&amp;A150,'Main File'!A:O,14,0),0)</f>
        <v>0</v>
      </c>
      <c r="K150" s="26">
        <f>IFERROR(+VLOOKUP("LEINSX"&amp;A150,'Main File'!A:O,15,0),0)</f>
        <v>0</v>
      </c>
    </row>
    <row r="151" spans="1:11" x14ac:dyDescent="0.25">
      <c r="A151" s="9">
        <f t="shared" si="2"/>
        <v>43338</v>
      </c>
      <c r="B151" s="26">
        <f>IFERROR(+VLOOKUP("LEINSX"&amp;A151,'Main File'!A:O,6,0),0)</f>
        <v>0</v>
      </c>
      <c r="C151" s="26">
        <f>IFERROR(+VLOOKUP("LEINSX"&amp;A151,'Main File'!A:O,7,0),0)</f>
        <v>0</v>
      </c>
      <c r="D151" s="26">
        <f>IFERROR(+VLOOKUP("LEINSX"&amp;A151,'Main File'!A:O,8,0),0)</f>
        <v>0</v>
      </c>
      <c r="E151" s="26">
        <f>IFERROR(+VLOOKUP("LEINSX"&amp;A151,'Main File'!A:O,9,0),0)</f>
        <v>0</v>
      </c>
      <c r="F151" s="26">
        <f>IFERROR(+VLOOKUP("LEINSX"&amp;A151,'Main File'!A:O,10,0),0)</f>
        <v>0</v>
      </c>
      <c r="G151" s="26">
        <f>IFERROR(+VLOOKUP("LEINSX"&amp;A151,'Main File'!A:O,11,0),0)</f>
        <v>0</v>
      </c>
      <c r="H151" s="26">
        <f>IFERROR(+VLOOKUP("LEINSX"&amp;A151,'Main File'!A:O,12,0),0)</f>
        <v>0</v>
      </c>
      <c r="I151" s="26">
        <f>IFERROR(+VLOOKUP("LEINSX"&amp;A151,'Main File'!A:O,13,0),0)</f>
        <v>0</v>
      </c>
      <c r="J151" s="26">
        <f>IFERROR(+VLOOKUP("LEINSX"&amp;A151,'Main File'!A:O,14,0),0)</f>
        <v>0</v>
      </c>
      <c r="K151" s="26">
        <f>IFERROR(+VLOOKUP("LEINSX"&amp;A151,'Main File'!A:O,15,0),0)</f>
        <v>0</v>
      </c>
    </row>
    <row r="152" spans="1:11" x14ac:dyDescent="0.25">
      <c r="A152" s="9">
        <f t="shared" si="2"/>
        <v>43339</v>
      </c>
      <c r="B152" s="26">
        <f>IFERROR(+VLOOKUP("LEINSX"&amp;A152,'Main File'!A:O,6,0),0)</f>
        <v>0</v>
      </c>
      <c r="C152" s="26">
        <f>IFERROR(+VLOOKUP("LEINSX"&amp;A152,'Main File'!A:O,7,0),0)</f>
        <v>0</v>
      </c>
      <c r="D152" s="26">
        <f>IFERROR(+VLOOKUP("LEINSX"&amp;A152,'Main File'!A:O,8,0),0)</f>
        <v>0</v>
      </c>
      <c r="E152" s="26">
        <f>IFERROR(+VLOOKUP("LEINSX"&amp;A152,'Main File'!A:O,9,0),0)</f>
        <v>0</v>
      </c>
      <c r="F152" s="26">
        <f>IFERROR(+VLOOKUP("LEINSX"&amp;A152,'Main File'!A:O,10,0),0)</f>
        <v>0</v>
      </c>
      <c r="G152" s="26">
        <f>IFERROR(+VLOOKUP("LEINSX"&amp;A152,'Main File'!A:O,11,0),0)</f>
        <v>0</v>
      </c>
      <c r="H152" s="26">
        <f>IFERROR(+VLOOKUP("LEINSX"&amp;A152,'Main File'!A:O,12,0),0)</f>
        <v>0</v>
      </c>
      <c r="I152" s="26">
        <f>IFERROR(+VLOOKUP("LEINSX"&amp;A152,'Main File'!A:O,13,0),0)</f>
        <v>0</v>
      </c>
      <c r="J152" s="26">
        <f>IFERROR(+VLOOKUP("LEINSX"&amp;A152,'Main File'!A:O,14,0),0)</f>
        <v>0</v>
      </c>
      <c r="K152" s="26">
        <f>IFERROR(+VLOOKUP("LEINSX"&amp;A152,'Main File'!A:O,15,0),0)</f>
        <v>0</v>
      </c>
    </row>
    <row r="153" spans="1:11" x14ac:dyDescent="0.25">
      <c r="A153" s="9">
        <f t="shared" si="2"/>
        <v>43340</v>
      </c>
      <c r="B153" s="26">
        <f>IFERROR(+VLOOKUP("LEINSX"&amp;A153,'Main File'!A:O,6,0),0)</f>
        <v>0</v>
      </c>
      <c r="C153" s="26">
        <f>IFERROR(+VLOOKUP("LEINSX"&amp;A153,'Main File'!A:O,7,0),0)</f>
        <v>0</v>
      </c>
      <c r="D153" s="26">
        <f>IFERROR(+VLOOKUP("LEINSX"&amp;A153,'Main File'!A:O,8,0),0)</f>
        <v>0</v>
      </c>
      <c r="E153" s="26">
        <f>IFERROR(+VLOOKUP("LEINSX"&amp;A153,'Main File'!A:O,9,0),0)</f>
        <v>0</v>
      </c>
      <c r="F153" s="26">
        <f>IFERROR(+VLOOKUP("LEINSX"&amp;A153,'Main File'!A:O,10,0),0)</f>
        <v>0</v>
      </c>
      <c r="G153" s="26">
        <f>IFERROR(+VLOOKUP("LEINSX"&amp;A153,'Main File'!A:O,11,0),0)</f>
        <v>0</v>
      </c>
      <c r="H153" s="26">
        <f>IFERROR(+VLOOKUP("LEINSX"&amp;A153,'Main File'!A:O,12,0),0)</f>
        <v>0</v>
      </c>
      <c r="I153" s="26">
        <f>IFERROR(+VLOOKUP("LEINSX"&amp;A153,'Main File'!A:O,13,0),0)</f>
        <v>0</v>
      </c>
      <c r="J153" s="26">
        <f>IFERROR(+VLOOKUP("LEINSX"&amp;A153,'Main File'!A:O,14,0),0)</f>
        <v>0</v>
      </c>
      <c r="K153" s="26">
        <f>IFERROR(+VLOOKUP("LEINSX"&amp;A153,'Main File'!A:O,15,0),0)</f>
        <v>0</v>
      </c>
    </row>
    <row r="154" spans="1:11" x14ac:dyDescent="0.25">
      <c r="A154" s="9">
        <f t="shared" si="2"/>
        <v>43341</v>
      </c>
      <c r="B154" s="26">
        <f>IFERROR(+VLOOKUP("LEINSX"&amp;A154,'Main File'!A:O,6,0),0)</f>
        <v>0</v>
      </c>
      <c r="C154" s="26">
        <f>IFERROR(+VLOOKUP("LEINSX"&amp;A154,'Main File'!A:O,7,0),0)</f>
        <v>0</v>
      </c>
      <c r="D154" s="26">
        <f>IFERROR(+VLOOKUP("LEINSX"&amp;A154,'Main File'!A:O,8,0),0)</f>
        <v>0</v>
      </c>
      <c r="E154" s="26">
        <f>IFERROR(+VLOOKUP("LEINSX"&amp;A154,'Main File'!A:O,9,0),0)</f>
        <v>0</v>
      </c>
      <c r="F154" s="26">
        <f>IFERROR(+VLOOKUP("LEINSX"&amp;A154,'Main File'!A:O,10,0),0)</f>
        <v>0</v>
      </c>
      <c r="G154" s="26">
        <f>IFERROR(+VLOOKUP("LEINSX"&amp;A154,'Main File'!A:O,11,0),0)</f>
        <v>0</v>
      </c>
      <c r="H154" s="26">
        <f>IFERROR(+VLOOKUP("LEINSX"&amp;A154,'Main File'!A:O,12,0),0)</f>
        <v>0</v>
      </c>
      <c r="I154" s="26">
        <f>IFERROR(+VLOOKUP("LEINSX"&amp;A154,'Main File'!A:O,13,0),0)</f>
        <v>0</v>
      </c>
      <c r="J154" s="26">
        <f>IFERROR(+VLOOKUP("LEINSX"&amp;A154,'Main File'!A:O,14,0),0)</f>
        <v>0</v>
      </c>
      <c r="K154" s="26">
        <f>IFERROR(+VLOOKUP("LEINSX"&amp;A154,'Main File'!A:O,15,0),0)</f>
        <v>0</v>
      </c>
    </row>
    <row r="155" spans="1:11" x14ac:dyDescent="0.25">
      <c r="A155" s="9">
        <f t="shared" si="2"/>
        <v>43342</v>
      </c>
      <c r="B155" s="26">
        <f>IFERROR(+VLOOKUP("LEINSX"&amp;A155,'Main File'!A:O,6,0),0)</f>
        <v>0</v>
      </c>
      <c r="C155" s="26">
        <f>IFERROR(+VLOOKUP("LEINSX"&amp;A155,'Main File'!A:O,7,0),0)</f>
        <v>0</v>
      </c>
      <c r="D155" s="26">
        <f>IFERROR(+VLOOKUP("LEINSX"&amp;A155,'Main File'!A:O,8,0),0)</f>
        <v>0</v>
      </c>
      <c r="E155" s="26">
        <f>IFERROR(+VLOOKUP("LEINSX"&amp;A155,'Main File'!A:O,9,0),0)</f>
        <v>0</v>
      </c>
      <c r="F155" s="26">
        <f>IFERROR(+VLOOKUP("LEINSX"&amp;A155,'Main File'!A:O,10,0),0)</f>
        <v>0</v>
      </c>
      <c r="G155" s="26">
        <f>IFERROR(+VLOOKUP("LEINSX"&amp;A155,'Main File'!A:O,11,0),0)</f>
        <v>0</v>
      </c>
      <c r="H155" s="26">
        <f>IFERROR(+VLOOKUP("LEINSX"&amp;A155,'Main File'!A:O,12,0),0)</f>
        <v>0</v>
      </c>
      <c r="I155" s="26">
        <f>IFERROR(+VLOOKUP("LEINSX"&amp;A155,'Main File'!A:O,13,0),0)</f>
        <v>0</v>
      </c>
      <c r="J155" s="26">
        <f>IFERROR(+VLOOKUP("LEINSX"&amp;A155,'Main File'!A:O,14,0),0)</f>
        <v>0</v>
      </c>
      <c r="K155" s="26">
        <f>IFERROR(+VLOOKUP("LEINSX"&amp;A155,'Main File'!A:O,15,0),0)</f>
        <v>0</v>
      </c>
    </row>
    <row r="156" spans="1:11" x14ac:dyDescent="0.25">
      <c r="A156" s="9">
        <f t="shared" si="2"/>
        <v>43343</v>
      </c>
      <c r="B156" s="26">
        <f>IFERROR(+VLOOKUP("LEINSX"&amp;A156,'Main File'!A:O,6,0),0)</f>
        <v>0</v>
      </c>
      <c r="C156" s="26">
        <f>IFERROR(+VLOOKUP("LEINSX"&amp;A156,'Main File'!A:O,7,0),0)</f>
        <v>0</v>
      </c>
      <c r="D156" s="26">
        <f>IFERROR(+VLOOKUP("LEINSX"&amp;A156,'Main File'!A:O,8,0),0)</f>
        <v>0</v>
      </c>
      <c r="E156" s="26">
        <f>IFERROR(+VLOOKUP("LEINSX"&amp;A156,'Main File'!A:O,9,0),0)</f>
        <v>0</v>
      </c>
      <c r="F156" s="26">
        <f>IFERROR(+VLOOKUP("LEINSX"&amp;A156,'Main File'!A:O,10,0),0)</f>
        <v>0</v>
      </c>
      <c r="G156" s="26">
        <f>IFERROR(+VLOOKUP("LEINSX"&amp;A156,'Main File'!A:O,11,0),0)</f>
        <v>0</v>
      </c>
      <c r="H156" s="26">
        <f>IFERROR(+VLOOKUP("LEINSX"&amp;A156,'Main File'!A:O,12,0),0)</f>
        <v>0</v>
      </c>
      <c r="I156" s="26">
        <f>IFERROR(+VLOOKUP("LEINSX"&amp;A156,'Main File'!A:O,13,0),0)</f>
        <v>0</v>
      </c>
      <c r="J156" s="26">
        <f>IFERROR(+VLOOKUP("LEINSX"&amp;A156,'Main File'!A:O,14,0),0)</f>
        <v>0</v>
      </c>
      <c r="K156" s="26">
        <f>IFERROR(+VLOOKUP("LEINSX"&amp;A156,'Main File'!A:O,15,0),0)</f>
        <v>0</v>
      </c>
    </row>
    <row r="157" spans="1:11" x14ac:dyDescent="0.25">
      <c r="A157" s="9">
        <f t="shared" si="2"/>
        <v>43344</v>
      </c>
      <c r="B157" s="26">
        <f>IFERROR(+VLOOKUP("LEINSX"&amp;A157,'Main File'!A:O,6,0),0)</f>
        <v>0</v>
      </c>
      <c r="C157" s="26">
        <f>IFERROR(+VLOOKUP("LEINSX"&amp;A157,'Main File'!A:O,7,0),0)</f>
        <v>0</v>
      </c>
      <c r="D157" s="26">
        <f>IFERROR(+VLOOKUP("LEINSX"&amp;A157,'Main File'!A:O,8,0),0)</f>
        <v>0</v>
      </c>
      <c r="E157" s="26">
        <f>IFERROR(+VLOOKUP("LEINSX"&amp;A157,'Main File'!A:O,9,0),0)</f>
        <v>0</v>
      </c>
      <c r="F157" s="26">
        <f>IFERROR(+VLOOKUP("LEINSX"&amp;A157,'Main File'!A:O,10,0),0)</f>
        <v>0</v>
      </c>
      <c r="G157" s="26">
        <f>IFERROR(+VLOOKUP("LEINSX"&amp;A157,'Main File'!A:O,11,0),0)</f>
        <v>0</v>
      </c>
      <c r="H157" s="26">
        <f>IFERROR(+VLOOKUP("LEINSX"&amp;A157,'Main File'!A:O,12,0),0)</f>
        <v>0</v>
      </c>
      <c r="I157" s="26">
        <f>IFERROR(+VLOOKUP("LEINSX"&amp;A157,'Main File'!A:O,13,0),0)</f>
        <v>0</v>
      </c>
      <c r="J157" s="26">
        <f>IFERROR(+VLOOKUP("LEINSX"&amp;A157,'Main File'!A:O,14,0),0)</f>
        <v>0</v>
      </c>
      <c r="K157" s="26">
        <f>IFERROR(+VLOOKUP("LEINSX"&amp;A157,'Main File'!A:O,15,0),0)</f>
        <v>0</v>
      </c>
    </row>
    <row r="158" spans="1:11" x14ac:dyDescent="0.25">
      <c r="A158" s="9">
        <f t="shared" si="2"/>
        <v>43345</v>
      </c>
      <c r="B158" s="26">
        <f>IFERROR(+VLOOKUP("LEINSX"&amp;A158,'Main File'!A:O,6,0),0)</f>
        <v>0</v>
      </c>
      <c r="C158" s="26">
        <f>IFERROR(+VLOOKUP("LEINSX"&amp;A158,'Main File'!A:O,7,0),0)</f>
        <v>0</v>
      </c>
      <c r="D158" s="26">
        <f>IFERROR(+VLOOKUP("LEINSX"&amp;A158,'Main File'!A:O,8,0),0)</f>
        <v>0</v>
      </c>
      <c r="E158" s="26">
        <f>IFERROR(+VLOOKUP("LEINSX"&amp;A158,'Main File'!A:O,9,0),0)</f>
        <v>0</v>
      </c>
      <c r="F158" s="26">
        <f>IFERROR(+VLOOKUP("LEINSX"&amp;A158,'Main File'!A:O,10,0),0)</f>
        <v>0</v>
      </c>
      <c r="G158" s="26">
        <f>IFERROR(+VLOOKUP("LEINSX"&amp;A158,'Main File'!A:O,11,0),0)</f>
        <v>0</v>
      </c>
      <c r="H158" s="26">
        <f>IFERROR(+VLOOKUP("LEINSX"&amp;A158,'Main File'!A:O,12,0),0)</f>
        <v>0</v>
      </c>
      <c r="I158" s="26">
        <f>IFERROR(+VLOOKUP("LEINSX"&amp;A158,'Main File'!A:O,13,0),0)</f>
        <v>0</v>
      </c>
      <c r="J158" s="26">
        <f>IFERROR(+VLOOKUP("LEINSX"&amp;A158,'Main File'!A:O,14,0),0)</f>
        <v>0</v>
      </c>
      <c r="K158" s="26">
        <f>IFERROR(+VLOOKUP("LEINSX"&amp;A158,'Main File'!A:O,15,0),0)</f>
        <v>0</v>
      </c>
    </row>
    <row r="159" spans="1:11" x14ac:dyDescent="0.25">
      <c r="A159" s="9">
        <f t="shared" si="2"/>
        <v>43346</v>
      </c>
      <c r="B159" s="26">
        <f>IFERROR(+VLOOKUP("LEINSX"&amp;A159,'Main File'!A:O,6,0),0)</f>
        <v>0</v>
      </c>
      <c r="C159" s="26">
        <f>IFERROR(+VLOOKUP("LEINSX"&amp;A159,'Main File'!A:O,7,0),0)</f>
        <v>0</v>
      </c>
      <c r="D159" s="26">
        <f>IFERROR(+VLOOKUP("LEINSX"&amp;A159,'Main File'!A:O,8,0),0)</f>
        <v>0</v>
      </c>
      <c r="E159" s="26">
        <f>IFERROR(+VLOOKUP("LEINSX"&amp;A159,'Main File'!A:O,9,0),0)</f>
        <v>0</v>
      </c>
      <c r="F159" s="26">
        <f>IFERROR(+VLOOKUP("LEINSX"&amp;A159,'Main File'!A:O,10,0),0)</f>
        <v>0</v>
      </c>
      <c r="G159" s="26">
        <f>IFERROR(+VLOOKUP("LEINSX"&amp;A159,'Main File'!A:O,11,0),0)</f>
        <v>0</v>
      </c>
      <c r="H159" s="26">
        <f>IFERROR(+VLOOKUP("LEINSX"&amp;A159,'Main File'!A:O,12,0),0)</f>
        <v>0</v>
      </c>
      <c r="I159" s="26">
        <f>IFERROR(+VLOOKUP("LEINSX"&amp;A159,'Main File'!A:O,13,0),0)</f>
        <v>0</v>
      </c>
      <c r="J159" s="26">
        <f>IFERROR(+VLOOKUP("LEINSX"&amp;A159,'Main File'!A:O,14,0),0)</f>
        <v>0</v>
      </c>
      <c r="K159" s="26">
        <f>IFERROR(+VLOOKUP("LEINSX"&amp;A159,'Main File'!A:O,15,0),0)</f>
        <v>0</v>
      </c>
    </row>
    <row r="160" spans="1:11" x14ac:dyDescent="0.25">
      <c r="A160" s="9">
        <f t="shared" si="2"/>
        <v>43347</v>
      </c>
      <c r="B160" s="26">
        <f>IFERROR(+VLOOKUP("LEINSX"&amp;A160,'Main File'!A:O,6,0),0)</f>
        <v>0</v>
      </c>
      <c r="C160" s="26">
        <f>IFERROR(+VLOOKUP("LEINSX"&amp;A160,'Main File'!A:O,7,0),0)</f>
        <v>0</v>
      </c>
      <c r="D160" s="26">
        <f>IFERROR(+VLOOKUP("LEINSX"&amp;A160,'Main File'!A:O,8,0),0)</f>
        <v>0</v>
      </c>
      <c r="E160" s="26">
        <f>IFERROR(+VLOOKUP("LEINSX"&amp;A160,'Main File'!A:O,9,0),0)</f>
        <v>0</v>
      </c>
      <c r="F160" s="26">
        <f>IFERROR(+VLOOKUP("LEINSX"&amp;A160,'Main File'!A:O,10,0),0)</f>
        <v>0</v>
      </c>
      <c r="G160" s="26">
        <f>IFERROR(+VLOOKUP("LEINSX"&amp;A160,'Main File'!A:O,11,0),0)</f>
        <v>0</v>
      </c>
      <c r="H160" s="26">
        <f>IFERROR(+VLOOKUP("LEINSX"&amp;A160,'Main File'!A:O,12,0),0)</f>
        <v>0</v>
      </c>
      <c r="I160" s="26">
        <f>IFERROR(+VLOOKUP("LEINSX"&amp;A160,'Main File'!A:O,13,0),0)</f>
        <v>0</v>
      </c>
      <c r="J160" s="26">
        <f>IFERROR(+VLOOKUP("LEINSX"&amp;A160,'Main File'!A:O,14,0),0)</f>
        <v>0</v>
      </c>
      <c r="K160" s="26">
        <f>IFERROR(+VLOOKUP("LEINSX"&amp;A160,'Main File'!A:O,15,0),0)</f>
        <v>0</v>
      </c>
    </row>
    <row r="161" spans="1:11" x14ac:dyDescent="0.25">
      <c r="A161" s="9">
        <f t="shared" si="2"/>
        <v>43348</v>
      </c>
      <c r="B161" s="26">
        <f>IFERROR(+VLOOKUP("LEINSX"&amp;A161,'Main File'!A:O,6,0),0)</f>
        <v>0</v>
      </c>
      <c r="C161" s="26">
        <f>IFERROR(+VLOOKUP("LEINSX"&amp;A161,'Main File'!A:O,7,0),0)</f>
        <v>0</v>
      </c>
      <c r="D161" s="26">
        <f>IFERROR(+VLOOKUP("LEINSX"&amp;A161,'Main File'!A:O,8,0),0)</f>
        <v>0</v>
      </c>
      <c r="E161" s="26">
        <f>IFERROR(+VLOOKUP("LEINSX"&amp;A161,'Main File'!A:O,9,0),0)</f>
        <v>0</v>
      </c>
      <c r="F161" s="26">
        <f>IFERROR(+VLOOKUP("LEINSX"&amp;A161,'Main File'!A:O,10,0),0)</f>
        <v>0</v>
      </c>
      <c r="G161" s="26">
        <f>IFERROR(+VLOOKUP("LEINSX"&amp;A161,'Main File'!A:O,11,0),0)</f>
        <v>0</v>
      </c>
      <c r="H161" s="26">
        <f>IFERROR(+VLOOKUP("LEINSX"&amp;A161,'Main File'!A:O,12,0),0)</f>
        <v>0</v>
      </c>
      <c r="I161" s="26">
        <f>IFERROR(+VLOOKUP("LEINSX"&amp;A161,'Main File'!A:O,13,0),0)</f>
        <v>0</v>
      </c>
      <c r="J161" s="26">
        <f>IFERROR(+VLOOKUP("LEINSX"&amp;A161,'Main File'!A:O,14,0),0)</f>
        <v>0</v>
      </c>
      <c r="K161" s="26">
        <f>IFERROR(+VLOOKUP("LEINSX"&amp;A161,'Main File'!A:O,15,0),0)</f>
        <v>0</v>
      </c>
    </row>
    <row r="162" spans="1:11" x14ac:dyDescent="0.25">
      <c r="A162" s="9">
        <f t="shared" si="2"/>
        <v>43349</v>
      </c>
      <c r="B162" s="26">
        <f>IFERROR(+VLOOKUP("LEINSX"&amp;A162,'Main File'!A:O,6,0),0)</f>
        <v>0</v>
      </c>
      <c r="C162" s="26">
        <f>IFERROR(+VLOOKUP("LEINSX"&amp;A162,'Main File'!A:O,7,0),0)</f>
        <v>0</v>
      </c>
      <c r="D162" s="26">
        <f>IFERROR(+VLOOKUP("LEINSX"&amp;A162,'Main File'!A:O,8,0),0)</f>
        <v>0</v>
      </c>
      <c r="E162" s="26">
        <f>IFERROR(+VLOOKUP("LEINSX"&amp;A162,'Main File'!A:O,9,0),0)</f>
        <v>0</v>
      </c>
      <c r="F162" s="26">
        <f>IFERROR(+VLOOKUP("LEINSX"&amp;A162,'Main File'!A:O,10,0),0)</f>
        <v>0</v>
      </c>
      <c r="G162" s="26">
        <f>IFERROR(+VLOOKUP("LEINSX"&amp;A162,'Main File'!A:O,11,0),0)</f>
        <v>0</v>
      </c>
      <c r="H162" s="26">
        <f>IFERROR(+VLOOKUP("LEINSX"&amp;A162,'Main File'!A:O,12,0),0)</f>
        <v>0</v>
      </c>
      <c r="I162" s="26">
        <f>IFERROR(+VLOOKUP("LEINSX"&amp;A162,'Main File'!A:O,13,0),0)</f>
        <v>0</v>
      </c>
      <c r="J162" s="26">
        <f>IFERROR(+VLOOKUP("LEINSX"&amp;A162,'Main File'!A:O,14,0),0)</f>
        <v>0</v>
      </c>
      <c r="K162" s="26">
        <f>IFERROR(+VLOOKUP("LEINSX"&amp;A162,'Main File'!A:O,15,0),0)</f>
        <v>0</v>
      </c>
    </row>
    <row r="163" spans="1:11" x14ac:dyDescent="0.25">
      <c r="A163" s="9">
        <f t="shared" si="2"/>
        <v>43350</v>
      </c>
      <c r="B163" s="26">
        <f>IFERROR(+VLOOKUP("LEINSX"&amp;A163,'Main File'!A:O,6,0),0)</f>
        <v>0</v>
      </c>
      <c r="C163" s="26">
        <f>IFERROR(+VLOOKUP("LEINSX"&amp;A163,'Main File'!A:O,7,0),0)</f>
        <v>0</v>
      </c>
      <c r="D163" s="26">
        <f>IFERROR(+VLOOKUP("LEINSX"&amp;A163,'Main File'!A:O,8,0),0)</f>
        <v>0</v>
      </c>
      <c r="E163" s="26">
        <f>IFERROR(+VLOOKUP("LEINSX"&amp;A163,'Main File'!A:O,9,0),0)</f>
        <v>0</v>
      </c>
      <c r="F163" s="26">
        <f>IFERROR(+VLOOKUP("LEINSX"&amp;A163,'Main File'!A:O,10,0),0)</f>
        <v>0</v>
      </c>
      <c r="G163" s="26">
        <f>IFERROR(+VLOOKUP("LEINSX"&amp;A163,'Main File'!A:O,11,0),0)</f>
        <v>0</v>
      </c>
      <c r="H163" s="26">
        <f>IFERROR(+VLOOKUP("LEINSX"&amp;A163,'Main File'!A:O,12,0),0)</f>
        <v>0</v>
      </c>
      <c r="I163" s="26">
        <f>IFERROR(+VLOOKUP("LEINSX"&amp;A163,'Main File'!A:O,13,0),0)</f>
        <v>0</v>
      </c>
      <c r="J163" s="26">
        <f>IFERROR(+VLOOKUP("LEINSX"&amp;A163,'Main File'!A:O,14,0),0)</f>
        <v>0</v>
      </c>
      <c r="K163" s="26">
        <f>IFERROR(+VLOOKUP("LEINSX"&amp;A163,'Main File'!A:O,15,0),0)</f>
        <v>0</v>
      </c>
    </row>
    <row r="164" spans="1:11" x14ac:dyDescent="0.25">
      <c r="A164" s="9">
        <f t="shared" si="2"/>
        <v>43351</v>
      </c>
      <c r="B164" s="26">
        <f>IFERROR(+VLOOKUP("LEINSX"&amp;A164,'Main File'!A:O,6,0),0)</f>
        <v>0</v>
      </c>
      <c r="C164" s="26">
        <f>IFERROR(+VLOOKUP("LEINSX"&amp;A164,'Main File'!A:O,7,0),0)</f>
        <v>0</v>
      </c>
      <c r="D164" s="26">
        <f>IFERROR(+VLOOKUP("LEINSX"&amp;A164,'Main File'!A:O,8,0),0)</f>
        <v>0</v>
      </c>
      <c r="E164" s="26">
        <f>IFERROR(+VLOOKUP("LEINSX"&amp;A164,'Main File'!A:O,9,0),0)</f>
        <v>0</v>
      </c>
      <c r="F164" s="26">
        <f>IFERROR(+VLOOKUP("LEINSX"&amp;A164,'Main File'!A:O,10,0),0)</f>
        <v>0</v>
      </c>
      <c r="G164" s="26">
        <f>IFERROR(+VLOOKUP("LEINSX"&amp;A164,'Main File'!A:O,11,0),0)</f>
        <v>0</v>
      </c>
      <c r="H164" s="26">
        <f>IFERROR(+VLOOKUP("LEINSX"&amp;A164,'Main File'!A:O,12,0),0)</f>
        <v>0</v>
      </c>
      <c r="I164" s="26">
        <f>IFERROR(+VLOOKUP("LEINSX"&amp;A164,'Main File'!A:O,13,0),0)</f>
        <v>0</v>
      </c>
      <c r="J164" s="26">
        <f>IFERROR(+VLOOKUP("LEINSX"&amp;A164,'Main File'!A:O,14,0),0)</f>
        <v>0</v>
      </c>
      <c r="K164" s="26">
        <f>IFERROR(+VLOOKUP("LEINSX"&amp;A164,'Main File'!A:O,15,0),0)</f>
        <v>0</v>
      </c>
    </row>
    <row r="165" spans="1:11" x14ac:dyDescent="0.25">
      <c r="A165" s="9">
        <f t="shared" si="2"/>
        <v>43352</v>
      </c>
      <c r="B165" s="26">
        <f>IFERROR(+VLOOKUP("LEINSX"&amp;A165,'Main File'!A:O,6,0),0)</f>
        <v>0</v>
      </c>
      <c r="C165" s="26">
        <f>IFERROR(+VLOOKUP("LEINSX"&amp;A165,'Main File'!A:O,7,0),0)</f>
        <v>0</v>
      </c>
      <c r="D165" s="26">
        <f>IFERROR(+VLOOKUP("LEINSX"&amp;A165,'Main File'!A:O,8,0),0)</f>
        <v>0</v>
      </c>
      <c r="E165" s="26">
        <f>IFERROR(+VLOOKUP("LEINSX"&amp;A165,'Main File'!A:O,9,0),0)</f>
        <v>0</v>
      </c>
      <c r="F165" s="26">
        <f>IFERROR(+VLOOKUP("LEINSX"&amp;A165,'Main File'!A:O,10,0),0)</f>
        <v>0</v>
      </c>
      <c r="G165" s="26">
        <f>IFERROR(+VLOOKUP("LEINSX"&amp;A165,'Main File'!A:O,11,0),0)</f>
        <v>0</v>
      </c>
      <c r="H165" s="26">
        <f>IFERROR(+VLOOKUP("LEINSX"&amp;A165,'Main File'!A:O,12,0),0)</f>
        <v>0</v>
      </c>
      <c r="I165" s="26">
        <f>IFERROR(+VLOOKUP("LEINSX"&amp;A165,'Main File'!A:O,13,0),0)</f>
        <v>0</v>
      </c>
      <c r="J165" s="26">
        <f>IFERROR(+VLOOKUP("LEINSX"&amp;A165,'Main File'!A:O,14,0),0)</f>
        <v>0</v>
      </c>
      <c r="K165" s="26">
        <f>IFERROR(+VLOOKUP("LEINSX"&amp;A165,'Main File'!A:O,15,0),0)</f>
        <v>0</v>
      </c>
    </row>
    <row r="166" spans="1:11" x14ac:dyDescent="0.25">
      <c r="A166" s="9">
        <f t="shared" si="2"/>
        <v>43353</v>
      </c>
      <c r="B166" s="26">
        <f>IFERROR(+VLOOKUP("LEINSX"&amp;A166,'Main File'!A:O,6,0),0)</f>
        <v>0</v>
      </c>
      <c r="C166" s="26">
        <f>IFERROR(+VLOOKUP("LEINSX"&amp;A166,'Main File'!A:O,7,0),0)</f>
        <v>0</v>
      </c>
      <c r="D166" s="26">
        <f>IFERROR(+VLOOKUP("LEINSX"&amp;A166,'Main File'!A:O,8,0),0)</f>
        <v>0</v>
      </c>
      <c r="E166" s="26">
        <f>IFERROR(+VLOOKUP("LEINSX"&amp;A166,'Main File'!A:O,9,0),0)</f>
        <v>0</v>
      </c>
      <c r="F166" s="26">
        <f>IFERROR(+VLOOKUP("LEINSX"&amp;A166,'Main File'!A:O,10,0),0)</f>
        <v>0</v>
      </c>
      <c r="G166" s="26">
        <f>IFERROR(+VLOOKUP("LEINSX"&amp;A166,'Main File'!A:O,11,0),0)</f>
        <v>0</v>
      </c>
      <c r="H166" s="26">
        <f>IFERROR(+VLOOKUP("LEINSX"&amp;A166,'Main File'!A:O,12,0),0)</f>
        <v>0</v>
      </c>
      <c r="I166" s="26">
        <f>IFERROR(+VLOOKUP("LEINSX"&amp;A166,'Main File'!A:O,13,0),0)</f>
        <v>0</v>
      </c>
      <c r="J166" s="26">
        <f>IFERROR(+VLOOKUP("LEINSX"&amp;A166,'Main File'!A:O,14,0),0)</f>
        <v>0</v>
      </c>
      <c r="K166" s="26">
        <f>IFERROR(+VLOOKUP("LEINSX"&amp;A166,'Main File'!A:O,15,0),0)</f>
        <v>0</v>
      </c>
    </row>
    <row r="167" spans="1:11" x14ac:dyDescent="0.25">
      <c r="A167" s="9">
        <f t="shared" si="2"/>
        <v>43354</v>
      </c>
      <c r="B167" s="26">
        <f>IFERROR(+VLOOKUP("LEINSX"&amp;A167,'Main File'!A:O,6,0),0)</f>
        <v>0</v>
      </c>
      <c r="C167" s="26">
        <f>IFERROR(+VLOOKUP("LEINSX"&amp;A167,'Main File'!A:O,7,0),0)</f>
        <v>0</v>
      </c>
      <c r="D167" s="26">
        <f>IFERROR(+VLOOKUP("LEINSX"&amp;A167,'Main File'!A:O,8,0),0)</f>
        <v>0</v>
      </c>
      <c r="E167" s="26">
        <f>IFERROR(+VLOOKUP("LEINSX"&amp;A167,'Main File'!A:O,9,0),0)</f>
        <v>0</v>
      </c>
      <c r="F167" s="26">
        <f>IFERROR(+VLOOKUP("LEINSX"&amp;A167,'Main File'!A:O,10,0),0)</f>
        <v>0</v>
      </c>
      <c r="G167" s="26">
        <f>IFERROR(+VLOOKUP("LEINSX"&amp;A167,'Main File'!A:O,11,0),0)</f>
        <v>0</v>
      </c>
      <c r="H167" s="26">
        <f>IFERROR(+VLOOKUP("LEINSX"&amp;A167,'Main File'!A:O,12,0),0)</f>
        <v>0</v>
      </c>
      <c r="I167" s="26">
        <f>IFERROR(+VLOOKUP("LEINSX"&amp;A167,'Main File'!A:O,13,0),0)</f>
        <v>0</v>
      </c>
      <c r="J167" s="26">
        <f>IFERROR(+VLOOKUP("LEINSX"&amp;A167,'Main File'!A:O,14,0),0)</f>
        <v>0</v>
      </c>
      <c r="K167" s="26">
        <f>IFERROR(+VLOOKUP("LEINSX"&amp;A167,'Main File'!A:O,15,0),0)</f>
        <v>0</v>
      </c>
    </row>
    <row r="168" spans="1:11" x14ac:dyDescent="0.25">
      <c r="A168" s="9">
        <f t="shared" si="2"/>
        <v>43355</v>
      </c>
      <c r="B168" s="26">
        <f>IFERROR(+VLOOKUP("LEINSX"&amp;A168,'Main File'!A:O,6,0),0)</f>
        <v>0</v>
      </c>
      <c r="C168" s="26">
        <f>IFERROR(+VLOOKUP("LEINSX"&amp;A168,'Main File'!A:O,7,0),0)</f>
        <v>0</v>
      </c>
      <c r="D168" s="26">
        <f>IFERROR(+VLOOKUP("LEINSX"&amp;A168,'Main File'!A:O,8,0),0)</f>
        <v>0</v>
      </c>
      <c r="E168" s="26">
        <f>IFERROR(+VLOOKUP("LEINSX"&amp;A168,'Main File'!A:O,9,0),0)</f>
        <v>0</v>
      </c>
      <c r="F168" s="26">
        <f>IFERROR(+VLOOKUP("LEINSX"&amp;A168,'Main File'!A:O,10,0),0)</f>
        <v>0</v>
      </c>
      <c r="G168" s="26">
        <f>IFERROR(+VLOOKUP("LEINSX"&amp;A168,'Main File'!A:O,11,0),0)</f>
        <v>0</v>
      </c>
      <c r="H168" s="26">
        <f>IFERROR(+VLOOKUP("LEINSX"&amp;A168,'Main File'!A:O,12,0),0)</f>
        <v>0</v>
      </c>
      <c r="I168" s="26">
        <f>IFERROR(+VLOOKUP("LEINSX"&amp;A168,'Main File'!A:O,13,0),0)</f>
        <v>0</v>
      </c>
      <c r="J168" s="26">
        <f>IFERROR(+VLOOKUP("LEINSX"&amp;A168,'Main File'!A:O,14,0),0)</f>
        <v>0</v>
      </c>
      <c r="K168" s="26">
        <f>IFERROR(+VLOOKUP("LEINSX"&amp;A168,'Main File'!A:O,15,0),0)</f>
        <v>0</v>
      </c>
    </row>
    <row r="169" spans="1:11" x14ac:dyDescent="0.25">
      <c r="A169" s="9">
        <f t="shared" si="2"/>
        <v>43356</v>
      </c>
      <c r="B169" s="26">
        <f>IFERROR(+VLOOKUP("LEINSX"&amp;A169,'Main File'!A:O,6,0),0)</f>
        <v>0</v>
      </c>
      <c r="C169" s="26">
        <f>IFERROR(+VLOOKUP("LEINSX"&amp;A169,'Main File'!A:O,7,0),0)</f>
        <v>0</v>
      </c>
      <c r="D169" s="26">
        <f>IFERROR(+VLOOKUP("LEINSX"&amp;A169,'Main File'!A:O,8,0),0)</f>
        <v>0</v>
      </c>
      <c r="E169" s="26">
        <f>IFERROR(+VLOOKUP("LEINSX"&amp;A169,'Main File'!A:O,9,0),0)</f>
        <v>0</v>
      </c>
      <c r="F169" s="26">
        <f>IFERROR(+VLOOKUP("LEINSX"&amp;A169,'Main File'!A:O,10,0),0)</f>
        <v>0</v>
      </c>
      <c r="G169" s="26">
        <f>IFERROR(+VLOOKUP("LEINSX"&amp;A169,'Main File'!A:O,11,0),0)</f>
        <v>0</v>
      </c>
      <c r="H169" s="26">
        <f>IFERROR(+VLOOKUP("LEINSX"&amp;A169,'Main File'!A:O,12,0),0)</f>
        <v>0</v>
      </c>
      <c r="I169" s="26">
        <f>IFERROR(+VLOOKUP("LEINSX"&amp;A169,'Main File'!A:O,13,0),0)</f>
        <v>0</v>
      </c>
      <c r="J169" s="26">
        <f>IFERROR(+VLOOKUP("LEINSX"&amp;A169,'Main File'!A:O,14,0),0)</f>
        <v>0</v>
      </c>
      <c r="K169" s="26">
        <f>IFERROR(+VLOOKUP("LEINSX"&amp;A169,'Main File'!A:O,15,0),0)</f>
        <v>0</v>
      </c>
    </row>
    <row r="170" spans="1:11" x14ac:dyDescent="0.25">
      <c r="A170" s="9">
        <f t="shared" si="2"/>
        <v>43357</v>
      </c>
      <c r="B170" s="26">
        <f>IFERROR(+VLOOKUP("LEINSX"&amp;A170,'Main File'!A:O,6,0),0)</f>
        <v>0</v>
      </c>
      <c r="C170" s="26">
        <f>IFERROR(+VLOOKUP("LEINSX"&amp;A170,'Main File'!A:O,7,0),0)</f>
        <v>0</v>
      </c>
      <c r="D170" s="26">
        <f>IFERROR(+VLOOKUP("LEINSX"&amp;A170,'Main File'!A:O,8,0),0)</f>
        <v>0</v>
      </c>
      <c r="E170" s="26">
        <f>IFERROR(+VLOOKUP("LEINSX"&amp;A170,'Main File'!A:O,9,0),0)</f>
        <v>0</v>
      </c>
      <c r="F170" s="26">
        <f>IFERROR(+VLOOKUP("LEINSX"&amp;A170,'Main File'!A:O,10,0),0)</f>
        <v>0</v>
      </c>
      <c r="G170" s="26">
        <f>IFERROR(+VLOOKUP("LEINSX"&amp;A170,'Main File'!A:O,11,0),0)</f>
        <v>0</v>
      </c>
      <c r="H170" s="26">
        <f>IFERROR(+VLOOKUP("LEINSX"&amp;A170,'Main File'!A:O,12,0),0)</f>
        <v>0</v>
      </c>
      <c r="I170" s="26">
        <f>IFERROR(+VLOOKUP("LEINSX"&amp;A170,'Main File'!A:O,13,0),0)</f>
        <v>0</v>
      </c>
      <c r="J170" s="26">
        <f>IFERROR(+VLOOKUP("LEINSX"&amp;A170,'Main File'!A:O,14,0),0)</f>
        <v>0</v>
      </c>
      <c r="K170" s="26">
        <f>IFERROR(+VLOOKUP("LEINSX"&amp;A170,'Main File'!A:O,15,0),0)</f>
        <v>0</v>
      </c>
    </row>
    <row r="171" spans="1:11" x14ac:dyDescent="0.25">
      <c r="A171" s="9">
        <f t="shared" si="2"/>
        <v>43358</v>
      </c>
      <c r="B171" s="26">
        <f>IFERROR(+VLOOKUP("LEINSX"&amp;A171,'Main File'!A:O,6,0),0)</f>
        <v>0</v>
      </c>
      <c r="C171" s="26">
        <f>IFERROR(+VLOOKUP("LEINSX"&amp;A171,'Main File'!A:O,7,0),0)</f>
        <v>0</v>
      </c>
      <c r="D171" s="26">
        <f>IFERROR(+VLOOKUP("LEINSX"&amp;A171,'Main File'!A:O,8,0),0)</f>
        <v>0</v>
      </c>
      <c r="E171" s="26">
        <f>IFERROR(+VLOOKUP("LEINSX"&amp;A171,'Main File'!A:O,9,0),0)</f>
        <v>0</v>
      </c>
      <c r="F171" s="26">
        <f>IFERROR(+VLOOKUP("LEINSX"&amp;A171,'Main File'!A:O,10,0),0)</f>
        <v>0</v>
      </c>
      <c r="G171" s="26">
        <f>IFERROR(+VLOOKUP("LEINSX"&amp;A171,'Main File'!A:O,11,0),0)</f>
        <v>0</v>
      </c>
      <c r="H171" s="26">
        <f>IFERROR(+VLOOKUP("LEINSX"&amp;A171,'Main File'!A:O,12,0),0)</f>
        <v>0</v>
      </c>
      <c r="I171" s="26">
        <f>IFERROR(+VLOOKUP("LEINSX"&amp;A171,'Main File'!A:O,13,0),0)</f>
        <v>0</v>
      </c>
      <c r="J171" s="26">
        <f>IFERROR(+VLOOKUP("LEINSX"&amp;A171,'Main File'!A:O,14,0),0)</f>
        <v>0</v>
      </c>
      <c r="K171" s="26">
        <f>IFERROR(+VLOOKUP("LEINSX"&amp;A171,'Main File'!A:O,15,0),0)</f>
        <v>0</v>
      </c>
    </row>
    <row r="172" spans="1:11" x14ac:dyDescent="0.25">
      <c r="A172" s="9">
        <f t="shared" si="2"/>
        <v>43359</v>
      </c>
      <c r="B172" s="26">
        <f>IFERROR(+VLOOKUP("LEINSX"&amp;A172,'Main File'!A:O,6,0),0)</f>
        <v>0</v>
      </c>
      <c r="C172" s="26">
        <f>IFERROR(+VLOOKUP("LEINSX"&amp;A172,'Main File'!A:O,7,0),0)</f>
        <v>0</v>
      </c>
      <c r="D172" s="26">
        <f>IFERROR(+VLOOKUP("LEINSX"&amp;A172,'Main File'!A:O,8,0),0)</f>
        <v>0</v>
      </c>
      <c r="E172" s="26">
        <f>IFERROR(+VLOOKUP("LEINSX"&amp;A172,'Main File'!A:O,9,0),0)</f>
        <v>0</v>
      </c>
      <c r="F172" s="26">
        <f>IFERROR(+VLOOKUP("LEINSX"&amp;A172,'Main File'!A:O,10,0),0)</f>
        <v>0</v>
      </c>
      <c r="G172" s="26">
        <f>IFERROR(+VLOOKUP("LEINSX"&amp;A172,'Main File'!A:O,11,0),0)</f>
        <v>0</v>
      </c>
      <c r="H172" s="26">
        <f>IFERROR(+VLOOKUP("LEINSX"&amp;A172,'Main File'!A:O,12,0),0)</f>
        <v>0</v>
      </c>
      <c r="I172" s="26">
        <f>IFERROR(+VLOOKUP("LEINSX"&amp;A172,'Main File'!A:O,13,0),0)</f>
        <v>0</v>
      </c>
      <c r="J172" s="26">
        <f>IFERROR(+VLOOKUP("LEINSX"&amp;A172,'Main File'!A:O,14,0),0)</f>
        <v>0</v>
      </c>
      <c r="K172" s="26">
        <f>IFERROR(+VLOOKUP("LEINSX"&amp;A172,'Main File'!A:O,15,0),0)</f>
        <v>0</v>
      </c>
    </row>
    <row r="173" spans="1:11" x14ac:dyDescent="0.25">
      <c r="A173" s="9">
        <f t="shared" si="2"/>
        <v>43360</v>
      </c>
      <c r="B173" s="26">
        <f>IFERROR(+VLOOKUP("LEINSX"&amp;A173,'Main File'!A:O,6,0),0)</f>
        <v>0</v>
      </c>
      <c r="C173" s="26">
        <f>IFERROR(+VLOOKUP("LEINSX"&amp;A173,'Main File'!A:O,7,0),0)</f>
        <v>0</v>
      </c>
      <c r="D173" s="26">
        <f>IFERROR(+VLOOKUP("LEINSX"&amp;A173,'Main File'!A:O,8,0),0)</f>
        <v>0</v>
      </c>
      <c r="E173" s="26">
        <f>IFERROR(+VLOOKUP("LEINSX"&amp;A173,'Main File'!A:O,9,0),0)</f>
        <v>0</v>
      </c>
      <c r="F173" s="26">
        <f>IFERROR(+VLOOKUP("LEINSX"&amp;A173,'Main File'!A:O,10,0),0)</f>
        <v>0</v>
      </c>
      <c r="G173" s="26">
        <f>IFERROR(+VLOOKUP("LEINSX"&amp;A173,'Main File'!A:O,11,0),0)</f>
        <v>0</v>
      </c>
      <c r="H173" s="26">
        <f>IFERROR(+VLOOKUP("LEINSX"&amp;A173,'Main File'!A:O,12,0),0)</f>
        <v>0</v>
      </c>
      <c r="I173" s="26">
        <f>IFERROR(+VLOOKUP("LEINSX"&amp;A173,'Main File'!A:O,13,0),0)</f>
        <v>0</v>
      </c>
      <c r="J173" s="26">
        <f>IFERROR(+VLOOKUP("LEINSX"&amp;A173,'Main File'!A:O,14,0),0)</f>
        <v>0</v>
      </c>
      <c r="K173" s="26">
        <f>IFERROR(+VLOOKUP("LEINSX"&amp;A173,'Main File'!A:O,15,0),0)</f>
        <v>0</v>
      </c>
    </row>
    <row r="174" spans="1:11" x14ac:dyDescent="0.25">
      <c r="A174" s="9">
        <f t="shared" si="2"/>
        <v>43361</v>
      </c>
      <c r="B174" s="26">
        <f>IFERROR(+VLOOKUP("LEINSX"&amp;A174,'Main File'!A:O,6,0),0)</f>
        <v>0</v>
      </c>
      <c r="C174" s="26">
        <f>IFERROR(+VLOOKUP("LEINSX"&amp;A174,'Main File'!A:O,7,0),0)</f>
        <v>0</v>
      </c>
      <c r="D174" s="26">
        <f>IFERROR(+VLOOKUP("LEINSX"&amp;A174,'Main File'!A:O,8,0),0)</f>
        <v>0</v>
      </c>
      <c r="E174" s="26">
        <f>IFERROR(+VLOOKUP("LEINSX"&amp;A174,'Main File'!A:O,9,0),0)</f>
        <v>0</v>
      </c>
      <c r="F174" s="26">
        <f>IFERROR(+VLOOKUP("LEINSX"&amp;A174,'Main File'!A:O,10,0),0)</f>
        <v>0</v>
      </c>
      <c r="G174" s="26">
        <f>IFERROR(+VLOOKUP("LEINSX"&amp;A174,'Main File'!A:O,11,0),0)</f>
        <v>0</v>
      </c>
      <c r="H174" s="26">
        <f>IFERROR(+VLOOKUP("LEINSX"&amp;A174,'Main File'!A:O,12,0),0)</f>
        <v>0</v>
      </c>
      <c r="I174" s="26">
        <f>IFERROR(+VLOOKUP("LEINSX"&amp;A174,'Main File'!A:O,13,0),0)</f>
        <v>0</v>
      </c>
      <c r="J174" s="26">
        <f>IFERROR(+VLOOKUP("LEINSX"&amp;A174,'Main File'!A:O,14,0),0)</f>
        <v>0</v>
      </c>
      <c r="K174" s="26">
        <f>IFERROR(+VLOOKUP("LEINSX"&amp;A174,'Main File'!A:O,15,0),0)</f>
        <v>0</v>
      </c>
    </row>
    <row r="175" spans="1:11" x14ac:dyDescent="0.25">
      <c r="A175" s="9">
        <f t="shared" si="2"/>
        <v>43362</v>
      </c>
      <c r="B175" s="26">
        <f>IFERROR(+VLOOKUP("LEINSX"&amp;A175,'Main File'!A:O,6,0),0)</f>
        <v>0</v>
      </c>
      <c r="C175" s="26">
        <f>IFERROR(+VLOOKUP("LEINSX"&amp;A175,'Main File'!A:O,7,0),0)</f>
        <v>0</v>
      </c>
      <c r="D175" s="26">
        <f>IFERROR(+VLOOKUP("LEINSX"&amp;A175,'Main File'!A:O,8,0),0)</f>
        <v>0</v>
      </c>
      <c r="E175" s="26">
        <f>IFERROR(+VLOOKUP("LEINSX"&amp;A175,'Main File'!A:O,9,0),0)</f>
        <v>0</v>
      </c>
      <c r="F175" s="26">
        <f>IFERROR(+VLOOKUP("LEINSX"&amp;A175,'Main File'!A:O,10,0),0)</f>
        <v>0</v>
      </c>
      <c r="G175" s="26">
        <f>IFERROR(+VLOOKUP("LEINSX"&amp;A175,'Main File'!A:O,11,0),0)</f>
        <v>0</v>
      </c>
      <c r="H175" s="26">
        <f>IFERROR(+VLOOKUP("LEINSX"&amp;A175,'Main File'!A:O,12,0),0)</f>
        <v>0</v>
      </c>
      <c r="I175" s="26">
        <f>IFERROR(+VLOOKUP("LEINSX"&amp;A175,'Main File'!A:O,13,0),0)</f>
        <v>0</v>
      </c>
      <c r="J175" s="26">
        <f>IFERROR(+VLOOKUP("LEINSX"&amp;A175,'Main File'!A:O,14,0),0)</f>
        <v>0</v>
      </c>
      <c r="K175" s="26">
        <f>IFERROR(+VLOOKUP("LEINSX"&amp;A175,'Main File'!A:O,15,0),0)</f>
        <v>0</v>
      </c>
    </row>
    <row r="176" spans="1:11" x14ac:dyDescent="0.25">
      <c r="A176" s="9">
        <f t="shared" si="2"/>
        <v>43363</v>
      </c>
      <c r="B176" s="26">
        <f>IFERROR(+VLOOKUP("LEINSX"&amp;A176,'Main File'!A:O,6,0),0)</f>
        <v>0</v>
      </c>
      <c r="C176" s="26">
        <f>IFERROR(+VLOOKUP("LEINSX"&amp;A176,'Main File'!A:O,7,0),0)</f>
        <v>0</v>
      </c>
      <c r="D176" s="26">
        <f>IFERROR(+VLOOKUP("LEINSX"&amp;A176,'Main File'!A:O,8,0),0)</f>
        <v>0</v>
      </c>
      <c r="E176" s="26">
        <f>IFERROR(+VLOOKUP("LEINSX"&amp;A176,'Main File'!A:O,9,0),0)</f>
        <v>0</v>
      </c>
      <c r="F176" s="26">
        <f>IFERROR(+VLOOKUP("LEINSX"&amp;A176,'Main File'!A:O,10,0),0)</f>
        <v>0</v>
      </c>
      <c r="G176" s="26">
        <f>IFERROR(+VLOOKUP("LEINSX"&amp;A176,'Main File'!A:O,11,0),0)</f>
        <v>0</v>
      </c>
      <c r="H176" s="26">
        <f>IFERROR(+VLOOKUP("LEINSX"&amp;A176,'Main File'!A:O,12,0),0)</f>
        <v>0</v>
      </c>
      <c r="I176" s="26">
        <f>IFERROR(+VLOOKUP("LEINSX"&amp;A176,'Main File'!A:O,13,0),0)</f>
        <v>0</v>
      </c>
      <c r="J176" s="26">
        <f>IFERROR(+VLOOKUP("LEINSX"&amp;A176,'Main File'!A:O,14,0),0)</f>
        <v>0</v>
      </c>
      <c r="K176" s="26">
        <f>IFERROR(+VLOOKUP("LEINSX"&amp;A176,'Main File'!A:O,15,0),0)</f>
        <v>0</v>
      </c>
    </row>
    <row r="177" spans="1:11" x14ac:dyDescent="0.25">
      <c r="A177" s="9">
        <f t="shared" si="2"/>
        <v>43364</v>
      </c>
      <c r="B177" s="26">
        <f>IFERROR(+VLOOKUP("LEINSX"&amp;A177,'Main File'!A:O,6,0),0)</f>
        <v>0</v>
      </c>
      <c r="C177" s="26">
        <f>IFERROR(+VLOOKUP("LEINSX"&amp;A177,'Main File'!A:O,7,0),0)</f>
        <v>0</v>
      </c>
      <c r="D177" s="26">
        <f>IFERROR(+VLOOKUP("LEINSX"&amp;A177,'Main File'!A:O,8,0),0)</f>
        <v>0</v>
      </c>
      <c r="E177" s="26">
        <f>IFERROR(+VLOOKUP("LEINSX"&amp;A177,'Main File'!A:O,9,0),0)</f>
        <v>0</v>
      </c>
      <c r="F177" s="26">
        <f>IFERROR(+VLOOKUP("LEINSX"&amp;A177,'Main File'!A:O,10,0),0)</f>
        <v>0</v>
      </c>
      <c r="G177" s="26">
        <f>IFERROR(+VLOOKUP("LEINSX"&amp;A177,'Main File'!A:O,11,0),0)</f>
        <v>0</v>
      </c>
      <c r="H177" s="26">
        <f>IFERROR(+VLOOKUP("LEINSX"&amp;A177,'Main File'!A:O,12,0),0)</f>
        <v>0</v>
      </c>
      <c r="I177" s="26">
        <f>IFERROR(+VLOOKUP("LEINSX"&amp;A177,'Main File'!A:O,13,0),0)</f>
        <v>0</v>
      </c>
      <c r="J177" s="26">
        <f>IFERROR(+VLOOKUP("LEINSX"&amp;A177,'Main File'!A:O,14,0),0)</f>
        <v>0</v>
      </c>
      <c r="K177" s="26">
        <f>IFERROR(+VLOOKUP("LEINSX"&amp;A177,'Main File'!A:O,15,0),0)</f>
        <v>0</v>
      </c>
    </row>
    <row r="178" spans="1:11" x14ac:dyDescent="0.25">
      <c r="A178" s="9">
        <f t="shared" si="2"/>
        <v>43365</v>
      </c>
      <c r="B178" s="26">
        <f>IFERROR(+VLOOKUP("LEINSX"&amp;A178,'Main File'!A:O,6,0),0)</f>
        <v>0</v>
      </c>
      <c r="C178" s="26">
        <f>IFERROR(+VLOOKUP("LEINSX"&amp;A178,'Main File'!A:O,7,0),0)</f>
        <v>0</v>
      </c>
      <c r="D178" s="26">
        <f>IFERROR(+VLOOKUP("LEINSX"&amp;A178,'Main File'!A:O,8,0),0)</f>
        <v>0</v>
      </c>
      <c r="E178" s="26">
        <f>IFERROR(+VLOOKUP("LEINSX"&amp;A178,'Main File'!A:O,9,0),0)</f>
        <v>0</v>
      </c>
      <c r="F178" s="26">
        <f>IFERROR(+VLOOKUP("LEINSX"&amp;A178,'Main File'!A:O,10,0),0)</f>
        <v>0</v>
      </c>
      <c r="G178" s="26">
        <f>IFERROR(+VLOOKUP("LEINSX"&amp;A178,'Main File'!A:O,11,0),0)</f>
        <v>0</v>
      </c>
      <c r="H178" s="26">
        <f>IFERROR(+VLOOKUP("LEINSX"&amp;A178,'Main File'!A:O,12,0),0)</f>
        <v>0</v>
      </c>
      <c r="I178" s="26">
        <f>IFERROR(+VLOOKUP("LEINSX"&amp;A178,'Main File'!A:O,13,0),0)</f>
        <v>0</v>
      </c>
      <c r="J178" s="26">
        <f>IFERROR(+VLOOKUP("LEINSX"&amp;A178,'Main File'!A:O,14,0),0)</f>
        <v>0</v>
      </c>
      <c r="K178" s="26">
        <f>IFERROR(+VLOOKUP("LEINSX"&amp;A178,'Main File'!A:O,15,0),0)</f>
        <v>0</v>
      </c>
    </row>
    <row r="179" spans="1:11" x14ac:dyDescent="0.25">
      <c r="A179" s="9">
        <f t="shared" si="2"/>
        <v>43366</v>
      </c>
      <c r="B179" s="26">
        <f>IFERROR(+VLOOKUP("LEINSX"&amp;A179,'Main File'!A:O,6,0),0)</f>
        <v>0</v>
      </c>
      <c r="C179" s="26">
        <f>IFERROR(+VLOOKUP("LEINSX"&amp;A179,'Main File'!A:O,7,0),0)</f>
        <v>0</v>
      </c>
      <c r="D179" s="26">
        <f>IFERROR(+VLOOKUP("LEINSX"&amp;A179,'Main File'!A:O,8,0),0)</f>
        <v>0</v>
      </c>
      <c r="E179" s="26">
        <f>IFERROR(+VLOOKUP("LEINSX"&amp;A179,'Main File'!A:O,9,0),0)</f>
        <v>0</v>
      </c>
      <c r="F179" s="26">
        <f>IFERROR(+VLOOKUP("LEINSX"&amp;A179,'Main File'!A:O,10,0),0)</f>
        <v>0</v>
      </c>
      <c r="G179" s="26">
        <f>IFERROR(+VLOOKUP("LEINSX"&amp;A179,'Main File'!A:O,11,0),0)</f>
        <v>0</v>
      </c>
      <c r="H179" s="26">
        <f>IFERROR(+VLOOKUP("LEINSX"&amp;A179,'Main File'!A:O,12,0),0)</f>
        <v>0</v>
      </c>
      <c r="I179" s="26">
        <f>IFERROR(+VLOOKUP("LEINSX"&amp;A179,'Main File'!A:O,13,0),0)</f>
        <v>0</v>
      </c>
      <c r="J179" s="26">
        <f>IFERROR(+VLOOKUP("LEINSX"&amp;A179,'Main File'!A:O,14,0),0)</f>
        <v>0</v>
      </c>
      <c r="K179" s="26">
        <f>IFERROR(+VLOOKUP("LEINSX"&amp;A179,'Main File'!A:O,15,0),0)</f>
        <v>0</v>
      </c>
    </row>
    <row r="180" spans="1:11" x14ac:dyDescent="0.25">
      <c r="A180" s="9">
        <f t="shared" si="2"/>
        <v>43367</v>
      </c>
      <c r="B180" s="26">
        <f>IFERROR(+VLOOKUP("LEINSX"&amp;A180,'Main File'!A:O,6,0),0)</f>
        <v>0</v>
      </c>
      <c r="C180" s="26">
        <f>IFERROR(+VLOOKUP("LEINSX"&amp;A180,'Main File'!A:O,7,0),0)</f>
        <v>0</v>
      </c>
      <c r="D180" s="26">
        <f>IFERROR(+VLOOKUP("LEINSX"&amp;A180,'Main File'!A:O,8,0),0)</f>
        <v>0</v>
      </c>
      <c r="E180" s="26">
        <f>IFERROR(+VLOOKUP("LEINSX"&amp;A180,'Main File'!A:O,9,0),0)</f>
        <v>0</v>
      </c>
      <c r="F180" s="26">
        <f>IFERROR(+VLOOKUP("LEINSX"&amp;A180,'Main File'!A:O,10,0),0)</f>
        <v>0</v>
      </c>
      <c r="G180" s="26">
        <f>IFERROR(+VLOOKUP("LEINSX"&amp;A180,'Main File'!A:O,11,0),0)</f>
        <v>0</v>
      </c>
      <c r="H180" s="26">
        <f>IFERROR(+VLOOKUP("LEINSX"&amp;A180,'Main File'!A:O,12,0),0)</f>
        <v>0</v>
      </c>
      <c r="I180" s="26">
        <f>IFERROR(+VLOOKUP("LEINSX"&amp;A180,'Main File'!A:O,13,0),0)</f>
        <v>0</v>
      </c>
      <c r="J180" s="26">
        <f>IFERROR(+VLOOKUP("LEINSX"&amp;A180,'Main File'!A:O,14,0),0)</f>
        <v>0</v>
      </c>
      <c r="K180" s="26">
        <f>IFERROR(+VLOOKUP("LEINSX"&amp;A180,'Main File'!A:O,15,0),0)</f>
        <v>0</v>
      </c>
    </row>
    <row r="181" spans="1:11" x14ac:dyDescent="0.25">
      <c r="A181" s="9">
        <f t="shared" si="2"/>
        <v>43368</v>
      </c>
      <c r="B181" s="26">
        <f>IFERROR(+VLOOKUP("LEINSX"&amp;A181,'Main File'!A:O,6,0),0)</f>
        <v>0</v>
      </c>
      <c r="C181" s="26">
        <f>IFERROR(+VLOOKUP("LEINSX"&amp;A181,'Main File'!A:O,7,0),0)</f>
        <v>0</v>
      </c>
      <c r="D181" s="26">
        <f>IFERROR(+VLOOKUP("LEINSX"&amp;A181,'Main File'!A:O,8,0),0)</f>
        <v>0</v>
      </c>
      <c r="E181" s="26">
        <f>IFERROR(+VLOOKUP("LEINSX"&amp;A181,'Main File'!A:O,9,0),0)</f>
        <v>0</v>
      </c>
      <c r="F181" s="26">
        <f>IFERROR(+VLOOKUP("LEINSX"&amp;A181,'Main File'!A:O,10,0),0)</f>
        <v>0</v>
      </c>
      <c r="G181" s="26">
        <f>IFERROR(+VLOOKUP("LEINSX"&amp;A181,'Main File'!A:O,11,0),0)</f>
        <v>0</v>
      </c>
      <c r="H181" s="26">
        <f>IFERROR(+VLOOKUP("LEINSX"&amp;A181,'Main File'!A:O,12,0),0)</f>
        <v>0</v>
      </c>
      <c r="I181" s="26">
        <f>IFERROR(+VLOOKUP("LEINSX"&amp;A181,'Main File'!A:O,13,0),0)</f>
        <v>0</v>
      </c>
      <c r="J181" s="26">
        <f>IFERROR(+VLOOKUP("LEINSX"&amp;A181,'Main File'!A:O,14,0),0)</f>
        <v>0</v>
      </c>
      <c r="K181" s="26">
        <f>IFERROR(+VLOOKUP("LEINSX"&amp;A181,'Main File'!A:O,15,0),0)</f>
        <v>0</v>
      </c>
    </row>
    <row r="182" spans="1:11" x14ac:dyDescent="0.25">
      <c r="A182" s="9">
        <f t="shared" si="2"/>
        <v>43369</v>
      </c>
      <c r="B182" s="26">
        <f>IFERROR(+VLOOKUP("LEINSX"&amp;A182,'Main File'!A:O,6,0),0)</f>
        <v>0</v>
      </c>
      <c r="C182" s="26">
        <f>IFERROR(+VLOOKUP("LEINSX"&amp;A182,'Main File'!A:O,7,0),0)</f>
        <v>0</v>
      </c>
      <c r="D182" s="26">
        <f>IFERROR(+VLOOKUP("LEINSX"&amp;A182,'Main File'!A:O,8,0),0)</f>
        <v>0</v>
      </c>
      <c r="E182" s="26">
        <f>IFERROR(+VLOOKUP("LEINSX"&amp;A182,'Main File'!A:O,9,0),0)</f>
        <v>0</v>
      </c>
      <c r="F182" s="26">
        <f>IFERROR(+VLOOKUP("LEINSX"&amp;A182,'Main File'!A:O,10,0),0)</f>
        <v>0</v>
      </c>
      <c r="G182" s="26">
        <f>IFERROR(+VLOOKUP("LEINSX"&amp;A182,'Main File'!A:O,11,0),0)</f>
        <v>0</v>
      </c>
      <c r="H182" s="26">
        <f>IFERROR(+VLOOKUP("LEINSX"&amp;A182,'Main File'!A:O,12,0),0)</f>
        <v>0</v>
      </c>
      <c r="I182" s="26">
        <f>IFERROR(+VLOOKUP("LEINSX"&amp;A182,'Main File'!A:O,13,0),0)</f>
        <v>0</v>
      </c>
      <c r="J182" s="26">
        <f>IFERROR(+VLOOKUP("LEINSX"&amp;A182,'Main File'!A:O,14,0),0)</f>
        <v>0</v>
      </c>
      <c r="K182" s="26">
        <f>IFERROR(+VLOOKUP("LEINSX"&amp;A182,'Main File'!A:O,15,0),0)</f>
        <v>0</v>
      </c>
    </row>
    <row r="183" spans="1:11" x14ac:dyDescent="0.25">
      <c r="A183" s="9">
        <f t="shared" si="2"/>
        <v>43370</v>
      </c>
      <c r="B183" s="26">
        <f>IFERROR(+VLOOKUP("LEINSX"&amp;A183,'Main File'!A:O,6,0),0)</f>
        <v>0</v>
      </c>
      <c r="C183" s="26">
        <f>IFERROR(+VLOOKUP("LEINSX"&amp;A183,'Main File'!A:O,7,0),0)</f>
        <v>0</v>
      </c>
      <c r="D183" s="26">
        <f>IFERROR(+VLOOKUP("LEINSX"&amp;A183,'Main File'!A:O,8,0),0)</f>
        <v>0</v>
      </c>
      <c r="E183" s="26">
        <f>IFERROR(+VLOOKUP("LEINSX"&amp;A183,'Main File'!A:O,9,0),0)</f>
        <v>0</v>
      </c>
      <c r="F183" s="26">
        <f>IFERROR(+VLOOKUP("LEINSX"&amp;A183,'Main File'!A:O,10,0),0)</f>
        <v>0</v>
      </c>
      <c r="G183" s="26">
        <f>IFERROR(+VLOOKUP("LEINSX"&amp;A183,'Main File'!A:O,11,0),0)</f>
        <v>0</v>
      </c>
      <c r="H183" s="26">
        <f>IFERROR(+VLOOKUP("LEINSX"&amp;A183,'Main File'!A:O,12,0),0)</f>
        <v>0</v>
      </c>
      <c r="I183" s="26">
        <f>IFERROR(+VLOOKUP("LEINSX"&amp;A183,'Main File'!A:O,13,0),0)</f>
        <v>0</v>
      </c>
      <c r="J183" s="26">
        <f>IFERROR(+VLOOKUP("LEINSX"&amp;A183,'Main File'!A:O,14,0),0)</f>
        <v>0</v>
      </c>
      <c r="K183" s="26">
        <f>IFERROR(+VLOOKUP("LEINSX"&amp;A183,'Main File'!A:O,15,0),0)</f>
        <v>0</v>
      </c>
    </row>
    <row r="184" spans="1:11" x14ac:dyDescent="0.25">
      <c r="A184" s="9">
        <f t="shared" si="2"/>
        <v>43371</v>
      </c>
      <c r="B184" s="26">
        <f>IFERROR(+VLOOKUP("LEINSX"&amp;A184,'Main File'!A:O,6,0),0)</f>
        <v>0</v>
      </c>
      <c r="C184" s="26">
        <f>IFERROR(+VLOOKUP("LEINSX"&amp;A184,'Main File'!A:O,7,0),0)</f>
        <v>0</v>
      </c>
      <c r="D184" s="26">
        <f>IFERROR(+VLOOKUP("LEINSX"&amp;A184,'Main File'!A:O,8,0),0)</f>
        <v>0</v>
      </c>
      <c r="E184" s="26">
        <f>IFERROR(+VLOOKUP("LEINSX"&amp;A184,'Main File'!A:O,9,0),0)</f>
        <v>0</v>
      </c>
      <c r="F184" s="26">
        <f>IFERROR(+VLOOKUP("LEINSX"&amp;A184,'Main File'!A:O,10,0),0)</f>
        <v>0</v>
      </c>
      <c r="G184" s="26">
        <f>IFERROR(+VLOOKUP("LEINSX"&amp;A184,'Main File'!A:O,11,0),0)</f>
        <v>0</v>
      </c>
      <c r="H184" s="26">
        <f>IFERROR(+VLOOKUP("LEINSX"&amp;A184,'Main File'!A:O,12,0),0)</f>
        <v>0</v>
      </c>
      <c r="I184" s="26">
        <f>IFERROR(+VLOOKUP("LEINSX"&amp;A184,'Main File'!A:O,13,0),0)</f>
        <v>0</v>
      </c>
      <c r="J184" s="26">
        <f>IFERROR(+VLOOKUP("LEINSX"&amp;A184,'Main File'!A:O,14,0),0)</f>
        <v>0</v>
      </c>
      <c r="K184" s="26">
        <f>IFERROR(+VLOOKUP("LEINSX"&amp;A184,'Main File'!A:O,15,0),0)</f>
        <v>0</v>
      </c>
    </row>
    <row r="185" spans="1:11" x14ac:dyDescent="0.25">
      <c r="A185" s="9">
        <f t="shared" si="2"/>
        <v>43372</v>
      </c>
      <c r="B185" s="26">
        <f>IFERROR(+VLOOKUP("LEINSX"&amp;A185,'Main File'!A:O,6,0),0)</f>
        <v>0</v>
      </c>
      <c r="C185" s="26">
        <f>IFERROR(+VLOOKUP("LEINSX"&amp;A185,'Main File'!A:O,7,0),0)</f>
        <v>0</v>
      </c>
      <c r="D185" s="26">
        <f>IFERROR(+VLOOKUP("LEINSX"&amp;A185,'Main File'!A:O,8,0),0)</f>
        <v>0</v>
      </c>
      <c r="E185" s="26">
        <f>IFERROR(+VLOOKUP("LEINSX"&amp;A185,'Main File'!A:O,9,0),0)</f>
        <v>0</v>
      </c>
      <c r="F185" s="26">
        <f>IFERROR(+VLOOKUP("LEINSX"&amp;A185,'Main File'!A:O,10,0),0)</f>
        <v>0</v>
      </c>
      <c r="G185" s="26">
        <f>IFERROR(+VLOOKUP("LEINSX"&amp;A185,'Main File'!A:O,11,0),0)</f>
        <v>0</v>
      </c>
      <c r="H185" s="26">
        <f>IFERROR(+VLOOKUP("LEINSX"&amp;A185,'Main File'!A:O,12,0),0)</f>
        <v>0</v>
      </c>
      <c r="I185" s="26">
        <f>IFERROR(+VLOOKUP("LEINSX"&amp;A185,'Main File'!A:O,13,0),0)</f>
        <v>0</v>
      </c>
      <c r="J185" s="26">
        <f>IFERROR(+VLOOKUP("LEINSX"&amp;A185,'Main File'!A:O,14,0),0)</f>
        <v>0</v>
      </c>
      <c r="K185" s="26">
        <f>IFERROR(+VLOOKUP("LEINSX"&amp;A185,'Main File'!A:O,15,0),0)</f>
        <v>0</v>
      </c>
    </row>
    <row r="186" spans="1:11" x14ac:dyDescent="0.25">
      <c r="A186" s="9">
        <f t="shared" si="2"/>
        <v>43373</v>
      </c>
      <c r="B186" s="26">
        <f>IFERROR(+VLOOKUP("LEINSX"&amp;A186,'Main File'!A:O,6,0),0)</f>
        <v>0</v>
      </c>
      <c r="C186" s="26">
        <f>IFERROR(+VLOOKUP("LEINSX"&amp;A186,'Main File'!A:O,7,0),0)</f>
        <v>0</v>
      </c>
      <c r="D186" s="26">
        <f>IFERROR(+VLOOKUP("LEINSX"&amp;A186,'Main File'!A:O,8,0),0)</f>
        <v>0</v>
      </c>
      <c r="E186" s="26">
        <f>IFERROR(+VLOOKUP("LEINSX"&amp;A186,'Main File'!A:O,9,0),0)</f>
        <v>0</v>
      </c>
      <c r="F186" s="26">
        <f>IFERROR(+VLOOKUP("LEINSX"&amp;A186,'Main File'!A:O,10,0),0)</f>
        <v>0</v>
      </c>
      <c r="G186" s="26">
        <f>IFERROR(+VLOOKUP("LEINSX"&amp;A186,'Main File'!A:O,11,0),0)</f>
        <v>0</v>
      </c>
      <c r="H186" s="26">
        <f>IFERROR(+VLOOKUP("LEINSX"&amp;A186,'Main File'!A:O,12,0),0)</f>
        <v>0</v>
      </c>
      <c r="I186" s="26">
        <f>IFERROR(+VLOOKUP("LEINSX"&amp;A186,'Main File'!A:O,13,0),0)</f>
        <v>0</v>
      </c>
      <c r="J186" s="26">
        <f>IFERROR(+VLOOKUP("LEINSX"&amp;A186,'Main File'!A:O,14,0),0)</f>
        <v>0</v>
      </c>
      <c r="K186" s="26">
        <f>IFERROR(+VLOOKUP("LEINSX"&amp;A186,'Main File'!A:O,15,0),0)</f>
        <v>0</v>
      </c>
    </row>
    <row r="187" spans="1:11" x14ac:dyDescent="0.25">
      <c r="A187" s="9">
        <f t="shared" si="2"/>
        <v>43374</v>
      </c>
      <c r="B187" s="26">
        <f>IFERROR(+VLOOKUP("LEINSX"&amp;A187,'Main File'!A:O,6,0),0)</f>
        <v>0</v>
      </c>
      <c r="C187" s="26">
        <f>IFERROR(+VLOOKUP("LEINSX"&amp;A187,'Main File'!A:O,7,0),0)</f>
        <v>0</v>
      </c>
      <c r="D187" s="26">
        <f>IFERROR(+VLOOKUP("LEINSX"&amp;A187,'Main File'!A:O,8,0),0)</f>
        <v>0</v>
      </c>
      <c r="E187" s="26">
        <f>IFERROR(+VLOOKUP("LEINSX"&amp;A187,'Main File'!A:O,9,0),0)</f>
        <v>0</v>
      </c>
      <c r="F187" s="26">
        <f>IFERROR(+VLOOKUP("LEINSX"&amp;A187,'Main File'!A:O,10,0),0)</f>
        <v>0</v>
      </c>
      <c r="G187" s="26">
        <f>IFERROR(+VLOOKUP("LEINSX"&amp;A187,'Main File'!A:O,11,0),0)</f>
        <v>0</v>
      </c>
      <c r="H187" s="26">
        <f>IFERROR(+VLOOKUP("LEINSX"&amp;A187,'Main File'!A:O,12,0),0)</f>
        <v>0</v>
      </c>
      <c r="I187" s="26">
        <f>IFERROR(+VLOOKUP("LEINSX"&amp;A187,'Main File'!A:O,13,0),0)</f>
        <v>0</v>
      </c>
      <c r="J187" s="26">
        <f>IFERROR(+VLOOKUP("LEINSX"&amp;A187,'Main File'!A:O,14,0),0)</f>
        <v>0</v>
      </c>
      <c r="K187" s="26">
        <f>IFERROR(+VLOOKUP("LEINSX"&amp;A187,'Main File'!A:O,15,0),0)</f>
        <v>0</v>
      </c>
    </row>
    <row r="188" spans="1:11" x14ac:dyDescent="0.25">
      <c r="A188" s="9">
        <f t="shared" si="2"/>
        <v>43375</v>
      </c>
      <c r="B188" s="26">
        <f>IFERROR(+VLOOKUP("LEINSX"&amp;A188,'Main File'!A:O,6,0),0)</f>
        <v>0</v>
      </c>
      <c r="C188" s="26">
        <f>IFERROR(+VLOOKUP("LEINSX"&amp;A188,'Main File'!A:O,7,0),0)</f>
        <v>0</v>
      </c>
      <c r="D188" s="26">
        <f>IFERROR(+VLOOKUP("LEINSX"&amp;A188,'Main File'!A:O,8,0),0)</f>
        <v>0</v>
      </c>
      <c r="E188" s="26">
        <f>IFERROR(+VLOOKUP("LEINSX"&amp;A188,'Main File'!A:O,9,0),0)</f>
        <v>0</v>
      </c>
      <c r="F188" s="26">
        <f>IFERROR(+VLOOKUP("LEINSX"&amp;A188,'Main File'!A:O,10,0),0)</f>
        <v>0</v>
      </c>
      <c r="G188" s="26">
        <f>IFERROR(+VLOOKUP("LEINSX"&amp;A188,'Main File'!A:O,11,0),0)</f>
        <v>0</v>
      </c>
      <c r="H188" s="26">
        <f>IFERROR(+VLOOKUP("LEINSX"&amp;A188,'Main File'!A:O,12,0),0)</f>
        <v>0</v>
      </c>
      <c r="I188" s="26">
        <f>IFERROR(+VLOOKUP("LEINSX"&amp;A188,'Main File'!A:O,13,0),0)</f>
        <v>0</v>
      </c>
      <c r="J188" s="26">
        <f>IFERROR(+VLOOKUP("LEINSX"&amp;A188,'Main File'!A:O,14,0),0)</f>
        <v>0</v>
      </c>
      <c r="K188" s="26">
        <f>IFERROR(+VLOOKUP("LEINSX"&amp;A188,'Main File'!A:O,15,0),0)</f>
        <v>0</v>
      </c>
    </row>
    <row r="189" spans="1:11" x14ac:dyDescent="0.25">
      <c r="A189" s="9">
        <f t="shared" si="2"/>
        <v>43376</v>
      </c>
      <c r="B189" s="26">
        <f>IFERROR(+VLOOKUP("LEINSX"&amp;A189,'Main File'!A:O,6,0),0)</f>
        <v>0</v>
      </c>
      <c r="C189" s="26">
        <f>IFERROR(+VLOOKUP("LEINSX"&amp;A189,'Main File'!A:O,7,0),0)</f>
        <v>0</v>
      </c>
      <c r="D189" s="26">
        <f>IFERROR(+VLOOKUP("LEINSX"&amp;A189,'Main File'!A:O,8,0),0)</f>
        <v>0</v>
      </c>
      <c r="E189" s="26">
        <f>IFERROR(+VLOOKUP("LEINSX"&amp;A189,'Main File'!A:O,9,0),0)</f>
        <v>0</v>
      </c>
      <c r="F189" s="26">
        <f>IFERROR(+VLOOKUP("LEINSX"&amp;A189,'Main File'!A:O,10,0),0)</f>
        <v>0</v>
      </c>
      <c r="G189" s="26">
        <f>IFERROR(+VLOOKUP("LEINSX"&amp;A189,'Main File'!A:O,11,0),0)</f>
        <v>0</v>
      </c>
      <c r="H189" s="26">
        <f>IFERROR(+VLOOKUP("LEINSX"&amp;A189,'Main File'!A:O,12,0),0)</f>
        <v>0</v>
      </c>
      <c r="I189" s="26">
        <f>IFERROR(+VLOOKUP("LEINSX"&amp;A189,'Main File'!A:O,13,0),0)</f>
        <v>0</v>
      </c>
      <c r="J189" s="26">
        <f>IFERROR(+VLOOKUP("LEINSX"&amp;A189,'Main File'!A:O,14,0),0)</f>
        <v>0</v>
      </c>
      <c r="K189" s="26">
        <f>IFERROR(+VLOOKUP("LEINSX"&amp;A189,'Main File'!A:O,15,0),0)</f>
        <v>0</v>
      </c>
    </row>
    <row r="190" spans="1:11" x14ac:dyDescent="0.25">
      <c r="A190" s="9">
        <f t="shared" si="2"/>
        <v>43377</v>
      </c>
      <c r="B190" s="26">
        <f>IFERROR(+VLOOKUP("LEINSX"&amp;A190,'Main File'!A:O,6,0),0)</f>
        <v>0</v>
      </c>
      <c r="C190" s="26">
        <f>IFERROR(+VLOOKUP("LEINSX"&amp;A190,'Main File'!A:O,7,0),0)</f>
        <v>0</v>
      </c>
      <c r="D190" s="26">
        <f>IFERROR(+VLOOKUP("LEINSX"&amp;A190,'Main File'!A:O,8,0),0)</f>
        <v>0</v>
      </c>
      <c r="E190" s="26">
        <f>IFERROR(+VLOOKUP("LEINSX"&amp;A190,'Main File'!A:O,9,0),0)</f>
        <v>0</v>
      </c>
      <c r="F190" s="26">
        <f>IFERROR(+VLOOKUP("LEINSX"&amp;A190,'Main File'!A:O,10,0),0)</f>
        <v>0</v>
      </c>
      <c r="G190" s="26">
        <f>IFERROR(+VLOOKUP("LEINSX"&amp;A190,'Main File'!A:O,11,0),0)</f>
        <v>0</v>
      </c>
      <c r="H190" s="26">
        <f>IFERROR(+VLOOKUP("LEINSX"&amp;A190,'Main File'!A:O,12,0),0)</f>
        <v>0</v>
      </c>
      <c r="I190" s="26">
        <f>IFERROR(+VLOOKUP("LEINSX"&amp;A190,'Main File'!A:O,13,0),0)</f>
        <v>0</v>
      </c>
      <c r="J190" s="26">
        <f>IFERROR(+VLOOKUP("LEINSX"&amp;A190,'Main File'!A:O,14,0),0)</f>
        <v>0</v>
      </c>
      <c r="K190" s="26">
        <f>IFERROR(+VLOOKUP("LEINSX"&amp;A190,'Main File'!A:O,15,0),0)</f>
        <v>0</v>
      </c>
    </row>
    <row r="191" spans="1:11" x14ac:dyDescent="0.25">
      <c r="A191" s="9">
        <f t="shared" si="2"/>
        <v>43378</v>
      </c>
      <c r="B191" s="26">
        <f>IFERROR(+VLOOKUP("LEINSX"&amp;A191,'Main File'!A:O,6,0),0)</f>
        <v>0</v>
      </c>
      <c r="C191" s="26">
        <f>IFERROR(+VLOOKUP("LEINSX"&amp;A191,'Main File'!A:O,7,0),0)</f>
        <v>0</v>
      </c>
      <c r="D191" s="26">
        <f>IFERROR(+VLOOKUP("LEINSX"&amp;A191,'Main File'!A:O,8,0),0)</f>
        <v>0</v>
      </c>
      <c r="E191" s="26">
        <f>IFERROR(+VLOOKUP("LEINSX"&amp;A191,'Main File'!A:O,9,0),0)</f>
        <v>0</v>
      </c>
      <c r="F191" s="26">
        <f>IFERROR(+VLOOKUP("LEINSX"&amp;A191,'Main File'!A:O,10,0),0)</f>
        <v>0</v>
      </c>
      <c r="G191" s="26">
        <f>IFERROR(+VLOOKUP("LEINSX"&amp;A191,'Main File'!A:O,11,0),0)</f>
        <v>0</v>
      </c>
      <c r="H191" s="26">
        <f>IFERROR(+VLOOKUP("LEINSX"&amp;A191,'Main File'!A:O,12,0),0)</f>
        <v>0</v>
      </c>
      <c r="I191" s="26">
        <f>IFERROR(+VLOOKUP("LEINSX"&amp;A191,'Main File'!A:O,13,0),0)</f>
        <v>0</v>
      </c>
      <c r="J191" s="26">
        <f>IFERROR(+VLOOKUP("LEINSX"&amp;A191,'Main File'!A:O,14,0),0)</f>
        <v>0</v>
      </c>
      <c r="K191" s="26">
        <f>IFERROR(+VLOOKUP("LEINSX"&amp;A191,'Main File'!A:O,15,0),0)</f>
        <v>0</v>
      </c>
    </row>
    <row r="192" spans="1:11" x14ac:dyDescent="0.25">
      <c r="A192" s="9">
        <f t="shared" si="2"/>
        <v>43379</v>
      </c>
      <c r="B192" s="26">
        <f>IFERROR(+VLOOKUP("LEINSX"&amp;A192,'Main File'!A:O,6,0),0)</f>
        <v>0</v>
      </c>
      <c r="C192" s="26">
        <f>IFERROR(+VLOOKUP("LEINSX"&amp;A192,'Main File'!A:O,7,0),0)</f>
        <v>0</v>
      </c>
      <c r="D192" s="26">
        <f>IFERROR(+VLOOKUP("LEINSX"&amp;A192,'Main File'!A:O,8,0),0)</f>
        <v>0</v>
      </c>
      <c r="E192" s="26">
        <f>IFERROR(+VLOOKUP("LEINSX"&amp;A192,'Main File'!A:O,9,0),0)</f>
        <v>0</v>
      </c>
      <c r="F192" s="26">
        <f>IFERROR(+VLOOKUP("LEINSX"&amp;A192,'Main File'!A:O,10,0),0)</f>
        <v>0</v>
      </c>
      <c r="G192" s="26">
        <f>IFERROR(+VLOOKUP("LEINSX"&amp;A192,'Main File'!A:O,11,0),0)</f>
        <v>0</v>
      </c>
      <c r="H192" s="26">
        <f>IFERROR(+VLOOKUP("LEINSX"&amp;A192,'Main File'!A:O,12,0),0)</f>
        <v>0</v>
      </c>
      <c r="I192" s="26">
        <f>IFERROR(+VLOOKUP("LEINSX"&amp;A192,'Main File'!A:O,13,0),0)</f>
        <v>0</v>
      </c>
      <c r="J192" s="26">
        <f>IFERROR(+VLOOKUP("LEINSX"&amp;A192,'Main File'!A:O,14,0),0)</f>
        <v>0</v>
      </c>
      <c r="K192" s="26">
        <f>IFERROR(+VLOOKUP("LEINSX"&amp;A192,'Main File'!A:O,15,0),0)</f>
        <v>0</v>
      </c>
    </row>
    <row r="193" spans="1:11" x14ac:dyDescent="0.25">
      <c r="A193" s="9">
        <f t="shared" si="2"/>
        <v>43380</v>
      </c>
      <c r="B193" s="26">
        <f>IFERROR(+VLOOKUP("LEINSX"&amp;A193,'Main File'!A:O,6,0),0)</f>
        <v>0</v>
      </c>
      <c r="C193" s="26">
        <f>IFERROR(+VLOOKUP("LEINSX"&amp;A193,'Main File'!A:O,7,0),0)</f>
        <v>0</v>
      </c>
      <c r="D193" s="26">
        <f>IFERROR(+VLOOKUP("LEINSX"&amp;A193,'Main File'!A:O,8,0),0)</f>
        <v>0</v>
      </c>
      <c r="E193" s="26">
        <f>IFERROR(+VLOOKUP("LEINSX"&amp;A193,'Main File'!A:O,9,0),0)</f>
        <v>0</v>
      </c>
      <c r="F193" s="26">
        <f>IFERROR(+VLOOKUP("LEINSX"&amp;A193,'Main File'!A:O,10,0),0)</f>
        <v>0</v>
      </c>
      <c r="G193" s="26">
        <f>IFERROR(+VLOOKUP("LEINSX"&amp;A193,'Main File'!A:O,11,0),0)</f>
        <v>0</v>
      </c>
      <c r="H193" s="26">
        <f>IFERROR(+VLOOKUP("LEINSX"&amp;A193,'Main File'!A:O,12,0),0)</f>
        <v>0</v>
      </c>
      <c r="I193" s="26">
        <f>IFERROR(+VLOOKUP("LEINSX"&amp;A193,'Main File'!A:O,13,0),0)</f>
        <v>0</v>
      </c>
      <c r="J193" s="26">
        <f>IFERROR(+VLOOKUP("LEINSX"&amp;A193,'Main File'!A:O,14,0),0)</f>
        <v>0</v>
      </c>
      <c r="K193" s="26">
        <f>IFERROR(+VLOOKUP("LEINSX"&amp;A193,'Main File'!A:O,15,0),0)</f>
        <v>0</v>
      </c>
    </row>
    <row r="194" spans="1:11" x14ac:dyDescent="0.25">
      <c r="A194" s="9">
        <f t="shared" si="2"/>
        <v>43381</v>
      </c>
      <c r="B194" s="26">
        <f>IFERROR(+VLOOKUP("LEINSX"&amp;A194,'Main File'!A:O,6,0),0)</f>
        <v>0</v>
      </c>
      <c r="C194" s="26">
        <f>IFERROR(+VLOOKUP("LEINSX"&amp;A194,'Main File'!A:O,7,0),0)</f>
        <v>0</v>
      </c>
      <c r="D194" s="26">
        <f>IFERROR(+VLOOKUP("LEINSX"&amp;A194,'Main File'!A:O,8,0),0)</f>
        <v>0</v>
      </c>
      <c r="E194" s="26">
        <f>IFERROR(+VLOOKUP("LEINSX"&amp;A194,'Main File'!A:O,9,0),0)</f>
        <v>0</v>
      </c>
      <c r="F194" s="26">
        <f>IFERROR(+VLOOKUP("LEINSX"&amp;A194,'Main File'!A:O,10,0),0)</f>
        <v>0</v>
      </c>
      <c r="G194" s="26">
        <f>IFERROR(+VLOOKUP("LEINSX"&amp;A194,'Main File'!A:O,11,0),0)</f>
        <v>0</v>
      </c>
      <c r="H194" s="26">
        <f>IFERROR(+VLOOKUP("LEINSX"&amp;A194,'Main File'!A:O,12,0),0)</f>
        <v>0</v>
      </c>
      <c r="I194" s="26">
        <f>IFERROR(+VLOOKUP("LEINSX"&amp;A194,'Main File'!A:O,13,0),0)</f>
        <v>0</v>
      </c>
      <c r="J194" s="26">
        <f>IFERROR(+VLOOKUP("LEINSX"&amp;A194,'Main File'!A:O,14,0),0)</f>
        <v>0</v>
      </c>
      <c r="K194" s="26">
        <f>IFERROR(+VLOOKUP("LEINSX"&amp;A194,'Main File'!A:O,15,0),0)</f>
        <v>0</v>
      </c>
    </row>
    <row r="195" spans="1:11" x14ac:dyDescent="0.25">
      <c r="A195" s="9">
        <f t="shared" si="2"/>
        <v>43382</v>
      </c>
      <c r="B195" s="26">
        <f>IFERROR(+VLOOKUP("LEINSX"&amp;A195,'Main File'!A:O,6,0),0)</f>
        <v>0</v>
      </c>
      <c r="C195" s="26">
        <f>IFERROR(+VLOOKUP("LEINSX"&amp;A195,'Main File'!A:O,7,0),0)</f>
        <v>0</v>
      </c>
      <c r="D195" s="26">
        <f>IFERROR(+VLOOKUP("LEINSX"&amp;A195,'Main File'!A:O,8,0),0)</f>
        <v>0</v>
      </c>
      <c r="E195" s="26">
        <f>IFERROR(+VLOOKUP("LEINSX"&amp;A195,'Main File'!A:O,9,0),0)</f>
        <v>0</v>
      </c>
      <c r="F195" s="26">
        <f>IFERROR(+VLOOKUP("LEINSX"&amp;A195,'Main File'!A:O,10,0),0)</f>
        <v>0</v>
      </c>
      <c r="G195" s="26">
        <f>IFERROR(+VLOOKUP("LEINSX"&amp;A195,'Main File'!A:O,11,0),0)</f>
        <v>0</v>
      </c>
      <c r="H195" s="26">
        <f>IFERROR(+VLOOKUP("LEINSX"&amp;A195,'Main File'!A:O,12,0),0)</f>
        <v>0</v>
      </c>
      <c r="I195" s="26">
        <f>IFERROR(+VLOOKUP("LEINSX"&amp;A195,'Main File'!A:O,13,0),0)</f>
        <v>0</v>
      </c>
      <c r="J195" s="26">
        <f>IFERROR(+VLOOKUP("LEINSX"&amp;A195,'Main File'!A:O,14,0),0)</f>
        <v>0</v>
      </c>
      <c r="K195" s="26">
        <f>IFERROR(+VLOOKUP("LEINSX"&amp;A195,'Main File'!A:O,15,0),0)</f>
        <v>0</v>
      </c>
    </row>
    <row r="196" spans="1:11" x14ac:dyDescent="0.25">
      <c r="A196" s="9">
        <f t="shared" si="2"/>
        <v>43383</v>
      </c>
      <c r="B196" s="26">
        <f>IFERROR(+VLOOKUP("LEINSX"&amp;A196,'Main File'!A:O,6,0),0)</f>
        <v>0</v>
      </c>
      <c r="C196" s="26">
        <f>IFERROR(+VLOOKUP("LEINSX"&amp;A196,'Main File'!A:O,7,0),0)</f>
        <v>0</v>
      </c>
      <c r="D196" s="26">
        <f>IFERROR(+VLOOKUP("LEINSX"&amp;A196,'Main File'!A:O,8,0),0)</f>
        <v>0</v>
      </c>
      <c r="E196" s="26">
        <f>IFERROR(+VLOOKUP("LEINSX"&amp;A196,'Main File'!A:O,9,0),0)</f>
        <v>0</v>
      </c>
      <c r="F196" s="26">
        <f>IFERROR(+VLOOKUP("LEINSX"&amp;A196,'Main File'!A:O,10,0),0)</f>
        <v>0</v>
      </c>
      <c r="G196" s="26">
        <f>IFERROR(+VLOOKUP("LEINSX"&amp;A196,'Main File'!A:O,11,0),0)</f>
        <v>0</v>
      </c>
      <c r="H196" s="26">
        <f>IFERROR(+VLOOKUP("LEINSX"&amp;A196,'Main File'!A:O,12,0),0)</f>
        <v>0</v>
      </c>
      <c r="I196" s="26">
        <f>IFERROR(+VLOOKUP("LEINSX"&amp;A196,'Main File'!A:O,13,0),0)</f>
        <v>0</v>
      </c>
      <c r="J196" s="26">
        <f>IFERROR(+VLOOKUP("LEINSX"&amp;A196,'Main File'!A:O,14,0),0)</f>
        <v>0</v>
      </c>
      <c r="K196" s="26">
        <f>IFERROR(+VLOOKUP("LEINSX"&amp;A196,'Main File'!A:O,15,0),0)</f>
        <v>0</v>
      </c>
    </row>
    <row r="197" spans="1:11" x14ac:dyDescent="0.25">
      <c r="A197" s="9">
        <f t="shared" si="2"/>
        <v>43384</v>
      </c>
      <c r="B197" s="26">
        <f>IFERROR(+VLOOKUP("LEINSX"&amp;A197,'Main File'!A:O,6,0),0)</f>
        <v>0</v>
      </c>
      <c r="C197" s="26">
        <f>IFERROR(+VLOOKUP("LEINSX"&amp;A197,'Main File'!A:O,7,0),0)</f>
        <v>0</v>
      </c>
      <c r="D197" s="26">
        <f>IFERROR(+VLOOKUP("LEINSX"&amp;A197,'Main File'!A:O,8,0),0)</f>
        <v>0</v>
      </c>
      <c r="E197" s="26">
        <f>IFERROR(+VLOOKUP("LEINSX"&amp;A197,'Main File'!A:O,9,0),0)</f>
        <v>0</v>
      </c>
      <c r="F197" s="26">
        <f>IFERROR(+VLOOKUP("LEINSX"&amp;A197,'Main File'!A:O,10,0),0)</f>
        <v>0</v>
      </c>
      <c r="G197" s="26">
        <f>IFERROR(+VLOOKUP("LEINSX"&amp;A197,'Main File'!A:O,11,0),0)</f>
        <v>0</v>
      </c>
      <c r="H197" s="26">
        <f>IFERROR(+VLOOKUP("LEINSX"&amp;A197,'Main File'!A:O,12,0),0)</f>
        <v>0</v>
      </c>
      <c r="I197" s="26">
        <f>IFERROR(+VLOOKUP("LEINSX"&amp;A197,'Main File'!A:O,13,0),0)</f>
        <v>0</v>
      </c>
      <c r="J197" s="26">
        <f>IFERROR(+VLOOKUP("LEINSX"&amp;A197,'Main File'!A:O,14,0),0)</f>
        <v>0</v>
      </c>
      <c r="K197" s="26">
        <f>IFERROR(+VLOOKUP("LEINSX"&amp;A197,'Main File'!A:O,15,0),0)</f>
        <v>0</v>
      </c>
    </row>
    <row r="198" spans="1:11" x14ac:dyDescent="0.25">
      <c r="A198" s="9">
        <f t="shared" si="2"/>
        <v>43385</v>
      </c>
      <c r="B198" s="26">
        <f>IFERROR(+VLOOKUP("LEINSX"&amp;A198,'Main File'!A:O,6,0),0)</f>
        <v>0</v>
      </c>
      <c r="C198" s="26">
        <f>IFERROR(+VLOOKUP("LEINSX"&amp;A198,'Main File'!A:O,7,0),0)</f>
        <v>0</v>
      </c>
      <c r="D198" s="26">
        <f>IFERROR(+VLOOKUP("LEINSX"&amp;A198,'Main File'!A:O,8,0),0)</f>
        <v>0</v>
      </c>
      <c r="E198" s="26">
        <f>IFERROR(+VLOOKUP("LEINSX"&amp;A198,'Main File'!A:O,9,0),0)</f>
        <v>0</v>
      </c>
      <c r="F198" s="26">
        <f>IFERROR(+VLOOKUP("LEINSX"&amp;A198,'Main File'!A:O,10,0),0)</f>
        <v>0</v>
      </c>
      <c r="G198" s="26">
        <f>IFERROR(+VLOOKUP("LEINSX"&amp;A198,'Main File'!A:O,11,0),0)</f>
        <v>0</v>
      </c>
      <c r="H198" s="26">
        <f>IFERROR(+VLOOKUP("LEINSX"&amp;A198,'Main File'!A:O,12,0),0)</f>
        <v>0</v>
      </c>
      <c r="I198" s="26">
        <f>IFERROR(+VLOOKUP("LEINSX"&amp;A198,'Main File'!A:O,13,0),0)</f>
        <v>0</v>
      </c>
      <c r="J198" s="26">
        <f>IFERROR(+VLOOKUP("LEINSX"&amp;A198,'Main File'!A:O,14,0),0)</f>
        <v>0</v>
      </c>
      <c r="K198" s="26">
        <f>IFERROR(+VLOOKUP("LEINSX"&amp;A198,'Main File'!A:O,15,0),0)</f>
        <v>0</v>
      </c>
    </row>
    <row r="199" spans="1:11" x14ac:dyDescent="0.25">
      <c r="A199" s="9">
        <f t="shared" ref="A199:A262" si="3">+A198+1</f>
        <v>43386</v>
      </c>
      <c r="B199" s="26">
        <f>IFERROR(+VLOOKUP("LEINSX"&amp;A199,'Main File'!A:O,6,0),0)</f>
        <v>0</v>
      </c>
      <c r="C199" s="26">
        <f>IFERROR(+VLOOKUP("LEINSX"&amp;A199,'Main File'!A:O,7,0),0)</f>
        <v>0</v>
      </c>
      <c r="D199" s="26">
        <f>IFERROR(+VLOOKUP("LEINSX"&amp;A199,'Main File'!A:O,8,0),0)</f>
        <v>0</v>
      </c>
      <c r="E199" s="26">
        <f>IFERROR(+VLOOKUP("LEINSX"&amp;A199,'Main File'!A:O,9,0),0)</f>
        <v>0</v>
      </c>
      <c r="F199" s="26">
        <f>IFERROR(+VLOOKUP("LEINSX"&amp;A199,'Main File'!A:O,10,0),0)</f>
        <v>0</v>
      </c>
      <c r="G199" s="26">
        <f>IFERROR(+VLOOKUP("LEINSX"&amp;A199,'Main File'!A:O,11,0),0)</f>
        <v>0</v>
      </c>
      <c r="H199" s="26">
        <f>IFERROR(+VLOOKUP("LEINSX"&amp;A199,'Main File'!A:O,12,0),0)</f>
        <v>0</v>
      </c>
      <c r="I199" s="26">
        <f>IFERROR(+VLOOKUP("LEINSX"&amp;A199,'Main File'!A:O,13,0),0)</f>
        <v>0</v>
      </c>
      <c r="J199" s="26">
        <f>IFERROR(+VLOOKUP("LEINSX"&amp;A199,'Main File'!A:O,14,0),0)</f>
        <v>0</v>
      </c>
      <c r="K199" s="26">
        <f>IFERROR(+VLOOKUP("LEINSX"&amp;A199,'Main File'!A:O,15,0),0)</f>
        <v>0</v>
      </c>
    </row>
    <row r="200" spans="1:11" x14ac:dyDescent="0.25">
      <c r="A200" s="9">
        <f t="shared" si="3"/>
        <v>43387</v>
      </c>
      <c r="B200" s="26">
        <f>IFERROR(+VLOOKUP("LEINSX"&amp;A200,'Main File'!A:O,6,0),0)</f>
        <v>0</v>
      </c>
      <c r="C200" s="26">
        <f>IFERROR(+VLOOKUP("LEINSX"&amp;A200,'Main File'!A:O,7,0),0)</f>
        <v>0</v>
      </c>
      <c r="D200" s="26">
        <f>IFERROR(+VLOOKUP("LEINSX"&amp;A200,'Main File'!A:O,8,0),0)</f>
        <v>0</v>
      </c>
      <c r="E200" s="26">
        <f>IFERROR(+VLOOKUP("LEINSX"&amp;A200,'Main File'!A:O,9,0),0)</f>
        <v>0</v>
      </c>
      <c r="F200" s="26">
        <f>IFERROR(+VLOOKUP("LEINSX"&amp;A200,'Main File'!A:O,10,0),0)</f>
        <v>0</v>
      </c>
      <c r="G200" s="26">
        <f>IFERROR(+VLOOKUP("LEINSX"&amp;A200,'Main File'!A:O,11,0),0)</f>
        <v>0</v>
      </c>
      <c r="H200" s="26">
        <f>IFERROR(+VLOOKUP("LEINSX"&amp;A200,'Main File'!A:O,12,0),0)</f>
        <v>0</v>
      </c>
      <c r="I200" s="26">
        <f>IFERROR(+VLOOKUP("LEINSX"&amp;A200,'Main File'!A:O,13,0),0)</f>
        <v>0</v>
      </c>
      <c r="J200" s="26">
        <f>IFERROR(+VLOOKUP("LEINSX"&amp;A200,'Main File'!A:O,14,0),0)</f>
        <v>0</v>
      </c>
      <c r="K200" s="26">
        <f>IFERROR(+VLOOKUP("LEINSX"&amp;A200,'Main File'!A:O,15,0),0)</f>
        <v>0</v>
      </c>
    </row>
    <row r="201" spans="1:11" x14ac:dyDescent="0.25">
      <c r="A201" s="9">
        <f t="shared" si="3"/>
        <v>43388</v>
      </c>
      <c r="B201" s="26">
        <f>IFERROR(+VLOOKUP("LEINSX"&amp;A201,'Main File'!A:O,6,0),0)</f>
        <v>0</v>
      </c>
      <c r="C201" s="26">
        <f>IFERROR(+VLOOKUP("LEINSX"&amp;A201,'Main File'!A:O,7,0),0)</f>
        <v>0</v>
      </c>
      <c r="D201" s="26">
        <f>IFERROR(+VLOOKUP("LEINSX"&amp;A201,'Main File'!A:O,8,0),0)</f>
        <v>0</v>
      </c>
      <c r="E201" s="26">
        <f>IFERROR(+VLOOKUP("LEINSX"&amp;A201,'Main File'!A:O,9,0),0)</f>
        <v>0</v>
      </c>
      <c r="F201" s="26">
        <f>IFERROR(+VLOOKUP("LEINSX"&amp;A201,'Main File'!A:O,10,0),0)</f>
        <v>0</v>
      </c>
      <c r="G201" s="26">
        <f>IFERROR(+VLOOKUP("LEINSX"&amp;A201,'Main File'!A:O,11,0),0)</f>
        <v>0</v>
      </c>
      <c r="H201" s="26">
        <f>IFERROR(+VLOOKUP("LEINSX"&amp;A201,'Main File'!A:O,12,0),0)</f>
        <v>0</v>
      </c>
      <c r="I201" s="26">
        <f>IFERROR(+VLOOKUP("LEINSX"&amp;A201,'Main File'!A:O,13,0),0)</f>
        <v>0</v>
      </c>
      <c r="J201" s="26">
        <f>IFERROR(+VLOOKUP("LEINSX"&amp;A201,'Main File'!A:O,14,0),0)</f>
        <v>0</v>
      </c>
      <c r="K201" s="26">
        <f>IFERROR(+VLOOKUP("LEINSX"&amp;A201,'Main File'!A:O,15,0),0)</f>
        <v>0</v>
      </c>
    </row>
    <row r="202" spans="1:11" x14ac:dyDescent="0.25">
      <c r="A202" s="9">
        <f t="shared" si="3"/>
        <v>43389</v>
      </c>
      <c r="B202" s="26">
        <f>IFERROR(+VLOOKUP("LEINSX"&amp;A202,'Main File'!A:O,6,0),0)</f>
        <v>0</v>
      </c>
      <c r="C202" s="26">
        <f>IFERROR(+VLOOKUP("LEINSX"&amp;A202,'Main File'!A:O,7,0),0)</f>
        <v>0</v>
      </c>
      <c r="D202" s="26">
        <f>IFERROR(+VLOOKUP("LEINSX"&amp;A202,'Main File'!A:O,8,0),0)</f>
        <v>0</v>
      </c>
      <c r="E202" s="26">
        <f>IFERROR(+VLOOKUP("LEINSX"&amp;A202,'Main File'!A:O,9,0),0)</f>
        <v>0</v>
      </c>
      <c r="F202" s="26">
        <f>IFERROR(+VLOOKUP("LEINSX"&amp;A202,'Main File'!A:O,10,0),0)</f>
        <v>0</v>
      </c>
      <c r="G202" s="26">
        <f>IFERROR(+VLOOKUP("LEINSX"&amp;A202,'Main File'!A:O,11,0),0)</f>
        <v>0</v>
      </c>
      <c r="H202" s="26">
        <f>IFERROR(+VLOOKUP("LEINSX"&amp;A202,'Main File'!A:O,12,0),0)</f>
        <v>0</v>
      </c>
      <c r="I202" s="26">
        <f>IFERROR(+VLOOKUP("LEINSX"&amp;A202,'Main File'!A:O,13,0),0)</f>
        <v>0</v>
      </c>
      <c r="J202" s="26">
        <f>IFERROR(+VLOOKUP("LEINSX"&amp;A202,'Main File'!A:O,14,0),0)</f>
        <v>0</v>
      </c>
      <c r="K202" s="26">
        <f>IFERROR(+VLOOKUP("LEINSX"&amp;A202,'Main File'!A:O,15,0),0)</f>
        <v>0</v>
      </c>
    </row>
    <row r="203" spans="1:11" x14ac:dyDescent="0.25">
      <c r="A203" s="9">
        <f t="shared" si="3"/>
        <v>43390</v>
      </c>
      <c r="B203" s="26">
        <f>IFERROR(+VLOOKUP("LEINSX"&amp;A203,'Main File'!A:O,6,0),0)</f>
        <v>0</v>
      </c>
      <c r="C203" s="26">
        <f>IFERROR(+VLOOKUP("LEINSX"&amp;A203,'Main File'!A:O,7,0),0)</f>
        <v>0</v>
      </c>
      <c r="D203" s="26">
        <f>IFERROR(+VLOOKUP("LEINSX"&amp;A203,'Main File'!A:O,8,0),0)</f>
        <v>0</v>
      </c>
      <c r="E203" s="26">
        <f>IFERROR(+VLOOKUP("LEINSX"&amp;A203,'Main File'!A:O,9,0),0)</f>
        <v>0</v>
      </c>
      <c r="F203" s="26">
        <f>IFERROR(+VLOOKUP("LEINSX"&amp;A203,'Main File'!A:O,10,0),0)</f>
        <v>0</v>
      </c>
      <c r="G203" s="26">
        <f>IFERROR(+VLOOKUP("LEINSX"&amp;A203,'Main File'!A:O,11,0),0)</f>
        <v>0</v>
      </c>
      <c r="H203" s="26">
        <f>IFERROR(+VLOOKUP("LEINSX"&amp;A203,'Main File'!A:O,12,0),0)</f>
        <v>0</v>
      </c>
      <c r="I203" s="26">
        <f>IFERROR(+VLOOKUP("LEINSX"&amp;A203,'Main File'!A:O,13,0),0)</f>
        <v>0</v>
      </c>
      <c r="J203" s="26">
        <f>IFERROR(+VLOOKUP("LEINSX"&amp;A203,'Main File'!A:O,14,0),0)</f>
        <v>0</v>
      </c>
      <c r="K203" s="26">
        <f>IFERROR(+VLOOKUP("LEINSX"&amp;A203,'Main File'!A:O,15,0),0)</f>
        <v>0</v>
      </c>
    </row>
    <row r="204" spans="1:11" x14ac:dyDescent="0.25">
      <c r="A204" s="9">
        <f t="shared" si="3"/>
        <v>43391</v>
      </c>
      <c r="B204" s="26">
        <f>IFERROR(+VLOOKUP("LEINSX"&amp;A204,'Main File'!A:O,6,0),0)</f>
        <v>0</v>
      </c>
      <c r="C204" s="26">
        <f>IFERROR(+VLOOKUP("LEINSX"&amp;A204,'Main File'!A:O,7,0),0)</f>
        <v>0</v>
      </c>
      <c r="D204" s="26">
        <f>IFERROR(+VLOOKUP("LEINSX"&amp;A204,'Main File'!A:O,8,0),0)</f>
        <v>0</v>
      </c>
      <c r="E204" s="26">
        <f>IFERROR(+VLOOKUP("LEINSX"&amp;A204,'Main File'!A:O,9,0),0)</f>
        <v>0</v>
      </c>
      <c r="F204" s="26">
        <f>IFERROR(+VLOOKUP("LEINSX"&amp;A204,'Main File'!A:O,10,0),0)</f>
        <v>0</v>
      </c>
      <c r="G204" s="26">
        <f>IFERROR(+VLOOKUP("LEINSX"&amp;A204,'Main File'!A:O,11,0),0)</f>
        <v>0</v>
      </c>
      <c r="H204" s="26">
        <f>IFERROR(+VLOOKUP("LEINSX"&amp;A204,'Main File'!A:O,12,0),0)</f>
        <v>0</v>
      </c>
      <c r="I204" s="26">
        <f>IFERROR(+VLOOKUP("LEINSX"&amp;A204,'Main File'!A:O,13,0),0)</f>
        <v>0</v>
      </c>
      <c r="J204" s="26">
        <f>IFERROR(+VLOOKUP("LEINSX"&amp;A204,'Main File'!A:O,14,0),0)</f>
        <v>0</v>
      </c>
      <c r="K204" s="26">
        <f>IFERROR(+VLOOKUP("LEINSX"&amp;A204,'Main File'!A:O,15,0),0)</f>
        <v>0</v>
      </c>
    </row>
    <row r="205" spans="1:11" x14ac:dyDescent="0.25">
      <c r="A205" s="9">
        <f t="shared" si="3"/>
        <v>43392</v>
      </c>
      <c r="B205" s="26">
        <f>IFERROR(+VLOOKUP("LEINSX"&amp;A205,'Main File'!A:O,6,0),0)</f>
        <v>0</v>
      </c>
      <c r="C205" s="26">
        <f>IFERROR(+VLOOKUP("LEINSX"&amp;A205,'Main File'!A:O,7,0),0)</f>
        <v>0</v>
      </c>
      <c r="D205" s="26">
        <f>IFERROR(+VLOOKUP("LEINSX"&amp;A205,'Main File'!A:O,8,0),0)</f>
        <v>0</v>
      </c>
      <c r="E205" s="26">
        <f>IFERROR(+VLOOKUP("LEINSX"&amp;A205,'Main File'!A:O,9,0),0)</f>
        <v>0</v>
      </c>
      <c r="F205" s="26">
        <f>IFERROR(+VLOOKUP("LEINSX"&amp;A205,'Main File'!A:O,10,0),0)</f>
        <v>0</v>
      </c>
      <c r="G205" s="26">
        <f>IFERROR(+VLOOKUP("LEINSX"&amp;A205,'Main File'!A:O,11,0),0)</f>
        <v>0</v>
      </c>
      <c r="H205" s="26">
        <f>IFERROR(+VLOOKUP("LEINSX"&amp;A205,'Main File'!A:O,12,0),0)</f>
        <v>0</v>
      </c>
      <c r="I205" s="26">
        <f>IFERROR(+VLOOKUP("LEINSX"&amp;A205,'Main File'!A:O,13,0),0)</f>
        <v>0</v>
      </c>
      <c r="J205" s="26">
        <f>IFERROR(+VLOOKUP("LEINSX"&amp;A205,'Main File'!A:O,14,0),0)</f>
        <v>0</v>
      </c>
      <c r="K205" s="26">
        <f>IFERROR(+VLOOKUP("LEINSX"&amp;A205,'Main File'!A:O,15,0),0)</f>
        <v>0</v>
      </c>
    </row>
    <row r="206" spans="1:11" x14ac:dyDescent="0.25">
      <c r="A206" s="9">
        <f t="shared" si="3"/>
        <v>43393</v>
      </c>
      <c r="B206" s="26">
        <f>IFERROR(+VLOOKUP("LEINSX"&amp;A206,'Main File'!A:O,6,0),0)</f>
        <v>0</v>
      </c>
      <c r="C206" s="26">
        <f>IFERROR(+VLOOKUP("LEINSX"&amp;A206,'Main File'!A:O,7,0),0)</f>
        <v>0</v>
      </c>
      <c r="D206" s="26">
        <f>IFERROR(+VLOOKUP("LEINSX"&amp;A206,'Main File'!A:O,8,0),0)</f>
        <v>0</v>
      </c>
      <c r="E206" s="26">
        <f>IFERROR(+VLOOKUP("LEINSX"&amp;A206,'Main File'!A:O,9,0),0)</f>
        <v>0</v>
      </c>
      <c r="F206" s="26">
        <f>IFERROR(+VLOOKUP("LEINSX"&amp;A206,'Main File'!A:O,10,0),0)</f>
        <v>0</v>
      </c>
      <c r="G206" s="26">
        <f>IFERROR(+VLOOKUP("LEINSX"&amp;A206,'Main File'!A:O,11,0),0)</f>
        <v>0</v>
      </c>
      <c r="H206" s="26">
        <f>IFERROR(+VLOOKUP("LEINSX"&amp;A206,'Main File'!A:O,12,0),0)</f>
        <v>0</v>
      </c>
      <c r="I206" s="26">
        <f>IFERROR(+VLOOKUP("LEINSX"&amp;A206,'Main File'!A:O,13,0),0)</f>
        <v>0</v>
      </c>
      <c r="J206" s="26">
        <f>IFERROR(+VLOOKUP("LEINSX"&amp;A206,'Main File'!A:O,14,0),0)</f>
        <v>0</v>
      </c>
      <c r="K206" s="26">
        <f>IFERROR(+VLOOKUP("LEINSX"&amp;A206,'Main File'!A:O,15,0),0)</f>
        <v>0</v>
      </c>
    </row>
    <row r="207" spans="1:11" x14ac:dyDescent="0.25">
      <c r="A207" s="9">
        <f t="shared" si="3"/>
        <v>43394</v>
      </c>
      <c r="B207" s="26">
        <f>IFERROR(+VLOOKUP("LEINSX"&amp;A207,'Main File'!A:O,6,0),0)</f>
        <v>0</v>
      </c>
      <c r="C207" s="26">
        <f>IFERROR(+VLOOKUP("LEINSX"&amp;A207,'Main File'!A:O,7,0),0)</f>
        <v>0</v>
      </c>
      <c r="D207" s="26">
        <f>IFERROR(+VLOOKUP("LEINSX"&amp;A207,'Main File'!A:O,8,0),0)</f>
        <v>0</v>
      </c>
      <c r="E207" s="26">
        <f>IFERROR(+VLOOKUP("LEINSX"&amp;A207,'Main File'!A:O,9,0),0)</f>
        <v>0</v>
      </c>
      <c r="F207" s="26">
        <f>IFERROR(+VLOOKUP("LEINSX"&amp;A207,'Main File'!A:O,10,0),0)</f>
        <v>0</v>
      </c>
      <c r="G207" s="26">
        <f>IFERROR(+VLOOKUP("LEINSX"&amp;A207,'Main File'!A:O,11,0),0)</f>
        <v>0</v>
      </c>
      <c r="H207" s="26">
        <f>IFERROR(+VLOOKUP("LEINSX"&amp;A207,'Main File'!A:O,12,0),0)</f>
        <v>0</v>
      </c>
      <c r="I207" s="26">
        <f>IFERROR(+VLOOKUP("LEINSX"&amp;A207,'Main File'!A:O,13,0),0)</f>
        <v>0</v>
      </c>
      <c r="J207" s="26">
        <f>IFERROR(+VLOOKUP("LEINSX"&amp;A207,'Main File'!A:O,14,0),0)</f>
        <v>0</v>
      </c>
      <c r="K207" s="26">
        <f>IFERROR(+VLOOKUP("LEINSX"&amp;A207,'Main File'!A:O,15,0),0)</f>
        <v>0</v>
      </c>
    </row>
    <row r="208" spans="1:11" x14ac:dyDescent="0.25">
      <c r="A208" s="9">
        <f t="shared" si="3"/>
        <v>43395</v>
      </c>
      <c r="B208" s="26">
        <f>IFERROR(+VLOOKUP("LEINSX"&amp;A208,'Main File'!A:O,6,0),0)</f>
        <v>0</v>
      </c>
      <c r="C208" s="26">
        <f>IFERROR(+VLOOKUP("LEINSX"&amp;A208,'Main File'!A:O,7,0),0)</f>
        <v>0</v>
      </c>
      <c r="D208" s="26">
        <f>IFERROR(+VLOOKUP("LEINSX"&amp;A208,'Main File'!A:O,8,0),0)</f>
        <v>0</v>
      </c>
      <c r="E208" s="26">
        <f>IFERROR(+VLOOKUP("LEINSX"&amp;A208,'Main File'!A:O,9,0),0)</f>
        <v>0</v>
      </c>
      <c r="F208" s="26">
        <f>IFERROR(+VLOOKUP("LEINSX"&amp;A208,'Main File'!A:O,10,0),0)</f>
        <v>0</v>
      </c>
      <c r="G208" s="26">
        <f>IFERROR(+VLOOKUP("LEINSX"&amp;A208,'Main File'!A:O,11,0),0)</f>
        <v>0</v>
      </c>
      <c r="H208" s="26">
        <f>IFERROR(+VLOOKUP("LEINSX"&amp;A208,'Main File'!A:O,12,0),0)</f>
        <v>0</v>
      </c>
      <c r="I208" s="26">
        <f>IFERROR(+VLOOKUP("LEINSX"&amp;A208,'Main File'!A:O,13,0),0)</f>
        <v>0</v>
      </c>
      <c r="J208" s="26">
        <f>IFERROR(+VLOOKUP("LEINSX"&amp;A208,'Main File'!A:O,14,0),0)</f>
        <v>0</v>
      </c>
      <c r="K208" s="26">
        <f>IFERROR(+VLOOKUP("LEINSX"&amp;A208,'Main File'!A:O,15,0),0)</f>
        <v>0</v>
      </c>
    </row>
    <row r="209" spans="1:11" x14ac:dyDescent="0.25">
      <c r="A209" s="9">
        <f t="shared" si="3"/>
        <v>43396</v>
      </c>
      <c r="B209" s="26">
        <f>IFERROR(+VLOOKUP("LEINSX"&amp;A209,'Main File'!A:O,6,0),0)</f>
        <v>0</v>
      </c>
      <c r="C209" s="26">
        <f>IFERROR(+VLOOKUP("LEINSX"&amp;A209,'Main File'!A:O,7,0),0)</f>
        <v>0</v>
      </c>
      <c r="D209" s="26">
        <f>IFERROR(+VLOOKUP("LEINSX"&amp;A209,'Main File'!A:O,8,0),0)</f>
        <v>0</v>
      </c>
      <c r="E209" s="26">
        <f>IFERROR(+VLOOKUP("LEINSX"&amp;A209,'Main File'!A:O,9,0),0)</f>
        <v>0</v>
      </c>
      <c r="F209" s="26">
        <f>IFERROR(+VLOOKUP("LEINSX"&amp;A209,'Main File'!A:O,10,0),0)</f>
        <v>0</v>
      </c>
      <c r="G209" s="26">
        <f>IFERROR(+VLOOKUP("LEINSX"&amp;A209,'Main File'!A:O,11,0),0)</f>
        <v>0</v>
      </c>
      <c r="H209" s="26">
        <f>IFERROR(+VLOOKUP("LEINSX"&amp;A209,'Main File'!A:O,12,0),0)</f>
        <v>0</v>
      </c>
      <c r="I209" s="26">
        <f>IFERROR(+VLOOKUP("LEINSX"&amp;A209,'Main File'!A:O,13,0),0)</f>
        <v>0</v>
      </c>
      <c r="J209" s="26">
        <f>IFERROR(+VLOOKUP("LEINSX"&amp;A209,'Main File'!A:O,14,0),0)</f>
        <v>0</v>
      </c>
      <c r="K209" s="26">
        <f>IFERROR(+VLOOKUP("LEINSX"&amp;A209,'Main File'!A:O,15,0),0)</f>
        <v>0</v>
      </c>
    </row>
    <row r="210" spans="1:11" x14ac:dyDescent="0.25">
      <c r="A210" s="9">
        <f t="shared" si="3"/>
        <v>43397</v>
      </c>
      <c r="B210" s="26">
        <f>IFERROR(+VLOOKUP("LEINSX"&amp;A210,'Main File'!A:O,6,0),0)</f>
        <v>0</v>
      </c>
      <c r="C210" s="26">
        <f>IFERROR(+VLOOKUP("LEINSX"&amp;A210,'Main File'!A:O,7,0),0)</f>
        <v>0</v>
      </c>
      <c r="D210" s="26">
        <f>IFERROR(+VLOOKUP("LEINSX"&amp;A210,'Main File'!A:O,8,0),0)</f>
        <v>0</v>
      </c>
      <c r="E210" s="26">
        <f>IFERROR(+VLOOKUP("LEINSX"&amp;A210,'Main File'!A:O,9,0),0)</f>
        <v>0</v>
      </c>
      <c r="F210" s="26">
        <f>IFERROR(+VLOOKUP("LEINSX"&amp;A210,'Main File'!A:O,10,0),0)</f>
        <v>0</v>
      </c>
      <c r="G210" s="26">
        <f>IFERROR(+VLOOKUP("LEINSX"&amp;A210,'Main File'!A:O,11,0),0)</f>
        <v>0</v>
      </c>
      <c r="H210" s="26">
        <f>IFERROR(+VLOOKUP("LEINSX"&amp;A210,'Main File'!A:O,12,0),0)</f>
        <v>0</v>
      </c>
      <c r="I210" s="26">
        <f>IFERROR(+VLOOKUP("LEINSX"&amp;A210,'Main File'!A:O,13,0),0)</f>
        <v>0</v>
      </c>
      <c r="J210" s="26">
        <f>IFERROR(+VLOOKUP("LEINSX"&amp;A210,'Main File'!A:O,14,0),0)</f>
        <v>0</v>
      </c>
      <c r="K210" s="26">
        <f>IFERROR(+VLOOKUP("LEINSX"&amp;A210,'Main File'!A:O,15,0),0)</f>
        <v>0</v>
      </c>
    </row>
    <row r="211" spans="1:11" x14ac:dyDescent="0.25">
      <c r="A211" s="9">
        <f t="shared" si="3"/>
        <v>43398</v>
      </c>
      <c r="B211" s="26">
        <f>IFERROR(+VLOOKUP("LEINSX"&amp;A211,'Main File'!A:O,6,0),0)</f>
        <v>0</v>
      </c>
      <c r="C211" s="26">
        <f>IFERROR(+VLOOKUP("LEINSX"&amp;A211,'Main File'!A:O,7,0),0)</f>
        <v>0</v>
      </c>
      <c r="D211" s="26">
        <f>IFERROR(+VLOOKUP("LEINSX"&amp;A211,'Main File'!A:O,8,0),0)</f>
        <v>0</v>
      </c>
      <c r="E211" s="26">
        <f>IFERROR(+VLOOKUP("LEINSX"&amp;A211,'Main File'!A:O,9,0),0)</f>
        <v>0</v>
      </c>
      <c r="F211" s="26">
        <f>IFERROR(+VLOOKUP("LEINSX"&amp;A211,'Main File'!A:O,10,0),0)</f>
        <v>0</v>
      </c>
      <c r="G211" s="26">
        <f>IFERROR(+VLOOKUP("LEINSX"&amp;A211,'Main File'!A:O,11,0),0)</f>
        <v>0</v>
      </c>
      <c r="H211" s="26">
        <f>IFERROR(+VLOOKUP("LEINSX"&amp;A211,'Main File'!A:O,12,0),0)</f>
        <v>0</v>
      </c>
      <c r="I211" s="26">
        <f>IFERROR(+VLOOKUP("LEINSX"&amp;A211,'Main File'!A:O,13,0),0)</f>
        <v>0</v>
      </c>
      <c r="J211" s="26">
        <f>IFERROR(+VLOOKUP("LEINSX"&amp;A211,'Main File'!A:O,14,0),0)</f>
        <v>0</v>
      </c>
      <c r="K211" s="26">
        <f>IFERROR(+VLOOKUP("LEINSX"&amp;A211,'Main File'!A:O,15,0),0)</f>
        <v>0</v>
      </c>
    </row>
    <row r="212" spans="1:11" x14ac:dyDescent="0.25">
      <c r="A212" s="9">
        <f t="shared" si="3"/>
        <v>43399</v>
      </c>
      <c r="B212" s="26">
        <f>IFERROR(+VLOOKUP("LEINSX"&amp;A212,'Main File'!A:O,6,0),0)</f>
        <v>0</v>
      </c>
      <c r="C212" s="26">
        <f>IFERROR(+VLOOKUP("LEINSX"&amp;A212,'Main File'!A:O,7,0),0)</f>
        <v>0</v>
      </c>
      <c r="D212" s="26">
        <f>IFERROR(+VLOOKUP("LEINSX"&amp;A212,'Main File'!A:O,8,0),0)</f>
        <v>0</v>
      </c>
      <c r="E212" s="26">
        <f>IFERROR(+VLOOKUP("LEINSX"&amp;A212,'Main File'!A:O,9,0),0)</f>
        <v>0</v>
      </c>
      <c r="F212" s="26">
        <f>IFERROR(+VLOOKUP("LEINSX"&amp;A212,'Main File'!A:O,10,0),0)</f>
        <v>0</v>
      </c>
      <c r="G212" s="26">
        <f>IFERROR(+VLOOKUP("LEINSX"&amp;A212,'Main File'!A:O,11,0),0)</f>
        <v>0</v>
      </c>
      <c r="H212" s="26">
        <f>IFERROR(+VLOOKUP("LEINSX"&amp;A212,'Main File'!A:O,12,0),0)</f>
        <v>0</v>
      </c>
      <c r="I212" s="26">
        <f>IFERROR(+VLOOKUP("LEINSX"&amp;A212,'Main File'!A:O,13,0),0)</f>
        <v>0</v>
      </c>
      <c r="J212" s="26">
        <f>IFERROR(+VLOOKUP("LEINSX"&amp;A212,'Main File'!A:O,14,0),0)</f>
        <v>0</v>
      </c>
      <c r="K212" s="26">
        <f>IFERROR(+VLOOKUP("LEINSX"&amp;A212,'Main File'!A:O,15,0),0)</f>
        <v>0</v>
      </c>
    </row>
    <row r="213" spans="1:11" x14ac:dyDescent="0.25">
      <c r="A213" s="9">
        <f t="shared" si="3"/>
        <v>43400</v>
      </c>
      <c r="B213" s="26">
        <f>IFERROR(+VLOOKUP("LEINSX"&amp;A213,'Main File'!A:O,6,0),0)</f>
        <v>0</v>
      </c>
      <c r="C213" s="26">
        <f>IFERROR(+VLOOKUP("LEINSX"&amp;A213,'Main File'!A:O,7,0),0)</f>
        <v>0</v>
      </c>
      <c r="D213" s="26">
        <f>IFERROR(+VLOOKUP("LEINSX"&amp;A213,'Main File'!A:O,8,0),0)</f>
        <v>0</v>
      </c>
      <c r="E213" s="26">
        <f>IFERROR(+VLOOKUP("LEINSX"&amp;A213,'Main File'!A:O,9,0),0)</f>
        <v>0</v>
      </c>
      <c r="F213" s="26">
        <f>IFERROR(+VLOOKUP("LEINSX"&amp;A213,'Main File'!A:O,10,0),0)</f>
        <v>0</v>
      </c>
      <c r="G213" s="26">
        <f>IFERROR(+VLOOKUP("LEINSX"&amp;A213,'Main File'!A:O,11,0),0)</f>
        <v>0</v>
      </c>
      <c r="H213" s="26">
        <f>IFERROR(+VLOOKUP("LEINSX"&amp;A213,'Main File'!A:O,12,0),0)</f>
        <v>0</v>
      </c>
      <c r="I213" s="26">
        <f>IFERROR(+VLOOKUP("LEINSX"&amp;A213,'Main File'!A:O,13,0),0)</f>
        <v>0</v>
      </c>
      <c r="J213" s="26">
        <f>IFERROR(+VLOOKUP("LEINSX"&amp;A213,'Main File'!A:O,14,0),0)</f>
        <v>0</v>
      </c>
      <c r="K213" s="26">
        <f>IFERROR(+VLOOKUP("LEINSX"&amp;A213,'Main File'!A:O,15,0),0)</f>
        <v>0</v>
      </c>
    </row>
    <row r="214" spans="1:11" x14ac:dyDescent="0.25">
      <c r="A214" s="9">
        <f t="shared" si="3"/>
        <v>43401</v>
      </c>
      <c r="B214" s="26">
        <f>IFERROR(+VLOOKUP("LEINSX"&amp;A214,'Main File'!A:O,6,0),0)</f>
        <v>0</v>
      </c>
      <c r="C214" s="26">
        <f>IFERROR(+VLOOKUP("LEINSX"&amp;A214,'Main File'!A:O,7,0),0)</f>
        <v>0</v>
      </c>
      <c r="D214" s="26">
        <f>IFERROR(+VLOOKUP("LEINSX"&amp;A214,'Main File'!A:O,8,0),0)</f>
        <v>0</v>
      </c>
      <c r="E214" s="26">
        <f>IFERROR(+VLOOKUP("LEINSX"&amp;A214,'Main File'!A:O,9,0),0)</f>
        <v>0</v>
      </c>
      <c r="F214" s="26">
        <f>IFERROR(+VLOOKUP("LEINSX"&amp;A214,'Main File'!A:O,10,0),0)</f>
        <v>0</v>
      </c>
      <c r="G214" s="26">
        <f>IFERROR(+VLOOKUP("LEINSX"&amp;A214,'Main File'!A:O,11,0),0)</f>
        <v>0</v>
      </c>
      <c r="H214" s="26">
        <f>IFERROR(+VLOOKUP("LEINSX"&amp;A214,'Main File'!A:O,12,0),0)</f>
        <v>0</v>
      </c>
      <c r="I214" s="26">
        <f>IFERROR(+VLOOKUP("LEINSX"&amp;A214,'Main File'!A:O,13,0),0)</f>
        <v>0</v>
      </c>
      <c r="J214" s="26">
        <f>IFERROR(+VLOOKUP("LEINSX"&amp;A214,'Main File'!A:O,14,0),0)</f>
        <v>0</v>
      </c>
      <c r="K214" s="26">
        <f>IFERROR(+VLOOKUP("LEINSX"&amp;A214,'Main File'!A:O,15,0),0)</f>
        <v>0</v>
      </c>
    </row>
    <row r="215" spans="1:11" x14ac:dyDescent="0.25">
      <c r="A215" s="9">
        <f t="shared" si="3"/>
        <v>43402</v>
      </c>
      <c r="B215" s="26">
        <f>IFERROR(+VLOOKUP("LEINSX"&amp;A215,'Main File'!A:O,6,0),0)</f>
        <v>0</v>
      </c>
      <c r="C215" s="26">
        <f>IFERROR(+VLOOKUP("LEINSX"&amp;A215,'Main File'!A:O,7,0),0)</f>
        <v>0</v>
      </c>
      <c r="D215" s="26">
        <f>IFERROR(+VLOOKUP("LEINSX"&amp;A215,'Main File'!A:O,8,0),0)</f>
        <v>0</v>
      </c>
      <c r="E215" s="26">
        <f>IFERROR(+VLOOKUP("LEINSX"&amp;A215,'Main File'!A:O,9,0),0)</f>
        <v>0</v>
      </c>
      <c r="F215" s="26">
        <f>IFERROR(+VLOOKUP("LEINSX"&amp;A215,'Main File'!A:O,10,0),0)</f>
        <v>0</v>
      </c>
      <c r="G215" s="26">
        <f>IFERROR(+VLOOKUP("LEINSX"&amp;A215,'Main File'!A:O,11,0),0)</f>
        <v>0</v>
      </c>
      <c r="H215" s="26">
        <f>IFERROR(+VLOOKUP("LEINSX"&amp;A215,'Main File'!A:O,12,0),0)</f>
        <v>0</v>
      </c>
      <c r="I215" s="26">
        <f>IFERROR(+VLOOKUP("LEINSX"&amp;A215,'Main File'!A:O,13,0),0)</f>
        <v>0</v>
      </c>
      <c r="J215" s="26">
        <f>IFERROR(+VLOOKUP("LEINSX"&amp;A215,'Main File'!A:O,14,0),0)</f>
        <v>0</v>
      </c>
      <c r="K215" s="26">
        <f>IFERROR(+VLOOKUP("LEINSX"&amp;A215,'Main File'!A:O,15,0),0)</f>
        <v>0</v>
      </c>
    </row>
    <row r="216" spans="1:11" x14ac:dyDescent="0.25">
      <c r="A216" s="9">
        <f t="shared" si="3"/>
        <v>43403</v>
      </c>
      <c r="B216" s="26">
        <f>IFERROR(+VLOOKUP("LEINSX"&amp;A216,'Main File'!A:O,6,0),0)</f>
        <v>0</v>
      </c>
      <c r="C216" s="26">
        <f>IFERROR(+VLOOKUP("LEINSX"&amp;A216,'Main File'!A:O,7,0),0)</f>
        <v>0</v>
      </c>
      <c r="D216" s="26">
        <f>IFERROR(+VLOOKUP("LEINSX"&amp;A216,'Main File'!A:O,8,0),0)</f>
        <v>0</v>
      </c>
      <c r="E216" s="26">
        <f>IFERROR(+VLOOKUP("LEINSX"&amp;A216,'Main File'!A:O,9,0),0)</f>
        <v>0</v>
      </c>
      <c r="F216" s="26">
        <f>IFERROR(+VLOOKUP("LEINSX"&amp;A216,'Main File'!A:O,10,0),0)</f>
        <v>0</v>
      </c>
      <c r="G216" s="26">
        <f>IFERROR(+VLOOKUP("LEINSX"&amp;A216,'Main File'!A:O,11,0),0)</f>
        <v>0</v>
      </c>
      <c r="H216" s="26">
        <f>IFERROR(+VLOOKUP("LEINSX"&amp;A216,'Main File'!A:O,12,0),0)</f>
        <v>0</v>
      </c>
      <c r="I216" s="26">
        <f>IFERROR(+VLOOKUP("LEINSX"&amp;A216,'Main File'!A:O,13,0),0)</f>
        <v>0</v>
      </c>
      <c r="J216" s="26">
        <f>IFERROR(+VLOOKUP("LEINSX"&amp;A216,'Main File'!A:O,14,0),0)</f>
        <v>0</v>
      </c>
      <c r="K216" s="26">
        <f>IFERROR(+VLOOKUP("LEINSX"&amp;A216,'Main File'!A:O,15,0),0)</f>
        <v>0</v>
      </c>
    </row>
    <row r="217" spans="1:11" x14ac:dyDescent="0.25">
      <c r="A217" s="9">
        <f t="shared" si="3"/>
        <v>43404</v>
      </c>
      <c r="B217" s="26">
        <f>IFERROR(+VLOOKUP("LEINSX"&amp;A217,'Main File'!A:O,6,0),0)</f>
        <v>0</v>
      </c>
      <c r="C217" s="26">
        <f>IFERROR(+VLOOKUP("LEINSX"&amp;A217,'Main File'!A:O,7,0),0)</f>
        <v>0</v>
      </c>
      <c r="D217" s="26">
        <f>IFERROR(+VLOOKUP("LEINSX"&amp;A217,'Main File'!A:O,8,0),0)</f>
        <v>0</v>
      </c>
      <c r="E217" s="26">
        <f>IFERROR(+VLOOKUP("LEINSX"&amp;A217,'Main File'!A:O,9,0),0)</f>
        <v>0</v>
      </c>
      <c r="F217" s="26">
        <f>IFERROR(+VLOOKUP("LEINSX"&amp;A217,'Main File'!A:O,10,0),0)</f>
        <v>0</v>
      </c>
      <c r="G217" s="26">
        <f>IFERROR(+VLOOKUP("LEINSX"&amp;A217,'Main File'!A:O,11,0),0)</f>
        <v>0</v>
      </c>
      <c r="H217" s="26">
        <f>IFERROR(+VLOOKUP("LEINSX"&amp;A217,'Main File'!A:O,12,0),0)</f>
        <v>0</v>
      </c>
      <c r="I217" s="26">
        <f>IFERROR(+VLOOKUP("LEINSX"&amp;A217,'Main File'!A:O,13,0),0)</f>
        <v>0</v>
      </c>
      <c r="J217" s="26">
        <f>IFERROR(+VLOOKUP("LEINSX"&amp;A217,'Main File'!A:O,14,0),0)</f>
        <v>0</v>
      </c>
      <c r="K217" s="26">
        <f>IFERROR(+VLOOKUP("LEINSX"&amp;A217,'Main File'!A:O,15,0),0)</f>
        <v>0</v>
      </c>
    </row>
    <row r="218" spans="1:11" x14ac:dyDescent="0.25">
      <c r="A218" s="9">
        <f t="shared" si="3"/>
        <v>43405</v>
      </c>
      <c r="B218" s="26">
        <f>IFERROR(+VLOOKUP("LEINSX"&amp;A218,'Main File'!A:O,6,0),0)</f>
        <v>0</v>
      </c>
      <c r="C218" s="26">
        <f>IFERROR(+VLOOKUP("LEINSX"&amp;A218,'Main File'!A:O,7,0),0)</f>
        <v>0</v>
      </c>
      <c r="D218" s="26">
        <f>IFERROR(+VLOOKUP("LEINSX"&amp;A218,'Main File'!A:O,8,0),0)</f>
        <v>0</v>
      </c>
      <c r="E218" s="26">
        <f>IFERROR(+VLOOKUP("LEINSX"&amp;A218,'Main File'!A:O,9,0),0)</f>
        <v>0</v>
      </c>
      <c r="F218" s="26">
        <f>IFERROR(+VLOOKUP("LEINSX"&amp;A218,'Main File'!A:O,10,0),0)</f>
        <v>0</v>
      </c>
      <c r="G218" s="26">
        <f>IFERROR(+VLOOKUP("LEINSX"&amp;A218,'Main File'!A:O,11,0),0)</f>
        <v>0</v>
      </c>
      <c r="H218" s="26">
        <f>IFERROR(+VLOOKUP("LEINSX"&amp;A218,'Main File'!A:O,12,0),0)</f>
        <v>0</v>
      </c>
      <c r="I218" s="26">
        <f>IFERROR(+VLOOKUP("LEINSX"&amp;A218,'Main File'!A:O,13,0),0)</f>
        <v>0</v>
      </c>
      <c r="J218" s="26">
        <f>IFERROR(+VLOOKUP("LEINSX"&amp;A218,'Main File'!A:O,14,0),0)</f>
        <v>0</v>
      </c>
      <c r="K218" s="26">
        <f>IFERROR(+VLOOKUP("LEINSX"&amp;A218,'Main File'!A:O,15,0),0)</f>
        <v>0</v>
      </c>
    </row>
    <row r="219" spans="1:11" x14ac:dyDescent="0.25">
      <c r="A219" s="9">
        <f t="shared" si="3"/>
        <v>43406</v>
      </c>
      <c r="B219" s="26">
        <f>IFERROR(+VLOOKUP("LEINSX"&amp;A219,'Main File'!A:O,6,0),0)</f>
        <v>0</v>
      </c>
      <c r="C219" s="26">
        <f>IFERROR(+VLOOKUP("LEINSX"&amp;A219,'Main File'!A:O,7,0),0)</f>
        <v>0</v>
      </c>
      <c r="D219" s="26">
        <f>IFERROR(+VLOOKUP("LEINSX"&amp;A219,'Main File'!A:O,8,0),0)</f>
        <v>0</v>
      </c>
      <c r="E219" s="26">
        <f>IFERROR(+VLOOKUP("LEINSX"&amp;A219,'Main File'!A:O,9,0),0)</f>
        <v>0</v>
      </c>
      <c r="F219" s="26">
        <f>IFERROR(+VLOOKUP("LEINSX"&amp;A219,'Main File'!A:O,10,0),0)</f>
        <v>0</v>
      </c>
      <c r="G219" s="26">
        <f>IFERROR(+VLOOKUP("LEINSX"&amp;A219,'Main File'!A:O,11,0),0)</f>
        <v>0</v>
      </c>
      <c r="H219" s="26">
        <f>IFERROR(+VLOOKUP("LEINSX"&amp;A219,'Main File'!A:O,12,0),0)</f>
        <v>0</v>
      </c>
      <c r="I219" s="26">
        <f>IFERROR(+VLOOKUP("LEINSX"&amp;A219,'Main File'!A:O,13,0),0)</f>
        <v>0</v>
      </c>
      <c r="J219" s="26">
        <f>IFERROR(+VLOOKUP("LEINSX"&amp;A219,'Main File'!A:O,14,0),0)</f>
        <v>0</v>
      </c>
      <c r="K219" s="26">
        <f>IFERROR(+VLOOKUP("LEINSX"&amp;A219,'Main File'!A:O,15,0),0)</f>
        <v>0</v>
      </c>
    </row>
    <row r="220" spans="1:11" x14ac:dyDescent="0.25">
      <c r="A220" s="9">
        <f t="shared" si="3"/>
        <v>43407</v>
      </c>
      <c r="B220" s="26">
        <f>IFERROR(+VLOOKUP("LEINSX"&amp;A220,'Main File'!A:O,6,0),0)</f>
        <v>0</v>
      </c>
      <c r="C220" s="26">
        <f>IFERROR(+VLOOKUP("LEINSX"&amp;A220,'Main File'!A:O,7,0),0)</f>
        <v>0</v>
      </c>
      <c r="D220" s="26">
        <f>IFERROR(+VLOOKUP("LEINSX"&amp;A220,'Main File'!A:O,8,0),0)</f>
        <v>0</v>
      </c>
      <c r="E220" s="26">
        <f>IFERROR(+VLOOKUP("LEINSX"&amp;A220,'Main File'!A:O,9,0),0)</f>
        <v>0</v>
      </c>
      <c r="F220" s="26">
        <f>IFERROR(+VLOOKUP("LEINSX"&amp;A220,'Main File'!A:O,10,0),0)</f>
        <v>0</v>
      </c>
      <c r="G220" s="26">
        <f>IFERROR(+VLOOKUP("LEINSX"&amp;A220,'Main File'!A:O,11,0),0)</f>
        <v>0</v>
      </c>
      <c r="H220" s="26">
        <f>IFERROR(+VLOOKUP("LEINSX"&amp;A220,'Main File'!A:O,12,0),0)</f>
        <v>0</v>
      </c>
      <c r="I220" s="26">
        <f>IFERROR(+VLOOKUP("LEINSX"&amp;A220,'Main File'!A:O,13,0),0)</f>
        <v>0</v>
      </c>
      <c r="J220" s="26">
        <f>IFERROR(+VLOOKUP("LEINSX"&amp;A220,'Main File'!A:O,14,0),0)</f>
        <v>0</v>
      </c>
      <c r="K220" s="26">
        <f>IFERROR(+VLOOKUP("LEINSX"&amp;A220,'Main File'!A:O,15,0),0)</f>
        <v>0</v>
      </c>
    </row>
    <row r="221" spans="1:11" x14ac:dyDescent="0.25">
      <c r="A221" s="9">
        <f t="shared" si="3"/>
        <v>43408</v>
      </c>
      <c r="B221" s="26">
        <f>IFERROR(+VLOOKUP("LEINSX"&amp;A221,'Main File'!A:O,6,0),0)</f>
        <v>0</v>
      </c>
      <c r="C221" s="26">
        <f>IFERROR(+VLOOKUP("LEINSX"&amp;A221,'Main File'!A:O,7,0),0)</f>
        <v>0</v>
      </c>
      <c r="D221" s="26">
        <f>IFERROR(+VLOOKUP("LEINSX"&amp;A221,'Main File'!A:O,8,0),0)</f>
        <v>0</v>
      </c>
      <c r="E221" s="26">
        <f>IFERROR(+VLOOKUP("LEINSX"&amp;A221,'Main File'!A:O,9,0),0)</f>
        <v>0</v>
      </c>
      <c r="F221" s="26">
        <f>IFERROR(+VLOOKUP("LEINSX"&amp;A221,'Main File'!A:O,10,0),0)</f>
        <v>0</v>
      </c>
      <c r="G221" s="26">
        <f>IFERROR(+VLOOKUP("LEINSX"&amp;A221,'Main File'!A:O,11,0),0)</f>
        <v>0</v>
      </c>
      <c r="H221" s="26">
        <f>IFERROR(+VLOOKUP("LEINSX"&amp;A221,'Main File'!A:O,12,0),0)</f>
        <v>0</v>
      </c>
      <c r="I221" s="26">
        <f>IFERROR(+VLOOKUP("LEINSX"&amp;A221,'Main File'!A:O,13,0),0)</f>
        <v>0</v>
      </c>
      <c r="J221" s="26">
        <f>IFERROR(+VLOOKUP("LEINSX"&amp;A221,'Main File'!A:O,14,0),0)</f>
        <v>0</v>
      </c>
      <c r="K221" s="26">
        <f>IFERROR(+VLOOKUP("LEINSX"&amp;A221,'Main File'!A:O,15,0),0)</f>
        <v>0</v>
      </c>
    </row>
    <row r="222" spans="1:11" x14ac:dyDescent="0.25">
      <c r="A222" s="9">
        <f t="shared" si="3"/>
        <v>43409</v>
      </c>
      <c r="B222" s="26">
        <f>IFERROR(+VLOOKUP("LEINSX"&amp;A222,'Main File'!A:O,6,0),0)</f>
        <v>0</v>
      </c>
      <c r="C222" s="26">
        <f>IFERROR(+VLOOKUP("LEINSX"&amp;A222,'Main File'!A:O,7,0),0)</f>
        <v>0</v>
      </c>
      <c r="D222" s="26">
        <f>IFERROR(+VLOOKUP("LEINSX"&amp;A222,'Main File'!A:O,8,0),0)</f>
        <v>0</v>
      </c>
      <c r="E222" s="26">
        <f>IFERROR(+VLOOKUP("LEINSX"&amp;A222,'Main File'!A:O,9,0),0)</f>
        <v>0</v>
      </c>
      <c r="F222" s="26">
        <f>IFERROR(+VLOOKUP("LEINSX"&amp;A222,'Main File'!A:O,10,0),0)</f>
        <v>0</v>
      </c>
      <c r="G222" s="26">
        <f>IFERROR(+VLOOKUP("LEINSX"&amp;A222,'Main File'!A:O,11,0),0)</f>
        <v>0</v>
      </c>
      <c r="H222" s="26">
        <f>IFERROR(+VLOOKUP("LEINSX"&amp;A222,'Main File'!A:O,12,0),0)</f>
        <v>0</v>
      </c>
      <c r="I222" s="26">
        <f>IFERROR(+VLOOKUP("LEINSX"&amp;A222,'Main File'!A:O,13,0),0)</f>
        <v>0</v>
      </c>
      <c r="J222" s="26">
        <f>IFERROR(+VLOOKUP("LEINSX"&amp;A222,'Main File'!A:O,14,0),0)</f>
        <v>0</v>
      </c>
      <c r="K222" s="26">
        <f>IFERROR(+VLOOKUP("LEINSX"&amp;A222,'Main File'!A:O,15,0),0)</f>
        <v>0</v>
      </c>
    </row>
    <row r="223" spans="1:11" x14ac:dyDescent="0.25">
      <c r="A223" s="9">
        <f t="shared" si="3"/>
        <v>43410</v>
      </c>
      <c r="B223" s="26">
        <f>IFERROR(+VLOOKUP("LEINSX"&amp;A223,'Main File'!A:O,6,0),0)</f>
        <v>0</v>
      </c>
      <c r="C223" s="26">
        <f>IFERROR(+VLOOKUP("LEINSX"&amp;A223,'Main File'!A:O,7,0),0)</f>
        <v>0</v>
      </c>
      <c r="D223" s="26">
        <f>IFERROR(+VLOOKUP("LEINSX"&amp;A223,'Main File'!A:O,8,0),0)</f>
        <v>0</v>
      </c>
      <c r="E223" s="26">
        <f>IFERROR(+VLOOKUP("LEINSX"&amp;A223,'Main File'!A:O,9,0),0)</f>
        <v>0</v>
      </c>
      <c r="F223" s="26">
        <f>IFERROR(+VLOOKUP("LEINSX"&amp;A223,'Main File'!A:O,10,0),0)</f>
        <v>0</v>
      </c>
      <c r="G223" s="26">
        <f>IFERROR(+VLOOKUP("LEINSX"&amp;A223,'Main File'!A:O,11,0),0)</f>
        <v>0</v>
      </c>
      <c r="H223" s="26">
        <f>IFERROR(+VLOOKUP("LEINSX"&amp;A223,'Main File'!A:O,12,0),0)</f>
        <v>0</v>
      </c>
      <c r="I223" s="26">
        <f>IFERROR(+VLOOKUP("LEINSX"&amp;A223,'Main File'!A:O,13,0),0)</f>
        <v>0</v>
      </c>
      <c r="J223" s="26">
        <f>IFERROR(+VLOOKUP("LEINSX"&amp;A223,'Main File'!A:O,14,0),0)</f>
        <v>0</v>
      </c>
      <c r="K223" s="26">
        <f>IFERROR(+VLOOKUP("LEINSX"&amp;A223,'Main File'!A:O,15,0),0)</f>
        <v>0</v>
      </c>
    </row>
    <row r="224" spans="1:11" x14ac:dyDescent="0.25">
      <c r="A224" s="9">
        <f t="shared" si="3"/>
        <v>43411</v>
      </c>
      <c r="B224" s="26">
        <f>IFERROR(+VLOOKUP("LEINSX"&amp;A224,'Main File'!A:O,6,0),0)</f>
        <v>0</v>
      </c>
      <c r="C224" s="26">
        <f>IFERROR(+VLOOKUP("LEINSX"&amp;A224,'Main File'!A:O,7,0),0)</f>
        <v>0</v>
      </c>
      <c r="D224" s="26">
        <f>IFERROR(+VLOOKUP("LEINSX"&amp;A224,'Main File'!A:O,8,0),0)</f>
        <v>0</v>
      </c>
      <c r="E224" s="26">
        <f>IFERROR(+VLOOKUP("LEINSX"&amp;A224,'Main File'!A:O,9,0),0)</f>
        <v>0</v>
      </c>
      <c r="F224" s="26">
        <f>IFERROR(+VLOOKUP("LEINSX"&amp;A224,'Main File'!A:O,10,0),0)</f>
        <v>0</v>
      </c>
      <c r="G224" s="26">
        <f>IFERROR(+VLOOKUP("LEINSX"&amp;A224,'Main File'!A:O,11,0),0)</f>
        <v>0</v>
      </c>
      <c r="H224" s="26">
        <f>IFERROR(+VLOOKUP("LEINSX"&amp;A224,'Main File'!A:O,12,0),0)</f>
        <v>0</v>
      </c>
      <c r="I224" s="26">
        <f>IFERROR(+VLOOKUP("LEINSX"&amp;A224,'Main File'!A:O,13,0),0)</f>
        <v>0</v>
      </c>
      <c r="J224" s="26">
        <f>IFERROR(+VLOOKUP("LEINSX"&amp;A224,'Main File'!A:O,14,0),0)</f>
        <v>0</v>
      </c>
      <c r="K224" s="26">
        <f>IFERROR(+VLOOKUP("LEINSX"&amp;A224,'Main File'!A:O,15,0),0)</f>
        <v>0</v>
      </c>
    </row>
    <row r="225" spans="1:11" x14ac:dyDescent="0.25">
      <c r="A225" s="9">
        <f t="shared" si="3"/>
        <v>43412</v>
      </c>
      <c r="B225" s="26">
        <f>IFERROR(+VLOOKUP("LEINSX"&amp;A225,'Main File'!A:O,6,0),0)</f>
        <v>0</v>
      </c>
      <c r="C225" s="26">
        <f>IFERROR(+VLOOKUP("LEINSX"&amp;A225,'Main File'!A:O,7,0),0)</f>
        <v>0</v>
      </c>
      <c r="D225" s="26">
        <f>IFERROR(+VLOOKUP("LEINSX"&amp;A225,'Main File'!A:O,8,0),0)</f>
        <v>0</v>
      </c>
      <c r="E225" s="26">
        <f>IFERROR(+VLOOKUP("LEINSX"&amp;A225,'Main File'!A:O,9,0),0)</f>
        <v>0</v>
      </c>
      <c r="F225" s="26">
        <f>IFERROR(+VLOOKUP("LEINSX"&amp;A225,'Main File'!A:O,10,0),0)</f>
        <v>0</v>
      </c>
      <c r="G225" s="26">
        <f>IFERROR(+VLOOKUP("LEINSX"&amp;A225,'Main File'!A:O,11,0),0)</f>
        <v>0</v>
      </c>
      <c r="H225" s="26">
        <f>IFERROR(+VLOOKUP("LEINSX"&amp;A225,'Main File'!A:O,12,0),0)</f>
        <v>0</v>
      </c>
      <c r="I225" s="26">
        <f>IFERROR(+VLOOKUP("LEINSX"&amp;A225,'Main File'!A:O,13,0),0)</f>
        <v>0</v>
      </c>
      <c r="J225" s="26">
        <f>IFERROR(+VLOOKUP("LEINSX"&amp;A225,'Main File'!A:O,14,0),0)</f>
        <v>0</v>
      </c>
      <c r="K225" s="26">
        <f>IFERROR(+VLOOKUP("LEINSX"&amp;A225,'Main File'!A:O,15,0),0)</f>
        <v>0</v>
      </c>
    </row>
    <row r="226" spans="1:11" x14ac:dyDescent="0.25">
      <c r="A226" s="9">
        <f t="shared" si="3"/>
        <v>43413</v>
      </c>
      <c r="B226" s="26">
        <f>IFERROR(+VLOOKUP("LEINSX"&amp;A226,'Main File'!A:O,6,0),0)</f>
        <v>0</v>
      </c>
      <c r="C226" s="26">
        <f>IFERROR(+VLOOKUP("LEINSX"&amp;A226,'Main File'!A:O,7,0),0)</f>
        <v>0</v>
      </c>
      <c r="D226" s="26">
        <f>IFERROR(+VLOOKUP("LEINSX"&amp;A226,'Main File'!A:O,8,0),0)</f>
        <v>0</v>
      </c>
      <c r="E226" s="26">
        <f>IFERROR(+VLOOKUP("LEINSX"&amp;A226,'Main File'!A:O,9,0),0)</f>
        <v>0</v>
      </c>
      <c r="F226" s="26">
        <f>IFERROR(+VLOOKUP("LEINSX"&amp;A226,'Main File'!A:O,10,0),0)</f>
        <v>0</v>
      </c>
      <c r="G226" s="26">
        <f>IFERROR(+VLOOKUP("LEINSX"&amp;A226,'Main File'!A:O,11,0),0)</f>
        <v>0</v>
      </c>
      <c r="H226" s="26">
        <f>IFERROR(+VLOOKUP("LEINSX"&amp;A226,'Main File'!A:O,12,0),0)</f>
        <v>0</v>
      </c>
      <c r="I226" s="26">
        <f>IFERROR(+VLOOKUP("LEINSX"&amp;A226,'Main File'!A:O,13,0),0)</f>
        <v>0</v>
      </c>
      <c r="J226" s="26">
        <f>IFERROR(+VLOOKUP("LEINSX"&amp;A226,'Main File'!A:O,14,0),0)</f>
        <v>0</v>
      </c>
      <c r="K226" s="26">
        <f>IFERROR(+VLOOKUP("LEINSX"&amp;A226,'Main File'!A:O,15,0),0)</f>
        <v>0</v>
      </c>
    </row>
    <row r="227" spans="1:11" x14ac:dyDescent="0.25">
      <c r="A227" s="9">
        <f t="shared" si="3"/>
        <v>43414</v>
      </c>
      <c r="B227" s="26">
        <f>IFERROR(+VLOOKUP("LEINSX"&amp;A227,'Main File'!A:O,6,0),0)</f>
        <v>0</v>
      </c>
      <c r="C227" s="26">
        <f>IFERROR(+VLOOKUP("LEINSX"&amp;A227,'Main File'!A:O,7,0),0)</f>
        <v>0</v>
      </c>
      <c r="D227" s="26">
        <f>IFERROR(+VLOOKUP("LEINSX"&amp;A227,'Main File'!A:O,8,0),0)</f>
        <v>0</v>
      </c>
      <c r="E227" s="26">
        <f>IFERROR(+VLOOKUP("LEINSX"&amp;A227,'Main File'!A:O,9,0),0)</f>
        <v>0</v>
      </c>
      <c r="F227" s="26">
        <f>IFERROR(+VLOOKUP("LEINSX"&amp;A227,'Main File'!A:O,10,0),0)</f>
        <v>0</v>
      </c>
      <c r="G227" s="26">
        <f>IFERROR(+VLOOKUP("LEINSX"&amp;A227,'Main File'!A:O,11,0),0)</f>
        <v>0</v>
      </c>
      <c r="H227" s="26">
        <f>IFERROR(+VLOOKUP("LEINSX"&amp;A227,'Main File'!A:O,12,0),0)</f>
        <v>0</v>
      </c>
      <c r="I227" s="26">
        <f>IFERROR(+VLOOKUP("LEINSX"&amp;A227,'Main File'!A:O,13,0),0)</f>
        <v>0</v>
      </c>
      <c r="J227" s="26">
        <f>IFERROR(+VLOOKUP("LEINSX"&amp;A227,'Main File'!A:O,14,0),0)</f>
        <v>0</v>
      </c>
      <c r="K227" s="26">
        <f>IFERROR(+VLOOKUP("LEINSX"&amp;A227,'Main File'!A:O,15,0),0)</f>
        <v>0</v>
      </c>
    </row>
    <row r="228" spans="1:11" x14ac:dyDescent="0.25">
      <c r="A228" s="9">
        <f t="shared" si="3"/>
        <v>43415</v>
      </c>
      <c r="B228" s="26">
        <f>IFERROR(+VLOOKUP("LEINSX"&amp;A228,'Main File'!A:O,6,0),0)</f>
        <v>0</v>
      </c>
      <c r="C228" s="26">
        <f>IFERROR(+VLOOKUP("LEINSX"&amp;A228,'Main File'!A:O,7,0),0)</f>
        <v>0</v>
      </c>
      <c r="D228" s="26">
        <f>IFERROR(+VLOOKUP("LEINSX"&amp;A228,'Main File'!A:O,8,0),0)</f>
        <v>0</v>
      </c>
      <c r="E228" s="26">
        <f>IFERROR(+VLOOKUP("LEINSX"&amp;A228,'Main File'!A:O,9,0),0)</f>
        <v>0</v>
      </c>
      <c r="F228" s="26">
        <f>IFERROR(+VLOOKUP("LEINSX"&amp;A228,'Main File'!A:O,10,0),0)</f>
        <v>0</v>
      </c>
      <c r="G228" s="26">
        <f>IFERROR(+VLOOKUP("LEINSX"&amp;A228,'Main File'!A:O,11,0),0)</f>
        <v>0</v>
      </c>
      <c r="H228" s="26">
        <f>IFERROR(+VLOOKUP("LEINSX"&amp;A228,'Main File'!A:O,12,0),0)</f>
        <v>0</v>
      </c>
      <c r="I228" s="26">
        <f>IFERROR(+VLOOKUP("LEINSX"&amp;A228,'Main File'!A:O,13,0),0)</f>
        <v>0</v>
      </c>
      <c r="J228" s="26">
        <f>IFERROR(+VLOOKUP("LEINSX"&amp;A228,'Main File'!A:O,14,0),0)</f>
        <v>0</v>
      </c>
      <c r="K228" s="26">
        <f>IFERROR(+VLOOKUP("LEINSX"&amp;A228,'Main File'!A:O,15,0),0)</f>
        <v>0</v>
      </c>
    </row>
    <row r="229" spans="1:11" x14ac:dyDescent="0.25">
      <c r="A229" s="9">
        <f t="shared" si="3"/>
        <v>43416</v>
      </c>
      <c r="B229" s="26">
        <f>IFERROR(+VLOOKUP("LEINSX"&amp;A229,'Main File'!A:O,6,0),0)</f>
        <v>0</v>
      </c>
      <c r="C229" s="26">
        <f>IFERROR(+VLOOKUP("LEINSX"&amp;A229,'Main File'!A:O,7,0),0)</f>
        <v>0</v>
      </c>
      <c r="D229" s="26">
        <f>IFERROR(+VLOOKUP("LEINSX"&amp;A229,'Main File'!A:O,8,0),0)</f>
        <v>0</v>
      </c>
      <c r="E229" s="26">
        <f>IFERROR(+VLOOKUP("LEINSX"&amp;A229,'Main File'!A:O,9,0),0)</f>
        <v>0</v>
      </c>
      <c r="F229" s="26">
        <f>IFERROR(+VLOOKUP("LEINSX"&amp;A229,'Main File'!A:O,10,0),0)</f>
        <v>0</v>
      </c>
      <c r="G229" s="26">
        <f>IFERROR(+VLOOKUP("LEINSX"&amp;A229,'Main File'!A:O,11,0),0)</f>
        <v>0</v>
      </c>
      <c r="H229" s="26">
        <f>IFERROR(+VLOOKUP("LEINSX"&amp;A229,'Main File'!A:O,12,0),0)</f>
        <v>0</v>
      </c>
      <c r="I229" s="26">
        <f>IFERROR(+VLOOKUP("LEINSX"&amp;A229,'Main File'!A:O,13,0),0)</f>
        <v>0</v>
      </c>
      <c r="J229" s="26">
        <f>IFERROR(+VLOOKUP("LEINSX"&amp;A229,'Main File'!A:O,14,0),0)</f>
        <v>0</v>
      </c>
      <c r="K229" s="26">
        <f>IFERROR(+VLOOKUP("LEINSX"&amp;A229,'Main File'!A:O,15,0),0)</f>
        <v>0</v>
      </c>
    </row>
    <row r="230" spans="1:11" x14ac:dyDescent="0.25">
      <c r="A230" s="9">
        <f t="shared" si="3"/>
        <v>43417</v>
      </c>
      <c r="B230" s="26">
        <f>IFERROR(+VLOOKUP("LEINSX"&amp;A230,'Main File'!A:O,6,0),0)</f>
        <v>0</v>
      </c>
      <c r="C230" s="26">
        <f>IFERROR(+VLOOKUP("LEINSX"&amp;A230,'Main File'!A:O,7,0),0)</f>
        <v>0</v>
      </c>
      <c r="D230" s="26">
        <f>IFERROR(+VLOOKUP("LEINSX"&amp;A230,'Main File'!A:O,8,0),0)</f>
        <v>0</v>
      </c>
      <c r="E230" s="26">
        <f>IFERROR(+VLOOKUP("LEINSX"&amp;A230,'Main File'!A:O,9,0),0)</f>
        <v>0</v>
      </c>
      <c r="F230" s="26">
        <f>IFERROR(+VLOOKUP("LEINSX"&amp;A230,'Main File'!A:O,10,0),0)</f>
        <v>0</v>
      </c>
      <c r="G230" s="26">
        <f>IFERROR(+VLOOKUP("LEINSX"&amp;A230,'Main File'!A:O,11,0),0)</f>
        <v>0</v>
      </c>
      <c r="H230" s="26">
        <f>IFERROR(+VLOOKUP("LEINSX"&amp;A230,'Main File'!A:O,12,0),0)</f>
        <v>0</v>
      </c>
      <c r="I230" s="26">
        <f>IFERROR(+VLOOKUP("LEINSX"&amp;A230,'Main File'!A:O,13,0),0)</f>
        <v>0</v>
      </c>
      <c r="J230" s="26">
        <f>IFERROR(+VLOOKUP("LEINSX"&amp;A230,'Main File'!A:O,14,0),0)</f>
        <v>0</v>
      </c>
      <c r="K230" s="26">
        <f>IFERROR(+VLOOKUP("LEINSX"&amp;A230,'Main File'!A:O,15,0),0)</f>
        <v>0</v>
      </c>
    </row>
    <row r="231" spans="1:11" x14ac:dyDescent="0.25">
      <c r="A231" s="9">
        <f t="shared" si="3"/>
        <v>43418</v>
      </c>
      <c r="B231" s="26">
        <f>IFERROR(+VLOOKUP("LEINSX"&amp;A231,'Main File'!A:O,6,0),0)</f>
        <v>0</v>
      </c>
      <c r="C231" s="26">
        <f>IFERROR(+VLOOKUP("LEINSX"&amp;A231,'Main File'!A:O,7,0),0)</f>
        <v>0</v>
      </c>
      <c r="D231" s="26">
        <f>IFERROR(+VLOOKUP("LEINSX"&amp;A231,'Main File'!A:O,8,0),0)</f>
        <v>0</v>
      </c>
      <c r="E231" s="26">
        <f>IFERROR(+VLOOKUP("LEINSX"&amp;A231,'Main File'!A:O,9,0),0)</f>
        <v>0</v>
      </c>
      <c r="F231" s="26">
        <f>IFERROR(+VLOOKUP("LEINSX"&amp;A231,'Main File'!A:O,10,0),0)</f>
        <v>0</v>
      </c>
      <c r="G231" s="26">
        <f>IFERROR(+VLOOKUP("LEINSX"&amp;A231,'Main File'!A:O,11,0),0)</f>
        <v>0</v>
      </c>
      <c r="H231" s="26">
        <f>IFERROR(+VLOOKUP("LEINSX"&amp;A231,'Main File'!A:O,12,0),0)</f>
        <v>0</v>
      </c>
      <c r="I231" s="26">
        <f>IFERROR(+VLOOKUP("LEINSX"&amp;A231,'Main File'!A:O,13,0),0)</f>
        <v>0</v>
      </c>
      <c r="J231" s="26">
        <f>IFERROR(+VLOOKUP("LEINSX"&amp;A231,'Main File'!A:O,14,0),0)</f>
        <v>0</v>
      </c>
      <c r="K231" s="26">
        <f>IFERROR(+VLOOKUP("LEINSX"&amp;A231,'Main File'!A:O,15,0),0)</f>
        <v>0</v>
      </c>
    </row>
    <row r="232" spans="1:11" x14ac:dyDescent="0.25">
      <c r="A232" s="9">
        <f t="shared" si="3"/>
        <v>43419</v>
      </c>
      <c r="B232" s="26">
        <f>IFERROR(+VLOOKUP("LEINSX"&amp;A232,'Main File'!A:O,6,0),0)</f>
        <v>0</v>
      </c>
      <c r="C232" s="26">
        <f>IFERROR(+VLOOKUP("LEINSX"&amp;A232,'Main File'!A:O,7,0),0)</f>
        <v>0</v>
      </c>
      <c r="D232" s="26">
        <f>IFERROR(+VLOOKUP("LEINSX"&amp;A232,'Main File'!A:O,8,0),0)</f>
        <v>0</v>
      </c>
      <c r="E232" s="26">
        <f>IFERROR(+VLOOKUP("LEINSX"&amp;A232,'Main File'!A:O,9,0),0)</f>
        <v>0</v>
      </c>
      <c r="F232" s="26">
        <f>IFERROR(+VLOOKUP("LEINSX"&amp;A232,'Main File'!A:O,10,0),0)</f>
        <v>0</v>
      </c>
      <c r="G232" s="26">
        <f>IFERROR(+VLOOKUP("LEINSX"&amp;A232,'Main File'!A:O,11,0),0)</f>
        <v>0</v>
      </c>
      <c r="H232" s="26">
        <f>IFERROR(+VLOOKUP("LEINSX"&amp;A232,'Main File'!A:O,12,0),0)</f>
        <v>0</v>
      </c>
      <c r="I232" s="26">
        <f>IFERROR(+VLOOKUP("LEINSX"&amp;A232,'Main File'!A:O,13,0),0)</f>
        <v>0</v>
      </c>
      <c r="J232" s="26">
        <f>IFERROR(+VLOOKUP("LEINSX"&amp;A232,'Main File'!A:O,14,0),0)</f>
        <v>0</v>
      </c>
      <c r="K232" s="26">
        <f>IFERROR(+VLOOKUP("LEINSX"&amp;A232,'Main File'!A:O,15,0),0)</f>
        <v>0</v>
      </c>
    </row>
    <row r="233" spans="1:11" x14ac:dyDescent="0.25">
      <c r="A233" s="9">
        <f t="shared" si="3"/>
        <v>43420</v>
      </c>
      <c r="B233" s="26">
        <f>IFERROR(+VLOOKUP("LEINSX"&amp;A233,'Main File'!A:O,6,0),0)</f>
        <v>0</v>
      </c>
      <c r="C233" s="26">
        <f>IFERROR(+VLOOKUP("LEINSX"&amp;A233,'Main File'!A:O,7,0),0)</f>
        <v>0</v>
      </c>
      <c r="D233" s="26">
        <f>IFERROR(+VLOOKUP("LEINSX"&amp;A233,'Main File'!A:O,8,0),0)</f>
        <v>0</v>
      </c>
      <c r="E233" s="26">
        <f>IFERROR(+VLOOKUP("LEINSX"&amp;A233,'Main File'!A:O,9,0),0)</f>
        <v>0</v>
      </c>
      <c r="F233" s="26">
        <f>IFERROR(+VLOOKUP("LEINSX"&amp;A233,'Main File'!A:O,10,0),0)</f>
        <v>0</v>
      </c>
      <c r="G233" s="26">
        <f>IFERROR(+VLOOKUP("LEINSX"&amp;A233,'Main File'!A:O,11,0),0)</f>
        <v>0</v>
      </c>
      <c r="H233" s="26">
        <f>IFERROR(+VLOOKUP("LEINSX"&amp;A233,'Main File'!A:O,12,0),0)</f>
        <v>0</v>
      </c>
      <c r="I233" s="26">
        <f>IFERROR(+VLOOKUP("LEINSX"&amp;A233,'Main File'!A:O,13,0),0)</f>
        <v>0</v>
      </c>
      <c r="J233" s="26">
        <f>IFERROR(+VLOOKUP("LEINSX"&amp;A233,'Main File'!A:O,14,0),0)</f>
        <v>0</v>
      </c>
      <c r="K233" s="26">
        <f>IFERROR(+VLOOKUP("LEINSX"&amp;A233,'Main File'!A:O,15,0),0)</f>
        <v>0</v>
      </c>
    </row>
    <row r="234" spans="1:11" x14ac:dyDescent="0.25">
      <c r="A234" s="9">
        <f t="shared" si="3"/>
        <v>43421</v>
      </c>
      <c r="B234" s="26">
        <f>IFERROR(+VLOOKUP("LEINSX"&amp;A234,'Main File'!A:O,6,0),0)</f>
        <v>0</v>
      </c>
      <c r="C234" s="26">
        <f>IFERROR(+VLOOKUP("LEINSX"&amp;A234,'Main File'!A:O,7,0),0)</f>
        <v>0</v>
      </c>
      <c r="D234" s="26">
        <f>IFERROR(+VLOOKUP("LEINSX"&amp;A234,'Main File'!A:O,8,0),0)</f>
        <v>0</v>
      </c>
      <c r="E234" s="26">
        <f>IFERROR(+VLOOKUP("LEINSX"&amp;A234,'Main File'!A:O,9,0),0)</f>
        <v>0</v>
      </c>
      <c r="F234" s="26">
        <f>IFERROR(+VLOOKUP("LEINSX"&amp;A234,'Main File'!A:O,10,0),0)</f>
        <v>0</v>
      </c>
      <c r="G234" s="26">
        <f>IFERROR(+VLOOKUP("LEINSX"&amp;A234,'Main File'!A:O,11,0),0)</f>
        <v>0</v>
      </c>
      <c r="H234" s="26">
        <f>IFERROR(+VLOOKUP("LEINSX"&amp;A234,'Main File'!A:O,12,0),0)</f>
        <v>0</v>
      </c>
      <c r="I234" s="26">
        <f>IFERROR(+VLOOKUP("LEINSX"&amp;A234,'Main File'!A:O,13,0),0)</f>
        <v>0</v>
      </c>
      <c r="J234" s="26">
        <f>IFERROR(+VLOOKUP("LEINSX"&amp;A234,'Main File'!A:O,14,0),0)</f>
        <v>0</v>
      </c>
      <c r="K234" s="26">
        <f>IFERROR(+VLOOKUP("LEINSX"&amp;A234,'Main File'!A:O,15,0),0)</f>
        <v>0</v>
      </c>
    </row>
    <row r="235" spans="1:11" x14ac:dyDescent="0.25">
      <c r="A235" s="9">
        <f t="shared" si="3"/>
        <v>43422</v>
      </c>
      <c r="B235" s="26">
        <f>IFERROR(+VLOOKUP("LEINSX"&amp;A235,'Main File'!A:O,6,0),0)</f>
        <v>0</v>
      </c>
      <c r="C235" s="26">
        <f>IFERROR(+VLOOKUP("LEINSX"&amp;A235,'Main File'!A:O,7,0),0)</f>
        <v>0</v>
      </c>
      <c r="D235" s="26">
        <f>IFERROR(+VLOOKUP("LEINSX"&amp;A235,'Main File'!A:O,8,0),0)</f>
        <v>0</v>
      </c>
      <c r="E235" s="26">
        <f>IFERROR(+VLOOKUP("LEINSX"&amp;A235,'Main File'!A:O,9,0),0)</f>
        <v>0</v>
      </c>
      <c r="F235" s="26">
        <f>IFERROR(+VLOOKUP("LEINSX"&amp;A235,'Main File'!A:O,10,0),0)</f>
        <v>0</v>
      </c>
      <c r="G235" s="26">
        <f>IFERROR(+VLOOKUP("LEINSX"&amp;A235,'Main File'!A:O,11,0),0)</f>
        <v>0</v>
      </c>
      <c r="H235" s="26">
        <f>IFERROR(+VLOOKUP("LEINSX"&amp;A235,'Main File'!A:O,12,0),0)</f>
        <v>0</v>
      </c>
      <c r="I235" s="26">
        <f>IFERROR(+VLOOKUP("LEINSX"&amp;A235,'Main File'!A:O,13,0),0)</f>
        <v>0</v>
      </c>
      <c r="J235" s="26">
        <f>IFERROR(+VLOOKUP("LEINSX"&amp;A235,'Main File'!A:O,14,0),0)</f>
        <v>0</v>
      </c>
      <c r="K235" s="26">
        <f>IFERROR(+VLOOKUP("LEINSX"&amp;A235,'Main File'!A:O,15,0),0)</f>
        <v>0</v>
      </c>
    </row>
    <row r="236" spans="1:11" x14ac:dyDescent="0.25">
      <c r="A236" s="9">
        <f t="shared" si="3"/>
        <v>43423</v>
      </c>
      <c r="B236" s="26">
        <f>IFERROR(+VLOOKUP("LEINSX"&amp;A236,'Main File'!A:O,6,0),0)</f>
        <v>0</v>
      </c>
      <c r="C236" s="26">
        <f>IFERROR(+VLOOKUP("LEINSX"&amp;A236,'Main File'!A:O,7,0),0)</f>
        <v>0</v>
      </c>
      <c r="D236" s="26">
        <f>IFERROR(+VLOOKUP("LEINSX"&amp;A236,'Main File'!A:O,8,0),0)</f>
        <v>0</v>
      </c>
      <c r="E236" s="26">
        <f>IFERROR(+VLOOKUP("LEINSX"&amp;A236,'Main File'!A:O,9,0),0)</f>
        <v>0</v>
      </c>
      <c r="F236" s="26">
        <f>IFERROR(+VLOOKUP("LEINSX"&amp;A236,'Main File'!A:O,10,0),0)</f>
        <v>0</v>
      </c>
      <c r="G236" s="26">
        <f>IFERROR(+VLOOKUP("LEINSX"&amp;A236,'Main File'!A:O,11,0),0)</f>
        <v>0</v>
      </c>
      <c r="H236" s="26">
        <f>IFERROR(+VLOOKUP("LEINSX"&amp;A236,'Main File'!A:O,12,0),0)</f>
        <v>0</v>
      </c>
      <c r="I236" s="26">
        <f>IFERROR(+VLOOKUP("LEINSX"&amp;A236,'Main File'!A:O,13,0),0)</f>
        <v>0</v>
      </c>
      <c r="J236" s="26">
        <f>IFERROR(+VLOOKUP("LEINSX"&amp;A236,'Main File'!A:O,14,0),0)</f>
        <v>0</v>
      </c>
      <c r="K236" s="26">
        <f>IFERROR(+VLOOKUP("LEINSX"&amp;A236,'Main File'!A:O,15,0),0)</f>
        <v>0</v>
      </c>
    </row>
    <row r="237" spans="1:11" x14ac:dyDescent="0.25">
      <c r="A237" s="9">
        <f t="shared" si="3"/>
        <v>43424</v>
      </c>
      <c r="B237" s="26">
        <f>IFERROR(+VLOOKUP("LEINSX"&amp;A237,'Main File'!A:O,6,0),0)</f>
        <v>0</v>
      </c>
      <c r="C237" s="26">
        <f>IFERROR(+VLOOKUP("LEINSX"&amp;A237,'Main File'!A:O,7,0),0)</f>
        <v>0</v>
      </c>
      <c r="D237" s="26">
        <f>IFERROR(+VLOOKUP("LEINSX"&amp;A237,'Main File'!A:O,8,0),0)</f>
        <v>0</v>
      </c>
      <c r="E237" s="26">
        <f>IFERROR(+VLOOKUP("LEINSX"&amp;A237,'Main File'!A:O,9,0),0)</f>
        <v>0</v>
      </c>
      <c r="F237" s="26">
        <f>IFERROR(+VLOOKUP("LEINSX"&amp;A237,'Main File'!A:O,10,0),0)</f>
        <v>0</v>
      </c>
      <c r="G237" s="26">
        <f>IFERROR(+VLOOKUP("LEINSX"&amp;A237,'Main File'!A:O,11,0),0)</f>
        <v>0</v>
      </c>
      <c r="H237" s="26">
        <f>IFERROR(+VLOOKUP("LEINSX"&amp;A237,'Main File'!A:O,12,0),0)</f>
        <v>0</v>
      </c>
      <c r="I237" s="26">
        <f>IFERROR(+VLOOKUP("LEINSX"&amp;A237,'Main File'!A:O,13,0),0)</f>
        <v>0</v>
      </c>
      <c r="J237" s="26">
        <f>IFERROR(+VLOOKUP("LEINSX"&amp;A237,'Main File'!A:O,14,0),0)</f>
        <v>0</v>
      </c>
      <c r="K237" s="26">
        <f>IFERROR(+VLOOKUP("LEINSX"&amp;A237,'Main File'!A:O,15,0),0)</f>
        <v>0</v>
      </c>
    </row>
    <row r="238" spans="1:11" x14ac:dyDescent="0.25">
      <c r="A238" s="9">
        <f t="shared" si="3"/>
        <v>43425</v>
      </c>
      <c r="B238" s="26">
        <f>IFERROR(+VLOOKUP("LEINSX"&amp;A238,'Main File'!A:O,6,0),0)</f>
        <v>0</v>
      </c>
      <c r="C238" s="26">
        <f>IFERROR(+VLOOKUP("LEINSX"&amp;A238,'Main File'!A:O,7,0),0)</f>
        <v>0</v>
      </c>
      <c r="D238" s="26">
        <f>IFERROR(+VLOOKUP("LEINSX"&amp;A238,'Main File'!A:O,8,0),0)</f>
        <v>0</v>
      </c>
      <c r="E238" s="26">
        <f>IFERROR(+VLOOKUP("LEINSX"&amp;A238,'Main File'!A:O,9,0),0)</f>
        <v>0</v>
      </c>
      <c r="F238" s="26">
        <f>IFERROR(+VLOOKUP("LEINSX"&amp;A238,'Main File'!A:O,10,0),0)</f>
        <v>0</v>
      </c>
      <c r="G238" s="26">
        <f>IFERROR(+VLOOKUP("LEINSX"&amp;A238,'Main File'!A:O,11,0),0)</f>
        <v>0</v>
      </c>
      <c r="H238" s="26">
        <f>IFERROR(+VLOOKUP("LEINSX"&amp;A238,'Main File'!A:O,12,0),0)</f>
        <v>0</v>
      </c>
      <c r="I238" s="26">
        <f>IFERROR(+VLOOKUP("LEINSX"&amp;A238,'Main File'!A:O,13,0),0)</f>
        <v>0</v>
      </c>
      <c r="J238" s="26">
        <f>IFERROR(+VLOOKUP("LEINSX"&amp;A238,'Main File'!A:O,14,0),0)</f>
        <v>0</v>
      </c>
      <c r="K238" s="26">
        <f>IFERROR(+VLOOKUP("LEINSX"&amp;A238,'Main File'!A:O,15,0),0)</f>
        <v>0</v>
      </c>
    </row>
    <row r="239" spans="1:11" x14ac:dyDescent="0.25">
      <c r="A239" s="9">
        <f t="shared" si="3"/>
        <v>43426</v>
      </c>
      <c r="B239" s="26">
        <f>IFERROR(+VLOOKUP("LEINSX"&amp;A239,'Main File'!A:O,6,0),0)</f>
        <v>0</v>
      </c>
      <c r="C239" s="26">
        <f>IFERROR(+VLOOKUP("LEINSX"&amp;A239,'Main File'!A:O,7,0),0)</f>
        <v>0</v>
      </c>
      <c r="D239" s="26">
        <f>IFERROR(+VLOOKUP("LEINSX"&amp;A239,'Main File'!A:O,8,0),0)</f>
        <v>0</v>
      </c>
      <c r="E239" s="26">
        <f>IFERROR(+VLOOKUP("LEINSX"&amp;A239,'Main File'!A:O,9,0),0)</f>
        <v>0</v>
      </c>
      <c r="F239" s="26">
        <f>IFERROR(+VLOOKUP("LEINSX"&amp;A239,'Main File'!A:O,10,0),0)</f>
        <v>0</v>
      </c>
      <c r="G239" s="26">
        <f>IFERROR(+VLOOKUP("LEINSX"&amp;A239,'Main File'!A:O,11,0),0)</f>
        <v>0</v>
      </c>
      <c r="H239" s="26">
        <f>IFERROR(+VLOOKUP("LEINSX"&amp;A239,'Main File'!A:O,12,0),0)</f>
        <v>0</v>
      </c>
      <c r="I239" s="26">
        <f>IFERROR(+VLOOKUP("LEINSX"&amp;A239,'Main File'!A:O,13,0),0)</f>
        <v>0</v>
      </c>
      <c r="J239" s="26">
        <f>IFERROR(+VLOOKUP("LEINSX"&amp;A239,'Main File'!A:O,14,0),0)</f>
        <v>0</v>
      </c>
      <c r="K239" s="26">
        <f>IFERROR(+VLOOKUP("LEINSX"&amp;A239,'Main File'!A:O,15,0),0)</f>
        <v>0</v>
      </c>
    </row>
    <row r="240" spans="1:11" x14ac:dyDescent="0.25">
      <c r="A240" s="9">
        <f t="shared" si="3"/>
        <v>43427</v>
      </c>
      <c r="B240" s="26">
        <f>IFERROR(+VLOOKUP("LEINSX"&amp;A240,'Main File'!A:O,6,0),0)</f>
        <v>0</v>
      </c>
      <c r="C240" s="26">
        <f>IFERROR(+VLOOKUP("LEINSX"&amp;A240,'Main File'!A:O,7,0),0)</f>
        <v>0</v>
      </c>
      <c r="D240" s="26">
        <f>IFERROR(+VLOOKUP("LEINSX"&amp;A240,'Main File'!A:O,8,0),0)</f>
        <v>0</v>
      </c>
      <c r="E240" s="26">
        <f>IFERROR(+VLOOKUP("LEINSX"&amp;A240,'Main File'!A:O,9,0),0)</f>
        <v>0</v>
      </c>
      <c r="F240" s="26">
        <f>IFERROR(+VLOOKUP("LEINSX"&amp;A240,'Main File'!A:O,10,0),0)</f>
        <v>0</v>
      </c>
      <c r="G240" s="26">
        <f>IFERROR(+VLOOKUP("LEINSX"&amp;A240,'Main File'!A:O,11,0),0)</f>
        <v>0</v>
      </c>
      <c r="H240" s="26">
        <f>IFERROR(+VLOOKUP("LEINSX"&amp;A240,'Main File'!A:O,12,0),0)</f>
        <v>0</v>
      </c>
      <c r="I240" s="26">
        <f>IFERROR(+VLOOKUP("LEINSX"&amp;A240,'Main File'!A:O,13,0),0)</f>
        <v>0</v>
      </c>
      <c r="J240" s="26">
        <f>IFERROR(+VLOOKUP("LEINSX"&amp;A240,'Main File'!A:O,14,0),0)</f>
        <v>0</v>
      </c>
      <c r="K240" s="26">
        <f>IFERROR(+VLOOKUP("LEINSX"&amp;A240,'Main File'!A:O,15,0),0)</f>
        <v>0</v>
      </c>
    </row>
    <row r="241" spans="1:11" x14ac:dyDescent="0.25">
      <c r="A241" s="9">
        <f t="shared" si="3"/>
        <v>43428</v>
      </c>
      <c r="B241" s="26">
        <f>IFERROR(+VLOOKUP("LEINSX"&amp;A241,'Main File'!A:O,6,0),0)</f>
        <v>0</v>
      </c>
      <c r="C241" s="26">
        <f>IFERROR(+VLOOKUP("LEINSX"&amp;A241,'Main File'!A:O,7,0),0)</f>
        <v>0</v>
      </c>
      <c r="D241" s="26">
        <f>IFERROR(+VLOOKUP("LEINSX"&amp;A241,'Main File'!A:O,8,0),0)</f>
        <v>0</v>
      </c>
      <c r="E241" s="26">
        <f>IFERROR(+VLOOKUP("LEINSX"&amp;A241,'Main File'!A:O,9,0),0)</f>
        <v>0</v>
      </c>
      <c r="F241" s="26">
        <f>IFERROR(+VLOOKUP("LEINSX"&amp;A241,'Main File'!A:O,10,0),0)</f>
        <v>0</v>
      </c>
      <c r="G241" s="26">
        <f>IFERROR(+VLOOKUP("LEINSX"&amp;A241,'Main File'!A:O,11,0),0)</f>
        <v>0</v>
      </c>
      <c r="H241" s="26">
        <f>IFERROR(+VLOOKUP("LEINSX"&amp;A241,'Main File'!A:O,12,0),0)</f>
        <v>0</v>
      </c>
      <c r="I241" s="26">
        <f>IFERROR(+VLOOKUP("LEINSX"&amp;A241,'Main File'!A:O,13,0),0)</f>
        <v>0</v>
      </c>
      <c r="J241" s="26">
        <f>IFERROR(+VLOOKUP("LEINSX"&amp;A241,'Main File'!A:O,14,0),0)</f>
        <v>0</v>
      </c>
      <c r="K241" s="26">
        <f>IFERROR(+VLOOKUP("LEINSX"&amp;A241,'Main File'!A:O,15,0),0)</f>
        <v>0</v>
      </c>
    </row>
    <row r="242" spans="1:11" x14ac:dyDescent="0.25">
      <c r="A242" s="9">
        <f t="shared" si="3"/>
        <v>43429</v>
      </c>
      <c r="B242" s="26">
        <f>IFERROR(+VLOOKUP("LEINSX"&amp;A242,'Main File'!A:O,6,0),0)</f>
        <v>0</v>
      </c>
      <c r="C242" s="26">
        <f>IFERROR(+VLOOKUP("LEINSX"&amp;A242,'Main File'!A:O,7,0),0)</f>
        <v>0</v>
      </c>
      <c r="D242" s="26">
        <f>IFERROR(+VLOOKUP("LEINSX"&amp;A242,'Main File'!A:O,8,0),0)</f>
        <v>0</v>
      </c>
      <c r="E242" s="26">
        <f>IFERROR(+VLOOKUP("LEINSX"&amp;A242,'Main File'!A:O,9,0),0)</f>
        <v>0</v>
      </c>
      <c r="F242" s="26">
        <f>IFERROR(+VLOOKUP("LEINSX"&amp;A242,'Main File'!A:O,10,0),0)</f>
        <v>0</v>
      </c>
      <c r="G242" s="26">
        <f>IFERROR(+VLOOKUP("LEINSX"&amp;A242,'Main File'!A:O,11,0),0)</f>
        <v>0</v>
      </c>
      <c r="H242" s="26">
        <f>IFERROR(+VLOOKUP("LEINSX"&amp;A242,'Main File'!A:O,12,0),0)</f>
        <v>0</v>
      </c>
      <c r="I242" s="26">
        <f>IFERROR(+VLOOKUP("LEINSX"&amp;A242,'Main File'!A:O,13,0),0)</f>
        <v>0</v>
      </c>
      <c r="J242" s="26">
        <f>IFERROR(+VLOOKUP("LEINSX"&amp;A242,'Main File'!A:O,14,0),0)</f>
        <v>0</v>
      </c>
      <c r="K242" s="26">
        <f>IFERROR(+VLOOKUP("LEINSX"&amp;A242,'Main File'!A:O,15,0),0)</f>
        <v>0</v>
      </c>
    </row>
    <row r="243" spans="1:11" x14ac:dyDescent="0.25">
      <c r="A243" s="9">
        <f t="shared" si="3"/>
        <v>43430</v>
      </c>
      <c r="B243" s="26">
        <f>IFERROR(+VLOOKUP("LEINSX"&amp;A243,'Main File'!A:O,6,0),0)</f>
        <v>0</v>
      </c>
      <c r="C243" s="26">
        <f>IFERROR(+VLOOKUP("LEINSX"&amp;A243,'Main File'!A:O,7,0),0)</f>
        <v>0</v>
      </c>
      <c r="D243" s="26">
        <f>IFERROR(+VLOOKUP("LEINSX"&amp;A243,'Main File'!A:O,8,0),0)</f>
        <v>0</v>
      </c>
      <c r="E243" s="26">
        <f>IFERROR(+VLOOKUP("LEINSX"&amp;A243,'Main File'!A:O,9,0),0)</f>
        <v>0</v>
      </c>
      <c r="F243" s="26">
        <f>IFERROR(+VLOOKUP("LEINSX"&amp;A243,'Main File'!A:O,10,0),0)</f>
        <v>0</v>
      </c>
      <c r="G243" s="26">
        <f>IFERROR(+VLOOKUP("LEINSX"&amp;A243,'Main File'!A:O,11,0),0)</f>
        <v>0</v>
      </c>
      <c r="H243" s="26">
        <f>IFERROR(+VLOOKUP("LEINSX"&amp;A243,'Main File'!A:O,12,0),0)</f>
        <v>0</v>
      </c>
      <c r="I243" s="26">
        <f>IFERROR(+VLOOKUP("LEINSX"&amp;A243,'Main File'!A:O,13,0),0)</f>
        <v>0</v>
      </c>
      <c r="J243" s="26">
        <f>IFERROR(+VLOOKUP("LEINSX"&amp;A243,'Main File'!A:O,14,0),0)</f>
        <v>0</v>
      </c>
      <c r="K243" s="26">
        <f>IFERROR(+VLOOKUP("LEINSX"&amp;A243,'Main File'!A:O,15,0),0)</f>
        <v>0</v>
      </c>
    </row>
    <row r="244" spans="1:11" x14ac:dyDescent="0.25">
      <c r="A244" s="9">
        <f t="shared" si="3"/>
        <v>43431</v>
      </c>
      <c r="B244" s="26">
        <f>IFERROR(+VLOOKUP("LEINSX"&amp;A244,'Main File'!A:O,6,0),0)</f>
        <v>0</v>
      </c>
      <c r="C244" s="26">
        <f>IFERROR(+VLOOKUP("LEINSX"&amp;A244,'Main File'!A:O,7,0),0)</f>
        <v>0</v>
      </c>
      <c r="D244" s="26">
        <f>IFERROR(+VLOOKUP("LEINSX"&amp;A244,'Main File'!A:O,8,0),0)</f>
        <v>0</v>
      </c>
      <c r="E244" s="26">
        <f>IFERROR(+VLOOKUP("LEINSX"&amp;A244,'Main File'!A:O,9,0),0)</f>
        <v>0</v>
      </c>
      <c r="F244" s="26">
        <f>IFERROR(+VLOOKUP("LEINSX"&amp;A244,'Main File'!A:O,10,0),0)</f>
        <v>0</v>
      </c>
      <c r="G244" s="26">
        <f>IFERROR(+VLOOKUP("LEINSX"&amp;A244,'Main File'!A:O,11,0),0)</f>
        <v>0</v>
      </c>
      <c r="H244" s="26">
        <f>IFERROR(+VLOOKUP("LEINSX"&amp;A244,'Main File'!A:O,12,0),0)</f>
        <v>0</v>
      </c>
      <c r="I244" s="26">
        <f>IFERROR(+VLOOKUP("LEINSX"&amp;A244,'Main File'!A:O,13,0),0)</f>
        <v>0</v>
      </c>
      <c r="J244" s="26">
        <f>IFERROR(+VLOOKUP("LEINSX"&amp;A244,'Main File'!A:O,14,0),0)</f>
        <v>0</v>
      </c>
      <c r="K244" s="26">
        <f>IFERROR(+VLOOKUP("LEINSX"&amp;A244,'Main File'!A:O,15,0),0)</f>
        <v>0</v>
      </c>
    </row>
    <row r="245" spans="1:11" x14ac:dyDescent="0.25">
      <c r="A245" s="9">
        <f t="shared" si="3"/>
        <v>43432</v>
      </c>
      <c r="B245" s="26">
        <f>IFERROR(+VLOOKUP("LEINSX"&amp;A245,'Main File'!A:O,6,0),0)</f>
        <v>0</v>
      </c>
      <c r="C245" s="26">
        <f>IFERROR(+VLOOKUP("LEINSX"&amp;A245,'Main File'!A:O,7,0),0)</f>
        <v>0</v>
      </c>
      <c r="D245" s="26">
        <f>IFERROR(+VLOOKUP("LEINSX"&amp;A245,'Main File'!A:O,8,0),0)</f>
        <v>0</v>
      </c>
      <c r="E245" s="26">
        <f>IFERROR(+VLOOKUP("LEINSX"&amp;A245,'Main File'!A:O,9,0),0)</f>
        <v>0</v>
      </c>
      <c r="F245" s="26">
        <f>IFERROR(+VLOOKUP("LEINSX"&amp;A245,'Main File'!A:O,10,0),0)</f>
        <v>0</v>
      </c>
      <c r="G245" s="26">
        <f>IFERROR(+VLOOKUP("LEINSX"&amp;A245,'Main File'!A:O,11,0),0)</f>
        <v>0</v>
      </c>
      <c r="H245" s="26">
        <f>IFERROR(+VLOOKUP("LEINSX"&amp;A245,'Main File'!A:O,12,0),0)</f>
        <v>0</v>
      </c>
      <c r="I245" s="26">
        <f>IFERROR(+VLOOKUP("LEINSX"&amp;A245,'Main File'!A:O,13,0),0)</f>
        <v>0</v>
      </c>
      <c r="J245" s="26">
        <f>IFERROR(+VLOOKUP("LEINSX"&amp;A245,'Main File'!A:O,14,0),0)</f>
        <v>0</v>
      </c>
      <c r="K245" s="26">
        <f>IFERROR(+VLOOKUP("LEINSX"&amp;A245,'Main File'!A:O,15,0),0)</f>
        <v>0</v>
      </c>
    </row>
    <row r="246" spans="1:11" x14ac:dyDescent="0.25">
      <c r="A246" s="9">
        <f t="shared" si="3"/>
        <v>43433</v>
      </c>
      <c r="B246" s="26">
        <f>IFERROR(+VLOOKUP("LEINSX"&amp;A246,'Main File'!A:O,6,0),0)</f>
        <v>0</v>
      </c>
      <c r="C246" s="26">
        <f>IFERROR(+VLOOKUP("LEINSX"&amp;A246,'Main File'!A:O,7,0),0)</f>
        <v>0</v>
      </c>
      <c r="D246" s="26">
        <f>IFERROR(+VLOOKUP("LEINSX"&amp;A246,'Main File'!A:O,8,0),0)</f>
        <v>0</v>
      </c>
      <c r="E246" s="26">
        <f>IFERROR(+VLOOKUP("LEINSX"&amp;A246,'Main File'!A:O,9,0),0)</f>
        <v>0</v>
      </c>
      <c r="F246" s="26">
        <f>IFERROR(+VLOOKUP("LEINSX"&amp;A246,'Main File'!A:O,10,0),0)</f>
        <v>0</v>
      </c>
      <c r="G246" s="26">
        <f>IFERROR(+VLOOKUP("LEINSX"&amp;A246,'Main File'!A:O,11,0),0)</f>
        <v>0</v>
      </c>
      <c r="H246" s="26">
        <f>IFERROR(+VLOOKUP("LEINSX"&amp;A246,'Main File'!A:O,12,0),0)</f>
        <v>0</v>
      </c>
      <c r="I246" s="26">
        <f>IFERROR(+VLOOKUP("LEINSX"&amp;A246,'Main File'!A:O,13,0),0)</f>
        <v>0</v>
      </c>
      <c r="J246" s="26">
        <f>IFERROR(+VLOOKUP("LEINSX"&amp;A246,'Main File'!A:O,14,0),0)</f>
        <v>0</v>
      </c>
      <c r="K246" s="26">
        <f>IFERROR(+VLOOKUP("LEINSX"&amp;A246,'Main File'!A:O,15,0),0)</f>
        <v>0</v>
      </c>
    </row>
    <row r="247" spans="1:11" x14ac:dyDescent="0.25">
      <c r="A247" s="9">
        <f t="shared" si="3"/>
        <v>43434</v>
      </c>
      <c r="B247" s="26">
        <f>IFERROR(+VLOOKUP("LEINSX"&amp;A247,'Main File'!A:O,6,0),0)</f>
        <v>0</v>
      </c>
      <c r="C247" s="26">
        <f>IFERROR(+VLOOKUP("LEINSX"&amp;A247,'Main File'!A:O,7,0),0)</f>
        <v>0</v>
      </c>
      <c r="D247" s="26">
        <f>IFERROR(+VLOOKUP("LEINSX"&amp;A247,'Main File'!A:O,8,0),0)</f>
        <v>0</v>
      </c>
      <c r="E247" s="26">
        <f>IFERROR(+VLOOKUP("LEINSX"&amp;A247,'Main File'!A:O,9,0),0)</f>
        <v>0</v>
      </c>
      <c r="F247" s="26">
        <f>IFERROR(+VLOOKUP("LEINSX"&amp;A247,'Main File'!A:O,10,0),0)</f>
        <v>0</v>
      </c>
      <c r="G247" s="26">
        <f>IFERROR(+VLOOKUP("LEINSX"&amp;A247,'Main File'!A:O,11,0),0)</f>
        <v>0</v>
      </c>
      <c r="H247" s="26">
        <f>IFERROR(+VLOOKUP("LEINSX"&amp;A247,'Main File'!A:O,12,0),0)</f>
        <v>0</v>
      </c>
      <c r="I247" s="26">
        <f>IFERROR(+VLOOKUP("LEINSX"&amp;A247,'Main File'!A:O,13,0),0)</f>
        <v>0</v>
      </c>
      <c r="J247" s="26">
        <f>IFERROR(+VLOOKUP("LEINSX"&amp;A247,'Main File'!A:O,14,0),0)</f>
        <v>0</v>
      </c>
      <c r="K247" s="26">
        <f>IFERROR(+VLOOKUP("LEINSX"&amp;A247,'Main File'!A:O,15,0),0)</f>
        <v>0</v>
      </c>
    </row>
    <row r="248" spans="1:11" x14ac:dyDescent="0.25">
      <c r="A248" s="9">
        <f t="shared" si="3"/>
        <v>43435</v>
      </c>
      <c r="B248" s="26">
        <f>IFERROR(+VLOOKUP("LEINSX"&amp;A248,'Main File'!A:O,6,0),0)</f>
        <v>0</v>
      </c>
      <c r="C248" s="26">
        <f>IFERROR(+VLOOKUP("LEINSX"&amp;A248,'Main File'!A:O,7,0),0)</f>
        <v>0</v>
      </c>
      <c r="D248" s="26">
        <f>IFERROR(+VLOOKUP("LEINSX"&amp;A248,'Main File'!A:O,8,0),0)</f>
        <v>0</v>
      </c>
      <c r="E248" s="26">
        <f>IFERROR(+VLOOKUP("LEINSX"&amp;A248,'Main File'!A:O,9,0),0)</f>
        <v>0</v>
      </c>
      <c r="F248" s="26">
        <f>IFERROR(+VLOOKUP("LEINSX"&amp;A248,'Main File'!A:O,10,0),0)</f>
        <v>0</v>
      </c>
      <c r="G248" s="26">
        <f>IFERROR(+VLOOKUP("LEINSX"&amp;A248,'Main File'!A:O,11,0),0)</f>
        <v>0</v>
      </c>
      <c r="H248" s="26">
        <f>IFERROR(+VLOOKUP("LEINSX"&amp;A248,'Main File'!A:O,12,0),0)</f>
        <v>0</v>
      </c>
      <c r="I248" s="26">
        <f>IFERROR(+VLOOKUP("LEINSX"&amp;A248,'Main File'!A:O,13,0),0)</f>
        <v>0</v>
      </c>
      <c r="J248" s="26">
        <f>IFERROR(+VLOOKUP("LEINSX"&amp;A248,'Main File'!A:O,14,0),0)</f>
        <v>0</v>
      </c>
      <c r="K248" s="26">
        <f>IFERROR(+VLOOKUP("LEINSX"&amp;A248,'Main File'!A:O,15,0),0)</f>
        <v>0</v>
      </c>
    </row>
    <row r="249" spans="1:11" x14ac:dyDescent="0.25">
      <c r="A249" s="9">
        <f t="shared" si="3"/>
        <v>43436</v>
      </c>
      <c r="B249" s="26">
        <f>IFERROR(+VLOOKUP("LEINSX"&amp;A249,'Main File'!A:O,6,0),0)</f>
        <v>0</v>
      </c>
      <c r="C249" s="26">
        <f>IFERROR(+VLOOKUP("LEINSX"&amp;A249,'Main File'!A:O,7,0),0)</f>
        <v>0</v>
      </c>
      <c r="D249" s="26">
        <f>IFERROR(+VLOOKUP("LEINSX"&amp;A249,'Main File'!A:O,8,0),0)</f>
        <v>0</v>
      </c>
      <c r="E249" s="26">
        <f>IFERROR(+VLOOKUP("LEINSX"&amp;A249,'Main File'!A:O,9,0),0)</f>
        <v>0</v>
      </c>
      <c r="F249" s="26">
        <f>IFERROR(+VLOOKUP("LEINSX"&amp;A249,'Main File'!A:O,10,0),0)</f>
        <v>0</v>
      </c>
      <c r="G249" s="26">
        <f>IFERROR(+VLOOKUP("LEINSX"&amp;A249,'Main File'!A:O,11,0),0)</f>
        <v>0</v>
      </c>
      <c r="H249" s="26">
        <f>IFERROR(+VLOOKUP("LEINSX"&amp;A249,'Main File'!A:O,12,0),0)</f>
        <v>0</v>
      </c>
      <c r="I249" s="26">
        <f>IFERROR(+VLOOKUP("LEINSX"&amp;A249,'Main File'!A:O,13,0),0)</f>
        <v>0</v>
      </c>
      <c r="J249" s="26">
        <f>IFERROR(+VLOOKUP("LEINSX"&amp;A249,'Main File'!A:O,14,0),0)</f>
        <v>0</v>
      </c>
      <c r="K249" s="26">
        <f>IFERROR(+VLOOKUP("LEINSX"&amp;A249,'Main File'!A:O,15,0),0)</f>
        <v>0</v>
      </c>
    </row>
    <row r="250" spans="1:11" x14ac:dyDescent="0.25">
      <c r="A250" s="9">
        <f t="shared" si="3"/>
        <v>43437</v>
      </c>
      <c r="B250" s="26">
        <f>IFERROR(+VLOOKUP("LEINSX"&amp;A250,'Main File'!A:O,6,0),0)</f>
        <v>0</v>
      </c>
      <c r="C250" s="26">
        <f>IFERROR(+VLOOKUP("LEINSX"&amp;A250,'Main File'!A:O,7,0),0)</f>
        <v>0</v>
      </c>
      <c r="D250" s="26">
        <f>IFERROR(+VLOOKUP("LEINSX"&amp;A250,'Main File'!A:O,8,0),0)</f>
        <v>0</v>
      </c>
      <c r="E250" s="26">
        <f>IFERROR(+VLOOKUP("LEINSX"&amp;A250,'Main File'!A:O,9,0),0)</f>
        <v>0</v>
      </c>
      <c r="F250" s="26">
        <f>IFERROR(+VLOOKUP("LEINSX"&amp;A250,'Main File'!A:O,10,0),0)</f>
        <v>0</v>
      </c>
      <c r="G250" s="26">
        <f>IFERROR(+VLOOKUP("LEINSX"&amp;A250,'Main File'!A:O,11,0),0)</f>
        <v>0</v>
      </c>
      <c r="H250" s="26">
        <f>IFERROR(+VLOOKUP("LEINSX"&amp;A250,'Main File'!A:O,12,0),0)</f>
        <v>0</v>
      </c>
      <c r="I250" s="26">
        <f>IFERROR(+VLOOKUP("LEINSX"&amp;A250,'Main File'!A:O,13,0),0)</f>
        <v>0</v>
      </c>
      <c r="J250" s="26">
        <f>IFERROR(+VLOOKUP("LEINSX"&amp;A250,'Main File'!A:O,14,0),0)</f>
        <v>0</v>
      </c>
      <c r="K250" s="26">
        <f>IFERROR(+VLOOKUP("LEINSX"&amp;A250,'Main File'!A:O,15,0),0)</f>
        <v>0</v>
      </c>
    </row>
    <row r="251" spans="1:11" x14ac:dyDescent="0.25">
      <c r="A251" s="9">
        <f t="shared" si="3"/>
        <v>43438</v>
      </c>
      <c r="B251" s="26">
        <f>IFERROR(+VLOOKUP("LEINSX"&amp;A251,'Main File'!A:O,6,0),0)</f>
        <v>0</v>
      </c>
      <c r="C251" s="26">
        <f>IFERROR(+VLOOKUP("LEINSX"&amp;A251,'Main File'!A:O,7,0),0)</f>
        <v>0</v>
      </c>
      <c r="D251" s="26">
        <f>IFERROR(+VLOOKUP("LEINSX"&amp;A251,'Main File'!A:O,8,0),0)</f>
        <v>0</v>
      </c>
      <c r="E251" s="26">
        <f>IFERROR(+VLOOKUP("LEINSX"&amp;A251,'Main File'!A:O,9,0),0)</f>
        <v>0</v>
      </c>
      <c r="F251" s="26">
        <f>IFERROR(+VLOOKUP("LEINSX"&amp;A251,'Main File'!A:O,10,0),0)</f>
        <v>0</v>
      </c>
      <c r="G251" s="26">
        <f>IFERROR(+VLOOKUP("LEINSX"&amp;A251,'Main File'!A:O,11,0),0)</f>
        <v>0</v>
      </c>
      <c r="H251" s="26">
        <f>IFERROR(+VLOOKUP("LEINSX"&amp;A251,'Main File'!A:O,12,0),0)</f>
        <v>0</v>
      </c>
      <c r="I251" s="26">
        <f>IFERROR(+VLOOKUP("LEINSX"&amp;A251,'Main File'!A:O,13,0),0)</f>
        <v>0</v>
      </c>
      <c r="J251" s="26">
        <f>IFERROR(+VLOOKUP("LEINSX"&amp;A251,'Main File'!A:O,14,0),0)</f>
        <v>0</v>
      </c>
      <c r="K251" s="26">
        <f>IFERROR(+VLOOKUP("LEINSX"&amp;A251,'Main File'!A:O,15,0),0)</f>
        <v>0</v>
      </c>
    </row>
    <row r="252" spans="1:11" x14ac:dyDescent="0.25">
      <c r="A252" s="9">
        <f t="shared" si="3"/>
        <v>43439</v>
      </c>
      <c r="B252" s="26">
        <f>IFERROR(+VLOOKUP("LEINSX"&amp;A252,'Main File'!A:O,6,0),0)</f>
        <v>0</v>
      </c>
      <c r="C252" s="26">
        <f>IFERROR(+VLOOKUP("LEINSX"&amp;A252,'Main File'!A:O,7,0),0)</f>
        <v>0</v>
      </c>
      <c r="D252" s="26">
        <f>IFERROR(+VLOOKUP("LEINSX"&amp;A252,'Main File'!A:O,8,0),0)</f>
        <v>0</v>
      </c>
      <c r="E252" s="26">
        <f>IFERROR(+VLOOKUP("LEINSX"&amp;A252,'Main File'!A:O,9,0),0)</f>
        <v>0</v>
      </c>
      <c r="F252" s="26">
        <f>IFERROR(+VLOOKUP("LEINSX"&amp;A252,'Main File'!A:O,10,0),0)</f>
        <v>0</v>
      </c>
      <c r="G252" s="26">
        <f>IFERROR(+VLOOKUP("LEINSX"&amp;A252,'Main File'!A:O,11,0),0)</f>
        <v>0</v>
      </c>
      <c r="H252" s="26">
        <f>IFERROR(+VLOOKUP("LEINSX"&amp;A252,'Main File'!A:O,12,0),0)</f>
        <v>0</v>
      </c>
      <c r="I252" s="26">
        <f>IFERROR(+VLOOKUP("LEINSX"&amp;A252,'Main File'!A:O,13,0),0)</f>
        <v>0</v>
      </c>
      <c r="J252" s="26">
        <f>IFERROR(+VLOOKUP("LEINSX"&amp;A252,'Main File'!A:O,14,0),0)</f>
        <v>0</v>
      </c>
      <c r="K252" s="26">
        <f>IFERROR(+VLOOKUP("LEINSX"&amp;A252,'Main File'!A:O,15,0),0)</f>
        <v>0</v>
      </c>
    </row>
    <row r="253" spans="1:11" x14ac:dyDescent="0.25">
      <c r="A253" s="9">
        <f t="shared" si="3"/>
        <v>43440</v>
      </c>
      <c r="B253" s="26">
        <f>IFERROR(+VLOOKUP("LEINSX"&amp;A253,'Main File'!A:O,6,0),0)</f>
        <v>0</v>
      </c>
      <c r="C253" s="26">
        <f>IFERROR(+VLOOKUP("LEINSX"&amp;A253,'Main File'!A:O,7,0),0)</f>
        <v>0</v>
      </c>
      <c r="D253" s="26">
        <f>IFERROR(+VLOOKUP("LEINSX"&amp;A253,'Main File'!A:O,8,0),0)</f>
        <v>0</v>
      </c>
      <c r="E253" s="26">
        <f>IFERROR(+VLOOKUP("LEINSX"&amp;A253,'Main File'!A:O,9,0),0)</f>
        <v>0</v>
      </c>
      <c r="F253" s="26">
        <f>IFERROR(+VLOOKUP("LEINSX"&amp;A253,'Main File'!A:O,10,0),0)</f>
        <v>0</v>
      </c>
      <c r="G253" s="26">
        <f>IFERROR(+VLOOKUP("LEINSX"&amp;A253,'Main File'!A:O,11,0),0)</f>
        <v>0</v>
      </c>
      <c r="H253" s="26">
        <f>IFERROR(+VLOOKUP("LEINSX"&amp;A253,'Main File'!A:O,12,0),0)</f>
        <v>0</v>
      </c>
      <c r="I253" s="26">
        <f>IFERROR(+VLOOKUP("LEINSX"&amp;A253,'Main File'!A:O,13,0),0)</f>
        <v>0</v>
      </c>
      <c r="J253" s="26">
        <f>IFERROR(+VLOOKUP("LEINSX"&amp;A253,'Main File'!A:O,14,0),0)</f>
        <v>0</v>
      </c>
      <c r="K253" s="26">
        <f>IFERROR(+VLOOKUP("LEINSX"&amp;A253,'Main File'!A:O,15,0),0)</f>
        <v>0</v>
      </c>
    </row>
    <row r="254" spans="1:11" x14ac:dyDescent="0.25">
      <c r="A254" s="9">
        <f t="shared" si="3"/>
        <v>43441</v>
      </c>
      <c r="B254" s="26">
        <f>IFERROR(+VLOOKUP("LEINSX"&amp;A254,'Main File'!A:O,6,0),0)</f>
        <v>0</v>
      </c>
      <c r="C254" s="26">
        <f>IFERROR(+VLOOKUP("LEINSX"&amp;A254,'Main File'!A:O,7,0),0)</f>
        <v>0</v>
      </c>
      <c r="D254" s="26">
        <f>IFERROR(+VLOOKUP("LEINSX"&amp;A254,'Main File'!A:O,8,0),0)</f>
        <v>0</v>
      </c>
      <c r="E254" s="26">
        <f>IFERROR(+VLOOKUP("LEINSX"&amp;A254,'Main File'!A:O,9,0),0)</f>
        <v>0</v>
      </c>
      <c r="F254" s="26">
        <f>IFERROR(+VLOOKUP("LEINSX"&amp;A254,'Main File'!A:O,10,0),0)</f>
        <v>0</v>
      </c>
      <c r="G254" s="26">
        <f>IFERROR(+VLOOKUP("LEINSX"&amp;A254,'Main File'!A:O,11,0),0)</f>
        <v>0</v>
      </c>
      <c r="H254" s="26">
        <f>IFERROR(+VLOOKUP("LEINSX"&amp;A254,'Main File'!A:O,12,0),0)</f>
        <v>0</v>
      </c>
      <c r="I254" s="26">
        <f>IFERROR(+VLOOKUP("LEINSX"&amp;A254,'Main File'!A:O,13,0),0)</f>
        <v>0</v>
      </c>
      <c r="J254" s="26">
        <f>IFERROR(+VLOOKUP("LEINSX"&amp;A254,'Main File'!A:O,14,0),0)</f>
        <v>0</v>
      </c>
      <c r="K254" s="26">
        <f>IFERROR(+VLOOKUP("LEINSX"&amp;A254,'Main File'!A:O,15,0),0)</f>
        <v>0</v>
      </c>
    </row>
    <row r="255" spans="1:11" x14ac:dyDescent="0.25">
      <c r="A255" s="9">
        <f t="shared" si="3"/>
        <v>43442</v>
      </c>
      <c r="B255" s="26">
        <f>IFERROR(+VLOOKUP("LEINSX"&amp;A255,'Main File'!A:O,6,0),0)</f>
        <v>0</v>
      </c>
      <c r="C255" s="26">
        <f>IFERROR(+VLOOKUP("LEINSX"&amp;A255,'Main File'!A:O,7,0),0)</f>
        <v>0</v>
      </c>
      <c r="D255" s="26">
        <f>IFERROR(+VLOOKUP("LEINSX"&amp;A255,'Main File'!A:O,8,0),0)</f>
        <v>0</v>
      </c>
      <c r="E255" s="26">
        <f>IFERROR(+VLOOKUP("LEINSX"&amp;A255,'Main File'!A:O,9,0),0)</f>
        <v>0</v>
      </c>
      <c r="F255" s="26">
        <f>IFERROR(+VLOOKUP("LEINSX"&amp;A255,'Main File'!A:O,10,0),0)</f>
        <v>0</v>
      </c>
      <c r="G255" s="26">
        <f>IFERROR(+VLOOKUP("LEINSX"&amp;A255,'Main File'!A:O,11,0),0)</f>
        <v>0</v>
      </c>
      <c r="H255" s="26">
        <f>IFERROR(+VLOOKUP("LEINSX"&amp;A255,'Main File'!A:O,12,0),0)</f>
        <v>0</v>
      </c>
      <c r="I255" s="26">
        <f>IFERROR(+VLOOKUP("LEINSX"&amp;A255,'Main File'!A:O,13,0),0)</f>
        <v>0</v>
      </c>
      <c r="J255" s="26">
        <f>IFERROR(+VLOOKUP("LEINSX"&amp;A255,'Main File'!A:O,14,0),0)</f>
        <v>0</v>
      </c>
      <c r="K255" s="26">
        <f>IFERROR(+VLOOKUP("LEINSX"&amp;A255,'Main File'!A:O,15,0),0)</f>
        <v>0</v>
      </c>
    </row>
    <row r="256" spans="1:11" x14ac:dyDescent="0.25">
      <c r="A256" s="9">
        <f t="shared" si="3"/>
        <v>43443</v>
      </c>
      <c r="B256" s="26">
        <f>IFERROR(+VLOOKUP("LEINSX"&amp;A256,'Main File'!A:O,6,0),0)</f>
        <v>0</v>
      </c>
      <c r="C256" s="26">
        <f>IFERROR(+VLOOKUP("LEINSX"&amp;A256,'Main File'!A:O,7,0),0)</f>
        <v>0</v>
      </c>
      <c r="D256" s="26">
        <f>IFERROR(+VLOOKUP("LEINSX"&amp;A256,'Main File'!A:O,8,0),0)</f>
        <v>0</v>
      </c>
      <c r="E256" s="26">
        <f>IFERROR(+VLOOKUP("LEINSX"&amp;A256,'Main File'!A:O,9,0),0)</f>
        <v>0</v>
      </c>
      <c r="F256" s="26">
        <f>IFERROR(+VLOOKUP("LEINSX"&amp;A256,'Main File'!A:O,10,0),0)</f>
        <v>0</v>
      </c>
      <c r="G256" s="26">
        <f>IFERROR(+VLOOKUP("LEINSX"&amp;A256,'Main File'!A:O,11,0),0)</f>
        <v>0</v>
      </c>
      <c r="H256" s="26">
        <f>IFERROR(+VLOOKUP("LEINSX"&amp;A256,'Main File'!A:O,12,0),0)</f>
        <v>0</v>
      </c>
      <c r="I256" s="26">
        <f>IFERROR(+VLOOKUP("LEINSX"&amp;A256,'Main File'!A:O,13,0),0)</f>
        <v>0</v>
      </c>
      <c r="J256" s="26">
        <f>IFERROR(+VLOOKUP("LEINSX"&amp;A256,'Main File'!A:O,14,0),0)</f>
        <v>0</v>
      </c>
      <c r="K256" s="26">
        <f>IFERROR(+VLOOKUP("LEINSX"&amp;A256,'Main File'!A:O,15,0),0)</f>
        <v>0</v>
      </c>
    </row>
    <row r="257" spans="1:11" x14ac:dyDescent="0.25">
      <c r="A257" s="9">
        <f t="shared" si="3"/>
        <v>43444</v>
      </c>
      <c r="B257" s="26">
        <f>IFERROR(+VLOOKUP("LEINSX"&amp;A257,'Main File'!A:O,6,0),0)</f>
        <v>0</v>
      </c>
      <c r="C257" s="26">
        <f>IFERROR(+VLOOKUP("LEINSX"&amp;A257,'Main File'!A:O,7,0),0)</f>
        <v>0</v>
      </c>
      <c r="D257" s="26">
        <f>IFERROR(+VLOOKUP("LEINSX"&amp;A257,'Main File'!A:O,8,0),0)</f>
        <v>0</v>
      </c>
      <c r="E257" s="26">
        <f>IFERROR(+VLOOKUP("LEINSX"&amp;A257,'Main File'!A:O,9,0),0)</f>
        <v>0</v>
      </c>
      <c r="F257" s="26">
        <f>IFERROR(+VLOOKUP("LEINSX"&amp;A257,'Main File'!A:O,10,0),0)</f>
        <v>0</v>
      </c>
      <c r="G257" s="26">
        <f>IFERROR(+VLOOKUP("LEINSX"&amp;A257,'Main File'!A:O,11,0),0)</f>
        <v>0</v>
      </c>
      <c r="H257" s="26">
        <f>IFERROR(+VLOOKUP("LEINSX"&amp;A257,'Main File'!A:O,12,0),0)</f>
        <v>0</v>
      </c>
      <c r="I257" s="26">
        <f>IFERROR(+VLOOKUP("LEINSX"&amp;A257,'Main File'!A:O,13,0),0)</f>
        <v>0</v>
      </c>
      <c r="J257" s="26">
        <f>IFERROR(+VLOOKUP("LEINSX"&amp;A257,'Main File'!A:O,14,0),0)</f>
        <v>0</v>
      </c>
      <c r="K257" s="26">
        <f>IFERROR(+VLOOKUP("LEINSX"&amp;A257,'Main File'!A:O,15,0),0)</f>
        <v>0</v>
      </c>
    </row>
    <row r="258" spans="1:11" x14ac:dyDescent="0.25">
      <c r="A258" s="9">
        <f t="shared" si="3"/>
        <v>43445</v>
      </c>
      <c r="B258" s="26">
        <f>IFERROR(+VLOOKUP("LEINSX"&amp;A258,'Main File'!A:O,6,0),0)</f>
        <v>0</v>
      </c>
      <c r="C258" s="26">
        <f>IFERROR(+VLOOKUP("LEINSX"&amp;A258,'Main File'!A:O,7,0),0)</f>
        <v>0</v>
      </c>
      <c r="D258" s="26">
        <f>IFERROR(+VLOOKUP("LEINSX"&amp;A258,'Main File'!A:O,8,0),0)</f>
        <v>0</v>
      </c>
      <c r="E258" s="26">
        <f>IFERROR(+VLOOKUP("LEINSX"&amp;A258,'Main File'!A:O,9,0),0)</f>
        <v>0</v>
      </c>
      <c r="F258" s="26">
        <f>IFERROR(+VLOOKUP("LEINSX"&amp;A258,'Main File'!A:O,10,0),0)</f>
        <v>0</v>
      </c>
      <c r="G258" s="26">
        <f>IFERROR(+VLOOKUP("LEINSX"&amp;A258,'Main File'!A:O,11,0),0)</f>
        <v>0</v>
      </c>
      <c r="H258" s="26">
        <f>IFERROR(+VLOOKUP("LEINSX"&amp;A258,'Main File'!A:O,12,0),0)</f>
        <v>0</v>
      </c>
      <c r="I258" s="26">
        <f>IFERROR(+VLOOKUP("LEINSX"&amp;A258,'Main File'!A:O,13,0),0)</f>
        <v>0</v>
      </c>
      <c r="J258" s="26">
        <f>IFERROR(+VLOOKUP("LEINSX"&amp;A258,'Main File'!A:O,14,0),0)</f>
        <v>0</v>
      </c>
      <c r="K258" s="26">
        <f>IFERROR(+VLOOKUP("LEINSX"&amp;A258,'Main File'!A:O,15,0),0)</f>
        <v>0</v>
      </c>
    </row>
    <row r="259" spans="1:11" x14ac:dyDescent="0.25">
      <c r="A259" s="9">
        <f t="shared" si="3"/>
        <v>43446</v>
      </c>
      <c r="B259" s="26">
        <f>IFERROR(+VLOOKUP("LEINSX"&amp;A259,'Main File'!A:O,6,0),0)</f>
        <v>0</v>
      </c>
      <c r="C259" s="26">
        <f>IFERROR(+VLOOKUP("LEINSX"&amp;A259,'Main File'!A:O,7,0),0)</f>
        <v>0</v>
      </c>
      <c r="D259" s="26">
        <f>IFERROR(+VLOOKUP("LEINSX"&amp;A259,'Main File'!A:O,8,0),0)</f>
        <v>0</v>
      </c>
      <c r="E259" s="26">
        <f>IFERROR(+VLOOKUP("LEINSX"&amp;A259,'Main File'!A:O,9,0),0)</f>
        <v>0</v>
      </c>
      <c r="F259" s="26">
        <f>IFERROR(+VLOOKUP("LEINSX"&amp;A259,'Main File'!A:O,10,0),0)</f>
        <v>0</v>
      </c>
      <c r="G259" s="26">
        <f>IFERROR(+VLOOKUP("LEINSX"&amp;A259,'Main File'!A:O,11,0),0)</f>
        <v>0</v>
      </c>
      <c r="H259" s="26">
        <f>IFERROR(+VLOOKUP("LEINSX"&amp;A259,'Main File'!A:O,12,0),0)</f>
        <v>0</v>
      </c>
      <c r="I259" s="26">
        <f>IFERROR(+VLOOKUP("LEINSX"&amp;A259,'Main File'!A:O,13,0),0)</f>
        <v>0</v>
      </c>
      <c r="J259" s="26">
        <f>IFERROR(+VLOOKUP("LEINSX"&amp;A259,'Main File'!A:O,14,0),0)</f>
        <v>0</v>
      </c>
      <c r="K259" s="26">
        <f>IFERROR(+VLOOKUP("LEINSX"&amp;A259,'Main File'!A:O,15,0),0)</f>
        <v>0</v>
      </c>
    </row>
    <row r="260" spans="1:11" x14ac:dyDescent="0.25">
      <c r="A260" s="9">
        <f t="shared" si="3"/>
        <v>43447</v>
      </c>
      <c r="B260" s="26">
        <f>IFERROR(+VLOOKUP("LEINSX"&amp;A260,'Main File'!A:O,6,0),0)</f>
        <v>0</v>
      </c>
      <c r="C260" s="26">
        <f>IFERROR(+VLOOKUP("LEINSX"&amp;A260,'Main File'!A:O,7,0),0)</f>
        <v>0</v>
      </c>
      <c r="D260" s="26">
        <f>IFERROR(+VLOOKUP("LEINSX"&amp;A260,'Main File'!A:O,8,0),0)</f>
        <v>0</v>
      </c>
      <c r="E260" s="26">
        <f>IFERROR(+VLOOKUP("LEINSX"&amp;A260,'Main File'!A:O,9,0),0)</f>
        <v>0</v>
      </c>
      <c r="F260" s="26">
        <f>IFERROR(+VLOOKUP("LEINSX"&amp;A260,'Main File'!A:O,10,0),0)</f>
        <v>0</v>
      </c>
      <c r="G260" s="26">
        <f>IFERROR(+VLOOKUP("LEINSX"&amp;A260,'Main File'!A:O,11,0),0)</f>
        <v>0</v>
      </c>
      <c r="H260" s="26">
        <f>IFERROR(+VLOOKUP("LEINSX"&amp;A260,'Main File'!A:O,12,0),0)</f>
        <v>0</v>
      </c>
      <c r="I260" s="26">
        <f>IFERROR(+VLOOKUP("LEINSX"&amp;A260,'Main File'!A:O,13,0),0)</f>
        <v>0</v>
      </c>
      <c r="J260" s="26">
        <f>IFERROR(+VLOOKUP("LEINSX"&amp;A260,'Main File'!A:O,14,0),0)</f>
        <v>0</v>
      </c>
      <c r="K260" s="26">
        <f>IFERROR(+VLOOKUP("LEINSX"&amp;A260,'Main File'!A:O,15,0),0)</f>
        <v>0</v>
      </c>
    </row>
    <row r="261" spans="1:11" x14ac:dyDescent="0.25">
      <c r="A261" s="9">
        <f t="shared" si="3"/>
        <v>43448</v>
      </c>
      <c r="B261" s="26">
        <f>IFERROR(+VLOOKUP("LEINSX"&amp;A261,'Main File'!A:O,6,0),0)</f>
        <v>0</v>
      </c>
      <c r="C261" s="26">
        <f>IFERROR(+VLOOKUP("LEINSX"&amp;A261,'Main File'!A:O,7,0),0)</f>
        <v>0</v>
      </c>
      <c r="D261" s="26">
        <f>IFERROR(+VLOOKUP("LEINSX"&amp;A261,'Main File'!A:O,8,0),0)</f>
        <v>0</v>
      </c>
      <c r="E261" s="26">
        <f>IFERROR(+VLOOKUP("LEINSX"&amp;A261,'Main File'!A:O,9,0),0)</f>
        <v>0</v>
      </c>
      <c r="F261" s="26">
        <f>IFERROR(+VLOOKUP("LEINSX"&amp;A261,'Main File'!A:O,10,0),0)</f>
        <v>0</v>
      </c>
      <c r="G261" s="26">
        <f>IFERROR(+VLOOKUP("LEINSX"&amp;A261,'Main File'!A:O,11,0),0)</f>
        <v>0</v>
      </c>
      <c r="H261" s="26">
        <f>IFERROR(+VLOOKUP("LEINSX"&amp;A261,'Main File'!A:O,12,0),0)</f>
        <v>0</v>
      </c>
      <c r="I261" s="26">
        <f>IFERROR(+VLOOKUP("LEINSX"&amp;A261,'Main File'!A:O,13,0),0)</f>
        <v>0</v>
      </c>
      <c r="J261" s="26">
        <f>IFERROR(+VLOOKUP("LEINSX"&amp;A261,'Main File'!A:O,14,0),0)</f>
        <v>0</v>
      </c>
      <c r="K261" s="26">
        <f>IFERROR(+VLOOKUP("LEINSX"&amp;A261,'Main File'!A:O,15,0),0)</f>
        <v>0</v>
      </c>
    </row>
    <row r="262" spans="1:11" x14ac:dyDescent="0.25">
      <c r="A262" s="9">
        <f t="shared" si="3"/>
        <v>43449</v>
      </c>
      <c r="B262" s="26">
        <f>IFERROR(+VLOOKUP("LEINSX"&amp;A262,'Main File'!A:O,6,0),0)</f>
        <v>0</v>
      </c>
      <c r="C262" s="26">
        <f>IFERROR(+VLOOKUP("LEINSX"&amp;A262,'Main File'!A:O,7,0),0)</f>
        <v>0</v>
      </c>
      <c r="D262" s="26">
        <f>IFERROR(+VLOOKUP("LEINSX"&amp;A262,'Main File'!A:O,8,0),0)</f>
        <v>0</v>
      </c>
      <c r="E262" s="26">
        <f>IFERROR(+VLOOKUP("LEINSX"&amp;A262,'Main File'!A:O,9,0),0)</f>
        <v>0</v>
      </c>
      <c r="F262" s="26">
        <f>IFERROR(+VLOOKUP("LEINSX"&amp;A262,'Main File'!A:O,10,0),0)</f>
        <v>0</v>
      </c>
      <c r="G262" s="26">
        <f>IFERROR(+VLOOKUP("LEINSX"&amp;A262,'Main File'!A:O,11,0),0)</f>
        <v>0</v>
      </c>
      <c r="H262" s="26">
        <f>IFERROR(+VLOOKUP("LEINSX"&amp;A262,'Main File'!A:O,12,0),0)</f>
        <v>0</v>
      </c>
      <c r="I262" s="26">
        <f>IFERROR(+VLOOKUP("LEINSX"&amp;A262,'Main File'!A:O,13,0),0)</f>
        <v>0</v>
      </c>
      <c r="J262" s="26">
        <f>IFERROR(+VLOOKUP("LEINSX"&amp;A262,'Main File'!A:O,14,0),0)</f>
        <v>0</v>
      </c>
      <c r="K262" s="26">
        <f>IFERROR(+VLOOKUP("LEINSX"&amp;A262,'Main File'!A:O,15,0),0)</f>
        <v>0</v>
      </c>
    </row>
    <row r="263" spans="1:11" x14ac:dyDescent="0.25">
      <c r="A263" s="9">
        <f t="shared" ref="A263:A326" si="4">+A262+1</f>
        <v>43450</v>
      </c>
      <c r="B263" s="26">
        <f>IFERROR(+VLOOKUP("LEINSX"&amp;A263,'Main File'!A:O,6,0),0)</f>
        <v>0</v>
      </c>
      <c r="C263" s="26">
        <f>IFERROR(+VLOOKUP("LEINSX"&amp;A263,'Main File'!A:O,7,0),0)</f>
        <v>0</v>
      </c>
      <c r="D263" s="26">
        <f>IFERROR(+VLOOKUP("LEINSX"&amp;A263,'Main File'!A:O,8,0),0)</f>
        <v>0</v>
      </c>
      <c r="E263" s="26">
        <f>IFERROR(+VLOOKUP("LEINSX"&amp;A263,'Main File'!A:O,9,0),0)</f>
        <v>0</v>
      </c>
      <c r="F263" s="26">
        <f>IFERROR(+VLOOKUP("LEINSX"&amp;A263,'Main File'!A:O,10,0),0)</f>
        <v>0</v>
      </c>
      <c r="G263" s="26">
        <f>IFERROR(+VLOOKUP("LEINSX"&amp;A263,'Main File'!A:O,11,0),0)</f>
        <v>0</v>
      </c>
      <c r="H263" s="26">
        <f>IFERROR(+VLOOKUP("LEINSX"&amp;A263,'Main File'!A:O,12,0),0)</f>
        <v>0</v>
      </c>
      <c r="I263" s="26">
        <f>IFERROR(+VLOOKUP("LEINSX"&amp;A263,'Main File'!A:O,13,0),0)</f>
        <v>0</v>
      </c>
      <c r="J263" s="26">
        <f>IFERROR(+VLOOKUP("LEINSX"&amp;A263,'Main File'!A:O,14,0),0)</f>
        <v>0</v>
      </c>
      <c r="K263" s="26">
        <f>IFERROR(+VLOOKUP("LEINSX"&amp;A263,'Main File'!A:O,15,0),0)</f>
        <v>0</v>
      </c>
    </row>
    <row r="264" spans="1:11" x14ac:dyDescent="0.25">
      <c r="A264" s="9">
        <f t="shared" si="4"/>
        <v>43451</v>
      </c>
      <c r="B264" s="26">
        <f>IFERROR(+VLOOKUP("LEINSX"&amp;A264,'Main File'!A:O,6,0),0)</f>
        <v>0</v>
      </c>
      <c r="C264" s="26">
        <f>IFERROR(+VLOOKUP("LEINSX"&amp;A264,'Main File'!A:O,7,0),0)</f>
        <v>0</v>
      </c>
      <c r="D264" s="26">
        <f>IFERROR(+VLOOKUP("LEINSX"&amp;A264,'Main File'!A:O,8,0),0)</f>
        <v>0</v>
      </c>
      <c r="E264" s="26">
        <f>IFERROR(+VLOOKUP("LEINSX"&amp;A264,'Main File'!A:O,9,0),0)</f>
        <v>0</v>
      </c>
      <c r="F264" s="26">
        <f>IFERROR(+VLOOKUP("LEINSX"&amp;A264,'Main File'!A:O,10,0),0)</f>
        <v>0</v>
      </c>
      <c r="G264" s="26">
        <f>IFERROR(+VLOOKUP("LEINSX"&amp;A264,'Main File'!A:O,11,0),0)</f>
        <v>0</v>
      </c>
      <c r="H264" s="26">
        <f>IFERROR(+VLOOKUP("LEINSX"&amp;A264,'Main File'!A:O,12,0),0)</f>
        <v>0</v>
      </c>
      <c r="I264" s="26">
        <f>IFERROR(+VLOOKUP("LEINSX"&amp;A264,'Main File'!A:O,13,0),0)</f>
        <v>0</v>
      </c>
      <c r="J264" s="26">
        <f>IFERROR(+VLOOKUP("LEINSX"&amp;A264,'Main File'!A:O,14,0),0)</f>
        <v>0</v>
      </c>
      <c r="K264" s="26">
        <f>IFERROR(+VLOOKUP("LEINSX"&amp;A264,'Main File'!A:O,15,0),0)</f>
        <v>0</v>
      </c>
    </row>
    <row r="265" spans="1:11" x14ac:dyDescent="0.25">
      <c r="A265" s="9">
        <f t="shared" si="4"/>
        <v>43452</v>
      </c>
      <c r="B265" s="26">
        <f>IFERROR(+VLOOKUP("LEINSX"&amp;A265,'Main File'!A:O,6,0),0)</f>
        <v>0</v>
      </c>
      <c r="C265" s="26">
        <f>IFERROR(+VLOOKUP("LEINSX"&amp;A265,'Main File'!A:O,7,0),0)</f>
        <v>0</v>
      </c>
      <c r="D265" s="26">
        <f>IFERROR(+VLOOKUP("LEINSX"&amp;A265,'Main File'!A:O,8,0),0)</f>
        <v>0</v>
      </c>
      <c r="E265" s="26">
        <f>IFERROR(+VLOOKUP("LEINSX"&amp;A265,'Main File'!A:O,9,0),0)</f>
        <v>0</v>
      </c>
      <c r="F265" s="26">
        <f>IFERROR(+VLOOKUP("LEINSX"&amp;A265,'Main File'!A:O,10,0),0)</f>
        <v>0</v>
      </c>
      <c r="G265" s="26">
        <f>IFERROR(+VLOOKUP("LEINSX"&amp;A265,'Main File'!A:O,11,0),0)</f>
        <v>0</v>
      </c>
      <c r="H265" s="26">
        <f>IFERROR(+VLOOKUP("LEINSX"&amp;A265,'Main File'!A:O,12,0),0)</f>
        <v>0</v>
      </c>
      <c r="I265" s="26">
        <f>IFERROR(+VLOOKUP("LEINSX"&amp;A265,'Main File'!A:O,13,0),0)</f>
        <v>0</v>
      </c>
      <c r="J265" s="26">
        <f>IFERROR(+VLOOKUP("LEINSX"&amp;A265,'Main File'!A:O,14,0),0)</f>
        <v>0</v>
      </c>
      <c r="K265" s="26">
        <f>IFERROR(+VLOOKUP("LEINSX"&amp;A265,'Main File'!A:O,15,0),0)</f>
        <v>0</v>
      </c>
    </row>
    <row r="266" spans="1:11" x14ac:dyDescent="0.25">
      <c r="A266" s="9">
        <f t="shared" si="4"/>
        <v>43453</v>
      </c>
      <c r="B266" s="26">
        <f>IFERROR(+VLOOKUP("LEINSX"&amp;A266,'Main File'!A:O,6,0),0)</f>
        <v>0</v>
      </c>
      <c r="C266" s="26">
        <f>IFERROR(+VLOOKUP("LEINSX"&amp;A266,'Main File'!A:O,7,0),0)</f>
        <v>0</v>
      </c>
      <c r="D266" s="26">
        <f>IFERROR(+VLOOKUP("LEINSX"&amp;A266,'Main File'!A:O,8,0),0)</f>
        <v>0</v>
      </c>
      <c r="E266" s="26">
        <f>IFERROR(+VLOOKUP("LEINSX"&amp;A266,'Main File'!A:O,9,0),0)</f>
        <v>0</v>
      </c>
      <c r="F266" s="26">
        <f>IFERROR(+VLOOKUP("LEINSX"&amp;A266,'Main File'!A:O,10,0),0)</f>
        <v>0</v>
      </c>
      <c r="G266" s="26">
        <f>IFERROR(+VLOOKUP("LEINSX"&amp;A266,'Main File'!A:O,11,0),0)</f>
        <v>0</v>
      </c>
      <c r="H266" s="26">
        <f>IFERROR(+VLOOKUP("LEINSX"&amp;A266,'Main File'!A:O,12,0),0)</f>
        <v>0</v>
      </c>
      <c r="I266" s="26">
        <f>IFERROR(+VLOOKUP("LEINSX"&amp;A266,'Main File'!A:O,13,0),0)</f>
        <v>0</v>
      </c>
      <c r="J266" s="26">
        <f>IFERROR(+VLOOKUP("LEINSX"&amp;A266,'Main File'!A:O,14,0),0)</f>
        <v>0</v>
      </c>
      <c r="K266" s="26">
        <f>IFERROR(+VLOOKUP("LEINSX"&amp;A266,'Main File'!A:O,15,0),0)</f>
        <v>0</v>
      </c>
    </row>
    <row r="267" spans="1:11" x14ac:dyDescent="0.25">
      <c r="A267" s="9">
        <f t="shared" si="4"/>
        <v>43454</v>
      </c>
      <c r="B267" s="26">
        <f>IFERROR(+VLOOKUP("LEINSX"&amp;A267,'Main File'!A:O,6,0),0)</f>
        <v>0</v>
      </c>
      <c r="C267" s="26">
        <f>IFERROR(+VLOOKUP("LEINSX"&amp;A267,'Main File'!A:O,7,0),0)</f>
        <v>0</v>
      </c>
      <c r="D267" s="26">
        <f>IFERROR(+VLOOKUP("LEINSX"&amp;A267,'Main File'!A:O,8,0),0)</f>
        <v>0</v>
      </c>
      <c r="E267" s="26">
        <f>IFERROR(+VLOOKUP("LEINSX"&amp;A267,'Main File'!A:O,9,0),0)</f>
        <v>0</v>
      </c>
      <c r="F267" s="26">
        <f>IFERROR(+VLOOKUP("LEINSX"&amp;A267,'Main File'!A:O,10,0),0)</f>
        <v>0</v>
      </c>
      <c r="G267" s="26">
        <f>IFERROR(+VLOOKUP("LEINSX"&amp;A267,'Main File'!A:O,11,0),0)</f>
        <v>0</v>
      </c>
      <c r="H267" s="26">
        <f>IFERROR(+VLOOKUP("LEINSX"&amp;A267,'Main File'!A:O,12,0),0)</f>
        <v>0</v>
      </c>
      <c r="I267" s="26">
        <f>IFERROR(+VLOOKUP("LEINSX"&amp;A267,'Main File'!A:O,13,0),0)</f>
        <v>0</v>
      </c>
      <c r="J267" s="26">
        <f>IFERROR(+VLOOKUP("LEINSX"&amp;A267,'Main File'!A:O,14,0),0)</f>
        <v>0</v>
      </c>
      <c r="K267" s="26">
        <f>IFERROR(+VLOOKUP("LEINSX"&amp;A267,'Main File'!A:O,15,0),0)</f>
        <v>0</v>
      </c>
    </row>
    <row r="268" spans="1:11" x14ac:dyDescent="0.25">
      <c r="A268" s="9">
        <f t="shared" si="4"/>
        <v>43455</v>
      </c>
      <c r="B268" s="26">
        <f>IFERROR(+VLOOKUP("LEINSX"&amp;A268,'Main File'!A:O,6,0),0)</f>
        <v>0</v>
      </c>
      <c r="C268" s="26">
        <f>IFERROR(+VLOOKUP("LEINSX"&amp;A268,'Main File'!A:O,7,0),0)</f>
        <v>0</v>
      </c>
      <c r="D268" s="26">
        <f>IFERROR(+VLOOKUP("LEINSX"&amp;A268,'Main File'!A:O,8,0),0)</f>
        <v>0</v>
      </c>
      <c r="E268" s="26">
        <f>IFERROR(+VLOOKUP("LEINSX"&amp;A268,'Main File'!A:O,9,0),0)</f>
        <v>0</v>
      </c>
      <c r="F268" s="26">
        <f>IFERROR(+VLOOKUP("LEINSX"&amp;A268,'Main File'!A:O,10,0),0)</f>
        <v>0</v>
      </c>
      <c r="G268" s="26">
        <f>IFERROR(+VLOOKUP("LEINSX"&amp;A268,'Main File'!A:O,11,0),0)</f>
        <v>0</v>
      </c>
      <c r="H268" s="26">
        <f>IFERROR(+VLOOKUP("LEINSX"&amp;A268,'Main File'!A:O,12,0),0)</f>
        <v>0</v>
      </c>
      <c r="I268" s="26">
        <f>IFERROR(+VLOOKUP("LEINSX"&amp;A268,'Main File'!A:O,13,0),0)</f>
        <v>0</v>
      </c>
      <c r="J268" s="26">
        <f>IFERROR(+VLOOKUP("LEINSX"&amp;A268,'Main File'!A:O,14,0),0)</f>
        <v>0</v>
      </c>
      <c r="K268" s="26">
        <f>IFERROR(+VLOOKUP("LEINSX"&amp;A268,'Main File'!A:O,15,0),0)</f>
        <v>0</v>
      </c>
    </row>
    <row r="269" spans="1:11" x14ac:dyDescent="0.25">
      <c r="A269" s="9">
        <f t="shared" si="4"/>
        <v>43456</v>
      </c>
      <c r="B269" s="26">
        <f>IFERROR(+VLOOKUP("LEINSX"&amp;A269,'Main File'!A:O,6,0),0)</f>
        <v>0</v>
      </c>
      <c r="C269" s="26">
        <f>IFERROR(+VLOOKUP("LEINSX"&amp;A269,'Main File'!A:O,7,0),0)</f>
        <v>0</v>
      </c>
      <c r="D269" s="26">
        <f>IFERROR(+VLOOKUP("LEINSX"&amp;A269,'Main File'!A:O,8,0),0)</f>
        <v>0</v>
      </c>
      <c r="E269" s="26">
        <f>IFERROR(+VLOOKUP("LEINSX"&amp;A269,'Main File'!A:O,9,0),0)</f>
        <v>0</v>
      </c>
      <c r="F269" s="26">
        <f>IFERROR(+VLOOKUP("LEINSX"&amp;A269,'Main File'!A:O,10,0),0)</f>
        <v>0</v>
      </c>
      <c r="G269" s="26">
        <f>IFERROR(+VLOOKUP("LEINSX"&amp;A269,'Main File'!A:O,11,0),0)</f>
        <v>0</v>
      </c>
      <c r="H269" s="26">
        <f>IFERROR(+VLOOKUP("LEINSX"&amp;A269,'Main File'!A:O,12,0),0)</f>
        <v>0</v>
      </c>
      <c r="I269" s="26">
        <f>IFERROR(+VLOOKUP("LEINSX"&amp;A269,'Main File'!A:O,13,0),0)</f>
        <v>0</v>
      </c>
      <c r="J269" s="26">
        <f>IFERROR(+VLOOKUP("LEINSX"&amp;A269,'Main File'!A:O,14,0),0)</f>
        <v>0</v>
      </c>
      <c r="K269" s="26">
        <f>IFERROR(+VLOOKUP("LEINSX"&amp;A269,'Main File'!A:O,15,0),0)</f>
        <v>0</v>
      </c>
    </row>
    <row r="270" spans="1:11" x14ac:dyDescent="0.25">
      <c r="A270" s="9">
        <f t="shared" si="4"/>
        <v>43457</v>
      </c>
      <c r="B270" s="26">
        <f>IFERROR(+VLOOKUP("LEINSX"&amp;A270,'Main File'!A:O,6,0),0)</f>
        <v>0</v>
      </c>
      <c r="C270" s="26">
        <f>IFERROR(+VLOOKUP("LEINSX"&amp;A270,'Main File'!A:O,7,0),0)</f>
        <v>0</v>
      </c>
      <c r="D270" s="26">
        <f>IFERROR(+VLOOKUP("LEINSX"&amp;A270,'Main File'!A:O,8,0),0)</f>
        <v>0</v>
      </c>
      <c r="E270" s="26">
        <f>IFERROR(+VLOOKUP("LEINSX"&amp;A270,'Main File'!A:O,9,0),0)</f>
        <v>0</v>
      </c>
      <c r="F270" s="26">
        <f>IFERROR(+VLOOKUP("LEINSX"&amp;A270,'Main File'!A:O,10,0),0)</f>
        <v>0</v>
      </c>
      <c r="G270" s="26">
        <f>IFERROR(+VLOOKUP("LEINSX"&amp;A270,'Main File'!A:O,11,0),0)</f>
        <v>0</v>
      </c>
      <c r="H270" s="26">
        <f>IFERROR(+VLOOKUP("LEINSX"&amp;A270,'Main File'!A:O,12,0),0)</f>
        <v>0</v>
      </c>
      <c r="I270" s="26">
        <f>IFERROR(+VLOOKUP("LEINSX"&amp;A270,'Main File'!A:O,13,0),0)</f>
        <v>0</v>
      </c>
      <c r="J270" s="26">
        <f>IFERROR(+VLOOKUP("LEINSX"&amp;A270,'Main File'!A:O,14,0),0)</f>
        <v>0</v>
      </c>
      <c r="K270" s="26">
        <f>IFERROR(+VLOOKUP("LEINSX"&amp;A270,'Main File'!A:O,15,0),0)</f>
        <v>0</v>
      </c>
    </row>
    <row r="271" spans="1:11" x14ac:dyDescent="0.25">
      <c r="A271" s="9">
        <f t="shared" si="4"/>
        <v>43458</v>
      </c>
      <c r="B271" s="26">
        <f>IFERROR(+VLOOKUP("LEINSX"&amp;A271,'Main File'!A:O,6,0),0)</f>
        <v>0</v>
      </c>
      <c r="C271" s="26">
        <f>IFERROR(+VLOOKUP("LEINSX"&amp;A271,'Main File'!A:O,7,0),0)</f>
        <v>0</v>
      </c>
      <c r="D271" s="26">
        <f>IFERROR(+VLOOKUP("LEINSX"&amp;A271,'Main File'!A:O,8,0),0)</f>
        <v>0</v>
      </c>
      <c r="E271" s="26">
        <f>IFERROR(+VLOOKUP("LEINSX"&amp;A271,'Main File'!A:O,9,0),0)</f>
        <v>0</v>
      </c>
      <c r="F271" s="26">
        <f>IFERROR(+VLOOKUP("LEINSX"&amp;A271,'Main File'!A:O,10,0),0)</f>
        <v>0</v>
      </c>
      <c r="G271" s="26">
        <f>IFERROR(+VLOOKUP("LEINSX"&amp;A271,'Main File'!A:O,11,0),0)</f>
        <v>0</v>
      </c>
      <c r="H271" s="26">
        <f>IFERROR(+VLOOKUP("LEINSX"&amp;A271,'Main File'!A:O,12,0),0)</f>
        <v>0</v>
      </c>
      <c r="I271" s="26">
        <f>IFERROR(+VLOOKUP("LEINSX"&amp;A271,'Main File'!A:O,13,0),0)</f>
        <v>0</v>
      </c>
      <c r="J271" s="26">
        <f>IFERROR(+VLOOKUP("LEINSX"&amp;A271,'Main File'!A:O,14,0),0)</f>
        <v>0</v>
      </c>
      <c r="K271" s="26">
        <f>IFERROR(+VLOOKUP("LEINSX"&amp;A271,'Main File'!A:O,15,0),0)</f>
        <v>0</v>
      </c>
    </row>
    <row r="272" spans="1:11" x14ac:dyDescent="0.25">
      <c r="A272" s="9">
        <f t="shared" si="4"/>
        <v>43459</v>
      </c>
      <c r="B272" s="26">
        <f>IFERROR(+VLOOKUP("LEINSX"&amp;A272,'Main File'!A:O,6,0),0)</f>
        <v>0</v>
      </c>
      <c r="C272" s="26">
        <f>IFERROR(+VLOOKUP("LEINSX"&amp;A272,'Main File'!A:O,7,0),0)</f>
        <v>0</v>
      </c>
      <c r="D272" s="26">
        <f>IFERROR(+VLOOKUP("LEINSX"&amp;A272,'Main File'!A:O,8,0),0)</f>
        <v>0</v>
      </c>
      <c r="E272" s="26">
        <f>IFERROR(+VLOOKUP("LEINSX"&amp;A272,'Main File'!A:O,9,0),0)</f>
        <v>0</v>
      </c>
      <c r="F272" s="26">
        <f>IFERROR(+VLOOKUP("LEINSX"&amp;A272,'Main File'!A:O,10,0),0)</f>
        <v>0</v>
      </c>
      <c r="G272" s="26">
        <f>IFERROR(+VLOOKUP("LEINSX"&amp;A272,'Main File'!A:O,11,0),0)</f>
        <v>0</v>
      </c>
      <c r="H272" s="26">
        <f>IFERROR(+VLOOKUP("LEINSX"&amp;A272,'Main File'!A:O,12,0),0)</f>
        <v>0</v>
      </c>
      <c r="I272" s="26">
        <f>IFERROR(+VLOOKUP("LEINSX"&amp;A272,'Main File'!A:O,13,0),0)</f>
        <v>0</v>
      </c>
      <c r="J272" s="26">
        <f>IFERROR(+VLOOKUP("LEINSX"&amp;A272,'Main File'!A:O,14,0),0)</f>
        <v>0</v>
      </c>
      <c r="K272" s="26">
        <f>IFERROR(+VLOOKUP("LEINSX"&amp;A272,'Main File'!A:O,15,0),0)</f>
        <v>0</v>
      </c>
    </row>
    <row r="273" spans="1:11" x14ac:dyDescent="0.25">
      <c r="A273" s="9">
        <f t="shared" si="4"/>
        <v>43460</v>
      </c>
      <c r="B273" s="26">
        <f>IFERROR(+VLOOKUP("LEINSX"&amp;A273,'Main File'!A:O,6,0),0)</f>
        <v>0</v>
      </c>
      <c r="C273" s="26">
        <f>IFERROR(+VLOOKUP("LEINSX"&amp;A273,'Main File'!A:O,7,0),0)</f>
        <v>0</v>
      </c>
      <c r="D273" s="26">
        <f>IFERROR(+VLOOKUP("LEINSX"&amp;A273,'Main File'!A:O,8,0),0)</f>
        <v>0</v>
      </c>
      <c r="E273" s="26">
        <f>IFERROR(+VLOOKUP("LEINSX"&amp;A273,'Main File'!A:O,9,0),0)</f>
        <v>0</v>
      </c>
      <c r="F273" s="26">
        <f>IFERROR(+VLOOKUP("LEINSX"&amp;A273,'Main File'!A:O,10,0),0)</f>
        <v>0</v>
      </c>
      <c r="G273" s="26">
        <f>IFERROR(+VLOOKUP("LEINSX"&amp;A273,'Main File'!A:O,11,0),0)</f>
        <v>0</v>
      </c>
      <c r="H273" s="26">
        <f>IFERROR(+VLOOKUP("LEINSX"&amp;A273,'Main File'!A:O,12,0),0)</f>
        <v>0</v>
      </c>
      <c r="I273" s="26">
        <f>IFERROR(+VLOOKUP("LEINSX"&amp;A273,'Main File'!A:O,13,0),0)</f>
        <v>0</v>
      </c>
      <c r="J273" s="26">
        <f>IFERROR(+VLOOKUP("LEINSX"&amp;A273,'Main File'!A:O,14,0),0)</f>
        <v>0</v>
      </c>
      <c r="K273" s="26">
        <f>IFERROR(+VLOOKUP("LEINSX"&amp;A273,'Main File'!A:O,15,0),0)</f>
        <v>0</v>
      </c>
    </row>
    <row r="274" spans="1:11" x14ac:dyDescent="0.25">
      <c r="A274" s="9">
        <f t="shared" si="4"/>
        <v>43461</v>
      </c>
      <c r="B274" s="26">
        <f>IFERROR(+VLOOKUP("LEINSX"&amp;A274,'Main File'!A:O,6,0),0)</f>
        <v>0</v>
      </c>
      <c r="C274" s="26">
        <f>IFERROR(+VLOOKUP("LEINSX"&amp;A274,'Main File'!A:O,7,0),0)</f>
        <v>0</v>
      </c>
      <c r="D274" s="26">
        <f>IFERROR(+VLOOKUP("LEINSX"&amp;A274,'Main File'!A:O,8,0),0)</f>
        <v>0</v>
      </c>
      <c r="E274" s="26">
        <f>IFERROR(+VLOOKUP("LEINSX"&amp;A274,'Main File'!A:O,9,0),0)</f>
        <v>0</v>
      </c>
      <c r="F274" s="26">
        <f>IFERROR(+VLOOKUP("LEINSX"&amp;A274,'Main File'!A:O,10,0),0)</f>
        <v>0</v>
      </c>
      <c r="G274" s="26">
        <f>IFERROR(+VLOOKUP("LEINSX"&amp;A274,'Main File'!A:O,11,0),0)</f>
        <v>0</v>
      </c>
      <c r="H274" s="26">
        <f>IFERROR(+VLOOKUP("LEINSX"&amp;A274,'Main File'!A:O,12,0),0)</f>
        <v>0</v>
      </c>
      <c r="I274" s="26">
        <f>IFERROR(+VLOOKUP("LEINSX"&amp;A274,'Main File'!A:O,13,0),0)</f>
        <v>0</v>
      </c>
      <c r="J274" s="26">
        <f>IFERROR(+VLOOKUP("LEINSX"&amp;A274,'Main File'!A:O,14,0),0)</f>
        <v>0</v>
      </c>
      <c r="K274" s="26">
        <f>IFERROR(+VLOOKUP("LEINSX"&amp;A274,'Main File'!A:O,15,0),0)</f>
        <v>0</v>
      </c>
    </row>
    <row r="275" spans="1:11" x14ac:dyDescent="0.25">
      <c r="A275" s="9">
        <f t="shared" si="4"/>
        <v>43462</v>
      </c>
      <c r="B275" s="26">
        <f>IFERROR(+VLOOKUP("LEINSX"&amp;A275,'Main File'!A:O,6,0),0)</f>
        <v>0</v>
      </c>
      <c r="C275" s="26">
        <f>IFERROR(+VLOOKUP("LEINSX"&amp;A275,'Main File'!A:O,7,0),0)</f>
        <v>0</v>
      </c>
      <c r="D275" s="26">
        <f>IFERROR(+VLOOKUP("LEINSX"&amp;A275,'Main File'!A:O,8,0),0)</f>
        <v>0</v>
      </c>
      <c r="E275" s="26">
        <f>IFERROR(+VLOOKUP("LEINSX"&amp;A275,'Main File'!A:O,9,0),0)</f>
        <v>0</v>
      </c>
      <c r="F275" s="26">
        <f>IFERROR(+VLOOKUP("LEINSX"&amp;A275,'Main File'!A:O,10,0),0)</f>
        <v>0</v>
      </c>
      <c r="G275" s="26">
        <f>IFERROR(+VLOOKUP("LEINSX"&amp;A275,'Main File'!A:O,11,0),0)</f>
        <v>0</v>
      </c>
      <c r="H275" s="26">
        <f>IFERROR(+VLOOKUP("LEINSX"&amp;A275,'Main File'!A:O,12,0),0)</f>
        <v>0</v>
      </c>
      <c r="I275" s="26">
        <f>IFERROR(+VLOOKUP("LEINSX"&amp;A275,'Main File'!A:O,13,0),0)</f>
        <v>0</v>
      </c>
      <c r="J275" s="26">
        <f>IFERROR(+VLOOKUP("LEINSX"&amp;A275,'Main File'!A:O,14,0),0)</f>
        <v>0</v>
      </c>
      <c r="K275" s="26">
        <f>IFERROR(+VLOOKUP("LEINSX"&amp;A275,'Main File'!A:O,15,0),0)</f>
        <v>0</v>
      </c>
    </row>
    <row r="276" spans="1:11" x14ac:dyDescent="0.25">
      <c r="A276" s="9">
        <f t="shared" si="4"/>
        <v>43463</v>
      </c>
      <c r="B276" s="26">
        <f>IFERROR(+VLOOKUP("LEINSX"&amp;A276,'Main File'!A:O,6,0),0)</f>
        <v>0</v>
      </c>
      <c r="C276" s="26">
        <f>IFERROR(+VLOOKUP("LEINSX"&amp;A276,'Main File'!A:O,7,0),0)</f>
        <v>0</v>
      </c>
      <c r="D276" s="26">
        <f>IFERROR(+VLOOKUP("LEINSX"&amp;A276,'Main File'!A:O,8,0),0)</f>
        <v>0</v>
      </c>
      <c r="E276" s="26">
        <f>IFERROR(+VLOOKUP("LEINSX"&amp;A276,'Main File'!A:O,9,0),0)</f>
        <v>0</v>
      </c>
      <c r="F276" s="26">
        <f>IFERROR(+VLOOKUP("LEINSX"&amp;A276,'Main File'!A:O,10,0),0)</f>
        <v>0</v>
      </c>
      <c r="G276" s="26">
        <f>IFERROR(+VLOOKUP("LEINSX"&amp;A276,'Main File'!A:O,11,0),0)</f>
        <v>0</v>
      </c>
      <c r="H276" s="26">
        <f>IFERROR(+VLOOKUP("LEINSX"&amp;A276,'Main File'!A:O,12,0),0)</f>
        <v>0</v>
      </c>
      <c r="I276" s="26">
        <f>IFERROR(+VLOOKUP("LEINSX"&amp;A276,'Main File'!A:O,13,0),0)</f>
        <v>0</v>
      </c>
      <c r="J276" s="26">
        <f>IFERROR(+VLOOKUP("LEINSX"&amp;A276,'Main File'!A:O,14,0),0)</f>
        <v>0</v>
      </c>
      <c r="K276" s="26">
        <f>IFERROR(+VLOOKUP("LEINSX"&amp;A276,'Main File'!A:O,15,0),0)</f>
        <v>0</v>
      </c>
    </row>
    <row r="277" spans="1:11" x14ac:dyDescent="0.25">
      <c r="A277" s="9">
        <f t="shared" si="4"/>
        <v>43464</v>
      </c>
      <c r="B277" s="26">
        <f>IFERROR(+VLOOKUP("LEINSX"&amp;A277,'Main File'!A:O,6,0),0)</f>
        <v>0</v>
      </c>
      <c r="C277" s="26">
        <f>IFERROR(+VLOOKUP("LEINSX"&amp;A277,'Main File'!A:O,7,0),0)</f>
        <v>0</v>
      </c>
      <c r="D277" s="26">
        <f>IFERROR(+VLOOKUP("LEINSX"&amp;A277,'Main File'!A:O,8,0),0)</f>
        <v>0</v>
      </c>
      <c r="E277" s="26">
        <f>IFERROR(+VLOOKUP("LEINSX"&amp;A277,'Main File'!A:O,9,0),0)</f>
        <v>0</v>
      </c>
      <c r="F277" s="26">
        <f>IFERROR(+VLOOKUP("LEINSX"&amp;A277,'Main File'!A:O,10,0),0)</f>
        <v>0</v>
      </c>
      <c r="G277" s="26">
        <f>IFERROR(+VLOOKUP("LEINSX"&amp;A277,'Main File'!A:O,11,0),0)</f>
        <v>0</v>
      </c>
      <c r="H277" s="26">
        <f>IFERROR(+VLOOKUP("LEINSX"&amp;A277,'Main File'!A:O,12,0),0)</f>
        <v>0</v>
      </c>
      <c r="I277" s="26">
        <f>IFERROR(+VLOOKUP("LEINSX"&amp;A277,'Main File'!A:O,13,0),0)</f>
        <v>0</v>
      </c>
      <c r="J277" s="26">
        <f>IFERROR(+VLOOKUP("LEINSX"&amp;A277,'Main File'!A:O,14,0),0)</f>
        <v>0</v>
      </c>
      <c r="K277" s="26">
        <f>IFERROR(+VLOOKUP("LEINSX"&amp;A277,'Main File'!A:O,15,0),0)</f>
        <v>0</v>
      </c>
    </row>
    <row r="278" spans="1:11" x14ac:dyDescent="0.25">
      <c r="A278" s="9">
        <f t="shared" si="4"/>
        <v>43465</v>
      </c>
      <c r="B278" s="26">
        <f>IFERROR(+VLOOKUP("LEINSX"&amp;A278,'Main File'!A:O,6,0),0)</f>
        <v>0</v>
      </c>
      <c r="C278" s="26">
        <f>IFERROR(+VLOOKUP("LEINSX"&amp;A278,'Main File'!A:O,7,0),0)</f>
        <v>0</v>
      </c>
      <c r="D278" s="26">
        <f>IFERROR(+VLOOKUP("LEINSX"&amp;A278,'Main File'!A:O,8,0),0)</f>
        <v>0</v>
      </c>
      <c r="E278" s="26">
        <f>IFERROR(+VLOOKUP("LEINSX"&amp;A278,'Main File'!A:O,9,0),0)</f>
        <v>0</v>
      </c>
      <c r="F278" s="26">
        <f>IFERROR(+VLOOKUP("LEINSX"&amp;A278,'Main File'!A:O,10,0),0)</f>
        <v>0</v>
      </c>
      <c r="G278" s="26">
        <f>IFERROR(+VLOOKUP("LEINSX"&amp;A278,'Main File'!A:O,11,0),0)</f>
        <v>0</v>
      </c>
      <c r="H278" s="26">
        <f>IFERROR(+VLOOKUP("LEINSX"&amp;A278,'Main File'!A:O,12,0),0)</f>
        <v>0</v>
      </c>
      <c r="I278" s="26">
        <f>IFERROR(+VLOOKUP("LEINSX"&amp;A278,'Main File'!A:O,13,0),0)</f>
        <v>0</v>
      </c>
      <c r="J278" s="26">
        <f>IFERROR(+VLOOKUP("LEINSX"&amp;A278,'Main File'!A:O,14,0),0)</f>
        <v>0</v>
      </c>
      <c r="K278" s="26">
        <f>IFERROR(+VLOOKUP("LEINSX"&amp;A278,'Main File'!A:O,15,0),0)</f>
        <v>0</v>
      </c>
    </row>
    <row r="279" spans="1:11" x14ac:dyDescent="0.25">
      <c r="A279" s="9">
        <f t="shared" si="4"/>
        <v>43466</v>
      </c>
      <c r="B279" s="26">
        <f>IFERROR(+VLOOKUP("LEINSX"&amp;A279,'Main File'!A:O,6,0),0)</f>
        <v>0</v>
      </c>
      <c r="C279" s="26">
        <f>IFERROR(+VLOOKUP("LEINSX"&amp;A279,'Main File'!A:O,7,0),0)</f>
        <v>0</v>
      </c>
      <c r="D279" s="26">
        <f>IFERROR(+VLOOKUP("LEINSX"&amp;A279,'Main File'!A:O,8,0),0)</f>
        <v>0</v>
      </c>
      <c r="E279" s="26">
        <f>IFERROR(+VLOOKUP("LEINSX"&amp;A279,'Main File'!A:O,9,0),0)</f>
        <v>0</v>
      </c>
      <c r="F279" s="26">
        <f>IFERROR(+VLOOKUP("LEINSX"&amp;A279,'Main File'!A:O,10,0),0)</f>
        <v>0</v>
      </c>
      <c r="G279" s="26">
        <f>IFERROR(+VLOOKUP("LEINSX"&amp;A279,'Main File'!A:O,11,0),0)</f>
        <v>0</v>
      </c>
      <c r="H279" s="26">
        <f>IFERROR(+VLOOKUP("LEINSX"&amp;A279,'Main File'!A:O,12,0),0)</f>
        <v>0</v>
      </c>
      <c r="I279" s="26">
        <f>IFERROR(+VLOOKUP("LEINSX"&amp;A279,'Main File'!A:O,13,0),0)</f>
        <v>0</v>
      </c>
      <c r="J279" s="26">
        <f>IFERROR(+VLOOKUP("LEINSX"&amp;A279,'Main File'!A:O,14,0),0)</f>
        <v>0</v>
      </c>
      <c r="K279" s="26">
        <f>IFERROR(+VLOOKUP("LEINSX"&amp;A279,'Main File'!A:O,15,0),0)</f>
        <v>0</v>
      </c>
    </row>
    <row r="280" spans="1:11" x14ac:dyDescent="0.25">
      <c r="A280" s="9">
        <f t="shared" si="4"/>
        <v>43467</v>
      </c>
      <c r="B280" s="26">
        <f>IFERROR(+VLOOKUP("LEINSX"&amp;A280,'Main File'!A:O,6,0),0)</f>
        <v>0</v>
      </c>
      <c r="C280" s="26">
        <f>IFERROR(+VLOOKUP("LEINSX"&amp;A280,'Main File'!A:O,7,0),0)</f>
        <v>0</v>
      </c>
      <c r="D280" s="26">
        <f>IFERROR(+VLOOKUP("LEINSX"&amp;A280,'Main File'!A:O,8,0),0)</f>
        <v>0</v>
      </c>
      <c r="E280" s="26">
        <f>IFERROR(+VLOOKUP("LEINSX"&amp;A280,'Main File'!A:O,9,0),0)</f>
        <v>0</v>
      </c>
      <c r="F280" s="26">
        <f>IFERROR(+VLOOKUP("LEINSX"&amp;A280,'Main File'!A:O,10,0),0)</f>
        <v>0</v>
      </c>
      <c r="G280" s="26">
        <f>IFERROR(+VLOOKUP("LEINSX"&amp;A280,'Main File'!A:O,11,0),0)</f>
        <v>0</v>
      </c>
      <c r="H280" s="26">
        <f>IFERROR(+VLOOKUP("LEINSX"&amp;A280,'Main File'!A:O,12,0),0)</f>
        <v>0</v>
      </c>
      <c r="I280" s="26">
        <f>IFERROR(+VLOOKUP("LEINSX"&amp;A280,'Main File'!A:O,13,0),0)</f>
        <v>0</v>
      </c>
      <c r="J280" s="26">
        <f>IFERROR(+VLOOKUP("LEINSX"&amp;A280,'Main File'!A:O,14,0),0)</f>
        <v>0</v>
      </c>
      <c r="K280" s="26">
        <f>IFERROR(+VLOOKUP("LEINSX"&amp;A280,'Main File'!A:O,15,0),0)</f>
        <v>0</v>
      </c>
    </row>
    <row r="281" spans="1:11" x14ac:dyDescent="0.25">
      <c r="A281" s="9">
        <f t="shared" si="4"/>
        <v>43468</v>
      </c>
      <c r="B281" s="26">
        <f>IFERROR(+VLOOKUP("LEINSX"&amp;A281,'Main File'!A:O,6,0),0)</f>
        <v>0</v>
      </c>
      <c r="C281" s="26">
        <f>IFERROR(+VLOOKUP("LEINSX"&amp;A281,'Main File'!A:O,7,0),0)</f>
        <v>0</v>
      </c>
      <c r="D281" s="26">
        <f>IFERROR(+VLOOKUP("LEINSX"&amp;A281,'Main File'!A:O,8,0),0)</f>
        <v>0</v>
      </c>
      <c r="E281" s="26">
        <f>IFERROR(+VLOOKUP("LEINSX"&amp;A281,'Main File'!A:O,9,0),0)</f>
        <v>0</v>
      </c>
      <c r="F281" s="26">
        <f>IFERROR(+VLOOKUP("LEINSX"&amp;A281,'Main File'!A:O,10,0),0)</f>
        <v>0</v>
      </c>
      <c r="G281" s="26">
        <f>IFERROR(+VLOOKUP("LEINSX"&amp;A281,'Main File'!A:O,11,0),0)</f>
        <v>0</v>
      </c>
      <c r="H281" s="26">
        <f>IFERROR(+VLOOKUP("LEINSX"&amp;A281,'Main File'!A:O,12,0),0)</f>
        <v>0</v>
      </c>
      <c r="I281" s="26">
        <f>IFERROR(+VLOOKUP("LEINSX"&amp;A281,'Main File'!A:O,13,0),0)</f>
        <v>0</v>
      </c>
      <c r="J281" s="26">
        <f>IFERROR(+VLOOKUP("LEINSX"&amp;A281,'Main File'!A:O,14,0),0)</f>
        <v>0</v>
      </c>
      <c r="K281" s="26">
        <f>IFERROR(+VLOOKUP("LEINSX"&amp;A281,'Main File'!A:O,15,0),0)</f>
        <v>0</v>
      </c>
    </row>
    <row r="282" spans="1:11" x14ac:dyDescent="0.25">
      <c r="A282" s="9">
        <f t="shared" si="4"/>
        <v>43469</v>
      </c>
      <c r="B282" s="26">
        <f>IFERROR(+VLOOKUP("LEINSX"&amp;A282,'Main File'!A:O,6,0),0)</f>
        <v>0</v>
      </c>
      <c r="C282" s="26">
        <f>IFERROR(+VLOOKUP("LEINSX"&amp;A282,'Main File'!A:O,7,0),0)</f>
        <v>0</v>
      </c>
      <c r="D282" s="26">
        <f>IFERROR(+VLOOKUP("LEINSX"&amp;A282,'Main File'!A:O,8,0),0)</f>
        <v>0</v>
      </c>
      <c r="E282" s="26">
        <f>IFERROR(+VLOOKUP("LEINSX"&amp;A282,'Main File'!A:O,9,0),0)</f>
        <v>0</v>
      </c>
      <c r="F282" s="26">
        <f>IFERROR(+VLOOKUP("LEINSX"&amp;A282,'Main File'!A:O,10,0),0)</f>
        <v>0</v>
      </c>
      <c r="G282" s="26">
        <f>IFERROR(+VLOOKUP("LEINSX"&amp;A282,'Main File'!A:O,11,0),0)</f>
        <v>0</v>
      </c>
      <c r="H282" s="26">
        <f>IFERROR(+VLOOKUP("LEINSX"&amp;A282,'Main File'!A:O,12,0),0)</f>
        <v>0</v>
      </c>
      <c r="I282" s="26">
        <f>IFERROR(+VLOOKUP("LEINSX"&amp;A282,'Main File'!A:O,13,0),0)</f>
        <v>0</v>
      </c>
      <c r="J282" s="26">
        <f>IFERROR(+VLOOKUP("LEINSX"&amp;A282,'Main File'!A:O,14,0),0)</f>
        <v>0</v>
      </c>
      <c r="K282" s="26">
        <f>IFERROR(+VLOOKUP("LEINSX"&amp;A282,'Main File'!A:O,15,0),0)</f>
        <v>0</v>
      </c>
    </row>
    <row r="283" spans="1:11" x14ac:dyDescent="0.25">
      <c r="A283" s="9">
        <f t="shared" si="4"/>
        <v>43470</v>
      </c>
      <c r="B283" s="26">
        <f>IFERROR(+VLOOKUP("LEINSX"&amp;A283,'Main File'!A:O,6,0),0)</f>
        <v>0</v>
      </c>
      <c r="C283" s="26">
        <f>IFERROR(+VLOOKUP("LEINSX"&amp;A283,'Main File'!A:O,7,0),0)</f>
        <v>0</v>
      </c>
      <c r="D283" s="26">
        <f>IFERROR(+VLOOKUP("LEINSX"&amp;A283,'Main File'!A:O,8,0),0)</f>
        <v>0</v>
      </c>
      <c r="E283" s="26">
        <f>IFERROR(+VLOOKUP("LEINSX"&amp;A283,'Main File'!A:O,9,0),0)</f>
        <v>0</v>
      </c>
      <c r="F283" s="26">
        <f>IFERROR(+VLOOKUP("LEINSX"&amp;A283,'Main File'!A:O,10,0),0)</f>
        <v>0</v>
      </c>
      <c r="G283" s="26">
        <f>IFERROR(+VLOOKUP("LEINSX"&amp;A283,'Main File'!A:O,11,0),0)</f>
        <v>0</v>
      </c>
      <c r="H283" s="26">
        <f>IFERROR(+VLOOKUP("LEINSX"&amp;A283,'Main File'!A:O,12,0),0)</f>
        <v>0</v>
      </c>
      <c r="I283" s="26">
        <f>IFERROR(+VLOOKUP("LEINSX"&amp;A283,'Main File'!A:O,13,0),0)</f>
        <v>0</v>
      </c>
      <c r="J283" s="26">
        <f>IFERROR(+VLOOKUP("LEINSX"&amp;A283,'Main File'!A:O,14,0),0)</f>
        <v>0</v>
      </c>
      <c r="K283" s="26">
        <f>IFERROR(+VLOOKUP("LEINSX"&amp;A283,'Main File'!A:O,15,0),0)</f>
        <v>0</v>
      </c>
    </row>
    <row r="284" spans="1:11" x14ac:dyDescent="0.25">
      <c r="A284" s="9">
        <f t="shared" si="4"/>
        <v>43471</v>
      </c>
      <c r="B284" s="26">
        <f>IFERROR(+VLOOKUP("LEINSX"&amp;A284,'Main File'!A:O,6,0),0)</f>
        <v>0</v>
      </c>
      <c r="C284" s="26">
        <f>IFERROR(+VLOOKUP("LEINSX"&amp;A284,'Main File'!A:O,7,0),0)</f>
        <v>0</v>
      </c>
      <c r="D284" s="26">
        <f>IFERROR(+VLOOKUP("LEINSX"&amp;A284,'Main File'!A:O,8,0),0)</f>
        <v>0</v>
      </c>
      <c r="E284" s="26">
        <f>IFERROR(+VLOOKUP("LEINSX"&amp;A284,'Main File'!A:O,9,0),0)</f>
        <v>0</v>
      </c>
      <c r="F284" s="26">
        <f>IFERROR(+VLOOKUP("LEINSX"&amp;A284,'Main File'!A:O,10,0),0)</f>
        <v>0</v>
      </c>
      <c r="G284" s="26">
        <f>IFERROR(+VLOOKUP("LEINSX"&amp;A284,'Main File'!A:O,11,0),0)</f>
        <v>0</v>
      </c>
      <c r="H284" s="26">
        <f>IFERROR(+VLOOKUP("LEINSX"&amp;A284,'Main File'!A:O,12,0),0)</f>
        <v>0</v>
      </c>
      <c r="I284" s="26">
        <f>IFERROR(+VLOOKUP("LEINSX"&amp;A284,'Main File'!A:O,13,0),0)</f>
        <v>0</v>
      </c>
      <c r="J284" s="26">
        <f>IFERROR(+VLOOKUP("LEINSX"&amp;A284,'Main File'!A:O,14,0),0)</f>
        <v>0</v>
      </c>
      <c r="K284" s="26">
        <f>IFERROR(+VLOOKUP("LEINSX"&amp;A284,'Main File'!A:O,15,0),0)</f>
        <v>0</v>
      </c>
    </row>
    <row r="285" spans="1:11" x14ac:dyDescent="0.25">
      <c r="A285" s="9">
        <f t="shared" si="4"/>
        <v>43472</v>
      </c>
      <c r="B285" s="26">
        <f>IFERROR(+VLOOKUP("LEINSX"&amp;A285,'Main File'!A:O,6,0),0)</f>
        <v>0</v>
      </c>
      <c r="C285" s="26">
        <f>IFERROR(+VLOOKUP("LEINSX"&amp;A285,'Main File'!A:O,7,0),0)</f>
        <v>0</v>
      </c>
      <c r="D285" s="26">
        <f>IFERROR(+VLOOKUP("LEINSX"&amp;A285,'Main File'!A:O,8,0),0)</f>
        <v>0</v>
      </c>
      <c r="E285" s="26">
        <f>IFERROR(+VLOOKUP("LEINSX"&amp;A285,'Main File'!A:O,9,0),0)</f>
        <v>0</v>
      </c>
      <c r="F285" s="26">
        <f>IFERROR(+VLOOKUP("LEINSX"&amp;A285,'Main File'!A:O,10,0),0)</f>
        <v>0</v>
      </c>
      <c r="G285" s="26">
        <f>IFERROR(+VLOOKUP("LEINSX"&amp;A285,'Main File'!A:O,11,0),0)</f>
        <v>0</v>
      </c>
      <c r="H285" s="26">
        <f>IFERROR(+VLOOKUP("LEINSX"&amp;A285,'Main File'!A:O,12,0),0)</f>
        <v>0</v>
      </c>
      <c r="I285" s="26">
        <f>IFERROR(+VLOOKUP("LEINSX"&amp;A285,'Main File'!A:O,13,0),0)</f>
        <v>0</v>
      </c>
      <c r="J285" s="26">
        <f>IFERROR(+VLOOKUP("LEINSX"&amp;A285,'Main File'!A:O,14,0),0)</f>
        <v>0</v>
      </c>
      <c r="K285" s="26">
        <f>IFERROR(+VLOOKUP("LEINSX"&amp;A285,'Main File'!A:O,15,0),0)</f>
        <v>0</v>
      </c>
    </row>
    <row r="286" spans="1:11" x14ac:dyDescent="0.25">
      <c r="A286" s="9">
        <f t="shared" si="4"/>
        <v>43473</v>
      </c>
      <c r="B286" s="26">
        <f>IFERROR(+VLOOKUP("LEINSX"&amp;A286,'Main File'!A:O,6,0),0)</f>
        <v>0</v>
      </c>
      <c r="C286" s="26">
        <f>IFERROR(+VLOOKUP("LEINSX"&amp;A286,'Main File'!A:O,7,0),0)</f>
        <v>0</v>
      </c>
      <c r="D286" s="26">
        <f>IFERROR(+VLOOKUP("LEINSX"&amp;A286,'Main File'!A:O,8,0),0)</f>
        <v>0</v>
      </c>
      <c r="E286" s="26">
        <f>IFERROR(+VLOOKUP("LEINSX"&amp;A286,'Main File'!A:O,9,0),0)</f>
        <v>0</v>
      </c>
      <c r="F286" s="26">
        <f>IFERROR(+VLOOKUP("LEINSX"&amp;A286,'Main File'!A:O,10,0),0)</f>
        <v>0</v>
      </c>
      <c r="G286" s="26">
        <f>IFERROR(+VLOOKUP("LEINSX"&amp;A286,'Main File'!A:O,11,0),0)</f>
        <v>0</v>
      </c>
      <c r="H286" s="26">
        <f>IFERROR(+VLOOKUP("LEINSX"&amp;A286,'Main File'!A:O,12,0),0)</f>
        <v>0</v>
      </c>
      <c r="I286" s="26">
        <f>IFERROR(+VLOOKUP("LEINSX"&amp;A286,'Main File'!A:O,13,0),0)</f>
        <v>0</v>
      </c>
      <c r="J286" s="26">
        <f>IFERROR(+VLOOKUP("LEINSX"&amp;A286,'Main File'!A:O,14,0),0)</f>
        <v>0</v>
      </c>
      <c r="K286" s="26">
        <f>IFERROR(+VLOOKUP("LEINSX"&amp;A286,'Main File'!A:O,15,0),0)</f>
        <v>0</v>
      </c>
    </row>
    <row r="287" spans="1:11" x14ac:dyDescent="0.25">
      <c r="A287" s="9">
        <f t="shared" si="4"/>
        <v>43474</v>
      </c>
      <c r="B287" s="26">
        <f>IFERROR(+VLOOKUP("LEINSX"&amp;A287,'Main File'!A:O,6,0),0)</f>
        <v>0</v>
      </c>
      <c r="C287" s="26">
        <f>IFERROR(+VLOOKUP("LEINSX"&amp;A287,'Main File'!A:O,7,0),0)</f>
        <v>0</v>
      </c>
      <c r="D287" s="26">
        <f>IFERROR(+VLOOKUP("LEINSX"&amp;A287,'Main File'!A:O,8,0),0)</f>
        <v>0</v>
      </c>
      <c r="E287" s="26">
        <f>IFERROR(+VLOOKUP("LEINSX"&amp;A287,'Main File'!A:O,9,0),0)</f>
        <v>0</v>
      </c>
      <c r="F287" s="26">
        <f>IFERROR(+VLOOKUP("LEINSX"&amp;A287,'Main File'!A:O,10,0),0)</f>
        <v>0</v>
      </c>
      <c r="G287" s="26">
        <f>IFERROR(+VLOOKUP("LEINSX"&amp;A287,'Main File'!A:O,11,0),0)</f>
        <v>0</v>
      </c>
      <c r="H287" s="26">
        <f>IFERROR(+VLOOKUP("LEINSX"&amp;A287,'Main File'!A:O,12,0),0)</f>
        <v>0</v>
      </c>
      <c r="I287" s="26">
        <f>IFERROR(+VLOOKUP("LEINSX"&amp;A287,'Main File'!A:O,13,0),0)</f>
        <v>0</v>
      </c>
      <c r="J287" s="26">
        <f>IFERROR(+VLOOKUP("LEINSX"&amp;A287,'Main File'!A:O,14,0),0)</f>
        <v>0</v>
      </c>
      <c r="K287" s="26">
        <f>IFERROR(+VLOOKUP("LEINSX"&amp;A287,'Main File'!A:O,15,0),0)</f>
        <v>0</v>
      </c>
    </row>
    <row r="288" spans="1:11" x14ac:dyDescent="0.25">
      <c r="A288" s="9">
        <f t="shared" si="4"/>
        <v>43475</v>
      </c>
      <c r="B288" s="26">
        <f>IFERROR(+VLOOKUP("LEINSX"&amp;A288,'Main File'!A:O,6,0),0)</f>
        <v>0</v>
      </c>
      <c r="C288" s="26">
        <f>IFERROR(+VLOOKUP("LEINSX"&amp;A288,'Main File'!A:O,7,0),0)</f>
        <v>0</v>
      </c>
      <c r="D288" s="26">
        <f>IFERROR(+VLOOKUP("LEINSX"&amp;A288,'Main File'!A:O,8,0),0)</f>
        <v>0</v>
      </c>
      <c r="E288" s="26">
        <f>IFERROR(+VLOOKUP("LEINSX"&amp;A288,'Main File'!A:O,9,0),0)</f>
        <v>0</v>
      </c>
      <c r="F288" s="26">
        <f>IFERROR(+VLOOKUP("LEINSX"&amp;A288,'Main File'!A:O,10,0),0)</f>
        <v>0</v>
      </c>
      <c r="G288" s="26">
        <f>IFERROR(+VLOOKUP("LEINSX"&amp;A288,'Main File'!A:O,11,0),0)</f>
        <v>0</v>
      </c>
      <c r="H288" s="26">
        <f>IFERROR(+VLOOKUP("LEINSX"&amp;A288,'Main File'!A:O,12,0),0)</f>
        <v>0</v>
      </c>
      <c r="I288" s="26">
        <f>IFERROR(+VLOOKUP("LEINSX"&amp;A288,'Main File'!A:O,13,0),0)</f>
        <v>0</v>
      </c>
      <c r="J288" s="26">
        <f>IFERROR(+VLOOKUP("LEINSX"&amp;A288,'Main File'!A:O,14,0),0)</f>
        <v>0</v>
      </c>
      <c r="K288" s="26">
        <f>IFERROR(+VLOOKUP("LEINSX"&amp;A288,'Main File'!A:O,15,0),0)</f>
        <v>0</v>
      </c>
    </row>
    <row r="289" spans="1:11" x14ac:dyDescent="0.25">
      <c r="A289" s="9">
        <f t="shared" si="4"/>
        <v>43476</v>
      </c>
      <c r="B289" s="26">
        <f>IFERROR(+VLOOKUP("LEINSX"&amp;A289,'Main File'!A:O,6,0),0)</f>
        <v>0</v>
      </c>
      <c r="C289" s="26">
        <f>IFERROR(+VLOOKUP("LEINSX"&amp;A289,'Main File'!A:O,7,0),0)</f>
        <v>0</v>
      </c>
      <c r="D289" s="26">
        <f>IFERROR(+VLOOKUP("LEINSX"&amp;A289,'Main File'!A:O,8,0),0)</f>
        <v>0</v>
      </c>
      <c r="E289" s="26">
        <f>IFERROR(+VLOOKUP("LEINSX"&amp;A289,'Main File'!A:O,9,0),0)</f>
        <v>0</v>
      </c>
      <c r="F289" s="26">
        <f>IFERROR(+VLOOKUP("LEINSX"&amp;A289,'Main File'!A:O,10,0),0)</f>
        <v>0</v>
      </c>
      <c r="G289" s="26">
        <f>IFERROR(+VLOOKUP("LEINSX"&amp;A289,'Main File'!A:O,11,0),0)</f>
        <v>0</v>
      </c>
      <c r="H289" s="26">
        <f>IFERROR(+VLOOKUP("LEINSX"&amp;A289,'Main File'!A:O,12,0),0)</f>
        <v>0</v>
      </c>
      <c r="I289" s="26">
        <f>IFERROR(+VLOOKUP("LEINSX"&amp;A289,'Main File'!A:O,13,0),0)</f>
        <v>0</v>
      </c>
      <c r="J289" s="26">
        <f>IFERROR(+VLOOKUP("LEINSX"&amp;A289,'Main File'!A:O,14,0),0)</f>
        <v>0</v>
      </c>
      <c r="K289" s="26">
        <f>IFERROR(+VLOOKUP("LEINSX"&amp;A289,'Main File'!A:O,15,0),0)</f>
        <v>0</v>
      </c>
    </row>
    <row r="290" spans="1:11" x14ac:dyDescent="0.25">
      <c r="A290" s="9">
        <f t="shared" si="4"/>
        <v>43477</v>
      </c>
      <c r="B290" s="26">
        <f>IFERROR(+VLOOKUP("LEINSX"&amp;A290,'Main File'!A:O,6,0),0)</f>
        <v>0</v>
      </c>
      <c r="C290" s="26">
        <f>IFERROR(+VLOOKUP("LEINSX"&amp;A290,'Main File'!A:O,7,0),0)</f>
        <v>0</v>
      </c>
      <c r="D290" s="26">
        <f>IFERROR(+VLOOKUP("LEINSX"&amp;A290,'Main File'!A:O,8,0),0)</f>
        <v>0</v>
      </c>
      <c r="E290" s="26">
        <f>IFERROR(+VLOOKUP("LEINSX"&amp;A290,'Main File'!A:O,9,0),0)</f>
        <v>0</v>
      </c>
      <c r="F290" s="26">
        <f>IFERROR(+VLOOKUP("LEINSX"&amp;A290,'Main File'!A:O,10,0),0)</f>
        <v>0</v>
      </c>
      <c r="G290" s="26">
        <f>IFERROR(+VLOOKUP("LEINSX"&amp;A290,'Main File'!A:O,11,0),0)</f>
        <v>0</v>
      </c>
      <c r="H290" s="26">
        <f>IFERROR(+VLOOKUP("LEINSX"&amp;A290,'Main File'!A:O,12,0),0)</f>
        <v>0</v>
      </c>
      <c r="I290" s="26">
        <f>IFERROR(+VLOOKUP("LEINSX"&amp;A290,'Main File'!A:O,13,0),0)</f>
        <v>0</v>
      </c>
      <c r="J290" s="26">
        <f>IFERROR(+VLOOKUP("LEINSX"&amp;A290,'Main File'!A:O,14,0),0)</f>
        <v>0</v>
      </c>
      <c r="K290" s="26">
        <f>IFERROR(+VLOOKUP("LEINSX"&amp;A290,'Main File'!A:O,15,0),0)</f>
        <v>0</v>
      </c>
    </row>
    <row r="291" spans="1:11" x14ac:dyDescent="0.25">
      <c r="A291" s="9">
        <f t="shared" si="4"/>
        <v>43478</v>
      </c>
      <c r="B291" s="26">
        <f>IFERROR(+VLOOKUP("LEINSX"&amp;A291,'Main File'!A:O,6,0),0)</f>
        <v>0</v>
      </c>
      <c r="C291" s="26">
        <f>IFERROR(+VLOOKUP("LEINSX"&amp;A291,'Main File'!A:O,7,0),0)</f>
        <v>0</v>
      </c>
      <c r="D291" s="26">
        <f>IFERROR(+VLOOKUP("LEINSX"&amp;A291,'Main File'!A:O,8,0),0)</f>
        <v>0</v>
      </c>
      <c r="E291" s="26">
        <f>IFERROR(+VLOOKUP("LEINSX"&amp;A291,'Main File'!A:O,9,0),0)</f>
        <v>0</v>
      </c>
      <c r="F291" s="26">
        <f>IFERROR(+VLOOKUP("LEINSX"&amp;A291,'Main File'!A:O,10,0),0)</f>
        <v>0</v>
      </c>
      <c r="G291" s="26">
        <f>IFERROR(+VLOOKUP("LEINSX"&amp;A291,'Main File'!A:O,11,0),0)</f>
        <v>0</v>
      </c>
      <c r="H291" s="26">
        <f>IFERROR(+VLOOKUP("LEINSX"&amp;A291,'Main File'!A:O,12,0),0)</f>
        <v>0</v>
      </c>
      <c r="I291" s="26">
        <f>IFERROR(+VLOOKUP("LEINSX"&amp;A291,'Main File'!A:O,13,0),0)</f>
        <v>0</v>
      </c>
      <c r="J291" s="26">
        <f>IFERROR(+VLOOKUP("LEINSX"&amp;A291,'Main File'!A:O,14,0),0)</f>
        <v>0</v>
      </c>
      <c r="K291" s="26">
        <f>IFERROR(+VLOOKUP("LEINSX"&amp;A291,'Main File'!A:O,15,0),0)</f>
        <v>0</v>
      </c>
    </row>
    <row r="292" spans="1:11" x14ac:dyDescent="0.25">
      <c r="A292" s="9">
        <f t="shared" si="4"/>
        <v>43479</v>
      </c>
      <c r="B292" s="26">
        <f>IFERROR(+VLOOKUP("LEINSX"&amp;A292,'Main File'!A:O,6,0),0)</f>
        <v>0</v>
      </c>
      <c r="C292" s="26">
        <f>IFERROR(+VLOOKUP("LEINSX"&amp;A292,'Main File'!A:O,7,0),0)</f>
        <v>0</v>
      </c>
      <c r="D292" s="26">
        <f>IFERROR(+VLOOKUP("LEINSX"&amp;A292,'Main File'!A:O,8,0),0)</f>
        <v>0</v>
      </c>
      <c r="E292" s="26">
        <f>IFERROR(+VLOOKUP("LEINSX"&amp;A292,'Main File'!A:O,9,0),0)</f>
        <v>0</v>
      </c>
      <c r="F292" s="26">
        <f>IFERROR(+VLOOKUP("LEINSX"&amp;A292,'Main File'!A:O,10,0),0)</f>
        <v>0</v>
      </c>
      <c r="G292" s="26">
        <f>IFERROR(+VLOOKUP("LEINSX"&amp;A292,'Main File'!A:O,11,0),0)</f>
        <v>0</v>
      </c>
      <c r="H292" s="26">
        <f>IFERROR(+VLOOKUP("LEINSX"&amp;A292,'Main File'!A:O,12,0),0)</f>
        <v>0</v>
      </c>
      <c r="I292" s="26">
        <f>IFERROR(+VLOOKUP("LEINSX"&amp;A292,'Main File'!A:O,13,0),0)</f>
        <v>0</v>
      </c>
      <c r="J292" s="26">
        <f>IFERROR(+VLOOKUP("LEINSX"&amp;A292,'Main File'!A:O,14,0),0)</f>
        <v>0</v>
      </c>
      <c r="K292" s="26">
        <f>IFERROR(+VLOOKUP("LEINSX"&amp;A292,'Main File'!A:O,15,0),0)</f>
        <v>0</v>
      </c>
    </row>
    <row r="293" spans="1:11" x14ac:dyDescent="0.25">
      <c r="A293" s="9">
        <f t="shared" si="4"/>
        <v>43480</v>
      </c>
      <c r="B293" s="26">
        <f>IFERROR(+VLOOKUP("LEINSX"&amp;A293,'Main File'!A:O,6,0),0)</f>
        <v>0</v>
      </c>
      <c r="C293" s="26">
        <f>IFERROR(+VLOOKUP("LEINSX"&amp;A293,'Main File'!A:O,7,0),0)</f>
        <v>0</v>
      </c>
      <c r="D293" s="26">
        <f>IFERROR(+VLOOKUP("LEINSX"&amp;A293,'Main File'!A:O,8,0),0)</f>
        <v>0</v>
      </c>
      <c r="E293" s="26">
        <f>IFERROR(+VLOOKUP("LEINSX"&amp;A293,'Main File'!A:O,9,0),0)</f>
        <v>0</v>
      </c>
      <c r="F293" s="26">
        <f>IFERROR(+VLOOKUP("LEINSX"&amp;A293,'Main File'!A:O,10,0),0)</f>
        <v>0</v>
      </c>
      <c r="G293" s="26">
        <f>IFERROR(+VLOOKUP("LEINSX"&amp;A293,'Main File'!A:O,11,0),0)</f>
        <v>0</v>
      </c>
      <c r="H293" s="26">
        <f>IFERROR(+VLOOKUP("LEINSX"&amp;A293,'Main File'!A:O,12,0),0)</f>
        <v>0</v>
      </c>
      <c r="I293" s="26">
        <f>IFERROR(+VLOOKUP("LEINSX"&amp;A293,'Main File'!A:O,13,0),0)</f>
        <v>0</v>
      </c>
      <c r="J293" s="26">
        <f>IFERROR(+VLOOKUP("LEINSX"&amp;A293,'Main File'!A:O,14,0),0)</f>
        <v>0</v>
      </c>
      <c r="K293" s="26">
        <f>IFERROR(+VLOOKUP("LEINSX"&amp;A293,'Main File'!A:O,15,0),0)</f>
        <v>0</v>
      </c>
    </row>
    <row r="294" spans="1:11" x14ac:dyDescent="0.25">
      <c r="A294" s="9">
        <f t="shared" si="4"/>
        <v>43481</v>
      </c>
      <c r="B294" s="26">
        <f>IFERROR(+VLOOKUP("LEINSX"&amp;A294,'Main File'!A:O,6,0),0)</f>
        <v>0</v>
      </c>
      <c r="C294" s="26">
        <f>IFERROR(+VLOOKUP("LEINSX"&amp;A294,'Main File'!A:O,7,0),0)</f>
        <v>0</v>
      </c>
      <c r="D294" s="26">
        <f>IFERROR(+VLOOKUP("LEINSX"&amp;A294,'Main File'!A:O,8,0),0)</f>
        <v>0</v>
      </c>
      <c r="E294" s="26">
        <f>IFERROR(+VLOOKUP("LEINSX"&amp;A294,'Main File'!A:O,9,0),0)</f>
        <v>0</v>
      </c>
      <c r="F294" s="26">
        <f>IFERROR(+VLOOKUP("LEINSX"&amp;A294,'Main File'!A:O,10,0),0)</f>
        <v>0</v>
      </c>
      <c r="G294" s="26">
        <f>IFERROR(+VLOOKUP("LEINSX"&amp;A294,'Main File'!A:O,11,0),0)</f>
        <v>0</v>
      </c>
      <c r="H294" s="26">
        <f>IFERROR(+VLOOKUP("LEINSX"&amp;A294,'Main File'!A:O,12,0),0)</f>
        <v>0</v>
      </c>
      <c r="I294" s="26">
        <f>IFERROR(+VLOOKUP("LEINSX"&amp;A294,'Main File'!A:O,13,0),0)</f>
        <v>0</v>
      </c>
      <c r="J294" s="26">
        <f>IFERROR(+VLOOKUP("LEINSX"&amp;A294,'Main File'!A:O,14,0),0)</f>
        <v>0</v>
      </c>
      <c r="K294" s="26">
        <f>IFERROR(+VLOOKUP("LEINSX"&amp;A294,'Main File'!A:O,15,0),0)</f>
        <v>0</v>
      </c>
    </row>
    <row r="295" spans="1:11" x14ac:dyDescent="0.25">
      <c r="A295" s="9">
        <f t="shared" si="4"/>
        <v>43482</v>
      </c>
      <c r="B295" s="26">
        <f>IFERROR(+VLOOKUP("LEINSX"&amp;A295,'Main File'!A:O,6,0),0)</f>
        <v>0</v>
      </c>
      <c r="C295" s="26">
        <f>IFERROR(+VLOOKUP("LEINSX"&amp;A295,'Main File'!A:O,7,0),0)</f>
        <v>0</v>
      </c>
      <c r="D295" s="26">
        <f>IFERROR(+VLOOKUP("LEINSX"&amp;A295,'Main File'!A:O,8,0),0)</f>
        <v>0</v>
      </c>
      <c r="E295" s="26">
        <f>IFERROR(+VLOOKUP("LEINSX"&amp;A295,'Main File'!A:O,9,0),0)</f>
        <v>0</v>
      </c>
      <c r="F295" s="26">
        <f>IFERROR(+VLOOKUP("LEINSX"&amp;A295,'Main File'!A:O,10,0),0)</f>
        <v>0</v>
      </c>
      <c r="G295" s="26">
        <f>IFERROR(+VLOOKUP("LEINSX"&amp;A295,'Main File'!A:O,11,0),0)</f>
        <v>0</v>
      </c>
      <c r="H295" s="26">
        <f>IFERROR(+VLOOKUP("LEINSX"&amp;A295,'Main File'!A:O,12,0),0)</f>
        <v>0</v>
      </c>
      <c r="I295" s="26">
        <f>IFERROR(+VLOOKUP("LEINSX"&amp;A295,'Main File'!A:O,13,0),0)</f>
        <v>0</v>
      </c>
      <c r="J295" s="26">
        <f>IFERROR(+VLOOKUP("LEINSX"&amp;A295,'Main File'!A:O,14,0),0)</f>
        <v>0</v>
      </c>
      <c r="K295" s="26">
        <f>IFERROR(+VLOOKUP("LEINSX"&amp;A295,'Main File'!A:O,15,0),0)</f>
        <v>0</v>
      </c>
    </row>
    <row r="296" spans="1:11" x14ac:dyDescent="0.25">
      <c r="A296" s="9">
        <f t="shared" si="4"/>
        <v>43483</v>
      </c>
      <c r="B296" s="26">
        <f>IFERROR(+VLOOKUP("LEINSX"&amp;A296,'Main File'!A:O,6,0),0)</f>
        <v>0</v>
      </c>
      <c r="C296" s="26">
        <f>IFERROR(+VLOOKUP("LEINSX"&amp;A296,'Main File'!A:O,7,0),0)</f>
        <v>0</v>
      </c>
      <c r="D296" s="26">
        <f>IFERROR(+VLOOKUP("LEINSX"&amp;A296,'Main File'!A:O,8,0),0)</f>
        <v>0</v>
      </c>
      <c r="E296" s="26">
        <f>IFERROR(+VLOOKUP("LEINSX"&amp;A296,'Main File'!A:O,9,0),0)</f>
        <v>0</v>
      </c>
      <c r="F296" s="26">
        <f>IFERROR(+VLOOKUP("LEINSX"&amp;A296,'Main File'!A:O,10,0),0)</f>
        <v>0</v>
      </c>
      <c r="G296" s="26">
        <f>IFERROR(+VLOOKUP("LEINSX"&amp;A296,'Main File'!A:O,11,0),0)</f>
        <v>0</v>
      </c>
      <c r="H296" s="26">
        <f>IFERROR(+VLOOKUP("LEINSX"&amp;A296,'Main File'!A:O,12,0),0)</f>
        <v>0</v>
      </c>
      <c r="I296" s="26">
        <f>IFERROR(+VLOOKUP("LEINSX"&amp;A296,'Main File'!A:O,13,0),0)</f>
        <v>0</v>
      </c>
      <c r="J296" s="26">
        <f>IFERROR(+VLOOKUP("LEINSX"&amp;A296,'Main File'!A:O,14,0),0)</f>
        <v>0</v>
      </c>
      <c r="K296" s="26">
        <f>IFERROR(+VLOOKUP("LEINSX"&amp;A296,'Main File'!A:O,15,0),0)</f>
        <v>0</v>
      </c>
    </row>
    <row r="297" spans="1:11" x14ac:dyDescent="0.25">
      <c r="A297" s="9">
        <f t="shared" si="4"/>
        <v>43484</v>
      </c>
      <c r="B297" s="26">
        <f>IFERROR(+VLOOKUP("LEINSX"&amp;A297,'Main File'!A:O,6,0),0)</f>
        <v>0</v>
      </c>
      <c r="C297" s="26">
        <f>IFERROR(+VLOOKUP("LEINSX"&amp;A297,'Main File'!A:O,7,0),0)</f>
        <v>0</v>
      </c>
      <c r="D297" s="26">
        <f>IFERROR(+VLOOKUP("LEINSX"&amp;A297,'Main File'!A:O,8,0),0)</f>
        <v>0</v>
      </c>
      <c r="E297" s="26">
        <f>IFERROR(+VLOOKUP("LEINSX"&amp;A297,'Main File'!A:O,9,0),0)</f>
        <v>0</v>
      </c>
      <c r="F297" s="26">
        <f>IFERROR(+VLOOKUP("LEINSX"&amp;A297,'Main File'!A:O,10,0),0)</f>
        <v>0</v>
      </c>
      <c r="G297" s="26">
        <f>IFERROR(+VLOOKUP("LEINSX"&amp;A297,'Main File'!A:O,11,0),0)</f>
        <v>0</v>
      </c>
      <c r="H297" s="26">
        <f>IFERROR(+VLOOKUP("LEINSX"&amp;A297,'Main File'!A:O,12,0),0)</f>
        <v>0</v>
      </c>
      <c r="I297" s="26">
        <f>IFERROR(+VLOOKUP("LEINSX"&amp;A297,'Main File'!A:O,13,0),0)</f>
        <v>0</v>
      </c>
      <c r="J297" s="26">
        <f>IFERROR(+VLOOKUP("LEINSX"&amp;A297,'Main File'!A:O,14,0),0)</f>
        <v>0</v>
      </c>
      <c r="K297" s="26">
        <f>IFERROR(+VLOOKUP("LEINSX"&amp;A297,'Main File'!A:O,15,0),0)</f>
        <v>0</v>
      </c>
    </row>
    <row r="298" spans="1:11" x14ac:dyDescent="0.25">
      <c r="A298" s="9">
        <f t="shared" si="4"/>
        <v>43485</v>
      </c>
      <c r="B298" s="26">
        <f>IFERROR(+VLOOKUP("LEINSX"&amp;A298,'Main File'!A:O,6,0),0)</f>
        <v>0</v>
      </c>
      <c r="C298" s="26">
        <f>IFERROR(+VLOOKUP("LEINSX"&amp;A298,'Main File'!A:O,7,0),0)</f>
        <v>0</v>
      </c>
      <c r="D298" s="26">
        <f>IFERROR(+VLOOKUP("LEINSX"&amp;A298,'Main File'!A:O,8,0),0)</f>
        <v>0</v>
      </c>
      <c r="E298" s="26">
        <f>IFERROR(+VLOOKUP("LEINSX"&amp;A298,'Main File'!A:O,9,0),0)</f>
        <v>0</v>
      </c>
      <c r="F298" s="26">
        <f>IFERROR(+VLOOKUP("LEINSX"&amp;A298,'Main File'!A:O,10,0),0)</f>
        <v>0</v>
      </c>
      <c r="G298" s="26">
        <f>IFERROR(+VLOOKUP("LEINSX"&amp;A298,'Main File'!A:O,11,0),0)</f>
        <v>0</v>
      </c>
      <c r="H298" s="26">
        <f>IFERROR(+VLOOKUP("LEINSX"&amp;A298,'Main File'!A:O,12,0),0)</f>
        <v>0</v>
      </c>
      <c r="I298" s="26">
        <f>IFERROR(+VLOOKUP("LEINSX"&amp;A298,'Main File'!A:O,13,0),0)</f>
        <v>0</v>
      </c>
      <c r="J298" s="26">
        <f>IFERROR(+VLOOKUP("LEINSX"&amp;A298,'Main File'!A:O,14,0),0)</f>
        <v>0</v>
      </c>
      <c r="K298" s="26">
        <f>IFERROR(+VLOOKUP("LEINSX"&amp;A298,'Main File'!A:O,15,0),0)</f>
        <v>0</v>
      </c>
    </row>
    <row r="299" spans="1:11" x14ac:dyDescent="0.25">
      <c r="A299" s="9">
        <f t="shared" si="4"/>
        <v>43486</v>
      </c>
      <c r="B299" s="26">
        <f>IFERROR(+VLOOKUP("LEINSX"&amp;A299,'Main File'!A:O,6,0),0)</f>
        <v>0</v>
      </c>
      <c r="C299" s="26">
        <f>IFERROR(+VLOOKUP("LEINSX"&amp;A299,'Main File'!A:O,7,0),0)</f>
        <v>0</v>
      </c>
      <c r="D299" s="26">
        <f>IFERROR(+VLOOKUP("LEINSX"&amp;A299,'Main File'!A:O,8,0),0)</f>
        <v>0</v>
      </c>
      <c r="E299" s="26">
        <f>IFERROR(+VLOOKUP("LEINSX"&amp;A299,'Main File'!A:O,9,0),0)</f>
        <v>0</v>
      </c>
      <c r="F299" s="26">
        <f>IFERROR(+VLOOKUP("LEINSX"&amp;A299,'Main File'!A:O,10,0),0)</f>
        <v>0</v>
      </c>
      <c r="G299" s="26">
        <f>IFERROR(+VLOOKUP("LEINSX"&amp;A299,'Main File'!A:O,11,0),0)</f>
        <v>0</v>
      </c>
      <c r="H299" s="26">
        <f>IFERROR(+VLOOKUP("LEINSX"&amp;A299,'Main File'!A:O,12,0),0)</f>
        <v>0</v>
      </c>
      <c r="I299" s="26">
        <f>IFERROR(+VLOOKUP("LEINSX"&amp;A299,'Main File'!A:O,13,0),0)</f>
        <v>0</v>
      </c>
      <c r="J299" s="26">
        <f>IFERROR(+VLOOKUP("LEINSX"&amp;A299,'Main File'!A:O,14,0),0)</f>
        <v>0</v>
      </c>
      <c r="K299" s="26">
        <f>IFERROR(+VLOOKUP("LEINSX"&amp;A299,'Main File'!A:O,15,0),0)</f>
        <v>0</v>
      </c>
    </row>
    <row r="300" spans="1:11" x14ac:dyDescent="0.25">
      <c r="A300" s="9">
        <f t="shared" si="4"/>
        <v>43487</v>
      </c>
      <c r="B300" s="26">
        <f>IFERROR(+VLOOKUP("LEINSX"&amp;A300,'Main File'!A:O,6,0),0)</f>
        <v>0</v>
      </c>
      <c r="C300" s="26">
        <f>IFERROR(+VLOOKUP("LEINSX"&amp;A300,'Main File'!A:O,7,0),0)</f>
        <v>0</v>
      </c>
      <c r="D300" s="26">
        <f>IFERROR(+VLOOKUP("LEINSX"&amp;A300,'Main File'!A:O,8,0),0)</f>
        <v>0</v>
      </c>
      <c r="E300" s="26">
        <f>IFERROR(+VLOOKUP("LEINSX"&amp;A300,'Main File'!A:O,9,0),0)</f>
        <v>0</v>
      </c>
      <c r="F300" s="26">
        <f>IFERROR(+VLOOKUP("LEINSX"&amp;A300,'Main File'!A:O,10,0),0)</f>
        <v>0</v>
      </c>
      <c r="G300" s="26">
        <f>IFERROR(+VLOOKUP("LEINSX"&amp;A300,'Main File'!A:O,11,0),0)</f>
        <v>0</v>
      </c>
      <c r="H300" s="26">
        <f>IFERROR(+VLOOKUP("LEINSX"&amp;A300,'Main File'!A:O,12,0),0)</f>
        <v>0</v>
      </c>
      <c r="I300" s="26">
        <f>IFERROR(+VLOOKUP("LEINSX"&amp;A300,'Main File'!A:O,13,0),0)</f>
        <v>0</v>
      </c>
      <c r="J300" s="26">
        <f>IFERROR(+VLOOKUP("LEINSX"&amp;A300,'Main File'!A:O,14,0),0)</f>
        <v>0</v>
      </c>
      <c r="K300" s="26">
        <f>IFERROR(+VLOOKUP("LEINSX"&amp;A300,'Main File'!A:O,15,0),0)</f>
        <v>0</v>
      </c>
    </row>
    <row r="301" spans="1:11" x14ac:dyDescent="0.25">
      <c r="A301" s="9">
        <f t="shared" si="4"/>
        <v>43488</v>
      </c>
      <c r="B301" s="26">
        <f>IFERROR(+VLOOKUP("LEINSX"&amp;A301,'Main File'!A:O,6,0),0)</f>
        <v>0</v>
      </c>
      <c r="C301" s="26">
        <f>IFERROR(+VLOOKUP("LEINSX"&amp;A301,'Main File'!A:O,7,0),0)</f>
        <v>0</v>
      </c>
      <c r="D301" s="26">
        <f>IFERROR(+VLOOKUP("LEINSX"&amp;A301,'Main File'!A:O,8,0),0)</f>
        <v>0</v>
      </c>
      <c r="E301" s="26">
        <f>IFERROR(+VLOOKUP("LEINSX"&amp;A301,'Main File'!A:O,9,0),0)</f>
        <v>0</v>
      </c>
      <c r="F301" s="26">
        <f>IFERROR(+VLOOKUP("LEINSX"&amp;A301,'Main File'!A:O,10,0),0)</f>
        <v>0</v>
      </c>
      <c r="G301" s="26">
        <f>IFERROR(+VLOOKUP("LEINSX"&amp;A301,'Main File'!A:O,11,0),0)</f>
        <v>0</v>
      </c>
      <c r="H301" s="26">
        <f>IFERROR(+VLOOKUP("LEINSX"&amp;A301,'Main File'!A:O,12,0),0)</f>
        <v>0</v>
      </c>
      <c r="I301" s="26">
        <f>IFERROR(+VLOOKUP("LEINSX"&amp;A301,'Main File'!A:O,13,0),0)</f>
        <v>0</v>
      </c>
      <c r="J301" s="26">
        <f>IFERROR(+VLOOKUP("LEINSX"&amp;A301,'Main File'!A:O,14,0),0)</f>
        <v>0</v>
      </c>
      <c r="K301" s="26">
        <f>IFERROR(+VLOOKUP("LEINSX"&amp;A301,'Main File'!A:O,15,0),0)</f>
        <v>0</v>
      </c>
    </row>
    <row r="302" spans="1:11" x14ac:dyDescent="0.25">
      <c r="A302" s="9">
        <f t="shared" si="4"/>
        <v>43489</v>
      </c>
      <c r="B302" s="26">
        <f>IFERROR(+VLOOKUP("LEINSX"&amp;A302,'Main File'!A:O,6,0),0)</f>
        <v>0</v>
      </c>
      <c r="C302" s="26">
        <f>IFERROR(+VLOOKUP("LEINSX"&amp;A302,'Main File'!A:O,7,0),0)</f>
        <v>0</v>
      </c>
      <c r="D302" s="26">
        <f>IFERROR(+VLOOKUP("LEINSX"&amp;A302,'Main File'!A:O,8,0),0)</f>
        <v>0</v>
      </c>
      <c r="E302" s="26">
        <f>IFERROR(+VLOOKUP("LEINSX"&amp;A302,'Main File'!A:O,9,0),0)</f>
        <v>0</v>
      </c>
      <c r="F302" s="26">
        <f>IFERROR(+VLOOKUP("LEINSX"&amp;A302,'Main File'!A:O,10,0),0)</f>
        <v>0</v>
      </c>
      <c r="G302" s="26">
        <f>IFERROR(+VLOOKUP("LEINSX"&amp;A302,'Main File'!A:O,11,0),0)</f>
        <v>0</v>
      </c>
      <c r="H302" s="26">
        <f>IFERROR(+VLOOKUP("LEINSX"&amp;A302,'Main File'!A:O,12,0),0)</f>
        <v>0</v>
      </c>
      <c r="I302" s="26">
        <f>IFERROR(+VLOOKUP("LEINSX"&amp;A302,'Main File'!A:O,13,0),0)</f>
        <v>0</v>
      </c>
      <c r="J302" s="26">
        <f>IFERROR(+VLOOKUP("LEINSX"&amp;A302,'Main File'!A:O,14,0),0)</f>
        <v>0</v>
      </c>
      <c r="K302" s="26">
        <f>IFERROR(+VLOOKUP("LEINSX"&amp;A302,'Main File'!A:O,15,0),0)</f>
        <v>0</v>
      </c>
    </row>
    <row r="303" spans="1:11" x14ac:dyDescent="0.25">
      <c r="A303" s="9">
        <f t="shared" si="4"/>
        <v>43490</v>
      </c>
      <c r="B303" s="26">
        <f>IFERROR(+VLOOKUP("LEINSX"&amp;A303,'Main File'!A:O,6,0),0)</f>
        <v>0</v>
      </c>
      <c r="C303" s="26">
        <f>IFERROR(+VLOOKUP("LEINSX"&amp;A303,'Main File'!A:O,7,0),0)</f>
        <v>0</v>
      </c>
      <c r="D303" s="26">
        <f>IFERROR(+VLOOKUP("LEINSX"&amp;A303,'Main File'!A:O,8,0),0)</f>
        <v>0</v>
      </c>
      <c r="E303" s="26">
        <f>IFERROR(+VLOOKUP("LEINSX"&amp;A303,'Main File'!A:O,9,0),0)</f>
        <v>0</v>
      </c>
      <c r="F303" s="26">
        <f>IFERROR(+VLOOKUP("LEINSX"&amp;A303,'Main File'!A:O,10,0),0)</f>
        <v>0</v>
      </c>
      <c r="G303" s="26">
        <f>IFERROR(+VLOOKUP("LEINSX"&amp;A303,'Main File'!A:O,11,0),0)</f>
        <v>0</v>
      </c>
      <c r="H303" s="26">
        <f>IFERROR(+VLOOKUP("LEINSX"&amp;A303,'Main File'!A:O,12,0),0)</f>
        <v>0</v>
      </c>
      <c r="I303" s="26">
        <f>IFERROR(+VLOOKUP("LEINSX"&amp;A303,'Main File'!A:O,13,0),0)</f>
        <v>0</v>
      </c>
      <c r="J303" s="26">
        <f>IFERROR(+VLOOKUP("LEINSX"&amp;A303,'Main File'!A:O,14,0),0)</f>
        <v>0</v>
      </c>
      <c r="K303" s="26">
        <f>IFERROR(+VLOOKUP("LEINSX"&amp;A303,'Main File'!A:O,15,0),0)</f>
        <v>0</v>
      </c>
    </row>
    <row r="304" spans="1:11" x14ac:dyDescent="0.25">
      <c r="A304" s="9">
        <f t="shared" si="4"/>
        <v>43491</v>
      </c>
      <c r="B304" s="26">
        <f>IFERROR(+VLOOKUP("LEINSX"&amp;A304,'Main File'!A:O,6,0),0)</f>
        <v>0</v>
      </c>
      <c r="C304" s="26">
        <f>IFERROR(+VLOOKUP("LEINSX"&amp;A304,'Main File'!A:O,7,0),0)</f>
        <v>0</v>
      </c>
      <c r="D304" s="26">
        <f>IFERROR(+VLOOKUP("LEINSX"&amp;A304,'Main File'!A:O,8,0),0)</f>
        <v>0</v>
      </c>
      <c r="E304" s="26">
        <f>IFERROR(+VLOOKUP("LEINSX"&amp;A304,'Main File'!A:O,9,0),0)</f>
        <v>0</v>
      </c>
      <c r="F304" s="26">
        <f>IFERROR(+VLOOKUP("LEINSX"&amp;A304,'Main File'!A:O,10,0),0)</f>
        <v>0</v>
      </c>
      <c r="G304" s="26">
        <f>IFERROR(+VLOOKUP("LEINSX"&amp;A304,'Main File'!A:O,11,0),0)</f>
        <v>0</v>
      </c>
      <c r="H304" s="26">
        <f>IFERROR(+VLOOKUP("LEINSX"&amp;A304,'Main File'!A:O,12,0),0)</f>
        <v>0</v>
      </c>
      <c r="I304" s="26">
        <f>IFERROR(+VLOOKUP("LEINSX"&amp;A304,'Main File'!A:O,13,0),0)</f>
        <v>0</v>
      </c>
      <c r="J304" s="26">
        <f>IFERROR(+VLOOKUP("LEINSX"&amp;A304,'Main File'!A:O,14,0),0)</f>
        <v>0</v>
      </c>
      <c r="K304" s="26">
        <f>IFERROR(+VLOOKUP("LEINSX"&amp;A304,'Main File'!A:O,15,0),0)</f>
        <v>0</v>
      </c>
    </row>
    <row r="305" spans="1:11" x14ac:dyDescent="0.25">
      <c r="A305" s="9">
        <f t="shared" si="4"/>
        <v>43492</v>
      </c>
      <c r="B305" s="26">
        <f>IFERROR(+VLOOKUP("LEINSX"&amp;A305,'Main File'!A:O,6,0),0)</f>
        <v>0</v>
      </c>
      <c r="C305" s="26">
        <f>IFERROR(+VLOOKUP("LEINSX"&amp;A305,'Main File'!A:O,7,0),0)</f>
        <v>0</v>
      </c>
      <c r="D305" s="26">
        <f>IFERROR(+VLOOKUP("LEINSX"&amp;A305,'Main File'!A:O,8,0),0)</f>
        <v>0</v>
      </c>
      <c r="E305" s="26">
        <f>IFERROR(+VLOOKUP("LEINSX"&amp;A305,'Main File'!A:O,9,0),0)</f>
        <v>0</v>
      </c>
      <c r="F305" s="26">
        <f>IFERROR(+VLOOKUP("LEINSX"&amp;A305,'Main File'!A:O,10,0),0)</f>
        <v>0</v>
      </c>
      <c r="G305" s="26">
        <f>IFERROR(+VLOOKUP("LEINSX"&amp;A305,'Main File'!A:O,11,0),0)</f>
        <v>0</v>
      </c>
      <c r="H305" s="26">
        <f>IFERROR(+VLOOKUP("LEINSX"&amp;A305,'Main File'!A:O,12,0),0)</f>
        <v>0</v>
      </c>
      <c r="I305" s="26">
        <f>IFERROR(+VLOOKUP("LEINSX"&amp;A305,'Main File'!A:O,13,0),0)</f>
        <v>0</v>
      </c>
      <c r="J305" s="26">
        <f>IFERROR(+VLOOKUP("LEINSX"&amp;A305,'Main File'!A:O,14,0),0)</f>
        <v>0</v>
      </c>
      <c r="K305" s="26">
        <f>IFERROR(+VLOOKUP("LEINSX"&amp;A305,'Main File'!A:O,15,0),0)</f>
        <v>0</v>
      </c>
    </row>
    <row r="306" spans="1:11" x14ac:dyDescent="0.25">
      <c r="A306" s="9">
        <f t="shared" si="4"/>
        <v>43493</v>
      </c>
      <c r="B306" s="26">
        <f>IFERROR(+VLOOKUP("LEINSX"&amp;A306,'Main File'!A:O,6,0),0)</f>
        <v>0</v>
      </c>
      <c r="C306" s="26">
        <f>IFERROR(+VLOOKUP("LEINSX"&amp;A306,'Main File'!A:O,7,0),0)</f>
        <v>0</v>
      </c>
      <c r="D306" s="26">
        <f>IFERROR(+VLOOKUP("LEINSX"&amp;A306,'Main File'!A:O,8,0),0)</f>
        <v>0</v>
      </c>
      <c r="E306" s="26">
        <f>IFERROR(+VLOOKUP("LEINSX"&amp;A306,'Main File'!A:O,9,0),0)</f>
        <v>0</v>
      </c>
      <c r="F306" s="26">
        <f>IFERROR(+VLOOKUP("LEINSX"&amp;A306,'Main File'!A:O,10,0),0)</f>
        <v>0</v>
      </c>
      <c r="G306" s="26">
        <f>IFERROR(+VLOOKUP("LEINSX"&amp;A306,'Main File'!A:O,11,0),0)</f>
        <v>0</v>
      </c>
      <c r="H306" s="26">
        <f>IFERROR(+VLOOKUP("LEINSX"&amp;A306,'Main File'!A:O,12,0),0)</f>
        <v>0</v>
      </c>
      <c r="I306" s="26">
        <f>IFERROR(+VLOOKUP("LEINSX"&amp;A306,'Main File'!A:O,13,0),0)</f>
        <v>0</v>
      </c>
      <c r="J306" s="26">
        <f>IFERROR(+VLOOKUP("LEINSX"&amp;A306,'Main File'!A:O,14,0),0)</f>
        <v>0</v>
      </c>
      <c r="K306" s="26">
        <f>IFERROR(+VLOOKUP("LEINSX"&amp;A306,'Main File'!A:O,15,0),0)</f>
        <v>0</v>
      </c>
    </row>
    <row r="307" spans="1:11" x14ac:dyDescent="0.25">
      <c r="A307" s="9">
        <f t="shared" si="4"/>
        <v>43494</v>
      </c>
      <c r="B307" s="26">
        <f>IFERROR(+VLOOKUP("LEINSX"&amp;A307,'Main File'!A:O,6,0),0)</f>
        <v>0</v>
      </c>
      <c r="C307" s="26">
        <f>IFERROR(+VLOOKUP("LEINSX"&amp;A307,'Main File'!A:O,7,0),0)</f>
        <v>0</v>
      </c>
      <c r="D307" s="26">
        <f>IFERROR(+VLOOKUP("LEINSX"&amp;A307,'Main File'!A:O,8,0),0)</f>
        <v>0</v>
      </c>
      <c r="E307" s="26">
        <f>IFERROR(+VLOOKUP("LEINSX"&amp;A307,'Main File'!A:O,9,0),0)</f>
        <v>0</v>
      </c>
      <c r="F307" s="26">
        <f>IFERROR(+VLOOKUP("LEINSX"&amp;A307,'Main File'!A:O,10,0),0)</f>
        <v>0</v>
      </c>
      <c r="G307" s="26">
        <f>IFERROR(+VLOOKUP("LEINSX"&amp;A307,'Main File'!A:O,11,0),0)</f>
        <v>0</v>
      </c>
      <c r="H307" s="26">
        <f>IFERROR(+VLOOKUP("LEINSX"&amp;A307,'Main File'!A:O,12,0),0)</f>
        <v>0</v>
      </c>
      <c r="I307" s="26">
        <f>IFERROR(+VLOOKUP("LEINSX"&amp;A307,'Main File'!A:O,13,0),0)</f>
        <v>0</v>
      </c>
      <c r="J307" s="26">
        <f>IFERROR(+VLOOKUP("LEINSX"&amp;A307,'Main File'!A:O,14,0),0)</f>
        <v>0</v>
      </c>
      <c r="K307" s="26">
        <f>IFERROR(+VLOOKUP("LEINSX"&amp;A307,'Main File'!A:O,15,0),0)</f>
        <v>0</v>
      </c>
    </row>
    <row r="308" spans="1:11" x14ac:dyDescent="0.25">
      <c r="A308" s="9">
        <f t="shared" si="4"/>
        <v>43495</v>
      </c>
      <c r="B308" s="26">
        <f>IFERROR(+VLOOKUP("LEINSX"&amp;A308,'Main File'!A:O,6,0),0)</f>
        <v>0</v>
      </c>
      <c r="C308" s="26">
        <f>IFERROR(+VLOOKUP("LEINSX"&amp;A308,'Main File'!A:O,7,0),0)</f>
        <v>0</v>
      </c>
      <c r="D308" s="26">
        <f>IFERROR(+VLOOKUP("LEINSX"&amp;A308,'Main File'!A:O,8,0),0)</f>
        <v>0</v>
      </c>
      <c r="E308" s="26">
        <f>IFERROR(+VLOOKUP("LEINSX"&amp;A308,'Main File'!A:O,9,0),0)</f>
        <v>0</v>
      </c>
      <c r="F308" s="26">
        <f>IFERROR(+VLOOKUP("LEINSX"&amp;A308,'Main File'!A:O,10,0),0)</f>
        <v>0</v>
      </c>
      <c r="G308" s="26">
        <f>IFERROR(+VLOOKUP("LEINSX"&amp;A308,'Main File'!A:O,11,0),0)</f>
        <v>0</v>
      </c>
      <c r="H308" s="26">
        <f>IFERROR(+VLOOKUP("LEINSX"&amp;A308,'Main File'!A:O,12,0),0)</f>
        <v>0</v>
      </c>
      <c r="I308" s="26">
        <f>IFERROR(+VLOOKUP("LEINSX"&amp;A308,'Main File'!A:O,13,0),0)</f>
        <v>0</v>
      </c>
      <c r="J308" s="26">
        <f>IFERROR(+VLOOKUP("LEINSX"&amp;A308,'Main File'!A:O,14,0),0)</f>
        <v>0</v>
      </c>
      <c r="K308" s="26">
        <f>IFERROR(+VLOOKUP("LEINSX"&amp;A308,'Main File'!A:O,15,0),0)</f>
        <v>0</v>
      </c>
    </row>
    <row r="309" spans="1:11" x14ac:dyDescent="0.25">
      <c r="A309" s="9">
        <f t="shared" si="4"/>
        <v>43496</v>
      </c>
      <c r="B309" s="26">
        <f>IFERROR(+VLOOKUP("LEINSX"&amp;A309,'Main File'!A:O,6,0),0)</f>
        <v>0</v>
      </c>
      <c r="C309" s="26">
        <f>IFERROR(+VLOOKUP("LEINSX"&amp;A309,'Main File'!A:O,7,0),0)</f>
        <v>0</v>
      </c>
      <c r="D309" s="26">
        <f>IFERROR(+VLOOKUP("LEINSX"&amp;A309,'Main File'!A:O,8,0),0)</f>
        <v>0</v>
      </c>
      <c r="E309" s="26">
        <f>IFERROR(+VLOOKUP("LEINSX"&amp;A309,'Main File'!A:O,9,0),0)</f>
        <v>0</v>
      </c>
      <c r="F309" s="26">
        <f>IFERROR(+VLOOKUP("LEINSX"&amp;A309,'Main File'!A:O,10,0),0)</f>
        <v>0</v>
      </c>
      <c r="G309" s="26">
        <f>IFERROR(+VLOOKUP("LEINSX"&amp;A309,'Main File'!A:O,11,0),0)</f>
        <v>0</v>
      </c>
      <c r="H309" s="26">
        <f>IFERROR(+VLOOKUP("LEINSX"&amp;A309,'Main File'!A:O,12,0),0)</f>
        <v>0</v>
      </c>
      <c r="I309" s="26">
        <f>IFERROR(+VLOOKUP("LEINSX"&amp;A309,'Main File'!A:O,13,0),0)</f>
        <v>0</v>
      </c>
      <c r="J309" s="26">
        <f>IFERROR(+VLOOKUP("LEINSX"&amp;A309,'Main File'!A:O,14,0),0)</f>
        <v>0</v>
      </c>
      <c r="K309" s="26">
        <f>IFERROR(+VLOOKUP("LEINSX"&amp;A309,'Main File'!A:O,15,0),0)</f>
        <v>0</v>
      </c>
    </row>
    <row r="310" spans="1:11" x14ac:dyDescent="0.25">
      <c r="A310" s="9">
        <f t="shared" si="4"/>
        <v>43497</v>
      </c>
      <c r="B310" s="26">
        <f>IFERROR(+VLOOKUP("LEINSX"&amp;A310,'Main File'!A:O,6,0),0)</f>
        <v>0</v>
      </c>
      <c r="C310" s="26">
        <f>IFERROR(+VLOOKUP("LEINSX"&amp;A310,'Main File'!A:O,7,0),0)</f>
        <v>0</v>
      </c>
      <c r="D310" s="26">
        <f>IFERROR(+VLOOKUP("LEINSX"&amp;A310,'Main File'!A:O,8,0),0)</f>
        <v>0</v>
      </c>
      <c r="E310" s="26">
        <f>IFERROR(+VLOOKUP("LEINSX"&amp;A310,'Main File'!A:O,9,0),0)</f>
        <v>0</v>
      </c>
      <c r="F310" s="26">
        <f>IFERROR(+VLOOKUP("LEINSX"&amp;A310,'Main File'!A:O,10,0),0)</f>
        <v>0</v>
      </c>
      <c r="G310" s="26">
        <f>IFERROR(+VLOOKUP("LEINSX"&amp;A310,'Main File'!A:O,11,0),0)</f>
        <v>0</v>
      </c>
      <c r="H310" s="26">
        <f>IFERROR(+VLOOKUP("LEINSX"&amp;A310,'Main File'!A:O,12,0),0)</f>
        <v>0</v>
      </c>
      <c r="I310" s="26">
        <f>IFERROR(+VLOOKUP("LEINSX"&amp;A310,'Main File'!A:O,13,0),0)</f>
        <v>0</v>
      </c>
      <c r="J310" s="26">
        <f>IFERROR(+VLOOKUP("LEINSX"&amp;A310,'Main File'!A:O,14,0),0)</f>
        <v>0</v>
      </c>
      <c r="K310" s="26">
        <f>IFERROR(+VLOOKUP("LEINSX"&amp;A310,'Main File'!A:O,15,0),0)</f>
        <v>0</v>
      </c>
    </row>
    <row r="311" spans="1:11" x14ac:dyDescent="0.25">
      <c r="A311" s="9">
        <f t="shared" si="4"/>
        <v>43498</v>
      </c>
      <c r="B311" s="26">
        <f>IFERROR(+VLOOKUP("LEINSX"&amp;A311,'Main File'!A:O,6,0),0)</f>
        <v>0</v>
      </c>
      <c r="C311" s="26">
        <f>IFERROR(+VLOOKUP("LEINSX"&amp;A311,'Main File'!A:O,7,0),0)</f>
        <v>0</v>
      </c>
      <c r="D311" s="26">
        <f>IFERROR(+VLOOKUP("LEINSX"&amp;A311,'Main File'!A:O,8,0),0)</f>
        <v>0</v>
      </c>
      <c r="E311" s="26">
        <f>IFERROR(+VLOOKUP("LEINSX"&amp;A311,'Main File'!A:O,9,0),0)</f>
        <v>0</v>
      </c>
      <c r="F311" s="26">
        <f>IFERROR(+VLOOKUP("LEINSX"&amp;A311,'Main File'!A:O,10,0),0)</f>
        <v>0</v>
      </c>
      <c r="G311" s="26">
        <f>IFERROR(+VLOOKUP("LEINSX"&amp;A311,'Main File'!A:O,11,0),0)</f>
        <v>0</v>
      </c>
      <c r="H311" s="26">
        <f>IFERROR(+VLOOKUP("LEINSX"&amp;A311,'Main File'!A:O,12,0),0)</f>
        <v>0</v>
      </c>
      <c r="I311" s="26">
        <f>IFERROR(+VLOOKUP("LEINSX"&amp;A311,'Main File'!A:O,13,0),0)</f>
        <v>0</v>
      </c>
      <c r="J311" s="26">
        <f>IFERROR(+VLOOKUP("LEINSX"&amp;A311,'Main File'!A:O,14,0),0)</f>
        <v>0</v>
      </c>
      <c r="K311" s="26">
        <f>IFERROR(+VLOOKUP("LEINSX"&amp;A311,'Main File'!A:O,15,0),0)</f>
        <v>0</v>
      </c>
    </row>
    <row r="312" spans="1:11" x14ac:dyDescent="0.25">
      <c r="A312" s="9">
        <f t="shared" si="4"/>
        <v>43499</v>
      </c>
      <c r="B312" s="26">
        <f>IFERROR(+VLOOKUP("LEINSX"&amp;A312,'Main File'!A:O,6,0),0)</f>
        <v>0</v>
      </c>
      <c r="C312" s="26">
        <f>IFERROR(+VLOOKUP("LEINSX"&amp;A312,'Main File'!A:O,7,0),0)</f>
        <v>0</v>
      </c>
      <c r="D312" s="26">
        <f>IFERROR(+VLOOKUP("LEINSX"&amp;A312,'Main File'!A:O,8,0),0)</f>
        <v>0</v>
      </c>
      <c r="E312" s="26">
        <f>IFERROR(+VLOOKUP("LEINSX"&amp;A312,'Main File'!A:O,9,0),0)</f>
        <v>0</v>
      </c>
      <c r="F312" s="26">
        <f>IFERROR(+VLOOKUP("LEINSX"&amp;A312,'Main File'!A:O,10,0),0)</f>
        <v>0</v>
      </c>
      <c r="G312" s="26">
        <f>IFERROR(+VLOOKUP("LEINSX"&amp;A312,'Main File'!A:O,11,0),0)</f>
        <v>0</v>
      </c>
      <c r="H312" s="26">
        <f>IFERROR(+VLOOKUP("LEINSX"&amp;A312,'Main File'!A:O,12,0),0)</f>
        <v>0</v>
      </c>
      <c r="I312" s="26">
        <f>IFERROR(+VLOOKUP("LEINSX"&amp;A312,'Main File'!A:O,13,0),0)</f>
        <v>0</v>
      </c>
      <c r="J312" s="26">
        <f>IFERROR(+VLOOKUP("LEINSX"&amp;A312,'Main File'!A:O,14,0),0)</f>
        <v>0</v>
      </c>
      <c r="K312" s="26">
        <f>IFERROR(+VLOOKUP("LEINSX"&amp;A312,'Main File'!A:O,15,0),0)</f>
        <v>0</v>
      </c>
    </row>
    <row r="313" spans="1:11" x14ac:dyDescent="0.25">
      <c r="A313" s="9">
        <f t="shared" si="4"/>
        <v>43500</v>
      </c>
      <c r="B313" s="26">
        <f>IFERROR(+VLOOKUP("LEINSX"&amp;A313,'Main File'!A:O,6,0),0)</f>
        <v>0</v>
      </c>
      <c r="C313" s="26">
        <f>IFERROR(+VLOOKUP("LEINSX"&amp;A313,'Main File'!A:O,7,0),0)</f>
        <v>0</v>
      </c>
      <c r="D313" s="26">
        <f>IFERROR(+VLOOKUP("LEINSX"&amp;A313,'Main File'!A:O,8,0),0)</f>
        <v>0</v>
      </c>
      <c r="E313" s="26">
        <f>IFERROR(+VLOOKUP("LEINSX"&amp;A313,'Main File'!A:O,9,0),0)</f>
        <v>0</v>
      </c>
      <c r="F313" s="26">
        <f>IFERROR(+VLOOKUP("LEINSX"&amp;A313,'Main File'!A:O,10,0),0)</f>
        <v>0</v>
      </c>
      <c r="G313" s="26">
        <f>IFERROR(+VLOOKUP("LEINSX"&amp;A313,'Main File'!A:O,11,0),0)</f>
        <v>0</v>
      </c>
      <c r="H313" s="26">
        <f>IFERROR(+VLOOKUP("LEINSX"&amp;A313,'Main File'!A:O,12,0),0)</f>
        <v>0</v>
      </c>
      <c r="I313" s="26">
        <f>IFERROR(+VLOOKUP("LEINSX"&amp;A313,'Main File'!A:O,13,0),0)</f>
        <v>0</v>
      </c>
      <c r="J313" s="26">
        <f>IFERROR(+VLOOKUP("LEINSX"&amp;A313,'Main File'!A:O,14,0),0)</f>
        <v>0</v>
      </c>
      <c r="K313" s="26">
        <f>IFERROR(+VLOOKUP("LEINSX"&amp;A313,'Main File'!A:O,15,0),0)</f>
        <v>0</v>
      </c>
    </row>
    <row r="314" spans="1:11" x14ac:dyDescent="0.25">
      <c r="A314" s="9">
        <f t="shared" si="4"/>
        <v>43501</v>
      </c>
      <c r="B314" s="26">
        <f>IFERROR(+VLOOKUP("LEINSX"&amp;A314,'Main File'!A:O,6,0),0)</f>
        <v>0</v>
      </c>
      <c r="C314" s="26">
        <f>IFERROR(+VLOOKUP("LEINSX"&amp;A314,'Main File'!A:O,7,0),0)</f>
        <v>0</v>
      </c>
      <c r="D314" s="26">
        <f>IFERROR(+VLOOKUP("LEINSX"&amp;A314,'Main File'!A:O,8,0),0)</f>
        <v>0</v>
      </c>
      <c r="E314" s="26">
        <f>IFERROR(+VLOOKUP("LEINSX"&amp;A314,'Main File'!A:O,9,0),0)</f>
        <v>0</v>
      </c>
      <c r="F314" s="26">
        <f>IFERROR(+VLOOKUP("LEINSX"&amp;A314,'Main File'!A:O,10,0),0)</f>
        <v>0</v>
      </c>
      <c r="G314" s="26">
        <f>IFERROR(+VLOOKUP("LEINSX"&amp;A314,'Main File'!A:O,11,0),0)</f>
        <v>0</v>
      </c>
      <c r="H314" s="26">
        <f>IFERROR(+VLOOKUP("LEINSX"&amp;A314,'Main File'!A:O,12,0),0)</f>
        <v>0</v>
      </c>
      <c r="I314" s="26">
        <f>IFERROR(+VLOOKUP("LEINSX"&amp;A314,'Main File'!A:O,13,0),0)</f>
        <v>0</v>
      </c>
      <c r="J314" s="26">
        <f>IFERROR(+VLOOKUP("LEINSX"&amp;A314,'Main File'!A:O,14,0),0)</f>
        <v>0</v>
      </c>
      <c r="K314" s="26">
        <f>IFERROR(+VLOOKUP("LEINSX"&amp;A314,'Main File'!A:O,15,0),0)</f>
        <v>0</v>
      </c>
    </row>
    <row r="315" spans="1:11" x14ac:dyDescent="0.25">
      <c r="A315" s="9">
        <f t="shared" si="4"/>
        <v>43502</v>
      </c>
      <c r="B315" s="26">
        <f>IFERROR(+VLOOKUP("LEINSX"&amp;A315,'Main File'!A:O,6,0),0)</f>
        <v>0</v>
      </c>
      <c r="C315" s="26">
        <f>IFERROR(+VLOOKUP("LEINSX"&amp;A315,'Main File'!A:O,7,0),0)</f>
        <v>0</v>
      </c>
      <c r="D315" s="26">
        <f>IFERROR(+VLOOKUP("LEINSX"&amp;A315,'Main File'!A:O,8,0),0)</f>
        <v>0</v>
      </c>
      <c r="E315" s="26">
        <f>IFERROR(+VLOOKUP("LEINSX"&amp;A315,'Main File'!A:O,9,0),0)</f>
        <v>0</v>
      </c>
      <c r="F315" s="26">
        <f>IFERROR(+VLOOKUP("LEINSX"&amp;A315,'Main File'!A:O,10,0),0)</f>
        <v>0</v>
      </c>
      <c r="G315" s="26">
        <f>IFERROR(+VLOOKUP("LEINSX"&amp;A315,'Main File'!A:O,11,0),0)</f>
        <v>0</v>
      </c>
      <c r="H315" s="26">
        <f>IFERROR(+VLOOKUP("LEINSX"&amp;A315,'Main File'!A:O,12,0),0)</f>
        <v>0</v>
      </c>
      <c r="I315" s="26">
        <f>IFERROR(+VLOOKUP("LEINSX"&amp;A315,'Main File'!A:O,13,0),0)</f>
        <v>0</v>
      </c>
      <c r="J315" s="26">
        <f>IFERROR(+VLOOKUP("LEINSX"&amp;A315,'Main File'!A:O,14,0),0)</f>
        <v>0</v>
      </c>
      <c r="K315" s="26">
        <f>IFERROR(+VLOOKUP("LEINSX"&amp;A315,'Main File'!A:O,15,0),0)</f>
        <v>0</v>
      </c>
    </row>
    <row r="316" spans="1:11" x14ac:dyDescent="0.25">
      <c r="A316" s="9">
        <f t="shared" si="4"/>
        <v>43503</v>
      </c>
      <c r="B316" s="26">
        <f>IFERROR(+VLOOKUP("LEINSX"&amp;A316,'Main File'!A:O,6,0),0)</f>
        <v>0</v>
      </c>
      <c r="C316" s="26">
        <f>IFERROR(+VLOOKUP("LEINSX"&amp;A316,'Main File'!A:O,7,0),0)</f>
        <v>0</v>
      </c>
      <c r="D316" s="26">
        <f>IFERROR(+VLOOKUP("LEINSX"&amp;A316,'Main File'!A:O,8,0),0)</f>
        <v>0</v>
      </c>
      <c r="E316" s="26">
        <f>IFERROR(+VLOOKUP("LEINSX"&amp;A316,'Main File'!A:O,9,0),0)</f>
        <v>0</v>
      </c>
      <c r="F316" s="26">
        <f>IFERROR(+VLOOKUP("LEINSX"&amp;A316,'Main File'!A:O,10,0),0)</f>
        <v>0</v>
      </c>
      <c r="G316" s="26">
        <f>IFERROR(+VLOOKUP("LEINSX"&amp;A316,'Main File'!A:O,11,0),0)</f>
        <v>0</v>
      </c>
      <c r="H316" s="26">
        <f>IFERROR(+VLOOKUP("LEINSX"&amp;A316,'Main File'!A:O,12,0),0)</f>
        <v>0</v>
      </c>
      <c r="I316" s="26">
        <f>IFERROR(+VLOOKUP("LEINSX"&amp;A316,'Main File'!A:O,13,0),0)</f>
        <v>0</v>
      </c>
      <c r="J316" s="26">
        <f>IFERROR(+VLOOKUP("LEINSX"&amp;A316,'Main File'!A:O,14,0),0)</f>
        <v>0</v>
      </c>
      <c r="K316" s="26">
        <f>IFERROR(+VLOOKUP("LEINSX"&amp;A316,'Main File'!A:O,15,0),0)</f>
        <v>0</v>
      </c>
    </row>
    <row r="317" spans="1:11" x14ac:dyDescent="0.25">
      <c r="A317" s="9">
        <f t="shared" si="4"/>
        <v>43504</v>
      </c>
      <c r="B317" s="26">
        <f>IFERROR(+VLOOKUP("LEINSX"&amp;A317,'Main File'!A:O,6,0),0)</f>
        <v>0</v>
      </c>
      <c r="C317" s="26">
        <f>IFERROR(+VLOOKUP("LEINSX"&amp;A317,'Main File'!A:O,7,0),0)</f>
        <v>0</v>
      </c>
      <c r="D317" s="26">
        <f>IFERROR(+VLOOKUP("LEINSX"&amp;A317,'Main File'!A:O,8,0),0)</f>
        <v>0</v>
      </c>
      <c r="E317" s="26">
        <f>IFERROR(+VLOOKUP("LEINSX"&amp;A317,'Main File'!A:O,9,0),0)</f>
        <v>0</v>
      </c>
      <c r="F317" s="26">
        <f>IFERROR(+VLOOKUP("LEINSX"&amp;A317,'Main File'!A:O,10,0),0)</f>
        <v>0</v>
      </c>
      <c r="G317" s="26">
        <f>IFERROR(+VLOOKUP("LEINSX"&amp;A317,'Main File'!A:O,11,0),0)</f>
        <v>0</v>
      </c>
      <c r="H317" s="26">
        <f>IFERROR(+VLOOKUP("LEINSX"&amp;A317,'Main File'!A:O,12,0),0)</f>
        <v>0</v>
      </c>
      <c r="I317" s="26">
        <f>IFERROR(+VLOOKUP("LEINSX"&amp;A317,'Main File'!A:O,13,0),0)</f>
        <v>0</v>
      </c>
      <c r="J317" s="26">
        <f>IFERROR(+VLOOKUP("LEINSX"&amp;A317,'Main File'!A:O,14,0),0)</f>
        <v>0</v>
      </c>
      <c r="K317" s="26">
        <f>IFERROR(+VLOOKUP("LEINSX"&amp;A317,'Main File'!A:O,15,0),0)</f>
        <v>0</v>
      </c>
    </row>
    <row r="318" spans="1:11" x14ac:dyDescent="0.25">
      <c r="A318" s="9">
        <f t="shared" si="4"/>
        <v>43505</v>
      </c>
      <c r="B318" s="26">
        <f>IFERROR(+VLOOKUP("LEINSX"&amp;A318,'Main File'!A:O,6,0),0)</f>
        <v>0</v>
      </c>
      <c r="C318" s="26">
        <f>IFERROR(+VLOOKUP("LEINSX"&amp;A318,'Main File'!A:O,7,0),0)</f>
        <v>0</v>
      </c>
      <c r="D318" s="26">
        <f>IFERROR(+VLOOKUP("LEINSX"&amp;A318,'Main File'!A:O,8,0),0)</f>
        <v>0</v>
      </c>
      <c r="E318" s="26">
        <f>IFERROR(+VLOOKUP("LEINSX"&amp;A318,'Main File'!A:O,9,0),0)</f>
        <v>0</v>
      </c>
      <c r="F318" s="26">
        <f>IFERROR(+VLOOKUP("LEINSX"&amp;A318,'Main File'!A:O,10,0),0)</f>
        <v>0</v>
      </c>
      <c r="G318" s="26">
        <f>IFERROR(+VLOOKUP("LEINSX"&amp;A318,'Main File'!A:O,11,0),0)</f>
        <v>0</v>
      </c>
      <c r="H318" s="26">
        <f>IFERROR(+VLOOKUP("LEINSX"&amp;A318,'Main File'!A:O,12,0),0)</f>
        <v>0</v>
      </c>
      <c r="I318" s="26">
        <f>IFERROR(+VLOOKUP("LEINSX"&amp;A318,'Main File'!A:O,13,0),0)</f>
        <v>0</v>
      </c>
      <c r="J318" s="26">
        <f>IFERROR(+VLOOKUP("LEINSX"&amp;A318,'Main File'!A:O,14,0),0)</f>
        <v>0</v>
      </c>
      <c r="K318" s="26">
        <f>IFERROR(+VLOOKUP("LEINSX"&amp;A318,'Main File'!A:O,15,0),0)</f>
        <v>0</v>
      </c>
    </row>
    <row r="319" spans="1:11" x14ac:dyDescent="0.25">
      <c r="A319" s="9">
        <f t="shared" si="4"/>
        <v>43506</v>
      </c>
      <c r="B319" s="26">
        <f>IFERROR(+VLOOKUP("LEINSX"&amp;A319,'Main File'!A:O,6,0),0)</f>
        <v>0</v>
      </c>
      <c r="C319" s="26">
        <f>IFERROR(+VLOOKUP("LEINSX"&amp;A319,'Main File'!A:O,7,0),0)</f>
        <v>0</v>
      </c>
      <c r="D319" s="26">
        <f>IFERROR(+VLOOKUP("LEINSX"&amp;A319,'Main File'!A:O,8,0),0)</f>
        <v>0</v>
      </c>
      <c r="E319" s="26">
        <f>IFERROR(+VLOOKUP("LEINSX"&amp;A319,'Main File'!A:O,9,0),0)</f>
        <v>0</v>
      </c>
      <c r="F319" s="26">
        <f>IFERROR(+VLOOKUP("LEINSX"&amp;A319,'Main File'!A:O,10,0),0)</f>
        <v>0</v>
      </c>
      <c r="G319" s="26">
        <f>IFERROR(+VLOOKUP("LEINSX"&amp;A319,'Main File'!A:O,11,0),0)</f>
        <v>0</v>
      </c>
      <c r="H319" s="26">
        <f>IFERROR(+VLOOKUP("LEINSX"&amp;A319,'Main File'!A:O,12,0),0)</f>
        <v>0</v>
      </c>
      <c r="I319" s="26">
        <f>IFERROR(+VLOOKUP("LEINSX"&amp;A319,'Main File'!A:O,13,0),0)</f>
        <v>0</v>
      </c>
      <c r="J319" s="26">
        <f>IFERROR(+VLOOKUP("LEINSX"&amp;A319,'Main File'!A:O,14,0),0)</f>
        <v>0</v>
      </c>
      <c r="K319" s="26">
        <f>IFERROR(+VLOOKUP("LEINSX"&amp;A319,'Main File'!A:O,15,0),0)</f>
        <v>0</v>
      </c>
    </row>
    <row r="320" spans="1:11" x14ac:dyDescent="0.25">
      <c r="A320" s="9">
        <f t="shared" si="4"/>
        <v>43507</v>
      </c>
      <c r="B320" s="26">
        <f>IFERROR(+VLOOKUP("LEINSX"&amp;A320,'Main File'!A:O,6,0),0)</f>
        <v>0</v>
      </c>
      <c r="C320" s="26">
        <f>IFERROR(+VLOOKUP("LEINSX"&amp;A320,'Main File'!A:O,7,0),0)</f>
        <v>0</v>
      </c>
      <c r="D320" s="26">
        <f>IFERROR(+VLOOKUP("LEINSX"&amp;A320,'Main File'!A:O,8,0),0)</f>
        <v>0</v>
      </c>
      <c r="E320" s="26">
        <f>IFERROR(+VLOOKUP("LEINSX"&amp;A320,'Main File'!A:O,9,0),0)</f>
        <v>0</v>
      </c>
      <c r="F320" s="26">
        <f>IFERROR(+VLOOKUP("LEINSX"&amp;A320,'Main File'!A:O,10,0),0)</f>
        <v>0</v>
      </c>
      <c r="G320" s="26">
        <f>IFERROR(+VLOOKUP("LEINSX"&amp;A320,'Main File'!A:O,11,0),0)</f>
        <v>0</v>
      </c>
      <c r="H320" s="26">
        <f>IFERROR(+VLOOKUP("LEINSX"&amp;A320,'Main File'!A:O,12,0),0)</f>
        <v>0</v>
      </c>
      <c r="I320" s="26">
        <f>IFERROR(+VLOOKUP("LEINSX"&amp;A320,'Main File'!A:O,13,0),0)</f>
        <v>0</v>
      </c>
      <c r="J320" s="26">
        <f>IFERROR(+VLOOKUP("LEINSX"&amp;A320,'Main File'!A:O,14,0),0)</f>
        <v>0</v>
      </c>
      <c r="K320" s="26">
        <f>IFERROR(+VLOOKUP("LEINSX"&amp;A320,'Main File'!A:O,15,0),0)</f>
        <v>0</v>
      </c>
    </row>
    <row r="321" spans="1:11" x14ac:dyDescent="0.25">
      <c r="A321" s="9">
        <f t="shared" si="4"/>
        <v>43508</v>
      </c>
      <c r="B321" s="26">
        <f>IFERROR(+VLOOKUP("LEINSX"&amp;A321,'Main File'!A:O,6,0),0)</f>
        <v>0</v>
      </c>
      <c r="C321" s="26">
        <f>IFERROR(+VLOOKUP("LEINSX"&amp;A321,'Main File'!A:O,7,0),0)</f>
        <v>0</v>
      </c>
      <c r="D321" s="26">
        <f>IFERROR(+VLOOKUP("LEINSX"&amp;A321,'Main File'!A:O,8,0),0)</f>
        <v>0</v>
      </c>
      <c r="E321" s="26">
        <f>IFERROR(+VLOOKUP("LEINSX"&amp;A321,'Main File'!A:O,9,0),0)</f>
        <v>0</v>
      </c>
      <c r="F321" s="26">
        <f>IFERROR(+VLOOKUP("LEINSX"&amp;A321,'Main File'!A:O,10,0),0)</f>
        <v>0</v>
      </c>
      <c r="G321" s="26">
        <f>IFERROR(+VLOOKUP("LEINSX"&amp;A321,'Main File'!A:O,11,0),0)</f>
        <v>0</v>
      </c>
      <c r="H321" s="26">
        <f>IFERROR(+VLOOKUP("LEINSX"&amp;A321,'Main File'!A:O,12,0),0)</f>
        <v>0</v>
      </c>
      <c r="I321" s="26">
        <f>IFERROR(+VLOOKUP("LEINSX"&amp;A321,'Main File'!A:O,13,0),0)</f>
        <v>0</v>
      </c>
      <c r="J321" s="26">
        <f>IFERROR(+VLOOKUP("LEINSX"&amp;A321,'Main File'!A:O,14,0),0)</f>
        <v>0</v>
      </c>
      <c r="K321" s="26">
        <f>IFERROR(+VLOOKUP("LEINSX"&amp;A321,'Main File'!A:O,15,0),0)</f>
        <v>0</v>
      </c>
    </row>
    <row r="322" spans="1:11" x14ac:dyDescent="0.25">
      <c r="A322" s="9">
        <f t="shared" si="4"/>
        <v>43509</v>
      </c>
      <c r="B322" s="26">
        <f>IFERROR(+VLOOKUP("LEINSX"&amp;A322,'Main File'!A:O,6,0),0)</f>
        <v>0</v>
      </c>
      <c r="C322" s="26">
        <f>IFERROR(+VLOOKUP("LEINSX"&amp;A322,'Main File'!A:O,7,0),0)</f>
        <v>0</v>
      </c>
      <c r="D322" s="26">
        <f>IFERROR(+VLOOKUP("LEINSX"&amp;A322,'Main File'!A:O,8,0),0)</f>
        <v>0</v>
      </c>
      <c r="E322" s="26">
        <f>IFERROR(+VLOOKUP("LEINSX"&amp;A322,'Main File'!A:O,9,0),0)</f>
        <v>0</v>
      </c>
      <c r="F322" s="26">
        <f>IFERROR(+VLOOKUP("LEINSX"&amp;A322,'Main File'!A:O,10,0),0)</f>
        <v>0</v>
      </c>
      <c r="G322" s="26">
        <f>IFERROR(+VLOOKUP("LEINSX"&amp;A322,'Main File'!A:O,11,0),0)</f>
        <v>0</v>
      </c>
      <c r="H322" s="26">
        <f>IFERROR(+VLOOKUP("LEINSX"&amp;A322,'Main File'!A:O,12,0),0)</f>
        <v>0</v>
      </c>
      <c r="I322" s="26">
        <f>IFERROR(+VLOOKUP("LEINSX"&amp;A322,'Main File'!A:O,13,0),0)</f>
        <v>0</v>
      </c>
      <c r="J322" s="26">
        <f>IFERROR(+VLOOKUP("LEINSX"&amp;A322,'Main File'!A:O,14,0),0)</f>
        <v>0</v>
      </c>
      <c r="K322" s="26">
        <f>IFERROR(+VLOOKUP("LEINSX"&amp;A322,'Main File'!A:O,15,0),0)</f>
        <v>0</v>
      </c>
    </row>
    <row r="323" spans="1:11" x14ac:dyDescent="0.25">
      <c r="A323" s="9">
        <f t="shared" si="4"/>
        <v>43510</v>
      </c>
      <c r="B323" s="26">
        <f>IFERROR(+VLOOKUP("LEINSX"&amp;A323,'Main File'!A:O,6,0),0)</f>
        <v>0</v>
      </c>
      <c r="C323" s="26">
        <f>IFERROR(+VLOOKUP("LEINSX"&amp;A323,'Main File'!A:O,7,0),0)</f>
        <v>0</v>
      </c>
      <c r="D323" s="26">
        <f>IFERROR(+VLOOKUP("LEINSX"&amp;A323,'Main File'!A:O,8,0),0)</f>
        <v>0</v>
      </c>
      <c r="E323" s="26">
        <f>IFERROR(+VLOOKUP("LEINSX"&amp;A323,'Main File'!A:O,9,0),0)</f>
        <v>0</v>
      </c>
      <c r="F323" s="26">
        <f>IFERROR(+VLOOKUP("LEINSX"&amp;A323,'Main File'!A:O,10,0),0)</f>
        <v>0</v>
      </c>
      <c r="G323" s="26">
        <f>IFERROR(+VLOOKUP("LEINSX"&amp;A323,'Main File'!A:O,11,0),0)</f>
        <v>0</v>
      </c>
      <c r="H323" s="26">
        <f>IFERROR(+VLOOKUP("LEINSX"&amp;A323,'Main File'!A:O,12,0),0)</f>
        <v>0</v>
      </c>
      <c r="I323" s="26">
        <f>IFERROR(+VLOOKUP("LEINSX"&amp;A323,'Main File'!A:O,13,0),0)</f>
        <v>0</v>
      </c>
      <c r="J323" s="26">
        <f>IFERROR(+VLOOKUP("LEINSX"&amp;A323,'Main File'!A:O,14,0),0)</f>
        <v>0</v>
      </c>
      <c r="K323" s="26">
        <f>IFERROR(+VLOOKUP("LEINSX"&amp;A323,'Main File'!A:O,15,0),0)</f>
        <v>0</v>
      </c>
    </row>
    <row r="324" spans="1:11" x14ac:dyDescent="0.25">
      <c r="A324" s="9">
        <f t="shared" si="4"/>
        <v>43511</v>
      </c>
      <c r="B324" s="26">
        <f>IFERROR(+VLOOKUP("LEINSX"&amp;A324,'Main File'!A:O,6,0),0)</f>
        <v>0</v>
      </c>
      <c r="C324" s="26">
        <f>IFERROR(+VLOOKUP("LEINSX"&amp;A324,'Main File'!A:O,7,0),0)</f>
        <v>0</v>
      </c>
      <c r="D324" s="26">
        <f>IFERROR(+VLOOKUP("LEINSX"&amp;A324,'Main File'!A:O,8,0),0)</f>
        <v>0</v>
      </c>
      <c r="E324" s="26">
        <f>IFERROR(+VLOOKUP("LEINSX"&amp;A324,'Main File'!A:O,9,0),0)</f>
        <v>0</v>
      </c>
      <c r="F324" s="26">
        <f>IFERROR(+VLOOKUP("LEINSX"&amp;A324,'Main File'!A:O,10,0),0)</f>
        <v>0</v>
      </c>
      <c r="G324" s="26">
        <f>IFERROR(+VLOOKUP("LEINSX"&amp;A324,'Main File'!A:O,11,0),0)</f>
        <v>0</v>
      </c>
      <c r="H324" s="26">
        <f>IFERROR(+VLOOKUP("LEINSX"&amp;A324,'Main File'!A:O,12,0),0)</f>
        <v>0</v>
      </c>
      <c r="I324" s="26">
        <f>IFERROR(+VLOOKUP("LEINSX"&amp;A324,'Main File'!A:O,13,0),0)</f>
        <v>0</v>
      </c>
      <c r="J324" s="26">
        <f>IFERROR(+VLOOKUP("LEINSX"&amp;A324,'Main File'!A:O,14,0),0)</f>
        <v>0</v>
      </c>
      <c r="K324" s="26">
        <f>IFERROR(+VLOOKUP("LEINSX"&amp;A324,'Main File'!A:O,15,0),0)</f>
        <v>0</v>
      </c>
    </row>
    <row r="325" spans="1:11" x14ac:dyDescent="0.25">
      <c r="A325" s="9">
        <f t="shared" si="4"/>
        <v>43512</v>
      </c>
      <c r="B325" s="26">
        <f>IFERROR(+VLOOKUP("LEINSX"&amp;A325,'Main File'!A:O,6,0),0)</f>
        <v>0</v>
      </c>
      <c r="C325" s="26">
        <f>IFERROR(+VLOOKUP("LEINSX"&amp;A325,'Main File'!A:O,7,0),0)</f>
        <v>0</v>
      </c>
      <c r="D325" s="26">
        <f>IFERROR(+VLOOKUP("LEINSX"&amp;A325,'Main File'!A:O,8,0),0)</f>
        <v>0</v>
      </c>
      <c r="E325" s="26">
        <f>IFERROR(+VLOOKUP("LEINSX"&amp;A325,'Main File'!A:O,9,0),0)</f>
        <v>0</v>
      </c>
      <c r="F325" s="26">
        <f>IFERROR(+VLOOKUP("LEINSX"&amp;A325,'Main File'!A:O,10,0),0)</f>
        <v>0</v>
      </c>
      <c r="G325" s="26">
        <f>IFERROR(+VLOOKUP("LEINSX"&amp;A325,'Main File'!A:O,11,0),0)</f>
        <v>0</v>
      </c>
      <c r="H325" s="26">
        <f>IFERROR(+VLOOKUP("LEINSX"&amp;A325,'Main File'!A:O,12,0),0)</f>
        <v>0</v>
      </c>
      <c r="I325" s="26">
        <f>IFERROR(+VLOOKUP("LEINSX"&amp;A325,'Main File'!A:O,13,0),0)</f>
        <v>0</v>
      </c>
      <c r="J325" s="26">
        <f>IFERROR(+VLOOKUP("LEINSX"&amp;A325,'Main File'!A:O,14,0),0)</f>
        <v>0</v>
      </c>
      <c r="K325" s="26">
        <f>IFERROR(+VLOOKUP("LEINSX"&amp;A325,'Main File'!A:O,15,0),0)</f>
        <v>0</v>
      </c>
    </row>
    <row r="326" spans="1:11" x14ac:dyDescent="0.25">
      <c r="A326" s="9">
        <f t="shared" si="4"/>
        <v>43513</v>
      </c>
      <c r="B326" s="26">
        <f>IFERROR(+VLOOKUP("LEINSX"&amp;A326,'Main File'!A:O,6,0),0)</f>
        <v>0</v>
      </c>
      <c r="C326" s="26">
        <f>IFERROR(+VLOOKUP("LEINSX"&amp;A326,'Main File'!A:O,7,0),0)</f>
        <v>0</v>
      </c>
      <c r="D326" s="26">
        <f>IFERROR(+VLOOKUP("LEINSX"&amp;A326,'Main File'!A:O,8,0),0)</f>
        <v>0</v>
      </c>
      <c r="E326" s="26">
        <f>IFERROR(+VLOOKUP("LEINSX"&amp;A326,'Main File'!A:O,9,0),0)</f>
        <v>0</v>
      </c>
      <c r="F326" s="26">
        <f>IFERROR(+VLOOKUP("LEINSX"&amp;A326,'Main File'!A:O,10,0),0)</f>
        <v>0</v>
      </c>
      <c r="G326" s="26">
        <f>IFERROR(+VLOOKUP("LEINSX"&amp;A326,'Main File'!A:O,11,0),0)</f>
        <v>0</v>
      </c>
      <c r="H326" s="26">
        <f>IFERROR(+VLOOKUP("LEINSX"&amp;A326,'Main File'!A:O,12,0),0)</f>
        <v>0</v>
      </c>
      <c r="I326" s="26">
        <f>IFERROR(+VLOOKUP("LEINSX"&amp;A326,'Main File'!A:O,13,0),0)</f>
        <v>0</v>
      </c>
      <c r="J326" s="26">
        <f>IFERROR(+VLOOKUP("LEINSX"&amp;A326,'Main File'!A:O,14,0),0)</f>
        <v>0</v>
      </c>
      <c r="K326" s="26">
        <f>IFERROR(+VLOOKUP("LEINSX"&amp;A326,'Main File'!A:O,15,0),0)</f>
        <v>0</v>
      </c>
    </row>
    <row r="327" spans="1:11" x14ac:dyDescent="0.25">
      <c r="A327" s="9">
        <f t="shared" ref="A327:A368" si="5">+A326+1</f>
        <v>43514</v>
      </c>
      <c r="B327" s="26">
        <f>IFERROR(+VLOOKUP("LEINSX"&amp;A327,'Main File'!A:O,6,0),0)</f>
        <v>0</v>
      </c>
      <c r="C327" s="26">
        <f>IFERROR(+VLOOKUP("LEINSX"&amp;A327,'Main File'!A:O,7,0),0)</f>
        <v>0</v>
      </c>
      <c r="D327" s="26">
        <f>IFERROR(+VLOOKUP("LEINSX"&amp;A327,'Main File'!A:O,8,0),0)</f>
        <v>0</v>
      </c>
      <c r="E327" s="26">
        <f>IFERROR(+VLOOKUP("LEINSX"&amp;A327,'Main File'!A:O,9,0),0)</f>
        <v>0</v>
      </c>
      <c r="F327" s="26">
        <f>IFERROR(+VLOOKUP("LEINSX"&amp;A327,'Main File'!A:O,10,0),0)</f>
        <v>0</v>
      </c>
      <c r="G327" s="26">
        <f>IFERROR(+VLOOKUP("LEINSX"&amp;A327,'Main File'!A:O,11,0),0)</f>
        <v>0</v>
      </c>
      <c r="H327" s="26">
        <f>IFERROR(+VLOOKUP("LEINSX"&amp;A327,'Main File'!A:O,12,0),0)</f>
        <v>0</v>
      </c>
      <c r="I327" s="26">
        <f>IFERROR(+VLOOKUP("LEINSX"&amp;A327,'Main File'!A:O,13,0),0)</f>
        <v>0</v>
      </c>
      <c r="J327" s="26">
        <f>IFERROR(+VLOOKUP("LEINSX"&amp;A327,'Main File'!A:O,14,0),0)</f>
        <v>0</v>
      </c>
      <c r="K327" s="26">
        <f>IFERROR(+VLOOKUP("LEINSX"&amp;A327,'Main File'!A:O,15,0),0)</f>
        <v>0</v>
      </c>
    </row>
    <row r="328" spans="1:11" x14ac:dyDescent="0.25">
      <c r="A328" s="9">
        <f t="shared" si="5"/>
        <v>43515</v>
      </c>
      <c r="B328" s="26">
        <f>IFERROR(+VLOOKUP("LEINSX"&amp;A328,'Main File'!A:O,6,0),0)</f>
        <v>0</v>
      </c>
      <c r="C328" s="26">
        <f>IFERROR(+VLOOKUP("LEINSX"&amp;A328,'Main File'!A:O,7,0),0)</f>
        <v>0</v>
      </c>
      <c r="D328" s="26">
        <f>IFERROR(+VLOOKUP("LEINSX"&amp;A328,'Main File'!A:O,8,0),0)</f>
        <v>0</v>
      </c>
      <c r="E328" s="26">
        <f>IFERROR(+VLOOKUP("LEINSX"&amp;A328,'Main File'!A:O,9,0),0)</f>
        <v>0</v>
      </c>
      <c r="F328" s="26">
        <f>IFERROR(+VLOOKUP("LEINSX"&amp;A328,'Main File'!A:O,10,0),0)</f>
        <v>0</v>
      </c>
      <c r="G328" s="26">
        <f>IFERROR(+VLOOKUP("LEINSX"&amp;A328,'Main File'!A:O,11,0),0)</f>
        <v>0</v>
      </c>
      <c r="H328" s="26">
        <f>IFERROR(+VLOOKUP("LEINSX"&amp;A328,'Main File'!A:O,12,0),0)</f>
        <v>0</v>
      </c>
      <c r="I328" s="26">
        <f>IFERROR(+VLOOKUP("LEINSX"&amp;A328,'Main File'!A:O,13,0),0)</f>
        <v>0</v>
      </c>
      <c r="J328" s="26">
        <f>IFERROR(+VLOOKUP("LEINSX"&amp;A328,'Main File'!A:O,14,0),0)</f>
        <v>0</v>
      </c>
      <c r="K328" s="26">
        <f>IFERROR(+VLOOKUP("LEINSX"&amp;A328,'Main File'!A:O,15,0),0)</f>
        <v>0</v>
      </c>
    </row>
    <row r="329" spans="1:11" x14ac:dyDescent="0.25">
      <c r="A329" s="9">
        <f t="shared" si="5"/>
        <v>43516</v>
      </c>
      <c r="B329" s="26">
        <f>IFERROR(+VLOOKUP("LEINSX"&amp;A329,'Main File'!A:O,6,0),0)</f>
        <v>0</v>
      </c>
      <c r="C329" s="26">
        <f>IFERROR(+VLOOKUP("LEINSX"&amp;A329,'Main File'!A:O,7,0),0)</f>
        <v>0</v>
      </c>
      <c r="D329" s="26">
        <f>IFERROR(+VLOOKUP("LEINSX"&amp;A329,'Main File'!A:O,8,0),0)</f>
        <v>0</v>
      </c>
      <c r="E329" s="26">
        <f>IFERROR(+VLOOKUP("LEINSX"&amp;A329,'Main File'!A:O,9,0),0)</f>
        <v>0</v>
      </c>
      <c r="F329" s="26">
        <f>IFERROR(+VLOOKUP("LEINSX"&amp;A329,'Main File'!A:O,10,0),0)</f>
        <v>0</v>
      </c>
      <c r="G329" s="26">
        <f>IFERROR(+VLOOKUP("LEINSX"&amp;A329,'Main File'!A:O,11,0),0)</f>
        <v>0</v>
      </c>
      <c r="H329" s="26">
        <f>IFERROR(+VLOOKUP("LEINSX"&amp;A329,'Main File'!A:O,12,0),0)</f>
        <v>0</v>
      </c>
      <c r="I329" s="26">
        <f>IFERROR(+VLOOKUP("LEINSX"&amp;A329,'Main File'!A:O,13,0),0)</f>
        <v>0</v>
      </c>
      <c r="J329" s="26">
        <f>IFERROR(+VLOOKUP("LEINSX"&amp;A329,'Main File'!A:O,14,0),0)</f>
        <v>0</v>
      </c>
      <c r="K329" s="26">
        <f>IFERROR(+VLOOKUP("LEINSX"&amp;A329,'Main File'!A:O,15,0),0)</f>
        <v>0</v>
      </c>
    </row>
    <row r="330" spans="1:11" x14ac:dyDescent="0.25">
      <c r="A330" s="9">
        <f t="shared" si="5"/>
        <v>43517</v>
      </c>
      <c r="B330" s="26">
        <f>IFERROR(+VLOOKUP("LEINSX"&amp;A330,'Main File'!A:O,6,0),0)</f>
        <v>0</v>
      </c>
      <c r="C330" s="26">
        <f>IFERROR(+VLOOKUP("LEINSX"&amp;A330,'Main File'!A:O,7,0),0)</f>
        <v>0</v>
      </c>
      <c r="D330" s="26">
        <f>IFERROR(+VLOOKUP("LEINSX"&amp;A330,'Main File'!A:O,8,0),0)</f>
        <v>0</v>
      </c>
      <c r="E330" s="26">
        <f>IFERROR(+VLOOKUP("LEINSX"&amp;A330,'Main File'!A:O,9,0),0)</f>
        <v>0</v>
      </c>
      <c r="F330" s="26">
        <f>IFERROR(+VLOOKUP("LEINSX"&amp;A330,'Main File'!A:O,10,0),0)</f>
        <v>0</v>
      </c>
      <c r="G330" s="26">
        <f>IFERROR(+VLOOKUP("LEINSX"&amp;A330,'Main File'!A:O,11,0),0)</f>
        <v>0</v>
      </c>
      <c r="H330" s="26">
        <f>IFERROR(+VLOOKUP("LEINSX"&amp;A330,'Main File'!A:O,12,0),0)</f>
        <v>0</v>
      </c>
      <c r="I330" s="26">
        <f>IFERROR(+VLOOKUP("LEINSX"&amp;A330,'Main File'!A:O,13,0),0)</f>
        <v>0</v>
      </c>
      <c r="J330" s="26">
        <f>IFERROR(+VLOOKUP("LEINSX"&amp;A330,'Main File'!A:O,14,0),0)</f>
        <v>0</v>
      </c>
      <c r="K330" s="26">
        <f>IFERROR(+VLOOKUP("LEINSX"&amp;A330,'Main File'!A:O,15,0),0)</f>
        <v>0</v>
      </c>
    </row>
    <row r="331" spans="1:11" x14ac:dyDescent="0.25">
      <c r="A331" s="9">
        <f t="shared" si="5"/>
        <v>43518</v>
      </c>
      <c r="B331" s="26">
        <f>IFERROR(+VLOOKUP("LEINSX"&amp;A331,'Main File'!A:O,6,0),0)</f>
        <v>0</v>
      </c>
      <c r="C331" s="26">
        <f>IFERROR(+VLOOKUP("LEINSX"&amp;A331,'Main File'!A:O,7,0),0)</f>
        <v>0</v>
      </c>
      <c r="D331" s="26">
        <f>IFERROR(+VLOOKUP("LEINSX"&amp;A331,'Main File'!A:O,8,0),0)</f>
        <v>0</v>
      </c>
      <c r="E331" s="26">
        <f>IFERROR(+VLOOKUP("LEINSX"&amp;A331,'Main File'!A:O,9,0),0)</f>
        <v>0</v>
      </c>
      <c r="F331" s="26">
        <f>IFERROR(+VLOOKUP("LEINSX"&amp;A331,'Main File'!A:O,10,0),0)</f>
        <v>0</v>
      </c>
      <c r="G331" s="26">
        <f>IFERROR(+VLOOKUP("LEINSX"&amp;A331,'Main File'!A:O,11,0),0)</f>
        <v>0</v>
      </c>
      <c r="H331" s="26">
        <f>IFERROR(+VLOOKUP("LEINSX"&amp;A331,'Main File'!A:O,12,0),0)</f>
        <v>0</v>
      </c>
      <c r="I331" s="26">
        <f>IFERROR(+VLOOKUP("LEINSX"&amp;A331,'Main File'!A:O,13,0),0)</f>
        <v>0</v>
      </c>
      <c r="J331" s="26">
        <f>IFERROR(+VLOOKUP("LEINSX"&amp;A331,'Main File'!A:O,14,0),0)</f>
        <v>0</v>
      </c>
      <c r="K331" s="26">
        <f>IFERROR(+VLOOKUP("LEINSX"&amp;A331,'Main File'!A:O,15,0),0)</f>
        <v>0</v>
      </c>
    </row>
    <row r="332" spans="1:11" x14ac:dyDescent="0.25">
      <c r="A332" s="9">
        <f t="shared" si="5"/>
        <v>43519</v>
      </c>
      <c r="B332" s="26">
        <f>IFERROR(+VLOOKUP("LEINSX"&amp;A332,'Main File'!A:O,6,0),0)</f>
        <v>0</v>
      </c>
      <c r="C332" s="26">
        <f>IFERROR(+VLOOKUP("LEINSX"&amp;A332,'Main File'!A:O,7,0),0)</f>
        <v>0</v>
      </c>
      <c r="D332" s="26">
        <f>IFERROR(+VLOOKUP("LEINSX"&amp;A332,'Main File'!A:O,8,0),0)</f>
        <v>0</v>
      </c>
      <c r="E332" s="26">
        <f>IFERROR(+VLOOKUP("LEINSX"&amp;A332,'Main File'!A:O,9,0),0)</f>
        <v>0</v>
      </c>
      <c r="F332" s="26">
        <f>IFERROR(+VLOOKUP("LEINSX"&amp;A332,'Main File'!A:O,10,0),0)</f>
        <v>0</v>
      </c>
      <c r="G332" s="26">
        <f>IFERROR(+VLOOKUP("LEINSX"&amp;A332,'Main File'!A:O,11,0),0)</f>
        <v>0</v>
      </c>
      <c r="H332" s="26">
        <f>IFERROR(+VLOOKUP("LEINSX"&amp;A332,'Main File'!A:O,12,0),0)</f>
        <v>0</v>
      </c>
      <c r="I332" s="26">
        <f>IFERROR(+VLOOKUP("LEINSX"&amp;A332,'Main File'!A:O,13,0),0)</f>
        <v>0</v>
      </c>
      <c r="J332" s="26">
        <f>IFERROR(+VLOOKUP("LEINSX"&amp;A332,'Main File'!A:O,14,0),0)</f>
        <v>0</v>
      </c>
      <c r="K332" s="26">
        <f>IFERROR(+VLOOKUP("LEINSX"&amp;A332,'Main File'!A:O,15,0),0)</f>
        <v>0</v>
      </c>
    </row>
    <row r="333" spans="1:11" x14ac:dyDescent="0.25">
      <c r="A333" s="9">
        <f t="shared" si="5"/>
        <v>43520</v>
      </c>
      <c r="B333" s="26">
        <f>IFERROR(+VLOOKUP("LEINSX"&amp;A333,'Main File'!A:O,6,0),0)</f>
        <v>0</v>
      </c>
      <c r="C333" s="26">
        <f>IFERROR(+VLOOKUP("LEINSX"&amp;A333,'Main File'!A:O,7,0),0)</f>
        <v>0</v>
      </c>
      <c r="D333" s="26">
        <f>IFERROR(+VLOOKUP("LEINSX"&amp;A333,'Main File'!A:O,8,0),0)</f>
        <v>0</v>
      </c>
      <c r="E333" s="26">
        <f>IFERROR(+VLOOKUP("LEINSX"&amp;A333,'Main File'!A:O,9,0),0)</f>
        <v>0</v>
      </c>
      <c r="F333" s="26">
        <f>IFERROR(+VLOOKUP("LEINSX"&amp;A333,'Main File'!A:O,10,0),0)</f>
        <v>0</v>
      </c>
      <c r="G333" s="26">
        <f>IFERROR(+VLOOKUP("LEINSX"&amp;A333,'Main File'!A:O,11,0),0)</f>
        <v>0</v>
      </c>
      <c r="H333" s="26">
        <f>IFERROR(+VLOOKUP("LEINSX"&amp;A333,'Main File'!A:O,12,0),0)</f>
        <v>0</v>
      </c>
      <c r="I333" s="26">
        <f>IFERROR(+VLOOKUP("LEINSX"&amp;A333,'Main File'!A:O,13,0),0)</f>
        <v>0</v>
      </c>
      <c r="J333" s="26">
        <f>IFERROR(+VLOOKUP("LEINSX"&amp;A333,'Main File'!A:O,14,0),0)</f>
        <v>0</v>
      </c>
      <c r="K333" s="26">
        <f>IFERROR(+VLOOKUP("LEINSX"&amp;A333,'Main File'!A:O,15,0),0)</f>
        <v>0</v>
      </c>
    </row>
    <row r="334" spans="1:11" x14ac:dyDescent="0.25">
      <c r="A334" s="9">
        <f t="shared" si="5"/>
        <v>43521</v>
      </c>
      <c r="B334" s="26">
        <f>IFERROR(+VLOOKUP("LEINSX"&amp;A334,'Main File'!A:O,6,0),0)</f>
        <v>0</v>
      </c>
      <c r="C334" s="26">
        <f>IFERROR(+VLOOKUP("LEINSX"&amp;A334,'Main File'!A:O,7,0),0)</f>
        <v>0</v>
      </c>
      <c r="D334" s="26">
        <f>IFERROR(+VLOOKUP("LEINSX"&amp;A334,'Main File'!A:O,8,0),0)</f>
        <v>0</v>
      </c>
      <c r="E334" s="26">
        <f>IFERROR(+VLOOKUP("LEINSX"&amp;A334,'Main File'!A:O,9,0),0)</f>
        <v>0</v>
      </c>
      <c r="F334" s="26">
        <f>IFERROR(+VLOOKUP("LEINSX"&amp;A334,'Main File'!A:O,10,0),0)</f>
        <v>0</v>
      </c>
      <c r="G334" s="26">
        <f>IFERROR(+VLOOKUP("LEINSX"&amp;A334,'Main File'!A:O,11,0),0)</f>
        <v>0</v>
      </c>
      <c r="H334" s="26">
        <f>IFERROR(+VLOOKUP("LEINSX"&amp;A334,'Main File'!A:O,12,0),0)</f>
        <v>0</v>
      </c>
      <c r="I334" s="26">
        <f>IFERROR(+VLOOKUP("LEINSX"&amp;A334,'Main File'!A:O,13,0),0)</f>
        <v>0</v>
      </c>
      <c r="J334" s="26">
        <f>IFERROR(+VLOOKUP("LEINSX"&amp;A334,'Main File'!A:O,14,0),0)</f>
        <v>0</v>
      </c>
      <c r="K334" s="26">
        <f>IFERROR(+VLOOKUP("LEINSX"&amp;A334,'Main File'!A:O,15,0),0)</f>
        <v>0</v>
      </c>
    </row>
    <row r="335" spans="1:11" x14ac:dyDescent="0.25">
      <c r="A335" s="9">
        <f t="shared" si="5"/>
        <v>43522</v>
      </c>
      <c r="B335" s="26">
        <f>IFERROR(+VLOOKUP("LEINSX"&amp;A335,'Main File'!A:O,6,0),0)</f>
        <v>0</v>
      </c>
      <c r="C335" s="26">
        <f>IFERROR(+VLOOKUP("LEINSX"&amp;A335,'Main File'!A:O,7,0),0)</f>
        <v>0</v>
      </c>
      <c r="D335" s="26">
        <f>IFERROR(+VLOOKUP("LEINSX"&amp;A335,'Main File'!A:O,8,0),0)</f>
        <v>0</v>
      </c>
      <c r="E335" s="26">
        <f>IFERROR(+VLOOKUP("LEINSX"&amp;A335,'Main File'!A:O,9,0),0)</f>
        <v>0</v>
      </c>
      <c r="F335" s="26">
        <f>IFERROR(+VLOOKUP("LEINSX"&amp;A335,'Main File'!A:O,10,0),0)</f>
        <v>0</v>
      </c>
      <c r="G335" s="26">
        <f>IFERROR(+VLOOKUP("LEINSX"&amp;A335,'Main File'!A:O,11,0),0)</f>
        <v>0</v>
      </c>
      <c r="H335" s="26">
        <f>IFERROR(+VLOOKUP("LEINSX"&amp;A335,'Main File'!A:O,12,0),0)</f>
        <v>0</v>
      </c>
      <c r="I335" s="26">
        <f>IFERROR(+VLOOKUP("LEINSX"&amp;A335,'Main File'!A:O,13,0),0)</f>
        <v>0</v>
      </c>
      <c r="J335" s="26">
        <f>IFERROR(+VLOOKUP("LEINSX"&amp;A335,'Main File'!A:O,14,0),0)</f>
        <v>0</v>
      </c>
      <c r="K335" s="26">
        <f>IFERROR(+VLOOKUP("LEINSX"&amp;A335,'Main File'!A:O,15,0),0)</f>
        <v>0</v>
      </c>
    </row>
    <row r="336" spans="1:11" x14ac:dyDescent="0.25">
      <c r="A336" s="9">
        <f t="shared" si="5"/>
        <v>43523</v>
      </c>
      <c r="B336" s="26">
        <f>IFERROR(+VLOOKUP("LEINSX"&amp;A336,'Main File'!A:O,6,0),0)</f>
        <v>0</v>
      </c>
      <c r="C336" s="26">
        <f>IFERROR(+VLOOKUP("LEINSX"&amp;A336,'Main File'!A:O,7,0),0)</f>
        <v>0</v>
      </c>
      <c r="D336" s="26">
        <f>IFERROR(+VLOOKUP("LEINSX"&amp;A336,'Main File'!A:O,8,0),0)</f>
        <v>0</v>
      </c>
      <c r="E336" s="26">
        <f>IFERROR(+VLOOKUP("LEINSX"&amp;A336,'Main File'!A:O,9,0),0)</f>
        <v>0</v>
      </c>
      <c r="F336" s="26">
        <f>IFERROR(+VLOOKUP("LEINSX"&amp;A336,'Main File'!A:O,10,0),0)</f>
        <v>0</v>
      </c>
      <c r="G336" s="26">
        <f>IFERROR(+VLOOKUP("LEINSX"&amp;A336,'Main File'!A:O,11,0),0)</f>
        <v>0</v>
      </c>
      <c r="H336" s="26">
        <f>IFERROR(+VLOOKUP("LEINSX"&amp;A336,'Main File'!A:O,12,0),0)</f>
        <v>0</v>
      </c>
      <c r="I336" s="26">
        <f>IFERROR(+VLOOKUP("LEINSX"&amp;A336,'Main File'!A:O,13,0),0)</f>
        <v>0</v>
      </c>
      <c r="J336" s="26">
        <f>IFERROR(+VLOOKUP("LEINSX"&amp;A336,'Main File'!A:O,14,0),0)</f>
        <v>0</v>
      </c>
      <c r="K336" s="26">
        <f>IFERROR(+VLOOKUP("LEINSX"&amp;A336,'Main File'!A:O,15,0),0)</f>
        <v>0</v>
      </c>
    </row>
    <row r="337" spans="1:11" x14ac:dyDescent="0.25">
      <c r="A337" s="9">
        <f t="shared" si="5"/>
        <v>43524</v>
      </c>
      <c r="B337" s="26">
        <f>IFERROR(+VLOOKUP("LEINSX"&amp;A337,'Main File'!A:O,6,0),0)</f>
        <v>0</v>
      </c>
      <c r="C337" s="26">
        <f>IFERROR(+VLOOKUP("LEINSX"&amp;A337,'Main File'!A:O,7,0),0)</f>
        <v>0</v>
      </c>
      <c r="D337" s="26">
        <f>IFERROR(+VLOOKUP("LEINSX"&amp;A337,'Main File'!A:O,8,0),0)</f>
        <v>0</v>
      </c>
      <c r="E337" s="26">
        <f>IFERROR(+VLOOKUP("LEINSX"&amp;A337,'Main File'!A:O,9,0),0)</f>
        <v>0</v>
      </c>
      <c r="F337" s="26">
        <f>IFERROR(+VLOOKUP("LEINSX"&amp;A337,'Main File'!A:O,10,0),0)</f>
        <v>0</v>
      </c>
      <c r="G337" s="26">
        <f>IFERROR(+VLOOKUP("LEINSX"&amp;A337,'Main File'!A:O,11,0),0)</f>
        <v>0</v>
      </c>
      <c r="H337" s="26">
        <f>IFERROR(+VLOOKUP("LEINSX"&amp;A337,'Main File'!A:O,12,0),0)</f>
        <v>0</v>
      </c>
      <c r="I337" s="26">
        <f>IFERROR(+VLOOKUP("LEINSX"&amp;A337,'Main File'!A:O,13,0),0)</f>
        <v>0</v>
      </c>
      <c r="J337" s="26">
        <f>IFERROR(+VLOOKUP("LEINSX"&amp;A337,'Main File'!A:O,14,0),0)</f>
        <v>0</v>
      </c>
      <c r="K337" s="26">
        <f>IFERROR(+VLOOKUP("LEINSX"&amp;A337,'Main File'!A:O,15,0),0)</f>
        <v>0</v>
      </c>
    </row>
    <row r="338" spans="1:11" x14ac:dyDescent="0.25">
      <c r="A338" s="9">
        <f t="shared" si="5"/>
        <v>43525</v>
      </c>
      <c r="B338" s="26">
        <f>IFERROR(+VLOOKUP("LEINSX"&amp;A338,'Main File'!A:O,6,0),0)</f>
        <v>0</v>
      </c>
      <c r="C338" s="26">
        <f>IFERROR(+VLOOKUP("LEINSX"&amp;A338,'Main File'!A:O,7,0),0)</f>
        <v>0</v>
      </c>
      <c r="D338" s="26">
        <f>IFERROR(+VLOOKUP("LEINSX"&amp;A338,'Main File'!A:O,8,0),0)</f>
        <v>0</v>
      </c>
      <c r="E338" s="26">
        <f>IFERROR(+VLOOKUP("LEINSX"&amp;A338,'Main File'!A:O,9,0),0)</f>
        <v>0</v>
      </c>
      <c r="F338" s="26">
        <f>IFERROR(+VLOOKUP("LEINSX"&amp;A338,'Main File'!A:O,10,0),0)</f>
        <v>0</v>
      </c>
      <c r="G338" s="26">
        <f>IFERROR(+VLOOKUP("LEINSX"&amp;A338,'Main File'!A:O,11,0),0)</f>
        <v>0</v>
      </c>
      <c r="H338" s="26">
        <f>IFERROR(+VLOOKUP("LEINSX"&amp;A338,'Main File'!A:O,12,0),0)</f>
        <v>0</v>
      </c>
      <c r="I338" s="26">
        <f>IFERROR(+VLOOKUP("LEINSX"&amp;A338,'Main File'!A:O,13,0),0)</f>
        <v>0</v>
      </c>
      <c r="J338" s="26">
        <f>IFERROR(+VLOOKUP("LEINSX"&amp;A338,'Main File'!A:O,14,0),0)</f>
        <v>0</v>
      </c>
      <c r="K338" s="26">
        <f>IFERROR(+VLOOKUP("LEINSX"&amp;A338,'Main File'!A:O,15,0),0)</f>
        <v>0</v>
      </c>
    </row>
    <row r="339" spans="1:11" x14ac:dyDescent="0.25">
      <c r="A339" s="9">
        <f t="shared" si="5"/>
        <v>43526</v>
      </c>
      <c r="B339" s="26">
        <f>IFERROR(+VLOOKUP("LEINSX"&amp;A339,'Main File'!A:O,6,0),0)</f>
        <v>0</v>
      </c>
      <c r="C339" s="26">
        <f>IFERROR(+VLOOKUP("LEINSX"&amp;A339,'Main File'!A:O,7,0),0)</f>
        <v>0</v>
      </c>
      <c r="D339" s="26">
        <f>IFERROR(+VLOOKUP("LEINSX"&amp;A339,'Main File'!A:O,8,0),0)</f>
        <v>0</v>
      </c>
      <c r="E339" s="26">
        <f>IFERROR(+VLOOKUP("LEINSX"&amp;A339,'Main File'!A:O,9,0),0)</f>
        <v>0</v>
      </c>
      <c r="F339" s="26">
        <f>IFERROR(+VLOOKUP("LEINSX"&amp;A339,'Main File'!A:O,10,0),0)</f>
        <v>0</v>
      </c>
      <c r="G339" s="26">
        <f>IFERROR(+VLOOKUP("LEINSX"&amp;A339,'Main File'!A:O,11,0),0)</f>
        <v>0</v>
      </c>
      <c r="H339" s="26">
        <f>IFERROR(+VLOOKUP("LEINSX"&amp;A339,'Main File'!A:O,12,0),0)</f>
        <v>0</v>
      </c>
      <c r="I339" s="26">
        <f>IFERROR(+VLOOKUP("LEINSX"&amp;A339,'Main File'!A:O,13,0),0)</f>
        <v>0</v>
      </c>
      <c r="J339" s="26">
        <f>IFERROR(+VLOOKUP("LEINSX"&amp;A339,'Main File'!A:O,14,0),0)</f>
        <v>0</v>
      </c>
      <c r="K339" s="26">
        <f>IFERROR(+VLOOKUP("LEINSX"&amp;A339,'Main File'!A:O,15,0),0)</f>
        <v>0</v>
      </c>
    </row>
    <row r="340" spans="1:11" x14ac:dyDescent="0.25">
      <c r="A340" s="9">
        <f t="shared" si="5"/>
        <v>43527</v>
      </c>
      <c r="B340" s="26">
        <f>IFERROR(+VLOOKUP("LEINSX"&amp;A340,'Main File'!A:O,6,0),0)</f>
        <v>0</v>
      </c>
      <c r="C340" s="26">
        <f>IFERROR(+VLOOKUP("LEINSX"&amp;A340,'Main File'!A:O,7,0),0)</f>
        <v>0</v>
      </c>
      <c r="D340" s="26">
        <f>IFERROR(+VLOOKUP("LEINSX"&amp;A340,'Main File'!A:O,8,0),0)</f>
        <v>0</v>
      </c>
      <c r="E340" s="26">
        <f>IFERROR(+VLOOKUP("LEINSX"&amp;A340,'Main File'!A:O,9,0),0)</f>
        <v>0</v>
      </c>
      <c r="F340" s="26">
        <f>IFERROR(+VLOOKUP("LEINSX"&amp;A340,'Main File'!A:O,10,0),0)</f>
        <v>0</v>
      </c>
      <c r="G340" s="26">
        <f>IFERROR(+VLOOKUP("LEINSX"&amp;A340,'Main File'!A:O,11,0),0)</f>
        <v>0</v>
      </c>
      <c r="H340" s="26">
        <f>IFERROR(+VLOOKUP("LEINSX"&amp;A340,'Main File'!A:O,12,0),0)</f>
        <v>0</v>
      </c>
      <c r="I340" s="26">
        <f>IFERROR(+VLOOKUP("LEINSX"&amp;A340,'Main File'!A:O,13,0),0)</f>
        <v>0</v>
      </c>
      <c r="J340" s="26">
        <f>IFERROR(+VLOOKUP("LEINSX"&amp;A340,'Main File'!A:O,14,0),0)</f>
        <v>0</v>
      </c>
      <c r="K340" s="26">
        <f>IFERROR(+VLOOKUP("LEINSX"&amp;A340,'Main File'!A:O,15,0),0)</f>
        <v>0</v>
      </c>
    </row>
    <row r="341" spans="1:11" x14ac:dyDescent="0.25">
      <c r="A341" s="9">
        <f t="shared" si="5"/>
        <v>43528</v>
      </c>
      <c r="B341" s="26">
        <f>IFERROR(+VLOOKUP("LEINSX"&amp;A341,'Main File'!A:O,6,0),0)</f>
        <v>0</v>
      </c>
      <c r="C341" s="26">
        <f>IFERROR(+VLOOKUP("LEINSX"&amp;A341,'Main File'!A:O,7,0),0)</f>
        <v>0</v>
      </c>
      <c r="D341" s="26">
        <f>IFERROR(+VLOOKUP("LEINSX"&amp;A341,'Main File'!A:O,8,0),0)</f>
        <v>0</v>
      </c>
      <c r="E341" s="26">
        <f>IFERROR(+VLOOKUP("LEINSX"&amp;A341,'Main File'!A:O,9,0),0)</f>
        <v>0</v>
      </c>
      <c r="F341" s="26">
        <f>IFERROR(+VLOOKUP("LEINSX"&amp;A341,'Main File'!A:O,10,0),0)</f>
        <v>0</v>
      </c>
      <c r="G341" s="26">
        <f>IFERROR(+VLOOKUP("LEINSX"&amp;A341,'Main File'!A:O,11,0),0)</f>
        <v>0</v>
      </c>
      <c r="H341" s="26">
        <f>IFERROR(+VLOOKUP("LEINSX"&amp;A341,'Main File'!A:O,12,0),0)</f>
        <v>0</v>
      </c>
      <c r="I341" s="26">
        <f>IFERROR(+VLOOKUP("LEINSX"&amp;A341,'Main File'!A:O,13,0),0)</f>
        <v>0</v>
      </c>
      <c r="J341" s="26">
        <f>IFERROR(+VLOOKUP("LEINSX"&amp;A341,'Main File'!A:O,14,0),0)</f>
        <v>0</v>
      </c>
      <c r="K341" s="26">
        <f>IFERROR(+VLOOKUP("LEINSX"&amp;A341,'Main File'!A:O,15,0),0)</f>
        <v>0</v>
      </c>
    </row>
    <row r="342" spans="1:11" x14ac:dyDescent="0.25">
      <c r="A342" s="9">
        <f t="shared" si="5"/>
        <v>43529</v>
      </c>
      <c r="B342" s="26">
        <f>IFERROR(+VLOOKUP("LEINSX"&amp;A342,'Main File'!A:O,6,0),0)</f>
        <v>0</v>
      </c>
      <c r="C342" s="26">
        <f>IFERROR(+VLOOKUP("LEINSX"&amp;A342,'Main File'!A:O,7,0),0)</f>
        <v>0</v>
      </c>
      <c r="D342" s="26">
        <f>IFERROR(+VLOOKUP("LEINSX"&amp;A342,'Main File'!A:O,8,0),0)</f>
        <v>0</v>
      </c>
      <c r="E342" s="26">
        <f>IFERROR(+VLOOKUP("LEINSX"&amp;A342,'Main File'!A:O,9,0),0)</f>
        <v>0</v>
      </c>
      <c r="F342" s="26">
        <f>IFERROR(+VLOOKUP("LEINSX"&amp;A342,'Main File'!A:O,10,0),0)</f>
        <v>0</v>
      </c>
      <c r="G342" s="26">
        <f>IFERROR(+VLOOKUP("LEINSX"&amp;A342,'Main File'!A:O,11,0),0)</f>
        <v>0</v>
      </c>
      <c r="H342" s="26">
        <f>IFERROR(+VLOOKUP("LEINSX"&amp;A342,'Main File'!A:O,12,0),0)</f>
        <v>0</v>
      </c>
      <c r="I342" s="26">
        <f>IFERROR(+VLOOKUP("LEINSX"&amp;A342,'Main File'!A:O,13,0),0)</f>
        <v>0</v>
      </c>
      <c r="J342" s="26">
        <f>IFERROR(+VLOOKUP("LEINSX"&amp;A342,'Main File'!A:O,14,0),0)</f>
        <v>0</v>
      </c>
      <c r="K342" s="26">
        <f>IFERROR(+VLOOKUP("LEINSX"&amp;A342,'Main File'!A:O,15,0),0)</f>
        <v>0</v>
      </c>
    </row>
    <row r="343" spans="1:11" x14ac:dyDescent="0.25">
      <c r="A343" s="9">
        <f t="shared" si="5"/>
        <v>43530</v>
      </c>
      <c r="B343" s="26">
        <f>IFERROR(+VLOOKUP("LEINSX"&amp;A343,'Main File'!A:O,6,0),0)</f>
        <v>0</v>
      </c>
      <c r="C343" s="26">
        <f>IFERROR(+VLOOKUP("LEINSX"&amp;A343,'Main File'!A:O,7,0),0)</f>
        <v>0</v>
      </c>
      <c r="D343" s="26">
        <f>IFERROR(+VLOOKUP("LEINSX"&amp;A343,'Main File'!A:O,8,0),0)</f>
        <v>0</v>
      </c>
      <c r="E343" s="26">
        <f>IFERROR(+VLOOKUP("LEINSX"&amp;A343,'Main File'!A:O,9,0),0)</f>
        <v>0</v>
      </c>
      <c r="F343" s="26">
        <f>IFERROR(+VLOOKUP("LEINSX"&amp;A343,'Main File'!A:O,10,0),0)</f>
        <v>0</v>
      </c>
      <c r="G343" s="26">
        <f>IFERROR(+VLOOKUP("LEINSX"&amp;A343,'Main File'!A:O,11,0),0)</f>
        <v>0</v>
      </c>
      <c r="H343" s="26">
        <f>IFERROR(+VLOOKUP("LEINSX"&amp;A343,'Main File'!A:O,12,0),0)</f>
        <v>0</v>
      </c>
      <c r="I343" s="26">
        <f>IFERROR(+VLOOKUP("LEINSX"&amp;A343,'Main File'!A:O,13,0),0)</f>
        <v>0</v>
      </c>
      <c r="J343" s="26">
        <f>IFERROR(+VLOOKUP("LEINSX"&amp;A343,'Main File'!A:O,14,0),0)</f>
        <v>0</v>
      </c>
      <c r="K343" s="26">
        <f>IFERROR(+VLOOKUP("LEINSX"&amp;A343,'Main File'!A:O,15,0),0)</f>
        <v>0</v>
      </c>
    </row>
    <row r="344" spans="1:11" x14ac:dyDescent="0.25">
      <c r="A344" s="9">
        <f t="shared" si="5"/>
        <v>43531</v>
      </c>
      <c r="B344" s="26">
        <f>IFERROR(+VLOOKUP("LEINSX"&amp;A344,'Main File'!A:O,6,0),0)</f>
        <v>0</v>
      </c>
      <c r="C344" s="26">
        <f>IFERROR(+VLOOKUP("LEINSX"&amp;A344,'Main File'!A:O,7,0),0)</f>
        <v>0</v>
      </c>
      <c r="D344" s="26">
        <f>IFERROR(+VLOOKUP("LEINSX"&amp;A344,'Main File'!A:O,8,0),0)</f>
        <v>0</v>
      </c>
      <c r="E344" s="26">
        <f>IFERROR(+VLOOKUP("LEINSX"&amp;A344,'Main File'!A:O,9,0),0)</f>
        <v>0</v>
      </c>
      <c r="F344" s="26">
        <f>IFERROR(+VLOOKUP("LEINSX"&amp;A344,'Main File'!A:O,10,0),0)</f>
        <v>0</v>
      </c>
      <c r="G344" s="26">
        <f>IFERROR(+VLOOKUP("LEINSX"&amp;A344,'Main File'!A:O,11,0),0)</f>
        <v>0</v>
      </c>
      <c r="H344" s="26">
        <f>IFERROR(+VLOOKUP("LEINSX"&amp;A344,'Main File'!A:O,12,0),0)</f>
        <v>0</v>
      </c>
      <c r="I344" s="26">
        <f>IFERROR(+VLOOKUP("LEINSX"&amp;A344,'Main File'!A:O,13,0),0)</f>
        <v>0</v>
      </c>
      <c r="J344" s="26">
        <f>IFERROR(+VLOOKUP("LEINSX"&amp;A344,'Main File'!A:O,14,0),0)</f>
        <v>0</v>
      </c>
      <c r="K344" s="26">
        <f>IFERROR(+VLOOKUP("LEINSX"&amp;A344,'Main File'!A:O,15,0),0)</f>
        <v>0</v>
      </c>
    </row>
    <row r="345" spans="1:11" x14ac:dyDescent="0.25">
      <c r="A345" s="9">
        <f t="shared" si="5"/>
        <v>43532</v>
      </c>
      <c r="B345" s="26">
        <f>IFERROR(+VLOOKUP("LEINSX"&amp;A345,'Main File'!A:O,6,0),0)</f>
        <v>0</v>
      </c>
      <c r="C345" s="26">
        <f>IFERROR(+VLOOKUP("LEINSX"&amp;A345,'Main File'!A:O,7,0),0)</f>
        <v>0</v>
      </c>
      <c r="D345" s="26">
        <f>IFERROR(+VLOOKUP("LEINSX"&amp;A345,'Main File'!A:O,8,0),0)</f>
        <v>0</v>
      </c>
      <c r="E345" s="26">
        <f>IFERROR(+VLOOKUP("LEINSX"&amp;A345,'Main File'!A:O,9,0),0)</f>
        <v>0</v>
      </c>
      <c r="F345" s="26">
        <f>IFERROR(+VLOOKUP("LEINSX"&amp;A345,'Main File'!A:O,10,0),0)</f>
        <v>0</v>
      </c>
      <c r="G345" s="26">
        <f>IFERROR(+VLOOKUP("LEINSX"&amp;A345,'Main File'!A:O,11,0),0)</f>
        <v>0</v>
      </c>
      <c r="H345" s="26">
        <f>IFERROR(+VLOOKUP("LEINSX"&amp;A345,'Main File'!A:O,12,0),0)</f>
        <v>0</v>
      </c>
      <c r="I345" s="26">
        <f>IFERROR(+VLOOKUP("LEINSX"&amp;A345,'Main File'!A:O,13,0),0)</f>
        <v>0</v>
      </c>
      <c r="J345" s="26">
        <f>IFERROR(+VLOOKUP("LEINSX"&amp;A345,'Main File'!A:O,14,0),0)</f>
        <v>0</v>
      </c>
      <c r="K345" s="26">
        <f>IFERROR(+VLOOKUP("LEINSX"&amp;A345,'Main File'!A:O,15,0),0)</f>
        <v>0</v>
      </c>
    </row>
    <row r="346" spans="1:11" x14ac:dyDescent="0.25">
      <c r="A346" s="9">
        <f t="shared" si="5"/>
        <v>43533</v>
      </c>
      <c r="B346" s="26">
        <f>IFERROR(+VLOOKUP("LEINSX"&amp;A346,'Main File'!A:O,6,0),0)</f>
        <v>0</v>
      </c>
      <c r="C346" s="26">
        <f>IFERROR(+VLOOKUP("LEINSX"&amp;A346,'Main File'!A:O,7,0),0)</f>
        <v>0</v>
      </c>
      <c r="D346" s="26">
        <f>IFERROR(+VLOOKUP("LEINSX"&amp;A346,'Main File'!A:O,8,0),0)</f>
        <v>0</v>
      </c>
      <c r="E346" s="26">
        <f>IFERROR(+VLOOKUP("LEINSX"&amp;A346,'Main File'!A:O,9,0),0)</f>
        <v>0</v>
      </c>
      <c r="F346" s="26">
        <f>IFERROR(+VLOOKUP("LEINSX"&amp;A346,'Main File'!A:O,10,0),0)</f>
        <v>0</v>
      </c>
      <c r="G346" s="26">
        <f>IFERROR(+VLOOKUP("LEINSX"&amp;A346,'Main File'!A:O,11,0),0)</f>
        <v>0</v>
      </c>
      <c r="H346" s="26">
        <f>IFERROR(+VLOOKUP("LEINSX"&amp;A346,'Main File'!A:O,12,0),0)</f>
        <v>0</v>
      </c>
      <c r="I346" s="26">
        <f>IFERROR(+VLOOKUP("LEINSX"&amp;A346,'Main File'!A:O,13,0),0)</f>
        <v>0</v>
      </c>
      <c r="J346" s="26">
        <f>IFERROR(+VLOOKUP("LEINSX"&amp;A346,'Main File'!A:O,14,0),0)</f>
        <v>0</v>
      </c>
      <c r="K346" s="26">
        <f>IFERROR(+VLOOKUP("LEINSX"&amp;A346,'Main File'!A:O,15,0),0)</f>
        <v>0</v>
      </c>
    </row>
    <row r="347" spans="1:11" x14ac:dyDescent="0.25">
      <c r="A347" s="9">
        <f t="shared" si="5"/>
        <v>43534</v>
      </c>
      <c r="B347" s="26">
        <f>IFERROR(+VLOOKUP("LEINSX"&amp;A347,'Main File'!A:O,6,0),0)</f>
        <v>0</v>
      </c>
      <c r="C347" s="26">
        <f>IFERROR(+VLOOKUP("LEINSX"&amp;A347,'Main File'!A:O,7,0),0)</f>
        <v>0</v>
      </c>
      <c r="D347" s="26">
        <f>IFERROR(+VLOOKUP("LEINSX"&amp;A347,'Main File'!A:O,8,0),0)</f>
        <v>0</v>
      </c>
      <c r="E347" s="26">
        <f>IFERROR(+VLOOKUP("LEINSX"&amp;A347,'Main File'!A:O,9,0),0)</f>
        <v>0</v>
      </c>
      <c r="F347" s="26">
        <f>IFERROR(+VLOOKUP("LEINSX"&amp;A347,'Main File'!A:O,10,0),0)</f>
        <v>0</v>
      </c>
      <c r="G347" s="26">
        <f>IFERROR(+VLOOKUP("LEINSX"&amp;A347,'Main File'!A:O,11,0),0)</f>
        <v>0</v>
      </c>
      <c r="H347" s="26">
        <f>IFERROR(+VLOOKUP("LEINSX"&amp;A347,'Main File'!A:O,12,0),0)</f>
        <v>0</v>
      </c>
      <c r="I347" s="26">
        <f>IFERROR(+VLOOKUP("LEINSX"&amp;A347,'Main File'!A:O,13,0),0)</f>
        <v>0</v>
      </c>
      <c r="J347" s="26">
        <f>IFERROR(+VLOOKUP("LEINSX"&amp;A347,'Main File'!A:O,14,0),0)</f>
        <v>0</v>
      </c>
      <c r="K347" s="26">
        <f>IFERROR(+VLOOKUP("LEINSX"&amp;A347,'Main File'!A:O,15,0),0)</f>
        <v>0</v>
      </c>
    </row>
    <row r="348" spans="1:11" x14ac:dyDescent="0.25">
      <c r="A348" s="9">
        <f t="shared" si="5"/>
        <v>43535</v>
      </c>
      <c r="B348" s="26">
        <f>IFERROR(+VLOOKUP("LEINSX"&amp;A348,'Main File'!A:O,6,0),0)</f>
        <v>0</v>
      </c>
      <c r="C348" s="26">
        <f>IFERROR(+VLOOKUP("LEINSX"&amp;A348,'Main File'!A:O,7,0),0)</f>
        <v>0</v>
      </c>
      <c r="D348" s="26">
        <f>IFERROR(+VLOOKUP("LEINSX"&amp;A348,'Main File'!A:O,8,0),0)</f>
        <v>0</v>
      </c>
      <c r="E348" s="26">
        <f>IFERROR(+VLOOKUP("LEINSX"&amp;A348,'Main File'!A:O,9,0),0)</f>
        <v>0</v>
      </c>
      <c r="F348" s="26">
        <f>IFERROR(+VLOOKUP("LEINSX"&amp;A348,'Main File'!A:O,10,0),0)</f>
        <v>0</v>
      </c>
      <c r="G348" s="26">
        <f>IFERROR(+VLOOKUP("LEINSX"&amp;A348,'Main File'!A:O,11,0),0)</f>
        <v>0</v>
      </c>
      <c r="H348" s="26">
        <f>IFERROR(+VLOOKUP("LEINSX"&amp;A348,'Main File'!A:O,12,0),0)</f>
        <v>0</v>
      </c>
      <c r="I348" s="26">
        <f>IFERROR(+VLOOKUP("LEINSX"&amp;A348,'Main File'!A:O,13,0),0)</f>
        <v>0</v>
      </c>
      <c r="J348" s="26">
        <f>IFERROR(+VLOOKUP("LEINSX"&amp;A348,'Main File'!A:O,14,0),0)</f>
        <v>0</v>
      </c>
      <c r="K348" s="26">
        <f>IFERROR(+VLOOKUP("LEINSX"&amp;A348,'Main File'!A:O,15,0),0)</f>
        <v>0</v>
      </c>
    </row>
    <row r="349" spans="1:11" x14ac:dyDescent="0.25">
      <c r="A349" s="9">
        <f t="shared" si="5"/>
        <v>43536</v>
      </c>
      <c r="B349" s="26">
        <f>IFERROR(+VLOOKUP("LEINSX"&amp;A349,'Main File'!A:O,6,0),0)</f>
        <v>0</v>
      </c>
      <c r="C349" s="26">
        <f>IFERROR(+VLOOKUP("LEINSX"&amp;A349,'Main File'!A:O,7,0),0)</f>
        <v>0</v>
      </c>
      <c r="D349" s="26">
        <f>IFERROR(+VLOOKUP("LEINSX"&amp;A349,'Main File'!A:O,8,0),0)</f>
        <v>0</v>
      </c>
      <c r="E349" s="26">
        <f>IFERROR(+VLOOKUP("LEINSX"&amp;A349,'Main File'!A:O,9,0),0)</f>
        <v>0</v>
      </c>
      <c r="F349" s="26">
        <f>IFERROR(+VLOOKUP("LEINSX"&amp;A349,'Main File'!A:O,10,0),0)</f>
        <v>0</v>
      </c>
      <c r="G349" s="26">
        <f>IFERROR(+VLOOKUP("LEINSX"&amp;A349,'Main File'!A:O,11,0),0)</f>
        <v>0</v>
      </c>
      <c r="H349" s="26">
        <f>IFERROR(+VLOOKUP("LEINSX"&amp;A349,'Main File'!A:O,12,0),0)</f>
        <v>0</v>
      </c>
      <c r="I349" s="26">
        <f>IFERROR(+VLOOKUP("LEINSX"&amp;A349,'Main File'!A:O,13,0),0)</f>
        <v>0</v>
      </c>
      <c r="J349" s="26">
        <f>IFERROR(+VLOOKUP("LEINSX"&amp;A349,'Main File'!A:O,14,0),0)</f>
        <v>0</v>
      </c>
      <c r="K349" s="26">
        <f>IFERROR(+VLOOKUP("LEINSX"&amp;A349,'Main File'!A:O,15,0),0)</f>
        <v>0</v>
      </c>
    </row>
    <row r="350" spans="1:11" x14ac:dyDescent="0.25">
      <c r="A350" s="9">
        <f t="shared" si="5"/>
        <v>43537</v>
      </c>
      <c r="B350" s="26">
        <f>IFERROR(+VLOOKUP("LEINSX"&amp;A350,'Main File'!A:O,6,0),0)</f>
        <v>0</v>
      </c>
      <c r="C350" s="26">
        <f>IFERROR(+VLOOKUP("LEINSX"&amp;A350,'Main File'!A:O,7,0),0)</f>
        <v>0</v>
      </c>
      <c r="D350" s="26">
        <f>IFERROR(+VLOOKUP("LEINSX"&amp;A350,'Main File'!A:O,8,0),0)</f>
        <v>0</v>
      </c>
      <c r="E350" s="26">
        <f>IFERROR(+VLOOKUP("LEINSX"&amp;A350,'Main File'!A:O,9,0),0)</f>
        <v>0</v>
      </c>
      <c r="F350" s="26">
        <f>IFERROR(+VLOOKUP("LEINSX"&amp;A350,'Main File'!A:O,10,0),0)</f>
        <v>0</v>
      </c>
      <c r="G350" s="26">
        <f>IFERROR(+VLOOKUP("LEINSX"&amp;A350,'Main File'!A:O,11,0),0)</f>
        <v>0</v>
      </c>
      <c r="H350" s="26">
        <f>IFERROR(+VLOOKUP("LEINSX"&amp;A350,'Main File'!A:O,12,0),0)</f>
        <v>0</v>
      </c>
      <c r="I350" s="26">
        <f>IFERROR(+VLOOKUP("LEINSX"&amp;A350,'Main File'!A:O,13,0),0)</f>
        <v>0</v>
      </c>
      <c r="J350" s="26">
        <f>IFERROR(+VLOOKUP("LEINSX"&amp;A350,'Main File'!A:O,14,0),0)</f>
        <v>0</v>
      </c>
      <c r="K350" s="26">
        <f>IFERROR(+VLOOKUP("LEINSX"&amp;A350,'Main File'!A:O,15,0),0)</f>
        <v>0</v>
      </c>
    </row>
    <row r="351" spans="1:11" x14ac:dyDescent="0.25">
      <c r="A351" s="9">
        <f t="shared" si="5"/>
        <v>43538</v>
      </c>
      <c r="B351" s="26">
        <f>IFERROR(+VLOOKUP("LEINSX"&amp;A351,'Main File'!A:O,6,0),0)</f>
        <v>0</v>
      </c>
      <c r="C351" s="26">
        <f>IFERROR(+VLOOKUP("LEINSX"&amp;A351,'Main File'!A:O,7,0),0)</f>
        <v>0</v>
      </c>
      <c r="D351" s="26">
        <f>IFERROR(+VLOOKUP("LEINSX"&amp;A351,'Main File'!A:O,8,0),0)</f>
        <v>0</v>
      </c>
      <c r="E351" s="26">
        <f>IFERROR(+VLOOKUP("LEINSX"&amp;A351,'Main File'!A:O,9,0),0)</f>
        <v>0</v>
      </c>
      <c r="F351" s="26">
        <f>IFERROR(+VLOOKUP("LEINSX"&amp;A351,'Main File'!A:O,10,0),0)</f>
        <v>0</v>
      </c>
      <c r="G351" s="26">
        <f>IFERROR(+VLOOKUP("LEINSX"&amp;A351,'Main File'!A:O,11,0),0)</f>
        <v>0</v>
      </c>
      <c r="H351" s="26">
        <f>IFERROR(+VLOOKUP("LEINSX"&amp;A351,'Main File'!A:O,12,0),0)</f>
        <v>0</v>
      </c>
      <c r="I351" s="26">
        <f>IFERROR(+VLOOKUP("LEINSX"&amp;A351,'Main File'!A:O,13,0),0)</f>
        <v>0</v>
      </c>
      <c r="J351" s="26">
        <f>IFERROR(+VLOOKUP("LEINSX"&amp;A351,'Main File'!A:O,14,0),0)</f>
        <v>0</v>
      </c>
      <c r="K351" s="26">
        <f>IFERROR(+VLOOKUP("LEINSX"&amp;A351,'Main File'!A:O,15,0),0)</f>
        <v>0</v>
      </c>
    </row>
    <row r="352" spans="1:11" x14ac:dyDescent="0.25">
      <c r="A352" s="9">
        <f t="shared" si="5"/>
        <v>43539</v>
      </c>
      <c r="B352" s="26">
        <f>IFERROR(+VLOOKUP("LEINSX"&amp;A352,'Main File'!A:O,6,0),0)</f>
        <v>0</v>
      </c>
      <c r="C352" s="26">
        <f>IFERROR(+VLOOKUP("LEINSX"&amp;A352,'Main File'!A:O,7,0),0)</f>
        <v>0</v>
      </c>
      <c r="D352" s="26">
        <f>IFERROR(+VLOOKUP("LEINSX"&amp;A352,'Main File'!A:O,8,0),0)</f>
        <v>0</v>
      </c>
      <c r="E352" s="26">
        <f>IFERROR(+VLOOKUP("LEINSX"&amp;A352,'Main File'!A:O,9,0),0)</f>
        <v>0</v>
      </c>
      <c r="F352" s="26">
        <f>IFERROR(+VLOOKUP("LEINSX"&amp;A352,'Main File'!A:O,10,0),0)</f>
        <v>0</v>
      </c>
      <c r="G352" s="26">
        <f>IFERROR(+VLOOKUP("LEINSX"&amp;A352,'Main File'!A:O,11,0),0)</f>
        <v>0</v>
      </c>
      <c r="H352" s="26">
        <f>IFERROR(+VLOOKUP("LEINSX"&amp;A352,'Main File'!A:O,12,0),0)</f>
        <v>0</v>
      </c>
      <c r="I352" s="26">
        <f>IFERROR(+VLOOKUP("LEINSX"&amp;A352,'Main File'!A:O,13,0),0)</f>
        <v>0</v>
      </c>
      <c r="J352" s="26">
        <f>IFERROR(+VLOOKUP("LEINSX"&amp;A352,'Main File'!A:O,14,0),0)</f>
        <v>0</v>
      </c>
      <c r="K352" s="26">
        <f>IFERROR(+VLOOKUP("LEINSX"&amp;A352,'Main File'!A:O,15,0),0)</f>
        <v>0</v>
      </c>
    </row>
    <row r="353" spans="1:11" x14ac:dyDescent="0.25">
      <c r="A353" s="9">
        <f t="shared" si="5"/>
        <v>43540</v>
      </c>
      <c r="B353" s="26">
        <f>IFERROR(+VLOOKUP("LEINSX"&amp;A353,'Main File'!A:O,6,0),0)</f>
        <v>0</v>
      </c>
      <c r="C353" s="26">
        <f>IFERROR(+VLOOKUP("LEINSX"&amp;A353,'Main File'!A:O,7,0),0)</f>
        <v>0</v>
      </c>
      <c r="D353" s="26">
        <f>IFERROR(+VLOOKUP("LEINSX"&amp;A353,'Main File'!A:O,8,0),0)</f>
        <v>0</v>
      </c>
      <c r="E353" s="26">
        <f>IFERROR(+VLOOKUP("LEINSX"&amp;A353,'Main File'!A:O,9,0),0)</f>
        <v>0</v>
      </c>
      <c r="F353" s="26">
        <f>IFERROR(+VLOOKUP("LEINSX"&amp;A353,'Main File'!A:O,10,0),0)</f>
        <v>0</v>
      </c>
      <c r="G353" s="26">
        <f>IFERROR(+VLOOKUP("LEINSX"&amp;A353,'Main File'!A:O,11,0),0)</f>
        <v>0</v>
      </c>
      <c r="H353" s="26">
        <f>IFERROR(+VLOOKUP("LEINSX"&amp;A353,'Main File'!A:O,12,0),0)</f>
        <v>0</v>
      </c>
      <c r="I353" s="26">
        <f>IFERROR(+VLOOKUP("LEINSX"&amp;A353,'Main File'!A:O,13,0),0)</f>
        <v>0</v>
      </c>
      <c r="J353" s="26">
        <f>IFERROR(+VLOOKUP("LEINSX"&amp;A353,'Main File'!A:O,14,0),0)</f>
        <v>0</v>
      </c>
      <c r="K353" s="26">
        <f>IFERROR(+VLOOKUP("LEINSX"&amp;A353,'Main File'!A:O,15,0),0)</f>
        <v>0</v>
      </c>
    </row>
    <row r="354" spans="1:11" x14ac:dyDescent="0.25">
      <c r="A354" s="9">
        <f t="shared" si="5"/>
        <v>43541</v>
      </c>
      <c r="B354" s="26">
        <f>IFERROR(+VLOOKUP("LEINSX"&amp;A354,'Main File'!A:O,6,0),0)</f>
        <v>0</v>
      </c>
      <c r="C354" s="26">
        <f>IFERROR(+VLOOKUP("LEINSX"&amp;A354,'Main File'!A:O,7,0),0)</f>
        <v>0</v>
      </c>
      <c r="D354" s="26">
        <f>IFERROR(+VLOOKUP("LEINSX"&amp;A354,'Main File'!A:O,8,0),0)</f>
        <v>0</v>
      </c>
      <c r="E354" s="26">
        <f>IFERROR(+VLOOKUP("LEINSX"&amp;A354,'Main File'!A:O,9,0),0)</f>
        <v>0</v>
      </c>
      <c r="F354" s="26">
        <f>IFERROR(+VLOOKUP("LEINSX"&amp;A354,'Main File'!A:O,10,0),0)</f>
        <v>0</v>
      </c>
      <c r="G354" s="26">
        <f>IFERROR(+VLOOKUP("LEINSX"&amp;A354,'Main File'!A:O,11,0),0)</f>
        <v>0</v>
      </c>
      <c r="H354" s="26">
        <f>IFERROR(+VLOOKUP("LEINSX"&amp;A354,'Main File'!A:O,12,0),0)</f>
        <v>0</v>
      </c>
      <c r="I354" s="26">
        <f>IFERROR(+VLOOKUP("LEINSX"&amp;A354,'Main File'!A:O,13,0),0)</f>
        <v>0</v>
      </c>
      <c r="J354" s="26">
        <f>IFERROR(+VLOOKUP("LEINSX"&amp;A354,'Main File'!A:O,14,0),0)</f>
        <v>0</v>
      </c>
      <c r="K354" s="26">
        <f>IFERROR(+VLOOKUP("LEINSX"&amp;A354,'Main File'!A:O,15,0),0)</f>
        <v>0</v>
      </c>
    </row>
    <row r="355" spans="1:11" x14ac:dyDescent="0.25">
      <c r="A355" s="9">
        <f t="shared" si="5"/>
        <v>43542</v>
      </c>
      <c r="B355" s="26">
        <f>IFERROR(+VLOOKUP("LEINSX"&amp;A355,'Main File'!A:O,6,0),0)</f>
        <v>0</v>
      </c>
      <c r="C355" s="26">
        <f>IFERROR(+VLOOKUP("LEINSX"&amp;A355,'Main File'!A:O,7,0),0)</f>
        <v>0</v>
      </c>
      <c r="D355" s="26">
        <f>IFERROR(+VLOOKUP("LEINSX"&amp;A355,'Main File'!A:O,8,0),0)</f>
        <v>0</v>
      </c>
      <c r="E355" s="26">
        <f>IFERROR(+VLOOKUP("LEINSX"&amp;A355,'Main File'!A:O,9,0),0)</f>
        <v>0</v>
      </c>
      <c r="F355" s="26">
        <f>IFERROR(+VLOOKUP("LEINSX"&amp;A355,'Main File'!A:O,10,0),0)</f>
        <v>0</v>
      </c>
      <c r="G355" s="26">
        <f>IFERROR(+VLOOKUP("LEINSX"&amp;A355,'Main File'!A:O,11,0),0)</f>
        <v>0</v>
      </c>
      <c r="H355" s="26">
        <f>IFERROR(+VLOOKUP("LEINSX"&amp;A355,'Main File'!A:O,12,0),0)</f>
        <v>0</v>
      </c>
      <c r="I355" s="26">
        <f>IFERROR(+VLOOKUP("LEINSX"&amp;A355,'Main File'!A:O,13,0),0)</f>
        <v>0</v>
      </c>
      <c r="J355" s="26">
        <f>IFERROR(+VLOOKUP("LEINSX"&amp;A355,'Main File'!A:O,14,0),0)</f>
        <v>0</v>
      </c>
      <c r="K355" s="26">
        <f>IFERROR(+VLOOKUP("LEINSX"&amp;A355,'Main File'!A:O,15,0),0)</f>
        <v>0</v>
      </c>
    </row>
    <row r="356" spans="1:11" x14ac:dyDescent="0.25">
      <c r="A356" s="9">
        <f t="shared" si="5"/>
        <v>43543</v>
      </c>
      <c r="B356" s="26">
        <f>IFERROR(+VLOOKUP("LEINSX"&amp;A356,'Main File'!A:O,6,0),0)</f>
        <v>0</v>
      </c>
      <c r="C356" s="26">
        <f>IFERROR(+VLOOKUP("LEINSX"&amp;A356,'Main File'!A:O,7,0),0)</f>
        <v>0</v>
      </c>
      <c r="D356" s="26">
        <f>IFERROR(+VLOOKUP("LEINSX"&amp;A356,'Main File'!A:O,8,0),0)</f>
        <v>0</v>
      </c>
      <c r="E356" s="26">
        <f>IFERROR(+VLOOKUP("LEINSX"&amp;A356,'Main File'!A:O,9,0),0)</f>
        <v>0</v>
      </c>
      <c r="F356" s="26">
        <f>IFERROR(+VLOOKUP("LEINSX"&amp;A356,'Main File'!A:O,10,0),0)</f>
        <v>0</v>
      </c>
      <c r="G356" s="26">
        <f>IFERROR(+VLOOKUP("LEINSX"&amp;A356,'Main File'!A:O,11,0),0)</f>
        <v>0</v>
      </c>
      <c r="H356" s="26">
        <f>IFERROR(+VLOOKUP("LEINSX"&amp;A356,'Main File'!A:O,12,0),0)</f>
        <v>0</v>
      </c>
      <c r="I356" s="26">
        <f>IFERROR(+VLOOKUP("LEINSX"&amp;A356,'Main File'!A:O,13,0),0)</f>
        <v>0</v>
      </c>
      <c r="J356" s="26">
        <f>IFERROR(+VLOOKUP("LEINSX"&amp;A356,'Main File'!A:O,14,0),0)</f>
        <v>0</v>
      </c>
      <c r="K356" s="26">
        <f>IFERROR(+VLOOKUP("LEINSX"&amp;A356,'Main File'!A:O,15,0),0)</f>
        <v>0</v>
      </c>
    </row>
    <row r="357" spans="1:11" x14ac:dyDescent="0.25">
      <c r="A357" s="9">
        <f t="shared" si="5"/>
        <v>43544</v>
      </c>
      <c r="B357" s="26">
        <f>IFERROR(+VLOOKUP("LEINSX"&amp;A357,'Main File'!A:O,6,0),0)</f>
        <v>0</v>
      </c>
      <c r="C357" s="26">
        <f>IFERROR(+VLOOKUP("LEINSX"&amp;A357,'Main File'!A:O,7,0),0)</f>
        <v>0</v>
      </c>
      <c r="D357" s="26">
        <f>IFERROR(+VLOOKUP("LEINSX"&amp;A357,'Main File'!A:O,8,0),0)</f>
        <v>0</v>
      </c>
      <c r="E357" s="26">
        <f>IFERROR(+VLOOKUP("LEINSX"&amp;A357,'Main File'!A:O,9,0),0)</f>
        <v>0</v>
      </c>
      <c r="F357" s="26">
        <f>IFERROR(+VLOOKUP("LEINSX"&amp;A357,'Main File'!A:O,10,0),0)</f>
        <v>0</v>
      </c>
      <c r="G357" s="26">
        <f>IFERROR(+VLOOKUP("LEINSX"&amp;A357,'Main File'!A:O,11,0),0)</f>
        <v>0</v>
      </c>
      <c r="H357" s="26">
        <f>IFERROR(+VLOOKUP("LEINSX"&amp;A357,'Main File'!A:O,12,0),0)</f>
        <v>0</v>
      </c>
      <c r="I357" s="26">
        <f>IFERROR(+VLOOKUP("LEINSX"&amp;A357,'Main File'!A:O,13,0),0)</f>
        <v>0</v>
      </c>
      <c r="J357" s="26">
        <f>IFERROR(+VLOOKUP("LEINSX"&amp;A357,'Main File'!A:O,14,0),0)</f>
        <v>0</v>
      </c>
      <c r="K357" s="26">
        <f>IFERROR(+VLOOKUP("LEINSX"&amp;A357,'Main File'!A:O,15,0),0)</f>
        <v>0</v>
      </c>
    </row>
    <row r="358" spans="1:11" x14ac:dyDescent="0.25">
      <c r="A358" s="9">
        <f t="shared" si="5"/>
        <v>43545</v>
      </c>
      <c r="B358" s="26">
        <f>IFERROR(+VLOOKUP("LEINSX"&amp;A358,'Main File'!A:O,6,0),0)</f>
        <v>0</v>
      </c>
      <c r="C358" s="26">
        <f>IFERROR(+VLOOKUP("LEINSX"&amp;A358,'Main File'!A:O,7,0),0)</f>
        <v>0</v>
      </c>
      <c r="D358" s="26">
        <f>IFERROR(+VLOOKUP("LEINSX"&amp;A358,'Main File'!A:O,8,0),0)</f>
        <v>0</v>
      </c>
      <c r="E358" s="26">
        <f>IFERROR(+VLOOKUP("LEINSX"&amp;A358,'Main File'!A:O,9,0),0)</f>
        <v>0</v>
      </c>
      <c r="F358" s="26">
        <f>IFERROR(+VLOOKUP("LEINSX"&amp;A358,'Main File'!A:O,10,0),0)</f>
        <v>0</v>
      </c>
      <c r="G358" s="26">
        <f>IFERROR(+VLOOKUP("LEINSX"&amp;A358,'Main File'!A:O,11,0),0)</f>
        <v>0</v>
      </c>
      <c r="H358" s="26">
        <f>IFERROR(+VLOOKUP("LEINSX"&amp;A358,'Main File'!A:O,12,0),0)</f>
        <v>0</v>
      </c>
      <c r="I358" s="26">
        <f>IFERROR(+VLOOKUP("LEINSX"&amp;A358,'Main File'!A:O,13,0),0)</f>
        <v>0</v>
      </c>
      <c r="J358" s="26">
        <f>IFERROR(+VLOOKUP("LEINSX"&amp;A358,'Main File'!A:O,14,0),0)</f>
        <v>0</v>
      </c>
      <c r="K358" s="26">
        <f>IFERROR(+VLOOKUP("LEINSX"&amp;A358,'Main File'!A:O,15,0),0)</f>
        <v>0</v>
      </c>
    </row>
    <row r="359" spans="1:11" x14ac:dyDescent="0.25">
      <c r="A359" s="9">
        <f t="shared" si="5"/>
        <v>43546</v>
      </c>
      <c r="B359" s="26">
        <f>IFERROR(+VLOOKUP("LEINSX"&amp;A359,'Main File'!A:O,6,0),0)</f>
        <v>0</v>
      </c>
      <c r="C359" s="26">
        <f>IFERROR(+VLOOKUP("LEINSX"&amp;A359,'Main File'!A:O,7,0),0)</f>
        <v>0</v>
      </c>
      <c r="D359" s="26">
        <f>IFERROR(+VLOOKUP("LEINSX"&amp;A359,'Main File'!A:O,8,0),0)</f>
        <v>0</v>
      </c>
      <c r="E359" s="26">
        <f>IFERROR(+VLOOKUP("LEINSX"&amp;A359,'Main File'!A:O,9,0),0)</f>
        <v>0</v>
      </c>
      <c r="F359" s="26">
        <f>IFERROR(+VLOOKUP("LEINSX"&amp;A359,'Main File'!A:O,10,0),0)</f>
        <v>0</v>
      </c>
      <c r="G359" s="26">
        <f>IFERROR(+VLOOKUP("LEINSX"&amp;A359,'Main File'!A:O,11,0),0)</f>
        <v>0</v>
      </c>
      <c r="H359" s="26">
        <f>IFERROR(+VLOOKUP("LEINSX"&amp;A359,'Main File'!A:O,12,0),0)</f>
        <v>0</v>
      </c>
      <c r="I359" s="26">
        <f>IFERROR(+VLOOKUP("LEINSX"&amp;A359,'Main File'!A:O,13,0),0)</f>
        <v>0</v>
      </c>
      <c r="J359" s="26">
        <f>IFERROR(+VLOOKUP("LEINSX"&amp;A359,'Main File'!A:O,14,0),0)</f>
        <v>0</v>
      </c>
      <c r="K359" s="26">
        <f>IFERROR(+VLOOKUP("LEINSX"&amp;A359,'Main File'!A:O,15,0),0)</f>
        <v>0</v>
      </c>
    </row>
    <row r="360" spans="1:11" x14ac:dyDescent="0.25">
      <c r="A360" s="9">
        <f t="shared" si="5"/>
        <v>43547</v>
      </c>
      <c r="B360" s="26">
        <f>IFERROR(+VLOOKUP("LEINSX"&amp;A360,'Main File'!A:O,6,0),0)</f>
        <v>0</v>
      </c>
      <c r="C360" s="26">
        <f>IFERROR(+VLOOKUP("LEINSX"&amp;A360,'Main File'!A:O,7,0),0)</f>
        <v>0</v>
      </c>
      <c r="D360" s="26">
        <f>IFERROR(+VLOOKUP("LEINSX"&amp;A360,'Main File'!A:O,8,0),0)</f>
        <v>0</v>
      </c>
      <c r="E360" s="26">
        <f>IFERROR(+VLOOKUP("LEINSX"&amp;A360,'Main File'!A:O,9,0),0)</f>
        <v>0</v>
      </c>
      <c r="F360" s="26">
        <f>IFERROR(+VLOOKUP("LEINSX"&amp;A360,'Main File'!A:O,10,0),0)</f>
        <v>0</v>
      </c>
      <c r="G360" s="26">
        <f>IFERROR(+VLOOKUP("LEINSX"&amp;A360,'Main File'!A:O,11,0),0)</f>
        <v>0</v>
      </c>
      <c r="H360" s="26">
        <f>IFERROR(+VLOOKUP("LEINSX"&amp;A360,'Main File'!A:O,12,0),0)</f>
        <v>0</v>
      </c>
      <c r="I360" s="26">
        <f>IFERROR(+VLOOKUP("LEINSX"&amp;A360,'Main File'!A:O,13,0),0)</f>
        <v>0</v>
      </c>
      <c r="J360" s="26">
        <f>IFERROR(+VLOOKUP("LEINSX"&amp;A360,'Main File'!A:O,14,0),0)</f>
        <v>0</v>
      </c>
      <c r="K360" s="26">
        <f>IFERROR(+VLOOKUP("LEINSX"&amp;A360,'Main File'!A:O,15,0),0)</f>
        <v>0</v>
      </c>
    </row>
    <row r="361" spans="1:11" x14ac:dyDescent="0.25">
      <c r="A361" s="9">
        <f t="shared" si="5"/>
        <v>43548</v>
      </c>
      <c r="B361" s="26">
        <f>IFERROR(+VLOOKUP("LEINSX"&amp;A361,'Main File'!A:O,6,0),0)</f>
        <v>0</v>
      </c>
      <c r="C361" s="26">
        <f>IFERROR(+VLOOKUP("LEINSX"&amp;A361,'Main File'!A:O,7,0),0)</f>
        <v>0</v>
      </c>
      <c r="D361" s="26">
        <f>IFERROR(+VLOOKUP("LEINSX"&amp;A361,'Main File'!A:O,8,0),0)</f>
        <v>0</v>
      </c>
      <c r="E361" s="26">
        <f>IFERROR(+VLOOKUP("LEINSX"&amp;A361,'Main File'!A:O,9,0),0)</f>
        <v>0</v>
      </c>
      <c r="F361" s="26">
        <f>IFERROR(+VLOOKUP("LEINSX"&amp;A361,'Main File'!A:O,10,0),0)</f>
        <v>0</v>
      </c>
      <c r="G361" s="26">
        <f>IFERROR(+VLOOKUP("LEINSX"&amp;A361,'Main File'!A:O,11,0),0)</f>
        <v>0</v>
      </c>
      <c r="H361" s="26">
        <f>IFERROR(+VLOOKUP("LEINSX"&amp;A361,'Main File'!A:O,12,0),0)</f>
        <v>0</v>
      </c>
      <c r="I361" s="26">
        <f>IFERROR(+VLOOKUP("LEINSX"&amp;A361,'Main File'!A:O,13,0),0)</f>
        <v>0</v>
      </c>
      <c r="J361" s="26">
        <f>IFERROR(+VLOOKUP("LEINSX"&amp;A361,'Main File'!A:O,14,0),0)</f>
        <v>0</v>
      </c>
      <c r="K361" s="26">
        <f>IFERROR(+VLOOKUP("LEINSX"&amp;A361,'Main File'!A:O,15,0),0)</f>
        <v>0</v>
      </c>
    </row>
    <row r="362" spans="1:11" x14ac:dyDescent="0.25">
      <c r="A362" s="9">
        <f t="shared" si="5"/>
        <v>43549</v>
      </c>
      <c r="B362" s="26">
        <f>IFERROR(+VLOOKUP("LEINSX"&amp;A362,'Main File'!A:O,6,0),0)</f>
        <v>0</v>
      </c>
      <c r="C362" s="26">
        <f>IFERROR(+VLOOKUP("LEINSX"&amp;A362,'Main File'!A:O,7,0),0)</f>
        <v>0</v>
      </c>
      <c r="D362" s="26">
        <f>IFERROR(+VLOOKUP("LEINSX"&amp;A362,'Main File'!A:O,8,0),0)</f>
        <v>0</v>
      </c>
      <c r="E362" s="26">
        <f>IFERROR(+VLOOKUP("LEINSX"&amp;A362,'Main File'!A:O,9,0),0)</f>
        <v>0</v>
      </c>
      <c r="F362" s="26">
        <f>IFERROR(+VLOOKUP("LEINSX"&amp;A362,'Main File'!A:O,10,0),0)</f>
        <v>0</v>
      </c>
      <c r="G362" s="26">
        <f>IFERROR(+VLOOKUP("LEINSX"&amp;A362,'Main File'!A:O,11,0),0)</f>
        <v>0</v>
      </c>
      <c r="H362" s="26">
        <f>IFERROR(+VLOOKUP("LEINSX"&amp;A362,'Main File'!A:O,12,0),0)</f>
        <v>0</v>
      </c>
      <c r="I362" s="26">
        <f>IFERROR(+VLOOKUP("LEINSX"&amp;A362,'Main File'!A:O,13,0),0)</f>
        <v>0</v>
      </c>
      <c r="J362" s="26">
        <f>IFERROR(+VLOOKUP("LEINSX"&amp;A362,'Main File'!A:O,14,0),0)</f>
        <v>0</v>
      </c>
      <c r="K362" s="26">
        <f>IFERROR(+VLOOKUP("LEINSX"&amp;A362,'Main File'!A:O,15,0),0)</f>
        <v>0</v>
      </c>
    </row>
    <row r="363" spans="1:11" x14ac:dyDescent="0.25">
      <c r="A363" s="9">
        <f t="shared" si="5"/>
        <v>43550</v>
      </c>
      <c r="B363" s="26">
        <f>IFERROR(+VLOOKUP("LEINSX"&amp;A363,'Main File'!A:O,6,0),0)</f>
        <v>0</v>
      </c>
      <c r="C363" s="26">
        <f>IFERROR(+VLOOKUP("LEINSX"&amp;A363,'Main File'!A:O,7,0),0)</f>
        <v>0</v>
      </c>
      <c r="D363" s="26">
        <f>IFERROR(+VLOOKUP("LEINSX"&amp;A363,'Main File'!A:O,8,0),0)</f>
        <v>0</v>
      </c>
      <c r="E363" s="26">
        <f>IFERROR(+VLOOKUP("LEINSX"&amp;A363,'Main File'!A:O,9,0),0)</f>
        <v>0</v>
      </c>
      <c r="F363" s="26">
        <f>IFERROR(+VLOOKUP("LEINSX"&amp;A363,'Main File'!A:O,10,0),0)</f>
        <v>0</v>
      </c>
      <c r="G363" s="26">
        <f>IFERROR(+VLOOKUP("LEINSX"&amp;A363,'Main File'!A:O,11,0),0)</f>
        <v>0</v>
      </c>
      <c r="H363" s="26">
        <f>IFERROR(+VLOOKUP("LEINSX"&amp;A363,'Main File'!A:O,12,0),0)</f>
        <v>0</v>
      </c>
      <c r="I363" s="26">
        <f>IFERROR(+VLOOKUP("LEINSX"&amp;A363,'Main File'!A:O,13,0),0)</f>
        <v>0</v>
      </c>
      <c r="J363" s="26">
        <f>IFERROR(+VLOOKUP("LEINSX"&amp;A363,'Main File'!A:O,14,0),0)</f>
        <v>0</v>
      </c>
      <c r="K363" s="26">
        <f>IFERROR(+VLOOKUP("LEINSX"&amp;A363,'Main File'!A:O,15,0),0)</f>
        <v>0</v>
      </c>
    </row>
    <row r="364" spans="1:11" x14ac:dyDescent="0.25">
      <c r="A364" s="9">
        <f t="shared" si="5"/>
        <v>43551</v>
      </c>
      <c r="B364" s="26">
        <f>IFERROR(+VLOOKUP("LEINSX"&amp;A364,'Main File'!A:O,6,0),0)</f>
        <v>0</v>
      </c>
      <c r="C364" s="26">
        <f>IFERROR(+VLOOKUP("LEINSX"&amp;A364,'Main File'!A:O,7,0),0)</f>
        <v>0</v>
      </c>
      <c r="D364" s="26">
        <f>IFERROR(+VLOOKUP("LEINSX"&amp;A364,'Main File'!A:O,8,0),0)</f>
        <v>0</v>
      </c>
      <c r="E364" s="26">
        <f>IFERROR(+VLOOKUP("LEINSX"&amp;A364,'Main File'!A:O,9,0),0)</f>
        <v>0</v>
      </c>
      <c r="F364" s="26">
        <f>IFERROR(+VLOOKUP("LEINSX"&amp;A364,'Main File'!A:O,10,0),0)</f>
        <v>0</v>
      </c>
      <c r="G364" s="26">
        <f>IFERROR(+VLOOKUP("LEINSX"&amp;A364,'Main File'!A:O,11,0),0)</f>
        <v>0</v>
      </c>
      <c r="H364" s="26">
        <f>IFERROR(+VLOOKUP("LEINSX"&amp;A364,'Main File'!A:O,12,0),0)</f>
        <v>0</v>
      </c>
      <c r="I364" s="26">
        <f>IFERROR(+VLOOKUP("LEINSX"&amp;A364,'Main File'!A:O,13,0),0)</f>
        <v>0</v>
      </c>
      <c r="J364" s="26">
        <f>IFERROR(+VLOOKUP("LEINSX"&amp;A364,'Main File'!A:O,14,0),0)</f>
        <v>0</v>
      </c>
      <c r="K364" s="26">
        <f>IFERROR(+VLOOKUP("LEINSX"&amp;A364,'Main File'!A:O,15,0),0)</f>
        <v>0</v>
      </c>
    </row>
    <row r="365" spans="1:11" x14ac:dyDescent="0.25">
      <c r="A365" s="9">
        <f t="shared" si="5"/>
        <v>43552</v>
      </c>
      <c r="B365" s="26">
        <f>IFERROR(+VLOOKUP("LEINSX"&amp;A365,'Main File'!A:O,6,0),0)</f>
        <v>0</v>
      </c>
      <c r="C365" s="26">
        <f>IFERROR(+VLOOKUP("LEINSX"&amp;A365,'Main File'!A:O,7,0),0)</f>
        <v>0</v>
      </c>
      <c r="D365" s="26">
        <f>IFERROR(+VLOOKUP("LEINSX"&amp;A365,'Main File'!A:O,8,0),0)</f>
        <v>0</v>
      </c>
      <c r="E365" s="26">
        <f>IFERROR(+VLOOKUP("LEINSX"&amp;A365,'Main File'!A:O,9,0),0)</f>
        <v>0</v>
      </c>
      <c r="F365" s="26">
        <f>IFERROR(+VLOOKUP("LEINSX"&amp;A365,'Main File'!A:O,10,0),0)</f>
        <v>0</v>
      </c>
      <c r="G365" s="26">
        <f>IFERROR(+VLOOKUP("LEINSX"&amp;A365,'Main File'!A:O,11,0),0)</f>
        <v>0</v>
      </c>
      <c r="H365" s="26">
        <f>IFERROR(+VLOOKUP("LEINSX"&amp;A365,'Main File'!A:O,12,0),0)</f>
        <v>0</v>
      </c>
      <c r="I365" s="26">
        <f>IFERROR(+VLOOKUP("LEINSX"&amp;A365,'Main File'!A:O,13,0),0)</f>
        <v>0</v>
      </c>
      <c r="J365" s="26">
        <f>IFERROR(+VLOOKUP("LEINSX"&amp;A365,'Main File'!A:O,14,0),0)</f>
        <v>0</v>
      </c>
      <c r="K365" s="26">
        <f>IFERROR(+VLOOKUP("LEINSX"&amp;A365,'Main File'!A:O,15,0),0)</f>
        <v>0</v>
      </c>
    </row>
    <row r="366" spans="1:11" x14ac:dyDescent="0.25">
      <c r="A366" s="9">
        <f t="shared" si="5"/>
        <v>43553</v>
      </c>
      <c r="B366" s="26">
        <f>IFERROR(+VLOOKUP("LEINSX"&amp;A366,'Main File'!A:O,6,0),0)</f>
        <v>0</v>
      </c>
      <c r="C366" s="26">
        <f>IFERROR(+VLOOKUP("LEINSX"&amp;A366,'Main File'!A:O,7,0),0)</f>
        <v>0</v>
      </c>
      <c r="D366" s="26">
        <f>IFERROR(+VLOOKUP("LEINSX"&amp;A366,'Main File'!A:O,8,0),0)</f>
        <v>0</v>
      </c>
      <c r="E366" s="26">
        <f>IFERROR(+VLOOKUP("LEINSX"&amp;A366,'Main File'!A:O,9,0),0)</f>
        <v>0</v>
      </c>
      <c r="F366" s="26">
        <f>IFERROR(+VLOOKUP("LEINSX"&amp;A366,'Main File'!A:O,10,0),0)</f>
        <v>0</v>
      </c>
      <c r="G366" s="26">
        <f>IFERROR(+VLOOKUP("LEINSX"&amp;A366,'Main File'!A:O,11,0),0)</f>
        <v>0</v>
      </c>
      <c r="H366" s="26">
        <f>IFERROR(+VLOOKUP("LEINSX"&amp;A366,'Main File'!A:O,12,0),0)</f>
        <v>0</v>
      </c>
      <c r="I366" s="26">
        <f>IFERROR(+VLOOKUP("LEINSX"&amp;A366,'Main File'!A:O,13,0),0)</f>
        <v>0</v>
      </c>
      <c r="J366" s="26">
        <f>IFERROR(+VLOOKUP("LEINSX"&amp;A366,'Main File'!A:O,14,0),0)</f>
        <v>0</v>
      </c>
      <c r="K366" s="26">
        <f>IFERROR(+VLOOKUP("LEINSX"&amp;A366,'Main File'!A:O,15,0),0)</f>
        <v>0</v>
      </c>
    </row>
    <row r="367" spans="1:11" x14ac:dyDescent="0.25">
      <c r="A367" s="9">
        <f t="shared" si="5"/>
        <v>43554</v>
      </c>
      <c r="B367" s="26">
        <f>IFERROR(+VLOOKUP("LEINSX"&amp;A367,'Main File'!A:O,6,0),0)</f>
        <v>0</v>
      </c>
      <c r="C367" s="26">
        <f>IFERROR(+VLOOKUP("LEINSX"&amp;A367,'Main File'!A:O,7,0),0)</f>
        <v>0</v>
      </c>
      <c r="D367" s="26">
        <f>IFERROR(+VLOOKUP("LEINSX"&amp;A367,'Main File'!A:O,8,0),0)</f>
        <v>0</v>
      </c>
      <c r="E367" s="26">
        <f>IFERROR(+VLOOKUP("LEINSX"&amp;A367,'Main File'!A:O,9,0),0)</f>
        <v>0</v>
      </c>
      <c r="F367" s="26">
        <f>IFERROR(+VLOOKUP("LEINSX"&amp;A367,'Main File'!A:O,10,0),0)</f>
        <v>0</v>
      </c>
      <c r="G367" s="26">
        <f>IFERROR(+VLOOKUP("LEINSX"&amp;A367,'Main File'!A:O,11,0),0)</f>
        <v>0</v>
      </c>
      <c r="H367" s="26">
        <f>IFERROR(+VLOOKUP("LEINSX"&amp;A367,'Main File'!A:O,12,0),0)</f>
        <v>0</v>
      </c>
      <c r="I367" s="26">
        <f>IFERROR(+VLOOKUP("LEINSX"&amp;A367,'Main File'!A:O,13,0),0)</f>
        <v>0</v>
      </c>
      <c r="J367" s="26">
        <f>IFERROR(+VLOOKUP("LEINSX"&amp;A367,'Main File'!A:O,14,0),0)</f>
        <v>0</v>
      </c>
      <c r="K367" s="26">
        <f>IFERROR(+VLOOKUP("LEINSX"&amp;A367,'Main File'!A:O,15,0),0)</f>
        <v>0</v>
      </c>
    </row>
    <row r="368" spans="1:11" x14ac:dyDescent="0.25">
      <c r="A368" s="9">
        <f t="shared" si="5"/>
        <v>43555</v>
      </c>
      <c r="B368" s="26">
        <f>IFERROR(+VLOOKUP("LEINSX"&amp;A368,'Main File'!A:O,6,0),0)</f>
        <v>0</v>
      </c>
      <c r="C368" s="26">
        <f>IFERROR(+VLOOKUP("LEINSX"&amp;A368,'Main File'!A:O,7,0),0)</f>
        <v>0</v>
      </c>
      <c r="D368" s="26">
        <f>IFERROR(+VLOOKUP("LEINSX"&amp;A368,'Main File'!A:O,8,0),0)</f>
        <v>0</v>
      </c>
      <c r="E368" s="26">
        <f>IFERROR(+VLOOKUP("LEINSX"&amp;A368,'Main File'!A:O,9,0),0)</f>
        <v>0</v>
      </c>
      <c r="F368" s="26">
        <f>IFERROR(+VLOOKUP("LEINSX"&amp;A368,'Main File'!A:O,10,0),0)</f>
        <v>0</v>
      </c>
      <c r="G368" s="26">
        <f>IFERROR(+VLOOKUP("LEINSX"&amp;A368,'Main File'!A:O,11,0),0)</f>
        <v>0</v>
      </c>
      <c r="H368" s="26">
        <f>IFERROR(+VLOOKUP("LEINSX"&amp;A368,'Main File'!A:O,12,0),0)</f>
        <v>0</v>
      </c>
      <c r="I368" s="26">
        <f>IFERROR(+VLOOKUP("LEINSX"&amp;A368,'Main File'!A:O,13,0),0)</f>
        <v>0</v>
      </c>
      <c r="J368" s="26">
        <f>IFERROR(+VLOOKUP("LEINSX"&amp;A368,'Main File'!A:O,14,0),0)</f>
        <v>0</v>
      </c>
      <c r="K368" s="26">
        <f>IFERROR(+VLOOKUP("LEINSX"&amp;A368,'Main File'!A:O,15,0),0)</f>
        <v>0</v>
      </c>
    </row>
    <row r="369" spans="1:11" x14ac:dyDescent="0.25">
      <c r="A369" s="9"/>
      <c r="B369" s="14"/>
      <c r="C369" s="14"/>
      <c r="D369" s="14"/>
      <c r="E369" s="14"/>
      <c r="F369" s="14"/>
      <c r="G369" s="14"/>
      <c r="H369" s="14"/>
      <c r="I369" s="14"/>
      <c r="J369" s="14"/>
      <c r="K369" s="14"/>
    </row>
    <row r="370" spans="1:11" x14ac:dyDescent="0.25">
      <c r="A370" s="10" t="s">
        <v>84</v>
      </c>
      <c r="B370" s="16"/>
      <c r="C370" s="16"/>
      <c r="D370" s="16"/>
      <c r="E370" s="16"/>
      <c r="F370" s="16"/>
      <c r="G370" s="16"/>
      <c r="H370" s="16"/>
      <c r="I370" s="16"/>
      <c r="J370" s="16"/>
      <c r="K370" s="17"/>
    </row>
    <row r="371" spans="1:11" x14ac:dyDescent="0.25">
      <c r="A371" s="11" t="s">
        <v>85</v>
      </c>
      <c r="B371" s="18"/>
      <c r="C371" s="18"/>
      <c r="D371" s="18"/>
      <c r="E371" s="18"/>
      <c r="F371" s="18"/>
      <c r="G371" s="18"/>
      <c r="H371" s="18"/>
      <c r="I371" s="18"/>
      <c r="J371" s="18"/>
      <c r="K371" s="19"/>
    </row>
    <row r="372" spans="1:11" x14ac:dyDescent="0.25">
      <c r="A372" s="11" t="s">
        <v>86</v>
      </c>
      <c r="B372" s="18"/>
      <c r="C372" s="18"/>
      <c r="D372" s="18"/>
      <c r="E372" s="18"/>
      <c r="F372" s="18"/>
      <c r="G372" s="18"/>
      <c r="H372" s="18"/>
      <c r="I372" s="18"/>
      <c r="J372" s="18"/>
      <c r="K372" s="19"/>
    </row>
    <row r="373" spans="1:11" x14ac:dyDescent="0.25">
      <c r="A373" s="11" t="s">
        <v>87</v>
      </c>
      <c r="B373" s="18"/>
      <c r="C373" s="18"/>
      <c r="D373" s="18"/>
      <c r="E373" s="18"/>
      <c r="F373" s="18"/>
      <c r="G373" s="18"/>
      <c r="H373" s="18"/>
      <c r="I373" s="18"/>
      <c r="J373" s="18"/>
      <c r="K373" s="19"/>
    </row>
    <row r="374" spans="1:11" x14ac:dyDescent="0.25">
      <c r="A374" s="11" t="s">
        <v>88</v>
      </c>
      <c r="B374" s="18"/>
      <c r="C374" s="18"/>
      <c r="D374" s="18"/>
      <c r="E374" s="18"/>
      <c r="F374" s="18"/>
      <c r="G374" s="18"/>
      <c r="H374" s="18"/>
      <c r="I374" s="18"/>
      <c r="J374" s="18"/>
      <c r="K374" s="19"/>
    </row>
    <row r="375" spans="1:11" x14ac:dyDescent="0.25">
      <c r="A375" s="12" t="s">
        <v>89</v>
      </c>
      <c r="B375" s="20"/>
      <c r="C375" s="20"/>
      <c r="D375" s="20"/>
      <c r="E375" s="20"/>
      <c r="F375" s="20"/>
      <c r="G375" s="20"/>
      <c r="H375" s="20"/>
      <c r="I375" s="20"/>
      <c r="J375" s="20"/>
      <c r="K375" s="21"/>
    </row>
  </sheetData>
  <mergeCells count="3">
    <mergeCell ref="A1:K1"/>
    <mergeCell ref="B2:F2"/>
    <mergeCell ref="G2:K2"/>
  </mergeCells>
  <hyperlinks>
    <hyperlink ref="N1" location="index!A1" display="Go to Index" xr:uid="{69AC1FF9-218F-4242-A8F4-E1A6354AF34F}"/>
  </hyperlinks>
  <pageMargins left="0.7" right="0.7" top="0.75" bottom="0.75" header="0.3" footer="0.3"/>
  <pageSetup paperSize="9" orientation="portrait" verticalDpi="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116312-1E2C-4057-BAA2-8BA20DA793AD}">
  <dimension ref="A1:N375"/>
  <sheetViews>
    <sheetView workbookViewId="0">
      <pane xSplit="1" ySplit="3" topLeftCell="B34" activePane="bottomRight" state="frozen"/>
      <selection pane="topRight" activeCell="B1" sqref="B1"/>
      <selection pane="bottomLeft" activeCell="A4" sqref="A4"/>
      <selection pane="bottomRight" activeCell="B368" sqref="B34:K368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Midcap Fund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IFERROR(+VLOOKUP("LEMIDF"&amp;A4,'Main File'!A:O,6,0),0)</f>
        <v>2.337832102674013</v>
      </c>
      <c r="C4" s="26">
        <f>IFERROR(+VLOOKUP("LEMIDF"&amp;A4,'Main File'!A:O,7,0),0)</f>
        <v>0</v>
      </c>
      <c r="D4" s="26">
        <f>IFERROR(+VLOOKUP("LEMIDF"&amp;A4,'Main File'!A:O,8,0),0)</f>
        <v>0.2</v>
      </c>
      <c r="E4" s="26">
        <f>IFERROR(+VLOOKUP("LEMIDF"&amp;A4,'Main File'!A:O,9,0),0)</f>
        <v>6.0802149980355796E-2</v>
      </c>
      <c r="F4" s="26">
        <f>IFERROR(+VLOOKUP("LEMIDF"&amp;A4,'Main File'!A:O,10,0),0)</f>
        <v>2.5986342526543691</v>
      </c>
      <c r="G4" s="26">
        <f>IFERROR(+VLOOKUP("LEMIDF"&amp;A4,'Main File'!A:O,11,0),0)</f>
        <v>0.3290506827134117</v>
      </c>
      <c r="H4" s="26">
        <f>IFERROR(+VLOOKUP("LEMIDF"&amp;A4,'Main File'!A:O,12,0),0)</f>
        <v>0</v>
      </c>
      <c r="I4" s="26">
        <f>IFERROR(+VLOOKUP("LEMIDF"&amp;A4,'Main File'!A:O,13,0),0)</f>
        <v>0.2</v>
      </c>
      <c r="J4" s="26">
        <f>IFERROR(+VLOOKUP("LEMIDF"&amp;A4,'Main File'!A:O,14,0),0)</f>
        <v>5.9230199545305409E-2</v>
      </c>
      <c r="K4" s="26">
        <f>IFERROR(+VLOOKUP("LEMIDF"&amp;A4,'Main File'!A:O,15,0),0)</f>
        <v>0.58828088225871711</v>
      </c>
    </row>
    <row r="5" spans="1:14" x14ac:dyDescent="0.25">
      <c r="A5" s="9">
        <f>A4+1</f>
        <v>43192</v>
      </c>
      <c r="B5" s="26">
        <f>IFERROR(+VLOOKUP("LEMIDF"&amp;A5,'Main File'!A:O,6,0),0)</f>
        <v>2.3364803697354595</v>
      </c>
      <c r="C5" s="26">
        <f>IFERROR(+VLOOKUP("LEMIDF"&amp;A5,'Main File'!A:O,7,0),0)</f>
        <v>0</v>
      </c>
      <c r="D5" s="26">
        <f>IFERROR(+VLOOKUP("LEMIDF"&amp;A5,'Main File'!A:O,8,0),0)</f>
        <v>0.2</v>
      </c>
      <c r="E5" s="26">
        <f>IFERROR(+VLOOKUP("LEMIDF"&amp;A5,'Main File'!A:O,9,0),0)</f>
        <v>6.0559149488993755E-2</v>
      </c>
      <c r="F5" s="26">
        <f>IFERROR(+VLOOKUP("LEMIDF"&amp;A5,'Main File'!A:O,10,0),0)</f>
        <v>2.5970395192244533</v>
      </c>
      <c r="G5" s="26">
        <f>IFERROR(+VLOOKUP("LEMIDF"&amp;A5,'Main File'!A:O,11,0),0)</f>
        <v>0.32783743028712403</v>
      </c>
      <c r="H5" s="26">
        <f>IFERROR(+VLOOKUP("LEMIDF"&amp;A5,'Main File'!A:O,12,0),0)</f>
        <v>0</v>
      </c>
      <c r="I5" s="26">
        <f>IFERROR(+VLOOKUP("LEMIDF"&amp;A5,'Main File'!A:O,13,0),0)</f>
        <v>0.2</v>
      </c>
      <c r="J5" s="26">
        <f>IFERROR(+VLOOKUP("LEMIDF"&amp;A5,'Main File'!A:O,14,0),0)</f>
        <v>5.9009993694346535E-2</v>
      </c>
      <c r="K5" s="26">
        <f>IFERROR(+VLOOKUP("LEMIDF"&amp;A5,'Main File'!A:O,15,0),0)</f>
        <v>0.58684742398147061</v>
      </c>
    </row>
    <row r="6" spans="1:14" x14ac:dyDescent="0.25">
      <c r="A6" s="9">
        <f>+A5+1</f>
        <v>43193</v>
      </c>
      <c r="B6" s="26">
        <f>IFERROR(+VLOOKUP("LEMIDF"&amp;A6,'Main File'!A:O,6,0),0)</f>
        <v>2.3337233876258354</v>
      </c>
      <c r="C6" s="26">
        <f>IFERROR(+VLOOKUP("LEMIDF"&amp;A6,'Main File'!A:O,7,0),0)</f>
        <v>0</v>
      </c>
      <c r="D6" s="26">
        <f>IFERROR(+VLOOKUP("LEMIDF"&amp;A6,'Main File'!A:O,8,0),0)</f>
        <v>0.2</v>
      </c>
      <c r="E6" s="26">
        <f>IFERROR(+VLOOKUP("LEMIDF"&amp;A6,'Main File'!A:O,9,0),0)</f>
        <v>6.0062815361390208E-2</v>
      </c>
      <c r="F6" s="26">
        <f>IFERROR(+VLOOKUP("LEMIDF"&amp;A6,'Main File'!A:O,10,0),0)</f>
        <v>2.5937862029872258</v>
      </c>
      <c r="G6" s="26">
        <f>IFERROR(+VLOOKUP("LEMIDF"&amp;A6,'Main File'!A:O,11,0),0)</f>
        <v>0.32591763595557705</v>
      </c>
      <c r="H6" s="26">
        <f>IFERROR(+VLOOKUP("LEMIDF"&amp;A6,'Main File'!A:O,12,0),0)</f>
        <v>0</v>
      </c>
      <c r="I6" s="26">
        <f>IFERROR(+VLOOKUP("LEMIDF"&amp;A6,'Main File'!A:O,13,0),0)</f>
        <v>0.2</v>
      </c>
      <c r="J6" s="26">
        <f>IFERROR(+VLOOKUP("LEMIDF"&amp;A6,'Main File'!A:O,14,0),0)</f>
        <v>5.8665219998617013E-2</v>
      </c>
      <c r="K6" s="26">
        <f>IFERROR(+VLOOKUP("LEMIDF"&amp;A6,'Main File'!A:O,15,0),0)</f>
        <v>0.58458285595419412</v>
      </c>
    </row>
    <row r="7" spans="1:14" x14ac:dyDescent="0.25">
      <c r="A7" s="9">
        <f t="shared" ref="A7:A70" si="0">+A6+1</f>
        <v>43194</v>
      </c>
      <c r="B7" s="26">
        <f>IFERROR(+VLOOKUP("LEMIDF"&amp;A7,'Main File'!A:O,6,0),0)</f>
        <v>2.336218719999966</v>
      </c>
      <c r="C7" s="26">
        <f>IFERROR(+VLOOKUP("LEMIDF"&amp;A7,'Main File'!A:O,7,0),0)</f>
        <v>0</v>
      </c>
      <c r="D7" s="26">
        <f>IFERROR(+VLOOKUP("LEMIDF"&amp;A7,'Main File'!A:O,8,0),0)</f>
        <v>0.2</v>
      </c>
      <c r="E7" s="26">
        <f>IFERROR(+VLOOKUP("LEMIDF"&amp;A7,'Main File'!A:O,9,0),0)</f>
        <v>6.0511874126645208E-2</v>
      </c>
      <c r="F7" s="26">
        <f>IFERROR(+VLOOKUP("LEMIDF"&amp;A7,'Main File'!A:O,10,0),0)</f>
        <v>2.5967305941266114</v>
      </c>
      <c r="G7" s="26">
        <f>IFERROR(+VLOOKUP("LEMIDF"&amp;A7,'Main File'!A:O,11,0),0)</f>
        <v>0.32701044233578508</v>
      </c>
      <c r="H7" s="26">
        <f>IFERROR(+VLOOKUP("LEMIDF"&amp;A7,'Main File'!A:O,12,0),0)</f>
        <v>0</v>
      </c>
      <c r="I7" s="26">
        <f>IFERROR(+VLOOKUP("LEMIDF"&amp;A7,'Main File'!A:O,13,0),0)</f>
        <v>0.2</v>
      </c>
      <c r="J7" s="26">
        <f>IFERROR(+VLOOKUP("LEMIDF"&amp;A7,'Main File'!A:O,14,0),0)</f>
        <v>5.8862332784193741E-2</v>
      </c>
      <c r="K7" s="26">
        <f>IFERROR(+VLOOKUP("LEMIDF"&amp;A7,'Main File'!A:O,15,0),0)</f>
        <v>0.58587277511997882</v>
      </c>
    </row>
    <row r="8" spans="1:14" x14ac:dyDescent="0.25">
      <c r="A8" s="9">
        <f t="shared" si="0"/>
        <v>43195</v>
      </c>
      <c r="B8" s="26">
        <f>IFERROR(+VLOOKUP("LEMIDF"&amp;A8,'Main File'!A:O,6,0),0)</f>
        <v>2.3347222189821162</v>
      </c>
      <c r="C8" s="26">
        <f>IFERROR(+VLOOKUP("LEMIDF"&amp;A8,'Main File'!A:O,7,0),0)</f>
        <v>0</v>
      </c>
      <c r="D8" s="26">
        <f>IFERROR(+VLOOKUP("LEMIDF"&amp;A8,'Main File'!A:O,8,0),0)</f>
        <v>0.2</v>
      </c>
      <c r="E8" s="26">
        <f>IFERROR(+VLOOKUP("LEMIDF"&amp;A8,'Main File'!A:O,9,0),0)</f>
        <v>6.0242585448599832E-2</v>
      </c>
      <c r="F8" s="26">
        <f>IFERROR(+VLOOKUP("LEMIDF"&amp;A8,'Main File'!A:O,10,0),0)</f>
        <v>2.5949648044307163</v>
      </c>
      <c r="G8" s="26">
        <f>IFERROR(+VLOOKUP("LEMIDF"&amp;A8,'Main File'!A:O,11,0),0)</f>
        <v>0.32573391318828221</v>
      </c>
      <c r="H8" s="26">
        <f>IFERROR(+VLOOKUP("LEMIDF"&amp;A8,'Main File'!A:O,12,0),0)</f>
        <v>0</v>
      </c>
      <c r="I8" s="26">
        <f>IFERROR(+VLOOKUP("LEMIDF"&amp;A8,'Main File'!A:O,13,0),0)</f>
        <v>0.2</v>
      </c>
      <c r="J8" s="26">
        <f>IFERROR(+VLOOKUP("LEMIDF"&amp;A8,'Main File'!A:O,14,0),0)</f>
        <v>5.8632557110028162E-2</v>
      </c>
      <c r="K8" s="26">
        <f>IFERROR(+VLOOKUP("LEMIDF"&amp;A8,'Main File'!A:O,15,0),0)</f>
        <v>0.58436647029831035</v>
      </c>
    </row>
    <row r="9" spans="1:14" x14ac:dyDescent="0.25">
      <c r="A9" s="9">
        <f t="shared" si="0"/>
        <v>43196</v>
      </c>
      <c r="B9" s="26">
        <f>IFERROR(+VLOOKUP("LEMIDF"&amp;A9,'Main File'!A:O,6,0),0)</f>
        <v>2.3343865222668816</v>
      </c>
      <c r="C9" s="26">
        <f>IFERROR(+VLOOKUP("LEMIDF"&amp;A9,'Main File'!A:O,7,0),0)</f>
        <v>0</v>
      </c>
      <c r="D9" s="26">
        <f>IFERROR(+VLOOKUP("LEMIDF"&amp;A9,'Main File'!A:O,8,0),0)</f>
        <v>0.2</v>
      </c>
      <c r="E9" s="26">
        <f>IFERROR(+VLOOKUP("LEMIDF"&amp;A9,'Main File'!A:O,9,0),0)</f>
        <v>6.0181718248707758E-2</v>
      </c>
      <c r="F9" s="26">
        <f>IFERROR(+VLOOKUP("LEMIDF"&amp;A9,'Main File'!A:O,10,0),0)</f>
        <v>2.5945682405155894</v>
      </c>
      <c r="G9" s="26">
        <f>IFERROR(+VLOOKUP("LEMIDF"&amp;A9,'Main File'!A:O,11,0),0)</f>
        <v>0.32524893169254382</v>
      </c>
      <c r="H9" s="26">
        <f>IFERROR(+VLOOKUP("LEMIDF"&amp;A9,'Main File'!A:O,12,0),0)</f>
        <v>0</v>
      </c>
      <c r="I9" s="26">
        <f>IFERROR(+VLOOKUP("LEMIDF"&amp;A9,'Main File'!A:O,13,0),0)</f>
        <v>0.2</v>
      </c>
      <c r="J9" s="26">
        <f>IFERROR(+VLOOKUP("LEMIDF"&amp;A9,'Main File'!A:O,14,0),0)</f>
        <v>5.8546692076447505E-2</v>
      </c>
      <c r="K9" s="26">
        <f>IFERROR(+VLOOKUP("LEMIDF"&amp;A9,'Main File'!A:O,15,0),0)</f>
        <v>0.5837956237689913</v>
      </c>
    </row>
    <row r="10" spans="1:14" x14ac:dyDescent="0.25">
      <c r="A10" s="9">
        <f t="shared" si="0"/>
        <v>43197</v>
      </c>
      <c r="B10" s="26">
        <f>IFERROR(+VLOOKUP("LEMIDF"&amp;A10,'Main File'!A:O,6,0),0)</f>
        <v>2.3343902461635579</v>
      </c>
      <c r="C10" s="26">
        <f>IFERROR(+VLOOKUP("LEMIDF"&amp;A10,'Main File'!A:O,7,0),0)</f>
        <v>0</v>
      </c>
      <c r="D10" s="26">
        <f>IFERROR(+VLOOKUP("LEMIDF"&amp;A10,'Main File'!A:O,8,0),0)</f>
        <v>0.2</v>
      </c>
      <c r="E10" s="26">
        <f>IFERROR(+VLOOKUP("LEMIDF"&amp;A10,'Main File'!A:O,9,0),0)</f>
        <v>6.0182597380406953E-2</v>
      </c>
      <c r="F10" s="26">
        <f>IFERROR(+VLOOKUP("LEMIDF"&amp;A10,'Main File'!A:O,10,0),0)</f>
        <v>2.5945728435439652</v>
      </c>
      <c r="G10" s="26">
        <f>IFERROR(+VLOOKUP("LEMIDF"&amp;A10,'Main File'!A:O,11,0),0)</f>
        <v>0.32522718343827822</v>
      </c>
      <c r="H10" s="26">
        <f>IFERROR(+VLOOKUP("LEMIDF"&amp;A10,'Main File'!A:O,12,0),0)</f>
        <v>0</v>
      </c>
      <c r="I10" s="26">
        <f>IFERROR(+VLOOKUP("LEMIDF"&amp;A10,'Main File'!A:O,13,0),0)</f>
        <v>0.2</v>
      </c>
      <c r="J10" s="26">
        <f>IFERROR(+VLOOKUP("LEMIDF"&amp;A10,'Main File'!A:O,14,0),0)</f>
        <v>5.8541609247697843E-2</v>
      </c>
      <c r="K10" s="26">
        <f>IFERROR(+VLOOKUP("LEMIDF"&amp;A10,'Main File'!A:O,15,0),0)</f>
        <v>0.58376879268597603</v>
      </c>
    </row>
    <row r="11" spans="1:14" x14ac:dyDescent="0.25">
      <c r="A11" s="9">
        <f t="shared" si="0"/>
        <v>43198</v>
      </c>
      <c r="B11" s="26">
        <f>IFERROR(+VLOOKUP("LEMIDF"&amp;A11,'Main File'!A:O,6,0),0)</f>
        <v>2.3343939644189335</v>
      </c>
      <c r="C11" s="26">
        <f>IFERROR(+VLOOKUP("LEMIDF"&amp;A11,'Main File'!A:O,7,0),0)</f>
        <v>0</v>
      </c>
      <c r="D11" s="26">
        <f>IFERROR(+VLOOKUP("LEMIDF"&amp;A11,'Main File'!A:O,8,0),0)</f>
        <v>0.2</v>
      </c>
      <c r="E11" s="26">
        <f>IFERROR(+VLOOKUP("LEMIDF"&amp;A11,'Main File'!A:O,9,0),0)</f>
        <v>6.018318715319973E-2</v>
      </c>
      <c r="F11" s="26">
        <f>IFERROR(+VLOOKUP("LEMIDF"&amp;A11,'Main File'!A:O,10,0),0)</f>
        <v>2.5945771515721336</v>
      </c>
      <c r="G11" s="26">
        <f>IFERROR(+VLOOKUP("LEMIDF"&amp;A11,'Main File'!A:O,11,0),0)</f>
        <v>0.32523191140688962</v>
      </c>
      <c r="H11" s="26">
        <f>IFERROR(+VLOOKUP("LEMIDF"&amp;A11,'Main File'!A:O,12,0),0)</f>
        <v>0</v>
      </c>
      <c r="I11" s="26">
        <f>IFERROR(+VLOOKUP("LEMIDF"&amp;A11,'Main File'!A:O,13,0),0)</f>
        <v>0.2</v>
      </c>
      <c r="J11" s="26">
        <f>IFERROR(+VLOOKUP("LEMIDF"&amp;A11,'Main File'!A:O,14,0),0)</f>
        <v>5.85431454385947E-2</v>
      </c>
      <c r="K11" s="26">
        <f>IFERROR(+VLOOKUP("LEMIDF"&amp;A11,'Main File'!A:O,15,0),0)</f>
        <v>0.58377505684548436</v>
      </c>
    </row>
    <row r="12" spans="1:14" x14ac:dyDescent="0.25">
      <c r="A12" s="9">
        <f t="shared" si="0"/>
        <v>43199</v>
      </c>
      <c r="B12" s="26">
        <f>IFERROR(+VLOOKUP("LEMIDF"&amp;A12,'Main File'!A:O,6,0),0)</f>
        <v>2.3340456028189771</v>
      </c>
      <c r="C12" s="26">
        <f>IFERROR(+VLOOKUP("LEMIDF"&amp;A12,'Main File'!A:O,7,0),0)</f>
        <v>0</v>
      </c>
      <c r="D12" s="26">
        <f>IFERROR(+VLOOKUP("LEMIDF"&amp;A12,'Main File'!A:O,8,0),0)</f>
        <v>0.2</v>
      </c>
      <c r="E12" s="26">
        <f>IFERROR(+VLOOKUP("LEMIDF"&amp;A12,'Main File'!A:O,9,0),0)</f>
        <v>6.0120770781064731E-2</v>
      </c>
      <c r="F12" s="26">
        <f>IFERROR(+VLOOKUP("LEMIDF"&amp;A12,'Main File'!A:O,10,0),0)</f>
        <v>2.594166373600042</v>
      </c>
      <c r="G12" s="26">
        <f>IFERROR(+VLOOKUP("LEMIDF"&amp;A12,'Main File'!A:O,11,0),0)</f>
        <v>0.32493554949152975</v>
      </c>
      <c r="H12" s="26">
        <f>IFERROR(+VLOOKUP("LEMIDF"&amp;A12,'Main File'!A:O,12,0),0)</f>
        <v>0</v>
      </c>
      <c r="I12" s="26">
        <f>IFERROR(+VLOOKUP("LEMIDF"&amp;A12,'Main File'!A:O,13,0),0)</f>
        <v>0.2</v>
      </c>
      <c r="J12" s="26">
        <f>IFERROR(+VLOOKUP("LEMIDF"&amp;A12,'Main File'!A:O,14,0),0)</f>
        <v>5.8487701006598065E-2</v>
      </c>
      <c r="K12" s="26">
        <f>IFERROR(+VLOOKUP("LEMIDF"&amp;A12,'Main File'!A:O,15,0),0)</f>
        <v>0.58342325049812782</v>
      </c>
    </row>
    <row r="13" spans="1:14" x14ac:dyDescent="0.25">
      <c r="A13" s="9">
        <f t="shared" si="0"/>
        <v>43200</v>
      </c>
      <c r="B13" s="26">
        <f>IFERROR(+VLOOKUP("LEMIDF"&amp;A13,'Main File'!A:O,6,0),0)</f>
        <v>2.3338975786581662</v>
      </c>
      <c r="C13" s="26">
        <f>IFERROR(+VLOOKUP("LEMIDF"&amp;A13,'Main File'!A:O,7,0),0)</f>
        <v>0</v>
      </c>
      <c r="D13" s="26">
        <f>IFERROR(+VLOOKUP("LEMIDF"&amp;A13,'Main File'!A:O,8,0),0)</f>
        <v>0.2</v>
      </c>
      <c r="E13" s="26">
        <f>IFERROR(+VLOOKUP("LEMIDF"&amp;A13,'Main File'!A:O,9,0),0)</f>
        <v>6.0093807486079259E-2</v>
      </c>
      <c r="F13" s="26">
        <f>IFERROR(+VLOOKUP("LEMIDF"&amp;A13,'Main File'!A:O,10,0),0)</f>
        <v>2.5939913861442454</v>
      </c>
      <c r="G13" s="26">
        <f>IFERROR(+VLOOKUP("LEMIDF"&amp;A13,'Main File'!A:O,11,0),0)</f>
        <v>0.32477765644351814</v>
      </c>
      <c r="H13" s="26">
        <f>IFERROR(+VLOOKUP("LEMIDF"&amp;A13,'Main File'!A:O,12,0),0)</f>
        <v>0</v>
      </c>
      <c r="I13" s="26">
        <f>IFERROR(+VLOOKUP("LEMIDF"&amp;A13,'Main File'!A:O,13,0),0)</f>
        <v>0.2</v>
      </c>
      <c r="J13" s="26">
        <f>IFERROR(+VLOOKUP("LEMIDF"&amp;A13,'Main File'!A:O,14,0),0)</f>
        <v>5.8461071856851995E-2</v>
      </c>
      <c r="K13" s="26">
        <f>IFERROR(+VLOOKUP("LEMIDF"&amp;A13,'Main File'!A:O,15,0),0)</f>
        <v>0.58323872830037016</v>
      </c>
    </row>
    <row r="14" spans="1:14" x14ac:dyDescent="0.25">
      <c r="A14" s="9">
        <f t="shared" si="0"/>
        <v>43201</v>
      </c>
      <c r="B14" s="26">
        <f>IFERROR(+VLOOKUP("LEMIDF"&amp;A14,'Main File'!A:O,6,0),0)</f>
        <v>2.3334531005284647</v>
      </c>
      <c r="C14" s="26">
        <f>IFERROR(+VLOOKUP("LEMIDF"&amp;A14,'Main File'!A:O,7,0),0)</f>
        <v>0</v>
      </c>
      <c r="D14" s="26">
        <f>IFERROR(+VLOOKUP("LEMIDF"&amp;A14,'Main File'!A:O,8,0),0)</f>
        <v>0.2</v>
      </c>
      <c r="E14" s="26">
        <f>IFERROR(+VLOOKUP("LEMIDF"&amp;A14,'Main File'!A:O,9,0),0)</f>
        <v>6.0013993423789359E-2</v>
      </c>
      <c r="F14" s="26">
        <f>IFERROR(+VLOOKUP("LEMIDF"&amp;A14,'Main File'!A:O,10,0),0)</f>
        <v>2.5934670939522544</v>
      </c>
      <c r="G14" s="26">
        <f>IFERROR(+VLOOKUP("LEMIDF"&amp;A14,'Main File'!A:O,11,0),0)</f>
        <v>0.3244208690330373</v>
      </c>
      <c r="H14" s="26">
        <f>IFERROR(+VLOOKUP("LEMIDF"&amp;A14,'Main File'!A:O,12,0),0)</f>
        <v>0</v>
      </c>
      <c r="I14" s="26">
        <f>IFERROR(+VLOOKUP("LEMIDF"&amp;A14,'Main File'!A:O,13,0),0)</f>
        <v>0.2</v>
      </c>
      <c r="J14" s="26">
        <f>IFERROR(+VLOOKUP("LEMIDF"&amp;A14,'Main File'!A:O,14,0),0)</f>
        <v>5.8396775852866685E-2</v>
      </c>
      <c r="K14" s="26">
        <f>IFERROR(+VLOOKUP("LEMIDF"&amp;A14,'Main File'!A:O,15,0),0)</f>
        <v>0.58281764488590404</v>
      </c>
    </row>
    <row r="15" spans="1:14" x14ac:dyDescent="0.25">
      <c r="A15" s="9">
        <f t="shared" si="0"/>
        <v>43202</v>
      </c>
      <c r="B15" s="26">
        <f>IFERROR(+VLOOKUP("LEMIDF"&amp;A15,'Main File'!A:O,6,0),0)</f>
        <v>2.3330523507931038</v>
      </c>
      <c r="C15" s="26">
        <f>IFERROR(+VLOOKUP("LEMIDF"&amp;A15,'Main File'!A:O,7,0),0)</f>
        <v>0</v>
      </c>
      <c r="D15" s="26">
        <f>IFERROR(+VLOOKUP("LEMIDF"&amp;A15,'Main File'!A:O,8,0),0)</f>
        <v>0.2</v>
      </c>
      <c r="E15" s="26">
        <f>IFERROR(+VLOOKUP("LEMIDF"&amp;A15,'Main File'!A:O,9,0),0)</f>
        <v>5.9941880093680372E-2</v>
      </c>
      <c r="F15" s="26">
        <f>IFERROR(+VLOOKUP("LEMIDF"&amp;A15,'Main File'!A:O,10,0),0)</f>
        <v>2.5929942308867844</v>
      </c>
      <c r="G15" s="26">
        <f>IFERROR(+VLOOKUP("LEMIDF"&amp;A15,'Main File'!A:O,11,0),0)</f>
        <v>0.32405711806570697</v>
      </c>
      <c r="H15" s="26">
        <f>IFERROR(+VLOOKUP("LEMIDF"&amp;A15,'Main File'!A:O,12,0),0)</f>
        <v>0</v>
      </c>
      <c r="I15" s="26">
        <f>IFERROR(+VLOOKUP("LEMIDF"&amp;A15,'Main File'!A:O,13,0),0)</f>
        <v>0.2</v>
      </c>
      <c r="J15" s="26">
        <f>IFERROR(+VLOOKUP("LEMIDF"&amp;A15,'Main File'!A:O,14,0),0)</f>
        <v>5.8331030815350494E-2</v>
      </c>
      <c r="K15" s="26">
        <f>IFERROR(+VLOOKUP("LEMIDF"&amp;A15,'Main File'!A:O,15,0),0)</f>
        <v>0.5823881488810575</v>
      </c>
    </row>
    <row r="16" spans="1:14" x14ac:dyDescent="0.25">
      <c r="A16" s="9">
        <f t="shared" si="0"/>
        <v>43203</v>
      </c>
      <c r="B16" s="26">
        <f>IFERROR(+VLOOKUP("LEMIDF"&amp;A16,'Main File'!A:O,6,0),0)</f>
        <v>2.3336845180190653</v>
      </c>
      <c r="C16" s="26">
        <f>IFERROR(+VLOOKUP("LEMIDF"&amp;A16,'Main File'!A:O,7,0),0)</f>
        <v>5.000357874992193E-2</v>
      </c>
      <c r="D16" s="26">
        <f>IFERROR(+VLOOKUP("LEMIDF"&amp;A16,'Main File'!A:O,8,0),0)</f>
        <v>0.2</v>
      </c>
      <c r="E16" s="26">
        <f>IFERROR(+VLOOKUP("LEMIDF"&amp;A16,'Main File'!A:O,9,0),0)</f>
        <v>6.0055309971097967E-2</v>
      </c>
      <c r="F16" s="26">
        <f>IFERROR(+VLOOKUP("LEMIDF"&amp;A16,'Main File'!A:O,10,0),0)</f>
        <v>2.6437434067400853</v>
      </c>
      <c r="G16" s="26">
        <f>IFERROR(+VLOOKUP("LEMIDF"&amp;A16,'Main File'!A:O,11,0),0)</f>
        <v>0.32426304282263568</v>
      </c>
      <c r="H16" s="26">
        <f>IFERROR(+VLOOKUP("LEMIDF"&amp;A16,'Main File'!A:O,12,0),0)</f>
        <v>0</v>
      </c>
      <c r="I16" s="26">
        <f>IFERROR(+VLOOKUP("LEMIDF"&amp;A16,'Main File'!A:O,13,0),0)</f>
        <v>0.2</v>
      </c>
      <c r="J16" s="26">
        <f>IFERROR(+VLOOKUP("LEMIDF"&amp;A16,'Main File'!A:O,14,0),0)</f>
        <v>5.8366674929555405E-2</v>
      </c>
      <c r="K16" s="26">
        <f>IFERROR(+VLOOKUP("LEMIDF"&amp;A16,'Main File'!A:O,15,0),0)</f>
        <v>0.58262971775219108</v>
      </c>
    </row>
    <row r="17" spans="1:11" x14ac:dyDescent="0.25">
      <c r="A17" s="9">
        <f t="shared" si="0"/>
        <v>43204</v>
      </c>
      <c r="B17" s="26">
        <f>IFERROR(+VLOOKUP("LEMIDF"&amp;A17,'Main File'!A:O,6,0),0)</f>
        <v>2.3337761118680476</v>
      </c>
      <c r="C17" s="26">
        <f>IFERROR(+VLOOKUP("LEMIDF"&amp;A17,'Main File'!A:O,7,0),0)</f>
        <v>5.0003667926679728E-2</v>
      </c>
      <c r="D17" s="26">
        <f>IFERROR(+VLOOKUP("LEMIDF"&amp;A17,'Main File'!A:O,8,0),0)</f>
        <v>0.2</v>
      </c>
      <c r="E17" s="26">
        <f>IFERROR(+VLOOKUP("LEMIDF"&amp;A17,'Main File'!A:O,9,0),0)</f>
        <v>6.0071508061449876E-2</v>
      </c>
      <c r="F17" s="26">
        <f>IFERROR(+VLOOKUP("LEMIDF"&amp;A17,'Main File'!A:O,10,0),0)</f>
        <v>2.6438512878561773</v>
      </c>
      <c r="G17" s="26">
        <f>IFERROR(+VLOOKUP("LEMIDF"&amp;A17,'Main File'!A:O,11,0),0)</f>
        <v>0.32438401048637816</v>
      </c>
      <c r="H17" s="26">
        <f>IFERROR(+VLOOKUP("LEMIDF"&amp;A17,'Main File'!A:O,12,0),0)</f>
        <v>0</v>
      </c>
      <c r="I17" s="26">
        <f>IFERROR(+VLOOKUP("LEMIDF"&amp;A17,'Main File'!A:O,13,0),0)</f>
        <v>0.2</v>
      </c>
      <c r="J17" s="26">
        <f>IFERROR(+VLOOKUP("LEMIDF"&amp;A17,'Main File'!A:O,14,0),0)</f>
        <v>5.8390536775255152E-2</v>
      </c>
      <c r="K17" s="26">
        <f>IFERROR(+VLOOKUP("LEMIDF"&amp;A17,'Main File'!A:O,15,0),0)</f>
        <v>0.58277454726163336</v>
      </c>
    </row>
    <row r="18" spans="1:11" x14ac:dyDescent="0.25">
      <c r="A18" s="9">
        <f t="shared" si="0"/>
        <v>43205</v>
      </c>
      <c r="B18" s="26">
        <f>IFERROR(+VLOOKUP("LEMIDF"&amp;A18,'Main File'!A:O,6,0),0)</f>
        <v>2.3337803296345139</v>
      </c>
      <c r="C18" s="26">
        <f>IFERROR(+VLOOKUP("LEMIDF"&amp;A18,'Main File'!A:O,7,0),0)</f>
        <v>5.0003594817437207E-2</v>
      </c>
      <c r="D18" s="26">
        <f>IFERROR(+VLOOKUP("LEMIDF"&amp;A18,'Main File'!A:O,8,0),0)</f>
        <v>0.2</v>
      </c>
      <c r="E18" s="26">
        <f>IFERROR(+VLOOKUP("LEMIDF"&amp;A18,'Main File'!A:O,9,0),0)</f>
        <v>6.0072281524846928E-2</v>
      </c>
      <c r="F18" s="26">
        <f>IFERROR(+VLOOKUP("LEMIDF"&amp;A18,'Main File'!A:O,10,0),0)</f>
        <v>2.6438562059767983</v>
      </c>
      <c r="G18" s="26">
        <f>IFERROR(+VLOOKUP("LEMIDF"&amp;A18,'Main File'!A:O,11,0),0)</f>
        <v>0.32438782962981866</v>
      </c>
      <c r="H18" s="26">
        <f>IFERROR(+VLOOKUP("LEMIDF"&amp;A18,'Main File'!A:O,12,0),0)</f>
        <v>0</v>
      </c>
      <c r="I18" s="26">
        <f>IFERROR(+VLOOKUP("LEMIDF"&amp;A18,'Main File'!A:O,13,0),0)</f>
        <v>0.2</v>
      </c>
      <c r="J18" s="26">
        <f>IFERROR(+VLOOKUP("LEMIDF"&amp;A18,'Main File'!A:O,14,0),0)</f>
        <v>5.8390491847024703E-2</v>
      </c>
      <c r="K18" s="26">
        <f>IFERROR(+VLOOKUP("LEMIDF"&amp;A18,'Main File'!A:O,15,0),0)</f>
        <v>0.58277832147684339</v>
      </c>
    </row>
    <row r="19" spans="1:11" x14ac:dyDescent="0.25">
      <c r="A19" s="9">
        <f t="shared" si="0"/>
        <v>43206</v>
      </c>
      <c r="B19" s="26">
        <f>IFERROR(+VLOOKUP("LEMIDF"&amp;A19,'Main File'!A:O,6,0),0)</f>
        <v>2.3331708187536804</v>
      </c>
      <c r="C19" s="26">
        <f>IFERROR(+VLOOKUP("LEMIDF"&amp;A19,'Main File'!A:O,7,0),0)</f>
        <v>5.0003635818704671E-2</v>
      </c>
      <c r="D19" s="26">
        <f>IFERROR(+VLOOKUP("LEMIDF"&amp;A19,'Main File'!A:O,8,0),0)</f>
        <v>0.2</v>
      </c>
      <c r="E19" s="26">
        <f>IFERROR(+VLOOKUP("LEMIDF"&amp;A19,'Main File'!A:O,9,0),0)</f>
        <v>5.9962721415734964E-2</v>
      </c>
      <c r="F19" s="26">
        <f>IFERROR(+VLOOKUP("LEMIDF"&amp;A19,'Main File'!A:O,10,0),0)</f>
        <v>2.6431371759881199</v>
      </c>
      <c r="G19" s="26">
        <f>IFERROR(+VLOOKUP("LEMIDF"&amp;A19,'Main File'!A:O,11,0),0)</f>
        <v>0.32383091478239451</v>
      </c>
      <c r="H19" s="26">
        <f>IFERROR(+VLOOKUP("LEMIDF"&amp;A19,'Main File'!A:O,12,0),0)</f>
        <v>0</v>
      </c>
      <c r="I19" s="26">
        <f>IFERROR(+VLOOKUP("LEMIDF"&amp;A19,'Main File'!A:O,13,0),0)</f>
        <v>0.2</v>
      </c>
      <c r="J19" s="26">
        <f>IFERROR(+VLOOKUP("LEMIDF"&amp;A19,'Main File'!A:O,14,0),0)</f>
        <v>5.8289085066243945E-2</v>
      </c>
      <c r="K19" s="26">
        <f>IFERROR(+VLOOKUP("LEMIDF"&amp;A19,'Main File'!A:O,15,0),0)</f>
        <v>0.58211999984863849</v>
      </c>
    </row>
    <row r="20" spans="1:11" x14ac:dyDescent="0.25">
      <c r="A20" s="9">
        <f t="shared" si="0"/>
        <v>43207</v>
      </c>
      <c r="B20" s="26">
        <f>IFERROR(+VLOOKUP("LEMIDF"&amp;A20,'Main File'!A:O,6,0),0)</f>
        <v>2.332395280803945</v>
      </c>
      <c r="C20" s="26">
        <f>IFERROR(+VLOOKUP("LEMIDF"&amp;A20,'Main File'!A:O,7,0),0)</f>
        <v>5.0003573822441902E-2</v>
      </c>
      <c r="D20" s="26">
        <f>IFERROR(+VLOOKUP("LEMIDF"&amp;A20,'Main File'!A:O,8,0),0)</f>
        <v>0.2</v>
      </c>
      <c r="E20" s="26">
        <f>IFERROR(+VLOOKUP("LEMIDF"&amp;A20,'Main File'!A:O,9,0),0)</f>
        <v>5.9823123038509833E-2</v>
      </c>
      <c r="F20" s="26">
        <f>IFERROR(+VLOOKUP("LEMIDF"&amp;A20,'Main File'!A:O,10,0),0)</f>
        <v>2.6422219776648967</v>
      </c>
      <c r="G20" s="26">
        <f>IFERROR(+VLOOKUP("LEMIDF"&amp;A20,'Main File'!A:O,11,0),0)</f>
        <v>0.32306257767894614</v>
      </c>
      <c r="H20" s="26">
        <f>IFERROR(+VLOOKUP("LEMIDF"&amp;A20,'Main File'!A:O,12,0),0)</f>
        <v>0</v>
      </c>
      <c r="I20" s="26">
        <f>IFERROR(+VLOOKUP("LEMIDF"&amp;A20,'Main File'!A:O,13,0),0)</f>
        <v>0.2</v>
      </c>
      <c r="J20" s="26">
        <f>IFERROR(+VLOOKUP("LEMIDF"&amp;A20,'Main File'!A:O,14,0),0)</f>
        <v>5.8150264405521152E-2</v>
      </c>
      <c r="K20" s="26">
        <f>IFERROR(+VLOOKUP("LEMIDF"&amp;A20,'Main File'!A:O,15,0),0)</f>
        <v>0.58121284208446733</v>
      </c>
    </row>
    <row r="21" spans="1:11" x14ac:dyDescent="0.25">
      <c r="A21" s="9">
        <f t="shared" si="0"/>
        <v>43208</v>
      </c>
      <c r="B21" s="26">
        <f>IFERROR(+VLOOKUP("LEMIDF"&amp;A21,'Main File'!A:O,6,0),0)</f>
        <v>2.3326230178010858</v>
      </c>
      <c r="C21" s="26">
        <f>IFERROR(+VLOOKUP("LEMIDF"&amp;A21,'Main File'!A:O,7,0),0)</f>
        <v>5.0003569232117601E-2</v>
      </c>
      <c r="D21" s="26">
        <f>IFERROR(+VLOOKUP("LEMIDF"&amp;A21,'Main File'!A:O,8,0),0)</f>
        <v>0.2</v>
      </c>
      <c r="E21" s="26">
        <f>IFERROR(+VLOOKUP("LEMIDF"&amp;A21,'Main File'!A:O,9,0),0)</f>
        <v>5.9864077066877533E-2</v>
      </c>
      <c r="F21" s="26">
        <f>IFERROR(+VLOOKUP("LEMIDF"&amp;A21,'Main File'!A:O,10,0),0)</f>
        <v>2.6424906641000812</v>
      </c>
      <c r="G21" s="26">
        <f>IFERROR(+VLOOKUP("LEMIDF"&amp;A21,'Main File'!A:O,11,0),0)</f>
        <v>0.32325401575520635</v>
      </c>
      <c r="H21" s="26">
        <f>IFERROR(+VLOOKUP("LEMIDF"&amp;A21,'Main File'!A:O,12,0),0)</f>
        <v>0</v>
      </c>
      <c r="I21" s="26">
        <f>IFERROR(+VLOOKUP("LEMIDF"&amp;A21,'Main File'!A:O,13,0),0)</f>
        <v>0.2</v>
      </c>
      <c r="J21" s="26">
        <f>IFERROR(+VLOOKUP("LEMIDF"&amp;A21,'Main File'!A:O,14,0),0)</f>
        <v>5.8185779937845815E-2</v>
      </c>
      <c r="K21" s="26">
        <f>IFERROR(+VLOOKUP("LEMIDF"&amp;A21,'Main File'!A:O,15,0),0)</f>
        <v>0.58143979569305215</v>
      </c>
    </row>
    <row r="22" spans="1:11" x14ac:dyDescent="0.25">
      <c r="A22" s="9">
        <f t="shared" si="0"/>
        <v>43209</v>
      </c>
      <c r="B22" s="26">
        <f>IFERROR(+VLOOKUP("LEMIDF"&amp;A22,'Main File'!A:O,6,0),0)</f>
        <v>2.3322552700541119</v>
      </c>
      <c r="C22" s="26">
        <f>IFERROR(+VLOOKUP("LEMIDF"&amp;A22,'Main File'!A:O,7,0),0)</f>
        <v>5.0003580857063849E-2</v>
      </c>
      <c r="D22" s="26">
        <f>IFERROR(+VLOOKUP("LEMIDF"&amp;A22,'Main File'!A:O,8,0),0)</f>
        <v>0.2</v>
      </c>
      <c r="E22" s="26">
        <f>IFERROR(+VLOOKUP("LEMIDF"&amp;A22,'Main File'!A:O,9,0),0)</f>
        <v>5.979809090573085E-2</v>
      </c>
      <c r="F22" s="26">
        <f>IFERROR(+VLOOKUP("LEMIDF"&amp;A22,'Main File'!A:O,10,0),0)</f>
        <v>2.6420569418169069</v>
      </c>
      <c r="G22" s="26">
        <f>IFERROR(+VLOOKUP("LEMIDF"&amp;A22,'Main File'!A:O,11,0),0)</f>
        <v>0.32297932028538229</v>
      </c>
      <c r="H22" s="26">
        <f>IFERROR(+VLOOKUP("LEMIDF"&amp;A22,'Main File'!A:O,12,0),0)</f>
        <v>0</v>
      </c>
      <c r="I22" s="26">
        <f>IFERROR(+VLOOKUP("LEMIDF"&amp;A22,'Main File'!A:O,13,0),0)</f>
        <v>0.2</v>
      </c>
      <c r="J22" s="26">
        <f>IFERROR(+VLOOKUP("LEMIDF"&amp;A22,'Main File'!A:O,14,0),0)</f>
        <v>5.8136628879717427E-2</v>
      </c>
      <c r="K22" s="26">
        <f>IFERROR(+VLOOKUP("LEMIDF"&amp;A22,'Main File'!A:O,15,0),0)</f>
        <v>0.58111594916509968</v>
      </c>
    </row>
    <row r="23" spans="1:11" x14ac:dyDescent="0.25">
      <c r="A23" s="9">
        <f t="shared" si="0"/>
        <v>43210</v>
      </c>
      <c r="B23" s="26">
        <f>IFERROR(+VLOOKUP("LEMIDF"&amp;A23,'Main File'!A:O,6,0),0)</f>
        <v>2.3319251752420072</v>
      </c>
      <c r="C23" s="26">
        <f>IFERROR(+VLOOKUP("LEMIDF"&amp;A23,'Main File'!A:O,7,0),0)</f>
        <v>5.0003556625466926E-2</v>
      </c>
      <c r="D23" s="26">
        <f>IFERROR(+VLOOKUP("LEMIDF"&amp;A23,'Main File'!A:O,8,0),0)</f>
        <v>0.2</v>
      </c>
      <c r="E23" s="26">
        <f>IFERROR(+VLOOKUP("LEMIDF"&amp;A23,'Main File'!A:O,9,0),0)</f>
        <v>5.9738524643565161E-2</v>
      </c>
      <c r="F23" s="26">
        <f>IFERROR(+VLOOKUP("LEMIDF"&amp;A23,'Main File'!A:O,10,0),0)</f>
        <v>2.6416672565110395</v>
      </c>
      <c r="G23" s="26">
        <f>IFERROR(+VLOOKUP("LEMIDF"&amp;A23,'Main File'!A:O,11,0),0)</f>
        <v>0.32266185863770719</v>
      </c>
      <c r="H23" s="26">
        <f>IFERROR(+VLOOKUP("LEMIDF"&amp;A23,'Main File'!A:O,12,0),0)</f>
        <v>0</v>
      </c>
      <c r="I23" s="26">
        <f>IFERROR(+VLOOKUP("LEMIDF"&amp;A23,'Main File'!A:O,13,0),0)</f>
        <v>0.2</v>
      </c>
      <c r="J23" s="26">
        <f>IFERROR(+VLOOKUP("LEMIDF"&amp;A23,'Main File'!A:O,14,0),0)</f>
        <v>5.8078919197886852E-2</v>
      </c>
      <c r="K23" s="26">
        <f>IFERROR(+VLOOKUP("LEMIDF"&amp;A23,'Main File'!A:O,15,0),0)</f>
        <v>0.58074077783559408</v>
      </c>
    </row>
    <row r="24" spans="1:11" x14ac:dyDescent="0.25">
      <c r="A24" s="9">
        <f t="shared" si="0"/>
        <v>43211</v>
      </c>
      <c r="B24" s="26">
        <f>IFERROR(+VLOOKUP("LEMIDF"&amp;A24,'Main File'!A:O,6,0),0)</f>
        <v>2.3316016198271114</v>
      </c>
      <c r="C24" s="26">
        <f>IFERROR(+VLOOKUP("LEMIDF"&amp;A24,'Main File'!A:O,7,0),0)</f>
        <v>5.0003684344068745E-2</v>
      </c>
      <c r="D24" s="26">
        <f>IFERROR(+VLOOKUP("LEMIDF"&amp;A24,'Main File'!A:O,8,0),0)</f>
        <v>0.2</v>
      </c>
      <c r="E24" s="26">
        <f>IFERROR(+VLOOKUP("LEMIDF"&amp;A24,'Main File'!A:O,9,0),0)</f>
        <v>5.9680269523559835E-2</v>
      </c>
      <c r="F24" s="26">
        <f>IFERROR(+VLOOKUP("LEMIDF"&amp;A24,'Main File'!A:O,10,0),0)</f>
        <v>2.64128557369474</v>
      </c>
      <c r="G24" s="26">
        <f>IFERROR(+VLOOKUP("LEMIDF"&amp;A24,'Main File'!A:O,11,0),0)</f>
        <v>0.3225221609457482</v>
      </c>
      <c r="H24" s="26">
        <f>IFERROR(+VLOOKUP("LEMIDF"&amp;A24,'Main File'!A:O,12,0),0)</f>
        <v>0</v>
      </c>
      <c r="I24" s="26">
        <f>IFERROR(+VLOOKUP("LEMIDF"&amp;A24,'Main File'!A:O,13,0),0)</f>
        <v>0.2</v>
      </c>
      <c r="J24" s="26">
        <f>IFERROR(+VLOOKUP("LEMIDF"&amp;A24,'Main File'!A:O,14,0),0)</f>
        <v>5.8054548817090462E-2</v>
      </c>
      <c r="K24" s="26">
        <f>IFERROR(+VLOOKUP("LEMIDF"&amp;A24,'Main File'!A:O,15,0),0)</f>
        <v>0.58057670976283871</v>
      </c>
    </row>
    <row r="25" spans="1:11" x14ac:dyDescent="0.25">
      <c r="A25" s="9">
        <f t="shared" si="0"/>
        <v>43212</v>
      </c>
      <c r="B25" s="26">
        <f>IFERROR(+VLOOKUP("LEMIDF"&amp;A25,'Main File'!A:O,6,0),0)</f>
        <v>2.3316056207865312</v>
      </c>
      <c r="C25" s="26">
        <f>IFERROR(+VLOOKUP("LEMIDF"&amp;A25,'Main File'!A:O,7,0),0)</f>
        <v>5.0003673414119612E-2</v>
      </c>
      <c r="D25" s="26">
        <f>IFERROR(+VLOOKUP("LEMIDF"&amp;A25,'Main File'!A:O,8,0),0)</f>
        <v>0.2</v>
      </c>
      <c r="E25" s="26">
        <f>IFERROR(+VLOOKUP("LEMIDF"&amp;A25,'Main File'!A:O,9,0),0)</f>
        <v>5.9680797742507792E-2</v>
      </c>
      <c r="F25" s="26">
        <f>IFERROR(+VLOOKUP("LEMIDF"&amp;A25,'Main File'!A:O,10,0),0)</f>
        <v>2.641290091943159</v>
      </c>
      <c r="G25" s="26">
        <f>IFERROR(+VLOOKUP("LEMIDF"&amp;A25,'Main File'!A:O,11,0),0)</f>
        <v>0.32252577706951974</v>
      </c>
      <c r="H25" s="26">
        <f>IFERROR(+VLOOKUP("LEMIDF"&amp;A25,'Main File'!A:O,12,0),0)</f>
        <v>0</v>
      </c>
      <c r="I25" s="26">
        <f>IFERROR(+VLOOKUP("LEMIDF"&amp;A25,'Main File'!A:O,13,0),0)</f>
        <v>0.2</v>
      </c>
      <c r="J25" s="26">
        <f>IFERROR(+VLOOKUP("LEMIDF"&amp;A25,'Main File'!A:O,14,0),0)</f>
        <v>5.8056106965588744E-2</v>
      </c>
      <c r="K25" s="26">
        <f>IFERROR(+VLOOKUP("LEMIDF"&amp;A25,'Main File'!A:O,15,0),0)</f>
        <v>0.58058188403510846</v>
      </c>
    </row>
    <row r="26" spans="1:11" x14ac:dyDescent="0.25">
      <c r="A26" s="9">
        <f t="shared" si="0"/>
        <v>43213</v>
      </c>
      <c r="B26" s="26">
        <f>IFERROR(+VLOOKUP("LEMIDF"&amp;A26,'Main File'!A:O,6,0),0)</f>
        <v>2.3310932606962091</v>
      </c>
      <c r="C26" s="26">
        <f>IFERROR(+VLOOKUP("LEMIDF"&amp;A26,'Main File'!A:O,7,0),0)</f>
        <v>5.0003617096787571E-2</v>
      </c>
      <c r="D26" s="26">
        <f>IFERROR(+VLOOKUP("LEMIDF"&amp;A26,'Main File'!A:O,8,0),0)</f>
        <v>0.2</v>
      </c>
      <c r="E26" s="26">
        <f>IFERROR(+VLOOKUP("LEMIDF"&amp;A26,'Main File'!A:O,9,0),0)</f>
        <v>5.9588760111471996E-2</v>
      </c>
      <c r="F26" s="26">
        <f>IFERROR(+VLOOKUP("LEMIDF"&amp;A26,'Main File'!A:O,10,0),0)</f>
        <v>2.6406856379044692</v>
      </c>
      <c r="G26" s="26">
        <f>IFERROR(+VLOOKUP("LEMIDF"&amp;A26,'Main File'!A:O,11,0),0)</f>
        <v>0.3220710426186178</v>
      </c>
      <c r="H26" s="26">
        <f>IFERROR(+VLOOKUP("LEMIDF"&amp;A26,'Main File'!A:O,12,0),0)</f>
        <v>0</v>
      </c>
      <c r="I26" s="26">
        <f>IFERROR(+VLOOKUP("LEMIDF"&amp;A26,'Main File'!A:O,13,0),0)</f>
        <v>0.2</v>
      </c>
      <c r="J26" s="26">
        <f>IFERROR(+VLOOKUP("LEMIDF"&amp;A26,'Main File'!A:O,14,0),0)</f>
        <v>5.7974129254956132E-2</v>
      </c>
      <c r="K26" s="26">
        <f>IFERROR(+VLOOKUP("LEMIDF"&amp;A26,'Main File'!A:O,15,0),0)</f>
        <v>0.58004517187357396</v>
      </c>
    </row>
    <row r="27" spans="1:11" x14ac:dyDescent="0.25">
      <c r="A27" s="9">
        <f t="shared" si="0"/>
        <v>43214</v>
      </c>
      <c r="B27" s="26">
        <f>IFERROR(+VLOOKUP("LEMIDF"&amp;A27,'Main File'!A:O,6,0),0)</f>
        <v>2.3307297458803369</v>
      </c>
      <c r="C27" s="26">
        <f>IFERROR(+VLOOKUP("LEMIDF"&amp;A27,'Main File'!A:O,7,0),0)</f>
        <v>5.0003656220634879E-2</v>
      </c>
      <c r="D27" s="26">
        <f>IFERROR(+VLOOKUP("LEMIDF"&amp;A27,'Main File'!A:O,8,0),0)</f>
        <v>0.2</v>
      </c>
      <c r="E27" s="26">
        <f>IFERROR(+VLOOKUP("LEMIDF"&amp;A27,'Main File'!A:O,9,0),0)</f>
        <v>5.9523262716638839E-2</v>
      </c>
      <c r="F27" s="26">
        <f>IFERROR(+VLOOKUP("LEMIDF"&amp;A27,'Main File'!A:O,10,0),0)</f>
        <v>2.6402566648176107</v>
      </c>
      <c r="G27" s="26">
        <f>IFERROR(+VLOOKUP("LEMIDF"&amp;A27,'Main File'!A:O,11,0),0)</f>
        <v>0.32173870032019275</v>
      </c>
      <c r="H27" s="26">
        <f>IFERROR(+VLOOKUP("LEMIDF"&amp;A27,'Main File'!A:O,12,0),0)</f>
        <v>0</v>
      </c>
      <c r="I27" s="26">
        <f>IFERROR(+VLOOKUP("LEMIDF"&amp;A27,'Main File'!A:O,13,0),0)</f>
        <v>0.2</v>
      </c>
      <c r="J27" s="26">
        <f>IFERROR(+VLOOKUP("LEMIDF"&amp;A27,'Main File'!A:O,14,0),0)</f>
        <v>5.7913202112665985E-2</v>
      </c>
      <c r="K27" s="26">
        <f>IFERROR(+VLOOKUP("LEMIDF"&amp;A27,'Main File'!A:O,15,0),0)</f>
        <v>0.5796519024328588</v>
      </c>
    </row>
    <row r="28" spans="1:11" x14ac:dyDescent="0.25">
      <c r="A28" s="9">
        <f t="shared" si="0"/>
        <v>43215</v>
      </c>
      <c r="B28" s="26">
        <f>IFERROR(+VLOOKUP("LEMIDF"&amp;A28,'Main File'!A:O,6,0),0)</f>
        <v>2.3310941308747135</v>
      </c>
      <c r="C28" s="26">
        <f>IFERROR(+VLOOKUP("LEMIDF"&amp;A28,'Main File'!A:O,7,0),0)</f>
        <v>5.0003667298560837E-2</v>
      </c>
      <c r="D28" s="26">
        <f>IFERROR(+VLOOKUP("LEMIDF"&amp;A28,'Main File'!A:O,8,0),0)</f>
        <v>0.2</v>
      </c>
      <c r="E28" s="26">
        <f>IFERROR(+VLOOKUP("LEMIDF"&amp;A28,'Main File'!A:O,9,0),0)</f>
        <v>5.9588732080700764E-2</v>
      </c>
      <c r="F28" s="26">
        <f>IFERROR(+VLOOKUP("LEMIDF"&amp;A28,'Main File'!A:O,10,0),0)</f>
        <v>2.640686530253975</v>
      </c>
      <c r="G28" s="26">
        <f>IFERROR(+VLOOKUP("LEMIDF"&amp;A28,'Main File'!A:O,11,0),0)</f>
        <v>0.32207581705932781</v>
      </c>
      <c r="H28" s="26">
        <f>IFERROR(+VLOOKUP("LEMIDF"&amp;A28,'Main File'!A:O,12,0),0)</f>
        <v>0</v>
      </c>
      <c r="I28" s="26">
        <f>IFERROR(+VLOOKUP("LEMIDF"&amp;A28,'Main File'!A:O,13,0),0)</f>
        <v>0.2</v>
      </c>
      <c r="J28" s="26">
        <f>IFERROR(+VLOOKUP("LEMIDF"&amp;A28,'Main File'!A:O,14,0),0)</f>
        <v>5.7974816291582403E-2</v>
      </c>
      <c r="K28" s="26">
        <f>IFERROR(+VLOOKUP("LEMIDF"&amp;A28,'Main File'!A:O,15,0),0)</f>
        <v>0.58005063335091023</v>
      </c>
    </row>
    <row r="29" spans="1:11" x14ac:dyDescent="0.25">
      <c r="A29" s="9">
        <f t="shared" si="0"/>
        <v>43216</v>
      </c>
      <c r="B29" s="26">
        <f>IFERROR(+VLOOKUP("LEMIDF"&amp;A29,'Main File'!A:O,6,0),0)</f>
        <v>2.3306023613397975</v>
      </c>
      <c r="C29" s="26">
        <f>IFERROR(+VLOOKUP("LEMIDF"&amp;A29,'Main File'!A:O,7,0),0)</f>
        <v>5.0003631119525299E-2</v>
      </c>
      <c r="D29" s="26">
        <f>IFERROR(+VLOOKUP("LEMIDF"&amp;A29,'Main File'!A:O,8,0),0)</f>
        <v>0.2</v>
      </c>
      <c r="E29" s="26">
        <f>IFERROR(+VLOOKUP("LEMIDF"&amp;A29,'Main File'!A:O,9,0),0)</f>
        <v>5.9500567493700474E-2</v>
      </c>
      <c r="F29" s="26">
        <f>IFERROR(+VLOOKUP("LEMIDF"&amp;A29,'Main File'!A:O,10,0),0)</f>
        <v>2.6401065599530233</v>
      </c>
      <c r="G29" s="26">
        <f>IFERROR(+VLOOKUP("LEMIDF"&amp;A29,'Main File'!A:O,11,0),0)</f>
        <v>0.32165806540569081</v>
      </c>
      <c r="H29" s="26">
        <f>IFERROR(+VLOOKUP("LEMIDF"&amp;A29,'Main File'!A:O,12,0),0)</f>
        <v>0</v>
      </c>
      <c r="I29" s="26">
        <f>IFERROR(+VLOOKUP("LEMIDF"&amp;A29,'Main File'!A:O,13,0),0)</f>
        <v>0.2</v>
      </c>
      <c r="J29" s="26">
        <f>IFERROR(+VLOOKUP("LEMIDF"&amp;A29,'Main File'!A:O,14,0),0)</f>
        <v>5.7898460581485144E-2</v>
      </c>
      <c r="K29" s="26">
        <f>IFERROR(+VLOOKUP("LEMIDF"&amp;A29,'Main File'!A:O,15,0),0)</f>
        <v>0.579556525987176</v>
      </c>
    </row>
    <row r="30" spans="1:11" x14ac:dyDescent="0.25">
      <c r="A30" s="9">
        <f t="shared" si="0"/>
        <v>43217</v>
      </c>
      <c r="B30" s="26">
        <f>IFERROR(+VLOOKUP("LEMIDF"&amp;A30,'Main File'!A:O,6,0),0)</f>
        <v>2.3302307302051415</v>
      </c>
      <c r="C30" s="26">
        <f>IFERROR(+VLOOKUP("LEMIDF"&amp;A30,'Main File'!A:O,7,0),0)</f>
        <v>5.0003588742078289E-2</v>
      </c>
      <c r="D30" s="26">
        <f>IFERROR(+VLOOKUP("LEMIDF"&amp;A30,'Main File'!A:O,8,0),0)</f>
        <v>0.2</v>
      </c>
      <c r="E30" s="26">
        <f>IFERROR(+VLOOKUP("LEMIDF"&amp;A30,'Main File'!A:O,9,0),0)</f>
        <v>5.9433348163875986E-2</v>
      </c>
      <c r="F30" s="26">
        <f>IFERROR(+VLOOKUP("LEMIDF"&amp;A30,'Main File'!A:O,10,0),0)</f>
        <v>2.6396676671110959</v>
      </c>
      <c r="G30" s="26">
        <f>IFERROR(+VLOOKUP("LEMIDF"&amp;A30,'Main File'!A:O,11,0),0)</f>
        <v>0.32133235931238474</v>
      </c>
      <c r="H30" s="26">
        <f>IFERROR(+VLOOKUP("LEMIDF"&amp;A30,'Main File'!A:O,12,0),0)</f>
        <v>0</v>
      </c>
      <c r="I30" s="26">
        <f>IFERROR(+VLOOKUP("LEMIDF"&amp;A30,'Main File'!A:O,13,0),0)</f>
        <v>0.2</v>
      </c>
      <c r="J30" s="26">
        <f>IFERROR(+VLOOKUP("LEMIDF"&amp;A30,'Main File'!A:O,14,0),0)</f>
        <v>5.7841101489494569E-2</v>
      </c>
      <c r="K30" s="26">
        <f>IFERROR(+VLOOKUP("LEMIDF"&amp;A30,'Main File'!A:O,15,0),0)</f>
        <v>0.57917346080187937</v>
      </c>
    </row>
    <row r="31" spans="1:11" x14ac:dyDescent="0.25">
      <c r="A31" s="9">
        <f t="shared" si="0"/>
        <v>43218</v>
      </c>
      <c r="B31" s="26">
        <f>IFERROR(+VLOOKUP("LEMIDF"&amp;A31,'Main File'!A:O,6,0),0)</f>
        <v>2.330558217708691</v>
      </c>
      <c r="C31" s="26">
        <f>IFERROR(+VLOOKUP("LEMIDF"&amp;A31,'Main File'!A:O,7,0),0)</f>
        <v>5.0003665675680563E-2</v>
      </c>
      <c r="D31" s="26">
        <f>IFERROR(+VLOOKUP("LEMIDF"&amp;A31,'Main File'!A:O,8,0),0)</f>
        <v>0.2</v>
      </c>
      <c r="E31" s="26">
        <f>IFERROR(+VLOOKUP("LEMIDF"&amp;A31,'Main File'!A:O,9,0),0)</f>
        <v>5.9492291122861057E-2</v>
      </c>
      <c r="F31" s="26">
        <f>IFERROR(+VLOOKUP("LEMIDF"&amp;A31,'Main File'!A:O,10,0),0)</f>
        <v>2.6400541745072328</v>
      </c>
      <c r="G31" s="26">
        <f>IFERROR(+VLOOKUP("LEMIDF"&amp;A31,'Main File'!A:O,11,0),0)</f>
        <v>0.32133430922379885</v>
      </c>
      <c r="H31" s="26">
        <f>IFERROR(+VLOOKUP("LEMIDF"&amp;A31,'Main File'!A:O,12,0),0)</f>
        <v>0</v>
      </c>
      <c r="I31" s="26">
        <f>IFERROR(+VLOOKUP("LEMIDF"&amp;A31,'Main File'!A:O,13,0),0)</f>
        <v>0.2</v>
      </c>
      <c r="J31" s="26">
        <f>IFERROR(+VLOOKUP("LEMIDF"&amp;A31,'Main File'!A:O,14,0),0)</f>
        <v>5.7840312692136901E-2</v>
      </c>
      <c r="K31" s="26">
        <f>IFERROR(+VLOOKUP("LEMIDF"&amp;A31,'Main File'!A:O,15,0),0)</f>
        <v>0.57917462191593572</v>
      </c>
    </row>
    <row r="32" spans="1:11" x14ac:dyDescent="0.25">
      <c r="A32" s="9">
        <f t="shared" si="0"/>
        <v>43219</v>
      </c>
      <c r="B32" s="26">
        <f>IFERROR(+VLOOKUP("LEMIDF"&amp;A32,'Main File'!A:O,6,0),0)</f>
        <v>2.3305618806219885</v>
      </c>
      <c r="C32" s="26">
        <f>IFERROR(+VLOOKUP("LEMIDF"&amp;A32,'Main File'!A:O,7,0),0)</f>
        <v>5.0003652332967344E-2</v>
      </c>
      <c r="D32" s="26">
        <f>IFERROR(+VLOOKUP("LEMIDF"&amp;A32,'Main File'!A:O,8,0),0)</f>
        <v>0.2</v>
      </c>
      <c r="E32" s="26">
        <f>IFERROR(+VLOOKUP("LEMIDF"&amp;A32,'Main File'!A:O,9,0),0)</f>
        <v>5.9493183739722177E-2</v>
      </c>
      <c r="F32" s="26">
        <f>IFERROR(+VLOOKUP("LEMIDF"&amp;A32,'Main File'!A:O,10,0),0)</f>
        <v>2.6400587166946785</v>
      </c>
      <c r="G32" s="26">
        <f>IFERROR(+VLOOKUP("LEMIDF"&amp;A32,'Main File'!A:O,11,0),0)</f>
        <v>0.32133844277386331</v>
      </c>
      <c r="H32" s="26">
        <f>IFERROR(+VLOOKUP("LEMIDF"&amp;A32,'Main File'!A:O,12,0),0)</f>
        <v>0</v>
      </c>
      <c r="I32" s="26">
        <f>IFERROR(+VLOOKUP("LEMIDF"&amp;A32,'Main File'!A:O,13,0),0)</f>
        <v>0.2</v>
      </c>
      <c r="J32" s="26">
        <f>IFERROR(+VLOOKUP("LEMIDF"&amp;A32,'Main File'!A:O,14,0),0)</f>
        <v>5.784005427441611E-2</v>
      </c>
      <c r="K32" s="26">
        <f>IFERROR(+VLOOKUP("LEMIDF"&amp;A32,'Main File'!A:O,15,0),0)</f>
        <v>0.57917849704827939</v>
      </c>
    </row>
    <row r="33" spans="1:11" x14ac:dyDescent="0.25">
      <c r="A33" s="9">
        <f t="shared" si="0"/>
        <v>43220</v>
      </c>
      <c r="B33" s="26">
        <f>IFERROR(+VLOOKUP("LEMIDF"&amp;A33,'Main File'!A:O,6,0),0)</f>
        <v>2.3298419004335913</v>
      </c>
      <c r="C33" s="26">
        <f>IFERROR(+VLOOKUP("LEMIDF"&amp;A33,'Main File'!A:O,7,0),0)</f>
        <v>5.0003660233258834E-2</v>
      </c>
      <c r="D33" s="26">
        <f>IFERROR(+VLOOKUP("LEMIDF"&amp;A33,'Main File'!A:O,8,0),0)</f>
        <v>0.2</v>
      </c>
      <c r="E33" s="26">
        <f>IFERROR(+VLOOKUP("LEMIDF"&amp;A33,'Main File'!A:O,9,0),0)</f>
        <v>5.9363577301517784E-2</v>
      </c>
      <c r="F33" s="26">
        <f>IFERROR(+VLOOKUP("LEMIDF"&amp;A33,'Main File'!A:O,10,0),0)</f>
        <v>2.6392091379683684</v>
      </c>
      <c r="G33" s="26">
        <f>IFERROR(+VLOOKUP("LEMIDF"&amp;A33,'Main File'!A:O,11,0),0)</f>
        <v>0.32069930405924535</v>
      </c>
      <c r="H33" s="26">
        <f>IFERROR(+VLOOKUP("LEMIDF"&amp;A33,'Main File'!A:O,12,0),0)</f>
        <v>0</v>
      </c>
      <c r="I33" s="26">
        <f>IFERROR(+VLOOKUP("LEMIDF"&amp;A33,'Main File'!A:O,13,0),0)</f>
        <v>0.2</v>
      </c>
      <c r="J33" s="26">
        <f>IFERROR(+VLOOKUP("LEMIDF"&amp;A33,'Main File'!A:O,14,0),0)</f>
        <v>5.772454001163551E-2</v>
      </c>
      <c r="K33" s="26">
        <f>IFERROR(+VLOOKUP("LEMIDF"&amp;A33,'Main File'!A:O,15,0),0)</f>
        <v>0.57842384407088088</v>
      </c>
    </row>
    <row r="34" spans="1:11" x14ac:dyDescent="0.25">
      <c r="A34" s="9">
        <f t="shared" si="0"/>
        <v>43221</v>
      </c>
      <c r="B34" s="26">
        <f>IFERROR(+VLOOKUP("LEMIDF"&amp;A34,'Main File'!A:O,6,0),0)</f>
        <v>2.3299332544989162</v>
      </c>
      <c r="C34" s="26">
        <f>IFERROR(+VLOOKUP("LEMIDF"&amp;A34,'Main File'!A:O,7,0),0)</f>
        <v>5.0003677710040231E-2</v>
      </c>
      <c r="D34" s="26">
        <f>IFERROR(+VLOOKUP("LEMIDF"&amp;A34,'Main File'!A:O,8,0),0)</f>
        <v>0.2</v>
      </c>
      <c r="E34" s="26">
        <f>IFERROR(+VLOOKUP("LEMIDF"&amp;A34,'Main File'!A:O,9,0),0)</f>
        <v>5.9379990025049165E-2</v>
      </c>
      <c r="F34" s="26">
        <f>IFERROR(+VLOOKUP("LEMIDF"&amp;A34,'Main File'!A:O,10,0),0)</f>
        <v>2.639316922234006</v>
      </c>
      <c r="G34" s="26">
        <f>IFERROR(+VLOOKUP("LEMIDF"&amp;A34,'Main File'!A:O,11,0),0)</f>
        <v>0.32079239625316375</v>
      </c>
      <c r="H34" s="26">
        <f>IFERROR(+VLOOKUP("LEMIDF"&amp;A34,'Main File'!A:O,12,0),0)</f>
        <v>0</v>
      </c>
      <c r="I34" s="26">
        <f>IFERROR(+VLOOKUP("LEMIDF"&amp;A34,'Main File'!A:O,13,0),0)</f>
        <v>0.2</v>
      </c>
      <c r="J34" s="26">
        <f>IFERROR(+VLOOKUP("LEMIDF"&amp;A34,'Main File'!A:O,14,0),0)</f>
        <v>5.7741733838392581E-2</v>
      </c>
      <c r="K34" s="26">
        <f>IFERROR(+VLOOKUP("LEMIDF"&amp;A34,'Main File'!A:O,15,0),0)</f>
        <v>0.5785341300915563</v>
      </c>
    </row>
    <row r="35" spans="1:11" x14ac:dyDescent="0.25">
      <c r="A35" s="9">
        <f t="shared" si="0"/>
        <v>43222</v>
      </c>
      <c r="B35" s="26">
        <f>IFERROR(+VLOOKUP("LEMIDF"&amp;A35,'Main File'!A:O,6,0),0)</f>
        <v>2.3302358440621593</v>
      </c>
      <c r="C35" s="26">
        <f>IFERROR(+VLOOKUP("LEMIDF"&amp;A35,'Main File'!A:O,7,0),0)</f>
        <v>5.0003653098226533E-2</v>
      </c>
      <c r="D35" s="26">
        <f>IFERROR(+VLOOKUP("LEMIDF"&amp;A35,'Main File'!A:O,8,0),0)</f>
        <v>0.2</v>
      </c>
      <c r="E35" s="26">
        <f>IFERROR(+VLOOKUP("LEMIDF"&amp;A35,'Main File'!A:O,9,0),0)</f>
        <v>5.9434452671729969E-2</v>
      </c>
      <c r="F35" s="26">
        <f>IFERROR(+VLOOKUP("LEMIDF"&amp;A35,'Main File'!A:O,10,0),0)</f>
        <v>2.6396739498321158</v>
      </c>
      <c r="G35" s="26">
        <f>IFERROR(+VLOOKUP("LEMIDF"&amp;A35,'Main File'!A:O,11,0),0)</f>
        <v>0.32097897757793198</v>
      </c>
      <c r="H35" s="26">
        <f>IFERROR(+VLOOKUP("LEMIDF"&amp;A35,'Main File'!A:O,12,0),0)</f>
        <v>0</v>
      </c>
      <c r="I35" s="26">
        <f>IFERROR(+VLOOKUP("LEMIDF"&amp;A35,'Main File'!A:O,13,0),0)</f>
        <v>0.2</v>
      </c>
      <c r="J35" s="26">
        <f>IFERROR(+VLOOKUP("LEMIDF"&amp;A35,'Main File'!A:O,14,0),0)</f>
        <v>5.7776762220173729E-2</v>
      </c>
      <c r="K35" s="26">
        <f>IFERROR(+VLOOKUP("LEMIDF"&amp;A35,'Main File'!A:O,15,0),0)</f>
        <v>0.57875573979810568</v>
      </c>
    </row>
    <row r="36" spans="1:11" x14ac:dyDescent="0.25">
      <c r="A36" s="9">
        <f t="shared" si="0"/>
        <v>43223</v>
      </c>
      <c r="B36" s="26">
        <f>IFERROR(+VLOOKUP("LEMIDF"&amp;A36,'Main File'!A:O,6,0),0)</f>
        <v>2.3308132611448871</v>
      </c>
      <c r="C36" s="26">
        <f>IFERROR(+VLOOKUP("LEMIDF"&amp;A36,'Main File'!A:O,7,0),0)</f>
        <v>5.0003591400490432E-2</v>
      </c>
      <c r="D36" s="26">
        <f>IFERROR(+VLOOKUP("LEMIDF"&amp;A36,'Main File'!A:O,8,0),0)</f>
        <v>0.2</v>
      </c>
      <c r="E36" s="26">
        <f>IFERROR(+VLOOKUP("LEMIDF"&amp;A36,'Main File'!A:O,9,0),0)</f>
        <v>5.9538185617049474E-2</v>
      </c>
      <c r="F36" s="26">
        <f>IFERROR(+VLOOKUP("LEMIDF"&amp;A36,'Main File'!A:O,10,0),0)</f>
        <v>2.6403550381624274</v>
      </c>
      <c r="G36" s="26">
        <f>IFERROR(+VLOOKUP("LEMIDF"&amp;A36,'Main File'!A:O,11,0),0)</f>
        <v>0.32154261639028453</v>
      </c>
      <c r="H36" s="26">
        <f>IFERROR(+VLOOKUP("LEMIDF"&amp;A36,'Main File'!A:O,12,0),0)</f>
        <v>0</v>
      </c>
      <c r="I36" s="26">
        <f>IFERROR(+VLOOKUP("LEMIDF"&amp;A36,'Main File'!A:O,13,0),0)</f>
        <v>0.2</v>
      </c>
      <c r="J36" s="26">
        <f>IFERROR(+VLOOKUP("LEMIDF"&amp;A36,'Main File'!A:O,14,0),0)</f>
        <v>5.7878342136307936E-2</v>
      </c>
      <c r="K36" s="26">
        <f>IFERROR(+VLOOKUP("LEMIDF"&amp;A36,'Main File'!A:O,15,0),0)</f>
        <v>0.57942095852659248</v>
      </c>
    </row>
    <row r="37" spans="1:11" x14ac:dyDescent="0.25">
      <c r="A37" s="9">
        <f t="shared" si="0"/>
        <v>43224</v>
      </c>
      <c r="B37" s="26">
        <f>IFERROR(+VLOOKUP("LEMIDF"&amp;A37,'Main File'!A:O,6,0),0)</f>
        <v>2.3298682434873053</v>
      </c>
      <c r="C37" s="26">
        <f>IFERROR(+VLOOKUP("LEMIDF"&amp;A37,'Main File'!A:O,7,0),0)</f>
        <v>5.0003647674044992E-2</v>
      </c>
      <c r="D37" s="26">
        <f>IFERROR(+VLOOKUP("LEMIDF"&amp;A37,'Main File'!A:O,8,0),0)</f>
        <v>0.2</v>
      </c>
      <c r="E37" s="26">
        <f>IFERROR(+VLOOKUP("LEMIDF"&amp;A37,'Main File'!A:O,9,0),0)</f>
        <v>5.9368121149868794E-2</v>
      </c>
      <c r="F37" s="26">
        <f>IFERROR(+VLOOKUP("LEMIDF"&amp;A37,'Main File'!A:O,10,0),0)</f>
        <v>2.6392400123112192</v>
      </c>
      <c r="G37" s="26">
        <f>IFERROR(+VLOOKUP("LEMIDF"&amp;A37,'Main File'!A:O,11,0),0)</f>
        <v>0.32149494548281882</v>
      </c>
      <c r="H37" s="26">
        <f>IFERROR(+VLOOKUP("LEMIDF"&amp;A37,'Main File'!A:O,12,0),0)</f>
        <v>0</v>
      </c>
      <c r="I37" s="26">
        <f>IFERROR(+VLOOKUP("LEMIDF"&amp;A37,'Main File'!A:O,13,0),0)</f>
        <v>0.2</v>
      </c>
      <c r="J37" s="26">
        <f>IFERROR(+VLOOKUP("LEMIDF"&amp;A37,'Main File'!A:O,14,0),0)</f>
        <v>5.786987331684091E-2</v>
      </c>
      <c r="K37" s="26">
        <f>IFERROR(+VLOOKUP("LEMIDF"&amp;A37,'Main File'!A:O,15,0),0)</f>
        <v>0.57936481879965973</v>
      </c>
    </row>
    <row r="38" spans="1:11" x14ac:dyDescent="0.25">
      <c r="A38" s="9">
        <f t="shared" si="0"/>
        <v>43225</v>
      </c>
      <c r="B38" s="26">
        <f>IFERROR(+VLOOKUP("LEMIDF"&amp;A38,'Main File'!A:O,6,0),0)</f>
        <v>2.3300946200849415</v>
      </c>
      <c r="C38" s="26">
        <f>IFERROR(+VLOOKUP("LEMIDF"&amp;A38,'Main File'!A:O,7,0),0)</f>
        <v>5.0003624242982297E-2</v>
      </c>
      <c r="D38" s="26">
        <f>IFERROR(+VLOOKUP("LEMIDF"&amp;A38,'Main File'!A:O,8,0),0)</f>
        <v>0.2</v>
      </c>
      <c r="E38" s="26">
        <f>IFERROR(+VLOOKUP("LEMIDF"&amp;A38,'Main File'!A:O,9,0),0)</f>
        <v>5.9409236956167885E-2</v>
      </c>
      <c r="F38" s="26">
        <f>IFERROR(+VLOOKUP("LEMIDF"&amp;A38,'Main File'!A:O,10,0),0)</f>
        <v>2.6395074812840922</v>
      </c>
      <c r="G38" s="26">
        <f>IFERROR(+VLOOKUP("LEMIDF"&amp;A38,'Main File'!A:O,11,0),0)</f>
        <v>0.32152674947051002</v>
      </c>
      <c r="H38" s="26">
        <f>IFERROR(+VLOOKUP("LEMIDF"&amp;A38,'Main File'!A:O,12,0),0)</f>
        <v>0</v>
      </c>
      <c r="I38" s="26">
        <f>IFERROR(+VLOOKUP("LEMIDF"&amp;A38,'Main File'!A:O,13,0),0)</f>
        <v>0.2</v>
      </c>
      <c r="J38" s="26">
        <f>IFERROR(+VLOOKUP("LEMIDF"&amp;A38,'Main File'!A:O,14,0),0)</f>
        <v>5.7874089078264024E-2</v>
      </c>
      <c r="K38" s="26">
        <f>IFERROR(+VLOOKUP("LEMIDF"&amp;A38,'Main File'!A:O,15,0),0)</f>
        <v>0.57940083854877411</v>
      </c>
    </row>
    <row r="39" spans="1:11" x14ac:dyDescent="0.25">
      <c r="A39" s="9">
        <f t="shared" si="0"/>
        <v>43226</v>
      </c>
      <c r="B39" s="26">
        <f>IFERROR(+VLOOKUP("LEMIDF"&amp;A39,'Main File'!A:O,6,0),0)</f>
        <v>2.3300973032455126</v>
      </c>
      <c r="C39" s="26">
        <f>IFERROR(+VLOOKUP("LEMIDF"&amp;A39,'Main File'!A:O,7,0),0)</f>
        <v>5.000361562781374E-2</v>
      </c>
      <c r="D39" s="26">
        <f>IFERROR(+VLOOKUP("LEMIDF"&amp;A39,'Main File'!A:O,8,0),0)</f>
        <v>0.2</v>
      </c>
      <c r="E39" s="26">
        <f>IFERROR(+VLOOKUP("LEMIDF"&amp;A39,'Main File'!A:O,9,0),0)</f>
        <v>5.9409642601250916E-2</v>
      </c>
      <c r="F39" s="26">
        <f>IFERROR(+VLOOKUP("LEMIDF"&amp;A39,'Main File'!A:O,10,0),0)</f>
        <v>2.6395105614745775</v>
      </c>
      <c r="G39" s="26">
        <f>IFERROR(+VLOOKUP("LEMIDF"&amp;A39,'Main File'!A:O,11,0),0)</f>
        <v>0.32153088015213821</v>
      </c>
      <c r="H39" s="26">
        <f>IFERROR(+VLOOKUP("LEMIDF"&amp;A39,'Main File'!A:O,12,0),0)</f>
        <v>0</v>
      </c>
      <c r="I39" s="26">
        <f>IFERROR(+VLOOKUP("LEMIDF"&amp;A39,'Main File'!A:O,13,0),0)</f>
        <v>0.2</v>
      </c>
      <c r="J39" s="26">
        <f>IFERROR(+VLOOKUP("LEMIDF"&amp;A39,'Main File'!A:O,14,0),0)</f>
        <v>5.7874885312479044E-2</v>
      </c>
      <c r="K39" s="26">
        <f>IFERROR(+VLOOKUP("LEMIDF"&amp;A39,'Main File'!A:O,15,0),0)</f>
        <v>0.57940576546461731</v>
      </c>
    </row>
    <row r="40" spans="1:11" x14ac:dyDescent="0.25">
      <c r="A40" s="9">
        <f t="shared" si="0"/>
        <v>43227</v>
      </c>
      <c r="B40" s="26">
        <f>IFERROR(+VLOOKUP("LEMIDF"&amp;A40,'Main File'!A:O,6,0),0)</f>
        <v>2.3298202402575399</v>
      </c>
      <c r="C40" s="26">
        <f>IFERROR(+VLOOKUP("LEMIDF"&amp;A40,'Main File'!A:O,7,0),0)</f>
        <v>5.0003636100650145E-2</v>
      </c>
      <c r="D40" s="26">
        <f>IFERROR(+VLOOKUP("LEMIDF"&amp;A40,'Main File'!A:O,8,0),0)</f>
        <v>0.2</v>
      </c>
      <c r="E40" s="26">
        <f>IFERROR(+VLOOKUP("LEMIDF"&amp;A40,'Main File'!A:O,9,0),0)</f>
        <v>5.9359496277737643E-2</v>
      </c>
      <c r="F40" s="26">
        <f>IFERROR(+VLOOKUP("LEMIDF"&amp;A40,'Main File'!A:O,10,0),0)</f>
        <v>2.6391833726359279</v>
      </c>
      <c r="G40" s="26">
        <f>IFERROR(+VLOOKUP("LEMIDF"&amp;A40,'Main File'!A:O,11,0),0)</f>
        <v>0.32128375223461075</v>
      </c>
      <c r="H40" s="26">
        <f>IFERROR(+VLOOKUP("LEMIDF"&amp;A40,'Main File'!A:O,12,0),0)</f>
        <v>0</v>
      </c>
      <c r="I40" s="26">
        <f>IFERROR(+VLOOKUP("LEMIDF"&amp;A40,'Main File'!A:O,13,0),0)</f>
        <v>0.2</v>
      </c>
      <c r="J40" s="26">
        <f>IFERROR(+VLOOKUP("LEMIDF"&amp;A40,'Main File'!A:O,14,0),0)</f>
        <v>5.7832351852196442E-2</v>
      </c>
      <c r="K40" s="26">
        <f>IFERROR(+VLOOKUP("LEMIDF"&amp;A40,'Main File'!A:O,15,0),0)</f>
        <v>0.57911610408680725</v>
      </c>
    </row>
    <row r="41" spans="1:11" x14ac:dyDescent="0.25">
      <c r="A41" s="9">
        <f t="shared" si="0"/>
        <v>43228</v>
      </c>
      <c r="B41" s="26">
        <f>IFERROR(+VLOOKUP("LEMIDF"&amp;A41,'Main File'!A:O,6,0),0)</f>
        <v>2.32912394274826</v>
      </c>
      <c r="C41" s="26">
        <f>IFERROR(+VLOOKUP("LEMIDF"&amp;A41,'Main File'!A:O,7,0),0)</f>
        <v>5.0003598366721018E-2</v>
      </c>
      <c r="D41" s="26">
        <f>IFERROR(+VLOOKUP("LEMIDF"&amp;A41,'Main File'!A:O,8,0),0)</f>
        <v>0.2</v>
      </c>
      <c r="E41" s="26">
        <f>IFERROR(+VLOOKUP("LEMIDF"&amp;A41,'Main File'!A:O,9,0),0)</f>
        <v>5.9234314238878594E-2</v>
      </c>
      <c r="F41" s="26">
        <f>IFERROR(+VLOOKUP("LEMIDF"&amp;A41,'Main File'!A:O,10,0),0)</f>
        <v>2.6383618553538595</v>
      </c>
      <c r="G41" s="26">
        <f>IFERROR(+VLOOKUP("LEMIDF"&amp;A41,'Main File'!A:O,11,0),0)</f>
        <v>0.32059499467680369</v>
      </c>
      <c r="H41" s="26">
        <f>IFERROR(+VLOOKUP("LEMIDF"&amp;A41,'Main File'!A:O,12,0),0)</f>
        <v>0</v>
      </c>
      <c r="I41" s="26">
        <f>IFERROR(+VLOOKUP("LEMIDF"&amp;A41,'Main File'!A:O,13,0),0)</f>
        <v>0.2</v>
      </c>
      <c r="J41" s="26">
        <f>IFERROR(+VLOOKUP("LEMIDF"&amp;A41,'Main File'!A:O,14,0),0)</f>
        <v>5.7706828344419002E-2</v>
      </c>
      <c r="K41" s="26">
        <f>IFERROR(+VLOOKUP("LEMIDF"&amp;A41,'Main File'!A:O,15,0),0)</f>
        <v>0.57830182302122268</v>
      </c>
    </row>
    <row r="42" spans="1:11" x14ac:dyDescent="0.25">
      <c r="A42" s="9">
        <f t="shared" si="0"/>
        <v>43229</v>
      </c>
      <c r="B42" s="26">
        <f>IFERROR(+VLOOKUP("LEMIDF"&amp;A42,'Main File'!A:O,6,0),0)</f>
        <v>2.3295990155550816</v>
      </c>
      <c r="C42" s="26">
        <f>IFERROR(+VLOOKUP("LEMIDF"&amp;A42,'Main File'!A:O,7,0),0)</f>
        <v>5.0003669074095349E-2</v>
      </c>
      <c r="D42" s="26">
        <f>IFERROR(+VLOOKUP("LEMIDF"&amp;A42,'Main File'!A:O,8,0),0)</f>
        <v>0.2</v>
      </c>
      <c r="E42" s="26">
        <f>IFERROR(+VLOOKUP("LEMIDF"&amp;A42,'Main File'!A:O,9,0),0)</f>
        <v>5.9319715539284418E-2</v>
      </c>
      <c r="F42" s="26">
        <f>IFERROR(+VLOOKUP("LEMIDF"&amp;A42,'Main File'!A:O,10,0),0)</f>
        <v>2.6389224001684619</v>
      </c>
      <c r="G42" s="26">
        <f>IFERROR(+VLOOKUP("LEMIDF"&amp;A42,'Main File'!A:O,11,0),0)</f>
        <v>0.3210159659773924</v>
      </c>
      <c r="H42" s="26">
        <f>IFERROR(+VLOOKUP("LEMIDF"&amp;A42,'Main File'!A:O,12,0),0)</f>
        <v>0</v>
      </c>
      <c r="I42" s="26">
        <f>IFERROR(+VLOOKUP("LEMIDF"&amp;A42,'Main File'!A:O,13,0),0)</f>
        <v>0.2</v>
      </c>
      <c r="J42" s="26">
        <f>IFERROR(+VLOOKUP("LEMIDF"&amp;A42,'Main File'!A:O,14,0),0)</f>
        <v>5.7783856948159559E-2</v>
      </c>
      <c r="K42" s="26">
        <f>IFERROR(+VLOOKUP("LEMIDF"&amp;A42,'Main File'!A:O,15,0),0)</f>
        <v>0.57879982292555199</v>
      </c>
    </row>
    <row r="43" spans="1:11" x14ac:dyDescent="0.25">
      <c r="A43" s="9">
        <f t="shared" si="0"/>
        <v>43230</v>
      </c>
      <c r="B43" s="26">
        <f>IFERROR(+VLOOKUP("LEMIDF"&amp;A43,'Main File'!A:O,6,0),0)</f>
        <v>2.3303327946054488</v>
      </c>
      <c r="C43" s="26">
        <f>IFERROR(+VLOOKUP("LEMIDF"&amp;A43,'Main File'!A:O,7,0),0)</f>
        <v>5.000368217136919E-2</v>
      </c>
      <c r="D43" s="26">
        <f>IFERROR(+VLOOKUP("LEMIDF"&amp;A43,'Main File'!A:O,8,0),0)</f>
        <v>0.2</v>
      </c>
      <c r="E43" s="26">
        <f>IFERROR(+VLOOKUP("LEMIDF"&amp;A43,'Main File'!A:O,9,0),0)</f>
        <v>5.9451930310930733E-2</v>
      </c>
      <c r="F43" s="26">
        <f>IFERROR(+VLOOKUP("LEMIDF"&amp;A43,'Main File'!A:O,10,0),0)</f>
        <v>2.6397884070877486</v>
      </c>
      <c r="G43" s="26">
        <f>IFERROR(+VLOOKUP("LEMIDF"&amp;A43,'Main File'!A:O,11,0),0)</f>
        <v>0.32174566557982359</v>
      </c>
      <c r="H43" s="26">
        <f>IFERROR(+VLOOKUP("LEMIDF"&amp;A43,'Main File'!A:O,12,0),0)</f>
        <v>0</v>
      </c>
      <c r="I43" s="26">
        <f>IFERROR(+VLOOKUP("LEMIDF"&amp;A43,'Main File'!A:O,13,0),0)</f>
        <v>0.2</v>
      </c>
      <c r="J43" s="26">
        <f>IFERROR(+VLOOKUP("LEMIDF"&amp;A43,'Main File'!A:O,14,0),0)</f>
        <v>5.7913793207137229E-2</v>
      </c>
      <c r="K43" s="26">
        <f>IFERROR(+VLOOKUP("LEMIDF"&amp;A43,'Main File'!A:O,15,0),0)</f>
        <v>0.57965945878696079</v>
      </c>
    </row>
    <row r="44" spans="1:11" x14ac:dyDescent="0.25">
      <c r="A44" s="9">
        <f t="shared" si="0"/>
        <v>43231</v>
      </c>
      <c r="B44" s="26">
        <f>IFERROR(+VLOOKUP("LEMIDF"&amp;A44,'Main File'!A:O,6,0),0)</f>
        <v>0</v>
      </c>
      <c r="C44" s="26">
        <f>IFERROR(+VLOOKUP("LEMIDF"&amp;A44,'Main File'!A:O,7,0),0)</f>
        <v>0</v>
      </c>
      <c r="D44" s="26">
        <f>IFERROR(+VLOOKUP("LEMIDF"&amp;A44,'Main File'!A:O,8,0),0)</f>
        <v>0</v>
      </c>
      <c r="E44" s="26">
        <f>IFERROR(+VLOOKUP("LEMIDF"&amp;A44,'Main File'!A:O,9,0),0)</f>
        <v>0</v>
      </c>
      <c r="F44" s="26">
        <f>IFERROR(+VLOOKUP("LEMIDF"&amp;A44,'Main File'!A:O,10,0),0)</f>
        <v>0</v>
      </c>
      <c r="G44" s="26">
        <f>IFERROR(+VLOOKUP("LEMIDF"&amp;A44,'Main File'!A:O,11,0),0)</f>
        <v>0</v>
      </c>
      <c r="H44" s="26">
        <f>IFERROR(+VLOOKUP("LEMIDF"&amp;A44,'Main File'!A:O,12,0),0)</f>
        <v>0</v>
      </c>
      <c r="I44" s="26">
        <f>IFERROR(+VLOOKUP("LEMIDF"&amp;A44,'Main File'!A:O,13,0),0)</f>
        <v>0</v>
      </c>
      <c r="J44" s="26">
        <f>IFERROR(+VLOOKUP("LEMIDF"&amp;A44,'Main File'!A:O,14,0),0)</f>
        <v>0</v>
      </c>
      <c r="K44" s="26">
        <f>IFERROR(+VLOOKUP("LEMIDF"&amp;A44,'Main File'!A:O,15,0),0)</f>
        <v>0</v>
      </c>
    </row>
    <row r="45" spans="1:11" x14ac:dyDescent="0.25">
      <c r="A45" s="9">
        <f t="shared" si="0"/>
        <v>43232</v>
      </c>
      <c r="B45" s="26">
        <f>IFERROR(+VLOOKUP("LEMIDF"&amp;A45,'Main File'!A:O,6,0),0)</f>
        <v>0</v>
      </c>
      <c r="C45" s="26">
        <f>IFERROR(+VLOOKUP("LEMIDF"&amp;A45,'Main File'!A:O,7,0),0)</f>
        <v>0</v>
      </c>
      <c r="D45" s="26">
        <f>IFERROR(+VLOOKUP("LEMIDF"&amp;A45,'Main File'!A:O,8,0),0)</f>
        <v>0</v>
      </c>
      <c r="E45" s="26">
        <f>IFERROR(+VLOOKUP("LEMIDF"&amp;A45,'Main File'!A:O,9,0),0)</f>
        <v>0</v>
      </c>
      <c r="F45" s="26">
        <f>IFERROR(+VLOOKUP("LEMIDF"&amp;A45,'Main File'!A:O,10,0),0)</f>
        <v>0</v>
      </c>
      <c r="G45" s="26">
        <f>IFERROR(+VLOOKUP("LEMIDF"&amp;A45,'Main File'!A:O,11,0),0)</f>
        <v>0</v>
      </c>
      <c r="H45" s="26">
        <f>IFERROR(+VLOOKUP("LEMIDF"&amp;A45,'Main File'!A:O,12,0),0)</f>
        <v>0</v>
      </c>
      <c r="I45" s="26">
        <f>IFERROR(+VLOOKUP("LEMIDF"&amp;A45,'Main File'!A:O,13,0),0)</f>
        <v>0</v>
      </c>
      <c r="J45" s="26">
        <f>IFERROR(+VLOOKUP("LEMIDF"&amp;A45,'Main File'!A:O,14,0),0)</f>
        <v>0</v>
      </c>
      <c r="K45" s="26">
        <f>IFERROR(+VLOOKUP("LEMIDF"&amp;A45,'Main File'!A:O,15,0),0)</f>
        <v>0</v>
      </c>
    </row>
    <row r="46" spans="1:11" x14ac:dyDescent="0.25">
      <c r="A46" s="9">
        <f t="shared" si="0"/>
        <v>43233</v>
      </c>
      <c r="B46" s="26">
        <f>IFERROR(+VLOOKUP("LEMIDF"&amp;A46,'Main File'!A:O,6,0),0)</f>
        <v>0</v>
      </c>
      <c r="C46" s="26">
        <f>IFERROR(+VLOOKUP("LEMIDF"&amp;A46,'Main File'!A:O,7,0),0)</f>
        <v>0</v>
      </c>
      <c r="D46" s="26">
        <f>IFERROR(+VLOOKUP("LEMIDF"&amp;A46,'Main File'!A:O,8,0),0)</f>
        <v>0</v>
      </c>
      <c r="E46" s="26">
        <f>IFERROR(+VLOOKUP("LEMIDF"&amp;A46,'Main File'!A:O,9,0),0)</f>
        <v>0</v>
      </c>
      <c r="F46" s="26">
        <f>IFERROR(+VLOOKUP("LEMIDF"&amp;A46,'Main File'!A:O,10,0),0)</f>
        <v>0</v>
      </c>
      <c r="G46" s="26">
        <f>IFERROR(+VLOOKUP("LEMIDF"&amp;A46,'Main File'!A:O,11,0),0)</f>
        <v>0</v>
      </c>
      <c r="H46" s="26">
        <f>IFERROR(+VLOOKUP("LEMIDF"&amp;A46,'Main File'!A:O,12,0),0)</f>
        <v>0</v>
      </c>
      <c r="I46" s="26">
        <f>IFERROR(+VLOOKUP("LEMIDF"&amp;A46,'Main File'!A:O,13,0),0)</f>
        <v>0</v>
      </c>
      <c r="J46" s="26">
        <f>IFERROR(+VLOOKUP("LEMIDF"&amp;A46,'Main File'!A:O,14,0),0)</f>
        <v>0</v>
      </c>
      <c r="K46" s="26">
        <f>IFERROR(+VLOOKUP("LEMIDF"&amp;A46,'Main File'!A:O,15,0),0)</f>
        <v>0</v>
      </c>
    </row>
    <row r="47" spans="1:11" x14ac:dyDescent="0.25">
      <c r="A47" s="9">
        <f t="shared" si="0"/>
        <v>43234</v>
      </c>
      <c r="B47" s="26">
        <f>IFERROR(+VLOOKUP("LEMIDF"&amp;A47,'Main File'!A:O,6,0),0)</f>
        <v>0</v>
      </c>
      <c r="C47" s="26">
        <f>IFERROR(+VLOOKUP("LEMIDF"&amp;A47,'Main File'!A:O,7,0),0)</f>
        <v>0</v>
      </c>
      <c r="D47" s="26">
        <f>IFERROR(+VLOOKUP("LEMIDF"&amp;A47,'Main File'!A:O,8,0),0)</f>
        <v>0</v>
      </c>
      <c r="E47" s="26">
        <f>IFERROR(+VLOOKUP("LEMIDF"&amp;A47,'Main File'!A:O,9,0),0)</f>
        <v>0</v>
      </c>
      <c r="F47" s="26">
        <f>IFERROR(+VLOOKUP("LEMIDF"&amp;A47,'Main File'!A:O,10,0),0)</f>
        <v>0</v>
      </c>
      <c r="G47" s="26">
        <f>IFERROR(+VLOOKUP("LEMIDF"&amp;A47,'Main File'!A:O,11,0),0)</f>
        <v>0</v>
      </c>
      <c r="H47" s="26">
        <f>IFERROR(+VLOOKUP("LEMIDF"&amp;A47,'Main File'!A:O,12,0),0)</f>
        <v>0</v>
      </c>
      <c r="I47" s="26">
        <f>IFERROR(+VLOOKUP("LEMIDF"&amp;A47,'Main File'!A:O,13,0),0)</f>
        <v>0</v>
      </c>
      <c r="J47" s="26">
        <f>IFERROR(+VLOOKUP("LEMIDF"&amp;A47,'Main File'!A:O,14,0),0)</f>
        <v>0</v>
      </c>
      <c r="K47" s="26">
        <f>IFERROR(+VLOOKUP("LEMIDF"&amp;A47,'Main File'!A:O,15,0),0)</f>
        <v>0</v>
      </c>
    </row>
    <row r="48" spans="1:11" x14ac:dyDescent="0.25">
      <c r="A48" s="9">
        <f t="shared" si="0"/>
        <v>43235</v>
      </c>
      <c r="B48" s="26">
        <f>IFERROR(+VLOOKUP("LEMIDF"&amp;A48,'Main File'!A:O,6,0),0)</f>
        <v>0</v>
      </c>
      <c r="C48" s="26">
        <f>IFERROR(+VLOOKUP("LEMIDF"&amp;A48,'Main File'!A:O,7,0),0)</f>
        <v>0</v>
      </c>
      <c r="D48" s="26">
        <f>IFERROR(+VLOOKUP("LEMIDF"&amp;A48,'Main File'!A:O,8,0),0)</f>
        <v>0</v>
      </c>
      <c r="E48" s="26">
        <f>IFERROR(+VLOOKUP("LEMIDF"&amp;A48,'Main File'!A:O,9,0),0)</f>
        <v>0</v>
      </c>
      <c r="F48" s="26">
        <f>IFERROR(+VLOOKUP("LEMIDF"&amp;A48,'Main File'!A:O,10,0),0)</f>
        <v>0</v>
      </c>
      <c r="G48" s="26">
        <f>IFERROR(+VLOOKUP("LEMIDF"&amp;A48,'Main File'!A:O,11,0),0)</f>
        <v>0</v>
      </c>
      <c r="H48" s="26">
        <f>IFERROR(+VLOOKUP("LEMIDF"&amp;A48,'Main File'!A:O,12,0),0)</f>
        <v>0</v>
      </c>
      <c r="I48" s="26">
        <f>IFERROR(+VLOOKUP("LEMIDF"&amp;A48,'Main File'!A:O,13,0),0)</f>
        <v>0</v>
      </c>
      <c r="J48" s="26">
        <f>IFERROR(+VLOOKUP("LEMIDF"&amp;A48,'Main File'!A:O,14,0),0)</f>
        <v>0</v>
      </c>
      <c r="K48" s="26">
        <f>IFERROR(+VLOOKUP("LEMIDF"&amp;A48,'Main File'!A:O,15,0),0)</f>
        <v>0</v>
      </c>
    </row>
    <row r="49" spans="1:11" x14ac:dyDescent="0.25">
      <c r="A49" s="9">
        <f t="shared" si="0"/>
        <v>43236</v>
      </c>
      <c r="B49" s="26">
        <f>IFERROR(+VLOOKUP("LEMIDF"&amp;A49,'Main File'!A:O,6,0),0)</f>
        <v>0</v>
      </c>
      <c r="C49" s="26">
        <f>IFERROR(+VLOOKUP("LEMIDF"&amp;A49,'Main File'!A:O,7,0),0)</f>
        <v>0</v>
      </c>
      <c r="D49" s="26">
        <f>IFERROR(+VLOOKUP("LEMIDF"&amp;A49,'Main File'!A:O,8,0),0)</f>
        <v>0</v>
      </c>
      <c r="E49" s="26">
        <f>IFERROR(+VLOOKUP("LEMIDF"&amp;A49,'Main File'!A:O,9,0),0)</f>
        <v>0</v>
      </c>
      <c r="F49" s="26">
        <f>IFERROR(+VLOOKUP("LEMIDF"&amp;A49,'Main File'!A:O,10,0),0)</f>
        <v>0</v>
      </c>
      <c r="G49" s="26">
        <f>IFERROR(+VLOOKUP("LEMIDF"&amp;A49,'Main File'!A:O,11,0),0)</f>
        <v>0</v>
      </c>
      <c r="H49" s="26">
        <f>IFERROR(+VLOOKUP("LEMIDF"&amp;A49,'Main File'!A:O,12,0),0)</f>
        <v>0</v>
      </c>
      <c r="I49" s="26">
        <f>IFERROR(+VLOOKUP("LEMIDF"&amp;A49,'Main File'!A:O,13,0),0)</f>
        <v>0</v>
      </c>
      <c r="J49" s="26">
        <f>IFERROR(+VLOOKUP("LEMIDF"&amp;A49,'Main File'!A:O,14,0),0)</f>
        <v>0</v>
      </c>
      <c r="K49" s="26">
        <f>IFERROR(+VLOOKUP("LEMIDF"&amp;A49,'Main File'!A:O,15,0),0)</f>
        <v>0</v>
      </c>
    </row>
    <row r="50" spans="1:11" x14ac:dyDescent="0.25">
      <c r="A50" s="9">
        <f t="shared" si="0"/>
        <v>43237</v>
      </c>
      <c r="B50" s="26">
        <f>IFERROR(+VLOOKUP("LEMIDF"&amp;A50,'Main File'!A:O,6,0),0)</f>
        <v>0</v>
      </c>
      <c r="C50" s="26">
        <f>IFERROR(+VLOOKUP("LEMIDF"&amp;A50,'Main File'!A:O,7,0),0)</f>
        <v>0</v>
      </c>
      <c r="D50" s="26">
        <f>IFERROR(+VLOOKUP("LEMIDF"&amp;A50,'Main File'!A:O,8,0),0)</f>
        <v>0</v>
      </c>
      <c r="E50" s="26">
        <f>IFERROR(+VLOOKUP("LEMIDF"&amp;A50,'Main File'!A:O,9,0),0)</f>
        <v>0</v>
      </c>
      <c r="F50" s="26">
        <f>IFERROR(+VLOOKUP("LEMIDF"&amp;A50,'Main File'!A:O,10,0),0)</f>
        <v>0</v>
      </c>
      <c r="G50" s="26">
        <f>IFERROR(+VLOOKUP("LEMIDF"&amp;A50,'Main File'!A:O,11,0),0)</f>
        <v>0</v>
      </c>
      <c r="H50" s="26">
        <f>IFERROR(+VLOOKUP("LEMIDF"&amp;A50,'Main File'!A:O,12,0),0)</f>
        <v>0</v>
      </c>
      <c r="I50" s="26">
        <f>IFERROR(+VLOOKUP("LEMIDF"&amp;A50,'Main File'!A:O,13,0),0)</f>
        <v>0</v>
      </c>
      <c r="J50" s="26">
        <f>IFERROR(+VLOOKUP("LEMIDF"&amp;A50,'Main File'!A:O,14,0),0)</f>
        <v>0</v>
      </c>
      <c r="K50" s="26">
        <f>IFERROR(+VLOOKUP("LEMIDF"&amp;A50,'Main File'!A:O,15,0),0)</f>
        <v>0</v>
      </c>
    </row>
    <row r="51" spans="1:11" x14ac:dyDescent="0.25">
      <c r="A51" s="9">
        <f t="shared" si="0"/>
        <v>43238</v>
      </c>
      <c r="B51" s="26">
        <f>IFERROR(+VLOOKUP("LEMIDF"&amp;A51,'Main File'!A:O,6,0),0)</f>
        <v>0</v>
      </c>
      <c r="C51" s="26">
        <f>IFERROR(+VLOOKUP("LEMIDF"&amp;A51,'Main File'!A:O,7,0),0)</f>
        <v>0</v>
      </c>
      <c r="D51" s="26">
        <f>IFERROR(+VLOOKUP("LEMIDF"&amp;A51,'Main File'!A:O,8,0),0)</f>
        <v>0</v>
      </c>
      <c r="E51" s="26">
        <f>IFERROR(+VLOOKUP("LEMIDF"&amp;A51,'Main File'!A:O,9,0),0)</f>
        <v>0</v>
      </c>
      <c r="F51" s="26">
        <f>IFERROR(+VLOOKUP("LEMIDF"&amp;A51,'Main File'!A:O,10,0),0)</f>
        <v>0</v>
      </c>
      <c r="G51" s="26">
        <f>IFERROR(+VLOOKUP("LEMIDF"&amp;A51,'Main File'!A:O,11,0),0)</f>
        <v>0</v>
      </c>
      <c r="H51" s="26">
        <f>IFERROR(+VLOOKUP("LEMIDF"&amp;A51,'Main File'!A:O,12,0),0)</f>
        <v>0</v>
      </c>
      <c r="I51" s="26">
        <f>IFERROR(+VLOOKUP("LEMIDF"&amp;A51,'Main File'!A:O,13,0),0)</f>
        <v>0</v>
      </c>
      <c r="J51" s="26">
        <f>IFERROR(+VLOOKUP("LEMIDF"&amp;A51,'Main File'!A:O,14,0),0)</f>
        <v>0</v>
      </c>
      <c r="K51" s="26">
        <f>IFERROR(+VLOOKUP("LEMIDF"&amp;A51,'Main File'!A:O,15,0),0)</f>
        <v>0</v>
      </c>
    </row>
    <row r="52" spans="1:11" x14ac:dyDescent="0.25">
      <c r="A52" s="9">
        <f t="shared" si="0"/>
        <v>43239</v>
      </c>
      <c r="B52" s="26">
        <f>IFERROR(+VLOOKUP("LEMIDF"&amp;A52,'Main File'!A:O,6,0),0)</f>
        <v>0</v>
      </c>
      <c r="C52" s="26">
        <f>IFERROR(+VLOOKUP("LEMIDF"&amp;A52,'Main File'!A:O,7,0),0)</f>
        <v>0</v>
      </c>
      <c r="D52" s="26">
        <f>IFERROR(+VLOOKUP("LEMIDF"&amp;A52,'Main File'!A:O,8,0),0)</f>
        <v>0</v>
      </c>
      <c r="E52" s="26">
        <f>IFERROR(+VLOOKUP("LEMIDF"&amp;A52,'Main File'!A:O,9,0),0)</f>
        <v>0</v>
      </c>
      <c r="F52" s="26">
        <f>IFERROR(+VLOOKUP("LEMIDF"&amp;A52,'Main File'!A:O,10,0),0)</f>
        <v>0</v>
      </c>
      <c r="G52" s="26">
        <f>IFERROR(+VLOOKUP("LEMIDF"&amp;A52,'Main File'!A:O,11,0),0)</f>
        <v>0</v>
      </c>
      <c r="H52" s="26">
        <f>IFERROR(+VLOOKUP("LEMIDF"&amp;A52,'Main File'!A:O,12,0),0)</f>
        <v>0</v>
      </c>
      <c r="I52" s="26">
        <f>IFERROR(+VLOOKUP("LEMIDF"&amp;A52,'Main File'!A:O,13,0),0)</f>
        <v>0</v>
      </c>
      <c r="J52" s="26">
        <f>IFERROR(+VLOOKUP("LEMIDF"&amp;A52,'Main File'!A:O,14,0),0)</f>
        <v>0</v>
      </c>
      <c r="K52" s="26">
        <f>IFERROR(+VLOOKUP("LEMIDF"&amp;A52,'Main File'!A:O,15,0),0)</f>
        <v>0</v>
      </c>
    </row>
    <row r="53" spans="1:11" x14ac:dyDescent="0.25">
      <c r="A53" s="9">
        <f t="shared" si="0"/>
        <v>43240</v>
      </c>
      <c r="B53" s="26">
        <f>IFERROR(+VLOOKUP("LEMIDF"&amp;A53,'Main File'!A:O,6,0),0)</f>
        <v>0</v>
      </c>
      <c r="C53" s="26">
        <f>IFERROR(+VLOOKUP("LEMIDF"&amp;A53,'Main File'!A:O,7,0),0)</f>
        <v>0</v>
      </c>
      <c r="D53" s="26">
        <f>IFERROR(+VLOOKUP("LEMIDF"&amp;A53,'Main File'!A:O,8,0),0)</f>
        <v>0</v>
      </c>
      <c r="E53" s="26">
        <f>IFERROR(+VLOOKUP("LEMIDF"&amp;A53,'Main File'!A:O,9,0),0)</f>
        <v>0</v>
      </c>
      <c r="F53" s="26">
        <f>IFERROR(+VLOOKUP("LEMIDF"&amp;A53,'Main File'!A:O,10,0),0)</f>
        <v>0</v>
      </c>
      <c r="G53" s="26">
        <f>IFERROR(+VLOOKUP("LEMIDF"&amp;A53,'Main File'!A:O,11,0),0)</f>
        <v>0</v>
      </c>
      <c r="H53" s="26">
        <f>IFERROR(+VLOOKUP("LEMIDF"&amp;A53,'Main File'!A:O,12,0),0)</f>
        <v>0</v>
      </c>
      <c r="I53" s="26">
        <f>IFERROR(+VLOOKUP("LEMIDF"&amp;A53,'Main File'!A:O,13,0),0)</f>
        <v>0</v>
      </c>
      <c r="J53" s="26">
        <f>IFERROR(+VLOOKUP("LEMIDF"&amp;A53,'Main File'!A:O,14,0),0)</f>
        <v>0</v>
      </c>
      <c r="K53" s="26">
        <f>IFERROR(+VLOOKUP("LEMIDF"&amp;A53,'Main File'!A:O,15,0),0)</f>
        <v>0</v>
      </c>
    </row>
    <row r="54" spans="1:11" x14ac:dyDescent="0.25">
      <c r="A54" s="9">
        <f t="shared" si="0"/>
        <v>43241</v>
      </c>
      <c r="B54" s="26">
        <f>IFERROR(+VLOOKUP("LEMIDF"&amp;A54,'Main File'!A:O,6,0),0)</f>
        <v>0</v>
      </c>
      <c r="C54" s="26">
        <f>IFERROR(+VLOOKUP("LEMIDF"&amp;A54,'Main File'!A:O,7,0),0)</f>
        <v>0</v>
      </c>
      <c r="D54" s="26">
        <f>IFERROR(+VLOOKUP("LEMIDF"&amp;A54,'Main File'!A:O,8,0),0)</f>
        <v>0</v>
      </c>
      <c r="E54" s="26">
        <f>IFERROR(+VLOOKUP("LEMIDF"&amp;A54,'Main File'!A:O,9,0),0)</f>
        <v>0</v>
      </c>
      <c r="F54" s="26">
        <f>IFERROR(+VLOOKUP("LEMIDF"&amp;A54,'Main File'!A:O,10,0),0)</f>
        <v>0</v>
      </c>
      <c r="G54" s="26">
        <f>IFERROR(+VLOOKUP("LEMIDF"&amp;A54,'Main File'!A:O,11,0),0)</f>
        <v>0</v>
      </c>
      <c r="H54" s="26">
        <f>IFERROR(+VLOOKUP("LEMIDF"&amp;A54,'Main File'!A:O,12,0),0)</f>
        <v>0</v>
      </c>
      <c r="I54" s="26">
        <f>IFERROR(+VLOOKUP("LEMIDF"&amp;A54,'Main File'!A:O,13,0),0)</f>
        <v>0</v>
      </c>
      <c r="J54" s="26">
        <f>IFERROR(+VLOOKUP("LEMIDF"&amp;A54,'Main File'!A:O,14,0),0)</f>
        <v>0</v>
      </c>
      <c r="K54" s="26">
        <f>IFERROR(+VLOOKUP("LEMIDF"&amp;A54,'Main File'!A:O,15,0),0)</f>
        <v>0</v>
      </c>
    </row>
    <row r="55" spans="1:11" x14ac:dyDescent="0.25">
      <c r="A55" s="9">
        <f t="shared" si="0"/>
        <v>43242</v>
      </c>
      <c r="B55" s="26">
        <f>IFERROR(+VLOOKUP("LEMIDF"&amp;A55,'Main File'!A:O,6,0),0)</f>
        <v>0</v>
      </c>
      <c r="C55" s="26">
        <f>IFERROR(+VLOOKUP("LEMIDF"&amp;A55,'Main File'!A:O,7,0),0)</f>
        <v>0</v>
      </c>
      <c r="D55" s="26">
        <f>IFERROR(+VLOOKUP("LEMIDF"&amp;A55,'Main File'!A:O,8,0),0)</f>
        <v>0</v>
      </c>
      <c r="E55" s="26">
        <f>IFERROR(+VLOOKUP("LEMIDF"&amp;A55,'Main File'!A:O,9,0),0)</f>
        <v>0</v>
      </c>
      <c r="F55" s="26">
        <f>IFERROR(+VLOOKUP("LEMIDF"&amp;A55,'Main File'!A:O,10,0),0)</f>
        <v>0</v>
      </c>
      <c r="G55" s="26">
        <f>IFERROR(+VLOOKUP("LEMIDF"&amp;A55,'Main File'!A:O,11,0),0)</f>
        <v>0</v>
      </c>
      <c r="H55" s="26">
        <f>IFERROR(+VLOOKUP("LEMIDF"&amp;A55,'Main File'!A:O,12,0),0)</f>
        <v>0</v>
      </c>
      <c r="I55" s="26">
        <f>IFERROR(+VLOOKUP("LEMIDF"&amp;A55,'Main File'!A:O,13,0),0)</f>
        <v>0</v>
      </c>
      <c r="J55" s="26">
        <f>IFERROR(+VLOOKUP("LEMIDF"&amp;A55,'Main File'!A:O,14,0),0)</f>
        <v>0</v>
      </c>
      <c r="K55" s="26">
        <f>IFERROR(+VLOOKUP("LEMIDF"&amp;A55,'Main File'!A:O,15,0),0)</f>
        <v>0</v>
      </c>
    </row>
    <row r="56" spans="1:11" x14ac:dyDescent="0.25">
      <c r="A56" s="9">
        <f t="shared" si="0"/>
        <v>43243</v>
      </c>
      <c r="B56" s="26">
        <f>IFERROR(+VLOOKUP("LEMIDF"&amp;A56,'Main File'!A:O,6,0),0)</f>
        <v>0</v>
      </c>
      <c r="C56" s="26">
        <f>IFERROR(+VLOOKUP("LEMIDF"&amp;A56,'Main File'!A:O,7,0),0)</f>
        <v>0</v>
      </c>
      <c r="D56" s="26">
        <f>IFERROR(+VLOOKUP("LEMIDF"&amp;A56,'Main File'!A:O,8,0),0)</f>
        <v>0</v>
      </c>
      <c r="E56" s="26">
        <f>IFERROR(+VLOOKUP("LEMIDF"&amp;A56,'Main File'!A:O,9,0),0)</f>
        <v>0</v>
      </c>
      <c r="F56" s="26">
        <f>IFERROR(+VLOOKUP("LEMIDF"&amp;A56,'Main File'!A:O,10,0),0)</f>
        <v>0</v>
      </c>
      <c r="G56" s="26">
        <f>IFERROR(+VLOOKUP("LEMIDF"&amp;A56,'Main File'!A:O,11,0),0)</f>
        <v>0</v>
      </c>
      <c r="H56" s="26">
        <f>IFERROR(+VLOOKUP("LEMIDF"&amp;A56,'Main File'!A:O,12,0),0)</f>
        <v>0</v>
      </c>
      <c r="I56" s="26">
        <f>IFERROR(+VLOOKUP("LEMIDF"&amp;A56,'Main File'!A:O,13,0),0)</f>
        <v>0</v>
      </c>
      <c r="J56" s="26">
        <f>IFERROR(+VLOOKUP("LEMIDF"&amp;A56,'Main File'!A:O,14,0),0)</f>
        <v>0</v>
      </c>
      <c r="K56" s="26">
        <f>IFERROR(+VLOOKUP("LEMIDF"&amp;A56,'Main File'!A:O,15,0),0)</f>
        <v>0</v>
      </c>
    </row>
    <row r="57" spans="1:11" x14ac:dyDescent="0.25">
      <c r="A57" s="9">
        <f t="shared" si="0"/>
        <v>43244</v>
      </c>
      <c r="B57" s="26">
        <f>IFERROR(+VLOOKUP("LEMIDF"&amp;A57,'Main File'!A:O,6,0),0)</f>
        <v>0</v>
      </c>
      <c r="C57" s="26">
        <f>IFERROR(+VLOOKUP("LEMIDF"&amp;A57,'Main File'!A:O,7,0),0)</f>
        <v>0</v>
      </c>
      <c r="D57" s="26">
        <f>IFERROR(+VLOOKUP("LEMIDF"&amp;A57,'Main File'!A:O,8,0),0)</f>
        <v>0</v>
      </c>
      <c r="E57" s="26">
        <f>IFERROR(+VLOOKUP("LEMIDF"&amp;A57,'Main File'!A:O,9,0),0)</f>
        <v>0</v>
      </c>
      <c r="F57" s="26">
        <f>IFERROR(+VLOOKUP("LEMIDF"&amp;A57,'Main File'!A:O,10,0),0)</f>
        <v>0</v>
      </c>
      <c r="G57" s="26">
        <f>IFERROR(+VLOOKUP("LEMIDF"&amp;A57,'Main File'!A:O,11,0),0)</f>
        <v>0</v>
      </c>
      <c r="H57" s="26">
        <f>IFERROR(+VLOOKUP("LEMIDF"&amp;A57,'Main File'!A:O,12,0),0)</f>
        <v>0</v>
      </c>
      <c r="I57" s="26">
        <f>IFERROR(+VLOOKUP("LEMIDF"&amp;A57,'Main File'!A:O,13,0),0)</f>
        <v>0</v>
      </c>
      <c r="J57" s="26">
        <f>IFERROR(+VLOOKUP("LEMIDF"&amp;A57,'Main File'!A:O,14,0),0)</f>
        <v>0</v>
      </c>
      <c r="K57" s="26">
        <f>IFERROR(+VLOOKUP("LEMIDF"&amp;A57,'Main File'!A:O,15,0),0)</f>
        <v>0</v>
      </c>
    </row>
    <row r="58" spans="1:11" x14ac:dyDescent="0.25">
      <c r="A58" s="9">
        <f t="shared" si="0"/>
        <v>43245</v>
      </c>
      <c r="B58" s="26">
        <f>IFERROR(+VLOOKUP("LEMIDF"&amp;A58,'Main File'!A:O,6,0),0)</f>
        <v>0</v>
      </c>
      <c r="C58" s="26">
        <f>IFERROR(+VLOOKUP("LEMIDF"&amp;A58,'Main File'!A:O,7,0),0)</f>
        <v>0</v>
      </c>
      <c r="D58" s="26">
        <f>IFERROR(+VLOOKUP("LEMIDF"&amp;A58,'Main File'!A:O,8,0),0)</f>
        <v>0</v>
      </c>
      <c r="E58" s="26">
        <f>IFERROR(+VLOOKUP("LEMIDF"&amp;A58,'Main File'!A:O,9,0),0)</f>
        <v>0</v>
      </c>
      <c r="F58" s="26">
        <f>IFERROR(+VLOOKUP("LEMIDF"&amp;A58,'Main File'!A:O,10,0),0)</f>
        <v>0</v>
      </c>
      <c r="G58" s="26">
        <f>IFERROR(+VLOOKUP("LEMIDF"&amp;A58,'Main File'!A:O,11,0),0)</f>
        <v>0</v>
      </c>
      <c r="H58" s="26">
        <f>IFERROR(+VLOOKUP("LEMIDF"&amp;A58,'Main File'!A:O,12,0),0)</f>
        <v>0</v>
      </c>
      <c r="I58" s="26">
        <f>IFERROR(+VLOOKUP("LEMIDF"&amp;A58,'Main File'!A:O,13,0),0)</f>
        <v>0</v>
      </c>
      <c r="J58" s="26">
        <f>IFERROR(+VLOOKUP("LEMIDF"&amp;A58,'Main File'!A:O,14,0),0)</f>
        <v>0</v>
      </c>
      <c r="K58" s="26">
        <f>IFERROR(+VLOOKUP("LEMIDF"&amp;A58,'Main File'!A:O,15,0),0)</f>
        <v>0</v>
      </c>
    </row>
    <row r="59" spans="1:11" x14ac:dyDescent="0.25">
      <c r="A59" s="9">
        <f t="shared" si="0"/>
        <v>43246</v>
      </c>
      <c r="B59" s="26">
        <f>IFERROR(+VLOOKUP("LEMIDF"&amp;A59,'Main File'!A:O,6,0),0)</f>
        <v>0</v>
      </c>
      <c r="C59" s="26">
        <f>IFERROR(+VLOOKUP("LEMIDF"&amp;A59,'Main File'!A:O,7,0),0)</f>
        <v>0</v>
      </c>
      <c r="D59" s="26">
        <f>IFERROR(+VLOOKUP("LEMIDF"&amp;A59,'Main File'!A:O,8,0),0)</f>
        <v>0</v>
      </c>
      <c r="E59" s="26">
        <f>IFERROR(+VLOOKUP("LEMIDF"&amp;A59,'Main File'!A:O,9,0),0)</f>
        <v>0</v>
      </c>
      <c r="F59" s="26">
        <f>IFERROR(+VLOOKUP("LEMIDF"&amp;A59,'Main File'!A:O,10,0),0)</f>
        <v>0</v>
      </c>
      <c r="G59" s="26">
        <f>IFERROR(+VLOOKUP("LEMIDF"&amp;A59,'Main File'!A:O,11,0),0)</f>
        <v>0</v>
      </c>
      <c r="H59" s="26">
        <f>IFERROR(+VLOOKUP("LEMIDF"&amp;A59,'Main File'!A:O,12,0),0)</f>
        <v>0</v>
      </c>
      <c r="I59" s="26">
        <f>IFERROR(+VLOOKUP("LEMIDF"&amp;A59,'Main File'!A:O,13,0),0)</f>
        <v>0</v>
      </c>
      <c r="J59" s="26">
        <f>IFERROR(+VLOOKUP("LEMIDF"&amp;A59,'Main File'!A:O,14,0),0)</f>
        <v>0</v>
      </c>
      <c r="K59" s="26">
        <f>IFERROR(+VLOOKUP("LEMIDF"&amp;A59,'Main File'!A:O,15,0),0)</f>
        <v>0</v>
      </c>
    </row>
    <row r="60" spans="1:11" x14ac:dyDescent="0.25">
      <c r="A60" s="9">
        <f t="shared" si="0"/>
        <v>43247</v>
      </c>
      <c r="B60" s="26">
        <f>IFERROR(+VLOOKUP("LEMIDF"&amp;A60,'Main File'!A:O,6,0),0)</f>
        <v>0</v>
      </c>
      <c r="C60" s="26">
        <f>IFERROR(+VLOOKUP("LEMIDF"&amp;A60,'Main File'!A:O,7,0),0)</f>
        <v>0</v>
      </c>
      <c r="D60" s="26">
        <f>IFERROR(+VLOOKUP("LEMIDF"&amp;A60,'Main File'!A:O,8,0),0)</f>
        <v>0</v>
      </c>
      <c r="E60" s="26">
        <f>IFERROR(+VLOOKUP("LEMIDF"&amp;A60,'Main File'!A:O,9,0),0)</f>
        <v>0</v>
      </c>
      <c r="F60" s="26">
        <f>IFERROR(+VLOOKUP("LEMIDF"&amp;A60,'Main File'!A:O,10,0),0)</f>
        <v>0</v>
      </c>
      <c r="G60" s="26">
        <f>IFERROR(+VLOOKUP("LEMIDF"&amp;A60,'Main File'!A:O,11,0),0)</f>
        <v>0</v>
      </c>
      <c r="H60" s="26">
        <f>IFERROR(+VLOOKUP("LEMIDF"&amp;A60,'Main File'!A:O,12,0),0)</f>
        <v>0</v>
      </c>
      <c r="I60" s="26">
        <f>IFERROR(+VLOOKUP("LEMIDF"&amp;A60,'Main File'!A:O,13,0),0)</f>
        <v>0</v>
      </c>
      <c r="J60" s="26">
        <f>IFERROR(+VLOOKUP("LEMIDF"&amp;A60,'Main File'!A:O,14,0),0)</f>
        <v>0</v>
      </c>
      <c r="K60" s="26">
        <f>IFERROR(+VLOOKUP("LEMIDF"&amp;A60,'Main File'!A:O,15,0),0)</f>
        <v>0</v>
      </c>
    </row>
    <row r="61" spans="1:11" x14ac:dyDescent="0.25">
      <c r="A61" s="9">
        <f t="shared" si="0"/>
        <v>43248</v>
      </c>
      <c r="B61" s="26">
        <f>IFERROR(+VLOOKUP("LEMIDF"&amp;A61,'Main File'!A:O,6,0),0)</f>
        <v>0</v>
      </c>
      <c r="C61" s="26">
        <f>IFERROR(+VLOOKUP("LEMIDF"&amp;A61,'Main File'!A:O,7,0),0)</f>
        <v>0</v>
      </c>
      <c r="D61" s="26">
        <f>IFERROR(+VLOOKUP("LEMIDF"&amp;A61,'Main File'!A:O,8,0),0)</f>
        <v>0</v>
      </c>
      <c r="E61" s="26">
        <f>IFERROR(+VLOOKUP("LEMIDF"&amp;A61,'Main File'!A:O,9,0),0)</f>
        <v>0</v>
      </c>
      <c r="F61" s="26">
        <f>IFERROR(+VLOOKUP("LEMIDF"&amp;A61,'Main File'!A:O,10,0),0)</f>
        <v>0</v>
      </c>
      <c r="G61" s="26">
        <f>IFERROR(+VLOOKUP("LEMIDF"&amp;A61,'Main File'!A:O,11,0),0)</f>
        <v>0</v>
      </c>
      <c r="H61" s="26">
        <f>IFERROR(+VLOOKUP("LEMIDF"&amp;A61,'Main File'!A:O,12,0),0)</f>
        <v>0</v>
      </c>
      <c r="I61" s="26">
        <f>IFERROR(+VLOOKUP("LEMIDF"&amp;A61,'Main File'!A:O,13,0),0)</f>
        <v>0</v>
      </c>
      <c r="J61" s="26">
        <f>IFERROR(+VLOOKUP("LEMIDF"&amp;A61,'Main File'!A:O,14,0),0)</f>
        <v>0</v>
      </c>
      <c r="K61" s="26">
        <f>IFERROR(+VLOOKUP("LEMIDF"&amp;A61,'Main File'!A:O,15,0),0)</f>
        <v>0</v>
      </c>
    </row>
    <row r="62" spans="1:11" x14ac:dyDescent="0.25">
      <c r="A62" s="9">
        <f t="shared" si="0"/>
        <v>43249</v>
      </c>
      <c r="B62" s="26">
        <f>IFERROR(+VLOOKUP("LEMIDF"&amp;A62,'Main File'!A:O,6,0),0)</f>
        <v>0</v>
      </c>
      <c r="C62" s="26">
        <f>IFERROR(+VLOOKUP("LEMIDF"&amp;A62,'Main File'!A:O,7,0),0)</f>
        <v>0</v>
      </c>
      <c r="D62" s="26">
        <f>IFERROR(+VLOOKUP("LEMIDF"&amp;A62,'Main File'!A:O,8,0),0)</f>
        <v>0</v>
      </c>
      <c r="E62" s="26">
        <f>IFERROR(+VLOOKUP("LEMIDF"&amp;A62,'Main File'!A:O,9,0),0)</f>
        <v>0</v>
      </c>
      <c r="F62" s="26">
        <f>IFERROR(+VLOOKUP("LEMIDF"&amp;A62,'Main File'!A:O,10,0),0)</f>
        <v>0</v>
      </c>
      <c r="G62" s="26">
        <f>IFERROR(+VLOOKUP("LEMIDF"&amp;A62,'Main File'!A:O,11,0),0)</f>
        <v>0</v>
      </c>
      <c r="H62" s="26">
        <f>IFERROR(+VLOOKUP("LEMIDF"&amp;A62,'Main File'!A:O,12,0),0)</f>
        <v>0</v>
      </c>
      <c r="I62" s="26">
        <f>IFERROR(+VLOOKUP("LEMIDF"&amp;A62,'Main File'!A:O,13,0),0)</f>
        <v>0</v>
      </c>
      <c r="J62" s="26">
        <f>IFERROR(+VLOOKUP("LEMIDF"&amp;A62,'Main File'!A:O,14,0),0)</f>
        <v>0</v>
      </c>
      <c r="K62" s="26">
        <f>IFERROR(+VLOOKUP("LEMIDF"&amp;A62,'Main File'!A:O,15,0),0)</f>
        <v>0</v>
      </c>
    </row>
    <row r="63" spans="1:11" x14ac:dyDescent="0.25">
      <c r="A63" s="9">
        <f t="shared" si="0"/>
        <v>43250</v>
      </c>
      <c r="B63" s="26">
        <f>IFERROR(+VLOOKUP("LEMIDF"&amp;A63,'Main File'!A:O,6,0),0)</f>
        <v>0</v>
      </c>
      <c r="C63" s="26">
        <f>IFERROR(+VLOOKUP("LEMIDF"&amp;A63,'Main File'!A:O,7,0),0)</f>
        <v>0</v>
      </c>
      <c r="D63" s="26">
        <f>IFERROR(+VLOOKUP("LEMIDF"&amp;A63,'Main File'!A:O,8,0),0)</f>
        <v>0</v>
      </c>
      <c r="E63" s="26">
        <f>IFERROR(+VLOOKUP("LEMIDF"&amp;A63,'Main File'!A:O,9,0),0)</f>
        <v>0</v>
      </c>
      <c r="F63" s="26">
        <f>IFERROR(+VLOOKUP("LEMIDF"&amp;A63,'Main File'!A:O,10,0),0)</f>
        <v>0</v>
      </c>
      <c r="G63" s="26">
        <f>IFERROR(+VLOOKUP("LEMIDF"&amp;A63,'Main File'!A:O,11,0),0)</f>
        <v>0</v>
      </c>
      <c r="H63" s="26">
        <f>IFERROR(+VLOOKUP("LEMIDF"&amp;A63,'Main File'!A:O,12,0),0)</f>
        <v>0</v>
      </c>
      <c r="I63" s="26">
        <f>IFERROR(+VLOOKUP("LEMIDF"&amp;A63,'Main File'!A:O,13,0),0)</f>
        <v>0</v>
      </c>
      <c r="J63" s="26">
        <f>IFERROR(+VLOOKUP("LEMIDF"&amp;A63,'Main File'!A:O,14,0),0)</f>
        <v>0</v>
      </c>
      <c r="K63" s="26">
        <f>IFERROR(+VLOOKUP("LEMIDF"&amp;A63,'Main File'!A:O,15,0),0)</f>
        <v>0</v>
      </c>
    </row>
    <row r="64" spans="1:11" x14ac:dyDescent="0.25">
      <c r="A64" s="9">
        <f t="shared" si="0"/>
        <v>43251</v>
      </c>
      <c r="B64" s="26">
        <f>IFERROR(+VLOOKUP("LEMIDF"&amp;A64,'Main File'!A:O,6,0),0)</f>
        <v>0</v>
      </c>
      <c r="C64" s="26">
        <f>IFERROR(+VLOOKUP("LEMIDF"&amp;A64,'Main File'!A:O,7,0),0)</f>
        <v>0</v>
      </c>
      <c r="D64" s="26">
        <f>IFERROR(+VLOOKUP("LEMIDF"&amp;A64,'Main File'!A:O,8,0),0)</f>
        <v>0</v>
      </c>
      <c r="E64" s="26">
        <f>IFERROR(+VLOOKUP("LEMIDF"&amp;A64,'Main File'!A:O,9,0),0)</f>
        <v>0</v>
      </c>
      <c r="F64" s="26">
        <f>IFERROR(+VLOOKUP("LEMIDF"&amp;A64,'Main File'!A:O,10,0),0)</f>
        <v>0</v>
      </c>
      <c r="G64" s="26">
        <f>IFERROR(+VLOOKUP("LEMIDF"&amp;A64,'Main File'!A:O,11,0),0)</f>
        <v>0</v>
      </c>
      <c r="H64" s="26">
        <f>IFERROR(+VLOOKUP("LEMIDF"&amp;A64,'Main File'!A:O,12,0),0)</f>
        <v>0</v>
      </c>
      <c r="I64" s="26">
        <f>IFERROR(+VLOOKUP("LEMIDF"&amp;A64,'Main File'!A:O,13,0),0)</f>
        <v>0</v>
      </c>
      <c r="J64" s="26">
        <f>IFERROR(+VLOOKUP("LEMIDF"&amp;A64,'Main File'!A:O,14,0),0)</f>
        <v>0</v>
      </c>
      <c r="K64" s="26">
        <f>IFERROR(+VLOOKUP("LEMIDF"&amp;A64,'Main File'!A:O,15,0),0)</f>
        <v>0</v>
      </c>
    </row>
    <row r="65" spans="1:11" x14ac:dyDescent="0.25">
      <c r="A65" s="9">
        <f t="shared" si="0"/>
        <v>43252</v>
      </c>
      <c r="B65" s="26">
        <f>IFERROR(+VLOOKUP("LEMIDF"&amp;A65,'Main File'!A:O,6,0),0)</f>
        <v>0</v>
      </c>
      <c r="C65" s="26">
        <f>IFERROR(+VLOOKUP("LEMIDF"&amp;A65,'Main File'!A:O,7,0),0)</f>
        <v>0</v>
      </c>
      <c r="D65" s="26">
        <f>IFERROR(+VLOOKUP("LEMIDF"&amp;A65,'Main File'!A:O,8,0),0)</f>
        <v>0</v>
      </c>
      <c r="E65" s="26">
        <f>IFERROR(+VLOOKUP("LEMIDF"&amp;A65,'Main File'!A:O,9,0),0)</f>
        <v>0</v>
      </c>
      <c r="F65" s="26">
        <f>IFERROR(+VLOOKUP("LEMIDF"&amp;A65,'Main File'!A:O,10,0),0)</f>
        <v>0</v>
      </c>
      <c r="G65" s="26">
        <f>IFERROR(+VLOOKUP("LEMIDF"&amp;A65,'Main File'!A:O,11,0),0)</f>
        <v>0</v>
      </c>
      <c r="H65" s="26">
        <f>IFERROR(+VLOOKUP("LEMIDF"&amp;A65,'Main File'!A:O,12,0),0)</f>
        <v>0</v>
      </c>
      <c r="I65" s="26">
        <f>IFERROR(+VLOOKUP("LEMIDF"&amp;A65,'Main File'!A:O,13,0),0)</f>
        <v>0</v>
      </c>
      <c r="J65" s="26">
        <f>IFERROR(+VLOOKUP("LEMIDF"&amp;A65,'Main File'!A:O,14,0),0)</f>
        <v>0</v>
      </c>
      <c r="K65" s="26">
        <f>IFERROR(+VLOOKUP("LEMIDF"&amp;A65,'Main File'!A:O,15,0),0)</f>
        <v>0</v>
      </c>
    </row>
    <row r="66" spans="1:11" x14ac:dyDescent="0.25">
      <c r="A66" s="9">
        <f t="shared" si="0"/>
        <v>43253</v>
      </c>
      <c r="B66" s="26">
        <f>IFERROR(+VLOOKUP("LEMIDF"&amp;A66,'Main File'!A:O,6,0),0)</f>
        <v>0</v>
      </c>
      <c r="C66" s="26">
        <f>IFERROR(+VLOOKUP("LEMIDF"&amp;A66,'Main File'!A:O,7,0),0)</f>
        <v>0</v>
      </c>
      <c r="D66" s="26">
        <f>IFERROR(+VLOOKUP("LEMIDF"&amp;A66,'Main File'!A:O,8,0),0)</f>
        <v>0</v>
      </c>
      <c r="E66" s="26">
        <f>IFERROR(+VLOOKUP("LEMIDF"&amp;A66,'Main File'!A:O,9,0),0)</f>
        <v>0</v>
      </c>
      <c r="F66" s="26">
        <f>IFERROR(+VLOOKUP("LEMIDF"&amp;A66,'Main File'!A:O,10,0),0)</f>
        <v>0</v>
      </c>
      <c r="G66" s="26">
        <f>IFERROR(+VLOOKUP("LEMIDF"&amp;A66,'Main File'!A:O,11,0),0)</f>
        <v>0</v>
      </c>
      <c r="H66" s="26">
        <f>IFERROR(+VLOOKUP("LEMIDF"&amp;A66,'Main File'!A:O,12,0),0)</f>
        <v>0</v>
      </c>
      <c r="I66" s="26">
        <f>IFERROR(+VLOOKUP("LEMIDF"&amp;A66,'Main File'!A:O,13,0),0)</f>
        <v>0</v>
      </c>
      <c r="J66" s="26">
        <f>IFERROR(+VLOOKUP("LEMIDF"&amp;A66,'Main File'!A:O,14,0),0)</f>
        <v>0</v>
      </c>
      <c r="K66" s="26">
        <f>IFERROR(+VLOOKUP("LEMIDF"&amp;A66,'Main File'!A:O,15,0),0)</f>
        <v>0</v>
      </c>
    </row>
    <row r="67" spans="1:11" x14ac:dyDescent="0.25">
      <c r="A67" s="9">
        <f t="shared" si="0"/>
        <v>43254</v>
      </c>
      <c r="B67" s="26">
        <f>IFERROR(+VLOOKUP("LEMIDF"&amp;A67,'Main File'!A:O,6,0),0)</f>
        <v>0</v>
      </c>
      <c r="C67" s="26">
        <f>IFERROR(+VLOOKUP("LEMIDF"&amp;A67,'Main File'!A:O,7,0),0)</f>
        <v>0</v>
      </c>
      <c r="D67" s="26">
        <f>IFERROR(+VLOOKUP("LEMIDF"&amp;A67,'Main File'!A:O,8,0),0)</f>
        <v>0</v>
      </c>
      <c r="E67" s="26">
        <f>IFERROR(+VLOOKUP("LEMIDF"&amp;A67,'Main File'!A:O,9,0),0)</f>
        <v>0</v>
      </c>
      <c r="F67" s="26">
        <f>IFERROR(+VLOOKUP("LEMIDF"&amp;A67,'Main File'!A:O,10,0),0)</f>
        <v>0</v>
      </c>
      <c r="G67" s="26">
        <f>IFERROR(+VLOOKUP("LEMIDF"&amp;A67,'Main File'!A:O,11,0),0)</f>
        <v>0</v>
      </c>
      <c r="H67" s="26">
        <f>IFERROR(+VLOOKUP("LEMIDF"&amp;A67,'Main File'!A:O,12,0),0)</f>
        <v>0</v>
      </c>
      <c r="I67" s="26">
        <f>IFERROR(+VLOOKUP("LEMIDF"&amp;A67,'Main File'!A:O,13,0),0)</f>
        <v>0</v>
      </c>
      <c r="J67" s="26">
        <f>IFERROR(+VLOOKUP("LEMIDF"&amp;A67,'Main File'!A:O,14,0),0)</f>
        <v>0</v>
      </c>
      <c r="K67" s="26">
        <f>IFERROR(+VLOOKUP("LEMIDF"&amp;A67,'Main File'!A:O,15,0),0)</f>
        <v>0</v>
      </c>
    </row>
    <row r="68" spans="1:11" x14ac:dyDescent="0.25">
      <c r="A68" s="9">
        <f t="shared" si="0"/>
        <v>43255</v>
      </c>
      <c r="B68" s="26">
        <f>IFERROR(+VLOOKUP("LEMIDF"&amp;A68,'Main File'!A:O,6,0),0)</f>
        <v>0</v>
      </c>
      <c r="C68" s="26">
        <f>IFERROR(+VLOOKUP("LEMIDF"&amp;A68,'Main File'!A:O,7,0),0)</f>
        <v>0</v>
      </c>
      <c r="D68" s="26">
        <f>IFERROR(+VLOOKUP("LEMIDF"&amp;A68,'Main File'!A:O,8,0),0)</f>
        <v>0</v>
      </c>
      <c r="E68" s="26">
        <f>IFERROR(+VLOOKUP("LEMIDF"&amp;A68,'Main File'!A:O,9,0),0)</f>
        <v>0</v>
      </c>
      <c r="F68" s="26">
        <f>IFERROR(+VLOOKUP("LEMIDF"&amp;A68,'Main File'!A:O,10,0),0)</f>
        <v>0</v>
      </c>
      <c r="G68" s="26">
        <f>IFERROR(+VLOOKUP("LEMIDF"&amp;A68,'Main File'!A:O,11,0),0)</f>
        <v>0</v>
      </c>
      <c r="H68" s="26">
        <f>IFERROR(+VLOOKUP("LEMIDF"&amp;A68,'Main File'!A:O,12,0),0)</f>
        <v>0</v>
      </c>
      <c r="I68" s="26">
        <f>IFERROR(+VLOOKUP("LEMIDF"&amp;A68,'Main File'!A:O,13,0),0)</f>
        <v>0</v>
      </c>
      <c r="J68" s="26">
        <f>IFERROR(+VLOOKUP("LEMIDF"&amp;A68,'Main File'!A:O,14,0),0)</f>
        <v>0</v>
      </c>
      <c r="K68" s="26">
        <f>IFERROR(+VLOOKUP("LEMIDF"&amp;A68,'Main File'!A:O,15,0),0)</f>
        <v>0</v>
      </c>
    </row>
    <row r="69" spans="1:11" x14ac:dyDescent="0.25">
      <c r="A69" s="9">
        <f t="shared" si="0"/>
        <v>43256</v>
      </c>
      <c r="B69" s="26">
        <f>IFERROR(+VLOOKUP("LEMIDF"&amp;A69,'Main File'!A:O,6,0),0)</f>
        <v>0</v>
      </c>
      <c r="C69" s="26">
        <f>IFERROR(+VLOOKUP("LEMIDF"&amp;A69,'Main File'!A:O,7,0),0)</f>
        <v>0</v>
      </c>
      <c r="D69" s="26">
        <f>IFERROR(+VLOOKUP("LEMIDF"&amp;A69,'Main File'!A:O,8,0),0)</f>
        <v>0</v>
      </c>
      <c r="E69" s="26">
        <f>IFERROR(+VLOOKUP("LEMIDF"&amp;A69,'Main File'!A:O,9,0),0)</f>
        <v>0</v>
      </c>
      <c r="F69" s="26">
        <f>IFERROR(+VLOOKUP("LEMIDF"&amp;A69,'Main File'!A:O,10,0),0)</f>
        <v>0</v>
      </c>
      <c r="G69" s="26">
        <f>IFERROR(+VLOOKUP("LEMIDF"&amp;A69,'Main File'!A:O,11,0),0)</f>
        <v>0</v>
      </c>
      <c r="H69" s="26">
        <f>IFERROR(+VLOOKUP("LEMIDF"&amp;A69,'Main File'!A:O,12,0),0)</f>
        <v>0</v>
      </c>
      <c r="I69" s="26">
        <f>IFERROR(+VLOOKUP("LEMIDF"&amp;A69,'Main File'!A:O,13,0),0)</f>
        <v>0</v>
      </c>
      <c r="J69" s="26">
        <f>IFERROR(+VLOOKUP("LEMIDF"&amp;A69,'Main File'!A:O,14,0),0)</f>
        <v>0</v>
      </c>
      <c r="K69" s="26">
        <f>IFERROR(+VLOOKUP("LEMIDF"&amp;A69,'Main File'!A:O,15,0),0)</f>
        <v>0</v>
      </c>
    </row>
    <row r="70" spans="1:11" x14ac:dyDescent="0.25">
      <c r="A70" s="9">
        <f t="shared" si="0"/>
        <v>43257</v>
      </c>
      <c r="B70" s="26">
        <f>IFERROR(+VLOOKUP("LEMIDF"&amp;A70,'Main File'!A:O,6,0),0)</f>
        <v>0</v>
      </c>
      <c r="C70" s="26">
        <f>IFERROR(+VLOOKUP("LEMIDF"&amp;A70,'Main File'!A:O,7,0),0)</f>
        <v>0</v>
      </c>
      <c r="D70" s="26">
        <f>IFERROR(+VLOOKUP("LEMIDF"&amp;A70,'Main File'!A:O,8,0),0)</f>
        <v>0</v>
      </c>
      <c r="E70" s="26">
        <f>IFERROR(+VLOOKUP("LEMIDF"&amp;A70,'Main File'!A:O,9,0),0)</f>
        <v>0</v>
      </c>
      <c r="F70" s="26">
        <f>IFERROR(+VLOOKUP("LEMIDF"&amp;A70,'Main File'!A:O,10,0),0)</f>
        <v>0</v>
      </c>
      <c r="G70" s="26">
        <f>IFERROR(+VLOOKUP("LEMIDF"&amp;A70,'Main File'!A:O,11,0),0)</f>
        <v>0</v>
      </c>
      <c r="H70" s="26">
        <f>IFERROR(+VLOOKUP("LEMIDF"&amp;A70,'Main File'!A:O,12,0),0)</f>
        <v>0</v>
      </c>
      <c r="I70" s="26">
        <f>IFERROR(+VLOOKUP("LEMIDF"&amp;A70,'Main File'!A:O,13,0),0)</f>
        <v>0</v>
      </c>
      <c r="J70" s="26">
        <f>IFERROR(+VLOOKUP("LEMIDF"&amp;A70,'Main File'!A:O,14,0),0)</f>
        <v>0</v>
      </c>
      <c r="K70" s="26">
        <f>IFERROR(+VLOOKUP("LEMIDF"&amp;A70,'Main File'!A:O,15,0),0)</f>
        <v>0</v>
      </c>
    </row>
    <row r="71" spans="1:11" x14ac:dyDescent="0.25">
      <c r="A71" s="9">
        <f t="shared" ref="A71:A134" si="1">+A70+1</f>
        <v>43258</v>
      </c>
      <c r="B71" s="26">
        <f>IFERROR(+VLOOKUP("LEMIDF"&amp;A71,'Main File'!A:O,6,0),0)</f>
        <v>0</v>
      </c>
      <c r="C71" s="26">
        <f>IFERROR(+VLOOKUP("LEMIDF"&amp;A71,'Main File'!A:O,7,0),0)</f>
        <v>0</v>
      </c>
      <c r="D71" s="26">
        <f>IFERROR(+VLOOKUP("LEMIDF"&amp;A71,'Main File'!A:O,8,0),0)</f>
        <v>0</v>
      </c>
      <c r="E71" s="26">
        <f>IFERROR(+VLOOKUP("LEMIDF"&amp;A71,'Main File'!A:O,9,0),0)</f>
        <v>0</v>
      </c>
      <c r="F71" s="26">
        <f>IFERROR(+VLOOKUP("LEMIDF"&amp;A71,'Main File'!A:O,10,0),0)</f>
        <v>0</v>
      </c>
      <c r="G71" s="26">
        <f>IFERROR(+VLOOKUP("LEMIDF"&amp;A71,'Main File'!A:O,11,0),0)</f>
        <v>0</v>
      </c>
      <c r="H71" s="26">
        <f>IFERROR(+VLOOKUP("LEMIDF"&amp;A71,'Main File'!A:O,12,0),0)</f>
        <v>0</v>
      </c>
      <c r="I71" s="26">
        <f>IFERROR(+VLOOKUP("LEMIDF"&amp;A71,'Main File'!A:O,13,0),0)</f>
        <v>0</v>
      </c>
      <c r="J71" s="26">
        <f>IFERROR(+VLOOKUP("LEMIDF"&amp;A71,'Main File'!A:O,14,0),0)</f>
        <v>0</v>
      </c>
      <c r="K71" s="26">
        <f>IFERROR(+VLOOKUP("LEMIDF"&amp;A71,'Main File'!A:O,15,0),0)</f>
        <v>0</v>
      </c>
    </row>
    <row r="72" spans="1:11" x14ac:dyDescent="0.25">
      <c r="A72" s="9">
        <f t="shared" si="1"/>
        <v>43259</v>
      </c>
      <c r="B72" s="26">
        <f>IFERROR(+VLOOKUP("LEMIDF"&amp;A72,'Main File'!A:O,6,0),0)</f>
        <v>0</v>
      </c>
      <c r="C72" s="26">
        <f>IFERROR(+VLOOKUP("LEMIDF"&amp;A72,'Main File'!A:O,7,0),0)</f>
        <v>0</v>
      </c>
      <c r="D72" s="26">
        <f>IFERROR(+VLOOKUP("LEMIDF"&amp;A72,'Main File'!A:O,8,0),0)</f>
        <v>0</v>
      </c>
      <c r="E72" s="26">
        <f>IFERROR(+VLOOKUP("LEMIDF"&amp;A72,'Main File'!A:O,9,0),0)</f>
        <v>0</v>
      </c>
      <c r="F72" s="26">
        <f>IFERROR(+VLOOKUP("LEMIDF"&amp;A72,'Main File'!A:O,10,0),0)</f>
        <v>0</v>
      </c>
      <c r="G72" s="26">
        <f>IFERROR(+VLOOKUP("LEMIDF"&amp;A72,'Main File'!A:O,11,0),0)</f>
        <v>0</v>
      </c>
      <c r="H72" s="26">
        <f>IFERROR(+VLOOKUP("LEMIDF"&amp;A72,'Main File'!A:O,12,0),0)</f>
        <v>0</v>
      </c>
      <c r="I72" s="26">
        <f>IFERROR(+VLOOKUP("LEMIDF"&amp;A72,'Main File'!A:O,13,0),0)</f>
        <v>0</v>
      </c>
      <c r="J72" s="26">
        <f>IFERROR(+VLOOKUP("LEMIDF"&amp;A72,'Main File'!A:O,14,0),0)</f>
        <v>0</v>
      </c>
      <c r="K72" s="26">
        <f>IFERROR(+VLOOKUP("LEMIDF"&amp;A72,'Main File'!A:O,15,0),0)</f>
        <v>0</v>
      </c>
    </row>
    <row r="73" spans="1:11" x14ac:dyDescent="0.25">
      <c r="A73" s="9">
        <f t="shared" si="1"/>
        <v>43260</v>
      </c>
      <c r="B73" s="26">
        <f>IFERROR(+VLOOKUP("LEMIDF"&amp;A73,'Main File'!A:O,6,0),0)</f>
        <v>0</v>
      </c>
      <c r="C73" s="26">
        <f>IFERROR(+VLOOKUP("LEMIDF"&amp;A73,'Main File'!A:O,7,0),0)</f>
        <v>0</v>
      </c>
      <c r="D73" s="26">
        <f>IFERROR(+VLOOKUP("LEMIDF"&amp;A73,'Main File'!A:O,8,0),0)</f>
        <v>0</v>
      </c>
      <c r="E73" s="26">
        <f>IFERROR(+VLOOKUP("LEMIDF"&amp;A73,'Main File'!A:O,9,0),0)</f>
        <v>0</v>
      </c>
      <c r="F73" s="26">
        <f>IFERROR(+VLOOKUP("LEMIDF"&amp;A73,'Main File'!A:O,10,0),0)</f>
        <v>0</v>
      </c>
      <c r="G73" s="26">
        <f>IFERROR(+VLOOKUP("LEMIDF"&amp;A73,'Main File'!A:O,11,0),0)</f>
        <v>0</v>
      </c>
      <c r="H73" s="26">
        <f>IFERROR(+VLOOKUP("LEMIDF"&amp;A73,'Main File'!A:O,12,0),0)</f>
        <v>0</v>
      </c>
      <c r="I73" s="26">
        <f>IFERROR(+VLOOKUP("LEMIDF"&amp;A73,'Main File'!A:O,13,0),0)</f>
        <v>0</v>
      </c>
      <c r="J73" s="26">
        <f>IFERROR(+VLOOKUP("LEMIDF"&amp;A73,'Main File'!A:O,14,0),0)</f>
        <v>0</v>
      </c>
      <c r="K73" s="26">
        <f>IFERROR(+VLOOKUP("LEMIDF"&amp;A73,'Main File'!A:O,15,0),0)</f>
        <v>0</v>
      </c>
    </row>
    <row r="74" spans="1:11" x14ac:dyDescent="0.25">
      <c r="A74" s="9">
        <f t="shared" si="1"/>
        <v>43261</v>
      </c>
      <c r="B74" s="26">
        <f>IFERROR(+VLOOKUP("LEMIDF"&amp;A74,'Main File'!A:O,6,0),0)</f>
        <v>0</v>
      </c>
      <c r="C74" s="26">
        <f>IFERROR(+VLOOKUP("LEMIDF"&amp;A74,'Main File'!A:O,7,0),0)</f>
        <v>0</v>
      </c>
      <c r="D74" s="26">
        <f>IFERROR(+VLOOKUP("LEMIDF"&amp;A74,'Main File'!A:O,8,0),0)</f>
        <v>0</v>
      </c>
      <c r="E74" s="26">
        <f>IFERROR(+VLOOKUP("LEMIDF"&amp;A74,'Main File'!A:O,9,0),0)</f>
        <v>0</v>
      </c>
      <c r="F74" s="26">
        <f>IFERROR(+VLOOKUP("LEMIDF"&amp;A74,'Main File'!A:O,10,0),0)</f>
        <v>0</v>
      </c>
      <c r="G74" s="26">
        <f>IFERROR(+VLOOKUP("LEMIDF"&amp;A74,'Main File'!A:O,11,0),0)</f>
        <v>0</v>
      </c>
      <c r="H74" s="26">
        <f>IFERROR(+VLOOKUP("LEMIDF"&amp;A74,'Main File'!A:O,12,0),0)</f>
        <v>0</v>
      </c>
      <c r="I74" s="26">
        <f>IFERROR(+VLOOKUP("LEMIDF"&amp;A74,'Main File'!A:O,13,0),0)</f>
        <v>0</v>
      </c>
      <c r="J74" s="26">
        <f>IFERROR(+VLOOKUP("LEMIDF"&amp;A74,'Main File'!A:O,14,0),0)</f>
        <v>0</v>
      </c>
      <c r="K74" s="26">
        <f>IFERROR(+VLOOKUP("LEMIDF"&amp;A74,'Main File'!A:O,15,0),0)</f>
        <v>0</v>
      </c>
    </row>
    <row r="75" spans="1:11" x14ac:dyDescent="0.25">
      <c r="A75" s="9">
        <f t="shared" si="1"/>
        <v>43262</v>
      </c>
      <c r="B75" s="26">
        <f>IFERROR(+VLOOKUP("LEMIDF"&amp;A75,'Main File'!A:O,6,0),0)</f>
        <v>0</v>
      </c>
      <c r="C75" s="26">
        <f>IFERROR(+VLOOKUP("LEMIDF"&amp;A75,'Main File'!A:O,7,0),0)</f>
        <v>0</v>
      </c>
      <c r="D75" s="26">
        <f>IFERROR(+VLOOKUP("LEMIDF"&amp;A75,'Main File'!A:O,8,0),0)</f>
        <v>0</v>
      </c>
      <c r="E75" s="26">
        <f>IFERROR(+VLOOKUP("LEMIDF"&amp;A75,'Main File'!A:O,9,0),0)</f>
        <v>0</v>
      </c>
      <c r="F75" s="26">
        <f>IFERROR(+VLOOKUP("LEMIDF"&amp;A75,'Main File'!A:O,10,0),0)</f>
        <v>0</v>
      </c>
      <c r="G75" s="26">
        <f>IFERROR(+VLOOKUP("LEMIDF"&amp;A75,'Main File'!A:O,11,0),0)</f>
        <v>0</v>
      </c>
      <c r="H75" s="26">
        <f>IFERROR(+VLOOKUP("LEMIDF"&amp;A75,'Main File'!A:O,12,0),0)</f>
        <v>0</v>
      </c>
      <c r="I75" s="26">
        <f>IFERROR(+VLOOKUP("LEMIDF"&amp;A75,'Main File'!A:O,13,0),0)</f>
        <v>0</v>
      </c>
      <c r="J75" s="26">
        <f>IFERROR(+VLOOKUP("LEMIDF"&amp;A75,'Main File'!A:O,14,0),0)</f>
        <v>0</v>
      </c>
      <c r="K75" s="26">
        <f>IFERROR(+VLOOKUP("LEMIDF"&amp;A75,'Main File'!A:O,15,0),0)</f>
        <v>0</v>
      </c>
    </row>
    <row r="76" spans="1:11" x14ac:dyDescent="0.25">
      <c r="A76" s="9">
        <f t="shared" si="1"/>
        <v>43263</v>
      </c>
      <c r="B76" s="26">
        <f>IFERROR(+VLOOKUP("LEMIDF"&amp;A76,'Main File'!A:O,6,0),0)</f>
        <v>0</v>
      </c>
      <c r="C76" s="26">
        <f>IFERROR(+VLOOKUP("LEMIDF"&amp;A76,'Main File'!A:O,7,0),0)</f>
        <v>0</v>
      </c>
      <c r="D76" s="26">
        <f>IFERROR(+VLOOKUP("LEMIDF"&amp;A76,'Main File'!A:O,8,0),0)</f>
        <v>0</v>
      </c>
      <c r="E76" s="26">
        <f>IFERROR(+VLOOKUP("LEMIDF"&amp;A76,'Main File'!A:O,9,0),0)</f>
        <v>0</v>
      </c>
      <c r="F76" s="26">
        <f>IFERROR(+VLOOKUP("LEMIDF"&amp;A76,'Main File'!A:O,10,0),0)</f>
        <v>0</v>
      </c>
      <c r="G76" s="26">
        <f>IFERROR(+VLOOKUP("LEMIDF"&amp;A76,'Main File'!A:O,11,0),0)</f>
        <v>0</v>
      </c>
      <c r="H76" s="26">
        <f>IFERROR(+VLOOKUP("LEMIDF"&amp;A76,'Main File'!A:O,12,0),0)</f>
        <v>0</v>
      </c>
      <c r="I76" s="26">
        <f>IFERROR(+VLOOKUP("LEMIDF"&amp;A76,'Main File'!A:O,13,0),0)</f>
        <v>0</v>
      </c>
      <c r="J76" s="26">
        <f>IFERROR(+VLOOKUP("LEMIDF"&amp;A76,'Main File'!A:O,14,0),0)</f>
        <v>0</v>
      </c>
      <c r="K76" s="26">
        <f>IFERROR(+VLOOKUP("LEMIDF"&amp;A76,'Main File'!A:O,15,0),0)</f>
        <v>0</v>
      </c>
    </row>
    <row r="77" spans="1:11" x14ac:dyDescent="0.25">
      <c r="A77" s="9">
        <f t="shared" si="1"/>
        <v>43264</v>
      </c>
      <c r="B77" s="26">
        <f>IFERROR(+VLOOKUP("LEMIDF"&amp;A77,'Main File'!A:O,6,0),0)</f>
        <v>0</v>
      </c>
      <c r="C77" s="26">
        <f>IFERROR(+VLOOKUP("LEMIDF"&amp;A77,'Main File'!A:O,7,0),0)</f>
        <v>0</v>
      </c>
      <c r="D77" s="26">
        <f>IFERROR(+VLOOKUP("LEMIDF"&amp;A77,'Main File'!A:O,8,0),0)</f>
        <v>0</v>
      </c>
      <c r="E77" s="26">
        <f>IFERROR(+VLOOKUP("LEMIDF"&amp;A77,'Main File'!A:O,9,0),0)</f>
        <v>0</v>
      </c>
      <c r="F77" s="26">
        <f>IFERROR(+VLOOKUP("LEMIDF"&amp;A77,'Main File'!A:O,10,0),0)</f>
        <v>0</v>
      </c>
      <c r="G77" s="26">
        <f>IFERROR(+VLOOKUP("LEMIDF"&amp;A77,'Main File'!A:O,11,0),0)</f>
        <v>0</v>
      </c>
      <c r="H77" s="26">
        <f>IFERROR(+VLOOKUP("LEMIDF"&amp;A77,'Main File'!A:O,12,0),0)</f>
        <v>0</v>
      </c>
      <c r="I77" s="26">
        <f>IFERROR(+VLOOKUP("LEMIDF"&amp;A77,'Main File'!A:O,13,0),0)</f>
        <v>0</v>
      </c>
      <c r="J77" s="26">
        <f>IFERROR(+VLOOKUP("LEMIDF"&amp;A77,'Main File'!A:O,14,0),0)</f>
        <v>0</v>
      </c>
      <c r="K77" s="26">
        <f>IFERROR(+VLOOKUP("LEMIDF"&amp;A77,'Main File'!A:O,15,0),0)</f>
        <v>0</v>
      </c>
    </row>
    <row r="78" spans="1:11" x14ac:dyDescent="0.25">
      <c r="A78" s="9">
        <f t="shared" si="1"/>
        <v>43265</v>
      </c>
      <c r="B78" s="26">
        <f>IFERROR(+VLOOKUP("LEMIDF"&amp;A78,'Main File'!A:O,6,0),0)</f>
        <v>0</v>
      </c>
      <c r="C78" s="26">
        <f>IFERROR(+VLOOKUP("LEMIDF"&amp;A78,'Main File'!A:O,7,0),0)</f>
        <v>0</v>
      </c>
      <c r="D78" s="26">
        <f>IFERROR(+VLOOKUP("LEMIDF"&amp;A78,'Main File'!A:O,8,0),0)</f>
        <v>0</v>
      </c>
      <c r="E78" s="26">
        <f>IFERROR(+VLOOKUP("LEMIDF"&amp;A78,'Main File'!A:O,9,0),0)</f>
        <v>0</v>
      </c>
      <c r="F78" s="26">
        <f>IFERROR(+VLOOKUP("LEMIDF"&amp;A78,'Main File'!A:O,10,0),0)</f>
        <v>0</v>
      </c>
      <c r="G78" s="26">
        <f>IFERROR(+VLOOKUP("LEMIDF"&amp;A78,'Main File'!A:O,11,0),0)</f>
        <v>0</v>
      </c>
      <c r="H78" s="26">
        <f>IFERROR(+VLOOKUP("LEMIDF"&amp;A78,'Main File'!A:O,12,0),0)</f>
        <v>0</v>
      </c>
      <c r="I78" s="26">
        <f>IFERROR(+VLOOKUP("LEMIDF"&amp;A78,'Main File'!A:O,13,0),0)</f>
        <v>0</v>
      </c>
      <c r="J78" s="26">
        <f>IFERROR(+VLOOKUP("LEMIDF"&amp;A78,'Main File'!A:O,14,0),0)</f>
        <v>0</v>
      </c>
      <c r="K78" s="26">
        <f>IFERROR(+VLOOKUP("LEMIDF"&amp;A78,'Main File'!A:O,15,0),0)</f>
        <v>0</v>
      </c>
    </row>
    <row r="79" spans="1:11" x14ac:dyDescent="0.25">
      <c r="A79" s="9">
        <f t="shared" si="1"/>
        <v>43266</v>
      </c>
      <c r="B79" s="26">
        <f>IFERROR(+VLOOKUP("LEMIDF"&amp;A79,'Main File'!A:O,6,0),0)</f>
        <v>0</v>
      </c>
      <c r="C79" s="26">
        <f>IFERROR(+VLOOKUP("LEMIDF"&amp;A79,'Main File'!A:O,7,0),0)</f>
        <v>0</v>
      </c>
      <c r="D79" s="26">
        <f>IFERROR(+VLOOKUP("LEMIDF"&amp;A79,'Main File'!A:O,8,0),0)</f>
        <v>0</v>
      </c>
      <c r="E79" s="26">
        <f>IFERROR(+VLOOKUP("LEMIDF"&amp;A79,'Main File'!A:O,9,0),0)</f>
        <v>0</v>
      </c>
      <c r="F79" s="26">
        <f>IFERROR(+VLOOKUP("LEMIDF"&amp;A79,'Main File'!A:O,10,0),0)</f>
        <v>0</v>
      </c>
      <c r="G79" s="26">
        <f>IFERROR(+VLOOKUP("LEMIDF"&amp;A79,'Main File'!A:O,11,0),0)</f>
        <v>0</v>
      </c>
      <c r="H79" s="26">
        <f>IFERROR(+VLOOKUP("LEMIDF"&amp;A79,'Main File'!A:O,12,0),0)</f>
        <v>0</v>
      </c>
      <c r="I79" s="26">
        <f>IFERROR(+VLOOKUP("LEMIDF"&amp;A79,'Main File'!A:O,13,0),0)</f>
        <v>0</v>
      </c>
      <c r="J79" s="26">
        <f>IFERROR(+VLOOKUP("LEMIDF"&amp;A79,'Main File'!A:O,14,0),0)</f>
        <v>0</v>
      </c>
      <c r="K79" s="26">
        <f>IFERROR(+VLOOKUP("LEMIDF"&amp;A79,'Main File'!A:O,15,0),0)</f>
        <v>0</v>
      </c>
    </row>
    <row r="80" spans="1:11" x14ac:dyDescent="0.25">
      <c r="A80" s="9">
        <f t="shared" si="1"/>
        <v>43267</v>
      </c>
      <c r="B80" s="26">
        <f>IFERROR(+VLOOKUP("LEMIDF"&amp;A80,'Main File'!A:O,6,0),0)</f>
        <v>0</v>
      </c>
      <c r="C80" s="26">
        <f>IFERROR(+VLOOKUP("LEMIDF"&amp;A80,'Main File'!A:O,7,0),0)</f>
        <v>0</v>
      </c>
      <c r="D80" s="26">
        <f>IFERROR(+VLOOKUP("LEMIDF"&amp;A80,'Main File'!A:O,8,0),0)</f>
        <v>0</v>
      </c>
      <c r="E80" s="26">
        <f>IFERROR(+VLOOKUP("LEMIDF"&amp;A80,'Main File'!A:O,9,0),0)</f>
        <v>0</v>
      </c>
      <c r="F80" s="26">
        <f>IFERROR(+VLOOKUP("LEMIDF"&amp;A80,'Main File'!A:O,10,0),0)</f>
        <v>0</v>
      </c>
      <c r="G80" s="26">
        <f>IFERROR(+VLOOKUP("LEMIDF"&amp;A80,'Main File'!A:O,11,0),0)</f>
        <v>0</v>
      </c>
      <c r="H80" s="26">
        <f>IFERROR(+VLOOKUP("LEMIDF"&amp;A80,'Main File'!A:O,12,0),0)</f>
        <v>0</v>
      </c>
      <c r="I80" s="26">
        <f>IFERROR(+VLOOKUP("LEMIDF"&amp;A80,'Main File'!A:O,13,0),0)</f>
        <v>0</v>
      </c>
      <c r="J80" s="26">
        <f>IFERROR(+VLOOKUP("LEMIDF"&amp;A80,'Main File'!A:O,14,0),0)</f>
        <v>0</v>
      </c>
      <c r="K80" s="26">
        <f>IFERROR(+VLOOKUP("LEMIDF"&amp;A80,'Main File'!A:O,15,0),0)</f>
        <v>0</v>
      </c>
    </row>
    <row r="81" spans="1:11" x14ac:dyDescent="0.25">
      <c r="A81" s="9">
        <f t="shared" si="1"/>
        <v>43268</v>
      </c>
      <c r="B81" s="26">
        <f>IFERROR(+VLOOKUP("LEMIDF"&amp;A81,'Main File'!A:O,6,0),0)</f>
        <v>0</v>
      </c>
      <c r="C81" s="26">
        <f>IFERROR(+VLOOKUP("LEMIDF"&amp;A81,'Main File'!A:O,7,0),0)</f>
        <v>0</v>
      </c>
      <c r="D81" s="26">
        <f>IFERROR(+VLOOKUP("LEMIDF"&amp;A81,'Main File'!A:O,8,0),0)</f>
        <v>0</v>
      </c>
      <c r="E81" s="26">
        <f>IFERROR(+VLOOKUP("LEMIDF"&amp;A81,'Main File'!A:O,9,0),0)</f>
        <v>0</v>
      </c>
      <c r="F81" s="26">
        <f>IFERROR(+VLOOKUP("LEMIDF"&amp;A81,'Main File'!A:O,10,0),0)</f>
        <v>0</v>
      </c>
      <c r="G81" s="26">
        <f>IFERROR(+VLOOKUP("LEMIDF"&amp;A81,'Main File'!A:O,11,0),0)</f>
        <v>0</v>
      </c>
      <c r="H81" s="26">
        <f>IFERROR(+VLOOKUP("LEMIDF"&amp;A81,'Main File'!A:O,12,0),0)</f>
        <v>0</v>
      </c>
      <c r="I81" s="26">
        <f>IFERROR(+VLOOKUP("LEMIDF"&amp;A81,'Main File'!A:O,13,0),0)</f>
        <v>0</v>
      </c>
      <c r="J81" s="26">
        <f>IFERROR(+VLOOKUP("LEMIDF"&amp;A81,'Main File'!A:O,14,0),0)</f>
        <v>0</v>
      </c>
      <c r="K81" s="26">
        <f>IFERROR(+VLOOKUP("LEMIDF"&amp;A81,'Main File'!A:O,15,0),0)</f>
        <v>0</v>
      </c>
    </row>
    <row r="82" spans="1:11" x14ac:dyDescent="0.25">
      <c r="A82" s="9">
        <f t="shared" si="1"/>
        <v>43269</v>
      </c>
      <c r="B82" s="26">
        <f>IFERROR(+VLOOKUP("LEMIDF"&amp;A82,'Main File'!A:O,6,0),0)</f>
        <v>0</v>
      </c>
      <c r="C82" s="26">
        <f>IFERROR(+VLOOKUP("LEMIDF"&amp;A82,'Main File'!A:O,7,0),0)</f>
        <v>0</v>
      </c>
      <c r="D82" s="26">
        <f>IFERROR(+VLOOKUP("LEMIDF"&amp;A82,'Main File'!A:O,8,0),0)</f>
        <v>0</v>
      </c>
      <c r="E82" s="26">
        <f>IFERROR(+VLOOKUP("LEMIDF"&amp;A82,'Main File'!A:O,9,0),0)</f>
        <v>0</v>
      </c>
      <c r="F82" s="26">
        <f>IFERROR(+VLOOKUP("LEMIDF"&amp;A82,'Main File'!A:O,10,0),0)</f>
        <v>0</v>
      </c>
      <c r="G82" s="26">
        <f>IFERROR(+VLOOKUP("LEMIDF"&amp;A82,'Main File'!A:O,11,0),0)</f>
        <v>0</v>
      </c>
      <c r="H82" s="26">
        <f>IFERROR(+VLOOKUP("LEMIDF"&amp;A82,'Main File'!A:O,12,0),0)</f>
        <v>0</v>
      </c>
      <c r="I82" s="26">
        <f>IFERROR(+VLOOKUP("LEMIDF"&amp;A82,'Main File'!A:O,13,0),0)</f>
        <v>0</v>
      </c>
      <c r="J82" s="26">
        <f>IFERROR(+VLOOKUP("LEMIDF"&amp;A82,'Main File'!A:O,14,0),0)</f>
        <v>0</v>
      </c>
      <c r="K82" s="26">
        <f>IFERROR(+VLOOKUP("LEMIDF"&amp;A82,'Main File'!A:O,15,0),0)</f>
        <v>0</v>
      </c>
    </row>
    <row r="83" spans="1:11" x14ac:dyDescent="0.25">
      <c r="A83" s="9">
        <f t="shared" si="1"/>
        <v>43270</v>
      </c>
      <c r="B83" s="26">
        <f>IFERROR(+VLOOKUP("LEMIDF"&amp;A83,'Main File'!A:O,6,0),0)</f>
        <v>0</v>
      </c>
      <c r="C83" s="26">
        <f>IFERROR(+VLOOKUP("LEMIDF"&amp;A83,'Main File'!A:O,7,0),0)</f>
        <v>0</v>
      </c>
      <c r="D83" s="26">
        <f>IFERROR(+VLOOKUP("LEMIDF"&amp;A83,'Main File'!A:O,8,0),0)</f>
        <v>0</v>
      </c>
      <c r="E83" s="26">
        <f>IFERROR(+VLOOKUP("LEMIDF"&amp;A83,'Main File'!A:O,9,0),0)</f>
        <v>0</v>
      </c>
      <c r="F83" s="26">
        <f>IFERROR(+VLOOKUP("LEMIDF"&amp;A83,'Main File'!A:O,10,0),0)</f>
        <v>0</v>
      </c>
      <c r="G83" s="26">
        <f>IFERROR(+VLOOKUP("LEMIDF"&amp;A83,'Main File'!A:O,11,0),0)</f>
        <v>0</v>
      </c>
      <c r="H83" s="26">
        <f>IFERROR(+VLOOKUP("LEMIDF"&amp;A83,'Main File'!A:O,12,0),0)</f>
        <v>0</v>
      </c>
      <c r="I83" s="26">
        <f>IFERROR(+VLOOKUP("LEMIDF"&amp;A83,'Main File'!A:O,13,0),0)</f>
        <v>0</v>
      </c>
      <c r="J83" s="26">
        <f>IFERROR(+VLOOKUP("LEMIDF"&amp;A83,'Main File'!A:O,14,0),0)</f>
        <v>0</v>
      </c>
      <c r="K83" s="26">
        <f>IFERROR(+VLOOKUP("LEMIDF"&amp;A83,'Main File'!A:O,15,0),0)</f>
        <v>0</v>
      </c>
    </row>
    <row r="84" spans="1:11" x14ac:dyDescent="0.25">
      <c r="A84" s="9">
        <f t="shared" si="1"/>
        <v>43271</v>
      </c>
      <c r="B84" s="26">
        <f>IFERROR(+VLOOKUP("LEMIDF"&amp;A84,'Main File'!A:O,6,0),0)</f>
        <v>0</v>
      </c>
      <c r="C84" s="26">
        <f>IFERROR(+VLOOKUP("LEMIDF"&amp;A84,'Main File'!A:O,7,0),0)</f>
        <v>0</v>
      </c>
      <c r="D84" s="26">
        <f>IFERROR(+VLOOKUP("LEMIDF"&amp;A84,'Main File'!A:O,8,0),0)</f>
        <v>0</v>
      </c>
      <c r="E84" s="26">
        <f>IFERROR(+VLOOKUP("LEMIDF"&amp;A84,'Main File'!A:O,9,0),0)</f>
        <v>0</v>
      </c>
      <c r="F84" s="26">
        <f>IFERROR(+VLOOKUP("LEMIDF"&amp;A84,'Main File'!A:O,10,0),0)</f>
        <v>0</v>
      </c>
      <c r="G84" s="26">
        <f>IFERROR(+VLOOKUP("LEMIDF"&amp;A84,'Main File'!A:O,11,0),0)</f>
        <v>0</v>
      </c>
      <c r="H84" s="26">
        <f>IFERROR(+VLOOKUP("LEMIDF"&amp;A84,'Main File'!A:O,12,0),0)</f>
        <v>0</v>
      </c>
      <c r="I84" s="26">
        <f>IFERROR(+VLOOKUP("LEMIDF"&amp;A84,'Main File'!A:O,13,0),0)</f>
        <v>0</v>
      </c>
      <c r="J84" s="26">
        <f>IFERROR(+VLOOKUP("LEMIDF"&amp;A84,'Main File'!A:O,14,0),0)</f>
        <v>0</v>
      </c>
      <c r="K84" s="26">
        <f>IFERROR(+VLOOKUP("LEMIDF"&amp;A84,'Main File'!A:O,15,0),0)</f>
        <v>0</v>
      </c>
    </row>
    <row r="85" spans="1:11" x14ac:dyDescent="0.25">
      <c r="A85" s="9">
        <f t="shared" si="1"/>
        <v>43272</v>
      </c>
      <c r="B85" s="26">
        <f>IFERROR(+VLOOKUP("LEMIDF"&amp;A85,'Main File'!A:O,6,0),0)</f>
        <v>0</v>
      </c>
      <c r="C85" s="26">
        <f>IFERROR(+VLOOKUP("LEMIDF"&amp;A85,'Main File'!A:O,7,0),0)</f>
        <v>0</v>
      </c>
      <c r="D85" s="26">
        <f>IFERROR(+VLOOKUP("LEMIDF"&amp;A85,'Main File'!A:O,8,0),0)</f>
        <v>0</v>
      </c>
      <c r="E85" s="26">
        <f>IFERROR(+VLOOKUP("LEMIDF"&amp;A85,'Main File'!A:O,9,0),0)</f>
        <v>0</v>
      </c>
      <c r="F85" s="26">
        <f>IFERROR(+VLOOKUP("LEMIDF"&amp;A85,'Main File'!A:O,10,0),0)</f>
        <v>0</v>
      </c>
      <c r="G85" s="26">
        <f>IFERROR(+VLOOKUP("LEMIDF"&amp;A85,'Main File'!A:O,11,0),0)</f>
        <v>0</v>
      </c>
      <c r="H85" s="26">
        <f>IFERROR(+VLOOKUP("LEMIDF"&amp;A85,'Main File'!A:O,12,0),0)</f>
        <v>0</v>
      </c>
      <c r="I85" s="26">
        <f>IFERROR(+VLOOKUP("LEMIDF"&amp;A85,'Main File'!A:O,13,0),0)</f>
        <v>0</v>
      </c>
      <c r="J85" s="26">
        <f>IFERROR(+VLOOKUP("LEMIDF"&amp;A85,'Main File'!A:O,14,0),0)</f>
        <v>0</v>
      </c>
      <c r="K85" s="26">
        <f>IFERROR(+VLOOKUP("LEMIDF"&amp;A85,'Main File'!A:O,15,0),0)</f>
        <v>0</v>
      </c>
    </row>
    <row r="86" spans="1:11" x14ac:dyDescent="0.25">
      <c r="A86" s="9">
        <f t="shared" si="1"/>
        <v>43273</v>
      </c>
      <c r="B86" s="26">
        <f>IFERROR(+VLOOKUP("LEMIDF"&amp;A86,'Main File'!A:O,6,0),0)</f>
        <v>0</v>
      </c>
      <c r="C86" s="26">
        <f>IFERROR(+VLOOKUP("LEMIDF"&amp;A86,'Main File'!A:O,7,0),0)</f>
        <v>0</v>
      </c>
      <c r="D86" s="26">
        <f>IFERROR(+VLOOKUP("LEMIDF"&amp;A86,'Main File'!A:O,8,0),0)</f>
        <v>0</v>
      </c>
      <c r="E86" s="26">
        <f>IFERROR(+VLOOKUP("LEMIDF"&amp;A86,'Main File'!A:O,9,0),0)</f>
        <v>0</v>
      </c>
      <c r="F86" s="26">
        <f>IFERROR(+VLOOKUP("LEMIDF"&amp;A86,'Main File'!A:O,10,0),0)</f>
        <v>0</v>
      </c>
      <c r="G86" s="26">
        <f>IFERROR(+VLOOKUP("LEMIDF"&amp;A86,'Main File'!A:O,11,0),0)</f>
        <v>0</v>
      </c>
      <c r="H86" s="26">
        <f>IFERROR(+VLOOKUP("LEMIDF"&amp;A86,'Main File'!A:O,12,0),0)</f>
        <v>0</v>
      </c>
      <c r="I86" s="26">
        <f>IFERROR(+VLOOKUP("LEMIDF"&amp;A86,'Main File'!A:O,13,0),0)</f>
        <v>0</v>
      </c>
      <c r="J86" s="26">
        <f>IFERROR(+VLOOKUP("LEMIDF"&amp;A86,'Main File'!A:O,14,0),0)</f>
        <v>0</v>
      </c>
      <c r="K86" s="26">
        <f>IFERROR(+VLOOKUP("LEMIDF"&amp;A86,'Main File'!A:O,15,0),0)</f>
        <v>0</v>
      </c>
    </row>
    <row r="87" spans="1:11" x14ac:dyDescent="0.25">
      <c r="A87" s="9">
        <f t="shared" si="1"/>
        <v>43274</v>
      </c>
      <c r="B87" s="26">
        <f>IFERROR(+VLOOKUP("LEMIDF"&amp;A87,'Main File'!A:O,6,0),0)</f>
        <v>0</v>
      </c>
      <c r="C87" s="26">
        <f>IFERROR(+VLOOKUP("LEMIDF"&amp;A87,'Main File'!A:O,7,0),0)</f>
        <v>0</v>
      </c>
      <c r="D87" s="26">
        <f>IFERROR(+VLOOKUP("LEMIDF"&amp;A87,'Main File'!A:O,8,0),0)</f>
        <v>0</v>
      </c>
      <c r="E87" s="26">
        <f>IFERROR(+VLOOKUP("LEMIDF"&amp;A87,'Main File'!A:O,9,0),0)</f>
        <v>0</v>
      </c>
      <c r="F87" s="26">
        <f>IFERROR(+VLOOKUP("LEMIDF"&amp;A87,'Main File'!A:O,10,0),0)</f>
        <v>0</v>
      </c>
      <c r="G87" s="26">
        <f>IFERROR(+VLOOKUP("LEMIDF"&amp;A87,'Main File'!A:O,11,0),0)</f>
        <v>0</v>
      </c>
      <c r="H87" s="26">
        <f>IFERROR(+VLOOKUP("LEMIDF"&amp;A87,'Main File'!A:O,12,0),0)</f>
        <v>0</v>
      </c>
      <c r="I87" s="26">
        <f>IFERROR(+VLOOKUP("LEMIDF"&amp;A87,'Main File'!A:O,13,0),0)</f>
        <v>0</v>
      </c>
      <c r="J87" s="26">
        <f>IFERROR(+VLOOKUP("LEMIDF"&amp;A87,'Main File'!A:O,14,0),0)</f>
        <v>0</v>
      </c>
      <c r="K87" s="26">
        <f>IFERROR(+VLOOKUP("LEMIDF"&amp;A87,'Main File'!A:O,15,0),0)</f>
        <v>0</v>
      </c>
    </row>
    <row r="88" spans="1:11" x14ac:dyDescent="0.25">
      <c r="A88" s="9">
        <f t="shared" si="1"/>
        <v>43275</v>
      </c>
      <c r="B88" s="26">
        <f>IFERROR(+VLOOKUP("LEMIDF"&amp;A88,'Main File'!A:O,6,0),0)</f>
        <v>0</v>
      </c>
      <c r="C88" s="26">
        <f>IFERROR(+VLOOKUP("LEMIDF"&amp;A88,'Main File'!A:O,7,0),0)</f>
        <v>0</v>
      </c>
      <c r="D88" s="26">
        <f>IFERROR(+VLOOKUP("LEMIDF"&amp;A88,'Main File'!A:O,8,0),0)</f>
        <v>0</v>
      </c>
      <c r="E88" s="26">
        <f>IFERROR(+VLOOKUP("LEMIDF"&amp;A88,'Main File'!A:O,9,0),0)</f>
        <v>0</v>
      </c>
      <c r="F88" s="26">
        <f>IFERROR(+VLOOKUP("LEMIDF"&amp;A88,'Main File'!A:O,10,0),0)</f>
        <v>0</v>
      </c>
      <c r="G88" s="26">
        <f>IFERROR(+VLOOKUP("LEMIDF"&amp;A88,'Main File'!A:O,11,0),0)</f>
        <v>0</v>
      </c>
      <c r="H88" s="26">
        <f>IFERROR(+VLOOKUP("LEMIDF"&amp;A88,'Main File'!A:O,12,0),0)</f>
        <v>0</v>
      </c>
      <c r="I88" s="26">
        <f>IFERROR(+VLOOKUP("LEMIDF"&amp;A88,'Main File'!A:O,13,0),0)</f>
        <v>0</v>
      </c>
      <c r="J88" s="26">
        <f>IFERROR(+VLOOKUP("LEMIDF"&amp;A88,'Main File'!A:O,14,0),0)</f>
        <v>0</v>
      </c>
      <c r="K88" s="26">
        <f>IFERROR(+VLOOKUP("LEMIDF"&amp;A88,'Main File'!A:O,15,0),0)</f>
        <v>0</v>
      </c>
    </row>
    <row r="89" spans="1:11" x14ac:dyDescent="0.25">
      <c r="A89" s="9">
        <f t="shared" si="1"/>
        <v>43276</v>
      </c>
      <c r="B89" s="26">
        <f>IFERROR(+VLOOKUP("LEMIDF"&amp;A89,'Main File'!A:O,6,0),0)</f>
        <v>0</v>
      </c>
      <c r="C89" s="26">
        <f>IFERROR(+VLOOKUP("LEMIDF"&amp;A89,'Main File'!A:O,7,0),0)</f>
        <v>0</v>
      </c>
      <c r="D89" s="26">
        <f>IFERROR(+VLOOKUP("LEMIDF"&amp;A89,'Main File'!A:O,8,0),0)</f>
        <v>0</v>
      </c>
      <c r="E89" s="26">
        <f>IFERROR(+VLOOKUP("LEMIDF"&amp;A89,'Main File'!A:O,9,0),0)</f>
        <v>0</v>
      </c>
      <c r="F89" s="26">
        <f>IFERROR(+VLOOKUP("LEMIDF"&amp;A89,'Main File'!A:O,10,0),0)</f>
        <v>0</v>
      </c>
      <c r="G89" s="26">
        <f>IFERROR(+VLOOKUP("LEMIDF"&amp;A89,'Main File'!A:O,11,0),0)</f>
        <v>0</v>
      </c>
      <c r="H89" s="26">
        <f>IFERROR(+VLOOKUP("LEMIDF"&amp;A89,'Main File'!A:O,12,0),0)</f>
        <v>0</v>
      </c>
      <c r="I89" s="26">
        <f>IFERROR(+VLOOKUP("LEMIDF"&amp;A89,'Main File'!A:O,13,0),0)</f>
        <v>0</v>
      </c>
      <c r="J89" s="26">
        <f>IFERROR(+VLOOKUP("LEMIDF"&amp;A89,'Main File'!A:O,14,0),0)</f>
        <v>0</v>
      </c>
      <c r="K89" s="26">
        <f>IFERROR(+VLOOKUP("LEMIDF"&amp;A89,'Main File'!A:O,15,0),0)</f>
        <v>0</v>
      </c>
    </row>
    <row r="90" spans="1:11" x14ac:dyDescent="0.25">
      <c r="A90" s="9">
        <f t="shared" si="1"/>
        <v>43277</v>
      </c>
      <c r="B90" s="26">
        <f>IFERROR(+VLOOKUP("LEMIDF"&amp;A90,'Main File'!A:O,6,0),0)</f>
        <v>0</v>
      </c>
      <c r="C90" s="26">
        <f>IFERROR(+VLOOKUP("LEMIDF"&amp;A90,'Main File'!A:O,7,0),0)</f>
        <v>0</v>
      </c>
      <c r="D90" s="26">
        <f>IFERROR(+VLOOKUP("LEMIDF"&amp;A90,'Main File'!A:O,8,0),0)</f>
        <v>0</v>
      </c>
      <c r="E90" s="26">
        <f>IFERROR(+VLOOKUP("LEMIDF"&amp;A90,'Main File'!A:O,9,0),0)</f>
        <v>0</v>
      </c>
      <c r="F90" s="26">
        <f>IFERROR(+VLOOKUP("LEMIDF"&amp;A90,'Main File'!A:O,10,0),0)</f>
        <v>0</v>
      </c>
      <c r="G90" s="26">
        <f>IFERROR(+VLOOKUP("LEMIDF"&amp;A90,'Main File'!A:O,11,0),0)</f>
        <v>0</v>
      </c>
      <c r="H90" s="26">
        <f>IFERROR(+VLOOKUP("LEMIDF"&amp;A90,'Main File'!A:O,12,0),0)</f>
        <v>0</v>
      </c>
      <c r="I90" s="26">
        <f>IFERROR(+VLOOKUP("LEMIDF"&amp;A90,'Main File'!A:O,13,0),0)</f>
        <v>0</v>
      </c>
      <c r="J90" s="26">
        <f>IFERROR(+VLOOKUP("LEMIDF"&amp;A90,'Main File'!A:O,14,0),0)</f>
        <v>0</v>
      </c>
      <c r="K90" s="26">
        <f>IFERROR(+VLOOKUP("LEMIDF"&amp;A90,'Main File'!A:O,15,0),0)</f>
        <v>0</v>
      </c>
    </row>
    <row r="91" spans="1:11" x14ac:dyDescent="0.25">
      <c r="A91" s="9">
        <f t="shared" si="1"/>
        <v>43278</v>
      </c>
      <c r="B91" s="26">
        <f>IFERROR(+VLOOKUP("LEMIDF"&amp;A91,'Main File'!A:O,6,0),0)</f>
        <v>0</v>
      </c>
      <c r="C91" s="26">
        <f>IFERROR(+VLOOKUP("LEMIDF"&amp;A91,'Main File'!A:O,7,0),0)</f>
        <v>0</v>
      </c>
      <c r="D91" s="26">
        <f>IFERROR(+VLOOKUP("LEMIDF"&amp;A91,'Main File'!A:O,8,0),0)</f>
        <v>0</v>
      </c>
      <c r="E91" s="26">
        <f>IFERROR(+VLOOKUP("LEMIDF"&amp;A91,'Main File'!A:O,9,0),0)</f>
        <v>0</v>
      </c>
      <c r="F91" s="26">
        <f>IFERROR(+VLOOKUP("LEMIDF"&amp;A91,'Main File'!A:O,10,0),0)</f>
        <v>0</v>
      </c>
      <c r="G91" s="26">
        <f>IFERROR(+VLOOKUP("LEMIDF"&amp;A91,'Main File'!A:O,11,0),0)</f>
        <v>0</v>
      </c>
      <c r="H91" s="26">
        <f>IFERROR(+VLOOKUP("LEMIDF"&amp;A91,'Main File'!A:O,12,0),0)</f>
        <v>0</v>
      </c>
      <c r="I91" s="26">
        <f>IFERROR(+VLOOKUP("LEMIDF"&amp;A91,'Main File'!A:O,13,0),0)</f>
        <v>0</v>
      </c>
      <c r="J91" s="26">
        <f>IFERROR(+VLOOKUP("LEMIDF"&amp;A91,'Main File'!A:O,14,0),0)</f>
        <v>0</v>
      </c>
      <c r="K91" s="26">
        <f>IFERROR(+VLOOKUP("LEMIDF"&amp;A91,'Main File'!A:O,15,0),0)</f>
        <v>0</v>
      </c>
    </row>
    <row r="92" spans="1:11" x14ac:dyDescent="0.25">
      <c r="A92" s="9">
        <f t="shared" si="1"/>
        <v>43279</v>
      </c>
      <c r="B92" s="26">
        <f>IFERROR(+VLOOKUP("LEMIDF"&amp;A92,'Main File'!A:O,6,0),0)</f>
        <v>0</v>
      </c>
      <c r="C92" s="26">
        <f>IFERROR(+VLOOKUP("LEMIDF"&amp;A92,'Main File'!A:O,7,0),0)</f>
        <v>0</v>
      </c>
      <c r="D92" s="26">
        <f>IFERROR(+VLOOKUP("LEMIDF"&amp;A92,'Main File'!A:O,8,0),0)</f>
        <v>0</v>
      </c>
      <c r="E92" s="26">
        <f>IFERROR(+VLOOKUP("LEMIDF"&amp;A92,'Main File'!A:O,9,0),0)</f>
        <v>0</v>
      </c>
      <c r="F92" s="26">
        <f>IFERROR(+VLOOKUP("LEMIDF"&amp;A92,'Main File'!A:O,10,0),0)</f>
        <v>0</v>
      </c>
      <c r="G92" s="26">
        <f>IFERROR(+VLOOKUP("LEMIDF"&amp;A92,'Main File'!A:O,11,0),0)</f>
        <v>0</v>
      </c>
      <c r="H92" s="26">
        <f>IFERROR(+VLOOKUP("LEMIDF"&amp;A92,'Main File'!A:O,12,0),0)</f>
        <v>0</v>
      </c>
      <c r="I92" s="26">
        <f>IFERROR(+VLOOKUP("LEMIDF"&amp;A92,'Main File'!A:O,13,0),0)</f>
        <v>0</v>
      </c>
      <c r="J92" s="26">
        <f>IFERROR(+VLOOKUP("LEMIDF"&amp;A92,'Main File'!A:O,14,0),0)</f>
        <v>0</v>
      </c>
      <c r="K92" s="26">
        <f>IFERROR(+VLOOKUP("LEMIDF"&amp;A92,'Main File'!A:O,15,0),0)</f>
        <v>0</v>
      </c>
    </row>
    <row r="93" spans="1:11" x14ac:dyDescent="0.25">
      <c r="A93" s="9">
        <f t="shared" si="1"/>
        <v>43280</v>
      </c>
      <c r="B93" s="26">
        <f>IFERROR(+VLOOKUP("LEMIDF"&amp;A93,'Main File'!A:O,6,0),0)</f>
        <v>0</v>
      </c>
      <c r="C93" s="26">
        <f>IFERROR(+VLOOKUP("LEMIDF"&amp;A93,'Main File'!A:O,7,0),0)</f>
        <v>0</v>
      </c>
      <c r="D93" s="26">
        <f>IFERROR(+VLOOKUP("LEMIDF"&amp;A93,'Main File'!A:O,8,0),0)</f>
        <v>0</v>
      </c>
      <c r="E93" s="26">
        <f>IFERROR(+VLOOKUP("LEMIDF"&amp;A93,'Main File'!A:O,9,0),0)</f>
        <v>0</v>
      </c>
      <c r="F93" s="26">
        <f>IFERROR(+VLOOKUP("LEMIDF"&amp;A93,'Main File'!A:O,10,0),0)</f>
        <v>0</v>
      </c>
      <c r="G93" s="26">
        <f>IFERROR(+VLOOKUP("LEMIDF"&amp;A93,'Main File'!A:O,11,0),0)</f>
        <v>0</v>
      </c>
      <c r="H93" s="26">
        <f>IFERROR(+VLOOKUP("LEMIDF"&amp;A93,'Main File'!A:O,12,0),0)</f>
        <v>0</v>
      </c>
      <c r="I93" s="26">
        <f>IFERROR(+VLOOKUP("LEMIDF"&amp;A93,'Main File'!A:O,13,0),0)</f>
        <v>0</v>
      </c>
      <c r="J93" s="26">
        <f>IFERROR(+VLOOKUP("LEMIDF"&amp;A93,'Main File'!A:O,14,0),0)</f>
        <v>0</v>
      </c>
      <c r="K93" s="26">
        <f>IFERROR(+VLOOKUP("LEMIDF"&amp;A93,'Main File'!A:O,15,0),0)</f>
        <v>0</v>
      </c>
    </row>
    <row r="94" spans="1:11" x14ac:dyDescent="0.25">
      <c r="A94" s="9">
        <f t="shared" si="1"/>
        <v>43281</v>
      </c>
      <c r="B94" s="26">
        <f>IFERROR(+VLOOKUP("LEMIDF"&amp;A94,'Main File'!A:O,6,0),0)</f>
        <v>0</v>
      </c>
      <c r="C94" s="26">
        <f>IFERROR(+VLOOKUP("LEMIDF"&amp;A94,'Main File'!A:O,7,0),0)</f>
        <v>0</v>
      </c>
      <c r="D94" s="26">
        <f>IFERROR(+VLOOKUP("LEMIDF"&amp;A94,'Main File'!A:O,8,0),0)</f>
        <v>0</v>
      </c>
      <c r="E94" s="26">
        <f>IFERROR(+VLOOKUP("LEMIDF"&amp;A94,'Main File'!A:O,9,0),0)</f>
        <v>0</v>
      </c>
      <c r="F94" s="26">
        <f>IFERROR(+VLOOKUP("LEMIDF"&amp;A94,'Main File'!A:O,10,0),0)</f>
        <v>0</v>
      </c>
      <c r="G94" s="26">
        <f>IFERROR(+VLOOKUP("LEMIDF"&amp;A94,'Main File'!A:O,11,0),0)</f>
        <v>0</v>
      </c>
      <c r="H94" s="26">
        <f>IFERROR(+VLOOKUP("LEMIDF"&amp;A94,'Main File'!A:O,12,0),0)</f>
        <v>0</v>
      </c>
      <c r="I94" s="26">
        <f>IFERROR(+VLOOKUP("LEMIDF"&amp;A94,'Main File'!A:O,13,0),0)</f>
        <v>0</v>
      </c>
      <c r="J94" s="26">
        <f>IFERROR(+VLOOKUP("LEMIDF"&amp;A94,'Main File'!A:O,14,0),0)</f>
        <v>0</v>
      </c>
      <c r="K94" s="26">
        <f>IFERROR(+VLOOKUP("LEMIDF"&amp;A94,'Main File'!A:O,15,0),0)</f>
        <v>0</v>
      </c>
    </row>
    <row r="95" spans="1:11" x14ac:dyDescent="0.25">
      <c r="A95" s="9">
        <f t="shared" si="1"/>
        <v>43282</v>
      </c>
      <c r="B95" s="26">
        <f>IFERROR(+VLOOKUP("LEMIDF"&amp;A95,'Main File'!A:O,6,0),0)</f>
        <v>0</v>
      </c>
      <c r="C95" s="26">
        <f>IFERROR(+VLOOKUP("LEMIDF"&amp;A95,'Main File'!A:O,7,0),0)</f>
        <v>0</v>
      </c>
      <c r="D95" s="26">
        <f>IFERROR(+VLOOKUP("LEMIDF"&amp;A95,'Main File'!A:O,8,0),0)</f>
        <v>0</v>
      </c>
      <c r="E95" s="26">
        <f>IFERROR(+VLOOKUP("LEMIDF"&amp;A95,'Main File'!A:O,9,0),0)</f>
        <v>0</v>
      </c>
      <c r="F95" s="26">
        <f>IFERROR(+VLOOKUP("LEMIDF"&amp;A95,'Main File'!A:O,10,0),0)</f>
        <v>0</v>
      </c>
      <c r="G95" s="26">
        <f>IFERROR(+VLOOKUP("LEMIDF"&amp;A95,'Main File'!A:O,11,0),0)</f>
        <v>0</v>
      </c>
      <c r="H95" s="26">
        <f>IFERROR(+VLOOKUP("LEMIDF"&amp;A95,'Main File'!A:O,12,0),0)</f>
        <v>0</v>
      </c>
      <c r="I95" s="26">
        <f>IFERROR(+VLOOKUP("LEMIDF"&amp;A95,'Main File'!A:O,13,0),0)</f>
        <v>0</v>
      </c>
      <c r="J95" s="26">
        <f>IFERROR(+VLOOKUP("LEMIDF"&amp;A95,'Main File'!A:O,14,0),0)</f>
        <v>0</v>
      </c>
      <c r="K95" s="26">
        <f>IFERROR(+VLOOKUP("LEMIDF"&amp;A95,'Main File'!A:O,15,0),0)</f>
        <v>0</v>
      </c>
    </row>
    <row r="96" spans="1:11" x14ac:dyDescent="0.25">
      <c r="A96" s="9">
        <f t="shared" si="1"/>
        <v>43283</v>
      </c>
      <c r="B96" s="26">
        <f>IFERROR(+VLOOKUP("LEMIDF"&amp;A96,'Main File'!A:O,6,0),0)</f>
        <v>0</v>
      </c>
      <c r="C96" s="26">
        <f>IFERROR(+VLOOKUP("LEMIDF"&amp;A96,'Main File'!A:O,7,0),0)</f>
        <v>0</v>
      </c>
      <c r="D96" s="26">
        <f>IFERROR(+VLOOKUP("LEMIDF"&amp;A96,'Main File'!A:O,8,0),0)</f>
        <v>0</v>
      </c>
      <c r="E96" s="26">
        <f>IFERROR(+VLOOKUP("LEMIDF"&amp;A96,'Main File'!A:O,9,0),0)</f>
        <v>0</v>
      </c>
      <c r="F96" s="26">
        <f>IFERROR(+VLOOKUP("LEMIDF"&amp;A96,'Main File'!A:O,10,0),0)</f>
        <v>0</v>
      </c>
      <c r="G96" s="26">
        <f>IFERROR(+VLOOKUP("LEMIDF"&amp;A96,'Main File'!A:O,11,0),0)</f>
        <v>0</v>
      </c>
      <c r="H96" s="26">
        <f>IFERROR(+VLOOKUP("LEMIDF"&amp;A96,'Main File'!A:O,12,0),0)</f>
        <v>0</v>
      </c>
      <c r="I96" s="26">
        <f>IFERROR(+VLOOKUP("LEMIDF"&amp;A96,'Main File'!A:O,13,0),0)</f>
        <v>0</v>
      </c>
      <c r="J96" s="26">
        <f>IFERROR(+VLOOKUP("LEMIDF"&amp;A96,'Main File'!A:O,14,0),0)</f>
        <v>0</v>
      </c>
      <c r="K96" s="26">
        <f>IFERROR(+VLOOKUP("LEMIDF"&amp;A96,'Main File'!A:O,15,0),0)</f>
        <v>0</v>
      </c>
    </row>
    <row r="97" spans="1:11" x14ac:dyDescent="0.25">
      <c r="A97" s="9">
        <f t="shared" si="1"/>
        <v>43284</v>
      </c>
      <c r="B97" s="26">
        <f>IFERROR(+VLOOKUP("LEMIDF"&amp;A97,'Main File'!A:O,6,0),0)</f>
        <v>0</v>
      </c>
      <c r="C97" s="26">
        <f>IFERROR(+VLOOKUP("LEMIDF"&amp;A97,'Main File'!A:O,7,0),0)</f>
        <v>0</v>
      </c>
      <c r="D97" s="26">
        <f>IFERROR(+VLOOKUP("LEMIDF"&amp;A97,'Main File'!A:O,8,0),0)</f>
        <v>0</v>
      </c>
      <c r="E97" s="26">
        <f>IFERROR(+VLOOKUP("LEMIDF"&amp;A97,'Main File'!A:O,9,0),0)</f>
        <v>0</v>
      </c>
      <c r="F97" s="26">
        <f>IFERROR(+VLOOKUP("LEMIDF"&amp;A97,'Main File'!A:O,10,0),0)</f>
        <v>0</v>
      </c>
      <c r="G97" s="26">
        <f>IFERROR(+VLOOKUP("LEMIDF"&amp;A97,'Main File'!A:O,11,0),0)</f>
        <v>0</v>
      </c>
      <c r="H97" s="26">
        <f>IFERROR(+VLOOKUP("LEMIDF"&amp;A97,'Main File'!A:O,12,0),0)</f>
        <v>0</v>
      </c>
      <c r="I97" s="26">
        <f>IFERROR(+VLOOKUP("LEMIDF"&amp;A97,'Main File'!A:O,13,0),0)</f>
        <v>0</v>
      </c>
      <c r="J97" s="26">
        <f>IFERROR(+VLOOKUP("LEMIDF"&amp;A97,'Main File'!A:O,14,0),0)</f>
        <v>0</v>
      </c>
      <c r="K97" s="26">
        <f>IFERROR(+VLOOKUP("LEMIDF"&amp;A97,'Main File'!A:O,15,0),0)</f>
        <v>0</v>
      </c>
    </row>
    <row r="98" spans="1:11" x14ac:dyDescent="0.25">
      <c r="A98" s="9">
        <f t="shared" si="1"/>
        <v>43285</v>
      </c>
      <c r="B98" s="26">
        <f>IFERROR(+VLOOKUP("LEMIDF"&amp;A98,'Main File'!A:O,6,0),0)</f>
        <v>0</v>
      </c>
      <c r="C98" s="26">
        <f>IFERROR(+VLOOKUP("LEMIDF"&amp;A98,'Main File'!A:O,7,0),0)</f>
        <v>0</v>
      </c>
      <c r="D98" s="26">
        <f>IFERROR(+VLOOKUP("LEMIDF"&amp;A98,'Main File'!A:O,8,0),0)</f>
        <v>0</v>
      </c>
      <c r="E98" s="26">
        <f>IFERROR(+VLOOKUP("LEMIDF"&amp;A98,'Main File'!A:O,9,0),0)</f>
        <v>0</v>
      </c>
      <c r="F98" s="26">
        <f>IFERROR(+VLOOKUP("LEMIDF"&amp;A98,'Main File'!A:O,10,0),0)</f>
        <v>0</v>
      </c>
      <c r="G98" s="26">
        <f>IFERROR(+VLOOKUP("LEMIDF"&amp;A98,'Main File'!A:O,11,0),0)</f>
        <v>0</v>
      </c>
      <c r="H98" s="26">
        <f>IFERROR(+VLOOKUP("LEMIDF"&amp;A98,'Main File'!A:O,12,0),0)</f>
        <v>0</v>
      </c>
      <c r="I98" s="26">
        <f>IFERROR(+VLOOKUP("LEMIDF"&amp;A98,'Main File'!A:O,13,0),0)</f>
        <v>0</v>
      </c>
      <c r="J98" s="26">
        <f>IFERROR(+VLOOKUP("LEMIDF"&amp;A98,'Main File'!A:O,14,0),0)</f>
        <v>0</v>
      </c>
      <c r="K98" s="26">
        <f>IFERROR(+VLOOKUP("LEMIDF"&amp;A98,'Main File'!A:O,15,0),0)</f>
        <v>0</v>
      </c>
    </row>
    <row r="99" spans="1:11" x14ac:dyDescent="0.25">
      <c r="A99" s="9">
        <f t="shared" si="1"/>
        <v>43286</v>
      </c>
      <c r="B99" s="26">
        <f>IFERROR(+VLOOKUP("LEMIDF"&amp;A99,'Main File'!A:O,6,0),0)</f>
        <v>0</v>
      </c>
      <c r="C99" s="26">
        <f>IFERROR(+VLOOKUP("LEMIDF"&amp;A99,'Main File'!A:O,7,0),0)</f>
        <v>0</v>
      </c>
      <c r="D99" s="26">
        <f>IFERROR(+VLOOKUP("LEMIDF"&amp;A99,'Main File'!A:O,8,0),0)</f>
        <v>0</v>
      </c>
      <c r="E99" s="26">
        <f>IFERROR(+VLOOKUP("LEMIDF"&amp;A99,'Main File'!A:O,9,0),0)</f>
        <v>0</v>
      </c>
      <c r="F99" s="26">
        <f>IFERROR(+VLOOKUP("LEMIDF"&amp;A99,'Main File'!A:O,10,0),0)</f>
        <v>0</v>
      </c>
      <c r="G99" s="26">
        <f>IFERROR(+VLOOKUP("LEMIDF"&amp;A99,'Main File'!A:O,11,0),0)</f>
        <v>0</v>
      </c>
      <c r="H99" s="26">
        <f>IFERROR(+VLOOKUP("LEMIDF"&amp;A99,'Main File'!A:O,12,0),0)</f>
        <v>0</v>
      </c>
      <c r="I99" s="26">
        <f>IFERROR(+VLOOKUP("LEMIDF"&amp;A99,'Main File'!A:O,13,0),0)</f>
        <v>0</v>
      </c>
      <c r="J99" s="26">
        <f>IFERROR(+VLOOKUP("LEMIDF"&amp;A99,'Main File'!A:O,14,0),0)</f>
        <v>0</v>
      </c>
      <c r="K99" s="26">
        <f>IFERROR(+VLOOKUP("LEMIDF"&amp;A99,'Main File'!A:O,15,0),0)</f>
        <v>0</v>
      </c>
    </row>
    <row r="100" spans="1:11" x14ac:dyDescent="0.25">
      <c r="A100" s="9">
        <f t="shared" si="1"/>
        <v>43287</v>
      </c>
      <c r="B100" s="26">
        <f>IFERROR(+VLOOKUP("LEMIDF"&amp;A100,'Main File'!A:O,6,0),0)</f>
        <v>0</v>
      </c>
      <c r="C100" s="26">
        <f>IFERROR(+VLOOKUP("LEMIDF"&amp;A100,'Main File'!A:O,7,0),0)</f>
        <v>0</v>
      </c>
      <c r="D100" s="26">
        <f>IFERROR(+VLOOKUP("LEMIDF"&amp;A100,'Main File'!A:O,8,0),0)</f>
        <v>0</v>
      </c>
      <c r="E100" s="26">
        <f>IFERROR(+VLOOKUP("LEMIDF"&amp;A100,'Main File'!A:O,9,0),0)</f>
        <v>0</v>
      </c>
      <c r="F100" s="26">
        <f>IFERROR(+VLOOKUP("LEMIDF"&amp;A100,'Main File'!A:O,10,0),0)</f>
        <v>0</v>
      </c>
      <c r="G100" s="26">
        <f>IFERROR(+VLOOKUP("LEMIDF"&amp;A100,'Main File'!A:O,11,0),0)</f>
        <v>0</v>
      </c>
      <c r="H100" s="26">
        <f>IFERROR(+VLOOKUP("LEMIDF"&amp;A100,'Main File'!A:O,12,0),0)</f>
        <v>0</v>
      </c>
      <c r="I100" s="26">
        <f>IFERROR(+VLOOKUP("LEMIDF"&amp;A100,'Main File'!A:O,13,0),0)</f>
        <v>0</v>
      </c>
      <c r="J100" s="26">
        <f>IFERROR(+VLOOKUP("LEMIDF"&amp;A100,'Main File'!A:O,14,0),0)</f>
        <v>0</v>
      </c>
      <c r="K100" s="26">
        <f>IFERROR(+VLOOKUP("LEMIDF"&amp;A100,'Main File'!A:O,15,0),0)</f>
        <v>0</v>
      </c>
    </row>
    <row r="101" spans="1:11" x14ac:dyDescent="0.25">
      <c r="A101" s="9">
        <f t="shared" si="1"/>
        <v>43288</v>
      </c>
      <c r="B101" s="26">
        <f>IFERROR(+VLOOKUP("LEMIDF"&amp;A101,'Main File'!A:O,6,0),0)</f>
        <v>0</v>
      </c>
      <c r="C101" s="26">
        <f>IFERROR(+VLOOKUP("LEMIDF"&amp;A101,'Main File'!A:O,7,0),0)</f>
        <v>0</v>
      </c>
      <c r="D101" s="26">
        <f>IFERROR(+VLOOKUP("LEMIDF"&amp;A101,'Main File'!A:O,8,0),0)</f>
        <v>0</v>
      </c>
      <c r="E101" s="26">
        <f>IFERROR(+VLOOKUP("LEMIDF"&amp;A101,'Main File'!A:O,9,0),0)</f>
        <v>0</v>
      </c>
      <c r="F101" s="26">
        <f>IFERROR(+VLOOKUP("LEMIDF"&amp;A101,'Main File'!A:O,10,0),0)</f>
        <v>0</v>
      </c>
      <c r="G101" s="26">
        <f>IFERROR(+VLOOKUP("LEMIDF"&amp;A101,'Main File'!A:O,11,0),0)</f>
        <v>0</v>
      </c>
      <c r="H101" s="26">
        <f>IFERROR(+VLOOKUP("LEMIDF"&amp;A101,'Main File'!A:O,12,0),0)</f>
        <v>0</v>
      </c>
      <c r="I101" s="26">
        <f>IFERROR(+VLOOKUP("LEMIDF"&amp;A101,'Main File'!A:O,13,0),0)</f>
        <v>0</v>
      </c>
      <c r="J101" s="26">
        <f>IFERROR(+VLOOKUP("LEMIDF"&amp;A101,'Main File'!A:O,14,0),0)</f>
        <v>0</v>
      </c>
      <c r="K101" s="26">
        <f>IFERROR(+VLOOKUP("LEMIDF"&amp;A101,'Main File'!A:O,15,0),0)</f>
        <v>0</v>
      </c>
    </row>
    <row r="102" spans="1:11" x14ac:dyDescent="0.25">
      <c r="A102" s="9">
        <f t="shared" si="1"/>
        <v>43289</v>
      </c>
      <c r="B102" s="26">
        <f>IFERROR(+VLOOKUP("LEMIDF"&amp;A102,'Main File'!A:O,6,0),0)</f>
        <v>0</v>
      </c>
      <c r="C102" s="26">
        <f>IFERROR(+VLOOKUP("LEMIDF"&amp;A102,'Main File'!A:O,7,0),0)</f>
        <v>0</v>
      </c>
      <c r="D102" s="26">
        <f>IFERROR(+VLOOKUP("LEMIDF"&amp;A102,'Main File'!A:O,8,0),0)</f>
        <v>0</v>
      </c>
      <c r="E102" s="26">
        <f>IFERROR(+VLOOKUP("LEMIDF"&amp;A102,'Main File'!A:O,9,0),0)</f>
        <v>0</v>
      </c>
      <c r="F102" s="26">
        <f>IFERROR(+VLOOKUP("LEMIDF"&amp;A102,'Main File'!A:O,10,0),0)</f>
        <v>0</v>
      </c>
      <c r="G102" s="26">
        <f>IFERROR(+VLOOKUP("LEMIDF"&amp;A102,'Main File'!A:O,11,0),0)</f>
        <v>0</v>
      </c>
      <c r="H102" s="26">
        <f>IFERROR(+VLOOKUP("LEMIDF"&amp;A102,'Main File'!A:O,12,0),0)</f>
        <v>0</v>
      </c>
      <c r="I102" s="26">
        <f>IFERROR(+VLOOKUP("LEMIDF"&amp;A102,'Main File'!A:O,13,0),0)</f>
        <v>0</v>
      </c>
      <c r="J102" s="26">
        <f>IFERROR(+VLOOKUP("LEMIDF"&amp;A102,'Main File'!A:O,14,0),0)</f>
        <v>0</v>
      </c>
      <c r="K102" s="26">
        <f>IFERROR(+VLOOKUP("LEMIDF"&amp;A102,'Main File'!A:O,15,0),0)</f>
        <v>0</v>
      </c>
    </row>
    <row r="103" spans="1:11" x14ac:dyDescent="0.25">
      <c r="A103" s="9">
        <f t="shared" si="1"/>
        <v>43290</v>
      </c>
      <c r="B103" s="26">
        <f>IFERROR(+VLOOKUP("LEMIDF"&amp;A103,'Main File'!A:O,6,0),0)</f>
        <v>0</v>
      </c>
      <c r="C103" s="26">
        <f>IFERROR(+VLOOKUP("LEMIDF"&amp;A103,'Main File'!A:O,7,0),0)</f>
        <v>0</v>
      </c>
      <c r="D103" s="26">
        <f>IFERROR(+VLOOKUP("LEMIDF"&amp;A103,'Main File'!A:O,8,0),0)</f>
        <v>0</v>
      </c>
      <c r="E103" s="26">
        <f>IFERROR(+VLOOKUP("LEMIDF"&amp;A103,'Main File'!A:O,9,0),0)</f>
        <v>0</v>
      </c>
      <c r="F103" s="26">
        <f>IFERROR(+VLOOKUP("LEMIDF"&amp;A103,'Main File'!A:O,10,0),0)</f>
        <v>0</v>
      </c>
      <c r="G103" s="26">
        <f>IFERROR(+VLOOKUP("LEMIDF"&amp;A103,'Main File'!A:O,11,0),0)</f>
        <v>0</v>
      </c>
      <c r="H103" s="26">
        <f>IFERROR(+VLOOKUP("LEMIDF"&amp;A103,'Main File'!A:O,12,0),0)</f>
        <v>0</v>
      </c>
      <c r="I103" s="26">
        <f>IFERROR(+VLOOKUP("LEMIDF"&amp;A103,'Main File'!A:O,13,0),0)</f>
        <v>0</v>
      </c>
      <c r="J103" s="26">
        <f>IFERROR(+VLOOKUP("LEMIDF"&amp;A103,'Main File'!A:O,14,0),0)</f>
        <v>0</v>
      </c>
      <c r="K103" s="26">
        <f>IFERROR(+VLOOKUP("LEMIDF"&amp;A103,'Main File'!A:O,15,0),0)</f>
        <v>0</v>
      </c>
    </row>
    <row r="104" spans="1:11" x14ac:dyDescent="0.25">
      <c r="A104" s="9">
        <f t="shared" si="1"/>
        <v>43291</v>
      </c>
      <c r="B104" s="26">
        <f>IFERROR(+VLOOKUP("LEMIDF"&amp;A104,'Main File'!A:O,6,0),0)</f>
        <v>0</v>
      </c>
      <c r="C104" s="26">
        <f>IFERROR(+VLOOKUP("LEMIDF"&amp;A104,'Main File'!A:O,7,0),0)</f>
        <v>0</v>
      </c>
      <c r="D104" s="26">
        <f>IFERROR(+VLOOKUP("LEMIDF"&amp;A104,'Main File'!A:O,8,0),0)</f>
        <v>0</v>
      </c>
      <c r="E104" s="26">
        <f>IFERROR(+VLOOKUP("LEMIDF"&amp;A104,'Main File'!A:O,9,0),0)</f>
        <v>0</v>
      </c>
      <c r="F104" s="26">
        <f>IFERROR(+VLOOKUP("LEMIDF"&amp;A104,'Main File'!A:O,10,0),0)</f>
        <v>0</v>
      </c>
      <c r="G104" s="26">
        <f>IFERROR(+VLOOKUP("LEMIDF"&amp;A104,'Main File'!A:O,11,0),0)</f>
        <v>0</v>
      </c>
      <c r="H104" s="26">
        <f>IFERROR(+VLOOKUP("LEMIDF"&amp;A104,'Main File'!A:O,12,0),0)</f>
        <v>0</v>
      </c>
      <c r="I104" s="26">
        <f>IFERROR(+VLOOKUP("LEMIDF"&amp;A104,'Main File'!A:O,13,0),0)</f>
        <v>0</v>
      </c>
      <c r="J104" s="26">
        <f>IFERROR(+VLOOKUP("LEMIDF"&amp;A104,'Main File'!A:O,14,0),0)</f>
        <v>0</v>
      </c>
      <c r="K104" s="26">
        <f>IFERROR(+VLOOKUP("LEMIDF"&amp;A104,'Main File'!A:O,15,0),0)</f>
        <v>0</v>
      </c>
    </row>
    <row r="105" spans="1:11" x14ac:dyDescent="0.25">
      <c r="A105" s="9">
        <f t="shared" si="1"/>
        <v>43292</v>
      </c>
      <c r="B105" s="26">
        <f>IFERROR(+VLOOKUP("LEMIDF"&amp;A105,'Main File'!A:O,6,0),0)</f>
        <v>0</v>
      </c>
      <c r="C105" s="26">
        <f>IFERROR(+VLOOKUP("LEMIDF"&amp;A105,'Main File'!A:O,7,0),0)</f>
        <v>0</v>
      </c>
      <c r="D105" s="26">
        <f>IFERROR(+VLOOKUP("LEMIDF"&amp;A105,'Main File'!A:O,8,0),0)</f>
        <v>0</v>
      </c>
      <c r="E105" s="26">
        <f>IFERROR(+VLOOKUP("LEMIDF"&amp;A105,'Main File'!A:O,9,0),0)</f>
        <v>0</v>
      </c>
      <c r="F105" s="26">
        <f>IFERROR(+VLOOKUP("LEMIDF"&amp;A105,'Main File'!A:O,10,0),0)</f>
        <v>0</v>
      </c>
      <c r="G105" s="26">
        <f>IFERROR(+VLOOKUP("LEMIDF"&amp;A105,'Main File'!A:O,11,0),0)</f>
        <v>0</v>
      </c>
      <c r="H105" s="26">
        <f>IFERROR(+VLOOKUP("LEMIDF"&amp;A105,'Main File'!A:O,12,0),0)</f>
        <v>0</v>
      </c>
      <c r="I105" s="26">
        <f>IFERROR(+VLOOKUP("LEMIDF"&amp;A105,'Main File'!A:O,13,0),0)</f>
        <v>0</v>
      </c>
      <c r="J105" s="26">
        <f>IFERROR(+VLOOKUP("LEMIDF"&amp;A105,'Main File'!A:O,14,0),0)</f>
        <v>0</v>
      </c>
      <c r="K105" s="26">
        <f>IFERROR(+VLOOKUP("LEMIDF"&amp;A105,'Main File'!A:O,15,0),0)</f>
        <v>0</v>
      </c>
    </row>
    <row r="106" spans="1:11" x14ac:dyDescent="0.25">
      <c r="A106" s="9">
        <f t="shared" si="1"/>
        <v>43293</v>
      </c>
      <c r="B106" s="26">
        <f>IFERROR(+VLOOKUP("LEMIDF"&amp;A106,'Main File'!A:O,6,0),0)</f>
        <v>0</v>
      </c>
      <c r="C106" s="26">
        <f>IFERROR(+VLOOKUP("LEMIDF"&amp;A106,'Main File'!A:O,7,0),0)</f>
        <v>0</v>
      </c>
      <c r="D106" s="26">
        <f>IFERROR(+VLOOKUP("LEMIDF"&amp;A106,'Main File'!A:O,8,0),0)</f>
        <v>0</v>
      </c>
      <c r="E106" s="26">
        <f>IFERROR(+VLOOKUP("LEMIDF"&amp;A106,'Main File'!A:O,9,0),0)</f>
        <v>0</v>
      </c>
      <c r="F106" s="26">
        <f>IFERROR(+VLOOKUP("LEMIDF"&amp;A106,'Main File'!A:O,10,0),0)</f>
        <v>0</v>
      </c>
      <c r="G106" s="26">
        <f>IFERROR(+VLOOKUP("LEMIDF"&amp;A106,'Main File'!A:O,11,0),0)</f>
        <v>0</v>
      </c>
      <c r="H106" s="26">
        <f>IFERROR(+VLOOKUP("LEMIDF"&amp;A106,'Main File'!A:O,12,0),0)</f>
        <v>0</v>
      </c>
      <c r="I106" s="26">
        <f>IFERROR(+VLOOKUP("LEMIDF"&amp;A106,'Main File'!A:O,13,0),0)</f>
        <v>0</v>
      </c>
      <c r="J106" s="26">
        <f>IFERROR(+VLOOKUP("LEMIDF"&amp;A106,'Main File'!A:O,14,0),0)</f>
        <v>0</v>
      </c>
      <c r="K106" s="26">
        <f>IFERROR(+VLOOKUP("LEMIDF"&amp;A106,'Main File'!A:O,15,0),0)</f>
        <v>0</v>
      </c>
    </row>
    <row r="107" spans="1:11" x14ac:dyDescent="0.25">
      <c r="A107" s="9">
        <f t="shared" si="1"/>
        <v>43294</v>
      </c>
      <c r="B107" s="26">
        <f>IFERROR(+VLOOKUP("LEMIDF"&amp;A107,'Main File'!A:O,6,0),0)</f>
        <v>0</v>
      </c>
      <c r="C107" s="26">
        <f>IFERROR(+VLOOKUP("LEMIDF"&amp;A107,'Main File'!A:O,7,0),0)</f>
        <v>0</v>
      </c>
      <c r="D107" s="26">
        <f>IFERROR(+VLOOKUP("LEMIDF"&amp;A107,'Main File'!A:O,8,0),0)</f>
        <v>0</v>
      </c>
      <c r="E107" s="26">
        <f>IFERROR(+VLOOKUP("LEMIDF"&amp;A107,'Main File'!A:O,9,0),0)</f>
        <v>0</v>
      </c>
      <c r="F107" s="26">
        <f>IFERROR(+VLOOKUP("LEMIDF"&amp;A107,'Main File'!A:O,10,0),0)</f>
        <v>0</v>
      </c>
      <c r="G107" s="26">
        <f>IFERROR(+VLOOKUP("LEMIDF"&amp;A107,'Main File'!A:O,11,0),0)</f>
        <v>0</v>
      </c>
      <c r="H107" s="26">
        <f>IFERROR(+VLOOKUP("LEMIDF"&amp;A107,'Main File'!A:O,12,0),0)</f>
        <v>0</v>
      </c>
      <c r="I107" s="26">
        <f>IFERROR(+VLOOKUP("LEMIDF"&amp;A107,'Main File'!A:O,13,0),0)</f>
        <v>0</v>
      </c>
      <c r="J107" s="26">
        <f>IFERROR(+VLOOKUP("LEMIDF"&amp;A107,'Main File'!A:O,14,0),0)</f>
        <v>0</v>
      </c>
      <c r="K107" s="26">
        <f>IFERROR(+VLOOKUP("LEMIDF"&amp;A107,'Main File'!A:O,15,0),0)</f>
        <v>0</v>
      </c>
    </row>
    <row r="108" spans="1:11" x14ac:dyDescent="0.25">
      <c r="A108" s="9">
        <f t="shared" si="1"/>
        <v>43295</v>
      </c>
      <c r="B108" s="26">
        <f>IFERROR(+VLOOKUP("LEMIDF"&amp;A108,'Main File'!A:O,6,0),0)</f>
        <v>0</v>
      </c>
      <c r="C108" s="26">
        <f>IFERROR(+VLOOKUP("LEMIDF"&amp;A108,'Main File'!A:O,7,0),0)</f>
        <v>0</v>
      </c>
      <c r="D108" s="26">
        <f>IFERROR(+VLOOKUP("LEMIDF"&amp;A108,'Main File'!A:O,8,0),0)</f>
        <v>0</v>
      </c>
      <c r="E108" s="26">
        <f>IFERROR(+VLOOKUP("LEMIDF"&amp;A108,'Main File'!A:O,9,0),0)</f>
        <v>0</v>
      </c>
      <c r="F108" s="26">
        <f>IFERROR(+VLOOKUP("LEMIDF"&amp;A108,'Main File'!A:O,10,0),0)</f>
        <v>0</v>
      </c>
      <c r="G108" s="26">
        <f>IFERROR(+VLOOKUP("LEMIDF"&amp;A108,'Main File'!A:O,11,0),0)</f>
        <v>0</v>
      </c>
      <c r="H108" s="26">
        <f>IFERROR(+VLOOKUP("LEMIDF"&amp;A108,'Main File'!A:O,12,0),0)</f>
        <v>0</v>
      </c>
      <c r="I108" s="26">
        <f>IFERROR(+VLOOKUP("LEMIDF"&amp;A108,'Main File'!A:O,13,0),0)</f>
        <v>0</v>
      </c>
      <c r="J108" s="26">
        <f>IFERROR(+VLOOKUP("LEMIDF"&amp;A108,'Main File'!A:O,14,0),0)</f>
        <v>0</v>
      </c>
      <c r="K108" s="26">
        <f>IFERROR(+VLOOKUP("LEMIDF"&amp;A108,'Main File'!A:O,15,0),0)</f>
        <v>0</v>
      </c>
    </row>
    <row r="109" spans="1:11" x14ac:dyDescent="0.25">
      <c r="A109" s="9">
        <f t="shared" si="1"/>
        <v>43296</v>
      </c>
      <c r="B109" s="26">
        <f>IFERROR(+VLOOKUP("LEMIDF"&amp;A109,'Main File'!A:O,6,0),0)</f>
        <v>0</v>
      </c>
      <c r="C109" s="26">
        <f>IFERROR(+VLOOKUP("LEMIDF"&amp;A109,'Main File'!A:O,7,0),0)</f>
        <v>0</v>
      </c>
      <c r="D109" s="26">
        <f>IFERROR(+VLOOKUP("LEMIDF"&amp;A109,'Main File'!A:O,8,0),0)</f>
        <v>0</v>
      </c>
      <c r="E109" s="26">
        <f>IFERROR(+VLOOKUP("LEMIDF"&amp;A109,'Main File'!A:O,9,0),0)</f>
        <v>0</v>
      </c>
      <c r="F109" s="26">
        <f>IFERROR(+VLOOKUP("LEMIDF"&amp;A109,'Main File'!A:O,10,0),0)</f>
        <v>0</v>
      </c>
      <c r="G109" s="26">
        <f>IFERROR(+VLOOKUP("LEMIDF"&amp;A109,'Main File'!A:O,11,0),0)</f>
        <v>0</v>
      </c>
      <c r="H109" s="26">
        <f>IFERROR(+VLOOKUP("LEMIDF"&amp;A109,'Main File'!A:O,12,0),0)</f>
        <v>0</v>
      </c>
      <c r="I109" s="26">
        <f>IFERROR(+VLOOKUP("LEMIDF"&amp;A109,'Main File'!A:O,13,0),0)</f>
        <v>0</v>
      </c>
      <c r="J109" s="26">
        <f>IFERROR(+VLOOKUP("LEMIDF"&amp;A109,'Main File'!A:O,14,0),0)</f>
        <v>0</v>
      </c>
      <c r="K109" s="26">
        <f>IFERROR(+VLOOKUP("LEMIDF"&amp;A109,'Main File'!A:O,15,0),0)</f>
        <v>0</v>
      </c>
    </row>
    <row r="110" spans="1:11" x14ac:dyDescent="0.25">
      <c r="A110" s="9">
        <f t="shared" si="1"/>
        <v>43297</v>
      </c>
      <c r="B110" s="26">
        <f>IFERROR(+VLOOKUP("LEMIDF"&amp;A110,'Main File'!A:O,6,0),0)</f>
        <v>0</v>
      </c>
      <c r="C110" s="26">
        <f>IFERROR(+VLOOKUP("LEMIDF"&amp;A110,'Main File'!A:O,7,0),0)</f>
        <v>0</v>
      </c>
      <c r="D110" s="26">
        <f>IFERROR(+VLOOKUP("LEMIDF"&amp;A110,'Main File'!A:O,8,0),0)</f>
        <v>0</v>
      </c>
      <c r="E110" s="26">
        <f>IFERROR(+VLOOKUP("LEMIDF"&amp;A110,'Main File'!A:O,9,0),0)</f>
        <v>0</v>
      </c>
      <c r="F110" s="26">
        <f>IFERROR(+VLOOKUP("LEMIDF"&amp;A110,'Main File'!A:O,10,0),0)</f>
        <v>0</v>
      </c>
      <c r="G110" s="26">
        <f>IFERROR(+VLOOKUP("LEMIDF"&amp;A110,'Main File'!A:O,11,0),0)</f>
        <v>0</v>
      </c>
      <c r="H110" s="26">
        <f>IFERROR(+VLOOKUP("LEMIDF"&amp;A110,'Main File'!A:O,12,0),0)</f>
        <v>0</v>
      </c>
      <c r="I110" s="26">
        <f>IFERROR(+VLOOKUP("LEMIDF"&amp;A110,'Main File'!A:O,13,0),0)</f>
        <v>0</v>
      </c>
      <c r="J110" s="26">
        <f>IFERROR(+VLOOKUP("LEMIDF"&amp;A110,'Main File'!A:O,14,0),0)</f>
        <v>0</v>
      </c>
      <c r="K110" s="26">
        <f>IFERROR(+VLOOKUP("LEMIDF"&amp;A110,'Main File'!A:O,15,0),0)</f>
        <v>0</v>
      </c>
    </row>
    <row r="111" spans="1:11" x14ac:dyDescent="0.25">
      <c r="A111" s="9">
        <f t="shared" si="1"/>
        <v>43298</v>
      </c>
      <c r="B111" s="26">
        <f>IFERROR(+VLOOKUP("LEMIDF"&amp;A111,'Main File'!A:O,6,0),0)</f>
        <v>0</v>
      </c>
      <c r="C111" s="26">
        <f>IFERROR(+VLOOKUP("LEMIDF"&amp;A111,'Main File'!A:O,7,0),0)</f>
        <v>0</v>
      </c>
      <c r="D111" s="26">
        <f>IFERROR(+VLOOKUP("LEMIDF"&amp;A111,'Main File'!A:O,8,0),0)</f>
        <v>0</v>
      </c>
      <c r="E111" s="26">
        <f>IFERROR(+VLOOKUP("LEMIDF"&amp;A111,'Main File'!A:O,9,0),0)</f>
        <v>0</v>
      </c>
      <c r="F111" s="26">
        <f>IFERROR(+VLOOKUP("LEMIDF"&amp;A111,'Main File'!A:O,10,0),0)</f>
        <v>0</v>
      </c>
      <c r="G111" s="26">
        <f>IFERROR(+VLOOKUP("LEMIDF"&amp;A111,'Main File'!A:O,11,0),0)</f>
        <v>0</v>
      </c>
      <c r="H111" s="26">
        <f>IFERROR(+VLOOKUP("LEMIDF"&amp;A111,'Main File'!A:O,12,0),0)</f>
        <v>0</v>
      </c>
      <c r="I111" s="26">
        <f>IFERROR(+VLOOKUP("LEMIDF"&amp;A111,'Main File'!A:O,13,0),0)</f>
        <v>0</v>
      </c>
      <c r="J111" s="26">
        <f>IFERROR(+VLOOKUP("LEMIDF"&amp;A111,'Main File'!A:O,14,0),0)</f>
        <v>0</v>
      </c>
      <c r="K111" s="26">
        <f>IFERROR(+VLOOKUP("LEMIDF"&amp;A111,'Main File'!A:O,15,0),0)</f>
        <v>0</v>
      </c>
    </row>
    <row r="112" spans="1:11" x14ac:dyDescent="0.25">
      <c r="A112" s="9">
        <f t="shared" si="1"/>
        <v>43299</v>
      </c>
      <c r="B112" s="26">
        <f>IFERROR(+VLOOKUP("LEMIDF"&amp;A112,'Main File'!A:O,6,0),0)</f>
        <v>0</v>
      </c>
      <c r="C112" s="26">
        <f>IFERROR(+VLOOKUP("LEMIDF"&amp;A112,'Main File'!A:O,7,0),0)</f>
        <v>0</v>
      </c>
      <c r="D112" s="26">
        <f>IFERROR(+VLOOKUP("LEMIDF"&amp;A112,'Main File'!A:O,8,0),0)</f>
        <v>0</v>
      </c>
      <c r="E112" s="26">
        <f>IFERROR(+VLOOKUP("LEMIDF"&amp;A112,'Main File'!A:O,9,0),0)</f>
        <v>0</v>
      </c>
      <c r="F112" s="26">
        <f>IFERROR(+VLOOKUP("LEMIDF"&amp;A112,'Main File'!A:O,10,0),0)</f>
        <v>0</v>
      </c>
      <c r="G112" s="26">
        <f>IFERROR(+VLOOKUP("LEMIDF"&amp;A112,'Main File'!A:O,11,0),0)</f>
        <v>0</v>
      </c>
      <c r="H112" s="26">
        <f>IFERROR(+VLOOKUP("LEMIDF"&amp;A112,'Main File'!A:O,12,0),0)</f>
        <v>0</v>
      </c>
      <c r="I112" s="26">
        <f>IFERROR(+VLOOKUP("LEMIDF"&amp;A112,'Main File'!A:O,13,0),0)</f>
        <v>0</v>
      </c>
      <c r="J112" s="26">
        <f>IFERROR(+VLOOKUP("LEMIDF"&amp;A112,'Main File'!A:O,14,0),0)</f>
        <v>0</v>
      </c>
      <c r="K112" s="26">
        <f>IFERROR(+VLOOKUP("LEMIDF"&amp;A112,'Main File'!A:O,15,0),0)</f>
        <v>0</v>
      </c>
    </row>
    <row r="113" spans="1:11" x14ac:dyDescent="0.25">
      <c r="A113" s="9">
        <f t="shared" si="1"/>
        <v>43300</v>
      </c>
      <c r="B113" s="26">
        <f>IFERROR(+VLOOKUP("LEMIDF"&amp;A113,'Main File'!A:O,6,0),0)</f>
        <v>0</v>
      </c>
      <c r="C113" s="26">
        <f>IFERROR(+VLOOKUP("LEMIDF"&amp;A113,'Main File'!A:O,7,0),0)</f>
        <v>0</v>
      </c>
      <c r="D113" s="26">
        <f>IFERROR(+VLOOKUP("LEMIDF"&amp;A113,'Main File'!A:O,8,0),0)</f>
        <v>0</v>
      </c>
      <c r="E113" s="26">
        <f>IFERROR(+VLOOKUP("LEMIDF"&amp;A113,'Main File'!A:O,9,0),0)</f>
        <v>0</v>
      </c>
      <c r="F113" s="26">
        <f>IFERROR(+VLOOKUP("LEMIDF"&amp;A113,'Main File'!A:O,10,0),0)</f>
        <v>0</v>
      </c>
      <c r="G113" s="26">
        <f>IFERROR(+VLOOKUP("LEMIDF"&amp;A113,'Main File'!A:O,11,0),0)</f>
        <v>0</v>
      </c>
      <c r="H113" s="26">
        <f>IFERROR(+VLOOKUP("LEMIDF"&amp;A113,'Main File'!A:O,12,0),0)</f>
        <v>0</v>
      </c>
      <c r="I113" s="26">
        <f>IFERROR(+VLOOKUP("LEMIDF"&amp;A113,'Main File'!A:O,13,0),0)</f>
        <v>0</v>
      </c>
      <c r="J113" s="26">
        <f>IFERROR(+VLOOKUP("LEMIDF"&amp;A113,'Main File'!A:O,14,0),0)</f>
        <v>0</v>
      </c>
      <c r="K113" s="26">
        <f>IFERROR(+VLOOKUP("LEMIDF"&amp;A113,'Main File'!A:O,15,0),0)</f>
        <v>0</v>
      </c>
    </row>
    <row r="114" spans="1:11" x14ac:dyDescent="0.25">
      <c r="A114" s="9">
        <f t="shared" si="1"/>
        <v>43301</v>
      </c>
      <c r="B114" s="26">
        <f>IFERROR(+VLOOKUP("LEMIDF"&amp;A114,'Main File'!A:O,6,0),0)</f>
        <v>0</v>
      </c>
      <c r="C114" s="26">
        <f>IFERROR(+VLOOKUP("LEMIDF"&amp;A114,'Main File'!A:O,7,0),0)</f>
        <v>0</v>
      </c>
      <c r="D114" s="26">
        <f>IFERROR(+VLOOKUP("LEMIDF"&amp;A114,'Main File'!A:O,8,0),0)</f>
        <v>0</v>
      </c>
      <c r="E114" s="26">
        <f>IFERROR(+VLOOKUP("LEMIDF"&amp;A114,'Main File'!A:O,9,0),0)</f>
        <v>0</v>
      </c>
      <c r="F114" s="26">
        <f>IFERROR(+VLOOKUP("LEMIDF"&amp;A114,'Main File'!A:O,10,0),0)</f>
        <v>0</v>
      </c>
      <c r="G114" s="26">
        <f>IFERROR(+VLOOKUP("LEMIDF"&amp;A114,'Main File'!A:O,11,0),0)</f>
        <v>0</v>
      </c>
      <c r="H114" s="26">
        <f>IFERROR(+VLOOKUP("LEMIDF"&amp;A114,'Main File'!A:O,12,0),0)</f>
        <v>0</v>
      </c>
      <c r="I114" s="26">
        <f>IFERROR(+VLOOKUP("LEMIDF"&amp;A114,'Main File'!A:O,13,0),0)</f>
        <v>0</v>
      </c>
      <c r="J114" s="26">
        <f>IFERROR(+VLOOKUP("LEMIDF"&amp;A114,'Main File'!A:O,14,0),0)</f>
        <v>0</v>
      </c>
      <c r="K114" s="26">
        <f>IFERROR(+VLOOKUP("LEMIDF"&amp;A114,'Main File'!A:O,15,0),0)</f>
        <v>0</v>
      </c>
    </row>
    <row r="115" spans="1:11" x14ac:dyDescent="0.25">
      <c r="A115" s="9">
        <f t="shared" si="1"/>
        <v>43302</v>
      </c>
      <c r="B115" s="26">
        <f>IFERROR(+VLOOKUP("LEMIDF"&amp;A115,'Main File'!A:O,6,0),0)</f>
        <v>0</v>
      </c>
      <c r="C115" s="26">
        <f>IFERROR(+VLOOKUP("LEMIDF"&amp;A115,'Main File'!A:O,7,0),0)</f>
        <v>0</v>
      </c>
      <c r="D115" s="26">
        <f>IFERROR(+VLOOKUP("LEMIDF"&amp;A115,'Main File'!A:O,8,0),0)</f>
        <v>0</v>
      </c>
      <c r="E115" s="26">
        <f>IFERROR(+VLOOKUP("LEMIDF"&amp;A115,'Main File'!A:O,9,0),0)</f>
        <v>0</v>
      </c>
      <c r="F115" s="26">
        <f>IFERROR(+VLOOKUP("LEMIDF"&amp;A115,'Main File'!A:O,10,0),0)</f>
        <v>0</v>
      </c>
      <c r="G115" s="26">
        <f>IFERROR(+VLOOKUP("LEMIDF"&amp;A115,'Main File'!A:O,11,0),0)</f>
        <v>0</v>
      </c>
      <c r="H115" s="26">
        <f>IFERROR(+VLOOKUP("LEMIDF"&amp;A115,'Main File'!A:O,12,0),0)</f>
        <v>0</v>
      </c>
      <c r="I115" s="26">
        <f>IFERROR(+VLOOKUP("LEMIDF"&amp;A115,'Main File'!A:O,13,0),0)</f>
        <v>0</v>
      </c>
      <c r="J115" s="26">
        <f>IFERROR(+VLOOKUP("LEMIDF"&amp;A115,'Main File'!A:O,14,0),0)</f>
        <v>0</v>
      </c>
      <c r="K115" s="26">
        <f>IFERROR(+VLOOKUP("LEMIDF"&amp;A115,'Main File'!A:O,15,0),0)</f>
        <v>0</v>
      </c>
    </row>
    <row r="116" spans="1:11" x14ac:dyDescent="0.25">
      <c r="A116" s="9">
        <f t="shared" si="1"/>
        <v>43303</v>
      </c>
      <c r="B116" s="26">
        <f>IFERROR(+VLOOKUP("LEMIDF"&amp;A116,'Main File'!A:O,6,0),0)</f>
        <v>0</v>
      </c>
      <c r="C116" s="26">
        <f>IFERROR(+VLOOKUP("LEMIDF"&amp;A116,'Main File'!A:O,7,0),0)</f>
        <v>0</v>
      </c>
      <c r="D116" s="26">
        <f>IFERROR(+VLOOKUP("LEMIDF"&amp;A116,'Main File'!A:O,8,0),0)</f>
        <v>0</v>
      </c>
      <c r="E116" s="26">
        <f>IFERROR(+VLOOKUP("LEMIDF"&amp;A116,'Main File'!A:O,9,0),0)</f>
        <v>0</v>
      </c>
      <c r="F116" s="26">
        <f>IFERROR(+VLOOKUP("LEMIDF"&amp;A116,'Main File'!A:O,10,0),0)</f>
        <v>0</v>
      </c>
      <c r="G116" s="26">
        <f>IFERROR(+VLOOKUP("LEMIDF"&amp;A116,'Main File'!A:O,11,0),0)</f>
        <v>0</v>
      </c>
      <c r="H116" s="26">
        <f>IFERROR(+VLOOKUP("LEMIDF"&amp;A116,'Main File'!A:O,12,0),0)</f>
        <v>0</v>
      </c>
      <c r="I116" s="26">
        <f>IFERROR(+VLOOKUP("LEMIDF"&amp;A116,'Main File'!A:O,13,0),0)</f>
        <v>0</v>
      </c>
      <c r="J116" s="26">
        <f>IFERROR(+VLOOKUP("LEMIDF"&amp;A116,'Main File'!A:O,14,0),0)</f>
        <v>0</v>
      </c>
      <c r="K116" s="26">
        <f>IFERROR(+VLOOKUP("LEMIDF"&amp;A116,'Main File'!A:O,15,0),0)</f>
        <v>0</v>
      </c>
    </row>
    <row r="117" spans="1:11" x14ac:dyDescent="0.25">
      <c r="A117" s="9">
        <f t="shared" si="1"/>
        <v>43304</v>
      </c>
      <c r="B117" s="26">
        <f>IFERROR(+VLOOKUP("LEMIDF"&amp;A117,'Main File'!A:O,6,0),0)</f>
        <v>0</v>
      </c>
      <c r="C117" s="26">
        <f>IFERROR(+VLOOKUP("LEMIDF"&amp;A117,'Main File'!A:O,7,0),0)</f>
        <v>0</v>
      </c>
      <c r="D117" s="26">
        <f>IFERROR(+VLOOKUP("LEMIDF"&amp;A117,'Main File'!A:O,8,0),0)</f>
        <v>0</v>
      </c>
      <c r="E117" s="26">
        <f>IFERROR(+VLOOKUP("LEMIDF"&amp;A117,'Main File'!A:O,9,0),0)</f>
        <v>0</v>
      </c>
      <c r="F117" s="26">
        <f>IFERROR(+VLOOKUP("LEMIDF"&amp;A117,'Main File'!A:O,10,0),0)</f>
        <v>0</v>
      </c>
      <c r="G117" s="26">
        <f>IFERROR(+VLOOKUP("LEMIDF"&amp;A117,'Main File'!A:O,11,0),0)</f>
        <v>0</v>
      </c>
      <c r="H117" s="26">
        <f>IFERROR(+VLOOKUP("LEMIDF"&amp;A117,'Main File'!A:O,12,0),0)</f>
        <v>0</v>
      </c>
      <c r="I117" s="26">
        <f>IFERROR(+VLOOKUP("LEMIDF"&amp;A117,'Main File'!A:O,13,0),0)</f>
        <v>0</v>
      </c>
      <c r="J117" s="26">
        <f>IFERROR(+VLOOKUP("LEMIDF"&amp;A117,'Main File'!A:O,14,0),0)</f>
        <v>0</v>
      </c>
      <c r="K117" s="26">
        <f>IFERROR(+VLOOKUP("LEMIDF"&amp;A117,'Main File'!A:O,15,0),0)</f>
        <v>0</v>
      </c>
    </row>
    <row r="118" spans="1:11" x14ac:dyDescent="0.25">
      <c r="A118" s="9">
        <f t="shared" si="1"/>
        <v>43305</v>
      </c>
      <c r="B118" s="26">
        <f>IFERROR(+VLOOKUP("LEMIDF"&amp;A118,'Main File'!A:O,6,0),0)</f>
        <v>0</v>
      </c>
      <c r="C118" s="26">
        <f>IFERROR(+VLOOKUP("LEMIDF"&amp;A118,'Main File'!A:O,7,0),0)</f>
        <v>0</v>
      </c>
      <c r="D118" s="26">
        <f>IFERROR(+VLOOKUP("LEMIDF"&amp;A118,'Main File'!A:O,8,0),0)</f>
        <v>0</v>
      </c>
      <c r="E118" s="26">
        <f>IFERROR(+VLOOKUP("LEMIDF"&amp;A118,'Main File'!A:O,9,0),0)</f>
        <v>0</v>
      </c>
      <c r="F118" s="26">
        <f>IFERROR(+VLOOKUP("LEMIDF"&amp;A118,'Main File'!A:O,10,0),0)</f>
        <v>0</v>
      </c>
      <c r="G118" s="26">
        <f>IFERROR(+VLOOKUP("LEMIDF"&amp;A118,'Main File'!A:O,11,0),0)</f>
        <v>0</v>
      </c>
      <c r="H118" s="26">
        <f>IFERROR(+VLOOKUP("LEMIDF"&amp;A118,'Main File'!A:O,12,0),0)</f>
        <v>0</v>
      </c>
      <c r="I118" s="26">
        <f>IFERROR(+VLOOKUP("LEMIDF"&amp;A118,'Main File'!A:O,13,0),0)</f>
        <v>0</v>
      </c>
      <c r="J118" s="26">
        <f>IFERROR(+VLOOKUP("LEMIDF"&amp;A118,'Main File'!A:O,14,0),0)</f>
        <v>0</v>
      </c>
      <c r="K118" s="26">
        <f>IFERROR(+VLOOKUP("LEMIDF"&amp;A118,'Main File'!A:O,15,0),0)</f>
        <v>0</v>
      </c>
    </row>
    <row r="119" spans="1:11" x14ac:dyDescent="0.25">
      <c r="A119" s="9">
        <f t="shared" si="1"/>
        <v>43306</v>
      </c>
      <c r="B119" s="26">
        <f>IFERROR(+VLOOKUP("LEMIDF"&amp;A119,'Main File'!A:O,6,0),0)</f>
        <v>0</v>
      </c>
      <c r="C119" s="26">
        <f>IFERROR(+VLOOKUP("LEMIDF"&amp;A119,'Main File'!A:O,7,0),0)</f>
        <v>0</v>
      </c>
      <c r="D119" s="26">
        <f>IFERROR(+VLOOKUP("LEMIDF"&amp;A119,'Main File'!A:O,8,0),0)</f>
        <v>0</v>
      </c>
      <c r="E119" s="26">
        <f>IFERROR(+VLOOKUP("LEMIDF"&amp;A119,'Main File'!A:O,9,0),0)</f>
        <v>0</v>
      </c>
      <c r="F119" s="26">
        <f>IFERROR(+VLOOKUP("LEMIDF"&amp;A119,'Main File'!A:O,10,0),0)</f>
        <v>0</v>
      </c>
      <c r="G119" s="26">
        <f>IFERROR(+VLOOKUP("LEMIDF"&amp;A119,'Main File'!A:O,11,0),0)</f>
        <v>0</v>
      </c>
      <c r="H119" s="26">
        <f>IFERROR(+VLOOKUP("LEMIDF"&amp;A119,'Main File'!A:O,12,0),0)</f>
        <v>0</v>
      </c>
      <c r="I119" s="26">
        <f>IFERROR(+VLOOKUP("LEMIDF"&amp;A119,'Main File'!A:O,13,0),0)</f>
        <v>0</v>
      </c>
      <c r="J119" s="26">
        <f>IFERROR(+VLOOKUP("LEMIDF"&amp;A119,'Main File'!A:O,14,0),0)</f>
        <v>0</v>
      </c>
      <c r="K119" s="26">
        <f>IFERROR(+VLOOKUP("LEMIDF"&amp;A119,'Main File'!A:O,15,0),0)</f>
        <v>0</v>
      </c>
    </row>
    <row r="120" spans="1:11" x14ac:dyDescent="0.25">
      <c r="A120" s="9">
        <f t="shared" si="1"/>
        <v>43307</v>
      </c>
      <c r="B120" s="26">
        <f>IFERROR(+VLOOKUP("LEMIDF"&amp;A120,'Main File'!A:O,6,0),0)</f>
        <v>0</v>
      </c>
      <c r="C120" s="26">
        <f>IFERROR(+VLOOKUP("LEMIDF"&amp;A120,'Main File'!A:O,7,0),0)</f>
        <v>0</v>
      </c>
      <c r="D120" s="26">
        <f>IFERROR(+VLOOKUP("LEMIDF"&amp;A120,'Main File'!A:O,8,0),0)</f>
        <v>0</v>
      </c>
      <c r="E120" s="26">
        <f>IFERROR(+VLOOKUP("LEMIDF"&amp;A120,'Main File'!A:O,9,0),0)</f>
        <v>0</v>
      </c>
      <c r="F120" s="26">
        <f>IFERROR(+VLOOKUP("LEMIDF"&amp;A120,'Main File'!A:O,10,0),0)</f>
        <v>0</v>
      </c>
      <c r="G120" s="26">
        <f>IFERROR(+VLOOKUP("LEMIDF"&amp;A120,'Main File'!A:O,11,0),0)</f>
        <v>0</v>
      </c>
      <c r="H120" s="26">
        <f>IFERROR(+VLOOKUP("LEMIDF"&amp;A120,'Main File'!A:O,12,0),0)</f>
        <v>0</v>
      </c>
      <c r="I120" s="26">
        <f>IFERROR(+VLOOKUP("LEMIDF"&amp;A120,'Main File'!A:O,13,0),0)</f>
        <v>0</v>
      </c>
      <c r="J120" s="26">
        <f>IFERROR(+VLOOKUP("LEMIDF"&amp;A120,'Main File'!A:O,14,0),0)</f>
        <v>0</v>
      </c>
      <c r="K120" s="26">
        <f>IFERROR(+VLOOKUP("LEMIDF"&amp;A120,'Main File'!A:O,15,0),0)</f>
        <v>0</v>
      </c>
    </row>
    <row r="121" spans="1:11" x14ac:dyDescent="0.25">
      <c r="A121" s="9">
        <f t="shared" si="1"/>
        <v>43308</v>
      </c>
      <c r="B121" s="26">
        <f>IFERROR(+VLOOKUP("LEMIDF"&amp;A121,'Main File'!A:O,6,0),0)</f>
        <v>0</v>
      </c>
      <c r="C121" s="26">
        <f>IFERROR(+VLOOKUP("LEMIDF"&amp;A121,'Main File'!A:O,7,0),0)</f>
        <v>0</v>
      </c>
      <c r="D121" s="26">
        <f>IFERROR(+VLOOKUP("LEMIDF"&amp;A121,'Main File'!A:O,8,0),0)</f>
        <v>0</v>
      </c>
      <c r="E121" s="26">
        <f>IFERROR(+VLOOKUP("LEMIDF"&amp;A121,'Main File'!A:O,9,0),0)</f>
        <v>0</v>
      </c>
      <c r="F121" s="26">
        <f>IFERROR(+VLOOKUP("LEMIDF"&amp;A121,'Main File'!A:O,10,0),0)</f>
        <v>0</v>
      </c>
      <c r="G121" s="26">
        <f>IFERROR(+VLOOKUP("LEMIDF"&amp;A121,'Main File'!A:O,11,0),0)</f>
        <v>0</v>
      </c>
      <c r="H121" s="26">
        <f>IFERROR(+VLOOKUP("LEMIDF"&amp;A121,'Main File'!A:O,12,0),0)</f>
        <v>0</v>
      </c>
      <c r="I121" s="26">
        <f>IFERROR(+VLOOKUP("LEMIDF"&amp;A121,'Main File'!A:O,13,0),0)</f>
        <v>0</v>
      </c>
      <c r="J121" s="26">
        <f>IFERROR(+VLOOKUP("LEMIDF"&amp;A121,'Main File'!A:O,14,0),0)</f>
        <v>0</v>
      </c>
      <c r="K121" s="26">
        <f>IFERROR(+VLOOKUP("LEMIDF"&amp;A121,'Main File'!A:O,15,0),0)</f>
        <v>0</v>
      </c>
    </row>
    <row r="122" spans="1:11" x14ac:dyDescent="0.25">
      <c r="A122" s="9">
        <f t="shared" si="1"/>
        <v>43309</v>
      </c>
      <c r="B122" s="26">
        <f>IFERROR(+VLOOKUP("LEMIDF"&amp;A122,'Main File'!A:O,6,0),0)</f>
        <v>0</v>
      </c>
      <c r="C122" s="26">
        <f>IFERROR(+VLOOKUP("LEMIDF"&amp;A122,'Main File'!A:O,7,0),0)</f>
        <v>0</v>
      </c>
      <c r="D122" s="26">
        <f>IFERROR(+VLOOKUP("LEMIDF"&amp;A122,'Main File'!A:O,8,0),0)</f>
        <v>0</v>
      </c>
      <c r="E122" s="26">
        <f>IFERROR(+VLOOKUP("LEMIDF"&amp;A122,'Main File'!A:O,9,0),0)</f>
        <v>0</v>
      </c>
      <c r="F122" s="26">
        <f>IFERROR(+VLOOKUP("LEMIDF"&amp;A122,'Main File'!A:O,10,0),0)</f>
        <v>0</v>
      </c>
      <c r="G122" s="26">
        <f>IFERROR(+VLOOKUP("LEMIDF"&amp;A122,'Main File'!A:O,11,0),0)</f>
        <v>0</v>
      </c>
      <c r="H122" s="26">
        <f>IFERROR(+VLOOKUP("LEMIDF"&amp;A122,'Main File'!A:O,12,0),0)</f>
        <v>0</v>
      </c>
      <c r="I122" s="26">
        <f>IFERROR(+VLOOKUP("LEMIDF"&amp;A122,'Main File'!A:O,13,0),0)</f>
        <v>0</v>
      </c>
      <c r="J122" s="26">
        <f>IFERROR(+VLOOKUP("LEMIDF"&amp;A122,'Main File'!A:O,14,0),0)</f>
        <v>0</v>
      </c>
      <c r="K122" s="26">
        <f>IFERROR(+VLOOKUP("LEMIDF"&amp;A122,'Main File'!A:O,15,0),0)</f>
        <v>0</v>
      </c>
    </row>
    <row r="123" spans="1:11" x14ac:dyDescent="0.25">
      <c r="A123" s="9">
        <f t="shared" si="1"/>
        <v>43310</v>
      </c>
      <c r="B123" s="26">
        <f>IFERROR(+VLOOKUP("LEMIDF"&amp;A123,'Main File'!A:O,6,0),0)</f>
        <v>0</v>
      </c>
      <c r="C123" s="26">
        <f>IFERROR(+VLOOKUP("LEMIDF"&amp;A123,'Main File'!A:O,7,0),0)</f>
        <v>0</v>
      </c>
      <c r="D123" s="26">
        <f>IFERROR(+VLOOKUP("LEMIDF"&amp;A123,'Main File'!A:O,8,0),0)</f>
        <v>0</v>
      </c>
      <c r="E123" s="26">
        <f>IFERROR(+VLOOKUP("LEMIDF"&amp;A123,'Main File'!A:O,9,0),0)</f>
        <v>0</v>
      </c>
      <c r="F123" s="26">
        <f>IFERROR(+VLOOKUP("LEMIDF"&amp;A123,'Main File'!A:O,10,0),0)</f>
        <v>0</v>
      </c>
      <c r="G123" s="26">
        <f>IFERROR(+VLOOKUP("LEMIDF"&amp;A123,'Main File'!A:O,11,0),0)</f>
        <v>0</v>
      </c>
      <c r="H123" s="26">
        <f>IFERROR(+VLOOKUP("LEMIDF"&amp;A123,'Main File'!A:O,12,0),0)</f>
        <v>0</v>
      </c>
      <c r="I123" s="26">
        <f>IFERROR(+VLOOKUP("LEMIDF"&amp;A123,'Main File'!A:O,13,0),0)</f>
        <v>0</v>
      </c>
      <c r="J123" s="26">
        <f>IFERROR(+VLOOKUP("LEMIDF"&amp;A123,'Main File'!A:O,14,0),0)</f>
        <v>0</v>
      </c>
      <c r="K123" s="26">
        <f>IFERROR(+VLOOKUP("LEMIDF"&amp;A123,'Main File'!A:O,15,0),0)</f>
        <v>0</v>
      </c>
    </row>
    <row r="124" spans="1:11" x14ac:dyDescent="0.25">
      <c r="A124" s="9">
        <f t="shared" si="1"/>
        <v>43311</v>
      </c>
      <c r="B124" s="26">
        <f>IFERROR(+VLOOKUP("LEMIDF"&amp;A124,'Main File'!A:O,6,0),0)</f>
        <v>0</v>
      </c>
      <c r="C124" s="26">
        <f>IFERROR(+VLOOKUP("LEMIDF"&amp;A124,'Main File'!A:O,7,0),0)</f>
        <v>0</v>
      </c>
      <c r="D124" s="26">
        <f>IFERROR(+VLOOKUP("LEMIDF"&amp;A124,'Main File'!A:O,8,0),0)</f>
        <v>0</v>
      </c>
      <c r="E124" s="26">
        <f>IFERROR(+VLOOKUP("LEMIDF"&amp;A124,'Main File'!A:O,9,0),0)</f>
        <v>0</v>
      </c>
      <c r="F124" s="26">
        <f>IFERROR(+VLOOKUP("LEMIDF"&amp;A124,'Main File'!A:O,10,0),0)</f>
        <v>0</v>
      </c>
      <c r="G124" s="26">
        <f>IFERROR(+VLOOKUP("LEMIDF"&amp;A124,'Main File'!A:O,11,0),0)</f>
        <v>0</v>
      </c>
      <c r="H124" s="26">
        <f>IFERROR(+VLOOKUP("LEMIDF"&amp;A124,'Main File'!A:O,12,0),0)</f>
        <v>0</v>
      </c>
      <c r="I124" s="26">
        <f>IFERROR(+VLOOKUP("LEMIDF"&amp;A124,'Main File'!A:O,13,0),0)</f>
        <v>0</v>
      </c>
      <c r="J124" s="26">
        <f>IFERROR(+VLOOKUP("LEMIDF"&amp;A124,'Main File'!A:O,14,0),0)</f>
        <v>0</v>
      </c>
      <c r="K124" s="26">
        <f>IFERROR(+VLOOKUP("LEMIDF"&amp;A124,'Main File'!A:O,15,0),0)</f>
        <v>0</v>
      </c>
    </row>
    <row r="125" spans="1:11" x14ac:dyDescent="0.25">
      <c r="A125" s="9">
        <f t="shared" si="1"/>
        <v>43312</v>
      </c>
      <c r="B125" s="26">
        <f>IFERROR(+VLOOKUP("LEMIDF"&amp;A125,'Main File'!A:O,6,0),0)</f>
        <v>0</v>
      </c>
      <c r="C125" s="26">
        <f>IFERROR(+VLOOKUP("LEMIDF"&amp;A125,'Main File'!A:O,7,0),0)</f>
        <v>0</v>
      </c>
      <c r="D125" s="26">
        <f>IFERROR(+VLOOKUP("LEMIDF"&amp;A125,'Main File'!A:O,8,0),0)</f>
        <v>0</v>
      </c>
      <c r="E125" s="26">
        <f>IFERROR(+VLOOKUP("LEMIDF"&amp;A125,'Main File'!A:O,9,0),0)</f>
        <v>0</v>
      </c>
      <c r="F125" s="26">
        <f>IFERROR(+VLOOKUP("LEMIDF"&amp;A125,'Main File'!A:O,10,0),0)</f>
        <v>0</v>
      </c>
      <c r="G125" s="26">
        <f>IFERROR(+VLOOKUP("LEMIDF"&amp;A125,'Main File'!A:O,11,0),0)</f>
        <v>0</v>
      </c>
      <c r="H125" s="26">
        <f>IFERROR(+VLOOKUP("LEMIDF"&amp;A125,'Main File'!A:O,12,0),0)</f>
        <v>0</v>
      </c>
      <c r="I125" s="26">
        <f>IFERROR(+VLOOKUP("LEMIDF"&amp;A125,'Main File'!A:O,13,0),0)</f>
        <v>0</v>
      </c>
      <c r="J125" s="26">
        <f>IFERROR(+VLOOKUP("LEMIDF"&amp;A125,'Main File'!A:O,14,0),0)</f>
        <v>0</v>
      </c>
      <c r="K125" s="26">
        <f>IFERROR(+VLOOKUP("LEMIDF"&amp;A125,'Main File'!A:O,15,0),0)</f>
        <v>0</v>
      </c>
    </row>
    <row r="126" spans="1:11" x14ac:dyDescent="0.25">
      <c r="A126" s="9">
        <f t="shared" si="1"/>
        <v>43313</v>
      </c>
      <c r="B126" s="26">
        <f>IFERROR(+VLOOKUP("LEMIDF"&amp;A126,'Main File'!A:O,6,0),0)</f>
        <v>0</v>
      </c>
      <c r="C126" s="26">
        <f>IFERROR(+VLOOKUP("LEMIDF"&amp;A126,'Main File'!A:O,7,0),0)</f>
        <v>0</v>
      </c>
      <c r="D126" s="26">
        <f>IFERROR(+VLOOKUP("LEMIDF"&amp;A126,'Main File'!A:O,8,0),0)</f>
        <v>0</v>
      </c>
      <c r="E126" s="26">
        <f>IFERROR(+VLOOKUP("LEMIDF"&amp;A126,'Main File'!A:O,9,0),0)</f>
        <v>0</v>
      </c>
      <c r="F126" s="26">
        <f>IFERROR(+VLOOKUP("LEMIDF"&amp;A126,'Main File'!A:O,10,0),0)</f>
        <v>0</v>
      </c>
      <c r="G126" s="26">
        <f>IFERROR(+VLOOKUP("LEMIDF"&amp;A126,'Main File'!A:O,11,0),0)</f>
        <v>0</v>
      </c>
      <c r="H126" s="26">
        <f>IFERROR(+VLOOKUP("LEMIDF"&amp;A126,'Main File'!A:O,12,0),0)</f>
        <v>0</v>
      </c>
      <c r="I126" s="26">
        <f>IFERROR(+VLOOKUP("LEMIDF"&amp;A126,'Main File'!A:O,13,0),0)</f>
        <v>0</v>
      </c>
      <c r="J126" s="26">
        <f>IFERROR(+VLOOKUP("LEMIDF"&amp;A126,'Main File'!A:O,14,0),0)</f>
        <v>0</v>
      </c>
      <c r="K126" s="26">
        <f>IFERROR(+VLOOKUP("LEMIDF"&amp;A126,'Main File'!A:O,15,0),0)</f>
        <v>0</v>
      </c>
    </row>
    <row r="127" spans="1:11" x14ac:dyDescent="0.25">
      <c r="A127" s="9">
        <f t="shared" si="1"/>
        <v>43314</v>
      </c>
      <c r="B127" s="26">
        <f>IFERROR(+VLOOKUP("LEMIDF"&amp;A127,'Main File'!A:O,6,0),0)</f>
        <v>0</v>
      </c>
      <c r="C127" s="26">
        <f>IFERROR(+VLOOKUP("LEMIDF"&amp;A127,'Main File'!A:O,7,0),0)</f>
        <v>0</v>
      </c>
      <c r="D127" s="26">
        <f>IFERROR(+VLOOKUP("LEMIDF"&amp;A127,'Main File'!A:O,8,0),0)</f>
        <v>0</v>
      </c>
      <c r="E127" s="26">
        <f>IFERROR(+VLOOKUP("LEMIDF"&amp;A127,'Main File'!A:O,9,0),0)</f>
        <v>0</v>
      </c>
      <c r="F127" s="26">
        <f>IFERROR(+VLOOKUP("LEMIDF"&amp;A127,'Main File'!A:O,10,0),0)</f>
        <v>0</v>
      </c>
      <c r="G127" s="26">
        <f>IFERROR(+VLOOKUP("LEMIDF"&amp;A127,'Main File'!A:O,11,0),0)</f>
        <v>0</v>
      </c>
      <c r="H127" s="26">
        <f>IFERROR(+VLOOKUP("LEMIDF"&amp;A127,'Main File'!A:O,12,0),0)</f>
        <v>0</v>
      </c>
      <c r="I127" s="26">
        <f>IFERROR(+VLOOKUP("LEMIDF"&amp;A127,'Main File'!A:O,13,0),0)</f>
        <v>0</v>
      </c>
      <c r="J127" s="26">
        <f>IFERROR(+VLOOKUP("LEMIDF"&amp;A127,'Main File'!A:O,14,0),0)</f>
        <v>0</v>
      </c>
      <c r="K127" s="26">
        <f>IFERROR(+VLOOKUP("LEMIDF"&amp;A127,'Main File'!A:O,15,0),0)</f>
        <v>0</v>
      </c>
    </row>
    <row r="128" spans="1:11" x14ac:dyDescent="0.25">
      <c r="A128" s="9">
        <f t="shared" si="1"/>
        <v>43315</v>
      </c>
      <c r="B128" s="26">
        <f>IFERROR(+VLOOKUP("LEMIDF"&amp;A128,'Main File'!A:O,6,0),0)</f>
        <v>0</v>
      </c>
      <c r="C128" s="26">
        <f>IFERROR(+VLOOKUP("LEMIDF"&amp;A128,'Main File'!A:O,7,0),0)</f>
        <v>0</v>
      </c>
      <c r="D128" s="26">
        <f>IFERROR(+VLOOKUP("LEMIDF"&amp;A128,'Main File'!A:O,8,0),0)</f>
        <v>0</v>
      </c>
      <c r="E128" s="26">
        <f>IFERROR(+VLOOKUP("LEMIDF"&amp;A128,'Main File'!A:O,9,0),0)</f>
        <v>0</v>
      </c>
      <c r="F128" s="26">
        <f>IFERROR(+VLOOKUP("LEMIDF"&amp;A128,'Main File'!A:O,10,0),0)</f>
        <v>0</v>
      </c>
      <c r="G128" s="26">
        <f>IFERROR(+VLOOKUP("LEMIDF"&amp;A128,'Main File'!A:O,11,0),0)</f>
        <v>0</v>
      </c>
      <c r="H128" s="26">
        <f>IFERROR(+VLOOKUP("LEMIDF"&amp;A128,'Main File'!A:O,12,0),0)</f>
        <v>0</v>
      </c>
      <c r="I128" s="26">
        <f>IFERROR(+VLOOKUP("LEMIDF"&amp;A128,'Main File'!A:O,13,0),0)</f>
        <v>0</v>
      </c>
      <c r="J128" s="26">
        <f>IFERROR(+VLOOKUP("LEMIDF"&amp;A128,'Main File'!A:O,14,0),0)</f>
        <v>0</v>
      </c>
      <c r="K128" s="26">
        <f>IFERROR(+VLOOKUP("LEMIDF"&amp;A128,'Main File'!A:O,15,0),0)</f>
        <v>0</v>
      </c>
    </row>
    <row r="129" spans="1:11" x14ac:dyDescent="0.25">
      <c r="A129" s="9">
        <f t="shared" si="1"/>
        <v>43316</v>
      </c>
      <c r="B129" s="26">
        <f>IFERROR(+VLOOKUP("LEMIDF"&amp;A129,'Main File'!A:O,6,0),0)</f>
        <v>0</v>
      </c>
      <c r="C129" s="26">
        <f>IFERROR(+VLOOKUP("LEMIDF"&amp;A129,'Main File'!A:O,7,0),0)</f>
        <v>0</v>
      </c>
      <c r="D129" s="26">
        <f>IFERROR(+VLOOKUP("LEMIDF"&amp;A129,'Main File'!A:O,8,0),0)</f>
        <v>0</v>
      </c>
      <c r="E129" s="26">
        <f>IFERROR(+VLOOKUP("LEMIDF"&amp;A129,'Main File'!A:O,9,0),0)</f>
        <v>0</v>
      </c>
      <c r="F129" s="26">
        <f>IFERROR(+VLOOKUP("LEMIDF"&amp;A129,'Main File'!A:O,10,0),0)</f>
        <v>0</v>
      </c>
      <c r="G129" s="26">
        <f>IFERROR(+VLOOKUP("LEMIDF"&amp;A129,'Main File'!A:O,11,0),0)</f>
        <v>0</v>
      </c>
      <c r="H129" s="26">
        <f>IFERROR(+VLOOKUP("LEMIDF"&amp;A129,'Main File'!A:O,12,0),0)</f>
        <v>0</v>
      </c>
      <c r="I129" s="26">
        <f>IFERROR(+VLOOKUP("LEMIDF"&amp;A129,'Main File'!A:O,13,0),0)</f>
        <v>0</v>
      </c>
      <c r="J129" s="26">
        <f>IFERROR(+VLOOKUP("LEMIDF"&amp;A129,'Main File'!A:O,14,0),0)</f>
        <v>0</v>
      </c>
      <c r="K129" s="26">
        <f>IFERROR(+VLOOKUP("LEMIDF"&amp;A129,'Main File'!A:O,15,0),0)</f>
        <v>0</v>
      </c>
    </row>
    <row r="130" spans="1:11" x14ac:dyDescent="0.25">
      <c r="A130" s="9">
        <f t="shared" si="1"/>
        <v>43317</v>
      </c>
      <c r="B130" s="26">
        <f>IFERROR(+VLOOKUP("LEMIDF"&amp;A130,'Main File'!A:O,6,0),0)</f>
        <v>0</v>
      </c>
      <c r="C130" s="26">
        <f>IFERROR(+VLOOKUP("LEMIDF"&amp;A130,'Main File'!A:O,7,0),0)</f>
        <v>0</v>
      </c>
      <c r="D130" s="26">
        <f>IFERROR(+VLOOKUP("LEMIDF"&amp;A130,'Main File'!A:O,8,0),0)</f>
        <v>0</v>
      </c>
      <c r="E130" s="26">
        <f>IFERROR(+VLOOKUP("LEMIDF"&amp;A130,'Main File'!A:O,9,0),0)</f>
        <v>0</v>
      </c>
      <c r="F130" s="26">
        <f>IFERROR(+VLOOKUP("LEMIDF"&amp;A130,'Main File'!A:O,10,0),0)</f>
        <v>0</v>
      </c>
      <c r="G130" s="26">
        <f>IFERROR(+VLOOKUP("LEMIDF"&amp;A130,'Main File'!A:O,11,0),0)</f>
        <v>0</v>
      </c>
      <c r="H130" s="26">
        <f>IFERROR(+VLOOKUP("LEMIDF"&amp;A130,'Main File'!A:O,12,0),0)</f>
        <v>0</v>
      </c>
      <c r="I130" s="26">
        <f>IFERROR(+VLOOKUP("LEMIDF"&amp;A130,'Main File'!A:O,13,0),0)</f>
        <v>0</v>
      </c>
      <c r="J130" s="26">
        <f>IFERROR(+VLOOKUP("LEMIDF"&amp;A130,'Main File'!A:O,14,0),0)</f>
        <v>0</v>
      </c>
      <c r="K130" s="26">
        <f>IFERROR(+VLOOKUP("LEMIDF"&amp;A130,'Main File'!A:O,15,0),0)</f>
        <v>0</v>
      </c>
    </row>
    <row r="131" spans="1:11" x14ac:dyDescent="0.25">
      <c r="A131" s="9">
        <f t="shared" si="1"/>
        <v>43318</v>
      </c>
      <c r="B131" s="26">
        <f>IFERROR(+VLOOKUP("LEMIDF"&amp;A131,'Main File'!A:O,6,0),0)</f>
        <v>0</v>
      </c>
      <c r="C131" s="26">
        <f>IFERROR(+VLOOKUP("LEMIDF"&amp;A131,'Main File'!A:O,7,0),0)</f>
        <v>0</v>
      </c>
      <c r="D131" s="26">
        <f>IFERROR(+VLOOKUP("LEMIDF"&amp;A131,'Main File'!A:O,8,0),0)</f>
        <v>0</v>
      </c>
      <c r="E131" s="26">
        <f>IFERROR(+VLOOKUP("LEMIDF"&amp;A131,'Main File'!A:O,9,0),0)</f>
        <v>0</v>
      </c>
      <c r="F131" s="26">
        <f>IFERROR(+VLOOKUP("LEMIDF"&amp;A131,'Main File'!A:O,10,0),0)</f>
        <v>0</v>
      </c>
      <c r="G131" s="26">
        <f>IFERROR(+VLOOKUP("LEMIDF"&amp;A131,'Main File'!A:O,11,0),0)</f>
        <v>0</v>
      </c>
      <c r="H131" s="26">
        <f>IFERROR(+VLOOKUP("LEMIDF"&amp;A131,'Main File'!A:O,12,0),0)</f>
        <v>0</v>
      </c>
      <c r="I131" s="26">
        <f>IFERROR(+VLOOKUP("LEMIDF"&amp;A131,'Main File'!A:O,13,0),0)</f>
        <v>0</v>
      </c>
      <c r="J131" s="26">
        <f>IFERROR(+VLOOKUP("LEMIDF"&amp;A131,'Main File'!A:O,14,0),0)</f>
        <v>0</v>
      </c>
      <c r="K131" s="26">
        <f>IFERROR(+VLOOKUP("LEMIDF"&amp;A131,'Main File'!A:O,15,0),0)</f>
        <v>0</v>
      </c>
    </row>
    <row r="132" spans="1:11" x14ac:dyDescent="0.25">
      <c r="A132" s="9">
        <f t="shared" si="1"/>
        <v>43319</v>
      </c>
      <c r="B132" s="26">
        <f>IFERROR(+VLOOKUP("LEMIDF"&amp;A132,'Main File'!A:O,6,0),0)</f>
        <v>0</v>
      </c>
      <c r="C132" s="26">
        <f>IFERROR(+VLOOKUP("LEMIDF"&amp;A132,'Main File'!A:O,7,0),0)</f>
        <v>0</v>
      </c>
      <c r="D132" s="26">
        <f>IFERROR(+VLOOKUP("LEMIDF"&amp;A132,'Main File'!A:O,8,0),0)</f>
        <v>0</v>
      </c>
      <c r="E132" s="26">
        <f>IFERROR(+VLOOKUP("LEMIDF"&amp;A132,'Main File'!A:O,9,0),0)</f>
        <v>0</v>
      </c>
      <c r="F132" s="26">
        <f>IFERROR(+VLOOKUP("LEMIDF"&amp;A132,'Main File'!A:O,10,0),0)</f>
        <v>0</v>
      </c>
      <c r="G132" s="26">
        <f>IFERROR(+VLOOKUP("LEMIDF"&amp;A132,'Main File'!A:O,11,0),0)</f>
        <v>0</v>
      </c>
      <c r="H132" s="26">
        <f>IFERROR(+VLOOKUP("LEMIDF"&amp;A132,'Main File'!A:O,12,0),0)</f>
        <v>0</v>
      </c>
      <c r="I132" s="26">
        <f>IFERROR(+VLOOKUP("LEMIDF"&amp;A132,'Main File'!A:O,13,0),0)</f>
        <v>0</v>
      </c>
      <c r="J132" s="26">
        <f>IFERROR(+VLOOKUP("LEMIDF"&amp;A132,'Main File'!A:O,14,0),0)</f>
        <v>0</v>
      </c>
      <c r="K132" s="26">
        <f>IFERROR(+VLOOKUP("LEMIDF"&amp;A132,'Main File'!A:O,15,0),0)</f>
        <v>0</v>
      </c>
    </row>
    <row r="133" spans="1:11" x14ac:dyDescent="0.25">
      <c r="A133" s="9">
        <f t="shared" si="1"/>
        <v>43320</v>
      </c>
      <c r="B133" s="26">
        <f>IFERROR(+VLOOKUP("LEMIDF"&amp;A133,'Main File'!A:O,6,0),0)</f>
        <v>0</v>
      </c>
      <c r="C133" s="26">
        <f>IFERROR(+VLOOKUP("LEMIDF"&amp;A133,'Main File'!A:O,7,0),0)</f>
        <v>0</v>
      </c>
      <c r="D133" s="26">
        <f>IFERROR(+VLOOKUP("LEMIDF"&amp;A133,'Main File'!A:O,8,0),0)</f>
        <v>0</v>
      </c>
      <c r="E133" s="26">
        <f>IFERROR(+VLOOKUP("LEMIDF"&amp;A133,'Main File'!A:O,9,0),0)</f>
        <v>0</v>
      </c>
      <c r="F133" s="26">
        <f>IFERROR(+VLOOKUP("LEMIDF"&amp;A133,'Main File'!A:O,10,0),0)</f>
        <v>0</v>
      </c>
      <c r="G133" s="26">
        <f>IFERROR(+VLOOKUP("LEMIDF"&amp;A133,'Main File'!A:O,11,0),0)</f>
        <v>0</v>
      </c>
      <c r="H133" s="26">
        <f>IFERROR(+VLOOKUP("LEMIDF"&amp;A133,'Main File'!A:O,12,0),0)</f>
        <v>0</v>
      </c>
      <c r="I133" s="26">
        <f>IFERROR(+VLOOKUP("LEMIDF"&amp;A133,'Main File'!A:O,13,0),0)</f>
        <v>0</v>
      </c>
      <c r="J133" s="26">
        <f>IFERROR(+VLOOKUP("LEMIDF"&amp;A133,'Main File'!A:O,14,0),0)</f>
        <v>0</v>
      </c>
      <c r="K133" s="26">
        <f>IFERROR(+VLOOKUP("LEMIDF"&amp;A133,'Main File'!A:O,15,0),0)</f>
        <v>0</v>
      </c>
    </row>
    <row r="134" spans="1:11" x14ac:dyDescent="0.25">
      <c r="A134" s="9">
        <f t="shared" si="1"/>
        <v>43321</v>
      </c>
      <c r="B134" s="26">
        <f>IFERROR(+VLOOKUP("LEMIDF"&amp;A134,'Main File'!A:O,6,0),0)</f>
        <v>0</v>
      </c>
      <c r="C134" s="26">
        <f>IFERROR(+VLOOKUP("LEMIDF"&amp;A134,'Main File'!A:O,7,0),0)</f>
        <v>0</v>
      </c>
      <c r="D134" s="26">
        <f>IFERROR(+VLOOKUP("LEMIDF"&amp;A134,'Main File'!A:O,8,0),0)</f>
        <v>0</v>
      </c>
      <c r="E134" s="26">
        <f>IFERROR(+VLOOKUP("LEMIDF"&amp;A134,'Main File'!A:O,9,0),0)</f>
        <v>0</v>
      </c>
      <c r="F134" s="26">
        <f>IFERROR(+VLOOKUP("LEMIDF"&amp;A134,'Main File'!A:O,10,0),0)</f>
        <v>0</v>
      </c>
      <c r="G134" s="26">
        <f>IFERROR(+VLOOKUP("LEMIDF"&amp;A134,'Main File'!A:O,11,0),0)</f>
        <v>0</v>
      </c>
      <c r="H134" s="26">
        <f>IFERROR(+VLOOKUP("LEMIDF"&amp;A134,'Main File'!A:O,12,0),0)</f>
        <v>0</v>
      </c>
      <c r="I134" s="26">
        <f>IFERROR(+VLOOKUP("LEMIDF"&amp;A134,'Main File'!A:O,13,0),0)</f>
        <v>0</v>
      </c>
      <c r="J134" s="26">
        <f>IFERROR(+VLOOKUP("LEMIDF"&amp;A134,'Main File'!A:O,14,0),0)</f>
        <v>0</v>
      </c>
      <c r="K134" s="26">
        <f>IFERROR(+VLOOKUP("LEMIDF"&amp;A134,'Main File'!A:O,15,0),0)</f>
        <v>0</v>
      </c>
    </row>
    <row r="135" spans="1:11" x14ac:dyDescent="0.25">
      <c r="A135" s="9">
        <f t="shared" ref="A135:A198" si="2">+A134+1</f>
        <v>43322</v>
      </c>
      <c r="B135" s="26">
        <f>IFERROR(+VLOOKUP("LEMIDF"&amp;A135,'Main File'!A:O,6,0),0)</f>
        <v>0</v>
      </c>
      <c r="C135" s="26">
        <f>IFERROR(+VLOOKUP("LEMIDF"&amp;A135,'Main File'!A:O,7,0),0)</f>
        <v>0</v>
      </c>
      <c r="D135" s="26">
        <f>IFERROR(+VLOOKUP("LEMIDF"&amp;A135,'Main File'!A:O,8,0),0)</f>
        <v>0</v>
      </c>
      <c r="E135" s="26">
        <f>IFERROR(+VLOOKUP("LEMIDF"&amp;A135,'Main File'!A:O,9,0),0)</f>
        <v>0</v>
      </c>
      <c r="F135" s="26">
        <f>IFERROR(+VLOOKUP("LEMIDF"&amp;A135,'Main File'!A:O,10,0),0)</f>
        <v>0</v>
      </c>
      <c r="G135" s="26">
        <f>IFERROR(+VLOOKUP("LEMIDF"&amp;A135,'Main File'!A:O,11,0),0)</f>
        <v>0</v>
      </c>
      <c r="H135" s="26">
        <f>IFERROR(+VLOOKUP("LEMIDF"&amp;A135,'Main File'!A:O,12,0),0)</f>
        <v>0</v>
      </c>
      <c r="I135" s="26">
        <f>IFERROR(+VLOOKUP("LEMIDF"&amp;A135,'Main File'!A:O,13,0),0)</f>
        <v>0</v>
      </c>
      <c r="J135" s="26">
        <f>IFERROR(+VLOOKUP("LEMIDF"&amp;A135,'Main File'!A:O,14,0),0)</f>
        <v>0</v>
      </c>
      <c r="K135" s="26">
        <f>IFERROR(+VLOOKUP("LEMIDF"&amp;A135,'Main File'!A:O,15,0),0)</f>
        <v>0</v>
      </c>
    </row>
    <row r="136" spans="1:11" x14ac:dyDescent="0.25">
      <c r="A136" s="9">
        <f t="shared" si="2"/>
        <v>43323</v>
      </c>
      <c r="B136" s="26">
        <f>IFERROR(+VLOOKUP("LEMIDF"&amp;A136,'Main File'!A:O,6,0),0)</f>
        <v>0</v>
      </c>
      <c r="C136" s="26">
        <f>IFERROR(+VLOOKUP("LEMIDF"&amp;A136,'Main File'!A:O,7,0),0)</f>
        <v>0</v>
      </c>
      <c r="D136" s="26">
        <f>IFERROR(+VLOOKUP("LEMIDF"&amp;A136,'Main File'!A:O,8,0),0)</f>
        <v>0</v>
      </c>
      <c r="E136" s="26">
        <f>IFERROR(+VLOOKUP("LEMIDF"&amp;A136,'Main File'!A:O,9,0),0)</f>
        <v>0</v>
      </c>
      <c r="F136" s="26">
        <f>IFERROR(+VLOOKUP("LEMIDF"&amp;A136,'Main File'!A:O,10,0),0)</f>
        <v>0</v>
      </c>
      <c r="G136" s="26">
        <f>IFERROR(+VLOOKUP("LEMIDF"&amp;A136,'Main File'!A:O,11,0),0)</f>
        <v>0</v>
      </c>
      <c r="H136" s="26">
        <f>IFERROR(+VLOOKUP("LEMIDF"&amp;A136,'Main File'!A:O,12,0),0)</f>
        <v>0</v>
      </c>
      <c r="I136" s="26">
        <f>IFERROR(+VLOOKUP("LEMIDF"&amp;A136,'Main File'!A:O,13,0),0)</f>
        <v>0</v>
      </c>
      <c r="J136" s="26">
        <f>IFERROR(+VLOOKUP("LEMIDF"&amp;A136,'Main File'!A:O,14,0),0)</f>
        <v>0</v>
      </c>
      <c r="K136" s="26">
        <f>IFERROR(+VLOOKUP("LEMIDF"&amp;A136,'Main File'!A:O,15,0),0)</f>
        <v>0</v>
      </c>
    </row>
    <row r="137" spans="1:11" x14ac:dyDescent="0.25">
      <c r="A137" s="9">
        <f t="shared" si="2"/>
        <v>43324</v>
      </c>
      <c r="B137" s="26">
        <f>IFERROR(+VLOOKUP("LEMIDF"&amp;A137,'Main File'!A:O,6,0),0)</f>
        <v>0</v>
      </c>
      <c r="C137" s="26">
        <f>IFERROR(+VLOOKUP("LEMIDF"&amp;A137,'Main File'!A:O,7,0),0)</f>
        <v>0</v>
      </c>
      <c r="D137" s="26">
        <f>IFERROR(+VLOOKUP("LEMIDF"&amp;A137,'Main File'!A:O,8,0),0)</f>
        <v>0</v>
      </c>
      <c r="E137" s="26">
        <f>IFERROR(+VLOOKUP("LEMIDF"&amp;A137,'Main File'!A:O,9,0),0)</f>
        <v>0</v>
      </c>
      <c r="F137" s="26">
        <f>IFERROR(+VLOOKUP("LEMIDF"&amp;A137,'Main File'!A:O,10,0),0)</f>
        <v>0</v>
      </c>
      <c r="G137" s="26">
        <f>IFERROR(+VLOOKUP("LEMIDF"&amp;A137,'Main File'!A:O,11,0),0)</f>
        <v>0</v>
      </c>
      <c r="H137" s="26">
        <f>IFERROR(+VLOOKUP("LEMIDF"&amp;A137,'Main File'!A:O,12,0),0)</f>
        <v>0</v>
      </c>
      <c r="I137" s="26">
        <f>IFERROR(+VLOOKUP("LEMIDF"&amp;A137,'Main File'!A:O,13,0),0)</f>
        <v>0</v>
      </c>
      <c r="J137" s="26">
        <f>IFERROR(+VLOOKUP("LEMIDF"&amp;A137,'Main File'!A:O,14,0),0)</f>
        <v>0</v>
      </c>
      <c r="K137" s="26">
        <f>IFERROR(+VLOOKUP("LEMIDF"&amp;A137,'Main File'!A:O,15,0),0)</f>
        <v>0</v>
      </c>
    </row>
    <row r="138" spans="1:11" x14ac:dyDescent="0.25">
      <c r="A138" s="9">
        <f t="shared" si="2"/>
        <v>43325</v>
      </c>
      <c r="B138" s="26">
        <f>IFERROR(+VLOOKUP("LEMIDF"&amp;A138,'Main File'!A:O,6,0),0)</f>
        <v>0</v>
      </c>
      <c r="C138" s="26">
        <f>IFERROR(+VLOOKUP("LEMIDF"&amp;A138,'Main File'!A:O,7,0),0)</f>
        <v>0</v>
      </c>
      <c r="D138" s="26">
        <f>IFERROR(+VLOOKUP("LEMIDF"&amp;A138,'Main File'!A:O,8,0),0)</f>
        <v>0</v>
      </c>
      <c r="E138" s="26">
        <f>IFERROR(+VLOOKUP("LEMIDF"&amp;A138,'Main File'!A:O,9,0),0)</f>
        <v>0</v>
      </c>
      <c r="F138" s="26">
        <f>IFERROR(+VLOOKUP("LEMIDF"&amp;A138,'Main File'!A:O,10,0),0)</f>
        <v>0</v>
      </c>
      <c r="G138" s="26">
        <f>IFERROR(+VLOOKUP("LEMIDF"&amp;A138,'Main File'!A:O,11,0),0)</f>
        <v>0</v>
      </c>
      <c r="H138" s="26">
        <f>IFERROR(+VLOOKUP("LEMIDF"&amp;A138,'Main File'!A:O,12,0),0)</f>
        <v>0</v>
      </c>
      <c r="I138" s="26">
        <f>IFERROR(+VLOOKUP("LEMIDF"&amp;A138,'Main File'!A:O,13,0),0)</f>
        <v>0</v>
      </c>
      <c r="J138" s="26">
        <f>IFERROR(+VLOOKUP("LEMIDF"&amp;A138,'Main File'!A:O,14,0),0)</f>
        <v>0</v>
      </c>
      <c r="K138" s="26">
        <f>IFERROR(+VLOOKUP("LEMIDF"&amp;A138,'Main File'!A:O,15,0),0)</f>
        <v>0</v>
      </c>
    </row>
    <row r="139" spans="1:11" x14ac:dyDescent="0.25">
      <c r="A139" s="9">
        <f t="shared" si="2"/>
        <v>43326</v>
      </c>
      <c r="B139" s="26">
        <f>IFERROR(+VLOOKUP("LEMIDF"&amp;A139,'Main File'!A:O,6,0),0)</f>
        <v>0</v>
      </c>
      <c r="C139" s="26">
        <f>IFERROR(+VLOOKUP("LEMIDF"&amp;A139,'Main File'!A:O,7,0),0)</f>
        <v>0</v>
      </c>
      <c r="D139" s="26">
        <f>IFERROR(+VLOOKUP("LEMIDF"&amp;A139,'Main File'!A:O,8,0),0)</f>
        <v>0</v>
      </c>
      <c r="E139" s="26">
        <f>IFERROR(+VLOOKUP("LEMIDF"&amp;A139,'Main File'!A:O,9,0),0)</f>
        <v>0</v>
      </c>
      <c r="F139" s="26">
        <f>IFERROR(+VLOOKUP("LEMIDF"&amp;A139,'Main File'!A:O,10,0),0)</f>
        <v>0</v>
      </c>
      <c r="G139" s="26">
        <f>IFERROR(+VLOOKUP("LEMIDF"&amp;A139,'Main File'!A:O,11,0),0)</f>
        <v>0</v>
      </c>
      <c r="H139" s="26">
        <f>IFERROR(+VLOOKUP("LEMIDF"&amp;A139,'Main File'!A:O,12,0),0)</f>
        <v>0</v>
      </c>
      <c r="I139" s="26">
        <f>IFERROR(+VLOOKUP("LEMIDF"&amp;A139,'Main File'!A:O,13,0),0)</f>
        <v>0</v>
      </c>
      <c r="J139" s="26">
        <f>IFERROR(+VLOOKUP("LEMIDF"&amp;A139,'Main File'!A:O,14,0),0)</f>
        <v>0</v>
      </c>
      <c r="K139" s="26">
        <f>IFERROR(+VLOOKUP("LEMIDF"&amp;A139,'Main File'!A:O,15,0),0)</f>
        <v>0</v>
      </c>
    </row>
    <row r="140" spans="1:11" x14ac:dyDescent="0.25">
      <c r="A140" s="9">
        <f t="shared" si="2"/>
        <v>43327</v>
      </c>
      <c r="B140" s="26">
        <f>IFERROR(+VLOOKUP("LEMIDF"&amp;A140,'Main File'!A:O,6,0),0)</f>
        <v>0</v>
      </c>
      <c r="C140" s="26">
        <f>IFERROR(+VLOOKUP("LEMIDF"&amp;A140,'Main File'!A:O,7,0),0)</f>
        <v>0</v>
      </c>
      <c r="D140" s="26">
        <f>IFERROR(+VLOOKUP("LEMIDF"&amp;A140,'Main File'!A:O,8,0),0)</f>
        <v>0</v>
      </c>
      <c r="E140" s="26">
        <f>IFERROR(+VLOOKUP("LEMIDF"&amp;A140,'Main File'!A:O,9,0),0)</f>
        <v>0</v>
      </c>
      <c r="F140" s="26">
        <f>IFERROR(+VLOOKUP("LEMIDF"&amp;A140,'Main File'!A:O,10,0),0)</f>
        <v>0</v>
      </c>
      <c r="G140" s="26">
        <f>IFERROR(+VLOOKUP("LEMIDF"&amp;A140,'Main File'!A:O,11,0),0)</f>
        <v>0</v>
      </c>
      <c r="H140" s="26">
        <f>IFERROR(+VLOOKUP("LEMIDF"&amp;A140,'Main File'!A:O,12,0),0)</f>
        <v>0</v>
      </c>
      <c r="I140" s="26">
        <f>IFERROR(+VLOOKUP("LEMIDF"&amp;A140,'Main File'!A:O,13,0),0)</f>
        <v>0</v>
      </c>
      <c r="J140" s="26">
        <f>IFERROR(+VLOOKUP("LEMIDF"&amp;A140,'Main File'!A:O,14,0),0)</f>
        <v>0</v>
      </c>
      <c r="K140" s="26">
        <f>IFERROR(+VLOOKUP("LEMIDF"&amp;A140,'Main File'!A:O,15,0),0)</f>
        <v>0</v>
      </c>
    </row>
    <row r="141" spans="1:11" x14ac:dyDescent="0.25">
      <c r="A141" s="9">
        <f t="shared" si="2"/>
        <v>43328</v>
      </c>
      <c r="B141" s="26">
        <f>IFERROR(+VLOOKUP("LEMIDF"&amp;A141,'Main File'!A:O,6,0),0)</f>
        <v>0</v>
      </c>
      <c r="C141" s="26">
        <f>IFERROR(+VLOOKUP("LEMIDF"&amp;A141,'Main File'!A:O,7,0),0)</f>
        <v>0</v>
      </c>
      <c r="D141" s="26">
        <f>IFERROR(+VLOOKUP("LEMIDF"&amp;A141,'Main File'!A:O,8,0),0)</f>
        <v>0</v>
      </c>
      <c r="E141" s="26">
        <f>IFERROR(+VLOOKUP("LEMIDF"&amp;A141,'Main File'!A:O,9,0),0)</f>
        <v>0</v>
      </c>
      <c r="F141" s="26">
        <f>IFERROR(+VLOOKUP("LEMIDF"&amp;A141,'Main File'!A:O,10,0),0)</f>
        <v>0</v>
      </c>
      <c r="G141" s="26">
        <f>IFERROR(+VLOOKUP("LEMIDF"&amp;A141,'Main File'!A:O,11,0),0)</f>
        <v>0</v>
      </c>
      <c r="H141" s="26">
        <f>IFERROR(+VLOOKUP("LEMIDF"&amp;A141,'Main File'!A:O,12,0),0)</f>
        <v>0</v>
      </c>
      <c r="I141" s="26">
        <f>IFERROR(+VLOOKUP("LEMIDF"&amp;A141,'Main File'!A:O,13,0),0)</f>
        <v>0</v>
      </c>
      <c r="J141" s="26">
        <f>IFERROR(+VLOOKUP("LEMIDF"&amp;A141,'Main File'!A:O,14,0),0)</f>
        <v>0</v>
      </c>
      <c r="K141" s="26">
        <f>IFERROR(+VLOOKUP("LEMIDF"&amp;A141,'Main File'!A:O,15,0),0)</f>
        <v>0</v>
      </c>
    </row>
    <row r="142" spans="1:11" x14ac:dyDescent="0.25">
      <c r="A142" s="9">
        <f t="shared" si="2"/>
        <v>43329</v>
      </c>
      <c r="B142" s="26">
        <f>IFERROR(+VLOOKUP("LEMIDF"&amp;A142,'Main File'!A:O,6,0),0)</f>
        <v>0</v>
      </c>
      <c r="C142" s="26">
        <f>IFERROR(+VLOOKUP("LEMIDF"&amp;A142,'Main File'!A:O,7,0),0)</f>
        <v>0</v>
      </c>
      <c r="D142" s="26">
        <f>IFERROR(+VLOOKUP("LEMIDF"&amp;A142,'Main File'!A:O,8,0),0)</f>
        <v>0</v>
      </c>
      <c r="E142" s="26">
        <f>IFERROR(+VLOOKUP("LEMIDF"&amp;A142,'Main File'!A:O,9,0),0)</f>
        <v>0</v>
      </c>
      <c r="F142" s="26">
        <f>IFERROR(+VLOOKUP("LEMIDF"&amp;A142,'Main File'!A:O,10,0),0)</f>
        <v>0</v>
      </c>
      <c r="G142" s="26">
        <f>IFERROR(+VLOOKUP("LEMIDF"&amp;A142,'Main File'!A:O,11,0),0)</f>
        <v>0</v>
      </c>
      <c r="H142" s="26">
        <f>IFERROR(+VLOOKUP("LEMIDF"&amp;A142,'Main File'!A:O,12,0),0)</f>
        <v>0</v>
      </c>
      <c r="I142" s="26">
        <f>IFERROR(+VLOOKUP("LEMIDF"&amp;A142,'Main File'!A:O,13,0),0)</f>
        <v>0</v>
      </c>
      <c r="J142" s="26">
        <f>IFERROR(+VLOOKUP("LEMIDF"&amp;A142,'Main File'!A:O,14,0),0)</f>
        <v>0</v>
      </c>
      <c r="K142" s="26">
        <f>IFERROR(+VLOOKUP("LEMIDF"&amp;A142,'Main File'!A:O,15,0),0)</f>
        <v>0</v>
      </c>
    </row>
    <row r="143" spans="1:11" x14ac:dyDescent="0.25">
      <c r="A143" s="9">
        <f t="shared" si="2"/>
        <v>43330</v>
      </c>
      <c r="B143" s="26">
        <f>IFERROR(+VLOOKUP("LEMIDF"&amp;A143,'Main File'!A:O,6,0),0)</f>
        <v>0</v>
      </c>
      <c r="C143" s="26">
        <f>IFERROR(+VLOOKUP("LEMIDF"&amp;A143,'Main File'!A:O,7,0),0)</f>
        <v>0</v>
      </c>
      <c r="D143" s="26">
        <f>IFERROR(+VLOOKUP("LEMIDF"&amp;A143,'Main File'!A:O,8,0),0)</f>
        <v>0</v>
      </c>
      <c r="E143" s="26">
        <f>IFERROR(+VLOOKUP("LEMIDF"&amp;A143,'Main File'!A:O,9,0),0)</f>
        <v>0</v>
      </c>
      <c r="F143" s="26">
        <f>IFERROR(+VLOOKUP("LEMIDF"&amp;A143,'Main File'!A:O,10,0),0)</f>
        <v>0</v>
      </c>
      <c r="G143" s="26">
        <f>IFERROR(+VLOOKUP("LEMIDF"&amp;A143,'Main File'!A:O,11,0),0)</f>
        <v>0</v>
      </c>
      <c r="H143" s="26">
        <f>IFERROR(+VLOOKUP("LEMIDF"&amp;A143,'Main File'!A:O,12,0),0)</f>
        <v>0</v>
      </c>
      <c r="I143" s="26">
        <f>IFERROR(+VLOOKUP("LEMIDF"&amp;A143,'Main File'!A:O,13,0),0)</f>
        <v>0</v>
      </c>
      <c r="J143" s="26">
        <f>IFERROR(+VLOOKUP("LEMIDF"&amp;A143,'Main File'!A:O,14,0),0)</f>
        <v>0</v>
      </c>
      <c r="K143" s="26">
        <f>IFERROR(+VLOOKUP("LEMIDF"&amp;A143,'Main File'!A:O,15,0),0)</f>
        <v>0</v>
      </c>
    </row>
    <row r="144" spans="1:11" x14ac:dyDescent="0.25">
      <c r="A144" s="9">
        <f t="shared" si="2"/>
        <v>43331</v>
      </c>
      <c r="B144" s="26">
        <f>IFERROR(+VLOOKUP("LEMIDF"&amp;A144,'Main File'!A:O,6,0),0)</f>
        <v>0</v>
      </c>
      <c r="C144" s="26">
        <f>IFERROR(+VLOOKUP("LEMIDF"&amp;A144,'Main File'!A:O,7,0),0)</f>
        <v>0</v>
      </c>
      <c r="D144" s="26">
        <f>IFERROR(+VLOOKUP("LEMIDF"&amp;A144,'Main File'!A:O,8,0),0)</f>
        <v>0</v>
      </c>
      <c r="E144" s="26">
        <f>IFERROR(+VLOOKUP("LEMIDF"&amp;A144,'Main File'!A:O,9,0),0)</f>
        <v>0</v>
      </c>
      <c r="F144" s="26">
        <f>IFERROR(+VLOOKUP("LEMIDF"&amp;A144,'Main File'!A:O,10,0),0)</f>
        <v>0</v>
      </c>
      <c r="G144" s="26">
        <f>IFERROR(+VLOOKUP("LEMIDF"&amp;A144,'Main File'!A:O,11,0),0)</f>
        <v>0</v>
      </c>
      <c r="H144" s="26">
        <f>IFERROR(+VLOOKUP("LEMIDF"&amp;A144,'Main File'!A:O,12,0),0)</f>
        <v>0</v>
      </c>
      <c r="I144" s="26">
        <f>IFERROR(+VLOOKUP("LEMIDF"&amp;A144,'Main File'!A:O,13,0),0)</f>
        <v>0</v>
      </c>
      <c r="J144" s="26">
        <f>IFERROR(+VLOOKUP("LEMIDF"&amp;A144,'Main File'!A:O,14,0),0)</f>
        <v>0</v>
      </c>
      <c r="K144" s="26">
        <f>IFERROR(+VLOOKUP("LEMIDF"&amp;A144,'Main File'!A:O,15,0),0)</f>
        <v>0</v>
      </c>
    </row>
    <row r="145" spans="1:11" x14ac:dyDescent="0.25">
      <c r="A145" s="9">
        <f t="shared" si="2"/>
        <v>43332</v>
      </c>
      <c r="B145" s="26">
        <f>IFERROR(+VLOOKUP("LEMIDF"&amp;A145,'Main File'!A:O,6,0),0)</f>
        <v>0</v>
      </c>
      <c r="C145" s="26">
        <f>IFERROR(+VLOOKUP("LEMIDF"&amp;A145,'Main File'!A:O,7,0),0)</f>
        <v>0</v>
      </c>
      <c r="D145" s="26">
        <f>IFERROR(+VLOOKUP("LEMIDF"&amp;A145,'Main File'!A:O,8,0),0)</f>
        <v>0</v>
      </c>
      <c r="E145" s="26">
        <f>IFERROR(+VLOOKUP("LEMIDF"&amp;A145,'Main File'!A:O,9,0),0)</f>
        <v>0</v>
      </c>
      <c r="F145" s="26">
        <f>IFERROR(+VLOOKUP("LEMIDF"&amp;A145,'Main File'!A:O,10,0),0)</f>
        <v>0</v>
      </c>
      <c r="G145" s="26">
        <f>IFERROR(+VLOOKUP("LEMIDF"&amp;A145,'Main File'!A:O,11,0),0)</f>
        <v>0</v>
      </c>
      <c r="H145" s="26">
        <f>IFERROR(+VLOOKUP("LEMIDF"&amp;A145,'Main File'!A:O,12,0),0)</f>
        <v>0</v>
      </c>
      <c r="I145" s="26">
        <f>IFERROR(+VLOOKUP("LEMIDF"&amp;A145,'Main File'!A:O,13,0),0)</f>
        <v>0</v>
      </c>
      <c r="J145" s="26">
        <f>IFERROR(+VLOOKUP("LEMIDF"&amp;A145,'Main File'!A:O,14,0),0)</f>
        <v>0</v>
      </c>
      <c r="K145" s="26">
        <f>IFERROR(+VLOOKUP("LEMIDF"&amp;A145,'Main File'!A:O,15,0),0)</f>
        <v>0</v>
      </c>
    </row>
    <row r="146" spans="1:11" x14ac:dyDescent="0.25">
      <c r="A146" s="9">
        <f t="shared" si="2"/>
        <v>43333</v>
      </c>
      <c r="B146" s="26">
        <f>IFERROR(+VLOOKUP("LEMIDF"&amp;A146,'Main File'!A:O,6,0),0)</f>
        <v>0</v>
      </c>
      <c r="C146" s="26">
        <f>IFERROR(+VLOOKUP("LEMIDF"&amp;A146,'Main File'!A:O,7,0),0)</f>
        <v>0</v>
      </c>
      <c r="D146" s="26">
        <f>IFERROR(+VLOOKUP("LEMIDF"&amp;A146,'Main File'!A:O,8,0),0)</f>
        <v>0</v>
      </c>
      <c r="E146" s="26">
        <f>IFERROR(+VLOOKUP("LEMIDF"&amp;A146,'Main File'!A:O,9,0),0)</f>
        <v>0</v>
      </c>
      <c r="F146" s="26">
        <f>IFERROR(+VLOOKUP("LEMIDF"&amp;A146,'Main File'!A:O,10,0),0)</f>
        <v>0</v>
      </c>
      <c r="G146" s="26">
        <f>IFERROR(+VLOOKUP("LEMIDF"&amp;A146,'Main File'!A:O,11,0),0)</f>
        <v>0</v>
      </c>
      <c r="H146" s="26">
        <f>IFERROR(+VLOOKUP("LEMIDF"&amp;A146,'Main File'!A:O,12,0),0)</f>
        <v>0</v>
      </c>
      <c r="I146" s="26">
        <f>IFERROR(+VLOOKUP("LEMIDF"&amp;A146,'Main File'!A:O,13,0),0)</f>
        <v>0</v>
      </c>
      <c r="J146" s="26">
        <f>IFERROR(+VLOOKUP("LEMIDF"&amp;A146,'Main File'!A:O,14,0),0)</f>
        <v>0</v>
      </c>
      <c r="K146" s="26">
        <f>IFERROR(+VLOOKUP("LEMIDF"&amp;A146,'Main File'!A:O,15,0),0)</f>
        <v>0</v>
      </c>
    </row>
    <row r="147" spans="1:11" x14ac:dyDescent="0.25">
      <c r="A147" s="9">
        <f t="shared" si="2"/>
        <v>43334</v>
      </c>
      <c r="B147" s="26">
        <f>IFERROR(+VLOOKUP("LEMIDF"&amp;A147,'Main File'!A:O,6,0),0)</f>
        <v>0</v>
      </c>
      <c r="C147" s="26">
        <f>IFERROR(+VLOOKUP("LEMIDF"&amp;A147,'Main File'!A:O,7,0),0)</f>
        <v>0</v>
      </c>
      <c r="D147" s="26">
        <f>IFERROR(+VLOOKUP("LEMIDF"&amp;A147,'Main File'!A:O,8,0),0)</f>
        <v>0</v>
      </c>
      <c r="E147" s="26">
        <f>IFERROR(+VLOOKUP("LEMIDF"&amp;A147,'Main File'!A:O,9,0),0)</f>
        <v>0</v>
      </c>
      <c r="F147" s="26">
        <f>IFERROR(+VLOOKUP("LEMIDF"&amp;A147,'Main File'!A:O,10,0),0)</f>
        <v>0</v>
      </c>
      <c r="G147" s="26">
        <f>IFERROR(+VLOOKUP("LEMIDF"&amp;A147,'Main File'!A:O,11,0),0)</f>
        <v>0</v>
      </c>
      <c r="H147" s="26">
        <f>IFERROR(+VLOOKUP("LEMIDF"&amp;A147,'Main File'!A:O,12,0),0)</f>
        <v>0</v>
      </c>
      <c r="I147" s="26">
        <f>IFERROR(+VLOOKUP("LEMIDF"&amp;A147,'Main File'!A:O,13,0),0)</f>
        <v>0</v>
      </c>
      <c r="J147" s="26">
        <f>IFERROR(+VLOOKUP("LEMIDF"&amp;A147,'Main File'!A:O,14,0),0)</f>
        <v>0</v>
      </c>
      <c r="K147" s="26">
        <f>IFERROR(+VLOOKUP("LEMIDF"&amp;A147,'Main File'!A:O,15,0),0)</f>
        <v>0</v>
      </c>
    </row>
    <row r="148" spans="1:11" x14ac:dyDescent="0.25">
      <c r="A148" s="9">
        <f t="shared" si="2"/>
        <v>43335</v>
      </c>
      <c r="B148" s="26">
        <f>IFERROR(+VLOOKUP("LEMIDF"&amp;A148,'Main File'!A:O,6,0),0)</f>
        <v>0</v>
      </c>
      <c r="C148" s="26">
        <f>IFERROR(+VLOOKUP("LEMIDF"&amp;A148,'Main File'!A:O,7,0),0)</f>
        <v>0</v>
      </c>
      <c r="D148" s="26">
        <f>IFERROR(+VLOOKUP("LEMIDF"&amp;A148,'Main File'!A:O,8,0),0)</f>
        <v>0</v>
      </c>
      <c r="E148" s="26">
        <f>IFERROR(+VLOOKUP("LEMIDF"&amp;A148,'Main File'!A:O,9,0),0)</f>
        <v>0</v>
      </c>
      <c r="F148" s="26">
        <f>IFERROR(+VLOOKUP("LEMIDF"&amp;A148,'Main File'!A:O,10,0),0)</f>
        <v>0</v>
      </c>
      <c r="G148" s="26">
        <f>IFERROR(+VLOOKUP("LEMIDF"&amp;A148,'Main File'!A:O,11,0),0)</f>
        <v>0</v>
      </c>
      <c r="H148" s="26">
        <f>IFERROR(+VLOOKUP("LEMIDF"&amp;A148,'Main File'!A:O,12,0),0)</f>
        <v>0</v>
      </c>
      <c r="I148" s="26">
        <f>IFERROR(+VLOOKUP("LEMIDF"&amp;A148,'Main File'!A:O,13,0),0)</f>
        <v>0</v>
      </c>
      <c r="J148" s="26">
        <f>IFERROR(+VLOOKUP("LEMIDF"&amp;A148,'Main File'!A:O,14,0),0)</f>
        <v>0</v>
      </c>
      <c r="K148" s="26">
        <f>IFERROR(+VLOOKUP("LEMIDF"&amp;A148,'Main File'!A:O,15,0),0)</f>
        <v>0</v>
      </c>
    </row>
    <row r="149" spans="1:11" x14ac:dyDescent="0.25">
      <c r="A149" s="9">
        <f t="shared" si="2"/>
        <v>43336</v>
      </c>
      <c r="B149" s="26">
        <f>IFERROR(+VLOOKUP("LEMIDF"&amp;A149,'Main File'!A:O,6,0),0)</f>
        <v>0</v>
      </c>
      <c r="C149" s="26">
        <f>IFERROR(+VLOOKUP("LEMIDF"&amp;A149,'Main File'!A:O,7,0),0)</f>
        <v>0</v>
      </c>
      <c r="D149" s="26">
        <f>IFERROR(+VLOOKUP("LEMIDF"&amp;A149,'Main File'!A:O,8,0),0)</f>
        <v>0</v>
      </c>
      <c r="E149" s="26">
        <f>IFERROR(+VLOOKUP("LEMIDF"&amp;A149,'Main File'!A:O,9,0),0)</f>
        <v>0</v>
      </c>
      <c r="F149" s="26">
        <f>IFERROR(+VLOOKUP("LEMIDF"&amp;A149,'Main File'!A:O,10,0),0)</f>
        <v>0</v>
      </c>
      <c r="G149" s="26">
        <f>IFERROR(+VLOOKUP("LEMIDF"&amp;A149,'Main File'!A:O,11,0),0)</f>
        <v>0</v>
      </c>
      <c r="H149" s="26">
        <f>IFERROR(+VLOOKUP("LEMIDF"&amp;A149,'Main File'!A:O,12,0),0)</f>
        <v>0</v>
      </c>
      <c r="I149" s="26">
        <f>IFERROR(+VLOOKUP("LEMIDF"&amp;A149,'Main File'!A:O,13,0),0)</f>
        <v>0</v>
      </c>
      <c r="J149" s="26">
        <f>IFERROR(+VLOOKUP("LEMIDF"&amp;A149,'Main File'!A:O,14,0),0)</f>
        <v>0</v>
      </c>
      <c r="K149" s="26">
        <f>IFERROR(+VLOOKUP("LEMIDF"&amp;A149,'Main File'!A:O,15,0),0)</f>
        <v>0</v>
      </c>
    </row>
    <row r="150" spans="1:11" x14ac:dyDescent="0.25">
      <c r="A150" s="9">
        <f t="shared" si="2"/>
        <v>43337</v>
      </c>
      <c r="B150" s="26">
        <f>IFERROR(+VLOOKUP("LEMIDF"&amp;A150,'Main File'!A:O,6,0),0)</f>
        <v>0</v>
      </c>
      <c r="C150" s="26">
        <f>IFERROR(+VLOOKUP("LEMIDF"&amp;A150,'Main File'!A:O,7,0),0)</f>
        <v>0</v>
      </c>
      <c r="D150" s="26">
        <f>IFERROR(+VLOOKUP("LEMIDF"&amp;A150,'Main File'!A:O,8,0),0)</f>
        <v>0</v>
      </c>
      <c r="E150" s="26">
        <f>IFERROR(+VLOOKUP("LEMIDF"&amp;A150,'Main File'!A:O,9,0),0)</f>
        <v>0</v>
      </c>
      <c r="F150" s="26">
        <f>IFERROR(+VLOOKUP("LEMIDF"&amp;A150,'Main File'!A:O,10,0),0)</f>
        <v>0</v>
      </c>
      <c r="G150" s="26">
        <f>IFERROR(+VLOOKUP("LEMIDF"&amp;A150,'Main File'!A:O,11,0),0)</f>
        <v>0</v>
      </c>
      <c r="H150" s="26">
        <f>IFERROR(+VLOOKUP("LEMIDF"&amp;A150,'Main File'!A:O,12,0),0)</f>
        <v>0</v>
      </c>
      <c r="I150" s="26">
        <f>IFERROR(+VLOOKUP("LEMIDF"&amp;A150,'Main File'!A:O,13,0),0)</f>
        <v>0</v>
      </c>
      <c r="J150" s="26">
        <f>IFERROR(+VLOOKUP("LEMIDF"&amp;A150,'Main File'!A:O,14,0),0)</f>
        <v>0</v>
      </c>
      <c r="K150" s="26">
        <f>IFERROR(+VLOOKUP("LEMIDF"&amp;A150,'Main File'!A:O,15,0),0)</f>
        <v>0</v>
      </c>
    </row>
    <row r="151" spans="1:11" x14ac:dyDescent="0.25">
      <c r="A151" s="9">
        <f t="shared" si="2"/>
        <v>43338</v>
      </c>
      <c r="B151" s="26">
        <f>IFERROR(+VLOOKUP("LEMIDF"&amp;A151,'Main File'!A:O,6,0),0)</f>
        <v>0</v>
      </c>
      <c r="C151" s="26">
        <f>IFERROR(+VLOOKUP("LEMIDF"&amp;A151,'Main File'!A:O,7,0),0)</f>
        <v>0</v>
      </c>
      <c r="D151" s="26">
        <f>IFERROR(+VLOOKUP("LEMIDF"&amp;A151,'Main File'!A:O,8,0),0)</f>
        <v>0</v>
      </c>
      <c r="E151" s="26">
        <f>IFERROR(+VLOOKUP("LEMIDF"&amp;A151,'Main File'!A:O,9,0),0)</f>
        <v>0</v>
      </c>
      <c r="F151" s="26">
        <f>IFERROR(+VLOOKUP("LEMIDF"&amp;A151,'Main File'!A:O,10,0),0)</f>
        <v>0</v>
      </c>
      <c r="G151" s="26">
        <f>IFERROR(+VLOOKUP("LEMIDF"&amp;A151,'Main File'!A:O,11,0),0)</f>
        <v>0</v>
      </c>
      <c r="H151" s="26">
        <f>IFERROR(+VLOOKUP("LEMIDF"&amp;A151,'Main File'!A:O,12,0),0)</f>
        <v>0</v>
      </c>
      <c r="I151" s="26">
        <f>IFERROR(+VLOOKUP("LEMIDF"&amp;A151,'Main File'!A:O,13,0),0)</f>
        <v>0</v>
      </c>
      <c r="J151" s="26">
        <f>IFERROR(+VLOOKUP("LEMIDF"&amp;A151,'Main File'!A:O,14,0),0)</f>
        <v>0</v>
      </c>
      <c r="K151" s="26">
        <f>IFERROR(+VLOOKUP("LEMIDF"&amp;A151,'Main File'!A:O,15,0),0)</f>
        <v>0</v>
      </c>
    </row>
    <row r="152" spans="1:11" x14ac:dyDescent="0.25">
      <c r="A152" s="9">
        <f t="shared" si="2"/>
        <v>43339</v>
      </c>
      <c r="B152" s="26">
        <f>IFERROR(+VLOOKUP("LEMIDF"&amp;A152,'Main File'!A:O,6,0),0)</f>
        <v>0</v>
      </c>
      <c r="C152" s="26">
        <f>IFERROR(+VLOOKUP("LEMIDF"&amp;A152,'Main File'!A:O,7,0),0)</f>
        <v>0</v>
      </c>
      <c r="D152" s="26">
        <f>IFERROR(+VLOOKUP("LEMIDF"&amp;A152,'Main File'!A:O,8,0),0)</f>
        <v>0</v>
      </c>
      <c r="E152" s="26">
        <f>IFERROR(+VLOOKUP("LEMIDF"&amp;A152,'Main File'!A:O,9,0),0)</f>
        <v>0</v>
      </c>
      <c r="F152" s="26">
        <f>IFERROR(+VLOOKUP("LEMIDF"&amp;A152,'Main File'!A:O,10,0),0)</f>
        <v>0</v>
      </c>
      <c r="G152" s="26">
        <f>IFERROR(+VLOOKUP("LEMIDF"&amp;A152,'Main File'!A:O,11,0),0)</f>
        <v>0</v>
      </c>
      <c r="H152" s="26">
        <f>IFERROR(+VLOOKUP("LEMIDF"&amp;A152,'Main File'!A:O,12,0),0)</f>
        <v>0</v>
      </c>
      <c r="I152" s="26">
        <f>IFERROR(+VLOOKUP("LEMIDF"&amp;A152,'Main File'!A:O,13,0),0)</f>
        <v>0</v>
      </c>
      <c r="J152" s="26">
        <f>IFERROR(+VLOOKUP("LEMIDF"&amp;A152,'Main File'!A:O,14,0),0)</f>
        <v>0</v>
      </c>
      <c r="K152" s="26">
        <f>IFERROR(+VLOOKUP("LEMIDF"&amp;A152,'Main File'!A:O,15,0),0)</f>
        <v>0</v>
      </c>
    </row>
    <row r="153" spans="1:11" x14ac:dyDescent="0.25">
      <c r="A153" s="9">
        <f t="shared" si="2"/>
        <v>43340</v>
      </c>
      <c r="B153" s="26">
        <f>IFERROR(+VLOOKUP("LEMIDF"&amp;A153,'Main File'!A:O,6,0),0)</f>
        <v>0</v>
      </c>
      <c r="C153" s="26">
        <f>IFERROR(+VLOOKUP("LEMIDF"&amp;A153,'Main File'!A:O,7,0),0)</f>
        <v>0</v>
      </c>
      <c r="D153" s="26">
        <f>IFERROR(+VLOOKUP("LEMIDF"&amp;A153,'Main File'!A:O,8,0),0)</f>
        <v>0</v>
      </c>
      <c r="E153" s="26">
        <f>IFERROR(+VLOOKUP("LEMIDF"&amp;A153,'Main File'!A:O,9,0),0)</f>
        <v>0</v>
      </c>
      <c r="F153" s="26">
        <f>IFERROR(+VLOOKUP("LEMIDF"&amp;A153,'Main File'!A:O,10,0),0)</f>
        <v>0</v>
      </c>
      <c r="G153" s="26">
        <f>IFERROR(+VLOOKUP("LEMIDF"&amp;A153,'Main File'!A:O,11,0),0)</f>
        <v>0</v>
      </c>
      <c r="H153" s="26">
        <f>IFERROR(+VLOOKUP("LEMIDF"&amp;A153,'Main File'!A:O,12,0),0)</f>
        <v>0</v>
      </c>
      <c r="I153" s="26">
        <f>IFERROR(+VLOOKUP("LEMIDF"&amp;A153,'Main File'!A:O,13,0),0)</f>
        <v>0</v>
      </c>
      <c r="J153" s="26">
        <f>IFERROR(+VLOOKUP("LEMIDF"&amp;A153,'Main File'!A:O,14,0),0)</f>
        <v>0</v>
      </c>
      <c r="K153" s="26">
        <f>IFERROR(+VLOOKUP("LEMIDF"&amp;A153,'Main File'!A:O,15,0),0)</f>
        <v>0</v>
      </c>
    </row>
    <row r="154" spans="1:11" x14ac:dyDescent="0.25">
      <c r="A154" s="9">
        <f t="shared" si="2"/>
        <v>43341</v>
      </c>
      <c r="B154" s="26">
        <f>IFERROR(+VLOOKUP("LEMIDF"&amp;A154,'Main File'!A:O,6,0),0)</f>
        <v>0</v>
      </c>
      <c r="C154" s="26">
        <f>IFERROR(+VLOOKUP("LEMIDF"&amp;A154,'Main File'!A:O,7,0),0)</f>
        <v>0</v>
      </c>
      <c r="D154" s="26">
        <f>IFERROR(+VLOOKUP("LEMIDF"&amp;A154,'Main File'!A:O,8,0),0)</f>
        <v>0</v>
      </c>
      <c r="E154" s="26">
        <f>IFERROR(+VLOOKUP("LEMIDF"&amp;A154,'Main File'!A:O,9,0),0)</f>
        <v>0</v>
      </c>
      <c r="F154" s="26">
        <f>IFERROR(+VLOOKUP("LEMIDF"&amp;A154,'Main File'!A:O,10,0),0)</f>
        <v>0</v>
      </c>
      <c r="G154" s="26">
        <f>IFERROR(+VLOOKUP("LEMIDF"&amp;A154,'Main File'!A:O,11,0),0)</f>
        <v>0</v>
      </c>
      <c r="H154" s="26">
        <f>IFERROR(+VLOOKUP("LEMIDF"&amp;A154,'Main File'!A:O,12,0),0)</f>
        <v>0</v>
      </c>
      <c r="I154" s="26">
        <f>IFERROR(+VLOOKUP("LEMIDF"&amp;A154,'Main File'!A:O,13,0),0)</f>
        <v>0</v>
      </c>
      <c r="J154" s="26">
        <f>IFERROR(+VLOOKUP("LEMIDF"&amp;A154,'Main File'!A:O,14,0),0)</f>
        <v>0</v>
      </c>
      <c r="K154" s="26">
        <f>IFERROR(+VLOOKUP("LEMIDF"&amp;A154,'Main File'!A:O,15,0),0)</f>
        <v>0</v>
      </c>
    </row>
    <row r="155" spans="1:11" x14ac:dyDescent="0.25">
      <c r="A155" s="9">
        <f t="shared" si="2"/>
        <v>43342</v>
      </c>
      <c r="B155" s="26">
        <f>IFERROR(+VLOOKUP("LEMIDF"&amp;A155,'Main File'!A:O,6,0),0)</f>
        <v>0</v>
      </c>
      <c r="C155" s="26">
        <f>IFERROR(+VLOOKUP("LEMIDF"&amp;A155,'Main File'!A:O,7,0),0)</f>
        <v>0</v>
      </c>
      <c r="D155" s="26">
        <f>IFERROR(+VLOOKUP("LEMIDF"&amp;A155,'Main File'!A:O,8,0),0)</f>
        <v>0</v>
      </c>
      <c r="E155" s="26">
        <f>IFERROR(+VLOOKUP("LEMIDF"&amp;A155,'Main File'!A:O,9,0),0)</f>
        <v>0</v>
      </c>
      <c r="F155" s="26">
        <f>IFERROR(+VLOOKUP("LEMIDF"&amp;A155,'Main File'!A:O,10,0),0)</f>
        <v>0</v>
      </c>
      <c r="G155" s="26">
        <f>IFERROR(+VLOOKUP("LEMIDF"&amp;A155,'Main File'!A:O,11,0),0)</f>
        <v>0</v>
      </c>
      <c r="H155" s="26">
        <f>IFERROR(+VLOOKUP("LEMIDF"&amp;A155,'Main File'!A:O,12,0),0)</f>
        <v>0</v>
      </c>
      <c r="I155" s="26">
        <f>IFERROR(+VLOOKUP("LEMIDF"&amp;A155,'Main File'!A:O,13,0),0)</f>
        <v>0</v>
      </c>
      <c r="J155" s="26">
        <f>IFERROR(+VLOOKUP("LEMIDF"&amp;A155,'Main File'!A:O,14,0),0)</f>
        <v>0</v>
      </c>
      <c r="K155" s="26">
        <f>IFERROR(+VLOOKUP("LEMIDF"&amp;A155,'Main File'!A:O,15,0),0)</f>
        <v>0</v>
      </c>
    </row>
    <row r="156" spans="1:11" x14ac:dyDescent="0.25">
      <c r="A156" s="9">
        <f t="shared" si="2"/>
        <v>43343</v>
      </c>
      <c r="B156" s="26">
        <f>IFERROR(+VLOOKUP("LEMIDF"&amp;A156,'Main File'!A:O,6,0),0)</f>
        <v>0</v>
      </c>
      <c r="C156" s="26">
        <f>IFERROR(+VLOOKUP("LEMIDF"&amp;A156,'Main File'!A:O,7,0),0)</f>
        <v>0</v>
      </c>
      <c r="D156" s="26">
        <f>IFERROR(+VLOOKUP("LEMIDF"&amp;A156,'Main File'!A:O,8,0),0)</f>
        <v>0</v>
      </c>
      <c r="E156" s="26">
        <f>IFERROR(+VLOOKUP("LEMIDF"&amp;A156,'Main File'!A:O,9,0),0)</f>
        <v>0</v>
      </c>
      <c r="F156" s="26">
        <f>IFERROR(+VLOOKUP("LEMIDF"&amp;A156,'Main File'!A:O,10,0),0)</f>
        <v>0</v>
      </c>
      <c r="G156" s="26">
        <f>IFERROR(+VLOOKUP("LEMIDF"&amp;A156,'Main File'!A:O,11,0),0)</f>
        <v>0</v>
      </c>
      <c r="H156" s="26">
        <f>IFERROR(+VLOOKUP("LEMIDF"&amp;A156,'Main File'!A:O,12,0),0)</f>
        <v>0</v>
      </c>
      <c r="I156" s="26">
        <f>IFERROR(+VLOOKUP("LEMIDF"&amp;A156,'Main File'!A:O,13,0),0)</f>
        <v>0</v>
      </c>
      <c r="J156" s="26">
        <f>IFERROR(+VLOOKUP("LEMIDF"&amp;A156,'Main File'!A:O,14,0),0)</f>
        <v>0</v>
      </c>
      <c r="K156" s="26">
        <f>IFERROR(+VLOOKUP("LEMIDF"&amp;A156,'Main File'!A:O,15,0),0)</f>
        <v>0</v>
      </c>
    </row>
    <row r="157" spans="1:11" x14ac:dyDescent="0.25">
      <c r="A157" s="9">
        <f t="shared" si="2"/>
        <v>43344</v>
      </c>
      <c r="B157" s="26">
        <f>IFERROR(+VLOOKUP("LEMIDF"&amp;A157,'Main File'!A:O,6,0),0)</f>
        <v>0</v>
      </c>
      <c r="C157" s="26">
        <f>IFERROR(+VLOOKUP("LEMIDF"&amp;A157,'Main File'!A:O,7,0),0)</f>
        <v>0</v>
      </c>
      <c r="D157" s="26">
        <f>IFERROR(+VLOOKUP("LEMIDF"&amp;A157,'Main File'!A:O,8,0),0)</f>
        <v>0</v>
      </c>
      <c r="E157" s="26">
        <f>IFERROR(+VLOOKUP("LEMIDF"&amp;A157,'Main File'!A:O,9,0),0)</f>
        <v>0</v>
      </c>
      <c r="F157" s="26">
        <f>IFERROR(+VLOOKUP("LEMIDF"&amp;A157,'Main File'!A:O,10,0),0)</f>
        <v>0</v>
      </c>
      <c r="G157" s="26">
        <f>IFERROR(+VLOOKUP("LEMIDF"&amp;A157,'Main File'!A:O,11,0),0)</f>
        <v>0</v>
      </c>
      <c r="H157" s="26">
        <f>IFERROR(+VLOOKUP("LEMIDF"&amp;A157,'Main File'!A:O,12,0),0)</f>
        <v>0</v>
      </c>
      <c r="I157" s="26">
        <f>IFERROR(+VLOOKUP("LEMIDF"&amp;A157,'Main File'!A:O,13,0),0)</f>
        <v>0</v>
      </c>
      <c r="J157" s="26">
        <f>IFERROR(+VLOOKUP("LEMIDF"&amp;A157,'Main File'!A:O,14,0),0)</f>
        <v>0</v>
      </c>
      <c r="K157" s="26">
        <f>IFERROR(+VLOOKUP("LEMIDF"&amp;A157,'Main File'!A:O,15,0),0)</f>
        <v>0</v>
      </c>
    </row>
    <row r="158" spans="1:11" x14ac:dyDescent="0.25">
      <c r="A158" s="9">
        <f t="shared" si="2"/>
        <v>43345</v>
      </c>
      <c r="B158" s="26">
        <f>IFERROR(+VLOOKUP("LEMIDF"&amp;A158,'Main File'!A:O,6,0),0)</f>
        <v>0</v>
      </c>
      <c r="C158" s="26">
        <f>IFERROR(+VLOOKUP("LEMIDF"&amp;A158,'Main File'!A:O,7,0),0)</f>
        <v>0</v>
      </c>
      <c r="D158" s="26">
        <f>IFERROR(+VLOOKUP("LEMIDF"&amp;A158,'Main File'!A:O,8,0),0)</f>
        <v>0</v>
      </c>
      <c r="E158" s="26">
        <f>IFERROR(+VLOOKUP("LEMIDF"&amp;A158,'Main File'!A:O,9,0),0)</f>
        <v>0</v>
      </c>
      <c r="F158" s="26">
        <f>IFERROR(+VLOOKUP("LEMIDF"&amp;A158,'Main File'!A:O,10,0),0)</f>
        <v>0</v>
      </c>
      <c r="G158" s="26">
        <f>IFERROR(+VLOOKUP("LEMIDF"&amp;A158,'Main File'!A:O,11,0),0)</f>
        <v>0</v>
      </c>
      <c r="H158" s="26">
        <f>IFERROR(+VLOOKUP("LEMIDF"&amp;A158,'Main File'!A:O,12,0),0)</f>
        <v>0</v>
      </c>
      <c r="I158" s="26">
        <f>IFERROR(+VLOOKUP("LEMIDF"&amp;A158,'Main File'!A:O,13,0),0)</f>
        <v>0</v>
      </c>
      <c r="J158" s="26">
        <f>IFERROR(+VLOOKUP("LEMIDF"&amp;A158,'Main File'!A:O,14,0),0)</f>
        <v>0</v>
      </c>
      <c r="K158" s="26">
        <f>IFERROR(+VLOOKUP("LEMIDF"&amp;A158,'Main File'!A:O,15,0),0)</f>
        <v>0</v>
      </c>
    </row>
    <row r="159" spans="1:11" x14ac:dyDescent="0.25">
      <c r="A159" s="9">
        <f t="shared" si="2"/>
        <v>43346</v>
      </c>
      <c r="B159" s="26">
        <f>IFERROR(+VLOOKUP("LEMIDF"&amp;A159,'Main File'!A:O,6,0),0)</f>
        <v>0</v>
      </c>
      <c r="C159" s="26">
        <f>IFERROR(+VLOOKUP("LEMIDF"&amp;A159,'Main File'!A:O,7,0),0)</f>
        <v>0</v>
      </c>
      <c r="D159" s="26">
        <f>IFERROR(+VLOOKUP("LEMIDF"&amp;A159,'Main File'!A:O,8,0),0)</f>
        <v>0</v>
      </c>
      <c r="E159" s="26">
        <f>IFERROR(+VLOOKUP("LEMIDF"&amp;A159,'Main File'!A:O,9,0),0)</f>
        <v>0</v>
      </c>
      <c r="F159" s="26">
        <f>IFERROR(+VLOOKUP("LEMIDF"&amp;A159,'Main File'!A:O,10,0),0)</f>
        <v>0</v>
      </c>
      <c r="G159" s="26">
        <f>IFERROR(+VLOOKUP("LEMIDF"&amp;A159,'Main File'!A:O,11,0),0)</f>
        <v>0</v>
      </c>
      <c r="H159" s="26">
        <f>IFERROR(+VLOOKUP("LEMIDF"&amp;A159,'Main File'!A:O,12,0),0)</f>
        <v>0</v>
      </c>
      <c r="I159" s="26">
        <f>IFERROR(+VLOOKUP("LEMIDF"&amp;A159,'Main File'!A:O,13,0),0)</f>
        <v>0</v>
      </c>
      <c r="J159" s="26">
        <f>IFERROR(+VLOOKUP("LEMIDF"&amp;A159,'Main File'!A:O,14,0),0)</f>
        <v>0</v>
      </c>
      <c r="K159" s="26">
        <f>IFERROR(+VLOOKUP("LEMIDF"&amp;A159,'Main File'!A:O,15,0),0)</f>
        <v>0</v>
      </c>
    </row>
    <row r="160" spans="1:11" x14ac:dyDescent="0.25">
      <c r="A160" s="9">
        <f t="shared" si="2"/>
        <v>43347</v>
      </c>
      <c r="B160" s="26">
        <f>IFERROR(+VLOOKUP("LEMIDF"&amp;A160,'Main File'!A:O,6,0),0)</f>
        <v>0</v>
      </c>
      <c r="C160" s="26">
        <f>IFERROR(+VLOOKUP("LEMIDF"&amp;A160,'Main File'!A:O,7,0),0)</f>
        <v>0</v>
      </c>
      <c r="D160" s="26">
        <f>IFERROR(+VLOOKUP("LEMIDF"&amp;A160,'Main File'!A:O,8,0),0)</f>
        <v>0</v>
      </c>
      <c r="E160" s="26">
        <f>IFERROR(+VLOOKUP("LEMIDF"&amp;A160,'Main File'!A:O,9,0),0)</f>
        <v>0</v>
      </c>
      <c r="F160" s="26">
        <f>IFERROR(+VLOOKUP("LEMIDF"&amp;A160,'Main File'!A:O,10,0),0)</f>
        <v>0</v>
      </c>
      <c r="G160" s="26">
        <f>IFERROR(+VLOOKUP("LEMIDF"&amp;A160,'Main File'!A:O,11,0),0)</f>
        <v>0</v>
      </c>
      <c r="H160" s="26">
        <f>IFERROR(+VLOOKUP("LEMIDF"&amp;A160,'Main File'!A:O,12,0),0)</f>
        <v>0</v>
      </c>
      <c r="I160" s="26">
        <f>IFERROR(+VLOOKUP("LEMIDF"&amp;A160,'Main File'!A:O,13,0),0)</f>
        <v>0</v>
      </c>
      <c r="J160" s="26">
        <f>IFERROR(+VLOOKUP("LEMIDF"&amp;A160,'Main File'!A:O,14,0),0)</f>
        <v>0</v>
      </c>
      <c r="K160" s="26">
        <f>IFERROR(+VLOOKUP("LEMIDF"&amp;A160,'Main File'!A:O,15,0),0)</f>
        <v>0</v>
      </c>
    </row>
    <row r="161" spans="1:11" x14ac:dyDescent="0.25">
      <c r="A161" s="9">
        <f t="shared" si="2"/>
        <v>43348</v>
      </c>
      <c r="B161" s="26">
        <f>IFERROR(+VLOOKUP("LEMIDF"&amp;A161,'Main File'!A:O,6,0),0)</f>
        <v>0</v>
      </c>
      <c r="C161" s="26">
        <f>IFERROR(+VLOOKUP("LEMIDF"&amp;A161,'Main File'!A:O,7,0),0)</f>
        <v>0</v>
      </c>
      <c r="D161" s="26">
        <f>IFERROR(+VLOOKUP("LEMIDF"&amp;A161,'Main File'!A:O,8,0),0)</f>
        <v>0</v>
      </c>
      <c r="E161" s="26">
        <f>IFERROR(+VLOOKUP("LEMIDF"&amp;A161,'Main File'!A:O,9,0),0)</f>
        <v>0</v>
      </c>
      <c r="F161" s="26">
        <f>IFERROR(+VLOOKUP("LEMIDF"&amp;A161,'Main File'!A:O,10,0),0)</f>
        <v>0</v>
      </c>
      <c r="G161" s="26">
        <f>IFERROR(+VLOOKUP("LEMIDF"&amp;A161,'Main File'!A:O,11,0),0)</f>
        <v>0</v>
      </c>
      <c r="H161" s="26">
        <f>IFERROR(+VLOOKUP("LEMIDF"&amp;A161,'Main File'!A:O,12,0),0)</f>
        <v>0</v>
      </c>
      <c r="I161" s="26">
        <f>IFERROR(+VLOOKUP("LEMIDF"&amp;A161,'Main File'!A:O,13,0),0)</f>
        <v>0</v>
      </c>
      <c r="J161" s="26">
        <f>IFERROR(+VLOOKUP("LEMIDF"&amp;A161,'Main File'!A:O,14,0),0)</f>
        <v>0</v>
      </c>
      <c r="K161" s="26">
        <f>IFERROR(+VLOOKUP("LEMIDF"&amp;A161,'Main File'!A:O,15,0),0)</f>
        <v>0</v>
      </c>
    </row>
    <row r="162" spans="1:11" x14ac:dyDescent="0.25">
      <c r="A162" s="9">
        <f t="shared" si="2"/>
        <v>43349</v>
      </c>
      <c r="B162" s="26">
        <f>IFERROR(+VLOOKUP("LEMIDF"&amp;A162,'Main File'!A:O,6,0),0)</f>
        <v>0</v>
      </c>
      <c r="C162" s="26">
        <f>IFERROR(+VLOOKUP("LEMIDF"&amp;A162,'Main File'!A:O,7,0),0)</f>
        <v>0</v>
      </c>
      <c r="D162" s="26">
        <f>IFERROR(+VLOOKUP("LEMIDF"&amp;A162,'Main File'!A:O,8,0),0)</f>
        <v>0</v>
      </c>
      <c r="E162" s="26">
        <f>IFERROR(+VLOOKUP("LEMIDF"&amp;A162,'Main File'!A:O,9,0),0)</f>
        <v>0</v>
      </c>
      <c r="F162" s="26">
        <f>IFERROR(+VLOOKUP("LEMIDF"&amp;A162,'Main File'!A:O,10,0),0)</f>
        <v>0</v>
      </c>
      <c r="G162" s="26">
        <f>IFERROR(+VLOOKUP("LEMIDF"&amp;A162,'Main File'!A:O,11,0),0)</f>
        <v>0</v>
      </c>
      <c r="H162" s="26">
        <f>IFERROR(+VLOOKUP("LEMIDF"&amp;A162,'Main File'!A:O,12,0),0)</f>
        <v>0</v>
      </c>
      <c r="I162" s="26">
        <f>IFERROR(+VLOOKUP("LEMIDF"&amp;A162,'Main File'!A:O,13,0),0)</f>
        <v>0</v>
      </c>
      <c r="J162" s="26">
        <f>IFERROR(+VLOOKUP("LEMIDF"&amp;A162,'Main File'!A:O,14,0),0)</f>
        <v>0</v>
      </c>
      <c r="K162" s="26">
        <f>IFERROR(+VLOOKUP("LEMIDF"&amp;A162,'Main File'!A:O,15,0),0)</f>
        <v>0</v>
      </c>
    </row>
    <row r="163" spans="1:11" x14ac:dyDescent="0.25">
      <c r="A163" s="9">
        <f t="shared" si="2"/>
        <v>43350</v>
      </c>
      <c r="B163" s="26">
        <f>IFERROR(+VLOOKUP("LEMIDF"&amp;A163,'Main File'!A:O,6,0),0)</f>
        <v>0</v>
      </c>
      <c r="C163" s="26">
        <f>IFERROR(+VLOOKUP("LEMIDF"&amp;A163,'Main File'!A:O,7,0),0)</f>
        <v>0</v>
      </c>
      <c r="D163" s="26">
        <f>IFERROR(+VLOOKUP("LEMIDF"&amp;A163,'Main File'!A:O,8,0),0)</f>
        <v>0</v>
      </c>
      <c r="E163" s="26">
        <f>IFERROR(+VLOOKUP("LEMIDF"&amp;A163,'Main File'!A:O,9,0),0)</f>
        <v>0</v>
      </c>
      <c r="F163" s="26">
        <f>IFERROR(+VLOOKUP("LEMIDF"&amp;A163,'Main File'!A:O,10,0),0)</f>
        <v>0</v>
      </c>
      <c r="G163" s="26">
        <f>IFERROR(+VLOOKUP("LEMIDF"&amp;A163,'Main File'!A:O,11,0),0)</f>
        <v>0</v>
      </c>
      <c r="H163" s="26">
        <f>IFERROR(+VLOOKUP("LEMIDF"&amp;A163,'Main File'!A:O,12,0),0)</f>
        <v>0</v>
      </c>
      <c r="I163" s="26">
        <f>IFERROR(+VLOOKUP("LEMIDF"&amp;A163,'Main File'!A:O,13,0),0)</f>
        <v>0</v>
      </c>
      <c r="J163" s="26">
        <f>IFERROR(+VLOOKUP("LEMIDF"&amp;A163,'Main File'!A:O,14,0),0)</f>
        <v>0</v>
      </c>
      <c r="K163" s="26">
        <f>IFERROR(+VLOOKUP("LEMIDF"&amp;A163,'Main File'!A:O,15,0),0)</f>
        <v>0</v>
      </c>
    </row>
    <row r="164" spans="1:11" x14ac:dyDescent="0.25">
      <c r="A164" s="9">
        <f t="shared" si="2"/>
        <v>43351</v>
      </c>
      <c r="B164" s="26">
        <f>IFERROR(+VLOOKUP("LEMIDF"&amp;A164,'Main File'!A:O,6,0),0)</f>
        <v>0</v>
      </c>
      <c r="C164" s="26">
        <f>IFERROR(+VLOOKUP("LEMIDF"&amp;A164,'Main File'!A:O,7,0),0)</f>
        <v>0</v>
      </c>
      <c r="D164" s="26">
        <f>IFERROR(+VLOOKUP("LEMIDF"&amp;A164,'Main File'!A:O,8,0),0)</f>
        <v>0</v>
      </c>
      <c r="E164" s="26">
        <f>IFERROR(+VLOOKUP("LEMIDF"&amp;A164,'Main File'!A:O,9,0),0)</f>
        <v>0</v>
      </c>
      <c r="F164" s="26">
        <f>IFERROR(+VLOOKUP("LEMIDF"&amp;A164,'Main File'!A:O,10,0),0)</f>
        <v>0</v>
      </c>
      <c r="G164" s="26">
        <f>IFERROR(+VLOOKUP("LEMIDF"&amp;A164,'Main File'!A:O,11,0),0)</f>
        <v>0</v>
      </c>
      <c r="H164" s="26">
        <f>IFERROR(+VLOOKUP("LEMIDF"&amp;A164,'Main File'!A:O,12,0),0)</f>
        <v>0</v>
      </c>
      <c r="I164" s="26">
        <f>IFERROR(+VLOOKUP("LEMIDF"&amp;A164,'Main File'!A:O,13,0),0)</f>
        <v>0</v>
      </c>
      <c r="J164" s="26">
        <f>IFERROR(+VLOOKUP("LEMIDF"&amp;A164,'Main File'!A:O,14,0),0)</f>
        <v>0</v>
      </c>
      <c r="K164" s="26">
        <f>IFERROR(+VLOOKUP("LEMIDF"&amp;A164,'Main File'!A:O,15,0),0)</f>
        <v>0</v>
      </c>
    </row>
    <row r="165" spans="1:11" x14ac:dyDescent="0.25">
      <c r="A165" s="9">
        <f t="shared" si="2"/>
        <v>43352</v>
      </c>
      <c r="B165" s="26">
        <f>IFERROR(+VLOOKUP("LEMIDF"&amp;A165,'Main File'!A:O,6,0),0)</f>
        <v>0</v>
      </c>
      <c r="C165" s="26">
        <f>IFERROR(+VLOOKUP("LEMIDF"&amp;A165,'Main File'!A:O,7,0),0)</f>
        <v>0</v>
      </c>
      <c r="D165" s="26">
        <f>IFERROR(+VLOOKUP("LEMIDF"&amp;A165,'Main File'!A:O,8,0),0)</f>
        <v>0</v>
      </c>
      <c r="E165" s="26">
        <f>IFERROR(+VLOOKUP("LEMIDF"&amp;A165,'Main File'!A:O,9,0),0)</f>
        <v>0</v>
      </c>
      <c r="F165" s="26">
        <f>IFERROR(+VLOOKUP("LEMIDF"&amp;A165,'Main File'!A:O,10,0),0)</f>
        <v>0</v>
      </c>
      <c r="G165" s="26">
        <f>IFERROR(+VLOOKUP("LEMIDF"&amp;A165,'Main File'!A:O,11,0),0)</f>
        <v>0</v>
      </c>
      <c r="H165" s="26">
        <f>IFERROR(+VLOOKUP("LEMIDF"&amp;A165,'Main File'!A:O,12,0),0)</f>
        <v>0</v>
      </c>
      <c r="I165" s="26">
        <f>IFERROR(+VLOOKUP("LEMIDF"&amp;A165,'Main File'!A:O,13,0),0)</f>
        <v>0</v>
      </c>
      <c r="J165" s="26">
        <f>IFERROR(+VLOOKUP("LEMIDF"&amp;A165,'Main File'!A:O,14,0),0)</f>
        <v>0</v>
      </c>
      <c r="K165" s="26">
        <f>IFERROR(+VLOOKUP("LEMIDF"&amp;A165,'Main File'!A:O,15,0),0)</f>
        <v>0</v>
      </c>
    </row>
    <row r="166" spans="1:11" x14ac:dyDescent="0.25">
      <c r="A166" s="9">
        <f t="shared" si="2"/>
        <v>43353</v>
      </c>
      <c r="B166" s="26">
        <f>IFERROR(+VLOOKUP("LEMIDF"&amp;A166,'Main File'!A:O,6,0),0)</f>
        <v>0</v>
      </c>
      <c r="C166" s="26">
        <f>IFERROR(+VLOOKUP("LEMIDF"&amp;A166,'Main File'!A:O,7,0),0)</f>
        <v>0</v>
      </c>
      <c r="D166" s="26">
        <f>IFERROR(+VLOOKUP("LEMIDF"&amp;A166,'Main File'!A:O,8,0),0)</f>
        <v>0</v>
      </c>
      <c r="E166" s="26">
        <f>IFERROR(+VLOOKUP("LEMIDF"&amp;A166,'Main File'!A:O,9,0),0)</f>
        <v>0</v>
      </c>
      <c r="F166" s="26">
        <f>IFERROR(+VLOOKUP("LEMIDF"&amp;A166,'Main File'!A:O,10,0),0)</f>
        <v>0</v>
      </c>
      <c r="G166" s="26">
        <f>IFERROR(+VLOOKUP("LEMIDF"&amp;A166,'Main File'!A:O,11,0),0)</f>
        <v>0</v>
      </c>
      <c r="H166" s="26">
        <f>IFERROR(+VLOOKUP("LEMIDF"&amp;A166,'Main File'!A:O,12,0),0)</f>
        <v>0</v>
      </c>
      <c r="I166" s="26">
        <f>IFERROR(+VLOOKUP("LEMIDF"&amp;A166,'Main File'!A:O,13,0),0)</f>
        <v>0</v>
      </c>
      <c r="J166" s="26">
        <f>IFERROR(+VLOOKUP("LEMIDF"&amp;A166,'Main File'!A:O,14,0),0)</f>
        <v>0</v>
      </c>
      <c r="K166" s="26">
        <f>IFERROR(+VLOOKUP("LEMIDF"&amp;A166,'Main File'!A:O,15,0),0)</f>
        <v>0</v>
      </c>
    </row>
    <row r="167" spans="1:11" x14ac:dyDescent="0.25">
      <c r="A167" s="9">
        <f t="shared" si="2"/>
        <v>43354</v>
      </c>
      <c r="B167" s="26">
        <f>IFERROR(+VLOOKUP("LEMIDF"&amp;A167,'Main File'!A:O,6,0),0)</f>
        <v>0</v>
      </c>
      <c r="C167" s="26">
        <f>IFERROR(+VLOOKUP("LEMIDF"&amp;A167,'Main File'!A:O,7,0),0)</f>
        <v>0</v>
      </c>
      <c r="D167" s="26">
        <f>IFERROR(+VLOOKUP("LEMIDF"&amp;A167,'Main File'!A:O,8,0),0)</f>
        <v>0</v>
      </c>
      <c r="E167" s="26">
        <f>IFERROR(+VLOOKUP("LEMIDF"&amp;A167,'Main File'!A:O,9,0),0)</f>
        <v>0</v>
      </c>
      <c r="F167" s="26">
        <f>IFERROR(+VLOOKUP("LEMIDF"&amp;A167,'Main File'!A:O,10,0),0)</f>
        <v>0</v>
      </c>
      <c r="G167" s="26">
        <f>IFERROR(+VLOOKUP("LEMIDF"&amp;A167,'Main File'!A:O,11,0),0)</f>
        <v>0</v>
      </c>
      <c r="H167" s="26">
        <f>IFERROR(+VLOOKUP("LEMIDF"&amp;A167,'Main File'!A:O,12,0),0)</f>
        <v>0</v>
      </c>
      <c r="I167" s="26">
        <f>IFERROR(+VLOOKUP("LEMIDF"&amp;A167,'Main File'!A:O,13,0),0)</f>
        <v>0</v>
      </c>
      <c r="J167" s="26">
        <f>IFERROR(+VLOOKUP("LEMIDF"&amp;A167,'Main File'!A:O,14,0),0)</f>
        <v>0</v>
      </c>
      <c r="K167" s="26">
        <f>IFERROR(+VLOOKUP("LEMIDF"&amp;A167,'Main File'!A:O,15,0),0)</f>
        <v>0</v>
      </c>
    </row>
    <row r="168" spans="1:11" x14ac:dyDescent="0.25">
      <c r="A168" s="9">
        <f t="shared" si="2"/>
        <v>43355</v>
      </c>
      <c r="B168" s="26">
        <f>IFERROR(+VLOOKUP("LEMIDF"&amp;A168,'Main File'!A:O,6,0),0)</f>
        <v>0</v>
      </c>
      <c r="C168" s="26">
        <f>IFERROR(+VLOOKUP("LEMIDF"&amp;A168,'Main File'!A:O,7,0),0)</f>
        <v>0</v>
      </c>
      <c r="D168" s="26">
        <f>IFERROR(+VLOOKUP("LEMIDF"&amp;A168,'Main File'!A:O,8,0),0)</f>
        <v>0</v>
      </c>
      <c r="E168" s="26">
        <f>IFERROR(+VLOOKUP("LEMIDF"&amp;A168,'Main File'!A:O,9,0),0)</f>
        <v>0</v>
      </c>
      <c r="F168" s="26">
        <f>IFERROR(+VLOOKUP("LEMIDF"&amp;A168,'Main File'!A:O,10,0),0)</f>
        <v>0</v>
      </c>
      <c r="G168" s="26">
        <f>IFERROR(+VLOOKUP("LEMIDF"&amp;A168,'Main File'!A:O,11,0),0)</f>
        <v>0</v>
      </c>
      <c r="H168" s="26">
        <f>IFERROR(+VLOOKUP("LEMIDF"&amp;A168,'Main File'!A:O,12,0),0)</f>
        <v>0</v>
      </c>
      <c r="I168" s="26">
        <f>IFERROR(+VLOOKUP("LEMIDF"&amp;A168,'Main File'!A:O,13,0),0)</f>
        <v>0</v>
      </c>
      <c r="J168" s="26">
        <f>IFERROR(+VLOOKUP("LEMIDF"&amp;A168,'Main File'!A:O,14,0),0)</f>
        <v>0</v>
      </c>
      <c r="K168" s="26">
        <f>IFERROR(+VLOOKUP("LEMIDF"&amp;A168,'Main File'!A:O,15,0),0)</f>
        <v>0</v>
      </c>
    </row>
    <row r="169" spans="1:11" x14ac:dyDescent="0.25">
      <c r="A169" s="9">
        <f t="shared" si="2"/>
        <v>43356</v>
      </c>
      <c r="B169" s="26">
        <f>IFERROR(+VLOOKUP("LEMIDF"&amp;A169,'Main File'!A:O,6,0),0)</f>
        <v>0</v>
      </c>
      <c r="C169" s="26">
        <f>IFERROR(+VLOOKUP("LEMIDF"&amp;A169,'Main File'!A:O,7,0),0)</f>
        <v>0</v>
      </c>
      <c r="D169" s="26">
        <f>IFERROR(+VLOOKUP("LEMIDF"&amp;A169,'Main File'!A:O,8,0),0)</f>
        <v>0</v>
      </c>
      <c r="E169" s="26">
        <f>IFERROR(+VLOOKUP("LEMIDF"&amp;A169,'Main File'!A:O,9,0),0)</f>
        <v>0</v>
      </c>
      <c r="F169" s="26">
        <f>IFERROR(+VLOOKUP("LEMIDF"&amp;A169,'Main File'!A:O,10,0),0)</f>
        <v>0</v>
      </c>
      <c r="G169" s="26">
        <f>IFERROR(+VLOOKUP("LEMIDF"&amp;A169,'Main File'!A:O,11,0),0)</f>
        <v>0</v>
      </c>
      <c r="H169" s="26">
        <f>IFERROR(+VLOOKUP("LEMIDF"&amp;A169,'Main File'!A:O,12,0),0)</f>
        <v>0</v>
      </c>
      <c r="I169" s="26">
        <f>IFERROR(+VLOOKUP("LEMIDF"&amp;A169,'Main File'!A:O,13,0),0)</f>
        <v>0</v>
      </c>
      <c r="J169" s="26">
        <f>IFERROR(+VLOOKUP("LEMIDF"&amp;A169,'Main File'!A:O,14,0),0)</f>
        <v>0</v>
      </c>
      <c r="K169" s="26">
        <f>IFERROR(+VLOOKUP("LEMIDF"&amp;A169,'Main File'!A:O,15,0),0)</f>
        <v>0</v>
      </c>
    </row>
    <row r="170" spans="1:11" x14ac:dyDescent="0.25">
      <c r="A170" s="9">
        <f t="shared" si="2"/>
        <v>43357</v>
      </c>
      <c r="B170" s="26">
        <f>IFERROR(+VLOOKUP("LEMIDF"&amp;A170,'Main File'!A:O,6,0),0)</f>
        <v>0</v>
      </c>
      <c r="C170" s="26">
        <f>IFERROR(+VLOOKUP("LEMIDF"&amp;A170,'Main File'!A:O,7,0),0)</f>
        <v>0</v>
      </c>
      <c r="D170" s="26">
        <f>IFERROR(+VLOOKUP("LEMIDF"&amp;A170,'Main File'!A:O,8,0),0)</f>
        <v>0</v>
      </c>
      <c r="E170" s="26">
        <f>IFERROR(+VLOOKUP("LEMIDF"&amp;A170,'Main File'!A:O,9,0),0)</f>
        <v>0</v>
      </c>
      <c r="F170" s="26">
        <f>IFERROR(+VLOOKUP("LEMIDF"&amp;A170,'Main File'!A:O,10,0),0)</f>
        <v>0</v>
      </c>
      <c r="G170" s="26">
        <f>IFERROR(+VLOOKUP("LEMIDF"&amp;A170,'Main File'!A:O,11,0),0)</f>
        <v>0</v>
      </c>
      <c r="H170" s="26">
        <f>IFERROR(+VLOOKUP("LEMIDF"&amp;A170,'Main File'!A:O,12,0),0)</f>
        <v>0</v>
      </c>
      <c r="I170" s="26">
        <f>IFERROR(+VLOOKUP("LEMIDF"&amp;A170,'Main File'!A:O,13,0),0)</f>
        <v>0</v>
      </c>
      <c r="J170" s="26">
        <f>IFERROR(+VLOOKUP("LEMIDF"&amp;A170,'Main File'!A:O,14,0),0)</f>
        <v>0</v>
      </c>
      <c r="K170" s="26">
        <f>IFERROR(+VLOOKUP("LEMIDF"&amp;A170,'Main File'!A:O,15,0),0)</f>
        <v>0</v>
      </c>
    </row>
    <row r="171" spans="1:11" x14ac:dyDescent="0.25">
      <c r="A171" s="9">
        <f t="shared" si="2"/>
        <v>43358</v>
      </c>
      <c r="B171" s="26">
        <f>IFERROR(+VLOOKUP("LEMIDF"&amp;A171,'Main File'!A:O,6,0),0)</f>
        <v>0</v>
      </c>
      <c r="C171" s="26">
        <f>IFERROR(+VLOOKUP("LEMIDF"&amp;A171,'Main File'!A:O,7,0),0)</f>
        <v>0</v>
      </c>
      <c r="D171" s="26">
        <f>IFERROR(+VLOOKUP("LEMIDF"&amp;A171,'Main File'!A:O,8,0),0)</f>
        <v>0</v>
      </c>
      <c r="E171" s="26">
        <f>IFERROR(+VLOOKUP("LEMIDF"&amp;A171,'Main File'!A:O,9,0),0)</f>
        <v>0</v>
      </c>
      <c r="F171" s="26">
        <f>IFERROR(+VLOOKUP("LEMIDF"&amp;A171,'Main File'!A:O,10,0),0)</f>
        <v>0</v>
      </c>
      <c r="G171" s="26">
        <f>IFERROR(+VLOOKUP("LEMIDF"&amp;A171,'Main File'!A:O,11,0),0)</f>
        <v>0</v>
      </c>
      <c r="H171" s="26">
        <f>IFERROR(+VLOOKUP("LEMIDF"&amp;A171,'Main File'!A:O,12,0),0)</f>
        <v>0</v>
      </c>
      <c r="I171" s="26">
        <f>IFERROR(+VLOOKUP("LEMIDF"&amp;A171,'Main File'!A:O,13,0),0)</f>
        <v>0</v>
      </c>
      <c r="J171" s="26">
        <f>IFERROR(+VLOOKUP("LEMIDF"&amp;A171,'Main File'!A:O,14,0),0)</f>
        <v>0</v>
      </c>
      <c r="K171" s="26">
        <f>IFERROR(+VLOOKUP("LEMIDF"&amp;A171,'Main File'!A:O,15,0),0)</f>
        <v>0</v>
      </c>
    </row>
    <row r="172" spans="1:11" x14ac:dyDescent="0.25">
      <c r="A172" s="9">
        <f t="shared" si="2"/>
        <v>43359</v>
      </c>
      <c r="B172" s="26">
        <f>IFERROR(+VLOOKUP("LEMIDF"&amp;A172,'Main File'!A:O,6,0),0)</f>
        <v>0</v>
      </c>
      <c r="C172" s="26">
        <f>IFERROR(+VLOOKUP("LEMIDF"&amp;A172,'Main File'!A:O,7,0),0)</f>
        <v>0</v>
      </c>
      <c r="D172" s="26">
        <f>IFERROR(+VLOOKUP("LEMIDF"&amp;A172,'Main File'!A:O,8,0),0)</f>
        <v>0</v>
      </c>
      <c r="E172" s="26">
        <f>IFERROR(+VLOOKUP("LEMIDF"&amp;A172,'Main File'!A:O,9,0),0)</f>
        <v>0</v>
      </c>
      <c r="F172" s="26">
        <f>IFERROR(+VLOOKUP("LEMIDF"&amp;A172,'Main File'!A:O,10,0),0)</f>
        <v>0</v>
      </c>
      <c r="G172" s="26">
        <f>IFERROR(+VLOOKUP("LEMIDF"&amp;A172,'Main File'!A:O,11,0),0)</f>
        <v>0</v>
      </c>
      <c r="H172" s="26">
        <f>IFERROR(+VLOOKUP("LEMIDF"&amp;A172,'Main File'!A:O,12,0),0)</f>
        <v>0</v>
      </c>
      <c r="I172" s="26">
        <f>IFERROR(+VLOOKUP("LEMIDF"&amp;A172,'Main File'!A:O,13,0),0)</f>
        <v>0</v>
      </c>
      <c r="J172" s="26">
        <f>IFERROR(+VLOOKUP("LEMIDF"&amp;A172,'Main File'!A:O,14,0),0)</f>
        <v>0</v>
      </c>
      <c r="K172" s="26">
        <f>IFERROR(+VLOOKUP("LEMIDF"&amp;A172,'Main File'!A:O,15,0),0)</f>
        <v>0</v>
      </c>
    </row>
    <row r="173" spans="1:11" x14ac:dyDescent="0.25">
      <c r="A173" s="9">
        <f t="shared" si="2"/>
        <v>43360</v>
      </c>
      <c r="B173" s="26">
        <f>IFERROR(+VLOOKUP("LEMIDF"&amp;A173,'Main File'!A:O,6,0),0)</f>
        <v>0</v>
      </c>
      <c r="C173" s="26">
        <f>IFERROR(+VLOOKUP("LEMIDF"&amp;A173,'Main File'!A:O,7,0),0)</f>
        <v>0</v>
      </c>
      <c r="D173" s="26">
        <f>IFERROR(+VLOOKUP("LEMIDF"&amp;A173,'Main File'!A:O,8,0),0)</f>
        <v>0</v>
      </c>
      <c r="E173" s="26">
        <f>IFERROR(+VLOOKUP("LEMIDF"&amp;A173,'Main File'!A:O,9,0),0)</f>
        <v>0</v>
      </c>
      <c r="F173" s="26">
        <f>IFERROR(+VLOOKUP("LEMIDF"&amp;A173,'Main File'!A:O,10,0),0)</f>
        <v>0</v>
      </c>
      <c r="G173" s="26">
        <f>IFERROR(+VLOOKUP("LEMIDF"&amp;A173,'Main File'!A:O,11,0),0)</f>
        <v>0</v>
      </c>
      <c r="H173" s="26">
        <f>IFERROR(+VLOOKUP("LEMIDF"&amp;A173,'Main File'!A:O,12,0),0)</f>
        <v>0</v>
      </c>
      <c r="I173" s="26">
        <f>IFERROR(+VLOOKUP("LEMIDF"&amp;A173,'Main File'!A:O,13,0),0)</f>
        <v>0</v>
      </c>
      <c r="J173" s="26">
        <f>IFERROR(+VLOOKUP("LEMIDF"&amp;A173,'Main File'!A:O,14,0),0)</f>
        <v>0</v>
      </c>
      <c r="K173" s="26">
        <f>IFERROR(+VLOOKUP("LEMIDF"&amp;A173,'Main File'!A:O,15,0),0)</f>
        <v>0</v>
      </c>
    </row>
    <row r="174" spans="1:11" x14ac:dyDescent="0.25">
      <c r="A174" s="9">
        <f t="shared" si="2"/>
        <v>43361</v>
      </c>
      <c r="B174" s="26">
        <f>IFERROR(+VLOOKUP("LEMIDF"&amp;A174,'Main File'!A:O,6,0),0)</f>
        <v>0</v>
      </c>
      <c r="C174" s="26">
        <f>IFERROR(+VLOOKUP("LEMIDF"&amp;A174,'Main File'!A:O,7,0),0)</f>
        <v>0</v>
      </c>
      <c r="D174" s="26">
        <f>IFERROR(+VLOOKUP("LEMIDF"&amp;A174,'Main File'!A:O,8,0),0)</f>
        <v>0</v>
      </c>
      <c r="E174" s="26">
        <f>IFERROR(+VLOOKUP("LEMIDF"&amp;A174,'Main File'!A:O,9,0),0)</f>
        <v>0</v>
      </c>
      <c r="F174" s="26">
        <f>IFERROR(+VLOOKUP("LEMIDF"&amp;A174,'Main File'!A:O,10,0),0)</f>
        <v>0</v>
      </c>
      <c r="G174" s="26">
        <f>IFERROR(+VLOOKUP("LEMIDF"&amp;A174,'Main File'!A:O,11,0),0)</f>
        <v>0</v>
      </c>
      <c r="H174" s="26">
        <f>IFERROR(+VLOOKUP("LEMIDF"&amp;A174,'Main File'!A:O,12,0),0)</f>
        <v>0</v>
      </c>
      <c r="I174" s="26">
        <f>IFERROR(+VLOOKUP("LEMIDF"&amp;A174,'Main File'!A:O,13,0),0)</f>
        <v>0</v>
      </c>
      <c r="J174" s="26">
        <f>IFERROR(+VLOOKUP("LEMIDF"&amp;A174,'Main File'!A:O,14,0),0)</f>
        <v>0</v>
      </c>
      <c r="K174" s="26">
        <f>IFERROR(+VLOOKUP("LEMIDF"&amp;A174,'Main File'!A:O,15,0),0)</f>
        <v>0</v>
      </c>
    </row>
    <row r="175" spans="1:11" x14ac:dyDescent="0.25">
      <c r="A175" s="9">
        <f t="shared" si="2"/>
        <v>43362</v>
      </c>
      <c r="B175" s="26">
        <f>IFERROR(+VLOOKUP("LEMIDF"&amp;A175,'Main File'!A:O,6,0),0)</f>
        <v>0</v>
      </c>
      <c r="C175" s="26">
        <f>IFERROR(+VLOOKUP("LEMIDF"&amp;A175,'Main File'!A:O,7,0),0)</f>
        <v>0</v>
      </c>
      <c r="D175" s="26">
        <f>IFERROR(+VLOOKUP("LEMIDF"&amp;A175,'Main File'!A:O,8,0),0)</f>
        <v>0</v>
      </c>
      <c r="E175" s="26">
        <f>IFERROR(+VLOOKUP("LEMIDF"&amp;A175,'Main File'!A:O,9,0),0)</f>
        <v>0</v>
      </c>
      <c r="F175" s="26">
        <f>IFERROR(+VLOOKUP("LEMIDF"&amp;A175,'Main File'!A:O,10,0),0)</f>
        <v>0</v>
      </c>
      <c r="G175" s="26">
        <f>IFERROR(+VLOOKUP("LEMIDF"&amp;A175,'Main File'!A:O,11,0),0)</f>
        <v>0</v>
      </c>
      <c r="H175" s="26">
        <f>IFERROR(+VLOOKUP("LEMIDF"&amp;A175,'Main File'!A:O,12,0),0)</f>
        <v>0</v>
      </c>
      <c r="I175" s="26">
        <f>IFERROR(+VLOOKUP("LEMIDF"&amp;A175,'Main File'!A:O,13,0),0)</f>
        <v>0</v>
      </c>
      <c r="J175" s="26">
        <f>IFERROR(+VLOOKUP("LEMIDF"&amp;A175,'Main File'!A:O,14,0),0)</f>
        <v>0</v>
      </c>
      <c r="K175" s="26">
        <f>IFERROR(+VLOOKUP("LEMIDF"&amp;A175,'Main File'!A:O,15,0),0)</f>
        <v>0</v>
      </c>
    </row>
    <row r="176" spans="1:11" x14ac:dyDescent="0.25">
      <c r="A176" s="9">
        <f t="shared" si="2"/>
        <v>43363</v>
      </c>
      <c r="B176" s="26">
        <f>IFERROR(+VLOOKUP("LEMIDF"&amp;A176,'Main File'!A:O,6,0),0)</f>
        <v>0</v>
      </c>
      <c r="C176" s="26">
        <f>IFERROR(+VLOOKUP("LEMIDF"&amp;A176,'Main File'!A:O,7,0),0)</f>
        <v>0</v>
      </c>
      <c r="D176" s="26">
        <f>IFERROR(+VLOOKUP("LEMIDF"&amp;A176,'Main File'!A:O,8,0),0)</f>
        <v>0</v>
      </c>
      <c r="E176" s="26">
        <f>IFERROR(+VLOOKUP("LEMIDF"&amp;A176,'Main File'!A:O,9,0),0)</f>
        <v>0</v>
      </c>
      <c r="F176" s="26">
        <f>IFERROR(+VLOOKUP("LEMIDF"&amp;A176,'Main File'!A:O,10,0),0)</f>
        <v>0</v>
      </c>
      <c r="G176" s="26">
        <f>IFERROR(+VLOOKUP("LEMIDF"&amp;A176,'Main File'!A:O,11,0),0)</f>
        <v>0</v>
      </c>
      <c r="H176" s="26">
        <f>IFERROR(+VLOOKUP("LEMIDF"&amp;A176,'Main File'!A:O,12,0),0)</f>
        <v>0</v>
      </c>
      <c r="I176" s="26">
        <f>IFERROR(+VLOOKUP("LEMIDF"&amp;A176,'Main File'!A:O,13,0),0)</f>
        <v>0</v>
      </c>
      <c r="J176" s="26">
        <f>IFERROR(+VLOOKUP("LEMIDF"&amp;A176,'Main File'!A:O,14,0),0)</f>
        <v>0</v>
      </c>
      <c r="K176" s="26">
        <f>IFERROR(+VLOOKUP("LEMIDF"&amp;A176,'Main File'!A:O,15,0),0)</f>
        <v>0</v>
      </c>
    </row>
    <row r="177" spans="1:11" x14ac:dyDescent="0.25">
      <c r="A177" s="9">
        <f t="shared" si="2"/>
        <v>43364</v>
      </c>
      <c r="B177" s="26">
        <f>IFERROR(+VLOOKUP("LEMIDF"&amp;A177,'Main File'!A:O,6,0),0)</f>
        <v>0</v>
      </c>
      <c r="C177" s="26">
        <f>IFERROR(+VLOOKUP("LEMIDF"&amp;A177,'Main File'!A:O,7,0),0)</f>
        <v>0</v>
      </c>
      <c r="D177" s="26">
        <f>IFERROR(+VLOOKUP("LEMIDF"&amp;A177,'Main File'!A:O,8,0),0)</f>
        <v>0</v>
      </c>
      <c r="E177" s="26">
        <f>IFERROR(+VLOOKUP("LEMIDF"&amp;A177,'Main File'!A:O,9,0),0)</f>
        <v>0</v>
      </c>
      <c r="F177" s="26">
        <f>IFERROR(+VLOOKUP("LEMIDF"&amp;A177,'Main File'!A:O,10,0),0)</f>
        <v>0</v>
      </c>
      <c r="G177" s="26">
        <f>IFERROR(+VLOOKUP("LEMIDF"&amp;A177,'Main File'!A:O,11,0),0)</f>
        <v>0</v>
      </c>
      <c r="H177" s="26">
        <f>IFERROR(+VLOOKUP("LEMIDF"&amp;A177,'Main File'!A:O,12,0),0)</f>
        <v>0</v>
      </c>
      <c r="I177" s="26">
        <f>IFERROR(+VLOOKUP("LEMIDF"&amp;A177,'Main File'!A:O,13,0),0)</f>
        <v>0</v>
      </c>
      <c r="J177" s="26">
        <f>IFERROR(+VLOOKUP("LEMIDF"&amp;A177,'Main File'!A:O,14,0),0)</f>
        <v>0</v>
      </c>
      <c r="K177" s="26">
        <f>IFERROR(+VLOOKUP("LEMIDF"&amp;A177,'Main File'!A:O,15,0),0)</f>
        <v>0</v>
      </c>
    </row>
    <row r="178" spans="1:11" x14ac:dyDescent="0.25">
      <c r="A178" s="9">
        <f t="shared" si="2"/>
        <v>43365</v>
      </c>
      <c r="B178" s="26">
        <f>IFERROR(+VLOOKUP("LEMIDF"&amp;A178,'Main File'!A:O,6,0),0)</f>
        <v>0</v>
      </c>
      <c r="C178" s="26">
        <f>IFERROR(+VLOOKUP("LEMIDF"&amp;A178,'Main File'!A:O,7,0),0)</f>
        <v>0</v>
      </c>
      <c r="D178" s="26">
        <f>IFERROR(+VLOOKUP("LEMIDF"&amp;A178,'Main File'!A:O,8,0),0)</f>
        <v>0</v>
      </c>
      <c r="E178" s="26">
        <f>IFERROR(+VLOOKUP("LEMIDF"&amp;A178,'Main File'!A:O,9,0),0)</f>
        <v>0</v>
      </c>
      <c r="F178" s="26">
        <f>IFERROR(+VLOOKUP("LEMIDF"&amp;A178,'Main File'!A:O,10,0),0)</f>
        <v>0</v>
      </c>
      <c r="G178" s="26">
        <f>IFERROR(+VLOOKUP("LEMIDF"&amp;A178,'Main File'!A:O,11,0),0)</f>
        <v>0</v>
      </c>
      <c r="H178" s="26">
        <f>IFERROR(+VLOOKUP("LEMIDF"&amp;A178,'Main File'!A:O,12,0),0)</f>
        <v>0</v>
      </c>
      <c r="I178" s="26">
        <f>IFERROR(+VLOOKUP("LEMIDF"&amp;A178,'Main File'!A:O,13,0),0)</f>
        <v>0</v>
      </c>
      <c r="J178" s="26">
        <f>IFERROR(+VLOOKUP("LEMIDF"&amp;A178,'Main File'!A:O,14,0),0)</f>
        <v>0</v>
      </c>
      <c r="K178" s="26">
        <f>IFERROR(+VLOOKUP("LEMIDF"&amp;A178,'Main File'!A:O,15,0),0)</f>
        <v>0</v>
      </c>
    </row>
    <row r="179" spans="1:11" x14ac:dyDescent="0.25">
      <c r="A179" s="9">
        <f t="shared" si="2"/>
        <v>43366</v>
      </c>
      <c r="B179" s="26">
        <f>IFERROR(+VLOOKUP("LEMIDF"&amp;A179,'Main File'!A:O,6,0),0)</f>
        <v>0</v>
      </c>
      <c r="C179" s="26">
        <f>IFERROR(+VLOOKUP("LEMIDF"&amp;A179,'Main File'!A:O,7,0),0)</f>
        <v>0</v>
      </c>
      <c r="D179" s="26">
        <f>IFERROR(+VLOOKUP("LEMIDF"&amp;A179,'Main File'!A:O,8,0),0)</f>
        <v>0</v>
      </c>
      <c r="E179" s="26">
        <f>IFERROR(+VLOOKUP("LEMIDF"&amp;A179,'Main File'!A:O,9,0),0)</f>
        <v>0</v>
      </c>
      <c r="F179" s="26">
        <f>IFERROR(+VLOOKUP("LEMIDF"&amp;A179,'Main File'!A:O,10,0),0)</f>
        <v>0</v>
      </c>
      <c r="G179" s="26">
        <f>IFERROR(+VLOOKUP("LEMIDF"&amp;A179,'Main File'!A:O,11,0),0)</f>
        <v>0</v>
      </c>
      <c r="H179" s="26">
        <f>IFERROR(+VLOOKUP("LEMIDF"&amp;A179,'Main File'!A:O,12,0),0)</f>
        <v>0</v>
      </c>
      <c r="I179" s="26">
        <f>IFERROR(+VLOOKUP("LEMIDF"&amp;A179,'Main File'!A:O,13,0),0)</f>
        <v>0</v>
      </c>
      <c r="J179" s="26">
        <f>IFERROR(+VLOOKUP("LEMIDF"&amp;A179,'Main File'!A:O,14,0),0)</f>
        <v>0</v>
      </c>
      <c r="K179" s="26">
        <f>IFERROR(+VLOOKUP("LEMIDF"&amp;A179,'Main File'!A:O,15,0),0)</f>
        <v>0</v>
      </c>
    </row>
    <row r="180" spans="1:11" x14ac:dyDescent="0.25">
      <c r="A180" s="9">
        <f t="shared" si="2"/>
        <v>43367</v>
      </c>
      <c r="B180" s="26">
        <f>IFERROR(+VLOOKUP("LEMIDF"&amp;A180,'Main File'!A:O,6,0),0)</f>
        <v>0</v>
      </c>
      <c r="C180" s="26">
        <f>IFERROR(+VLOOKUP("LEMIDF"&amp;A180,'Main File'!A:O,7,0),0)</f>
        <v>0</v>
      </c>
      <c r="D180" s="26">
        <f>IFERROR(+VLOOKUP("LEMIDF"&amp;A180,'Main File'!A:O,8,0),0)</f>
        <v>0</v>
      </c>
      <c r="E180" s="26">
        <f>IFERROR(+VLOOKUP("LEMIDF"&amp;A180,'Main File'!A:O,9,0),0)</f>
        <v>0</v>
      </c>
      <c r="F180" s="26">
        <f>IFERROR(+VLOOKUP("LEMIDF"&amp;A180,'Main File'!A:O,10,0),0)</f>
        <v>0</v>
      </c>
      <c r="G180" s="26">
        <f>IFERROR(+VLOOKUP("LEMIDF"&amp;A180,'Main File'!A:O,11,0),0)</f>
        <v>0</v>
      </c>
      <c r="H180" s="26">
        <f>IFERROR(+VLOOKUP("LEMIDF"&amp;A180,'Main File'!A:O,12,0),0)</f>
        <v>0</v>
      </c>
      <c r="I180" s="26">
        <f>IFERROR(+VLOOKUP("LEMIDF"&amp;A180,'Main File'!A:O,13,0),0)</f>
        <v>0</v>
      </c>
      <c r="J180" s="26">
        <f>IFERROR(+VLOOKUP("LEMIDF"&amp;A180,'Main File'!A:O,14,0),0)</f>
        <v>0</v>
      </c>
      <c r="K180" s="26">
        <f>IFERROR(+VLOOKUP("LEMIDF"&amp;A180,'Main File'!A:O,15,0),0)</f>
        <v>0</v>
      </c>
    </row>
    <row r="181" spans="1:11" x14ac:dyDescent="0.25">
      <c r="A181" s="9">
        <f t="shared" si="2"/>
        <v>43368</v>
      </c>
      <c r="B181" s="26">
        <f>IFERROR(+VLOOKUP("LEMIDF"&amp;A181,'Main File'!A:O,6,0),0)</f>
        <v>0</v>
      </c>
      <c r="C181" s="26">
        <f>IFERROR(+VLOOKUP("LEMIDF"&amp;A181,'Main File'!A:O,7,0),0)</f>
        <v>0</v>
      </c>
      <c r="D181" s="26">
        <f>IFERROR(+VLOOKUP("LEMIDF"&amp;A181,'Main File'!A:O,8,0),0)</f>
        <v>0</v>
      </c>
      <c r="E181" s="26">
        <f>IFERROR(+VLOOKUP("LEMIDF"&amp;A181,'Main File'!A:O,9,0),0)</f>
        <v>0</v>
      </c>
      <c r="F181" s="26">
        <f>IFERROR(+VLOOKUP("LEMIDF"&amp;A181,'Main File'!A:O,10,0),0)</f>
        <v>0</v>
      </c>
      <c r="G181" s="26">
        <f>IFERROR(+VLOOKUP("LEMIDF"&amp;A181,'Main File'!A:O,11,0),0)</f>
        <v>0</v>
      </c>
      <c r="H181" s="26">
        <f>IFERROR(+VLOOKUP("LEMIDF"&amp;A181,'Main File'!A:O,12,0),0)</f>
        <v>0</v>
      </c>
      <c r="I181" s="26">
        <f>IFERROR(+VLOOKUP("LEMIDF"&amp;A181,'Main File'!A:O,13,0),0)</f>
        <v>0</v>
      </c>
      <c r="J181" s="26">
        <f>IFERROR(+VLOOKUP("LEMIDF"&amp;A181,'Main File'!A:O,14,0),0)</f>
        <v>0</v>
      </c>
      <c r="K181" s="26">
        <f>IFERROR(+VLOOKUP("LEMIDF"&amp;A181,'Main File'!A:O,15,0),0)</f>
        <v>0</v>
      </c>
    </row>
    <row r="182" spans="1:11" x14ac:dyDescent="0.25">
      <c r="A182" s="9">
        <f t="shared" si="2"/>
        <v>43369</v>
      </c>
      <c r="B182" s="26">
        <f>IFERROR(+VLOOKUP("LEMIDF"&amp;A182,'Main File'!A:O,6,0),0)</f>
        <v>0</v>
      </c>
      <c r="C182" s="26">
        <f>IFERROR(+VLOOKUP("LEMIDF"&amp;A182,'Main File'!A:O,7,0),0)</f>
        <v>0</v>
      </c>
      <c r="D182" s="26">
        <f>IFERROR(+VLOOKUP("LEMIDF"&amp;A182,'Main File'!A:O,8,0),0)</f>
        <v>0</v>
      </c>
      <c r="E182" s="26">
        <f>IFERROR(+VLOOKUP("LEMIDF"&amp;A182,'Main File'!A:O,9,0),0)</f>
        <v>0</v>
      </c>
      <c r="F182" s="26">
        <f>IFERROR(+VLOOKUP("LEMIDF"&amp;A182,'Main File'!A:O,10,0),0)</f>
        <v>0</v>
      </c>
      <c r="G182" s="26">
        <f>IFERROR(+VLOOKUP("LEMIDF"&amp;A182,'Main File'!A:O,11,0),0)</f>
        <v>0</v>
      </c>
      <c r="H182" s="26">
        <f>IFERROR(+VLOOKUP("LEMIDF"&amp;A182,'Main File'!A:O,12,0),0)</f>
        <v>0</v>
      </c>
      <c r="I182" s="26">
        <f>IFERROR(+VLOOKUP("LEMIDF"&amp;A182,'Main File'!A:O,13,0),0)</f>
        <v>0</v>
      </c>
      <c r="J182" s="26">
        <f>IFERROR(+VLOOKUP("LEMIDF"&amp;A182,'Main File'!A:O,14,0),0)</f>
        <v>0</v>
      </c>
      <c r="K182" s="26">
        <f>IFERROR(+VLOOKUP("LEMIDF"&amp;A182,'Main File'!A:O,15,0),0)</f>
        <v>0</v>
      </c>
    </row>
    <row r="183" spans="1:11" x14ac:dyDescent="0.25">
      <c r="A183" s="9">
        <f t="shared" si="2"/>
        <v>43370</v>
      </c>
      <c r="B183" s="26">
        <f>IFERROR(+VLOOKUP("LEMIDF"&amp;A183,'Main File'!A:O,6,0),0)</f>
        <v>0</v>
      </c>
      <c r="C183" s="26">
        <f>IFERROR(+VLOOKUP("LEMIDF"&amp;A183,'Main File'!A:O,7,0),0)</f>
        <v>0</v>
      </c>
      <c r="D183" s="26">
        <f>IFERROR(+VLOOKUP("LEMIDF"&amp;A183,'Main File'!A:O,8,0),0)</f>
        <v>0</v>
      </c>
      <c r="E183" s="26">
        <f>IFERROR(+VLOOKUP("LEMIDF"&amp;A183,'Main File'!A:O,9,0),0)</f>
        <v>0</v>
      </c>
      <c r="F183" s="26">
        <f>IFERROR(+VLOOKUP("LEMIDF"&amp;A183,'Main File'!A:O,10,0),0)</f>
        <v>0</v>
      </c>
      <c r="G183" s="26">
        <f>IFERROR(+VLOOKUP("LEMIDF"&amp;A183,'Main File'!A:O,11,0),0)</f>
        <v>0</v>
      </c>
      <c r="H183" s="26">
        <f>IFERROR(+VLOOKUP("LEMIDF"&amp;A183,'Main File'!A:O,12,0),0)</f>
        <v>0</v>
      </c>
      <c r="I183" s="26">
        <f>IFERROR(+VLOOKUP("LEMIDF"&amp;A183,'Main File'!A:O,13,0),0)</f>
        <v>0</v>
      </c>
      <c r="J183" s="26">
        <f>IFERROR(+VLOOKUP("LEMIDF"&amp;A183,'Main File'!A:O,14,0),0)</f>
        <v>0</v>
      </c>
      <c r="K183" s="26">
        <f>IFERROR(+VLOOKUP("LEMIDF"&amp;A183,'Main File'!A:O,15,0),0)</f>
        <v>0</v>
      </c>
    </row>
    <row r="184" spans="1:11" x14ac:dyDescent="0.25">
      <c r="A184" s="9">
        <f t="shared" si="2"/>
        <v>43371</v>
      </c>
      <c r="B184" s="26">
        <f>IFERROR(+VLOOKUP("LEMIDF"&amp;A184,'Main File'!A:O,6,0),0)</f>
        <v>0</v>
      </c>
      <c r="C184" s="26">
        <f>IFERROR(+VLOOKUP("LEMIDF"&amp;A184,'Main File'!A:O,7,0),0)</f>
        <v>0</v>
      </c>
      <c r="D184" s="26">
        <f>IFERROR(+VLOOKUP("LEMIDF"&amp;A184,'Main File'!A:O,8,0),0)</f>
        <v>0</v>
      </c>
      <c r="E184" s="26">
        <f>IFERROR(+VLOOKUP("LEMIDF"&amp;A184,'Main File'!A:O,9,0),0)</f>
        <v>0</v>
      </c>
      <c r="F184" s="26">
        <f>IFERROR(+VLOOKUP("LEMIDF"&amp;A184,'Main File'!A:O,10,0),0)</f>
        <v>0</v>
      </c>
      <c r="G184" s="26">
        <f>IFERROR(+VLOOKUP("LEMIDF"&amp;A184,'Main File'!A:O,11,0),0)</f>
        <v>0</v>
      </c>
      <c r="H184" s="26">
        <f>IFERROR(+VLOOKUP("LEMIDF"&amp;A184,'Main File'!A:O,12,0),0)</f>
        <v>0</v>
      </c>
      <c r="I184" s="26">
        <f>IFERROR(+VLOOKUP("LEMIDF"&amp;A184,'Main File'!A:O,13,0),0)</f>
        <v>0</v>
      </c>
      <c r="J184" s="26">
        <f>IFERROR(+VLOOKUP("LEMIDF"&amp;A184,'Main File'!A:O,14,0),0)</f>
        <v>0</v>
      </c>
      <c r="K184" s="26">
        <f>IFERROR(+VLOOKUP("LEMIDF"&amp;A184,'Main File'!A:O,15,0),0)</f>
        <v>0</v>
      </c>
    </row>
    <row r="185" spans="1:11" x14ac:dyDescent="0.25">
      <c r="A185" s="9">
        <f t="shared" si="2"/>
        <v>43372</v>
      </c>
      <c r="B185" s="26">
        <f>IFERROR(+VLOOKUP("LEMIDF"&amp;A185,'Main File'!A:O,6,0),0)</f>
        <v>0</v>
      </c>
      <c r="C185" s="26">
        <f>IFERROR(+VLOOKUP("LEMIDF"&amp;A185,'Main File'!A:O,7,0),0)</f>
        <v>0</v>
      </c>
      <c r="D185" s="26">
        <f>IFERROR(+VLOOKUP("LEMIDF"&amp;A185,'Main File'!A:O,8,0),0)</f>
        <v>0</v>
      </c>
      <c r="E185" s="26">
        <f>IFERROR(+VLOOKUP("LEMIDF"&amp;A185,'Main File'!A:O,9,0),0)</f>
        <v>0</v>
      </c>
      <c r="F185" s="26">
        <f>IFERROR(+VLOOKUP("LEMIDF"&amp;A185,'Main File'!A:O,10,0),0)</f>
        <v>0</v>
      </c>
      <c r="G185" s="26">
        <f>IFERROR(+VLOOKUP("LEMIDF"&amp;A185,'Main File'!A:O,11,0),0)</f>
        <v>0</v>
      </c>
      <c r="H185" s="26">
        <f>IFERROR(+VLOOKUP("LEMIDF"&amp;A185,'Main File'!A:O,12,0),0)</f>
        <v>0</v>
      </c>
      <c r="I185" s="26">
        <f>IFERROR(+VLOOKUP("LEMIDF"&amp;A185,'Main File'!A:O,13,0),0)</f>
        <v>0</v>
      </c>
      <c r="J185" s="26">
        <f>IFERROR(+VLOOKUP("LEMIDF"&amp;A185,'Main File'!A:O,14,0),0)</f>
        <v>0</v>
      </c>
      <c r="K185" s="26">
        <f>IFERROR(+VLOOKUP("LEMIDF"&amp;A185,'Main File'!A:O,15,0),0)</f>
        <v>0</v>
      </c>
    </row>
    <row r="186" spans="1:11" x14ac:dyDescent="0.25">
      <c r="A186" s="9">
        <f t="shared" si="2"/>
        <v>43373</v>
      </c>
      <c r="B186" s="26">
        <f>IFERROR(+VLOOKUP("LEMIDF"&amp;A186,'Main File'!A:O,6,0),0)</f>
        <v>0</v>
      </c>
      <c r="C186" s="26">
        <f>IFERROR(+VLOOKUP("LEMIDF"&amp;A186,'Main File'!A:O,7,0),0)</f>
        <v>0</v>
      </c>
      <c r="D186" s="26">
        <f>IFERROR(+VLOOKUP("LEMIDF"&amp;A186,'Main File'!A:O,8,0),0)</f>
        <v>0</v>
      </c>
      <c r="E186" s="26">
        <f>IFERROR(+VLOOKUP("LEMIDF"&amp;A186,'Main File'!A:O,9,0),0)</f>
        <v>0</v>
      </c>
      <c r="F186" s="26">
        <f>IFERROR(+VLOOKUP("LEMIDF"&amp;A186,'Main File'!A:O,10,0),0)</f>
        <v>0</v>
      </c>
      <c r="G186" s="26">
        <f>IFERROR(+VLOOKUP("LEMIDF"&amp;A186,'Main File'!A:O,11,0),0)</f>
        <v>0</v>
      </c>
      <c r="H186" s="26">
        <f>IFERROR(+VLOOKUP("LEMIDF"&amp;A186,'Main File'!A:O,12,0),0)</f>
        <v>0</v>
      </c>
      <c r="I186" s="26">
        <f>IFERROR(+VLOOKUP("LEMIDF"&amp;A186,'Main File'!A:O,13,0),0)</f>
        <v>0</v>
      </c>
      <c r="J186" s="26">
        <f>IFERROR(+VLOOKUP("LEMIDF"&amp;A186,'Main File'!A:O,14,0),0)</f>
        <v>0</v>
      </c>
      <c r="K186" s="26">
        <f>IFERROR(+VLOOKUP("LEMIDF"&amp;A186,'Main File'!A:O,15,0),0)</f>
        <v>0</v>
      </c>
    </row>
    <row r="187" spans="1:11" x14ac:dyDescent="0.25">
      <c r="A187" s="9">
        <f t="shared" si="2"/>
        <v>43374</v>
      </c>
      <c r="B187" s="26">
        <f>IFERROR(+VLOOKUP("LEMIDF"&amp;A187,'Main File'!A:O,6,0),0)</f>
        <v>0</v>
      </c>
      <c r="C187" s="26">
        <f>IFERROR(+VLOOKUP("LEMIDF"&amp;A187,'Main File'!A:O,7,0),0)</f>
        <v>0</v>
      </c>
      <c r="D187" s="26">
        <f>IFERROR(+VLOOKUP("LEMIDF"&amp;A187,'Main File'!A:O,8,0),0)</f>
        <v>0</v>
      </c>
      <c r="E187" s="26">
        <f>IFERROR(+VLOOKUP("LEMIDF"&amp;A187,'Main File'!A:O,9,0),0)</f>
        <v>0</v>
      </c>
      <c r="F187" s="26">
        <f>IFERROR(+VLOOKUP("LEMIDF"&amp;A187,'Main File'!A:O,10,0),0)</f>
        <v>0</v>
      </c>
      <c r="G187" s="26">
        <f>IFERROR(+VLOOKUP("LEMIDF"&amp;A187,'Main File'!A:O,11,0),0)</f>
        <v>0</v>
      </c>
      <c r="H187" s="26">
        <f>IFERROR(+VLOOKUP("LEMIDF"&amp;A187,'Main File'!A:O,12,0),0)</f>
        <v>0</v>
      </c>
      <c r="I187" s="26">
        <f>IFERROR(+VLOOKUP("LEMIDF"&amp;A187,'Main File'!A:O,13,0),0)</f>
        <v>0</v>
      </c>
      <c r="J187" s="26">
        <f>IFERROR(+VLOOKUP("LEMIDF"&amp;A187,'Main File'!A:O,14,0),0)</f>
        <v>0</v>
      </c>
      <c r="K187" s="26">
        <f>IFERROR(+VLOOKUP("LEMIDF"&amp;A187,'Main File'!A:O,15,0),0)</f>
        <v>0</v>
      </c>
    </row>
    <row r="188" spans="1:11" x14ac:dyDescent="0.25">
      <c r="A188" s="9">
        <f t="shared" si="2"/>
        <v>43375</v>
      </c>
      <c r="B188" s="26">
        <f>IFERROR(+VLOOKUP("LEMIDF"&amp;A188,'Main File'!A:O,6,0),0)</f>
        <v>0</v>
      </c>
      <c r="C188" s="26">
        <f>IFERROR(+VLOOKUP("LEMIDF"&amp;A188,'Main File'!A:O,7,0),0)</f>
        <v>0</v>
      </c>
      <c r="D188" s="26">
        <f>IFERROR(+VLOOKUP("LEMIDF"&amp;A188,'Main File'!A:O,8,0),0)</f>
        <v>0</v>
      </c>
      <c r="E188" s="26">
        <f>IFERROR(+VLOOKUP("LEMIDF"&amp;A188,'Main File'!A:O,9,0),0)</f>
        <v>0</v>
      </c>
      <c r="F188" s="26">
        <f>IFERROR(+VLOOKUP("LEMIDF"&amp;A188,'Main File'!A:O,10,0),0)</f>
        <v>0</v>
      </c>
      <c r="G188" s="26">
        <f>IFERROR(+VLOOKUP("LEMIDF"&amp;A188,'Main File'!A:O,11,0),0)</f>
        <v>0</v>
      </c>
      <c r="H188" s="26">
        <f>IFERROR(+VLOOKUP("LEMIDF"&amp;A188,'Main File'!A:O,12,0),0)</f>
        <v>0</v>
      </c>
      <c r="I188" s="26">
        <f>IFERROR(+VLOOKUP("LEMIDF"&amp;A188,'Main File'!A:O,13,0),0)</f>
        <v>0</v>
      </c>
      <c r="J188" s="26">
        <f>IFERROR(+VLOOKUP("LEMIDF"&amp;A188,'Main File'!A:O,14,0),0)</f>
        <v>0</v>
      </c>
      <c r="K188" s="26">
        <f>IFERROR(+VLOOKUP("LEMIDF"&amp;A188,'Main File'!A:O,15,0),0)</f>
        <v>0</v>
      </c>
    </row>
    <row r="189" spans="1:11" x14ac:dyDescent="0.25">
      <c r="A189" s="9">
        <f t="shared" si="2"/>
        <v>43376</v>
      </c>
      <c r="B189" s="26">
        <f>IFERROR(+VLOOKUP("LEMIDF"&amp;A189,'Main File'!A:O,6,0),0)</f>
        <v>0</v>
      </c>
      <c r="C189" s="26">
        <f>IFERROR(+VLOOKUP("LEMIDF"&amp;A189,'Main File'!A:O,7,0),0)</f>
        <v>0</v>
      </c>
      <c r="D189" s="26">
        <f>IFERROR(+VLOOKUP("LEMIDF"&amp;A189,'Main File'!A:O,8,0),0)</f>
        <v>0</v>
      </c>
      <c r="E189" s="26">
        <f>IFERROR(+VLOOKUP("LEMIDF"&amp;A189,'Main File'!A:O,9,0),0)</f>
        <v>0</v>
      </c>
      <c r="F189" s="26">
        <f>IFERROR(+VLOOKUP("LEMIDF"&amp;A189,'Main File'!A:O,10,0),0)</f>
        <v>0</v>
      </c>
      <c r="G189" s="26">
        <f>IFERROR(+VLOOKUP("LEMIDF"&amp;A189,'Main File'!A:O,11,0),0)</f>
        <v>0</v>
      </c>
      <c r="H189" s="26">
        <f>IFERROR(+VLOOKUP("LEMIDF"&amp;A189,'Main File'!A:O,12,0),0)</f>
        <v>0</v>
      </c>
      <c r="I189" s="26">
        <f>IFERROR(+VLOOKUP("LEMIDF"&amp;A189,'Main File'!A:O,13,0),0)</f>
        <v>0</v>
      </c>
      <c r="J189" s="26">
        <f>IFERROR(+VLOOKUP("LEMIDF"&amp;A189,'Main File'!A:O,14,0),0)</f>
        <v>0</v>
      </c>
      <c r="K189" s="26">
        <f>IFERROR(+VLOOKUP("LEMIDF"&amp;A189,'Main File'!A:O,15,0),0)</f>
        <v>0</v>
      </c>
    </row>
    <row r="190" spans="1:11" x14ac:dyDescent="0.25">
      <c r="A190" s="9">
        <f t="shared" si="2"/>
        <v>43377</v>
      </c>
      <c r="B190" s="26">
        <f>IFERROR(+VLOOKUP("LEMIDF"&amp;A190,'Main File'!A:O,6,0),0)</f>
        <v>0</v>
      </c>
      <c r="C190" s="26">
        <f>IFERROR(+VLOOKUP("LEMIDF"&amp;A190,'Main File'!A:O,7,0),0)</f>
        <v>0</v>
      </c>
      <c r="D190" s="26">
        <f>IFERROR(+VLOOKUP("LEMIDF"&amp;A190,'Main File'!A:O,8,0),0)</f>
        <v>0</v>
      </c>
      <c r="E190" s="26">
        <f>IFERROR(+VLOOKUP("LEMIDF"&amp;A190,'Main File'!A:O,9,0),0)</f>
        <v>0</v>
      </c>
      <c r="F190" s="26">
        <f>IFERROR(+VLOOKUP("LEMIDF"&amp;A190,'Main File'!A:O,10,0),0)</f>
        <v>0</v>
      </c>
      <c r="G190" s="26">
        <f>IFERROR(+VLOOKUP("LEMIDF"&amp;A190,'Main File'!A:O,11,0),0)</f>
        <v>0</v>
      </c>
      <c r="H190" s="26">
        <f>IFERROR(+VLOOKUP("LEMIDF"&amp;A190,'Main File'!A:O,12,0),0)</f>
        <v>0</v>
      </c>
      <c r="I190" s="26">
        <f>IFERROR(+VLOOKUP("LEMIDF"&amp;A190,'Main File'!A:O,13,0),0)</f>
        <v>0</v>
      </c>
      <c r="J190" s="26">
        <f>IFERROR(+VLOOKUP("LEMIDF"&amp;A190,'Main File'!A:O,14,0),0)</f>
        <v>0</v>
      </c>
      <c r="K190" s="26">
        <f>IFERROR(+VLOOKUP("LEMIDF"&amp;A190,'Main File'!A:O,15,0),0)</f>
        <v>0</v>
      </c>
    </row>
    <row r="191" spans="1:11" x14ac:dyDescent="0.25">
      <c r="A191" s="9">
        <f t="shared" si="2"/>
        <v>43378</v>
      </c>
      <c r="B191" s="26">
        <f>IFERROR(+VLOOKUP("LEMIDF"&amp;A191,'Main File'!A:O,6,0),0)</f>
        <v>0</v>
      </c>
      <c r="C191" s="26">
        <f>IFERROR(+VLOOKUP("LEMIDF"&amp;A191,'Main File'!A:O,7,0),0)</f>
        <v>0</v>
      </c>
      <c r="D191" s="26">
        <f>IFERROR(+VLOOKUP("LEMIDF"&amp;A191,'Main File'!A:O,8,0),0)</f>
        <v>0</v>
      </c>
      <c r="E191" s="26">
        <f>IFERROR(+VLOOKUP("LEMIDF"&amp;A191,'Main File'!A:O,9,0),0)</f>
        <v>0</v>
      </c>
      <c r="F191" s="26">
        <f>IFERROR(+VLOOKUP("LEMIDF"&amp;A191,'Main File'!A:O,10,0),0)</f>
        <v>0</v>
      </c>
      <c r="G191" s="26">
        <f>IFERROR(+VLOOKUP("LEMIDF"&amp;A191,'Main File'!A:O,11,0),0)</f>
        <v>0</v>
      </c>
      <c r="H191" s="26">
        <f>IFERROR(+VLOOKUP("LEMIDF"&amp;A191,'Main File'!A:O,12,0),0)</f>
        <v>0</v>
      </c>
      <c r="I191" s="26">
        <f>IFERROR(+VLOOKUP("LEMIDF"&amp;A191,'Main File'!A:O,13,0),0)</f>
        <v>0</v>
      </c>
      <c r="J191" s="26">
        <f>IFERROR(+VLOOKUP("LEMIDF"&amp;A191,'Main File'!A:O,14,0),0)</f>
        <v>0</v>
      </c>
      <c r="K191" s="26">
        <f>IFERROR(+VLOOKUP("LEMIDF"&amp;A191,'Main File'!A:O,15,0),0)</f>
        <v>0</v>
      </c>
    </row>
    <row r="192" spans="1:11" x14ac:dyDescent="0.25">
      <c r="A192" s="9">
        <f t="shared" si="2"/>
        <v>43379</v>
      </c>
      <c r="B192" s="26">
        <f>IFERROR(+VLOOKUP("LEMIDF"&amp;A192,'Main File'!A:O,6,0),0)</f>
        <v>0</v>
      </c>
      <c r="C192" s="26">
        <f>IFERROR(+VLOOKUP("LEMIDF"&amp;A192,'Main File'!A:O,7,0),0)</f>
        <v>0</v>
      </c>
      <c r="D192" s="26">
        <f>IFERROR(+VLOOKUP("LEMIDF"&amp;A192,'Main File'!A:O,8,0),0)</f>
        <v>0</v>
      </c>
      <c r="E192" s="26">
        <f>IFERROR(+VLOOKUP("LEMIDF"&amp;A192,'Main File'!A:O,9,0),0)</f>
        <v>0</v>
      </c>
      <c r="F192" s="26">
        <f>IFERROR(+VLOOKUP("LEMIDF"&amp;A192,'Main File'!A:O,10,0),0)</f>
        <v>0</v>
      </c>
      <c r="G192" s="26">
        <f>IFERROR(+VLOOKUP("LEMIDF"&amp;A192,'Main File'!A:O,11,0),0)</f>
        <v>0</v>
      </c>
      <c r="H192" s="26">
        <f>IFERROR(+VLOOKUP("LEMIDF"&amp;A192,'Main File'!A:O,12,0),0)</f>
        <v>0</v>
      </c>
      <c r="I192" s="26">
        <f>IFERROR(+VLOOKUP("LEMIDF"&amp;A192,'Main File'!A:O,13,0),0)</f>
        <v>0</v>
      </c>
      <c r="J192" s="26">
        <f>IFERROR(+VLOOKUP("LEMIDF"&amp;A192,'Main File'!A:O,14,0),0)</f>
        <v>0</v>
      </c>
      <c r="K192" s="26">
        <f>IFERROR(+VLOOKUP("LEMIDF"&amp;A192,'Main File'!A:O,15,0),0)</f>
        <v>0</v>
      </c>
    </row>
    <row r="193" spans="1:11" x14ac:dyDescent="0.25">
      <c r="A193" s="9">
        <f t="shared" si="2"/>
        <v>43380</v>
      </c>
      <c r="B193" s="26">
        <f>IFERROR(+VLOOKUP("LEMIDF"&amp;A193,'Main File'!A:O,6,0),0)</f>
        <v>0</v>
      </c>
      <c r="C193" s="26">
        <f>IFERROR(+VLOOKUP("LEMIDF"&amp;A193,'Main File'!A:O,7,0),0)</f>
        <v>0</v>
      </c>
      <c r="D193" s="26">
        <f>IFERROR(+VLOOKUP("LEMIDF"&amp;A193,'Main File'!A:O,8,0),0)</f>
        <v>0</v>
      </c>
      <c r="E193" s="26">
        <f>IFERROR(+VLOOKUP("LEMIDF"&amp;A193,'Main File'!A:O,9,0),0)</f>
        <v>0</v>
      </c>
      <c r="F193" s="26">
        <f>IFERROR(+VLOOKUP("LEMIDF"&amp;A193,'Main File'!A:O,10,0),0)</f>
        <v>0</v>
      </c>
      <c r="G193" s="26">
        <f>IFERROR(+VLOOKUP("LEMIDF"&amp;A193,'Main File'!A:O,11,0),0)</f>
        <v>0</v>
      </c>
      <c r="H193" s="26">
        <f>IFERROR(+VLOOKUP("LEMIDF"&amp;A193,'Main File'!A:O,12,0),0)</f>
        <v>0</v>
      </c>
      <c r="I193" s="26">
        <f>IFERROR(+VLOOKUP("LEMIDF"&amp;A193,'Main File'!A:O,13,0),0)</f>
        <v>0</v>
      </c>
      <c r="J193" s="26">
        <f>IFERROR(+VLOOKUP("LEMIDF"&amp;A193,'Main File'!A:O,14,0),0)</f>
        <v>0</v>
      </c>
      <c r="K193" s="26">
        <f>IFERROR(+VLOOKUP("LEMIDF"&amp;A193,'Main File'!A:O,15,0),0)</f>
        <v>0</v>
      </c>
    </row>
    <row r="194" spans="1:11" x14ac:dyDescent="0.25">
      <c r="A194" s="9">
        <f t="shared" si="2"/>
        <v>43381</v>
      </c>
      <c r="B194" s="26">
        <f>IFERROR(+VLOOKUP("LEMIDF"&amp;A194,'Main File'!A:O,6,0),0)</f>
        <v>0</v>
      </c>
      <c r="C194" s="26">
        <f>IFERROR(+VLOOKUP("LEMIDF"&amp;A194,'Main File'!A:O,7,0),0)</f>
        <v>0</v>
      </c>
      <c r="D194" s="26">
        <f>IFERROR(+VLOOKUP("LEMIDF"&amp;A194,'Main File'!A:O,8,0),0)</f>
        <v>0</v>
      </c>
      <c r="E194" s="26">
        <f>IFERROR(+VLOOKUP("LEMIDF"&amp;A194,'Main File'!A:O,9,0),0)</f>
        <v>0</v>
      </c>
      <c r="F194" s="26">
        <f>IFERROR(+VLOOKUP("LEMIDF"&amp;A194,'Main File'!A:O,10,0),0)</f>
        <v>0</v>
      </c>
      <c r="G194" s="26">
        <f>IFERROR(+VLOOKUP("LEMIDF"&amp;A194,'Main File'!A:O,11,0),0)</f>
        <v>0</v>
      </c>
      <c r="H194" s="26">
        <f>IFERROR(+VLOOKUP("LEMIDF"&amp;A194,'Main File'!A:O,12,0),0)</f>
        <v>0</v>
      </c>
      <c r="I194" s="26">
        <f>IFERROR(+VLOOKUP("LEMIDF"&amp;A194,'Main File'!A:O,13,0),0)</f>
        <v>0</v>
      </c>
      <c r="J194" s="26">
        <f>IFERROR(+VLOOKUP("LEMIDF"&amp;A194,'Main File'!A:O,14,0),0)</f>
        <v>0</v>
      </c>
      <c r="K194" s="26">
        <f>IFERROR(+VLOOKUP("LEMIDF"&amp;A194,'Main File'!A:O,15,0),0)</f>
        <v>0</v>
      </c>
    </row>
    <row r="195" spans="1:11" x14ac:dyDescent="0.25">
      <c r="A195" s="9">
        <f t="shared" si="2"/>
        <v>43382</v>
      </c>
      <c r="B195" s="26">
        <f>IFERROR(+VLOOKUP("LEMIDF"&amp;A195,'Main File'!A:O,6,0),0)</f>
        <v>0</v>
      </c>
      <c r="C195" s="26">
        <f>IFERROR(+VLOOKUP("LEMIDF"&amp;A195,'Main File'!A:O,7,0),0)</f>
        <v>0</v>
      </c>
      <c r="D195" s="26">
        <f>IFERROR(+VLOOKUP("LEMIDF"&amp;A195,'Main File'!A:O,8,0),0)</f>
        <v>0</v>
      </c>
      <c r="E195" s="26">
        <f>IFERROR(+VLOOKUP("LEMIDF"&amp;A195,'Main File'!A:O,9,0),0)</f>
        <v>0</v>
      </c>
      <c r="F195" s="26">
        <f>IFERROR(+VLOOKUP("LEMIDF"&amp;A195,'Main File'!A:O,10,0),0)</f>
        <v>0</v>
      </c>
      <c r="G195" s="26">
        <f>IFERROR(+VLOOKUP("LEMIDF"&amp;A195,'Main File'!A:O,11,0),0)</f>
        <v>0</v>
      </c>
      <c r="H195" s="26">
        <f>IFERROR(+VLOOKUP("LEMIDF"&amp;A195,'Main File'!A:O,12,0),0)</f>
        <v>0</v>
      </c>
      <c r="I195" s="26">
        <f>IFERROR(+VLOOKUP("LEMIDF"&amp;A195,'Main File'!A:O,13,0),0)</f>
        <v>0</v>
      </c>
      <c r="J195" s="26">
        <f>IFERROR(+VLOOKUP("LEMIDF"&amp;A195,'Main File'!A:O,14,0),0)</f>
        <v>0</v>
      </c>
      <c r="K195" s="26">
        <f>IFERROR(+VLOOKUP("LEMIDF"&amp;A195,'Main File'!A:O,15,0),0)</f>
        <v>0</v>
      </c>
    </row>
    <row r="196" spans="1:11" x14ac:dyDescent="0.25">
      <c r="A196" s="9">
        <f t="shared" si="2"/>
        <v>43383</v>
      </c>
      <c r="B196" s="26">
        <f>IFERROR(+VLOOKUP("LEMIDF"&amp;A196,'Main File'!A:O,6,0),0)</f>
        <v>0</v>
      </c>
      <c r="C196" s="26">
        <f>IFERROR(+VLOOKUP("LEMIDF"&amp;A196,'Main File'!A:O,7,0),0)</f>
        <v>0</v>
      </c>
      <c r="D196" s="26">
        <f>IFERROR(+VLOOKUP("LEMIDF"&amp;A196,'Main File'!A:O,8,0),0)</f>
        <v>0</v>
      </c>
      <c r="E196" s="26">
        <f>IFERROR(+VLOOKUP("LEMIDF"&amp;A196,'Main File'!A:O,9,0),0)</f>
        <v>0</v>
      </c>
      <c r="F196" s="26">
        <f>IFERROR(+VLOOKUP("LEMIDF"&amp;A196,'Main File'!A:O,10,0),0)</f>
        <v>0</v>
      </c>
      <c r="G196" s="26">
        <f>IFERROR(+VLOOKUP("LEMIDF"&amp;A196,'Main File'!A:O,11,0),0)</f>
        <v>0</v>
      </c>
      <c r="H196" s="26">
        <f>IFERROR(+VLOOKUP("LEMIDF"&amp;A196,'Main File'!A:O,12,0),0)</f>
        <v>0</v>
      </c>
      <c r="I196" s="26">
        <f>IFERROR(+VLOOKUP("LEMIDF"&amp;A196,'Main File'!A:O,13,0),0)</f>
        <v>0</v>
      </c>
      <c r="J196" s="26">
        <f>IFERROR(+VLOOKUP("LEMIDF"&amp;A196,'Main File'!A:O,14,0),0)</f>
        <v>0</v>
      </c>
      <c r="K196" s="26">
        <f>IFERROR(+VLOOKUP("LEMIDF"&amp;A196,'Main File'!A:O,15,0),0)</f>
        <v>0</v>
      </c>
    </row>
    <row r="197" spans="1:11" x14ac:dyDescent="0.25">
      <c r="A197" s="9">
        <f t="shared" si="2"/>
        <v>43384</v>
      </c>
      <c r="B197" s="26">
        <f>IFERROR(+VLOOKUP("LEMIDF"&amp;A197,'Main File'!A:O,6,0),0)</f>
        <v>0</v>
      </c>
      <c r="C197" s="26">
        <f>IFERROR(+VLOOKUP("LEMIDF"&amp;A197,'Main File'!A:O,7,0),0)</f>
        <v>0</v>
      </c>
      <c r="D197" s="26">
        <f>IFERROR(+VLOOKUP("LEMIDF"&amp;A197,'Main File'!A:O,8,0),0)</f>
        <v>0</v>
      </c>
      <c r="E197" s="26">
        <f>IFERROR(+VLOOKUP("LEMIDF"&amp;A197,'Main File'!A:O,9,0),0)</f>
        <v>0</v>
      </c>
      <c r="F197" s="26">
        <f>IFERROR(+VLOOKUP("LEMIDF"&amp;A197,'Main File'!A:O,10,0),0)</f>
        <v>0</v>
      </c>
      <c r="G197" s="26">
        <f>IFERROR(+VLOOKUP("LEMIDF"&amp;A197,'Main File'!A:O,11,0),0)</f>
        <v>0</v>
      </c>
      <c r="H197" s="26">
        <f>IFERROR(+VLOOKUP("LEMIDF"&amp;A197,'Main File'!A:O,12,0),0)</f>
        <v>0</v>
      </c>
      <c r="I197" s="26">
        <f>IFERROR(+VLOOKUP("LEMIDF"&amp;A197,'Main File'!A:O,13,0),0)</f>
        <v>0</v>
      </c>
      <c r="J197" s="26">
        <f>IFERROR(+VLOOKUP("LEMIDF"&amp;A197,'Main File'!A:O,14,0),0)</f>
        <v>0</v>
      </c>
      <c r="K197" s="26">
        <f>IFERROR(+VLOOKUP("LEMIDF"&amp;A197,'Main File'!A:O,15,0),0)</f>
        <v>0</v>
      </c>
    </row>
    <row r="198" spans="1:11" x14ac:dyDescent="0.25">
      <c r="A198" s="9">
        <f t="shared" si="2"/>
        <v>43385</v>
      </c>
      <c r="B198" s="26">
        <f>IFERROR(+VLOOKUP("LEMIDF"&amp;A198,'Main File'!A:O,6,0),0)</f>
        <v>0</v>
      </c>
      <c r="C198" s="26">
        <f>IFERROR(+VLOOKUP("LEMIDF"&amp;A198,'Main File'!A:O,7,0),0)</f>
        <v>0</v>
      </c>
      <c r="D198" s="26">
        <f>IFERROR(+VLOOKUP("LEMIDF"&amp;A198,'Main File'!A:O,8,0),0)</f>
        <v>0</v>
      </c>
      <c r="E198" s="26">
        <f>IFERROR(+VLOOKUP("LEMIDF"&amp;A198,'Main File'!A:O,9,0),0)</f>
        <v>0</v>
      </c>
      <c r="F198" s="26">
        <f>IFERROR(+VLOOKUP("LEMIDF"&amp;A198,'Main File'!A:O,10,0),0)</f>
        <v>0</v>
      </c>
      <c r="G198" s="26">
        <f>IFERROR(+VLOOKUP("LEMIDF"&amp;A198,'Main File'!A:O,11,0),0)</f>
        <v>0</v>
      </c>
      <c r="H198" s="26">
        <f>IFERROR(+VLOOKUP("LEMIDF"&amp;A198,'Main File'!A:O,12,0),0)</f>
        <v>0</v>
      </c>
      <c r="I198" s="26">
        <f>IFERROR(+VLOOKUP("LEMIDF"&amp;A198,'Main File'!A:O,13,0),0)</f>
        <v>0</v>
      </c>
      <c r="J198" s="26">
        <f>IFERROR(+VLOOKUP("LEMIDF"&amp;A198,'Main File'!A:O,14,0),0)</f>
        <v>0</v>
      </c>
      <c r="K198" s="26">
        <f>IFERROR(+VLOOKUP("LEMIDF"&amp;A198,'Main File'!A:O,15,0),0)</f>
        <v>0</v>
      </c>
    </row>
    <row r="199" spans="1:11" x14ac:dyDescent="0.25">
      <c r="A199" s="9">
        <f t="shared" ref="A199:A262" si="3">+A198+1</f>
        <v>43386</v>
      </c>
      <c r="B199" s="26">
        <f>IFERROR(+VLOOKUP("LEMIDF"&amp;A199,'Main File'!A:O,6,0),0)</f>
        <v>0</v>
      </c>
      <c r="C199" s="26">
        <f>IFERROR(+VLOOKUP("LEMIDF"&amp;A199,'Main File'!A:O,7,0),0)</f>
        <v>0</v>
      </c>
      <c r="D199" s="26">
        <f>IFERROR(+VLOOKUP("LEMIDF"&amp;A199,'Main File'!A:O,8,0),0)</f>
        <v>0</v>
      </c>
      <c r="E199" s="26">
        <f>IFERROR(+VLOOKUP("LEMIDF"&amp;A199,'Main File'!A:O,9,0),0)</f>
        <v>0</v>
      </c>
      <c r="F199" s="26">
        <f>IFERROR(+VLOOKUP("LEMIDF"&amp;A199,'Main File'!A:O,10,0),0)</f>
        <v>0</v>
      </c>
      <c r="G199" s="26">
        <f>IFERROR(+VLOOKUP("LEMIDF"&amp;A199,'Main File'!A:O,11,0),0)</f>
        <v>0</v>
      </c>
      <c r="H199" s="26">
        <f>IFERROR(+VLOOKUP("LEMIDF"&amp;A199,'Main File'!A:O,12,0),0)</f>
        <v>0</v>
      </c>
      <c r="I199" s="26">
        <f>IFERROR(+VLOOKUP("LEMIDF"&amp;A199,'Main File'!A:O,13,0),0)</f>
        <v>0</v>
      </c>
      <c r="J199" s="26">
        <f>IFERROR(+VLOOKUP("LEMIDF"&amp;A199,'Main File'!A:O,14,0),0)</f>
        <v>0</v>
      </c>
      <c r="K199" s="26">
        <f>IFERROR(+VLOOKUP("LEMIDF"&amp;A199,'Main File'!A:O,15,0),0)</f>
        <v>0</v>
      </c>
    </row>
    <row r="200" spans="1:11" x14ac:dyDescent="0.25">
      <c r="A200" s="9">
        <f t="shared" si="3"/>
        <v>43387</v>
      </c>
      <c r="B200" s="26">
        <f>IFERROR(+VLOOKUP("LEMIDF"&amp;A200,'Main File'!A:O,6,0),0)</f>
        <v>0</v>
      </c>
      <c r="C200" s="26">
        <f>IFERROR(+VLOOKUP("LEMIDF"&amp;A200,'Main File'!A:O,7,0),0)</f>
        <v>0</v>
      </c>
      <c r="D200" s="26">
        <f>IFERROR(+VLOOKUP("LEMIDF"&amp;A200,'Main File'!A:O,8,0),0)</f>
        <v>0</v>
      </c>
      <c r="E200" s="26">
        <f>IFERROR(+VLOOKUP("LEMIDF"&amp;A200,'Main File'!A:O,9,0),0)</f>
        <v>0</v>
      </c>
      <c r="F200" s="26">
        <f>IFERROR(+VLOOKUP("LEMIDF"&amp;A200,'Main File'!A:O,10,0),0)</f>
        <v>0</v>
      </c>
      <c r="G200" s="26">
        <f>IFERROR(+VLOOKUP("LEMIDF"&amp;A200,'Main File'!A:O,11,0),0)</f>
        <v>0</v>
      </c>
      <c r="H200" s="26">
        <f>IFERROR(+VLOOKUP("LEMIDF"&amp;A200,'Main File'!A:O,12,0),0)</f>
        <v>0</v>
      </c>
      <c r="I200" s="26">
        <f>IFERROR(+VLOOKUP("LEMIDF"&amp;A200,'Main File'!A:O,13,0),0)</f>
        <v>0</v>
      </c>
      <c r="J200" s="26">
        <f>IFERROR(+VLOOKUP("LEMIDF"&amp;A200,'Main File'!A:O,14,0),0)</f>
        <v>0</v>
      </c>
      <c r="K200" s="26">
        <f>IFERROR(+VLOOKUP("LEMIDF"&amp;A200,'Main File'!A:O,15,0),0)</f>
        <v>0</v>
      </c>
    </row>
    <row r="201" spans="1:11" x14ac:dyDescent="0.25">
      <c r="A201" s="9">
        <f t="shared" si="3"/>
        <v>43388</v>
      </c>
      <c r="B201" s="26">
        <f>IFERROR(+VLOOKUP("LEMIDF"&amp;A201,'Main File'!A:O,6,0),0)</f>
        <v>0</v>
      </c>
      <c r="C201" s="26">
        <f>IFERROR(+VLOOKUP("LEMIDF"&amp;A201,'Main File'!A:O,7,0),0)</f>
        <v>0</v>
      </c>
      <c r="D201" s="26">
        <f>IFERROR(+VLOOKUP("LEMIDF"&amp;A201,'Main File'!A:O,8,0),0)</f>
        <v>0</v>
      </c>
      <c r="E201" s="26">
        <f>IFERROR(+VLOOKUP("LEMIDF"&amp;A201,'Main File'!A:O,9,0),0)</f>
        <v>0</v>
      </c>
      <c r="F201" s="26">
        <f>IFERROR(+VLOOKUP("LEMIDF"&amp;A201,'Main File'!A:O,10,0),0)</f>
        <v>0</v>
      </c>
      <c r="G201" s="26">
        <f>IFERROR(+VLOOKUP("LEMIDF"&amp;A201,'Main File'!A:O,11,0),0)</f>
        <v>0</v>
      </c>
      <c r="H201" s="26">
        <f>IFERROR(+VLOOKUP("LEMIDF"&amp;A201,'Main File'!A:O,12,0),0)</f>
        <v>0</v>
      </c>
      <c r="I201" s="26">
        <f>IFERROR(+VLOOKUP("LEMIDF"&amp;A201,'Main File'!A:O,13,0),0)</f>
        <v>0</v>
      </c>
      <c r="J201" s="26">
        <f>IFERROR(+VLOOKUP("LEMIDF"&amp;A201,'Main File'!A:O,14,0),0)</f>
        <v>0</v>
      </c>
      <c r="K201" s="26">
        <f>IFERROR(+VLOOKUP("LEMIDF"&amp;A201,'Main File'!A:O,15,0),0)</f>
        <v>0</v>
      </c>
    </row>
    <row r="202" spans="1:11" x14ac:dyDescent="0.25">
      <c r="A202" s="9">
        <f t="shared" si="3"/>
        <v>43389</v>
      </c>
      <c r="B202" s="26">
        <f>IFERROR(+VLOOKUP("LEMIDF"&amp;A202,'Main File'!A:O,6,0),0)</f>
        <v>0</v>
      </c>
      <c r="C202" s="26">
        <f>IFERROR(+VLOOKUP("LEMIDF"&amp;A202,'Main File'!A:O,7,0),0)</f>
        <v>0</v>
      </c>
      <c r="D202" s="26">
        <f>IFERROR(+VLOOKUP("LEMIDF"&amp;A202,'Main File'!A:O,8,0),0)</f>
        <v>0</v>
      </c>
      <c r="E202" s="26">
        <f>IFERROR(+VLOOKUP("LEMIDF"&amp;A202,'Main File'!A:O,9,0),0)</f>
        <v>0</v>
      </c>
      <c r="F202" s="26">
        <f>IFERROR(+VLOOKUP("LEMIDF"&amp;A202,'Main File'!A:O,10,0),0)</f>
        <v>0</v>
      </c>
      <c r="G202" s="26">
        <f>IFERROR(+VLOOKUP("LEMIDF"&amp;A202,'Main File'!A:O,11,0),0)</f>
        <v>0</v>
      </c>
      <c r="H202" s="26">
        <f>IFERROR(+VLOOKUP("LEMIDF"&amp;A202,'Main File'!A:O,12,0),0)</f>
        <v>0</v>
      </c>
      <c r="I202" s="26">
        <f>IFERROR(+VLOOKUP("LEMIDF"&amp;A202,'Main File'!A:O,13,0),0)</f>
        <v>0</v>
      </c>
      <c r="J202" s="26">
        <f>IFERROR(+VLOOKUP("LEMIDF"&amp;A202,'Main File'!A:O,14,0),0)</f>
        <v>0</v>
      </c>
      <c r="K202" s="26">
        <f>IFERROR(+VLOOKUP("LEMIDF"&amp;A202,'Main File'!A:O,15,0),0)</f>
        <v>0</v>
      </c>
    </row>
    <row r="203" spans="1:11" x14ac:dyDescent="0.25">
      <c r="A203" s="9">
        <f t="shared" si="3"/>
        <v>43390</v>
      </c>
      <c r="B203" s="26">
        <f>IFERROR(+VLOOKUP("LEMIDF"&amp;A203,'Main File'!A:O,6,0),0)</f>
        <v>0</v>
      </c>
      <c r="C203" s="26">
        <f>IFERROR(+VLOOKUP("LEMIDF"&amp;A203,'Main File'!A:O,7,0),0)</f>
        <v>0</v>
      </c>
      <c r="D203" s="26">
        <f>IFERROR(+VLOOKUP("LEMIDF"&amp;A203,'Main File'!A:O,8,0),0)</f>
        <v>0</v>
      </c>
      <c r="E203" s="26">
        <f>IFERROR(+VLOOKUP("LEMIDF"&amp;A203,'Main File'!A:O,9,0),0)</f>
        <v>0</v>
      </c>
      <c r="F203" s="26">
        <f>IFERROR(+VLOOKUP("LEMIDF"&amp;A203,'Main File'!A:O,10,0),0)</f>
        <v>0</v>
      </c>
      <c r="G203" s="26">
        <f>IFERROR(+VLOOKUP("LEMIDF"&amp;A203,'Main File'!A:O,11,0),0)</f>
        <v>0</v>
      </c>
      <c r="H203" s="26">
        <f>IFERROR(+VLOOKUP("LEMIDF"&amp;A203,'Main File'!A:O,12,0),0)</f>
        <v>0</v>
      </c>
      <c r="I203" s="26">
        <f>IFERROR(+VLOOKUP("LEMIDF"&amp;A203,'Main File'!A:O,13,0),0)</f>
        <v>0</v>
      </c>
      <c r="J203" s="26">
        <f>IFERROR(+VLOOKUP("LEMIDF"&amp;A203,'Main File'!A:O,14,0),0)</f>
        <v>0</v>
      </c>
      <c r="K203" s="26">
        <f>IFERROR(+VLOOKUP("LEMIDF"&amp;A203,'Main File'!A:O,15,0),0)</f>
        <v>0</v>
      </c>
    </row>
    <row r="204" spans="1:11" x14ac:dyDescent="0.25">
      <c r="A204" s="9">
        <f t="shared" si="3"/>
        <v>43391</v>
      </c>
      <c r="B204" s="26">
        <f>IFERROR(+VLOOKUP("LEMIDF"&amp;A204,'Main File'!A:O,6,0),0)</f>
        <v>0</v>
      </c>
      <c r="C204" s="26">
        <f>IFERROR(+VLOOKUP("LEMIDF"&amp;A204,'Main File'!A:O,7,0),0)</f>
        <v>0</v>
      </c>
      <c r="D204" s="26">
        <f>IFERROR(+VLOOKUP("LEMIDF"&amp;A204,'Main File'!A:O,8,0),0)</f>
        <v>0</v>
      </c>
      <c r="E204" s="26">
        <f>IFERROR(+VLOOKUP("LEMIDF"&amp;A204,'Main File'!A:O,9,0),0)</f>
        <v>0</v>
      </c>
      <c r="F204" s="26">
        <f>IFERROR(+VLOOKUP("LEMIDF"&amp;A204,'Main File'!A:O,10,0),0)</f>
        <v>0</v>
      </c>
      <c r="G204" s="26">
        <f>IFERROR(+VLOOKUP("LEMIDF"&amp;A204,'Main File'!A:O,11,0),0)</f>
        <v>0</v>
      </c>
      <c r="H204" s="26">
        <f>IFERROR(+VLOOKUP("LEMIDF"&amp;A204,'Main File'!A:O,12,0),0)</f>
        <v>0</v>
      </c>
      <c r="I204" s="26">
        <f>IFERROR(+VLOOKUP("LEMIDF"&amp;A204,'Main File'!A:O,13,0),0)</f>
        <v>0</v>
      </c>
      <c r="J204" s="26">
        <f>IFERROR(+VLOOKUP("LEMIDF"&amp;A204,'Main File'!A:O,14,0),0)</f>
        <v>0</v>
      </c>
      <c r="K204" s="26">
        <f>IFERROR(+VLOOKUP("LEMIDF"&amp;A204,'Main File'!A:O,15,0),0)</f>
        <v>0</v>
      </c>
    </row>
    <row r="205" spans="1:11" x14ac:dyDescent="0.25">
      <c r="A205" s="9">
        <f t="shared" si="3"/>
        <v>43392</v>
      </c>
      <c r="B205" s="26">
        <f>IFERROR(+VLOOKUP("LEMIDF"&amp;A205,'Main File'!A:O,6,0),0)</f>
        <v>0</v>
      </c>
      <c r="C205" s="26">
        <f>IFERROR(+VLOOKUP("LEMIDF"&amp;A205,'Main File'!A:O,7,0),0)</f>
        <v>0</v>
      </c>
      <c r="D205" s="26">
        <f>IFERROR(+VLOOKUP("LEMIDF"&amp;A205,'Main File'!A:O,8,0),0)</f>
        <v>0</v>
      </c>
      <c r="E205" s="26">
        <f>IFERROR(+VLOOKUP("LEMIDF"&amp;A205,'Main File'!A:O,9,0),0)</f>
        <v>0</v>
      </c>
      <c r="F205" s="26">
        <f>IFERROR(+VLOOKUP("LEMIDF"&amp;A205,'Main File'!A:O,10,0),0)</f>
        <v>0</v>
      </c>
      <c r="G205" s="26">
        <f>IFERROR(+VLOOKUP("LEMIDF"&amp;A205,'Main File'!A:O,11,0),0)</f>
        <v>0</v>
      </c>
      <c r="H205" s="26">
        <f>IFERROR(+VLOOKUP("LEMIDF"&amp;A205,'Main File'!A:O,12,0),0)</f>
        <v>0</v>
      </c>
      <c r="I205" s="26">
        <f>IFERROR(+VLOOKUP("LEMIDF"&amp;A205,'Main File'!A:O,13,0),0)</f>
        <v>0</v>
      </c>
      <c r="J205" s="26">
        <f>IFERROR(+VLOOKUP("LEMIDF"&amp;A205,'Main File'!A:O,14,0),0)</f>
        <v>0</v>
      </c>
      <c r="K205" s="26">
        <f>IFERROR(+VLOOKUP("LEMIDF"&amp;A205,'Main File'!A:O,15,0),0)</f>
        <v>0</v>
      </c>
    </row>
    <row r="206" spans="1:11" x14ac:dyDescent="0.25">
      <c r="A206" s="9">
        <f t="shared" si="3"/>
        <v>43393</v>
      </c>
      <c r="B206" s="26">
        <f>IFERROR(+VLOOKUP("LEMIDF"&amp;A206,'Main File'!A:O,6,0),0)</f>
        <v>0</v>
      </c>
      <c r="C206" s="26">
        <f>IFERROR(+VLOOKUP("LEMIDF"&amp;A206,'Main File'!A:O,7,0),0)</f>
        <v>0</v>
      </c>
      <c r="D206" s="26">
        <f>IFERROR(+VLOOKUP("LEMIDF"&amp;A206,'Main File'!A:O,8,0),0)</f>
        <v>0</v>
      </c>
      <c r="E206" s="26">
        <f>IFERROR(+VLOOKUP("LEMIDF"&amp;A206,'Main File'!A:O,9,0),0)</f>
        <v>0</v>
      </c>
      <c r="F206" s="26">
        <f>IFERROR(+VLOOKUP("LEMIDF"&amp;A206,'Main File'!A:O,10,0),0)</f>
        <v>0</v>
      </c>
      <c r="G206" s="26">
        <f>IFERROR(+VLOOKUP("LEMIDF"&amp;A206,'Main File'!A:O,11,0),0)</f>
        <v>0</v>
      </c>
      <c r="H206" s="26">
        <f>IFERROR(+VLOOKUP("LEMIDF"&amp;A206,'Main File'!A:O,12,0),0)</f>
        <v>0</v>
      </c>
      <c r="I206" s="26">
        <f>IFERROR(+VLOOKUP("LEMIDF"&amp;A206,'Main File'!A:O,13,0),0)</f>
        <v>0</v>
      </c>
      <c r="J206" s="26">
        <f>IFERROR(+VLOOKUP("LEMIDF"&amp;A206,'Main File'!A:O,14,0),0)</f>
        <v>0</v>
      </c>
      <c r="K206" s="26">
        <f>IFERROR(+VLOOKUP("LEMIDF"&amp;A206,'Main File'!A:O,15,0),0)</f>
        <v>0</v>
      </c>
    </row>
    <row r="207" spans="1:11" x14ac:dyDescent="0.25">
      <c r="A207" s="9">
        <f t="shared" si="3"/>
        <v>43394</v>
      </c>
      <c r="B207" s="26">
        <f>IFERROR(+VLOOKUP("LEMIDF"&amp;A207,'Main File'!A:O,6,0),0)</f>
        <v>0</v>
      </c>
      <c r="C207" s="26">
        <f>IFERROR(+VLOOKUP("LEMIDF"&amp;A207,'Main File'!A:O,7,0),0)</f>
        <v>0</v>
      </c>
      <c r="D207" s="26">
        <f>IFERROR(+VLOOKUP("LEMIDF"&amp;A207,'Main File'!A:O,8,0),0)</f>
        <v>0</v>
      </c>
      <c r="E207" s="26">
        <f>IFERROR(+VLOOKUP("LEMIDF"&amp;A207,'Main File'!A:O,9,0),0)</f>
        <v>0</v>
      </c>
      <c r="F207" s="26">
        <f>IFERROR(+VLOOKUP("LEMIDF"&amp;A207,'Main File'!A:O,10,0),0)</f>
        <v>0</v>
      </c>
      <c r="G207" s="26">
        <f>IFERROR(+VLOOKUP("LEMIDF"&amp;A207,'Main File'!A:O,11,0),0)</f>
        <v>0</v>
      </c>
      <c r="H207" s="26">
        <f>IFERROR(+VLOOKUP("LEMIDF"&amp;A207,'Main File'!A:O,12,0),0)</f>
        <v>0</v>
      </c>
      <c r="I207" s="26">
        <f>IFERROR(+VLOOKUP("LEMIDF"&amp;A207,'Main File'!A:O,13,0),0)</f>
        <v>0</v>
      </c>
      <c r="J207" s="26">
        <f>IFERROR(+VLOOKUP("LEMIDF"&amp;A207,'Main File'!A:O,14,0),0)</f>
        <v>0</v>
      </c>
      <c r="K207" s="26">
        <f>IFERROR(+VLOOKUP("LEMIDF"&amp;A207,'Main File'!A:O,15,0),0)</f>
        <v>0</v>
      </c>
    </row>
    <row r="208" spans="1:11" x14ac:dyDescent="0.25">
      <c r="A208" s="9">
        <f t="shared" si="3"/>
        <v>43395</v>
      </c>
      <c r="B208" s="26">
        <f>IFERROR(+VLOOKUP("LEMIDF"&amp;A208,'Main File'!A:O,6,0),0)</f>
        <v>0</v>
      </c>
      <c r="C208" s="26">
        <f>IFERROR(+VLOOKUP("LEMIDF"&amp;A208,'Main File'!A:O,7,0),0)</f>
        <v>0</v>
      </c>
      <c r="D208" s="26">
        <f>IFERROR(+VLOOKUP("LEMIDF"&amp;A208,'Main File'!A:O,8,0),0)</f>
        <v>0</v>
      </c>
      <c r="E208" s="26">
        <f>IFERROR(+VLOOKUP("LEMIDF"&amp;A208,'Main File'!A:O,9,0),0)</f>
        <v>0</v>
      </c>
      <c r="F208" s="26">
        <f>IFERROR(+VLOOKUP("LEMIDF"&amp;A208,'Main File'!A:O,10,0),0)</f>
        <v>0</v>
      </c>
      <c r="G208" s="26">
        <f>IFERROR(+VLOOKUP("LEMIDF"&amp;A208,'Main File'!A:O,11,0),0)</f>
        <v>0</v>
      </c>
      <c r="H208" s="26">
        <f>IFERROR(+VLOOKUP("LEMIDF"&amp;A208,'Main File'!A:O,12,0),0)</f>
        <v>0</v>
      </c>
      <c r="I208" s="26">
        <f>IFERROR(+VLOOKUP("LEMIDF"&amp;A208,'Main File'!A:O,13,0),0)</f>
        <v>0</v>
      </c>
      <c r="J208" s="26">
        <f>IFERROR(+VLOOKUP("LEMIDF"&amp;A208,'Main File'!A:O,14,0),0)</f>
        <v>0</v>
      </c>
      <c r="K208" s="26">
        <f>IFERROR(+VLOOKUP("LEMIDF"&amp;A208,'Main File'!A:O,15,0),0)</f>
        <v>0</v>
      </c>
    </row>
    <row r="209" spans="1:11" x14ac:dyDescent="0.25">
      <c r="A209" s="9">
        <f t="shared" si="3"/>
        <v>43396</v>
      </c>
      <c r="B209" s="26">
        <f>IFERROR(+VLOOKUP("LEMIDF"&amp;A209,'Main File'!A:O,6,0),0)</f>
        <v>0</v>
      </c>
      <c r="C209" s="26">
        <f>IFERROR(+VLOOKUP("LEMIDF"&amp;A209,'Main File'!A:O,7,0),0)</f>
        <v>0</v>
      </c>
      <c r="D209" s="26">
        <f>IFERROR(+VLOOKUP("LEMIDF"&amp;A209,'Main File'!A:O,8,0),0)</f>
        <v>0</v>
      </c>
      <c r="E209" s="26">
        <f>IFERROR(+VLOOKUP("LEMIDF"&amp;A209,'Main File'!A:O,9,0),0)</f>
        <v>0</v>
      </c>
      <c r="F209" s="26">
        <f>IFERROR(+VLOOKUP("LEMIDF"&amp;A209,'Main File'!A:O,10,0),0)</f>
        <v>0</v>
      </c>
      <c r="G209" s="26">
        <f>IFERROR(+VLOOKUP("LEMIDF"&amp;A209,'Main File'!A:O,11,0),0)</f>
        <v>0</v>
      </c>
      <c r="H209" s="26">
        <f>IFERROR(+VLOOKUP("LEMIDF"&amp;A209,'Main File'!A:O,12,0),0)</f>
        <v>0</v>
      </c>
      <c r="I209" s="26">
        <f>IFERROR(+VLOOKUP("LEMIDF"&amp;A209,'Main File'!A:O,13,0),0)</f>
        <v>0</v>
      </c>
      <c r="J209" s="26">
        <f>IFERROR(+VLOOKUP("LEMIDF"&amp;A209,'Main File'!A:O,14,0),0)</f>
        <v>0</v>
      </c>
      <c r="K209" s="26">
        <f>IFERROR(+VLOOKUP("LEMIDF"&amp;A209,'Main File'!A:O,15,0),0)</f>
        <v>0</v>
      </c>
    </row>
    <row r="210" spans="1:11" x14ac:dyDescent="0.25">
      <c r="A210" s="9">
        <f t="shared" si="3"/>
        <v>43397</v>
      </c>
      <c r="B210" s="26">
        <f>IFERROR(+VLOOKUP("LEMIDF"&amp;A210,'Main File'!A:O,6,0),0)</f>
        <v>0</v>
      </c>
      <c r="C210" s="26">
        <f>IFERROR(+VLOOKUP("LEMIDF"&amp;A210,'Main File'!A:O,7,0),0)</f>
        <v>0</v>
      </c>
      <c r="D210" s="26">
        <f>IFERROR(+VLOOKUP("LEMIDF"&amp;A210,'Main File'!A:O,8,0),0)</f>
        <v>0</v>
      </c>
      <c r="E210" s="26">
        <f>IFERROR(+VLOOKUP("LEMIDF"&amp;A210,'Main File'!A:O,9,0),0)</f>
        <v>0</v>
      </c>
      <c r="F210" s="26">
        <f>IFERROR(+VLOOKUP("LEMIDF"&amp;A210,'Main File'!A:O,10,0),0)</f>
        <v>0</v>
      </c>
      <c r="G210" s="26">
        <f>IFERROR(+VLOOKUP("LEMIDF"&amp;A210,'Main File'!A:O,11,0),0)</f>
        <v>0</v>
      </c>
      <c r="H210" s="26">
        <f>IFERROR(+VLOOKUP("LEMIDF"&amp;A210,'Main File'!A:O,12,0),0)</f>
        <v>0</v>
      </c>
      <c r="I210" s="26">
        <f>IFERROR(+VLOOKUP("LEMIDF"&amp;A210,'Main File'!A:O,13,0),0)</f>
        <v>0</v>
      </c>
      <c r="J210" s="26">
        <f>IFERROR(+VLOOKUP("LEMIDF"&amp;A210,'Main File'!A:O,14,0),0)</f>
        <v>0</v>
      </c>
      <c r="K210" s="26">
        <f>IFERROR(+VLOOKUP("LEMIDF"&amp;A210,'Main File'!A:O,15,0),0)</f>
        <v>0</v>
      </c>
    </row>
    <row r="211" spans="1:11" x14ac:dyDescent="0.25">
      <c r="A211" s="9">
        <f t="shared" si="3"/>
        <v>43398</v>
      </c>
      <c r="B211" s="26">
        <f>IFERROR(+VLOOKUP("LEMIDF"&amp;A211,'Main File'!A:O,6,0),0)</f>
        <v>0</v>
      </c>
      <c r="C211" s="26">
        <f>IFERROR(+VLOOKUP("LEMIDF"&amp;A211,'Main File'!A:O,7,0),0)</f>
        <v>0</v>
      </c>
      <c r="D211" s="26">
        <f>IFERROR(+VLOOKUP("LEMIDF"&amp;A211,'Main File'!A:O,8,0),0)</f>
        <v>0</v>
      </c>
      <c r="E211" s="26">
        <f>IFERROR(+VLOOKUP("LEMIDF"&amp;A211,'Main File'!A:O,9,0),0)</f>
        <v>0</v>
      </c>
      <c r="F211" s="26">
        <f>IFERROR(+VLOOKUP("LEMIDF"&amp;A211,'Main File'!A:O,10,0),0)</f>
        <v>0</v>
      </c>
      <c r="G211" s="26">
        <f>IFERROR(+VLOOKUP("LEMIDF"&amp;A211,'Main File'!A:O,11,0),0)</f>
        <v>0</v>
      </c>
      <c r="H211" s="26">
        <f>IFERROR(+VLOOKUP("LEMIDF"&amp;A211,'Main File'!A:O,12,0),0)</f>
        <v>0</v>
      </c>
      <c r="I211" s="26">
        <f>IFERROR(+VLOOKUP("LEMIDF"&amp;A211,'Main File'!A:O,13,0),0)</f>
        <v>0</v>
      </c>
      <c r="J211" s="26">
        <f>IFERROR(+VLOOKUP("LEMIDF"&amp;A211,'Main File'!A:O,14,0),0)</f>
        <v>0</v>
      </c>
      <c r="K211" s="26">
        <f>IFERROR(+VLOOKUP("LEMIDF"&amp;A211,'Main File'!A:O,15,0),0)</f>
        <v>0</v>
      </c>
    </row>
    <row r="212" spans="1:11" x14ac:dyDescent="0.25">
      <c r="A212" s="9">
        <f t="shared" si="3"/>
        <v>43399</v>
      </c>
      <c r="B212" s="26">
        <f>IFERROR(+VLOOKUP("LEMIDF"&amp;A212,'Main File'!A:O,6,0),0)</f>
        <v>0</v>
      </c>
      <c r="C212" s="26">
        <f>IFERROR(+VLOOKUP("LEMIDF"&amp;A212,'Main File'!A:O,7,0),0)</f>
        <v>0</v>
      </c>
      <c r="D212" s="26">
        <f>IFERROR(+VLOOKUP("LEMIDF"&amp;A212,'Main File'!A:O,8,0),0)</f>
        <v>0</v>
      </c>
      <c r="E212" s="26">
        <f>IFERROR(+VLOOKUP("LEMIDF"&amp;A212,'Main File'!A:O,9,0),0)</f>
        <v>0</v>
      </c>
      <c r="F212" s="26">
        <f>IFERROR(+VLOOKUP("LEMIDF"&amp;A212,'Main File'!A:O,10,0),0)</f>
        <v>0</v>
      </c>
      <c r="G212" s="26">
        <f>IFERROR(+VLOOKUP("LEMIDF"&amp;A212,'Main File'!A:O,11,0),0)</f>
        <v>0</v>
      </c>
      <c r="H212" s="26">
        <f>IFERROR(+VLOOKUP("LEMIDF"&amp;A212,'Main File'!A:O,12,0),0)</f>
        <v>0</v>
      </c>
      <c r="I212" s="26">
        <f>IFERROR(+VLOOKUP("LEMIDF"&amp;A212,'Main File'!A:O,13,0),0)</f>
        <v>0</v>
      </c>
      <c r="J212" s="26">
        <f>IFERROR(+VLOOKUP("LEMIDF"&amp;A212,'Main File'!A:O,14,0),0)</f>
        <v>0</v>
      </c>
      <c r="K212" s="26">
        <f>IFERROR(+VLOOKUP("LEMIDF"&amp;A212,'Main File'!A:O,15,0),0)</f>
        <v>0</v>
      </c>
    </row>
    <row r="213" spans="1:11" x14ac:dyDescent="0.25">
      <c r="A213" s="9">
        <f t="shared" si="3"/>
        <v>43400</v>
      </c>
      <c r="B213" s="26">
        <f>IFERROR(+VLOOKUP("LEMIDF"&amp;A213,'Main File'!A:O,6,0),0)</f>
        <v>0</v>
      </c>
      <c r="C213" s="26">
        <f>IFERROR(+VLOOKUP("LEMIDF"&amp;A213,'Main File'!A:O,7,0),0)</f>
        <v>0</v>
      </c>
      <c r="D213" s="26">
        <f>IFERROR(+VLOOKUP("LEMIDF"&amp;A213,'Main File'!A:O,8,0),0)</f>
        <v>0</v>
      </c>
      <c r="E213" s="26">
        <f>IFERROR(+VLOOKUP("LEMIDF"&amp;A213,'Main File'!A:O,9,0),0)</f>
        <v>0</v>
      </c>
      <c r="F213" s="26">
        <f>IFERROR(+VLOOKUP("LEMIDF"&amp;A213,'Main File'!A:O,10,0),0)</f>
        <v>0</v>
      </c>
      <c r="G213" s="26">
        <f>IFERROR(+VLOOKUP("LEMIDF"&amp;A213,'Main File'!A:O,11,0),0)</f>
        <v>0</v>
      </c>
      <c r="H213" s="26">
        <f>IFERROR(+VLOOKUP("LEMIDF"&amp;A213,'Main File'!A:O,12,0),0)</f>
        <v>0</v>
      </c>
      <c r="I213" s="26">
        <f>IFERROR(+VLOOKUP("LEMIDF"&amp;A213,'Main File'!A:O,13,0),0)</f>
        <v>0</v>
      </c>
      <c r="J213" s="26">
        <f>IFERROR(+VLOOKUP("LEMIDF"&amp;A213,'Main File'!A:O,14,0),0)</f>
        <v>0</v>
      </c>
      <c r="K213" s="26">
        <f>IFERROR(+VLOOKUP("LEMIDF"&amp;A213,'Main File'!A:O,15,0),0)</f>
        <v>0</v>
      </c>
    </row>
    <row r="214" spans="1:11" x14ac:dyDescent="0.25">
      <c r="A214" s="9">
        <f t="shared" si="3"/>
        <v>43401</v>
      </c>
      <c r="B214" s="26">
        <f>IFERROR(+VLOOKUP("LEMIDF"&amp;A214,'Main File'!A:O,6,0),0)</f>
        <v>0</v>
      </c>
      <c r="C214" s="26">
        <f>IFERROR(+VLOOKUP("LEMIDF"&amp;A214,'Main File'!A:O,7,0),0)</f>
        <v>0</v>
      </c>
      <c r="D214" s="26">
        <f>IFERROR(+VLOOKUP("LEMIDF"&amp;A214,'Main File'!A:O,8,0),0)</f>
        <v>0</v>
      </c>
      <c r="E214" s="26">
        <f>IFERROR(+VLOOKUP("LEMIDF"&amp;A214,'Main File'!A:O,9,0),0)</f>
        <v>0</v>
      </c>
      <c r="F214" s="26">
        <f>IFERROR(+VLOOKUP("LEMIDF"&amp;A214,'Main File'!A:O,10,0),0)</f>
        <v>0</v>
      </c>
      <c r="G214" s="26">
        <f>IFERROR(+VLOOKUP("LEMIDF"&amp;A214,'Main File'!A:O,11,0),0)</f>
        <v>0</v>
      </c>
      <c r="H214" s="26">
        <f>IFERROR(+VLOOKUP("LEMIDF"&amp;A214,'Main File'!A:O,12,0),0)</f>
        <v>0</v>
      </c>
      <c r="I214" s="26">
        <f>IFERROR(+VLOOKUP("LEMIDF"&amp;A214,'Main File'!A:O,13,0),0)</f>
        <v>0</v>
      </c>
      <c r="J214" s="26">
        <f>IFERROR(+VLOOKUP("LEMIDF"&amp;A214,'Main File'!A:O,14,0),0)</f>
        <v>0</v>
      </c>
      <c r="K214" s="26">
        <f>IFERROR(+VLOOKUP("LEMIDF"&amp;A214,'Main File'!A:O,15,0),0)</f>
        <v>0</v>
      </c>
    </row>
    <row r="215" spans="1:11" x14ac:dyDescent="0.25">
      <c r="A215" s="9">
        <f t="shared" si="3"/>
        <v>43402</v>
      </c>
      <c r="B215" s="26">
        <f>IFERROR(+VLOOKUP("LEMIDF"&amp;A215,'Main File'!A:O,6,0),0)</f>
        <v>0</v>
      </c>
      <c r="C215" s="26">
        <f>IFERROR(+VLOOKUP("LEMIDF"&amp;A215,'Main File'!A:O,7,0),0)</f>
        <v>0</v>
      </c>
      <c r="D215" s="26">
        <f>IFERROR(+VLOOKUP("LEMIDF"&amp;A215,'Main File'!A:O,8,0),0)</f>
        <v>0</v>
      </c>
      <c r="E215" s="26">
        <f>IFERROR(+VLOOKUP("LEMIDF"&amp;A215,'Main File'!A:O,9,0),0)</f>
        <v>0</v>
      </c>
      <c r="F215" s="26">
        <f>IFERROR(+VLOOKUP("LEMIDF"&amp;A215,'Main File'!A:O,10,0),0)</f>
        <v>0</v>
      </c>
      <c r="G215" s="26">
        <f>IFERROR(+VLOOKUP("LEMIDF"&amp;A215,'Main File'!A:O,11,0),0)</f>
        <v>0</v>
      </c>
      <c r="H215" s="26">
        <f>IFERROR(+VLOOKUP("LEMIDF"&amp;A215,'Main File'!A:O,12,0),0)</f>
        <v>0</v>
      </c>
      <c r="I215" s="26">
        <f>IFERROR(+VLOOKUP("LEMIDF"&amp;A215,'Main File'!A:O,13,0),0)</f>
        <v>0</v>
      </c>
      <c r="J215" s="26">
        <f>IFERROR(+VLOOKUP("LEMIDF"&amp;A215,'Main File'!A:O,14,0),0)</f>
        <v>0</v>
      </c>
      <c r="K215" s="26">
        <f>IFERROR(+VLOOKUP("LEMIDF"&amp;A215,'Main File'!A:O,15,0),0)</f>
        <v>0</v>
      </c>
    </row>
    <row r="216" spans="1:11" x14ac:dyDescent="0.25">
      <c r="A216" s="9">
        <f t="shared" si="3"/>
        <v>43403</v>
      </c>
      <c r="B216" s="26">
        <f>IFERROR(+VLOOKUP("LEMIDF"&amp;A216,'Main File'!A:O,6,0),0)</f>
        <v>0</v>
      </c>
      <c r="C216" s="26">
        <f>IFERROR(+VLOOKUP("LEMIDF"&amp;A216,'Main File'!A:O,7,0),0)</f>
        <v>0</v>
      </c>
      <c r="D216" s="26">
        <f>IFERROR(+VLOOKUP("LEMIDF"&amp;A216,'Main File'!A:O,8,0),0)</f>
        <v>0</v>
      </c>
      <c r="E216" s="26">
        <f>IFERROR(+VLOOKUP("LEMIDF"&amp;A216,'Main File'!A:O,9,0),0)</f>
        <v>0</v>
      </c>
      <c r="F216" s="26">
        <f>IFERROR(+VLOOKUP("LEMIDF"&amp;A216,'Main File'!A:O,10,0),0)</f>
        <v>0</v>
      </c>
      <c r="G216" s="26">
        <f>IFERROR(+VLOOKUP("LEMIDF"&amp;A216,'Main File'!A:O,11,0),0)</f>
        <v>0</v>
      </c>
      <c r="H216" s="26">
        <f>IFERROR(+VLOOKUP("LEMIDF"&amp;A216,'Main File'!A:O,12,0),0)</f>
        <v>0</v>
      </c>
      <c r="I216" s="26">
        <f>IFERROR(+VLOOKUP("LEMIDF"&amp;A216,'Main File'!A:O,13,0),0)</f>
        <v>0</v>
      </c>
      <c r="J216" s="26">
        <f>IFERROR(+VLOOKUP("LEMIDF"&amp;A216,'Main File'!A:O,14,0),0)</f>
        <v>0</v>
      </c>
      <c r="K216" s="26">
        <f>IFERROR(+VLOOKUP("LEMIDF"&amp;A216,'Main File'!A:O,15,0),0)</f>
        <v>0</v>
      </c>
    </row>
    <row r="217" spans="1:11" x14ac:dyDescent="0.25">
      <c r="A217" s="9">
        <f t="shared" si="3"/>
        <v>43404</v>
      </c>
      <c r="B217" s="26">
        <f>IFERROR(+VLOOKUP("LEMIDF"&amp;A217,'Main File'!A:O,6,0),0)</f>
        <v>0</v>
      </c>
      <c r="C217" s="26">
        <f>IFERROR(+VLOOKUP("LEMIDF"&amp;A217,'Main File'!A:O,7,0),0)</f>
        <v>0</v>
      </c>
      <c r="D217" s="26">
        <f>IFERROR(+VLOOKUP("LEMIDF"&amp;A217,'Main File'!A:O,8,0),0)</f>
        <v>0</v>
      </c>
      <c r="E217" s="26">
        <f>IFERROR(+VLOOKUP("LEMIDF"&amp;A217,'Main File'!A:O,9,0),0)</f>
        <v>0</v>
      </c>
      <c r="F217" s="26">
        <f>IFERROR(+VLOOKUP("LEMIDF"&amp;A217,'Main File'!A:O,10,0),0)</f>
        <v>0</v>
      </c>
      <c r="G217" s="26">
        <f>IFERROR(+VLOOKUP("LEMIDF"&amp;A217,'Main File'!A:O,11,0),0)</f>
        <v>0</v>
      </c>
      <c r="H217" s="26">
        <f>IFERROR(+VLOOKUP("LEMIDF"&amp;A217,'Main File'!A:O,12,0),0)</f>
        <v>0</v>
      </c>
      <c r="I217" s="26">
        <f>IFERROR(+VLOOKUP("LEMIDF"&amp;A217,'Main File'!A:O,13,0),0)</f>
        <v>0</v>
      </c>
      <c r="J217" s="26">
        <f>IFERROR(+VLOOKUP("LEMIDF"&amp;A217,'Main File'!A:O,14,0),0)</f>
        <v>0</v>
      </c>
      <c r="K217" s="26">
        <f>IFERROR(+VLOOKUP("LEMIDF"&amp;A217,'Main File'!A:O,15,0),0)</f>
        <v>0</v>
      </c>
    </row>
    <row r="218" spans="1:11" x14ac:dyDescent="0.25">
      <c r="A218" s="9">
        <f t="shared" si="3"/>
        <v>43405</v>
      </c>
      <c r="B218" s="26">
        <f>IFERROR(+VLOOKUP("LEMIDF"&amp;A218,'Main File'!A:O,6,0),0)</f>
        <v>0</v>
      </c>
      <c r="C218" s="26">
        <f>IFERROR(+VLOOKUP("LEMIDF"&amp;A218,'Main File'!A:O,7,0),0)</f>
        <v>0</v>
      </c>
      <c r="D218" s="26">
        <f>IFERROR(+VLOOKUP("LEMIDF"&amp;A218,'Main File'!A:O,8,0),0)</f>
        <v>0</v>
      </c>
      <c r="E218" s="26">
        <f>IFERROR(+VLOOKUP("LEMIDF"&amp;A218,'Main File'!A:O,9,0),0)</f>
        <v>0</v>
      </c>
      <c r="F218" s="26">
        <f>IFERROR(+VLOOKUP("LEMIDF"&amp;A218,'Main File'!A:O,10,0),0)</f>
        <v>0</v>
      </c>
      <c r="G218" s="26">
        <f>IFERROR(+VLOOKUP("LEMIDF"&amp;A218,'Main File'!A:O,11,0),0)</f>
        <v>0</v>
      </c>
      <c r="H218" s="26">
        <f>IFERROR(+VLOOKUP("LEMIDF"&amp;A218,'Main File'!A:O,12,0),0)</f>
        <v>0</v>
      </c>
      <c r="I218" s="26">
        <f>IFERROR(+VLOOKUP("LEMIDF"&amp;A218,'Main File'!A:O,13,0),0)</f>
        <v>0</v>
      </c>
      <c r="J218" s="26">
        <f>IFERROR(+VLOOKUP("LEMIDF"&amp;A218,'Main File'!A:O,14,0),0)</f>
        <v>0</v>
      </c>
      <c r="K218" s="26">
        <f>IFERROR(+VLOOKUP("LEMIDF"&amp;A218,'Main File'!A:O,15,0),0)</f>
        <v>0</v>
      </c>
    </row>
    <row r="219" spans="1:11" x14ac:dyDescent="0.25">
      <c r="A219" s="9">
        <f t="shared" si="3"/>
        <v>43406</v>
      </c>
      <c r="B219" s="26">
        <f>IFERROR(+VLOOKUP("LEMIDF"&amp;A219,'Main File'!A:O,6,0),0)</f>
        <v>0</v>
      </c>
      <c r="C219" s="26">
        <f>IFERROR(+VLOOKUP("LEMIDF"&amp;A219,'Main File'!A:O,7,0),0)</f>
        <v>0</v>
      </c>
      <c r="D219" s="26">
        <f>IFERROR(+VLOOKUP("LEMIDF"&amp;A219,'Main File'!A:O,8,0),0)</f>
        <v>0</v>
      </c>
      <c r="E219" s="26">
        <f>IFERROR(+VLOOKUP("LEMIDF"&amp;A219,'Main File'!A:O,9,0),0)</f>
        <v>0</v>
      </c>
      <c r="F219" s="26">
        <f>IFERROR(+VLOOKUP("LEMIDF"&amp;A219,'Main File'!A:O,10,0),0)</f>
        <v>0</v>
      </c>
      <c r="G219" s="26">
        <f>IFERROR(+VLOOKUP("LEMIDF"&amp;A219,'Main File'!A:O,11,0),0)</f>
        <v>0</v>
      </c>
      <c r="H219" s="26">
        <f>IFERROR(+VLOOKUP("LEMIDF"&amp;A219,'Main File'!A:O,12,0),0)</f>
        <v>0</v>
      </c>
      <c r="I219" s="26">
        <f>IFERROR(+VLOOKUP("LEMIDF"&amp;A219,'Main File'!A:O,13,0),0)</f>
        <v>0</v>
      </c>
      <c r="J219" s="26">
        <f>IFERROR(+VLOOKUP("LEMIDF"&amp;A219,'Main File'!A:O,14,0),0)</f>
        <v>0</v>
      </c>
      <c r="K219" s="26">
        <f>IFERROR(+VLOOKUP("LEMIDF"&amp;A219,'Main File'!A:O,15,0),0)</f>
        <v>0</v>
      </c>
    </row>
    <row r="220" spans="1:11" x14ac:dyDescent="0.25">
      <c r="A220" s="9">
        <f t="shared" si="3"/>
        <v>43407</v>
      </c>
      <c r="B220" s="26">
        <f>IFERROR(+VLOOKUP("LEMIDF"&amp;A220,'Main File'!A:O,6,0),0)</f>
        <v>0</v>
      </c>
      <c r="C220" s="26">
        <f>IFERROR(+VLOOKUP("LEMIDF"&amp;A220,'Main File'!A:O,7,0),0)</f>
        <v>0</v>
      </c>
      <c r="D220" s="26">
        <f>IFERROR(+VLOOKUP("LEMIDF"&amp;A220,'Main File'!A:O,8,0),0)</f>
        <v>0</v>
      </c>
      <c r="E220" s="26">
        <f>IFERROR(+VLOOKUP("LEMIDF"&amp;A220,'Main File'!A:O,9,0),0)</f>
        <v>0</v>
      </c>
      <c r="F220" s="26">
        <f>IFERROR(+VLOOKUP("LEMIDF"&amp;A220,'Main File'!A:O,10,0),0)</f>
        <v>0</v>
      </c>
      <c r="G220" s="26">
        <f>IFERROR(+VLOOKUP("LEMIDF"&amp;A220,'Main File'!A:O,11,0),0)</f>
        <v>0</v>
      </c>
      <c r="H220" s="26">
        <f>IFERROR(+VLOOKUP("LEMIDF"&amp;A220,'Main File'!A:O,12,0),0)</f>
        <v>0</v>
      </c>
      <c r="I220" s="26">
        <f>IFERROR(+VLOOKUP("LEMIDF"&amp;A220,'Main File'!A:O,13,0),0)</f>
        <v>0</v>
      </c>
      <c r="J220" s="26">
        <f>IFERROR(+VLOOKUP("LEMIDF"&amp;A220,'Main File'!A:O,14,0),0)</f>
        <v>0</v>
      </c>
      <c r="K220" s="26">
        <f>IFERROR(+VLOOKUP("LEMIDF"&amp;A220,'Main File'!A:O,15,0),0)</f>
        <v>0</v>
      </c>
    </row>
    <row r="221" spans="1:11" x14ac:dyDescent="0.25">
      <c r="A221" s="9">
        <f t="shared" si="3"/>
        <v>43408</v>
      </c>
      <c r="B221" s="26">
        <f>IFERROR(+VLOOKUP("LEMIDF"&amp;A221,'Main File'!A:O,6,0),0)</f>
        <v>0</v>
      </c>
      <c r="C221" s="26">
        <f>IFERROR(+VLOOKUP("LEMIDF"&amp;A221,'Main File'!A:O,7,0),0)</f>
        <v>0</v>
      </c>
      <c r="D221" s="26">
        <f>IFERROR(+VLOOKUP("LEMIDF"&amp;A221,'Main File'!A:O,8,0),0)</f>
        <v>0</v>
      </c>
      <c r="E221" s="26">
        <f>IFERROR(+VLOOKUP("LEMIDF"&amp;A221,'Main File'!A:O,9,0),0)</f>
        <v>0</v>
      </c>
      <c r="F221" s="26">
        <f>IFERROR(+VLOOKUP("LEMIDF"&amp;A221,'Main File'!A:O,10,0),0)</f>
        <v>0</v>
      </c>
      <c r="G221" s="26">
        <f>IFERROR(+VLOOKUP("LEMIDF"&amp;A221,'Main File'!A:O,11,0),0)</f>
        <v>0</v>
      </c>
      <c r="H221" s="26">
        <f>IFERROR(+VLOOKUP("LEMIDF"&amp;A221,'Main File'!A:O,12,0),0)</f>
        <v>0</v>
      </c>
      <c r="I221" s="26">
        <f>IFERROR(+VLOOKUP("LEMIDF"&amp;A221,'Main File'!A:O,13,0),0)</f>
        <v>0</v>
      </c>
      <c r="J221" s="26">
        <f>IFERROR(+VLOOKUP("LEMIDF"&amp;A221,'Main File'!A:O,14,0),0)</f>
        <v>0</v>
      </c>
      <c r="K221" s="26">
        <f>IFERROR(+VLOOKUP("LEMIDF"&amp;A221,'Main File'!A:O,15,0),0)</f>
        <v>0</v>
      </c>
    </row>
    <row r="222" spans="1:11" x14ac:dyDescent="0.25">
      <c r="A222" s="9">
        <f t="shared" si="3"/>
        <v>43409</v>
      </c>
      <c r="B222" s="26">
        <f>IFERROR(+VLOOKUP("LEMIDF"&amp;A222,'Main File'!A:O,6,0),0)</f>
        <v>0</v>
      </c>
      <c r="C222" s="26">
        <f>IFERROR(+VLOOKUP("LEMIDF"&amp;A222,'Main File'!A:O,7,0),0)</f>
        <v>0</v>
      </c>
      <c r="D222" s="26">
        <f>IFERROR(+VLOOKUP("LEMIDF"&amp;A222,'Main File'!A:O,8,0),0)</f>
        <v>0</v>
      </c>
      <c r="E222" s="26">
        <f>IFERROR(+VLOOKUP("LEMIDF"&amp;A222,'Main File'!A:O,9,0),0)</f>
        <v>0</v>
      </c>
      <c r="F222" s="26">
        <f>IFERROR(+VLOOKUP("LEMIDF"&amp;A222,'Main File'!A:O,10,0),0)</f>
        <v>0</v>
      </c>
      <c r="G222" s="26">
        <f>IFERROR(+VLOOKUP("LEMIDF"&amp;A222,'Main File'!A:O,11,0),0)</f>
        <v>0</v>
      </c>
      <c r="H222" s="26">
        <f>IFERROR(+VLOOKUP("LEMIDF"&amp;A222,'Main File'!A:O,12,0),0)</f>
        <v>0</v>
      </c>
      <c r="I222" s="26">
        <f>IFERROR(+VLOOKUP("LEMIDF"&amp;A222,'Main File'!A:O,13,0),0)</f>
        <v>0</v>
      </c>
      <c r="J222" s="26">
        <f>IFERROR(+VLOOKUP("LEMIDF"&amp;A222,'Main File'!A:O,14,0),0)</f>
        <v>0</v>
      </c>
      <c r="K222" s="26">
        <f>IFERROR(+VLOOKUP("LEMIDF"&amp;A222,'Main File'!A:O,15,0),0)</f>
        <v>0</v>
      </c>
    </row>
    <row r="223" spans="1:11" x14ac:dyDescent="0.25">
      <c r="A223" s="9">
        <f t="shared" si="3"/>
        <v>43410</v>
      </c>
      <c r="B223" s="26">
        <f>IFERROR(+VLOOKUP("LEMIDF"&amp;A223,'Main File'!A:O,6,0),0)</f>
        <v>0</v>
      </c>
      <c r="C223" s="26">
        <f>IFERROR(+VLOOKUP("LEMIDF"&amp;A223,'Main File'!A:O,7,0),0)</f>
        <v>0</v>
      </c>
      <c r="D223" s="26">
        <f>IFERROR(+VLOOKUP("LEMIDF"&amp;A223,'Main File'!A:O,8,0),0)</f>
        <v>0</v>
      </c>
      <c r="E223" s="26">
        <f>IFERROR(+VLOOKUP("LEMIDF"&amp;A223,'Main File'!A:O,9,0),0)</f>
        <v>0</v>
      </c>
      <c r="F223" s="26">
        <f>IFERROR(+VLOOKUP("LEMIDF"&amp;A223,'Main File'!A:O,10,0),0)</f>
        <v>0</v>
      </c>
      <c r="G223" s="26">
        <f>IFERROR(+VLOOKUP("LEMIDF"&amp;A223,'Main File'!A:O,11,0),0)</f>
        <v>0</v>
      </c>
      <c r="H223" s="26">
        <f>IFERROR(+VLOOKUP("LEMIDF"&amp;A223,'Main File'!A:O,12,0),0)</f>
        <v>0</v>
      </c>
      <c r="I223" s="26">
        <f>IFERROR(+VLOOKUP("LEMIDF"&amp;A223,'Main File'!A:O,13,0),0)</f>
        <v>0</v>
      </c>
      <c r="J223" s="26">
        <f>IFERROR(+VLOOKUP("LEMIDF"&amp;A223,'Main File'!A:O,14,0),0)</f>
        <v>0</v>
      </c>
      <c r="K223" s="26">
        <f>IFERROR(+VLOOKUP("LEMIDF"&amp;A223,'Main File'!A:O,15,0),0)</f>
        <v>0</v>
      </c>
    </row>
    <row r="224" spans="1:11" x14ac:dyDescent="0.25">
      <c r="A224" s="9">
        <f t="shared" si="3"/>
        <v>43411</v>
      </c>
      <c r="B224" s="26">
        <f>IFERROR(+VLOOKUP("LEMIDF"&amp;A224,'Main File'!A:O,6,0),0)</f>
        <v>0</v>
      </c>
      <c r="C224" s="26">
        <f>IFERROR(+VLOOKUP("LEMIDF"&amp;A224,'Main File'!A:O,7,0),0)</f>
        <v>0</v>
      </c>
      <c r="D224" s="26">
        <f>IFERROR(+VLOOKUP("LEMIDF"&amp;A224,'Main File'!A:O,8,0),0)</f>
        <v>0</v>
      </c>
      <c r="E224" s="26">
        <f>IFERROR(+VLOOKUP("LEMIDF"&amp;A224,'Main File'!A:O,9,0),0)</f>
        <v>0</v>
      </c>
      <c r="F224" s="26">
        <f>IFERROR(+VLOOKUP("LEMIDF"&amp;A224,'Main File'!A:O,10,0),0)</f>
        <v>0</v>
      </c>
      <c r="G224" s="26">
        <f>IFERROR(+VLOOKUP("LEMIDF"&amp;A224,'Main File'!A:O,11,0),0)</f>
        <v>0</v>
      </c>
      <c r="H224" s="26">
        <f>IFERROR(+VLOOKUP("LEMIDF"&amp;A224,'Main File'!A:O,12,0),0)</f>
        <v>0</v>
      </c>
      <c r="I224" s="26">
        <f>IFERROR(+VLOOKUP("LEMIDF"&amp;A224,'Main File'!A:O,13,0),0)</f>
        <v>0</v>
      </c>
      <c r="J224" s="26">
        <f>IFERROR(+VLOOKUP("LEMIDF"&amp;A224,'Main File'!A:O,14,0),0)</f>
        <v>0</v>
      </c>
      <c r="K224" s="26">
        <f>IFERROR(+VLOOKUP("LEMIDF"&amp;A224,'Main File'!A:O,15,0),0)</f>
        <v>0</v>
      </c>
    </row>
    <row r="225" spans="1:11" x14ac:dyDescent="0.25">
      <c r="A225" s="9">
        <f t="shared" si="3"/>
        <v>43412</v>
      </c>
      <c r="B225" s="26">
        <f>IFERROR(+VLOOKUP("LEMIDF"&amp;A225,'Main File'!A:O,6,0),0)</f>
        <v>0</v>
      </c>
      <c r="C225" s="26">
        <f>IFERROR(+VLOOKUP("LEMIDF"&amp;A225,'Main File'!A:O,7,0),0)</f>
        <v>0</v>
      </c>
      <c r="D225" s="26">
        <f>IFERROR(+VLOOKUP("LEMIDF"&amp;A225,'Main File'!A:O,8,0),0)</f>
        <v>0</v>
      </c>
      <c r="E225" s="26">
        <f>IFERROR(+VLOOKUP("LEMIDF"&amp;A225,'Main File'!A:O,9,0),0)</f>
        <v>0</v>
      </c>
      <c r="F225" s="26">
        <f>IFERROR(+VLOOKUP("LEMIDF"&amp;A225,'Main File'!A:O,10,0),0)</f>
        <v>0</v>
      </c>
      <c r="G225" s="26">
        <f>IFERROR(+VLOOKUP("LEMIDF"&amp;A225,'Main File'!A:O,11,0),0)</f>
        <v>0</v>
      </c>
      <c r="H225" s="26">
        <f>IFERROR(+VLOOKUP("LEMIDF"&amp;A225,'Main File'!A:O,12,0),0)</f>
        <v>0</v>
      </c>
      <c r="I225" s="26">
        <f>IFERROR(+VLOOKUP("LEMIDF"&amp;A225,'Main File'!A:O,13,0),0)</f>
        <v>0</v>
      </c>
      <c r="J225" s="26">
        <f>IFERROR(+VLOOKUP("LEMIDF"&amp;A225,'Main File'!A:O,14,0),0)</f>
        <v>0</v>
      </c>
      <c r="K225" s="26">
        <f>IFERROR(+VLOOKUP("LEMIDF"&amp;A225,'Main File'!A:O,15,0),0)</f>
        <v>0</v>
      </c>
    </row>
    <row r="226" spans="1:11" x14ac:dyDescent="0.25">
      <c r="A226" s="9">
        <f t="shared" si="3"/>
        <v>43413</v>
      </c>
      <c r="B226" s="26">
        <f>IFERROR(+VLOOKUP("LEMIDF"&amp;A226,'Main File'!A:O,6,0),0)</f>
        <v>0</v>
      </c>
      <c r="C226" s="26">
        <f>IFERROR(+VLOOKUP("LEMIDF"&amp;A226,'Main File'!A:O,7,0),0)</f>
        <v>0</v>
      </c>
      <c r="D226" s="26">
        <f>IFERROR(+VLOOKUP("LEMIDF"&amp;A226,'Main File'!A:O,8,0),0)</f>
        <v>0</v>
      </c>
      <c r="E226" s="26">
        <f>IFERROR(+VLOOKUP("LEMIDF"&amp;A226,'Main File'!A:O,9,0),0)</f>
        <v>0</v>
      </c>
      <c r="F226" s="26">
        <f>IFERROR(+VLOOKUP("LEMIDF"&amp;A226,'Main File'!A:O,10,0),0)</f>
        <v>0</v>
      </c>
      <c r="G226" s="26">
        <f>IFERROR(+VLOOKUP("LEMIDF"&amp;A226,'Main File'!A:O,11,0),0)</f>
        <v>0</v>
      </c>
      <c r="H226" s="26">
        <f>IFERROR(+VLOOKUP("LEMIDF"&amp;A226,'Main File'!A:O,12,0),0)</f>
        <v>0</v>
      </c>
      <c r="I226" s="26">
        <f>IFERROR(+VLOOKUP("LEMIDF"&amp;A226,'Main File'!A:O,13,0),0)</f>
        <v>0</v>
      </c>
      <c r="J226" s="26">
        <f>IFERROR(+VLOOKUP("LEMIDF"&amp;A226,'Main File'!A:O,14,0),0)</f>
        <v>0</v>
      </c>
      <c r="K226" s="26">
        <f>IFERROR(+VLOOKUP("LEMIDF"&amp;A226,'Main File'!A:O,15,0),0)</f>
        <v>0</v>
      </c>
    </row>
    <row r="227" spans="1:11" x14ac:dyDescent="0.25">
      <c r="A227" s="9">
        <f t="shared" si="3"/>
        <v>43414</v>
      </c>
      <c r="B227" s="26">
        <f>IFERROR(+VLOOKUP("LEMIDF"&amp;A227,'Main File'!A:O,6,0),0)</f>
        <v>0</v>
      </c>
      <c r="C227" s="26">
        <f>IFERROR(+VLOOKUP("LEMIDF"&amp;A227,'Main File'!A:O,7,0),0)</f>
        <v>0</v>
      </c>
      <c r="D227" s="26">
        <f>IFERROR(+VLOOKUP("LEMIDF"&amp;A227,'Main File'!A:O,8,0),0)</f>
        <v>0</v>
      </c>
      <c r="E227" s="26">
        <f>IFERROR(+VLOOKUP("LEMIDF"&amp;A227,'Main File'!A:O,9,0),0)</f>
        <v>0</v>
      </c>
      <c r="F227" s="26">
        <f>IFERROR(+VLOOKUP("LEMIDF"&amp;A227,'Main File'!A:O,10,0),0)</f>
        <v>0</v>
      </c>
      <c r="G227" s="26">
        <f>IFERROR(+VLOOKUP("LEMIDF"&amp;A227,'Main File'!A:O,11,0),0)</f>
        <v>0</v>
      </c>
      <c r="H227" s="26">
        <f>IFERROR(+VLOOKUP("LEMIDF"&amp;A227,'Main File'!A:O,12,0),0)</f>
        <v>0</v>
      </c>
      <c r="I227" s="26">
        <f>IFERROR(+VLOOKUP("LEMIDF"&amp;A227,'Main File'!A:O,13,0),0)</f>
        <v>0</v>
      </c>
      <c r="J227" s="26">
        <f>IFERROR(+VLOOKUP("LEMIDF"&amp;A227,'Main File'!A:O,14,0),0)</f>
        <v>0</v>
      </c>
      <c r="K227" s="26">
        <f>IFERROR(+VLOOKUP("LEMIDF"&amp;A227,'Main File'!A:O,15,0),0)</f>
        <v>0</v>
      </c>
    </row>
    <row r="228" spans="1:11" x14ac:dyDescent="0.25">
      <c r="A228" s="9">
        <f t="shared" si="3"/>
        <v>43415</v>
      </c>
      <c r="B228" s="26">
        <f>IFERROR(+VLOOKUP("LEMIDF"&amp;A228,'Main File'!A:O,6,0),0)</f>
        <v>0</v>
      </c>
      <c r="C228" s="26">
        <f>IFERROR(+VLOOKUP("LEMIDF"&amp;A228,'Main File'!A:O,7,0),0)</f>
        <v>0</v>
      </c>
      <c r="D228" s="26">
        <f>IFERROR(+VLOOKUP("LEMIDF"&amp;A228,'Main File'!A:O,8,0),0)</f>
        <v>0</v>
      </c>
      <c r="E228" s="26">
        <f>IFERROR(+VLOOKUP("LEMIDF"&amp;A228,'Main File'!A:O,9,0),0)</f>
        <v>0</v>
      </c>
      <c r="F228" s="26">
        <f>IFERROR(+VLOOKUP("LEMIDF"&amp;A228,'Main File'!A:O,10,0),0)</f>
        <v>0</v>
      </c>
      <c r="G228" s="26">
        <f>IFERROR(+VLOOKUP("LEMIDF"&amp;A228,'Main File'!A:O,11,0),0)</f>
        <v>0</v>
      </c>
      <c r="H228" s="26">
        <f>IFERROR(+VLOOKUP("LEMIDF"&amp;A228,'Main File'!A:O,12,0),0)</f>
        <v>0</v>
      </c>
      <c r="I228" s="26">
        <f>IFERROR(+VLOOKUP("LEMIDF"&amp;A228,'Main File'!A:O,13,0),0)</f>
        <v>0</v>
      </c>
      <c r="J228" s="26">
        <f>IFERROR(+VLOOKUP("LEMIDF"&amp;A228,'Main File'!A:O,14,0),0)</f>
        <v>0</v>
      </c>
      <c r="K228" s="26">
        <f>IFERROR(+VLOOKUP("LEMIDF"&amp;A228,'Main File'!A:O,15,0),0)</f>
        <v>0</v>
      </c>
    </row>
    <row r="229" spans="1:11" x14ac:dyDescent="0.25">
      <c r="A229" s="9">
        <f t="shared" si="3"/>
        <v>43416</v>
      </c>
      <c r="B229" s="26">
        <f>IFERROR(+VLOOKUP("LEMIDF"&amp;A229,'Main File'!A:O,6,0),0)</f>
        <v>0</v>
      </c>
      <c r="C229" s="26">
        <f>IFERROR(+VLOOKUP("LEMIDF"&amp;A229,'Main File'!A:O,7,0),0)</f>
        <v>0</v>
      </c>
      <c r="D229" s="26">
        <f>IFERROR(+VLOOKUP("LEMIDF"&amp;A229,'Main File'!A:O,8,0),0)</f>
        <v>0</v>
      </c>
      <c r="E229" s="26">
        <f>IFERROR(+VLOOKUP("LEMIDF"&amp;A229,'Main File'!A:O,9,0),0)</f>
        <v>0</v>
      </c>
      <c r="F229" s="26">
        <f>IFERROR(+VLOOKUP("LEMIDF"&amp;A229,'Main File'!A:O,10,0),0)</f>
        <v>0</v>
      </c>
      <c r="G229" s="26">
        <f>IFERROR(+VLOOKUP("LEMIDF"&amp;A229,'Main File'!A:O,11,0),0)</f>
        <v>0</v>
      </c>
      <c r="H229" s="26">
        <f>IFERROR(+VLOOKUP("LEMIDF"&amp;A229,'Main File'!A:O,12,0),0)</f>
        <v>0</v>
      </c>
      <c r="I229" s="26">
        <f>IFERROR(+VLOOKUP("LEMIDF"&amp;A229,'Main File'!A:O,13,0),0)</f>
        <v>0</v>
      </c>
      <c r="J229" s="26">
        <f>IFERROR(+VLOOKUP("LEMIDF"&amp;A229,'Main File'!A:O,14,0),0)</f>
        <v>0</v>
      </c>
      <c r="K229" s="26">
        <f>IFERROR(+VLOOKUP("LEMIDF"&amp;A229,'Main File'!A:O,15,0),0)</f>
        <v>0</v>
      </c>
    </row>
    <row r="230" spans="1:11" x14ac:dyDescent="0.25">
      <c r="A230" s="9">
        <f t="shared" si="3"/>
        <v>43417</v>
      </c>
      <c r="B230" s="26">
        <f>IFERROR(+VLOOKUP("LEMIDF"&amp;A230,'Main File'!A:O,6,0),0)</f>
        <v>0</v>
      </c>
      <c r="C230" s="26">
        <f>IFERROR(+VLOOKUP("LEMIDF"&amp;A230,'Main File'!A:O,7,0),0)</f>
        <v>0</v>
      </c>
      <c r="D230" s="26">
        <f>IFERROR(+VLOOKUP("LEMIDF"&amp;A230,'Main File'!A:O,8,0),0)</f>
        <v>0</v>
      </c>
      <c r="E230" s="26">
        <f>IFERROR(+VLOOKUP("LEMIDF"&amp;A230,'Main File'!A:O,9,0),0)</f>
        <v>0</v>
      </c>
      <c r="F230" s="26">
        <f>IFERROR(+VLOOKUP("LEMIDF"&amp;A230,'Main File'!A:O,10,0),0)</f>
        <v>0</v>
      </c>
      <c r="G230" s="26">
        <f>IFERROR(+VLOOKUP("LEMIDF"&amp;A230,'Main File'!A:O,11,0),0)</f>
        <v>0</v>
      </c>
      <c r="H230" s="26">
        <f>IFERROR(+VLOOKUP("LEMIDF"&amp;A230,'Main File'!A:O,12,0),0)</f>
        <v>0</v>
      </c>
      <c r="I230" s="26">
        <f>IFERROR(+VLOOKUP("LEMIDF"&amp;A230,'Main File'!A:O,13,0),0)</f>
        <v>0</v>
      </c>
      <c r="J230" s="26">
        <f>IFERROR(+VLOOKUP("LEMIDF"&amp;A230,'Main File'!A:O,14,0),0)</f>
        <v>0</v>
      </c>
      <c r="K230" s="26">
        <f>IFERROR(+VLOOKUP("LEMIDF"&amp;A230,'Main File'!A:O,15,0),0)</f>
        <v>0</v>
      </c>
    </row>
    <row r="231" spans="1:11" x14ac:dyDescent="0.25">
      <c r="A231" s="9">
        <f t="shared" si="3"/>
        <v>43418</v>
      </c>
      <c r="B231" s="26">
        <f>IFERROR(+VLOOKUP("LEMIDF"&amp;A231,'Main File'!A:O,6,0),0)</f>
        <v>0</v>
      </c>
      <c r="C231" s="26">
        <f>IFERROR(+VLOOKUP("LEMIDF"&amp;A231,'Main File'!A:O,7,0),0)</f>
        <v>0</v>
      </c>
      <c r="D231" s="26">
        <f>IFERROR(+VLOOKUP("LEMIDF"&amp;A231,'Main File'!A:O,8,0),0)</f>
        <v>0</v>
      </c>
      <c r="E231" s="26">
        <f>IFERROR(+VLOOKUP("LEMIDF"&amp;A231,'Main File'!A:O,9,0),0)</f>
        <v>0</v>
      </c>
      <c r="F231" s="26">
        <f>IFERROR(+VLOOKUP("LEMIDF"&amp;A231,'Main File'!A:O,10,0),0)</f>
        <v>0</v>
      </c>
      <c r="G231" s="26">
        <f>IFERROR(+VLOOKUP("LEMIDF"&amp;A231,'Main File'!A:O,11,0),0)</f>
        <v>0</v>
      </c>
      <c r="H231" s="26">
        <f>IFERROR(+VLOOKUP("LEMIDF"&amp;A231,'Main File'!A:O,12,0),0)</f>
        <v>0</v>
      </c>
      <c r="I231" s="26">
        <f>IFERROR(+VLOOKUP("LEMIDF"&amp;A231,'Main File'!A:O,13,0),0)</f>
        <v>0</v>
      </c>
      <c r="J231" s="26">
        <f>IFERROR(+VLOOKUP("LEMIDF"&amp;A231,'Main File'!A:O,14,0),0)</f>
        <v>0</v>
      </c>
      <c r="K231" s="26">
        <f>IFERROR(+VLOOKUP("LEMIDF"&amp;A231,'Main File'!A:O,15,0),0)</f>
        <v>0</v>
      </c>
    </row>
    <row r="232" spans="1:11" x14ac:dyDescent="0.25">
      <c r="A232" s="9">
        <f t="shared" si="3"/>
        <v>43419</v>
      </c>
      <c r="B232" s="26">
        <f>IFERROR(+VLOOKUP("LEMIDF"&amp;A232,'Main File'!A:O,6,0),0)</f>
        <v>0</v>
      </c>
      <c r="C232" s="26">
        <f>IFERROR(+VLOOKUP("LEMIDF"&amp;A232,'Main File'!A:O,7,0),0)</f>
        <v>0</v>
      </c>
      <c r="D232" s="26">
        <f>IFERROR(+VLOOKUP("LEMIDF"&amp;A232,'Main File'!A:O,8,0),0)</f>
        <v>0</v>
      </c>
      <c r="E232" s="26">
        <f>IFERROR(+VLOOKUP("LEMIDF"&amp;A232,'Main File'!A:O,9,0),0)</f>
        <v>0</v>
      </c>
      <c r="F232" s="26">
        <f>IFERROR(+VLOOKUP("LEMIDF"&amp;A232,'Main File'!A:O,10,0),0)</f>
        <v>0</v>
      </c>
      <c r="G232" s="26">
        <f>IFERROR(+VLOOKUP("LEMIDF"&amp;A232,'Main File'!A:O,11,0),0)</f>
        <v>0</v>
      </c>
      <c r="H232" s="26">
        <f>IFERROR(+VLOOKUP("LEMIDF"&amp;A232,'Main File'!A:O,12,0),0)</f>
        <v>0</v>
      </c>
      <c r="I232" s="26">
        <f>IFERROR(+VLOOKUP("LEMIDF"&amp;A232,'Main File'!A:O,13,0),0)</f>
        <v>0</v>
      </c>
      <c r="J232" s="26">
        <f>IFERROR(+VLOOKUP("LEMIDF"&amp;A232,'Main File'!A:O,14,0),0)</f>
        <v>0</v>
      </c>
      <c r="K232" s="26">
        <f>IFERROR(+VLOOKUP("LEMIDF"&amp;A232,'Main File'!A:O,15,0),0)</f>
        <v>0</v>
      </c>
    </row>
    <row r="233" spans="1:11" x14ac:dyDescent="0.25">
      <c r="A233" s="9">
        <f t="shared" si="3"/>
        <v>43420</v>
      </c>
      <c r="B233" s="26">
        <f>IFERROR(+VLOOKUP("LEMIDF"&amp;A233,'Main File'!A:O,6,0),0)</f>
        <v>0</v>
      </c>
      <c r="C233" s="26">
        <f>IFERROR(+VLOOKUP("LEMIDF"&amp;A233,'Main File'!A:O,7,0),0)</f>
        <v>0</v>
      </c>
      <c r="D233" s="26">
        <f>IFERROR(+VLOOKUP("LEMIDF"&amp;A233,'Main File'!A:O,8,0),0)</f>
        <v>0</v>
      </c>
      <c r="E233" s="26">
        <f>IFERROR(+VLOOKUP("LEMIDF"&amp;A233,'Main File'!A:O,9,0),0)</f>
        <v>0</v>
      </c>
      <c r="F233" s="26">
        <f>IFERROR(+VLOOKUP("LEMIDF"&amp;A233,'Main File'!A:O,10,0),0)</f>
        <v>0</v>
      </c>
      <c r="G233" s="26">
        <f>IFERROR(+VLOOKUP("LEMIDF"&amp;A233,'Main File'!A:O,11,0),0)</f>
        <v>0</v>
      </c>
      <c r="H233" s="26">
        <f>IFERROR(+VLOOKUP("LEMIDF"&amp;A233,'Main File'!A:O,12,0),0)</f>
        <v>0</v>
      </c>
      <c r="I233" s="26">
        <f>IFERROR(+VLOOKUP("LEMIDF"&amp;A233,'Main File'!A:O,13,0),0)</f>
        <v>0</v>
      </c>
      <c r="J233" s="26">
        <f>IFERROR(+VLOOKUP("LEMIDF"&amp;A233,'Main File'!A:O,14,0),0)</f>
        <v>0</v>
      </c>
      <c r="K233" s="26">
        <f>IFERROR(+VLOOKUP("LEMIDF"&amp;A233,'Main File'!A:O,15,0),0)</f>
        <v>0</v>
      </c>
    </row>
    <row r="234" spans="1:11" x14ac:dyDescent="0.25">
      <c r="A234" s="9">
        <f t="shared" si="3"/>
        <v>43421</v>
      </c>
      <c r="B234" s="26">
        <f>IFERROR(+VLOOKUP("LEMIDF"&amp;A234,'Main File'!A:O,6,0),0)</f>
        <v>0</v>
      </c>
      <c r="C234" s="26">
        <f>IFERROR(+VLOOKUP("LEMIDF"&amp;A234,'Main File'!A:O,7,0),0)</f>
        <v>0</v>
      </c>
      <c r="D234" s="26">
        <f>IFERROR(+VLOOKUP("LEMIDF"&amp;A234,'Main File'!A:O,8,0),0)</f>
        <v>0</v>
      </c>
      <c r="E234" s="26">
        <f>IFERROR(+VLOOKUP("LEMIDF"&amp;A234,'Main File'!A:O,9,0),0)</f>
        <v>0</v>
      </c>
      <c r="F234" s="26">
        <f>IFERROR(+VLOOKUP("LEMIDF"&amp;A234,'Main File'!A:O,10,0),0)</f>
        <v>0</v>
      </c>
      <c r="G234" s="26">
        <f>IFERROR(+VLOOKUP("LEMIDF"&amp;A234,'Main File'!A:O,11,0),0)</f>
        <v>0</v>
      </c>
      <c r="H234" s="26">
        <f>IFERROR(+VLOOKUP("LEMIDF"&amp;A234,'Main File'!A:O,12,0),0)</f>
        <v>0</v>
      </c>
      <c r="I234" s="26">
        <f>IFERROR(+VLOOKUP("LEMIDF"&amp;A234,'Main File'!A:O,13,0),0)</f>
        <v>0</v>
      </c>
      <c r="J234" s="26">
        <f>IFERROR(+VLOOKUP("LEMIDF"&amp;A234,'Main File'!A:O,14,0),0)</f>
        <v>0</v>
      </c>
      <c r="K234" s="26">
        <f>IFERROR(+VLOOKUP("LEMIDF"&amp;A234,'Main File'!A:O,15,0),0)</f>
        <v>0</v>
      </c>
    </row>
    <row r="235" spans="1:11" x14ac:dyDescent="0.25">
      <c r="A235" s="9">
        <f t="shared" si="3"/>
        <v>43422</v>
      </c>
      <c r="B235" s="26">
        <f>IFERROR(+VLOOKUP("LEMIDF"&amp;A235,'Main File'!A:O,6,0),0)</f>
        <v>0</v>
      </c>
      <c r="C235" s="26">
        <f>IFERROR(+VLOOKUP("LEMIDF"&amp;A235,'Main File'!A:O,7,0),0)</f>
        <v>0</v>
      </c>
      <c r="D235" s="26">
        <f>IFERROR(+VLOOKUP("LEMIDF"&amp;A235,'Main File'!A:O,8,0),0)</f>
        <v>0</v>
      </c>
      <c r="E235" s="26">
        <f>IFERROR(+VLOOKUP("LEMIDF"&amp;A235,'Main File'!A:O,9,0),0)</f>
        <v>0</v>
      </c>
      <c r="F235" s="26">
        <f>IFERROR(+VLOOKUP("LEMIDF"&amp;A235,'Main File'!A:O,10,0),0)</f>
        <v>0</v>
      </c>
      <c r="G235" s="26">
        <f>IFERROR(+VLOOKUP("LEMIDF"&amp;A235,'Main File'!A:O,11,0),0)</f>
        <v>0</v>
      </c>
      <c r="H235" s="26">
        <f>IFERROR(+VLOOKUP("LEMIDF"&amp;A235,'Main File'!A:O,12,0),0)</f>
        <v>0</v>
      </c>
      <c r="I235" s="26">
        <f>IFERROR(+VLOOKUP("LEMIDF"&amp;A235,'Main File'!A:O,13,0),0)</f>
        <v>0</v>
      </c>
      <c r="J235" s="26">
        <f>IFERROR(+VLOOKUP("LEMIDF"&amp;A235,'Main File'!A:O,14,0),0)</f>
        <v>0</v>
      </c>
      <c r="K235" s="26">
        <f>IFERROR(+VLOOKUP("LEMIDF"&amp;A235,'Main File'!A:O,15,0),0)</f>
        <v>0</v>
      </c>
    </row>
    <row r="236" spans="1:11" x14ac:dyDescent="0.25">
      <c r="A236" s="9">
        <f t="shared" si="3"/>
        <v>43423</v>
      </c>
      <c r="B236" s="26">
        <f>IFERROR(+VLOOKUP("LEMIDF"&amp;A236,'Main File'!A:O,6,0),0)</f>
        <v>0</v>
      </c>
      <c r="C236" s="26">
        <f>IFERROR(+VLOOKUP("LEMIDF"&amp;A236,'Main File'!A:O,7,0),0)</f>
        <v>0</v>
      </c>
      <c r="D236" s="26">
        <f>IFERROR(+VLOOKUP("LEMIDF"&amp;A236,'Main File'!A:O,8,0),0)</f>
        <v>0</v>
      </c>
      <c r="E236" s="26">
        <f>IFERROR(+VLOOKUP("LEMIDF"&amp;A236,'Main File'!A:O,9,0),0)</f>
        <v>0</v>
      </c>
      <c r="F236" s="26">
        <f>IFERROR(+VLOOKUP("LEMIDF"&amp;A236,'Main File'!A:O,10,0),0)</f>
        <v>0</v>
      </c>
      <c r="G236" s="26">
        <f>IFERROR(+VLOOKUP("LEMIDF"&amp;A236,'Main File'!A:O,11,0),0)</f>
        <v>0</v>
      </c>
      <c r="H236" s="26">
        <f>IFERROR(+VLOOKUP("LEMIDF"&amp;A236,'Main File'!A:O,12,0),0)</f>
        <v>0</v>
      </c>
      <c r="I236" s="26">
        <f>IFERROR(+VLOOKUP("LEMIDF"&amp;A236,'Main File'!A:O,13,0),0)</f>
        <v>0</v>
      </c>
      <c r="J236" s="26">
        <f>IFERROR(+VLOOKUP("LEMIDF"&amp;A236,'Main File'!A:O,14,0),0)</f>
        <v>0</v>
      </c>
      <c r="K236" s="26">
        <f>IFERROR(+VLOOKUP("LEMIDF"&amp;A236,'Main File'!A:O,15,0),0)</f>
        <v>0</v>
      </c>
    </row>
    <row r="237" spans="1:11" x14ac:dyDescent="0.25">
      <c r="A237" s="9">
        <f t="shared" si="3"/>
        <v>43424</v>
      </c>
      <c r="B237" s="26">
        <f>IFERROR(+VLOOKUP("LEMIDF"&amp;A237,'Main File'!A:O,6,0),0)</f>
        <v>0</v>
      </c>
      <c r="C237" s="26">
        <f>IFERROR(+VLOOKUP("LEMIDF"&amp;A237,'Main File'!A:O,7,0),0)</f>
        <v>0</v>
      </c>
      <c r="D237" s="26">
        <f>IFERROR(+VLOOKUP("LEMIDF"&amp;A237,'Main File'!A:O,8,0),0)</f>
        <v>0</v>
      </c>
      <c r="E237" s="26">
        <f>IFERROR(+VLOOKUP("LEMIDF"&amp;A237,'Main File'!A:O,9,0),0)</f>
        <v>0</v>
      </c>
      <c r="F237" s="26">
        <f>IFERROR(+VLOOKUP("LEMIDF"&amp;A237,'Main File'!A:O,10,0),0)</f>
        <v>0</v>
      </c>
      <c r="G237" s="26">
        <f>IFERROR(+VLOOKUP("LEMIDF"&amp;A237,'Main File'!A:O,11,0),0)</f>
        <v>0</v>
      </c>
      <c r="H237" s="26">
        <f>IFERROR(+VLOOKUP("LEMIDF"&amp;A237,'Main File'!A:O,12,0),0)</f>
        <v>0</v>
      </c>
      <c r="I237" s="26">
        <f>IFERROR(+VLOOKUP("LEMIDF"&amp;A237,'Main File'!A:O,13,0),0)</f>
        <v>0</v>
      </c>
      <c r="J237" s="26">
        <f>IFERROR(+VLOOKUP("LEMIDF"&amp;A237,'Main File'!A:O,14,0),0)</f>
        <v>0</v>
      </c>
      <c r="K237" s="26">
        <f>IFERROR(+VLOOKUP("LEMIDF"&amp;A237,'Main File'!A:O,15,0),0)</f>
        <v>0</v>
      </c>
    </row>
    <row r="238" spans="1:11" x14ac:dyDescent="0.25">
      <c r="A238" s="9">
        <f t="shared" si="3"/>
        <v>43425</v>
      </c>
      <c r="B238" s="26">
        <f>IFERROR(+VLOOKUP("LEMIDF"&amp;A238,'Main File'!A:O,6,0),0)</f>
        <v>0</v>
      </c>
      <c r="C238" s="26">
        <f>IFERROR(+VLOOKUP("LEMIDF"&amp;A238,'Main File'!A:O,7,0),0)</f>
        <v>0</v>
      </c>
      <c r="D238" s="26">
        <f>IFERROR(+VLOOKUP("LEMIDF"&amp;A238,'Main File'!A:O,8,0),0)</f>
        <v>0</v>
      </c>
      <c r="E238" s="26">
        <f>IFERROR(+VLOOKUP("LEMIDF"&amp;A238,'Main File'!A:O,9,0),0)</f>
        <v>0</v>
      </c>
      <c r="F238" s="26">
        <f>IFERROR(+VLOOKUP("LEMIDF"&amp;A238,'Main File'!A:O,10,0),0)</f>
        <v>0</v>
      </c>
      <c r="G238" s="26">
        <f>IFERROR(+VLOOKUP("LEMIDF"&amp;A238,'Main File'!A:O,11,0),0)</f>
        <v>0</v>
      </c>
      <c r="H238" s="26">
        <f>IFERROR(+VLOOKUP("LEMIDF"&amp;A238,'Main File'!A:O,12,0),0)</f>
        <v>0</v>
      </c>
      <c r="I238" s="26">
        <f>IFERROR(+VLOOKUP("LEMIDF"&amp;A238,'Main File'!A:O,13,0),0)</f>
        <v>0</v>
      </c>
      <c r="J238" s="26">
        <f>IFERROR(+VLOOKUP("LEMIDF"&amp;A238,'Main File'!A:O,14,0),0)</f>
        <v>0</v>
      </c>
      <c r="K238" s="26">
        <f>IFERROR(+VLOOKUP("LEMIDF"&amp;A238,'Main File'!A:O,15,0),0)</f>
        <v>0</v>
      </c>
    </row>
    <row r="239" spans="1:11" x14ac:dyDescent="0.25">
      <c r="A239" s="9">
        <f t="shared" si="3"/>
        <v>43426</v>
      </c>
      <c r="B239" s="26">
        <f>IFERROR(+VLOOKUP("LEMIDF"&amp;A239,'Main File'!A:O,6,0),0)</f>
        <v>0</v>
      </c>
      <c r="C239" s="26">
        <f>IFERROR(+VLOOKUP("LEMIDF"&amp;A239,'Main File'!A:O,7,0),0)</f>
        <v>0</v>
      </c>
      <c r="D239" s="26">
        <f>IFERROR(+VLOOKUP("LEMIDF"&amp;A239,'Main File'!A:O,8,0),0)</f>
        <v>0</v>
      </c>
      <c r="E239" s="26">
        <f>IFERROR(+VLOOKUP("LEMIDF"&amp;A239,'Main File'!A:O,9,0),0)</f>
        <v>0</v>
      </c>
      <c r="F239" s="26">
        <f>IFERROR(+VLOOKUP("LEMIDF"&amp;A239,'Main File'!A:O,10,0),0)</f>
        <v>0</v>
      </c>
      <c r="G239" s="26">
        <f>IFERROR(+VLOOKUP("LEMIDF"&amp;A239,'Main File'!A:O,11,0),0)</f>
        <v>0</v>
      </c>
      <c r="H239" s="26">
        <f>IFERROR(+VLOOKUP("LEMIDF"&amp;A239,'Main File'!A:O,12,0),0)</f>
        <v>0</v>
      </c>
      <c r="I239" s="26">
        <f>IFERROR(+VLOOKUP("LEMIDF"&amp;A239,'Main File'!A:O,13,0),0)</f>
        <v>0</v>
      </c>
      <c r="J239" s="26">
        <f>IFERROR(+VLOOKUP("LEMIDF"&amp;A239,'Main File'!A:O,14,0),0)</f>
        <v>0</v>
      </c>
      <c r="K239" s="26">
        <f>IFERROR(+VLOOKUP("LEMIDF"&amp;A239,'Main File'!A:O,15,0),0)</f>
        <v>0</v>
      </c>
    </row>
    <row r="240" spans="1:11" x14ac:dyDescent="0.25">
      <c r="A240" s="9">
        <f t="shared" si="3"/>
        <v>43427</v>
      </c>
      <c r="B240" s="26">
        <f>IFERROR(+VLOOKUP("LEMIDF"&amp;A240,'Main File'!A:O,6,0),0)</f>
        <v>0</v>
      </c>
      <c r="C240" s="26">
        <f>IFERROR(+VLOOKUP("LEMIDF"&amp;A240,'Main File'!A:O,7,0),0)</f>
        <v>0</v>
      </c>
      <c r="D240" s="26">
        <f>IFERROR(+VLOOKUP("LEMIDF"&amp;A240,'Main File'!A:O,8,0),0)</f>
        <v>0</v>
      </c>
      <c r="E240" s="26">
        <f>IFERROR(+VLOOKUP("LEMIDF"&amp;A240,'Main File'!A:O,9,0),0)</f>
        <v>0</v>
      </c>
      <c r="F240" s="26">
        <f>IFERROR(+VLOOKUP("LEMIDF"&amp;A240,'Main File'!A:O,10,0),0)</f>
        <v>0</v>
      </c>
      <c r="G240" s="26">
        <f>IFERROR(+VLOOKUP("LEMIDF"&amp;A240,'Main File'!A:O,11,0),0)</f>
        <v>0</v>
      </c>
      <c r="H240" s="26">
        <f>IFERROR(+VLOOKUP("LEMIDF"&amp;A240,'Main File'!A:O,12,0),0)</f>
        <v>0</v>
      </c>
      <c r="I240" s="26">
        <f>IFERROR(+VLOOKUP("LEMIDF"&amp;A240,'Main File'!A:O,13,0),0)</f>
        <v>0</v>
      </c>
      <c r="J240" s="26">
        <f>IFERROR(+VLOOKUP("LEMIDF"&amp;A240,'Main File'!A:O,14,0),0)</f>
        <v>0</v>
      </c>
      <c r="K240" s="26">
        <f>IFERROR(+VLOOKUP("LEMIDF"&amp;A240,'Main File'!A:O,15,0),0)</f>
        <v>0</v>
      </c>
    </row>
    <row r="241" spans="1:11" x14ac:dyDescent="0.25">
      <c r="A241" s="9">
        <f t="shared" si="3"/>
        <v>43428</v>
      </c>
      <c r="B241" s="26">
        <f>IFERROR(+VLOOKUP("LEMIDF"&amp;A241,'Main File'!A:O,6,0),0)</f>
        <v>0</v>
      </c>
      <c r="C241" s="26">
        <f>IFERROR(+VLOOKUP("LEMIDF"&amp;A241,'Main File'!A:O,7,0),0)</f>
        <v>0</v>
      </c>
      <c r="D241" s="26">
        <f>IFERROR(+VLOOKUP("LEMIDF"&amp;A241,'Main File'!A:O,8,0),0)</f>
        <v>0</v>
      </c>
      <c r="E241" s="26">
        <f>IFERROR(+VLOOKUP("LEMIDF"&amp;A241,'Main File'!A:O,9,0),0)</f>
        <v>0</v>
      </c>
      <c r="F241" s="26">
        <f>IFERROR(+VLOOKUP("LEMIDF"&amp;A241,'Main File'!A:O,10,0),0)</f>
        <v>0</v>
      </c>
      <c r="G241" s="26">
        <f>IFERROR(+VLOOKUP("LEMIDF"&amp;A241,'Main File'!A:O,11,0),0)</f>
        <v>0</v>
      </c>
      <c r="H241" s="26">
        <f>IFERROR(+VLOOKUP("LEMIDF"&amp;A241,'Main File'!A:O,12,0),0)</f>
        <v>0</v>
      </c>
      <c r="I241" s="26">
        <f>IFERROR(+VLOOKUP("LEMIDF"&amp;A241,'Main File'!A:O,13,0),0)</f>
        <v>0</v>
      </c>
      <c r="J241" s="26">
        <f>IFERROR(+VLOOKUP("LEMIDF"&amp;A241,'Main File'!A:O,14,0),0)</f>
        <v>0</v>
      </c>
      <c r="K241" s="26">
        <f>IFERROR(+VLOOKUP("LEMIDF"&amp;A241,'Main File'!A:O,15,0),0)</f>
        <v>0</v>
      </c>
    </row>
    <row r="242" spans="1:11" x14ac:dyDescent="0.25">
      <c r="A242" s="9">
        <f t="shared" si="3"/>
        <v>43429</v>
      </c>
      <c r="B242" s="26">
        <f>IFERROR(+VLOOKUP("LEMIDF"&amp;A242,'Main File'!A:O,6,0),0)</f>
        <v>0</v>
      </c>
      <c r="C242" s="26">
        <f>IFERROR(+VLOOKUP("LEMIDF"&amp;A242,'Main File'!A:O,7,0),0)</f>
        <v>0</v>
      </c>
      <c r="D242" s="26">
        <f>IFERROR(+VLOOKUP("LEMIDF"&amp;A242,'Main File'!A:O,8,0),0)</f>
        <v>0</v>
      </c>
      <c r="E242" s="26">
        <f>IFERROR(+VLOOKUP("LEMIDF"&amp;A242,'Main File'!A:O,9,0),0)</f>
        <v>0</v>
      </c>
      <c r="F242" s="26">
        <f>IFERROR(+VLOOKUP("LEMIDF"&amp;A242,'Main File'!A:O,10,0),0)</f>
        <v>0</v>
      </c>
      <c r="G242" s="26">
        <f>IFERROR(+VLOOKUP("LEMIDF"&amp;A242,'Main File'!A:O,11,0),0)</f>
        <v>0</v>
      </c>
      <c r="H242" s="26">
        <f>IFERROR(+VLOOKUP("LEMIDF"&amp;A242,'Main File'!A:O,12,0),0)</f>
        <v>0</v>
      </c>
      <c r="I242" s="26">
        <f>IFERROR(+VLOOKUP("LEMIDF"&amp;A242,'Main File'!A:O,13,0),0)</f>
        <v>0</v>
      </c>
      <c r="J242" s="26">
        <f>IFERROR(+VLOOKUP("LEMIDF"&amp;A242,'Main File'!A:O,14,0),0)</f>
        <v>0</v>
      </c>
      <c r="K242" s="26">
        <f>IFERROR(+VLOOKUP("LEMIDF"&amp;A242,'Main File'!A:O,15,0),0)</f>
        <v>0</v>
      </c>
    </row>
    <row r="243" spans="1:11" x14ac:dyDescent="0.25">
      <c r="A243" s="9">
        <f t="shared" si="3"/>
        <v>43430</v>
      </c>
      <c r="B243" s="26">
        <f>IFERROR(+VLOOKUP("LEMIDF"&amp;A243,'Main File'!A:O,6,0),0)</f>
        <v>0</v>
      </c>
      <c r="C243" s="26">
        <f>IFERROR(+VLOOKUP("LEMIDF"&amp;A243,'Main File'!A:O,7,0),0)</f>
        <v>0</v>
      </c>
      <c r="D243" s="26">
        <f>IFERROR(+VLOOKUP("LEMIDF"&amp;A243,'Main File'!A:O,8,0),0)</f>
        <v>0</v>
      </c>
      <c r="E243" s="26">
        <f>IFERROR(+VLOOKUP("LEMIDF"&amp;A243,'Main File'!A:O,9,0),0)</f>
        <v>0</v>
      </c>
      <c r="F243" s="26">
        <f>IFERROR(+VLOOKUP("LEMIDF"&amp;A243,'Main File'!A:O,10,0),0)</f>
        <v>0</v>
      </c>
      <c r="G243" s="26">
        <f>IFERROR(+VLOOKUP("LEMIDF"&amp;A243,'Main File'!A:O,11,0),0)</f>
        <v>0</v>
      </c>
      <c r="H243" s="26">
        <f>IFERROR(+VLOOKUP("LEMIDF"&amp;A243,'Main File'!A:O,12,0),0)</f>
        <v>0</v>
      </c>
      <c r="I243" s="26">
        <f>IFERROR(+VLOOKUP("LEMIDF"&amp;A243,'Main File'!A:O,13,0),0)</f>
        <v>0</v>
      </c>
      <c r="J243" s="26">
        <f>IFERROR(+VLOOKUP("LEMIDF"&amp;A243,'Main File'!A:O,14,0),0)</f>
        <v>0</v>
      </c>
      <c r="K243" s="26">
        <f>IFERROR(+VLOOKUP("LEMIDF"&amp;A243,'Main File'!A:O,15,0),0)</f>
        <v>0</v>
      </c>
    </row>
    <row r="244" spans="1:11" x14ac:dyDescent="0.25">
      <c r="A244" s="9">
        <f t="shared" si="3"/>
        <v>43431</v>
      </c>
      <c r="B244" s="26">
        <f>IFERROR(+VLOOKUP("LEMIDF"&amp;A244,'Main File'!A:O,6,0),0)</f>
        <v>0</v>
      </c>
      <c r="C244" s="26">
        <f>IFERROR(+VLOOKUP("LEMIDF"&amp;A244,'Main File'!A:O,7,0),0)</f>
        <v>0</v>
      </c>
      <c r="D244" s="26">
        <f>IFERROR(+VLOOKUP("LEMIDF"&amp;A244,'Main File'!A:O,8,0),0)</f>
        <v>0</v>
      </c>
      <c r="E244" s="26">
        <f>IFERROR(+VLOOKUP("LEMIDF"&amp;A244,'Main File'!A:O,9,0),0)</f>
        <v>0</v>
      </c>
      <c r="F244" s="26">
        <f>IFERROR(+VLOOKUP("LEMIDF"&amp;A244,'Main File'!A:O,10,0),0)</f>
        <v>0</v>
      </c>
      <c r="G244" s="26">
        <f>IFERROR(+VLOOKUP("LEMIDF"&amp;A244,'Main File'!A:O,11,0),0)</f>
        <v>0</v>
      </c>
      <c r="H244" s="26">
        <f>IFERROR(+VLOOKUP("LEMIDF"&amp;A244,'Main File'!A:O,12,0),0)</f>
        <v>0</v>
      </c>
      <c r="I244" s="26">
        <f>IFERROR(+VLOOKUP("LEMIDF"&amp;A244,'Main File'!A:O,13,0),0)</f>
        <v>0</v>
      </c>
      <c r="J244" s="26">
        <f>IFERROR(+VLOOKUP("LEMIDF"&amp;A244,'Main File'!A:O,14,0),0)</f>
        <v>0</v>
      </c>
      <c r="K244" s="26">
        <f>IFERROR(+VLOOKUP("LEMIDF"&amp;A244,'Main File'!A:O,15,0),0)</f>
        <v>0</v>
      </c>
    </row>
    <row r="245" spans="1:11" x14ac:dyDescent="0.25">
      <c r="A245" s="9">
        <f t="shared" si="3"/>
        <v>43432</v>
      </c>
      <c r="B245" s="26">
        <f>IFERROR(+VLOOKUP("LEMIDF"&amp;A245,'Main File'!A:O,6,0),0)</f>
        <v>0</v>
      </c>
      <c r="C245" s="26">
        <f>IFERROR(+VLOOKUP("LEMIDF"&amp;A245,'Main File'!A:O,7,0),0)</f>
        <v>0</v>
      </c>
      <c r="D245" s="26">
        <f>IFERROR(+VLOOKUP("LEMIDF"&amp;A245,'Main File'!A:O,8,0),0)</f>
        <v>0</v>
      </c>
      <c r="E245" s="26">
        <f>IFERROR(+VLOOKUP("LEMIDF"&amp;A245,'Main File'!A:O,9,0),0)</f>
        <v>0</v>
      </c>
      <c r="F245" s="26">
        <f>IFERROR(+VLOOKUP("LEMIDF"&amp;A245,'Main File'!A:O,10,0),0)</f>
        <v>0</v>
      </c>
      <c r="G245" s="26">
        <f>IFERROR(+VLOOKUP("LEMIDF"&amp;A245,'Main File'!A:O,11,0),0)</f>
        <v>0</v>
      </c>
      <c r="H245" s="26">
        <f>IFERROR(+VLOOKUP("LEMIDF"&amp;A245,'Main File'!A:O,12,0),0)</f>
        <v>0</v>
      </c>
      <c r="I245" s="26">
        <f>IFERROR(+VLOOKUP("LEMIDF"&amp;A245,'Main File'!A:O,13,0),0)</f>
        <v>0</v>
      </c>
      <c r="J245" s="26">
        <f>IFERROR(+VLOOKUP("LEMIDF"&amp;A245,'Main File'!A:O,14,0),0)</f>
        <v>0</v>
      </c>
      <c r="K245" s="26">
        <f>IFERROR(+VLOOKUP("LEMIDF"&amp;A245,'Main File'!A:O,15,0),0)</f>
        <v>0</v>
      </c>
    </row>
    <row r="246" spans="1:11" x14ac:dyDescent="0.25">
      <c r="A246" s="9">
        <f t="shared" si="3"/>
        <v>43433</v>
      </c>
      <c r="B246" s="26">
        <f>IFERROR(+VLOOKUP("LEMIDF"&amp;A246,'Main File'!A:O,6,0),0)</f>
        <v>0</v>
      </c>
      <c r="C246" s="26">
        <f>IFERROR(+VLOOKUP("LEMIDF"&amp;A246,'Main File'!A:O,7,0),0)</f>
        <v>0</v>
      </c>
      <c r="D246" s="26">
        <f>IFERROR(+VLOOKUP("LEMIDF"&amp;A246,'Main File'!A:O,8,0),0)</f>
        <v>0</v>
      </c>
      <c r="E246" s="26">
        <f>IFERROR(+VLOOKUP("LEMIDF"&amp;A246,'Main File'!A:O,9,0),0)</f>
        <v>0</v>
      </c>
      <c r="F246" s="26">
        <f>IFERROR(+VLOOKUP("LEMIDF"&amp;A246,'Main File'!A:O,10,0),0)</f>
        <v>0</v>
      </c>
      <c r="G246" s="26">
        <f>IFERROR(+VLOOKUP("LEMIDF"&amp;A246,'Main File'!A:O,11,0),0)</f>
        <v>0</v>
      </c>
      <c r="H246" s="26">
        <f>IFERROR(+VLOOKUP("LEMIDF"&amp;A246,'Main File'!A:O,12,0),0)</f>
        <v>0</v>
      </c>
      <c r="I246" s="26">
        <f>IFERROR(+VLOOKUP("LEMIDF"&amp;A246,'Main File'!A:O,13,0),0)</f>
        <v>0</v>
      </c>
      <c r="J246" s="26">
        <f>IFERROR(+VLOOKUP("LEMIDF"&amp;A246,'Main File'!A:O,14,0),0)</f>
        <v>0</v>
      </c>
      <c r="K246" s="26">
        <f>IFERROR(+VLOOKUP("LEMIDF"&amp;A246,'Main File'!A:O,15,0),0)</f>
        <v>0</v>
      </c>
    </row>
    <row r="247" spans="1:11" x14ac:dyDescent="0.25">
      <c r="A247" s="9">
        <f t="shared" si="3"/>
        <v>43434</v>
      </c>
      <c r="B247" s="26">
        <f>IFERROR(+VLOOKUP("LEMIDF"&amp;A247,'Main File'!A:O,6,0),0)</f>
        <v>0</v>
      </c>
      <c r="C247" s="26">
        <f>IFERROR(+VLOOKUP("LEMIDF"&amp;A247,'Main File'!A:O,7,0),0)</f>
        <v>0</v>
      </c>
      <c r="D247" s="26">
        <f>IFERROR(+VLOOKUP("LEMIDF"&amp;A247,'Main File'!A:O,8,0),0)</f>
        <v>0</v>
      </c>
      <c r="E247" s="26">
        <f>IFERROR(+VLOOKUP("LEMIDF"&amp;A247,'Main File'!A:O,9,0),0)</f>
        <v>0</v>
      </c>
      <c r="F247" s="26">
        <f>IFERROR(+VLOOKUP("LEMIDF"&amp;A247,'Main File'!A:O,10,0),0)</f>
        <v>0</v>
      </c>
      <c r="G247" s="26">
        <f>IFERROR(+VLOOKUP("LEMIDF"&amp;A247,'Main File'!A:O,11,0),0)</f>
        <v>0</v>
      </c>
      <c r="H247" s="26">
        <f>IFERROR(+VLOOKUP("LEMIDF"&amp;A247,'Main File'!A:O,12,0),0)</f>
        <v>0</v>
      </c>
      <c r="I247" s="26">
        <f>IFERROR(+VLOOKUP("LEMIDF"&amp;A247,'Main File'!A:O,13,0),0)</f>
        <v>0</v>
      </c>
      <c r="J247" s="26">
        <f>IFERROR(+VLOOKUP("LEMIDF"&amp;A247,'Main File'!A:O,14,0),0)</f>
        <v>0</v>
      </c>
      <c r="K247" s="26">
        <f>IFERROR(+VLOOKUP("LEMIDF"&amp;A247,'Main File'!A:O,15,0),0)</f>
        <v>0</v>
      </c>
    </row>
    <row r="248" spans="1:11" x14ac:dyDescent="0.25">
      <c r="A248" s="9">
        <f t="shared" si="3"/>
        <v>43435</v>
      </c>
      <c r="B248" s="26">
        <f>IFERROR(+VLOOKUP("LEMIDF"&amp;A248,'Main File'!A:O,6,0),0)</f>
        <v>0</v>
      </c>
      <c r="C248" s="26">
        <f>IFERROR(+VLOOKUP("LEMIDF"&amp;A248,'Main File'!A:O,7,0),0)</f>
        <v>0</v>
      </c>
      <c r="D248" s="26">
        <f>IFERROR(+VLOOKUP("LEMIDF"&amp;A248,'Main File'!A:O,8,0),0)</f>
        <v>0</v>
      </c>
      <c r="E248" s="26">
        <f>IFERROR(+VLOOKUP("LEMIDF"&amp;A248,'Main File'!A:O,9,0),0)</f>
        <v>0</v>
      </c>
      <c r="F248" s="26">
        <f>IFERROR(+VLOOKUP("LEMIDF"&amp;A248,'Main File'!A:O,10,0),0)</f>
        <v>0</v>
      </c>
      <c r="G248" s="26">
        <f>IFERROR(+VLOOKUP("LEMIDF"&amp;A248,'Main File'!A:O,11,0),0)</f>
        <v>0</v>
      </c>
      <c r="H248" s="26">
        <f>IFERROR(+VLOOKUP("LEMIDF"&amp;A248,'Main File'!A:O,12,0),0)</f>
        <v>0</v>
      </c>
      <c r="I248" s="26">
        <f>IFERROR(+VLOOKUP("LEMIDF"&amp;A248,'Main File'!A:O,13,0),0)</f>
        <v>0</v>
      </c>
      <c r="J248" s="26">
        <f>IFERROR(+VLOOKUP("LEMIDF"&amp;A248,'Main File'!A:O,14,0),0)</f>
        <v>0</v>
      </c>
      <c r="K248" s="26">
        <f>IFERROR(+VLOOKUP("LEMIDF"&amp;A248,'Main File'!A:O,15,0),0)</f>
        <v>0</v>
      </c>
    </row>
    <row r="249" spans="1:11" x14ac:dyDescent="0.25">
      <c r="A249" s="9">
        <f t="shared" si="3"/>
        <v>43436</v>
      </c>
      <c r="B249" s="26">
        <f>IFERROR(+VLOOKUP("LEMIDF"&amp;A249,'Main File'!A:O,6,0),0)</f>
        <v>0</v>
      </c>
      <c r="C249" s="26">
        <f>IFERROR(+VLOOKUP("LEMIDF"&amp;A249,'Main File'!A:O,7,0),0)</f>
        <v>0</v>
      </c>
      <c r="D249" s="26">
        <f>IFERROR(+VLOOKUP("LEMIDF"&amp;A249,'Main File'!A:O,8,0),0)</f>
        <v>0</v>
      </c>
      <c r="E249" s="26">
        <f>IFERROR(+VLOOKUP("LEMIDF"&amp;A249,'Main File'!A:O,9,0),0)</f>
        <v>0</v>
      </c>
      <c r="F249" s="26">
        <f>IFERROR(+VLOOKUP("LEMIDF"&amp;A249,'Main File'!A:O,10,0),0)</f>
        <v>0</v>
      </c>
      <c r="G249" s="26">
        <f>IFERROR(+VLOOKUP("LEMIDF"&amp;A249,'Main File'!A:O,11,0),0)</f>
        <v>0</v>
      </c>
      <c r="H249" s="26">
        <f>IFERROR(+VLOOKUP("LEMIDF"&amp;A249,'Main File'!A:O,12,0),0)</f>
        <v>0</v>
      </c>
      <c r="I249" s="26">
        <f>IFERROR(+VLOOKUP("LEMIDF"&amp;A249,'Main File'!A:O,13,0),0)</f>
        <v>0</v>
      </c>
      <c r="J249" s="26">
        <f>IFERROR(+VLOOKUP("LEMIDF"&amp;A249,'Main File'!A:O,14,0),0)</f>
        <v>0</v>
      </c>
      <c r="K249" s="26">
        <f>IFERROR(+VLOOKUP("LEMIDF"&amp;A249,'Main File'!A:O,15,0),0)</f>
        <v>0</v>
      </c>
    </row>
    <row r="250" spans="1:11" x14ac:dyDescent="0.25">
      <c r="A250" s="9">
        <f t="shared" si="3"/>
        <v>43437</v>
      </c>
      <c r="B250" s="26">
        <f>IFERROR(+VLOOKUP("LEMIDF"&amp;A250,'Main File'!A:O,6,0),0)</f>
        <v>0</v>
      </c>
      <c r="C250" s="26">
        <f>IFERROR(+VLOOKUP("LEMIDF"&amp;A250,'Main File'!A:O,7,0),0)</f>
        <v>0</v>
      </c>
      <c r="D250" s="26">
        <f>IFERROR(+VLOOKUP("LEMIDF"&amp;A250,'Main File'!A:O,8,0),0)</f>
        <v>0</v>
      </c>
      <c r="E250" s="26">
        <f>IFERROR(+VLOOKUP("LEMIDF"&amp;A250,'Main File'!A:O,9,0),0)</f>
        <v>0</v>
      </c>
      <c r="F250" s="26">
        <f>IFERROR(+VLOOKUP("LEMIDF"&amp;A250,'Main File'!A:O,10,0),0)</f>
        <v>0</v>
      </c>
      <c r="G250" s="26">
        <f>IFERROR(+VLOOKUP("LEMIDF"&amp;A250,'Main File'!A:O,11,0),0)</f>
        <v>0</v>
      </c>
      <c r="H250" s="26">
        <f>IFERROR(+VLOOKUP("LEMIDF"&amp;A250,'Main File'!A:O,12,0),0)</f>
        <v>0</v>
      </c>
      <c r="I250" s="26">
        <f>IFERROR(+VLOOKUP("LEMIDF"&amp;A250,'Main File'!A:O,13,0),0)</f>
        <v>0</v>
      </c>
      <c r="J250" s="26">
        <f>IFERROR(+VLOOKUP("LEMIDF"&amp;A250,'Main File'!A:O,14,0),0)</f>
        <v>0</v>
      </c>
      <c r="K250" s="26">
        <f>IFERROR(+VLOOKUP("LEMIDF"&amp;A250,'Main File'!A:O,15,0),0)</f>
        <v>0</v>
      </c>
    </row>
    <row r="251" spans="1:11" x14ac:dyDescent="0.25">
      <c r="A251" s="9">
        <f t="shared" si="3"/>
        <v>43438</v>
      </c>
      <c r="B251" s="26">
        <f>IFERROR(+VLOOKUP("LEMIDF"&amp;A251,'Main File'!A:O,6,0),0)</f>
        <v>0</v>
      </c>
      <c r="C251" s="26">
        <f>IFERROR(+VLOOKUP("LEMIDF"&amp;A251,'Main File'!A:O,7,0),0)</f>
        <v>0</v>
      </c>
      <c r="D251" s="26">
        <f>IFERROR(+VLOOKUP("LEMIDF"&amp;A251,'Main File'!A:O,8,0),0)</f>
        <v>0</v>
      </c>
      <c r="E251" s="26">
        <f>IFERROR(+VLOOKUP("LEMIDF"&amp;A251,'Main File'!A:O,9,0),0)</f>
        <v>0</v>
      </c>
      <c r="F251" s="26">
        <f>IFERROR(+VLOOKUP("LEMIDF"&amp;A251,'Main File'!A:O,10,0),0)</f>
        <v>0</v>
      </c>
      <c r="G251" s="26">
        <f>IFERROR(+VLOOKUP("LEMIDF"&amp;A251,'Main File'!A:O,11,0),0)</f>
        <v>0</v>
      </c>
      <c r="H251" s="26">
        <f>IFERROR(+VLOOKUP("LEMIDF"&amp;A251,'Main File'!A:O,12,0),0)</f>
        <v>0</v>
      </c>
      <c r="I251" s="26">
        <f>IFERROR(+VLOOKUP("LEMIDF"&amp;A251,'Main File'!A:O,13,0),0)</f>
        <v>0</v>
      </c>
      <c r="J251" s="26">
        <f>IFERROR(+VLOOKUP("LEMIDF"&amp;A251,'Main File'!A:O,14,0),0)</f>
        <v>0</v>
      </c>
      <c r="K251" s="26">
        <f>IFERROR(+VLOOKUP("LEMIDF"&amp;A251,'Main File'!A:O,15,0),0)</f>
        <v>0</v>
      </c>
    </row>
    <row r="252" spans="1:11" x14ac:dyDescent="0.25">
      <c r="A252" s="9">
        <f t="shared" si="3"/>
        <v>43439</v>
      </c>
      <c r="B252" s="26">
        <f>IFERROR(+VLOOKUP("LEMIDF"&amp;A252,'Main File'!A:O,6,0),0)</f>
        <v>0</v>
      </c>
      <c r="C252" s="26">
        <f>IFERROR(+VLOOKUP("LEMIDF"&amp;A252,'Main File'!A:O,7,0),0)</f>
        <v>0</v>
      </c>
      <c r="D252" s="26">
        <f>IFERROR(+VLOOKUP("LEMIDF"&amp;A252,'Main File'!A:O,8,0),0)</f>
        <v>0</v>
      </c>
      <c r="E252" s="26">
        <f>IFERROR(+VLOOKUP("LEMIDF"&amp;A252,'Main File'!A:O,9,0),0)</f>
        <v>0</v>
      </c>
      <c r="F252" s="26">
        <f>IFERROR(+VLOOKUP("LEMIDF"&amp;A252,'Main File'!A:O,10,0),0)</f>
        <v>0</v>
      </c>
      <c r="G252" s="26">
        <f>IFERROR(+VLOOKUP("LEMIDF"&amp;A252,'Main File'!A:O,11,0),0)</f>
        <v>0</v>
      </c>
      <c r="H252" s="26">
        <f>IFERROR(+VLOOKUP("LEMIDF"&amp;A252,'Main File'!A:O,12,0),0)</f>
        <v>0</v>
      </c>
      <c r="I252" s="26">
        <f>IFERROR(+VLOOKUP("LEMIDF"&amp;A252,'Main File'!A:O,13,0),0)</f>
        <v>0</v>
      </c>
      <c r="J252" s="26">
        <f>IFERROR(+VLOOKUP("LEMIDF"&amp;A252,'Main File'!A:O,14,0),0)</f>
        <v>0</v>
      </c>
      <c r="K252" s="26">
        <f>IFERROR(+VLOOKUP("LEMIDF"&amp;A252,'Main File'!A:O,15,0),0)</f>
        <v>0</v>
      </c>
    </row>
    <row r="253" spans="1:11" x14ac:dyDescent="0.25">
      <c r="A253" s="9">
        <f t="shared" si="3"/>
        <v>43440</v>
      </c>
      <c r="B253" s="26">
        <f>IFERROR(+VLOOKUP("LEMIDF"&amp;A253,'Main File'!A:O,6,0),0)</f>
        <v>0</v>
      </c>
      <c r="C253" s="26">
        <f>IFERROR(+VLOOKUP("LEMIDF"&amp;A253,'Main File'!A:O,7,0),0)</f>
        <v>0</v>
      </c>
      <c r="D253" s="26">
        <f>IFERROR(+VLOOKUP("LEMIDF"&amp;A253,'Main File'!A:O,8,0),0)</f>
        <v>0</v>
      </c>
      <c r="E253" s="26">
        <f>IFERROR(+VLOOKUP("LEMIDF"&amp;A253,'Main File'!A:O,9,0),0)</f>
        <v>0</v>
      </c>
      <c r="F253" s="26">
        <f>IFERROR(+VLOOKUP("LEMIDF"&amp;A253,'Main File'!A:O,10,0),0)</f>
        <v>0</v>
      </c>
      <c r="G253" s="26">
        <f>IFERROR(+VLOOKUP("LEMIDF"&amp;A253,'Main File'!A:O,11,0),0)</f>
        <v>0</v>
      </c>
      <c r="H253" s="26">
        <f>IFERROR(+VLOOKUP("LEMIDF"&amp;A253,'Main File'!A:O,12,0),0)</f>
        <v>0</v>
      </c>
      <c r="I253" s="26">
        <f>IFERROR(+VLOOKUP("LEMIDF"&amp;A253,'Main File'!A:O,13,0),0)</f>
        <v>0</v>
      </c>
      <c r="J253" s="26">
        <f>IFERROR(+VLOOKUP("LEMIDF"&amp;A253,'Main File'!A:O,14,0),0)</f>
        <v>0</v>
      </c>
      <c r="K253" s="26">
        <f>IFERROR(+VLOOKUP("LEMIDF"&amp;A253,'Main File'!A:O,15,0),0)</f>
        <v>0</v>
      </c>
    </row>
    <row r="254" spans="1:11" x14ac:dyDescent="0.25">
      <c r="A254" s="9">
        <f t="shared" si="3"/>
        <v>43441</v>
      </c>
      <c r="B254" s="26">
        <f>IFERROR(+VLOOKUP("LEMIDF"&amp;A254,'Main File'!A:O,6,0),0)</f>
        <v>0</v>
      </c>
      <c r="C254" s="26">
        <f>IFERROR(+VLOOKUP("LEMIDF"&amp;A254,'Main File'!A:O,7,0),0)</f>
        <v>0</v>
      </c>
      <c r="D254" s="26">
        <f>IFERROR(+VLOOKUP("LEMIDF"&amp;A254,'Main File'!A:O,8,0),0)</f>
        <v>0</v>
      </c>
      <c r="E254" s="26">
        <f>IFERROR(+VLOOKUP("LEMIDF"&amp;A254,'Main File'!A:O,9,0),0)</f>
        <v>0</v>
      </c>
      <c r="F254" s="26">
        <f>IFERROR(+VLOOKUP("LEMIDF"&amp;A254,'Main File'!A:O,10,0),0)</f>
        <v>0</v>
      </c>
      <c r="G254" s="26">
        <f>IFERROR(+VLOOKUP("LEMIDF"&amp;A254,'Main File'!A:O,11,0),0)</f>
        <v>0</v>
      </c>
      <c r="H254" s="26">
        <f>IFERROR(+VLOOKUP("LEMIDF"&amp;A254,'Main File'!A:O,12,0),0)</f>
        <v>0</v>
      </c>
      <c r="I254" s="26">
        <f>IFERROR(+VLOOKUP("LEMIDF"&amp;A254,'Main File'!A:O,13,0),0)</f>
        <v>0</v>
      </c>
      <c r="J254" s="26">
        <f>IFERROR(+VLOOKUP("LEMIDF"&amp;A254,'Main File'!A:O,14,0),0)</f>
        <v>0</v>
      </c>
      <c r="K254" s="26">
        <f>IFERROR(+VLOOKUP("LEMIDF"&amp;A254,'Main File'!A:O,15,0),0)</f>
        <v>0</v>
      </c>
    </row>
    <row r="255" spans="1:11" x14ac:dyDescent="0.25">
      <c r="A255" s="9">
        <f t="shared" si="3"/>
        <v>43442</v>
      </c>
      <c r="B255" s="26">
        <f>IFERROR(+VLOOKUP("LEMIDF"&amp;A255,'Main File'!A:O,6,0),0)</f>
        <v>0</v>
      </c>
      <c r="C255" s="26">
        <f>IFERROR(+VLOOKUP("LEMIDF"&amp;A255,'Main File'!A:O,7,0),0)</f>
        <v>0</v>
      </c>
      <c r="D255" s="26">
        <f>IFERROR(+VLOOKUP("LEMIDF"&amp;A255,'Main File'!A:O,8,0),0)</f>
        <v>0</v>
      </c>
      <c r="E255" s="26">
        <f>IFERROR(+VLOOKUP("LEMIDF"&amp;A255,'Main File'!A:O,9,0),0)</f>
        <v>0</v>
      </c>
      <c r="F255" s="26">
        <f>IFERROR(+VLOOKUP("LEMIDF"&amp;A255,'Main File'!A:O,10,0),0)</f>
        <v>0</v>
      </c>
      <c r="G255" s="26">
        <f>IFERROR(+VLOOKUP("LEMIDF"&amp;A255,'Main File'!A:O,11,0),0)</f>
        <v>0</v>
      </c>
      <c r="H255" s="26">
        <f>IFERROR(+VLOOKUP("LEMIDF"&amp;A255,'Main File'!A:O,12,0),0)</f>
        <v>0</v>
      </c>
      <c r="I255" s="26">
        <f>IFERROR(+VLOOKUP("LEMIDF"&amp;A255,'Main File'!A:O,13,0),0)</f>
        <v>0</v>
      </c>
      <c r="J255" s="26">
        <f>IFERROR(+VLOOKUP("LEMIDF"&amp;A255,'Main File'!A:O,14,0),0)</f>
        <v>0</v>
      </c>
      <c r="K255" s="26">
        <f>IFERROR(+VLOOKUP("LEMIDF"&amp;A255,'Main File'!A:O,15,0),0)</f>
        <v>0</v>
      </c>
    </row>
    <row r="256" spans="1:11" x14ac:dyDescent="0.25">
      <c r="A256" s="9">
        <f t="shared" si="3"/>
        <v>43443</v>
      </c>
      <c r="B256" s="26">
        <f>IFERROR(+VLOOKUP("LEMIDF"&amp;A256,'Main File'!A:O,6,0),0)</f>
        <v>0</v>
      </c>
      <c r="C256" s="26">
        <f>IFERROR(+VLOOKUP("LEMIDF"&amp;A256,'Main File'!A:O,7,0),0)</f>
        <v>0</v>
      </c>
      <c r="D256" s="26">
        <f>IFERROR(+VLOOKUP("LEMIDF"&amp;A256,'Main File'!A:O,8,0),0)</f>
        <v>0</v>
      </c>
      <c r="E256" s="26">
        <f>IFERROR(+VLOOKUP("LEMIDF"&amp;A256,'Main File'!A:O,9,0),0)</f>
        <v>0</v>
      </c>
      <c r="F256" s="26">
        <f>IFERROR(+VLOOKUP("LEMIDF"&amp;A256,'Main File'!A:O,10,0),0)</f>
        <v>0</v>
      </c>
      <c r="G256" s="26">
        <f>IFERROR(+VLOOKUP("LEMIDF"&amp;A256,'Main File'!A:O,11,0),0)</f>
        <v>0</v>
      </c>
      <c r="H256" s="26">
        <f>IFERROR(+VLOOKUP("LEMIDF"&amp;A256,'Main File'!A:O,12,0),0)</f>
        <v>0</v>
      </c>
      <c r="I256" s="26">
        <f>IFERROR(+VLOOKUP("LEMIDF"&amp;A256,'Main File'!A:O,13,0),0)</f>
        <v>0</v>
      </c>
      <c r="J256" s="26">
        <f>IFERROR(+VLOOKUP("LEMIDF"&amp;A256,'Main File'!A:O,14,0),0)</f>
        <v>0</v>
      </c>
      <c r="K256" s="26">
        <f>IFERROR(+VLOOKUP("LEMIDF"&amp;A256,'Main File'!A:O,15,0),0)</f>
        <v>0</v>
      </c>
    </row>
    <row r="257" spans="1:11" x14ac:dyDescent="0.25">
      <c r="A257" s="9">
        <f t="shared" si="3"/>
        <v>43444</v>
      </c>
      <c r="B257" s="26">
        <f>IFERROR(+VLOOKUP("LEMIDF"&amp;A257,'Main File'!A:O,6,0),0)</f>
        <v>0</v>
      </c>
      <c r="C257" s="26">
        <f>IFERROR(+VLOOKUP("LEMIDF"&amp;A257,'Main File'!A:O,7,0),0)</f>
        <v>0</v>
      </c>
      <c r="D257" s="26">
        <f>IFERROR(+VLOOKUP("LEMIDF"&amp;A257,'Main File'!A:O,8,0),0)</f>
        <v>0</v>
      </c>
      <c r="E257" s="26">
        <f>IFERROR(+VLOOKUP("LEMIDF"&amp;A257,'Main File'!A:O,9,0),0)</f>
        <v>0</v>
      </c>
      <c r="F257" s="26">
        <f>IFERROR(+VLOOKUP("LEMIDF"&amp;A257,'Main File'!A:O,10,0),0)</f>
        <v>0</v>
      </c>
      <c r="G257" s="26">
        <f>IFERROR(+VLOOKUP("LEMIDF"&amp;A257,'Main File'!A:O,11,0),0)</f>
        <v>0</v>
      </c>
      <c r="H257" s="26">
        <f>IFERROR(+VLOOKUP("LEMIDF"&amp;A257,'Main File'!A:O,12,0),0)</f>
        <v>0</v>
      </c>
      <c r="I257" s="26">
        <f>IFERROR(+VLOOKUP("LEMIDF"&amp;A257,'Main File'!A:O,13,0),0)</f>
        <v>0</v>
      </c>
      <c r="J257" s="26">
        <f>IFERROR(+VLOOKUP("LEMIDF"&amp;A257,'Main File'!A:O,14,0),0)</f>
        <v>0</v>
      </c>
      <c r="K257" s="26">
        <f>IFERROR(+VLOOKUP("LEMIDF"&amp;A257,'Main File'!A:O,15,0),0)</f>
        <v>0</v>
      </c>
    </row>
    <row r="258" spans="1:11" x14ac:dyDescent="0.25">
      <c r="A258" s="9">
        <f t="shared" si="3"/>
        <v>43445</v>
      </c>
      <c r="B258" s="26">
        <f>IFERROR(+VLOOKUP("LEMIDF"&amp;A258,'Main File'!A:O,6,0),0)</f>
        <v>0</v>
      </c>
      <c r="C258" s="26">
        <f>IFERROR(+VLOOKUP("LEMIDF"&amp;A258,'Main File'!A:O,7,0),0)</f>
        <v>0</v>
      </c>
      <c r="D258" s="26">
        <f>IFERROR(+VLOOKUP("LEMIDF"&amp;A258,'Main File'!A:O,8,0),0)</f>
        <v>0</v>
      </c>
      <c r="E258" s="26">
        <f>IFERROR(+VLOOKUP("LEMIDF"&amp;A258,'Main File'!A:O,9,0),0)</f>
        <v>0</v>
      </c>
      <c r="F258" s="26">
        <f>IFERROR(+VLOOKUP("LEMIDF"&amp;A258,'Main File'!A:O,10,0),0)</f>
        <v>0</v>
      </c>
      <c r="G258" s="26">
        <f>IFERROR(+VLOOKUP("LEMIDF"&amp;A258,'Main File'!A:O,11,0),0)</f>
        <v>0</v>
      </c>
      <c r="H258" s="26">
        <f>IFERROR(+VLOOKUP("LEMIDF"&amp;A258,'Main File'!A:O,12,0),0)</f>
        <v>0</v>
      </c>
      <c r="I258" s="26">
        <f>IFERROR(+VLOOKUP("LEMIDF"&amp;A258,'Main File'!A:O,13,0),0)</f>
        <v>0</v>
      </c>
      <c r="J258" s="26">
        <f>IFERROR(+VLOOKUP("LEMIDF"&amp;A258,'Main File'!A:O,14,0),0)</f>
        <v>0</v>
      </c>
      <c r="K258" s="26">
        <f>IFERROR(+VLOOKUP("LEMIDF"&amp;A258,'Main File'!A:O,15,0),0)</f>
        <v>0</v>
      </c>
    </row>
    <row r="259" spans="1:11" x14ac:dyDescent="0.25">
      <c r="A259" s="9">
        <f t="shared" si="3"/>
        <v>43446</v>
      </c>
      <c r="B259" s="26">
        <f>IFERROR(+VLOOKUP("LEMIDF"&amp;A259,'Main File'!A:O,6,0),0)</f>
        <v>0</v>
      </c>
      <c r="C259" s="26">
        <f>IFERROR(+VLOOKUP("LEMIDF"&amp;A259,'Main File'!A:O,7,0),0)</f>
        <v>0</v>
      </c>
      <c r="D259" s="26">
        <f>IFERROR(+VLOOKUP("LEMIDF"&amp;A259,'Main File'!A:O,8,0),0)</f>
        <v>0</v>
      </c>
      <c r="E259" s="26">
        <f>IFERROR(+VLOOKUP("LEMIDF"&amp;A259,'Main File'!A:O,9,0),0)</f>
        <v>0</v>
      </c>
      <c r="F259" s="26">
        <f>IFERROR(+VLOOKUP("LEMIDF"&amp;A259,'Main File'!A:O,10,0),0)</f>
        <v>0</v>
      </c>
      <c r="G259" s="26">
        <f>IFERROR(+VLOOKUP("LEMIDF"&amp;A259,'Main File'!A:O,11,0),0)</f>
        <v>0</v>
      </c>
      <c r="H259" s="26">
        <f>IFERROR(+VLOOKUP("LEMIDF"&amp;A259,'Main File'!A:O,12,0),0)</f>
        <v>0</v>
      </c>
      <c r="I259" s="26">
        <f>IFERROR(+VLOOKUP("LEMIDF"&amp;A259,'Main File'!A:O,13,0),0)</f>
        <v>0</v>
      </c>
      <c r="J259" s="26">
        <f>IFERROR(+VLOOKUP("LEMIDF"&amp;A259,'Main File'!A:O,14,0),0)</f>
        <v>0</v>
      </c>
      <c r="K259" s="26">
        <f>IFERROR(+VLOOKUP("LEMIDF"&amp;A259,'Main File'!A:O,15,0),0)</f>
        <v>0</v>
      </c>
    </row>
    <row r="260" spans="1:11" x14ac:dyDescent="0.25">
      <c r="A260" s="9">
        <f t="shared" si="3"/>
        <v>43447</v>
      </c>
      <c r="B260" s="26">
        <f>IFERROR(+VLOOKUP("LEMIDF"&amp;A260,'Main File'!A:O,6,0),0)</f>
        <v>0</v>
      </c>
      <c r="C260" s="26">
        <f>IFERROR(+VLOOKUP("LEMIDF"&amp;A260,'Main File'!A:O,7,0),0)</f>
        <v>0</v>
      </c>
      <c r="D260" s="26">
        <f>IFERROR(+VLOOKUP("LEMIDF"&amp;A260,'Main File'!A:O,8,0),0)</f>
        <v>0</v>
      </c>
      <c r="E260" s="26">
        <f>IFERROR(+VLOOKUP("LEMIDF"&amp;A260,'Main File'!A:O,9,0),0)</f>
        <v>0</v>
      </c>
      <c r="F260" s="26">
        <f>IFERROR(+VLOOKUP("LEMIDF"&amp;A260,'Main File'!A:O,10,0),0)</f>
        <v>0</v>
      </c>
      <c r="G260" s="26">
        <f>IFERROR(+VLOOKUP("LEMIDF"&amp;A260,'Main File'!A:O,11,0),0)</f>
        <v>0</v>
      </c>
      <c r="H260" s="26">
        <f>IFERROR(+VLOOKUP("LEMIDF"&amp;A260,'Main File'!A:O,12,0),0)</f>
        <v>0</v>
      </c>
      <c r="I260" s="26">
        <f>IFERROR(+VLOOKUP("LEMIDF"&amp;A260,'Main File'!A:O,13,0),0)</f>
        <v>0</v>
      </c>
      <c r="J260" s="26">
        <f>IFERROR(+VLOOKUP("LEMIDF"&amp;A260,'Main File'!A:O,14,0),0)</f>
        <v>0</v>
      </c>
      <c r="K260" s="26">
        <f>IFERROR(+VLOOKUP("LEMIDF"&amp;A260,'Main File'!A:O,15,0),0)</f>
        <v>0</v>
      </c>
    </row>
    <row r="261" spans="1:11" x14ac:dyDescent="0.25">
      <c r="A261" s="9">
        <f t="shared" si="3"/>
        <v>43448</v>
      </c>
      <c r="B261" s="26">
        <f>IFERROR(+VLOOKUP("LEMIDF"&amp;A261,'Main File'!A:O,6,0),0)</f>
        <v>0</v>
      </c>
      <c r="C261" s="26">
        <f>IFERROR(+VLOOKUP("LEMIDF"&amp;A261,'Main File'!A:O,7,0),0)</f>
        <v>0</v>
      </c>
      <c r="D261" s="26">
        <f>IFERROR(+VLOOKUP("LEMIDF"&amp;A261,'Main File'!A:O,8,0),0)</f>
        <v>0</v>
      </c>
      <c r="E261" s="26">
        <f>IFERROR(+VLOOKUP("LEMIDF"&amp;A261,'Main File'!A:O,9,0),0)</f>
        <v>0</v>
      </c>
      <c r="F261" s="26">
        <f>IFERROR(+VLOOKUP("LEMIDF"&amp;A261,'Main File'!A:O,10,0),0)</f>
        <v>0</v>
      </c>
      <c r="G261" s="26">
        <f>IFERROR(+VLOOKUP("LEMIDF"&amp;A261,'Main File'!A:O,11,0),0)</f>
        <v>0</v>
      </c>
      <c r="H261" s="26">
        <f>IFERROR(+VLOOKUP("LEMIDF"&amp;A261,'Main File'!A:O,12,0),0)</f>
        <v>0</v>
      </c>
      <c r="I261" s="26">
        <f>IFERROR(+VLOOKUP("LEMIDF"&amp;A261,'Main File'!A:O,13,0),0)</f>
        <v>0</v>
      </c>
      <c r="J261" s="26">
        <f>IFERROR(+VLOOKUP("LEMIDF"&amp;A261,'Main File'!A:O,14,0),0)</f>
        <v>0</v>
      </c>
      <c r="K261" s="26">
        <f>IFERROR(+VLOOKUP("LEMIDF"&amp;A261,'Main File'!A:O,15,0),0)</f>
        <v>0</v>
      </c>
    </row>
    <row r="262" spans="1:11" x14ac:dyDescent="0.25">
      <c r="A262" s="9">
        <f t="shared" si="3"/>
        <v>43449</v>
      </c>
      <c r="B262" s="26">
        <f>IFERROR(+VLOOKUP("LEMIDF"&amp;A262,'Main File'!A:O,6,0),0)</f>
        <v>0</v>
      </c>
      <c r="C262" s="26">
        <f>IFERROR(+VLOOKUP("LEMIDF"&amp;A262,'Main File'!A:O,7,0),0)</f>
        <v>0</v>
      </c>
      <c r="D262" s="26">
        <f>IFERROR(+VLOOKUP("LEMIDF"&amp;A262,'Main File'!A:O,8,0),0)</f>
        <v>0</v>
      </c>
      <c r="E262" s="26">
        <f>IFERROR(+VLOOKUP("LEMIDF"&amp;A262,'Main File'!A:O,9,0),0)</f>
        <v>0</v>
      </c>
      <c r="F262" s="26">
        <f>IFERROR(+VLOOKUP("LEMIDF"&amp;A262,'Main File'!A:O,10,0),0)</f>
        <v>0</v>
      </c>
      <c r="G262" s="26">
        <f>IFERROR(+VLOOKUP("LEMIDF"&amp;A262,'Main File'!A:O,11,0),0)</f>
        <v>0</v>
      </c>
      <c r="H262" s="26">
        <f>IFERROR(+VLOOKUP("LEMIDF"&amp;A262,'Main File'!A:O,12,0),0)</f>
        <v>0</v>
      </c>
      <c r="I262" s="26">
        <f>IFERROR(+VLOOKUP("LEMIDF"&amp;A262,'Main File'!A:O,13,0),0)</f>
        <v>0</v>
      </c>
      <c r="J262" s="26">
        <f>IFERROR(+VLOOKUP("LEMIDF"&amp;A262,'Main File'!A:O,14,0),0)</f>
        <v>0</v>
      </c>
      <c r="K262" s="26">
        <f>IFERROR(+VLOOKUP("LEMIDF"&amp;A262,'Main File'!A:O,15,0),0)</f>
        <v>0</v>
      </c>
    </row>
    <row r="263" spans="1:11" x14ac:dyDescent="0.25">
      <c r="A263" s="9">
        <f t="shared" ref="A263:A326" si="4">+A262+1</f>
        <v>43450</v>
      </c>
      <c r="B263" s="26">
        <f>IFERROR(+VLOOKUP("LEMIDF"&amp;A263,'Main File'!A:O,6,0),0)</f>
        <v>0</v>
      </c>
      <c r="C263" s="26">
        <f>IFERROR(+VLOOKUP("LEMIDF"&amp;A263,'Main File'!A:O,7,0),0)</f>
        <v>0</v>
      </c>
      <c r="D263" s="26">
        <f>IFERROR(+VLOOKUP("LEMIDF"&amp;A263,'Main File'!A:O,8,0),0)</f>
        <v>0</v>
      </c>
      <c r="E263" s="26">
        <f>IFERROR(+VLOOKUP("LEMIDF"&amp;A263,'Main File'!A:O,9,0),0)</f>
        <v>0</v>
      </c>
      <c r="F263" s="26">
        <f>IFERROR(+VLOOKUP("LEMIDF"&amp;A263,'Main File'!A:O,10,0),0)</f>
        <v>0</v>
      </c>
      <c r="G263" s="26">
        <f>IFERROR(+VLOOKUP("LEMIDF"&amp;A263,'Main File'!A:O,11,0),0)</f>
        <v>0</v>
      </c>
      <c r="H263" s="26">
        <f>IFERROR(+VLOOKUP("LEMIDF"&amp;A263,'Main File'!A:O,12,0),0)</f>
        <v>0</v>
      </c>
      <c r="I263" s="26">
        <f>IFERROR(+VLOOKUP("LEMIDF"&amp;A263,'Main File'!A:O,13,0),0)</f>
        <v>0</v>
      </c>
      <c r="J263" s="26">
        <f>IFERROR(+VLOOKUP("LEMIDF"&amp;A263,'Main File'!A:O,14,0),0)</f>
        <v>0</v>
      </c>
      <c r="K263" s="26">
        <f>IFERROR(+VLOOKUP("LEMIDF"&amp;A263,'Main File'!A:O,15,0),0)</f>
        <v>0</v>
      </c>
    </row>
    <row r="264" spans="1:11" x14ac:dyDescent="0.25">
      <c r="A264" s="9">
        <f t="shared" si="4"/>
        <v>43451</v>
      </c>
      <c r="B264" s="26">
        <f>IFERROR(+VLOOKUP("LEMIDF"&amp;A264,'Main File'!A:O,6,0),0)</f>
        <v>0</v>
      </c>
      <c r="C264" s="26">
        <f>IFERROR(+VLOOKUP("LEMIDF"&amp;A264,'Main File'!A:O,7,0),0)</f>
        <v>0</v>
      </c>
      <c r="D264" s="26">
        <f>IFERROR(+VLOOKUP("LEMIDF"&amp;A264,'Main File'!A:O,8,0),0)</f>
        <v>0</v>
      </c>
      <c r="E264" s="26">
        <f>IFERROR(+VLOOKUP("LEMIDF"&amp;A264,'Main File'!A:O,9,0),0)</f>
        <v>0</v>
      </c>
      <c r="F264" s="26">
        <f>IFERROR(+VLOOKUP("LEMIDF"&amp;A264,'Main File'!A:O,10,0),0)</f>
        <v>0</v>
      </c>
      <c r="G264" s="26">
        <f>IFERROR(+VLOOKUP("LEMIDF"&amp;A264,'Main File'!A:O,11,0),0)</f>
        <v>0</v>
      </c>
      <c r="H264" s="26">
        <f>IFERROR(+VLOOKUP("LEMIDF"&amp;A264,'Main File'!A:O,12,0),0)</f>
        <v>0</v>
      </c>
      <c r="I264" s="26">
        <f>IFERROR(+VLOOKUP("LEMIDF"&amp;A264,'Main File'!A:O,13,0),0)</f>
        <v>0</v>
      </c>
      <c r="J264" s="26">
        <f>IFERROR(+VLOOKUP("LEMIDF"&amp;A264,'Main File'!A:O,14,0),0)</f>
        <v>0</v>
      </c>
      <c r="K264" s="26">
        <f>IFERROR(+VLOOKUP("LEMIDF"&amp;A264,'Main File'!A:O,15,0),0)</f>
        <v>0</v>
      </c>
    </row>
    <row r="265" spans="1:11" x14ac:dyDescent="0.25">
      <c r="A265" s="9">
        <f t="shared" si="4"/>
        <v>43452</v>
      </c>
      <c r="B265" s="26">
        <f>IFERROR(+VLOOKUP("LEMIDF"&amp;A265,'Main File'!A:O,6,0),0)</f>
        <v>0</v>
      </c>
      <c r="C265" s="26">
        <f>IFERROR(+VLOOKUP("LEMIDF"&amp;A265,'Main File'!A:O,7,0),0)</f>
        <v>0</v>
      </c>
      <c r="D265" s="26">
        <f>IFERROR(+VLOOKUP("LEMIDF"&amp;A265,'Main File'!A:O,8,0),0)</f>
        <v>0</v>
      </c>
      <c r="E265" s="26">
        <f>IFERROR(+VLOOKUP("LEMIDF"&amp;A265,'Main File'!A:O,9,0),0)</f>
        <v>0</v>
      </c>
      <c r="F265" s="26">
        <f>IFERROR(+VLOOKUP("LEMIDF"&amp;A265,'Main File'!A:O,10,0),0)</f>
        <v>0</v>
      </c>
      <c r="G265" s="26">
        <f>IFERROR(+VLOOKUP("LEMIDF"&amp;A265,'Main File'!A:O,11,0),0)</f>
        <v>0</v>
      </c>
      <c r="H265" s="26">
        <f>IFERROR(+VLOOKUP("LEMIDF"&amp;A265,'Main File'!A:O,12,0),0)</f>
        <v>0</v>
      </c>
      <c r="I265" s="26">
        <f>IFERROR(+VLOOKUP("LEMIDF"&amp;A265,'Main File'!A:O,13,0),0)</f>
        <v>0</v>
      </c>
      <c r="J265" s="26">
        <f>IFERROR(+VLOOKUP("LEMIDF"&amp;A265,'Main File'!A:O,14,0),0)</f>
        <v>0</v>
      </c>
      <c r="K265" s="26">
        <f>IFERROR(+VLOOKUP("LEMIDF"&amp;A265,'Main File'!A:O,15,0),0)</f>
        <v>0</v>
      </c>
    </row>
    <row r="266" spans="1:11" x14ac:dyDescent="0.25">
      <c r="A266" s="9">
        <f t="shared" si="4"/>
        <v>43453</v>
      </c>
      <c r="B266" s="26">
        <f>IFERROR(+VLOOKUP("LEMIDF"&amp;A266,'Main File'!A:O,6,0),0)</f>
        <v>0</v>
      </c>
      <c r="C266" s="26">
        <f>IFERROR(+VLOOKUP("LEMIDF"&amp;A266,'Main File'!A:O,7,0),0)</f>
        <v>0</v>
      </c>
      <c r="D266" s="26">
        <f>IFERROR(+VLOOKUP("LEMIDF"&amp;A266,'Main File'!A:O,8,0),0)</f>
        <v>0</v>
      </c>
      <c r="E266" s="26">
        <f>IFERROR(+VLOOKUP("LEMIDF"&amp;A266,'Main File'!A:O,9,0),0)</f>
        <v>0</v>
      </c>
      <c r="F266" s="26">
        <f>IFERROR(+VLOOKUP("LEMIDF"&amp;A266,'Main File'!A:O,10,0),0)</f>
        <v>0</v>
      </c>
      <c r="G266" s="26">
        <f>IFERROR(+VLOOKUP("LEMIDF"&amp;A266,'Main File'!A:O,11,0),0)</f>
        <v>0</v>
      </c>
      <c r="H266" s="26">
        <f>IFERROR(+VLOOKUP("LEMIDF"&amp;A266,'Main File'!A:O,12,0),0)</f>
        <v>0</v>
      </c>
      <c r="I266" s="26">
        <f>IFERROR(+VLOOKUP("LEMIDF"&amp;A266,'Main File'!A:O,13,0),0)</f>
        <v>0</v>
      </c>
      <c r="J266" s="26">
        <f>IFERROR(+VLOOKUP("LEMIDF"&amp;A266,'Main File'!A:O,14,0),0)</f>
        <v>0</v>
      </c>
      <c r="K266" s="26">
        <f>IFERROR(+VLOOKUP("LEMIDF"&amp;A266,'Main File'!A:O,15,0),0)</f>
        <v>0</v>
      </c>
    </row>
    <row r="267" spans="1:11" x14ac:dyDescent="0.25">
      <c r="A267" s="9">
        <f t="shared" si="4"/>
        <v>43454</v>
      </c>
      <c r="B267" s="26">
        <f>IFERROR(+VLOOKUP("LEMIDF"&amp;A267,'Main File'!A:O,6,0),0)</f>
        <v>0</v>
      </c>
      <c r="C267" s="26">
        <f>IFERROR(+VLOOKUP("LEMIDF"&amp;A267,'Main File'!A:O,7,0),0)</f>
        <v>0</v>
      </c>
      <c r="D267" s="26">
        <f>IFERROR(+VLOOKUP("LEMIDF"&amp;A267,'Main File'!A:O,8,0),0)</f>
        <v>0</v>
      </c>
      <c r="E267" s="26">
        <f>IFERROR(+VLOOKUP("LEMIDF"&amp;A267,'Main File'!A:O,9,0),0)</f>
        <v>0</v>
      </c>
      <c r="F267" s="26">
        <f>IFERROR(+VLOOKUP("LEMIDF"&amp;A267,'Main File'!A:O,10,0),0)</f>
        <v>0</v>
      </c>
      <c r="G267" s="26">
        <f>IFERROR(+VLOOKUP("LEMIDF"&amp;A267,'Main File'!A:O,11,0),0)</f>
        <v>0</v>
      </c>
      <c r="H267" s="26">
        <f>IFERROR(+VLOOKUP("LEMIDF"&amp;A267,'Main File'!A:O,12,0),0)</f>
        <v>0</v>
      </c>
      <c r="I267" s="26">
        <f>IFERROR(+VLOOKUP("LEMIDF"&amp;A267,'Main File'!A:O,13,0),0)</f>
        <v>0</v>
      </c>
      <c r="J267" s="26">
        <f>IFERROR(+VLOOKUP("LEMIDF"&amp;A267,'Main File'!A:O,14,0),0)</f>
        <v>0</v>
      </c>
      <c r="K267" s="26">
        <f>IFERROR(+VLOOKUP("LEMIDF"&amp;A267,'Main File'!A:O,15,0),0)</f>
        <v>0</v>
      </c>
    </row>
    <row r="268" spans="1:11" x14ac:dyDescent="0.25">
      <c r="A268" s="9">
        <f t="shared" si="4"/>
        <v>43455</v>
      </c>
      <c r="B268" s="26">
        <f>IFERROR(+VLOOKUP("LEMIDF"&amp;A268,'Main File'!A:O,6,0),0)</f>
        <v>0</v>
      </c>
      <c r="C268" s="26">
        <f>IFERROR(+VLOOKUP("LEMIDF"&amp;A268,'Main File'!A:O,7,0),0)</f>
        <v>0</v>
      </c>
      <c r="D268" s="26">
        <f>IFERROR(+VLOOKUP("LEMIDF"&amp;A268,'Main File'!A:O,8,0),0)</f>
        <v>0</v>
      </c>
      <c r="E268" s="26">
        <f>IFERROR(+VLOOKUP("LEMIDF"&amp;A268,'Main File'!A:O,9,0),0)</f>
        <v>0</v>
      </c>
      <c r="F268" s="26">
        <f>IFERROR(+VLOOKUP("LEMIDF"&amp;A268,'Main File'!A:O,10,0),0)</f>
        <v>0</v>
      </c>
      <c r="G268" s="26">
        <f>IFERROR(+VLOOKUP("LEMIDF"&amp;A268,'Main File'!A:O,11,0),0)</f>
        <v>0</v>
      </c>
      <c r="H268" s="26">
        <f>IFERROR(+VLOOKUP("LEMIDF"&amp;A268,'Main File'!A:O,12,0),0)</f>
        <v>0</v>
      </c>
      <c r="I268" s="26">
        <f>IFERROR(+VLOOKUP("LEMIDF"&amp;A268,'Main File'!A:O,13,0),0)</f>
        <v>0</v>
      </c>
      <c r="J268" s="26">
        <f>IFERROR(+VLOOKUP("LEMIDF"&amp;A268,'Main File'!A:O,14,0),0)</f>
        <v>0</v>
      </c>
      <c r="K268" s="26">
        <f>IFERROR(+VLOOKUP("LEMIDF"&amp;A268,'Main File'!A:O,15,0),0)</f>
        <v>0</v>
      </c>
    </row>
    <row r="269" spans="1:11" x14ac:dyDescent="0.25">
      <c r="A269" s="9">
        <f t="shared" si="4"/>
        <v>43456</v>
      </c>
      <c r="B269" s="26">
        <f>IFERROR(+VLOOKUP("LEMIDF"&amp;A269,'Main File'!A:O,6,0),0)</f>
        <v>0</v>
      </c>
      <c r="C269" s="26">
        <f>IFERROR(+VLOOKUP("LEMIDF"&amp;A269,'Main File'!A:O,7,0),0)</f>
        <v>0</v>
      </c>
      <c r="D269" s="26">
        <f>IFERROR(+VLOOKUP("LEMIDF"&amp;A269,'Main File'!A:O,8,0),0)</f>
        <v>0</v>
      </c>
      <c r="E269" s="26">
        <f>IFERROR(+VLOOKUP("LEMIDF"&amp;A269,'Main File'!A:O,9,0),0)</f>
        <v>0</v>
      </c>
      <c r="F269" s="26">
        <f>IFERROR(+VLOOKUP("LEMIDF"&amp;A269,'Main File'!A:O,10,0),0)</f>
        <v>0</v>
      </c>
      <c r="G269" s="26">
        <f>IFERROR(+VLOOKUP("LEMIDF"&amp;A269,'Main File'!A:O,11,0),0)</f>
        <v>0</v>
      </c>
      <c r="H269" s="26">
        <f>IFERROR(+VLOOKUP("LEMIDF"&amp;A269,'Main File'!A:O,12,0),0)</f>
        <v>0</v>
      </c>
      <c r="I269" s="26">
        <f>IFERROR(+VLOOKUP("LEMIDF"&amp;A269,'Main File'!A:O,13,0),0)</f>
        <v>0</v>
      </c>
      <c r="J269" s="26">
        <f>IFERROR(+VLOOKUP("LEMIDF"&amp;A269,'Main File'!A:O,14,0),0)</f>
        <v>0</v>
      </c>
      <c r="K269" s="26">
        <f>IFERROR(+VLOOKUP("LEMIDF"&amp;A269,'Main File'!A:O,15,0),0)</f>
        <v>0</v>
      </c>
    </row>
    <row r="270" spans="1:11" x14ac:dyDescent="0.25">
      <c r="A270" s="9">
        <f t="shared" si="4"/>
        <v>43457</v>
      </c>
      <c r="B270" s="26">
        <f>IFERROR(+VLOOKUP("LEMIDF"&amp;A270,'Main File'!A:O,6,0),0)</f>
        <v>0</v>
      </c>
      <c r="C270" s="26">
        <f>IFERROR(+VLOOKUP("LEMIDF"&amp;A270,'Main File'!A:O,7,0),0)</f>
        <v>0</v>
      </c>
      <c r="D270" s="26">
        <f>IFERROR(+VLOOKUP("LEMIDF"&amp;A270,'Main File'!A:O,8,0),0)</f>
        <v>0</v>
      </c>
      <c r="E270" s="26">
        <f>IFERROR(+VLOOKUP("LEMIDF"&amp;A270,'Main File'!A:O,9,0),0)</f>
        <v>0</v>
      </c>
      <c r="F270" s="26">
        <f>IFERROR(+VLOOKUP("LEMIDF"&amp;A270,'Main File'!A:O,10,0),0)</f>
        <v>0</v>
      </c>
      <c r="G270" s="26">
        <f>IFERROR(+VLOOKUP("LEMIDF"&amp;A270,'Main File'!A:O,11,0),0)</f>
        <v>0</v>
      </c>
      <c r="H270" s="26">
        <f>IFERROR(+VLOOKUP("LEMIDF"&amp;A270,'Main File'!A:O,12,0),0)</f>
        <v>0</v>
      </c>
      <c r="I270" s="26">
        <f>IFERROR(+VLOOKUP("LEMIDF"&amp;A270,'Main File'!A:O,13,0),0)</f>
        <v>0</v>
      </c>
      <c r="J270" s="26">
        <f>IFERROR(+VLOOKUP("LEMIDF"&amp;A270,'Main File'!A:O,14,0),0)</f>
        <v>0</v>
      </c>
      <c r="K270" s="26">
        <f>IFERROR(+VLOOKUP("LEMIDF"&amp;A270,'Main File'!A:O,15,0),0)</f>
        <v>0</v>
      </c>
    </row>
    <row r="271" spans="1:11" x14ac:dyDescent="0.25">
      <c r="A271" s="9">
        <f t="shared" si="4"/>
        <v>43458</v>
      </c>
      <c r="B271" s="26">
        <f>IFERROR(+VLOOKUP("LEMIDF"&amp;A271,'Main File'!A:O,6,0),0)</f>
        <v>0</v>
      </c>
      <c r="C271" s="26">
        <f>IFERROR(+VLOOKUP("LEMIDF"&amp;A271,'Main File'!A:O,7,0),0)</f>
        <v>0</v>
      </c>
      <c r="D271" s="26">
        <f>IFERROR(+VLOOKUP("LEMIDF"&amp;A271,'Main File'!A:O,8,0),0)</f>
        <v>0</v>
      </c>
      <c r="E271" s="26">
        <f>IFERROR(+VLOOKUP("LEMIDF"&amp;A271,'Main File'!A:O,9,0),0)</f>
        <v>0</v>
      </c>
      <c r="F271" s="26">
        <f>IFERROR(+VLOOKUP("LEMIDF"&amp;A271,'Main File'!A:O,10,0),0)</f>
        <v>0</v>
      </c>
      <c r="G271" s="26">
        <f>IFERROR(+VLOOKUP("LEMIDF"&amp;A271,'Main File'!A:O,11,0),0)</f>
        <v>0</v>
      </c>
      <c r="H271" s="26">
        <f>IFERROR(+VLOOKUP("LEMIDF"&amp;A271,'Main File'!A:O,12,0),0)</f>
        <v>0</v>
      </c>
      <c r="I271" s="26">
        <f>IFERROR(+VLOOKUP("LEMIDF"&amp;A271,'Main File'!A:O,13,0),0)</f>
        <v>0</v>
      </c>
      <c r="J271" s="26">
        <f>IFERROR(+VLOOKUP("LEMIDF"&amp;A271,'Main File'!A:O,14,0),0)</f>
        <v>0</v>
      </c>
      <c r="K271" s="26">
        <f>IFERROR(+VLOOKUP("LEMIDF"&amp;A271,'Main File'!A:O,15,0),0)</f>
        <v>0</v>
      </c>
    </row>
    <row r="272" spans="1:11" x14ac:dyDescent="0.25">
      <c r="A272" s="9">
        <f t="shared" si="4"/>
        <v>43459</v>
      </c>
      <c r="B272" s="26">
        <f>IFERROR(+VLOOKUP("LEMIDF"&amp;A272,'Main File'!A:O,6,0),0)</f>
        <v>0</v>
      </c>
      <c r="C272" s="26">
        <f>IFERROR(+VLOOKUP("LEMIDF"&amp;A272,'Main File'!A:O,7,0),0)</f>
        <v>0</v>
      </c>
      <c r="D272" s="26">
        <f>IFERROR(+VLOOKUP("LEMIDF"&amp;A272,'Main File'!A:O,8,0),0)</f>
        <v>0</v>
      </c>
      <c r="E272" s="26">
        <f>IFERROR(+VLOOKUP("LEMIDF"&amp;A272,'Main File'!A:O,9,0),0)</f>
        <v>0</v>
      </c>
      <c r="F272" s="26">
        <f>IFERROR(+VLOOKUP("LEMIDF"&amp;A272,'Main File'!A:O,10,0),0)</f>
        <v>0</v>
      </c>
      <c r="G272" s="26">
        <f>IFERROR(+VLOOKUP("LEMIDF"&amp;A272,'Main File'!A:O,11,0),0)</f>
        <v>0</v>
      </c>
      <c r="H272" s="26">
        <f>IFERROR(+VLOOKUP("LEMIDF"&amp;A272,'Main File'!A:O,12,0),0)</f>
        <v>0</v>
      </c>
      <c r="I272" s="26">
        <f>IFERROR(+VLOOKUP("LEMIDF"&amp;A272,'Main File'!A:O,13,0),0)</f>
        <v>0</v>
      </c>
      <c r="J272" s="26">
        <f>IFERROR(+VLOOKUP("LEMIDF"&amp;A272,'Main File'!A:O,14,0),0)</f>
        <v>0</v>
      </c>
      <c r="K272" s="26">
        <f>IFERROR(+VLOOKUP("LEMIDF"&amp;A272,'Main File'!A:O,15,0),0)</f>
        <v>0</v>
      </c>
    </row>
    <row r="273" spans="1:11" x14ac:dyDescent="0.25">
      <c r="A273" s="9">
        <f t="shared" si="4"/>
        <v>43460</v>
      </c>
      <c r="B273" s="26">
        <f>IFERROR(+VLOOKUP("LEMIDF"&amp;A273,'Main File'!A:O,6,0),0)</f>
        <v>0</v>
      </c>
      <c r="C273" s="26">
        <f>IFERROR(+VLOOKUP("LEMIDF"&amp;A273,'Main File'!A:O,7,0),0)</f>
        <v>0</v>
      </c>
      <c r="D273" s="26">
        <f>IFERROR(+VLOOKUP("LEMIDF"&amp;A273,'Main File'!A:O,8,0),0)</f>
        <v>0</v>
      </c>
      <c r="E273" s="26">
        <f>IFERROR(+VLOOKUP("LEMIDF"&amp;A273,'Main File'!A:O,9,0),0)</f>
        <v>0</v>
      </c>
      <c r="F273" s="26">
        <f>IFERROR(+VLOOKUP("LEMIDF"&amp;A273,'Main File'!A:O,10,0),0)</f>
        <v>0</v>
      </c>
      <c r="G273" s="26">
        <f>IFERROR(+VLOOKUP("LEMIDF"&amp;A273,'Main File'!A:O,11,0),0)</f>
        <v>0</v>
      </c>
      <c r="H273" s="26">
        <f>IFERROR(+VLOOKUP("LEMIDF"&amp;A273,'Main File'!A:O,12,0),0)</f>
        <v>0</v>
      </c>
      <c r="I273" s="26">
        <f>IFERROR(+VLOOKUP("LEMIDF"&amp;A273,'Main File'!A:O,13,0),0)</f>
        <v>0</v>
      </c>
      <c r="J273" s="26">
        <f>IFERROR(+VLOOKUP("LEMIDF"&amp;A273,'Main File'!A:O,14,0),0)</f>
        <v>0</v>
      </c>
      <c r="K273" s="26">
        <f>IFERROR(+VLOOKUP("LEMIDF"&amp;A273,'Main File'!A:O,15,0),0)</f>
        <v>0</v>
      </c>
    </row>
    <row r="274" spans="1:11" x14ac:dyDescent="0.25">
      <c r="A274" s="9">
        <f t="shared" si="4"/>
        <v>43461</v>
      </c>
      <c r="B274" s="26">
        <f>IFERROR(+VLOOKUP("LEMIDF"&amp;A274,'Main File'!A:O,6,0),0)</f>
        <v>0</v>
      </c>
      <c r="C274" s="26">
        <f>IFERROR(+VLOOKUP("LEMIDF"&amp;A274,'Main File'!A:O,7,0),0)</f>
        <v>0</v>
      </c>
      <c r="D274" s="26">
        <f>IFERROR(+VLOOKUP("LEMIDF"&amp;A274,'Main File'!A:O,8,0),0)</f>
        <v>0</v>
      </c>
      <c r="E274" s="26">
        <f>IFERROR(+VLOOKUP("LEMIDF"&amp;A274,'Main File'!A:O,9,0),0)</f>
        <v>0</v>
      </c>
      <c r="F274" s="26">
        <f>IFERROR(+VLOOKUP("LEMIDF"&amp;A274,'Main File'!A:O,10,0),0)</f>
        <v>0</v>
      </c>
      <c r="G274" s="26">
        <f>IFERROR(+VLOOKUP("LEMIDF"&amp;A274,'Main File'!A:O,11,0),0)</f>
        <v>0</v>
      </c>
      <c r="H274" s="26">
        <f>IFERROR(+VLOOKUP("LEMIDF"&amp;A274,'Main File'!A:O,12,0),0)</f>
        <v>0</v>
      </c>
      <c r="I274" s="26">
        <f>IFERROR(+VLOOKUP("LEMIDF"&amp;A274,'Main File'!A:O,13,0),0)</f>
        <v>0</v>
      </c>
      <c r="J274" s="26">
        <f>IFERROR(+VLOOKUP("LEMIDF"&amp;A274,'Main File'!A:O,14,0),0)</f>
        <v>0</v>
      </c>
      <c r="K274" s="26">
        <f>IFERROR(+VLOOKUP("LEMIDF"&amp;A274,'Main File'!A:O,15,0),0)</f>
        <v>0</v>
      </c>
    </row>
    <row r="275" spans="1:11" x14ac:dyDescent="0.25">
      <c r="A275" s="9">
        <f t="shared" si="4"/>
        <v>43462</v>
      </c>
      <c r="B275" s="26">
        <f>IFERROR(+VLOOKUP("LEMIDF"&amp;A275,'Main File'!A:O,6,0),0)</f>
        <v>0</v>
      </c>
      <c r="C275" s="26">
        <f>IFERROR(+VLOOKUP("LEMIDF"&amp;A275,'Main File'!A:O,7,0),0)</f>
        <v>0</v>
      </c>
      <c r="D275" s="26">
        <f>IFERROR(+VLOOKUP("LEMIDF"&amp;A275,'Main File'!A:O,8,0),0)</f>
        <v>0</v>
      </c>
      <c r="E275" s="26">
        <f>IFERROR(+VLOOKUP("LEMIDF"&amp;A275,'Main File'!A:O,9,0),0)</f>
        <v>0</v>
      </c>
      <c r="F275" s="26">
        <f>IFERROR(+VLOOKUP("LEMIDF"&amp;A275,'Main File'!A:O,10,0),0)</f>
        <v>0</v>
      </c>
      <c r="G275" s="26">
        <f>IFERROR(+VLOOKUP("LEMIDF"&amp;A275,'Main File'!A:O,11,0),0)</f>
        <v>0</v>
      </c>
      <c r="H275" s="26">
        <f>IFERROR(+VLOOKUP("LEMIDF"&amp;A275,'Main File'!A:O,12,0),0)</f>
        <v>0</v>
      </c>
      <c r="I275" s="26">
        <f>IFERROR(+VLOOKUP("LEMIDF"&amp;A275,'Main File'!A:O,13,0),0)</f>
        <v>0</v>
      </c>
      <c r="J275" s="26">
        <f>IFERROR(+VLOOKUP("LEMIDF"&amp;A275,'Main File'!A:O,14,0),0)</f>
        <v>0</v>
      </c>
      <c r="K275" s="26">
        <f>IFERROR(+VLOOKUP("LEMIDF"&amp;A275,'Main File'!A:O,15,0),0)</f>
        <v>0</v>
      </c>
    </row>
    <row r="276" spans="1:11" x14ac:dyDescent="0.25">
      <c r="A276" s="9">
        <f t="shared" si="4"/>
        <v>43463</v>
      </c>
      <c r="B276" s="26">
        <f>IFERROR(+VLOOKUP("LEMIDF"&amp;A276,'Main File'!A:O,6,0),0)</f>
        <v>0</v>
      </c>
      <c r="C276" s="26">
        <f>IFERROR(+VLOOKUP("LEMIDF"&amp;A276,'Main File'!A:O,7,0),0)</f>
        <v>0</v>
      </c>
      <c r="D276" s="26">
        <f>IFERROR(+VLOOKUP("LEMIDF"&amp;A276,'Main File'!A:O,8,0),0)</f>
        <v>0</v>
      </c>
      <c r="E276" s="26">
        <f>IFERROR(+VLOOKUP("LEMIDF"&amp;A276,'Main File'!A:O,9,0),0)</f>
        <v>0</v>
      </c>
      <c r="F276" s="26">
        <f>IFERROR(+VLOOKUP("LEMIDF"&amp;A276,'Main File'!A:O,10,0),0)</f>
        <v>0</v>
      </c>
      <c r="G276" s="26">
        <f>IFERROR(+VLOOKUP("LEMIDF"&amp;A276,'Main File'!A:O,11,0),0)</f>
        <v>0</v>
      </c>
      <c r="H276" s="26">
        <f>IFERROR(+VLOOKUP("LEMIDF"&amp;A276,'Main File'!A:O,12,0),0)</f>
        <v>0</v>
      </c>
      <c r="I276" s="26">
        <f>IFERROR(+VLOOKUP("LEMIDF"&amp;A276,'Main File'!A:O,13,0),0)</f>
        <v>0</v>
      </c>
      <c r="J276" s="26">
        <f>IFERROR(+VLOOKUP("LEMIDF"&amp;A276,'Main File'!A:O,14,0),0)</f>
        <v>0</v>
      </c>
      <c r="K276" s="26">
        <f>IFERROR(+VLOOKUP("LEMIDF"&amp;A276,'Main File'!A:O,15,0),0)</f>
        <v>0</v>
      </c>
    </row>
    <row r="277" spans="1:11" x14ac:dyDescent="0.25">
      <c r="A277" s="9">
        <f t="shared" si="4"/>
        <v>43464</v>
      </c>
      <c r="B277" s="26">
        <f>IFERROR(+VLOOKUP("LEMIDF"&amp;A277,'Main File'!A:O,6,0),0)</f>
        <v>0</v>
      </c>
      <c r="C277" s="26">
        <f>IFERROR(+VLOOKUP("LEMIDF"&amp;A277,'Main File'!A:O,7,0),0)</f>
        <v>0</v>
      </c>
      <c r="D277" s="26">
        <f>IFERROR(+VLOOKUP("LEMIDF"&amp;A277,'Main File'!A:O,8,0),0)</f>
        <v>0</v>
      </c>
      <c r="E277" s="26">
        <f>IFERROR(+VLOOKUP("LEMIDF"&amp;A277,'Main File'!A:O,9,0),0)</f>
        <v>0</v>
      </c>
      <c r="F277" s="26">
        <f>IFERROR(+VLOOKUP("LEMIDF"&amp;A277,'Main File'!A:O,10,0),0)</f>
        <v>0</v>
      </c>
      <c r="G277" s="26">
        <f>IFERROR(+VLOOKUP("LEMIDF"&amp;A277,'Main File'!A:O,11,0),0)</f>
        <v>0</v>
      </c>
      <c r="H277" s="26">
        <f>IFERROR(+VLOOKUP("LEMIDF"&amp;A277,'Main File'!A:O,12,0),0)</f>
        <v>0</v>
      </c>
      <c r="I277" s="26">
        <f>IFERROR(+VLOOKUP("LEMIDF"&amp;A277,'Main File'!A:O,13,0),0)</f>
        <v>0</v>
      </c>
      <c r="J277" s="26">
        <f>IFERROR(+VLOOKUP("LEMIDF"&amp;A277,'Main File'!A:O,14,0),0)</f>
        <v>0</v>
      </c>
      <c r="K277" s="26">
        <f>IFERROR(+VLOOKUP("LEMIDF"&amp;A277,'Main File'!A:O,15,0),0)</f>
        <v>0</v>
      </c>
    </row>
    <row r="278" spans="1:11" x14ac:dyDescent="0.25">
      <c r="A278" s="9">
        <f t="shared" si="4"/>
        <v>43465</v>
      </c>
      <c r="B278" s="26">
        <f>IFERROR(+VLOOKUP("LEMIDF"&amp;A278,'Main File'!A:O,6,0),0)</f>
        <v>0</v>
      </c>
      <c r="C278" s="26">
        <f>IFERROR(+VLOOKUP("LEMIDF"&amp;A278,'Main File'!A:O,7,0),0)</f>
        <v>0</v>
      </c>
      <c r="D278" s="26">
        <f>IFERROR(+VLOOKUP("LEMIDF"&amp;A278,'Main File'!A:O,8,0),0)</f>
        <v>0</v>
      </c>
      <c r="E278" s="26">
        <f>IFERROR(+VLOOKUP("LEMIDF"&amp;A278,'Main File'!A:O,9,0),0)</f>
        <v>0</v>
      </c>
      <c r="F278" s="26">
        <f>IFERROR(+VLOOKUP("LEMIDF"&amp;A278,'Main File'!A:O,10,0),0)</f>
        <v>0</v>
      </c>
      <c r="G278" s="26">
        <f>IFERROR(+VLOOKUP("LEMIDF"&amp;A278,'Main File'!A:O,11,0),0)</f>
        <v>0</v>
      </c>
      <c r="H278" s="26">
        <f>IFERROR(+VLOOKUP("LEMIDF"&amp;A278,'Main File'!A:O,12,0),0)</f>
        <v>0</v>
      </c>
      <c r="I278" s="26">
        <f>IFERROR(+VLOOKUP("LEMIDF"&amp;A278,'Main File'!A:O,13,0),0)</f>
        <v>0</v>
      </c>
      <c r="J278" s="26">
        <f>IFERROR(+VLOOKUP("LEMIDF"&amp;A278,'Main File'!A:O,14,0),0)</f>
        <v>0</v>
      </c>
      <c r="K278" s="26">
        <f>IFERROR(+VLOOKUP("LEMIDF"&amp;A278,'Main File'!A:O,15,0),0)</f>
        <v>0</v>
      </c>
    </row>
    <row r="279" spans="1:11" x14ac:dyDescent="0.25">
      <c r="A279" s="9">
        <f t="shared" si="4"/>
        <v>43466</v>
      </c>
      <c r="B279" s="26">
        <f>IFERROR(+VLOOKUP("LEMIDF"&amp;A279,'Main File'!A:O,6,0),0)</f>
        <v>0</v>
      </c>
      <c r="C279" s="26">
        <f>IFERROR(+VLOOKUP("LEMIDF"&amp;A279,'Main File'!A:O,7,0),0)</f>
        <v>0</v>
      </c>
      <c r="D279" s="26">
        <f>IFERROR(+VLOOKUP("LEMIDF"&amp;A279,'Main File'!A:O,8,0),0)</f>
        <v>0</v>
      </c>
      <c r="E279" s="26">
        <f>IFERROR(+VLOOKUP("LEMIDF"&amp;A279,'Main File'!A:O,9,0),0)</f>
        <v>0</v>
      </c>
      <c r="F279" s="26">
        <f>IFERROR(+VLOOKUP("LEMIDF"&amp;A279,'Main File'!A:O,10,0),0)</f>
        <v>0</v>
      </c>
      <c r="G279" s="26">
        <f>IFERROR(+VLOOKUP("LEMIDF"&amp;A279,'Main File'!A:O,11,0),0)</f>
        <v>0</v>
      </c>
      <c r="H279" s="26">
        <f>IFERROR(+VLOOKUP("LEMIDF"&amp;A279,'Main File'!A:O,12,0),0)</f>
        <v>0</v>
      </c>
      <c r="I279" s="26">
        <f>IFERROR(+VLOOKUP("LEMIDF"&amp;A279,'Main File'!A:O,13,0),0)</f>
        <v>0</v>
      </c>
      <c r="J279" s="26">
        <f>IFERROR(+VLOOKUP("LEMIDF"&amp;A279,'Main File'!A:O,14,0),0)</f>
        <v>0</v>
      </c>
      <c r="K279" s="26">
        <f>IFERROR(+VLOOKUP("LEMIDF"&amp;A279,'Main File'!A:O,15,0),0)</f>
        <v>0</v>
      </c>
    </row>
    <row r="280" spans="1:11" x14ac:dyDescent="0.25">
      <c r="A280" s="9">
        <f t="shared" si="4"/>
        <v>43467</v>
      </c>
      <c r="B280" s="26">
        <f>IFERROR(+VLOOKUP("LEMIDF"&amp;A280,'Main File'!A:O,6,0),0)</f>
        <v>0</v>
      </c>
      <c r="C280" s="26">
        <f>IFERROR(+VLOOKUP("LEMIDF"&amp;A280,'Main File'!A:O,7,0),0)</f>
        <v>0</v>
      </c>
      <c r="D280" s="26">
        <f>IFERROR(+VLOOKUP("LEMIDF"&amp;A280,'Main File'!A:O,8,0),0)</f>
        <v>0</v>
      </c>
      <c r="E280" s="26">
        <f>IFERROR(+VLOOKUP("LEMIDF"&amp;A280,'Main File'!A:O,9,0),0)</f>
        <v>0</v>
      </c>
      <c r="F280" s="26">
        <f>IFERROR(+VLOOKUP("LEMIDF"&amp;A280,'Main File'!A:O,10,0),0)</f>
        <v>0</v>
      </c>
      <c r="G280" s="26">
        <f>IFERROR(+VLOOKUP("LEMIDF"&amp;A280,'Main File'!A:O,11,0),0)</f>
        <v>0</v>
      </c>
      <c r="H280" s="26">
        <f>IFERROR(+VLOOKUP("LEMIDF"&amp;A280,'Main File'!A:O,12,0),0)</f>
        <v>0</v>
      </c>
      <c r="I280" s="26">
        <f>IFERROR(+VLOOKUP("LEMIDF"&amp;A280,'Main File'!A:O,13,0),0)</f>
        <v>0</v>
      </c>
      <c r="J280" s="26">
        <f>IFERROR(+VLOOKUP("LEMIDF"&amp;A280,'Main File'!A:O,14,0),0)</f>
        <v>0</v>
      </c>
      <c r="K280" s="26">
        <f>IFERROR(+VLOOKUP("LEMIDF"&amp;A280,'Main File'!A:O,15,0),0)</f>
        <v>0</v>
      </c>
    </row>
    <row r="281" spans="1:11" x14ac:dyDescent="0.25">
      <c r="A281" s="9">
        <f t="shared" si="4"/>
        <v>43468</v>
      </c>
      <c r="B281" s="26">
        <f>IFERROR(+VLOOKUP("LEMIDF"&amp;A281,'Main File'!A:O,6,0),0)</f>
        <v>0</v>
      </c>
      <c r="C281" s="26">
        <f>IFERROR(+VLOOKUP("LEMIDF"&amp;A281,'Main File'!A:O,7,0),0)</f>
        <v>0</v>
      </c>
      <c r="D281" s="26">
        <f>IFERROR(+VLOOKUP("LEMIDF"&amp;A281,'Main File'!A:O,8,0),0)</f>
        <v>0</v>
      </c>
      <c r="E281" s="26">
        <f>IFERROR(+VLOOKUP("LEMIDF"&amp;A281,'Main File'!A:O,9,0),0)</f>
        <v>0</v>
      </c>
      <c r="F281" s="26">
        <f>IFERROR(+VLOOKUP("LEMIDF"&amp;A281,'Main File'!A:O,10,0),0)</f>
        <v>0</v>
      </c>
      <c r="G281" s="26">
        <f>IFERROR(+VLOOKUP("LEMIDF"&amp;A281,'Main File'!A:O,11,0),0)</f>
        <v>0</v>
      </c>
      <c r="H281" s="26">
        <f>IFERROR(+VLOOKUP("LEMIDF"&amp;A281,'Main File'!A:O,12,0),0)</f>
        <v>0</v>
      </c>
      <c r="I281" s="26">
        <f>IFERROR(+VLOOKUP("LEMIDF"&amp;A281,'Main File'!A:O,13,0),0)</f>
        <v>0</v>
      </c>
      <c r="J281" s="26">
        <f>IFERROR(+VLOOKUP("LEMIDF"&amp;A281,'Main File'!A:O,14,0),0)</f>
        <v>0</v>
      </c>
      <c r="K281" s="26">
        <f>IFERROR(+VLOOKUP("LEMIDF"&amp;A281,'Main File'!A:O,15,0),0)</f>
        <v>0</v>
      </c>
    </row>
    <row r="282" spans="1:11" x14ac:dyDescent="0.25">
      <c r="A282" s="9">
        <f t="shared" si="4"/>
        <v>43469</v>
      </c>
      <c r="B282" s="26">
        <f>IFERROR(+VLOOKUP("LEMIDF"&amp;A282,'Main File'!A:O,6,0),0)</f>
        <v>0</v>
      </c>
      <c r="C282" s="26">
        <f>IFERROR(+VLOOKUP("LEMIDF"&amp;A282,'Main File'!A:O,7,0),0)</f>
        <v>0</v>
      </c>
      <c r="D282" s="26">
        <f>IFERROR(+VLOOKUP("LEMIDF"&amp;A282,'Main File'!A:O,8,0),0)</f>
        <v>0</v>
      </c>
      <c r="E282" s="26">
        <f>IFERROR(+VLOOKUP("LEMIDF"&amp;A282,'Main File'!A:O,9,0),0)</f>
        <v>0</v>
      </c>
      <c r="F282" s="26">
        <f>IFERROR(+VLOOKUP("LEMIDF"&amp;A282,'Main File'!A:O,10,0),0)</f>
        <v>0</v>
      </c>
      <c r="G282" s="26">
        <f>IFERROR(+VLOOKUP("LEMIDF"&amp;A282,'Main File'!A:O,11,0),0)</f>
        <v>0</v>
      </c>
      <c r="H282" s="26">
        <f>IFERROR(+VLOOKUP("LEMIDF"&amp;A282,'Main File'!A:O,12,0),0)</f>
        <v>0</v>
      </c>
      <c r="I282" s="26">
        <f>IFERROR(+VLOOKUP("LEMIDF"&amp;A282,'Main File'!A:O,13,0),0)</f>
        <v>0</v>
      </c>
      <c r="J282" s="26">
        <f>IFERROR(+VLOOKUP("LEMIDF"&amp;A282,'Main File'!A:O,14,0),0)</f>
        <v>0</v>
      </c>
      <c r="K282" s="26">
        <f>IFERROR(+VLOOKUP("LEMIDF"&amp;A282,'Main File'!A:O,15,0),0)</f>
        <v>0</v>
      </c>
    </row>
    <row r="283" spans="1:11" x14ac:dyDescent="0.25">
      <c r="A283" s="9">
        <f t="shared" si="4"/>
        <v>43470</v>
      </c>
      <c r="B283" s="26">
        <f>IFERROR(+VLOOKUP("LEMIDF"&amp;A283,'Main File'!A:O,6,0),0)</f>
        <v>0</v>
      </c>
      <c r="C283" s="26">
        <f>IFERROR(+VLOOKUP("LEMIDF"&amp;A283,'Main File'!A:O,7,0),0)</f>
        <v>0</v>
      </c>
      <c r="D283" s="26">
        <f>IFERROR(+VLOOKUP("LEMIDF"&amp;A283,'Main File'!A:O,8,0),0)</f>
        <v>0</v>
      </c>
      <c r="E283" s="26">
        <f>IFERROR(+VLOOKUP("LEMIDF"&amp;A283,'Main File'!A:O,9,0),0)</f>
        <v>0</v>
      </c>
      <c r="F283" s="26">
        <f>IFERROR(+VLOOKUP("LEMIDF"&amp;A283,'Main File'!A:O,10,0),0)</f>
        <v>0</v>
      </c>
      <c r="G283" s="26">
        <f>IFERROR(+VLOOKUP("LEMIDF"&amp;A283,'Main File'!A:O,11,0),0)</f>
        <v>0</v>
      </c>
      <c r="H283" s="26">
        <f>IFERROR(+VLOOKUP("LEMIDF"&amp;A283,'Main File'!A:O,12,0),0)</f>
        <v>0</v>
      </c>
      <c r="I283" s="26">
        <f>IFERROR(+VLOOKUP("LEMIDF"&amp;A283,'Main File'!A:O,13,0),0)</f>
        <v>0</v>
      </c>
      <c r="J283" s="26">
        <f>IFERROR(+VLOOKUP("LEMIDF"&amp;A283,'Main File'!A:O,14,0),0)</f>
        <v>0</v>
      </c>
      <c r="K283" s="26">
        <f>IFERROR(+VLOOKUP("LEMIDF"&amp;A283,'Main File'!A:O,15,0),0)</f>
        <v>0</v>
      </c>
    </row>
    <row r="284" spans="1:11" x14ac:dyDescent="0.25">
      <c r="A284" s="9">
        <f t="shared" si="4"/>
        <v>43471</v>
      </c>
      <c r="B284" s="26">
        <f>IFERROR(+VLOOKUP("LEMIDF"&amp;A284,'Main File'!A:O,6,0),0)</f>
        <v>0</v>
      </c>
      <c r="C284" s="26">
        <f>IFERROR(+VLOOKUP("LEMIDF"&amp;A284,'Main File'!A:O,7,0),0)</f>
        <v>0</v>
      </c>
      <c r="D284" s="26">
        <f>IFERROR(+VLOOKUP("LEMIDF"&amp;A284,'Main File'!A:O,8,0),0)</f>
        <v>0</v>
      </c>
      <c r="E284" s="26">
        <f>IFERROR(+VLOOKUP("LEMIDF"&amp;A284,'Main File'!A:O,9,0),0)</f>
        <v>0</v>
      </c>
      <c r="F284" s="26">
        <f>IFERROR(+VLOOKUP("LEMIDF"&amp;A284,'Main File'!A:O,10,0),0)</f>
        <v>0</v>
      </c>
      <c r="G284" s="26">
        <f>IFERROR(+VLOOKUP("LEMIDF"&amp;A284,'Main File'!A:O,11,0),0)</f>
        <v>0</v>
      </c>
      <c r="H284" s="26">
        <f>IFERROR(+VLOOKUP("LEMIDF"&amp;A284,'Main File'!A:O,12,0),0)</f>
        <v>0</v>
      </c>
      <c r="I284" s="26">
        <f>IFERROR(+VLOOKUP("LEMIDF"&amp;A284,'Main File'!A:O,13,0),0)</f>
        <v>0</v>
      </c>
      <c r="J284" s="26">
        <f>IFERROR(+VLOOKUP("LEMIDF"&amp;A284,'Main File'!A:O,14,0),0)</f>
        <v>0</v>
      </c>
      <c r="K284" s="26">
        <f>IFERROR(+VLOOKUP("LEMIDF"&amp;A284,'Main File'!A:O,15,0),0)</f>
        <v>0</v>
      </c>
    </row>
    <row r="285" spans="1:11" x14ac:dyDescent="0.25">
      <c r="A285" s="9">
        <f t="shared" si="4"/>
        <v>43472</v>
      </c>
      <c r="B285" s="26">
        <f>IFERROR(+VLOOKUP("LEMIDF"&amp;A285,'Main File'!A:O,6,0),0)</f>
        <v>0</v>
      </c>
      <c r="C285" s="26">
        <f>IFERROR(+VLOOKUP("LEMIDF"&amp;A285,'Main File'!A:O,7,0),0)</f>
        <v>0</v>
      </c>
      <c r="D285" s="26">
        <f>IFERROR(+VLOOKUP("LEMIDF"&amp;A285,'Main File'!A:O,8,0),0)</f>
        <v>0</v>
      </c>
      <c r="E285" s="26">
        <f>IFERROR(+VLOOKUP("LEMIDF"&amp;A285,'Main File'!A:O,9,0),0)</f>
        <v>0</v>
      </c>
      <c r="F285" s="26">
        <f>IFERROR(+VLOOKUP("LEMIDF"&amp;A285,'Main File'!A:O,10,0),0)</f>
        <v>0</v>
      </c>
      <c r="G285" s="26">
        <f>IFERROR(+VLOOKUP("LEMIDF"&amp;A285,'Main File'!A:O,11,0),0)</f>
        <v>0</v>
      </c>
      <c r="H285" s="26">
        <f>IFERROR(+VLOOKUP("LEMIDF"&amp;A285,'Main File'!A:O,12,0),0)</f>
        <v>0</v>
      </c>
      <c r="I285" s="26">
        <f>IFERROR(+VLOOKUP("LEMIDF"&amp;A285,'Main File'!A:O,13,0),0)</f>
        <v>0</v>
      </c>
      <c r="J285" s="26">
        <f>IFERROR(+VLOOKUP("LEMIDF"&amp;A285,'Main File'!A:O,14,0),0)</f>
        <v>0</v>
      </c>
      <c r="K285" s="26">
        <f>IFERROR(+VLOOKUP("LEMIDF"&amp;A285,'Main File'!A:O,15,0),0)</f>
        <v>0</v>
      </c>
    </row>
    <row r="286" spans="1:11" x14ac:dyDescent="0.25">
      <c r="A286" s="9">
        <f t="shared" si="4"/>
        <v>43473</v>
      </c>
      <c r="B286" s="26">
        <f>IFERROR(+VLOOKUP("LEMIDF"&amp;A286,'Main File'!A:O,6,0),0)</f>
        <v>0</v>
      </c>
      <c r="C286" s="26">
        <f>IFERROR(+VLOOKUP("LEMIDF"&amp;A286,'Main File'!A:O,7,0),0)</f>
        <v>0</v>
      </c>
      <c r="D286" s="26">
        <f>IFERROR(+VLOOKUP("LEMIDF"&amp;A286,'Main File'!A:O,8,0),0)</f>
        <v>0</v>
      </c>
      <c r="E286" s="26">
        <f>IFERROR(+VLOOKUP("LEMIDF"&amp;A286,'Main File'!A:O,9,0),0)</f>
        <v>0</v>
      </c>
      <c r="F286" s="26">
        <f>IFERROR(+VLOOKUP("LEMIDF"&amp;A286,'Main File'!A:O,10,0),0)</f>
        <v>0</v>
      </c>
      <c r="G286" s="26">
        <f>IFERROR(+VLOOKUP("LEMIDF"&amp;A286,'Main File'!A:O,11,0),0)</f>
        <v>0</v>
      </c>
      <c r="H286" s="26">
        <f>IFERROR(+VLOOKUP("LEMIDF"&amp;A286,'Main File'!A:O,12,0),0)</f>
        <v>0</v>
      </c>
      <c r="I286" s="26">
        <f>IFERROR(+VLOOKUP("LEMIDF"&amp;A286,'Main File'!A:O,13,0),0)</f>
        <v>0</v>
      </c>
      <c r="J286" s="26">
        <f>IFERROR(+VLOOKUP("LEMIDF"&amp;A286,'Main File'!A:O,14,0),0)</f>
        <v>0</v>
      </c>
      <c r="K286" s="26">
        <f>IFERROR(+VLOOKUP("LEMIDF"&amp;A286,'Main File'!A:O,15,0),0)</f>
        <v>0</v>
      </c>
    </row>
    <row r="287" spans="1:11" x14ac:dyDescent="0.25">
      <c r="A287" s="9">
        <f t="shared" si="4"/>
        <v>43474</v>
      </c>
      <c r="B287" s="26">
        <f>IFERROR(+VLOOKUP("LEMIDF"&amp;A287,'Main File'!A:O,6,0),0)</f>
        <v>0</v>
      </c>
      <c r="C287" s="26">
        <f>IFERROR(+VLOOKUP("LEMIDF"&amp;A287,'Main File'!A:O,7,0),0)</f>
        <v>0</v>
      </c>
      <c r="D287" s="26">
        <f>IFERROR(+VLOOKUP("LEMIDF"&amp;A287,'Main File'!A:O,8,0),0)</f>
        <v>0</v>
      </c>
      <c r="E287" s="26">
        <f>IFERROR(+VLOOKUP("LEMIDF"&amp;A287,'Main File'!A:O,9,0),0)</f>
        <v>0</v>
      </c>
      <c r="F287" s="26">
        <f>IFERROR(+VLOOKUP("LEMIDF"&amp;A287,'Main File'!A:O,10,0),0)</f>
        <v>0</v>
      </c>
      <c r="G287" s="26">
        <f>IFERROR(+VLOOKUP("LEMIDF"&amp;A287,'Main File'!A:O,11,0),0)</f>
        <v>0</v>
      </c>
      <c r="H287" s="26">
        <f>IFERROR(+VLOOKUP("LEMIDF"&amp;A287,'Main File'!A:O,12,0),0)</f>
        <v>0</v>
      </c>
      <c r="I287" s="26">
        <f>IFERROR(+VLOOKUP("LEMIDF"&amp;A287,'Main File'!A:O,13,0),0)</f>
        <v>0</v>
      </c>
      <c r="J287" s="26">
        <f>IFERROR(+VLOOKUP("LEMIDF"&amp;A287,'Main File'!A:O,14,0),0)</f>
        <v>0</v>
      </c>
      <c r="K287" s="26">
        <f>IFERROR(+VLOOKUP("LEMIDF"&amp;A287,'Main File'!A:O,15,0),0)</f>
        <v>0</v>
      </c>
    </row>
    <row r="288" spans="1:11" x14ac:dyDescent="0.25">
      <c r="A288" s="9">
        <f t="shared" si="4"/>
        <v>43475</v>
      </c>
      <c r="B288" s="26">
        <f>IFERROR(+VLOOKUP("LEMIDF"&amp;A288,'Main File'!A:O,6,0),0)</f>
        <v>0</v>
      </c>
      <c r="C288" s="26">
        <f>IFERROR(+VLOOKUP("LEMIDF"&amp;A288,'Main File'!A:O,7,0),0)</f>
        <v>0</v>
      </c>
      <c r="D288" s="26">
        <f>IFERROR(+VLOOKUP("LEMIDF"&amp;A288,'Main File'!A:O,8,0),0)</f>
        <v>0</v>
      </c>
      <c r="E288" s="26">
        <f>IFERROR(+VLOOKUP("LEMIDF"&amp;A288,'Main File'!A:O,9,0),0)</f>
        <v>0</v>
      </c>
      <c r="F288" s="26">
        <f>IFERROR(+VLOOKUP("LEMIDF"&amp;A288,'Main File'!A:O,10,0),0)</f>
        <v>0</v>
      </c>
      <c r="G288" s="26">
        <f>IFERROR(+VLOOKUP("LEMIDF"&amp;A288,'Main File'!A:O,11,0),0)</f>
        <v>0</v>
      </c>
      <c r="H288" s="26">
        <f>IFERROR(+VLOOKUP("LEMIDF"&amp;A288,'Main File'!A:O,12,0),0)</f>
        <v>0</v>
      </c>
      <c r="I288" s="26">
        <f>IFERROR(+VLOOKUP("LEMIDF"&amp;A288,'Main File'!A:O,13,0),0)</f>
        <v>0</v>
      </c>
      <c r="J288" s="26">
        <f>IFERROR(+VLOOKUP("LEMIDF"&amp;A288,'Main File'!A:O,14,0),0)</f>
        <v>0</v>
      </c>
      <c r="K288" s="26">
        <f>IFERROR(+VLOOKUP("LEMIDF"&amp;A288,'Main File'!A:O,15,0),0)</f>
        <v>0</v>
      </c>
    </row>
    <row r="289" spans="1:11" x14ac:dyDescent="0.25">
      <c r="A289" s="9">
        <f t="shared" si="4"/>
        <v>43476</v>
      </c>
      <c r="B289" s="26">
        <f>IFERROR(+VLOOKUP("LEMIDF"&amp;A289,'Main File'!A:O,6,0),0)</f>
        <v>0</v>
      </c>
      <c r="C289" s="26">
        <f>IFERROR(+VLOOKUP("LEMIDF"&amp;A289,'Main File'!A:O,7,0),0)</f>
        <v>0</v>
      </c>
      <c r="D289" s="26">
        <f>IFERROR(+VLOOKUP("LEMIDF"&amp;A289,'Main File'!A:O,8,0),0)</f>
        <v>0</v>
      </c>
      <c r="E289" s="26">
        <f>IFERROR(+VLOOKUP("LEMIDF"&amp;A289,'Main File'!A:O,9,0),0)</f>
        <v>0</v>
      </c>
      <c r="F289" s="26">
        <f>IFERROR(+VLOOKUP("LEMIDF"&amp;A289,'Main File'!A:O,10,0),0)</f>
        <v>0</v>
      </c>
      <c r="G289" s="26">
        <f>IFERROR(+VLOOKUP("LEMIDF"&amp;A289,'Main File'!A:O,11,0),0)</f>
        <v>0</v>
      </c>
      <c r="H289" s="26">
        <f>IFERROR(+VLOOKUP("LEMIDF"&amp;A289,'Main File'!A:O,12,0),0)</f>
        <v>0</v>
      </c>
      <c r="I289" s="26">
        <f>IFERROR(+VLOOKUP("LEMIDF"&amp;A289,'Main File'!A:O,13,0),0)</f>
        <v>0</v>
      </c>
      <c r="J289" s="26">
        <f>IFERROR(+VLOOKUP("LEMIDF"&amp;A289,'Main File'!A:O,14,0),0)</f>
        <v>0</v>
      </c>
      <c r="K289" s="26">
        <f>IFERROR(+VLOOKUP("LEMIDF"&amp;A289,'Main File'!A:O,15,0),0)</f>
        <v>0</v>
      </c>
    </row>
    <row r="290" spans="1:11" x14ac:dyDescent="0.25">
      <c r="A290" s="9">
        <f t="shared" si="4"/>
        <v>43477</v>
      </c>
      <c r="B290" s="26">
        <f>IFERROR(+VLOOKUP("LEMIDF"&amp;A290,'Main File'!A:O,6,0),0)</f>
        <v>0</v>
      </c>
      <c r="C290" s="26">
        <f>IFERROR(+VLOOKUP("LEMIDF"&amp;A290,'Main File'!A:O,7,0),0)</f>
        <v>0</v>
      </c>
      <c r="D290" s="26">
        <f>IFERROR(+VLOOKUP("LEMIDF"&amp;A290,'Main File'!A:O,8,0),0)</f>
        <v>0</v>
      </c>
      <c r="E290" s="26">
        <f>IFERROR(+VLOOKUP("LEMIDF"&amp;A290,'Main File'!A:O,9,0),0)</f>
        <v>0</v>
      </c>
      <c r="F290" s="26">
        <f>IFERROR(+VLOOKUP("LEMIDF"&amp;A290,'Main File'!A:O,10,0),0)</f>
        <v>0</v>
      </c>
      <c r="G290" s="26">
        <f>IFERROR(+VLOOKUP("LEMIDF"&amp;A290,'Main File'!A:O,11,0),0)</f>
        <v>0</v>
      </c>
      <c r="H290" s="26">
        <f>IFERROR(+VLOOKUP("LEMIDF"&amp;A290,'Main File'!A:O,12,0),0)</f>
        <v>0</v>
      </c>
      <c r="I290" s="26">
        <f>IFERROR(+VLOOKUP("LEMIDF"&amp;A290,'Main File'!A:O,13,0),0)</f>
        <v>0</v>
      </c>
      <c r="J290" s="26">
        <f>IFERROR(+VLOOKUP("LEMIDF"&amp;A290,'Main File'!A:O,14,0),0)</f>
        <v>0</v>
      </c>
      <c r="K290" s="26">
        <f>IFERROR(+VLOOKUP("LEMIDF"&amp;A290,'Main File'!A:O,15,0),0)</f>
        <v>0</v>
      </c>
    </row>
    <row r="291" spans="1:11" x14ac:dyDescent="0.25">
      <c r="A291" s="9">
        <f t="shared" si="4"/>
        <v>43478</v>
      </c>
      <c r="B291" s="26">
        <f>IFERROR(+VLOOKUP("LEMIDF"&amp;A291,'Main File'!A:O,6,0),0)</f>
        <v>0</v>
      </c>
      <c r="C291" s="26">
        <f>IFERROR(+VLOOKUP("LEMIDF"&amp;A291,'Main File'!A:O,7,0),0)</f>
        <v>0</v>
      </c>
      <c r="D291" s="26">
        <f>IFERROR(+VLOOKUP("LEMIDF"&amp;A291,'Main File'!A:O,8,0),0)</f>
        <v>0</v>
      </c>
      <c r="E291" s="26">
        <f>IFERROR(+VLOOKUP("LEMIDF"&amp;A291,'Main File'!A:O,9,0),0)</f>
        <v>0</v>
      </c>
      <c r="F291" s="26">
        <f>IFERROR(+VLOOKUP("LEMIDF"&amp;A291,'Main File'!A:O,10,0),0)</f>
        <v>0</v>
      </c>
      <c r="G291" s="26">
        <f>IFERROR(+VLOOKUP("LEMIDF"&amp;A291,'Main File'!A:O,11,0),0)</f>
        <v>0</v>
      </c>
      <c r="H291" s="26">
        <f>IFERROR(+VLOOKUP("LEMIDF"&amp;A291,'Main File'!A:O,12,0),0)</f>
        <v>0</v>
      </c>
      <c r="I291" s="26">
        <f>IFERROR(+VLOOKUP("LEMIDF"&amp;A291,'Main File'!A:O,13,0),0)</f>
        <v>0</v>
      </c>
      <c r="J291" s="26">
        <f>IFERROR(+VLOOKUP("LEMIDF"&amp;A291,'Main File'!A:O,14,0),0)</f>
        <v>0</v>
      </c>
      <c r="K291" s="26">
        <f>IFERROR(+VLOOKUP("LEMIDF"&amp;A291,'Main File'!A:O,15,0),0)</f>
        <v>0</v>
      </c>
    </row>
    <row r="292" spans="1:11" x14ac:dyDescent="0.25">
      <c r="A292" s="9">
        <f t="shared" si="4"/>
        <v>43479</v>
      </c>
      <c r="B292" s="26">
        <f>IFERROR(+VLOOKUP("LEMIDF"&amp;A292,'Main File'!A:O,6,0),0)</f>
        <v>0</v>
      </c>
      <c r="C292" s="26">
        <f>IFERROR(+VLOOKUP("LEMIDF"&amp;A292,'Main File'!A:O,7,0),0)</f>
        <v>0</v>
      </c>
      <c r="D292" s="26">
        <f>IFERROR(+VLOOKUP("LEMIDF"&amp;A292,'Main File'!A:O,8,0),0)</f>
        <v>0</v>
      </c>
      <c r="E292" s="26">
        <f>IFERROR(+VLOOKUP("LEMIDF"&amp;A292,'Main File'!A:O,9,0),0)</f>
        <v>0</v>
      </c>
      <c r="F292" s="26">
        <f>IFERROR(+VLOOKUP("LEMIDF"&amp;A292,'Main File'!A:O,10,0),0)</f>
        <v>0</v>
      </c>
      <c r="G292" s="26">
        <f>IFERROR(+VLOOKUP("LEMIDF"&amp;A292,'Main File'!A:O,11,0),0)</f>
        <v>0</v>
      </c>
      <c r="H292" s="26">
        <f>IFERROR(+VLOOKUP("LEMIDF"&amp;A292,'Main File'!A:O,12,0),0)</f>
        <v>0</v>
      </c>
      <c r="I292" s="26">
        <f>IFERROR(+VLOOKUP("LEMIDF"&amp;A292,'Main File'!A:O,13,0),0)</f>
        <v>0</v>
      </c>
      <c r="J292" s="26">
        <f>IFERROR(+VLOOKUP("LEMIDF"&amp;A292,'Main File'!A:O,14,0),0)</f>
        <v>0</v>
      </c>
      <c r="K292" s="26">
        <f>IFERROR(+VLOOKUP("LEMIDF"&amp;A292,'Main File'!A:O,15,0),0)</f>
        <v>0</v>
      </c>
    </row>
    <row r="293" spans="1:11" x14ac:dyDescent="0.25">
      <c r="A293" s="9">
        <f t="shared" si="4"/>
        <v>43480</v>
      </c>
      <c r="B293" s="26">
        <f>IFERROR(+VLOOKUP("LEMIDF"&amp;A293,'Main File'!A:O,6,0),0)</f>
        <v>0</v>
      </c>
      <c r="C293" s="26">
        <f>IFERROR(+VLOOKUP("LEMIDF"&amp;A293,'Main File'!A:O,7,0),0)</f>
        <v>0</v>
      </c>
      <c r="D293" s="26">
        <f>IFERROR(+VLOOKUP("LEMIDF"&amp;A293,'Main File'!A:O,8,0),0)</f>
        <v>0</v>
      </c>
      <c r="E293" s="26">
        <f>IFERROR(+VLOOKUP("LEMIDF"&amp;A293,'Main File'!A:O,9,0),0)</f>
        <v>0</v>
      </c>
      <c r="F293" s="26">
        <f>IFERROR(+VLOOKUP("LEMIDF"&amp;A293,'Main File'!A:O,10,0),0)</f>
        <v>0</v>
      </c>
      <c r="G293" s="26">
        <f>IFERROR(+VLOOKUP("LEMIDF"&amp;A293,'Main File'!A:O,11,0),0)</f>
        <v>0</v>
      </c>
      <c r="H293" s="26">
        <f>IFERROR(+VLOOKUP("LEMIDF"&amp;A293,'Main File'!A:O,12,0),0)</f>
        <v>0</v>
      </c>
      <c r="I293" s="26">
        <f>IFERROR(+VLOOKUP("LEMIDF"&amp;A293,'Main File'!A:O,13,0),0)</f>
        <v>0</v>
      </c>
      <c r="J293" s="26">
        <f>IFERROR(+VLOOKUP("LEMIDF"&amp;A293,'Main File'!A:O,14,0),0)</f>
        <v>0</v>
      </c>
      <c r="K293" s="26">
        <f>IFERROR(+VLOOKUP("LEMIDF"&amp;A293,'Main File'!A:O,15,0),0)</f>
        <v>0</v>
      </c>
    </row>
    <row r="294" spans="1:11" x14ac:dyDescent="0.25">
      <c r="A294" s="9">
        <f t="shared" si="4"/>
        <v>43481</v>
      </c>
      <c r="B294" s="26">
        <f>IFERROR(+VLOOKUP("LEMIDF"&amp;A294,'Main File'!A:O,6,0),0)</f>
        <v>0</v>
      </c>
      <c r="C294" s="26">
        <f>IFERROR(+VLOOKUP("LEMIDF"&amp;A294,'Main File'!A:O,7,0),0)</f>
        <v>0</v>
      </c>
      <c r="D294" s="26">
        <f>IFERROR(+VLOOKUP("LEMIDF"&amp;A294,'Main File'!A:O,8,0),0)</f>
        <v>0</v>
      </c>
      <c r="E294" s="26">
        <f>IFERROR(+VLOOKUP("LEMIDF"&amp;A294,'Main File'!A:O,9,0),0)</f>
        <v>0</v>
      </c>
      <c r="F294" s="26">
        <f>IFERROR(+VLOOKUP("LEMIDF"&amp;A294,'Main File'!A:O,10,0),0)</f>
        <v>0</v>
      </c>
      <c r="G294" s="26">
        <f>IFERROR(+VLOOKUP("LEMIDF"&amp;A294,'Main File'!A:O,11,0),0)</f>
        <v>0</v>
      </c>
      <c r="H294" s="26">
        <f>IFERROR(+VLOOKUP("LEMIDF"&amp;A294,'Main File'!A:O,12,0),0)</f>
        <v>0</v>
      </c>
      <c r="I294" s="26">
        <f>IFERROR(+VLOOKUP("LEMIDF"&amp;A294,'Main File'!A:O,13,0),0)</f>
        <v>0</v>
      </c>
      <c r="J294" s="26">
        <f>IFERROR(+VLOOKUP("LEMIDF"&amp;A294,'Main File'!A:O,14,0),0)</f>
        <v>0</v>
      </c>
      <c r="K294" s="26">
        <f>IFERROR(+VLOOKUP("LEMIDF"&amp;A294,'Main File'!A:O,15,0),0)</f>
        <v>0</v>
      </c>
    </row>
    <row r="295" spans="1:11" x14ac:dyDescent="0.25">
      <c r="A295" s="9">
        <f t="shared" si="4"/>
        <v>43482</v>
      </c>
      <c r="B295" s="26">
        <f>IFERROR(+VLOOKUP("LEMIDF"&amp;A295,'Main File'!A:O,6,0),0)</f>
        <v>0</v>
      </c>
      <c r="C295" s="26">
        <f>IFERROR(+VLOOKUP("LEMIDF"&amp;A295,'Main File'!A:O,7,0),0)</f>
        <v>0</v>
      </c>
      <c r="D295" s="26">
        <f>IFERROR(+VLOOKUP("LEMIDF"&amp;A295,'Main File'!A:O,8,0),0)</f>
        <v>0</v>
      </c>
      <c r="E295" s="26">
        <f>IFERROR(+VLOOKUP("LEMIDF"&amp;A295,'Main File'!A:O,9,0),0)</f>
        <v>0</v>
      </c>
      <c r="F295" s="26">
        <f>IFERROR(+VLOOKUP("LEMIDF"&amp;A295,'Main File'!A:O,10,0),0)</f>
        <v>0</v>
      </c>
      <c r="G295" s="26">
        <f>IFERROR(+VLOOKUP("LEMIDF"&amp;A295,'Main File'!A:O,11,0),0)</f>
        <v>0</v>
      </c>
      <c r="H295" s="26">
        <f>IFERROR(+VLOOKUP("LEMIDF"&amp;A295,'Main File'!A:O,12,0),0)</f>
        <v>0</v>
      </c>
      <c r="I295" s="26">
        <f>IFERROR(+VLOOKUP("LEMIDF"&amp;A295,'Main File'!A:O,13,0),0)</f>
        <v>0</v>
      </c>
      <c r="J295" s="26">
        <f>IFERROR(+VLOOKUP("LEMIDF"&amp;A295,'Main File'!A:O,14,0),0)</f>
        <v>0</v>
      </c>
      <c r="K295" s="26">
        <f>IFERROR(+VLOOKUP("LEMIDF"&amp;A295,'Main File'!A:O,15,0),0)</f>
        <v>0</v>
      </c>
    </row>
    <row r="296" spans="1:11" x14ac:dyDescent="0.25">
      <c r="A296" s="9">
        <f t="shared" si="4"/>
        <v>43483</v>
      </c>
      <c r="B296" s="26">
        <f>IFERROR(+VLOOKUP("LEMIDF"&amp;A296,'Main File'!A:O,6,0),0)</f>
        <v>0</v>
      </c>
      <c r="C296" s="26">
        <f>IFERROR(+VLOOKUP("LEMIDF"&amp;A296,'Main File'!A:O,7,0),0)</f>
        <v>0</v>
      </c>
      <c r="D296" s="26">
        <f>IFERROR(+VLOOKUP("LEMIDF"&amp;A296,'Main File'!A:O,8,0),0)</f>
        <v>0</v>
      </c>
      <c r="E296" s="26">
        <f>IFERROR(+VLOOKUP("LEMIDF"&amp;A296,'Main File'!A:O,9,0),0)</f>
        <v>0</v>
      </c>
      <c r="F296" s="26">
        <f>IFERROR(+VLOOKUP("LEMIDF"&amp;A296,'Main File'!A:O,10,0),0)</f>
        <v>0</v>
      </c>
      <c r="G296" s="26">
        <f>IFERROR(+VLOOKUP("LEMIDF"&amp;A296,'Main File'!A:O,11,0),0)</f>
        <v>0</v>
      </c>
      <c r="H296" s="26">
        <f>IFERROR(+VLOOKUP("LEMIDF"&amp;A296,'Main File'!A:O,12,0),0)</f>
        <v>0</v>
      </c>
      <c r="I296" s="26">
        <f>IFERROR(+VLOOKUP("LEMIDF"&amp;A296,'Main File'!A:O,13,0),0)</f>
        <v>0</v>
      </c>
      <c r="J296" s="26">
        <f>IFERROR(+VLOOKUP("LEMIDF"&amp;A296,'Main File'!A:O,14,0),0)</f>
        <v>0</v>
      </c>
      <c r="K296" s="26">
        <f>IFERROR(+VLOOKUP("LEMIDF"&amp;A296,'Main File'!A:O,15,0),0)</f>
        <v>0</v>
      </c>
    </row>
    <row r="297" spans="1:11" x14ac:dyDescent="0.25">
      <c r="A297" s="9">
        <f t="shared" si="4"/>
        <v>43484</v>
      </c>
      <c r="B297" s="26">
        <f>IFERROR(+VLOOKUP("LEMIDF"&amp;A297,'Main File'!A:O,6,0),0)</f>
        <v>0</v>
      </c>
      <c r="C297" s="26">
        <f>IFERROR(+VLOOKUP("LEMIDF"&amp;A297,'Main File'!A:O,7,0),0)</f>
        <v>0</v>
      </c>
      <c r="D297" s="26">
        <f>IFERROR(+VLOOKUP("LEMIDF"&amp;A297,'Main File'!A:O,8,0),0)</f>
        <v>0</v>
      </c>
      <c r="E297" s="26">
        <f>IFERROR(+VLOOKUP("LEMIDF"&amp;A297,'Main File'!A:O,9,0),0)</f>
        <v>0</v>
      </c>
      <c r="F297" s="26">
        <f>IFERROR(+VLOOKUP("LEMIDF"&amp;A297,'Main File'!A:O,10,0),0)</f>
        <v>0</v>
      </c>
      <c r="G297" s="26">
        <f>IFERROR(+VLOOKUP("LEMIDF"&amp;A297,'Main File'!A:O,11,0),0)</f>
        <v>0</v>
      </c>
      <c r="H297" s="26">
        <f>IFERROR(+VLOOKUP("LEMIDF"&amp;A297,'Main File'!A:O,12,0),0)</f>
        <v>0</v>
      </c>
      <c r="I297" s="26">
        <f>IFERROR(+VLOOKUP("LEMIDF"&amp;A297,'Main File'!A:O,13,0),0)</f>
        <v>0</v>
      </c>
      <c r="J297" s="26">
        <f>IFERROR(+VLOOKUP("LEMIDF"&amp;A297,'Main File'!A:O,14,0),0)</f>
        <v>0</v>
      </c>
      <c r="K297" s="26">
        <f>IFERROR(+VLOOKUP("LEMIDF"&amp;A297,'Main File'!A:O,15,0),0)</f>
        <v>0</v>
      </c>
    </row>
    <row r="298" spans="1:11" x14ac:dyDescent="0.25">
      <c r="A298" s="9">
        <f t="shared" si="4"/>
        <v>43485</v>
      </c>
      <c r="B298" s="26">
        <f>IFERROR(+VLOOKUP("LEMIDF"&amp;A298,'Main File'!A:O,6,0),0)</f>
        <v>0</v>
      </c>
      <c r="C298" s="26">
        <f>IFERROR(+VLOOKUP("LEMIDF"&amp;A298,'Main File'!A:O,7,0),0)</f>
        <v>0</v>
      </c>
      <c r="D298" s="26">
        <f>IFERROR(+VLOOKUP("LEMIDF"&amp;A298,'Main File'!A:O,8,0),0)</f>
        <v>0</v>
      </c>
      <c r="E298" s="26">
        <f>IFERROR(+VLOOKUP("LEMIDF"&amp;A298,'Main File'!A:O,9,0),0)</f>
        <v>0</v>
      </c>
      <c r="F298" s="26">
        <f>IFERROR(+VLOOKUP("LEMIDF"&amp;A298,'Main File'!A:O,10,0),0)</f>
        <v>0</v>
      </c>
      <c r="G298" s="26">
        <f>IFERROR(+VLOOKUP("LEMIDF"&amp;A298,'Main File'!A:O,11,0),0)</f>
        <v>0</v>
      </c>
      <c r="H298" s="26">
        <f>IFERROR(+VLOOKUP("LEMIDF"&amp;A298,'Main File'!A:O,12,0),0)</f>
        <v>0</v>
      </c>
      <c r="I298" s="26">
        <f>IFERROR(+VLOOKUP("LEMIDF"&amp;A298,'Main File'!A:O,13,0),0)</f>
        <v>0</v>
      </c>
      <c r="J298" s="26">
        <f>IFERROR(+VLOOKUP("LEMIDF"&amp;A298,'Main File'!A:O,14,0),0)</f>
        <v>0</v>
      </c>
      <c r="K298" s="26">
        <f>IFERROR(+VLOOKUP("LEMIDF"&amp;A298,'Main File'!A:O,15,0),0)</f>
        <v>0</v>
      </c>
    </row>
    <row r="299" spans="1:11" x14ac:dyDescent="0.25">
      <c r="A299" s="9">
        <f t="shared" si="4"/>
        <v>43486</v>
      </c>
      <c r="B299" s="26">
        <f>IFERROR(+VLOOKUP("LEMIDF"&amp;A299,'Main File'!A:O,6,0),0)</f>
        <v>0</v>
      </c>
      <c r="C299" s="26">
        <f>IFERROR(+VLOOKUP("LEMIDF"&amp;A299,'Main File'!A:O,7,0),0)</f>
        <v>0</v>
      </c>
      <c r="D299" s="26">
        <f>IFERROR(+VLOOKUP("LEMIDF"&amp;A299,'Main File'!A:O,8,0),0)</f>
        <v>0</v>
      </c>
      <c r="E299" s="26">
        <f>IFERROR(+VLOOKUP("LEMIDF"&amp;A299,'Main File'!A:O,9,0),0)</f>
        <v>0</v>
      </c>
      <c r="F299" s="26">
        <f>IFERROR(+VLOOKUP("LEMIDF"&amp;A299,'Main File'!A:O,10,0),0)</f>
        <v>0</v>
      </c>
      <c r="G299" s="26">
        <f>IFERROR(+VLOOKUP("LEMIDF"&amp;A299,'Main File'!A:O,11,0),0)</f>
        <v>0</v>
      </c>
      <c r="H299" s="26">
        <f>IFERROR(+VLOOKUP("LEMIDF"&amp;A299,'Main File'!A:O,12,0),0)</f>
        <v>0</v>
      </c>
      <c r="I299" s="26">
        <f>IFERROR(+VLOOKUP("LEMIDF"&amp;A299,'Main File'!A:O,13,0),0)</f>
        <v>0</v>
      </c>
      <c r="J299" s="26">
        <f>IFERROR(+VLOOKUP("LEMIDF"&amp;A299,'Main File'!A:O,14,0),0)</f>
        <v>0</v>
      </c>
      <c r="K299" s="26">
        <f>IFERROR(+VLOOKUP("LEMIDF"&amp;A299,'Main File'!A:O,15,0),0)</f>
        <v>0</v>
      </c>
    </row>
    <row r="300" spans="1:11" x14ac:dyDescent="0.25">
      <c r="A300" s="9">
        <f t="shared" si="4"/>
        <v>43487</v>
      </c>
      <c r="B300" s="26">
        <f>IFERROR(+VLOOKUP("LEMIDF"&amp;A300,'Main File'!A:O,6,0),0)</f>
        <v>0</v>
      </c>
      <c r="C300" s="26">
        <f>IFERROR(+VLOOKUP("LEMIDF"&amp;A300,'Main File'!A:O,7,0),0)</f>
        <v>0</v>
      </c>
      <c r="D300" s="26">
        <f>IFERROR(+VLOOKUP("LEMIDF"&amp;A300,'Main File'!A:O,8,0),0)</f>
        <v>0</v>
      </c>
      <c r="E300" s="26">
        <f>IFERROR(+VLOOKUP("LEMIDF"&amp;A300,'Main File'!A:O,9,0),0)</f>
        <v>0</v>
      </c>
      <c r="F300" s="26">
        <f>IFERROR(+VLOOKUP("LEMIDF"&amp;A300,'Main File'!A:O,10,0),0)</f>
        <v>0</v>
      </c>
      <c r="G300" s="26">
        <f>IFERROR(+VLOOKUP("LEMIDF"&amp;A300,'Main File'!A:O,11,0),0)</f>
        <v>0</v>
      </c>
      <c r="H300" s="26">
        <f>IFERROR(+VLOOKUP("LEMIDF"&amp;A300,'Main File'!A:O,12,0),0)</f>
        <v>0</v>
      </c>
      <c r="I300" s="26">
        <f>IFERROR(+VLOOKUP("LEMIDF"&amp;A300,'Main File'!A:O,13,0),0)</f>
        <v>0</v>
      </c>
      <c r="J300" s="26">
        <f>IFERROR(+VLOOKUP("LEMIDF"&amp;A300,'Main File'!A:O,14,0),0)</f>
        <v>0</v>
      </c>
      <c r="K300" s="26">
        <f>IFERROR(+VLOOKUP("LEMIDF"&amp;A300,'Main File'!A:O,15,0),0)</f>
        <v>0</v>
      </c>
    </row>
    <row r="301" spans="1:11" x14ac:dyDescent="0.25">
      <c r="A301" s="9">
        <f t="shared" si="4"/>
        <v>43488</v>
      </c>
      <c r="B301" s="26">
        <f>IFERROR(+VLOOKUP("LEMIDF"&amp;A301,'Main File'!A:O,6,0),0)</f>
        <v>0</v>
      </c>
      <c r="C301" s="26">
        <f>IFERROR(+VLOOKUP("LEMIDF"&amp;A301,'Main File'!A:O,7,0),0)</f>
        <v>0</v>
      </c>
      <c r="D301" s="26">
        <f>IFERROR(+VLOOKUP("LEMIDF"&amp;A301,'Main File'!A:O,8,0),0)</f>
        <v>0</v>
      </c>
      <c r="E301" s="26">
        <f>IFERROR(+VLOOKUP("LEMIDF"&amp;A301,'Main File'!A:O,9,0),0)</f>
        <v>0</v>
      </c>
      <c r="F301" s="26">
        <f>IFERROR(+VLOOKUP("LEMIDF"&amp;A301,'Main File'!A:O,10,0),0)</f>
        <v>0</v>
      </c>
      <c r="G301" s="26">
        <f>IFERROR(+VLOOKUP("LEMIDF"&amp;A301,'Main File'!A:O,11,0),0)</f>
        <v>0</v>
      </c>
      <c r="H301" s="26">
        <f>IFERROR(+VLOOKUP("LEMIDF"&amp;A301,'Main File'!A:O,12,0),0)</f>
        <v>0</v>
      </c>
      <c r="I301" s="26">
        <f>IFERROR(+VLOOKUP("LEMIDF"&amp;A301,'Main File'!A:O,13,0),0)</f>
        <v>0</v>
      </c>
      <c r="J301" s="26">
        <f>IFERROR(+VLOOKUP("LEMIDF"&amp;A301,'Main File'!A:O,14,0),0)</f>
        <v>0</v>
      </c>
      <c r="K301" s="26">
        <f>IFERROR(+VLOOKUP("LEMIDF"&amp;A301,'Main File'!A:O,15,0),0)</f>
        <v>0</v>
      </c>
    </row>
    <row r="302" spans="1:11" x14ac:dyDescent="0.25">
      <c r="A302" s="9">
        <f t="shared" si="4"/>
        <v>43489</v>
      </c>
      <c r="B302" s="26">
        <f>IFERROR(+VLOOKUP("LEMIDF"&amp;A302,'Main File'!A:O,6,0),0)</f>
        <v>0</v>
      </c>
      <c r="C302" s="26">
        <f>IFERROR(+VLOOKUP("LEMIDF"&amp;A302,'Main File'!A:O,7,0),0)</f>
        <v>0</v>
      </c>
      <c r="D302" s="26">
        <f>IFERROR(+VLOOKUP("LEMIDF"&amp;A302,'Main File'!A:O,8,0),0)</f>
        <v>0</v>
      </c>
      <c r="E302" s="26">
        <f>IFERROR(+VLOOKUP("LEMIDF"&amp;A302,'Main File'!A:O,9,0),0)</f>
        <v>0</v>
      </c>
      <c r="F302" s="26">
        <f>IFERROR(+VLOOKUP("LEMIDF"&amp;A302,'Main File'!A:O,10,0),0)</f>
        <v>0</v>
      </c>
      <c r="G302" s="26">
        <f>IFERROR(+VLOOKUP("LEMIDF"&amp;A302,'Main File'!A:O,11,0),0)</f>
        <v>0</v>
      </c>
      <c r="H302" s="26">
        <f>IFERROR(+VLOOKUP("LEMIDF"&amp;A302,'Main File'!A:O,12,0),0)</f>
        <v>0</v>
      </c>
      <c r="I302" s="26">
        <f>IFERROR(+VLOOKUP("LEMIDF"&amp;A302,'Main File'!A:O,13,0),0)</f>
        <v>0</v>
      </c>
      <c r="J302" s="26">
        <f>IFERROR(+VLOOKUP("LEMIDF"&amp;A302,'Main File'!A:O,14,0),0)</f>
        <v>0</v>
      </c>
      <c r="K302" s="26">
        <f>IFERROR(+VLOOKUP("LEMIDF"&amp;A302,'Main File'!A:O,15,0),0)</f>
        <v>0</v>
      </c>
    </row>
    <row r="303" spans="1:11" x14ac:dyDescent="0.25">
      <c r="A303" s="9">
        <f t="shared" si="4"/>
        <v>43490</v>
      </c>
      <c r="B303" s="26">
        <f>IFERROR(+VLOOKUP("LEMIDF"&amp;A303,'Main File'!A:O,6,0),0)</f>
        <v>0</v>
      </c>
      <c r="C303" s="26">
        <f>IFERROR(+VLOOKUP("LEMIDF"&amp;A303,'Main File'!A:O,7,0),0)</f>
        <v>0</v>
      </c>
      <c r="D303" s="26">
        <f>IFERROR(+VLOOKUP("LEMIDF"&amp;A303,'Main File'!A:O,8,0),0)</f>
        <v>0</v>
      </c>
      <c r="E303" s="26">
        <f>IFERROR(+VLOOKUP("LEMIDF"&amp;A303,'Main File'!A:O,9,0),0)</f>
        <v>0</v>
      </c>
      <c r="F303" s="26">
        <f>IFERROR(+VLOOKUP("LEMIDF"&amp;A303,'Main File'!A:O,10,0),0)</f>
        <v>0</v>
      </c>
      <c r="G303" s="26">
        <f>IFERROR(+VLOOKUP("LEMIDF"&amp;A303,'Main File'!A:O,11,0),0)</f>
        <v>0</v>
      </c>
      <c r="H303" s="26">
        <f>IFERROR(+VLOOKUP("LEMIDF"&amp;A303,'Main File'!A:O,12,0),0)</f>
        <v>0</v>
      </c>
      <c r="I303" s="26">
        <f>IFERROR(+VLOOKUP("LEMIDF"&amp;A303,'Main File'!A:O,13,0),0)</f>
        <v>0</v>
      </c>
      <c r="J303" s="26">
        <f>IFERROR(+VLOOKUP("LEMIDF"&amp;A303,'Main File'!A:O,14,0),0)</f>
        <v>0</v>
      </c>
      <c r="K303" s="26">
        <f>IFERROR(+VLOOKUP("LEMIDF"&amp;A303,'Main File'!A:O,15,0),0)</f>
        <v>0</v>
      </c>
    </row>
    <row r="304" spans="1:11" x14ac:dyDescent="0.25">
      <c r="A304" s="9">
        <f t="shared" si="4"/>
        <v>43491</v>
      </c>
      <c r="B304" s="26">
        <f>IFERROR(+VLOOKUP("LEMIDF"&amp;A304,'Main File'!A:O,6,0),0)</f>
        <v>0</v>
      </c>
      <c r="C304" s="26">
        <f>IFERROR(+VLOOKUP("LEMIDF"&amp;A304,'Main File'!A:O,7,0),0)</f>
        <v>0</v>
      </c>
      <c r="D304" s="26">
        <f>IFERROR(+VLOOKUP("LEMIDF"&amp;A304,'Main File'!A:O,8,0),0)</f>
        <v>0</v>
      </c>
      <c r="E304" s="26">
        <f>IFERROR(+VLOOKUP("LEMIDF"&amp;A304,'Main File'!A:O,9,0),0)</f>
        <v>0</v>
      </c>
      <c r="F304" s="26">
        <f>IFERROR(+VLOOKUP("LEMIDF"&amp;A304,'Main File'!A:O,10,0),0)</f>
        <v>0</v>
      </c>
      <c r="G304" s="26">
        <f>IFERROR(+VLOOKUP("LEMIDF"&amp;A304,'Main File'!A:O,11,0),0)</f>
        <v>0</v>
      </c>
      <c r="H304" s="26">
        <f>IFERROR(+VLOOKUP("LEMIDF"&amp;A304,'Main File'!A:O,12,0),0)</f>
        <v>0</v>
      </c>
      <c r="I304" s="26">
        <f>IFERROR(+VLOOKUP("LEMIDF"&amp;A304,'Main File'!A:O,13,0),0)</f>
        <v>0</v>
      </c>
      <c r="J304" s="26">
        <f>IFERROR(+VLOOKUP("LEMIDF"&amp;A304,'Main File'!A:O,14,0),0)</f>
        <v>0</v>
      </c>
      <c r="K304" s="26">
        <f>IFERROR(+VLOOKUP("LEMIDF"&amp;A304,'Main File'!A:O,15,0),0)</f>
        <v>0</v>
      </c>
    </row>
    <row r="305" spans="1:11" x14ac:dyDescent="0.25">
      <c r="A305" s="9">
        <f t="shared" si="4"/>
        <v>43492</v>
      </c>
      <c r="B305" s="26">
        <f>IFERROR(+VLOOKUP("LEMIDF"&amp;A305,'Main File'!A:O,6,0),0)</f>
        <v>0</v>
      </c>
      <c r="C305" s="26">
        <f>IFERROR(+VLOOKUP("LEMIDF"&amp;A305,'Main File'!A:O,7,0),0)</f>
        <v>0</v>
      </c>
      <c r="D305" s="26">
        <f>IFERROR(+VLOOKUP("LEMIDF"&amp;A305,'Main File'!A:O,8,0),0)</f>
        <v>0</v>
      </c>
      <c r="E305" s="26">
        <f>IFERROR(+VLOOKUP("LEMIDF"&amp;A305,'Main File'!A:O,9,0),0)</f>
        <v>0</v>
      </c>
      <c r="F305" s="26">
        <f>IFERROR(+VLOOKUP("LEMIDF"&amp;A305,'Main File'!A:O,10,0),0)</f>
        <v>0</v>
      </c>
      <c r="G305" s="26">
        <f>IFERROR(+VLOOKUP("LEMIDF"&amp;A305,'Main File'!A:O,11,0),0)</f>
        <v>0</v>
      </c>
      <c r="H305" s="26">
        <f>IFERROR(+VLOOKUP("LEMIDF"&amp;A305,'Main File'!A:O,12,0),0)</f>
        <v>0</v>
      </c>
      <c r="I305" s="26">
        <f>IFERROR(+VLOOKUP("LEMIDF"&amp;A305,'Main File'!A:O,13,0),0)</f>
        <v>0</v>
      </c>
      <c r="J305" s="26">
        <f>IFERROR(+VLOOKUP("LEMIDF"&amp;A305,'Main File'!A:O,14,0),0)</f>
        <v>0</v>
      </c>
      <c r="K305" s="26">
        <f>IFERROR(+VLOOKUP("LEMIDF"&amp;A305,'Main File'!A:O,15,0),0)</f>
        <v>0</v>
      </c>
    </row>
    <row r="306" spans="1:11" x14ac:dyDescent="0.25">
      <c r="A306" s="9">
        <f t="shared" si="4"/>
        <v>43493</v>
      </c>
      <c r="B306" s="26">
        <f>IFERROR(+VLOOKUP("LEMIDF"&amp;A306,'Main File'!A:O,6,0),0)</f>
        <v>0</v>
      </c>
      <c r="C306" s="26">
        <f>IFERROR(+VLOOKUP("LEMIDF"&amp;A306,'Main File'!A:O,7,0),0)</f>
        <v>0</v>
      </c>
      <c r="D306" s="26">
        <f>IFERROR(+VLOOKUP("LEMIDF"&amp;A306,'Main File'!A:O,8,0),0)</f>
        <v>0</v>
      </c>
      <c r="E306" s="26">
        <f>IFERROR(+VLOOKUP("LEMIDF"&amp;A306,'Main File'!A:O,9,0),0)</f>
        <v>0</v>
      </c>
      <c r="F306" s="26">
        <f>IFERROR(+VLOOKUP("LEMIDF"&amp;A306,'Main File'!A:O,10,0),0)</f>
        <v>0</v>
      </c>
      <c r="G306" s="26">
        <f>IFERROR(+VLOOKUP("LEMIDF"&amp;A306,'Main File'!A:O,11,0),0)</f>
        <v>0</v>
      </c>
      <c r="H306" s="26">
        <f>IFERROR(+VLOOKUP("LEMIDF"&amp;A306,'Main File'!A:O,12,0),0)</f>
        <v>0</v>
      </c>
      <c r="I306" s="26">
        <f>IFERROR(+VLOOKUP("LEMIDF"&amp;A306,'Main File'!A:O,13,0),0)</f>
        <v>0</v>
      </c>
      <c r="J306" s="26">
        <f>IFERROR(+VLOOKUP("LEMIDF"&amp;A306,'Main File'!A:O,14,0),0)</f>
        <v>0</v>
      </c>
      <c r="K306" s="26">
        <f>IFERROR(+VLOOKUP("LEMIDF"&amp;A306,'Main File'!A:O,15,0),0)</f>
        <v>0</v>
      </c>
    </row>
    <row r="307" spans="1:11" x14ac:dyDescent="0.25">
      <c r="A307" s="9">
        <f t="shared" si="4"/>
        <v>43494</v>
      </c>
      <c r="B307" s="26">
        <f>IFERROR(+VLOOKUP("LEMIDF"&amp;A307,'Main File'!A:O,6,0),0)</f>
        <v>0</v>
      </c>
      <c r="C307" s="26">
        <f>IFERROR(+VLOOKUP("LEMIDF"&amp;A307,'Main File'!A:O,7,0),0)</f>
        <v>0</v>
      </c>
      <c r="D307" s="26">
        <f>IFERROR(+VLOOKUP("LEMIDF"&amp;A307,'Main File'!A:O,8,0),0)</f>
        <v>0</v>
      </c>
      <c r="E307" s="26">
        <f>IFERROR(+VLOOKUP("LEMIDF"&amp;A307,'Main File'!A:O,9,0),0)</f>
        <v>0</v>
      </c>
      <c r="F307" s="26">
        <f>IFERROR(+VLOOKUP("LEMIDF"&amp;A307,'Main File'!A:O,10,0),0)</f>
        <v>0</v>
      </c>
      <c r="G307" s="26">
        <f>IFERROR(+VLOOKUP("LEMIDF"&amp;A307,'Main File'!A:O,11,0),0)</f>
        <v>0</v>
      </c>
      <c r="H307" s="26">
        <f>IFERROR(+VLOOKUP("LEMIDF"&amp;A307,'Main File'!A:O,12,0),0)</f>
        <v>0</v>
      </c>
      <c r="I307" s="26">
        <f>IFERROR(+VLOOKUP("LEMIDF"&amp;A307,'Main File'!A:O,13,0),0)</f>
        <v>0</v>
      </c>
      <c r="J307" s="26">
        <f>IFERROR(+VLOOKUP("LEMIDF"&amp;A307,'Main File'!A:O,14,0),0)</f>
        <v>0</v>
      </c>
      <c r="K307" s="26">
        <f>IFERROR(+VLOOKUP("LEMIDF"&amp;A307,'Main File'!A:O,15,0),0)</f>
        <v>0</v>
      </c>
    </row>
    <row r="308" spans="1:11" x14ac:dyDescent="0.25">
      <c r="A308" s="9">
        <f t="shared" si="4"/>
        <v>43495</v>
      </c>
      <c r="B308" s="26">
        <f>IFERROR(+VLOOKUP("LEMIDF"&amp;A308,'Main File'!A:O,6,0),0)</f>
        <v>0</v>
      </c>
      <c r="C308" s="26">
        <f>IFERROR(+VLOOKUP("LEMIDF"&amp;A308,'Main File'!A:O,7,0),0)</f>
        <v>0</v>
      </c>
      <c r="D308" s="26">
        <f>IFERROR(+VLOOKUP("LEMIDF"&amp;A308,'Main File'!A:O,8,0),0)</f>
        <v>0</v>
      </c>
      <c r="E308" s="26">
        <f>IFERROR(+VLOOKUP("LEMIDF"&amp;A308,'Main File'!A:O,9,0),0)</f>
        <v>0</v>
      </c>
      <c r="F308" s="26">
        <f>IFERROR(+VLOOKUP("LEMIDF"&amp;A308,'Main File'!A:O,10,0),0)</f>
        <v>0</v>
      </c>
      <c r="G308" s="26">
        <f>IFERROR(+VLOOKUP("LEMIDF"&amp;A308,'Main File'!A:O,11,0),0)</f>
        <v>0</v>
      </c>
      <c r="H308" s="26">
        <f>IFERROR(+VLOOKUP("LEMIDF"&amp;A308,'Main File'!A:O,12,0),0)</f>
        <v>0</v>
      </c>
      <c r="I308" s="26">
        <f>IFERROR(+VLOOKUP("LEMIDF"&amp;A308,'Main File'!A:O,13,0),0)</f>
        <v>0</v>
      </c>
      <c r="J308" s="26">
        <f>IFERROR(+VLOOKUP("LEMIDF"&amp;A308,'Main File'!A:O,14,0),0)</f>
        <v>0</v>
      </c>
      <c r="K308" s="26">
        <f>IFERROR(+VLOOKUP("LEMIDF"&amp;A308,'Main File'!A:O,15,0),0)</f>
        <v>0</v>
      </c>
    </row>
    <row r="309" spans="1:11" x14ac:dyDescent="0.25">
      <c r="A309" s="9">
        <f t="shared" si="4"/>
        <v>43496</v>
      </c>
      <c r="B309" s="26">
        <f>IFERROR(+VLOOKUP("LEMIDF"&amp;A309,'Main File'!A:O,6,0),0)</f>
        <v>0</v>
      </c>
      <c r="C309" s="26">
        <f>IFERROR(+VLOOKUP("LEMIDF"&amp;A309,'Main File'!A:O,7,0),0)</f>
        <v>0</v>
      </c>
      <c r="D309" s="26">
        <f>IFERROR(+VLOOKUP("LEMIDF"&amp;A309,'Main File'!A:O,8,0),0)</f>
        <v>0</v>
      </c>
      <c r="E309" s="26">
        <f>IFERROR(+VLOOKUP("LEMIDF"&amp;A309,'Main File'!A:O,9,0),0)</f>
        <v>0</v>
      </c>
      <c r="F309" s="26">
        <f>IFERROR(+VLOOKUP("LEMIDF"&amp;A309,'Main File'!A:O,10,0),0)</f>
        <v>0</v>
      </c>
      <c r="G309" s="26">
        <f>IFERROR(+VLOOKUP("LEMIDF"&amp;A309,'Main File'!A:O,11,0),0)</f>
        <v>0</v>
      </c>
      <c r="H309" s="26">
        <f>IFERROR(+VLOOKUP("LEMIDF"&amp;A309,'Main File'!A:O,12,0),0)</f>
        <v>0</v>
      </c>
      <c r="I309" s="26">
        <f>IFERROR(+VLOOKUP("LEMIDF"&amp;A309,'Main File'!A:O,13,0),0)</f>
        <v>0</v>
      </c>
      <c r="J309" s="26">
        <f>IFERROR(+VLOOKUP("LEMIDF"&amp;A309,'Main File'!A:O,14,0),0)</f>
        <v>0</v>
      </c>
      <c r="K309" s="26">
        <f>IFERROR(+VLOOKUP("LEMIDF"&amp;A309,'Main File'!A:O,15,0),0)</f>
        <v>0</v>
      </c>
    </row>
    <row r="310" spans="1:11" x14ac:dyDescent="0.25">
      <c r="A310" s="9">
        <f t="shared" si="4"/>
        <v>43497</v>
      </c>
      <c r="B310" s="26">
        <f>IFERROR(+VLOOKUP("LEMIDF"&amp;A310,'Main File'!A:O,6,0),0)</f>
        <v>0</v>
      </c>
      <c r="C310" s="26">
        <f>IFERROR(+VLOOKUP("LEMIDF"&amp;A310,'Main File'!A:O,7,0),0)</f>
        <v>0</v>
      </c>
      <c r="D310" s="26">
        <f>IFERROR(+VLOOKUP("LEMIDF"&amp;A310,'Main File'!A:O,8,0),0)</f>
        <v>0</v>
      </c>
      <c r="E310" s="26">
        <f>IFERROR(+VLOOKUP("LEMIDF"&amp;A310,'Main File'!A:O,9,0),0)</f>
        <v>0</v>
      </c>
      <c r="F310" s="26">
        <f>IFERROR(+VLOOKUP("LEMIDF"&amp;A310,'Main File'!A:O,10,0),0)</f>
        <v>0</v>
      </c>
      <c r="G310" s="26">
        <f>IFERROR(+VLOOKUP("LEMIDF"&amp;A310,'Main File'!A:O,11,0),0)</f>
        <v>0</v>
      </c>
      <c r="H310" s="26">
        <f>IFERROR(+VLOOKUP("LEMIDF"&amp;A310,'Main File'!A:O,12,0),0)</f>
        <v>0</v>
      </c>
      <c r="I310" s="26">
        <f>IFERROR(+VLOOKUP("LEMIDF"&amp;A310,'Main File'!A:O,13,0),0)</f>
        <v>0</v>
      </c>
      <c r="J310" s="26">
        <f>IFERROR(+VLOOKUP("LEMIDF"&amp;A310,'Main File'!A:O,14,0),0)</f>
        <v>0</v>
      </c>
      <c r="K310" s="26">
        <f>IFERROR(+VLOOKUP("LEMIDF"&amp;A310,'Main File'!A:O,15,0),0)</f>
        <v>0</v>
      </c>
    </row>
    <row r="311" spans="1:11" x14ac:dyDescent="0.25">
      <c r="A311" s="9">
        <f t="shared" si="4"/>
        <v>43498</v>
      </c>
      <c r="B311" s="26">
        <f>IFERROR(+VLOOKUP("LEMIDF"&amp;A311,'Main File'!A:O,6,0),0)</f>
        <v>0</v>
      </c>
      <c r="C311" s="26">
        <f>IFERROR(+VLOOKUP("LEMIDF"&amp;A311,'Main File'!A:O,7,0),0)</f>
        <v>0</v>
      </c>
      <c r="D311" s="26">
        <f>IFERROR(+VLOOKUP("LEMIDF"&amp;A311,'Main File'!A:O,8,0),0)</f>
        <v>0</v>
      </c>
      <c r="E311" s="26">
        <f>IFERROR(+VLOOKUP("LEMIDF"&amp;A311,'Main File'!A:O,9,0),0)</f>
        <v>0</v>
      </c>
      <c r="F311" s="26">
        <f>IFERROR(+VLOOKUP("LEMIDF"&amp;A311,'Main File'!A:O,10,0),0)</f>
        <v>0</v>
      </c>
      <c r="G311" s="26">
        <f>IFERROR(+VLOOKUP("LEMIDF"&amp;A311,'Main File'!A:O,11,0),0)</f>
        <v>0</v>
      </c>
      <c r="H311" s="26">
        <f>IFERROR(+VLOOKUP("LEMIDF"&amp;A311,'Main File'!A:O,12,0),0)</f>
        <v>0</v>
      </c>
      <c r="I311" s="26">
        <f>IFERROR(+VLOOKUP("LEMIDF"&amp;A311,'Main File'!A:O,13,0),0)</f>
        <v>0</v>
      </c>
      <c r="J311" s="26">
        <f>IFERROR(+VLOOKUP("LEMIDF"&amp;A311,'Main File'!A:O,14,0),0)</f>
        <v>0</v>
      </c>
      <c r="K311" s="26">
        <f>IFERROR(+VLOOKUP("LEMIDF"&amp;A311,'Main File'!A:O,15,0),0)</f>
        <v>0</v>
      </c>
    </row>
    <row r="312" spans="1:11" x14ac:dyDescent="0.25">
      <c r="A312" s="9">
        <f t="shared" si="4"/>
        <v>43499</v>
      </c>
      <c r="B312" s="26">
        <f>IFERROR(+VLOOKUP("LEMIDF"&amp;A312,'Main File'!A:O,6,0),0)</f>
        <v>0</v>
      </c>
      <c r="C312" s="26">
        <f>IFERROR(+VLOOKUP("LEMIDF"&amp;A312,'Main File'!A:O,7,0),0)</f>
        <v>0</v>
      </c>
      <c r="D312" s="26">
        <f>IFERROR(+VLOOKUP("LEMIDF"&amp;A312,'Main File'!A:O,8,0),0)</f>
        <v>0</v>
      </c>
      <c r="E312" s="26">
        <f>IFERROR(+VLOOKUP("LEMIDF"&amp;A312,'Main File'!A:O,9,0),0)</f>
        <v>0</v>
      </c>
      <c r="F312" s="26">
        <f>IFERROR(+VLOOKUP("LEMIDF"&amp;A312,'Main File'!A:O,10,0),0)</f>
        <v>0</v>
      </c>
      <c r="G312" s="26">
        <f>IFERROR(+VLOOKUP("LEMIDF"&amp;A312,'Main File'!A:O,11,0),0)</f>
        <v>0</v>
      </c>
      <c r="H312" s="26">
        <f>IFERROR(+VLOOKUP("LEMIDF"&amp;A312,'Main File'!A:O,12,0),0)</f>
        <v>0</v>
      </c>
      <c r="I312" s="26">
        <f>IFERROR(+VLOOKUP("LEMIDF"&amp;A312,'Main File'!A:O,13,0),0)</f>
        <v>0</v>
      </c>
      <c r="J312" s="26">
        <f>IFERROR(+VLOOKUP("LEMIDF"&amp;A312,'Main File'!A:O,14,0),0)</f>
        <v>0</v>
      </c>
      <c r="K312" s="26">
        <f>IFERROR(+VLOOKUP("LEMIDF"&amp;A312,'Main File'!A:O,15,0),0)</f>
        <v>0</v>
      </c>
    </row>
    <row r="313" spans="1:11" x14ac:dyDescent="0.25">
      <c r="A313" s="9">
        <f t="shared" si="4"/>
        <v>43500</v>
      </c>
      <c r="B313" s="26">
        <f>IFERROR(+VLOOKUP("LEMIDF"&amp;A313,'Main File'!A:O,6,0),0)</f>
        <v>0</v>
      </c>
      <c r="C313" s="26">
        <f>IFERROR(+VLOOKUP("LEMIDF"&amp;A313,'Main File'!A:O,7,0),0)</f>
        <v>0</v>
      </c>
      <c r="D313" s="26">
        <f>IFERROR(+VLOOKUP("LEMIDF"&amp;A313,'Main File'!A:O,8,0),0)</f>
        <v>0</v>
      </c>
      <c r="E313" s="26">
        <f>IFERROR(+VLOOKUP("LEMIDF"&amp;A313,'Main File'!A:O,9,0),0)</f>
        <v>0</v>
      </c>
      <c r="F313" s="26">
        <f>IFERROR(+VLOOKUP("LEMIDF"&amp;A313,'Main File'!A:O,10,0),0)</f>
        <v>0</v>
      </c>
      <c r="G313" s="26">
        <f>IFERROR(+VLOOKUP("LEMIDF"&amp;A313,'Main File'!A:O,11,0),0)</f>
        <v>0</v>
      </c>
      <c r="H313" s="26">
        <f>IFERROR(+VLOOKUP("LEMIDF"&amp;A313,'Main File'!A:O,12,0),0)</f>
        <v>0</v>
      </c>
      <c r="I313" s="26">
        <f>IFERROR(+VLOOKUP("LEMIDF"&amp;A313,'Main File'!A:O,13,0),0)</f>
        <v>0</v>
      </c>
      <c r="J313" s="26">
        <f>IFERROR(+VLOOKUP("LEMIDF"&amp;A313,'Main File'!A:O,14,0),0)</f>
        <v>0</v>
      </c>
      <c r="K313" s="26">
        <f>IFERROR(+VLOOKUP("LEMIDF"&amp;A313,'Main File'!A:O,15,0),0)</f>
        <v>0</v>
      </c>
    </row>
    <row r="314" spans="1:11" x14ac:dyDescent="0.25">
      <c r="A314" s="9">
        <f t="shared" si="4"/>
        <v>43501</v>
      </c>
      <c r="B314" s="26">
        <f>IFERROR(+VLOOKUP("LEMIDF"&amp;A314,'Main File'!A:O,6,0),0)</f>
        <v>0</v>
      </c>
      <c r="C314" s="26">
        <f>IFERROR(+VLOOKUP("LEMIDF"&amp;A314,'Main File'!A:O,7,0),0)</f>
        <v>0</v>
      </c>
      <c r="D314" s="26">
        <f>IFERROR(+VLOOKUP("LEMIDF"&amp;A314,'Main File'!A:O,8,0),0)</f>
        <v>0</v>
      </c>
      <c r="E314" s="26">
        <f>IFERROR(+VLOOKUP("LEMIDF"&amp;A314,'Main File'!A:O,9,0),0)</f>
        <v>0</v>
      </c>
      <c r="F314" s="26">
        <f>IFERROR(+VLOOKUP("LEMIDF"&amp;A314,'Main File'!A:O,10,0),0)</f>
        <v>0</v>
      </c>
      <c r="G314" s="26">
        <f>IFERROR(+VLOOKUP("LEMIDF"&amp;A314,'Main File'!A:O,11,0),0)</f>
        <v>0</v>
      </c>
      <c r="H314" s="26">
        <f>IFERROR(+VLOOKUP("LEMIDF"&amp;A314,'Main File'!A:O,12,0),0)</f>
        <v>0</v>
      </c>
      <c r="I314" s="26">
        <f>IFERROR(+VLOOKUP("LEMIDF"&amp;A314,'Main File'!A:O,13,0),0)</f>
        <v>0</v>
      </c>
      <c r="J314" s="26">
        <f>IFERROR(+VLOOKUP("LEMIDF"&amp;A314,'Main File'!A:O,14,0),0)</f>
        <v>0</v>
      </c>
      <c r="K314" s="26">
        <f>IFERROR(+VLOOKUP("LEMIDF"&amp;A314,'Main File'!A:O,15,0),0)</f>
        <v>0</v>
      </c>
    </row>
    <row r="315" spans="1:11" x14ac:dyDescent="0.25">
      <c r="A315" s="9">
        <f t="shared" si="4"/>
        <v>43502</v>
      </c>
      <c r="B315" s="26">
        <f>IFERROR(+VLOOKUP("LEMIDF"&amp;A315,'Main File'!A:O,6,0),0)</f>
        <v>0</v>
      </c>
      <c r="C315" s="26">
        <f>IFERROR(+VLOOKUP("LEMIDF"&amp;A315,'Main File'!A:O,7,0),0)</f>
        <v>0</v>
      </c>
      <c r="D315" s="26">
        <f>IFERROR(+VLOOKUP("LEMIDF"&amp;A315,'Main File'!A:O,8,0),0)</f>
        <v>0</v>
      </c>
      <c r="E315" s="26">
        <f>IFERROR(+VLOOKUP("LEMIDF"&amp;A315,'Main File'!A:O,9,0),0)</f>
        <v>0</v>
      </c>
      <c r="F315" s="26">
        <f>IFERROR(+VLOOKUP("LEMIDF"&amp;A315,'Main File'!A:O,10,0),0)</f>
        <v>0</v>
      </c>
      <c r="G315" s="26">
        <f>IFERROR(+VLOOKUP("LEMIDF"&amp;A315,'Main File'!A:O,11,0),0)</f>
        <v>0</v>
      </c>
      <c r="H315" s="26">
        <f>IFERROR(+VLOOKUP("LEMIDF"&amp;A315,'Main File'!A:O,12,0),0)</f>
        <v>0</v>
      </c>
      <c r="I315" s="26">
        <f>IFERROR(+VLOOKUP("LEMIDF"&amp;A315,'Main File'!A:O,13,0),0)</f>
        <v>0</v>
      </c>
      <c r="J315" s="26">
        <f>IFERROR(+VLOOKUP("LEMIDF"&amp;A315,'Main File'!A:O,14,0),0)</f>
        <v>0</v>
      </c>
      <c r="K315" s="26">
        <f>IFERROR(+VLOOKUP("LEMIDF"&amp;A315,'Main File'!A:O,15,0),0)</f>
        <v>0</v>
      </c>
    </row>
    <row r="316" spans="1:11" x14ac:dyDescent="0.25">
      <c r="A316" s="9">
        <f t="shared" si="4"/>
        <v>43503</v>
      </c>
      <c r="B316" s="26">
        <f>IFERROR(+VLOOKUP("LEMIDF"&amp;A316,'Main File'!A:O,6,0),0)</f>
        <v>0</v>
      </c>
      <c r="C316" s="26">
        <f>IFERROR(+VLOOKUP("LEMIDF"&amp;A316,'Main File'!A:O,7,0),0)</f>
        <v>0</v>
      </c>
      <c r="D316" s="26">
        <f>IFERROR(+VLOOKUP("LEMIDF"&amp;A316,'Main File'!A:O,8,0),0)</f>
        <v>0</v>
      </c>
      <c r="E316" s="26">
        <f>IFERROR(+VLOOKUP("LEMIDF"&amp;A316,'Main File'!A:O,9,0),0)</f>
        <v>0</v>
      </c>
      <c r="F316" s="26">
        <f>IFERROR(+VLOOKUP("LEMIDF"&amp;A316,'Main File'!A:O,10,0),0)</f>
        <v>0</v>
      </c>
      <c r="G316" s="26">
        <f>IFERROR(+VLOOKUP("LEMIDF"&amp;A316,'Main File'!A:O,11,0),0)</f>
        <v>0</v>
      </c>
      <c r="H316" s="26">
        <f>IFERROR(+VLOOKUP("LEMIDF"&amp;A316,'Main File'!A:O,12,0),0)</f>
        <v>0</v>
      </c>
      <c r="I316" s="26">
        <f>IFERROR(+VLOOKUP("LEMIDF"&amp;A316,'Main File'!A:O,13,0),0)</f>
        <v>0</v>
      </c>
      <c r="J316" s="26">
        <f>IFERROR(+VLOOKUP("LEMIDF"&amp;A316,'Main File'!A:O,14,0),0)</f>
        <v>0</v>
      </c>
      <c r="K316" s="26">
        <f>IFERROR(+VLOOKUP("LEMIDF"&amp;A316,'Main File'!A:O,15,0),0)</f>
        <v>0</v>
      </c>
    </row>
    <row r="317" spans="1:11" x14ac:dyDescent="0.25">
      <c r="A317" s="9">
        <f t="shared" si="4"/>
        <v>43504</v>
      </c>
      <c r="B317" s="26">
        <f>IFERROR(+VLOOKUP("LEMIDF"&amp;A317,'Main File'!A:O,6,0),0)</f>
        <v>0</v>
      </c>
      <c r="C317" s="26">
        <f>IFERROR(+VLOOKUP("LEMIDF"&amp;A317,'Main File'!A:O,7,0),0)</f>
        <v>0</v>
      </c>
      <c r="D317" s="26">
        <f>IFERROR(+VLOOKUP("LEMIDF"&amp;A317,'Main File'!A:O,8,0),0)</f>
        <v>0</v>
      </c>
      <c r="E317" s="26">
        <f>IFERROR(+VLOOKUP("LEMIDF"&amp;A317,'Main File'!A:O,9,0),0)</f>
        <v>0</v>
      </c>
      <c r="F317" s="26">
        <f>IFERROR(+VLOOKUP("LEMIDF"&amp;A317,'Main File'!A:O,10,0),0)</f>
        <v>0</v>
      </c>
      <c r="G317" s="26">
        <f>IFERROR(+VLOOKUP("LEMIDF"&amp;A317,'Main File'!A:O,11,0),0)</f>
        <v>0</v>
      </c>
      <c r="H317" s="26">
        <f>IFERROR(+VLOOKUP("LEMIDF"&amp;A317,'Main File'!A:O,12,0),0)</f>
        <v>0</v>
      </c>
      <c r="I317" s="26">
        <f>IFERROR(+VLOOKUP("LEMIDF"&amp;A317,'Main File'!A:O,13,0),0)</f>
        <v>0</v>
      </c>
      <c r="J317" s="26">
        <f>IFERROR(+VLOOKUP("LEMIDF"&amp;A317,'Main File'!A:O,14,0),0)</f>
        <v>0</v>
      </c>
      <c r="K317" s="26">
        <f>IFERROR(+VLOOKUP("LEMIDF"&amp;A317,'Main File'!A:O,15,0),0)</f>
        <v>0</v>
      </c>
    </row>
    <row r="318" spans="1:11" x14ac:dyDescent="0.25">
      <c r="A318" s="9">
        <f t="shared" si="4"/>
        <v>43505</v>
      </c>
      <c r="B318" s="26">
        <f>IFERROR(+VLOOKUP("LEMIDF"&amp;A318,'Main File'!A:O,6,0),0)</f>
        <v>0</v>
      </c>
      <c r="C318" s="26">
        <f>IFERROR(+VLOOKUP("LEMIDF"&amp;A318,'Main File'!A:O,7,0),0)</f>
        <v>0</v>
      </c>
      <c r="D318" s="26">
        <f>IFERROR(+VLOOKUP("LEMIDF"&amp;A318,'Main File'!A:O,8,0),0)</f>
        <v>0</v>
      </c>
      <c r="E318" s="26">
        <f>IFERROR(+VLOOKUP("LEMIDF"&amp;A318,'Main File'!A:O,9,0),0)</f>
        <v>0</v>
      </c>
      <c r="F318" s="26">
        <f>IFERROR(+VLOOKUP("LEMIDF"&amp;A318,'Main File'!A:O,10,0),0)</f>
        <v>0</v>
      </c>
      <c r="G318" s="26">
        <f>IFERROR(+VLOOKUP("LEMIDF"&amp;A318,'Main File'!A:O,11,0),0)</f>
        <v>0</v>
      </c>
      <c r="H318" s="26">
        <f>IFERROR(+VLOOKUP("LEMIDF"&amp;A318,'Main File'!A:O,12,0),0)</f>
        <v>0</v>
      </c>
      <c r="I318" s="26">
        <f>IFERROR(+VLOOKUP("LEMIDF"&amp;A318,'Main File'!A:O,13,0),0)</f>
        <v>0</v>
      </c>
      <c r="J318" s="26">
        <f>IFERROR(+VLOOKUP("LEMIDF"&amp;A318,'Main File'!A:O,14,0),0)</f>
        <v>0</v>
      </c>
      <c r="K318" s="26">
        <f>IFERROR(+VLOOKUP("LEMIDF"&amp;A318,'Main File'!A:O,15,0),0)</f>
        <v>0</v>
      </c>
    </row>
    <row r="319" spans="1:11" x14ac:dyDescent="0.25">
      <c r="A319" s="9">
        <f t="shared" si="4"/>
        <v>43506</v>
      </c>
      <c r="B319" s="26">
        <f>IFERROR(+VLOOKUP("LEMIDF"&amp;A319,'Main File'!A:O,6,0),0)</f>
        <v>0</v>
      </c>
      <c r="C319" s="26">
        <f>IFERROR(+VLOOKUP("LEMIDF"&amp;A319,'Main File'!A:O,7,0),0)</f>
        <v>0</v>
      </c>
      <c r="D319" s="26">
        <f>IFERROR(+VLOOKUP("LEMIDF"&amp;A319,'Main File'!A:O,8,0),0)</f>
        <v>0</v>
      </c>
      <c r="E319" s="26">
        <f>IFERROR(+VLOOKUP("LEMIDF"&amp;A319,'Main File'!A:O,9,0),0)</f>
        <v>0</v>
      </c>
      <c r="F319" s="26">
        <f>IFERROR(+VLOOKUP("LEMIDF"&amp;A319,'Main File'!A:O,10,0),0)</f>
        <v>0</v>
      </c>
      <c r="G319" s="26">
        <f>IFERROR(+VLOOKUP("LEMIDF"&amp;A319,'Main File'!A:O,11,0),0)</f>
        <v>0</v>
      </c>
      <c r="H319" s="26">
        <f>IFERROR(+VLOOKUP("LEMIDF"&amp;A319,'Main File'!A:O,12,0),0)</f>
        <v>0</v>
      </c>
      <c r="I319" s="26">
        <f>IFERROR(+VLOOKUP("LEMIDF"&amp;A319,'Main File'!A:O,13,0),0)</f>
        <v>0</v>
      </c>
      <c r="J319" s="26">
        <f>IFERROR(+VLOOKUP("LEMIDF"&amp;A319,'Main File'!A:O,14,0),0)</f>
        <v>0</v>
      </c>
      <c r="K319" s="26">
        <f>IFERROR(+VLOOKUP("LEMIDF"&amp;A319,'Main File'!A:O,15,0),0)</f>
        <v>0</v>
      </c>
    </row>
    <row r="320" spans="1:11" x14ac:dyDescent="0.25">
      <c r="A320" s="9">
        <f t="shared" si="4"/>
        <v>43507</v>
      </c>
      <c r="B320" s="26">
        <f>IFERROR(+VLOOKUP("LEMIDF"&amp;A320,'Main File'!A:O,6,0),0)</f>
        <v>0</v>
      </c>
      <c r="C320" s="26">
        <f>IFERROR(+VLOOKUP("LEMIDF"&amp;A320,'Main File'!A:O,7,0),0)</f>
        <v>0</v>
      </c>
      <c r="D320" s="26">
        <f>IFERROR(+VLOOKUP("LEMIDF"&amp;A320,'Main File'!A:O,8,0),0)</f>
        <v>0</v>
      </c>
      <c r="E320" s="26">
        <f>IFERROR(+VLOOKUP("LEMIDF"&amp;A320,'Main File'!A:O,9,0),0)</f>
        <v>0</v>
      </c>
      <c r="F320" s="26">
        <f>IFERROR(+VLOOKUP("LEMIDF"&amp;A320,'Main File'!A:O,10,0),0)</f>
        <v>0</v>
      </c>
      <c r="G320" s="26">
        <f>IFERROR(+VLOOKUP("LEMIDF"&amp;A320,'Main File'!A:O,11,0),0)</f>
        <v>0</v>
      </c>
      <c r="H320" s="26">
        <f>IFERROR(+VLOOKUP("LEMIDF"&amp;A320,'Main File'!A:O,12,0),0)</f>
        <v>0</v>
      </c>
      <c r="I320" s="26">
        <f>IFERROR(+VLOOKUP("LEMIDF"&amp;A320,'Main File'!A:O,13,0),0)</f>
        <v>0</v>
      </c>
      <c r="J320" s="26">
        <f>IFERROR(+VLOOKUP("LEMIDF"&amp;A320,'Main File'!A:O,14,0),0)</f>
        <v>0</v>
      </c>
      <c r="K320" s="26">
        <f>IFERROR(+VLOOKUP("LEMIDF"&amp;A320,'Main File'!A:O,15,0),0)</f>
        <v>0</v>
      </c>
    </row>
    <row r="321" spans="1:11" x14ac:dyDescent="0.25">
      <c r="A321" s="9">
        <f t="shared" si="4"/>
        <v>43508</v>
      </c>
      <c r="B321" s="26">
        <f>IFERROR(+VLOOKUP("LEMIDF"&amp;A321,'Main File'!A:O,6,0),0)</f>
        <v>0</v>
      </c>
      <c r="C321" s="26">
        <f>IFERROR(+VLOOKUP("LEMIDF"&amp;A321,'Main File'!A:O,7,0),0)</f>
        <v>0</v>
      </c>
      <c r="D321" s="26">
        <f>IFERROR(+VLOOKUP("LEMIDF"&amp;A321,'Main File'!A:O,8,0),0)</f>
        <v>0</v>
      </c>
      <c r="E321" s="26">
        <f>IFERROR(+VLOOKUP("LEMIDF"&amp;A321,'Main File'!A:O,9,0),0)</f>
        <v>0</v>
      </c>
      <c r="F321" s="26">
        <f>IFERROR(+VLOOKUP("LEMIDF"&amp;A321,'Main File'!A:O,10,0),0)</f>
        <v>0</v>
      </c>
      <c r="G321" s="26">
        <f>IFERROR(+VLOOKUP("LEMIDF"&amp;A321,'Main File'!A:O,11,0),0)</f>
        <v>0</v>
      </c>
      <c r="H321" s="26">
        <f>IFERROR(+VLOOKUP("LEMIDF"&amp;A321,'Main File'!A:O,12,0),0)</f>
        <v>0</v>
      </c>
      <c r="I321" s="26">
        <f>IFERROR(+VLOOKUP("LEMIDF"&amp;A321,'Main File'!A:O,13,0),0)</f>
        <v>0</v>
      </c>
      <c r="J321" s="26">
        <f>IFERROR(+VLOOKUP("LEMIDF"&amp;A321,'Main File'!A:O,14,0),0)</f>
        <v>0</v>
      </c>
      <c r="K321" s="26">
        <f>IFERROR(+VLOOKUP("LEMIDF"&amp;A321,'Main File'!A:O,15,0),0)</f>
        <v>0</v>
      </c>
    </row>
    <row r="322" spans="1:11" x14ac:dyDescent="0.25">
      <c r="A322" s="9">
        <f t="shared" si="4"/>
        <v>43509</v>
      </c>
      <c r="B322" s="26">
        <f>IFERROR(+VLOOKUP("LEMIDF"&amp;A322,'Main File'!A:O,6,0),0)</f>
        <v>0</v>
      </c>
      <c r="C322" s="26">
        <f>IFERROR(+VLOOKUP("LEMIDF"&amp;A322,'Main File'!A:O,7,0),0)</f>
        <v>0</v>
      </c>
      <c r="D322" s="26">
        <f>IFERROR(+VLOOKUP("LEMIDF"&amp;A322,'Main File'!A:O,8,0),0)</f>
        <v>0</v>
      </c>
      <c r="E322" s="26">
        <f>IFERROR(+VLOOKUP("LEMIDF"&amp;A322,'Main File'!A:O,9,0),0)</f>
        <v>0</v>
      </c>
      <c r="F322" s="26">
        <f>IFERROR(+VLOOKUP("LEMIDF"&amp;A322,'Main File'!A:O,10,0),0)</f>
        <v>0</v>
      </c>
      <c r="G322" s="26">
        <f>IFERROR(+VLOOKUP("LEMIDF"&amp;A322,'Main File'!A:O,11,0),0)</f>
        <v>0</v>
      </c>
      <c r="H322" s="26">
        <f>IFERROR(+VLOOKUP("LEMIDF"&amp;A322,'Main File'!A:O,12,0),0)</f>
        <v>0</v>
      </c>
      <c r="I322" s="26">
        <f>IFERROR(+VLOOKUP("LEMIDF"&amp;A322,'Main File'!A:O,13,0),0)</f>
        <v>0</v>
      </c>
      <c r="J322" s="26">
        <f>IFERROR(+VLOOKUP("LEMIDF"&amp;A322,'Main File'!A:O,14,0),0)</f>
        <v>0</v>
      </c>
      <c r="K322" s="26">
        <f>IFERROR(+VLOOKUP("LEMIDF"&amp;A322,'Main File'!A:O,15,0),0)</f>
        <v>0</v>
      </c>
    </row>
    <row r="323" spans="1:11" x14ac:dyDescent="0.25">
      <c r="A323" s="9">
        <f t="shared" si="4"/>
        <v>43510</v>
      </c>
      <c r="B323" s="26">
        <f>IFERROR(+VLOOKUP("LEMIDF"&amp;A323,'Main File'!A:O,6,0),0)</f>
        <v>0</v>
      </c>
      <c r="C323" s="26">
        <f>IFERROR(+VLOOKUP("LEMIDF"&amp;A323,'Main File'!A:O,7,0),0)</f>
        <v>0</v>
      </c>
      <c r="D323" s="26">
        <f>IFERROR(+VLOOKUP("LEMIDF"&amp;A323,'Main File'!A:O,8,0),0)</f>
        <v>0</v>
      </c>
      <c r="E323" s="26">
        <f>IFERROR(+VLOOKUP("LEMIDF"&amp;A323,'Main File'!A:O,9,0),0)</f>
        <v>0</v>
      </c>
      <c r="F323" s="26">
        <f>IFERROR(+VLOOKUP("LEMIDF"&amp;A323,'Main File'!A:O,10,0),0)</f>
        <v>0</v>
      </c>
      <c r="G323" s="26">
        <f>IFERROR(+VLOOKUP("LEMIDF"&amp;A323,'Main File'!A:O,11,0),0)</f>
        <v>0</v>
      </c>
      <c r="H323" s="26">
        <f>IFERROR(+VLOOKUP("LEMIDF"&amp;A323,'Main File'!A:O,12,0),0)</f>
        <v>0</v>
      </c>
      <c r="I323" s="26">
        <f>IFERROR(+VLOOKUP("LEMIDF"&amp;A323,'Main File'!A:O,13,0),0)</f>
        <v>0</v>
      </c>
      <c r="J323" s="26">
        <f>IFERROR(+VLOOKUP("LEMIDF"&amp;A323,'Main File'!A:O,14,0),0)</f>
        <v>0</v>
      </c>
      <c r="K323" s="26">
        <f>IFERROR(+VLOOKUP("LEMIDF"&amp;A323,'Main File'!A:O,15,0),0)</f>
        <v>0</v>
      </c>
    </row>
    <row r="324" spans="1:11" x14ac:dyDescent="0.25">
      <c r="A324" s="9">
        <f t="shared" si="4"/>
        <v>43511</v>
      </c>
      <c r="B324" s="26">
        <f>IFERROR(+VLOOKUP("LEMIDF"&amp;A324,'Main File'!A:O,6,0),0)</f>
        <v>0</v>
      </c>
      <c r="C324" s="26">
        <f>IFERROR(+VLOOKUP("LEMIDF"&amp;A324,'Main File'!A:O,7,0),0)</f>
        <v>0</v>
      </c>
      <c r="D324" s="26">
        <f>IFERROR(+VLOOKUP("LEMIDF"&amp;A324,'Main File'!A:O,8,0),0)</f>
        <v>0</v>
      </c>
      <c r="E324" s="26">
        <f>IFERROR(+VLOOKUP("LEMIDF"&amp;A324,'Main File'!A:O,9,0),0)</f>
        <v>0</v>
      </c>
      <c r="F324" s="26">
        <f>IFERROR(+VLOOKUP("LEMIDF"&amp;A324,'Main File'!A:O,10,0),0)</f>
        <v>0</v>
      </c>
      <c r="G324" s="26">
        <f>IFERROR(+VLOOKUP("LEMIDF"&amp;A324,'Main File'!A:O,11,0),0)</f>
        <v>0</v>
      </c>
      <c r="H324" s="26">
        <f>IFERROR(+VLOOKUP("LEMIDF"&amp;A324,'Main File'!A:O,12,0),0)</f>
        <v>0</v>
      </c>
      <c r="I324" s="26">
        <f>IFERROR(+VLOOKUP("LEMIDF"&amp;A324,'Main File'!A:O,13,0),0)</f>
        <v>0</v>
      </c>
      <c r="J324" s="26">
        <f>IFERROR(+VLOOKUP("LEMIDF"&amp;A324,'Main File'!A:O,14,0),0)</f>
        <v>0</v>
      </c>
      <c r="K324" s="26">
        <f>IFERROR(+VLOOKUP("LEMIDF"&amp;A324,'Main File'!A:O,15,0),0)</f>
        <v>0</v>
      </c>
    </row>
    <row r="325" spans="1:11" x14ac:dyDescent="0.25">
      <c r="A325" s="9">
        <f t="shared" si="4"/>
        <v>43512</v>
      </c>
      <c r="B325" s="26">
        <f>IFERROR(+VLOOKUP("LEMIDF"&amp;A325,'Main File'!A:O,6,0),0)</f>
        <v>0</v>
      </c>
      <c r="C325" s="26">
        <f>IFERROR(+VLOOKUP("LEMIDF"&amp;A325,'Main File'!A:O,7,0),0)</f>
        <v>0</v>
      </c>
      <c r="D325" s="26">
        <f>IFERROR(+VLOOKUP("LEMIDF"&amp;A325,'Main File'!A:O,8,0),0)</f>
        <v>0</v>
      </c>
      <c r="E325" s="26">
        <f>IFERROR(+VLOOKUP("LEMIDF"&amp;A325,'Main File'!A:O,9,0),0)</f>
        <v>0</v>
      </c>
      <c r="F325" s="26">
        <f>IFERROR(+VLOOKUP("LEMIDF"&amp;A325,'Main File'!A:O,10,0),0)</f>
        <v>0</v>
      </c>
      <c r="G325" s="26">
        <f>IFERROR(+VLOOKUP("LEMIDF"&amp;A325,'Main File'!A:O,11,0),0)</f>
        <v>0</v>
      </c>
      <c r="H325" s="26">
        <f>IFERROR(+VLOOKUP("LEMIDF"&amp;A325,'Main File'!A:O,12,0),0)</f>
        <v>0</v>
      </c>
      <c r="I325" s="26">
        <f>IFERROR(+VLOOKUP("LEMIDF"&amp;A325,'Main File'!A:O,13,0),0)</f>
        <v>0</v>
      </c>
      <c r="J325" s="26">
        <f>IFERROR(+VLOOKUP("LEMIDF"&amp;A325,'Main File'!A:O,14,0),0)</f>
        <v>0</v>
      </c>
      <c r="K325" s="26">
        <f>IFERROR(+VLOOKUP("LEMIDF"&amp;A325,'Main File'!A:O,15,0),0)</f>
        <v>0</v>
      </c>
    </row>
    <row r="326" spans="1:11" x14ac:dyDescent="0.25">
      <c r="A326" s="9">
        <f t="shared" si="4"/>
        <v>43513</v>
      </c>
      <c r="B326" s="26">
        <f>IFERROR(+VLOOKUP("LEMIDF"&amp;A326,'Main File'!A:O,6,0),0)</f>
        <v>0</v>
      </c>
      <c r="C326" s="26">
        <f>IFERROR(+VLOOKUP("LEMIDF"&amp;A326,'Main File'!A:O,7,0),0)</f>
        <v>0</v>
      </c>
      <c r="D326" s="26">
        <f>IFERROR(+VLOOKUP("LEMIDF"&amp;A326,'Main File'!A:O,8,0),0)</f>
        <v>0</v>
      </c>
      <c r="E326" s="26">
        <f>IFERROR(+VLOOKUP("LEMIDF"&amp;A326,'Main File'!A:O,9,0),0)</f>
        <v>0</v>
      </c>
      <c r="F326" s="26">
        <f>IFERROR(+VLOOKUP("LEMIDF"&amp;A326,'Main File'!A:O,10,0),0)</f>
        <v>0</v>
      </c>
      <c r="G326" s="26">
        <f>IFERROR(+VLOOKUP("LEMIDF"&amp;A326,'Main File'!A:O,11,0),0)</f>
        <v>0</v>
      </c>
      <c r="H326" s="26">
        <f>IFERROR(+VLOOKUP("LEMIDF"&amp;A326,'Main File'!A:O,12,0),0)</f>
        <v>0</v>
      </c>
      <c r="I326" s="26">
        <f>IFERROR(+VLOOKUP("LEMIDF"&amp;A326,'Main File'!A:O,13,0),0)</f>
        <v>0</v>
      </c>
      <c r="J326" s="26">
        <f>IFERROR(+VLOOKUP("LEMIDF"&amp;A326,'Main File'!A:O,14,0),0)</f>
        <v>0</v>
      </c>
      <c r="K326" s="26">
        <f>IFERROR(+VLOOKUP("LEMIDF"&amp;A326,'Main File'!A:O,15,0),0)</f>
        <v>0</v>
      </c>
    </row>
    <row r="327" spans="1:11" x14ac:dyDescent="0.25">
      <c r="A327" s="9">
        <f t="shared" ref="A327:A368" si="5">+A326+1</f>
        <v>43514</v>
      </c>
      <c r="B327" s="26">
        <f>IFERROR(+VLOOKUP("LEMIDF"&amp;A327,'Main File'!A:O,6,0),0)</f>
        <v>0</v>
      </c>
      <c r="C327" s="26">
        <f>IFERROR(+VLOOKUP("LEMIDF"&amp;A327,'Main File'!A:O,7,0),0)</f>
        <v>0</v>
      </c>
      <c r="D327" s="26">
        <f>IFERROR(+VLOOKUP("LEMIDF"&amp;A327,'Main File'!A:O,8,0),0)</f>
        <v>0</v>
      </c>
      <c r="E327" s="26">
        <f>IFERROR(+VLOOKUP("LEMIDF"&amp;A327,'Main File'!A:O,9,0),0)</f>
        <v>0</v>
      </c>
      <c r="F327" s="26">
        <f>IFERROR(+VLOOKUP("LEMIDF"&amp;A327,'Main File'!A:O,10,0),0)</f>
        <v>0</v>
      </c>
      <c r="G327" s="26">
        <f>IFERROR(+VLOOKUP("LEMIDF"&amp;A327,'Main File'!A:O,11,0),0)</f>
        <v>0</v>
      </c>
      <c r="H327" s="26">
        <f>IFERROR(+VLOOKUP("LEMIDF"&amp;A327,'Main File'!A:O,12,0),0)</f>
        <v>0</v>
      </c>
      <c r="I327" s="26">
        <f>IFERROR(+VLOOKUP("LEMIDF"&amp;A327,'Main File'!A:O,13,0),0)</f>
        <v>0</v>
      </c>
      <c r="J327" s="26">
        <f>IFERROR(+VLOOKUP("LEMIDF"&amp;A327,'Main File'!A:O,14,0),0)</f>
        <v>0</v>
      </c>
      <c r="K327" s="26">
        <f>IFERROR(+VLOOKUP("LEMIDF"&amp;A327,'Main File'!A:O,15,0),0)</f>
        <v>0</v>
      </c>
    </row>
    <row r="328" spans="1:11" x14ac:dyDescent="0.25">
      <c r="A328" s="9">
        <f t="shared" si="5"/>
        <v>43515</v>
      </c>
      <c r="B328" s="26">
        <f>IFERROR(+VLOOKUP("LEMIDF"&amp;A328,'Main File'!A:O,6,0),0)</f>
        <v>0</v>
      </c>
      <c r="C328" s="26">
        <f>IFERROR(+VLOOKUP("LEMIDF"&amp;A328,'Main File'!A:O,7,0),0)</f>
        <v>0</v>
      </c>
      <c r="D328" s="26">
        <f>IFERROR(+VLOOKUP("LEMIDF"&amp;A328,'Main File'!A:O,8,0),0)</f>
        <v>0</v>
      </c>
      <c r="E328" s="26">
        <f>IFERROR(+VLOOKUP("LEMIDF"&amp;A328,'Main File'!A:O,9,0),0)</f>
        <v>0</v>
      </c>
      <c r="F328" s="26">
        <f>IFERROR(+VLOOKUP("LEMIDF"&amp;A328,'Main File'!A:O,10,0),0)</f>
        <v>0</v>
      </c>
      <c r="G328" s="26">
        <f>IFERROR(+VLOOKUP("LEMIDF"&amp;A328,'Main File'!A:O,11,0),0)</f>
        <v>0</v>
      </c>
      <c r="H328" s="26">
        <f>IFERROR(+VLOOKUP("LEMIDF"&amp;A328,'Main File'!A:O,12,0),0)</f>
        <v>0</v>
      </c>
      <c r="I328" s="26">
        <f>IFERROR(+VLOOKUP("LEMIDF"&amp;A328,'Main File'!A:O,13,0),0)</f>
        <v>0</v>
      </c>
      <c r="J328" s="26">
        <f>IFERROR(+VLOOKUP("LEMIDF"&amp;A328,'Main File'!A:O,14,0),0)</f>
        <v>0</v>
      </c>
      <c r="K328" s="26">
        <f>IFERROR(+VLOOKUP("LEMIDF"&amp;A328,'Main File'!A:O,15,0),0)</f>
        <v>0</v>
      </c>
    </row>
    <row r="329" spans="1:11" x14ac:dyDescent="0.25">
      <c r="A329" s="9">
        <f t="shared" si="5"/>
        <v>43516</v>
      </c>
      <c r="B329" s="26">
        <f>IFERROR(+VLOOKUP("LEMIDF"&amp;A329,'Main File'!A:O,6,0),0)</f>
        <v>0</v>
      </c>
      <c r="C329" s="26">
        <f>IFERROR(+VLOOKUP("LEMIDF"&amp;A329,'Main File'!A:O,7,0),0)</f>
        <v>0</v>
      </c>
      <c r="D329" s="26">
        <f>IFERROR(+VLOOKUP("LEMIDF"&amp;A329,'Main File'!A:O,8,0),0)</f>
        <v>0</v>
      </c>
      <c r="E329" s="26">
        <f>IFERROR(+VLOOKUP("LEMIDF"&amp;A329,'Main File'!A:O,9,0),0)</f>
        <v>0</v>
      </c>
      <c r="F329" s="26">
        <f>IFERROR(+VLOOKUP("LEMIDF"&amp;A329,'Main File'!A:O,10,0),0)</f>
        <v>0</v>
      </c>
      <c r="G329" s="26">
        <f>IFERROR(+VLOOKUP("LEMIDF"&amp;A329,'Main File'!A:O,11,0),0)</f>
        <v>0</v>
      </c>
      <c r="H329" s="26">
        <f>IFERROR(+VLOOKUP("LEMIDF"&amp;A329,'Main File'!A:O,12,0),0)</f>
        <v>0</v>
      </c>
      <c r="I329" s="26">
        <f>IFERROR(+VLOOKUP("LEMIDF"&amp;A329,'Main File'!A:O,13,0),0)</f>
        <v>0</v>
      </c>
      <c r="J329" s="26">
        <f>IFERROR(+VLOOKUP("LEMIDF"&amp;A329,'Main File'!A:O,14,0),0)</f>
        <v>0</v>
      </c>
      <c r="K329" s="26">
        <f>IFERROR(+VLOOKUP("LEMIDF"&amp;A329,'Main File'!A:O,15,0),0)</f>
        <v>0</v>
      </c>
    </row>
    <row r="330" spans="1:11" x14ac:dyDescent="0.25">
      <c r="A330" s="9">
        <f t="shared" si="5"/>
        <v>43517</v>
      </c>
      <c r="B330" s="26">
        <f>IFERROR(+VLOOKUP("LEMIDF"&amp;A330,'Main File'!A:O,6,0),0)</f>
        <v>0</v>
      </c>
      <c r="C330" s="26">
        <f>IFERROR(+VLOOKUP("LEMIDF"&amp;A330,'Main File'!A:O,7,0),0)</f>
        <v>0</v>
      </c>
      <c r="D330" s="26">
        <f>IFERROR(+VLOOKUP("LEMIDF"&amp;A330,'Main File'!A:O,8,0),0)</f>
        <v>0</v>
      </c>
      <c r="E330" s="26">
        <f>IFERROR(+VLOOKUP("LEMIDF"&amp;A330,'Main File'!A:O,9,0),0)</f>
        <v>0</v>
      </c>
      <c r="F330" s="26">
        <f>IFERROR(+VLOOKUP("LEMIDF"&amp;A330,'Main File'!A:O,10,0),0)</f>
        <v>0</v>
      </c>
      <c r="G330" s="26">
        <f>IFERROR(+VLOOKUP("LEMIDF"&amp;A330,'Main File'!A:O,11,0),0)</f>
        <v>0</v>
      </c>
      <c r="H330" s="26">
        <f>IFERROR(+VLOOKUP("LEMIDF"&amp;A330,'Main File'!A:O,12,0),0)</f>
        <v>0</v>
      </c>
      <c r="I330" s="26">
        <f>IFERROR(+VLOOKUP("LEMIDF"&amp;A330,'Main File'!A:O,13,0),0)</f>
        <v>0</v>
      </c>
      <c r="J330" s="26">
        <f>IFERROR(+VLOOKUP("LEMIDF"&amp;A330,'Main File'!A:O,14,0),0)</f>
        <v>0</v>
      </c>
      <c r="K330" s="26">
        <f>IFERROR(+VLOOKUP("LEMIDF"&amp;A330,'Main File'!A:O,15,0),0)</f>
        <v>0</v>
      </c>
    </row>
    <row r="331" spans="1:11" x14ac:dyDescent="0.25">
      <c r="A331" s="9">
        <f t="shared" si="5"/>
        <v>43518</v>
      </c>
      <c r="B331" s="26">
        <f>IFERROR(+VLOOKUP("LEMIDF"&amp;A331,'Main File'!A:O,6,0),0)</f>
        <v>0</v>
      </c>
      <c r="C331" s="26">
        <f>IFERROR(+VLOOKUP("LEMIDF"&amp;A331,'Main File'!A:O,7,0),0)</f>
        <v>0</v>
      </c>
      <c r="D331" s="26">
        <f>IFERROR(+VLOOKUP("LEMIDF"&amp;A331,'Main File'!A:O,8,0),0)</f>
        <v>0</v>
      </c>
      <c r="E331" s="26">
        <f>IFERROR(+VLOOKUP("LEMIDF"&amp;A331,'Main File'!A:O,9,0),0)</f>
        <v>0</v>
      </c>
      <c r="F331" s="26">
        <f>IFERROR(+VLOOKUP("LEMIDF"&amp;A331,'Main File'!A:O,10,0),0)</f>
        <v>0</v>
      </c>
      <c r="G331" s="26">
        <f>IFERROR(+VLOOKUP("LEMIDF"&amp;A331,'Main File'!A:O,11,0),0)</f>
        <v>0</v>
      </c>
      <c r="H331" s="26">
        <f>IFERROR(+VLOOKUP("LEMIDF"&amp;A331,'Main File'!A:O,12,0),0)</f>
        <v>0</v>
      </c>
      <c r="I331" s="26">
        <f>IFERROR(+VLOOKUP("LEMIDF"&amp;A331,'Main File'!A:O,13,0),0)</f>
        <v>0</v>
      </c>
      <c r="J331" s="26">
        <f>IFERROR(+VLOOKUP("LEMIDF"&amp;A331,'Main File'!A:O,14,0),0)</f>
        <v>0</v>
      </c>
      <c r="K331" s="26">
        <f>IFERROR(+VLOOKUP("LEMIDF"&amp;A331,'Main File'!A:O,15,0),0)</f>
        <v>0</v>
      </c>
    </row>
    <row r="332" spans="1:11" x14ac:dyDescent="0.25">
      <c r="A332" s="9">
        <f t="shared" si="5"/>
        <v>43519</v>
      </c>
      <c r="B332" s="26">
        <f>IFERROR(+VLOOKUP("LEMIDF"&amp;A332,'Main File'!A:O,6,0),0)</f>
        <v>0</v>
      </c>
      <c r="C332" s="26">
        <f>IFERROR(+VLOOKUP("LEMIDF"&amp;A332,'Main File'!A:O,7,0),0)</f>
        <v>0</v>
      </c>
      <c r="D332" s="26">
        <f>IFERROR(+VLOOKUP("LEMIDF"&amp;A332,'Main File'!A:O,8,0),0)</f>
        <v>0</v>
      </c>
      <c r="E332" s="26">
        <f>IFERROR(+VLOOKUP("LEMIDF"&amp;A332,'Main File'!A:O,9,0),0)</f>
        <v>0</v>
      </c>
      <c r="F332" s="26">
        <f>IFERROR(+VLOOKUP("LEMIDF"&amp;A332,'Main File'!A:O,10,0),0)</f>
        <v>0</v>
      </c>
      <c r="G332" s="26">
        <f>IFERROR(+VLOOKUP("LEMIDF"&amp;A332,'Main File'!A:O,11,0),0)</f>
        <v>0</v>
      </c>
      <c r="H332" s="26">
        <f>IFERROR(+VLOOKUP("LEMIDF"&amp;A332,'Main File'!A:O,12,0),0)</f>
        <v>0</v>
      </c>
      <c r="I332" s="26">
        <f>IFERROR(+VLOOKUP("LEMIDF"&amp;A332,'Main File'!A:O,13,0),0)</f>
        <v>0</v>
      </c>
      <c r="J332" s="26">
        <f>IFERROR(+VLOOKUP("LEMIDF"&amp;A332,'Main File'!A:O,14,0),0)</f>
        <v>0</v>
      </c>
      <c r="K332" s="26">
        <f>IFERROR(+VLOOKUP("LEMIDF"&amp;A332,'Main File'!A:O,15,0),0)</f>
        <v>0</v>
      </c>
    </row>
    <row r="333" spans="1:11" x14ac:dyDescent="0.25">
      <c r="A333" s="9">
        <f t="shared" si="5"/>
        <v>43520</v>
      </c>
      <c r="B333" s="26">
        <f>IFERROR(+VLOOKUP("LEMIDF"&amp;A333,'Main File'!A:O,6,0),0)</f>
        <v>0</v>
      </c>
      <c r="C333" s="26">
        <f>IFERROR(+VLOOKUP("LEMIDF"&amp;A333,'Main File'!A:O,7,0),0)</f>
        <v>0</v>
      </c>
      <c r="D333" s="26">
        <f>IFERROR(+VLOOKUP("LEMIDF"&amp;A333,'Main File'!A:O,8,0),0)</f>
        <v>0</v>
      </c>
      <c r="E333" s="26">
        <f>IFERROR(+VLOOKUP("LEMIDF"&amp;A333,'Main File'!A:O,9,0),0)</f>
        <v>0</v>
      </c>
      <c r="F333" s="26">
        <f>IFERROR(+VLOOKUP("LEMIDF"&amp;A333,'Main File'!A:O,10,0),0)</f>
        <v>0</v>
      </c>
      <c r="G333" s="26">
        <f>IFERROR(+VLOOKUP("LEMIDF"&amp;A333,'Main File'!A:O,11,0),0)</f>
        <v>0</v>
      </c>
      <c r="H333" s="26">
        <f>IFERROR(+VLOOKUP("LEMIDF"&amp;A333,'Main File'!A:O,12,0),0)</f>
        <v>0</v>
      </c>
      <c r="I333" s="26">
        <f>IFERROR(+VLOOKUP("LEMIDF"&amp;A333,'Main File'!A:O,13,0),0)</f>
        <v>0</v>
      </c>
      <c r="J333" s="26">
        <f>IFERROR(+VLOOKUP("LEMIDF"&amp;A333,'Main File'!A:O,14,0),0)</f>
        <v>0</v>
      </c>
      <c r="K333" s="26">
        <f>IFERROR(+VLOOKUP("LEMIDF"&amp;A333,'Main File'!A:O,15,0),0)</f>
        <v>0</v>
      </c>
    </row>
    <row r="334" spans="1:11" x14ac:dyDescent="0.25">
      <c r="A334" s="9">
        <f t="shared" si="5"/>
        <v>43521</v>
      </c>
      <c r="B334" s="26">
        <f>IFERROR(+VLOOKUP("LEMIDF"&amp;A334,'Main File'!A:O,6,0),0)</f>
        <v>0</v>
      </c>
      <c r="C334" s="26">
        <f>IFERROR(+VLOOKUP("LEMIDF"&amp;A334,'Main File'!A:O,7,0),0)</f>
        <v>0</v>
      </c>
      <c r="D334" s="26">
        <f>IFERROR(+VLOOKUP("LEMIDF"&amp;A334,'Main File'!A:O,8,0),0)</f>
        <v>0</v>
      </c>
      <c r="E334" s="26">
        <f>IFERROR(+VLOOKUP("LEMIDF"&amp;A334,'Main File'!A:O,9,0),0)</f>
        <v>0</v>
      </c>
      <c r="F334" s="26">
        <f>IFERROR(+VLOOKUP("LEMIDF"&amp;A334,'Main File'!A:O,10,0),0)</f>
        <v>0</v>
      </c>
      <c r="G334" s="26">
        <f>IFERROR(+VLOOKUP("LEMIDF"&amp;A334,'Main File'!A:O,11,0),0)</f>
        <v>0</v>
      </c>
      <c r="H334" s="26">
        <f>IFERROR(+VLOOKUP("LEMIDF"&amp;A334,'Main File'!A:O,12,0),0)</f>
        <v>0</v>
      </c>
      <c r="I334" s="26">
        <f>IFERROR(+VLOOKUP("LEMIDF"&amp;A334,'Main File'!A:O,13,0),0)</f>
        <v>0</v>
      </c>
      <c r="J334" s="26">
        <f>IFERROR(+VLOOKUP("LEMIDF"&amp;A334,'Main File'!A:O,14,0),0)</f>
        <v>0</v>
      </c>
      <c r="K334" s="26">
        <f>IFERROR(+VLOOKUP("LEMIDF"&amp;A334,'Main File'!A:O,15,0),0)</f>
        <v>0</v>
      </c>
    </row>
    <row r="335" spans="1:11" x14ac:dyDescent="0.25">
      <c r="A335" s="9">
        <f t="shared" si="5"/>
        <v>43522</v>
      </c>
      <c r="B335" s="26">
        <f>IFERROR(+VLOOKUP("LEMIDF"&amp;A335,'Main File'!A:O,6,0),0)</f>
        <v>0</v>
      </c>
      <c r="C335" s="26">
        <f>IFERROR(+VLOOKUP("LEMIDF"&amp;A335,'Main File'!A:O,7,0),0)</f>
        <v>0</v>
      </c>
      <c r="D335" s="26">
        <f>IFERROR(+VLOOKUP("LEMIDF"&amp;A335,'Main File'!A:O,8,0),0)</f>
        <v>0</v>
      </c>
      <c r="E335" s="26">
        <f>IFERROR(+VLOOKUP("LEMIDF"&amp;A335,'Main File'!A:O,9,0),0)</f>
        <v>0</v>
      </c>
      <c r="F335" s="26">
        <f>IFERROR(+VLOOKUP("LEMIDF"&amp;A335,'Main File'!A:O,10,0),0)</f>
        <v>0</v>
      </c>
      <c r="G335" s="26">
        <f>IFERROR(+VLOOKUP("LEMIDF"&amp;A335,'Main File'!A:O,11,0),0)</f>
        <v>0</v>
      </c>
      <c r="H335" s="26">
        <f>IFERROR(+VLOOKUP("LEMIDF"&amp;A335,'Main File'!A:O,12,0),0)</f>
        <v>0</v>
      </c>
      <c r="I335" s="26">
        <f>IFERROR(+VLOOKUP("LEMIDF"&amp;A335,'Main File'!A:O,13,0),0)</f>
        <v>0</v>
      </c>
      <c r="J335" s="26">
        <f>IFERROR(+VLOOKUP("LEMIDF"&amp;A335,'Main File'!A:O,14,0),0)</f>
        <v>0</v>
      </c>
      <c r="K335" s="26">
        <f>IFERROR(+VLOOKUP("LEMIDF"&amp;A335,'Main File'!A:O,15,0),0)</f>
        <v>0</v>
      </c>
    </row>
    <row r="336" spans="1:11" x14ac:dyDescent="0.25">
      <c r="A336" s="9">
        <f t="shared" si="5"/>
        <v>43523</v>
      </c>
      <c r="B336" s="26">
        <f>IFERROR(+VLOOKUP("LEMIDF"&amp;A336,'Main File'!A:O,6,0),0)</f>
        <v>0</v>
      </c>
      <c r="C336" s="26">
        <f>IFERROR(+VLOOKUP("LEMIDF"&amp;A336,'Main File'!A:O,7,0),0)</f>
        <v>0</v>
      </c>
      <c r="D336" s="26">
        <f>IFERROR(+VLOOKUP("LEMIDF"&amp;A336,'Main File'!A:O,8,0),0)</f>
        <v>0</v>
      </c>
      <c r="E336" s="26">
        <f>IFERROR(+VLOOKUP("LEMIDF"&amp;A336,'Main File'!A:O,9,0),0)</f>
        <v>0</v>
      </c>
      <c r="F336" s="26">
        <f>IFERROR(+VLOOKUP("LEMIDF"&amp;A336,'Main File'!A:O,10,0),0)</f>
        <v>0</v>
      </c>
      <c r="G336" s="26">
        <f>IFERROR(+VLOOKUP("LEMIDF"&amp;A336,'Main File'!A:O,11,0),0)</f>
        <v>0</v>
      </c>
      <c r="H336" s="26">
        <f>IFERROR(+VLOOKUP("LEMIDF"&amp;A336,'Main File'!A:O,12,0),0)</f>
        <v>0</v>
      </c>
      <c r="I336" s="26">
        <f>IFERROR(+VLOOKUP("LEMIDF"&amp;A336,'Main File'!A:O,13,0),0)</f>
        <v>0</v>
      </c>
      <c r="J336" s="26">
        <f>IFERROR(+VLOOKUP("LEMIDF"&amp;A336,'Main File'!A:O,14,0),0)</f>
        <v>0</v>
      </c>
      <c r="K336" s="26">
        <f>IFERROR(+VLOOKUP("LEMIDF"&amp;A336,'Main File'!A:O,15,0),0)</f>
        <v>0</v>
      </c>
    </row>
    <row r="337" spans="1:11" x14ac:dyDescent="0.25">
      <c r="A337" s="9">
        <f t="shared" si="5"/>
        <v>43524</v>
      </c>
      <c r="B337" s="26">
        <f>IFERROR(+VLOOKUP("LEMIDF"&amp;A337,'Main File'!A:O,6,0),0)</f>
        <v>0</v>
      </c>
      <c r="C337" s="26">
        <f>IFERROR(+VLOOKUP("LEMIDF"&amp;A337,'Main File'!A:O,7,0),0)</f>
        <v>0</v>
      </c>
      <c r="D337" s="26">
        <f>IFERROR(+VLOOKUP("LEMIDF"&amp;A337,'Main File'!A:O,8,0),0)</f>
        <v>0</v>
      </c>
      <c r="E337" s="26">
        <f>IFERROR(+VLOOKUP("LEMIDF"&amp;A337,'Main File'!A:O,9,0),0)</f>
        <v>0</v>
      </c>
      <c r="F337" s="26">
        <f>IFERROR(+VLOOKUP("LEMIDF"&amp;A337,'Main File'!A:O,10,0),0)</f>
        <v>0</v>
      </c>
      <c r="G337" s="26">
        <f>IFERROR(+VLOOKUP("LEMIDF"&amp;A337,'Main File'!A:O,11,0),0)</f>
        <v>0</v>
      </c>
      <c r="H337" s="26">
        <f>IFERROR(+VLOOKUP("LEMIDF"&amp;A337,'Main File'!A:O,12,0),0)</f>
        <v>0</v>
      </c>
      <c r="I337" s="26">
        <f>IFERROR(+VLOOKUP("LEMIDF"&amp;A337,'Main File'!A:O,13,0),0)</f>
        <v>0</v>
      </c>
      <c r="J337" s="26">
        <f>IFERROR(+VLOOKUP("LEMIDF"&amp;A337,'Main File'!A:O,14,0),0)</f>
        <v>0</v>
      </c>
      <c r="K337" s="26">
        <f>IFERROR(+VLOOKUP("LEMIDF"&amp;A337,'Main File'!A:O,15,0),0)</f>
        <v>0</v>
      </c>
    </row>
    <row r="338" spans="1:11" x14ac:dyDescent="0.25">
      <c r="A338" s="9">
        <f t="shared" si="5"/>
        <v>43525</v>
      </c>
      <c r="B338" s="26">
        <f>IFERROR(+VLOOKUP("LEMIDF"&amp;A338,'Main File'!A:O,6,0),0)</f>
        <v>0</v>
      </c>
      <c r="C338" s="26">
        <f>IFERROR(+VLOOKUP("LEMIDF"&amp;A338,'Main File'!A:O,7,0),0)</f>
        <v>0</v>
      </c>
      <c r="D338" s="26">
        <f>IFERROR(+VLOOKUP("LEMIDF"&amp;A338,'Main File'!A:O,8,0),0)</f>
        <v>0</v>
      </c>
      <c r="E338" s="26">
        <f>IFERROR(+VLOOKUP("LEMIDF"&amp;A338,'Main File'!A:O,9,0),0)</f>
        <v>0</v>
      </c>
      <c r="F338" s="26">
        <f>IFERROR(+VLOOKUP("LEMIDF"&amp;A338,'Main File'!A:O,10,0),0)</f>
        <v>0</v>
      </c>
      <c r="G338" s="26">
        <f>IFERROR(+VLOOKUP("LEMIDF"&amp;A338,'Main File'!A:O,11,0),0)</f>
        <v>0</v>
      </c>
      <c r="H338" s="26">
        <f>IFERROR(+VLOOKUP("LEMIDF"&amp;A338,'Main File'!A:O,12,0),0)</f>
        <v>0</v>
      </c>
      <c r="I338" s="26">
        <f>IFERROR(+VLOOKUP("LEMIDF"&amp;A338,'Main File'!A:O,13,0),0)</f>
        <v>0</v>
      </c>
      <c r="J338" s="26">
        <f>IFERROR(+VLOOKUP("LEMIDF"&amp;A338,'Main File'!A:O,14,0),0)</f>
        <v>0</v>
      </c>
      <c r="K338" s="26">
        <f>IFERROR(+VLOOKUP("LEMIDF"&amp;A338,'Main File'!A:O,15,0),0)</f>
        <v>0</v>
      </c>
    </row>
    <row r="339" spans="1:11" x14ac:dyDescent="0.25">
      <c r="A339" s="9">
        <f t="shared" si="5"/>
        <v>43526</v>
      </c>
      <c r="B339" s="26">
        <f>IFERROR(+VLOOKUP("LEMIDF"&amp;A339,'Main File'!A:O,6,0),0)</f>
        <v>0</v>
      </c>
      <c r="C339" s="26">
        <f>IFERROR(+VLOOKUP("LEMIDF"&amp;A339,'Main File'!A:O,7,0),0)</f>
        <v>0</v>
      </c>
      <c r="D339" s="26">
        <f>IFERROR(+VLOOKUP("LEMIDF"&amp;A339,'Main File'!A:O,8,0),0)</f>
        <v>0</v>
      </c>
      <c r="E339" s="26">
        <f>IFERROR(+VLOOKUP("LEMIDF"&amp;A339,'Main File'!A:O,9,0),0)</f>
        <v>0</v>
      </c>
      <c r="F339" s="26">
        <f>IFERROR(+VLOOKUP("LEMIDF"&amp;A339,'Main File'!A:O,10,0),0)</f>
        <v>0</v>
      </c>
      <c r="G339" s="26">
        <f>IFERROR(+VLOOKUP("LEMIDF"&amp;A339,'Main File'!A:O,11,0),0)</f>
        <v>0</v>
      </c>
      <c r="H339" s="26">
        <f>IFERROR(+VLOOKUP("LEMIDF"&amp;A339,'Main File'!A:O,12,0),0)</f>
        <v>0</v>
      </c>
      <c r="I339" s="26">
        <f>IFERROR(+VLOOKUP("LEMIDF"&amp;A339,'Main File'!A:O,13,0),0)</f>
        <v>0</v>
      </c>
      <c r="J339" s="26">
        <f>IFERROR(+VLOOKUP("LEMIDF"&amp;A339,'Main File'!A:O,14,0),0)</f>
        <v>0</v>
      </c>
      <c r="K339" s="26">
        <f>IFERROR(+VLOOKUP("LEMIDF"&amp;A339,'Main File'!A:O,15,0),0)</f>
        <v>0</v>
      </c>
    </row>
    <row r="340" spans="1:11" x14ac:dyDescent="0.25">
      <c r="A340" s="9">
        <f t="shared" si="5"/>
        <v>43527</v>
      </c>
      <c r="B340" s="26">
        <f>IFERROR(+VLOOKUP("LEMIDF"&amp;A340,'Main File'!A:O,6,0),0)</f>
        <v>0</v>
      </c>
      <c r="C340" s="26">
        <f>IFERROR(+VLOOKUP("LEMIDF"&amp;A340,'Main File'!A:O,7,0),0)</f>
        <v>0</v>
      </c>
      <c r="D340" s="26">
        <f>IFERROR(+VLOOKUP("LEMIDF"&amp;A340,'Main File'!A:O,8,0),0)</f>
        <v>0</v>
      </c>
      <c r="E340" s="26">
        <f>IFERROR(+VLOOKUP("LEMIDF"&amp;A340,'Main File'!A:O,9,0),0)</f>
        <v>0</v>
      </c>
      <c r="F340" s="26">
        <f>IFERROR(+VLOOKUP("LEMIDF"&amp;A340,'Main File'!A:O,10,0),0)</f>
        <v>0</v>
      </c>
      <c r="G340" s="26">
        <f>IFERROR(+VLOOKUP("LEMIDF"&amp;A340,'Main File'!A:O,11,0),0)</f>
        <v>0</v>
      </c>
      <c r="H340" s="26">
        <f>IFERROR(+VLOOKUP("LEMIDF"&amp;A340,'Main File'!A:O,12,0),0)</f>
        <v>0</v>
      </c>
      <c r="I340" s="26">
        <f>IFERROR(+VLOOKUP("LEMIDF"&amp;A340,'Main File'!A:O,13,0),0)</f>
        <v>0</v>
      </c>
      <c r="J340" s="26">
        <f>IFERROR(+VLOOKUP("LEMIDF"&amp;A340,'Main File'!A:O,14,0),0)</f>
        <v>0</v>
      </c>
      <c r="K340" s="26">
        <f>IFERROR(+VLOOKUP("LEMIDF"&amp;A340,'Main File'!A:O,15,0),0)</f>
        <v>0</v>
      </c>
    </row>
    <row r="341" spans="1:11" x14ac:dyDescent="0.25">
      <c r="A341" s="9">
        <f t="shared" si="5"/>
        <v>43528</v>
      </c>
      <c r="B341" s="26">
        <f>IFERROR(+VLOOKUP("LEMIDF"&amp;A341,'Main File'!A:O,6,0),0)</f>
        <v>0</v>
      </c>
      <c r="C341" s="26">
        <f>IFERROR(+VLOOKUP("LEMIDF"&amp;A341,'Main File'!A:O,7,0),0)</f>
        <v>0</v>
      </c>
      <c r="D341" s="26">
        <f>IFERROR(+VLOOKUP("LEMIDF"&amp;A341,'Main File'!A:O,8,0),0)</f>
        <v>0</v>
      </c>
      <c r="E341" s="26">
        <f>IFERROR(+VLOOKUP("LEMIDF"&amp;A341,'Main File'!A:O,9,0),0)</f>
        <v>0</v>
      </c>
      <c r="F341" s="26">
        <f>IFERROR(+VLOOKUP("LEMIDF"&amp;A341,'Main File'!A:O,10,0),0)</f>
        <v>0</v>
      </c>
      <c r="G341" s="26">
        <f>IFERROR(+VLOOKUP("LEMIDF"&amp;A341,'Main File'!A:O,11,0),0)</f>
        <v>0</v>
      </c>
      <c r="H341" s="26">
        <f>IFERROR(+VLOOKUP("LEMIDF"&amp;A341,'Main File'!A:O,12,0),0)</f>
        <v>0</v>
      </c>
      <c r="I341" s="26">
        <f>IFERROR(+VLOOKUP("LEMIDF"&amp;A341,'Main File'!A:O,13,0),0)</f>
        <v>0</v>
      </c>
      <c r="J341" s="26">
        <f>IFERROR(+VLOOKUP("LEMIDF"&amp;A341,'Main File'!A:O,14,0),0)</f>
        <v>0</v>
      </c>
      <c r="K341" s="26">
        <f>IFERROR(+VLOOKUP("LEMIDF"&amp;A341,'Main File'!A:O,15,0),0)</f>
        <v>0</v>
      </c>
    </row>
    <row r="342" spans="1:11" x14ac:dyDescent="0.25">
      <c r="A342" s="9">
        <f t="shared" si="5"/>
        <v>43529</v>
      </c>
      <c r="B342" s="26">
        <f>IFERROR(+VLOOKUP("LEMIDF"&amp;A342,'Main File'!A:O,6,0),0)</f>
        <v>0</v>
      </c>
      <c r="C342" s="26">
        <f>IFERROR(+VLOOKUP("LEMIDF"&amp;A342,'Main File'!A:O,7,0),0)</f>
        <v>0</v>
      </c>
      <c r="D342" s="26">
        <f>IFERROR(+VLOOKUP("LEMIDF"&amp;A342,'Main File'!A:O,8,0),0)</f>
        <v>0</v>
      </c>
      <c r="E342" s="26">
        <f>IFERROR(+VLOOKUP("LEMIDF"&amp;A342,'Main File'!A:O,9,0),0)</f>
        <v>0</v>
      </c>
      <c r="F342" s="26">
        <f>IFERROR(+VLOOKUP("LEMIDF"&amp;A342,'Main File'!A:O,10,0),0)</f>
        <v>0</v>
      </c>
      <c r="G342" s="26">
        <f>IFERROR(+VLOOKUP("LEMIDF"&amp;A342,'Main File'!A:O,11,0),0)</f>
        <v>0</v>
      </c>
      <c r="H342" s="26">
        <f>IFERROR(+VLOOKUP("LEMIDF"&amp;A342,'Main File'!A:O,12,0),0)</f>
        <v>0</v>
      </c>
      <c r="I342" s="26">
        <f>IFERROR(+VLOOKUP("LEMIDF"&amp;A342,'Main File'!A:O,13,0),0)</f>
        <v>0</v>
      </c>
      <c r="J342" s="26">
        <f>IFERROR(+VLOOKUP("LEMIDF"&amp;A342,'Main File'!A:O,14,0),0)</f>
        <v>0</v>
      </c>
      <c r="K342" s="26">
        <f>IFERROR(+VLOOKUP("LEMIDF"&amp;A342,'Main File'!A:O,15,0),0)</f>
        <v>0</v>
      </c>
    </row>
    <row r="343" spans="1:11" x14ac:dyDescent="0.25">
      <c r="A343" s="9">
        <f t="shared" si="5"/>
        <v>43530</v>
      </c>
      <c r="B343" s="26">
        <f>IFERROR(+VLOOKUP("LEMIDF"&amp;A343,'Main File'!A:O,6,0),0)</f>
        <v>0</v>
      </c>
      <c r="C343" s="26">
        <f>IFERROR(+VLOOKUP("LEMIDF"&amp;A343,'Main File'!A:O,7,0),0)</f>
        <v>0</v>
      </c>
      <c r="D343" s="26">
        <f>IFERROR(+VLOOKUP("LEMIDF"&amp;A343,'Main File'!A:O,8,0),0)</f>
        <v>0</v>
      </c>
      <c r="E343" s="26">
        <f>IFERROR(+VLOOKUP("LEMIDF"&amp;A343,'Main File'!A:O,9,0),0)</f>
        <v>0</v>
      </c>
      <c r="F343" s="26">
        <f>IFERROR(+VLOOKUP("LEMIDF"&amp;A343,'Main File'!A:O,10,0),0)</f>
        <v>0</v>
      </c>
      <c r="G343" s="26">
        <f>IFERROR(+VLOOKUP("LEMIDF"&amp;A343,'Main File'!A:O,11,0),0)</f>
        <v>0</v>
      </c>
      <c r="H343" s="26">
        <f>IFERROR(+VLOOKUP("LEMIDF"&amp;A343,'Main File'!A:O,12,0),0)</f>
        <v>0</v>
      </c>
      <c r="I343" s="26">
        <f>IFERROR(+VLOOKUP("LEMIDF"&amp;A343,'Main File'!A:O,13,0),0)</f>
        <v>0</v>
      </c>
      <c r="J343" s="26">
        <f>IFERROR(+VLOOKUP("LEMIDF"&amp;A343,'Main File'!A:O,14,0),0)</f>
        <v>0</v>
      </c>
      <c r="K343" s="26">
        <f>IFERROR(+VLOOKUP("LEMIDF"&amp;A343,'Main File'!A:O,15,0),0)</f>
        <v>0</v>
      </c>
    </row>
    <row r="344" spans="1:11" x14ac:dyDescent="0.25">
      <c r="A344" s="9">
        <f t="shared" si="5"/>
        <v>43531</v>
      </c>
      <c r="B344" s="26">
        <f>IFERROR(+VLOOKUP("LEMIDF"&amp;A344,'Main File'!A:O,6,0),0)</f>
        <v>0</v>
      </c>
      <c r="C344" s="26">
        <f>IFERROR(+VLOOKUP("LEMIDF"&amp;A344,'Main File'!A:O,7,0),0)</f>
        <v>0</v>
      </c>
      <c r="D344" s="26">
        <f>IFERROR(+VLOOKUP("LEMIDF"&amp;A344,'Main File'!A:O,8,0),0)</f>
        <v>0</v>
      </c>
      <c r="E344" s="26">
        <f>IFERROR(+VLOOKUP("LEMIDF"&amp;A344,'Main File'!A:O,9,0),0)</f>
        <v>0</v>
      </c>
      <c r="F344" s="26">
        <f>IFERROR(+VLOOKUP("LEMIDF"&amp;A344,'Main File'!A:O,10,0),0)</f>
        <v>0</v>
      </c>
      <c r="G344" s="26">
        <f>IFERROR(+VLOOKUP("LEMIDF"&amp;A344,'Main File'!A:O,11,0),0)</f>
        <v>0</v>
      </c>
      <c r="H344" s="26">
        <f>IFERROR(+VLOOKUP("LEMIDF"&amp;A344,'Main File'!A:O,12,0),0)</f>
        <v>0</v>
      </c>
      <c r="I344" s="26">
        <f>IFERROR(+VLOOKUP("LEMIDF"&amp;A344,'Main File'!A:O,13,0),0)</f>
        <v>0</v>
      </c>
      <c r="J344" s="26">
        <f>IFERROR(+VLOOKUP("LEMIDF"&amp;A344,'Main File'!A:O,14,0),0)</f>
        <v>0</v>
      </c>
      <c r="K344" s="26">
        <f>IFERROR(+VLOOKUP("LEMIDF"&amp;A344,'Main File'!A:O,15,0),0)</f>
        <v>0</v>
      </c>
    </row>
    <row r="345" spans="1:11" x14ac:dyDescent="0.25">
      <c r="A345" s="9">
        <f t="shared" si="5"/>
        <v>43532</v>
      </c>
      <c r="B345" s="26">
        <f>IFERROR(+VLOOKUP("LEMIDF"&amp;A345,'Main File'!A:O,6,0),0)</f>
        <v>0</v>
      </c>
      <c r="C345" s="26">
        <f>IFERROR(+VLOOKUP("LEMIDF"&amp;A345,'Main File'!A:O,7,0),0)</f>
        <v>0</v>
      </c>
      <c r="D345" s="26">
        <f>IFERROR(+VLOOKUP("LEMIDF"&amp;A345,'Main File'!A:O,8,0),0)</f>
        <v>0</v>
      </c>
      <c r="E345" s="26">
        <f>IFERROR(+VLOOKUP("LEMIDF"&amp;A345,'Main File'!A:O,9,0),0)</f>
        <v>0</v>
      </c>
      <c r="F345" s="26">
        <f>IFERROR(+VLOOKUP("LEMIDF"&amp;A345,'Main File'!A:O,10,0),0)</f>
        <v>0</v>
      </c>
      <c r="G345" s="26">
        <f>IFERROR(+VLOOKUP("LEMIDF"&amp;A345,'Main File'!A:O,11,0),0)</f>
        <v>0</v>
      </c>
      <c r="H345" s="26">
        <f>IFERROR(+VLOOKUP("LEMIDF"&amp;A345,'Main File'!A:O,12,0),0)</f>
        <v>0</v>
      </c>
      <c r="I345" s="26">
        <f>IFERROR(+VLOOKUP("LEMIDF"&amp;A345,'Main File'!A:O,13,0),0)</f>
        <v>0</v>
      </c>
      <c r="J345" s="26">
        <f>IFERROR(+VLOOKUP("LEMIDF"&amp;A345,'Main File'!A:O,14,0),0)</f>
        <v>0</v>
      </c>
      <c r="K345" s="26">
        <f>IFERROR(+VLOOKUP("LEMIDF"&amp;A345,'Main File'!A:O,15,0),0)</f>
        <v>0</v>
      </c>
    </row>
    <row r="346" spans="1:11" x14ac:dyDescent="0.25">
      <c r="A346" s="9">
        <f t="shared" si="5"/>
        <v>43533</v>
      </c>
      <c r="B346" s="26">
        <f>IFERROR(+VLOOKUP("LEMIDF"&amp;A346,'Main File'!A:O,6,0),0)</f>
        <v>0</v>
      </c>
      <c r="C346" s="26">
        <f>IFERROR(+VLOOKUP("LEMIDF"&amp;A346,'Main File'!A:O,7,0),0)</f>
        <v>0</v>
      </c>
      <c r="D346" s="26">
        <f>IFERROR(+VLOOKUP("LEMIDF"&amp;A346,'Main File'!A:O,8,0),0)</f>
        <v>0</v>
      </c>
      <c r="E346" s="26">
        <f>IFERROR(+VLOOKUP("LEMIDF"&amp;A346,'Main File'!A:O,9,0),0)</f>
        <v>0</v>
      </c>
      <c r="F346" s="26">
        <f>IFERROR(+VLOOKUP("LEMIDF"&amp;A346,'Main File'!A:O,10,0),0)</f>
        <v>0</v>
      </c>
      <c r="G346" s="26">
        <f>IFERROR(+VLOOKUP("LEMIDF"&amp;A346,'Main File'!A:O,11,0),0)</f>
        <v>0</v>
      </c>
      <c r="H346" s="26">
        <f>IFERROR(+VLOOKUP("LEMIDF"&amp;A346,'Main File'!A:O,12,0),0)</f>
        <v>0</v>
      </c>
      <c r="I346" s="26">
        <f>IFERROR(+VLOOKUP("LEMIDF"&amp;A346,'Main File'!A:O,13,0),0)</f>
        <v>0</v>
      </c>
      <c r="J346" s="26">
        <f>IFERROR(+VLOOKUP("LEMIDF"&amp;A346,'Main File'!A:O,14,0),0)</f>
        <v>0</v>
      </c>
      <c r="K346" s="26">
        <f>IFERROR(+VLOOKUP("LEMIDF"&amp;A346,'Main File'!A:O,15,0),0)</f>
        <v>0</v>
      </c>
    </row>
    <row r="347" spans="1:11" x14ac:dyDescent="0.25">
      <c r="A347" s="9">
        <f t="shared" si="5"/>
        <v>43534</v>
      </c>
      <c r="B347" s="26">
        <f>IFERROR(+VLOOKUP("LEMIDF"&amp;A347,'Main File'!A:O,6,0),0)</f>
        <v>0</v>
      </c>
      <c r="C347" s="26">
        <f>IFERROR(+VLOOKUP("LEMIDF"&amp;A347,'Main File'!A:O,7,0),0)</f>
        <v>0</v>
      </c>
      <c r="D347" s="26">
        <f>IFERROR(+VLOOKUP("LEMIDF"&amp;A347,'Main File'!A:O,8,0),0)</f>
        <v>0</v>
      </c>
      <c r="E347" s="26">
        <f>IFERROR(+VLOOKUP("LEMIDF"&amp;A347,'Main File'!A:O,9,0),0)</f>
        <v>0</v>
      </c>
      <c r="F347" s="26">
        <f>IFERROR(+VLOOKUP("LEMIDF"&amp;A347,'Main File'!A:O,10,0),0)</f>
        <v>0</v>
      </c>
      <c r="G347" s="26">
        <f>IFERROR(+VLOOKUP("LEMIDF"&amp;A347,'Main File'!A:O,11,0),0)</f>
        <v>0</v>
      </c>
      <c r="H347" s="26">
        <f>IFERROR(+VLOOKUP("LEMIDF"&amp;A347,'Main File'!A:O,12,0),0)</f>
        <v>0</v>
      </c>
      <c r="I347" s="26">
        <f>IFERROR(+VLOOKUP("LEMIDF"&amp;A347,'Main File'!A:O,13,0),0)</f>
        <v>0</v>
      </c>
      <c r="J347" s="26">
        <f>IFERROR(+VLOOKUP("LEMIDF"&amp;A347,'Main File'!A:O,14,0),0)</f>
        <v>0</v>
      </c>
      <c r="K347" s="26">
        <f>IFERROR(+VLOOKUP("LEMIDF"&amp;A347,'Main File'!A:O,15,0),0)</f>
        <v>0</v>
      </c>
    </row>
    <row r="348" spans="1:11" x14ac:dyDescent="0.25">
      <c r="A348" s="9">
        <f t="shared" si="5"/>
        <v>43535</v>
      </c>
      <c r="B348" s="26">
        <f>IFERROR(+VLOOKUP("LEMIDF"&amp;A348,'Main File'!A:O,6,0),0)</f>
        <v>0</v>
      </c>
      <c r="C348" s="26">
        <f>IFERROR(+VLOOKUP("LEMIDF"&amp;A348,'Main File'!A:O,7,0),0)</f>
        <v>0</v>
      </c>
      <c r="D348" s="26">
        <f>IFERROR(+VLOOKUP("LEMIDF"&amp;A348,'Main File'!A:O,8,0),0)</f>
        <v>0</v>
      </c>
      <c r="E348" s="26">
        <f>IFERROR(+VLOOKUP("LEMIDF"&amp;A348,'Main File'!A:O,9,0),0)</f>
        <v>0</v>
      </c>
      <c r="F348" s="26">
        <f>IFERROR(+VLOOKUP("LEMIDF"&amp;A348,'Main File'!A:O,10,0),0)</f>
        <v>0</v>
      </c>
      <c r="G348" s="26">
        <f>IFERROR(+VLOOKUP("LEMIDF"&amp;A348,'Main File'!A:O,11,0),0)</f>
        <v>0</v>
      </c>
      <c r="H348" s="26">
        <f>IFERROR(+VLOOKUP("LEMIDF"&amp;A348,'Main File'!A:O,12,0),0)</f>
        <v>0</v>
      </c>
      <c r="I348" s="26">
        <f>IFERROR(+VLOOKUP("LEMIDF"&amp;A348,'Main File'!A:O,13,0),0)</f>
        <v>0</v>
      </c>
      <c r="J348" s="26">
        <f>IFERROR(+VLOOKUP("LEMIDF"&amp;A348,'Main File'!A:O,14,0),0)</f>
        <v>0</v>
      </c>
      <c r="K348" s="26">
        <f>IFERROR(+VLOOKUP("LEMIDF"&amp;A348,'Main File'!A:O,15,0),0)</f>
        <v>0</v>
      </c>
    </row>
    <row r="349" spans="1:11" x14ac:dyDescent="0.25">
      <c r="A349" s="9">
        <f t="shared" si="5"/>
        <v>43536</v>
      </c>
      <c r="B349" s="26">
        <f>IFERROR(+VLOOKUP("LEMIDF"&amp;A349,'Main File'!A:O,6,0),0)</f>
        <v>0</v>
      </c>
      <c r="C349" s="26">
        <f>IFERROR(+VLOOKUP("LEMIDF"&amp;A349,'Main File'!A:O,7,0),0)</f>
        <v>0</v>
      </c>
      <c r="D349" s="26">
        <f>IFERROR(+VLOOKUP("LEMIDF"&amp;A349,'Main File'!A:O,8,0),0)</f>
        <v>0</v>
      </c>
      <c r="E349" s="26">
        <f>IFERROR(+VLOOKUP("LEMIDF"&amp;A349,'Main File'!A:O,9,0),0)</f>
        <v>0</v>
      </c>
      <c r="F349" s="26">
        <f>IFERROR(+VLOOKUP("LEMIDF"&amp;A349,'Main File'!A:O,10,0),0)</f>
        <v>0</v>
      </c>
      <c r="G349" s="26">
        <f>IFERROR(+VLOOKUP("LEMIDF"&amp;A349,'Main File'!A:O,11,0),0)</f>
        <v>0</v>
      </c>
      <c r="H349" s="26">
        <f>IFERROR(+VLOOKUP("LEMIDF"&amp;A349,'Main File'!A:O,12,0),0)</f>
        <v>0</v>
      </c>
      <c r="I349" s="26">
        <f>IFERROR(+VLOOKUP("LEMIDF"&amp;A349,'Main File'!A:O,13,0),0)</f>
        <v>0</v>
      </c>
      <c r="J349" s="26">
        <f>IFERROR(+VLOOKUP("LEMIDF"&amp;A349,'Main File'!A:O,14,0),0)</f>
        <v>0</v>
      </c>
      <c r="K349" s="26">
        <f>IFERROR(+VLOOKUP("LEMIDF"&amp;A349,'Main File'!A:O,15,0),0)</f>
        <v>0</v>
      </c>
    </row>
    <row r="350" spans="1:11" x14ac:dyDescent="0.25">
      <c r="A350" s="9">
        <f t="shared" si="5"/>
        <v>43537</v>
      </c>
      <c r="B350" s="26">
        <f>IFERROR(+VLOOKUP("LEMIDF"&amp;A350,'Main File'!A:O,6,0),0)</f>
        <v>0</v>
      </c>
      <c r="C350" s="26">
        <f>IFERROR(+VLOOKUP("LEMIDF"&amp;A350,'Main File'!A:O,7,0),0)</f>
        <v>0</v>
      </c>
      <c r="D350" s="26">
        <f>IFERROR(+VLOOKUP("LEMIDF"&amp;A350,'Main File'!A:O,8,0),0)</f>
        <v>0</v>
      </c>
      <c r="E350" s="26">
        <f>IFERROR(+VLOOKUP("LEMIDF"&amp;A350,'Main File'!A:O,9,0),0)</f>
        <v>0</v>
      </c>
      <c r="F350" s="26">
        <f>IFERROR(+VLOOKUP("LEMIDF"&amp;A350,'Main File'!A:O,10,0),0)</f>
        <v>0</v>
      </c>
      <c r="G350" s="26">
        <f>IFERROR(+VLOOKUP("LEMIDF"&amp;A350,'Main File'!A:O,11,0),0)</f>
        <v>0</v>
      </c>
      <c r="H350" s="26">
        <f>IFERROR(+VLOOKUP("LEMIDF"&amp;A350,'Main File'!A:O,12,0),0)</f>
        <v>0</v>
      </c>
      <c r="I350" s="26">
        <f>IFERROR(+VLOOKUP("LEMIDF"&amp;A350,'Main File'!A:O,13,0),0)</f>
        <v>0</v>
      </c>
      <c r="J350" s="26">
        <f>IFERROR(+VLOOKUP("LEMIDF"&amp;A350,'Main File'!A:O,14,0),0)</f>
        <v>0</v>
      </c>
      <c r="K350" s="26">
        <f>IFERROR(+VLOOKUP("LEMIDF"&amp;A350,'Main File'!A:O,15,0),0)</f>
        <v>0</v>
      </c>
    </row>
    <row r="351" spans="1:11" x14ac:dyDescent="0.25">
      <c r="A351" s="9">
        <f t="shared" si="5"/>
        <v>43538</v>
      </c>
      <c r="B351" s="26">
        <f>IFERROR(+VLOOKUP("LEMIDF"&amp;A351,'Main File'!A:O,6,0),0)</f>
        <v>0</v>
      </c>
      <c r="C351" s="26">
        <f>IFERROR(+VLOOKUP("LEMIDF"&amp;A351,'Main File'!A:O,7,0),0)</f>
        <v>0</v>
      </c>
      <c r="D351" s="26">
        <f>IFERROR(+VLOOKUP("LEMIDF"&amp;A351,'Main File'!A:O,8,0),0)</f>
        <v>0</v>
      </c>
      <c r="E351" s="26">
        <f>IFERROR(+VLOOKUP("LEMIDF"&amp;A351,'Main File'!A:O,9,0),0)</f>
        <v>0</v>
      </c>
      <c r="F351" s="26">
        <f>IFERROR(+VLOOKUP("LEMIDF"&amp;A351,'Main File'!A:O,10,0),0)</f>
        <v>0</v>
      </c>
      <c r="G351" s="26">
        <f>IFERROR(+VLOOKUP("LEMIDF"&amp;A351,'Main File'!A:O,11,0),0)</f>
        <v>0</v>
      </c>
      <c r="H351" s="26">
        <f>IFERROR(+VLOOKUP("LEMIDF"&amp;A351,'Main File'!A:O,12,0),0)</f>
        <v>0</v>
      </c>
      <c r="I351" s="26">
        <f>IFERROR(+VLOOKUP("LEMIDF"&amp;A351,'Main File'!A:O,13,0),0)</f>
        <v>0</v>
      </c>
      <c r="J351" s="26">
        <f>IFERROR(+VLOOKUP("LEMIDF"&amp;A351,'Main File'!A:O,14,0),0)</f>
        <v>0</v>
      </c>
      <c r="K351" s="26">
        <f>IFERROR(+VLOOKUP("LEMIDF"&amp;A351,'Main File'!A:O,15,0),0)</f>
        <v>0</v>
      </c>
    </row>
    <row r="352" spans="1:11" x14ac:dyDescent="0.25">
      <c r="A352" s="9">
        <f t="shared" si="5"/>
        <v>43539</v>
      </c>
      <c r="B352" s="26">
        <f>IFERROR(+VLOOKUP("LEMIDF"&amp;A352,'Main File'!A:O,6,0),0)</f>
        <v>0</v>
      </c>
      <c r="C352" s="26">
        <f>IFERROR(+VLOOKUP("LEMIDF"&amp;A352,'Main File'!A:O,7,0),0)</f>
        <v>0</v>
      </c>
      <c r="D352" s="26">
        <f>IFERROR(+VLOOKUP("LEMIDF"&amp;A352,'Main File'!A:O,8,0),0)</f>
        <v>0</v>
      </c>
      <c r="E352" s="26">
        <f>IFERROR(+VLOOKUP("LEMIDF"&amp;A352,'Main File'!A:O,9,0),0)</f>
        <v>0</v>
      </c>
      <c r="F352" s="26">
        <f>IFERROR(+VLOOKUP("LEMIDF"&amp;A352,'Main File'!A:O,10,0),0)</f>
        <v>0</v>
      </c>
      <c r="G352" s="26">
        <f>IFERROR(+VLOOKUP("LEMIDF"&amp;A352,'Main File'!A:O,11,0),0)</f>
        <v>0</v>
      </c>
      <c r="H352" s="26">
        <f>IFERROR(+VLOOKUP("LEMIDF"&amp;A352,'Main File'!A:O,12,0),0)</f>
        <v>0</v>
      </c>
      <c r="I352" s="26">
        <f>IFERROR(+VLOOKUP("LEMIDF"&amp;A352,'Main File'!A:O,13,0),0)</f>
        <v>0</v>
      </c>
      <c r="J352" s="26">
        <f>IFERROR(+VLOOKUP("LEMIDF"&amp;A352,'Main File'!A:O,14,0),0)</f>
        <v>0</v>
      </c>
      <c r="K352" s="26">
        <f>IFERROR(+VLOOKUP("LEMIDF"&amp;A352,'Main File'!A:O,15,0),0)</f>
        <v>0</v>
      </c>
    </row>
    <row r="353" spans="1:11" x14ac:dyDescent="0.25">
      <c r="A353" s="9">
        <f t="shared" si="5"/>
        <v>43540</v>
      </c>
      <c r="B353" s="26">
        <f>IFERROR(+VLOOKUP("LEMIDF"&amp;A353,'Main File'!A:O,6,0),0)</f>
        <v>0</v>
      </c>
      <c r="C353" s="26">
        <f>IFERROR(+VLOOKUP("LEMIDF"&amp;A353,'Main File'!A:O,7,0),0)</f>
        <v>0</v>
      </c>
      <c r="D353" s="26">
        <f>IFERROR(+VLOOKUP("LEMIDF"&amp;A353,'Main File'!A:O,8,0),0)</f>
        <v>0</v>
      </c>
      <c r="E353" s="26">
        <f>IFERROR(+VLOOKUP("LEMIDF"&amp;A353,'Main File'!A:O,9,0),0)</f>
        <v>0</v>
      </c>
      <c r="F353" s="26">
        <f>IFERROR(+VLOOKUP("LEMIDF"&amp;A353,'Main File'!A:O,10,0),0)</f>
        <v>0</v>
      </c>
      <c r="G353" s="26">
        <f>IFERROR(+VLOOKUP("LEMIDF"&amp;A353,'Main File'!A:O,11,0),0)</f>
        <v>0</v>
      </c>
      <c r="H353" s="26">
        <f>IFERROR(+VLOOKUP("LEMIDF"&amp;A353,'Main File'!A:O,12,0),0)</f>
        <v>0</v>
      </c>
      <c r="I353" s="26">
        <f>IFERROR(+VLOOKUP("LEMIDF"&amp;A353,'Main File'!A:O,13,0),0)</f>
        <v>0</v>
      </c>
      <c r="J353" s="26">
        <f>IFERROR(+VLOOKUP("LEMIDF"&amp;A353,'Main File'!A:O,14,0),0)</f>
        <v>0</v>
      </c>
      <c r="K353" s="26">
        <f>IFERROR(+VLOOKUP("LEMIDF"&amp;A353,'Main File'!A:O,15,0),0)</f>
        <v>0</v>
      </c>
    </row>
    <row r="354" spans="1:11" x14ac:dyDescent="0.25">
      <c r="A354" s="9">
        <f t="shared" si="5"/>
        <v>43541</v>
      </c>
      <c r="B354" s="26">
        <f>IFERROR(+VLOOKUP("LEMIDF"&amp;A354,'Main File'!A:O,6,0),0)</f>
        <v>0</v>
      </c>
      <c r="C354" s="26">
        <f>IFERROR(+VLOOKUP("LEMIDF"&amp;A354,'Main File'!A:O,7,0),0)</f>
        <v>0</v>
      </c>
      <c r="D354" s="26">
        <f>IFERROR(+VLOOKUP("LEMIDF"&amp;A354,'Main File'!A:O,8,0),0)</f>
        <v>0</v>
      </c>
      <c r="E354" s="26">
        <f>IFERROR(+VLOOKUP("LEMIDF"&amp;A354,'Main File'!A:O,9,0),0)</f>
        <v>0</v>
      </c>
      <c r="F354" s="26">
        <f>IFERROR(+VLOOKUP("LEMIDF"&amp;A354,'Main File'!A:O,10,0),0)</f>
        <v>0</v>
      </c>
      <c r="G354" s="26">
        <f>IFERROR(+VLOOKUP("LEMIDF"&amp;A354,'Main File'!A:O,11,0),0)</f>
        <v>0</v>
      </c>
      <c r="H354" s="26">
        <f>IFERROR(+VLOOKUP("LEMIDF"&amp;A354,'Main File'!A:O,12,0),0)</f>
        <v>0</v>
      </c>
      <c r="I354" s="26">
        <f>IFERROR(+VLOOKUP("LEMIDF"&amp;A354,'Main File'!A:O,13,0),0)</f>
        <v>0</v>
      </c>
      <c r="J354" s="26">
        <f>IFERROR(+VLOOKUP("LEMIDF"&amp;A354,'Main File'!A:O,14,0),0)</f>
        <v>0</v>
      </c>
      <c r="K354" s="26">
        <f>IFERROR(+VLOOKUP("LEMIDF"&amp;A354,'Main File'!A:O,15,0),0)</f>
        <v>0</v>
      </c>
    </row>
    <row r="355" spans="1:11" x14ac:dyDescent="0.25">
      <c r="A355" s="9">
        <f t="shared" si="5"/>
        <v>43542</v>
      </c>
      <c r="B355" s="26">
        <f>IFERROR(+VLOOKUP("LEMIDF"&amp;A355,'Main File'!A:O,6,0),0)</f>
        <v>0</v>
      </c>
      <c r="C355" s="26">
        <f>IFERROR(+VLOOKUP("LEMIDF"&amp;A355,'Main File'!A:O,7,0),0)</f>
        <v>0</v>
      </c>
      <c r="D355" s="26">
        <f>IFERROR(+VLOOKUP("LEMIDF"&amp;A355,'Main File'!A:O,8,0),0)</f>
        <v>0</v>
      </c>
      <c r="E355" s="26">
        <f>IFERROR(+VLOOKUP("LEMIDF"&amp;A355,'Main File'!A:O,9,0),0)</f>
        <v>0</v>
      </c>
      <c r="F355" s="26">
        <f>IFERROR(+VLOOKUP("LEMIDF"&amp;A355,'Main File'!A:O,10,0),0)</f>
        <v>0</v>
      </c>
      <c r="G355" s="26">
        <f>IFERROR(+VLOOKUP("LEMIDF"&amp;A355,'Main File'!A:O,11,0),0)</f>
        <v>0</v>
      </c>
      <c r="H355" s="26">
        <f>IFERROR(+VLOOKUP("LEMIDF"&amp;A355,'Main File'!A:O,12,0),0)</f>
        <v>0</v>
      </c>
      <c r="I355" s="26">
        <f>IFERROR(+VLOOKUP("LEMIDF"&amp;A355,'Main File'!A:O,13,0),0)</f>
        <v>0</v>
      </c>
      <c r="J355" s="26">
        <f>IFERROR(+VLOOKUP("LEMIDF"&amp;A355,'Main File'!A:O,14,0),0)</f>
        <v>0</v>
      </c>
      <c r="K355" s="26">
        <f>IFERROR(+VLOOKUP("LEMIDF"&amp;A355,'Main File'!A:O,15,0),0)</f>
        <v>0</v>
      </c>
    </row>
    <row r="356" spans="1:11" x14ac:dyDescent="0.25">
      <c r="A356" s="9">
        <f t="shared" si="5"/>
        <v>43543</v>
      </c>
      <c r="B356" s="26">
        <f>IFERROR(+VLOOKUP("LEMIDF"&amp;A356,'Main File'!A:O,6,0),0)</f>
        <v>0</v>
      </c>
      <c r="C356" s="26">
        <f>IFERROR(+VLOOKUP("LEMIDF"&amp;A356,'Main File'!A:O,7,0),0)</f>
        <v>0</v>
      </c>
      <c r="D356" s="26">
        <f>IFERROR(+VLOOKUP("LEMIDF"&amp;A356,'Main File'!A:O,8,0),0)</f>
        <v>0</v>
      </c>
      <c r="E356" s="26">
        <f>IFERROR(+VLOOKUP("LEMIDF"&amp;A356,'Main File'!A:O,9,0),0)</f>
        <v>0</v>
      </c>
      <c r="F356" s="26">
        <f>IFERROR(+VLOOKUP("LEMIDF"&amp;A356,'Main File'!A:O,10,0),0)</f>
        <v>0</v>
      </c>
      <c r="G356" s="26">
        <f>IFERROR(+VLOOKUP("LEMIDF"&amp;A356,'Main File'!A:O,11,0),0)</f>
        <v>0</v>
      </c>
      <c r="H356" s="26">
        <f>IFERROR(+VLOOKUP("LEMIDF"&amp;A356,'Main File'!A:O,12,0),0)</f>
        <v>0</v>
      </c>
      <c r="I356" s="26">
        <f>IFERROR(+VLOOKUP("LEMIDF"&amp;A356,'Main File'!A:O,13,0),0)</f>
        <v>0</v>
      </c>
      <c r="J356" s="26">
        <f>IFERROR(+VLOOKUP("LEMIDF"&amp;A356,'Main File'!A:O,14,0),0)</f>
        <v>0</v>
      </c>
      <c r="K356" s="26">
        <f>IFERROR(+VLOOKUP("LEMIDF"&amp;A356,'Main File'!A:O,15,0),0)</f>
        <v>0</v>
      </c>
    </row>
    <row r="357" spans="1:11" x14ac:dyDescent="0.25">
      <c r="A357" s="9">
        <f t="shared" si="5"/>
        <v>43544</v>
      </c>
      <c r="B357" s="26">
        <f>IFERROR(+VLOOKUP("LEMIDF"&amp;A357,'Main File'!A:O,6,0),0)</f>
        <v>0</v>
      </c>
      <c r="C357" s="26">
        <f>IFERROR(+VLOOKUP("LEMIDF"&amp;A357,'Main File'!A:O,7,0),0)</f>
        <v>0</v>
      </c>
      <c r="D357" s="26">
        <f>IFERROR(+VLOOKUP("LEMIDF"&amp;A357,'Main File'!A:O,8,0),0)</f>
        <v>0</v>
      </c>
      <c r="E357" s="26">
        <f>IFERROR(+VLOOKUP("LEMIDF"&amp;A357,'Main File'!A:O,9,0),0)</f>
        <v>0</v>
      </c>
      <c r="F357" s="26">
        <f>IFERROR(+VLOOKUP("LEMIDF"&amp;A357,'Main File'!A:O,10,0),0)</f>
        <v>0</v>
      </c>
      <c r="G357" s="26">
        <f>IFERROR(+VLOOKUP("LEMIDF"&amp;A357,'Main File'!A:O,11,0),0)</f>
        <v>0</v>
      </c>
      <c r="H357" s="26">
        <f>IFERROR(+VLOOKUP("LEMIDF"&amp;A357,'Main File'!A:O,12,0),0)</f>
        <v>0</v>
      </c>
      <c r="I357" s="26">
        <f>IFERROR(+VLOOKUP("LEMIDF"&amp;A357,'Main File'!A:O,13,0),0)</f>
        <v>0</v>
      </c>
      <c r="J357" s="26">
        <f>IFERROR(+VLOOKUP("LEMIDF"&amp;A357,'Main File'!A:O,14,0),0)</f>
        <v>0</v>
      </c>
      <c r="K357" s="26">
        <f>IFERROR(+VLOOKUP("LEMIDF"&amp;A357,'Main File'!A:O,15,0),0)</f>
        <v>0</v>
      </c>
    </row>
    <row r="358" spans="1:11" x14ac:dyDescent="0.25">
      <c r="A358" s="9">
        <f t="shared" si="5"/>
        <v>43545</v>
      </c>
      <c r="B358" s="26">
        <f>IFERROR(+VLOOKUP("LEMIDF"&amp;A358,'Main File'!A:O,6,0),0)</f>
        <v>0</v>
      </c>
      <c r="C358" s="26">
        <f>IFERROR(+VLOOKUP("LEMIDF"&amp;A358,'Main File'!A:O,7,0),0)</f>
        <v>0</v>
      </c>
      <c r="D358" s="26">
        <f>IFERROR(+VLOOKUP("LEMIDF"&amp;A358,'Main File'!A:O,8,0),0)</f>
        <v>0</v>
      </c>
      <c r="E358" s="26">
        <f>IFERROR(+VLOOKUP("LEMIDF"&amp;A358,'Main File'!A:O,9,0),0)</f>
        <v>0</v>
      </c>
      <c r="F358" s="26">
        <f>IFERROR(+VLOOKUP("LEMIDF"&amp;A358,'Main File'!A:O,10,0),0)</f>
        <v>0</v>
      </c>
      <c r="G358" s="26">
        <f>IFERROR(+VLOOKUP("LEMIDF"&amp;A358,'Main File'!A:O,11,0),0)</f>
        <v>0</v>
      </c>
      <c r="H358" s="26">
        <f>IFERROR(+VLOOKUP("LEMIDF"&amp;A358,'Main File'!A:O,12,0),0)</f>
        <v>0</v>
      </c>
      <c r="I358" s="26">
        <f>IFERROR(+VLOOKUP("LEMIDF"&amp;A358,'Main File'!A:O,13,0),0)</f>
        <v>0</v>
      </c>
      <c r="J358" s="26">
        <f>IFERROR(+VLOOKUP("LEMIDF"&amp;A358,'Main File'!A:O,14,0),0)</f>
        <v>0</v>
      </c>
      <c r="K358" s="26">
        <f>IFERROR(+VLOOKUP("LEMIDF"&amp;A358,'Main File'!A:O,15,0),0)</f>
        <v>0</v>
      </c>
    </row>
    <row r="359" spans="1:11" x14ac:dyDescent="0.25">
      <c r="A359" s="9">
        <f t="shared" si="5"/>
        <v>43546</v>
      </c>
      <c r="B359" s="26">
        <f>IFERROR(+VLOOKUP("LEMIDF"&amp;A359,'Main File'!A:O,6,0),0)</f>
        <v>0</v>
      </c>
      <c r="C359" s="26">
        <f>IFERROR(+VLOOKUP("LEMIDF"&amp;A359,'Main File'!A:O,7,0),0)</f>
        <v>0</v>
      </c>
      <c r="D359" s="26">
        <f>IFERROR(+VLOOKUP("LEMIDF"&amp;A359,'Main File'!A:O,8,0),0)</f>
        <v>0</v>
      </c>
      <c r="E359" s="26">
        <f>IFERROR(+VLOOKUP("LEMIDF"&amp;A359,'Main File'!A:O,9,0),0)</f>
        <v>0</v>
      </c>
      <c r="F359" s="26">
        <f>IFERROR(+VLOOKUP("LEMIDF"&amp;A359,'Main File'!A:O,10,0),0)</f>
        <v>0</v>
      </c>
      <c r="G359" s="26">
        <f>IFERROR(+VLOOKUP("LEMIDF"&amp;A359,'Main File'!A:O,11,0),0)</f>
        <v>0</v>
      </c>
      <c r="H359" s="26">
        <f>IFERROR(+VLOOKUP("LEMIDF"&amp;A359,'Main File'!A:O,12,0),0)</f>
        <v>0</v>
      </c>
      <c r="I359" s="26">
        <f>IFERROR(+VLOOKUP("LEMIDF"&amp;A359,'Main File'!A:O,13,0),0)</f>
        <v>0</v>
      </c>
      <c r="J359" s="26">
        <f>IFERROR(+VLOOKUP("LEMIDF"&amp;A359,'Main File'!A:O,14,0),0)</f>
        <v>0</v>
      </c>
      <c r="K359" s="26">
        <f>IFERROR(+VLOOKUP("LEMIDF"&amp;A359,'Main File'!A:O,15,0),0)</f>
        <v>0</v>
      </c>
    </row>
    <row r="360" spans="1:11" x14ac:dyDescent="0.25">
      <c r="A360" s="9">
        <f t="shared" si="5"/>
        <v>43547</v>
      </c>
      <c r="B360" s="26">
        <f>IFERROR(+VLOOKUP("LEMIDF"&amp;A360,'Main File'!A:O,6,0),0)</f>
        <v>0</v>
      </c>
      <c r="C360" s="26">
        <f>IFERROR(+VLOOKUP("LEMIDF"&amp;A360,'Main File'!A:O,7,0),0)</f>
        <v>0</v>
      </c>
      <c r="D360" s="26">
        <f>IFERROR(+VLOOKUP("LEMIDF"&amp;A360,'Main File'!A:O,8,0),0)</f>
        <v>0</v>
      </c>
      <c r="E360" s="26">
        <f>IFERROR(+VLOOKUP("LEMIDF"&amp;A360,'Main File'!A:O,9,0),0)</f>
        <v>0</v>
      </c>
      <c r="F360" s="26">
        <f>IFERROR(+VLOOKUP("LEMIDF"&amp;A360,'Main File'!A:O,10,0),0)</f>
        <v>0</v>
      </c>
      <c r="G360" s="26">
        <f>IFERROR(+VLOOKUP("LEMIDF"&amp;A360,'Main File'!A:O,11,0),0)</f>
        <v>0</v>
      </c>
      <c r="H360" s="26">
        <f>IFERROR(+VLOOKUP("LEMIDF"&amp;A360,'Main File'!A:O,12,0),0)</f>
        <v>0</v>
      </c>
      <c r="I360" s="26">
        <f>IFERROR(+VLOOKUP("LEMIDF"&amp;A360,'Main File'!A:O,13,0),0)</f>
        <v>0</v>
      </c>
      <c r="J360" s="26">
        <f>IFERROR(+VLOOKUP("LEMIDF"&amp;A360,'Main File'!A:O,14,0),0)</f>
        <v>0</v>
      </c>
      <c r="K360" s="26">
        <f>IFERROR(+VLOOKUP("LEMIDF"&amp;A360,'Main File'!A:O,15,0),0)</f>
        <v>0</v>
      </c>
    </row>
    <row r="361" spans="1:11" x14ac:dyDescent="0.25">
      <c r="A361" s="9">
        <f t="shared" si="5"/>
        <v>43548</v>
      </c>
      <c r="B361" s="26">
        <f>IFERROR(+VLOOKUP("LEMIDF"&amp;A361,'Main File'!A:O,6,0),0)</f>
        <v>0</v>
      </c>
      <c r="C361" s="26">
        <f>IFERROR(+VLOOKUP("LEMIDF"&amp;A361,'Main File'!A:O,7,0),0)</f>
        <v>0</v>
      </c>
      <c r="D361" s="26">
        <f>IFERROR(+VLOOKUP("LEMIDF"&amp;A361,'Main File'!A:O,8,0),0)</f>
        <v>0</v>
      </c>
      <c r="E361" s="26">
        <f>IFERROR(+VLOOKUP("LEMIDF"&amp;A361,'Main File'!A:O,9,0),0)</f>
        <v>0</v>
      </c>
      <c r="F361" s="26">
        <f>IFERROR(+VLOOKUP("LEMIDF"&amp;A361,'Main File'!A:O,10,0),0)</f>
        <v>0</v>
      </c>
      <c r="G361" s="26">
        <f>IFERROR(+VLOOKUP("LEMIDF"&amp;A361,'Main File'!A:O,11,0),0)</f>
        <v>0</v>
      </c>
      <c r="H361" s="26">
        <f>IFERROR(+VLOOKUP("LEMIDF"&amp;A361,'Main File'!A:O,12,0),0)</f>
        <v>0</v>
      </c>
      <c r="I361" s="26">
        <f>IFERROR(+VLOOKUP("LEMIDF"&amp;A361,'Main File'!A:O,13,0),0)</f>
        <v>0</v>
      </c>
      <c r="J361" s="26">
        <f>IFERROR(+VLOOKUP("LEMIDF"&amp;A361,'Main File'!A:O,14,0),0)</f>
        <v>0</v>
      </c>
      <c r="K361" s="26">
        <f>IFERROR(+VLOOKUP("LEMIDF"&amp;A361,'Main File'!A:O,15,0),0)</f>
        <v>0</v>
      </c>
    </row>
    <row r="362" spans="1:11" x14ac:dyDescent="0.25">
      <c r="A362" s="9">
        <f t="shared" si="5"/>
        <v>43549</v>
      </c>
      <c r="B362" s="26">
        <f>IFERROR(+VLOOKUP("LEMIDF"&amp;A362,'Main File'!A:O,6,0),0)</f>
        <v>0</v>
      </c>
      <c r="C362" s="26">
        <f>IFERROR(+VLOOKUP("LEMIDF"&amp;A362,'Main File'!A:O,7,0),0)</f>
        <v>0</v>
      </c>
      <c r="D362" s="26">
        <f>IFERROR(+VLOOKUP("LEMIDF"&amp;A362,'Main File'!A:O,8,0),0)</f>
        <v>0</v>
      </c>
      <c r="E362" s="26">
        <f>IFERROR(+VLOOKUP("LEMIDF"&amp;A362,'Main File'!A:O,9,0),0)</f>
        <v>0</v>
      </c>
      <c r="F362" s="26">
        <f>IFERROR(+VLOOKUP("LEMIDF"&amp;A362,'Main File'!A:O,10,0),0)</f>
        <v>0</v>
      </c>
      <c r="G362" s="26">
        <f>IFERROR(+VLOOKUP("LEMIDF"&amp;A362,'Main File'!A:O,11,0),0)</f>
        <v>0</v>
      </c>
      <c r="H362" s="26">
        <f>IFERROR(+VLOOKUP("LEMIDF"&amp;A362,'Main File'!A:O,12,0),0)</f>
        <v>0</v>
      </c>
      <c r="I362" s="26">
        <f>IFERROR(+VLOOKUP("LEMIDF"&amp;A362,'Main File'!A:O,13,0),0)</f>
        <v>0</v>
      </c>
      <c r="J362" s="26">
        <f>IFERROR(+VLOOKUP("LEMIDF"&amp;A362,'Main File'!A:O,14,0),0)</f>
        <v>0</v>
      </c>
      <c r="K362" s="26">
        <f>IFERROR(+VLOOKUP("LEMIDF"&amp;A362,'Main File'!A:O,15,0),0)</f>
        <v>0</v>
      </c>
    </row>
    <row r="363" spans="1:11" x14ac:dyDescent="0.25">
      <c r="A363" s="9">
        <f t="shared" si="5"/>
        <v>43550</v>
      </c>
      <c r="B363" s="26">
        <f>IFERROR(+VLOOKUP("LEMIDF"&amp;A363,'Main File'!A:O,6,0),0)</f>
        <v>0</v>
      </c>
      <c r="C363" s="26">
        <f>IFERROR(+VLOOKUP("LEMIDF"&amp;A363,'Main File'!A:O,7,0),0)</f>
        <v>0</v>
      </c>
      <c r="D363" s="26">
        <f>IFERROR(+VLOOKUP("LEMIDF"&amp;A363,'Main File'!A:O,8,0),0)</f>
        <v>0</v>
      </c>
      <c r="E363" s="26">
        <f>IFERROR(+VLOOKUP("LEMIDF"&amp;A363,'Main File'!A:O,9,0),0)</f>
        <v>0</v>
      </c>
      <c r="F363" s="26">
        <f>IFERROR(+VLOOKUP("LEMIDF"&amp;A363,'Main File'!A:O,10,0),0)</f>
        <v>0</v>
      </c>
      <c r="G363" s="26">
        <f>IFERROR(+VLOOKUP("LEMIDF"&amp;A363,'Main File'!A:O,11,0),0)</f>
        <v>0</v>
      </c>
      <c r="H363" s="26">
        <f>IFERROR(+VLOOKUP("LEMIDF"&amp;A363,'Main File'!A:O,12,0),0)</f>
        <v>0</v>
      </c>
      <c r="I363" s="26">
        <f>IFERROR(+VLOOKUP("LEMIDF"&amp;A363,'Main File'!A:O,13,0),0)</f>
        <v>0</v>
      </c>
      <c r="J363" s="26">
        <f>IFERROR(+VLOOKUP("LEMIDF"&amp;A363,'Main File'!A:O,14,0),0)</f>
        <v>0</v>
      </c>
      <c r="K363" s="26">
        <f>IFERROR(+VLOOKUP("LEMIDF"&amp;A363,'Main File'!A:O,15,0),0)</f>
        <v>0</v>
      </c>
    </row>
    <row r="364" spans="1:11" x14ac:dyDescent="0.25">
      <c r="A364" s="9">
        <f t="shared" si="5"/>
        <v>43551</v>
      </c>
      <c r="B364" s="26">
        <f>IFERROR(+VLOOKUP("LEMIDF"&amp;A364,'Main File'!A:O,6,0),0)</f>
        <v>0</v>
      </c>
      <c r="C364" s="26">
        <f>IFERROR(+VLOOKUP("LEMIDF"&amp;A364,'Main File'!A:O,7,0),0)</f>
        <v>0</v>
      </c>
      <c r="D364" s="26">
        <f>IFERROR(+VLOOKUP("LEMIDF"&amp;A364,'Main File'!A:O,8,0),0)</f>
        <v>0</v>
      </c>
      <c r="E364" s="26">
        <f>IFERROR(+VLOOKUP("LEMIDF"&amp;A364,'Main File'!A:O,9,0),0)</f>
        <v>0</v>
      </c>
      <c r="F364" s="26">
        <f>IFERROR(+VLOOKUP("LEMIDF"&amp;A364,'Main File'!A:O,10,0),0)</f>
        <v>0</v>
      </c>
      <c r="G364" s="26">
        <f>IFERROR(+VLOOKUP("LEMIDF"&amp;A364,'Main File'!A:O,11,0),0)</f>
        <v>0</v>
      </c>
      <c r="H364" s="26">
        <f>IFERROR(+VLOOKUP("LEMIDF"&amp;A364,'Main File'!A:O,12,0),0)</f>
        <v>0</v>
      </c>
      <c r="I364" s="26">
        <f>IFERROR(+VLOOKUP("LEMIDF"&amp;A364,'Main File'!A:O,13,0),0)</f>
        <v>0</v>
      </c>
      <c r="J364" s="26">
        <f>IFERROR(+VLOOKUP("LEMIDF"&amp;A364,'Main File'!A:O,14,0),0)</f>
        <v>0</v>
      </c>
      <c r="K364" s="26">
        <f>IFERROR(+VLOOKUP("LEMIDF"&amp;A364,'Main File'!A:O,15,0),0)</f>
        <v>0</v>
      </c>
    </row>
    <row r="365" spans="1:11" x14ac:dyDescent="0.25">
      <c r="A365" s="9">
        <f t="shared" si="5"/>
        <v>43552</v>
      </c>
      <c r="B365" s="26">
        <f>IFERROR(+VLOOKUP("LEMIDF"&amp;A365,'Main File'!A:O,6,0),0)</f>
        <v>0</v>
      </c>
      <c r="C365" s="26">
        <f>IFERROR(+VLOOKUP("LEMIDF"&amp;A365,'Main File'!A:O,7,0),0)</f>
        <v>0</v>
      </c>
      <c r="D365" s="26">
        <f>IFERROR(+VLOOKUP("LEMIDF"&amp;A365,'Main File'!A:O,8,0),0)</f>
        <v>0</v>
      </c>
      <c r="E365" s="26">
        <f>IFERROR(+VLOOKUP("LEMIDF"&amp;A365,'Main File'!A:O,9,0),0)</f>
        <v>0</v>
      </c>
      <c r="F365" s="26">
        <f>IFERROR(+VLOOKUP("LEMIDF"&amp;A365,'Main File'!A:O,10,0),0)</f>
        <v>0</v>
      </c>
      <c r="G365" s="26">
        <f>IFERROR(+VLOOKUP("LEMIDF"&amp;A365,'Main File'!A:O,11,0),0)</f>
        <v>0</v>
      </c>
      <c r="H365" s="26">
        <f>IFERROR(+VLOOKUP("LEMIDF"&amp;A365,'Main File'!A:O,12,0),0)</f>
        <v>0</v>
      </c>
      <c r="I365" s="26">
        <f>IFERROR(+VLOOKUP("LEMIDF"&amp;A365,'Main File'!A:O,13,0),0)</f>
        <v>0</v>
      </c>
      <c r="J365" s="26">
        <f>IFERROR(+VLOOKUP("LEMIDF"&amp;A365,'Main File'!A:O,14,0),0)</f>
        <v>0</v>
      </c>
      <c r="K365" s="26">
        <f>IFERROR(+VLOOKUP("LEMIDF"&amp;A365,'Main File'!A:O,15,0),0)</f>
        <v>0</v>
      </c>
    </row>
    <row r="366" spans="1:11" x14ac:dyDescent="0.25">
      <c r="A366" s="9">
        <f t="shared" si="5"/>
        <v>43553</v>
      </c>
      <c r="B366" s="26">
        <f>IFERROR(+VLOOKUP("LEMIDF"&amp;A366,'Main File'!A:O,6,0),0)</f>
        <v>0</v>
      </c>
      <c r="C366" s="26">
        <f>IFERROR(+VLOOKUP("LEMIDF"&amp;A366,'Main File'!A:O,7,0),0)</f>
        <v>0</v>
      </c>
      <c r="D366" s="26">
        <f>IFERROR(+VLOOKUP("LEMIDF"&amp;A366,'Main File'!A:O,8,0),0)</f>
        <v>0</v>
      </c>
      <c r="E366" s="26">
        <f>IFERROR(+VLOOKUP("LEMIDF"&amp;A366,'Main File'!A:O,9,0),0)</f>
        <v>0</v>
      </c>
      <c r="F366" s="26">
        <f>IFERROR(+VLOOKUP("LEMIDF"&amp;A366,'Main File'!A:O,10,0),0)</f>
        <v>0</v>
      </c>
      <c r="G366" s="26">
        <f>IFERROR(+VLOOKUP("LEMIDF"&amp;A366,'Main File'!A:O,11,0),0)</f>
        <v>0</v>
      </c>
      <c r="H366" s="26">
        <f>IFERROR(+VLOOKUP("LEMIDF"&amp;A366,'Main File'!A:O,12,0),0)</f>
        <v>0</v>
      </c>
      <c r="I366" s="26">
        <f>IFERROR(+VLOOKUP("LEMIDF"&amp;A366,'Main File'!A:O,13,0),0)</f>
        <v>0</v>
      </c>
      <c r="J366" s="26">
        <f>IFERROR(+VLOOKUP("LEMIDF"&amp;A366,'Main File'!A:O,14,0),0)</f>
        <v>0</v>
      </c>
      <c r="K366" s="26">
        <f>IFERROR(+VLOOKUP("LEMIDF"&amp;A366,'Main File'!A:O,15,0),0)</f>
        <v>0</v>
      </c>
    </row>
    <row r="367" spans="1:11" x14ac:dyDescent="0.25">
      <c r="A367" s="9">
        <f t="shared" si="5"/>
        <v>43554</v>
      </c>
      <c r="B367" s="26">
        <f>IFERROR(+VLOOKUP("LEMIDF"&amp;A367,'Main File'!A:O,6,0),0)</f>
        <v>0</v>
      </c>
      <c r="C367" s="26">
        <f>IFERROR(+VLOOKUP("LEMIDF"&amp;A367,'Main File'!A:O,7,0),0)</f>
        <v>0</v>
      </c>
      <c r="D367" s="26">
        <f>IFERROR(+VLOOKUP("LEMIDF"&amp;A367,'Main File'!A:O,8,0),0)</f>
        <v>0</v>
      </c>
      <c r="E367" s="26">
        <f>IFERROR(+VLOOKUP("LEMIDF"&amp;A367,'Main File'!A:O,9,0),0)</f>
        <v>0</v>
      </c>
      <c r="F367" s="26">
        <f>IFERROR(+VLOOKUP("LEMIDF"&amp;A367,'Main File'!A:O,10,0),0)</f>
        <v>0</v>
      </c>
      <c r="G367" s="26">
        <f>IFERROR(+VLOOKUP("LEMIDF"&amp;A367,'Main File'!A:O,11,0),0)</f>
        <v>0</v>
      </c>
      <c r="H367" s="26">
        <f>IFERROR(+VLOOKUP("LEMIDF"&amp;A367,'Main File'!A:O,12,0),0)</f>
        <v>0</v>
      </c>
      <c r="I367" s="26">
        <f>IFERROR(+VLOOKUP("LEMIDF"&amp;A367,'Main File'!A:O,13,0),0)</f>
        <v>0</v>
      </c>
      <c r="J367" s="26">
        <f>IFERROR(+VLOOKUP("LEMIDF"&amp;A367,'Main File'!A:O,14,0),0)</f>
        <v>0</v>
      </c>
      <c r="K367" s="26">
        <f>IFERROR(+VLOOKUP("LEMIDF"&amp;A367,'Main File'!A:O,15,0),0)</f>
        <v>0</v>
      </c>
    </row>
    <row r="368" spans="1:11" x14ac:dyDescent="0.25">
      <c r="A368" s="9">
        <f t="shared" si="5"/>
        <v>43555</v>
      </c>
      <c r="B368" s="26">
        <f>IFERROR(+VLOOKUP("LEMIDF"&amp;A368,'Main File'!A:O,6,0),0)</f>
        <v>0</v>
      </c>
      <c r="C368" s="26">
        <f>IFERROR(+VLOOKUP("LEMIDF"&amp;A368,'Main File'!A:O,7,0),0)</f>
        <v>0</v>
      </c>
      <c r="D368" s="26">
        <f>IFERROR(+VLOOKUP("LEMIDF"&amp;A368,'Main File'!A:O,8,0),0)</f>
        <v>0</v>
      </c>
      <c r="E368" s="26">
        <f>IFERROR(+VLOOKUP("LEMIDF"&amp;A368,'Main File'!A:O,9,0),0)</f>
        <v>0</v>
      </c>
      <c r="F368" s="26">
        <f>IFERROR(+VLOOKUP("LEMIDF"&amp;A368,'Main File'!A:O,10,0),0)</f>
        <v>0</v>
      </c>
      <c r="G368" s="26">
        <f>IFERROR(+VLOOKUP("LEMIDF"&amp;A368,'Main File'!A:O,11,0),0)</f>
        <v>0</v>
      </c>
      <c r="H368" s="26">
        <f>IFERROR(+VLOOKUP("LEMIDF"&amp;A368,'Main File'!A:O,12,0),0)</f>
        <v>0</v>
      </c>
      <c r="I368" s="26">
        <f>IFERROR(+VLOOKUP("LEMIDF"&amp;A368,'Main File'!A:O,13,0),0)</f>
        <v>0</v>
      </c>
      <c r="J368" s="26">
        <f>IFERROR(+VLOOKUP("LEMIDF"&amp;A368,'Main File'!A:O,14,0),0)</f>
        <v>0</v>
      </c>
      <c r="K368" s="26">
        <f>IFERROR(+VLOOKUP("LEMIDF"&amp;A368,'Main File'!A:O,15,0),0)</f>
        <v>0</v>
      </c>
    </row>
    <row r="369" spans="1:11" x14ac:dyDescent="0.25">
      <c r="A369" s="9"/>
      <c r="B369" s="14"/>
      <c r="C369" s="14"/>
      <c r="D369" s="14"/>
      <c r="E369" s="14"/>
      <c r="F369" s="14"/>
      <c r="G369" s="14"/>
      <c r="H369" s="14"/>
      <c r="I369" s="14"/>
      <c r="J369" s="14"/>
      <c r="K369" s="14"/>
    </row>
    <row r="370" spans="1:11" x14ac:dyDescent="0.25">
      <c r="A370" s="10" t="s">
        <v>84</v>
      </c>
      <c r="B370" s="16"/>
      <c r="C370" s="16"/>
      <c r="D370" s="16"/>
      <c r="E370" s="16"/>
      <c r="F370" s="16"/>
      <c r="G370" s="16"/>
      <c r="H370" s="16"/>
      <c r="I370" s="16"/>
      <c r="J370" s="16"/>
      <c r="K370" s="17"/>
    </row>
    <row r="371" spans="1:11" x14ac:dyDescent="0.25">
      <c r="A371" s="11" t="s">
        <v>85</v>
      </c>
      <c r="B371" s="18"/>
      <c r="C371" s="18"/>
      <c r="D371" s="18"/>
      <c r="E371" s="18"/>
      <c r="F371" s="18"/>
      <c r="G371" s="18"/>
      <c r="H371" s="18"/>
      <c r="I371" s="18"/>
      <c r="J371" s="18"/>
      <c r="K371" s="19"/>
    </row>
    <row r="372" spans="1:11" x14ac:dyDescent="0.25">
      <c r="A372" s="11" t="s">
        <v>86</v>
      </c>
      <c r="B372" s="18"/>
      <c r="C372" s="18"/>
      <c r="D372" s="18"/>
      <c r="E372" s="18"/>
      <c r="F372" s="18"/>
      <c r="G372" s="18"/>
      <c r="H372" s="18"/>
      <c r="I372" s="18"/>
      <c r="J372" s="18"/>
      <c r="K372" s="19"/>
    </row>
    <row r="373" spans="1:11" x14ac:dyDescent="0.25">
      <c r="A373" s="11" t="s">
        <v>87</v>
      </c>
      <c r="B373" s="18"/>
      <c r="C373" s="18"/>
      <c r="D373" s="18"/>
      <c r="E373" s="18"/>
      <c r="F373" s="18"/>
      <c r="G373" s="18"/>
      <c r="H373" s="18"/>
      <c r="I373" s="18"/>
      <c r="J373" s="18"/>
      <c r="K373" s="19"/>
    </row>
    <row r="374" spans="1:11" x14ac:dyDescent="0.25">
      <c r="A374" s="11" t="s">
        <v>88</v>
      </c>
      <c r="B374" s="18"/>
      <c r="C374" s="18"/>
      <c r="D374" s="18"/>
      <c r="E374" s="18"/>
      <c r="F374" s="18"/>
      <c r="G374" s="18"/>
      <c r="H374" s="18"/>
      <c r="I374" s="18"/>
      <c r="J374" s="18"/>
      <c r="K374" s="19"/>
    </row>
    <row r="375" spans="1:11" x14ac:dyDescent="0.25">
      <c r="A375" s="12" t="s">
        <v>89</v>
      </c>
      <c r="B375" s="20"/>
      <c r="C375" s="20"/>
      <c r="D375" s="20"/>
      <c r="E375" s="20"/>
      <c r="F375" s="20"/>
      <c r="G375" s="20"/>
      <c r="H375" s="20"/>
      <c r="I375" s="20"/>
      <c r="J375" s="20"/>
      <c r="K375" s="21"/>
    </row>
  </sheetData>
  <mergeCells count="3">
    <mergeCell ref="A1:K1"/>
    <mergeCell ref="B2:F2"/>
    <mergeCell ref="G2:K2"/>
  </mergeCells>
  <hyperlinks>
    <hyperlink ref="N1" location="index!A1" display="Go to Index" xr:uid="{63E8F5B4-14B7-45A0-83F9-0633E6D3CDFC}"/>
  </hyperlinks>
  <pageMargins left="0.7" right="0.7" top="0.75" bottom="0.75" header="0.3" footer="0.3"/>
  <pageSetup paperSize="9" orientation="portrait" verticalDpi="0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D191F-BF3D-4238-B740-78ED0FF631FB}">
  <dimension ref="A1:N375"/>
  <sheetViews>
    <sheetView workbookViewId="0">
      <pane xSplit="1" ySplit="3" topLeftCell="B34" activePane="bottomRight" state="frozen"/>
      <selection pane="topRight" activeCell="B1" sqref="B1"/>
      <selection pane="bottomLeft" activeCell="A4" sqref="A4"/>
      <selection pane="bottomRight" activeCell="B368" sqref="B34:K368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Exchange Traded Fund-Nifty 100#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IFERROR(+VLOOKUP("LET100"&amp;A4,'Main File'!A:O,6,0),0)</f>
        <v>0.24987832364140825</v>
      </c>
      <c r="C4" s="26">
        <f>IFERROR(+VLOOKUP("LET100"&amp;A4,'Main File'!A:O,7,0),0)</f>
        <v>0</v>
      </c>
      <c r="D4" s="26">
        <f>IFERROR(+VLOOKUP("LET100"&amp;A4,'Main File'!A:O,8,0),0)</f>
        <v>0</v>
      </c>
      <c r="E4" s="26">
        <f>IFERROR(+VLOOKUP("LET100"&amp;A4,'Main File'!A:O,9,0),0)</f>
        <v>8.9778238505116154E-3</v>
      </c>
      <c r="F4" s="26">
        <f>IFERROR(+VLOOKUP("LET100"&amp;A4,'Main File'!A:O,10,0),0)</f>
        <v>0.25885614749191987</v>
      </c>
      <c r="G4" s="26">
        <f>IFERROR(+VLOOKUP("LET100"&amp;A4,'Main File'!A:O,11,0),0)</f>
        <v>0</v>
      </c>
      <c r="H4" s="26">
        <f>IFERROR(+VLOOKUP("LET100"&amp;A4,'Main File'!A:O,12,0),0)</f>
        <v>0</v>
      </c>
      <c r="I4" s="26">
        <f>IFERROR(+VLOOKUP("LET100"&amp;A4,'Main File'!A:O,13,0),0)</f>
        <v>0</v>
      </c>
      <c r="J4" s="26">
        <f>IFERROR(+VLOOKUP("LET100"&amp;A4,'Main File'!A:O,14,0),0)</f>
        <v>0</v>
      </c>
      <c r="K4" s="26">
        <f>IFERROR(+VLOOKUP("LET100"&amp;A4,'Main File'!A:O,15,0),0)</f>
        <v>0</v>
      </c>
    </row>
    <row r="5" spans="1:14" x14ac:dyDescent="0.25">
      <c r="A5" s="9">
        <f>A4+1</f>
        <v>43192</v>
      </c>
      <c r="B5" s="26">
        <f>IFERROR(+VLOOKUP("LET100"&amp;A5,'Main File'!A:O,6,0),0)</f>
        <v>0.24987988377288584</v>
      </c>
      <c r="C5" s="26">
        <f>IFERROR(+VLOOKUP("LET100"&amp;A5,'Main File'!A:O,7,0),0)</f>
        <v>0</v>
      </c>
      <c r="D5" s="26">
        <f>IFERROR(+VLOOKUP("LET100"&amp;A5,'Main File'!A:O,8,0),0)</f>
        <v>0</v>
      </c>
      <c r="E5" s="26">
        <f>IFERROR(+VLOOKUP("LET100"&amp;A5,'Main File'!A:O,9,0),0)</f>
        <v>8.9780814924295491E-3</v>
      </c>
      <c r="F5" s="26">
        <f>IFERROR(+VLOOKUP("LET100"&amp;A5,'Main File'!A:O,10,0),0)</f>
        <v>0.2588579652653154</v>
      </c>
      <c r="G5" s="26">
        <f>IFERROR(+VLOOKUP("LET100"&amp;A5,'Main File'!A:O,11,0),0)</f>
        <v>0</v>
      </c>
      <c r="H5" s="26">
        <f>IFERROR(+VLOOKUP("LET100"&amp;A5,'Main File'!A:O,12,0),0)</f>
        <v>0</v>
      </c>
      <c r="I5" s="26">
        <f>IFERROR(+VLOOKUP("LET100"&amp;A5,'Main File'!A:O,13,0),0)</f>
        <v>0</v>
      </c>
      <c r="J5" s="26">
        <f>IFERROR(+VLOOKUP("LET100"&amp;A5,'Main File'!A:O,14,0),0)</f>
        <v>0</v>
      </c>
      <c r="K5" s="26">
        <f>IFERROR(+VLOOKUP("LET100"&amp;A5,'Main File'!A:O,15,0),0)</f>
        <v>0</v>
      </c>
    </row>
    <row r="6" spans="1:14" x14ac:dyDescent="0.25">
      <c r="A6" s="9">
        <f>+A5+1</f>
        <v>43193</v>
      </c>
      <c r="B6" s="26">
        <f>IFERROR(+VLOOKUP("LET100"&amp;A6,'Main File'!A:O,6,0),0)</f>
        <v>0.24987887688676658</v>
      </c>
      <c r="C6" s="26">
        <f>IFERROR(+VLOOKUP("LET100"&amp;A6,'Main File'!A:O,7,0),0)</f>
        <v>0</v>
      </c>
      <c r="D6" s="26">
        <f>IFERROR(+VLOOKUP("LET100"&amp;A6,'Main File'!A:O,8,0),0)</f>
        <v>0</v>
      </c>
      <c r="E6" s="26">
        <f>IFERROR(+VLOOKUP("LET100"&amp;A6,'Main File'!A:O,9,0),0)</f>
        <v>8.9777476372816661E-3</v>
      </c>
      <c r="F6" s="26">
        <f>IFERROR(+VLOOKUP("LET100"&amp;A6,'Main File'!A:O,10,0),0)</f>
        <v>0.25885662452404823</v>
      </c>
      <c r="G6" s="26">
        <f>IFERROR(+VLOOKUP("LET100"&amp;A6,'Main File'!A:O,11,0),0)</f>
        <v>0</v>
      </c>
      <c r="H6" s="26">
        <f>IFERROR(+VLOOKUP("LET100"&amp;A6,'Main File'!A:O,12,0),0)</f>
        <v>0</v>
      </c>
      <c r="I6" s="26">
        <f>IFERROR(+VLOOKUP("LET100"&amp;A6,'Main File'!A:O,13,0),0)</f>
        <v>0</v>
      </c>
      <c r="J6" s="26">
        <f>IFERROR(+VLOOKUP("LET100"&amp;A6,'Main File'!A:O,14,0),0)</f>
        <v>0</v>
      </c>
      <c r="K6" s="26">
        <f>IFERROR(+VLOOKUP("LET100"&amp;A6,'Main File'!A:O,15,0),0)</f>
        <v>0</v>
      </c>
    </row>
    <row r="7" spans="1:14" x14ac:dyDescent="0.25">
      <c r="A7" s="9">
        <f t="shared" ref="A7:A70" si="0">+A6+1</f>
        <v>43194</v>
      </c>
      <c r="B7" s="26">
        <f>IFERROR(+VLOOKUP("LET100"&amp;A7,'Main File'!A:O,6,0),0)</f>
        <v>0.24987670636076412</v>
      </c>
      <c r="C7" s="26">
        <f>IFERROR(+VLOOKUP("LET100"&amp;A7,'Main File'!A:O,7,0),0)</f>
        <v>0</v>
      </c>
      <c r="D7" s="26">
        <f>IFERROR(+VLOOKUP("LET100"&amp;A7,'Main File'!A:O,8,0),0)</f>
        <v>0</v>
      </c>
      <c r="E7" s="26">
        <f>IFERROR(+VLOOKUP("LET100"&amp;A7,'Main File'!A:O,9,0),0)</f>
        <v>8.9776291314129959E-3</v>
      </c>
      <c r="F7" s="26">
        <f>IFERROR(+VLOOKUP("LET100"&amp;A7,'Main File'!A:O,10,0),0)</f>
        <v>0.25885433549217712</v>
      </c>
      <c r="G7" s="26">
        <f>IFERROR(+VLOOKUP("LET100"&amp;A7,'Main File'!A:O,11,0),0)</f>
        <v>0</v>
      </c>
      <c r="H7" s="26">
        <f>IFERROR(+VLOOKUP("LET100"&amp;A7,'Main File'!A:O,12,0),0)</f>
        <v>0</v>
      </c>
      <c r="I7" s="26">
        <f>IFERROR(+VLOOKUP("LET100"&amp;A7,'Main File'!A:O,13,0),0)</f>
        <v>0</v>
      </c>
      <c r="J7" s="26">
        <f>IFERROR(+VLOOKUP("LET100"&amp;A7,'Main File'!A:O,14,0),0)</f>
        <v>0</v>
      </c>
      <c r="K7" s="26">
        <f>IFERROR(+VLOOKUP("LET100"&amp;A7,'Main File'!A:O,15,0),0)</f>
        <v>0</v>
      </c>
    </row>
    <row r="8" spans="1:14" x14ac:dyDescent="0.25">
      <c r="A8" s="9">
        <f t="shared" si="0"/>
        <v>43195</v>
      </c>
      <c r="B8" s="26">
        <f>IFERROR(+VLOOKUP("LET100"&amp;A8,'Main File'!A:O,6,0),0)</f>
        <v>0.24988066900816205</v>
      </c>
      <c r="C8" s="26">
        <f>IFERROR(+VLOOKUP("LET100"&amp;A8,'Main File'!A:O,7,0),0)</f>
        <v>0</v>
      </c>
      <c r="D8" s="26">
        <f>IFERROR(+VLOOKUP("LET100"&amp;A8,'Main File'!A:O,8,0),0)</f>
        <v>0</v>
      </c>
      <c r="E8" s="26">
        <f>IFERROR(+VLOOKUP("LET100"&amp;A8,'Main File'!A:O,9,0),0)</f>
        <v>8.9783661009350518E-3</v>
      </c>
      <c r="F8" s="26">
        <f>IFERROR(+VLOOKUP("LET100"&amp;A8,'Main File'!A:O,10,0),0)</f>
        <v>0.25885903510909708</v>
      </c>
      <c r="G8" s="26">
        <f>IFERROR(+VLOOKUP("LET100"&amp;A8,'Main File'!A:O,11,0),0)</f>
        <v>0</v>
      </c>
      <c r="H8" s="26">
        <f>IFERROR(+VLOOKUP("LET100"&amp;A8,'Main File'!A:O,12,0),0)</f>
        <v>0</v>
      </c>
      <c r="I8" s="26">
        <f>IFERROR(+VLOOKUP("LET100"&amp;A8,'Main File'!A:O,13,0),0)</f>
        <v>0</v>
      </c>
      <c r="J8" s="26">
        <f>IFERROR(+VLOOKUP("LET100"&amp;A8,'Main File'!A:O,14,0),0)</f>
        <v>0</v>
      </c>
      <c r="K8" s="26">
        <f>IFERROR(+VLOOKUP("LET100"&amp;A8,'Main File'!A:O,15,0),0)</f>
        <v>0</v>
      </c>
    </row>
    <row r="9" spans="1:14" x14ac:dyDescent="0.25">
      <c r="A9" s="9">
        <f t="shared" si="0"/>
        <v>43196</v>
      </c>
      <c r="B9" s="26">
        <f>IFERROR(+VLOOKUP("LET100"&amp;A9,'Main File'!A:O,6,0),0)</f>
        <v>0.24987860765794803</v>
      </c>
      <c r="C9" s="26">
        <f>IFERROR(+VLOOKUP("LET100"&amp;A9,'Main File'!A:O,7,0),0)</f>
        <v>0</v>
      </c>
      <c r="D9" s="26">
        <f>IFERROR(+VLOOKUP("LET100"&amp;A9,'Main File'!A:O,8,0),0)</f>
        <v>0</v>
      </c>
      <c r="E9" s="26">
        <f>IFERROR(+VLOOKUP("LET100"&amp;A9,'Main File'!A:O,9,0),0)</f>
        <v>8.9777986543678745E-3</v>
      </c>
      <c r="F9" s="26">
        <f>IFERROR(+VLOOKUP("LET100"&amp;A9,'Main File'!A:O,10,0),0)</f>
        <v>0.25885640631231588</v>
      </c>
      <c r="G9" s="26">
        <f>IFERROR(+VLOOKUP("LET100"&amp;A9,'Main File'!A:O,11,0),0)</f>
        <v>0</v>
      </c>
      <c r="H9" s="26">
        <f>IFERROR(+VLOOKUP("LET100"&amp;A9,'Main File'!A:O,12,0),0)</f>
        <v>0</v>
      </c>
      <c r="I9" s="26">
        <f>IFERROR(+VLOOKUP("LET100"&amp;A9,'Main File'!A:O,13,0),0)</f>
        <v>0</v>
      </c>
      <c r="J9" s="26">
        <f>IFERROR(+VLOOKUP("LET100"&amp;A9,'Main File'!A:O,14,0),0)</f>
        <v>0</v>
      </c>
      <c r="K9" s="26">
        <f>IFERROR(+VLOOKUP("LET100"&amp;A9,'Main File'!A:O,15,0),0)</f>
        <v>0</v>
      </c>
    </row>
    <row r="10" spans="1:14" x14ac:dyDescent="0.25">
      <c r="A10" s="9">
        <f t="shared" si="0"/>
        <v>43197</v>
      </c>
      <c r="B10" s="26">
        <f>IFERROR(+VLOOKUP("LET100"&amp;A10,'Main File'!A:O,6,0),0)</f>
        <v>0.24987838365234605</v>
      </c>
      <c r="C10" s="26">
        <f>IFERROR(+VLOOKUP("LET100"&amp;A10,'Main File'!A:O,7,0),0)</f>
        <v>0</v>
      </c>
      <c r="D10" s="26">
        <f>IFERROR(+VLOOKUP("LET100"&amp;A10,'Main File'!A:O,8,0),0)</f>
        <v>0</v>
      </c>
      <c r="E10" s="26">
        <f>IFERROR(+VLOOKUP("LET100"&amp;A10,'Main File'!A:O,9,0),0)</f>
        <v>8.9778579056953647E-3</v>
      </c>
      <c r="F10" s="26">
        <f>IFERROR(+VLOOKUP("LET100"&amp;A10,'Main File'!A:O,10,0),0)</f>
        <v>0.25885624155804143</v>
      </c>
      <c r="G10" s="26">
        <f>IFERROR(+VLOOKUP("LET100"&amp;A10,'Main File'!A:O,11,0),0)</f>
        <v>0</v>
      </c>
      <c r="H10" s="26">
        <f>IFERROR(+VLOOKUP("LET100"&amp;A10,'Main File'!A:O,12,0),0)</f>
        <v>0</v>
      </c>
      <c r="I10" s="26">
        <f>IFERROR(+VLOOKUP("LET100"&amp;A10,'Main File'!A:O,13,0),0)</f>
        <v>0</v>
      </c>
      <c r="J10" s="26">
        <f>IFERROR(+VLOOKUP("LET100"&amp;A10,'Main File'!A:O,14,0),0)</f>
        <v>0</v>
      </c>
      <c r="K10" s="26">
        <f>IFERROR(+VLOOKUP("LET100"&amp;A10,'Main File'!A:O,15,0),0)</f>
        <v>0</v>
      </c>
    </row>
    <row r="11" spans="1:14" x14ac:dyDescent="0.25">
      <c r="A11" s="9">
        <f t="shared" si="0"/>
        <v>43198</v>
      </c>
      <c r="B11" s="26">
        <f>IFERROR(+VLOOKUP("LET100"&amp;A11,'Main File'!A:O,6,0),0)</f>
        <v>0.24987828451665359</v>
      </c>
      <c r="C11" s="26">
        <f>IFERROR(+VLOOKUP("LET100"&amp;A11,'Main File'!A:O,7,0),0)</f>
        <v>0</v>
      </c>
      <c r="D11" s="26">
        <f>IFERROR(+VLOOKUP("LET100"&amp;A11,'Main File'!A:O,8,0),0)</f>
        <v>0</v>
      </c>
      <c r="E11" s="26">
        <f>IFERROR(+VLOOKUP("LET100"&amp;A11,'Main File'!A:O,9,0),0)</f>
        <v>8.977917157651373E-3</v>
      </c>
      <c r="F11" s="26">
        <f>IFERROR(+VLOOKUP("LET100"&amp;A11,'Main File'!A:O,10,0),0)</f>
        <v>0.25885620167430495</v>
      </c>
      <c r="G11" s="26">
        <f>IFERROR(+VLOOKUP("LET100"&amp;A11,'Main File'!A:O,11,0),0)</f>
        <v>0</v>
      </c>
      <c r="H11" s="26">
        <f>IFERROR(+VLOOKUP("LET100"&amp;A11,'Main File'!A:O,12,0),0)</f>
        <v>0</v>
      </c>
      <c r="I11" s="26">
        <f>IFERROR(+VLOOKUP("LET100"&amp;A11,'Main File'!A:O,13,0),0)</f>
        <v>0</v>
      </c>
      <c r="J11" s="26">
        <f>IFERROR(+VLOOKUP("LET100"&amp;A11,'Main File'!A:O,14,0),0)</f>
        <v>0</v>
      </c>
      <c r="K11" s="26">
        <f>IFERROR(+VLOOKUP("LET100"&amp;A11,'Main File'!A:O,15,0),0)</f>
        <v>0</v>
      </c>
    </row>
    <row r="12" spans="1:14" x14ac:dyDescent="0.25">
      <c r="A12" s="9">
        <f t="shared" si="0"/>
        <v>43199</v>
      </c>
      <c r="B12" s="26">
        <f>IFERROR(+VLOOKUP("LET100"&amp;A12,'Main File'!A:O,6,0),0)</f>
        <v>0.24987884075702818</v>
      </c>
      <c r="C12" s="26">
        <f>IFERROR(+VLOOKUP("LET100"&amp;A12,'Main File'!A:O,7,0),0)</f>
        <v>0</v>
      </c>
      <c r="D12" s="26">
        <f>IFERROR(+VLOOKUP("LET100"&amp;A12,'Main File'!A:O,8,0),0)</f>
        <v>0</v>
      </c>
      <c r="E12" s="26">
        <f>IFERROR(+VLOOKUP("LET100"&amp;A12,'Main File'!A:O,9,0),0)</f>
        <v>8.9779346528100386E-3</v>
      </c>
      <c r="F12" s="26">
        <f>IFERROR(+VLOOKUP("LET100"&amp;A12,'Main File'!A:O,10,0),0)</f>
        <v>0.2588567754098382</v>
      </c>
      <c r="G12" s="26">
        <f>IFERROR(+VLOOKUP("LET100"&amp;A12,'Main File'!A:O,11,0),0)</f>
        <v>0</v>
      </c>
      <c r="H12" s="26">
        <f>IFERROR(+VLOOKUP("LET100"&amp;A12,'Main File'!A:O,12,0),0)</f>
        <v>0</v>
      </c>
      <c r="I12" s="26">
        <f>IFERROR(+VLOOKUP("LET100"&amp;A12,'Main File'!A:O,13,0),0)</f>
        <v>0</v>
      </c>
      <c r="J12" s="26">
        <f>IFERROR(+VLOOKUP("LET100"&amp;A12,'Main File'!A:O,14,0),0)</f>
        <v>0</v>
      </c>
      <c r="K12" s="26">
        <f>IFERROR(+VLOOKUP("LET100"&amp;A12,'Main File'!A:O,15,0),0)</f>
        <v>0</v>
      </c>
    </row>
    <row r="13" spans="1:14" x14ac:dyDescent="0.25">
      <c r="A13" s="9">
        <f t="shared" si="0"/>
        <v>43200</v>
      </c>
      <c r="B13" s="26">
        <f>IFERROR(+VLOOKUP("LET100"&amp;A13,'Main File'!A:O,6,0),0)</f>
        <v>0.24987853756650169</v>
      </c>
      <c r="C13" s="26">
        <f>IFERROR(+VLOOKUP("LET100"&amp;A13,'Main File'!A:O,7,0),0)</f>
        <v>0</v>
      </c>
      <c r="D13" s="26">
        <f>IFERROR(+VLOOKUP("LET100"&amp;A13,'Main File'!A:O,8,0),0)</f>
        <v>0</v>
      </c>
      <c r="E13" s="26">
        <f>IFERROR(+VLOOKUP("LET100"&amp;A13,'Main File'!A:O,9,0),0)</f>
        <v>8.9778980651449118E-3</v>
      </c>
      <c r="F13" s="26">
        <f>IFERROR(+VLOOKUP("LET100"&amp;A13,'Main File'!A:O,10,0),0)</f>
        <v>0.25885643563164662</v>
      </c>
      <c r="G13" s="26">
        <f>IFERROR(+VLOOKUP("LET100"&amp;A13,'Main File'!A:O,11,0),0)</f>
        <v>0</v>
      </c>
      <c r="H13" s="26">
        <f>IFERROR(+VLOOKUP("LET100"&amp;A13,'Main File'!A:O,12,0),0)</f>
        <v>0</v>
      </c>
      <c r="I13" s="26">
        <f>IFERROR(+VLOOKUP("LET100"&amp;A13,'Main File'!A:O,13,0),0)</f>
        <v>0</v>
      </c>
      <c r="J13" s="26">
        <f>IFERROR(+VLOOKUP("LET100"&amp;A13,'Main File'!A:O,14,0),0)</f>
        <v>0</v>
      </c>
      <c r="K13" s="26">
        <f>IFERROR(+VLOOKUP("LET100"&amp;A13,'Main File'!A:O,15,0),0)</f>
        <v>0</v>
      </c>
    </row>
    <row r="14" spans="1:14" x14ac:dyDescent="0.25">
      <c r="A14" s="9">
        <f t="shared" si="0"/>
        <v>43201</v>
      </c>
      <c r="B14" s="26">
        <f>IFERROR(+VLOOKUP("LET100"&amp;A14,'Main File'!A:O,6,0),0)</f>
        <v>0.24987854973040191</v>
      </c>
      <c r="C14" s="26">
        <f>IFERROR(+VLOOKUP("LET100"&amp;A14,'Main File'!A:O,7,0),0)</f>
        <v>0</v>
      </c>
      <c r="D14" s="26">
        <f>IFERROR(+VLOOKUP("LET100"&amp;A14,'Main File'!A:O,8,0),0)</f>
        <v>0</v>
      </c>
      <c r="E14" s="26">
        <f>IFERROR(+VLOOKUP("LET100"&amp;A14,'Main File'!A:O,9,0),0)</f>
        <v>8.977979851115845E-3</v>
      </c>
      <c r="F14" s="26">
        <f>IFERROR(+VLOOKUP("LET100"&amp;A14,'Main File'!A:O,10,0),0)</f>
        <v>0.25885652958151778</v>
      </c>
      <c r="G14" s="26">
        <f>IFERROR(+VLOOKUP("LET100"&amp;A14,'Main File'!A:O,11,0),0)</f>
        <v>0</v>
      </c>
      <c r="H14" s="26">
        <f>IFERROR(+VLOOKUP("LET100"&amp;A14,'Main File'!A:O,12,0),0)</f>
        <v>0</v>
      </c>
      <c r="I14" s="26">
        <f>IFERROR(+VLOOKUP("LET100"&amp;A14,'Main File'!A:O,13,0),0)</f>
        <v>0</v>
      </c>
      <c r="J14" s="26">
        <f>IFERROR(+VLOOKUP("LET100"&amp;A14,'Main File'!A:O,14,0),0)</f>
        <v>0</v>
      </c>
      <c r="K14" s="26">
        <f>IFERROR(+VLOOKUP("LET100"&amp;A14,'Main File'!A:O,15,0),0)</f>
        <v>0</v>
      </c>
    </row>
    <row r="15" spans="1:14" x14ac:dyDescent="0.25">
      <c r="A15" s="9">
        <f t="shared" si="0"/>
        <v>43202</v>
      </c>
      <c r="B15" s="26">
        <f>IFERROR(+VLOOKUP("LET100"&amp;A15,'Main File'!A:O,6,0),0)</f>
        <v>0.249878654396188</v>
      </c>
      <c r="C15" s="26">
        <f>IFERROR(+VLOOKUP("LET100"&amp;A15,'Main File'!A:O,7,0),0)</f>
        <v>0</v>
      </c>
      <c r="D15" s="26">
        <f>IFERROR(+VLOOKUP("LET100"&amp;A15,'Main File'!A:O,8,0),0)</f>
        <v>0</v>
      </c>
      <c r="E15" s="26">
        <f>IFERROR(+VLOOKUP("LET100"&amp;A15,'Main File'!A:O,9,0),0)</f>
        <v>8.9778508941577989E-3</v>
      </c>
      <c r="F15" s="26">
        <f>IFERROR(+VLOOKUP("LET100"&amp;A15,'Main File'!A:O,10,0),0)</f>
        <v>0.25885650529034582</v>
      </c>
      <c r="G15" s="26">
        <f>IFERROR(+VLOOKUP("LET100"&amp;A15,'Main File'!A:O,11,0),0)</f>
        <v>0</v>
      </c>
      <c r="H15" s="26">
        <f>IFERROR(+VLOOKUP("LET100"&amp;A15,'Main File'!A:O,12,0),0)</f>
        <v>0</v>
      </c>
      <c r="I15" s="26">
        <f>IFERROR(+VLOOKUP("LET100"&amp;A15,'Main File'!A:O,13,0),0)</f>
        <v>0</v>
      </c>
      <c r="J15" s="26">
        <f>IFERROR(+VLOOKUP("LET100"&amp;A15,'Main File'!A:O,14,0),0)</f>
        <v>0</v>
      </c>
      <c r="K15" s="26">
        <f>IFERROR(+VLOOKUP("LET100"&amp;A15,'Main File'!A:O,15,0),0)</f>
        <v>0</v>
      </c>
    </row>
    <row r="16" spans="1:14" x14ac:dyDescent="0.25">
      <c r="A16" s="9">
        <f t="shared" si="0"/>
        <v>43203</v>
      </c>
      <c r="B16" s="26">
        <f>IFERROR(+VLOOKUP("LET100"&amp;A16,'Main File'!A:O,6,0),0)</f>
        <v>0.24987845197717048</v>
      </c>
      <c r="C16" s="26">
        <f>IFERROR(+VLOOKUP("LET100"&amp;A16,'Main File'!A:O,7,0),0)</f>
        <v>0</v>
      </c>
      <c r="D16" s="26">
        <f>IFERROR(+VLOOKUP("LET100"&amp;A16,'Main File'!A:O,8,0),0)</f>
        <v>0</v>
      </c>
      <c r="E16" s="26">
        <f>IFERROR(+VLOOKUP("LET100"&amp;A16,'Main File'!A:O,9,0),0)</f>
        <v>8.9779393742711738E-3</v>
      </c>
      <c r="F16" s="26">
        <f>IFERROR(+VLOOKUP("LET100"&amp;A16,'Main File'!A:O,10,0),0)</f>
        <v>0.25885639135144167</v>
      </c>
      <c r="G16" s="26">
        <f>IFERROR(+VLOOKUP("LET100"&amp;A16,'Main File'!A:O,11,0),0)</f>
        <v>0</v>
      </c>
      <c r="H16" s="26">
        <f>IFERROR(+VLOOKUP("LET100"&amp;A16,'Main File'!A:O,12,0),0)</f>
        <v>0</v>
      </c>
      <c r="I16" s="26">
        <f>IFERROR(+VLOOKUP("LET100"&amp;A16,'Main File'!A:O,13,0),0)</f>
        <v>0</v>
      </c>
      <c r="J16" s="26">
        <f>IFERROR(+VLOOKUP("LET100"&amp;A16,'Main File'!A:O,14,0),0)</f>
        <v>0</v>
      </c>
      <c r="K16" s="26">
        <f>IFERROR(+VLOOKUP("LET100"&amp;A16,'Main File'!A:O,15,0),0)</f>
        <v>0</v>
      </c>
    </row>
    <row r="17" spans="1:11" x14ac:dyDescent="0.25">
      <c r="A17" s="9">
        <f t="shared" si="0"/>
        <v>43204</v>
      </c>
      <c r="B17" s="26">
        <f>IFERROR(+VLOOKUP("LET100"&amp;A17,'Main File'!A:O,6,0),0)</f>
        <v>0.24987846217943391</v>
      </c>
      <c r="C17" s="26">
        <f>IFERROR(+VLOOKUP("LET100"&amp;A17,'Main File'!A:O,7,0),0)</f>
        <v>0</v>
      </c>
      <c r="D17" s="26">
        <f>IFERROR(+VLOOKUP("LET100"&amp;A17,'Main File'!A:O,8,0),0)</f>
        <v>0</v>
      </c>
      <c r="E17" s="26">
        <f>IFERROR(+VLOOKUP("LET100"&amp;A17,'Main File'!A:O,9,0),0)</f>
        <v>8.9777550139841962E-3</v>
      </c>
      <c r="F17" s="26">
        <f>IFERROR(+VLOOKUP("LET100"&amp;A17,'Main File'!A:O,10,0),0)</f>
        <v>0.25885621719341811</v>
      </c>
      <c r="G17" s="26">
        <f>IFERROR(+VLOOKUP("LET100"&amp;A17,'Main File'!A:O,11,0),0)</f>
        <v>0</v>
      </c>
      <c r="H17" s="26">
        <f>IFERROR(+VLOOKUP("LET100"&amp;A17,'Main File'!A:O,12,0),0)</f>
        <v>0</v>
      </c>
      <c r="I17" s="26">
        <f>IFERROR(+VLOOKUP("LET100"&amp;A17,'Main File'!A:O,13,0),0)</f>
        <v>0</v>
      </c>
      <c r="J17" s="26">
        <f>IFERROR(+VLOOKUP("LET100"&amp;A17,'Main File'!A:O,14,0),0)</f>
        <v>0</v>
      </c>
      <c r="K17" s="26">
        <f>IFERROR(+VLOOKUP("LET100"&amp;A17,'Main File'!A:O,15,0),0)</f>
        <v>0</v>
      </c>
    </row>
    <row r="18" spans="1:11" x14ac:dyDescent="0.25">
      <c r="A18" s="9">
        <f t="shared" si="0"/>
        <v>43205</v>
      </c>
      <c r="B18" s="26">
        <f>IFERROR(+VLOOKUP("LET100"&amp;A18,'Main File'!A:O,6,0),0)</f>
        <v>0.24987834896699235</v>
      </c>
      <c r="C18" s="26">
        <f>IFERROR(+VLOOKUP("LET100"&amp;A18,'Main File'!A:O,7,0),0)</f>
        <v>0</v>
      </c>
      <c r="D18" s="26">
        <f>IFERROR(+VLOOKUP("LET100"&amp;A18,'Main File'!A:O,8,0),0)</f>
        <v>0</v>
      </c>
      <c r="E18" s="26">
        <f>IFERROR(+VLOOKUP("LET100"&amp;A18,'Main File'!A:O,9,0),0)</f>
        <v>8.9778174498677307E-3</v>
      </c>
      <c r="F18" s="26">
        <f>IFERROR(+VLOOKUP("LET100"&amp;A18,'Main File'!A:O,10,0),0)</f>
        <v>0.2588561664168601</v>
      </c>
      <c r="G18" s="26">
        <f>IFERROR(+VLOOKUP("LET100"&amp;A18,'Main File'!A:O,11,0),0)</f>
        <v>0</v>
      </c>
      <c r="H18" s="26">
        <f>IFERROR(+VLOOKUP("LET100"&amp;A18,'Main File'!A:O,12,0),0)</f>
        <v>0</v>
      </c>
      <c r="I18" s="26">
        <f>IFERROR(+VLOOKUP("LET100"&amp;A18,'Main File'!A:O,13,0),0)</f>
        <v>0</v>
      </c>
      <c r="J18" s="26">
        <f>IFERROR(+VLOOKUP("LET100"&amp;A18,'Main File'!A:O,14,0),0)</f>
        <v>0</v>
      </c>
      <c r="K18" s="26">
        <f>IFERROR(+VLOOKUP("LET100"&amp;A18,'Main File'!A:O,15,0),0)</f>
        <v>0</v>
      </c>
    </row>
    <row r="19" spans="1:11" x14ac:dyDescent="0.25">
      <c r="A19" s="9">
        <f t="shared" si="0"/>
        <v>43206</v>
      </c>
      <c r="B19" s="26">
        <f>IFERROR(+VLOOKUP("LET100"&amp;A19,'Main File'!A:O,6,0),0)</f>
        <v>0.24987882300137682</v>
      </c>
      <c r="C19" s="26">
        <f>IFERROR(+VLOOKUP("LET100"&amp;A19,'Main File'!A:O,7,0),0)</f>
        <v>0</v>
      </c>
      <c r="D19" s="26">
        <f>IFERROR(+VLOOKUP("LET100"&amp;A19,'Main File'!A:O,8,0),0)</f>
        <v>0</v>
      </c>
      <c r="E19" s="26">
        <f>IFERROR(+VLOOKUP("LET100"&amp;A19,'Main File'!A:O,9,0),0)</f>
        <v>8.9778602755833433E-3</v>
      </c>
      <c r="F19" s="26">
        <f>IFERROR(+VLOOKUP("LET100"&amp;A19,'Main File'!A:O,10,0),0)</f>
        <v>0.25885668327696015</v>
      </c>
      <c r="G19" s="26">
        <f>IFERROR(+VLOOKUP("LET100"&amp;A19,'Main File'!A:O,11,0),0)</f>
        <v>0</v>
      </c>
      <c r="H19" s="26">
        <f>IFERROR(+VLOOKUP("LET100"&amp;A19,'Main File'!A:O,12,0),0)</f>
        <v>0</v>
      </c>
      <c r="I19" s="26">
        <f>IFERROR(+VLOOKUP("LET100"&amp;A19,'Main File'!A:O,13,0),0)</f>
        <v>0</v>
      </c>
      <c r="J19" s="26">
        <f>IFERROR(+VLOOKUP("LET100"&amp;A19,'Main File'!A:O,14,0),0)</f>
        <v>0</v>
      </c>
      <c r="K19" s="26">
        <f>IFERROR(+VLOOKUP("LET100"&amp;A19,'Main File'!A:O,15,0),0)</f>
        <v>0</v>
      </c>
    </row>
    <row r="20" spans="1:11" x14ac:dyDescent="0.25">
      <c r="A20" s="9">
        <f t="shared" si="0"/>
        <v>43207</v>
      </c>
      <c r="B20" s="26">
        <f>IFERROR(+VLOOKUP("LET100"&amp;A20,'Main File'!A:O,6,0),0)</f>
        <v>0.24987866198835287</v>
      </c>
      <c r="C20" s="26">
        <f>IFERROR(+VLOOKUP("LET100"&amp;A20,'Main File'!A:O,7,0),0)</f>
        <v>0</v>
      </c>
      <c r="D20" s="26">
        <f>IFERROR(+VLOOKUP("LET100"&amp;A20,'Main File'!A:O,8,0),0)</f>
        <v>0</v>
      </c>
      <c r="E20" s="26">
        <f>IFERROR(+VLOOKUP("LET100"&amp;A20,'Main File'!A:O,9,0),0)</f>
        <v>8.9780450348173405E-3</v>
      </c>
      <c r="F20" s="26">
        <f>IFERROR(+VLOOKUP("LET100"&amp;A20,'Main File'!A:O,10,0),0)</f>
        <v>0.25885670702317021</v>
      </c>
      <c r="G20" s="26">
        <f>IFERROR(+VLOOKUP("LET100"&amp;A20,'Main File'!A:O,11,0),0)</f>
        <v>0</v>
      </c>
      <c r="H20" s="26">
        <f>IFERROR(+VLOOKUP("LET100"&amp;A20,'Main File'!A:O,12,0),0)</f>
        <v>0</v>
      </c>
      <c r="I20" s="26">
        <f>IFERROR(+VLOOKUP("LET100"&amp;A20,'Main File'!A:O,13,0),0)</f>
        <v>0</v>
      </c>
      <c r="J20" s="26">
        <f>IFERROR(+VLOOKUP("LET100"&amp;A20,'Main File'!A:O,14,0),0)</f>
        <v>0</v>
      </c>
      <c r="K20" s="26">
        <f>IFERROR(+VLOOKUP("LET100"&amp;A20,'Main File'!A:O,15,0),0)</f>
        <v>0</v>
      </c>
    </row>
    <row r="21" spans="1:11" x14ac:dyDescent="0.25">
      <c r="A21" s="9">
        <f t="shared" si="0"/>
        <v>43208</v>
      </c>
      <c r="B21" s="26">
        <f>IFERROR(+VLOOKUP("LET100"&amp;A21,'Main File'!A:O,6,0),0)</f>
        <v>0.24987813519363944</v>
      </c>
      <c r="C21" s="26">
        <f>IFERROR(+VLOOKUP("LET100"&amp;A21,'Main File'!A:O,7,0),0)</f>
        <v>0</v>
      </c>
      <c r="D21" s="26">
        <f>IFERROR(+VLOOKUP("LET100"&amp;A21,'Main File'!A:O,8,0),0)</f>
        <v>0</v>
      </c>
      <c r="E21" s="26">
        <f>IFERROR(+VLOOKUP("LET100"&amp;A21,'Main File'!A:O,9,0),0)</f>
        <v>8.9776781484498906E-3</v>
      </c>
      <c r="F21" s="26">
        <f>IFERROR(+VLOOKUP("LET100"&amp;A21,'Main File'!A:O,10,0),0)</f>
        <v>0.25885581334208935</v>
      </c>
      <c r="G21" s="26">
        <f>IFERROR(+VLOOKUP("LET100"&amp;A21,'Main File'!A:O,11,0),0)</f>
        <v>0</v>
      </c>
      <c r="H21" s="26">
        <f>IFERROR(+VLOOKUP("LET100"&amp;A21,'Main File'!A:O,12,0),0)</f>
        <v>0</v>
      </c>
      <c r="I21" s="26">
        <f>IFERROR(+VLOOKUP("LET100"&amp;A21,'Main File'!A:O,13,0),0)</f>
        <v>0</v>
      </c>
      <c r="J21" s="26">
        <f>IFERROR(+VLOOKUP("LET100"&amp;A21,'Main File'!A:O,14,0),0)</f>
        <v>0</v>
      </c>
      <c r="K21" s="26">
        <f>IFERROR(+VLOOKUP("LET100"&amp;A21,'Main File'!A:O,15,0),0)</f>
        <v>0</v>
      </c>
    </row>
    <row r="22" spans="1:11" x14ac:dyDescent="0.25">
      <c r="A22" s="9">
        <f t="shared" si="0"/>
        <v>43209</v>
      </c>
      <c r="B22" s="26">
        <f>IFERROR(+VLOOKUP("LET100"&amp;A22,'Main File'!A:O,6,0),0)</f>
        <v>0.24987882819300458</v>
      </c>
      <c r="C22" s="26">
        <f>IFERROR(+VLOOKUP("LET100"&amp;A22,'Main File'!A:O,7,0),0)</f>
        <v>0</v>
      </c>
      <c r="D22" s="26">
        <f>IFERROR(+VLOOKUP("LET100"&amp;A22,'Main File'!A:O,8,0),0)</f>
        <v>0</v>
      </c>
      <c r="E22" s="26">
        <f>IFERROR(+VLOOKUP("LET100"&amp;A22,'Main File'!A:O,9,0),0)</f>
        <v>8.9781219269477932E-3</v>
      </c>
      <c r="F22" s="26">
        <f>IFERROR(+VLOOKUP("LET100"&amp;A22,'Main File'!A:O,10,0),0)</f>
        <v>0.25885695011995236</v>
      </c>
      <c r="G22" s="26">
        <f>IFERROR(+VLOOKUP("LET100"&amp;A22,'Main File'!A:O,11,0),0)</f>
        <v>0</v>
      </c>
      <c r="H22" s="26">
        <f>IFERROR(+VLOOKUP("LET100"&amp;A22,'Main File'!A:O,12,0),0)</f>
        <v>0</v>
      </c>
      <c r="I22" s="26">
        <f>IFERROR(+VLOOKUP("LET100"&amp;A22,'Main File'!A:O,13,0),0)</f>
        <v>0</v>
      </c>
      <c r="J22" s="26">
        <f>IFERROR(+VLOOKUP("LET100"&amp;A22,'Main File'!A:O,14,0),0)</f>
        <v>0</v>
      </c>
      <c r="K22" s="26">
        <f>IFERROR(+VLOOKUP("LET100"&amp;A22,'Main File'!A:O,15,0),0)</f>
        <v>0</v>
      </c>
    </row>
    <row r="23" spans="1:11" x14ac:dyDescent="0.25">
      <c r="A23" s="9">
        <f t="shared" si="0"/>
        <v>43210</v>
      </c>
      <c r="B23" s="26">
        <f>IFERROR(+VLOOKUP("LET100"&amp;A23,'Main File'!A:O,6,0),0)</f>
        <v>0.24987806061776385</v>
      </c>
      <c r="C23" s="26">
        <f>IFERROR(+VLOOKUP("LET100"&amp;A23,'Main File'!A:O,7,0),0)</f>
        <v>0</v>
      </c>
      <c r="D23" s="26">
        <f>IFERROR(+VLOOKUP("LET100"&amp;A23,'Main File'!A:O,8,0),0)</f>
        <v>0</v>
      </c>
      <c r="E23" s="26">
        <f>IFERROR(+VLOOKUP("LET100"&amp;A23,'Main File'!A:O,9,0),0)</f>
        <v>8.9777149741950609E-3</v>
      </c>
      <c r="F23" s="26">
        <f>IFERROR(+VLOOKUP("LET100"&amp;A23,'Main File'!A:O,10,0),0)</f>
        <v>0.25885577559195894</v>
      </c>
      <c r="G23" s="26">
        <f>IFERROR(+VLOOKUP("LET100"&amp;A23,'Main File'!A:O,11,0),0)</f>
        <v>0</v>
      </c>
      <c r="H23" s="26">
        <f>IFERROR(+VLOOKUP("LET100"&amp;A23,'Main File'!A:O,12,0),0)</f>
        <v>0</v>
      </c>
      <c r="I23" s="26">
        <f>IFERROR(+VLOOKUP("LET100"&amp;A23,'Main File'!A:O,13,0),0)</f>
        <v>0</v>
      </c>
      <c r="J23" s="26">
        <f>IFERROR(+VLOOKUP("LET100"&amp;A23,'Main File'!A:O,14,0),0)</f>
        <v>0</v>
      </c>
      <c r="K23" s="26">
        <f>IFERROR(+VLOOKUP("LET100"&amp;A23,'Main File'!A:O,15,0),0)</f>
        <v>0</v>
      </c>
    </row>
    <row r="24" spans="1:11" x14ac:dyDescent="0.25">
      <c r="A24" s="9">
        <f t="shared" si="0"/>
        <v>43211</v>
      </c>
      <c r="B24" s="26">
        <f>IFERROR(+VLOOKUP("LET100"&amp;A24,'Main File'!A:O,6,0),0)</f>
        <v>0.24987846057364349</v>
      </c>
      <c r="C24" s="26">
        <f>IFERROR(+VLOOKUP("LET100"&amp;A24,'Main File'!A:O,7,0),0)</f>
        <v>0</v>
      </c>
      <c r="D24" s="26">
        <f>IFERROR(+VLOOKUP("LET100"&amp;A24,'Main File'!A:O,8,0),0)</f>
        <v>0</v>
      </c>
      <c r="E24" s="26">
        <f>IFERROR(+VLOOKUP("LET100"&amp;A24,'Main File'!A:O,9,0),0)</f>
        <v>8.977777719164989E-3</v>
      </c>
      <c r="F24" s="26">
        <f>IFERROR(+VLOOKUP("LET100"&amp;A24,'Main File'!A:O,10,0),0)</f>
        <v>0.25885623829280846</v>
      </c>
      <c r="G24" s="26">
        <f>IFERROR(+VLOOKUP("LET100"&amp;A24,'Main File'!A:O,11,0),0)</f>
        <v>0</v>
      </c>
      <c r="H24" s="26">
        <f>IFERROR(+VLOOKUP("LET100"&amp;A24,'Main File'!A:O,12,0),0)</f>
        <v>0</v>
      </c>
      <c r="I24" s="26">
        <f>IFERROR(+VLOOKUP("LET100"&amp;A24,'Main File'!A:O,13,0),0)</f>
        <v>0</v>
      </c>
      <c r="J24" s="26">
        <f>IFERROR(+VLOOKUP("LET100"&amp;A24,'Main File'!A:O,14,0),0)</f>
        <v>0</v>
      </c>
      <c r="K24" s="26">
        <f>IFERROR(+VLOOKUP("LET100"&amp;A24,'Main File'!A:O,15,0),0)</f>
        <v>0</v>
      </c>
    </row>
    <row r="25" spans="1:11" x14ac:dyDescent="0.25">
      <c r="A25" s="9">
        <f t="shared" si="0"/>
        <v>43212</v>
      </c>
      <c r="B25" s="26">
        <f>IFERROR(+VLOOKUP("LET100"&amp;A25,'Main File'!A:O,6,0),0)</f>
        <v>0.24987824850360835</v>
      </c>
      <c r="C25" s="26">
        <f>IFERROR(+VLOOKUP("LET100"&amp;A25,'Main File'!A:O,7,0),0)</f>
        <v>0</v>
      </c>
      <c r="D25" s="26">
        <f>IFERROR(+VLOOKUP("LET100"&amp;A25,'Main File'!A:O,8,0),0)</f>
        <v>0</v>
      </c>
      <c r="E25" s="26">
        <f>IFERROR(+VLOOKUP("LET100"&amp;A25,'Main File'!A:O,9,0),0)</f>
        <v>8.9778404645904641E-3</v>
      </c>
      <c r="F25" s="26">
        <f>IFERROR(+VLOOKUP("LET100"&amp;A25,'Main File'!A:O,10,0),0)</f>
        <v>0.25885608896819878</v>
      </c>
      <c r="G25" s="26">
        <f>IFERROR(+VLOOKUP("LET100"&amp;A25,'Main File'!A:O,11,0),0)</f>
        <v>0</v>
      </c>
      <c r="H25" s="26">
        <f>IFERROR(+VLOOKUP("LET100"&amp;A25,'Main File'!A:O,12,0),0)</f>
        <v>0</v>
      </c>
      <c r="I25" s="26">
        <f>IFERROR(+VLOOKUP("LET100"&amp;A25,'Main File'!A:O,13,0),0)</f>
        <v>0</v>
      </c>
      <c r="J25" s="26">
        <f>IFERROR(+VLOOKUP("LET100"&amp;A25,'Main File'!A:O,14,0),0)</f>
        <v>0</v>
      </c>
      <c r="K25" s="26">
        <f>IFERROR(+VLOOKUP("LET100"&amp;A25,'Main File'!A:O,15,0),0)</f>
        <v>0</v>
      </c>
    </row>
    <row r="26" spans="1:11" x14ac:dyDescent="0.25">
      <c r="A26" s="9">
        <f t="shared" si="0"/>
        <v>43213</v>
      </c>
      <c r="B26" s="26">
        <f>IFERROR(+VLOOKUP("LET100"&amp;A26,'Main File'!A:O,6,0),0)</f>
        <v>0.24987861216187174</v>
      </c>
      <c r="C26" s="26">
        <f>IFERROR(+VLOOKUP("LET100"&amp;A26,'Main File'!A:O,7,0),0)</f>
        <v>0</v>
      </c>
      <c r="D26" s="26">
        <f>IFERROR(+VLOOKUP("LET100"&amp;A26,'Main File'!A:O,8,0),0)</f>
        <v>0</v>
      </c>
      <c r="E26" s="26">
        <f>IFERROR(+VLOOKUP("LET100"&amp;A26,'Main File'!A:O,9,0),0)</f>
        <v>8.9777244096272517E-3</v>
      </c>
      <c r="F26" s="26">
        <f>IFERROR(+VLOOKUP("LET100"&amp;A26,'Main File'!A:O,10,0),0)</f>
        <v>0.25885633657149898</v>
      </c>
      <c r="G26" s="26">
        <f>IFERROR(+VLOOKUP("LET100"&amp;A26,'Main File'!A:O,11,0),0)</f>
        <v>0</v>
      </c>
      <c r="H26" s="26">
        <f>IFERROR(+VLOOKUP("LET100"&amp;A26,'Main File'!A:O,12,0),0)</f>
        <v>0</v>
      </c>
      <c r="I26" s="26">
        <f>IFERROR(+VLOOKUP("LET100"&amp;A26,'Main File'!A:O,13,0),0)</f>
        <v>0</v>
      </c>
      <c r="J26" s="26">
        <f>IFERROR(+VLOOKUP("LET100"&amp;A26,'Main File'!A:O,14,0),0)</f>
        <v>0</v>
      </c>
      <c r="K26" s="26">
        <f>IFERROR(+VLOOKUP("LET100"&amp;A26,'Main File'!A:O,15,0),0)</f>
        <v>0</v>
      </c>
    </row>
    <row r="27" spans="1:11" x14ac:dyDescent="0.25">
      <c r="A27" s="9">
        <f t="shared" si="0"/>
        <v>43214</v>
      </c>
      <c r="B27" s="26">
        <f>IFERROR(+VLOOKUP("LET100"&amp;A27,'Main File'!A:O,6,0),0)</f>
        <v>0.24987878847496781</v>
      </c>
      <c r="C27" s="26">
        <f>IFERROR(+VLOOKUP("LET100"&amp;A27,'Main File'!A:O,7,0),0)</f>
        <v>0</v>
      </c>
      <c r="D27" s="26">
        <f>IFERROR(+VLOOKUP("LET100"&amp;A27,'Main File'!A:O,8,0),0)</f>
        <v>0</v>
      </c>
      <c r="E27" s="26">
        <f>IFERROR(+VLOOKUP("LET100"&amp;A27,'Main File'!A:O,9,0),0)</f>
        <v>8.9779975442226927E-3</v>
      </c>
      <c r="F27" s="26">
        <f>IFERROR(+VLOOKUP("LET100"&amp;A27,'Main File'!A:O,10,0),0)</f>
        <v>0.25885678601919049</v>
      </c>
      <c r="G27" s="26">
        <f>IFERROR(+VLOOKUP("LET100"&amp;A27,'Main File'!A:O,11,0),0)</f>
        <v>0</v>
      </c>
      <c r="H27" s="26">
        <f>IFERROR(+VLOOKUP("LET100"&amp;A27,'Main File'!A:O,12,0),0)</f>
        <v>0</v>
      </c>
      <c r="I27" s="26">
        <f>IFERROR(+VLOOKUP("LET100"&amp;A27,'Main File'!A:O,13,0),0)</f>
        <v>0</v>
      </c>
      <c r="J27" s="26">
        <f>IFERROR(+VLOOKUP("LET100"&amp;A27,'Main File'!A:O,14,0),0)</f>
        <v>0</v>
      </c>
      <c r="K27" s="26">
        <f>IFERROR(+VLOOKUP("LET100"&amp;A27,'Main File'!A:O,15,0),0)</f>
        <v>0</v>
      </c>
    </row>
    <row r="28" spans="1:11" x14ac:dyDescent="0.25">
      <c r="A28" s="9">
        <f t="shared" si="0"/>
        <v>43215</v>
      </c>
      <c r="B28" s="26">
        <f>IFERROR(+VLOOKUP("LET100"&amp;A28,'Main File'!A:O,6,0),0)</f>
        <v>0.24987803371411113</v>
      </c>
      <c r="C28" s="26">
        <f>IFERROR(+VLOOKUP("LET100"&amp;A28,'Main File'!A:O,7,0),0)</f>
        <v>0</v>
      </c>
      <c r="D28" s="26">
        <f>IFERROR(+VLOOKUP("LET100"&amp;A28,'Main File'!A:O,8,0),0)</f>
        <v>0</v>
      </c>
      <c r="E28" s="26">
        <f>IFERROR(+VLOOKUP("LET100"&amp;A28,'Main File'!A:O,9,0),0)</f>
        <v>8.9777432210565757E-3</v>
      </c>
      <c r="F28" s="26">
        <f>IFERROR(+VLOOKUP("LET100"&amp;A28,'Main File'!A:O,10,0),0)</f>
        <v>0.2588557769351677</v>
      </c>
      <c r="G28" s="26">
        <f>IFERROR(+VLOOKUP("LET100"&amp;A28,'Main File'!A:O,11,0),0)</f>
        <v>0</v>
      </c>
      <c r="H28" s="26">
        <f>IFERROR(+VLOOKUP("LET100"&amp;A28,'Main File'!A:O,12,0),0)</f>
        <v>0</v>
      </c>
      <c r="I28" s="26">
        <f>IFERROR(+VLOOKUP("LET100"&amp;A28,'Main File'!A:O,13,0),0)</f>
        <v>0</v>
      </c>
      <c r="J28" s="26">
        <f>IFERROR(+VLOOKUP("LET100"&amp;A28,'Main File'!A:O,14,0),0)</f>
        <v>0</v>
      </c>
      <c r="K28" s="26">
        <f>IFERROR(+VLOOKUP("LET100"&amp;A28,'Main File'!A:O,15,0),0)</f>
        <v>0</v>
      </c>
    </row>
    <row r="29" spans="1:11" x14ac:dyDescent="0.25">
      <c r="A29" s="9">
        <f t="shared" si="0"/>
        <v>43216</v>
      </c>
      <c r="B29" s="26">
        <f>IFERROR(+VLOOKUP("LET100"&amp;A29,'Main File'!A:O,6,0),0)</f>
        <v>0.24987883616571119</v>
      </c>
      <c r="C29" s="26">
        <f>IFERROR(+VLOOKUP("LET100"&amp;A29,'Main File'!A:O,7,0),0)</f>
        <v>0</v>
      </c>
      <c r="D29" s="26">
        <f>IFERROR(+VLOOKUP("LET100"&amp;A29,'Main File'!A:O,8,0),0)</f>
        <v>0</v>
      </c>
      <c r="E29" s="26">
        <f>IFERROR(+VLOOKUP("LET100"&amp;A29,'Main File'!A:O,9,0),0)</f>
        <v>8.9779701623121828E-3</v>
      </c>
      <c r="F29" s="26">
        <f>IFERROR(+VLOOKUP("LET100"&amp;A29,'Main File'!A:O,10,0),0)</f>
        <v>0.25885680632802338</v>
      </c>
      <c r="G29" s="26">
        <f>IFERROR(+VLOOKUP("LET100"&amp;A29,'Main File'!A:O,11,0),0)</f>
        <v>0</v>
      </c>
      <c r="H29" s="26">
        <f>IFERROR(+VLOOKUP("LET100"&amp;A29,'Main File'!A:O,12,0),0)</f>
        <v>0</v>
      </c>
      <c r="I29" s="26">
        <f>IFERROR(+VLOOKUP("LET100"&amp;A29,'Main File'!A:O,13,0),0)</f>
        <v>0</v>
      </c>
      <c r="J29" s="26">
        <f>IFERROR(+VLOOKUP("LET100"&amp;A29,'Main File'!A:O,14,0),0)</f>
        <v>0</v>
      </c>
      <c r="K29" s="26">
        <f>IFERROR(+VLOOKUP("LET100"&amp;A29,'Main File'!A:O,15,0),0)</f>
        <v>0</v>
      </c>
    </row>
    <row r="30" spans="1:11" x14ac:dyDescent="0.25">
      <c r="A30" s="9">
        <f t="shared" si="0"/>
        <v>43217</v>
      </c>
      <c r="B30" s="26">
        <f>IFERROR(+VLOOKUP("LET100"&amp;A30,'Main File'!A:O,6,0),0)</f>
        <v>0.2498793851705241</v>
      </c>
      <c r="C30" s="26">
        <f>IFERROR(+VLOOKUP("LET100"&amp;A30,'Main File'!A:O,7,0),0)</f>
        <v>0</v>
      </c>
      <c r="D30" s="26">
        <f>IFERROR(+VLOOKUP("LET100"&amp;A30,'Main File'!A:O,8,0),0)</f>
        <v>0</v>
      </c>
      <c r="E30" s="26">
        <f>IFERROR(+VLOOKUP("LET100"&amp;A30,'Main File'!A:O,9,0),0)</f>
        <v>8.9780632723434027E-3</v>
      </c>
      <c r="F30" s="26">
        <f>IFERROR(+VLOOKUP("LET100"&amp;A30,'Main File'!A:O,10,0),0)</f>
        <v>0.25885744844286751</v>
      </c>
      <c r="G30" s="26">
        <f>IFERROR(+VLOOKUP("LET100"&amp;A30,'Main File'!A:O,11,0),0)</f>
        <v>0</v>
      </c>
      <c r="H30" s="26">
        <f>IFERROR(+VLOOKUP("LET100"&amp;A30,'Main File'!A:O,12,0),0)</f>
        <v>0</v>
      </c>
      <c r="I30" s="26">
        <f>IFERROR(+VLOOKUP("LET100"&amp;A30,'Main File'!A:O,13,0),0)</f>
        <v>0</v>
      </c>
      <c r="J30" s="26">
        <f>IFERROR(+VLOOKUP("LET100"&amp;A30,'Main File'!A:O,14,0),0)</f>
        <v>0</v>
      </c>
      <c r="K30" s="26">
        <f>IFERROR(+VLOOKUP("LET100"&amp;A30,'Main File'!A:O,15,0),0)</f>
        <v>0</v>
      </c>
    </row>
    <row r="31" spans="1:11" x14ac:dyDescent="0.25">
      <c r="A31" s="9">
        <f t="shared" si="0"/>
        <v>43218</v>
      </c>
      <c r="B31" s="26">
        <f>IFERROR(+VLOOKUP("LET100"&amp;A31,'Main File'!A:O,6,0),0)</f>
        <v>0.24987835068646702</v>
      </c>
      <c r="C31" s="26">
        <f>IFERROR(+VLOOKUP("LET100"&amp;A31,'Main File'!A:O,7,0),0)</f>
        <v>0</v>
      </c>
      <c r="D31" s="26">
        <f>IFERROR(+VLOOKUP("LET100"&amp;A31,'Main File'!A:O,8,0),0)</f>
        <v>0</v>
      </c>
      <c r="E31" s="26">
        <f>IFERROR(+VLOOKUP("LET100"&amp;A31,'Main File'!A:O,9,0),0)</f>
        <v>8.9778841007968069E-3</v>
      </c>
      <c r="F31" s="26">
        <f>IFERROR(+VLOOKUP("LET100"&amp;A31,'Main File'!A:O,10,0),0)</f>
        <v>0.25885623478726383</v>
      </c>
      <c r="G31" s="26">
        <f>IFERROR(+VLOOKUP("LET100"&amp;A31,'Main File'!A:O,11,0),0)</f>
        <v>0</v>
      </c>
      <c r="H31" s="26">
        <f>IFERROR(+VLOOKUP("LET100"&amp;A31,'Main File'!A:O,12,0),0)</f>
        <v>0</v>
      </c>
      <c r="I31" s="26">
        <f>IFERROR(+VLOOKUP("LET100"&amp;A31,'Main File'!A:O,13,0),0)</f>
        <v>0</v>
      </c>
      <c r="J31" s="26">
        <f>IFERROR(+VLOOKUP("LET100"&amp;A31,'Main File'!A:O,14,0),0)</f>
        <v>0</v>
      </c>
      <c r="K31" s="26">
        <f>IFERROR(+VLOOKUP("LET100"&amp;A31,'Main File'!A:O,15,0),0)</f>
        <v>0</v>
      </c>
    </row>
    <row r="32" spans="1:11" x14ac:dyDescent="0.25">
      <c r="A32" s="9">
        <f t="shared" si="0"/>
        <v>43219</v>
      </c>
      <c r="B32" s="26">
        <f>IFERROR(+VLOOKUP("LET100"&amp;A32,'Main File'!A:O,6,0),0)</f>
        <v>0.2498784051423259</v>
      </c>
      <c r="C32" s="26">
        <f>IFERROR(+VLOOKUP("LET100"&amp;A32,'Main File'!A:O,7,0),0)</f>
        <v>0</v>
      </c>
      <c r="D32" s="26">
        <f>IFERROR(+VLOOKUP("LET100"&amp;A32,'Main File'!A:O,8,0),0)</f>
        <v>0</v>
      </c>
      <c r="E32" s="26">
        <f>IFERROR(+VLOOKUP("LET100"&amp;A32,'Main File'!A:O,9,0),0)</f>
        <v>8.9777049262071505E-3</v>
      </c>
      <c r="F32" s="26">
        <f>IFERROR(+VLOOKUP("LET100"&amp;A32,'Main File'!A:O,10,0),0)</f>
        <v>0.25885611006853304</v>
      </c>
      <c r="G32" s="26">
        <f>IFERROR(+VLOOKUP("LET100"&amp;A32,'Main File'!A:O,11,0),0)</f>
        <v>0</v>
      </c>
      <c r="H32" s="26">
        <f>IFERROR(+VLOOKUP("LET100"&amp;A32,'Main File'!A:O,12,0),0)</f>
        <v>0</v>
      </c>
      <c r="I32" s="26">
        <f>IFERROR(+VLOOKUP("LET100"&amp;A32,'Main File'!A:O,13,0),0)</f>
        <v>0</v>
      </c>
      <c r="J32" s="26">
        <f>IFERROR(+VLOOKUP("LET100"&amp;A32,'Main File'!A:O,14,0),0)</f>
        <v>0</v>
      </c>
      <c r="K32" s="26">
        <f>IFERROR(+VLOOKUP("LET100"&amp;A32,'Main File'!A:O,15,0),0)</f>
        <v>0</v>
      </c>
    </row>
    <row r="33" spans="1:11" x14ac:dyDescent="0.25">
      <c r="A33" s="9">
        <f t="shared" si="0"/>
        <v>43220</v>
      </c>
      <c r="B33" s="26">
        <f>IFERROR(+VLOOKUP("LET100"&amp;A33,'Main File'!A:O,6,0),0)</f>
        <v>0.24987886852710206</v>
      </c>
      <c r="C33" s="26">
        <f>IFERROR(+VLOOKUP("LET100"&amp;A33,'Main File'!A:O,7,0),0)</f>
        <v>0</v>
      </c>
      <c r="D33" s="26">
        <f>IFERROR(+VLOOKUP("LET100"&amp;A33,'Main File'!A:O,8,0),0)</f>
        <v>0</v>
      </c>
      <c r="E33" s="26">
        <f>IFERROR(+VLOOKUP("LET100"&amp;A33,'Main File'!A:O,9,0),0)</f>
        <v>8.9780170901597837E-3</v>
      </c>
      <c r="F33" s="26">
        <f>IFERROR(+VLOOKUP("LET100"&amp;A33,'Main File'!A:O,10,0),0)</f>
        <v>0.25885688561726183</v>
      </c>
      <c r="G33" s="26">
        <f>IFERROR(+VLOOKUP("LET100"&amp;A33,'Main File'!A:O,11,0),0)</f>
        <v>0</v>
      </c>
      <c r="H33" s="26">
        <f>IFERROR(+VLOOKUP("LET100"&amp;A33,'Main File'!A:O,12,0),0)</f>
        <v>0</v>
      </c>
      <c r="I33" s="26">
        <f>IFERROR(+VLOOKUP("LET100"&amp;A33,'Main File'!A:O,13,0),0)</f>
        <v>0</v>
      </c>
      <c r="J33" s="26">
        <f>IFERROR(+VLOOKUP("LET100"&amp;A33,'Main File'!A:O,14,0),0)</f>
        <v>0</v>
      </c>
      <c r="K33" s="26">
        <f>IFERROR(+VLOOKUP("LET100"&amp;A33,'Main File'!A:O,15,0),0)</f>
        <v>0</v>
      </c>
    </row>
    <row r="34" spans="1:11" x14ac:dyDescent="0.25">
      <c r="A34" s="9">
        <f t="shared" si="0"/>
        <v>43221</v>
      </c>
      <c r="B34" s="26">
        <f>IFERROR(+VLOOKUP("LET100"&amp;A34,'Main File'!A:O,6,0),0)</f>
        <v>0.24987881045150906</v>
      </c>
      <c r="C34" s="26">
        <f>IFERROR(+VLOOKUP("LET100"&amp;A34,'Main File'!A:O,7,0),0)</f>
        <v>0</v>
      </c>
      <c r="D34" s="26">
        <f>IFERROR(+VLOOKUP("LET100"&amp;A34,'Main File'!A:O,8,0),0)</f>
        <v>0</v>
      </c>
      <c r="E34" s="26">
        <f>IFERROR(+VLOOKUP("LET100"&amp;A34,'Main File'!A:O,9,0),0)</f>
        <v>8.977839033716609E-3</v>
      </c>
      <c r="F34" s="26">
        <f>IFERROR(+VLOOKUP("LET100"&amp;A34,'Main File'!A:O,10,0),0)</f>
        <v>0.25885664948522569</v>
      </c>
      <c r="G34" s="26">
        <f>IFERROR(+VLOOKUP("LET100"&amp;A34,'Main File'!A:O,11,0),0)</f>
        <v>0</v>
      </c>
      <c r="H34" s="26">
        <f>IFERROR(+VLOOKUP("LET100"&amp;A34,'Main File'!A:O,12,0),0)</f>
        <v>0</v>
      </c>
      <c r="I34" s="26">
        <f>IFERROR(+VLOOKUP("LET100"&amp;A34,'Main File'!A:O,13,0),0)</f>
        <v>0</v>
      </c>
      <c r="J34" s="26">
        <f>IFERROR(+VLOOKUP("LET100"&amp;A34,'Main File'!A:O,14,0),0)</f>
        <v>0</v>
      </c>
      <c r="K34" s="26">
        <f>IFERROR(+VLOOKUP("LET100"&amp;A34,'Main File'!A:O,15,0),0)</f>
        <v>0</v>
      </c>
    </row>
    <row r="35" spans="1:11" x14ac:dyDescent="0.25">
      <c r="A35" s="9">
        <f t="shared" si="0"/>
        <v>43222</v>
      </c>
      <c r="B35" s="26">
        <f>IFERROR(+VLOOKUP("LET100"&amp;A35,'Main File'!A:O,6,0),0)</f>
        <v>0.24987802355083896</v>
      </c>
      <c r="C35" s="26">
        <f>IFERROR(+VLOOKUP("LET100"&amp;A35,'Main File'!A:O,7,0),0)</f>
        <v>0</v>
      </c>
      <c r="D35" s="26">
        <f>IFERROR(+VLOOKUP("LET100"&amp;A35,'Main File'!A:O,8,0),0)</f>
        <v>0</v>
      </c>
      <c r="E35" s="26">
        <f>IFERROR(+VLOOKUP("LET100"&amp;A35,'Main File'!A:O,9,0),0)</f>
        <v>8.97773171020547E-3</v>
      </c>
      <c r="F35" s="26">
        <f>IFERROR(+VLOOKUP("LET100"&amp;A35,'Main File'!A:O,10,0),0)</f>
        <v>0.25885575526104443</v>
      </c>
      <c r="G35" s="26">
        <f>IFERROR(+VLOOKUP("LET100"&amp;A35,'Main File'!A:O,11,0),0)</f>
        <v>0</v>
      </c>
      <c r="H35" s="26">
        <f>IFERROR(+VLOOKUP("LET100"&amp;A35,'Main File'!A:O,12,0),0)</f>
        <v>0</v>
      </c>
      <c r="I35" s="26">
        <f>IFERROR(+VLOOKUP("LET100"&amp;A35,'Main File'!A:O,13,0),0)</f>
        <v>0</v>
      </c>
      <c r="J35" s="26">
        <f>IFERROR(+VLOOKUP("LET100"&amp;A35,'Main File'!A:O,14,0),0)</f>
        <v>0</v>
      </c>
      <c r="K35" s="26">
        <f>IFERROR(+VLOOKUP("LET100"&amp;A35,'Main File'!A:O,15,0),0)</f>
        <v>0</v>
      </c>
    </row>
    <row r="36" spans="1:11" x14ac:dyDescent="0.25">
      <c r="A36" s="9">
        <f t="shared" si="0"/>
        <v>43223</v>
      </c>
      <c r="B36" s="26">
        <f>IFERROR(+VLOOKUP("LET100"&amp;A36,'Main File'!A:O,6,0),0)</f>
        <v>0.24987762942290606</v>
      </c>
      <c r="C36" s="26">
        <f>IFERROR(+VLOOKUP("LET100"&amp;A36,'Main File'!A:O,7,0),0)</f>
        <v>0</v>
      </c>
      <c r="D36" s="26">
        <f>IFERROR(+VLOOKUP("LET100"&amp;A36,'Main File'!A:O,8,0),0)</f>
        <v>0</v>
      </c>
      <c r="E36" s="26">
        <f>IFERROR(+VLOOKUP("LET100"&amp;A36,'Main File'!A:O,9,0),0)</f>
        <v>8.9777339367505329E-3</v>
      </c>
      <c r="F36" s="26">
        <f>IFERROR(+VLOOKUP("LET100"&amp;A36,'Main File'!A:O,10,0),0)</f>
        <v>0.25885536335965659</v>
      </c>
      <c r="G36" s="26">
        <f>IFERROR(+VLOOKUP("LET100"&amp;A36,'Main File'!A:O,11,0),0)</f>
        <v>0</v>
      </c>
      <c r="H36" s="26">
        <f>IFERROR(+VLOOKUP("LET100"&amp;A36,'Main File'!A:O,12,0),0)</f>
        <v>0</v>
      </c>
      <c r="I36" s="26">
        <f>IFERROR(+VLOOKUP("LET100"&amp;A36,'Main File'!A:O,13,0),0)</f>
        <v>0</v>
      </c>
      <c r="J36" s="26">
        <f>IFERROR(+VLOOKUP("LET100"&amp;A36,'Main File'!A:O,14,0),0)</f>
        <v>0</v>
      </c>
      <c r="K36" s="26">
        <f>IFERROR(+VLOOKUP("LET100"&amp;A36,'Main File'!A:O,15,0),0)</f>
        <v>0</v>
      </c>
    </row>
    <row r="37" spans="1:11" x14ac:dyDescent="0.25">
      <c r="A37" s="9">
        <f t="shared" si="0"/>
        <v>43224</v>
      </c>
      <c r="B37" s="26">
        <f>IFERROR(+VLOOKUP("LET100"&amp;A37,'Main File'!A:O,6,0),0)</f>
        <v>0.24987759300304349</v>
      </c>
      <c r="C37" s="26">
        <f>IFERROR(+VLOOKUP("LET100"&amp;A37,'Main File'!A:O,7,0),0)</f>
        <v>0</v>
      </c>
      <c r="D37" s="26">
        <f>IFERROR(+VLOOKUP("LET100"&amp;A37,'Main File'!A:O,8,0),0)</f>
        <v>0</v>
      </c>
      <c r="E37" s="26">
        <f>IFERROR(+VLOOKUP("LET100"&amp;A37,'Main File'!A:O,9,0),0)</f>
        <v>8.9777302601201717E-3</v>
      </c>
      <c r="F37" s="26">
        <f>IFERROR(+VLOOKUP("LET100"&amp;A37,'Main File'!A:O,10,0),0)</f>
        <v>0.25885532326316368</v>
      </c>
      <c r="G37" s="26">
        <f>IFERROR(+VLOOKUP("LET100"&amp;A37,'Main File'!A:O,11,0),0)</f>
        <v>0</v>
      </c>
      <c r="H37" s="26">
        <f>IFERROR(+VLOOKUP("LET100"&amp;A37,'Main File'!A:O,12,0),0)</f>
        <v>0</v>
      </c>
      <c r="I37" s="26">
        <f>IFERROR(+VLOOKUP("LET100"&amp;A37,'Main File'!A:O,13,0),0)</f>
        <v>0</v>
      </c>
      <c r="J37" s="26">
        <f>IFERROR(+VLOOKUP("LET100"&amp;A37,'Main File'!A:O,14,0),0)</f>
        <v>0</v>
      </c>
      <c r="K37" s="26">
        <f>IFERROR(+VLOOKUP("LET100"&amp;A37,'Main File'!A:O,15,0),0)</f>
        <v>0</v>
      </c>
    </row>
    <row r="38" spans="1:11" x14ac:dyDescent="0.25">
      <c r="A38" s="9">
        <f t="shared" si="0"/>
        <v>43225</v>
      </c>
      <c r="B38" s="26">
        <f>IFERROR(+VLOOKUP("LET100"&amp;A38,'Main File'!A:O,6,0),0)</f>
        <v>0.2498784705278399</v>
      </c>
      <c r="C38" s="26">
        <f>IFERROR(+VLOOKUP("LET100"&amp;A38,'Main File'!A:O,7,0),0)</f>
        <v>0</v>
      </c>
      <c r="D38" s="26">
        <f>IFERROR(+VLOOKUP("LET100"&amp;A38,'Main File'!A:O,8,0),0)</f>
        <v>0</v>
      </c>
      <c r="E38" s="26">
        <f>IFERROR(+VLOOKUP("LET100"&amp;A38,'Main File'!A:O,9,0),0)</f>
        <v>8.9777925181944145E-3</v>
      </c>
      <c r="F38" s="26">
        <f>IFERROR(+VLOOKUP("LET100"&amp;A38,'Main File'!A:O,10,0),0)</f>
        <v>0.25885626304603432</v>
      </c>
      <c r="G38" s="26">
        <f>IFERROR(+VLOOKUP("LET100"&amp;A38,'Main File'!A:O,11,0),0)</f>
        <v>0</v>
      </c>
      <c r="H38" s="26">
        <f>IFERROR(+VLOOKUP("LET100"&amp;A38,'Main File'!A:O,12,0),0)</f>
        <v>0</v>
      </c>
      <c r="I38" s="26">
        <f>IFERROR(+VLOOKUP("LET100"&amp;A38,'Main File'!A:O,13,0),0)</f>
        <v>0</v>
      </c>
      <c r="J38" s="26">
        <f>IFERROR(+VLOOKUP("LET100"&amp;A38,'Main File'!A:O,14,0),0)</f>
        <v>0</v>
      </c>
      <c r="K38" s="26">
        <f>IFERROR(+VLOOKUP("LET100"&amp;A38,'Main File'!A:O,15,0),0)</f>
        <v>0</v>
      </c>
    </row>
    <row r="39" spans="1:11" x14ac:dyDescent="0.25">
      <c r="A39" s="9">
        <f t="shared" si="0"/>
        <v>43226</v>
      </c>
      <c r="B39" s="26">
        <f>IFERROR(+VLOOKUP("LET100"&amp;A39,'Main File'!A:O,6,0),0)</f>
        <v>0.24987849273918555</v>
      </c>
      <c r="C39" s="26">
        <f>IFERROR(+VLOOKUP("LET100"&amp;A39,'Main File'!A:O,7,0),0)</f>
        <v>0</v>
      </c>
      <c r="D39" s="26">
        <f>IFERROR(+VLOOKUP("LET100"&amp;A39,'Main File'!A:O,8,0),0)</f>
        <v>0</v>
      </c>
      <c r="E39" s="26">
        <f>IFERROR(+VLOOKUP("LET100"&amp;A39,'Main File'!A:O,9,0),0)</f>
        <v>8.9778547766813342E-3</v>
      </c>
      <c r="F39" s="26">
        <f>IFERROR(+VLOOKUP("LET100"&amp;A39,'Main File'!A:O,10,0),0)</f>
        <v>0.25885634751586689</v>
      </c>
      <c r="G39" s="26">
        <f>IFERROR(+VLOOKUP("LET100"&amp;A39,'Main File'!A:O,11,0),0)</f>
        <v>0</v>
      </c>
      <c r="H39" s="26">
        <f>IFERROR(+VLOOKUP("LET100"&amp;A39,'Main File'!A:O,12,0),0)</f>
        <v>0</v>
      </c>
      <c r="I39" s="26">
        <f>IFERROR(+VLOOKUP("LET100"&amp;A39,'Main File'!A:O,13,0),0)</f>
        <v>0</v>
      </c>
      <c r="J39" s="26">
        <f>IFERROR(+VLOOKUP("LET100"&amp;A39,'Main File'!A:O,14,0),0)</f>
        <v>0</v>
      </c>
      <c r="K39" s="26">
        <f>IFERROR(+VLOOKUP("LET100"&amp;A39,'Main File'!A:O,15,0),0)</f>
        <v>0</v>
      </c>
    </row>
    <row r="40" spans="1:11" x14ac:dyDescent="0.25">
      <c r="A40" s="9">
        <f t="shared" si="0"/>
        <v>43227</v>
      </c>
      <c r="B40" s="26">
        <f>IFERROR(+VLOOKUP("LET100"&amp;A40,'Main File'!A:O,6,0),0)</f>
        <v>0.24987931527361723</v>
      </c>
      <c r="C40" s="26">
        <f>IFERROR(+VLOOKUP("LET100"&amp;A40,'Main File'!A:O,7,0),0)</f>
        <v>0</v>
      </c>
      <c r="D40" s="26">
        <f>IFERROR(+VLOOKUP("LET100"&amp;A40,'Main File'!A:O,8,0),0)</f>
        <v>0</v>
      </c>
      <c r="E40" s="26">
        <f>IFERROR(+VLOOKUP("LET100"&amp;A40,'Main File'!A:O,9,0),0)</f>
        <v>8.9779479533123232E-3</v>
      </c>
      <c r="F40" s="26">
        <f>IFERROR(+VLOOKUP("LET100"&amp;A40,'Main File'!A:O,10,0),0)</f>
        <v>0.25885726322692953</v>
      </c>
      <c r="G40" s="26">
        <f>IFERROR(+VLOOKUP("LET100"&amp;A40,'Main File'!A:O,11,0),0)</f>
        <v>0</v>
      </c>
      <c r="H40" s="26">
        <f>IFERROR(+VLOOKUP("LET100"&amp;A40,'Main File'!A:O,12,0),0)</f>
        <v>0</v>
      </c>
      <c r="I40" s="26">
        <f>IFERROR(+VLOOKUP("LET100"&amp;A40,'Main File'!A:O,13,0),0)</f>
        <v>0</v>
      </c>
      <c r="J40" s="26">
        <f>IFERROR(+VLOOKUP("LET100"&amp;A40,'Main File'!A:O,14,0),0)</f>
        <v>0</v>
      </c>
      <c r="K40" s="26">
        <f>IFERROR(+VLOOKUP("LET100"&amp;A40,'Main File'!A:O,15,0),0)</f>
        <v>0</v>
      </c>
    </row>
    <row r="41" spans="1:11" x14ac:dyDescent="0.25">
      <c r="A41" s="9">
        <f t="shared" si="0"/>
        <v>43228</v>
      </c>
      <c r="B41" s="26">
        <f>IFERROR(+VLOOKUP("LET100"&amp;A41,'Main File'!A:O,6,0),0)</f>
        <v>0.24987835489187266</v>
      </c>
      <c r="C41" s="26">
        <f>IFERROR(+VLOOKUP("LET100"&amp;A41,'Main File'!A:O,7,0),0)</f>
        <v>0</v>
      </c>
      <c r="D41" s="26">
        <f>IFERROR(+VLOOKUP("LET100"&amp;A41,'Main File'!A:O,8,0),0)</f>
        <v>0</v>
      </c>
      <c r="E41" s="26">
        <f>IFERROR(+VLOOKUP("LET100"&amp;A41,'Main File'!A:O,9,0),0)</f>
        <v>8.9778235696991553E-3</v>
      </c>
      <c r="F41" s="26">
        <f>IFERROR(+VLOOKUP("LET100"&amp;A41,'Main File'!A:O,10,0),0)</f>
        <v>0.25885617846157183</v>
      </c>
      <c r="G41" s="26">
        <f>IFERROR(+VLOOKUP("LET100"&amp;A41,'Main File'!A:O,11,0),0)</f>
        <v>0</v>
      </c>
      <c r="H41" s="26">
        <f>IFERROR(+VLOOKUP("LET100"&amp;A41,'Main File'!A:O,12,0),0)</f>
        <v>0</v>
      </c>
      <c r="I41" s="26">
        <f>IFERROR(+VLOOKUP("LET100"&amp;A41,'Main File'!A:O,13,0),0)</f>
        <v>0</v>
      </c>
      <c r="J41" s="26">
        <f>IFERROR(+VLOOKUP("LET100"&amp;A41,'Main File'!A:O,14,0),0)</f>
        <v>0</v>
      </c>
      <c r="K41" s="26">
        <f>IFERROR(+VLOOKUP("LET100"&amp;A41,'Main File'!A:O,15,0),0)</f>
        <v>0</v>
      </c>
    </row>
    <row r="42" spans="1:11" x14ac:dyDescent="0.25">
      <c r="A42" s="9">
        <f t="shared" si="0"/>
        <v>43229</v>
      </c>
      <c r="B42" s="26">
        <f>IFERROR(+VLOOKUP("LET100"&amp;A42,'Main File'!A:O,6,0),0)</f>
        <v>0.24987848150219882</v>
      </c>
      <c r="C42" s="26">
        <f>IFERROR(+VLOOKUP("LET100"&amp;A42,'Main File'!A:O,7,0),0)</f>
        <v>0</v>
      </c>
      <c r="D42" s="26">
        <f>IFERROR(+VLOOKUP("LET100"&amp;A42,'Main File'!A:O,8,0),0)</f>
        <v>0</v>
      </c>
      <c r="E42" s="26">
        <f>IFERROR(+VLOOKUP("LET100"&amp;A42,'Main File'!A:O,9,0),0)</f>
        <v>8.9778221392749543E-3</v>
      </c>
      <c r="F42" s="26">
        <f>IFERROR(+VLOOKUP("LET100"&amp;A42,'Main File'!A:O,10,0),0)</f>
        <v>0.25885630364147377</v>
      </c>
      <c r="G42" s="26">
        <f>IFERROR(+VLOOKUP("LET100"&amp;A42,'Main File'!A:O,11,0),0)</f>
        <v>0</v>
      </c>
      <c r="H42" s="26">
        <f>IFERROR(+VLOOKUP("LET100"&amp;A42,'Main File'!A:O,12,0),0)</f>
        <v>0</v>
      </c>
      <c r="I42" s="26">
        <f>IFERROR(+VLOOKUP("LET100"&amp;A42,'Main File'!A:O,13,0),0)</f>
        <v>0</v>
      </c>
      <c r="J42" s="26">
        <f>IFERROR(+VLOOKUP("LET100"&amp;A42,'Main File'!A:O,14,0),0)</f>
        <v>0</v>
      </c>
      <c r="K42" s="26">
        <f>IFERROR(+VLOOKUP("LET100"&amp;A42,'Main File'!A:O,15,0),0)</f>
        <v>0</v>
      </c>
    </row>
    <row r="43" spans="1:11" x14ac:dyDescent="0.25">
      <c r="A43" s="9">
        <f t="shared" si="0"/>
        <v>43230</v>
      </c>
      <c r="B43" s="26">
        <f>IFERROR(+VLOOKUP("LET100"&amp;A43,'Main File'!A:O,6,0),0)</f>
        <v>0.24987791539838478</v>
      </c>
      <c r="C43" s="26">
        <f>IFERROR(+VLOOKUP("LET100"&amp;A43,'Main File'!A:O,7,0),0)</f>
        <v>0</v>
      </c>
      <c r="D43" s="26">
        <f>IFERROR(+VLOOKUP("LET100"&amp;A43,'Main File'!A:O,8,0),0)</f>
        <v>0</v>
      </c>
      <c r="E43" s="26">
        <f>IFERROR(+VLOOKUP("LET100"&amp;A43,'Main File'!A:O,9,0),0)</f>
        <v>8.9777311122713702E-3</v>
      </c>
      <c r="F43" s="26">
        <f>IFERROR(+VLOOKUP("LET100"&amp;A43,'Main File'!A:O,10,0),0)</f>
        <v>0.25885564651065612</v>
      </c>
      <c r="G43" s="26">
        <f>IFERROR(+VLOOKUP("LET100"&amp;A43,'Main File'!A:O,11,0),0)</f>
        <v>0</v>
      </c>
      <c r="H43" s="26">
        <f>IFERROR(+VLOOKUP("LET100"&amp;A43,'Main File'!A:O,12,0),0)</f>
        <v>0</v>
      </c>
      <c r="I43" s="26">
        <f>IFERROR(+VLOOKUP("LET100"&amp;A43,'Main File'!A:O,13,0),0)</f>
        <v>0</v>
      </c>
      <c r="J43" s="26">
        <f>IFERROR(+VLOOKUP("LET100"&amp;A43,'Main File'!A:O,14,0),0)</f>
        <v>0</v>
      </c>
      <c r="K43" s="26">
        <f>IFERROR(+VLOOKUP("LET100"&amp;A43,'Main File'!A:O,15,0),0)</f>
        <v>0</v>
      </c>
    </row>
    <row r="44" spans="1:11" x14ac:dyDescent="0.25">
      <c r="A44" s="9">
        <f t="shared" si="0"/>
        <v>43231</v>
      </c>
      <c r="B44" s="26">
        <f>IFERROR(+VLOOKUP("LET100"&amp;A44,'Main File'!A:O,6,0),0)</f>
        <v>0</v>
      </c>
      <c r="C44" s="26">
        <f>IFERROR(+VLOOKUP("LET100"&amp;A44,'Main File'!A:O,7,0),0)</f>
        <v>0</v>
      </c>
      <c r="D44" s="26">
        <f>IFERROR(+VLOOKUP("LET100"&amp;A44,'Main File'!A:O,8,0),0)</f>
        <v>0</v>
      </c>
      <c r="E44" s="26">
        <f>IFERROR(+VLOOKUP("LET100"&amp;A44,'Main File'!A:O,9,0),0)</f>
        <v>0</v>
      </c>
      <c r="F44" s="26">
        <f>IFERROR(+VLOOKUP("LET100"&amp;A44,'Main File'!A:O,10,0),0)</f>
        <v>0</v>
      </c>
      <c r="G44" s="26">
        <f>IFERROR(+VLOOKUP("LET100"&amp;A44,'Main File'!A:O,11,0),0)</f>
        <v>0</v>
      </c>
      <c r="H44" s="26">
        <f>IFERROR(+VLOOKUP("LET100"&amp;A44,'Main File'!A:O,12,0),0)</f>
        <v>0</v>
      </c>
      <c r="I44" s="26">
        <f>IFERROR(+VLOOKUP("LET100"&amp;A44,'Main File'!A:O,13,0),0)</f>
        <v>0</v>
      </c>
      <c r="J44" s="26">
        <f>IFERROR(+VLOOKUP("LET100"&amp;A44,'Main File'!A:O,14,0),0)</f>
        <v>0</v>
      </c>
      <c r="K44" s="26">
        <f>IFERROR(+VLOOKUP("LET100"&amp;A44,'Main File'!A:O,15,0),0)</f>
        <v>0</v>
      </c>
    </row>
    <row r="45" spans="1:11" x14ac:dyDescent="0.25">
      <c r="A45" s="9">
        <f t="shared" si="0"/>
        <v>43232</v>
      </c>
      <c r="B45" s="26">
        <f>IFERROR(+VLOOKUP("LET100"&amp;A45,'Main File'!A:O,6,0),0)</f>
        <v>0</v>
      </c>
      <c r="C45" s="26">
        <f>IFERROR(+VLOOKUP("LET100"&amp;A45,'Main File'!A:O,7,0),0)</f>
        <v>0</v>
      </c>
      <c r="D45" s="26">
        <f>IFERROR(+VLOOKUP("LET100"&amp;A45,'Main File'!A:O,8,0),0)</f>
        <v>0</v>
      </c>
      <c r="E45" s="26">
        <f>IFERROR(+VLOOKUP("LET100"&amp;A45,'Main File'!A:O,9,0),0)</f>
        <v>0</v>
      </c>
      <c r="F45" s="26">
        <f>IFERROR(+VLOOKUP("LET100"&amp;A45,'Main File'!A:O,10,0),0)</f>
        <v>0</v>
      </c>
      <c r="G45" s="26">
        <f>IFERROR(+VLOOKUP("LET100"&amp;A45,'Main File'!A:O,11,0),0)</f>
        <v>0</v>
      </c>
      <c r="H45" s="26">
        <f>IFERROR(+VLOOKUP("LET100"&amp;A45,'Main File'!A:O,12,0),0)</f>
        <v>0</v>
      </c>
      <c r="I45" s="26">
        <f>IFERROR(+VLOOKUP("LET100"&amp;A45,'Main File'!A:O,13,0),0)</f>
        <v>0</v>
      </c>
      <c r="J45" s="26">
        <f>IFERROR(+VLOOKUP("LET100"&amp;A45,'Main File'!A:O,14,0),0)</f>
        <v>0</v>
      </c>
      <c r="K45" s="26">
        <f>IFERROR(+VLOOKUP("LET100"&amp;A45,'Main File'!A:O,15,0),0)</f>
        <v>0</v>
      </c>
    </row>
    <row r="46" spans="1:11" x14ac:dyDescent="0.25">
      <c r="A46" s="9">
        <f t="shared" si="0"/>
        <v>43233</v>
      </c>
      <c r="B46" s="26">
        <f>IFERROR(+VLOOKUP("LET100"&amp;A46,'Main File'!A:O,6,0),0)</f>
        <v>0</v>
      </c>
      <c r="C46" s="26">
        <f>IFERROR(+VLOOKUP("LET100"&amp;A46,'Main File'!A:O,7,0),0)</f>
        <v>0</v>
      </c>
      <c r="D46" s="26">
        <f>IFERROR(+VLOOKUP("LET100"&amp;A46,'Main File'!A:O,8,0),0)</f>
        <v>0</v>
      </c>
      <c r="E46" s="26">
        <f>IFERROR(+VLOOKUP("LET100"&amp;A46,'Main File'!A:O,9,0),0)</f>
        <v>0</v>
      </c>
      <c r="F46" s="26">
        <f>IFERROR(+VLOOKUP("LET100"&amp;A46,'Main File'!A:O,10,0),0)</f>
        <v>0</v>
      </c>
      <c r="G46" s="26">
        <f>IFERROR(+VLOOKUP("LET100"&amp;A46,'Main File'!A:O,11,0),0)</f>
        <v>0</v>
      </c>
      <c r="H46" s="26">
        <f>IFERROR(+VLOOKUP("LET100"&amp;A46,'Main File'!A:O,12,0),0)</f>
        <v>0</v>
      </c>
      <c r="I46" s="26">
        <f>IFERROR(+VLOOKUP("LET100"&amp;A46,'Main File'!A:O,13,0),0)</f>
        <v>0</v>
      </c>
      <c r="J46" s="26">
        <f>IFERROR(+VLOOKUP("LET100"&amp;A46,'Main File'!A:O,14,0),0)</f>
        <v>0</v>
      </c>
      <c r="K46" s="26">
        <f>IFERROR(+VLOOKUP("LET100"&amp;A46,'Main File'!A:O,15,0),0)</f>
        <v>0</v>
      </c>
    </row>
    <row r="47" spans="1:11" x14ac:dyDescent="0.25">
      <c r="A47" s="9">
        <f t="shared" si="0"/>
        <v>43234</v>
      </c>
      <c r="B47" s="26">
        <f>IFERROR(+VLOOKUP("LET100"&amp;A47,'Main File'!A:O,6,0),0)</f>
        <v>0</v>
      </c>
      <c r="C47" s="26">
        <f>IFERROR(+VLOOKUP("LET100"&amp;A47,'Main File'!A:O,7,0),0)</f>
        <v>0</v>
      </c>
      <c r="D47" s="26">
        <f>IFERROR(+VLOOKUP("LET100"&amp;A47,'Main File'!A:O,8,0),0)</f>
        <v>0</v>
      </c>
      <c r="E47" s="26">
        <f>IFERROR(+VLOOKUP("LET100"&amp;A47,'Main File'!A:O,9,0),0)</f>
        <v>0</v>
      </c>
      <c r="F47" s="26">
        <f>IFERROR(+VLOOKUP("LET100"&amp;A47,'Main File'!A:O,10,0),0)</f>
        <v>0</v>
      </c>
      <c r="G47" s="26">
        <f>IFERROR(+VLOOKUP("LET100"&amp;A47,'Main File'!A:O,11,0),0)</f>
        <v>0</v>
      </c>
      <c r="H47" s="26">
        <f>IFERROR(+VLOOKUP("LET100"&amp;A47,'Main File'!A:O,12,0),0)</f>
        <v>0</v>
      </c>
      <c r="I47" s="26">
        <f>IFERROR(+VLOOKUP("LET100"&amp;A47,'Main File'!A:O,13,0),0)</f>
        <v>0</v>
      </c>
      <c r="J47" s="26">
        <f>IFERROR(+VLOOKUP("LET100"&amp;A47,'Main File'!A:O,14,0),0)</f>
        <v>0</v>
      </c>
      <c r="K47" s="26">
        <f>IFERROR(+VLOOKUP("LET100"&amp;A47,'Main File'!A:O,15,0),0)</f>
        <v>0</v>
      </c>
    </row>
    <row r="48" spans="1:11" x14ac:dyDescent="0.25">
      <c r="A48" s="9">
        <f t="shared" si="0"/>
        <v>43235</v>
      </c>
      <c r="B48" s="26">
        <f>IFERROR(+VLOOKUP("LET100"&amp;A48,'Main File'!A:O,6,0),0)</f>
        <v>0</v>
      </c>
      <c r="C48" s="26">
        <f>IFERROR(+VLOOKUP("LET100"&amp;A48,'Main File'!A:O,7,0),0)</f>
        <v>0</v>
      </c>
      <c r="D48" s="26">
        <f>IFERROR(+VLOOKUP("LET100"&amp;A48,'Main File'!A:O,8,0),0)</f>
        <v>0</v>
      </c>
      <c r="E48" s="26">
        <f>IFERROR(+VLOOKUP("LET100"&amp;A48,'Main File'!A:O,9,0),0)</f>
        <v>0</v>
      </c>
      <c r="F48" s="26">
        <f>IFERROR(+VLOOKUP("LET100"&amp;A48,'Main File'!A:O,10,0),0)</f>
        <v>0</v>
      </c>
      <c r="G48" s="26">
        <f>IFERROR(+VLOOKUP("LET100"&amp;A48,'Main File'!A:O,11,0),0)</f>
        <v>0</v>
      </c>
      <c r="H48" s="26">
        <f>IFERROR(+VLOOKUP("LET100"&amp;A48,'Main File'!A:O,12,0),0)</f>
        <v>0</v>
      </c>
      <c r="I48" s="26">
        <f>IFERROR(+VLOOKUP("LET100"&amp;A48,'Main File'!A:O,13,0),0)</f>
        <v>0</v>
      </c>
      <c r="J48" s="26">
        <f>IFERROR(+VLOOKUP("LET100"&amp;A48,'Main File'!A:O,14,0),0)</f>
        <v>0</v>
      </c>
      <c r="K48" s="26">
        <f>IFERROR(+VLOOKUP("LET100"&amp;A48,'Main File'!A:O,15,0),0)</f>
        <v>0</v>
      </c>
    </row>
    <row r="49" spans="1:11" x14ac:dyDescent="0.25">
      <c r="A49" s="9">
        <f t="shared" si="0"/>
        <v>43236</v>
      </c>
      <c r="B49" s="26">
        <f>IFERROR(+VLOOKUP("LET100"&amp;A49,'Main File'!A:O,6,0),0)</f>
        <v>0</v>
      </c>
      <c r="C49" s="26">
        <f>IFERROR(+VLOOKUP("LET100"&amp;A49,'Main File'!A:O,7,0),0)</f>
        <v>0</v>
      </c>
      <c r="D49" s="26">
        <f>IFERROR(+VLOOKUP("LET100"&amp;A49,'Main File'!A:O,8,0),0)</f>
        <v>0</v>
      </c>
      <c r="E49" s="26">
        <f>IFERROR(+VLOOKUP("LET100"&amp;A49,'Main File'!A:O,9,0),0)</f>
        <v>0</v>
      </c>
      <c r="F49" s="26">
        <f>IFERROR(+VLOOKUP("LET100"&amp;A49,'Main File'!A:O,10,0),0)</f>
        <v>0</v>
      </c>
      <c r="G49" s="26">
        <f>IFERROR(+VLOOKUP("LET100"&amp;A49,'Main File'!A:O,11,0),0)</f>
        <v>0</v>
      </c>
      <c r="H49" s="26">
        <f>IFERROR(+VLOOKUP("LET100"&amp;A49,'Main File'!A:O,12,0),0)</f>
        <v>0</v>
      </c>
      <c r="I49" s="26">
        <f>IFERROR(+VLOOKUP("LET100"&amp;A49,'Main File'!A:O,13,0),0)</f>
        <v>0</v>
      </c>
      <c r="J49" s="26">
        <f>IFERROR(+VLOOKUP("LET100"&amp;A49,'Main File'!A:O,14,0),0)</f>
        <v>0</v>
      </c>
      <c r="K49" s="26">
        <f>IFERROR(+VLOOKUP("LET100"&amp;A49,'Main File'!A:O,15,0),0)</f>
        <v>0</v>
      </c>
    </row>
    <row r="50" spans="1:11" x14ac:dyDescent="0.25">
      <c r="A50" s="9">
        <f t="shared" si="0"/>
        <v>43237</v>
      </c>
      <c r="B50" s="26">
        <f>IFERROR(+VLOOKUP("LET100"&amp;A50,'Main File'!A:O,6,0),0)</f>
        <v>0</v>
      </c>
      <c r="C50" s="26">
        <f>IFERROR(+VLOOKUP("LET100"&amp;A50,'Main File'!A:O,7,0),0)</f>
        <v>0</v>
      </c>
      <c r="D50" s="26">
        <f>IFERROR(+VLOOKUP("LET100"&amp;A50,'Main File'!A:O,8,0),0)</f>
        <v>0</v>
      </c>
      <c r="E50" s="26">
        <f>IFERROR(+VLOOKUP("LET100"&amp;A50,'Main File'!A:O,9,0),0)</f>
        <v>0</v>
      </c>
      <c r="F50" s="26">
        <f>IFERROR(+VLOOKUP("LET100"&amp;A50,'Main File'!A:O,10,0),0)</f>
        <v>0</v>
      </c>
      <c r="G50" s="26">
        <f>IFERROR(+VLOOKUP("LET100"&amp;A50,'Main File'!A:O,11,0),0)</f>
        <v>0</v>
      </c>
      <c r="H50" s="26">
        <f>IFERROR(+VLOOKUP("LET100"&amp;A50,'Main File'!A:O,12,0),0)</f>
        <v>0</v>
      </c>
      <c r="I50" s="26">
        <f>IFERROR(+VLOOKUP("LET100"&amp;A50,'Main File'!A:O,13,0),0)</f>
        <v>0</v>
      </c>
      <c r="J50" s="26">
        <f>IFERROR(+VLOOKUP("LET100"&amp;A50,'Main File'!A:O,14,0),0)</f>
        <v>0</v>
      </c>
      <c r="K50" s="26">
        <f>IFERROR(+VLOOKUP("LET100"&amp;A50,'Main File'!A:O,15,0),0)</f>
        <v>0</v>
      </c>
    </row>
    <row r="51" spans="1:11" x14ac:dyDescent="0.25">
      <c r="A51" s="9">
        <f t="shared" si="0"/>
        <v>43238</v>
      </c>
      <c r="B51" s="26">
        <f>IFERROR(+VLOOKUP("LET100"&amp;A51,'Main File'!A:O,6,0),0)</f>
        <v>0</v>
      </c>
      <c r="C51" s="26">
        <f>IFERROR(+VLOOKUP("LET100"&amp;A51,'Main File'!A:O,7,0),0)</f>
        <v>0</v>
      </c>
      <c r="D51" s="26">
        <f>IFERROR(+VLOOKUP("LET100"&amp;A51,'Main File'!A:O,8,0),0)</f>
        <v>0</v>
      </c>
      <c r="E51" s="26">
        <f>IFERROR(+VLOOKUP("LET100"&amp;A51,'Main File'!A:O,9,0),0)</f>
        <v>0</v>
      </c>
      <c r="F51" s="26">
        <f>IFERROR(+VLOOKUP("LET100"&amp;A51,'Main File'!A:O,10,0),0)</f>
        <v>0</v>
      </c>
      <c r="G51" s="26">
        <f>IFERROR(+VLOOKUP("LET100"&amp;A51,'Main File'!A:O,11,0),0)</f>
        <v>0</v>
      </c>
      <c r="H51" s="26">
        <f>IFERROR(+VLOOKUP("LET100"&amp;A51,'Main File'!A:O,12,0),0)</f>
        <v>0</v>
      </c>
      <c r="I51" s="26">
        <f>IFERROR(+VLOOKUP("LET100"&amp;A51,'Main File'!A:O,13,0),0)</f>
        <v>0</v>
      </c>
      <c r="J51" s="26">
        <f>IFERROR(+VLOOKUP("LET100"&amp;A51,'Main File'!A:O,14,0),0)</f>
        <v>0</v>
      </c>
      <c r="K51" s="26">
        <f>IFERROR(+VLOOKUP("LET100"&amp;A51,'Main File'!A:O,15,0),0)</f>
        <v>0</v>
      </c>
    </row>
    <row r="52" spans="1:11" x14ac:dyDescent="0.25">
      <c r="A52" s="9">
        <f t="shared" si="0"/>
        <v>43239</v>
      </c>
      <c r="B52" s="26">
        <f>IFERROR(+VLOOKUP("LET100"&amp;A52,'Main File'!A:O,6,0),0)</f>
        <v>0</v>
      </c>
      <c r="C52" s="26">
        <f>IFERROR(+VLOOKUP("LET100"&amp;A52,'Main File'!A:O,7,0),0)</f>
        <v>0</v>
      </c>
      <c r="D52" s="26">
        <f>IFERROR(+VLOOKUP("LET100"&amp;A52,'Main File'!A:O,8,0),0)</f>
        <v>0</v>
      </c>
      <c r="E52" s="26">
        <f>IFERROR(+VLOOKUP("LET100"&amp;A52,'Main File'!A:O,9,0),0)</f>
        <v>0</v>
      </c>
      <c r="F52" s="26">
        <f>IFERROR(+VLOOKUP("LET100"&amp;A52,'Main File'!A:O,10,0),0)</f>
        <v>0</v>
      </c>
      <c r="G52" s="26">
        <f>IFERROR(+VLOOKUP("LET100"&amp;A52,'Main File'!A:O,11,0),0)</f>
        <v>0</v>
      </c>
      <c r="H52" s="26">
        <f>IFERROR(+VLOOKUP("LET100"&amp;A52,'Main File'!A:O,12,0),0)</f>
        <v>0</v>
      </c>
      <c r="I52" s="26">
        <f>IFERROR(+VLOOKUP("LET100"&amp;A52,'Main File'!A:O,13,0),0)</f>
        <v>0</v>
      </c>
      <c r="J52" s="26">
        <f>IFERROR(+VLOOKUP("LET100"&amp;A52,'Main File'!A:O,14,0),0)</f>
        <v>0</v>
      </c>
      <c r="K52" s="26">
        <f>IFERROR(+VLOOKUP("LET100"&amp;A52,'Main File'!A:O,15,0),0)</f>
        <v>0</v>
      </c>
    </row>
    <row r="53" spans="1:11" x14ac:dyDescent="0.25">
      <c r="A53" s="9">
        <f t="shared" si="0"/>
        <v>43240</v>
      </c>
      <c r="B53" s="26">
        <f>IFERROR(+VLOOKUP("LET100"&amp;A53,'Main File'!A:O,6,0),0)</f>
        <v>0</v>
      </c>
      <c r="C53" s="26">
        <f>IFERROR(+VLOOKUP("LET100"&amp;A53,'Main File'!A:O,7,0),0)</f>
        <v>0</v>
      </c>
      <c r="D53" s="26">
        <f>IFERROR(+VLOOKUP("LET100"&amp;A53,'Main File'!A:O,8,0),0)</f>
        <v>0</v>
      </c>
      <c r="E53" s="26">
        <f>IFERROR(+VLOOKUP("LET100"&amp;A53,'Main File'!A:O,9,0),0)</f>
        <v>0</v>
      </c>
      <c r="F53" s="26">
        <f>IFERROR(+VLOOKUP("LET100"&amp;A53,'Main File'!A:O,10,0),0)</f>
        <v>0</v>
      </c>
      <c r="G53" s="26">
        <f>IFERROR(+VLOOKUP("LET100"&amp;A53,'Main File'!A:O,11,0),0)</f>
        <v>0</v>
      </c>
      <c r="H53" s="26">
        <f>IFERROR(+VLOOKUP("LET100"&amp;A53,'Main File'!A:O,12,0),0)</f>
        <v>0</v>
      </c>
      <c r="I53" s="26">
        <f>IFERROR(+VLOOKUP("LET100"&amp;A53,'Main File'!A:O,13,0),0)</f>
        <v>0</v>
      </c>
      <c r="J53" s="26">
        <f>IFERROR(+VLOOKUP("LET100"&amp;A53,'Main File'!A:O,14,0),0)</f>
        <v>0</v>
      </c>
      <c r="K53" s="26">
        <f>IFERROR(+VLOOKUP("LET100"&amp;A53,'Main File'!A:O,15,0),0)</f>
        <v>0</v>
      </c>
    </row>
    <row r="54" spans="1:11" x14ac:dyDescent="0.25">
      <c r="A54" s="9">
        <f t="shared" si="0"/>
        <v>43241</v>
      </c>
      <c r="B54" s="26">
        <f>IFERROR(+VLOOKUP("LET100"&amp;A54,'Main File'!A:O,6,0),0)</f>
        <v>0</v>
      </c>
      <c r="C54" s="26">
        <f>IFERROR(+VLOOKUP("LET100"&amp;A54,'Main File'!A:O,7,0),0)</f>
        <v>0</v>
      </c>
      <c r="D54" s="26">
        <f>IFERROR(+VLOOKUP("LET100"&amp;A54,'Main File'!A:O,8,0),0)</f>
        <v>0</v>
      </c>
      <c r="E54" s="26">
        <f>IFERROR(+VLOOKUP("LET100"&amp;A54,'Main File'!A:O,9,0),0)</f>
        <v>0</v>
      </c>
      <c r="F54" s="26">
        <f>IFERROR(+VLOOKUP("LET100"&amp;A54,'Main File'!A:O,10,0),0)</f>
        <v>0</v>
      </c>
      <c r="G54" s="26">
        <f>IFERROR(+VLOOKUP("LET100"&amp;A54,'Main File'!A:O,11,0),0)</f>
        <v>0</v>
      </c>
      <c r="H54" s="26">
        <f>IFERROR(+VLOOKUP("LET100"&amp;A54,'Main File'!A:O,12,0),0)</f>
        <v>0</v>
      </c>
      <c r="I54" s="26">
        <f>IFERROR(+VLOOKUP("LET100"&amp;A54,'Main File'!A:O,13,0),0)</f>
        <v>0</v>
      </c>
      <c r="J54" s="26">
        <f>IFERROR(+VLOOKUP("LET100"&amp;A54,'Main File'!A:O,14,0),0)</f>
        <v>0</v>
      </c>
      <c r="K54" s="26">
        <f>IFERROR(+VLOOKUP("LET100"&amp;A54,'Main File'!A:O,15,0),0)</f>
        <v>0</v>
      </c>
    </row>
    <row r="55" spans="1:11" x14ac:dyDescent="0.25">
      <c r="A55" s="9">
        <f t="shared" si="0"/>
        <v>43242</v>
      </c>
      <c r="B55" s="26">
        <f>IFERROR(+VLOOKUP("LET100"&amp;A55,'Main File'!A:O,6,0),0)</f>
        <v>0</v>
      </c>
      <c r="C55" s="26">
        <f>IFERROR(+VLOOKUP("LET100"&amp;A55,'Main File'!A:O,7,0),0)</f>
        <v>0</v>
      </c>
      <c r="D55" s="26">
        <f>IFERROR(+VLOOKUP("LET100"&amp;A55,'Main File'!A:O,8,0),0)</f>
        <v>0</v>
      </c>
      <c r="E55" s="26">
        <f>IFERROR(+VLOOKUP("LET100"&amp;A55,'Main File'!A:O,9,0),0)</f>
        <v>0</v>
      </c>
      <c r="F55" s="26">
        <f>IFERROR(+VLOOKUP("LET100"&amp;A55,'Main File'!A:O,10,0),0)</f>
        <v>0</v>
      </c>
      <c r="G55" s="26">
        <f>IFERROR(+VLOOKUP("LET100"&amp;A55,'Main File'!A:O,11,0),0)</f>
        <v>0</v>
      </c>
      <c r="H55" s="26">
        <f>IFERROR(+VLOOKUP("LET100"&amp;A55,'Main File'!A:O,12,0),0)</f>
        <v>0</v>
      </c>
      <c r="I55" s="26">
        <f>IFERROR(+VLOOKUP("LET100"&amp;A55,'Main File'!A:O,13,0),0)</f>
        <v>0</v>
      </c>
      <c r="J55" s="26">
        <f>IFERROR(+VLOOKUP("LET100"&amp;A55,'Main File'!A:O,14,0),0)</f>
        <v>0</v>
      </c>
      <c r="K55" s="26">
        <f>IFERROR(+VLOOKUP("LET100"&amp;A55,'Main File'!A:O,15,0),0)</f>
        <v>0</v>
      </c>
    </row>
    <row r="56" spans="1:11" x14ac:dyDescent="0.25">
      <c r="A56" s="9">
        <f t="shared" si="0"/>
        <v>43243</v>
      </c>
      <c r="B56" s="26">
        <f>IFERROR(+VLOOKUP("LET100"&amp;A56,'Main File'!A:O,6,0),0)</f>
        <v>0</v>
      </c>
      <c r="C56" s="26">
        <f>IFERROR(+VLOOKUP("LET100"&amp;A56,'Main File'!A:O,7,0),0)</f>
        <v>0</v>
      </c>
      <c r="D56" s="26">
        <f>IFERROR(+VLOOKUP("LET100"&amp;A56,'Main File'!A:O,8,0),0)</f>
        <v>0</v>
      </c>
      <c r="E56" s="26">
        <f>IFERROR(+VLOOKUP("LET100"&amp;A56,'Main File'!A:O,9,0),0)</f>
        <v>0</v>
      </c>
      <c r="F56" s="26">
        <f>IFERROR(+VLOOKUP("LET100"&amp;A56,'Main File'!A:O,10,0),0)</f>
        <v>0</v>
      </c>
      <c r="G56" s="26">
        <f>IFERROR(+VLOOKUP("LET100"&amp;A56,'Main File'!A:O,11,0),0)</f>
        <v>0</v>
      </c>
      <c r="H56" s="26">
        <f>IFERROR(+VLOOKUP("LET100"&amp;A56,'Main File'!A:O,12,0),0)</f>
        <v>0</v>
      </c>
      <c r="I56" s="26">
        <f>IFERROR(+VLOOKUP("LET100"&amp;A56,'Main File'!A:O,13,0),0)</f>
        <v>0</v>
      </c>
      <c r="J56" s="26">
        <f>IFERROR(+VLOOKUP("LET100"&amp;A56,'Main File'!A:O,14,0),0)</f>
        <v>0</v>
      </c>
      <c r="K56" s="26">
        <f>IFERROR(+VLOOKUP("LET100"&amp;A56,'Main File'!A:O,15,0),0)</f>
        <v>0</v>
      </c>
    </row>
    <row r="57" spans="1:11" x14ac:dyDescent="0.25">
      <c r="A57" s="9">
        <f t="shared" si="0"/>
        <v>43244</v>
      </c>
      <c r="B57" s="26">
        <f>IFERROR(+VLOOKUP("LET100"&amp;A57,'Main File'!A:O,6,0),0)</f>
        <v>0</v>
      </c>
      <c r="C57" s="26">
        <f>IFERROR(+VLOOKUP("LET100"&amp;A57,'Main File'!A:O,7,0),0)</f>
        <v>0</v>
      </c>
      <c r="D57" s="26">
        <f>IFERROR(+VLOOKUP("LET100"&amp;A57,'Main File'!A:O,8,0),0)</f>
        <v>0</v>
      </c>
      <c r="E57" s="26">
        <f>IFERROR(+VLOOKUP("LET100"&amp;A57,'Main File'!A:O,9,0),0)</f>
        <v>0</v>
      </c>
      <c r="F57" s="26">
        <f>IFERROR(+VLOOKUP("LET100"&amp;A57,'Main File'!A:O,10,0),0)</f>
        <v>0</v>
      </c>
      <c r="G57" s="26">
        <f>IFERROR(+VLOOKUP("LET100"&amp;A57,'Main File'!A:O,11,0),0)</f>
        <v>0</v>
      </c>
      <c r="H57" s="26">
        <f>IFERROR(+VLOOKUP("LET100"&amp;A57,'Main File'!A:O,12,0),0)</f>
        <v>0</v>
      </c>
      <c r="I57" s="26">
        <f>IFERROR(+VLOOKUP("LET100"&amp;A57,'Main File'!A:O,13,0),0)</f>
        <v>0</v>
      </c>
      <c r="J57" s="26">
        <f>IFERROR(+VLOOKUP("LET100"&amp;A57,'Main File'!A:O,14,0),0)</f>
        <v>0</v>
      </c>
      <c r="K57" s="26">
        <f>IFERROR(+VLOOKUP("LET100"&amp;A57,'Main File'!A:O,15,0),0)</f>
        <v>0</v>
      </c>
    </row>
    <row r="58" spans="1:11" x14ac:dyDescent="0.25">
      <c r="A58" s="9">
        <f t="shared" si="0"/>
        <v>43245</v>
      </c>
      <c r="B58" s="26">
        <f>IFERROR(+VLOOKUP("LET100"&amp;A58,'Main File'!A:O,6,0),0)</f>
        <v>0</v>
      </c>
      <c r="C58" s="26">
        <f>IFERROR(+VLOOKUP("LET100"&amp;A58,'Main File'!A:O,7,0),0)</f>
        <v>0</v>
      </c>
      <c r="D58" s="26">
        <f>IFERROR(+VLOOKUP("LET100"&amp;A58,'Main File'!A:O,8,0),0)</f>
        <v>0</v>
      </c>
      <c r="E58" s="26">
        <f>IFERROR(+VLOOKUP("LET100"&amp;A58,'Main File'!A:O,9,0),0)</f>
        <v>0</v>
      </c>
      <c r="F58" s="26">
        <f>IFERROR(+VLOOKUP("LET100"&amp;A58,'Main File'!A:O,10,0),0)</f>
        <v>0</v>
      </c>
      <c r="G58" s="26">
        <f>IFERROR(+VLOOKUP("LET100"&amp;A58,'Main File'!A:O,11,0),0)</f>
        <v>0</v>
      </c>
      <c r="H58" s="26">
        <f>IFERROR(+VLOOKUP("LET100"&amp;A58,'Main File'!A:O,12,0),0)</f>
        <v>0</v>
      </c>
      <c r="I58" s="26">
        <f>IFERROR(+VLOOKUP("LET100"&amp;A58,'Main File'!A:O,13,0),0)</f>
        <v>0</v>
      </c>
      <c r="J58" s="26">
        <f>IFERROR(+VLOOKUP("LET100"&amp;A58,'Main File'!A:O,14,0),0)</f>
        <v>0</v>
      </c>
      <c r="K58" s="26">
        <f>IFERROR(+VLOOKUP("LET100"&amp;A58,'Main File'!A:O,15,0),0)</f>
        <v>0</v>
      </c>
    </row>
    <row r="59" spans="1:11" x14ac:dyDescent="0.25">
      <c r="A59" s="9">
        <f t="shared" si="0"/>
        <v>43246</v>
      </c>
      <c r="B59" s="26">
        <f>IFERROR(+VLOOKUP("LET100"&amp;A59,'Main File'!A:O,6,0),0)</f>
        <v>0</v>
      </c>
      <c r="C59" s="26">
        <f>IFERROR(+VLOOKUP("LET100"&amp;A59,'Main File'!A:O,7,0),0)</f>
        <v>0</v>
      </c>
      <c r="D59" s="26">
        <f>IFERROR(+VLOOKUP("LET100"&amp;A59,'Main File'!A:O,8,0),0)</f>
        <v>0</v>
      </c>
      <c r="E59" s="26">
        <f>IFERROR(+VLOOKUP("LET100"&amp;A59,'Main File'!A:O,9,0),0)</f>
        <v>0</v>
      </c>
      <c r="F59" s="26">
        <f>IFERROR(+VLOOKUP("LET100"&amp;A59,'Main File'!A:O,10,0),0)</f>
        <v>0</v>
      </c>
      <c r="G59" s="26">
        <f>IFERROR(+VLOOKUP("LET100"&amp;A59,'Main File'!A:O,11,0),0)</f>
        <v>0</v>
      </c>
      <c r="H59" s="26">
        <f>IFERROR(+VLOOKUP("LET100"&amp;A59,'Main File'!A:O,12,0),0)</f>
        <v>0</v>
      </c>
      <c r="I59" s="26">
        <f>IFERROR(+VLOOKUP("LET100"&amp;A59,'Main File'!A:O,13,0),0)</f>
        <v>0</v>
      </c>
      <c r="J59" s="26">
        <f>IFERROR(+VLOOKUP("LET100"&amp;A59,'Main File'!A:O,14,0),0)</f>
        <v>0</v>
      </c>
      <c r="K59" s="26">
        <f>IFERROR(+VLOOKUP("LET100"&amp;A59,'Main File'!A:O,15,0),0)</f>
        <v>0</v>
      </c>
    </row>
    <row r="60" spans="1:11" x14ac:dyDescent="0.25">
      <c r="A60" s="9">
        <f t="shared" si="0"/>
        <v>43247</v>
      </c>
      <c r="B60" s="26">
        <f>IFERROR(+VLOOKUP("LET100"&amp;A60,'Main File'!A:O,6,0),0)</f>
        <v>0</v>
      </c>
      <c r="C60" s="26">
        <f>IFERROR(+VLOOKUP("LET100"&amp;A60,'Main File'!A:O,7,0),0)</f>
        <v>0</v>
      </c>
      <c r="D60" s="26">
        <f>IFERROR(+VLOOKUP("LET100"&amp;A60,'Main File'!A:O,8,0),0)</f>
        <v>0</v>
      </c>
      <c r="E60" s="26">
        <f>IFERROR(+VLOOKUP("LET100"&amp;A60,'Main File'!A:O,9,0),0)</f>
        <v>0</v>
      </c>
      <c r="F60" s="26">
        <f>IFERROR(+VLOOKUP("LET100"&amp;A60,'Main File'!A:O,10,0),0)</f>
        <v>0</v>
      </c>
      <c r="G60" s="26">
        <f>IFERROR(+VLOOKUP("LET100"&amp;A60,'Main File'!A:O,11,0),0)</f>
        <v>0</v>
      </c>
      <c r="H60" s="26">
        <f>IFERROR(+VLOOKUP("LET100"&amp;A60,'Main File'!A:O,12,0),0)</f>
        <v>0</v>
      </c>
      <c r="I60" s="26">
        <f>IFERROR(+VLOOKUP("LET100"&amp;A60,'Main File'!A:O,13,0),0)</f>
        <v>0</v>
      </c>
      <c r="J60" s="26">
        <f>IFERROR(+VLOOKUP("LET100"&amp;A60,'Main File'!A:O,14,0),0)</f>
        <v>0</v>
      </c>
      <c r="K60" s="26">
        <f>IFERROR(+VLOOKUP("LET100"&amp;A60,'Main File'!A:O,15,0),0)</f>
        <v>0</v>
      </c>
    </row>
    <row r="61" spans="1:11" x14ac:dyDescent="0.25">
      <c r="A61" s="9">
        <f t="shared" si="0"/>
        <v>43248</v>
      </c>
      <c r="B61" s="26">
        <f>IFERROR(+VLOOKUP("LET100"&amp;A61,'Main File'!A:O,6,0),0)</f>
        <v>0</v>
      </c>
      <c r="C61" s="26">
        <f>IFERROR(+VLOOKUP("LET100"&amp;A61,'Main File'!A:O,7,0),0)</f>
        <v>0</v>
      </c>
      <c r="D61" s="26">
        <f>IFERROR(+VLOOKUP("LET100"&amp;A61,'Main File'!A:O,8,0),0)</f>
        <v>0</v>
      </c>
      <c r="E61" s="26">
        <f>IFERROR(+VLOOKUP("LET100"&amp;A61,'Main File'!A:O,9,0),0)</f>
        <v>0</v>
      </c>
      <c r="F61" s="26">
        <f>IFERROR(+VLOOKUP("LET100"&amp;A61,'Main File'!A:O,10,0),0)</f>
        <v>0</v>
      </c>
      <c r="G61" s="26">
        <f>IFERROR(+VLOOKUP("LET100"&amp;A61,'Main File'!A:O,11,0),0)</f>
        <v>0</v>
      </c>
      <c r="H61" s="26">
        <f>IFERROR(+VLOOKUP("LET100"&amp;A61,'Main File'!A:O,12,0),0)</f>
        <v>0</v>
      </c>
      <c r="I61" s="26">
        <f>IFERROR(+VLOOKUP("LET100"&amp;A61,'Main File'!A:O,13,0),0)</f>
        <v>0</v>
      </c>
      <c r="J61" s="26">
        <f>IFERROR(+VLOOKUP("LET100"&amp;A61,'Main File'!A:O,14,0),0)</f>
        <v>0</v>
      </c>
      <c r="K61" s="26">
        <f>IFERROR(+VLOOKUP("LET100"&amp;A61,'Main File'!A:O,15,0),0)</f>
        <v>0</v>
      </c>
    </row>
    <row r="62" spans="1:11" x14ac:dyDescent="0.25">
      <c r="A62" s="9">
        <f t="shared" si="0"/>
        <v>43249</v>
      </c>
      <c r="B62" s="26">
        <f>IFERROR(+VLOOKUP("LET100"&amp;A62,'Main File'!A:O,6,0),0)</f>
        <v>0</v>
      </c>
      <c r="C62" s="26">
        <f>IFERROR(+VLOOKUP("LET100"&amp;A62,'Main File'!A:O,7,0),0)</f>
        <v>0</v>
      </c>
      <c r="D62" s="26">
        <f>IFERROR(+VLOOKUP("LET100"&amp;A62,'Main File'!A:O,8,0),0)</f>
        <v>0</v>
      </c>
      <c r="E62" s="26">
        <f>IFERROR(+VLOOKUP("LET100"&amp;A62,'Main File'!A:O,9,0),0)</f>
        <v>0</v>
      </c>
      <c r="F62" s="26">
        <f>IFERROR(+VLOOKUP("LET100"&amp;A62,'Main File'!A:O,10,0),0)</f>
        <v>0</v>
      </c>
      <c r="G62" s="26">
        <f>IFERROR(+VLOOKUP("LET100"&amp;A62,'Main File'!A:O,11,0),0)</f>
        <v>0</v>
      </c>
      <c r="H62" s="26">
        <f>IFERROR(+VLOOKUP("LET100"&amp;A62,'Main File'!A:O,12,0),0)</f>
        <v>0</v>
      </c>
      <c r="I62" s="26">
        <f>IFERROR(+VLOOKUP("LET100"&amp;A62,'Main File'!A:O,13,0),0)</f>
        <v>0</v>
      </c>
      <c r="J62" s="26">
        <f>IFERROR(+VLOOKUP("LET100"&amp;A62,'Main File'!A:O,14,0),0)</f>
        <v>0</v>
      </c>
      <c r="K62" s="26">
        <f>IFERROR(+VLOOKUP("LET100"&amp;A62,'Main File'!A:O,15,0),0)</f>
        <v>0</v>
      </c>
    </row>
    <row r="63" spans="1:11" x14ac:dyDescent="0.25">
      <c r="A63" s="9">
        <f t="shared" si="0"/>
        <v>43250</v>
      </c>
      <c r="B63" s="26">
        <f>IFERROR(+VLOOKUP("LET100"&amp;A63,'Main File'!A:O,6,0),0)</f>
        <v>0</v>
      </c>
      <c r="C63" s="26">
        <f>IFERROR(+VLOOKUP("LET100"&amp;A63,'Main File'!A:O,7,0),0)</f>
        <v>0</v>
      </c>
      <c r="D63" s="26">
        <f>IFERROR(+VLOOKUP("LET100"&amp;A63,'Main File'!A:O,8,0),0)</f>
        <v>0</v>
      </c>
      <c r="E63" s="26">
        <f>IFERROR(+VLOOKUP("LET100"&amp;A63,'Main File'!A:O,9,0),0)</f>
        <v>0</v>
      </c>
      <c r="F63" s="26">
        <f>IFERROR(+VLOOKUP("LET100"&amp;A63,'Main File'!A:O,10,0),0)</f>
        <v>0</v>
      </c>
      <c r="G63" s="26">
        <f>IFERROR(+VLOOKUP("LET100"&amp;A63,'Main File'!A:O,11,0),0)</f>
        <v>0</v>
      </c>
      <c r="H63" s="26">
        <f>IFERROR(+VLOOKUP("LET100"&amp;A63,'Main File'!A:O,12,0),0)</f>
        <v>0</v>
      </c>
      <c r="I63" s="26">
        <f>IFERROR(+VLOOKUP("LET100"&amp;A63,'Main File'!A:O,13,0),0)</f>
        <v>0</v>
      </c>
      <c r="J63" s="26">
        <f>IFERROR(+VLOOKUP("LET100"&amp;A63,'Main File'!A:O,14,0),0)</f>
        <v>0</v>
      </c>
      <c r="K63" s="26">
        <f>IFERROR(+VLOOKUP("LET100"&amp;A63,'Main File'!A:O,15,0),0)</f>
        <v>0</v>
      </c>
    </row>
    <row r="64" spans="1:11" x14ac:dyDescent="0.25">
      <c r="A64" s="9">
        <f t="shared" si="0"/>
        <v>43251</v>
      </c>
      <c r="B64" s="26">
        <f>IFERROR(+VLOOKUP("LET100"&amp;A64,'Main File'!A:O,6,0),0)</f>
        <v>0</v>
      </c>
      <c r="C64" s="26">
        <f>IFERROR(+VLOOKUP("LET100"&amp;A64,'Main File'!A:O,7,0),0)</f>
        <v>0</v>
      </c>
      <c r="D64" s="26">
        <f>IFERROR(+VLOOKUP("LET100"&amp;A64,'Main File'!A:O,8,0),0)</f>
        <v>0</v>
      </c>
      <c r="E64" s="26">
        <f>IFERROR(+VLOOKUP("LET100"&amp;A64,'Main File'!A:O,9,0),0)</f>
        <v>0</v>
      </c>
      <c r="F64" s="26">
        <f>IFERROR(+VLOOKUP("LET100"&amp;A64,'Main File'!A:O,10,0),0)</f>
        <v>0</v>
      </c>
      <c r="G64" s="26">
        <f>IFERROR(+VLOOKUP("LET100"&amp;A64,'Main File'!A:O,11,0),0)</f>
        <v>0</v>
      </c>
      <c r="H64" s="26">
        <f>IFERROR(+VLOOKUP("LET100"&amp;A64,'Main File'!A:O,12,0),0)</f>
        <v>0</v>
      </c>
      <c r="I64" s="26">
        <f>IFERROR(+VLOOKUP("LET100"&amp;A64,'Main File'!A:O,13,0),0)</f>
        <v>0</v>
      </c>
      <c r="J64" s="26">
        <f>IFERROR(+VLOOKUP("LET100"&amp;A64,'Main File'!A:O,14,0),0)</f>
        <v>0</v>
      </c>
      <c r="K64" s="26">
        <f>IFERROR(+VLOOKUP("LET100"&amp;A64,'Main File'!A:O,15,0),0)</f>
        <v>0</v>
      </c>
    </row>
    <row r="65" spans="1:11" x14ac:dyDescent="0.25">
      <c r="A65" s="9">
        <f t="shared" si="0"/>
        <v>43252</v>
      </c>
      <c r="B65" s="26">
        <f>IFERROR(+VLOOKUP("LET100"&amp;A65,'Main File'!A:O,6,0),0)</f>
        <v>0</v>
      </c>
      <c r="C65" s="26">
        <f>IFERROR(+VLOOKUP("LET100"&amp;A65,'Main File'!A:O,7,0),0)</f>
        <v>0</v>
      </c>
      <c r="D65" s="26">
        <f>IFERROR(+VLOOKUP("LET100"&amp;A65,'Main File'!A:O,8,0),0)</f>
        <v>0</v>
      </c>
      <c r="E65" s="26">
        <f>IFERROR(+VLOOKUP("LET100"&amp;A65,'Main File'!A:O,9,0),0)</f>
        <v>0</v>
      </c>
      <c r="F65" s="26">
        <f>IFERROR(+VLOOKUP("LET100"&amp;A65,'Main File'!A:O,10,0),0)</f>
        <v>0</v>
      </c>
      <c r="G65" s="26">
        <f>IFERROR(+VLOOKUP("LET100"&amp;A65,'Main File'!A:O,11,0),0)</f>
        <v>0</v>
      </c>
      <c r="H65" s="26">
        <f>IFERROR(+VLOOKUP("LET100"&amp;A65,'Main File'!A:O,12,0),0)</f>
        <v>0</v>
      </c>
      <c r="I65" s="26">
        <f>IFERROR(+VLOOKUP("LET100"&amp;A65,'Main File'!A:O,13,0),0)</f>
        <v>0</v>
      </c>
      <c r="J65" s="26">
        <f>IFERROR(+VLOOKUP("LET100"&amp;A65,'Main File'!A:O,14,0),0)</f>
        <v>0</v>
      </c>
      <c r="K65" s="26">
        <f>IFERROR(+VLOOKUP("LET100"&amp;A65,'Main File'!A:O,15,0),0)</f>
        <v>0</v>
      </c>
    </row>
    <row r="66" spans="1:11" x14ac:dyDescent="0.25">
      <c r="A66" s="9">
        <f t="shared" si="0"/>
        <v>43253</v>
      </c>
      <c r="B66" s="26">
        <f>IFERROR(+VLOOKUP("LET100"&amp;A66,'Main File'!A:O,6,0),0)</f>
        <v>0</v>
      </c>
      <c r="C66" s="26">
        <f>IFERROR(+VLOOKUP("LET100"&amp;A66,'Main File'!A:O,7,0),0)</f>
        <v>0</v>
      </c>
      <c r="D66" s="26">
        <f>IFERROR(+VLOOKUP("LET100"&amp;A66,'Main File'!A:O,8,0),0)</f>
        <v>0</v>
      </c>
      <c r="E66" s="26">
        <f>IFERROR(+VLOOKUP("LET100"&amp;A66,'Main File'!A:O,9,0),0)</f>
        <v>0</v>
      </c>
      <c r="F66" s="26">
        <f>IFERROR(+VLOOKUP("LET100"&amp;A66,'Main File'!A:O,10,0),0)</f>
        <v>0</v>
      </c>
      <c r="G66" s="26">
        <f>IFERROR(+VLOOKUP("LET100"&amp;A66,'Main File'!A:O,11,0),0)</f>
        <v>0</v>
      </c>
      <c r="H66" s="26">
        <f>IFERROR(+VLOOKUP("LET100"&amp;A66,'Main File'!A:O,12,0),0)</f>
        <v>0</v>
      </c>
      <c r="I66" s="26">
        <f>IFERROR(+VLOOKUP("LET100"&amp;A66,'Main File'!A:O,13,0),0)</f>
        <v>0</v>
      </c>
      <c r="J66" s="26">
        <f>IFERROR(+VLOOKUP("LET100"&amp;A66,'Main File'!A:O,14,0),0)</f>
        <v>0</v>
      </c>
      <c r="K66" s="26">
        <f>IFERROR(+VLOOKUP("LET100"&amp;A66,'Main File'!A:O,15,0),0)</f>
        <v>0</v>
      </c>
    </row>
    <row r="67" spans="1:11" x14ac:dyDescent="0.25">
      <c r="A67" s="9">
        <f t="shared" si="0"/>
        <v>43254</v>
      </c>
      <c r="B67" s="26">
        <f>IFERROR(+VLOOKUP("LET100"&amp;A67,'Main File'!A:O,6,0),0)</f>
        <v>0</v>
      </c>
      <c r="C67" s="26">
        <f>IFERROR(+VLOOKUP("LET100"&amp;A67,'Main File'!A:O,7,0),0)</f>
        <v>0</v>
      </c>
      <c r="D67" s="26">
        <f>IFERROR(+VLOOKUP("LET100"&amp;A67,'Main File'!A:O,8,0),0)</f>
        <v>0</v>
      </c>
      <c r="E67" s="26">
        <f>IFERROR(+VLOOKUP("LET100"&amp;A67,'Main File'!A:O,9,0),0)</f>
        <v>0</v>
      </c>
      <c r="F67" s="26">
        <f>IFERROR(+VLOOKUP("LET100"&amp;A67,'Main File'!A:O,10,0),0)</f>
        <v>0</v>
      </c>
      <c r="G67" s="26">
        <f>IFERROR(+VLOOKUP("LET100"&amp;A67,'Main File'!A:O,11,0),0)</f>
        <v>0</v>
      </c>
      <c r="H67" s="26">
        <f>IFERROR(+VLOOKUP("LET100"&amp;A67,'Main File'!A:O,12,0),0)</f>
        <v>0</v>
      </c>
      <c r="I67" s="26">
        <f>IFERROR(+VLOOKUP("LET100"&amp;A67,'Main File'!A:O,13,0),0)</f>
        <v>0</v>
      </c>
      <c r="J67" s="26">
        <f>IFERROR(+VLOOKUP("LET100"&amp;A67,'Main File'!A:O,14,0),0)</f>
        <v>0</v>
      </c>
      <c r="K67" s="26">
        <f>IFERROR(+VLOOKUP("LET100"&amp;A67,'Main File'!A:O,15,0),0)</f>
        <v>0</v>
      </c>
    </row>
    <row r="68" spans="1:11" x14ac:dyDescent="0.25">
      <c r="A68" s="9">
        <f t="shared" si="0"/>
        <v>43255</v>
      </c>
      <c r="B68" s="26">
        <f>IFERROR(+VLOOKUP("LET100"&amp;A68,'Main File'!A:O,6,0),0)</f>
        <v>0</v>
      </c>
      <c r="C68" s="26">
        <f>IFERROR(+VLOOKUP("LET100"&amp;A68,'Main File'!A:O,7,0),0)</f>
        <v>0</v>
      </c>
      <c r="D68" s="26">
        <f>IFERROR(+VLOOKUP("LET100"&amp;A68,'Main File'!A:O,8,0),0)</f>
        <v>0</v>
      </c>
      <c r="E68" s="26">
        <f>IFERROR(+VLOOKUP("LET100"&amp;A68,'Main File'!A:O,9,0),0)</f>
        <v>0</v>
      </c>
      <c r="F68" s="26">
        <f>IFERROR(+VLOOKUP("LET100"&amp;A68,'Main File'!A:O,10,0),0)</f>
        <v>0</v>
      </c>
      <c r="G68" s="26">
        <f>IFERROR(+VLOOKUP("LET100"&amp;A68,'Main File'!A:O,11,0),0)</f>
        <v>0</v>
      </c>
      <c r="H68" s="26">
        <f>IFERROR(+VLOOKUP("LET100"&amp;A68,'Main File'!A:O,12,0),0)</f>
        <v>0</v>
      </c>
      <c r="I68" s="26">
        <f>IFERROR(+VLOOKUP("LET100"&amp;A68,'Main File'!A:O,13,0),0)</f>
        <v>0</v>
      </c>
      <c r="J68" s="26">
        <f>IFERROR(+VLOOKUP("LET100"&amp;A68,'Main File'!A:O,14,0),0)</f>
        <v>0</v>
      </c>
      <c r="K68" s="26">
        <f>IFERROR(+VLOOKUP("LET100"&amp;A68,'Main File'!A:O,15,0),0)</f>
        <v>0</v>
      </c>
    </row>
    <row r="69" spans="1:11" x14ac:dyDescent="0.25">
      <c r="A69" s="9">
        <f t="shared" si="0"/>
        <v>43256</v>
      </c>
      <c r="B69" s="26">
        <f>IFERROR(+VLOOKUP("LET100"&amp;A69,'Main File'!A:O,6,0),0)</f>
        <v>0</v>
      </c>
      <c r="C69" s="26">
        <f>IFERROR(+VLOOKUP("LET100"&amp;A69,'Main File'!A:O,7,0),0)</f>
        <v>0</v>
      </c>
      <c r="D69" s="26">
        <f>IFERROR(+VLOOKUP("LET100"&amp;A69,'Main File'!A:O,8,0),0)</f>
        <v>0</v>
      </c>
      <c r="E69" s="26">
        <f>IFERROR(+VLOOKUP("LET100"&amp;A69,'Main File'!A:O,9,0),0)</f>
        <v>0</v>
      </c>
      <c r="F69" s="26">
        <f>IFERROR(+VLOOKUP("LET100"&amp;A69,'Main File'!A:O,10,0),0)</f>
        <v>0</v>
      </c>
      <c r="G69" s="26">
        <f>IFERROR(+VLOOKUP("LET100"&amp;A69,'Main File'!A:O,11,0),0)</f>
        <v>0</v>
      </c>
      <c r="H69" s="26">
        <f>IFERROR(+VLOOKUP("LET100"&amp;A69,'Main File'!A:O,12,0),0)</f>
        <v>0</v>
      </c>
      <c r="I69" s="26">
        <f>IFERROR(+VLOOKUP("LET100"&amp;A69,'Main File'!A:O,13,0),0)</f>
        <v>0</v>
      </c>
      <c r="J69" s="26">
        <f>IFERROR(+VLOOKUP("LET100"&amp;A69,'Main File'!A:O,14,0),0)</f>
        <v>0</v>
      </c>
      <c r="K69" s="26">
        <f>IFERROR(+VLOOKUP("LET100"&amp;A69,'Main File'!A:O,15,0),0)</f>
        <v>0</v>
      </c>
    </row>
    <row r="70" spans="1:11" x14ac:dyDescent="0.25">
      <c r="A70" s="9">
        <f t="shared" si="0"/>
        <v>43257</v>
      </c>
      <c r="B70" s="26">
        <f>IFERROR(+VLOOKUP("LET100"&amp;A70,'Main File'!A:O,6,0),0)</f>
        <v>0</v>
      </c>
      <c r="C70" s="26">
        <f>IFERROR(+VLOOKUP("LET100"&amp;A70,'Main File'!A:O,7,0),0)</f>
        <v>0</v>
      </c>
      <c r="D70" s="26">
        <f>IFERROR(+VLOOKUP("LET100"&amp;A70,'Main File'!A:O,8,0),0)</f>
        <v>0</v>
      </c>
      <c r="E70" s="26">
        <f>IFERROR(+VLOOKUP("LET100"&amp;A70,'Main File'!A:O,9,0),0)</f>
        <v>0</v>
      </c>
      <c r="F70" s="26">
        <f>IFERROR(+VLOOKUP("LET100"&amp;A70,'Main File'!A:O,10,0),0)</f>
        <v>0</v>
      </c>
      <c r="G70" s="26">
        <f>IFERROR(+VLOOKUP("LET100"&amp;A70,'Main File'!A:O,11,0),0)</f>
        <v>0</v>
      </c>
      <c r="H70" s="26">
        <f>IFERROR(+VLOOKUP("LET100"&amp;A70,'Main File'!A:O,12,0),0)</f>
        <v>0</v>
      </c>
      <c r="I70" s="26">
        <f>IFERROR(+VLOOKUP("LET100"&amp;A70,'Main File'!A:O,13,0),0)</f>
        <v>0</v>
      </c>
      <c r="J70" s="26">
        <f>IFERROR(+VLOOKUP("LET100"&amp;A70,'Main File'!A:O,14,0),0)</f>
        <v>0</v>
      </c>
      <c r="K70" s="26">
        <f>IFERROR(+VLOOKUP("LET100"&amp;A70,'Main File'!A:O,15,0),0)</f>
        <v>0</v>
      </c>
    </row>
    <row r="71" spans="1:11" x14ac:dyDescent="0.25">
      <c r="A71" s="9">
        <f t="shared" ref="A71:A134" si="1">+A70+1</f>
        <v>43258</v>
      </c>
      <c r="B71" s="26">
        <f>IFERROR(+VLOOKUP("LET100"&amp;A71,'Main File'!A:O,6,0),0)</f>
        <v>0</v>
      </c>
      <c r="C71" s="26">
        <f>IFERROR(+VLOOKUP("LET100"&amp;A71,'Main File'!A:O,7,0),0)</f>
        <v>0</v>
      </c>
      <c r="D71" s="26">
        <f>IFERROR(+VLOOKUP("LET100"&amp;A71,'Main File'!A:O,8,0),0)</f>
        <v>0</v>
      </c>
      <c r="E71" s="26">
        <f>IFERROR(+VLOOKUP("LET100"&amp;A71,'Main File'!A:O,9,0),0)</f>
        <v>0</v>
      </c>
      <c r="F71" s="26">
        <f>IFERROR(+VLOOKUP("LET100"&amp;A71,'Main File'!A:O,10,0),0)</f>
        <v>0</v>
      </c>
      <c r="G71" s="26">
        <f>IFERROR(+VLOOKUP("LET100"&amp;A71,'Main File'!A:O,11,0),0)</f>
        <v>0</v>
      </c>
      <c r="H71" s="26">
        <f>IFERROR(+VLOOKUP("LET100"&amp;A71,'Main File'!A:O,12,0),0)</f>
        <v>0</v>
      </c>
      <c r="I71" s="26">
        <f>IFERROR(+VLOOKUP("LET100"&amp;A71,'Main File'!A:O,13,0),0)</f>
        <v>0</v>
      </c>
      <c r="J71" s="26">
        <f>IFERROR(+VLOOKUP("LET100"&amp;A71,'Main File'!A:O,14,0),0)</f>
        <v>0</v>
      </c>
      <c r="K71" s="26">
        <f>IFERROR(+VLOOKUP("LET100"&amp;A71,'Main File'!A:O,15,0),0)</f>
        <v>0</v>
      </c>
    </row>
    <row r="72" spans="1:11" x14ac:dyDescent="0.25">
      <c r="A72" s="9">
        <f t="shared" si="1"/>
        <v>43259</v>
      </c>
      <c r="B72" s="26">
        <f>IFERROR(+VLOOKUP("LET100"&amp;A72,'Main File'!A:O,6,0),0)</f>
        <v>0</v>
      </c>
      <c r="C72" s="26">
        <f>IFERROR(+VLOOKUP("LET100"&amp;A72,'Main File'!A:O,7,0),0)</f>
        <v>0</v>
      </c>
      <c r="D72" s="26">
        <f>IFERROR(+VLOOKUP("LET100"&amp;A72,'Main File'!A:O,8,0),0)</f>
        <v>0</v>
      </c>
      <c r="E72" s="26">
        <f>IFERROR(+VLOOKUP("LET100"&amp;A72,'Main File'!A:O,9,0),0)</f>
        <v>0</v>
      </c>
      <c r="F72" s="26">
        <f>IFERROR(+VLOOKUP("LET100"&amp;A72,'Main File'!A:O,10,0),0)</f>
        <v>0</v>
      </c>
      <c r="G72" s="26">
        <f>IFERROR(+VLOOKUP("LET100"&amp;A72,'Main File'!A:O,11,0),0)</f>
        <v>0</v>
      </c>
      <c r="H72" s="26">
        <f>IFERROR(+VLOOKUP("LET100"&amp;A72,'Main File'!A:O,12,0),0)</f>
        <v>0</v>
      </c>
      <c r="I72" s="26">
        <f>IFERROR(+VLOOKUP("LET100"&amp;A72,'Main File'!A:O,13,0),0)</f>
        <v>0</v>
      </c>
      <c r="J72" s="26">
        <f>IFERROR(+VLOOKUP("LET100"&amp;A72,'Main File'!A:O,14,0),0)</f>
        <v>0</v>
      </c>
      <c r="K72" s="26">
        <f>IFERROR(+VLOOKUP("LET100"&amp;A72,'Main File'!A:O,15,0),0)</f>
        <v>0</v>
      </c>
    </row>
    <row r="73" spans="1:11" x14ac:dyDescent="0.25">
      <c r="A73" s="9">
        <f t="shared" si="1"/>
        <v>43260</v>
      </c>
      <c r="B73" s="26">
        <f>IFERROR(+VLOOKUP("LET100"&amp;A73,'Main File'!A:O,6,0),0)</f>
        <v>0</v>
      </c>
      <c r="C73" s="26">
        <f>IFERROR(+VLOOKUP("LET100"&amp;A73,'Main File'!A:O,7,0),0)</f>
        <v>0</v>
      </c>
      <c r="D73" s="26">
        <f>IFERROR(+VLOOKUP("LET100"&amp;A73,'Main File'!A:O,8,0),0)</f>
        <v>0</v>
      </c>
      <c r="E73" s="26">
        <f>IFERROR(+VLOOKUP("LET100"&amp;A73,'Main File'!A:O,9,0),0)</f>
        <v>0</v>
      </c>
      <c r="F73" s="26">
        <f>IFERROR(+VLOOKUP("LET100"&amp;A73,'Main File'!A:O,10,0),0)</f>
        <v>0</v>
      </c>
      <c r="G73" s="26">
        <f>IFERROR(+VLOOKUP("LET100"&amp;A73,'Main File'!A:O,11,0),0)</f>
        <v>0</v>
      </c>
      <c r="H73" s="26">
        <f>IFERROR(+VLOOKUP("LET100"&amp;A73,'Main File'!A:O,12,0),0)</f>
        <v>0</v>
      </c>
      <c r="I73" s="26">
        <f>IFERROR(+VLOOKUP("LET100"&amp;A73,'Main File'!A:O,13,0),0)</f>
        <v>0</v>
      </c>
      <c r="J73" s="26">
        <f>IFERROR(+VLOOKUP("LET100"&amp;A73,'Main File'!A:O,14,0),0)</f>
        <v>0</v>
      </c>
      <c r="K73" s="26">
        <f>IFERROR(+VLOOKUP("LET100"&amp;A73,'Main File'!A:O,15,0),0)</f>
        <v>0</v>
      </c>
    </row>
    <row r="74" spans="1:11" x14ac:dyDescent="0.25">
      <c r="A74" s="9">
        <f t="shared" si="1"/>
        <v>43261</v>
      </c>
      <c r="B74" s="26">
        <f>IFERROR(+VLOOKUP("LET100"&amp;A74,'Main File'!A:O,6,0),0)</f>
        <v>0</v>
      </c>
      <c r="C74" s="26">
        <f>IFERROR(+VLOOKUP("LET100"&amp;A74,'Main File'!A:O,7,0),0)</f>
        <v>0</v>
      </c>
      <c r="D74" s="26">
        <f>IFERROR(+VLOOKUP("LET100"&amp;A74,'Main File'!A:O,8,0),0)</f>
        <v>0</v>
      </c>
      <c r="E74" s="26">
        <f>IFERROR(+VLOOKUP("LET100"&amp;A74,'Main File'!A:O,9,0),0)</f>
        <v>0</v>
      </c>
      <c r="F74" s="26">
        <f>IFERROR(+VLOOKUP("LET100"&amp;A74,'Main File'!A:O,10,0),0)</f>
        <v>0</v>
      </c>
      <c r="G74" s="26">
        <f>IFERROR(+VLOOKUP("LET100"&amp;A74,'Main File'!A:O,11,0),0)</f>
        <v>0</v>
      </c>
      <c r="H74" s="26">
        <f>IFERROR(+VLOOKUP("LET100"&amp;A74,'Main File'!A:O,12,0),0)</f>
        <v>0</v>
      </c>
      <c r="I74" s="26">
        <f>IFERROR(+VLOOKUP("LET100"&amp;A74,'Main File'!A:O,13,0),0)</f>
        <v>0</v>
      </c>
      <c r="J74" s="26">
        <f>IFERROR(+VLOOKUP("LET100"&amp;A74,'Main File'!A:O,14,0),0)</f>
        <v>0</v>
      </c>
      <c r="K74" s="26">
        <f>IFERROR(+VLOOKUP("LET100"&amp;A74,'Main File'!A:O,15,0),0)</f>
        <v>0</v>
      </c>
    </row>
    <row r="75" spans="1:11" x14ac:dyDescent="0.25">
      <c r="A75" s="9">
        <f t="shared" si="1"/>
        <v>43262</v>
      </c>
      <c r="B75" s="26">
        <f>IFERROR(+VLOOKUP("LET100"&amp;A75,'Main File'!A:O,6,0),0)</f>
        <v>0</v>
      </c>
      <c r="C75" s="26">
        <f>IFERROR(+VLOOKUP("LET100"&amp;A75,'Main File'!A:O,7,0),0)</f>
        <v>0</v>
      </c>
      <c r="D75" s="26">
        <f>IFERROR(+VLOOKUP("LET100"&amp;A75,'Main File'!A:O,8,0),0)</f>
        <v>0</v>
      </c>
      <c r="E75" s="26">
        <f>IFERROR(+VLOOKUP("LET100"&amp;A75,'Main File'!A:O,9,0),0)</f>
        <v>0</v>
      </c>
      <c r="F75" s="26">
        <f>IFERROR(+VLOOKUP("LET100"&amp;A75,'Main File'!A:O,10,0),0)</f>
        <v>0</v>
      </c>
      <c r="G75" s="26">
        <f>IFERROR(+VLOOKUP("LET100"&amp;A75,'Main File'!A:O,11,0),0)</f>
        <v>0</v>
      </c>
      <c r="H75" s="26">
        <f>IFERROR(+VLOOKUP("LET100"&amp;A75,'Main File'!A:O,12,0),0)</f>
        <v>0</v>
      </c>
      <c r="I75" s="26">
        <f>IFERROR(+VLOOKUP("LET100"&amp;A75,'Main File'!A:O,13,0),0)</f>
        <v>0</v>
      </c>
      <c r="J75" s="26">
        <f>IFERROR(+VLOOKUP("LET100"&amp;A75,'Main File'!A:O,14,0),0)</f>
        <v>0</v>
      </c>
      <c r="K75" s="26">
        <f>IFERROR(+VLOOKUP("LET100"&amp;A75,'Main File'!A:O,15,0),0)</f>
        <v>0</v>
      </c>
    </row>
    <row r="76" spans="1:11" x14ac:dyDescent="0.25">
      <c r="A76" s="9">
        <f t="shared" si="1"/>
        <v>43263</v>
      </c>
      <c r="B76" s="26">
        <f>IFERROR(+VLOOKUP("LET100"&amp;A76,'Main File'!A:O,6,0),0)</f>
        <v>0</v>
      </c>
      <c r="C76" s="26">
        <f>IFERROR(+VLOOKUP("LET100"&amp;A76,'Main File'!A:O,7,0),0)</f>
        <v>0</v>
      </c>
      <c r="D76" s="26">
        <f>IFERROR(+VLOOKUP("LET100"&amp;A76,'Main File'!A:O,8,0),0)</f>
        <v>0</v>
      </c>
      <c r="E76" s="26">
        <f>IFERROR(+VLOOKUP("LET100"&amp;A76,'Main File'!A:O,9,0),0)</f>
        <v>0</v>
      </c>
      <c r="F76" s="26">
        <f>IFERROR(+VLOOKUP("LET100"&amp;A76,'Main File'!A:O,10,0),0)</f>
        <v>0</v>
      </c>
      <c r="G76" s="26">
        <f>IFERROR(+VLOOKUP("LET100"&amp;A76,'Main File'!A:O,11,0),0)</f>
        <v>0</v>
      </c>
      <c r="H76" s="26">
        <f>IFERROR(+VLOOKUP("LET100"&amp;A76,'Main File'!A:O,12,0),0)</f>
        <v>0</v>
      </c>
      <c r="I76" s="26">
        <f>IFERROR(+VLOOKUP("LET100"&amp;A76,'Main File'!A:O,13,0),0)</f>
        <v>0</v>
      </c>
      <c r="J76" s="26">
        <f>IFERROR(+VLOOKUP("LET100"&amp;A76,'Main File'!A:O,14,0),0)</f>
        <v>0</v>
      </c>
      <c r="K76" s="26">
        <f>IFERROR(+VLOOKUP("LET100"&amp;A76,'Main File'!A:O,15,0),0)</f>
        <v>0</v>
      </c>
    </row>
    <row r="77" spans="1:11" x14ac:dyDescent="0.25">
      <c r="A77" s="9">
        <f t="shared" si="1"/>
        <v>43264</v>
      </c>
      <c r="B77" s="26">
        <f>IFERROR(+VLOOKUP("LET100"&amp;A77,'Main File'!A:O,6,0),0)</f>
        <v>0</v>
      </c>
      <c r="C77" s="26">
        <f>IFERROR(+VLOOKUP("LET100"&amp;A77,'Main File'!A:O,7,0),0)</f>
        <v>0</v>
      </c>
      <c r="D77" s="26">
        <f>IFERROR(+VLOOKUP("LET100"&amp;A77,'Main File'!A:O,8,0),0)</f>
        <v>0</v>
      </c>
      <c r="E77" s="26">
        <f>IFERROR(+VLOOKUP("LET100"&amp;A77,'Main File'!A:O,9,0),0)</f>
        <v>0</v>
      </c>
      <c r="F77" s="26">
        <f>IFERROR(+VLOOKUP("LET100"&amp;A77,'Main File'!A:O,10,0),0)</f>
        <v>0</v>
      </c>
      <c r="G77" s="26">
        <f>IFERROR(+VLOOKUP("LET100"&amp;A77,'Main File'!A:O,11,0),0)</f>
        <v>0</v>
      </c>
      <c r="H77" s="26">
        <f>IFERROR(+VLOOKUP("LET100"&amp;A77,'Main File'!A:O,12,0),0)</f>
        <v>0</v>
      </c>
      <c r="I77" s="26">
        <f>IFERROR(+VLOOKUP("LET100"&amp;A77,'Main File'!A:O,13,0),0)</f>
        <v>0</v>
      </c>
      <c r="J77" s="26">
        <f>IFERROR(+VLOOKUP("LET100"&amp;A77,'Main File'!A:O,14,0),0)</f>
        <v>0</v>
      </c>
      <c r="K77" s="26">
        <f>IFERROR(+VLOOKUP("LET100"&amp;A77,'Main File'!A:O,15,0),0)</f>
        <v>0</v>
      </c>
    </row>
    <row r="78" spans="1:11" x14ac:dyDescent="0.25">
      <c r="A78" s="9">
        <f t="shared" si="1"/>
        <v>43265</v>
      </c>
      <c r="B78" s="26">
        <f>IFERROR(+VLOOKUP("LET100"&amp;A78,'Main File'!A:O,6,0),0)</f>
        <v>0</v>
      </c>
      <c r="C78" s="26">
        <f>IFERROR(+VLOOKUP("LET100"&amp;A78,'Main File'!A:O,7,0),0)</f>
        <v>0</v>
      </c>
      <c r="D78" s="26">
        <f>IFERROR(+VLOOKUP("LET100"&amp;A78,'Main File'!A:O,8,0),0)</f>
        <v>0</v>
      </c>
      <c r="E78" s="26">
        <f>IFERROR(+VLOOKUP("LET100"&amp;A78,'Main File'!A:O,9,0),0)</f>
        <v>0</v>
      </c>
      <c r="F78" s="26">
        <f>IFERROR(+VLOOKUP("LET100"&amp;A78,'Main File'!A:O,10,0),0)</f>
        <v>0</v>
      </c>
      <c r="G78" s="26">
        <f>IFERROR(+VLOOKUP("LET100"&amp;A78,'Main File'!A:O,11,0),0)</f>
        <v>0</v>
      </c>
      <c r="H78" s="26">
        <f>IFERROR(+VLOOKUP("LET100"&amp;A78,'Main File'!A:O,12,0),0)</f>
        <v>0</v>
      </c>
      <c r="I78" s="26">
        <f>IFERROR(+VLOOKUP("LET100"&amp;A78,'Main File'!A:O,13,0),0)</f>
        <v>0</v>
      </c>
      <c r="J78" s="26">
        <f>IFERROR(+VLOOKUP("LET100"&amp;A78,'Main File'!A:O,14,0),0)</f>
        <v>0</v>
      </c>
      <c r="K78" s="26">
        <f>IFERROR(+VLOOKUP("LET100"&amp;A78,'Main File'!A:O,15,0),0)</f>
        <v>0</v>
      </c>
    </row>
    <row r="79" spans="1:11" x14ac:dyDescent="0.25">
      <c r="A79" s="9">
        <f t="shared" si="1"/>
        <v>43266</v>
      </c>
      <c r="B79" s="26">
        <f>IFERROR(+VLOOKUP("LET100"&amp;A79,'Main File'!A:O,6,0),0)</f>
        <v>0</v>
      </c>
      <c r="C79" s="26">
        <f>IFERROR(+VLOOKUP("LET100"&amp;A79,'Main File'!A:O,7,0),0)</f>
        <v>0</v>
      </c>
      <c r="D79" s="26">
        <f>IFERROR(+VLOOKUP("LET100"&amp;A79,'Main File'!A:O,8,0),0)</f>
        <v>0</v>
      </c>
      <c r="E79" s="26">
        <f>IFERROR(+VLOOKUP("LET100"&amp;A79,'Main File'!A:O,9,0),0)</f>
        <v>0</v>
      </c>
      <c r="F79" s="26">
        <f>IFERROR(+VLOOKUP("LET100"&amp;A79,'Main File'!A:O,10,0),0)</f>
        <v>0</v>
      </c>
      <c r="G79" s="26">
        <f>IFERROR(+VLOOKUP("LET100"&amp;A79,'Main File'!A:O,11,0),0)</f>
        <v>0</v>
      </c>
      <c r="H79" s="26">
        <f>IFERROR(+VLOOKUP("LET100"&amp;A79,'Main File'!A:O,12,0),0)</f>
        <v>0</v>
      </c>
      <c r="I79" s="26">
        <f>IFERROR(+VLOOKUP("LET100"&amp;A79,'Main File'!A:O,13,0),0)</f>
        <v>0</v>
      </c>
      <c r="J79" s="26">
        <f>IFERROR(+VLOOKUP("LET100"&amp;A79,'Main File'!A:O,14,0),0)</f>
        <v>0</v>
      </c>
      <c r="K79" s="26">
        <f>IFERROR(+VLOOKUP("LET100"&amp;A79,'Main File'!A:O,15,0),0)</f>
        <v>0</v>
      </c>
    </row>
    <row r="80" spans="1:11" x14ac:dyDescent="0.25">
      <c r="A80" s="9">
        <f t="shared" si="1"/>
        <v>43267</v>
      </c>
      <c r="B80" s="26">
        <f>IFERROR(+VLOOKUP("LET100"&amp;A80,'Main File'!A:O,6,0),0)</f>
        <v>0</v>
      </c>
      <c r="C80" s="26">
        <f>IFERROR(+VLOOKUP("LET100"&amp;A80,'Main File'!A:O,7,0),0)</f>
        <v>0</v>
      </c>
      <c r="D80" s="26">
        <f>IFERROR(+VLOOKUP("LET100"&amp;A80,'Main File'!A:O,8,0),0)</f>
        <v>0</v>
      </c>
      <c r="E80" s="26">
        <f>IFERROR(+VLOOKUP("LET100"&amp;A80,'Main File'!A:O,9,0),0)</f>
        <v>0</v>
      </c>
      <c r="F80" s="26">
        <f>IFERROR(+VLOOKUP("LET100"&amp;A80,'Main File'!A:O,10,0),0)</f>
        <v>0</v>
      </c>
      <c r="G80" s="26">
        <f>IFERROR(+VLOOKUP("LET100"&amp;A80,'Main File'!A:O,11,0),0)</f>
        <v>0</v>
      </c>
      <c r="H80" s="26">
        <f>IFERROR(+VLOOKUP("LET100"&amp;A80,'Main File'!A:O,12,0),0)</f>
        <v>0</v>
      </c>
      <c r="I80" s="26">
        <f>IFERROR(+VLOOKUP("LET100"&amp;A80,'Main File'!A:O,13,0),0)</f>
        <v>0</v>
      </c>
      <c r="J80" s="26">
        <f>IFERROR(+VLOOKUP("LET100"&amp;A80,'Main File'!A:O,14,0),0)</f>
        <v>0</v>
      </c>
      <c r="K80" s="26">
        <f>IFERROR(+VLOOKUP("LET100"&amp;A80,'Main File'!A:O,15,0),0)</f>
        <v>0</v>
      </c>
    </row>
    <row r="81" spans="1:11" x14ac:dyDescent="0.25">
      <c r="A81" s="9">
        <f t="shared" si="1"/>
        <v>43268</v>
      </c>
      <c r="B81" s="26">
        <f>IFERROR(+VLOOKUP("LET100"&amp;A81,'Main File'!A:O,6,0),0)</f>
        <v>0</v>
      </c>
      <c r="C81" s="26">
        <f>IFERROR(+VLOOKUP("LET100"&amp;A81,'Main File'!A:O,7,0),0)</f>
        <v>0</v>
      </c>
      <c r="D81" s="26">
        <f>IFERROR(+VLOOKUP("LET100"&amp;A81,'Main File'!A:O,8,0),0)</f>
        <v>0</v>
      </c>
      <c r="E81" s="26">
        <f>IFERROR(+VLOOKUP("LET100"&amp;A81,'Main File'!A:O,9,0),0)</f>
        <v>0</v>
      </c>
      <c r="F81" s="26">
        <f>IFERROR(+VLOOKUP("LET100"&amp;A81,'Main File'!A:O,10,0),0)</f>
        <v>0</v>
      </c>
      <c r="G81" s="26">
        <f>IFERROR(+VLOOKUP("LET100"&amp;A81,'Main File'!A:O,11,0),0)</f>
        <v>0</v>
      </c>
      <c r="H81" s="26">
        <f>IFERROR(+VLOOKUP("LET100"&amp;A81,'Main File'!A:O,12,0),0)</f>
        <v>0</v>
      </c>
      <c r="I81" s="26">
        <f>IFERROR(+VLOOKUP("LET100"&amp;A81,'Main File'!A:O,13,0),0)</f>
        <v>0</v>
      </c>
      <c r="J81" s="26">
        <f>IFERROR(+VLOOKUP("LET100"&amp;A81,'Main File'!A:O,14,0),0)</f>
        <v>0</v>
      </c>
      <c r="K81" s="26">
        <f>IFERROR(+VLOOKUP("LET100"&amp;A81,'Main File'!A:O,15,0),0)</f>
        <v>0</v>
      </c>
    </row>
    <row r="82" spans="1:11" x14ac:dyDescent="0.25">
      <c r="A82" s="9">
        <f t="shared" si="1"/>
        <v>43269</v>
      </c>
      <c r="B82" s="26">
        <f>IFERROR(+VLOOKUP("LET100"&amp;A82,'Main File'!A:O,6,0),0)</f>
        <v>0</v>
      </c>
      <c r="C82" s="26">
        <f>IFERROR(+VLOOKUP("LET100"&amp;A82,'Main File'!A:O,7,0),0)</f>
        <v>0</v>
      </c>
      <c r="D82" s="26">
        <f>IFERROR(+VLOOKUP("LET100"&amp;A82,'Main File'!A:O,8,0),0)</f>
        <v>0</v>
      </c>
      <c r="E82" s="26">
        <f>IFERROR(+VLOOKUP("LET100"&amp;A82,'Main File'!A:O,9,0),0)</f>
        <v>0</v>
      </c>
      <c r="F82" s="26">
        <f>IFERROR(+VLOOKUP("LET100"&amp;A82,'Main File'!A:O,10,0),0)</f>
        <v>0</v>
      </c>
      <c r="G82" s="26">
        <f>IFERROR(+VLOOKUP("LET100"&amp;A82,'Main File'!A:O,11,0),0)</f>
        <v>0</v>
      </c>
      <c r="H82" s="26">
        <f>IFERROR(+VLOOKUP("LET100"&amp;A82,'Main File'!A:O,12,0),0)</f>
        <v>0</v>
      </c>
      <c r="I82" s="26">
        <f>IFERROR(+VLOOKUP("LET100"&amp;A82,'Main File'!A:O,13,0),0)</f>
        <v>0</v>
      </c>
      <c r="J82" s="26">
        <f>IFERROR(+VLOOKUP("LET100"&amp;A82,'Main File'!A:O,14,0),0)</f>
        <v>0</v>
      </c>
      <c r="K82" s="26">
        <f>IFERROR(+VLOOKUP("LET100"&amp;A82,'Main File'!A:O,15,0),0)</f>
        <v>0</v>
      </c>
    </row>
    <row r="83" spans="1:11" x14ac:dyDescent="0.25">
      <c r="A83" s="9">
        <f t="shared" si="1"/>
        <v>43270</v>
      </c>
      <c r="B83" s="26">
        <f>IFERROR(+VLOOKUP("LET100"&amp;A83,'Main File'!A:O,6,0),0)</f>
        <v>0</v>
      </c>
      <c r="C83" s="26">
        <f>IFERROR(+VLOOKUP("LET100"&amp;A83,'Main File'!A:O,7,0),0)</f>
        <v>0</v>
      </c>
      <c r="D83" s="26">
        <f>IFERROR(+VLOOKUP("LET100"&amp;A83,'Main File'!A:O,8,0),0)</f>
        <v>0</v>
      </c>
      <c r="E83" s="26">
        <f>IFERROR(+VLOOKUP("LET100"&amp;A83,'Main File'!A:O,9,0),0)</f>
        <v>0</v>
      </c>
      <c r="F83" s="26">
        <f>IFERROR(+VLOOKUP("LET100"&amp;A83,'Main File'!A:O,10,0),0)</f>
        <v>0</v>
      </c>
      <c r="G83" s="26">
        <f>IFERROR(+VLOOKUP("LET100"&amp;A83,'Main File'!A:O,11,0),0)</f>
        <v>0</v>
      </c>
      <c r="H83" s="26">
        <f>IFERROR(+VLOOKUP("LET100"&amp;A83,'Main File'!A:O,12,0),0)</f>
        <v>0</v>
      </c>
      <c r="I83" s="26">
        <f>IFERROR(+VLOOKUP("LET100"&amp;A83,'Main File'!A:O,13,0),0)</f>
        <v>0</v>
      </c>
      <c r="J83" s="26">
        <f>IFERROR(+VLOOKUP("LET100"&amp;A83,'Main File'!A:O,14,0),0)</f>
        <v>0</v>
      </c>
      <c r="K83" s="26">
        <f>IFERROR(+VLOOKUP("LET100"&amp;A83,'Main File'!A:O,15,0),0)</f>
        <v>0</v>
      </c>
    </row>
    <row r="84" spans="1:11" x14ac:dyDescent="0.25">
      <c r="A84" s="9">
        <f t="shared" si="1"/>
        <v>43271</v>
      </c>
      <c r="B84" s="26">
        <f>IFERROR(+VLOOKUP("LET100"&amp;A84,'Main File'!A:O,6,0),0)</f>
        <v>0</v>
      </c>
      <c r="C84" s="26">
        <f>IFERROR(+VLOOKUP("LET100"&amp;A84,'Main File'!A:O,7,0),0)</f>
        <v>0</v>
      </c>
      <c r="D84" s="26">
        <f>IFERROR(+VLOOKUP("LET100"&amp;A84,'Main File'!A:O,8,0),0)</f>
        <v>0</v>
      </c>
      <c r="E84" s="26">
        <f>IFERROR(+VLOOKUP("LET100"&amp;A84,'Main File'!A:O,9,0),0)</f>
        <v>0</v>
      </c>
      <c r="F84" s="26">
        <f>IFERROR(+VLOOKUP("LET100"&amp;A84,'Main File'!A:O,10,0),0)</f>
        <v>0</v>
      </c>
      <c r="G84" s="26">
        <f>IFERROR(+VLOOKUP("LET100"&amp;A84,'Main File'!A:O,11,0),0)</f>
        <v>0</v>
      </c>
      <c r="H84" s="26">
        <f>IFERROR(+VLOOKUP("LET100"&amp;A84,'Main File'!A:O,12,0),0)</f>
        <v>0</v>
      </c>
      <c r="I84" s="26">
        <f>IFERROR(+VLOOKUP("LET100"&amp;A84,'Main File'!A:O,13,0),0)</f>
        <v>0</v>
      </c>
      <c r="J84" s="26">
        <f>IFERROR(+VLOOKUP("LET100"&amp;A84,'Main File'!A:O,14,0),0)</f>
        <v>0</v>
      </c>
      <c r="K84" s="26">
        <f>IFERROR(+VLOOKUP("LET100"&amp;A84,'Main File'!A:O,15,0),0)</f>
        <v>0</v>
      </c>
    </row>
    <row r="85" spans="1:11" x14ac:dyDescent="0.25">
      <c r="A85" s="9">
        <f t="shared" si="1"/>
        <v>43272</v>
      </c>
      <c r="B85" s="26">
        <f>IFERROR(+VLOOKUP("LET100"&amp;A85,'Main File'!A:O,6,0),0)</f>
        <v>0</v>
      </c>
      <c r="C85" s="26">
        <f>IFERROR(+VLOOKUP("LET100"&amp;A85,'Main File'!A:O,7,0),0)</f>
        <v>0</v>
      </c>
      <c r="D85" s="26">
        <f>IFERROR(+VLOOKUP("LET100"&amp;A85,'Main File'!A:O,8,0),0)</f>
        <v>0</v>
      </c>
      <c r="E85" s="26">
        <f>IFERROR(+VLOOKUP("LET100"&amp;A85,'Main File'!A:O,9,0),0)</f>
        <v>0</v>
      </c>
      <c r="F85" s="26">
        <f>IFERROR(+VLOOKUP("LET100"&amp;A85,'Main File'!A:O,10,0),0)</f>
        <v>0</v>
      </c>
      <c r="G85" s="26">
        <f>IFERROR(+VLOOKUP("LET100"&amp;A85,'Main File'!A:O,11,0),0)</f>
        <v>0</v>
      </c>
      <c r="H85" s="26">
        <f>IFERROR(+VLOOKUP("LET100"&amp;A85,'Main File'!A:O,12,0),0)</f>
        <v>0</v>
      </c>
      <c r="I85" s="26">
        <f>IFERROR(+VLOOKUP("LET100"&amp;A85,'Main File'!A:O,13,0),0)</f>
        <v>0</v>
      </c>
      <c r="J85" s="26">
        <f>IFERROR(+VLOOKUP("LET100"&amp;A85,'Main File'!A:O,14,0),0)</f>
        <v>0</v>
      </c>
      <c r="K85" s="26">
        <f>IFERROR(+VLOOKUP("LET100"&amp;A85,'Main File'!A:O,15,0),0)</f>
        <v>0</v>
      </c>
    </row>
    <row r="86" spans="1:11" x14ac:dyDescent="0.25">
      <c r="A86" s="9">
        <f t="shared" si="1"/>
        <v>43273</v>
      </c>
      <c r="B86" s="26">
        <f>IFERROR(+VLOOKUP("LET100"&amp;A86,'Main File'!A:O,6,0),0)</f>
        <v>0</v>
      </c>
      <c r="C86" s="26">
        <f>IFERROR(+VLOOKUP("LET100"&amp;A86,'Main File'!A:O,7,0),0)</f>
        <v>0</v>
      </c>
      <c r="D86" s="26">
        <f>IFERROR(+VLOOKUP("LET100"&amp;A86,'Main File'!A:O,8,0),0)</f>
        <v>0</v>
      </c>
      <c r="E86" s="26">
        <f>IFERROR(+VLOOKUP("LET100"&amp;A86,'Main File'!A:O,9,0),0)</f>
        <v>0</v>
      </c>
      <c r="F86" s="26">
        <f>IFERROR(+VLOOKUP("LET100"&amp;A86,'Main File'!A:O,10,0),0)</f>
        <v>0</v>
      </c>
      <c r="G86" s="26">
        <f>IFERROR(+VLOOKUP("LET100"&amp;A86,'Main File'!A:O,11,0),0)</f>
        <v>0</v>
      </c>
      <c r="H86" s="26">
        <f>IFERROR(+VLOOKUP("LET100"&amp;A86,'Main File'!A:O,12,0),0)</f>
        <v>0</v>
      </c>
      <c r="I86" s="26">
        <f>IFERROR(+VLOOKUP("LET100"&amp;A86,'Main File'!A:O,13,0),0)</f>
        <v>0</v>
      </c>
      <c r="J86" s="26">
        <f>IFERROR(+VLOOKUP("LET100"&amp;A86,'Main File'!A:O,14,0),0)</f>
        <v>0</v>
      </c>
      <c r="K86" s="26">
        <f>IFERROR(+VLOOKUP("LET100"&amp;A86,'Main File'!A:O,15,0),0)</f>
        <v>0</v>
      </c>
    </row>
    <row r="87" spans="1:11" x14ac:dyDescent="0.25">
      <c r="A87" s="9">
        <f t="shared" si="1"/>
        <v>43274</v>
      </c>
      <c r="B87" s="26">
        <f>IFERROR(+VLOOKUP("LET100"&amp;A87,'Main File'!A:O,6,0),0)</f>
        <v>0</v>
      </c>
      <c r="C87" s="26">
        <f>IFERROR(+VLOOKUP("LET100"&amp;A87,'Main File'!A:O,7,0),0)</f>
        <v>0</v>
      </c>
      <c r="D87" s="26">
        <f>IFERROR(+VLOOKUP("LET100"&amp;A87,'Main File'!A:O,8,0),0)</f>
        <v>0</v>
      </c>
      <c r="E87" s="26">
        <f>IFERROR(+VLOOKUP("LET100"&amp;A87,'Main File'!A:O,9,0),0)</f>
        <v>0</v>
      </c>
      <c r="F87" s="26">
        <f>IFERROR(+VLOOKUP("LET100"&amp;A87,'Main File'!A:O,10,0),0)</f>
        <v>0</v>
      </c>
      <c r="G87" s="26">
        <f>IFERROR(+VLOOKUP("LET100"&amp;A87,'Main File'!A:O,11,0),0)</f>
        <v>0</v>
      </c>
      <c r="H87" s="26">
        <f>IFERROR(+VLOOKUP("LET100"&amp;A87,'Main File'!A:O,12,0),0)</f>
        <v>0</v>
      </c>
      <c r="I87" s="26">
        <f>IFERROR(+VLOOKUP("LET100"&amp;A87,'Main File'!A:O,13,0),0)</f>
        <v>0</v>
      </c>
      <c r="J87" s="26">
        <f>IFERROR(+VLOOKUP("LET100"&amp;A87,'Main File'!A:O,14,0),0)</f>
        <v>0</v>
      </c>
      <c r="K87" s="26">
        <f>IFERROR(+VLOOKUP("LET100"&amp;A87,'Main File'!A:O,15,0),0)</f>
        <v>0</v>
      </c>
    </row>
    <row r="88" spans="1:11" x14ac:dyDescent="0.25">
      <c r="A88" s="9">
        <f t="shared" si="1"/>
        <v>43275</v>
      </c>
      <c r="B88" s="26">
        <f>IFERROR(+VLOOKUP("LET100"&amp;A88,'Main File'!A:O,6,0),0)</f>
        <v>0</v>
      </c>
      <c r="C88" s="26">
        <f>IFERROR(+VLOOKUP("LET100"&amp;A88,'Main File'!A:O,7,0),0)</f>
        <v>0</v>
      </c>
      <c r="D88" s="26">
        <f>IFERROR(+VLOOKUP("LET100"&amp;A88,'Main File'!A:O,8,0),0)</f>
        <v>0</v>
      </c>
      <c r="E88" s="26">
        <f>IFERROR(+VLOOKUP("LET100"&amp;A88,'Main File'!A:O,9,0),0)</f>
        <v>0</v>
      </c>
      <c r="F88" s="26">
        <f>IFERROR(+VLOOKUP("LET100"&amp;A88,'Main File'!A:O,10,0),0)</f>
        <v>0</v>
      </c>
      <c r="G88" s="26">
        <f>IFERROR(+VLOOKUP("LET100"&amp;A88,'Main File'!A:O,11,0),0)</f>
        <v>0</v>
      </c>
      <c r="H88" s="26">
        <f>IFERROR(+VLOOKUP("LET100"&amp;A88,'Main File'!A:O,12,0),0)</f>
        <v>0</v>
      </c>
      <c r="I88" s="26">
        <f>IFERROR(+VLOOKUP("LET100"&amp;A88,'Main File'!A:O,13,0),0)</f>
        <v>0</v>
      </c>
      <c r="J88" s="26">
        <f>IFERROR(+VLOOKUP("LET100"&amp;A88,'Main File'!A:O,14,0),0)</f>
        <v>0</v>
      </c>
      <c r="K88" s="26">
        <f>IFERROR(+VLOOKUP("LET100"&amp;A88,'Main File'!A:O,15,0),0)</f>
        <v>0</v>
      </c>
    </row>
    <row r="89" spans="1:11" x14ac:dyDescent="0.25">
      <c r="A89" s="9">
        <f t="shared" si="1"/>
        <v>43276</v>
      </c>
      <c r="B89" s="26">
        <f>IFERROR(+VLOOKUP("LET100"&amp;A89,'Main File'!A:O,6,0),0)</f>
        <v>0</v>
      </c>
      <c r="C89" s="26">
        <f>IFERROR(+VLOOKUP("LET100"&amp;A89,'Main File'!A:O,7,0),0)</f>
        <v>0</v>
      </c>
      <c r="D89" s="26">
        <f>IFERROR(+VLOOKUP("LET100"&amp;A89,'Main File'!A:O,8,0),0)</f>
        <v>0</v>
      </c>
      <c r="E89" s="26">
        <f>IFERROR(+VLOOKUP("LET100"&amp;A89,'Main File'!A:O,9,0),0)</f>
        <v>0</v>
      </c>
      <c r="F89" s="26">
        <f>IFERROR(+VLOOKUP("LET100"&amp;A89,'Main File'!A:O,10,0),0)</f>
        <v>0</v>
      </c>
      <c r="G89" s="26">
        <f>IFERROR(+VLOOKUP("LET100"&amp;A89,'Main File'!A:O,11,0),0)</f>
        <v>0</v>
      </c>
      <c r="H89" s="26">
        <f>IFERROR(+VLOOKUP("LET100"&amp;A89,'Main File'!A:O,12,0),0)</f>
        <v>0</v>
      </c>
      <c r="I89" s="26">
        <f>IFERROR(+VLOOKUP("LET100"&amp;A89,'Main File'!A:O,13,0),0)</f>
        <v>0</v>
      </c>
      <c r="J89" s="26">
        <f>IFERROR(+VLOOKUP("LET100"&amp;A89,'Main File'!A:O,14,0),0)</f>
        <v>0</v>
      </c>
      <c r="K89" s="26">
        <f>IFERROR(+VLOOKUP("LET100"&amp;A89,'Main File'!A:O,15,0),0)</f>
        <v>0</v>
      </c>
    </row>
    <row r="90" spans="1:11" x14ac:dyDescent="0.25">
      <c r="A90" s="9">
        <f t="shared" si="1"/>
        <v>43277</v>
      </c>
      <c r="B90" s="26">
        <f>IFERROR(+VLOOKUP("LET100"&amp;A90,'Main File'!A:O,6,0),0)</f>
        <v>0</v>
      </c>
      <c r="C90" s="26">
        <f>IFERROR(+VLOOKUP("LET100"&amp;A90,'Main File'!A:O,7,0),0)</f>
        <v>0</v>
      </c>
      <c r="D90" s="26">
        <f>IFERROR(+VLOOKUP("LET100"&amp;A90,'Main File'!A:O,8,0),0)</f>
        <v>0</v>
      </c>
      <c r="E90" s="26">
        <f>IFERROR(+VLOOKUP("LET100"&amp;A90,'Main File'!A:O,9,0),0)</f>
        <v>0</v>
      </c>
      <c r="F90" s="26">
        <f>IFERROR(+VLOOKUP("LET100"&amp;A90,'Main File'!A:O,10,0),0)</f>
        <v>0</v>
      </c>
      <c r="G90" s="26">
        <f>IFERROR(+VLOOKUP("LET100"&amp;A90,'Main File'!A:O,11,0),0)</f>
        <v>0</v>
      </c>
      <c r="H90" s="26">
        <f>IFERROR(+VLOOKUP("LET100"&amp;A90,'Main File'!A:O,12,0),0)</f>
        <v>0</v>
      </c>
      <c r="I90" s="26">
        <f>IFERROR(+VLOOKUP("LET100"&amp;A90,'Main File'!A:O,13,0),0)</f>
        <v>0</v>
      </c>
      <c r="J90" s="26">
        <f>IFERROR(+VLOOKUP("LET100"&amp;A90,'Main File'!A:O,14,0),0)</f>
        <v>0</v>
      </c>
      <c r="K90" s="26">
        <f>IFERROR(+VLOOKUP("LET100"&amp;A90,'Main File'!A:O,15,0),0)</f>
        <v>0</v>
      </c>
    </row>
    <row r="91" spans="1:11" x14ac:dyDescent="0.25">
      <c r="A91" s="9">
        <f t="shared" si="1"/>
        <v>43278</v>
      </c>
      <c r="B91" s="26">
        <f>IFERROR(+VLOOKUP("LET100"&amp;A91,'Main File'!A:O,6,0),0)</f>
        <v>0</v>
      </c>
      <c r="C91" s="26">
        <f>IFERROR(+VLOOKUP("LET100"&amp;A91,'Main File'!A:O,7,0),0)</f>
        <v>0</v>
      </c>
      <c r="D91" s="26">
        <f>IFERROR(+VLOOKUP("LET100"&amp;A91,'Main File'!A:O,8,0),0)</f>
        <v>0</v>
      </c>
      <c r="E91" s="26">
        <f>IFERROR(+VLOOKUP("LET100"&amp;A91,'Main File'!A:O,9,0),0)</f>
        <v>0</v>
      </c>
      <c r="F91" s="26">
        <f>IFERROR(+VLOOKUP("LET100"&amp;A91,'Main File'!A:O,10,0),0)</f>
        <v>0</v>
      </c>
      <c r="G91" s="26">
        <f>IFERROR(+VLOOKUP("LET100"&amp;A91,'Main File'!A:O,11,0),0)</f>
        <v>0</v>
      </c>
      <c r="H91" s="26">
        <f>IFERROR(+VLOOKUP("LET100"&amp;A91,'Main File'!A:O,12,0),0)</f>
        <v>0</v>
      </c>
      <c r="I91" s="26">
        <f>IFERROR(+VLOOKUP("LET100"&amp;A91,'Main File'!A:O,13,0),0)</f>
        <v>0</v>
      </c>
      <c r="J91" s="26">
        <f>IFERROR(+VLOOKUP("LET100"&amp;A91,'Main File'!A:O,14,0),0)</f>
        <v>0</v>
      </c>
      <c r="K91" s="26">
        <f>IFERROR(+VLOOKUP("LET100"&amp;A91,'Main File'!A:O,15,0),0)</f>
        <v>0</v>
      </c>
    </row>
    <row r="92" spans="1:11" x14ac:dyDescent="0.25">
      <c r="A92" s="9">
        <f t="shared" si="1"/>
        <v>43279</v>
      </c>
      <c r="B92" s="26">
        <f>IFERROR(+VLOOKUP("LET100"&amp;A92,'Main File'!A:O,6,0),0)</f>
        <v>0</v>
      </c>
      <c r="C92" s="26">
        <f>IFERROR(+VLOOKUP("LET100"&amp;A92,'Main File'!A:O,7,0),0)</f>
        <v>0</v>
      </c>
      <c r="D92" s="26">
        <f>IFERROR(+VLOOKUP("LET100"&amp;A92,'Main File'!A:O,8,0),0)</f>
        <v>0</v>
      </c>
      <c r="E92" s="26">
        <f>IFERROR(+VLOOKUP("LET100"&amp;A92,'Main File'!A:O,9,0),0)</f>
        <v>0</v>
      </c>
      <c r="F92" s="26">
        <f>IFERROR(+VLOOKUP("LET100"&amp;A92,'Main File'!A:O,10,0),0)</f>
        <v>0</v>
      </c>
      <c r="G92" s="26">
        <f>IFERROR(+VLOOKUP("LET100"&amp;A92,'Main File'!A:O,11,0),0)</f>
        <v>0</v>
      </c>
      <c r="H92" s="26">
        <f>IFERROR(+VLOOKUP("LET100"&amp;A92,'Main File'!A:O,12,0),0)</f>
        <v>0</v>
      </c>
      <c r="I92" s="26">
        <f>IFERROR(+VLOOKUP("LET100"&amp;A92,'Main File'!A:O,13,0),0)</f>
        <v>0</v>
      </c>
      <c r="J92" s="26">
        <f>IFERROR(+VLOOKUP("LET100"&amp;A92,'Main File'!A:O,14,0),0)</f>
        <v>0</v>
      </c>
      <c r="K92" s="26">
        <f>IFERROR(+VLOOKUP("LET100"&amp;A92,'Main File'!A:O,15,0),0)</f>
        <v>0</v>
      </c>
    </row>
    <row r="93" spans="1:11" x14ac:dyDescent="0.25">
      <c r="A93" s="9">
        <f t="shared" si="1"/>
        <v>43280</v>
      </c>
      <c r="B93" s="26">
        <f>IFERROR(+VLOOKUP("LET100"&amp;A93,'Main File'!A:O,6,0),0)</f>
        <v>0</v>
      </c>
      <c r="C93" s="26">
        <f>IFERROR(+VLOOKUP("LET100"&amp;A93,'Main File'!A:O,7,0),0)</f>
        <v>0</v>
      </c>
      <c r="D93" s="26">
        <f>IFERROR(+VLOOKUP("LET100"&amp;A93,'Main File'!A:O,8,0),0)</f>
        <v>0</v>
      </c>
      <c r="E93" s="26">
        <f>IFERROR(+VLOOKUP("LET100"&amp;A93,'Main File'!A:O,9,0),0)</f>
        <v>0</v>
      </c>
      <c r="F93" s="26">
        <f>IFERROR(+VLOOKUP("LET100"&amp;A93,'Main File'!A:O,10,0),0)</f>
        <v>0</v>
      </c>
      <c r="G93" s="26">
        <f>IFERROR(+VLOOKUP("LET100"&amp;A93,'Main File'!A:O,11,0),0)</f>
        <v>0</v>
      </c>
      <c r="H93" s="26">
        <f>IFERROR(+VLOOKUP("LET100"&amp;A93,'Main File'!A:O,12,0),0)</f>
        <v>0</v>
      </c>
      <c r="I93" s="26">
        <f>IFERROR(+VLOOKUP("LET100"&amp;A93,'Main File'!A:O,13,0),0)</f>
        <v>0</v>
      </c>
      <c r="J93" s="26">
        <f>IFERROR(+VLOOKUP("LET100"&amp;A93,'Main File'!A:O,14,0),0)</f>
        <v>0</v>
      </c>
      <c r="K93" s="26">
        <f>IFERROR(+VLOOKUP("LET100"&amp;A93,'Main File'!A:O,15,0),0)</f>
        <v>0</v>
      </c>
    </row>
    <row r="94" spans="1:11" x14ac:dyDescent="0.25">
      <c r="A94" s="9">
        <f t="shared" si="1"/>
        <v>43281</v>
      </c>
      <c r="B94" s="26">
        <f>IFERROR(+VLOOKUP("LET100"&amp;A94,'Main File'!A:O,6,0),0)</f>
        <v>0</v>
      </c>
      <c r="C94" s="26">
        <f>IFERROR(+VLOOKUP("LET100"&amp;A94,'Main File'!A:O,7,0),0)</f>
        <v>0</v>
      </c>
      <c r="D94" s="26">
        <f>IFERROR(+VLOOKUP("LET100"&amp;A94,'Main File'!A:O,8,0),0)</f>
        <v>0</v>
      </c>
      <c r="E94" s="26">
        <f>IFERROR(+VLOOKUP("LET100"&amp;A94,'Main File'!A:O,9,0),0)</f>
        <v>0</v>
      </c>
      <c r="F94" s="26">
        <f>IFERROR(+VLOOKUP("LET100"&amp;A94,'Main File'!A:O,10,0),0)</f>
        <v>0</v>
      </c>
      <c r="G94" s="26">
        <f>IFERROR(+VLOOKUP("LET100"&amp;A94,'Main File'!A:O,11,0),0)</f>
        <v>0</v>
      </c>
      <c r="H94" s="26">
        <f>IFERROR(+VLOOKUP("LET100"&amp;A94,'Main File'!A:O,12,0),0)</f>
        <v>0</v>
      </c>
      <c r="I94" s="26">
        <f>IFERROR(+VLOOKUP("LET100"&amp;A94,'Main File'!A:O,13,0),0)</f>
        <v>0</v>
      </c>
      <c r="J94" s="26">
        <f>IFERROR(+VLOOKUP("LET100"&amp;A94,'Main File'!A:O,14,0),0)</f>
        <v>0</v>
      </c>
      <c r="K94" s="26">
        <f>IFERROR(+VLOOKUP("LET100"&amp;A94,'Main File'!A:O,15,0),0)</f>
        <v>0</v>
      </c>
    </row>
    <row r="95" spans="1:11" x14ac:dyDescent="0.25">
      <c r="A95" s="9">
        <f t="shared" si="1"/>
        <v>43282</v>
      </c>
      <c r="B95" s="26">
        <f>IFERROR(+VLOOKUP("LET100"&amp;A95,'Main File'!A:O,6,0),0)</f>
        <v>0</v>
      </c>
      <c r="C95" s="26">
        <f>IFERROR(+VLOOKUP("LET100"&amp;A95,'Main File'!A:O,7,0),0)</f>
        <v>0</v>
      </c>
      <c r="D95" s="26">
        <f>IFERROR(+VLOOKUP("LET100"&amp;A95,'Main File'!A:O,8,0),0)</f>
        <v>0</v>
      </c>
      <c r="E95" s="26">
        <f>IFERROR(+VLOOKUP("LET100"&amp;A95,'Main File'!A:O,9,0),0)</f>
        <v>0</v>
      </c>
      <c r="F95" s="26">
        <f>IFERROR(+VLOOKUP("LET100"&amp;A95,'Main File'!A:O,10,0),0)</f>
        <v>0</v>
      </c>
      <c r="G95" s="26">
        <f>IFERROR(+VLOOKUP("LET100"&amp;A95,'Main File'!A:O,11,0),0)</f>
        <v>0</v>
      </c>
      <c r="H95" s="26">
        <f>IFERROR(+VLOOKUP("LET100"&amp;A95,'Main File'!A:O,12,0),0)</f>
        <v>0</v>
      </c>
      <c r="I95" s="26">
        <f>IFERROR(+VLOOKUP("LET100"&amp;A95,'Main File'!A:O,13,0),0)</f>
        <v>0</v>
      </c>
      <c r="J95" s="26">
        <f>IFERROR(+VLOOKUP("LET100"&amp;A95,'Main File'!A:O,14,0),0)</f>
        <v>0</v>
      </c>
      <c r="K95" s="26">
        <f>IFERROR(+VLOOKUP("LET100"&amp;A95,'Main File'!A:O,15,0),0)</f>
        <v>0</v>
      </c>
    </row>
    <row r="96" spans="1:11" x14ac:dyDescent="0.25">
      <c r="A96" s="9">
        <f t="shared" si="1"/>
        <v>43283</v>
      </c>
      <c r="B96" s="26">
        <f>IFERROR(+VLOOKUP("LET100"&amp;A96,'Main File'!A:O,6,0),0)</f>
        <v>0</v>
      </c>
      <c r="C96" s="26">
        <f>IFERROR(+VLOOKUP("LET100"&amp;A96,'Main File'!A:O,7,0),0)</f>
        <v>0</v>
      </c>
      <c r="D96" s="26">
        <f>IFERROR(+VLOOKUP("LET100"&amp;A96,'Main File'!A:O,8,0),0)</f>
        <v>0</v>
      </c>
      <c r="E96" s="26">
        <f>IFERROR(+VLOOKUP("LET100"&amp;A96,'Main File'!A:O,9,0),0)</f>
        <v>0</v>
      </c>
      <c r="F96" s="26">
        <f>IFERROR(+VLOOKUP("LET100"&amp;A96,'Main File'!A:O,10,0),0)</f>
        <v>0</v>
      </c>
      <c r="G96" s="26">
        <f>IFERROR(+VLOOKUP("LET100"&amp;A96,'Main File'!A:O,11,0),0)</f>
        <v>0</v>
      </c>
      <c r="H96" s="26">
        <f>IFERROR(+VLOOKUP("LET100"&amp;A96,'Main File'!A:O,12,0),0)</f>
        <v>0</v>
      </c>
      <c r="I96" s="26">
        <f>IFERROR(+VLOOKUP("LET100"&amp;A96,'Main File'!A:O,13,0),0)</f>
        <v>0</v>
      </c>
      <c r="J96" s="26">
        <f>IFERROR(+VLOOKUP("LET100"&amp;A96,'Main File'!A:O,14,0),0)</f>
        <v>0</v>
      </c>
      <c r="K96" s="26">
        <f>IFERROR(+VLOOKUP("LET100"&amp;A96,'Main File'!A:O,15,0),0)</f>
        <v>0</v>
      </c>
    </row>
    <row r="97" spans="1:11" x14ac:dyDescent="0.25">
      <c r="A97" s="9">
        <f t="shared" si="1"/>
        <v>43284</v>
      </c>
      <c r="B97" s="26">
        <f>IFERROR(+VLOOKUP("LET100"&amp;A97,'Main File'!A:O,6,0),0)</f>
        <v>0</v>
      </c>
      <c r="C97" s="26">
        <f>IFERROR(+VLOOKUP("LET100"&amp;A97,'Main File'!A:O,7,0),0)</f>
        <v>0</v>
      </c>
      <c r="D97" s="26">
        <f>IFERROR(+VLOOKUP("LET100"&amp;A97,'Main File'!A:O,8,0),0)</f>
        <v>0</v>
      </c>
      <c r="E97" s="26">
        <f>IFERROR(+VLOOKUP("LET100"&amp;A97,'Main File'!A:O,9,0),0)</f>
        <v>0</v>
      </c>
      <c r="F97" s="26">
        <f>IFERROR(+VLOOKUP("LET100"&amp;A97,'Main File'!A:O,10,0),0)</f>
        <v>0</v>
      </c>
      <c r="G97" s="26">
        <f>IFERROR(+VLOOKUP("LET100"&amp;A97,'Main File'!A:O,11,0),0)</f>
        <v>0</v>
      </c>
      <c r="H97" s="26">
        <f>IFERROR(+VLOOKUP("LET100"&amp;A97,'Main File'!A:O,12,0),0)</f>
        <v>0</v>
      </c>
      <c r="I97" s="26">
        <f>IFERROR(+VLOOKUP("LET100"&amp;A97,'Main File'!A:O,13,0),0)</f>
        <v>0</v>
      </c>
      <c r="J97" s="26">
        <f>IFERROR(+VLOOKUP("LET100"&amp;A97,'Main File'!A:O,14,0),0)</f>
        <v>0</v>
      </c>
      <c r="K97" s="26">
        <f>IFERROR(+VLOOKUP("LET100"&amp;A97,'Main File'!A:O,15,0),0)</f>
        <v>0</v>
      </c>
    </row>
    <row r="98" spans="1:11" x14ac:dyDescent="0.25">
      <c r="A98" s="9">
        <f t="shared" si="1"/>
        <v>43285</v>
      </c>
      <c r="B98" s="26">
        <f>IFERROR(+VLOOKUP("LET100"&amp;A98,'Main File'!A:O,6,0),0)</f>
        <v>0</v>
      </c>
      <c r="C98" s="26">
        <f>IFERROR(+VLOOKUP("LET100"&amp;A98,'Main File'!A:O,7,0),0)</f>
        <v>0</v>
      </c>
      <c r="D98" s="26">
        <f>IFERROR(+VLOOKUP("LET100"&amp;A98,'Main File'!A:O,8,0),0)</f>
        <v>0</v>
      </c>
      <c r="E98" s="26">
        <f>IFERROR(+VLOOKUP("LET100"&amp;A98,'Main File'!A:O,9,0),0)</f>
        <v>0</v>
      </c>
      <c r="F98" s="26">
        <f>IFERROR(+VLOOKUP("LET100"&amp;A98,'Main File'!A:O,10,0),0)</f>
        <v>0</v>
      </c>
      <c r="G98" s="26">
        <f>IFERROR(+VLOOKUP("LET100"&amp;A98,'Main File'!A:O,11,0),0)</f>
        <v>0</v>
      </c>
      <c r="H98" s="26">
        <f>IFERROR(+VLOOKUP("LET100"&amp;A98,'Main File'!A:O,12,0),0)</f>
        <v>0</v>
      </c>
      <c r="I98" s="26">
        <f>IFERROR(+VLOOKUP("LET100"&amp;A98,'Main File'!A:O,13,0),0)</f>
        <v>0</v>
      </c>
      <c r="J98" s="26">
        <f>IFERROR(+VLOOKUP("LET100"&amp;A98,'Main File'!A:O,14,0),0)</f>
        <v>0</v>
      </c>
      <c r="K98" s="26">
        <f>IFERROR(+VLOOKUP("LET100"&amp;A98,'Main File'!A:O,15,0),0)</f>
        <v>0</v>
      </c>
    </row>
    <row r="99" spans="1:11" x14ac:dyDescent="0.25">
      <c r="A99" s="9">
        <f t="shared" si="1"/>
        <v>43286</v>
      </c>
      <c r="B99" s="26">
        <f>IFERROR(+VLOOKUP("LET100"&amp;A99,'Main File'!A:O,6,0),0)</f>
        <v>0</v>
      </c>
      <c r="C99" s="26">
        <f>IFERROR(+VLOOKUP("LET100"&amp;A99,'Main File'!A:O,7,0),0)</f>
        <v>0</v>
      </c>
      <c r="D99" s="26">
        <f>IFERROR(+VLOOKUP("LET100"&amp;A99,'Main File'!A:O,8,0),0)</f>
        <v>0</v>
      </c>
      <c r="E99" s="26">
        <f>IFERROR(+VLOOKUP("LET100"&amp;A99,'Main File'!A:O,9,0),0)</f>
        <v>0</v>
      </c>
      <c r="F99" s="26">
        <f>IFERROR(+VLOOKUP("LET100"&amp;A99,'Main File'!A:O,10,0),0)</f>
        <v>0</v>
      </c>
      <c r="G99" s="26">
        <f>IFERROR(+VLOOKUP("LET100"&amp;A99,'Main File'!A:O,11,0),0)</f>
        <v>0</v>
      </c>
      <c r="H99" s="26">
        <f>IFERROR(+VLOOKUP("LET100"&amp;A99,'Main File'!A:O,12,0),0)</f>
        <v>0</v>
      </c>
      <c r="I99" s="26">
        <f>IFERROR(+VLOOKUP("LET100"&amp;A99,'Main File'!A:O,13,0),0)</f>
        <v>0</v>
      </c>
      <c r="J99" s="26">
        <f>IFERROR(+VLOOKUP("LET100"&amp;A99,'Main File'!A:O,14,0),0)</f>
        <v>0</v>
      </c>
      <c r="K99" s="26">
        <f>IFERROR(+VLOOKUP("LET100"&amp;A99,'Main File'!A:O,15,0),0)</f>
        <v>0</v>
      </c>
    </row>
    <row r="100" spans="1:11" x14ac:dyDescent="0.25">
      <c r="A100" s="9">
        <f t="shared" si="1"/>
        <v>43287</v>
      </c>
      <c r="B100" s="26">
        <f>IFERROR(+VLOOKUP("LET100"&amp;A100,'Main File'!A:O,6,0),0)</f>
        <v>0</v>
      </c>
      <c r="C100" s="26">
        <f>IFERROR(+VLOOKUP("LET100"&amp;A100,'Main File'!A:O,7,0),0)</f>
        <v>0</v>
      </c>
      <c r="D100" s="26">
        <f>IFERROR(+VLOOKUP("LET100"&amp;A100,'Main File'!A:O,8,0),0)</f>
        <v>0</v>
      </c>
      <c r="E100" s="26">
        <f>IFERROR(+VLOOKUP("LET100"&amp;A100,'Main File'!A:O,9,0),0)</f>
        <v>0</v>
      </c>
      <c r="F100" s="26">
        <f>IFERROR(+VLOOKUP("LET100"&amp;A100,'Main File'!A:O,10,0),0)</f>
        <v>0</v>
      </c>
      <c r="G100" s="26">
        <f>IFERROR(+VLOOKUP("LET100"&amp;A100,'Main File'!A:O,11,0),0)</f>
        <v>0</v>
      </c>
      <c r="H100" s="26">
        <f>IFERROR(+VLOOKUP("LET100"&amp;A100,'Main File'!A:O,12,0),0)</f>
        <v>0</v>
      </c>
      <c r="I100" s="26">
        <f>IFERROR(+VLOOKUP("LET100"&amp;A100,'Main File'!A:O,13,0),0)</f>
        <v>0</v>
      </c>
      <c r="J100" s="26">
        <f>IFERROR(+VLOOKUP("LET100"&amp;A100,'Main File'!A:O,14,0),0)</f>
        <v>0</v>
      </c>
      <c r="K100" s="26">
        <f>IFERROR(+VLOOKUP("LET100"&amp;A100,'Main File'!A:O,15,0),0)</f>
        <v>0</v>
      </c>
    </row>
    <row r="101" spans="1:11" x14ac:dyDescent="0.25">
      <c r="A101" s="9">
        <f t="shared" si="1"/>
        <v>43288</v>
      </c>
      <c r="B101" s="26">
        <f>IFERROR(+VLOOKUP("LET100"&amp;A101,'Main File'!A:O,6,0),0)</f>
        <v>0</v>
      </c>
      <c r="C101" s="26">
        <f>IFERROR(+VLOOKUP("LET100"&amp;A101,'Main File'!A:O,7,0),0)</f>
        <v>0</v>
      </c>
      <c r="D101" s="26">
        <f>IFERROR(+VLOOKUP("LET100"&amp;A101,'Main File'!A:O,8,0),0)</f>
        <v>0</v>
      </c>
      <c r="E101" s="26">
        <f>IFERROR(+VLOOKUP("LET100"&amp;A101,'Main File'!A:O,9,0),0)</f>
        <v>0</v>
      </c>
      <c r="F101" s="26">
        <f>IFERROR(+VLOOKUP("LET100"&amp;A101,'Main File'!A:O,10,0),0)</f>
        <v>0</v>
      </c>
      <c r="G101" s="26">
        <f>IFERROR(+VLOOKUP("LET100"&amp;A101,'Main File'!A:O,11,0),0)</f>
        <v>0</v>
      </c>
      <c r="H101" s="26">
        <f>IFERROR(+VLOOKUP("LET100"&amp;A101,'Main File'!A:O,12,0),0)</f>
        <v>0</v>
      </c>
      <c r="I101" s="26">
        <f>IFERROR(+VLOOKUP("LET100"&amp;A101,'Main File'!A:O,13,0),0)</f>
        <v>0</v>
      </c>
      <c r="J101" s="26">
        <f>IFERROR(+VLOOKUP("LET100"&amp;A101,'Main File'!A:O,14,0),0)</f>
        <v>0</v>
      </c>
      <c r="K101" s="26">
        <f>IFERROR(+VLOOKUP("LET100"&amp;A101,'Main File'!A:O,15,0),0)</f>
        <v>0</v>
      </c>
    </row>
    <row r="102" spans="1:11" x14ac:dyDescent="0.25">
      <c r="A102" s="9">
        <f t="shared" si="1"/>
        <v>43289</v>
      </c>
      <c r="B102" s="26">
        <f>IFERROR(+VLOOKUP("LET100"&amp;A102,'Main File'!A:O,6,0),0)</f>
        <v>0</v>
      </c>
      <c r="C102" s="26">
        <f>IFERROR(+VLOOKUP("LET100"&amp;A102,'Main File'!A:O,7,0),0)</f>
        <v>0</v>
      </c>
      <c r="D102" s="26">
        <f>IFERROR(+VLOOKUP("LET100"&amp;A102,'Main File'!A:O,8,0),0)</f>
        <v>0</v>
      </c>
      <c r="E102" s="26">
        <f>IFERROR(+VLOOKUP("LET100"&amp;A102,'Main File'!A:O,9,0),0)</f>
        <v>0</v>
      </c>
      <c r="F102" s="26">
        <f>IFERROR(+VLOOKUP("LET100"&amp;A102,'Main File'!A:O,10,0),0)</f>
        <v>0</v>
      </c>
      <c r="G102" s="26">
        <f>IFERROR(+VLOOKUP("LET100"&amp;A102,'Main File'!A:O,11,0),0)</f>
        <v>0</v>
      </c>
      <c r="H102" s="26">
        <f>IFERROR(+VLOOKUP("LET100"&amp;A102,'Main File'!A:O,12,0),0)</f>
        <v>0</v>
      </c>
      <c r="I102" s="26">
        <f>IFERROR(+VLOOKUP("LET100"&amp;A102,'Main File'!A:O,13,0),0)</f>
        <v>0</v>
      </c>
      <c r="J102" s="26">
        <f>IFERROR(+VLOOKUP("LET100"&amp;A102,'Main File'!A:O,14,0),0)</f>
        <v>0</v>
      </c>
      <c r="K102" s="26">
        <f>IFERROR(+VLOOKUP("LET100"&amp;A102,'Main File'!A:O,15,0),0)</f>
        <v>0</v>
      </c>
    </row>
    <row r="103" spans="1:11" x14ac:dyDescent="0.25">
      <c r="A103" s="9">
        <f t="shared" si="1"/>
        <v>43290</v>
      </c>
      <c r="B103" s="26">
        <f>IFERROR(+VLOOKUP("LET100"&amp;A103,'Main File'!A:O,6,0),0)</f>
        <v>0</v>
      </c>
      <c r="C103" s="26">
        <f>IFERROR(+VLOOKUP("LET100"&amp;A103,'Main File'!A:O,7,0),0)</f>
        <v>0</v>
      </c>
      <c r="D103" s="26">
        <f>IFERROR(+VLOOKUP("LET100"&amp;A103,'Main File'!A:O,8,0),0)</f>
        <v>0</v>
      </c>
      <c r="E103" s="26">
        <f>IFERROR(+VLOOKUP("LET100"&amp;A103,'Main File'!A:O,9,0),0)</f>
        <v>0</v>
      </c>
      <c r="F103" s="26">
        <f>IFERROR(+VLOOKUP("LET100"&amp;A103,'Main File'!A:O,10,0),0)</f>
        <v>0</v>
      </c>
      <c r="G103" s="26">
        <f>IFERROR(+VLOOKUP("LET100"&amp;A103,'Main File'!A:O,11,0),0)</f>
        <v>0</v>
      </c>
      <c r="H103" s="26">
        <f>IFERROR(+VLOOKUP("LET100"&amp;A103,'Main File'!A:O,12,0),0)</f>
        <v>0</v>
      </c>
      <c r="I103" s="26">
        <f>IFERROR(+VLOOKUP("LET100"&amp;A103,'Main File'!A:O,13,0),0)</f>
        <v>0</v>
      </c>
      <c r="J103" s="26">
        <f>IFERROR(+VLOOKUP("LET100"&amp;A103,'Main File'!A:O,14,0),0)</f>
        <v>0</v>
      </c>
      <c r="K103" s="26">
        <f>IFERROR(+VLOOKUP("LET100"&amp;A103,'Main File'!A:O,15,0),0)</f>
        <v>0</v>
      </c>
    </row>
    <row r="104" spans="1:11" x14ac:dyDescent="0.25">
      <c r="A104" s="9">
        <f t="shared" si="1"/>
        <v>43291</v>
      </c>
      <c r="B104" s="26">
        <f>IFERROR(+VLOOKUP("LET100"&amp;A104,'Main File'!A:O,6,0),0)</f>
        <v>0</v>
      </c>
      <c r="C104" s="26">
        <f>IFERROR(+VLOOKUP("LET100"&amp;A104,'Main File'!A:O,7,0),0)</f>
        <v>0</v>
      </c>
      <c r="D104" s="26">
        <f>IFERROR(+VLOOKUP("LET100"&amp;A104,'Main File'!A:O,8,0),0)</f>
        <v>0</v>
      </c>
      <c r="E104" s="26">
        <f>IFERROR(+VLOOKUP("LET100"&amp;A104,'Main File'!A:O,9,0),0)</f>
        <v>0</v>
      </c>
      <c r="F104" s="26">
        <f>IFERROR(+VLOOKUP("LET100"&amp;A104,'Main File'!A:O,10,0),0)</f>
        <v>0</v>
      </c>
      <c r="G104" s="26">
        <f>IFERROR(+VLOOKUP("LET100"&amp;A104,'Main File'!A:O,11,0),0)</f>
        <v>0</v>
      </c>
      <c r="H104" s="26">
        <f>IFERROR(+VLOOKUP("LET100"&amp;A104,'Main File'!A:O,12,0),0)</f>
        <v>0</v>
      </c>
      <c r="I104" s="26">
        <f>IFERROR(+VLOOKUP("LET100"&amp;A104,'Main File'!A:O,13,0),0)</f>
        <v>0</v>
      </c>
      <c r="J104" s="26">
        <f>IFERROR(+VLOOKUP("LET100"&amp;A104,'Main File'!A:O,14,0),0)</f>
        <v>0</v>
      </c>
      <c r="K104" s="26">
        <f>IFERROR(+VLOOKUP("LET100"&amp;A104,'Main File'!A:O,15,0),0)</f>
        <v>0</v>
      </c>
    </row>
    <row r="105" spans="1:11" x14ac:dyDescent="0.25">
      <c r="A105" s="9">
        <f t="shared" si="1"/>
        <v>43292</v>
      </c>
      <c r="B105" s="26">
        <f>IFERROR(+VLOOKUP("LET100"&amp;A105,'Main File'!A:O,6,0),0)</f>
        <v>0</v>
      </c>
      <c r="C105" s="26">
        <f>IFERROR(+VLOOKUP("LET100"&amp;A105,'Main File'!A:O,7,0),0)</f>
        <v>0</v>
      </c>
      <c r="D105" s="26">
        <f>IFERROR(+VLOOKUP("LET100"&amp;A105,'Main File'!A:O,8,0),0)</f>
        <v>0</v>
      </c>
      <c r="E105" s="26">
        <f>IFERROR(+VLOOKUP("LET100"&amp;A105,'Main File'!A:O,9,0),0)</f>
        <v>0</v>
      </c>
      <c r="F105" s="26">
        <f>IFERROR(+VLOOKUP("LET100"&amp;A105,'Main File'!A:O,10,0),0)</f>
        <v>0</v>
      </c>
      <c r="G105" s="26">
        <f>IFERROR(+VLOOKUP("LET100"&amp;A105,'Main File'!A:O,11,0),0)</f>
        <v>0</v>
      </c>
      <c r="H105" s="26">
        <f>IFERROR(+VLOOKUP("LET100"&amp;A105,'Main File'!A:O,12,0),0)</f>
        <v>0</v>
      </c>
      <c r="I105" s="26">
        <f>IFERROR(+VLOOKUP("LET100"&amp;A105,'Main File'!A:O,13,0),0)</f>
        <v>0</v>
      </c>
      <c r="J105" s="26">
        <f>IFERROR(+VLOOKUP("LET100"&amp;A105,'Main File'!A:O,14,0),0)</f>
        <v>0</v>
      </c>
      <c r="K105" s="26">
        <f>IFERROR(+VLOOKUP("LET100"&amp;A105,'Main File'!A:O,15,0),0)</f>
        <v>0</v>
      </c>
    </row>
    <row r="106" spans="1:11" x14ac:dyDescent="0.25">
      <c r="A106" s="9">
        <f t="shared" si="1"/>
        <v>43293</v>
      </c>
      <c r="B106" s="26">
        <f>IFERROR(+VLOOKUP("LET100"&amp;A106,'Main File'!A:O,6,0),0)</f>
        <v>0</v>
      </c>
      <c r="C106" s="26">
        <f>IFERROR(+VLOOKUP("LET100"&amp;A106,'Main File'!A:O,7,0),0)</f>
        <v>0</v>
      </c>
      <c r="D106" s="26">
        <f>IFERROR(+VLOOKUP("LET100"&amp;A106,'Main File'!A:O,8,0),0)</f>
        <v>0</v>
      </c>
      <c r="E106" s="26">
        <f>IFERROR(+VLOOKUP("LET100"&amp;A106,'Main File'!A:O,9,0),0)</f>
        <v>0</v>
      </c>
      <c r="F106" s="26">
        <f>IFERROR(+VLOOKUP("LET100"&amp;A106,'Main File'!A:O,10,0),0)</f>
        <v>0</v>
      </c>
      <c r="G106" s="26">
        <f>IFERROR(+VLOOKUP("LET100"&amp;A106,'Main File'!A:O,11,0),0)</f>
        <v>0</v>
      </c>
      <c r="H106" s="26">
        <f>IFERROR(+VLOOKUP("LET100"&amp;A106,'Main File'!A:O,12,0),0)</f>
        <v>0</v>
      </c>
      <c r="I106" s="26">
        <f>IFERROR(+VLOOKUP("LET100"&amp;A106,'Main File'!A:O,13,0),0)</f>
        <v>0</v>
      </c>
      <c r="J106" s="26">
        <f>IFERROR(+VLOOKUP("LET100"&amp;A106,'Main File'!A:O,14,0),0)</f>
        <v>0</v>
      </c>
      <c r="K106" s="26">
        <f>IFERROR(+VLOOKUP("LET100"&amp;A106,'Main File'!A:O,15,0),0)</f>
        <v>0</v>
      </c>
    </row>
    <row r="107" spans="1:11" x14ac:dyDescent="0.25">
      <c r="A107" s="9">
        <f t="shared" si="1"/>
        <v>43294</v>
      </c>
      <c r="B107" s="26">
        <f>IFERROR(+VLOOKUP("LET100"&amp;A107,'Main File'!A:O,6,0),0)</f>
        <v>0</v>
      </c>
      <c r="C107" s="26">
        <f>IFERROR(+VLOOKUP("LET100"&amp;A107,'Main File'!A:O,7,0),0)</f>
        <v>0</v>
      </c>
      <c r="D107" s="26">
        <f>IFERROR(+VLOOKUP("LET100"&amp;A107,'Main File'!A:O,8,0),0)</f>
        <v>0</v>
      </c>
      <c r="E107" s="26">
        <f>IFERROR(+VLOOKUP("LET100"&amp;A107,'Main File'!A:O,9,0),0)</f>
        <v>0</v>
      </c>
      <c r="F107" s="26">
        <f>IFERROR(+VLOOKUP("LET100"&amp;A107,'Main File'!A:O,10,0),0)</f>
        <v>0</v>
      </c>
      <c r="G107" s="26">
        <f>IFERROR(+VLOOKUP("LET100"&amp;A107,'Main File'!A:O,11,0),0)</f>
        <v>0</v>
      </c>
      <c r="H107" s="26">
        <f>IFERROR(+VLOOKUP("LET100"&amp;A107,'Main File'!A:O,12,0),0)</f>
        <v>0</v>
      </c>
      <c r="I107" s="26">
        <f>IFERROR(+VLOOKUP("LET100"&amp;A107,'Main File'!A:O,13,0),0)</f>
        <v>0</v>
      </c>
      <c r="J107" s="26">
        <f>IFERROR(+VLOOKUP("LET100"&amp;A107,'Main File'!A:O,14,0),0)</f>
        <v>0</v>
      </c>
      <c r="K107" s="26">
        <f>IFERROR(+VLOOKUP("LET100"&amp;A107,'Main File'!A:O,15,0),0)</f>
        <v>0</v>
      </c>
    </row>
    <row r="108" spans="1:11" x14ac:dyDescent="0.25">
      <c r="A108" s="9">
        <f t="shared" si="1"/>
        <v>43295</v>
      </c>
      <c r="B108" s="26">
        <f>IFERROR(+VLOOKUP("LET100"&amp;A108,'Main File'!A:O,6,0),0)</f>
        <v>0</v>
      </c>
      <c r="C108" s="26">
        <f>IFERROR(+VLOOKUP("LET100"&amp;A108,'Main File'!A:O,7,0),0)</f>
        <v>0</v>
      </c>
      <c r="D108" s="26">
        <f>IFERROR(+VLOOKUP("LET100"&amp;A108,'Main File'!A:O,8,0),0)</f>
        <v>0</v>
      </c>
      <c r="E108" s="26">
        <f>IFERROR(+VLOOKUP("LET100"&amp;A108,'Main File'!A:O,9,0),0)</f>
        <v>0</v>
      </c>
      <c r="F108" s="26">
        <f>IFERROR(+VLOOKUP("LET100"&amp;A108,'Main File'!A:O,10,0),0)</f>
        <v>0</v>
      </c>
      <c r="G108" s="26">
        <f>IFERROR(+VLOOKUP("LET100"&amp;A108,'Main File'!A:O,11,0),0)</f>
        <v>0</v>
      </c>
      <c r="H108" s="26">
        <f>IFERROR(+VLOOKUP("LET100"&amp;A108,'Main File'!A:O,12,0),0)</f>
        <v>0</v>
      </c>
      <c r="I108" s="26">
        <f>IFERROR(+VLOOKUP("LET100"&amp;A108,'Main File'!A:O,13,0),0)</f>
        <v>0</v>
      </c>
      <c r="J108" s="26">
        <f>IFERROR(+VLOOKUP("LET100"&amp;A108,'Main File'!A:O,14,0),0)</f>
        <v>0</v>
      </c>
      <c r="K108" s="26">
        <f>IFERROR(+VLOOKUP("LET100"&amp;A108,'Main File'!A:O,15,0),0)</f>
        <v>0</v>
      </c>
    </row>
    <row r="109" spans="1:11" x14ac:dyDescent="0.25">
      <c r="A109" s="9">
        <f t="shared" si="1"/>
        <v>43296</v>
      </c>
      <c r="B109" s="26">
        <f>IFERROR(+VLOOKUP("LET100"&amp;A109,'Main File'!A:O,6,0),0)</f>
        <v>0</v>
      </c>
      <c r="C109" s="26">
        <f>IFERROR(+VLOOKUP("LET100"&amp;A109,'Main File'!A:O,7,0),0)</f>
        <v>0</v>
      </c>
      <c r="D109" s="26">
        <f>IFERROR(+VLOOKUP("LET100"&amp;A109,'Main File'!A:O,8,0),0)</f>
        <v>0</v>
      </c>
      <c r="E109" s="26">
        <f>IFERROR(+VLOOKUP("LET100"&amp;A109,'Main File'!A:O,9,0),0)</f>
        <v>0</v>
      </c>
      <c r="F109" s="26">
        <f>IFERROR(+VLOOKUP("LET100"&amp;A109,'Main File'!A:O,10,0),0)</f>
        <v>0</v>
      </c>
      <c r="G109" s="26">
        <f>IFERROR(+VLOOKUP("LET100"&amp;A109,'Main File'!A:O,11,0),0)</f>
        <v>0</v>
      </c>
      <c r="H109" s="26">
        <f>IFERROR(+VLOOKUP("LET100"&amp;A109,'Main File'!A:O,12,0),0)</f>
        <v>0</v>
      </c>
      <c r="I109" s="26">
        <f>IFERROR(+VLOOKUP("LET100"&amp;A109,'Main File'!A:O,13,0),0)</f>
        <v>0</v>
      </c>
      <c r="J109" s="26">
        <f>IFERROR(+VLOOKUP("LET100"&amp;A109,'Main File'!A:O,14,0),0)</f>
        <v>0</v>
      </c>
      <c r="K109" s="26">
        <f>IFERROR(+VLOOKUP("LET100"&amp;A109,'Main File'!A:O,15,0),0)</f>
        <v>0</v>
      </c>
    </row>
    <row r="110" spans="1:11" x14ac:dyDescent="0.25">
      <c r="A110" s="9">
        <f t="shared" si="1"/>
        <v>43297</v>
      </c>
      <c r="B110" s="26">
        <f>IFERROR(+VLOOKUP("LET100"&amp;A110,'Main File'!A:O,6,0),0)</f>
        <v>0</v>
      </c>
      <c r="C110" s="26">
        <f>IFERROR(+VLOOKUP("LET100"&amp;A110,'Main File'!A:O,7,0),0)</f>
        <v>0</v>
      </c>
      <c r="D110" s="26">
        <f>IFERROR(+VLOOKUP("LET100"&amp;A110,'Main File'!A:O,8,0),0)</f>
        <v>0</v>
      </c>
      <c r="E110" s="26">
        <f>IFERROR(+VLOOKUP("LET100"&amp;A110,'Main File'!A:O,9,0),0)</f>
        <v>0</v>
      </c>
      <c r="F110" s="26">
        <f>IFERROR(+VLOOKUP("LET100"&amp;A110,'Main File'!A:O,10,0),0)</f>
        <v>0</v>
      </c>
      <c r="G110" s="26">
        <f>IFERROR(+VLOOKUP("LET100"&amp;A110,'Main File'!A:O,11,0),0)</f>
        <v>0</v>
      </c>
      <c r="H110" s="26">
        <f>IFERROR(+VLOOKUP("LET100"&amp;A110,'Main File'!A:O,12,0),0)</f>
        <v>0</v>
      </c>
      <c r="I110" s="26">
        <f>IFERROR(+VLOOKUP("LET100"&amp;A110,'Main File'!A:O,13,0),0)</f>
        <v>0</v>
      </c>
      <c r="J110" s="26">
        <f>IFERROR(+VLOOKUP("LET100"&amp;A110,'Main File'!A:O,14,0),0)</f>
        <v>0</v>
      </c>
      <c r="K110" s="26">
        <f>IFERROR(+VLOOKUP("LET100"&amp;A110,'Main File'!A:O,15,0),0)</f>
        <v>0</v>
      </c>
    </row>
    <row r="111" spans="1:11" x14ac:dyDescent="0.25">
      <c r="A111" s="9">
        <f t="shared" si="1"/>
        <v>43298</v>
      </c>
      <c r="B111" s="26">
        <f>IFERROR(+VLOOKUP("LET100"&amp;A111,'Main File'!A:O,6,0),0)</f>
        <v>0</v>
      </c>
      <c r="C111" s="26">
        <f>IFERROR(+VLOOKUP("LET100"&amp;A111,'Main File'!A:O,7,0),0)</f>
        <v>0</v>
      </c>
      <c r="D111" s="26">
        <f>IFERROR(+VLOOKUP("LET100"&amp;A111,'Main File'!A:O,8,0),0)</f>
        <v>0</v>
      </c>
      <c r="E111" s="26">
        <f>IFERROR(+VLOOKUP("LET100"&amp;A111,'Main File'!A:O,9,0),0)</f>
        <v>0</v>
      </c>
      <c r="F111" s="26">
        <f>IFERROR(+VLOOKUP("LET100"&amp;A111,'Main File'!A:O,10,0),0)</f>
        <v>0</v>
      </c>
      <c r="G111" s="26">
        <f>IFERROR(+VLOOKUP("LET100"&amp;A111,'Main File'!A:O,11,0),0)</f>
        <v>0</v>
      </c>
      <c r="H111" s="26">
        <f>IFERROR(+VLOOKUP("LET100"&amp;A111,'Main File'!A:O,12,0),0)</f>
        <v>0</v>
      </c>
      <c r="I111" s="26">
        <f>IFERROR(+VLOOKUP("LET100"&amp;A111,'Main File'!A:O,13,0),0)</f>
        <v>0</v>
      </c>
      <c r="J111" s="26">
        <f>IFERROR(+VLOOKUP("LET100"&amp;A111,'Main File'!A:O,14,0),0)</f>
        <v>0</v>
      </c>
      <c r="K111" s="26">
        <f>IFERROR(+VLOOKUP("LET100"&amp;A111,'Main File'!A:O,15,0),0)</f>
        <v>0</v>
      </c>
    </row>
    <row r="112" spans="1:11" x14ac:dyDescent="0.25">
      <c r="A112" s="9">
        <f t="shared" si="1"/>
        <v>43299</v>
      </c>
      <c r="B112" s="26">
        <f>IFERROR(+VLOOKUP("LET100"&amp;A112,'Main File'!A:O,6,0),0)</f>
        <v>0</v>
      </c>
      <c r="C112" s="26">
        <f>IFERROR(+VLOOKUP("LET100"&amp;A112,'Main File'!A:O,7,0),0)</f>
        <v>0</v>
      </c>
      <c r="D112" s="26">
        <f>IFERROR(+VLOOKUP("LET100"&amp;A112,'Main File'!A:O,8,0),0)</f>
        <v>0</v>
      </c>
      <c r="E112" s="26">
        <f>IFERROR(+VLOOKUP("LET100"&amp;A112,'Main File'!A:O,9,0),0)</f>
        <v>0</v>
      </c>
      <c r="F112" s="26">
        <f>IFERROR(+VLOOKUP("LET100"&amp;A112,'Main File'!A:O,10,0),0)</f>
        <v>0</v>
      </c>
      <c r="G112" s="26">
        <f>IFERROR(+VLOOKUP("LET100"&amp;A112,'Main File'!A:O,11,0),0)</f>
        <v>0</v>
      </c>
      <c r="H112" s="26">
        <f>IFERROR(+VLOOKUP("LET100"&amp;A112,'Main File'!A:O,12,0),0)</f>
        <v>0</v>
      </c>
      <c r="I112" s="26">
        <f>IFERROR(+VLOOKUP("LET100"&amp;A112,'Main File'!A:O,13,0),0)</f>
        <v>0</v>
      </c>
      <c r="J112" s="26">
        <f>IFERROR(+VLOOKUP("LET100"&amp;A112,'Main File'!A:O,14,0),0)</f>
        <v>0</v>
      </c>
      <c r="K112" s="26">
        <f>IFERROR(+VLOOKUP("LET100"&amp;A112,'Main File'!A:O,15,0),0)</f>
        <v>0</v>
      </c>
    </row>
    <row r="113" spans="1:11" x14ac:dyDescent="0.25">
      <c r="A113" s="9">
        <f t="shared" si="1"/>
        <v>43300</v>
      </c>
      <c r="B113" s="26">
        <f>IFERROR(+VLOOKUP("LET100"&amp;A113,'Main File'!A:O,6,0),0)</f>
        <v>0</v>
      </c>
      <c r="C113" s="26">
        <f>IFERROR(+VLOOKUP("LET100"&amp;A113,'Main File'!A:O,7,0),0)</f>
        <v>0</v>
      </c>
      <c r="D113" s="26">
        <f>IFERROR(+VLOOKUP("LET100"&amp;A113,'Main File'!A:O,8,0),0)</f>
        <v>0</v>
      </c>
      <c r="E113" s="26">
        <f>IFERROR(+VLOOKUP("LET100"&amp;A113,'Main File'!A:O,9,0),0)</f>
        <v>0</v>
      </c>
      <c r="F113" s="26">
        <f>IFERROR(+VLOOKUP("LET100"&amp;A113,'Main File'!A:O,10,0),0)</f>
        <v>0</v>
      </c>
      <c r="G113" s="26">
        <f>IFERROR(+VLOOKUP("LET100"&amp;A113,'Main File'!A:O,11,0),0)</f>
        <v>0</v>
      </c>
      <c r="H113" s="26">
        <f>IFERROR(+VLOOKUP("LET100"&amp;A113,'Main File'!A:O,12,0),0)</f>
        <v>0</v>
      </c>
      <c r="I113" s="26">
        <f>IFERROR(+VLOOKUP("LET100"&amp;A113,'Main File'!A:O,13,0),0)</f>
        <v>0</v>
      </c>
      <c r="J113" s="26">
        <f>IFERROR(+VLOOKUP("LET100"&amp;A113,'Main File'!A:O,14,0),0)</f>
        <v>0</v>
      </c>
      <c r="K113" s="26">
        <f>IFERROR(+VLOOKUP("LET100"&amp;A113,'Main File'!A:O,15,0),0)</f>
        <v>0</v>
      </c>
    </row>
    <row r="114" spans="1:11" x14ac:dyDescent="0.25">
      <c r="A114" s="9">
        <f t="shared" si="1"/>
        <v>43301</v>
      </c>
      <c r="B114" s="26">
        <f>IFERROR(+VLOOKUP("LET100"&amp;A114,'Main File'!A:O,6,0),0)</f>
        <v>0</v>
      </c>
      <c r="C114" s="26">
        <f>IFERROR(+VLOOKUP("LET100"&amp;A114,'Main File'!A:O,7,0),0)</f>
        <v>0</v>
      </c>
      <c r="D114" s="26">
        <f>IFERROR(+VLOOKUP("LET100"&amp;A114,'Main File'!A:O,8,0),0)</f>
        <v>0</v>
      </c>
      <c r="E114" s="26">
        <f>IFERROR(+VLOOKUP("LET100"&amp;A114,'Main File'!A:O,9,0),0)</f>
        <v>0</v>
      </c>
      <c r="F114" s="26">
        <f>IFERROR(+VLOOKUP("LET100"&amp;A114,'Main File'!A:O,10,0),0)</f>
        <v>0</v>
      </c>
      <c r="G114" s="26">
        <f>IFERROR(+VLOOKUP("LET100"&amp;A114,'Main File'!A:O,11,0),0)</f>
        <v>0</v>
      </c>
      <c r="H114" s="26">
        <f>IFERROR(+VLOOKUP("LET100"&amp;A114,'Main File'!A:O,12,0),0)</f>
        <v>0</v>
      </c>
      <c r="I114" s="26">
        <f>IFERROR(+VLOOKUP("LET100"&amp;A114,'Main File'!A:O,13,0),0)</f>
        <v>0</v>
      </c>
      <c r="J114" s="26">
        <f>IFERROR(+VLOOKUP("LET100"&amp;A114,'Main File'!A:O,14,0),0)</f>
        <v>0</v>
      </c>
      <c r="K114" s="26">
        <f>IFERROR(+VLOOKUP("LET100"&amp;A114,'Main File'!A:O,15,0),0)</f>
        <v>0</v>
      </c>
    </row>
    <row r="115" spans="1:11" x14ac:dyDescent="0.25">
      <c r="A115" s="9">
        <f t="shared" si="1"/>
        <v>43302</v>
      </c>
      <c r="B115" s="26">
        <f>IFERROR(+VLOOKUP("LET100"&amp;A115,'Main File'!A:O,6,0),0)</f>
        <v>0</v>
      </c>
      <c r="C115" s="26">
        <f>IFERROR(+VLOOKUP("LET100"&amp;A115,'Main File'!A:O,7,0),0)</f>
        <v>0</v>
      </c>
      <c r="D115" s="26">
        <f>IFERROR(+VLOOKUP("LET100"&amp;A115,'Main File'!A:O,8,0),0)</f>
        <v>0</v>
      </c>
      <c r="E115" s="26">
        <f>IFERROR(+VLOOKUP("LET100"&amp;A115,'Main File'!A:O,9,0),0)</f>
        <v>0</v>
      </c>
      <c r="F115" s="26">
        <f>IFERROR(+VLOOKUP("LET100"&amp;A115,'Main File'!A:O,10,0),0)</f>
        <v>0</v>
      </c>
      <c r="G115" s="26">
        <f>IFERROR(+VLOOKUP("LET100"&amp;A115,'Main File'!A:O,11,0),0)</f>
        <v>0</v>
      </c>
      <c r="H115" s="26">
        <f>IFERROR(+VLOOKUP("LET100"&amp;A115,'Main File'!A:O,12,0),0)</f>
        <v>0</v>
      </c>
      <c r="I115" s="26">
        <f>IFERROR(+VLOOKUP("LET100"&amp;A115,'Main File'!A:O,13,0),0)</f>
        <v>0</v>
      </c>
      <c r="J115" s="26">
        <f>IFERROR(+VLOOKUP("LET100"&amp;A115,'Main File'!A:O,14,0),0)</f>
        <v>0</v>
      </c>
      <c r="K115" s="26">
        <f>IFERROR(+VLOOKUP("LET100"&amp;A115,'Main File'!A:O,15,0),0)</f>
        <v>0</v>
      </c>
    </row>
    <row r="116" spans="1:11" x14ac:dyDescent="0.25">
      <c r="A116" s="9">
        <f t="shared" si="1"/>
        <v>43303</v>
      </c>
      <c r="B116" s="26">
        <f>IFERROR(+VLOOKUP("LET100"&amp;A116,'Main File'!A:O,6,0),0)</f>
        <v>0</v>
      </c>
      <c r="C116" s="26">
        <f>IFERROR(+VLOOKUP("LET100"&amp;A116,'Main File'!A:O,7,0),0)</f>
        <v>0</v>
      </c>
      <c r="D116" s="26">
        <f>IFERROR(+VLOOKUP("LET100"&amp;A116,'Main File'!A:O,8,0),0)</f>
        <v>0</v>
      </c>
      <c r="E116" s="26">
        <f>IFERROR(+VLOOKUP("LET100"&amp;A116,'Main File'!A:O,9,0),0)</f>
        <v>0</v>
      </c>
      <c r="F116" s="26">
        <f>IFERROR(+VLOOKUP("LET100"&amp;A116,'Main File'!A:O,10,0),0)</f>
        <v>0</v>
      </c>
      <c r="G116" s="26">
        <f>IFERROR(+VLOOKUP("LET100"&amp;A116,'Main File'!A:O,11,0),0)</f>
        <v>0</v>
      </c>
      <c r="H116" s="26">
        <f>IFERROR(+VLOOKUP("LET100"&amp;A116,'Main File'!A:O,12,0),0)</f>
        <v>0</v>
      </c>
      <c r="I116" s="26">
        <f>IFERROR(+VLOOKUP("LET100"&amp;A116,'Main File'!A:O,13,0),0)</f>
        <v>0</v>
      </c>
      <c r="J116" s="26">
        <f>IFERROR(+VLOOKUP("LET100"&amp;A116,'Main File'!A:O,14,0),0)</f>
        <v>0</v>
      </c>
      <c r="K116" s="26">
        <f>IFERROR(+VLOOKUP("LET100"&amp;A116,'Main File'!A:O,15,0),0)</f>
        <v>0</v>
      </c>
    </row>
    <row r="117" spans="1:11" x14ac:dyDescent="0.25">
      <c r="A117" s="9">
        <f t="shared" si="1"/>
        <v>43304</v>
      </c>
      <c r="B117" s="26">
        <f>IFERROR(+VLOOKUP("LET100"&amp;A117,'Main File'!A:O,6,0),0)</f>
        <v>0</v>
      </c>
      <c r="C117" s="26">
        <f>IFERROR(+VLOOKUP("LET100"&amp;A117,'Main File'!A:O,7,0),0)</f>
        <v>0</v>
      </c>
      <c r="D117" s="26">
        <f>IFERROR(+VLOOKUP("LET100"&amp;A117,'Main File'!A:O,8,0),0)</f>
        <v>0</v>
      </c>
      <c r="E117" s="26">
        <f>IFERROR(+VLOOKUP("LET100"&amp;A117,'Main File'!A:O,9,0),0)</f>
        <v>0</v>
      </c>
      <c r="F117" s="26">
        <f>IFERROR(+VLOOKUP("LET100"&amp;A117,'Main File'!A:O,10,0),0)</f>
        <v>0</v>
      </c>
      <c r="G117" s="26">
        <f>IFERROR(+VLOOKUP("LET100"&amp;A117,'Main File'!A:O,11,0),0)</f>
        <v>0</v>
      </c>
      <c r="H117" s="26">
        <f>IFERROR(+VLOOKUP("LET100"&amp;A117,'Main File'!A:O,12,0),0)</f>
        <v>0</v>
      </c>
      <c r="I117" s="26">
        <f>IFERROR(+VLOOKUP("LET100"&amp;A117,'Main File'!A:O,13,0),0)</f>
        <v>0</v>
      </c>
      <c r="J117" s="26">
        <f>IFERROR(+VLOOKUP("LET100"&amp;A117,'Main File'!A:O,14,0),0)</f>
        <v>0</v>
      </c>
      <c r="K117" s="26">
        <f>IFERROR(+VLOOKUP("LET100"&amp;A117,'Main File'!A:O,15,0),0)</f>
        <v>0</v>
      </c>
    </row>
    <row r="118" spans="1:11" x14ac:dyDescent="0.25">
      <c r="A118" s="9">
        <f t="shared" si="1"/>
        <v>43305</v>
      </c>
      <c r="B118" s="26">
        <f>IFERROR(+VLOOKUP("LET100"&amp;A118,'Main File'!A:O,6,0),0)</f>
        <v>0</v>
      </c>
      <c r="C118" s="26">
        <f>IFERROR(+VLOOKUP("LET100"&amp;A118,'Main File'!A:O,7,0),0)</f>
        <v>0</v>
      </c>
      <c r="D118" s="26">
        <f>IFERROR(+VLOOKUP("LET100"&amp;A118,'Main File'!A:O,8,0),0)</f>
        <v>0</v>
      </c>
      <c r="E118" s="26">
        <f>IFERROR(+VLOOKUP("LET100"&amp;A118,'Main File'!A:O,9,0),0)</f>
        <v>0</v>
      </c>
      <c r="F118" s="26">
        <f>IFERROR(+VLOOKUP("LET100"&amp;A118,'Main File'!A:O,10,0),0)</f>
        <v>0</v>
      </c>
      <c r="G118" s="26">
        <f>IFERROR(+VLOOKUP("LET100"&amp;A118,'Main File'!A:O,11,0),0)</f>
        <v>0</v>
      </c>
      <c r="H118" s="26">
        <f>IFERROR(+VLOOKUP("LET100"&amp;A118,'Main File'!A:O,12,0),0)</f>
        <v>0</v>
      </c>
      <c r="I118" s="26">
        <f>IFERROR(+VLOOKUP("LET100"&amp;A118,'Main File'!A:O,13,0),0)</f>
        <v>0</v>
      </c>
      <c r="J118" s="26">
        <f>IFERROR(+VLOOKUP("LET100"&amp;A118,'Main File'!A:O,14,0),0)</f>
        <v>0</v>
      </c>
      <c r="K118" s="26">
        <f>IFERROR(+VLOOKUP("LET100"&amp;A118,'Main File'!A:O,15,0),0)</f>
        <v>0</v>
      </c>
    </row>
    <row r="119" spans="1:11" x14ac:dyDescent="0.25">
      <c r="A119" s="9">
        <f t="shared" si="1"/>
        <v>43306</v>
      </c>
      <c r="B119" s="26">
        <f>IFERROR(+VLOOKUP("LET100"&amp;A119,'Main File'!A:O,6,0),0)</f>
        <v>0</v>
      </c>
      <c r="C119" s="26">
        <f>IFERROR(+VLOOKUP("LET100"&amp;A119,'Main File'!A:O,7,0),0)</f>
        <v>0</v>
      </c>
      <c r="D119" s="26">
        <f>IFERROR(+VLOOKUP("LET100"&amp;A119,'Main File'!A:O,8,0),0)</f>
        <v>0</v>
      </c>
      <c r="E119" s="26">
        <f>IFERROR(+VLOOKUP("LET100"&amp;A119,'Main File'!A:O,9,0),0)</f>
        <v>0</v>
      </c>
      <c r="F119" s="26">
        <f>IFERROR(+VLOOKUP("LET100"&amp;A119,'Main File'!A:O,10,0),0)</f>
        <v>0</v>
      </c>
      <c r="G119" s="26">
        <f>IFERROR(+VLOOKUP("LET100"&amp;A119,'Main File'!A:O,11,0),0)</f>
        <v>0</v>
      </c>
      <c r="H119" s="26">
        <f>IFERROR(+VLOOKUP("LET100"&amp;A119,'Main File'!A:O,12,0),0)</f>
        <v>0</v>
      </c>
      <c r="I119" s="26">
        <f>IFERROR(+VLOOKUP("LET100"&amp;A119,'Main File'!A:O,13,0),0)</f>
        <v>0</v>
      </c>
      <c r="J119" s="26">
        <f>IFERROR(+VLOOKUP("LET100"&amp;A119,'Main File'!A:O,14,0),0)</f>
        <v>0</v>
      </c>
      <c r="K119" s="26">
        <f>IFERROR(+VLOOKUP("LET100"&amp;A119,'Main File'!A:O,15,0),0)</f>
        <v>0</v>
      </c>
    </row>
    <row r="120" spans="1:11" x14ac:dyDescent="0.25">
      <c r="A120" s="9">
        <f t="shared" si="1"/>
        <v>43307</v>
      </c>
      <c r="B120" s="26">
        <f>IFERROR(+VLOOKUP("LET100"&amp;A120,'Main File'!A:O,6,0),0)</f>
        <v>0</v>
      </c>
      <c r="C120" s="26">
        <f>IFERROR(+VLOOKUP("LET100"&amp;A120,'Main File'!A:O,7,0),0)</f>
        <v>0</v>
      </c>
      <c r="D120" s="26">
        <f>IFERROR(+VLOOKUP("LET100"&amp;A120,'Main File'!A:O,8,0),0)</f>
        <v>0</v>
      </c>
      <c r="E120" s="26">
        <f>IFERROR(+VLOOKUP("LET100"&amp;A120,'Main File'!A:O,9,0),0)</f>
        <v>0</v>
      </c>
      <c r="F120" s="26">
        <f>IFERROR(+VLOOKUP("LET100"&amp;A120,'Main File'!A:O,10,0),0)</f>
        <v>0</v>
      </c>
      <c r="G120" s="26">
        <f>IFERROR(+VLOOKUP("LET100"&amp;A120,'Main File'!A:O,11,0),0)</f>
        <v>0</v>
      </c>
      <c r="H120" s="26">
        <f>IFERROR(+VLOOKUP("LET100"&amp;A120,'Main File'!A:O,12,0),0)</f>
        <v>0</v>
      </c>
      <c r="I120" s="26">
        <f>IFERROR(+VLOOKUP("LET100"&amp;A120,'Main File'!A:O,13,0),0)</f>
        <v>0</v>
      </c>
      <c r="J120" s="26">
        <f>IFERROR(+VLOOKUP("LET100"&amp;A120,'Main File'!A:O,14,0),0)</f>
        <v>0</v>
      </c>
      <c r="K120" s="26">
        <f>IFERROR(+VLOOKUP("LET100"&amp;A120,'Main File'!A:O,15,0),0)</f>
        <v>0</v>
      </c>
    </row>
    <row r="121" spans="1:11" x14ac:dyDescent="0.25">
      <c r="A121" s="9">
        <f t="shared" si="1"/>
        <v>43308</v>
      </c>
      <c r="B121" s="26">
        <f>IFERROR(+VLOOKUP("LET100"&amp;A121,'Main File'!A:O,6,0),0)</f>
        <v>0</v>
      </c>
      <c r="C121" s="26">
        <f>IFERROR(+VLOOKUP("LET100"&amp;A121,'Main File'!A:O,7,0),0)</f>
        <v>0</v>
      </c>
      <c r="D121" s="26">
        <f>IFERROR(+VLOOKUP("LET100"&amp;A121,'Main File'!A:O,8,0),0)</f>
        <v>0</v>
      </c>
      <c r="E121" s="26">
        <f>IFERROR(+VLOOKUP("LET100"&amp;A121,'Main File'!A:O,9,0),0)</f>
        <v>0</v>
      </c>
      <c r="F121" s="26">
        <f>IFERROR(+VLOOKUP("LET100"&amp;A121,'Main File'!A:O,10,0),0)</f>
        <v>0</v>
      </c>
      <c r="G121" s="26">
        <f>IFERROR(+VLOOKUP("LET100"&amp;A121,'Main File'!A:O,11,0),0)</f>
        <v>0</v>
      </c>
      <c r="H121" s="26">
        <f>IFERROR(+VLOOKUP("LET100"&amp;A121,'Main File'!A:O,12,0),0)</f>
        <v>0</v>
      </c>
      <c r="I121" s="26">
        <f>IFERROR(+VLOOKUP("LET100"&amp;A121,'Main File'!A:O,13,0),0)</f>
        <v>0</v>
      </c>
      <c r="J121" s="26">
        <f>IFERROR(+VLOOKUP("LET100"&amp;A121,'Main File'!A:O,14,0),0)</f>
        <v>0</v>
      </c>
      <c r="K121" s="26">
        <f>IFERROR(+VLOOKUP("LET100"&amp;A121,'Main File'!A:O,15,0),0)</f>
        <v>0</v>
      </c>
    </row>
    <row r="122" spans="1:11" x14ac:dyDescent="0.25">
      <c r="A122" s="9">
        <f t="shared" si="1"/>
        <v>43309</v>
      </c>
      <c r="B122" s="26">
        <f>IFERROR(+VLOOKUP("LET100"&amp;A122,'Main File'!A:O,6,0),0)</f>
        <v>0</v>
      </c>
      <c r="C122" s="26">
        <f>IFERROR(+VLOOKUP("LET100"&amp;A122,'Main File'!A:O,7,0),0)</f>
        <v>0</v>
      </c>
      <c r="D122" s="26">
        <f>IFERROR(+VLOOKUP("LET100"&amp;A122,'Main File'!A:O,8,0),0)</f>
        <v>0</v>
      </c>
      <c r="E122" s="26">
        <f>IFERROR(+VLOOKUP("LET100"&amp;A122,'Main File'!A:O,9,0),0)</f>
        <v>0</v>
      </c>
      <c r="F122" s="26">
        <f>IFERROR(+VLOOKUP("LET100"&amp;A122,'Main File'!A:O,10,0),0)</f>
        <v>0</v>
      </c>
      <c r="G122" s="26">
        <f>IFERROR(+VLOOKUP("LET100"&amp;A122,'Main File'!A:O,11,0),0)</f>
        <v>0</v>
      </c>
      <c r="H122" s="26">
        <f>IFERROR(+VLOOKUP("LET100"&amp;A122,'Main File'!A:O,12,0),0)</f>
        <v>0</v>
      </c>
      <c r="I122" s="26">
        <f>IFERROR(+VLOOKUP("LET100"&amp;A122,'Main File'!A:O,13,0),0)</f>
        <v>0</v>
      </c>
      <c r="J122" s="26">
        <f>IFERROR(+VLOOKUP("LET100"&amp;A122,'Main File'!A:O,14,0),0)</f>
        <v>0</v>
      </c>
      <c r="K122" s="26">
        <f>IFERROR(+VLOOKUP("LET100"&amp;A122,'Main File'!A:O,15,0),0)</f>
        <v>0</v>
      </c>
    </row>
    <row r="123" spans="1:11" x14ac:dyDescent="0.25">
      <c r="A123" s="9">
        <f t="shared" si="1"/>
        <v>43310</v>
      </c>
      <c r="B123" s="26">
        <f>IFERROR(+VLOOKUP("LET100"&amp;A123,'Main File'!A:O,6,0),0)</f>
        <v>0</v>
      </c>
      <c r="C123" s="26">
        <f>IFERROR(+VLOOKUP("LET100"&amp;A123,'Main File'!A:O,7,0),0)</f>
        <v>0</v>
      </c>
      <c r="D123" s="26">
        <f>IFERROR(+VLOOKUP("LET100"&amp;A123,'Main File'!A:O,8,0),0)</f>
        <v>0</v>
      </c>
      <c r="E123" s="26">
        <f>IFERROR(+VLOOKUP("LET100"&amp;A123,'Main File'!A:O,9,0),0)</f>
        <v>0</v>
      </c>
      <c r="F123" s="26">
        <f>IFERROR(+VLOOKUP("LET100"&amp;A123,'Main File'!A:O,10,0),0)</f>
        <v>0</v>
      </c>
      <c r="G123" s="26">
        <f>IFERROR(+VLOOKUP("LET100"&amp;A123,'Main File'!A:O,11,0),0)</f>
        <v>0</v>
      </c>
      <c r="H123" s="26">
        <f>IFERROR(+VLOOKUP("LET100"&amp;A123,'Main File'!A:O,12,0),0)</f>
        <v>0</v>
      </c>
      <c r="I123" s="26">
        <f>IFERROR(+VLOOKUP("LET100"&amp;A123,'Main File'!A:O,13,0),0)</f>
        <v>0</v>
      </c>
      <c r="J123" s="26">
        <f>IFERROR(+VLOOKUP("LET100"&amp;A123,'Main File'!A:O,14,0),0)</f>
        <v>0</v>
      </c>
      <c r="K123" s="26">
        <f>IFERROR(+VLOOKUP("LET100"&amp;A123,'Main File'!A:O,15,0),0)</f>
        <v>0</v>
      </c>
    </row>
    <row r="124" spans="1:11" x14ac:dyDescent="0.25">
      <c r="A124" s="9">
        <f t="shared" si="1"/>
        <v>43311</v>
      </c>
      <c r="B124" s="26">
        <f>IFERROR(+VLOOKUP("LET100"&amp;A124,'Main File'!A:O,6,0),0)</f>
        <v>0</v>
      </c>
      <c r="C124" s="26">
        <f>IFERROR(+VLOOKUP("LET100"&amp;A124,'Main File'!A:O,7,0),0)</f>
        <v>0</v>
      </c>
      <c r="D124" s="26">
        <f>IFERROR(+VLOOKUP("LET100"&amp;A124,'Main File'!A:O,8,0),0)</f>
        <v>0</v>
      </c>
      <c r="E124" s="26">
        <f>IFERROR(+VLOOKUP("LET100"&amp;A124,'Main File'!A:O,9,0),0)</f>
        <v>0</v>
      </c>
      <c r="F124" s="26">
        <f>IFERROR(+VLOOKUP("LET100"&amp;A124,'Main File'!A:O,10,0),0)</f>
        <v>0</v>
      </c>
      <c r="G124" s="26">
        <f>IFERROR(+VLOOKUP("LET100"&amp;A124,'Main File'!A:O,11,0),0)</f>
        <v>0</v>
      </c>
      <c r="H124" s="26">
        <f>IFERROR(+VLOOKUP("LET100"&amp;A124,'Main File'!A:O,12,0),0)</f>
        <v>0</v>
      </c>
      <c r="I124" s="26">
        <f>IFERROR(+VLOOKUP("LET100"&amp;A124,'Main File'!A:O,13,0),0)</f>
        <v>0</v>
      </c>
      <c r="J124" s="26">
        <f>IFERROR(+VLOOKUP("LET100"&amp;A124,'Main File'!A:O,14,0),0)</f>
        <v>0</v>
      </c>
      <c r="K124" s="26">
        <f>IFERROR(+VLOOKUP("LET100"&amp;A124,'Main File'!A:O,15,0),0)</f>
        <v>0</v>
      </c>
    </row>
    <row r="125" spans="1:11" x14ac:dyDescent="0.25">
      <c r="A125" s="9">
        <f t="shared" si="1"/>
        <v>43312</v>
      </c>
      <c r="B125" s="26">
        <f>IFERROR(+VLOOKUP("LET100"&amp;A125,'Main File'!A:O,6,0),0)</f>
        <v>0</v>
      </c>
      <c r="C125" s="26">
        <f>IFERROR(+VLOOKUP("LET100"&amp;A125,'Main File'!A:O,7,0),0)</f>
        <v>0</v>
      </c>
      <c r="D125" s="26">
        <f>IFERROR(+VLOOKUP("LET100"&amp;A125,'Main File'!A:O,8,0),0)</f>
        <v>0</v>
      </c>
      <c r="E125" s="26">
        <f>IFERROR(+VLOOKUP("LET100"&amp;A125,'Main File'!A:O,9,0),0)</f>
        <v>0</v>
      </c>
      <c r="F125" s="26">
        <f>IFERROR(+VLOOKUP("LET100"&amp;A125,'Main File'!A:O,10,0),0)</f>
        <v>0</v>
      </c>
      <c r="G125" s="26">
        <f>IFERROR(+VLOOKUP("LET100"&amp;A125,'Main File'!A:O,11,0),0)</f>
        <v>0</v>
      </c>
      <c r="H125" s="26">
        <f>IFERROR(+VLOOKUP("LET100"&amp;A125,'Main File'!A:O,12,0),0)</f>
        <v>0</v>
      </c>
      <c r="I125" s="26">
        <f>IFERROR(+VLOOKUP("LET100"&amp;A125,'Main File'!A:O,13,0),0)</f>
        <v>0</v>
      </c>
      <c r="J125" s="26">
        <f>IFERROR(+VLOOKUP("LET100"&amp;A125,'Main File'!A:O,14,0),0)</f>
        <v>0</v>
      </c>
      <c r="K125" s="26">
        <f>IFERROR(+VLOOKUP("LET100"&amp;A125,'Main File'!A:O,15,0),0)</f>
        <v>0</v>
      </c>
    </row>
    <row r="126" spans="1:11" x14ac:dyDescent="0.25">
      <c r="A126" s="9">
        <f t="shared" si="1"/>
        <v>43313</v>
      </c>
      <c r="B126" s="26">
        <f>IFERROR(+VLOOKUP("LET100"&amp;A126,'Main File'!A:O,6,0),0)</f>
        <v>0</v>
      </c>
      <c r="C126" s="26">
        <f>IFERROR(+VLOOKUP("LET100"&amp;A126,'Main File'!A:O,7,0),0)</f>
        <v>0</v>
      </c>
      <c r="D126" s="26">
        <f>IFERROR(+VLOOKUP("LET100"&amp;A126,'Main File'!A:O,8,0),0)</f>
        <v>0</v>
      </c>
      <c r="E126" s="26">
        <f>IFERROR(+VLOOKUP("LET100"&amp;A126,'Main File'!A:O,9,0),0)</f>
        <v>0</v>
      </c>
      <c r="F126" s="26">
        <f>IFERROR(+VLOOKUP("LET100"&amp;A126,'Main File'!A:O,10,0),0)</f>
        <v>0</v>
      </c>
      <c r="G126" s="26">
        <f>IFERROR(+VLOOKUP("LET100"&amp;A126,'Main File'!A:O,11,0),0)</f>
        <v>0</v>
      </c>
      <c r="H126" s="26">
        <f>IFERROR(+VLOOKUP("LET100"&amp;A126,'Main File'!A:O,12,0),0)</f>
        <v>0</v>
      </c>
      <c r="I126" s="26">
        <f>IFERROR(+VLOOKUP("LET100"&amp;A126,'Main File'!A:O,13,0),0)</f>
        <v>0</v>
      </c>
      <c r="J126" s="26">
        <f>IFERROR(+VLOOKUP("LET100"&amp;A126,'Main File'!A:O,14,0),0)</f>
        <v>0</v>
      </c>
      <c r="K126" s="26">
        <f>IFERROR(+VLOOKUP("LET100"&amp;A126,'Main File'!A:O,15,0),0)</f>
        <v>0</v>
      </c>
    </row>
    <row r="127" spans="1:11" x14ac:dyDescent="0.25">
      <c r="A127" s="9">
        <f t="shared" si="1"/>
        <v>43314</v>
      </c>
      <c r="B127" s="26">
        <f>IFERROR(+VLOOKUP("LET100"&amp;A127,'Main File'!A:O,6,0),0)</f>
        <v>0</v>
      </c>
      <c r="C127" s="26">
        <f>IFERROR(+VLOOKUP("LET100"&amp;A127,'Main File'!A:O,7,0),0)</f>
        <v>0</v>
      </c>
      <c r="D127" s="26">
        <f>IFERROR(+VLOOKUP("LET100"&amp;A127,'Main File'!A:O,8,0),0)</f>
        <v>0</v>
      </c>
      <c r="E127" s="26">
        <f>IFERROR(+VLOOKUP("LET100"&amp;A127,'Main File'!A:O,9,0),0)</f>
        <v>0</v>
      </c>
      <c r="F127" s="26">
        <f>IFERROR(+VLOOKUP("LET100"&amp;A127,'Main File'!A:O,10,0),0)</f>
        <v>0</v>
      </c>
      <c r="G127" s="26">
        <f>IFERROR(+VLOOKUP("LET100"&amp;A127,'Main File'!A:O,11,0),0)</f>
        <v>0</v>
      </c>
      <c r="H127" s="26">
        <f>IFERROR(+VLOOKUP("LET100"&amp;A127,'Main File'!A:O,12,0),0)</f>
        <v>0</v>
      </c>
      <c r="I127" s="26">
        <f>IFERROR(+VLOOKUP("LET100"&amp;A127,'Main File'!A:O,13,0),0)</f>
        <v>0</v>
      </c>
      <c r="J127" s="26">
        <f>IFERROR(+VLOOKUP("LET100"&amp;A127,'Main File'!A:O,14,0),0)</f>
        <v>0</v>
      </c>
      <c r="K127" s="26">
        <f>IFERROR(+VLOOKUP("LET100"&amp;A127,'Main File'!A:O,15,0),0)</f>
        <v>0</v>
      </c>
    </row>
    <row r="128" spans="1:11" x14ac:dyDescent="0.25">
      <c r="A128" s="9">
        <f t="shared" si="1"/>
        <v>43315</v>
      </c>
      <c r="B128" s="26">
        <f>IFERROR(+VLOOKUP("LET100"&amp;A128,'Main File'!A:O,6,0),0)</f>
        <v>0</v>
      </c>
      <c r="C128" s="26">
        <f>IFERROR(+VLOOKUP("LET100"&amp;A128,'Main File'!A:O,7,0),0)</f>
        <v>0</v>
      </c>
      <c r="D128" s="26">
        <f>IFERROR(+VLOOKUP("LET100"&amp;A128,'Main File'!A:O,8,0),0)</f>
        <v>0</v>
      </c>
      <c r="E128" s="26">
        <f>IFERROR(+VLOOKUP("LET100"&amp;A128,'Main File'!A:O,9,0),0)</f>
        <v>0</v>
      </c>
      <c r="F128" s="26">
        <f>IFERROR(+VLOOKUP("LET100"&amp;A128,'Main File'!A:O,10,0),0)</f>
        <v>0</v>
      </c>
      <c r="G128" s="26">
        <f>IFERROR(+VLOOKUP("LET100"&amp;A128,'Main File'!A:O,11,0),0)</f>
        <v>0</v>
      </c>
      <c r="H128" s="26">
        <f>IFERROR(+VLOOKUP("LET100"&amp;A128,'Main File'!A:O,12,0),0)</f>
        <v>0</v>
      </c>
      <c r="I128" s="26">
        <f>IFERROR(+VLOOKUP("LET100"&amp;A128,'Main File'!A:O,13,0),0)</f>
        <v>0</v>
      </c>
      <c r="J128" s="26">
        <f>IFERROR(+VLOOKUP("LET100"&amp;A128,'Main File'!A:O,14,0),0)</f>
        <v>0</v>
      </c>
      <c r="K128" s="26">
        <f>IFERROR(+VLOOKUP("LET100"&amp;A128,'Main File'!A:O,15,0),0)</f>
        <v>0</v>
      </c>
    </row>
    <row r="129" spans="1:11" x14ac:dyDescent="0.25">
      <c r="A129" s="9">
        <f t="shared" si="1"/>
        <v>43316</v>
      </c>
      <c r="B129" s="26">
        <f>IFERROR(+VLOOKUP("LET100"&amp;A129,'Main File'!A:O,6,0),0)</f>
        <v>0</v>
      </c>
      <c r="C129" s="26">
        <f>IFERROR(+VLOOKUP("LET100"&amp;A129,'Main File'!A:O,7,0),0)</f>
        <v>0</v>
      </c>
      <c r="D129" s="26">
        <f>IFERROR(+VLOOKUP("LET100"&amp;A129,'Main File'!A:O,8,0),0)</f>
        <v>0</v>
      </c>
      <c r="E129" s="26">
        <f>IFERROR(+VLOOKUP("LET100"&amp;A129,'Main File'!A:O,9,0),0)</f>
        <v>0</v>
      </c>
      <c r="F129" s="26">
        <f>IFERROR(+VLOOKUP("LET100"&amp;A129,'Main File'!A:O,10,0),0)</f>
        <v>0</v>
      </c>
      <c r="G129" s="26">
        <f>IFERROR(+VLOOKUP("LET100"&amp;A129,'Main File'!A:O,11,0),0)</f>
        <v>0</v>
      </c>
      <c r="H129" s="26">
        <f>IFERROR(+VLOOKUP("LET100"&amp;A129,'Main File'!A:O,12,0),0)</f>
        <v>0</v>
      </c>
      <c r="I129" s="26">
        <f>IFERROR(+VLOOKUP("LET100"&amp;A129,'Main File'!A:O,13,0),0)</f>
        <v>0</v>
      </c>
      <c r="J129" s="26">
        <f>IFERROR(+VLOOKUP("LET100"&amp;A129,'Main File'!A:O,14,0),0)</f>
        <v>0</v>
      </c>
      <c r="K129" s="26">
        <f>IFERROR(+VLOOKUP("LET100"&amp;A129,'Main File'!A:O,15,0),0)</f>
        <v>0</v>
      </c>
    </row>
    <row r="130" spans="1:11" x14ac:dyDescent="0.25">
      <c r="A130" s="9">
        <f t="shared" si="1"/>
        <v>43317</v>
      </c>
      <c r="B130" s="26">
        <f>IFERROR(+VLOOKUP("LET100"&amp;A130,'Main File'!A:O,6,0),0)</f>
        <v>0</v>
      </c>
      <c r="C130" s="26">
        <f>IFERROR(+VLOOKUP("LET100"&amp;A130,'Main File'!A:O,7,0),0)</f>
        <v>0</v>
      </c>
      <c r="D130" s="26">
        <f>IFERROR(+VLOOKUP("LET100"&amp;A130,'Main File'!A:O,8,0),0)</f>
        <v>0</v>
      </c>
      <c r="E130" s="26">
        <f>IFERROR(+VLOOKUP("LET100"&amp;A130,'Main File'!A:O,9,0),0)</f>
        <v>0</v>
      </c>
      <c r="F130" s="26">
        <f>IFERROR(+VLOOKUP("LET100"&amp;A130,'Main File'!A:O,10,0),0)</f>
        <v>0</v>
      </c>
      <c r="G130" s="26">
        <f>IFERROR(+VLOOKUP("LET100"&amp;A130,'Main File'!A:O,11,0),0)</f>
        <v>0</v>
      </c>
      <c r="H130" s="26">
        <f>IFERROR(+VLOOKUP("LET100"&amp;A130,'Main File'!A:O,12,0),0)</f>
        <v>0</v>
      </c>
      <c r="I130" s="26">
        <f>IFERROR(+VLOOKUP("LET100"&amp;A130,'Main File'!A:O,13,0),0)</f>
        <v>0</v>
      </c>
      <c r="J130" s="26">
        <f>IFERROR(+VLOOKUP("LET100"&amp;A130,'Main File'!A:O,14,0),0)</f>
        <v>0</v>
      </c>
      <c r="K130" s="26">
        <f>IFERROR(+VLOOKUP("LET100"&amp;A130,'Main File'!A:O,15,0),0)</f>
        <v>0</v>
      </c>
    </row>
    <row r="131" spans="1:11" x14ac:dyDescent="0.25">
      <c r="A131" s="9">
        <f t="shared" si="1"/>
        <v>43318</v>
      </c>
      <c r="B131" s="26">
        <f>IFERROR(+VLOOKUP("LET100"&amp;A131,'Main File'!A:O,6,0),0)</f>
        <v>0</v>
      </c>
      <c r="C131" s="26">
        <f>IFERROR(+VLOOKUP("LET100"&amp;A131,'Main File'!A:O,7,0),0)</f>
        <v>0</v>
      </c>
      <c r="D131" s="26">
        <f>IFERROR(+VLOOKUP("LET100"&amp;A131,'Main File'!A:O,8,0),0)</f>
        <v>0</v>
      </c>
      <c r="E131" s="26">
        <f>IFERROR(+VLOOKUP("LET100"&amp;A131,'Main File'!A:O,9,0),0)</f>
        <v>0</v>
      </c>
      <c r="F131" s="26">
        <f>IFERROR(+VLOOKUP("LET100"&amp;A131,'Main File'!A:O,10,0),0)</f>
        <v>0</v>
      </c>
      <c r="G131" s="26">
        <f>IFERROR(+VLOOKUP("LET100"&amp;A131,'Main File'!A:O,11,0),0)</f>
        <v>0</v>
      </c>
      <c r="H131" s="26">
        <f>IFERROR(+VLOOKUP("LET100"&amp;A131,'Main File'!A:O,12,0),0)</f>
        <v>0</v>
      </c>
      <c r="I131" s="26">
        <f>IFERROR(+VLOOKUP("LET100"&amp;A131,'Main File'!A:O,13,0),0)</f>
        <v>0</v>
      </c>
      <c r="J131" s="26">
        <f>IFERROR(+VLOOKUP("LET100"&amp;A131,'Main File'!A:O,14,0),0)</f>
        <v>0</v>
      </c>
      <c r="K131" s="26">
        <f>IFERROR(+VLOOKUP("LET100"&amp;A131,'Main File'!A:O,15,0),0)</f>
        <v>0</v>
      </c>
    </row>
    <row r="132" spans="1:11" x14ac:dyDescent="0.25">
      <c r="A132" s="9">
        <f t="shared" si="1"/>
        <v>43319</v>
      </c>
      <c r="B132" s="26">
        <f>IFERROR(+VLOOKUP("LET100"&amp;A132,'Main File'!A:O,6,0),0)</f>
        <v>0</v>
      </c>
      <c r="C132" s="26">
        <f>IFERROR(+VLOOKUP("LET100"&amp;A132,'Main File'!A:O,7,0),0)</f>
        <v>0</v>
      </c>
      <c r="D132" s="26">
        <f>IFERROR(+VLOOKUP("LET100"&amp;A132,'Main File'!A:O,8,0),0)</f>
        <v>0</v>
      </c>
      <c r="E132" s="26">
        <f>IFERROR(+VLOOKUP("LET100"&amp;A132,'Main File'!A:O,9,0),0)</f>
        <v>0</v>
      </c>
      <c r="F132" s="26">
        <f>IFERROR(+VLOOKUP("LET100"&amp;A132,'Main File'!A:O,10,0),0)</f>
        <v>0</v>
      </c>
      <c r="G132" s="26">
        <f>IFERROR(+VLOOKUP("LET100"&amp;A132,'Main File'!A:O,11,0),0)</f>
        <v>0</v>
      </c>
      <c r="H132" s="26">
        <f>IFERROR(+VLOOKUP("LET100"&amp;A132,'Main File'!A:O,12,0),0)</f>
        <v>0</v>
      </c>
      <c r="I132" s="26">
        <f>IFERROR(+VLOOKUP("LET100"&amp;A132,'Main File'!A:O,13,0),0)</f>
        <v>0</v>
      </c>
      <c r="J132" s="26">
        <f>IFERROR(+VLOOKUP("LET100"&amp;A132,'Main File'!A:O,14,0),0)</f>
        <v>0</v>
      </c>
      <c r="K132" s="26">
        <f>IFERROR(+VLOOKUP("LET100"&amp;A132,'Main File'!A:O,15,0),0)</f>
        <v>0</v>
      </c>
    </row>
    <row r="133" spans="1:11" x14ac:dyDescent="0.25">
      <c r="A133" s="9">
        <f t="shared" si="1"/>
        <v>43320</v>
      </c>
      <c r="B133" s="26">
        <f>IFERROR(+VLOOKUP("LET100"&amp;A133,'Main File'!A:O,6,0),0)</f>
        <v>0</v>
      </c>
      <c r="C133" s="26">
        <f>IFERROR(+VLOOKUP("LET100"&amp;A133,'Main File'!A:O,7,0),0)</f>
        <v>0</v>
      </c>
      <c r="D133" s="26">
        <f>IFERROR(+VLOOKUP("LET100"&amp;A133,'Main File'!A:O,8,0),0)</f>
        <v>0</v>
      </c>
      <c r="E133" s="26">
        <f>IFERROR(+VLOOKUP("LET100"&amp;A133,'Main File'!A:O,9,0),0)</f>
        <v>0</v>
      </c>
      <c r="F133" s="26">
        <f>IFERROR(+VLOOKUP("LET100"&amp;A133,'Main File'!A:O,10,0),0)</f>
        <v>0</v>
      </c>
      <c r="G133" s="26">
        <f>IFERROR(+VLOOKUP("LET100"&amp;A133,'Main File'!A:O,11,0),0)</f>
        <v>0</v>
      </c>
      <c r="H133" s="26">
        <f>IFERROR(+VLOOKUP("LET100"&amp;A133,'Main File'!A:O,12,0),0)</f>
        <v>0</v>
      </c>
      <c r="I133" s="26">
        <f>IFERROR(+VLOOKUP("LET100"&amp;A133,'Main File'!A:O,13,0),0)</f>
        <v>0</v>
      </c>
      <c r="J133" s="26">
        <f>IFERROR(+VLOOKUP("LET100"&amp;A133,'Main File'!A:O,14,0),0)</f>
        <v>0</v>
      </c>
      <c r="K133" s="26">
        <f>IFERROR(+VLOOKUP("LET100"&amp;A133,'Main File'!A:O,15,0),0)</f>
        <v>0</v>
      </c>
    </row>
    <row r="134" spans="1:11" x14ac:dyDescent="0.25">
      <c r="A134" s="9">
        <f t="shared" si="1"/>
        <v>43321</v>
      </c>
      <c r="B134" s="26">
        <f>IFERROR(+VLOOKUP("LET100"&amp;A134,'Main File'!A:O,6,0),0)</f>
        <v>0</v>
      </c>
      <c r="C134" s="26">
        <f>IFERROR(+VLOOKUP("LET100"&amp;A134,'Main File'!A:O,7,0),0)</f>
        <v>0</v>
      </c>
      <c r="D134" s="26">
        <f>IFERROR(+VLOOKUP("LET100"&amp;A134,'Main File'!A:O,8,0),0)</f>
        <v>0</v>
      </c>
      <c r="E134" s="26">
        <f>IFERROR(+VLOOKUP("LET100"&amp;A134,'Main File'!A:O,9,0),0)</f>
        <v>0</v>
      </c>
      <c r="F134" s="26">
        <f>IFERROR(+VLOOKUP("LET100"&amp;A134,'Main File'!A:O,10,0),0)</f>
        <v>0</v>
      </c>
      <c r="G134" s="26">
        <f>IFERROR(+VLOOKUP("LET100"&amp;A134,'Main File'!A:O,11,0),0)</f>
        <v>0</v>
      </c>
      <c r="H134" s="26">
        <f>IFERROR(+VLOOKUP("LET100"&amp;A134,'Main File'!A:O,12,0),0)</f>
        <v>0</v>
      </c>
      <c r="I134" s="26">
        <f>IFERROR(+VLOOKUP("LET100"&amp;A134,'Main File'!A:O,13,0),0)</f>
        <v>0</v>
      </c>
      <c r="J134" s="26">
        <f>IFERROR(+VLOOKUP("LET100"&amp;A134,'Main File'!A:O,14,0),0)</f>
        <v>0</v>
      </c>
      <c r="K134" s="26">
        <f>IFERROR(+VLOOKUP("LET100"&amp;A134,'Main File'!A:O,15,0),0)</f>
        <v>0</v>
      </c>
    </row>
    <row r="135" spans="1:11" x14ac:dyDescent="0.25">
      <c r="A135" s="9">
        <f t="shared" ref="A135:A198" si="2">+A134+1</f>
        <v>43322</v>
      </c>
      <c r="B135" s="26">
        <f>IFERROR(+VLOOKUP("LET100"&amp;A135,'Main File'!A:O,6,0),0)</f>
        <v>0</v>
      </c>
      <c r="C135" s="26">
        <f>IFERROR(+VLOOKUP("LET100"&amp;A135,'Main File'!A:O,7,0),0)</f>
        <v>0</v>
      </c>
      <c r="D135" s="26">
        <f>IFERROR(+VLOOKUP("LET100"&amp;A135,'Main File'!A:O,8,0),0)</f>
        <v>0</v>
      </c>
      <c r="E135" s="26">
        <f>IFERROR(+VLOOKUP("LET100"&amp;A135,'Main File'!A:O,9,0),0)</f>
        <v>0</v>
      </c>
      <c r="F135" s="26">
        <f>IFERROR(+VLOOKUP("LET100"&amp;A135,'Main File'!A:O,10,0),0)</f>
        <v>0</v>
      </c>
      <c r="G135" s="26">
        <f>IFERROR(+VLOOKUP("LET100"&amp;A135,'Main File'!A:O,11,0),0)</f>
        <v>0</v>
      </c>
      <c r="H135" s="26">
        <f>IFERROR(+VLOOKUP("LET100"&amp;A135,'Main File'!A:O,12,0),0)</f>
        <v>0</v>
      </c>
      <c r="I135" s="26">
        <f>IFERROR(+VLOOKUP("LET100"&amp;A135,'Main File'!A:O,13,0),0)</f>
        <v>0</v>
      </c>
      <c r="J135" s="26">
        <f>IFERROR(+VLOOKUP("LET100"&amp;A135,'Main File'!A:O,14,0),0)</f>
        <v>0</v>
      </c>
      <c r="K135" s="26">
        <f>IFERROR(+VLOOKUP("LET100"&amp;A135,'Main File'!A:O,15,0),0)</f>
        <v>0</v>
      </c>
    </row>
    <row r="136" spans="1:11" x14ac:dyDescent="0.25">
      <c r="A136" s="9">
        <f t="shared" si="2"/>
        <v>43323</v>
      </c>
      <c r="B136" s="26">
        <f>IFERROR(+VLOOKUP("LET100"&amp;A136,'Main File'!A:O,6,0),0)</f>
        <v>0</v>
      </c>
      <c r="C136" s="26">
        <f>IFERROR(+VLOOKUP("LET100"&amp;A136,'Main File'!A:O,7,0),0)</f>
        <v>0</v>
      </c>
      <c r="D136" s="26">
        <f>IFERROR(+VLOOKUP("LET100"&amp;A136,'Main File'!A:O,8,0),0)</f>
        <v>0</v>
      </c>
      <c r="E136" s="26">
        <f>IFERROR(+VLOOKUP("LET100"&amp;A136,'Main File'!A:O,9,0),0)</f>
        <v>0</v>
      </c>
      <c r="F136" s="26">
        <f>IFERROR(+VLOOKUP("LET100"&amp;A136,'Main File'!A:O,10,0),0)</f>
        <v>0</v>
      </c>
      <c r="G136" s="26">
        <f>IFERROR(+VLOOKUP("LET100"&amp;A136,'Main File'!A:O,11,0),0)</f>
        <v>0</v>
      </c>
      <c r="H136" s="26">
        <f>IFERROR(+VLOOKUP("LET100"&amp;A136,'Main File'!A:O,12,0),0)</f>
        <v>0</v>
      </c>
      <c r="I136" s="26">
        <f>IFERROR(+VLOOKUP("LET100"&amp;A136,'Main File'!A:O,13,0),0)</f>
        <v>0</v>
      </c>
      <c r="J136" s="26">
        <f>IFERROR(+VLOOKUP("LET100"&amp;A136,'Main File'!A:O,14,0),0)</f>
        <v>0</v>
      </c>
      <c r="K136" s="26">
        <f>IFERROR(+VLOOKUP("LET100"&amp;A136,'Main File'!A:O,15,0),0)</f>
        <v>0</v>
      </c>
    </row>
    <row r="137" spans="1:11" x14ac:dyDescent="0.25">
      <c r="A137" s="9">
        <f t="shared" si="2"/>
        <v>43324</v>
      </c>
      <c r="B137" s="26">
        <f>IFERROR(+VLOOKUP("LET100"&amp;A137,'Main File'!A:O,6,0),0)</f>
        <v>0</v>
      </c>
      <c r="C137" s="26">
        <f>IFERROR(+VLOOKUP("LET100"&amp;A137,'Main File'!A:O,7,0),0)</f>
        <v>0</v>
      </c>
      <c r="D137" s="26">
        <f>IFERROR(+VLOOKUP("LET100"&amp;A137,'Main File'!A:O,8,0),0)</f>
        <v>0</v>
      </c>
      <c r="E137" s="26">
        <f>IFERROR(+VLOOKUP("LET100"&amp;A137,'Main File'!A:O,9,0),0)</f>
        <v>0</v>
      </c>
      <c r="F137" s="26">
        <f>IFERROR(+VLOOKUP("LET100"&amp;A137,'Main File'!A:O,10,0),0)</f>
        <v>0</v>
      </c>
      <c r="G137" s="26">
        <f>IFERROR(+VLOOKUP("LET100"&amp;A137,'Main File'!A:O,11,0),0)</f>
        <v>0</v>
      </c>
      <c r="H137" s="26">
        <f>IFERROR(+VLOOKUP("LET100"&amp;A137,'Main File'!A:O,12,0),0)</f>
        <v>0</v>
      </c>
      <c r="I137" s="26">
        <f>IFERROR(+VLOOKUP("LET100"&amp;A137,'Main File'!A:O,13,0),0)</f>
        <v>0</v>
      </c>
      <c r="J137" s="26">
        <f>IFERROR(+VLOOKUP("LET100"&amp;A137,'Main File'!A:O,14,0),0)</f>
        <v>0</v>
      </c>
      <c r="K137" s="26">
        <f>IFERROR(+VLOOKUP("LET100"&amp;A137,'Main File'!A:O,15,0),0)</f>
        <v>0</v>
      </c>
    </row>
    <row r="138" spans="1:11" x14ac:dyDescent="0.25">
      <c r="A138" s="9">
        <f t="shared" si="2"/>
        <v>43325</v>
      </c>
      <c r="B138" s="26">
        <f>IFERROR(+VLOOKUP("LET100"&amp;A138,'Main File'!A:O,6,0),0)</f>
        <v>0</v>
      </c>
      <c r="C138" s="26">
        <f>IFERROR(+VLOOKUP("LET100"&amp;A138,'Main File'!A:O,7,0),0)</f>
        <v>0</v>
      </c>
      <c r="D138" s="26">
        <f>IFERROR(+VLOOKUP("LET100"&amp;A138,'Main File'!A:O,8,0),0)</f>
        <v>0</v>
      </c>
      <c r="E138" s="26">
        <f>IFERROR(+VLOOKUP("LET100"&amp;A138,'Main File'!A:O,9,0),0)</f>
        <v>0</v>
      </c>
      <c r="F138" s="26">
        <f>IFERROR(+VLOOKUP("LET100"&amp;A138,'Main File'!A:O,10,0),0)</f>
        <v>0</v>
      </c>
      <c r="G138" s="26">
        <f>IFERROR(+VLOOKUP("LET100"&amp;A138,'Main File'!A:O,11,0),0)</f>
        <v>0</v>
      </c>
      <c r="H138" s="26">
        <f>IFERROR(+VLOOKUP("LET100"&amp;A138,'Main File'!A:O,12,0),0)</f>
        <v>0</v>
      </c>
      <c r="I138" s="26">
        <f>IFERROR(+VLOOKUP("LET100"&amp;A138,'Main File'!A:O,13,0),0)</f>
        <v>0</v>
      </c>
      <c r="J138" s="26">
        <f>IFERROR(+VLOOKUP("LET100"&amp;A138,'Main File'!A:O,14,0),0)</f>
        <v>0</v>
      </c>
      <c r="K138" s="26">
        <f>IFERROR(+VLOOKUP("LET100"&amp;A138,'Main File'!A:O,15,0),0)</f>
        <v>0</v>
      </c>
    </row>
    <row r="139" spans="1:11" x14ac:dyDescent="0.25">
      <c r="A139" s="9">
        <f t="shared" si="2"/>
        <v>43326</v>
      </c>
      <c r="B139" s="26">
        <f>IFERROR(+VLOOKUP("LET100"&amp;A139,'Main File'!A:O,6,0),0)</f>
        <v>0</v>
      </c>
      <c r="C139" s="26">
        <f>IFERROR(+VLOOKUP("LET100"&amp;A139,'Main File'!A:O,7,0),0)</f>
        <v>0</v>
      </c>
      <c r="D139" s="26">
        <f>IFERROR(+VLOOKUP("LET100"&amp;A139,'Main File'!A:O,8,0),0)</f>
        <v>0</v>
      </c>
      <c r="E139" s="26">
        <f>IFERROR(+VLOOKUP("LET100"&amp;A139,'Main File'!A:O,9,0),0)</f>
        <v>0</v>
      </c>
      <c r="F139" s="26">
        <f>IFERROR(+VLOOKUP("LET100"&amp;A139,'Main File'!A:O,10,0),0)</f>
        <v>0</v>
      </c>
      <c r="G139" s="26">
        <f>IFERROR(+VLOOKUP("LET100"&amp;A139,'Main File'!A:O,11,0),0)</f>
        <v>0</v>
      </c>
      <c r="H139" s="26">
        <f>IFERROR(+VLOOKUP("LET100"&amp;A139,'Main File'!A:O,12,0),0)</f>
        <v>0</v>
      </c>
      <c r="I139" s="26">
        <f>IFERROR(+VLOOKUP("LET100"&amp;A139,'Main File'!A:O,13,0),0)</f>
        <v>0</v>
      </c>
      <c r="J139" s="26">
        <f>IFERROR(+VLOOKUP("LET100"&amp;A139,'Main File'!A:O,14,0),0)</f>
        <v>0</v>
      </c>
      <c r="K139" s="26">
        <f>IFERROR(+VLOOKUP("LET100"&amp;A139,'Main File'!A:O,15,0),0)</f>
        <v>0</v>
      </c>
    </row>
    <row r="140" spans="1:11" x14ac:dyDescent="0.25">
      <c r="A140" s="9">
        <f t="shared" si="2"/>
        <v>43327</v>
      </c>
      <c r="B140" s="26">
        <f>IFERROR(+VLOOKUP("LET100"&amp;A140,'Main File'!A:O,6,0),0)</f>
        <v>0</v>
      </c>
      <c r="C140" s="26">
        <f>IFERROR(+VLOOKUP("LET100"&amp;A140,'Main File'!A:O,7,0),0)</f>
        <v>0</v>
      </c>
      <c r="D140" s="26">
        <f>IFERROR(+VLOOKUP("LET100"&amp;A140,'Main File'!A:O,8,0),0)</f>
        <v>0</v>
      </c>
      <c r="E140" s="26">
        <f>IFERROR(+VLOOKUP("LET100"&amp;A140,'Main File'!A:O,9,0),0)</f>
        <v>0</v>
      </c>
      <c r="F140" s="26">
        <f>IFERROR(+VLOOKUP("LET100"&amp;A140,'Main File'!A:O,10,0),0)</f>
        <v>0</v>
      </c>
      <c r="G140" s="26">
        <f>IFERROR(+VLOOKUP("LET100"&amp;A140,'Main File'!A:O,11,0),0)</f>
        <v>0</v>
      </c>
      <c r="H140" s="26">
        <f>IFERROR(+VLOOKUP("LET100"&amp;A140,'Main File'!A:O,12,0),0)</f>
        <v>0</v>
      </c>
      <c r="I140" s="26">
        <f>IFERROR(+VLOOKUP("LET100"&amp;A140,'Main File'!A:O,13,0),0)</f>
        <v>0</v>
      </c>
      <c r="J140" s="26">
        <f>IFERROR(+VLOOKUP("LET100"&amp;A140,'Main File'!A:O,14,0),0)</f>
        <v>0</v>
      </c>
      <c r="K140" s="26">
        <f>IFERROR(+VLOOKUP("LET100"&amp;A140,'Main File'!A:O,15,0),0)</f>
        <v>0</v>
      </c>
    </row>
    <row r="141" spans="1:11" x14ac:dyDescent="0.25">
      <c r="A141" s="9">
        <f t="shared" si="2"/>
        <v>43328</v>
      </c>
      <c r="B141" s="26">
        <f>IFERROR(+VLOOKUP("LET100"&amp;A141,'Main File'!A:O,6,0),0)</f>
        <v>0</v>
      </c>
      <c r="C141" s="26">
        <f>IFERROR(+VLOOKUP("LET100"&amp;A141,'Main File'!A:O,7,0),0)</f>
        <v>0</v>
      </c>
      <c r="D141" s="26">
        <f>IFERROR(+VLOOKUP("LET100"&amp;A141,'Main File'!A:O,8,0),0)</f>
        <v>0</v>
      </c>
      <c r="E141" s="26">
        <f>IFERROR(+VLOOKUP("LET100"&amp;A141,'Main File'!A:O,9,0),0)</f>
        <v>0</v>
      </c>
      <c r="F141" s="26">
        <f>IFERROR(+VLOOKUP("LET100"&amp;A141,'Main File'!A:O,10,0),0)</f>
        <v>0</v>
      </c>
      <c r="G141" s="26">
        <f>IFERROR(+VLOOKUP("LET100"&amp;A141,'Main File'!A:O,11,0),0)</f>
        <v>0</v>
      </c>
      <c r="H141" s="26">
        <f>IFERROR(+VLOOKUP("LET100"&amp;A141,'Main File'!A:O,12,0),0)</f>
        <v>0</v>
      </c>
      <c r="I141" s="26">
        <f>IFERROR(+VLOOKUP("LET100"&amp;A141,'Main File'!A:O,13,0),0)</f>
        <v>0</v>
      </c>
      <c r="J141" s="26">
        <f>IFERROR(+VLOOKUP("LET100"&amp;A141,'Main File'!A:O,14,0),0)</f>
        <v>0</v>
      </c>
      <c r="K141" s="26">
        <f>IFERROR(+VLOOKUP("LET100"&amp;A141,'Main File'!A:O,15,0),0)</f>
        <v>0</v>
      </c>
    </row>
    <row r="142" spans="1:11" x14ac:dyDescent="0.25">
      <c r="A142" s="9">
        <f t="shared" si="2"/>
        <v>43329</v>
      </c>
      <c r="B142" s="26">
        <f>IFERROR(+VLOOKUP("LET100"&amp;A142,'Main File'!A:O,6,0),0)</f>
        <v>0</v>
      </c>
      <c r="C142" s="26">
        <f>IFERROR(+VLOOKUP("LET100"&amp;A142,'Main File'!A:O,7,0),0)</f>
        <v>0</v>
      </c>
      <c r="D142" s="26">
        <f>IFERROR(+VLOOKUP("LET100"&amp;A142,'Main File'!A:O,8,0),0)</f>
        <v>0</v>
      </c>
      <c r="E142" s="26">
        <f>IFERROR(+VLOOKUP("LET100"&amp;A142,'Main File'!A:O,9,0),0)</f>
        <v>0</v>
      </c>
      <c r="F142" s="26">
        <f>IFERROR(+VLOOKUP("LET100"&amp;A142,'Main File'!A:O,10,0),0)</f>
        <v>0</v>
      </c>
      <c r="G142" s="26">
        <f>IFERROR(+VLOOKUP("LET100"&amp;A142,'Main File'!A:O,11,0),0)</f>
        <v>0</v>
      </c>
      <c r="H142" s="26">
        <f>IFERROR(+VLOOKUP("LET100"&amp;A142,'Main File'!A:O,12,0),0)</f>
        <v>0</v>
      </c>
      <c r="I142" s="26">
        <f>IFERROR(+VLOOKUP("LET100"&amp;A142,'Main File'!A:O,13,0),0)</f>
        <v>0</v>
      </c>
      <c r="J142" s="26">
        <f>IFERROR(+VLOOKUP("LET100"&amp;A142,'Main File'!A:O,14,0),0)</f>
        <v>0</v>
      </c>
      <c r="K142" s="26">
        <f>IFERROR(+VLOOKUP("LET100"&amp;A142,'Main File'!A:O,15,0),0)</f>
        <v>0</v>
      </c>
    </row>
    <row r="143" spans="1:11" x14ac:dyDescent="0.25">
      <c r="A143" s="9">
        <f t="shared" si="2"/>
        <v>43330</v>
      </c>
      <c r="B143" s="26">
        <f>IFERROR(+VLOOKUP("LET100"&amp;A143,'Main File'!A:O,6,0),0)</f>
        <v>0</v>
      </c>
      <c r="C143" s="26">
        <f>IFERROR(+VLOOKUP("LET100"&amp;A143,'Main File'!A:O,7,0),0)</f>
        <v>0</v>
      </c>
      <c r="D143" s="26">
        <f>IFERROR(+VLOOKUP("LET100"&amp;A143,'Main File'!A:O,8,0),0)</f>
        <v>0</v>
      </c>
      <c r="E143" s="26">
        <f>IFERROR(+VLOOKUP("LET100"&amp;A143,'Main File'!A:O,9,0),0)</f>
        <v>0</v>
      </c>
      <c r="F143" s="26">
        <f>IFERROR(+VLOOKUP("LET100"&amp;A143,'Main File'!A:O,10,0),0)</f>
        <v>0</v>
      </c>
      <c r="G143" s="26">
        <f>IFERROR(+VLOOKUP("LET100"&amp;A143,'Main File'!A:O,11,0),0)</f>
        <v>0</v>
      </c>
      <c r="H143" s="26">
        <f>IFERROR(+VLOOKUP("LET100"&amp;A143,'Main File'!A:O,12,0),0)</f>
        <v>0</v>
      </c>
      <c r="I143" s="26">
        <f>IFERROR(+VLOOKUP("LET100"&amp;A143,'Main File'!A:O,13,0),0)</f>
        <v>0</v>
      </c>
      <c r="J143" s="26">
        <f>IFERROR(+VLOOKUP("LET100"&amp;A143,'Main File'!A:O,14,0),0)</f>
        <v>0</v>
      </c>
      <c r="K143" s="26">
        <f>IFERROR(+VLOOKUP("LET100"&amp;A143,'Main File'!A:O,15,0),0)</f>
        <v>0</v>
      </c>
    </row>
    <row r="144" spans="1:11" x14ac:dyDescent="0.25">
      <c r="A144" s="9">
        <f t="shared" si="2"/>
        <v>43331</v>
      </c>
      <c r="B144" s="26">
        <f>IFERROR(+VLOOKUP("LET100"&amp;A144,'Main File'!A:O,6,0),0)</f>
        <v>0</v>
      </c>
      <c r="C144" s="26">
        <f>IFERROR(+VLOOKUP("LET100"&amp;A144,'Main File'!A:O,7,0),0)</f>
        <v>0</v>
      </c>
      <c r="D144" s="26">
        <f>IFERROR(+VLOOKUP("LET100"&amp;A144,'Main File'!A:O,8,0),0)</f>
        <v>0</v>
      </c>
      <c r="E144" s="26">
        <f>IFERROR(+VLOOKUP("LET100"&amp;A144,'Main File'!A:O,9,0),0)</f>
        <v>0</v>
      </c>
      <c r="F144" s="26">
        <f>IFERROR(+VLOOKUP("LET100"&amp;A144,'Main File'!A:O,10,0),0)</f>
        <v>0</v>
      </c>
      <c r="G144" s="26">
        <f>IFERROR(+VLOOKUP("LET100"&amp;A144,'Main File'!A:O,11,0),0)</f>
        <v>0</v>
      </c>
      <c r="H144" s="26">
        <f>IFERROR(+VLOOKUP("LET100"&amp;A144,'Main File'!A:O,12,0),0)</f>
        <v>0</v>
      </c>
      <c r="I144" s="26">
        <f>IFERROR(+VLOOKUP("LET100"&amp;A144,'Main File'!A:O,13,0),0)</f>
        <v>0</v>
      </c>
      <c r="J144" s="26">
        <f>IFERROR(+VLOOKUP("LET100"&amp;A144,'Main File'!A:O,14,0),0)</f>
        <v>0</v>
      </c>
      <c r="K144" s="26">
        <f>IFERROR(+VLOOKUP("LET100"&amp;A144,'Main File'!A:O,15,0),0)</f>
        <v>0</v>
      </c>
    </row>
    <row r="145" spans="1:11" x14ac:dyDescent="0.25">
      <c r="A145" s="9">
        <f t="shared" si="2"/>
        <v>43332</v>
      </c>
      <c r="B145" s="26">
        <f>IFERROR(+VLOOKUP("LET100"&amp;A145,'Main File'!A:O,6,0),0)</f>
        <v>0</v>
      </c>
      <c r="C145" s="26">
        <f>IFERROR(+VLOOKUP("LET100"&amp;A145,'Main File'!A:O,7,0),0)</f>
        <v>0</v>
      </c>
      <c r="D145" s="26">
        <f>IFERROR(+VLOOKUP("LET100"&amp;A145,'Main File'!A:O,8,0),0)</f>
        <v>0</v>
      </c>
      <c r="E145" s="26">
        <f>IFERROR(+VLOOKUP("LET100"&amp;A145,'Main File'!A:O,9,0),0)</f>
        <v>0</v>
      </c>
      <c r="F145" s="26">
        <f>IFERROR(+VLOOKUP("LET100"&amp;A145,'Main File'!A:O,10,0),0)</f>
        <v>0</v>
      </c>
      <c r="G145" s="26">
        <f>IFERROR(+VLOOKUP("LET100"&amp;A145,'Main File'!A:O,11,0),0)</f>
        <v>0</v>
      </c>
      <c r="H145" s="26">
        <f>IFERROR(+VLOOKUP("LET100"&amp;A145,'Main File'!A:O,12,0),0)</f>
        <v>0</v>
      </c>
      <c r="I145" s="26">
        <f>IFERROR(+VLOOKUP("LET100"&amp;A145,'Main File'!A:O,13,0),0)</f>
        <v>0</v>
      </c>
      <c r="J145" s="26">
        <f>IFERROR(+VLOOKUP("LET100"&amp;A145,'Main File'!A:O,14,0),0)</f>
        <v>0</v>
      </c>
      <c r="K145" s="26">
        <f>IFERROR(+VLOOKUP("LET100"&amp;A145,'Main File'!A:O,15,0),0)</f>
        <v>0</v>
      </c>
    </row>
    <row r="146" spans="1:11" x14ac:dyDescent="0.25">
      <c r="A146" s="9">
        <f t="shared" si="2"/>
        <v>43333</v>
      </c>
      <c r="B146" s="26">
        <f>IFERROR(+VLOOKUP("LET100"&amp;A146,'Main File'!A:O,6,0),0)</f>
        <v>0</v>
      </c>
      <c r="C146" s="26">
        <f>IFERROR(+VLOOKUP("LET100"&amp;A146,'Main File'!A:O,7,0),0)</f>
        <v>0</v>
      </c>
      <c r="D146" s="26">
        <f>IFERROR(+VLOOKUP("LET100"&amp;A146,'Main File'!A:O,8,0),0)</f>
        <v>0</v>
      </c>
      <c r="E146" s="26">
        <f>IFERROR(+VLOOKUP("LET100"&amp;A146,'Main File'!A:O,9,0),0)</f>
        <v>0</v>
      </c>
      <c r="F146" s="26">
        <f>IFERROR(+VLOOKUP("LET100"&amp;A146,'Main File'!A:O,10,0),0)</f>
        <v>0</v>
      </c>
      <c r="G146" s="26">
        <f>IFERROR(+VLOOKUP("LET100"&amp;A146,'Main File'!A:O,11,0),0)</f>
        <v>0</v>
      </c>
      <c r="H146" s="26">
        <f>IFERROR(+VLOOKUP("LET100"&amp;A146,'Main File'!A:O,12,0),0)</f>
        <v>0</v>
      </c>
      <c r="I146" s="26">
        <f>IFERROR(+VLOOKUP("LET100"&amp;A146,'Main File'!A:O,13,0),0)</f>
        <v>0</v>
      </c>
      <c r="J146" s="26">
        <f>IFERROR(+VLOOKUP("LET100"&amp;A146,'Main File'!A:O,14,0),0)</f>
        <v>0</v>
      </c>
      <c r="K146" s="26">
        <f>IFERROR(+VLOOKUP("LET100"&amp;A146,'Main File'!A:O,15,0),0)</f>
        <v>0</v>
      </c>
    </row>
    <row r="147" spans="1:11" x14ac:dyDescent="0.25">
      <c r="A147" s="9">
        <f t="shared" si="2"/>
        <v>43334</v>
      </c>
      <c r="B147" s="26">
        <f>IFERROR(+VLOOKUP("LET100"&amp;A147,'Main File'!A:O,6,0),0)</f>
        <v>0</v>
      </c>
      <c r="C147" s="26">
        <f>IFERROR(+VLOOKUP("LET100"&amp;A147,'Main File'!A:O,7,0),0)</f>
        <v>0</v>
      </c>
      <c r="D147" s="26">
        <f>IFERROR(+VLOOKUP("LET100"&amp;A147,'Main File'!A:O,8,0),0)</f>
        <v>0</v>
      </c>
      <c r="E147" s="26">
        <f>IFERROR(+VLOOKUP("LET100"&amp;A147,'Main File'!A:O,9,0),0)</f>
        <v>0</v>
      </c>
      <c r="F147" s="26">
        <f>IFERROR(+VLOOKUP("LET100"&amp;A147,'Main File'!A:O,10,0),0)</f>
        <v>0</v>
      </c>
      <c r="G147" s="26">
        <f>IFERROR(+VLOOKUP("LET100"&amp;A147,'Main File'!A:O,11,0),0)</f>
        <v>0</v>
      </c>
      <c r="H147" s="26">
        <f>IFERROR(+VLOOKUP("LET100"&amp;A147,'Main File'!A:O,12,0),0)</f>
        <v>0</v>
      </c>
      <c r="I147" s="26">
        <f>IFERROR(+VLOOKUP("LET100"&amp;A147,'Main File'!A:O,13,0),0)</f>
        <v>0</v>
      </c>
      <c r="J147" s="26">
        <f>IFERROR(+VLOOKUP("LET100"&amp;A147,'Main File'!A:O,14,0),0)</f>
        <v>0</v>
      </c>
      <c r="K147" s="26">
        <f>IFERROR(+VLOOKUP("LET100"&amp;A147,'Main File'!A:O,15,0),0)</f>
        <v>0</v>
      </c>
    </row>
    <row r="148" spans="1:11" x14ac:dyDescent="0.25">
      <c r="A148" s="9">
        <f t="shared" si="2"/>
        <v>43335</v>
      </c>
      <c r="B148" s="26">
        <f>IFERROR(+VLOOKUP("LET100"&amp;A148,'Main File'!A:O,6,0),0)</f>
        <v>0</v>
      </c>
      <c r="C148" s="26">
        <f>IFERROR(+VLOOKUP("LET100"&amp;A148,'Main File'!A:O,7,0),0)</f>
        <v>0</v>
      </c>
      <c r="D148" s="26">
        <f>IFERROR(+VLOOKUP("LET100"&amp;A148,'Main File'!A:O,8,0),0)</f>
        <v>0</v>
      </c>
      <c r="E148" s="26">
        <f>IFERROR(+VLOOKUP("LET100"&amp;A148,'Main File'!A:O,9,0),0)</f>
        <v>0</v>
      </c>
      <c r="F148" s="26">
        <f>IFERROR(+VLOOKUP("LET100"&amp;A148,'Main File'!A:O,10,0),0)</f>
        <v>0</v>
      </c>
      <c r="G148" s="26">
        <f>IFERROR(+VLOOKUP("LET100"&amp;A148,'Main File'!A:O,11,0),0)</f>
        <v>0</v>
      </c>
      <c r="H148" s="26">
        <f>IFERROR(+VLOOKUP("LET100"&amp;A148,'Main File'!A:O,12,0),0)</f>
        <v>0</v>
      </c>
      <c r="I148" s="26">
        <f>IFERROR(+VLOOKUP("LET100"&amp;A148,'Main File'!A:O,13,0),0)</f>
        <v>0</v>
      </c>
      <c r="J148" s="26">
        <f>IFERROR(+VLOOKUP("LET100"&amp;A148,'Main File'!A:O,14,0),0)</f>
        <v>0</v>
      </c>
      <c r="K148" s="26">
        <f>IFERROR(+VLOOKUP("LET100"&amp;A148,'Main File'!A:O,15,0),0)</f>
        <v>0</v>
      </c>
    </row>
    <row r="149" spans="1:11" x14ac:dyDescent="0.25">
      <c r="A149" s="9">
        <f t="shared" si="2"/>
        <v>43336</v>
      </c>
      <c r="B149" s="26">
        <f>IFERROR(+VLOOKUP("LET100"&amp;A149,'Main File'!A:O,6,0),0)</f>
        <v>0</v>
      </c>
      <c r="C149" s="26">
        <f>IFERROR(+VLOOKUP("LET100"&amp;A149,'Main File'!A:O,7,0),0)</f>
        <v>0</v>
      </c>
      <c r="D149" s="26">
        <f>IFERROR(+VLOOKUP("LET100"&amp;A149,'Main File'!A:O,8,0),0)</f>
        <v>0</v>
      </c>
      <c r="E149" s="26">
        <f>IFERROR(+VLOOKUP("LET100"&amp;A149,'Main File'!A:O,9,0),0)</f>
        <v>0</v>
      </c>
      <c r="F149" s="26">
        <f>IFERROR(+VLOOKUP("LET100"&amp;A149,'Main File'!A:O,10,0),0)</f>
        <v>0</v>
      </c>
      <c r="G149" s="26">
        <f>IFERROR(+VLOOKUP("LET100"&amp;A149,'Main File'!A:O,11,0),0)</f>
        <v>0</v>
      </c>
      <c r="H149" s="26">
        <f>IFERROR(+VLOOKUP("LET100"&amp;A149,'Main File'!A:O,12,0),0)</f>
        <v>0</v>
      </c>
      <c r="I149" s="26">
        <f>IFERROR(+VLOOKUP("LET100"&amp;A149,'Main File'!A:O,13,0),0)</f>
        <v>0</v>
      </c>
      <c r="J149" s="26">
        <f>IFERROR(+VLOOKUP("LET100"&amp;A149,'Main File'!A:O,14,0),0)</f>
        <v>0</v>
      </c>
      <c r="K149" s="26">
        <f>IFERROR(+VLOOKUP("LET100"&amp;A149,'Main File'!A:O,15,0),0)</f>
        <v>0</v>
      </c>
    </row>
    <row r="150" spans="1:11" x14ac:dyDescent="0.25">
      <c r="A150" s="9">
        <f t="shared" si="2"/>
        <v>43337</v>
      </c>
      <c r="B150" s="26">
        <f>IFERROR(+VLOOKUP("LET100"&amp;A150,'Main File'!A:O,6,0),0)</f>
        <v>0</v>
      </c>
      <c r="C150" s="26">
        <f>IFERROR(+VLOOKUP("LET100"&amp;A150,'Main File'!A:O,7,0),0)</f>
        <v>0</v>
      </c>
      <c r="D150" s="26">
        <f>IFERROR(+VLOOKUP("LET100"&amp;A150,'Main File'!A:O,8,0),0)</f>
        <v>0</v>
      </c>
      <c r="E150" s="26">
        <f>IFERROR(+VLOOKUP("LET100"&amp;A150,'Main File'!A:O,9,0),0)</f>
        <v>0</v>
      </c>
      <c r="F150" s="26">
        <f>IFERROR(+VLOOKUP("LET100"&amp;A150,'Main File'!A:O,10,0),0)</f>
        <v>0</v>
      </c>
      <c r="G150" s="26">
        <f>IFERROR(+VLOOKUP("LET100"&amp;A150,'Main File'!A:O,11,0),0)</f>
        <v>0</v>
      </c>
      <c r="H150" s="26">
        <f>IFERROR(+VLOOKUP("LET100"&amp;A150,'Main File'!A:O,12,0),0)</f>
        <v>0</v>
      </c>
      <c r="I150" s="26">
        <f>IFERROR(+VLOOKUP("LET100"&amp;A150,'Main File'!A:O,13,0),0)</f>
        <v>0</v>
      </c>
      <c r="J150" s="26">
        <f>IFERROR(+VLOOKUP("LET100"&amp;A150,'Main File'!A:O,14,0),0)</f>
        <v>0</v>
      </c>
      <c r="K150" s="26">
        <f>IFERROR(+VLOOKUP("LET100"&amp;A150,'Main File'!A:O,15,0),0)</f>
        <v>0</v>
      </c>
    </row>
    <row r="151" spans="1:11" x14ac:dyDescent="0.25">
      <c r="A151" s="9">
        <f t="shared" si="2"/>
        <v>43338</v>
      </c>
      <c r="B151" s="26">
        <f>IFERROR(+VLOOKUP("LET100"&amp;A151,'Main File'!A:O,6,0),0)</f>
        <v>0</v>
      </c>
      <c r="C151" s="26">
        <f>IFERROR(+VLOOKUP("LET100"&amp;A151,'Main File'!A:O,7,0),0)</f>
        <v>0</v>
      </c>
      <c r="D151" s="26">
        <f>IFERROR(+VLOOKUP("LET100"&amp;A151,'Main File'!A:O,8,0),0)</f>
        <v>0</v>
      </c>
      <c r="E151" s="26">
        <f>IFERROR(+VLOOKUP("LET100"&amp;A151,'Main File'!A:O,9,0),0)</f>
        <v>0</v>
      </c>
      <c r="F151" s="26">
        <f>IFERROR(+VLOOKUP("LET100"&amp;A151,'Main File'!A:O,10,0),0)</f>
        <v>0</v>
      </c>
      <c r="G151" s="26">
        <f>IFERROR(+VLOOKUP("LET100"&amp;A151,'Main File'!A:O,11,0),0)</f>
        <v>0</v>
      </c>
      <c r="H151" s="26">
        <f>IFERROR(+VLOOKUP("LET100"&amp;A151,'Main File'!A:O,12,0),0)</f>
        <v>0</v>
      </c>
      <c r="I151" s="26">
        <f>IFERROR(+VLOOKUP("LET100"&amp;A151,'Main File'!A:O,13,0),0)</f>
        <v>0</v>
      </c>
      <c r="J151" s="26">
        <f>IFERROR(+VLOOKUP("LET100"&amp;A151,'Main File'!A:O,14,0),0)</f>
        <v>0</v>
      </c>
      <c r="K151" s="26">
        <f>IFERROR(+VLOOKUP("LET100"&amp;A151,'Main File'!A:O,15,0),0)</f>
        <v>0</v>
      </c>
    </row>
    <row r="152" spans="1:11" x14ac:dyDescent="0.25">
      <c r="A152" s="9">
        <f t="shared" si="2"/>
        <v>43339</v>
      </c>
      <c r="B152" s="26">
        <f>IFERROR(+VLOOKUP("LET100"&amp;A152,'Main File'!A:O,6,0),0)</f>
        <v>0</v>
      </c>
      <c r="C152" s="26">
        <f>IFERROR(+VLOOKUP("LET100"&amp;A152,'Main File'!A:O,7,0),0)</f>
        <v>0</v>
      </c>
      <c r="D152" s="26">
        <f>IFERROR(+VLOOKUP("LET100"&amp;A152,'Main File'!A:O,8,0),0)</f>
        <v>0</v>
      </c>
      <c r="E152" s="26">
        <f>IFERROR(+VLOOKUP("LET100"&amp;A152,'Main File'!A:O,9,0),0)</f>
        <v>0</v>
      </c>
      <c r="F152" s="26">
        <f>IFERROR(+VLOOKUP("LET100"&amp;A152,'Main File'!A:O,10,0),0)</f>
        <v>0</v>
      </c>
      <c r="G152" s="26">
        <f>IFERROR(+VLOOKUP("LET100"&amp;A152,'Main File'!A:O,11,0),0)</f>
        <v>0</v>
      </c>
      <c r="H152" s="26">
        <f>IFERROR(+VLOOKUP("LET100"&amp;A152,'Main File'!A:O,12,0),0)</f>
        <v>0</v>
      </c>
      <c r="I152" s="26">
        <f>IFERROR(+VLOOKUP("LET100"&amp;A152,'Main File'!A:O,13,0),0)</f>
        <v>0</v>
      </c>
      <c r="J152" s="26">
        <f>IFERROR(+VLOOKUP("LET100"&amp;A152,'Main File'!A:O,14,0),0)</f>
        <v>0</v>
      </c>
      <c r="K152" s="26">
        <f>IFERROR(+VLOOKUP("LET100"&amp;A152,'Main File'!A:O,15,0),0)</f>
        <v>0</v>
      </c>
    </row>
    <row r="153" spans="1:11" x14ac:dyDescent="0.25">
      <c r="A153" s="9">
        <f t="shared" si="2"/>
        <v>43340</v>
      </c>
      <c r="B153" s="26">
        <f>IFERROR(+VLOOKUP("LET100"&amp;A153,'Main File'!A:O,6,0),0)</f>
        <v>0</v>
      </c>
      <c r="C153" s="26">
        <f>IFERROR(+VLOOKUP("LET100"&amp;A153,'Main File'!A:O,7,0),0)</f>
        <v>0</v>
      </c>
      <c r="D153" s="26">
        <f>IFERROR(+VLOOKUP("LET100"&amp;A153,'Main File'!A:O,8,0),0)</f>
        <v>0</v>
      </c>
      <c r="E153" s="26">
        <f>IFERROR(+VLOOKUP("LET100"&amp;A153,'Main File'!A:O,9,0),0)</f>
        <v>0</v>
      </c>
      <c r="F153" s="26">
        <f>IFERROR(+VLOOKUP("LET100"&amp;A153,'Main File'!A:O,10,0),0)</f>
        <v>0</v>
      </c>
      <c r="G153" s="26">
        <f>IFERROR(+VLOOKUP("LET100"&amp;A153,'Main File'!A:O,11,0),0)</f>
        <v>0</v>
      </c>
      <c r="H153" s="26">
        <f>IFERROR(+VLOOKUP("LET100"&amp;A153,'Main File'!A:O,12,0),0)</f>
        <v>0</v>
      </c>
      <c r="I153" s="26">
        <f>IFERROR(+VLOOKUP("LET100"&amp;A153,'Main File'!A:O,13,0),0)</f>
        <v>0</v>
      </c>
      <c r="J153" s="26">
        <f>IFERROR(+VLOOKUP("LET100"&amp;A153,'Main File'!A:O,14,0),0)</f>
        <v>0</v>
      </c>
      <c r="K153" s="26">
        <f>IFERROR(+VLOOKUP("LET100"&amp;A153,'Main File'!A:O,15,0),0)</f>
        <v>0</v>
      </c>
    </row>
    <row r="154" spans="1:11" x14ac:dyDescent="0.25">
      <c r="A154" s="9">
        <f t="shared" si="2"/>
        <v>43341</v>
      </c>
      <c r="B154" s="26">
        <f>IFERROR(+VLOOKUP("LET100"&amp;A154,'Main File'!A:O,6,0),0)</f>
        <v>0</v>
      </c>
      <c r="C154" s="26">
        <f>IFERROR(+VLOOKUP("LET100"&amp;A154,'Main File'!A:O,7,0),0)</f>
        <v>0</v>
      </c>
      <c r="D154" s="26">
        <f>IFERROR(+VLOOKUP("LET100"&amp;A154,'Main File'!A:O,8,0),0)</f>
        <v>0</v>
      </c>
      <c r="E154" s="26">
        <f>IFERROR(+VLOOKUP("LET100"&amp;A154,'Main File'!A:O,9,0),0)</f>
        <v>0</v>
      </c>
      <c r="F154" s="26">
        <f>IFERROR(+VLOOKUP("LET100"&amp;A154,'Main File'!A:O,10,0),0)</f>
        <v>0</v>
      </c>
      <c r="G154" s="26">
        <f>IFERROR(+VLOOKUP("LET100"&amp;A154,'Main File'!A:O,11,0),0)</f>
        <v>0</v>
      </c>
      <c r="H154" s="26">
        <f>IFERROR(+VLOOKUP("LET100"&amp;A154,'Main File'!A:O,12,0),0)</f>
        <v>0</v>
      </c>
      <c r="I154" s="26">
        <f>IFERROR(+VLOOKUP("LET100"&amp;A154,'Main File'!A:O,13,0),0)</f>
        <v>0</v>
      </c>
      <c r="J154" s="26">
        <f>IFERROR(+VLOOKUP("LET100"&amp;A154,'Main File'!A:O,14,0),0)</f>
        <v>0</v>
      </c>
      <c r="K154" s="26">
        <f>IFERROR(+VLOOKUP("LET100"&amp;A154,'Main File'!A:O,15,0),0)</f>
        <v>0</v>
      </c>
    </row>
    <row r="155" spans="1:11" x14ac:dyDescent="0.25">
      <c r="A155" s="9">
        <f t="shared" si="2"/>
        <v>43342</v>
      </c>
      <c r="B155" s="26">
        <f>IFERROR(+VLOOKUP("LET100"&amp;A155,'Main File'!A:O,6,0),0)</f>
        <v>0</v>
      </c>
      <c r="C155" s="26">
        <f>IFERROR(+VLOOKUP("LET100"&amp;A155,'Main File'!A:O,7,0),0)</f>
        <v>0</v>
      </c>
      <c r="D155" s="26">
        <f>IFERROR(+VLOOKUP("LET100"&amp;A155,'Main File'!A:O,8,0),0)</f>
        <v>0</v>
      </c>
      <c r="E155" s="26">
        <f>IFERROR(+VLOOKUP("LET100"&amp;A155,'Main File'!A:O,9,0),0)</f>
        <v>0</v>
      </c>
      <c r="F155" s="26">
        <f>IFERROR(+VLOOKUP("LET100"&amp;A155,'Main File'!A:O,10,0),0)</f>
        <v>0</v>
      </c>
      <c r="G155" s="26">
        <f>IFERROR(+VLOOKUP("LET100"&amp;A155,'Main File'!A:O,11,0),0)</f>
        <v>0</v>
      </c>
      <c r="H155" s="26">
        <f>IFERROR(+VLOOKUP("LET100"&amp;A155,'Main File'!A:O,12,0),0)</f>
        <v>0</v>
      </c>
      <c r="I155" s="26">
        <f>IFERROR(+VLOOKUP("LET100"&amp;A155,'Main File'!A:O,13,0),0)</f>
        <v>0</v>
      </c>
      <c r="J155" s="26">
        <f>IFERROR(+VLOOKUP("LET100"&amp;A155,'Main File'!A:O,14,0),0)</f>
        <v>0</v>
      </c>
      <c r="K155" s="26">
        <f>IFERROR(+VLOOKUP("LET100"&amp;A155,'Main File'!A:O,15,0),0)</f>
        <v>0</v>
      </c>
    </row>
    <row r="156" spans="1:11" x14ac:dyDescent="0.25">
      <c r="A156" s="9">
        <f t="shared" si="2"/>
        <v>43343</v>
      </c>
      <c r="B156" s="26">
        <f>IFERROR(+VLOOKUP("LET100"&amp;A156,'Main File'!A:O,6,0),0)</f>
        <v>0</v>
      </c>
      <c r="C156" s="26">
        <f>IFERROR(+VLOOKUP("LET100"&amp;A156,'Main File'!A:O,7,0),0)</f>
        <v>0</v>
      </c>
      <c r="D156" s="26">
        <f>IFERROR(+VLOOKUP("LET100"&amp;A156,'Main File'!A:O,8,0),0)</f>
        <v>0</v>
      </c>
      <c r="E156" s="26">
        <f>IFERROR(+VLOOKUP("LET100"&amp;A156,'Main File'!A:O,9,0),0)</f>
        <v>0</v>
      </c>
      <c r="F156" s="26">
        <f>IFERROR(+VLOOKUP("LET100"&amp;A156,'Main File'!A:O,10,0),0)</f>
        <v>0</v>
      </c>
      <c r="G156" s="26">
        <f>IFERROR(+VLOOKUP("LET100"&amp;A156,'Main File'!A:O,11,0),0)</f>
        <v>0</v>
      </c>
      <c r="H156" s="26">
        <f>IFERROR(+VLOOKUP("LET100"&amp;A156,'Main File'!A:O,12,0),0)</f>
        <v>0</v>
      </c>
      <c r="I156" s="26">
        <f>IFERROR(+VLOOKUP("LET100"&amp;A156,'Main File'!A:O,13,0),0)</f>
        <v>0</v>
      </c>
      <c r="J156" s="26">
        <f>IFERROR(+VLOOKUP("LET100"&amp;A156,'Main File'!A:O,14,0),0)</f>
        <v>0</v>
      </c>
      <c r="K156" s="26">
        <f>IFERROR(+VLOOKUP("LET100"&amp;A156,'Main File'!A:O,15,0),0)</f>
        <v>0</v>
      </c>
    </row>
    <row r="157" spans="1:11" x14ac:dyDescent="0.25">
      <c r="A157" s="9">
        <f t="shared" si="2"/>
        <v>43344</v>
      </c>
      <c r="B157" s="26">
        <f>IFERROR(+VLOOKUP("LET100"&amp;A157,'Main File'!A:O,6,0),0)</f>
        <v>0</v>
      </c>
      <c r="C157" s="26">
        <f>IFERROR(+VLOOKUP("LET100"&amp;A157,'Main File'!A:O,7,0),0)</f>
        <v>0</v>
      </c>
      <c r="D157" s="26">
        <f>IFERROR(+VLOOKUP("LET100"&amp;A157,'Main File'!A:O,8,0),0)</f>
        <v>0</v>
      </c>
      <c r="E157" s="26">
        <f>IFERROR(+VLOOKUP("LET100"&amp;A157,'Main File'!A:O,9,0),0)</f>
        <v>0</v>
      </c>
      <c r="F157" s="26">
        <f>IFERROR(+VLOOKUP("LET100"&amp;A157,'Main File'!A:O,10,0),0)</f>
        <v>0</v>
      </c>
      <c r="G157" s="26">
        <f>IFERROR(+VLOOKUP("LET100"&amp;A157,'Main File'!A:O,11,0),0)</f>
        <v>0</v>
      </c>
      <c r="H157" s="26">
        <f>IFERROR(+VLOOKUP("LET100"&amp;A157,'Main File'!A:O,12,0),0)</f>
        <v>0</v>
      </c>
      <c r="I157" s="26">
        <f>IFERROR(+VLOOKUP("LET100"&amp;A157,'Main File'!A:O,13,0),0)</f>
        <v>0</v>
      </c>
      <c r="J157" s="26">
        <f>IFERROR(+VLOOKUP("LET100"&amp;A157,'Main File'!A:O,14,0),0)</f>
        <v>0</v>
      </c>
      <c r="K157" s="26">
        <f>IFERROR(+VLOOKUP("LET100"&amp;A157,'Main File'!A:O,15,0),0)</f>
        <v>0</v>
      </c>
    </row>
    <row r="158" spans="1:11" x14ac:dyDescent="0.25">
      <c r="A158" s="9">
        <f t="shared" si="2"/>
        <v>43345</v>
      </c>
      <c r="B158" s="26">
        <f>IFERROR(+VLOOKUP("LET100"&amp;A158,'Main File'!A:O,6,0),0)</f>
        <v>0</v>
      </c>
      <c r="C158" s="26">
        <f>IFERROR(+VLOOKUP("LET100"&amp;A158,'Main File'!A:O,7,0),0)</f>
        <v>0</v>
      </c>
      <c r="D158" s="26">
        <f>IFERROR(+VLOOKUP("LET100"&amp;A158,'Main File'!A:O,8,0),0)</f>
        <v>0</v>
      </c>
      <c r="E158" s="26">
        <f>IFERROR(+VLOOKUP("LET100"&amp;A158,'Main File'!A:O,9,0),0)</f>
        <v>0</v>
      </c>
      <c r="F158" s="26">
        <f>IFERROR(+VLOOKUP("LET100"&amp;A158,'Main File'!A:O,10,0),0)</f>
        <v>0</v>
      </c>
      <c r="G158" s="26">
        <f>IFERROR(+VLOOKUP("LET100"&amp;A158,'Main File'!A:O,11,0),0)</f>
        <v>0</v>
      </c>
      <c r="H158" s="26">
        <f>IFERROR(+VLOOKUP("LET100"&amp;A158,'Main File'!A:O,12,0),0)</f>
        <v>0</v>
      </c>
      <c r="I158" s="26">
        <f>IFERROR(+VLOOKUP("LET100"&amp;A158,'Main File'!A:O,13,0),0)</f>
        <v>0</v>
      </c>
      <c r="J158" s="26">
        <f>IFERROR(+VLOOKUP("LET100"&amp;A158,'Main File'!A:O,14,0),0)</f>
        <v>0</v>
      </c>
      <c r="K158" s="26">
        <f>IFERROR(+VLOOKUP("LET100"&amp;A158,'Main File'!A:O,15,0),0)</f>
        <v>0</v>
      </c>
    </row>
    <row r="159" spans="1:11" x14ac:dyDescent="0.25">
      <c r="A159" s="9">
        <f t="shared" si="2"/>
        <v>43346</v>
      </c>
      <c r="B159" s="26">
        <f>IFERROR(+VLOOKUP("LET100"&amp;A159,'Main File'!A:O,6,0),0)</f>
        <v>0</v>
      </c>
      <c r="C159" s="26">
        <f>IFERROR(+VLOOKUP("LET100"&amp;A159,'Main File'!A:O,7,0),0)</f>
        <v>0</v>
      </c>
      <c r="D159" s="26">
        <f>IFERROR(+VLOOKUP("LET100"&amp;A159,'Main File'!A:O,8,0),0)</f>
        <v>0</v>
      </c>
      <c r="E159" s="26">
        <f>IFERROR(+VLOOKUP("LET100"&amp;A159,'Main File'!A:O,9,0),0)</f>
        <v>0</v>
      </c>
      <c r="F159" s="26">
        <f>IFERROR(+VLOOKUP("LET100"&amp;A159,'Main File'!A:O,10,0),0)</f>
        <v>0</v>
      </c>
      <c r="G159" s="26">
        <f>IFERROR(+VLOOKUP("LET100"&amp;A159,'Main File'!A:O,11,0),0)</f>
        <v>0</v>
      </c>
      <c r="H159" s="26">
        <f>IFERROR(+VLOOKUP("LET100"&amp;A159,'Main File'!A:O,12,0),0)</f>
        <v>0</v>
      </c>
      <c r="I159" s="26">
        <f>IFERROR(+VLOOKUP("LET100"&amp;A159,'Main File'!A:O,13,0),0)</f>
        <v>0</v>
      </c>
      <c r="J159" s="26">
        <f>IFERROR(+VLOOKUP("LET100"&amp;A159,'Main File'!A:O,14,0),0)</f>
        <v>0</v>
      </c>
      <c r="K159" s="26">
        <f>IFERROR(+VLOOKUP("LET100"&amp;A159,'Main File'!A:O,15,0),0)</f>
        <v>0</v>
      </c>
    </row>
    <row r="160" spans="1:11" x14ac:dyDescent="0.25">
      <c r="A160" s="9">
        <f t="shared" si="2"/>
        <v>43347</v>
      </c>
      <c r="B160" s="26">
        <f>IFERROR(+VLOOKUP("LET100"&amp;A160,'Main File'!A:O,6,0),0)</f>
        <v>0</v>
      </c>
      <c r="C160" s="26">
        <f>IFERROR(+VLOOKUP("LET100"&amp;A160,'Main File'!A:O,7,0),0)</f>
        <v>0</v>
      </c>
      <c r="D160" s="26">
        <f>IFERROR(+VLOOKUP("LET100"&amp;A160,'Main File'!A:O,8,0),0)</f>
        <v>0</v>
      </c>
      <c r="E160" s="26">
        <f>IFERROR(+VLOOKUP("LET100"&amp;A160,'Main File'!A:O,9,0),0)</f>
        <v>0</v>
      </c>
      <c r="F160" s="26">
        <f>IFERROR(+VLOOKUP("LET100"&amp;A160,'Main File'!A:O,10,0),0)</f>
        <v>0</v>
      </c>
      <c r="G160" s="26">
        <f>IFERROR(+VLOOKUP("LET100"&amp;A160,'Main File'!A:O,11,0),0)</f>
        <v>0</v>
      </c>
      <c r="H160" s="26">
        <f>IFERROR(+VLOOKUP("LET100"&amp;A160,'Main File'!A:O,12,0),0)</f>
        <v>0</v>
      </c>
      <c r="I160" s="26">
        <f>IFERROR(+VLOOKUP("LET100"&amp;A160,'Main File'!A:O,13,0),0)</f>
        <v>0</v>
      </c>
      <c r="J160" s="26">
        <f>IFERROR(+VLOOKUP("LET100"&amp;A160,'Main File'!A:O,14,0),0)</f>
        <v>0</v>
      </c>
      <c r="K160" s="26">
        <f>IFERROR(+VLOOKUP("LET100"&amp;A160,'Main File'!A:O,15,0),0)</f>
        <v>0</v>
      </c>
    </row>
    <row r="161" spans="1:11" x14ac:dyDescent="0.25">
      <c r="A161" s="9">
        <f t="shared" si="2"/>
        <v>43348</v>
      </c>
      <c r="B161" s="26">
        <f>IFERROR(+VLOOKUP("LET100"&amp;A161,'Main File'!A:O,6,0),0)</f>
        <v>0</v>
      </c>
      <c r="C161" s="26">
        <f>IFERROR(+VLOOKUP("LET100"&amp;A161,'Main File'!A:O,7,0),0)</f>
        <v>0</v>
      </c>
      <c r="D161" s="26">
        <f>IFERROR(+VLOOKUP("LET100"&amp;A161,'Main File'!A:O,8,0),0)</f>
        <v>0</v>
      </c>
      <c r="E161" s="26">
        <f>IFERROR(+VLOOKUP("LET100"&amp;A161,'Main File'!A:O,9,0),0)</f>
        <v>0</v>
      </c>
      <c r="F161" s="26">
        <f>IFERROR(+VLOOKUP("LET100"&amp;A161,'Main File'!A:O,10,0),0)</f>
        <v>0</v>
      </c>
      <c r="G161" s="26">
        <f>IFERROR(+VLOOKUP("LET100"&amp;A161,'Main File'!A:O,11,0),0)</f>
        <v>0</v>
      </c>
      <c r="H161" s="26">
        <f>IFERROR(+VLOOKUP("LET100"&amp;A161,'Main File'!A:O,12,0),0)</f>
        <v>0</v>
      </c>
      <c r="I161" s="26">
        <f>IFERROR(+VLOOKUP("LET100"&amp;A161,'Main File'!A:O,13,0),0)</f>
        <v>0</v>
      </c>
      <c r="J161" s="26">
        <f>IFERROR(+VLOOKUP("LET100"&amp;A161,'Main File'!A:O,14,0),0)</f>
        <v>0</v>
      </c>
      <c r="K161" s="26">
        <f>IFERROR(+VLOOKUP("LET100"&amp;A161,'Main File'!A:O,15,0),0)</f>
        <v>0</v>
      </c>
    </row>
    <row r="162" spans="1:11" x14ac:dyDescent="0.25">
      <c r="A162" s="9">
        <f t="shared" si="2"/>
        <v>43349</v>
      </c>
      <c r="B162" s="26">
        <f>IFERROR(+VLOOKUP("LET100"&amp;A162,'Main File'!A:O,6,0),0)</f>
        <v>0</v>
      </c>
      <c r="C162" s="26">
        <f>IFERROR(+VLOOKUP("LET100"&amp;A162,'Main File'!A:O,7,0),0)</f>
        <v>0</v>
      </c>
      <c r="D162" s="26">
        <f>IFERROR(+VLOOKUP("LET100"&amp;A162,'Main File'!A:O,8,0),0)</f>
        <v>0</v>
      </c>
      <c r="E162" s="26">
        <f>IFERROR(+VLOOKUP("LET100"&amp;A162,'Main File'!A:O,9,0),0)</f>
        <v>0</v>
      </c>
      <c r="F162" s="26">
        <f>IFERROR(+VLOOKUP("LET100"&amp;A162,'Main File'!A:O,10,0),0)</f>
        <v>0</v>
      </c>
      <c r="G162" s="26">
        <f>IFERROR(+VLOOKUP("LET100"&amp;A162,'Main File'!A:O,11,0),0)</f>
        <v>0</v>
      </c>
      <c r="H162" s="26">
        <f>IFERROR(+VLOOKUP("LET100"&amp;A162,'Main File'!A:O,12,0),0)</f>
        <v>0</v>
      </c>
      <c r="I162" s="26">
        <f>IFERROR(+VLOOKUP("LET100"&amp;A162,'Main File'!A:O,13,0),0)</f>
        <v>0</v>
      </c>
      <c r="J162" s="26">
        <f>IFERROR(+VLOOKUP("LET100"&amp;A162,'Main File'!A:O,14,0),0)</f>
        <v>0</v>
      </c>
      <c r="K162" s="26">
        <f>IFERROR(+VLOOKUP("LET100"&amp;A162,'Main File'!A:O,15,0),0)</f>
        <v>0</v>
      </c>
    </row>
    <row r="163" spans="1:11" x14ac:dyDescent="0.25">
      <c r="A163" s="9">
        <f t="shared" si="2"/>
        <v>43350</v>
      </c>
      <c r="B163" s="26">
        <f>IFERROR(+VLOOKUP("LET100"&amp;A163,'Main File'!A:O,6,0),0)</f>
        <v>0</v>
      </c>
      <c r="C163" s="26">
        <f>IFERROR(+VLOOKUP("LET100"&amp;A163,'Main File'!A:O,7,0),0)</f>
        <v>0</v>
      </c>
      <c r="D163" s="26">
        <f>IFERROR(+VLOOKUP("LET100"&amp;A163,'Main File'!A:O,8,0),0)</f>
        <v>0</v>
      </c>
      <c r="E163" s="26">
        <f>IFERROR(+VLOOKUP("LET100"&amp;A163,'Main File'!A:O,9,0),0)</f>
        <v>0</v>
      </c>
      <c r="F163" s="26">
        <f>IFERROR(+VLOOKUP("LET100"&amp;A163,'Main File'!A:O,10,0),0)</f>
        <v>0</v>
      </c>
      <c r="G163" s="26">
        <f>IFERROR(+VLOOKUP("LET100"&amp;A163,'Main File'!A:O,11,0),0)</f>
        <v>0</v>
      </c>
      <c r="H163" s="26">
        <f>IFERROR(+VLOOKUP("LET100"&amp;A163,'Main File'!A:O,12,0),0)</f>
        <v>0</v>
      </c>
      <c r="I163" s="26">
        <f>IFERROR(+VLOOKUP("LET100"&amp;A163,'Main File'!A:O,13,0),0)</f>
        <v>0</v>
      </c>
      <c r="J163" s="26">
        <f>IFERROR(+VLOOKUP("LET100"&amp;A163,'Main File'!A:O,14,0),0)</f>
        <v>0</v>
      </c>
      <c r="K163" s="26">
        <f>IFERROR(+VLOOKUP("LET100"&amp;A163,'Main File'!A:O,15,0),0)</f>
        <v>0</v>
      </c>
    </row>
    <row r="164" spans="1:11" x14ac:dyDescent="0.25">
      <c r="A164" s="9">
        <f t="shared" si="2"/>
        <v>43351</v>
      </c>
      <c r="B164" s="26">
        <f>IFERROR(+VLOOKUP("LET100"&amp;A164,'Main File'!A:O,6,0),0)</f>
        <v>0</v>
      </c>
      <c r="C164" s="26">
        <f>IFERROR(+VLOOKUP("LET100"&amp;A164,'Main File'!A:O,7,0),0)</f>
        <v>0</v>
      </c>
      <c r="D164" s="26">
        <f>IFERROR(+VLOOKUP("LET100"&amp;A164,'Main File'!A:O,8,0),0)</f>
        <v>0</v>
      </c>
      <c r="E164" s="26">
        <f>IFERROR(+VLOOKUP("LET100"&amp;A164,'Main File'!A:O,9,0),0)</f>
        <v>0</v>
      </c>
      <c r="F164" s="26">
        <f>IFERROR(+VLOOKUP("LET100"&amp;A164,'Main File'!A:O,10,0),0)</f>
        <v>0</v>
      </c>
      <c r="G164" s="26">
        <f>IFERROR(+VLOOKUP("LET100"&amp;A164,'Main File'!A:O,11,0),0)</f>
        <v>0</v>
      </c>
      <c r="H164" s="26">
        <f>IFERROR(+VLOOKUP("LET100"&amp;A164,'Main File'!A:O,12,0),0)</f>
        <v>0</v>
      </c>
      <c r="I164" s="26">
        <f>IFERROR(+VLOOKUP("LET100"&amp;A164,'Main File'!A:O,13,0),0)</f>
        <v>0</v>
      </c>
      <c r="J164" s="26">
        <f>IFERROR(+VLOOKUP("LET100"&amp;A164,'Main File'!A:O,14,0),0)</f>
        <v>0</v>
      </c>
      <c r="K164" s="26">
        <f>IFERROR(+VLOOKUP("LET100"&amp;A164,'Main File'!A:O,15,0),0)</f>
        <v>0</v>
      </c>
    </row>
    <row r="165" spans="1:11" x14ac:dyDescent="0.25">
      <c r="A165" s="9">
        <f t="shared" si="2"/>
        <v>43352</v>
      </c>
      <c r="B165" s="26">
        <f>IFERROR(+VLOOKUP("LET100"&amp;A165,'Main File'!A:O,6,0),0)</f>
        <v>0</v>
      </c>
      <c r="C165" s="26">
        <f>IFERROR(+VLOOKUP("LET100"&amp;A165,'Main File'!A:O,7,0),0)</f>
        <v>0</v>
      </c>
      <c r="D165" s="26">
        <f>IFERROR(+VLOOKUP("LET100"&amp;A165,'Main File'!A:O,8,0),0)</f>
        <v>0</v>
      </c>
      <c r="E165" s="26">
        <f>IFERROR(+VLOOKUP("LET100"&amp;A165,'Main File'!A:O,9,0),0)</f>
        <v>0</v>
      </c>
      <c r="F165" s="26">
        <f>IFERROR(+VLOOKUP("LET100"&amp;A165,'Main File'!A:O,10,0),0)</f>
        <v>0</v>
      </c>
      <c r="G165" s="26">
        <f>IFERROR(+VLOOKUP("LET100"&amp;A165,'Main File'!A:O,11,0),0)</f>
        <v>0</v>
      </c>
      <c r="H165" s="26">
        <f>IFERROR(+VLOOKUP("LET100"&amp;A165,'Main File'!A:O,12,0),0)</f>
        <v>0</v>
      </c>
      <c r="I165" s="26">
        <f>IFERROR(+VLOOKUP("LET100"&amp;A165,'Main File'!A:O,13,0),0)</f>
        <v>0</v>
      </c>
      <c r="J165" s="26">
        <f>IFERROR(+VLOOKUP("LET100"&amp;A165,'Main File'!A:O,14,0),0)</f>
        <v>0</v>
      </c>
      <c r="K165" s="26">
        <f>IFERROR(+VLOOKUP("LET100"&amp;A165,'Main File'!A:O,15,0),0)</f>
        <v>0</v>
      </c>
    </row>
    <row r="166" spans="1:11" x14ac:dyDescent="0.25">
      <c r="A166" s="9">
        <f t="shared" si="2"/>
        <v>43353</v>
      </c>
      <c r="B166" s="26">
        <f>IFERROR(+VLOOKUP("LET100"&amp;A166,'Main File'!A:O,6,0),0)</f>
        <v>0</v>
      </c>
      <c r="C166" s="26">
        <f>IFERROR(+VLOOKUP("LET100"&amp;A166,'Main File'!A:O,7,0),0)</f>
        <v>0</v>
      </c>
      <c r="D166" s="26">
        <f>IFERROR(+VLOOKUP("LET100"&amp;A166,'Main File'!A:O,8,0),0)</f>
        <v>0</v>
      </c>
      <c r="E166" s="26">
        <f>IFERROR(+VLOOKUP("LET100"&amp;A166,'Main File'!A:O,9,0),0)</f>
        <v>0</v>
      </c>
      <c r="F166" s="26">
        <f>IFERROR(+VLOOKUP("LET100"&amp;A166,'Main File'!A:O,10,0),0)</f>
        <v>0</v>
      </c>
      <c r="G166" s="26">
        <f>IFERROR(+VLOOKUP("LET100"&amp;A166,'Main File'!A:O,11,0),0)</f>
        <v>0</v>
      </c>
      <c r="H166" s="26">
        <f>IFERROR(+VLOOKUP("LET100"&amp;A166,'Main File'!A:O,12,0),0)</f>
        <v>0</v>
      </c>
      <c r="I166" s="26">
        <f>IFERROR(+VLOOKUP("LET100"&amp;A166,'Main File'!A:O,13,0),0)</f>
        <v>0</v>
      </c>
      <c r="J166" s="26">
        <f>IFERROR(+VLOOKUP("LET100"&amp;A166,'Main File'!A:O,14,0),0)</f>
        <v>0</v>
      </c>
      <c r="K166" s="26">
        <f>IFERROR(+VLOOKUP("LET100"&amp;A166,'Main File'!A:O,15,0),0)</f>
        <v>0</v>
      </c>
    </row>
    <row r="167" spans="1:11" x14ac:dyDescent="0.25">
      <c r="A167" s="9">
        <f t="shared" si="2"/>
        <v>43354</v>
      </c>
      <c r="B167" s="26">
        <f>IFERROR(+VLOOKUP("LET100"&amp;A167,'Main File'!A:O,6,0),0)</f>
        <v>0</v>
      </c>
      <c r="C167" s="26">
        <f>IFERROR(+VLOOKUP("LET100"&amp;A167,'Main File'!A:O,7,0),0)</f>
        <v>0</v>
      </c>
      <c r="D167" s="26">
        <f>IFERROR(+VLOOKUP("LET100"&amp;A167,'Main File'!A:O,8,0),0)</f>
        <v>0</v>
      </c>
      <c r="E167" s="26">
        <f>IFERROR(+VLOOKUP("LET100"&amp;A167,'Main File'!A:O,9,0),0)</f>
        <v>0</v>
      </c>
      <c r="F167" s="26">
        <f>IFERROR(+VLOOKUP("LET100"&amp;A167,'Main File'!A:O,10,0),0)</f>
        <v>0</v>
      </c>
      <c r="G167" s="26">
        <f>IFERROR(+VLOOKUP("LET100"&amp;A167,'Main File'!A:O,11,0),0)</f>
        <v>0</v>
      </c>
      <c r="H167" s="26">
        <f>IFERROR(+VLOOKUP("LET100"&amp;A167,'Main File'!A:O,12,0),0)</f>
        <v>0</v>
      </c>
      <c r="I167" s="26">
        <f>IFERROR(+VLOOKUP("LET100"&amp;A167,'Main File'!A:O,13,0),0)</f>
        <v>0</v>
      </c>
      <c r="J167" s="26">
        <f>IFERROR(+VLOOKUP("LET100"&amp;A167,'Main File'!A:O,14,0),0)</f>
        <v>0</v>
      </c>
      <c r="K167" s="26">
        <f>IFERROR(+VLOOKUP("LET100"&amp;A167,'Main File'!A:O,15,0),0)</f>
        <v>0</v>
      </c>
    </row>
    <row r="168" spans="1:11" x14ac:dyDescent="0.25">
      <c r="A168" s="9">
        <f t="shared" si="2"/>
        <v>43355</v>
      </c>
      <c r="B168" s="26">
        <f>IFERROR(+VLOOKUP("LET100"&amp;A168,'Main File'!A:O,6,0),0)</f>
        <v>0</v>
      </c>
      <c r="C168" s="26">
        <f>IFERROR(+VLOOKUP("LET100"&amp;A168,'Main File'!A:O,7,0),0)</f>
        <v>0</v>
      </c>
      <c r="D168" s="26">
        <f>IFERROR(+VLOOKUP("LET100"&amp;A168,'Main File'!A:O,8,0),0)</f>
        <v>0</v>
      </c>
      <c r="E168" s="26">
        <f>IFERROR(+VLOOKUP("LET100"&amp;A168,'Main File'!A:O,9,0),0)</f>
        <v>0</v>
      </c>
      <c r="F168" s="26">
        <f>IFERROR(+VLOOKUP("LET100"&amp;A168,'Main File'!A:O,10,0),0)</f>
        <v>0</v>
      </c>
      <c r="G168" s="26">
        <f>IFERROR(+VLOOKUP("LET100"&amp;A168,'Main File'!A:O,11,0),0)</f>
        <v>0</v>
      </c>
      <c r="H168" s="26">
        <f>IFERROR(+VLOOKUP("LET100"&amp;A168,'Main File'!A:O,12,0),0)</f>
        <v>0</v>
      </c>
      <c r="I168" s="26">
        <f>IFERROR(+VLOOKUP("LET100"&amp;A168,'Main File'!A:O,13,0),0)</f>
        <v>0</v>
      </c>
      <c r="J168" s="26">
        <f>IFERROR(+VLOOKUP("LET100"&amp;A168,'Main File'!A:O,14,0),0)</f>
        <v>0</v>
      </c>
      <c r="K168" s="26">
        <f>IFERROR(+VLOOKUP("LET100"&amp;A168,'Main File'!A:O,15,0),0)</f>
        <v>0</v>
      </c>
    </row>
    <row r="169" spans="1:11" x14ac:dyDescent="0.25">
      <c r="A169" s="9">
        <f t="shared" si="2"/>
        <v>43356</v>
      </c>
      <c r="B169" s="26">
        <f>IFERROR(+VLOOKUP("LET100"&amp;A169,'Main File'!A:O,6,0),0)</f>
        <v>0</v>
      </c>
      <c r="C169" s="26">
        <f>IFERROR(+VLOOKUP("LET100"&amp;A169,'Main File'!A:O,7,0),0)</f>
        <v>0</v>
      </c>
      <c r="D169" s="26">
        <f>IFERROR(+VLOOKUP("LET100"&amp;A169,'Main File'!A:O,8,0),0)</f>
        <v>0</v>
      </c>
      <c r="E169" s="26">
        <f>IFERROR(+VLOOKUP("LET100"&amp;A169,'Main File'!A:O,9,0),0)</f>
        <v>0</v>
      </c>
      <c r="F169" s="26">
        <f>IFERROR(+VLOOKUP("LET100"&amp;A169,'Main File'!A:O,10,0),0)</f>
        <v>0</v>
      </c>
      <c r="G169" s="26">
        <f>IFERROR(+VLOOKUP("LET100"&amp;A169,'Main File'!A:O,11,0),0)</f>
        <v>0</v>
      </c>
      <c r="H169" s="26">
        <f>IFERROR(+VLOOKUP("LET100"&amp;A169,'Main File'!A:O,12,0),0)</f>
        <v>0</v>
      </c>
      <c r="I169" s="26">
        <f>IFERROR(+VLOOKUP("LET100"&amp;A169,'Main File'!A:O,13,0),0)</f>
        <v>0</v>
      </c>
      <c r="J169" s="26">
        <f>IFERROR(+VLOOKUP("LET100"&amp;A169,'Main File'!A:O,14,0),0)</f>
        <v>0</v>
      </c>
      <c r="K169" s="26">
        <f>IFERROR(+VLOOKUP("LET100"&amp;A169,'Main File'!A:O,15,0),0)</f>
        <v>0</v>
      </c>
    </row>
    <row r="170" spans="1:11" x14ac:dyDescent="0.25">
      <c r="A170" s="9">
        <f t="shared" si="2"/>
        <v>43357</v>
      </c>
      <c r="B170" s="26">
        <f>IFERROR(+VLOOKUP("LET100"&amp;A170,'Main File'!A:O,6,0),0)</f>
        <v>0</v>
      </c>
      <c r="C170" s="26">
        <f>IFERROR(+VLOOKUP("LET100"&amp;A170,'Main File'!A:O,7,0),0)</f>
        <v>0</v>
      </c>
      <c r="D170" s="26">
        <f>IFERROR(+VLOOKUP("LET100"&amp;A170,'Main File'!A:O,8,0),0)</f>
        <v>0</v>
      </c>
      <c r="E170" s="26">
        <f>IFERROR(+VLOOKUP("LET100"&amp;A170,'Main File'!A:O,9,0),0)</f>
        <v>0</v>
      </c>
      <c r="F170" s="26">
        <f>IFERROR(+VLOOKUP("LET100"&amp;A170,'Main File'!A:O,10,0),0)</f>
        <v>0</v>
      </c>
      <c r="G170" s="26">
        <f>IFERROR(+VLOOKUP("LET100"&amp;A170,'Main File'!A:O,11,0),0)</f>
        <v>0</v>
      </c>
      <c r="H170" s="26">
        <f>IFERROR(+VLOOKUP("LET100"&amp;A170,'Main File'!A:O,12,0),0)</f>
        <v>0</v>
      </c>
      <c r="I170" s="26">
        <f>IFERROR(+VLOOKUP("LET100"&amp;A170,'Main File'!A:O,13,0),0)</f>
        <v>0</v>
      </c>
      <c r="J170" s="26">
        <f>IFERROR(+VLOOKUP("LET100"&amp;A170,'Main File'!A:O,14,0),0)</f>
        <v>0</v>
      </c>
      <c r="K170" s="26">
        <f>IFERROR(+VLOOKUP("LET100"&amp;A170,'Main File'!A:O,15,0),0)</f>
        <v>0</v>
      </c>
    </row>
    <row r="171" spans="1:11" x14ac:dyDescent="0.25">
      <c r="A171" s="9">
        <f t="shared" si="2"/>
        <v>43358</v>
      </c>
      <c r="B171" s="26">
        <f>IFERROR(+VLOOKUP("LET100"&amp;A171,'Main File'!A:O,6,0),0)</f>
        <v>0</v>
      </c>
      <c r="C171" s="26">
        <f>IFERROR(+VLOOKUP("LET100"&amp;A171,'Main File'!A:O,7,0),0)</f>
        <v>0</v>
      </c>
      <c r="D171" s="26">
        <f>IFERROR(+VLOOKUP("LET100"&amp;A171,'Main File'!A:O,8,0),0)</f>
        <v>0</v>
      </c>
      <c r="E171" s="26">
        <f>IFERROR(+VLOOKUP("LET100"&amp;A171,'Main File'!A:O,9,0),0)</f>
        <v>0</v>
      </c>
      <c r="F171" s="26">
        <f>IFERROR(+VLOOKUP("LET100"&amp;A171,'Main File'!A:O,10,0),0)</f>
        <v>0</v>
      </c>
      <c r="G171" s="26">
        <f>IFERROR(+VLOOKUP("LET100"&amp;A171,'Main File'!A:O,11,0),0)</f>
        <v>0</v>
      </c>
      <c r="H171" s="26">
        <f>IFERROR(+VLOOKUP("LET100"&amp;A171,'Main File'!A:O,12,0),0)</f>
        <v>0</v>
      </c>
      <c r="I171" s="26">
        <f>IFERROR(+VLOOKUP("LET100"&amp;A171,'Main File'!A:O,13,0),0)</f>
        <v>0</v>
      </c>
      <c r="J171" s="26">
        <f>IFERROR(+VLOOKUP("LET100"&amp;A171,'Main File'!A:O,14,0),0)</f>
        <v>0</v>
      </c>
      <c r="K171" s="26">
        <f>IFERROR(+VLOOKUP("LET100"&amp;A171,'Main File'!A:O,15,0),0)</f>
        <v>0</v>
      </c>
    </row>
    <row r="172" spans="1:11" x14ac:dyDescent="0.25">
      <c r="A172" s="9">
        <f t="shared" si="2"/>
        <v>43359</v>
      </c>
      <c r="B172" s="26">
        <f>IFERROR(+VLOOKUP("LET100"&amp;A172,'Main File'!A:O,6,0),0)</f>
        <v>0</v>
      </c>
      <c r="C172" s="26">
        <f>IFERROR(+VLOOKUP("LET100"&amp;A172,'Main File'!A:O,7,0),0)</f>
        <v>0</v>
      </c>
      <c r="D172" s="26">
        <f>IFERROR(+VLOOKUP("LET100"&amp;A172,'Main File'!A:O,8,0),0)</f>
        <v>0</v>
      </c>
      <c r="E172" s="26">
        <f>IFERROR(+VLOOKUP("LET100"&amp;A172,'Main File'!A:O,9,0),0)</f>
        <v>0</v>
      </c>
      <c r="F172" s="26">
        <f>IFERROR(+VLOOKUP("LET100"&amp;A172,'Main File'!A:O,10,0),0)</f>
        <v>0</v>
      </c>
      <c r="G172" s="26">
        <f>IFERROR(+VLOOKUP("LET100"&amp;A172,'Main File'!A:O,11,0),0)</f>
        <v>0</v>
      </c>
      <c r="H172" s="26">
        <f>IFERROR(+VLOOKUP("LET100"&amp;A172,'Main File'!A:O,12,0),0)</f>
        <v>0</v>
      </c>
      <c r="I172" s="26">
        <f>IFERROR(+VLOOKUP("LET100"&amp;A172,'Main File'!A:O,13,0),0)</f>
        <v>0</v>
      </c>
      <c r="J172" s="26">
        <f>IFERROR(+VLOOKUP("LET100"&amp;A172,'Main File'!A:O,14,0),0)</f>
        <v>0</v>
      </c>
      <c r="K172" s="26">
        <f>IFERROR(+VLOOKUP("LET100"&amp;A172,'Main File'!A:O,15,0),0)</f>
        <v>0</v>
      </c>
    </row>
    <row r="173" spans="1:11" x14ac:dyDescent="0.25">
      <c r="A173" s="9">
        <f t="shared" si="2"/>
        <v>43360</v>
      </c>
      <c r="B173" s="26">
        <f>IFERROR(+VLOOKUP("LET100"&amp;A173,'Main File'!A:O,6,0),0)</f>
        <v>0</v>
      </c>
      <c r="C173" s="26">
        <f>IFERROR(+VLOOKUP("LET100"&amp;A173,'Main File'!A:O,7,0),0)</f>
        <v>0</v>
      </c>
      <c r="D173" s="26">
        <f>IFERROR(+VLOOKUP("LET100"&amp;A173,'Main File'!A:O,8,0),0)</f>
        <v>0</v>
      </c>
      <c r="E173" s="26">
        <f>IFERROR(+VLOOKUP("LET100"&amp;A173,'Main File'!A:O,9,0),0)</f>
        <v>0</v>
      </c>
      <c r="F173" s="26">
        <f>IFERROR(+VLOOKUP("LET100"&amp;A173,'Main File'!A:O,10,0),0)</f>
        <v>0</v>
      </c>
      <c r="G173" s="26">
        <f>IFERROR(+VLOOKUP("LET100"&amp;A173,'Main File'!A:O,11,0),0)</f>
        <v>0</v>
      </c>
      <c r="H173" s="26">
        <f>IFERROR(+VLOOKUP("LET100"&amp;A173,'Main File'!A:O,12,0),0)</f>
        <v>0</v>
      </c>
      <c r="I173" s="26">
        <f>IFERROR(+VLOOKUP("LET100"&amp;A173,'Main File'!A:O,13,0),0)</f>
        <v>0</v>
      </c>
      <c r="J173" s="26">
        <f>IFERROR(+VLOOKUP("LET100"&amp;A173,'Main File'!A:O,14,0),0)</f>
        <v>0</v>
      </c>
      <c r="K173" s="26">
        <f>IFERROR(+VLOOKUP("LET100"&amp;A173,'Main File'!A:O,15,0),0)</f>
        <v>0</v>
      </c>
    </row>
    <row r="174" spans="1:11" x14ac:dyDescent="0.25">
      <c r="A174" s="9">
        <f t="shared" si="2"/>
        <v>43361</v>
      </c>
      <c r="B174" s="26">
        <f>IFERROR(+VLOOKUP("LET100"&amp;A174,'Main File'!A:O,6,0),0)</f>
        <v>0</v>
      </c>
      <c r="C174" s="26">
        <f>IFERROR(+VLOOKUP("LET100"&amp;A174,'Main File'!A:O,7,0),0)</f>
        <v>0</v>
      </c>
      <c r="D174" s="26">
        <f>IFERROR(+VLOOKUP("LET100"&amp;A174,'Main File'!A:O,8,0),0)</f>
        <v>0</v>
      </c>
      <c r="E174" s="26">
        <f>IFERROR(+VLOOKUP("LET100"&amp;A174,'Main File'!A:O,9,0),0)</f>
        <v>0</v>
      </c>
      <c r="F174" s="26">
        <f>IFERROR(+VLOOKUP("LET100"&amp;A174,'Main File'!A:O,10,0),0)</f>
        <v>0</v>
      </c>
      <c r="G174" s="26">
        <f>IFERROR(+VLOOKUP("LET100"&amp;A174,'Main File'!A:O,11,0),0)</f>
        <v>0</v>
      </c>
      <c r="H174" s="26">
        <f>IFERROR(+VLOOKUP("LET100"&amp;A174,'Main File'!A:O,12,0),0)</f>
        <v>0</v>
      </c>
      <c r="I174" s="26">
        <f>IFERROR(+VLOOKUP("LET100"&amp;A174,'Main File'!A:O,13,0),0)</f>
        <v>0</v>
      </c>
      <c r="J174" s="26">
        <f>IFERROR(+VLOOKUP("LET100"&amp;A174,'Main File'!A:O,14,0),0)</f>
        <v>0</v>
      </c>
      <c r="K174" s="26">
        <f>IFERROR(+VLOOKUP("LET100"&amp;A174,'Main File'!A:O,15,0),0)</f>
        <v>0</v>
      </c>
    </row>
    <row r="175" spans="1:11" x14ac:dyDescent="0.25">
      <c r="A175" s="9">
        <f t="shared" si="2"/>
        <v>43362</v>
      </c>
      <c r="B175" s="26">
        <f>IFERROR(+VLOOKUP("LET100"&amp;A175,'Main File'!A:O,6,0),0)</f>
        <v>0</v>
      </c>
      <c r="C175" s="26">
        <f>IFERROR(+VLOOKUP("LET100"&amp;A175,'Main File'!A:O,7,0),0)</f>
        <v>0</v>
      </c>
      <c r="D175" s="26">
        <f>IFERROR(+VLOOKUP("LET100"&amp;A175,'Main File'!A:O,8,0),0)</f>
        <v>0</v>
      </c>
      <c r="E175" s="26">
        <f>IFERROR(+VLOOKUP("LET100"&amp;A175,'Main File'!A:O,9,0),0)</f>
        <v>0</v>
      </c>
      <c r="F175" s="26">
        <f>IFERROR(+VLOOKUP("LET100"&amp;A175,'Main File'!A:O,10,0),0)</f>
        <v>0</v>
      </c>
      <c r="G175" s="26">
        <f>IFERROR(+VLOOKUP("LET100"&amp;A175,'Main File'!A:O,11,0),0)</f>
        <v>0</v>
      </c>
      <c r="H175" s="26">
        <f>IFERROR(+VLOOKUP("LET100"&amp;A175,'Main File'!A:O,12,0),0)</f>
        <v>0</v>
      </c>
      <c r="I175" s="26">
        <f>IFERROR(+VLOOKUP("LET100"&amp;A175,'Main File'!A:O,13,0),0)</f>
        <v>0</v>
      </c>
      <c r="J175" s="26">
        <f>IFERROR(+VLOOKUP("LET100"&amp;A175,'Main File'!A:O,14,0),0)</f>
        <v>0</v>
      </c>
      <c r="K175" s="26">
        <f>IFERROR(+VLOOKUP("LET100"&amp;A175,'Main File'!A:O,15,0),0)</f>
        <v>0</v>
      </c>
    </row>
    <row r="176" spans="1:11" x14ac:dyDescent="0.25">
      <c r="A176" s="9">
        <f t="shared" si="2"/>
        <v>43363</v>
      </c>
      <c r="B176" s="26">
        <f>IFERROR(+VLOOKUP("LET100"&amp;A176,'Main File'!A:O,6,0),0)</f>
        <v>0</v>
      </c>
      <c r="C176" s="26">
        <f>IFERROR(+VLOOKUP("LET100"&amp;A176,'Main File'!A:O,7,0),0)</f>
        <v>0</v>
      </c>
      <c r="D176" s="26">
        <f>IFERROR(+VLOOKUP("LET100"&amp;A176,'Main File'!A:O,8,0),0)</f>
        <v>0</v>
      </c>
      <c r="E176" s="26">
        <f>IFERROR(+VLOOKUP("LET100"&amp;A176,'Main File'!A:O,9,0),0)</f>
        <v>0</v>
      </c>
      <c r="F176" s="26">
        <f>IFERROR(+VLOOKUP("LET100"&amp;A176,'Main File'!A:O,10,0),0)</f>
        <v>0</v>
      </c>
      <c r="G176" s="26">
        <f>IFERROR(+VLOOKUP("LET100"&amp;A176,'Main File'!A:O,11,0),0)</f>
        <v>0</v>
      </c>
      <c r="H176" s="26">
        <f>IFERROR(+VLOOKUP("LET100"&amp;A176,'Main File'!A:O,12,0),0)</f>
        <v>0</v>
      </c>
      <c r="I176" s="26">
        <f>IFERROR(+VLOOKUP("LET100"&amp;A176,'Main File'!A:O,13,0),0)</f>
        <v>0</v>
      </c>
      <c r="J176" s="26">
        <f>IFERROR(+VLOOKUP("LET100"&amp;A176,'Main File'!A:O,14,0),0)</f>
        <v>0</v>
      </c>
      <c r="K176" s="26">
        <f>IFERROR(+VLOOKUP("LET100"&amp;A176,'Main File'!A:O,15,0),0)</f>
        <v>0</v>
      </c>
    </row>
    <row r="177" spans="1:11" x14ac:dyDescent="0.25">
      <c r="A177" s="9">
        <f t="shared" si="2"/>
        <v>43364</v>
      </c>
      <c r="B177" s="26">
        <f>IFERROR(+VLOOKUP("LET100"&amp;A177,'Main File'!A:O,6,0),0)</f>
        <v>0</v>
      </c>
      <c r="C177" s="26">
        <f>IFERROR(+VLOOKUP("LET100"&amp;A177,'Main File'!A:O,7,0),0)</f>
        <v>0</v>
      </c>
      <c r="D177" s="26">
        <f>IFERROR(+VLOOKUP("LET100"&amp;A177,'Main File'!A:O,8,0),0)</f>
        <v>0</v>
      </c>
      <c r="E177" s="26">
        <f>IFERROR(+VLOOKUP("LET100"&amp;A177,'Main File'!A:O,9,0),0)</f>
        <v>0</v>
      </c>
      <c r="F177" s="26">
        <f>IFERROR(+VLOOKUP("LET100"&amp;A177,'Main File'!A:O,10,0),0)</f>
        <v>0</v>
      </c>
      <c r="G177" s="26">
        <f>IFERROR(+VLOOKUP("LET100"&amp;A177,'Main File'!A:O,11,0),0)</f>
        <v>0</v>
      </c>
      <c r="H177" s="26">
        <f>IFERROR(+VLOOKUP("LET100"&amp;A177,'Main File'!A:O,12,0),0)</f>
        <v>0</v>
      </c>
      <c r="I177" s="26">
        <f>IFERROR(+VLOOKUP("LET100"&amp;A177,'Main File'!A:O,13,0),0)</f>
        <v>0</v>
      </c>
      <c r="J177" s="26">
        <f>IFERROR(+VLOOKUP("LET100"&amp;A177,'Main File'!A:O,14,0),0)</f>
        <v>0</v>
      </c>
      <c r="K177" s="26">
        <f>IFERROR(+VLOOKUP("LET100"&amp;A177,'Main File'!A:O,15,0),0)</f>
        <v>0</v>
      </c>
    </row>
    <row r="178" spans="1:11" x14ac:dyDescent="0.25">
      <c r="A178" s="9">
        <f t="shared" si="2"/>
        <v>43365</v>
      </c>
      <c r="B178" s="26">
        <f>IFERROR(+VLOOKUP("LET100"&amp;A178,'Main File'!A:O,6,0),0)</f>
        <v>0</v>
      </c>
      <c r="C178" s="26">
        <f>IFERROR(+VLOOKUP("LET100"&amp;A178,'Main File'!A:O,7,0),0)</f>
        <v>0</v>
      </c>
      <c r="D178" s="26">
        <f>IFERROR(+VLOOKUP("LET100"&amp;A178,'Main File'!A:O,8,0),0)</f>
        <v>0</v>
      </c>
      <c r="E178" s="26">
        <f>IFERROR(+VLOOKUP("LET100"&amp;A178,'Main File'!A:O,9,0),0)</f>
        <v>0</v>
      </c>
      <c r="F178" s="26">
        <f>IFERROR(+VLOOKUP("LET100"&amp;A178,'Main File'!A:O,10,0),0)</f>
        <v>0</v>
      </c>
      <c r="G178" s="26">
        <f>IFERROR(+VLOOKUP("LET100"&amp;A178,'Main File'!A:O,11,0),0)</f>
        <v>0</v>
      </c>
      <c r="H178" s="26">
        <f>IFERROR(+VLOOKUP("LET100"&amp;A178,'Main File'!A:O,12,0),0)</f>
        <v>0</v>
      </c>
      <c r="I178" s="26">
        <f>IFERROR(+VLOOKUP("LET100"&amp;A178,'Main File'!A:O,13,0),0)</f>
        <v>0</v>
      </c>
      <c r="J178" s="26">
        <f>IFERROR(+VLOOKUP("LET100"&amp;A178,'Main File'!A:O,14,0),0)</f>
        <v>0</v>
      </c>
      <c r="K178" s="26">
        <f>IFERROR(+VLOOKUP("LET100"&amp;A178,'Main File'!A:O,15,0),0)</f>
        <v>0</v>
      </c>
    </row>
    <row r="179" spans="1:11" x14ac:dyDescent="0.25">
      <c r="A179" s="9">
        <f t="shared" si="2"/>
        <v>43366</v>
      </c>
      <c r="B179" s="26">
        <f>IFERROR(+VLOOKUP("LET100"&amp;A179,'Main File'!A:O,6,0),0)</f>
        <v>0</v>
      </c>
      <c r="C179" s="26">
        <f>IFERROR(+VLOOKUP("LET100"&amp;A179,'Main File'!A:O,7,0),0)</f>
        <v>0</v>
      </c>
      <c r="D179" s="26">
        <f>IFERROR(+VLOOKUP("LET100"&amp;A179,'Main File'!A:O,8,0),0)</f>
        <v>0</v>
      </c>
      <c r="E179" s="26">
        <f>IFERROR(+VLOOKUP("LET100"&amp;A179,'Main File'!A:O,9,0),0)</f>
        <v>0</v>
      </c>
      <c r="F179" s="26">
        <f>IFERROR(+VLOOKUP("LET100"&amp;A179,'Main File'!A:O,10,0),0)</f>
        <v>0</v>
      </c>
      <c r="G179" s="26">
        <f>IFERROR(+VLOOKUP("LET100"&amp;A179,'Main File'!A:O,11,0),0)</f>
        <v>0</v>
      </c>
      <c r="H179" s="26">
        <f>IFERROR(+VLOOKUP("LET100"&amp;A179,'Main File'!A:O,12,0),0)</f>
        <v>0</v>
      </c>
      <c r="I179" s="26">
        <f>IFERROR(+VLOOKUP("LET100"&amp;A179,'Main File'!A:O,13,0),0)</f>
        <v>0</v>
      </c>
      <c r="J179" s="26">
        <f>IFERROR(+VLOOKUP("LET100"&amp;A179,'Main File'!A:O,14,0),0)</f>
        <v>0</v>
      </c>
      <c r="K179" s="26">
        <f>IFERROR(+VLOOKUP("LET100"&amp;A179,'Main File'!A:O,15,0),0)</f>
        <v>0</v>
      </c>
    </row>
    <row r="180" spans="1:11" x14ac:dyDescent="0.25">
      <c r="A180" s="9">
        <f t="shared" si="2"/>
        <v>43367</v>
      </c>
      <c r="B180" s="26">
        <f>IFERROR(+VLOOKUP("LET100"&amp;A180,'Main File'!A:O,6,0),0)</f>
        <v>0</v>
      </c>
      <c r="C180" s="26">
        <f>IFERROR(+VLOOKUP("LET100"&amp;A180,'Main File'!A:O,7,0),0)</f>
        <v>0</v>
      </c>
      <c r="D180" s="26">
        <f>IFERROR(+VLOOKUP("LET100"&amp;A180,'Main File'!A:O,8,0),0)</f>
        <v>0</v>
      </c>
      <c r="E180" s="26">
        <f>IFERROR(+VLOOKUP("LET100"&amp;A180,'Main File'!A:O,9,0),0)</f>
        <v>0</v>
      </c>
      <c r="F180" s="26">
        <f>IFERROR(+VLOOKUP("LET100"&amp;A180,'Main File'!A:O,10,0),0)</f>
        <v>0</v>
      </c>
      <c r="G180" s="26">
        <f>IFERROR(+VLOOKUP("LET100"&amp;A180,'Main File'!A:O,11,0),0)</f>
        <v>0</v>
      </c>
      <c r="H180" s="26">
        <f>IFERROR(+VLOOKUP("LET100"&amp;A180,'Main File'!A:O,12,0),0)</f>
        <v>0</v>
      </c>
      <c r="I180" s="26">
        <f>IFERROR(+VLOOKUP("LET100"&amp;A180,'Main File'!A:O,13,0),0)</f>
        <v>0</v>
      </c>
      <c r="J180" s="26">
        <f>IFERROR(+VLOOKUP("LET100"&amp;A180,'Main File'!A:O,14,0),0)</f>
        <v>0</v>
      </c>
      <c r="K180" s="26">
        <f>IFERROR(+VLOOKUP("LET100"&amp;A180,'Main File'!A:O,15,0),0)</f>
        <v>0</v>
      </c>
    </row>
    <row r="181" spans="1:11" x14ac:dyDescent="0.25">
      <c r="A181" s="9">
        <f t="shared" si="2"/>
        <v>43368</v>
      </c>
      <c r="B181" s="26">
        <f>IFERROR(+VLOOKUP("LET100"&amp;A181,'Main File'!A:O,6,0),0)</f>
        <v>0</v>
      </c>
      <c r="C181" s="26">
        <f>IFERROR(+VLOOKUP("LET100"&amp;A181,'Main File'!A:O,7,0),0)</f>
        <v>0</v>
      </c>
      <c r="D181" s="26">
        <f>IFERROR(+VLOOKUP("LET100"&amp;A181,'Main File'!A:O,8,0),0)</f>
        <v>0</v>
      </c>
      <c r="E181" s="26">
        <f>IFERROR(+VLOOKUP("LET100"&amp;A181,'Main File'!A:O,9,0),0)</f>
        <v>0</v>
      </c>
      <c r="F181" s="26">
        <f>IFERROR(+VLOOKUP("LET100"&amp;A181,'Main File'!A:O,10,0),0)</f>
        <v>0</v>
      </c>
      <c r="G181" s="26">
        <f>IFERROR(+VLOOKUP("LET100"&amp;A181,'Main File'!A:O,11,0),0)</f>
        <v>0</v>
      </c>
      <c r="H181" s="26">
        <f>IFERROR(+VLOOKUP("LET100"&amp;A181,'Main File'!A:O,12,0),0)</f>
        <v>0</v>
      </c>
      <c r="I181" s="26">
        <f>IFERROR(+VLOOKUP("LET100"&amp;A181,'Main File'!A:O,13,0),0)</f>
        <v>0</v>
      </c>
      <c r="J181" s="26">
        <f>IFERROR(+VLOOKUP("LET100"&amp;A181,'Main File'!A:O,14,0),0)</f>
        <v>0</v>
      </c>
      <c r="K181" s="26">
        <f>IFERROR(+VLOOKUP("LET100"&amp;A181,'Main File'!A:O,15,0),0)</f>
        <v>0</v>
      </c>
    </row>
    <row r="182" spans="1:11" x14ac:dyDescent="0.25">
      <c r="A182" s="9">
        <f t="shared" si="2"/>
        <v>43369</v>
      </c>
      <c r="B182" s="26">
        <f>IFERROR(+VLOOKUP("LET100"&amp;A182,'Main File'!A:O,6,0),0)</f>
        <v>0</v>
      </c>
      <c r="C182" s="26">
        <f>IFERROR(+VLOOKUP("LET100"&amp;A182,'Main File'!A:O,7,0),0)</f>
        <v>0</v>
      </c>
      <c r="D182" s="26">
        <f>IFERROR(+VLOOKUP("LET100"&amp;A182,'Main File'!A:O,8,0),0)</f>
        <v>0</v>
      </c>
      <c r="E182" s="26">
        <f>IFERROR(+VLOOKUP("LET100"&amp;A182,'Main File'!A:O,9,0),0)</f>
        <v>0</v>
      </c>
      <c r="F182" s="26">
        <f>IFERROR(+VLOOKUP("LET100"&amp;A182,'Main File'!A:O,10,0),0)</f>
        <v>0</v>
      </c>
      <c r="G182" s="26">
        <f>IFERROR(+VLOOKUP("LET100"&amp;A182,'Main File'!A:O,11,0),0)</f>
        <v>0</v>
      </c>
      <c r="H182" s="26">
        <f>IFERROR(+VLOOKUP("LET100"&amp;A182,'Main File'!A:O,12,0),0)</f>
        <v>0</v>
      </c>
      <c r="I182" s="26">
        <f>IFERROR(+VLOOKUP("LET100"&amp;A182,'Main File'!A:O,13,0),0)</f>
        <v>0</v>
      </c>
      <c r="J182" s="26">
        <f>IFERROR(+VLOOKUP("LET100"&amp;A182,'Main File'!A:O,14,0),0)</f>
        <v>0</v>
      </c>
      <c r="K182" s="26">
        <f>IFERROR(+VLOOKUP("LET100"&amp;A182,'Main File'!A:O,15,0),0)</f>
        <v>0</v>
      </c>
    </row>
    <row r="183" spans="1:11" x14ac:dyDescent="0.25">
      <c r="A183" s="9">
        <f t="shared" si="2"/>
        <v>43370</v>
      </c>
      <c r="B183" s="26">
        <f>IFERROR(+VLOOKUP("LET100"&amp;A183,'Main File'!A:O,6,0),0)</f>
        <v>0</v>
      </c>
      <c r="C183" s="26">
        <f>IFERROR(+VLOOKUP("LET100"&amp;A183,'Main File'!A:O,7,0),0)</f>
        <v>0</v>
      </c>
      <c r="D183" s="26">
        <f>IFERROR(+VLOOKUP("LET100"&amp;A183,'Main File'!A:O,8,0),0)</f>
        <v>0</v>
      </c>
      <c r="E183" s="26">
        <f>IFERROR(+VLOOKUP("LET100"&amp;A183,'Main File'!A:O,9,0),0)</f>
        <v>0</v>
      </c>
      <c r="F183" s="26">
        <f>IFERROR(+VLOOKUP("LET100"&amp;A183,'Main File'!A:O,10,0),0)</f>
        <v>0</v>
      </c>
      <c r="G183" s="26">
        <f>IFERROR(+VLOOKUP("LET100"&amp;A183,'Main File'!A:O,11,0),0)</f>
        <v>0</v>
      </c>
      <c r="H183" s="26">
        <f>IFERROR(+VLOOKUP("LET100"&amp;A183,'Main File'!A:O,12,0),0)</f>
        <v>0</v>
      </c>
      <c r="I183" s="26">
        <f>IFERROR(+VLOOKUP("LET100"&amp;A183,'Main File'!A:O,13,0),0)</f>
        <v>0</v>
      </c>
      <c r="J183" s="26">
        <f>IFERROR(+VLOOKUP("LET100"&amp;A183,'Main File'!A:O,14,0),0)</f>
        <v>0</v>
      </c>
      <c r="K183" s="26">
        <f>IFERROR(+VLOOKUP("LET100"&amp;A183,'Main File'!A:O,15,0),0)</f>
        <v>0</v>
      </c>
    </row>
    <row r="184" spans="1:11" x14ac:dyDescent="0.25">
      <c r="A184" s="9">
        <f t="shared" si="2"/>
        <v>43371</v>
      </c>
      <c r="B184" s="26">
        <f>IFERROR(+VLOOKUP("LET100"&amp;A184,'Main File'!A:O,6,0),0)</f>
        <v>0</v>
      </c>
      <c r="C184" s="26">
        <f>IFERROR(+VLOOKUP("LET100"&amp;A184,'Main File'!A:O,7,0),0)</f>
        <v>0</v>
      </c>
      <c r="D184" s="26">
        <f>IFERROR(+VLOOKUP("LET100"&amp;A184,'Main File'!A:O,8,0),0)</f>
        <v>0</v>
      </c>
      <c r="E184" s="26">
        <f>IFERROR(+VLOOKUP("LET100"&amp;A184,'Main File'!A:O,9,0),0)</f>
        <v>0</v>
      </c>
      <c r="F184" s="26">
        <f>IFERROR(+VLOOKUP("LET100"&amp;A184,'Main File'!A:O,10,0),0)</f>
        <v>0</v>
      </c>
      <c r="G184" s="26">
        <f>IFERROR(+VLOOKUP("LET100"&amp;A184,'Main File'!A:O,11,0),0)</f>
        <v>0</v>
      </c>
      <c r="H184" s="26">
        <f>IFERROR(+VLOOKUP("LET100"&amp;A184,'Main File'!A:O,12,0),0)</f>
        <v>0</v>
      </c>
      <c r="I184" s="26">
        <f>IFERROR(+VLOOKUP("LET100"&amp;A184,'Main File'!A:O,13,0),0)</f>
        <v>0</v>
      </c>
      <c r="J184" s="26">
        <f>IFERROR(+VLOOKUP("LET100"&amp;A184,'Main File'!A:O,14,0),0)</f>
        <v>0</v>
      </c>
      <c r="K184" s="26">
        <f>IFERROR(+VLOOKUP("LET100"&amp;A184,'Main File'!A:O,15,0),0)</f>
        <v>0</v>
      </c>
    </row>
    <row r="185" spans="1:11" x14ac:dyDescent="0.25">
      <c r="A185" s="9">
        <f t="shared" si="2"/>
        <v>43372</v>
      </c>
      <c r="B185" s="26">
        <f>IFERROR(+VLOOKUP("LET100"&amp;A185,'Main File'!A:O,6,0),0)</f>
        <v>0</v>
      </c>
      <c r="C185" s="26">
        <f>IFERROR(+VLOOKUP("LET100"&amp;A185,'Main File'!A:O,7,0),0)</f>
        <v>0</v>
      </c>
      <c r="D185" s="26">
        <f>IFERROR(+VLOOKUP("LET100"&amp;A185,'Main File'!A:O,8,0),0)</f>
        <v>0</v>
      </c>
      <c r="E185" s="26">
        <f>IFERROR(+VLOOKUP("LET100"&amp;A185,'Main File'!A:O,9,0),0)</f>
        <v>0</v>
      </c>
      <c r="F185" s="26">
        <f>IFERROR(+VLOOKUP("LET100"&amp;A185,'Main File'!A:O,10,0),0)</f>
        <v>0</v>
      </c>
      <c r="G185" s="26">
        <f>IFERROR(+VLOOKUP("LET100"&amp;A185,'Main File'!A:O,11,0),0)</f>
        <v>0</v>
      </c>
      <c r="H185" s="26">
        <f>IFERROR(+VLOOKUP("LET100"&amp;A185,'Main File'!A:O,12,0),0)</f>
        <v>0</v>
      </c>
      <c r="I185" s="26">
        <f>IFERROR(+VLOOKUP("LET100"&amp;A185,'Main File'!A:O,13,0),0)</f>
        <v>0</v>
      </c>
      <c r="J185" s="26">
        <f>IFERROR(+VLOOKUP("LET100"&amp;A185,'Main File'!A:O,14,0),0)</f>
        <v>0</v>
      </c>
      <c r="K185" s="26">
        <f>IFERROR(+VLOOKUP("LET100"&amp;A185,'Main File'!A:O,15,0),0)</f>
        <v>0</v>
      </c>
    </row>
    <row r="186" spans="1:11" x14ac:dyDescent="0.25">
      <c r="A186" s="9">
        <f t="shared" si="2"/>
        <v>43373</v>
      </c>
      <c r="B186" s="26">
        <f>IFERROR(+VLOOKUP("LET100"&amp;A186,'Main File'!A:O,6,0),0)</f>
        <v>0</v>
      </c>
      <c r="C186" s="26">
        <f>IFERROR(+VLOOKUP("LET100"&amp;A186,'Main File'!A:O,7,0),0)</f>
        <v>0</v>
      </c>
      <c r="D186" s="26">
        <f>IFERROR(+VLOOKUP("LET100"&amp;A186,'Main File'!A:O,8,0),0)</f>
        <v>0</v>
      </c>
      <c r="E186" s="26">
        <f>IFERROR(+VLOOKUP("LET100"&amp;A186,'Main File'!A:O,9,0),0)</f>
        <v>0</v>
      </c>
      <c r="F186" s="26">
        <f>IFERROR(+VLOOKUP("LET100"&amp;A186,'Main File'!A:O,10,0),0)</f>
        <v>0</v>
      </c>
      <c r="G186" s="26">
        <f>IFERROR(+VLOOKUP("LET100"&amp;A186,'Main File'!A:O,11,0),0)</f>
        <v>0</v>
      </c>
      <c r="H186" s="26">
        <f>IFERROR(+VLOOKUP("LET100"&amp;A186,'Main File'!A:O,12,0),0)</f>
        <v>0</v>
      </c>
      <c r="I186" s="26">
        <f>IFERROR(+VLOOKUP("LET100"&amp;A186,'Main File'!A:O,13,0),0)</f>
        <v>0</v>
      </c>
      <c r="J186" s="26">
        <f>IFERROR(+VLOOKUP("LET100"&amp;A186,'Main File'!A:O,14,0),0)</f>
        <v>0</v>
      </c>
      <c r="K186" s="26">
        <f>IFERROR(+VLOOKUP("LET100"&amp;A186,'Main File'!A:O,15,0),0)</f>
        <v>0</v>
      </c>
    </row>
    <row r="187" spans="1:11" x14ac:dyDescent="0.25">
      <c r="A187" s="9">
        <f t="shared" si="2"/>
        <v>43374</v>
      </c>
      <c r="B187" s="26">
        <f>IFERROR(+VLOOKUP("LET100"&amp;A187,'Main File'!A:O,6,0),0)</f>
        <v>0</v>
      </c>
      <c r="C187" s="26">
        <f>IFERROR(+VLOOKUP("LET100"&amp;A187,'Main File'!A:O,7,0),0)</f>
        <v>0</v>
      </c>
      <c r="D187" s="26">
        <f>IFERROR(+VLOOKUP("LET100"&amp;A187,'Main File'!A:O,8,0),0)</f>
        <v>0</v>
      </c>
      <c r="E187" s="26">
        <f>IFERROR(+VLOOKUP("LET100"&amp;A187,'Main File'!A:O,9,0),0)</f>
        <v>0</v>
      </c>
      <c r="F187" s="26">
        <f>IFERROR(+VLOOKUP("LET100"&amp;A187,'Main File'!A:O,10,0),0)</f>
        <v>0</v>
      </c>
      <c r="G187" s="26">
        <f>IFERROR(+VLOOKUP("LET100"&amp;A187,'Main File'!A:O,11,0),0)</f>
        <v>0</v>
      </c>
      <c r="H187" s="26">
        <f>IFERROR(+VLOOKUP("LET100"&amp;A187,'Main File'!A:O,12,0),0)</f>
        <v>0</v>
      </c>
      <c r="I187" s="26">
        <f>IFERROR(+VLOOKUP("LET100"&amp;A187,'Main File'!A:O,13,0),0)</f>
        <v>0</v>
      </c>
      <c r="J187" s="26">
        <f>IFERROR(+VLOOKUP("LET100"&amp;A187,'Main File'!A:O,14,0),0)</f>
        <v>0</v>
      </c>
      <c r="K187" s="26">
        <f>IFERROR(+VLOOKUP("LET100"&amp;A187,'Main File'!A:O,15,0),0)</f>
        <v>0</v>
      </c>
    </row>
    <row r="188" spans="1:11" x14ac:dyDescent="0.25">
      <c r="A188" s="9">
        <f t="shared" si="2"/>
        <v>43375</v>
      </c>
      <c r="B188" s="26">
        <f>IFERROR(+VLOOKUP("LET100"&amp;A188,'Main File'!A:O,6,0),0)</f>
        <v>0</v>
      </c>
      <c r="C188" s="26">
        <f>IFERROR(+VLOOKUP("LET100"&amp;A188,'Main File'!A:O,7,0),0)</f>
        <v>0</v>
      </c>
      <c r="D188" s="26">
        <f>IFERROR(+VLOOKUP("LET100"&amp;A188,'Main File'!A:O,8,0),0)</f>
        <v>0</v>
      </c>
      <c r="E188" s="26">
        <f>IFERROR(+VLOOKUP("LET100"&amp;A188,'Main File'!A:O,9,0),0)</f>
        <v>0</v>
      </c>
      <c r="F188" s="26">
        <f>IFERROR(+VLOOKUP("LET100"&amp;A188,'Main File'!A:O,10,0),0)</f>
        <v>0</v>
      </c>
      <c r="G188" s="26">
        <f>IFERROR(+VLOOKUP("LET100"&amp;A188,'Main File'!A:O,11,0),0)</f>
        <v>0</v>
      </c>
      <c r="H188" s="26">
        <f>IFERROR(+VLOOKUP("LET100"&amp;A188,'Main File'!A:O,12,0),0)</f>
        <v>0</v>
      </c>
      <c r="I188" s="26">
        <f>IFERROR(+VLOOKUP("LET100"&amp;A188,'Main File'!A:O,13,0),0)</f>
        <v>0</v>
      </c>
      <c r="J188" s="26">
        <f>IFERROR(+VLOOKUP("LET100"&amp;A188,'Main File'!A:O,14,0),0)</f>
        <v>0</v>
      </c>
      <c r="K188" s="26">
        <f>IFERROR(+VLOOKUP("LET100"&amp;A188,'Main File'!A:O,15,0),0)</f>
        <v>0</v>
      </c>
    </row>
    <row r="189" spans="1:11" x14ac:dyDescent="0.25">
      <c r="A189" s="9">
        <f t="shared" si="2"/>
        <v>43376</v>
      </c>
      <c r="B189" s="26">
        <f>IFERROR(+VLOOKUP("LET100"&amp;A189,'Main File'!A:O,6,0),0)</f>
        <v>0</v>
      </c>
      <c r="C189" s="26">
        <f>IFERROR(+VLOOKUP("LET100"&amp;A189,'Main File'!A:O,7,0),0)</f>
        <v>0</v>
      </c>
      <c r="D189" s="26">
        <f>IFERROR(+VLOOKUP("LET100"&amp;A189,'Main File'!A:O,8,0),0)</f>
        <v>0</v>
      </c>
      <c r="E189" s="26">
        <f>IFERROR(+VLOOKUP("LET100"&amp;A189,'Main File'!A:O,9,0),0)</f>
        <v>0</v>
      </c>
      <c r="F189" s="26">
        <f>IFERROR(+VLOOKUP("LET100"&amp;A189,'Main File'!A:O,10,0),0)</f>
        <v>0</v>
      </c>
      <c r="G189" s="26">
        <f>IFERROR(+VLOOKUP("LET100"&amp;A189,'Main File'!A:O,11,0),0)</f>
        <v>0</v>
      </c>
      <c r="H189" s="26">
        <f>IFERROR(+VLOOKUP("LET100"&amp;A189,'Main File'!A:O,12,0),0)</f>
        <v>0</v>
      </c>
      <c r="I189" s="26">
        <f>IFERROR(+VLOOKUP("LET100"&amp;A189,'Main File'!A:O,13,0),0)</f>
        <v>0</v>
      </c>
      <c r="J189" s="26">
        <f>IFERROR(+VLOOKUP("LET100"&amp;A189,'Main File'!A:O,14,0),0)</f>
        <v>0</v>
      </c>
      <c r="K189" s="26">
        <f>IFERROR(+VLOOKUP("LET100"&amp;A189,'Main File'!A:O,15,0),0)</f>
        <v>0</v>
      </c>
    </row>
    <row r="190" spans="1:11" x14ac:dyDescent="0.25">
      <c r="A190" s="9">
        <f t="shared" si="2"/>
        <v>43377</v>
      </c>
      <c r="B190" s="26">
        <f>IFERROR(+VLOOKUP("LET100"&amp;A190,'Main File'!A:O,6,0),0)</f>
        <v>0</v>
      </c>
      <c r="C190" s="26">
        <f>IFERROR(+VLOOKUP("LET100"&amp;A190,'Main File'!A:O,7,0),0)</f>
        <v>0</v>
      </c>
      <c r="D190" s="26">
        <f>IFERROR(+VLOOKUP("LET100"&amp;A190,'Main File'!A:O,8,0),0)</f>
        <v>0</v>
      </c>
      <c r="E190" s="26">
        <f>IFERROR(+VLOOKUP("LET100"&amp;A190,'Main File'!A:O,9,0),0)</f>
        <v>0</v>
      </c>
      <c r="F190" s="26">
        <f>IFERROR(+VLOOKUP("LET100"&amp;A190,'Main File'!A:O,10,0),0)</f>
        <v>0</v>
      </c>
      <c r="G190" s="26">
        <f>IFERROR(+VLOOKUP("LET100"&amp;A190,'Main File'!A:O,11,0),0)</f>
        <v>0</v>
      </c>
      <c r="H190" s="26">
        <f>IFERROR(+VLOOKUP("LET100"&amp;A190,'Main File'!A:O,12,0),0)</f>
        <v>0</v>
      </c>
      <c r="I190" s="26">
        <f>IFERROR(+VLOOKUP("LET100"&amp;A190,'Main File'!A:O,13,0),0)</f>
        <v>0</v>
      </c>
      <c r="J190" s="26">
        <f>IFERROR(+VLOOKUP("LET100"&amp;A190,'Main File'!A:O,14,0),0)</f>
        <v>0</v>
      </c>
      <c r="K190" s="26">
        <f>IFERROR(+VLOOKUP("LET100"&amp;A190,'Main File'!A:O,15,0),0)</f>
        <v>0</v>
      </c>
    </row>
    <row r="191" spans="1:11" x14ac:dyDescent="0.25">
      <c r="A191" s="9">
        <f t="shared" si="2"/>
        <v>43378</v>
      </c>
      <c r="B191" s="26">
        <f>IFERROR(+VLOOKUP("LET100"&amp;A191,'Main File'!A:O,6,0),0)</f>
        <v>0</v>
      </c>
      <c r="C191" s="26">
        <f>IFERROR(+VLOOKUP("LET100"&amp;A191,'Main File'!A:O,7,0),0)</f>
        <v>0</v>
      </c>
      <c r="D191" s="26">
        <f>IFERROR(+VLOOKUP("LET100"&amp;A191,'Main File'!A:O,8,0),0)</f>
        <v>0</v>
      </c>
      <c r="E191" s="26">
        <f>IFERROR(+VLOOKUP("LET100"&amp;A191,'Main File'!A:O,9,0),0)</f>
        <v>0</v>
      </c>
      <c r="F191" s="26">
        <f>IFERROR(+VLOOKUP("LET100"&amp;A191,'Main File'!A:O,10,0),0)</f>
        <v>0</v>
      </c>
      <c r="G191" s="26">
        <f>IFERROR(+VLOOKUP("LET100"&amp;A191,'Main File'!A:O,11,0),0)</f>
        <v>0</v>
      </c>
      <c r="H191" s="26">
        <f>IFERROR(+VLOOKUP("LET100"&amp;A191,'Main File'!A:O,12,0),0)</f>
        <v>0</v>
      </c>
      <c r="I191" s="26">
        <f>IFERROR(+VLOOKUP("LET100"&amp;A191,'Main File'!A:O,13,0),0)</f>
        <v>0</v>
      </c>
      <c r="J191" s="26">
        <f>IFERROR(+VLOOKUP("LET100"&amp;A191,'Main File'!A:O,14,0),0)</f>
        <v>0</v>
      </c>
      <c r="K191" s="26">
        <f>IFERROR(+VLOOKUP("LET100"&amp;A191,'Main File'!A:O,15,0),0)</f>
        <v>0</v>
      </c>
    </row>
    <row r="192" spans="1:11" x14ac:dyDescent="0.25">
      <c r="A192" s="9">
        <f t="shared" si="2"/>
        <v>43379</v>
      </c>
      <c r="B192" s="26">
        <f>IFERROR(+VLOOKUP("LET100"&amp;A192,'Main File'!A:O,6,0),0)</f>
        <v>0</v>
      </c>
      <c r="C192" s="26">
        <f>IFERROR(+VLOOKUP("LET100"&amp;A192,'Main File'!A:O,7,0),0)</f>
        <v>0</v>
      </c>
      <c r="D192" s="26">
        <f>IFERROR(+VLOOKUP("LET100"&amp;A192,'Main File'!A:O,8,0),0)</f>
        <v>0</v>
      </c>
      <c r="E192" s="26">
        <f>IFERROR(+VLOOKUP("LET100"&amp;A192,'Main File'!A:O,9,0),0)</f>
        <v>0</v>
      </c>
      <c r="F192" s="26">
        <f>IFERROR(+VLOOKUP("LET100"&amp;A192,'Main File'!A:O,10,0),0)</f>
        <v>0</v>
      </c>
      <c r="G192" s="26">
        <f>IFERROR(+VLOOKUP("LET100"&amp;A192,'Main File'!A:O,11,0),0)</f>
        <v>0</v>
      </c>
      <c r="H192" s="26">
        <f>IFERROR(+VLOOKUP("LET100"&amp;A192,'Main File'!A:O,12,0),0)</f>
        <v>0</v>
      </c>
      <c r="I192" s="26">
        <f>IFERROR(+VLOOKUP("LET100"&amp;A192,'Main File'!A:O,13,0),0)</f>
        <v>0</v>
      </c>
      <c r="J192" s="26">
        <f>IFERROR(+VLOOKUP("LET100"&amp;A192,'Main File'!A:O,14,0),0)</f>
        <v>0</v>
      </c>
      <c r="K192" s="26">
        <f>IFERROR(+VLOOKUP("LET100"&amp;A192,'Main File'!A:O,15,0),0)</f>
        <v>0</v>
      </c>
    </row>
    <row r="193" spans="1:11" x14ac:dyDescent="0.25">
      <c r="A193" s="9">
        <f t="shared" si="2"/>
        <v>43380</v>
      </c>
      <c r="B193" s="26">
        <f>IFERROR(+VLOOKUP("LET100"&amp;A193,'Main File'!A:O,6,0),0)</f>
        <v>0</v>
      </c>
      <c r="C193" s="26">
        <f>IFERROR(+VLOOKUP("LET100"&amp;A193,'Main File'!A:O,7,0),0)</f>
        <v>0</v>
      </c>
      <c r="D193" s="26">
        <f>IFERROR(+VLOOKUP("LET100"&amp;A193,'Main File'!A:O,8,0),0)</f>
        <v>0</v>
      </c>
      <c r="E193" s="26">
        <f>IFERROR(+VLOOKUP("LET100"&amp;A193,'Main File'!A:O,9,0),0)</f>
        <v>0</v>
      </c>
      <c r="F193" s="26">
        <f>IFERROR(+VLOOKUP("LET100"&amp;A193,'Main File'!A:O,10,0),0)</f>
        <v>0</v>
      </c>
      <c r="G193" s="26">
        <f>IFERROR(+VLOOKUP("LET100"&amp;A193,'Main File'!A:O,11,0),0)</f>
        <v>0</v>
      </c>
      <c r="H193" s="26">
        <f>IFERROR(+VLOOKUP("LET100"&amp;A193,'Main File'!A:O,12,0),0)</f>
        <v>0</v>
      </c>
      <c r="I193" s="26">
        <f>IFERROR(+VLOOKUP("LET100"&amp;A193,'Main File'!A:O,13,0),0)</f>
        <v>0</v>
      </c>
      <c r="J193" s="26">
        <f>IFERROR(+VLOOKUP("LET100"&amp;A193,'Main File'!A:O,14,0),0)</f>
        <v>0</v>
      </c>
      <c r="K193" s="26">
        <f>IFERROR(+VLOOKUP("LET100"&amp;A193,'Main File'!A:O,15,0),0)</f>
        <v>0</v>
      </c>
    </row>
    <row r="194" spans="1:11" x14ac:dyDescent="0.25">
      <c r="A194" s="9">
        <f t="shared" si="2"/>
        <v>43381</v>
      </c>
      <c r="B194" s="26">
        <f>IFERROR(+VLOOKUP("LET100"&amp;A194,'Main File'!A:O,6,0),0)</f>
        <v>0</v>
      </c>
      <c r="C194" s="26">
        <f>IFERROR(+VLOOKUP("LET100"&amp;A194,'Main File'!A:O,7,0),0)</f>
        <v>0</v>
      </c>
      <c r="D194" s="26">
        <f>IFERROR(+VLOOKUP("LET100"&amp;A194,'Main File'!A:O,8,0),0)</f>
        <v>0</v>
      </c>
      <c r="E194" s="26">
        <f>IFERROR(+VLOOKUP("LET100"&amp;A194,'Main File'!A:O,9,0),0)</f>
        <v>0</v>
      </c>
      <c r="F194" s="26">
        <f>IFERROR(+VLOOKUP("LET100"&amp;A194,'Main File'!A:O,10,0),0)</f>
        <v>0</v>
      </c>
      <c r="G194" s="26">
        <f>IFERROR(+VLOOKUP("LET100"&amp;A194,'Main File'!A:O,11,0),0)</f>
        <v>0</v>
      </c>
      <c r="H194" s="26">
        <f>IFERROR(+VLOOKUP("LET100"&amp;A194,'Main File'!A:O,12,0),0)</f>
        <v>0</v>
      </c>
      <c r="I194" s="26">
        <f>IFERROR(+VLOOKUP("LET100"&amp;A194,'Main File'!A:O,13,0),0)</f>
        <v>0</v>
      </c>
      <c r="J194" s="26">
        <f>IFERROR(+VLOOKUP("LET100"&amp;A194,'Main File'!A:O,14,0),0)</f>
        <v>0</v>
      </c>
      <c r="K194" s="26">
        <f>IFERROR(+VLOOKUP("LET100"&amp;A194,'Main File'!A:O,15,0),0)</f>
        <v>0</v>
      </c>
    </row>
    <row r="195" spans="1:11" x14ac:dyDescent="0.25">
      <c r="A195" s="9">
        <f t="shared" si="2"/>
        <v>43382</v>
      </c>
      <c r="B195" s="26">
        <f>IFERROR(+VLOOKUP("LET100"&amp;A195,'Main File'!A:O,6,0),0)</f>
        <v>0</v>
      </c>
      <c r="C195" s="26">
        <f>IFERROR(+VLOOKUP("LET100"&amp;A195,'Main File'!A:O,7,0),0)</f>
        <v>0</v>
      </c>
      <c r="D195" s="26">
        <f>IFERROR(+VLOOKUP("LET100"&amp;A195,'Main File'!A:O,8,0),0)</f>
        <v>0</v>
      </c>
      <c r="E195" s="26">
        <f>IFERROR(+VLOOKUP("LET100"&amp;A195,'Main File'!A:O,9,0),0)</f>
        <v>0</v>
      </c>
      <c r="F195" s="26">
        <f>IFERROR(+VLOOKUP("LET100"&amp;A195,'Main File'!A:O,10,0),0)</f>
        <v>0</v>
      </c>
      <c r="G195" s="26">
        <f>IFERROR(+VLOOKUP("LET100"&amp;A195,'Main File'!A:O,11,0),0)</f>
        <v>0</v>
      </c>
      <c r="H195" s="26">
        <f>IFERROR(+VLOOKUP("LET100"&amp;A195,'Main File'!A:O,12,0),0)</f>
        <v>0</v>
      </c>
      <c r="I195" s="26">
        <f>IFERROR(+VLOOKUP("LET100"&amp;A195,'Main File'!A:O,13,0),0)</f>
        <v>0</v>
      </c>
      <c r="J195" s="26">
        <f>IFERROR(+VLOOKUP("LET100"&amp;A195,'Main File'!A:O,14,0),0)</f>
        <v>0</v>
      </c>
      <c r="K195" s="26">
        <f>IFERROR(+VLOOKUP("LET100"&amp;A195,'Main File'!A:O,15,0),0)</f>
        <v>0</v>
      </c>
    </row>
    <row r="196" spans="1:11" x14ac:dyDescent="0.25">
      <c r="A196" s="9">
        <f t="shared" si="2"/>
        <v>43383</v>
      </c>
      <c r="B196" s="26">
        <f>IFERROR(+VLOOKUP("LET100"&amp;A196,'Main File'!A:O,6,0),0)</f>
        <v>0</v>
      </c>
      <c r="C196" s="26">
        <f>IFERROR(+VLOOKUP("LET100"&amp;A196,'Main File'!A:O,7,0),0)</f>
        <v>0</v>
      </c>
      <c r="D196" s="26">
        <f>IFERROR(+VLOOKUP("LET100"&amp;A196,'Main File'!A:O,8,0),0)</f>
        <v>0</v>
      </c>
      <c r="E196" s="26">
        <f>IFERROR(+VLOOKUP("LET100"&amp;A196,'Main File'!A:O,9,0),0)</f>
        <v>0</v>
      </c>
      <c r="F196" s="26">
        <f>IFERROR(+VLOOKUP("LET100"&amp;A196,'Main File'!A:O,10,0),0)</f>
        <v>0</v>
      </c>
      <c r="G196" s="26">
        <f>IFERROR(+VLOOKUP("LET100"&amp;A196,'Main File'!A:O,11,0),0)</f>
        <v>0</v>
      </c>
      <c r="H196" s="26">
        <f>IFERROR(+VLOOKUP("LET100"&amp;A196,'Main File'!A:O,12,0),0)</f>
        <v>0</v>
      </c>
      <c r="I196" s="26">
        <f>IFERROR(+VLOOKUP("LET100"&amp;A196,'Main File'!A:O,13,0),0)</f>
        <v>0</v>
      </c>
      <c r="J196" s="26">
        <f>IFERROR(+VLOOKUP("LET100"&amp;A196,'Main File'!A:O,14,0),0)</f>
        <v>0</v>
      </c>
      <c r="K196" s="26">
        <f>IFERROR(+VLOOKUP("LET100"&amp;A196,'Main File'!A:O,15,0),0)</f>
        <v>0</v>
      </c>
    </row>
    <row r="197" spans="1:11" x14ac:dyDescent="0.25">
      <c r="A197" s="9">
        <f t="shared" si="2"/>
        <v>43384</v>
      </c>
      <c r="B197" s="26">
        <f>IFERROR(+VLOOKUP("LET100"&amp;A197,'Main File'!A:O,6,0),0)</f>
        <v>0</v>
      </c>
      <c r="C197" s="26">
        <f>IFERROR(+VLOOKUP("LET100"&amp;A197,'Main File'!A:O,7,0),0)</f>
        <v>0</v>
      </c>
      <c r="D197" s="26">
        <f>IFERROR(+VLOOKUP("LET100"&amp;A197,'Main File'!A:O,8,0),0)</f>
        <v>0</v>
      </c>
      <c r="E197" s="26">
        <f>IFERROR(+VLOOKUP("LET100"&amp;A197,'Main File'!A:O,9,0),0)</f>
        <v>0</v>
      </c>
      <c r="F197" s="26">
        <f>IFERROR(+VLOOKUP("LET100"&amp;A197,'Main File'!A:O,10,0),0)</f>
        <v>0</v>
      </c>
      <c r="G197" s="26">
        <f>IFERROR(+VLOOKUP("LET100"&amp;A197,'Main File'!A:O,11,0),0)</f>
        <v>0</v>
      </c>
      <c r="H197" s="26">
        <f>IFERROR(+VLOOKUP("LET100"&amp;A197,'Main File'!A:O,12,0),0)</f>
        <v>0</v>
      </c>
      <c r="I197" s="26">
        <f>IFERROR(+VLOOKUP("LET100"&amp;A197,'Main File'!A:O,13,0),0)</f>
        <v>0</v>
      </c>
      <c r="J197" s="26">
        <f>IFERROR(+VLOOKUP("LET100"&amp;A197,'Main File'!A:O,14,0),0)</f>
        <v>0</v>
      </c>
      <c r="K197" s="26">
        <f>IFERROR(+VLOOKUP("LET100"&amp;A197,'Main File'!A:O,15,0),0)</f>
        <v>0</v>
      </c>
    </row>
    <row r="198" spans="1:11" x14ac:dyDescent="0.25">
      <c r="A198" s="9">
        <f t="shared" si="2"/>
        <v>43385</v>
      </c>
      <c r="B198" s="26">
        <f>IFERROR(+VLOOKUP("LET100"&amp;A198,'Main File'!A:O,6,0),0)</f>
        <v>0</v>
      </c>
      <c r="C198" s="26">
        <f>IFERROR(+VLOOKUP("LET100"&amp;A198,'Main File'!A:O,7,0),0)</f>
        <v>0</v>
      </c>
      <c r="D198" s="26">
        <f>IFERROR(+VLOOKUP("LET100"&amp;A198,'Main File'!A:O,8,0),0)</f>
        <v>0</v>
      </c>
      <c r="E198" s="26">
        <f>IFERROR(+VLOOKUP("LET100"&amp;A198,'Main File'!A:O,9,0),0)</f>
        <v>0</v>
      </c>
      <c r="F198" s="26">
        <f>IFERROR(+VLOOKUP("LET100"&amp;A198,'Main File'!A:O,10,0),0)</f>
        <v>0</v>
      </c>
      <c r="G198" s="26">
        <f>IFERROR(+VLOOKUP("LET100"&amp;A198,'Main File'!A:O,11,0),0)</f>
        <v>0</v>
      </c>
      <c r="H198" s="26">
        <f>IFERROR(+VLOOKUP("LET100"&amp;A198,'Main File'!A:O,12,0),0)</f>
        <v>0</v>
      </c>
      <c r="I198" s="26">
        <f>IFERROR(+VLOOKUP("LET100"&amp;A198,'Main File'!A:O,13,0),0)</f>
        <v>0</v>
      </c>
      <c r="J198" s="26">
        <f>IFERROR(+VLOOKUP("LET100"&amp;A198,'Main File'!A:O,14,0),0)</f>
        <v>0</v>
      </c>
      <c r="K198" s="26">
        <f>IFERROR(+VLOOKUP("LET100"&amp;A198,'Main File'!A:O,15,0),0)</f>
        <v>0</v>
      </c>
    </row>
    <row r="199" spans="1:11" x14ac:dyDescent="0.25">
      <c r="A199" s="9">
        <f t="shared" ref="A199:A262" si="3">+A198+1</f>
        <v>43386</v>
      </c>
      <c r="B199" s="26">
        <f>IFERROR(+VLOOKUP("LET100"&amp;A199,'Main File'!A:O,6,0),0)</f>
        <v>0</v>
      </c>
      <c r="C199" s="26">
        <f>IFERROR(+VLOOKUP("LET100"&amp;A199,'Main File'!A:O,7,0),0)</f>
        <v>0</v>
      </c>
      <c r="D199" s="26">
        <f>IFERROR(+VLOOKUP("LET100"&amp;A199,'Main File'!A:O,8,0),0)</f>
        <v>0</v>
      </c>
      <c r="E199" s="26">
        <f>IFERROR(+VLOOKUP("LET100"&amp;A199,'Main File'!A:O,9,0),0)</f>
        <v>0</v>
      </c>
      <c r="F199" s="26">
        <f>IFERROR(+VLOOKUP("LET100"&amp;A199,'Main File'!A:O,10,0),0)</f>
        <v>0</v>
      </c>
      <c r="G199" s="26">
        <f>IFERROR(+VLOOKUP("LET100"&amp;A199,'Main File'!A:O,11,0),0)</f>
        <v>0</v>
      </c>
      <c r="H199" s="26">
        <f>IFERROR(+VLOOKUP("LET100"&amp;A199,'Main File'!A:O,12,0),0)</f>
        <v>0</v>
      </c>
      <c r="I199" s="26">
        <f>IFERROR(+VLOOKUP("LET100"&amp;A199,'Main File'!A:O,13,0),0)</f>
        <v>0</v>
      </c>
      <c r="J199" s="26">
        <f>IFERROR(+VLOOKUP("LET100"&amp;A199,'Main File'!A:O,14,0),0)</f>
        <v>0</v>
      </c>
      <c r="K199" s="26">
        <f>IFERROR(+VLOOKUP("LET100"&amp;A199,'Main File'!A:O,15,0),0)</f>
        <v>0</v>
      </c>
    </row>
    <row r="200" spans="1:11" x14ac:dyDescent="0.25">
      <c r="A200" s="9">
        <f t="shared" si="3"/>
        <v>43387</v>
      </c>
      <c r="B200" s="26">
        <f>IFERROR(+VLOOKUP("LET100"&amp;A200,'Main File'!A:O,6,0),0)</f>
        <v>0</v>
      </c>
      <c r="C200" s="26">
        <f>IFERROR(+VLOOKUP("LET100"&amp;A200,'Main File'!A:O,7,0),0)</f>
        <v>0</v>
      </c>
      <c r="D200" s="26">
        <f>IFERROR(+VLOOKUP("LET100"&amp;A200,'Main File'!A:O,8,0),0)</f>
        <v>0</v>
      </c>
      <c r="E200" s="26">
        <f>IFERROR(+VLOOKUP("LET100"&amp;A200,'Main File'!A:O,9,0),0)</f>
        <v>0</v>
      </c>
      <c r="F200" s="26">
        <f>IFERROR(+VLOOKUP("LET100"&amp;A200,'Main File'!A:O,10,0),0)</f>
        <v>0</v>
      </c>
      <c r="G200" s="26">
        <f>IFERROR(+VLOOKUP("LET100"&amp;A200,'Main File'!A:O,11,0),0)</f>
        <v>0</v>
      </c>
      <c r="H200" s="26">
        <f>IFERROR(+VLOOKUP("LET100"&amp;A200,'Main File'!A:O,12,0),0)</f>
        <v>0</v>
      </c>
      <c r="I200" s="26">
        <f>IFERROR(+VLOOKUP("LET100"&amp;A200,'Main File'!A:O,13,0),0)</f>
        <v>0</v>
      </c>
      <c r="J200" s="26">
        <f>IFERROR(+VLOOKUP("LET100"&amp;A200,'Main File'!A:O,14,0),0)</f>
        <v>0</v>
      </c>
      <c r="K200" s="26">
        <f>IFERROR(+VLOOKUP("LET100"&amp;A200,'Main File'!A:O,15,0),0)</f>
        <v>0</v>
      </c>
    </row>
    <row r="201" spans="1:11" x14ac:dyDescent="0.25">
      <c r="A201" s="9">
        <f t="shared" si="3"/>
        <v>43388</v>
      </c>
      <c r="B201" s="26">
        <f>IFERROR(+VLOOKUP("LET100"&amp;A201,'Main File'!A:O,6,0),0)</f>
        <v>0</v>
      </c>
      <c r="C201" s="26">
        <f>IFERROR(+VLOOKUP("LET100"&amp;A201,'Main File'!A:O,7,0),0)</f>
        <v>0</v>
      </c>
      <c r="D201" s="26">
        <f>IFERROR(+VLOOKUP("LET100"&amp;A201,'Main File'!A:O,8,0),0)</f>
        <v>0</v>
      </c>
      <c r="E201" s="26">
        <f>IFERROR(+VLOOKUP("LET100"&amp;A201,'Main File'!A:O,9,0),0)</f>
        <v>0</v>
      </c>
      <c r="F201" s="26">
        <f>IFERROR(+VLOOKUP("LET100"&amp;A201,'Main File'!A:O,10,0),0)</f>
        <v>0</v>
      </c>
      <c r="G201" s="26">
        <f>IFERROR(+VLOOKUP("LET100"&amp;A201,'Main File'!A:O,11,0),0)</f>
        <v>0</v>
      </c>
      <c r="H201" s="26">
        <f>IFERROR(+VLOOKUP("LET100"&amp;A201,'Main File'!A:O,12,0),0)</f>
        <v>0</v>
      </c>
      <c r="I201" s="26">
        <f>IFERROR(+VLOOKUP("LET100"&amp;A201,'Main File'!A:O,13,0),0)</f>
        <v>0</v>
      </c>
      <c r="J201" s="26">
        <f>IFERROR(+VLOOKUP("LET100"&amp;A201,'Main File'!A:O,14,0),0)</f>
        <v>0</v>
      </c>
      <c r="K201" s="26">
        <f>IFERROR(+VLOOKUP("LET100"&amp;A201,'Main File'!A:O,15,0),0)</f>
        <v>0</v>
      </c>
    </row>
    <row r="202" spans="1:11" x14ac:dyDescent="0.25">
      <c r="A202" s="9">
        <f t="shared" si="3"/>
        <v>43389</v>
      </c>
      <c r="B202" s="26">
        <f>IFERROR(+VLOOKUP("LET100"&amp;A202,'Main File'!A:O,6,0),0)</f>
        <v>0</v>
      </c>
      <c r="C202" s="26">
        <f>IFERROR(+VLOOKUP("LET100"&amp;A202,'Main File'!A:O,7,0),0)</f>
        <v>0</v>
      </c>
      <c r="D202" s="26">
        <f>IFERROR(+VLOOKUP("LET100"&amp;A202,'Main File'!A:O,8,0),0)</f>
        <v>0</v>
      </c>
      <c r="E202" s="26">
        <f>IFERROR(+VLOOKUP("LET100"&amp;A202,'Main File'!A:O,9,0),0)</f>
        <v>0</v>
      </c>
      <c r="F202" s="26">
        <f>IFERROR(+VLOOKUP("LET100"&amp;A202,'Main File'!A:O,10,0),0)</f>
        <v>0</v>
      </c>
      <c r="G202" s="26">
        <f>IFERROR(+VLOOKUP("LET100"&amp;A202,'Main File'!A:O,11,0),0)</f>
        <v>0</v>
      </c>
      <c r="H202" s="26">
        <f>IFERROR(+VLOOKUP("LET100"&amp;A202,'Main File'!A:O,12,0),0)</f>
        <v>0</v>
      </c>
      <c r="I202" s="26">
        <f>IFERROR(+VLOOKUP("LET100"&amp;A202,'Main File'!A:O,13,0),0)</f>
        <v>0</v>
      </c>
      <c r="J202" s="26">
        <f>IFERROR(+VLOOKUP("LET100"&amp;A202,'Main File'!A:O,14,0),0)</f>
        <v>0</v>
      </c>
      <c r="K202" s="26">
        <f>IFERROR(+VLOOKUP("LET100"&amp;A202,'Main File'!A:O,15,0),0)</f>
        <v>0</v>
      </c>
    </row>
    <row r="203" spans="1:11" x14ac:dyDescent="0.25">
      <c r="A203" s="9">
        <f t="shared" si="3"/>
        <v>43390</v>
      </c>
      <c r="B203" s="26">
        <f>IFERROR(+VLOOKUP("LET100"&amp;A203,'Main File'!A:O,6,0),0)</f>
        <v>0</v>
      </c>
      <c r="C203" s="26">
        <f>IFERROR(+VLOOKUP("LET100"&amp;A203,'Main File'!A:O,7,0),0)</f>
        <v>0</v>
      </c>
      <c r="D203" s="26">
        <f>IFERROR(+VLOOKUP("LET100"&amp;A203,'Main File'!A:O,8,0),0)</f>
        <v>0</v>
      </c>
      <c r="E203" s="26">
        <f>IFERROR(+VLOOKUP("LET100"&amp;A203,'Main File'!A:O,9,0),0)</f>
        <v>0</v>
      </c>
      <c r="F203" s="26">
        <f>IFERROR(+VLOOKUP("LET100"&amp;A203,'Main File'!A:O,10,0),0)</f>
        <v>0</v>
      </c>
      <c r="G203" s="26">
        <f>IFERROR(+VLOOKUP("LET100"&amp;A203,'Main File'!A:O,11,0),0)</f>
        <v>0</v>
      </c>
      <c r="H203" s="26">
        <f>IFERROR(+VLOOKUP("LET100"&amp;A203,'Main File'!A:O,12,0),0)</f>
        <v>0</v>
      </c>
      <c r="I203" s="26">
        <f>IFERROR(+VLOOKUP("LET100"&amp;A203,'Main File'!A:O,13,0),0)</f>
        <v>0</v>
      </c>
      <c r="J203" s="26">
        <f>IFERROR(+VLOOKUP("LET100"&amp;A203,'Main File'!A:O,14,0),0)</f>
        <v>0</v>
      </c>
      <c r="K203" s="26">
        <f>IFERROR(+VLOOKUP("LET100"&amp;A203,'Main File'!A:O,15,0),0)</f>
        <v>0</v>
      </c>
    </row>
    <row r="204" spans="1:11" x14ac:dyDescent="0.25">
      <c r="A204" s="9">
        <f t="shared" si="3"/>
        <v>43391</v>
      </c>
      <c r="B204" s="26">
        <f>IFERROR(+VLOOKUP("LET100"&amp;A204,'Main File'!A:O,6,0),0)</f>
        <v>0</v>
      </c>
      <c r="C204" s="26">
        <f>IFERROR(+VLOOKUP("LET100"&amp;A204,'Main File'!A:O,7,0),0)</f>
        <v>0</v>
      </c>
      <c r="D204" s="26">
        <f>IFERROR(+VLOOKUP("LET100"&amp;A204,'Main File'!A:O,8,0),0)</f>
        <v>0</v>
      </c>
      <c r="E204" s="26">
        <f>IFERROR(+VLOOKUP("LET100"&amp;A204,'Main File'!A:O,9,0),0)</f>
        <v>0</v>
      </c>
      <c r="F204" s="26">
        <f>IFERROR(+VLOOKUP("LET100"&amp;A204,'Main File'!A:O,10,0),0)</f>
        <v>0</v>
      </c>
      <c r="G204" s="26">
        <f>IFERROR(+VLOOKUP("LET100"&amp;A204,'Main File'!A:O,11,0),0)</f>
        <v>0</v>
      </c>
      <c r="H204" s="26">
        <f>IFERROR(+VLOOKUP("LET100"&amp;A204,'Main File'!A:O,12,0),0)</f>
        <v>0</v>
      </c>
      <c r="I204" s="26">
        <f>IFERROR(+VLOOKUP("LET100"&amp;A204,'Main File'!A:O,13,0),0)</f>
        <v>0</v>
      </c>
      <c r="J204" s="26">
        <f>IFERROR(+VLOOKUP("LET100"&amp;A204,'Main File'!A:O,14,0),0)</f>
        <v>0</v>
      </c>
      <c r="K204" s="26">
        <f>IFERROR(+VLOOKUP("LET100"&amp;A204,'Main File'!A:O,15,0),0)</f>
        <v>0</v>
      </c>
    </row>
    <row r="205" spans="1:11" x14ac:dyDescent="0.25">
      <c r="A205" s="9">
        <f t="shared" si="3"/>
        <v>43392</v>
      </c>
      <c r="B205" s="26">
        <f>IFERROR(+VLOOKUP("LET100"&amp;A205,'Main File'!A:O,6,0),0)</f>
        <v>0</v>
      </c>
      <c r="C205" s="26">
        <f>IFERROR(+VLOOKUP("LET100"&amp;A205,'Main File'!A:O,7,0),0)</f>
        <v>0</v>
      </c>
      <c r="D205" s="26">
        <f>IFERROR(+VLOOKUP("LET100"&amp;A205,'Main File'!A:O,8,0),0)</f>
        <v>0</v>
      </c>
      <c r="E205" s="26">
        <f>IFERROR(+VLOOKUP("LET100"&amp;A205,'Main File'!A:O,9,0),0)</f>
        <v>0</v>
      </c>
      <c r="F205" s="26">
        <f>IFERROR(+VLOOKUP("LET100"&amp;A205,'Main File'!A:O,10,0),0)</f>
        <v>0</v>
      </c>
      <c r="G205" s="26">
        <f>IFERROR(+VLOOKUP("LET100"&amp;A205,'Main File'!A:O,11,0),0)</f>
        <v>0</v>
      </c>
      <c r="H205" s="26">
        <f>IFERROR(+VLOOKUP("LET100"&amp;A205,'Main File'!A:O,12,0),0)</f>
        <v>0</v>
      </c>
      <c r="I205" s="26">
        <f>IFERROR(+VLOOKUP("LET100"&amp;A205,'Main File'!A:O,13,0),0)</f>
        <v>0</v>
      </c>
      <c r="J205" s="26">
        <f>IFERROR(+VLOOKUP("LET100"&amp;A205,'Main File'!A:O,14,0),0)</f>
        <v>0</v>
      </c>
      <c r="K205" s="26">
        <f>IFERROR(+VLOOKUP("LET100"&amp;A205,'Main File'!A:O,15,0),0)</f>
        <v>0</v>
      </c>
    </row>
    <row r="206" spans="1:11" x14ac:dyDescent="0.25">
      <c r="A206" s="9">
        <f t="shared" si="3"/>
        <v>43393</v>
      </c>
      <c r="B206" s="26">
        <f>IFERROR(+VLOOKUP("LET100"&amp;A206,'Main File'!A:O,6,0),0)</f>
        <v>0</v>
      </c>
      <c r="C206" s="26">
        <f>IFERROR(+VLOOKUP("LET100"&amp;A206,'Main File'!A:O,7,0),0)</f>
        <v>0</v>
      </c>
      <c r="D206" s="26">
        <f>IFERROR(+VLOOKUP("LET100"&amp;A206,'Main File'!A:O,8,0),0)</f>
        <v>0</v>
      </c>
      <c r="E206" s="26">
        <f>IFERROR(+VLOOKUP("LET100"&amp;A206,'Main File'!A:O,9,0),0)</f>
        <v>0</v>
      </c>
      <c r="F206" s="26">
        <f>IFERROR(+VLOOKUP("LET100"&amp;A206,'Main File'!A:O,10,0),0)</f>
        <v>0</v>
      </c>
      <c r="G206" s="26">
        <f>IFERROR(+VLOOKUP("LET100"&amp;A206,'Main File'!A:O,11,0),0)</f>
        <v>0</v>
      </c>
      <c r="H206" s="26">
        <f>IFERROR(+VLOOKUP("LET100"&amp;A206,'Main File'!A:O,12,0),0)</f>
        <v>0</v>
      </c>
      <c r="I206" s="26">
        <f>IFERROR(+VLOOKUP("LET100"&amp;A206,'Main File'!A:O,13,0),0)</f>
        <v>0</v>
      </c>
      <c r="J206" s="26">
        <f>IFERROR(+VLOOKUP("LET100"&amp;A206,'Main File'!A:O,14,0),0)</f>
        <v>0</v>
      </c>
      <c r="K206" s="26">
        <f>IFERROR(+VLOOKUP("LET100"&amp;A206,'Main File'!A:O,15,0),0)</f>
        <v>0</v>
      </c>
    </row>
    <row r="207" spans="1:11" x14ac:dyDescent="0.25">
      <c r="A207" s="9">
        <f t="shared" si="3"/>
        <v>43394</v>
      </c>
      <c r="B207" s="26">
        <f>IFERROR(+VLOOKUP("LET100"&amp;A207,'Main File'!A:O,6,0),0)</f>
        <v>0</v>
      </c>
      <c r="C207" s="26">
        <f>IFERROR(+VLOOKUP("LET100"&amp;A207,'Main File'!A:O,7,0),0)</f>
        <v>0</v>
      </c>
      <c r="D207" s="26">
        <f>IFERROR(+VLOOKUP("LET100"&amp;A207,'Main File'!A:O,8,0),0)</f>
        <v>0</v>
      </c>
      <c r="E207" s="26">
        <f>IFERROR(+VLOOKUP("LET100"&amp;A207,'Main File'!A:O,9,0),0)</f>
        <v>0</v>
      </c>
      <c r="F207" s="26">
        <f>IFERROR(+VLOOKUP("LET100"&amp;A207,'Main File'!A:O,10,0),0)</f>
        <v>0</v>
      </c>
      <c r="G207" s="26">
        <f>IFERROR(+VLOOKUP("LET100"&amp;A207,'Main File'!A:O,11,0),0)</f>
        <v>0</v>
      </c>
      <c r="H207" s="26">
        <f>IFERROR(+VLOOKUP("LET100"&amp;A207,'Main File'!A:O,12,0),0)</f>
        <v>0</v>
      </c>
      <c r="I207" s="26">
        <f>IFERROR(+VLOOKUP("LET100"&amp;A207,'Main File'!A:O,13,0),0)</f>
        <v>0</v>
      </c>
      <c r="J207" s="26">
        <f>IFERROR(+VLOOKUP("LET100"&amp;A207,'Main File'!A:O,14,0),0)</f>
        <v>0</v>
      </c>
      <c r="K207" s="26">
        <f>IFERROR(+VLOOKUP("LET100"&amp;A207,'Main File'!A:O,15,0),0)</f>
        <v>0</v>
      </c>
    </row>
    <row r="208" spans="1:11" x14ac:dyDescent="0.25">
      <c r="A208" s="9">
        <f t="shared" si="3"/>
        <v>43395</v>
      </c>
      <c r="B208" s="26">
        <f>IFERROR(+VLOOKUP("LET100"&amp;A208,'Main File'!A:O,6,0),0)</f>
        <v>0</v>
      </c>
      <c r="C208" s="26">
        <f>IFERROR(+VLOOKUP("LET100"&amp;A208,'Main File'!A:O,7,0),0)</f>
        <v>0</v>
      </c>
      <c r="D208" s="26">
        <f>IFERROR(+VLOOKUP("LET100"&amp;A208,'Main File'!A:O,8,0),0)</f>
        <v>0</v>
      </c>
      <c r="E208" s="26">
        <f>IFERROR(+VLOOKUP("LET100"&amp;A208,'Main File'!A:O,9,0),0)</f>
        <v>0</v>
      </c>
      <c r="F208" s="26">
        <f>IFERROR(+VLOOKUP("LET100"&amp;A208,'Main File'!A:O,10,0),0)</f>
        <v>0</v>
      </c>
      <c r="G208" s="26">
        <f>IFERROR(+VLOOKUP("LET100"&amp;A208,'Main File'!A:O,11,0),0)</f>
        <v>0</v>
      </c>
      <c r="H208" s="26">
        <f>IFERROR(+VLOOKUP("LET100"&amp;A208,'Main File'!A:O,12,0),0)</f>
        <v>0</v>
      </c>
      <c r="I208" s="26">
        <f>IFERROR(+VLOOKUP("LET100"&amp;A208,'Main File'!A:O,13,0),0)</f>
        <v>0</v>
      </c>
      <c r="J208" s="26">
        <f>IFERROR(+VLOOKUP("LET100"&amp;A208,'Main File'!A:O,14,0),0)</f>
        <v>0</v>
      </c>
      <c r="K208" s="26">
        <f>IFERROR(+VLOOKUP("LET100"&amp;A208,'Main File'!A:O,15,0),0)</f>
        <v>0</v>
      </c>
    </row>
    <row r="209" spans="1:11" x14ac:dyDescent="0.25">
      <c r="A209" s="9">
        <f t="shared" si="3"/>
        <v>43396</v>
      </c>
      <c r="B209" s="26">
        <f>IFERROR(+VLOOKUP("LET100"&amp;A209,'Main File'!A:O,6,0),0)</f>
        <v>0</v>
      </c>
      <c r="C209" s="26">
        <f>IFERROR(+VLOOKUP("LET100"&amp;A209,'Main File'!A:O,7,0),0)</f>
        <v>0</v>
      </c>
      <c r="D209" s="26">
        <f>IFERROR(+VLOOKUP("LET100"&amp;A209,'Main File'!A:O,8,0),0)</f>
        <v>0</v>
      </c>
      <c r="E209" s="26">
        <f>IFERROR(+VLOOKUP("LET100"&amp;A209,'Main File'!A:O,9,0),0)</f>
        <v>0</v>
      </c>
      <c r="F209" s="26">
        <f>IFERROR(+VLOOKUP("LET100"&amp;A209,'Main File'!A:O,10,0),0)</f>
        <v>0</v>
      </c>
      <c r="G209" s="26">
        <f>IFERROR(+VLOOKUP("LET100"&amp;A209,'Main File'!A:O,11,0),0)</f>
        <v>0</v>
      </c>
      <c r="H209" s="26">
        <f>IFERROR(+VLOOKUP("LET100"&amp;A209,'Main File'!A:O,12,0),0)</f>
        <v>0</v>
      </c>
      <c r="I209" s="26">
        <f>IFERROR(+VLOOKUP("LET100"&amp;A209,'Main File'!A:O,13,0),0)</f>
        <v>0</v>
      </c>
      <c r="J209" s="26">
        <f>IFERROR(+VLOOKUP("LET100"&amp;A209,'Main File'!A:O,14,0),0)</f>
        <v>0</v>
      </c>
      <c r="K209" s="26">
        <f>IFERROR(+VLOOKUP("LET100"&amp;A209,'Main File'!A:O,15,0),0)</f>
        <v>0</v>
      </c>
    </row>
    <row r="210" spans="1:11" x14ac:dyDescent="0.25">
      <c r="A210" s="9">
        <f t="shared" si="3"/>
        <v>43397</v>
      </c>
      <c r="B210" s="26">
        <f>IFERROR(+VLOOKUP("LET100"&amp;A210,'Main File'!A:O,6,0),0)</f>
        <v>0</v>
      </c>
      <c r="C210" s="26">
        <f>IFERROR(+VLOOKUP("LET100"&amp;A210,'Main File'!A:O,7,0),0)</f>
        <v>0</v>
      </c>
      <c r="D210" s="26">
        <f>IFERROR(+VLOOKUP("LET100"&amp;A210,'Main File'!A:O,8,0),0)</f>
        <v>0</v>
      </c>
      <c r="E210" s="26">
        <f>IFERROR(+VLOOKUP("LET100"&amp;A210,'Main File'!A:O,9,0),0)</f>
        <v>0</v>
      </c>
      <c r="F210" s="26">
        <f>IFERROR(+VLOOKUP("LET100"&amp;A210,'Main File'!A:O,10,0),0)</f>
        <v>0</v>
      </c>
      <c r="G210" s="26">
        <f>IFERROR(+VLOOKUP("LET100"&amp;A210,'Main File'!A:O,11,0),0)</f>
        <v>0</v>
      </c>
      <c r="H210" s="26">
        <f>IFERROR(+VLOOKUP("LET100"&amp;A210,'Main File'!A:O,12,0),0)</f>
        <v>0</v>
      </c>
      <c r="I210" s="26">
        <f>IFERROR(+VLOOKUP("LET100"&amp;A210,'Main File'!A:O,13,0),0)</f>
        <v>0</v>
      </c>
      <c r="J210" s="26">
        <f>IFERROR(+VLOOKUP("LET100"&amp;A210,'Main File'!A:O,14,0),0)</f>
        <v>0</v>
      </c>
      <c r="K210" s="26">
        <f>IFERROR(+VLOOKUP("LET100"&amp;A210,'Main File'!A:O,15,0),0)</f>
        <v>0</v>
      </c>
    </row>
    <row r="211" spans="1:11" x14ac:dyDescent="0.25">
      <c r="A211" s="9">
        <f t="shared" si="3"/>
        <v>43398</v>
      </c>
      <c r="B211" s="26">
        <f>IFERROR(+VLOOKUP("LET100"&amp;A211,'Main File'!A:O,6,0),0)</f>
        <v>0</v>
      </c>
      <c r="C211" s="26">
        <f>IFERROR(+VLOOKUP("LET100"&amp;A211,'Main File'!A:O,7,0),0)</f>
        <v>0</v>
      </c>
      <c r="D211" s="26">
        <f>IFERROR(+VLOOKUP("LET100"&amp;A211,'Main File'!A:O,8,0),0)</f>
        <v>0</v>
      </c>
      <c r="E211" s="26">
        <f>IFERROR(+VLOOKUP("LET100"&amp;A211,'Main File'!A:O,9,0),0)</f>
        <v>0</v>
      </c>
      <c r="F211" s="26">
        <f>IFERROR(+VLOOKUP("LET100"&amp;A211,'Main File'!A:O,10,0),0)</f>
        <v>0</v>
      </c>
      <c r="G211" s="26">
        <f>IFERROR(+VLOOKUP("LET100"&amp;A211,'Main File'!A:O,11,0),0)</f>
        <v>0</v>
      </c>
      <c r="H211" s="26">
        <f>IFERROR(+VLOOKUP("LET100"&amp;A211,'Main File'!A:O,12,0),0)</f>
        <v>0</v>
      </c>
      <c r="I211" s="26">
        <f>IFERROR(+VLOOKUP("LET100"&amp;A211,'Main File'!A:O,13,0),0)</f>
        <v>0</v>
      </c>
      <c r="J211" s="26">
        <f>IFERROR(+VLOOKUP("LET100"&amp;A211,'Main File'!A:O,14,0),0)</f>
        <v>0</v>
      </c>
      <c r="K211" s="26">
        <f>IFERROR(+VLOOKUP("LET100"&amp;A211,'Main File'!A:O,15,0),0)</f>
        <v>0</v>
      </c>
    </row>
    <row r="212" spans="1:11" x14ac:dyDescent="0.25">
      <c r="A212" s="9">
        <f t="shared" si="3"/>
        <v>43399</v>
      </c>
      <c r="B212" s="26">
        <f>IFERROR(+VLOOKUP("LET100"&amp;A212,'Main File'!A:O,6,0),0)</f>
        <v>0</v>
      </c>
      <c r="C212" s="26">
        <f>IFERROR(+VLOOKUP("LET100"&amp;A212,'Main File'!A:O,7,0),0)</f>
        <v>0</v>
      </c>
      <c r="D212" s="26">
        <f>IFERROR(+VLOOKUP("LET100"&amp;A212,'Main File'!A:O,8,0),0)</f>
        <v>0</v>
      </c>
      <c r="E212" s="26">
        <f>IFERROR(+VLOOKUP("LET100"&amp;A212,'Main File'!A:O,9,0),0)</f>
        <v>0</v>
      </c>
      <c r="F212" s="26">
        <f>IFERROR(+VLOOKUP("LET100"&amp;A212,'Main File'!A:O,10,0),0)</f>
        <v>0</v>
      </c>
      <c r="G212" s="26">
        <f>IFERROR(+VLOOKUP("LET100"&amp;A212,'Main File'!A:O,11,0),0)</f>
        <v>0</v>
      </c>
      <c r="H212" s="26">
        <f>IFERROR(+VLOOKUP("LET100"&amp;A212,'Main File'!A:O,12,0),0)</f>
        <v>0</v>
      </c>
      <c r="I212" s="26">
        <f>IFERROR(+VLOOKUP("LET100"&amp;A212,'Main File'!A:O,13,0),0)</f>
        <v>0</v>
      </c>
      <c r="J212" s="26">
        <f>IFERROR(+VLOOKUP("LET100"&amp;A212,'Main File'!A:O,14,0),0)</f>
        <v>0</v>
      </c>
      <c r="K212" s="26">
        <f>IFERROR(+VLOOKUP("LET100"&amp;A212,'Main File'!A:O,15,0),0)</f>
        <v>0</v>
      </c>
    </row>
    <row r="213" spans="1:11" x14ac:dyDescent="0.25">
      <c r="A213" s="9">
        <f t="shared" si="3"/>
        <v>43400</v>
      </c>
      <c r="B213" s="26">
        <f>IFERROR(+VLOOKUP("LET100"&amp;A213,'Main File'!A:O,6,0),0)</f>
        <v>0</v>
      </c>
      <c r="C213" s="26">
        <f>IFERROR(+VLOOKUP("LET100"&amp;A213,'Main File'!A:O,7,0),0)</f>
        <v>0</v>
      </c>
      <c r="D213" s="26">
        <f>IFERROR(+VLOOKUP("LET100"&amp;A213,'Main File'!A:O,8,0),0)</f>
        <v>0</v>
      </c>
      <c r="E213" s="26">
        <f>IFERROR(+VLOOKUP("LET100"&amp;A213,'Main File'!A:O,9,0),0)</f>
        <v>0</v>
      </c>
      <c r="F213" s="26">
        <f>IFERROR(+VLOOKUP("LET100"&amp;A213,'Main File'!A:O,10,0),0)</f>
        <v>0</v>
      </c>
      <c r="G213" s="26">
        <f>IFERROR(+VLOOKUP("LET100"&amp;A213,'Main File'!A:O,11,0),0)</f>
        <v>0</v>
      </c>
      <c r="H213" s="26">
        <f>IFERROR(+VLOOKUP("LET100"&amp;A213,'Main File'!A:O,12,0),0)</f>
        <v>0</v>
      </c>
      <c r="I213" s="26">
        <f>IFERROR(+VLOOKUP("LET100"&amp;A213,'Main File'!A:O,13,0),0)</f>
        <v>0</v>
      </c>
      <c r="J213" s="26">
        <f>IFERROR(+VLOOKUP("LET100"&amp;A213,'Main File'!A:O,14,0),0)</f>
        <v>0</v>
      </c>
      <c r="K213" s="26">
        <f>IFERROR(+VLOOKUP("LET100"&amp;A213,'Main File'!A:O,15,0),0)</f>
        <v>0</v>
      </c>
    </row>
    <row r="214" spans="1:11" x14ac:dyDescent="0.25">
      <c r="A214" s="9">
        <f t="shared" si="3"/>
        <v>43401</v>
      </c>
      <c r="B214" s="26">
        <f>IFERROR(+VLOOKUP("LET100"&amp;A214,'Main File'!A:O,6,0),0)</f>
        <v>0</v>
      </c>
      <c r="C214" s="26">
        <f>IFERROR(+VLOOKUP("LET100"&amp;A214,'Main File'!A:O,7,0),0)</f>
        <v>0</v>
      </c>
      <c r="D214" s="26">
        <f>IFERROR(+VLOOKUP("LET100"&amp;A214,'Main File'!A:O,8,0),0)</f>
        <v>0</v>
      </c>
      <c r="E214" s="26">
        <f>IFERROR(+VLOOKUP("LET100"&amp;A214,'Main File'!A:O,9,0),0)</f>
        <v>0</v>
      </c>
      <c r="F214" s="26">
        <f>IFERROR(+VLOOKUP("LET100"&amp;A214,'Main File'!A:O,10,0),0)</f>
        <v>0</v>
      </c>
      <c r="G214" s="26">
        <f>IFERROR(+VLOOKUP("LET100"&amp;A214,'Main File'!A:O,11,0),0)</f>
        <v>0</v>
      </c>
      <c r="H214" s="26">
        <f>IFERROR(+VLOOKUP("LET100"&amp;A214,'Main File'!A:O,12,0),0)</f>
        <v>0</v>
      </c>
      <c r="I214" s="26">
        <f>IFERROR(+VLOOKUP("LET100"&amp;A214,'Main File'!A:O,13,0),0)</f>
        <v>0</v>
      </c>
      <c r="J214" s="26">
        <f>IFERROR(+VLOOKUP("LET100"&amp;A214,'Main File'!A:O,14,0),0)</f>
        <v>0</v>
      </c>
      <c r="K214" s="26">
        <f>IFERROR(+VLOOKUP("LET100"&amp;A214,'Main File'!A:O,15,0),0)</f>
        <v>0</v>
      </c>
    </row>
    <row r="215" spans="1:11" x14ac:dyDescent="0.25">
      <c r="A215" s="9">
        <f t="shared" si="3"/>
        <v>43402</v>
      </c>
      <c r="B215" s="26">
        <f>IFERROR(+VLOOKUP("LET100"&amp;A215,'Main File'!A:O,6,0),0)</f>
        <v>0</v>
      </c>
      <c r="C215" s="26">
        <f>IFERROR(+VLOOKUP("LET100"&amp;A215,'Main File'!A:O,7,0),0)</f>
        <v>0</v>
      </c>
      <c r="D215" s="26">
        <f>IFERROR(+VLOOKUP("LET100"&amp;A215,'Main File'!A:O,8,0),0)</f>
        <v>0</v>
      </c>
      <c r="E215" s="26">
        <f>IFERROR(+VLOOKUP("LET100"&amp;A215,'Main File'!A:O,9,0),0)</f>
        <v>0</v>
      </c>
      <c r="F215" s="26">
        <f>IFERROR(+VLOOKUP("LET100"&amp;A215,'Main File'!A:O,10,0),0)</f>
        <v>0</v>
      </c>
      <c r="G215" s="26">
        <f>IFERROR(+VLOOKUP("LET100"&amp;A215,'Main File'!A:O,11,0),0)</f>
        <v>0</v>
      </c>
      <c r="H215" s="26">
        <f>IFERROR(+VLOOKUP("LET100"&amp;A215,'Main File'!A:O,12,0),0)</f>
        <v>0</v>
      </c>
      <c r="I215" s="26">
        <f>IFERROR(+VLOOKUP("LET100"&amp;A215,'Main File'!A:O,13,0),0)</f>
        <v>0</v>
      </c>
      <c r="J215" s="26">
        <f>IFERROR(+VLOOKUP("LET100"&amp;A215,'Main File'!A:O,14,0),0)</f>
        <v>0</v>
      </c>
      <c r="K215" s="26">
        <f>IFERROR(+VLOOKUP("LET100"&amp;A215,'Main File'!A:O,15,0),0)</f>
        <v>0</v>
      </c>
    </row>
    <row r="216" spans="1:11" x14ac:dyDescent="0.25">
      <c r="A216" s="9">
        <f t="shared" si="3"/>
        <v>43403</v>
      </c>
      <c r="B216" s="26">
        <f>IFERROR(+VLOOKUP("LET100"&amp;A216,'Main File'!A:O,6,0),0)</f>
        <v>0</v>
      </c>
      <c r="C216" s="26">
        <f>IFERROR(+VLOOKUP("LET100"&amp;A216,'Main File'!A:O,7,0),0)</f>
        <v>0</v>
      </c>
      <c r="D216" s="26">
        <f>IFERROR(+VLOOKUP("LET100"&amp;A216,'Main File'!A:O,8,0),0)</f>
        <v>0</v>
      </c>
      <c r="E216" s="26">
        <f>IFERROR(+VLOOKUP("LET100"&amp;A216,'Main File'!A:O,9,0),0)</f>
        <v>0</v>
      </c>
      <c r="F216" s="26">
        <f>IFERROR(+VLOOKUP("LET100"&amp;A216,'Main File'!A:O,10,0),0)</f>
        <v>0</v>
      </c>
      <c r="G216" s="26">
        <f>IFERROR(+VLOOKUP("LET100"&amp;A216,'Main File'!A:O,11,0),0)</f>
        <v>0</v>
      </c>
      <c r="H216" s="26">
        <f>IFERROR(+VLOOKUP("LET100"&amp;A216,'Main File'!A:O,12,0),0)</f>
        <v>0</v>
      </c>
      <c r="I216" s="26">
        <f>IFERROR(+VLOOKUP("LET100"&amp;A216,'Main File'!A:O,13,0),0)</f>
        <v>0</v>
      </c>
      <c r="J216" s="26">
        <f>IFERROR(+VLOOKUP("LET100"&amp;A216,'Main File'!A:O,14,0),0)</f>
        <v>0</v>
      </c>
      <c r="K216" s="26">
        <f>IFERROR(+VLOOKUP("LET100"&amp;A216,'Main File'!A:O,15,0),0)</f>
        <v>0</v>
      </c>
    </row>
    <row r="217" spans="1:11" x14ac:dyDescent="0.25">
      <c r="A217" s="9">
        <f t="shared" si="3"/>
        <v>43404</v>
      </c>
      <c r="B217" s="26">
        <f>IFERROR(+VLOOKUP("LET100"&amp;A217,'Main File'!A:O,6,0),0)</f>
        <v>0</v>
      </c>
      <c r="C217" s="26">
        <f>IFERROR(+VLOOKUP("LET100"&amp;A217,'Main File'!A:O,7,0),0)</f>
        <v>0</v>
      </c>
      <c r="D217" s="26">
        <f>IFERROR(+VLOOKUP("LET100"&amp;A217,'Main File'!A:O,8,0),0)</f>
        <v>0</v>
      </c>
      <c r="E217" s="26">
        <f>IFERROR(+VLOOKUP("LET100"&amp;A217,'Main File'!A:O,9,0),0)</f>
        <v>0</v>
      </c>
      <c r="F217" s="26">
        <f>IFERROR(+VLOOKUP("LET100"&amp;A217,'Main File'!A:O,10,0),0)</f>
        <v>0</v>
      </c>
      <c r="G217" s="26">
        <f>IFERROR(+VLOOKUP("LET100"&amp;A217,'Main File'!A:O,11,0),0)</f>
        <v>0</v>
      </c>
      <c r="H217" s="26">
        <f>IFERROR(+VLOOKUP("LET100"&amp;A217,'Main File'!A:O,12,0),0)</f>
        <v>0</v>
      </c>
      <c r="I217" s="26">
        <f>IFERROR(+VLOOKUP("LET100"&amp;A217,'Main File'!A:O,13,0),0)</f>
        <v>0</v>
      </c>
      <c r="J217" s="26">
        <f>IFERROR(+VLOOKUP("LET100"&amp;A217,'Main File'!A:O,14,0),0)</f>
        <v>0</v>
      </c>
      <c r="K217" s="26">
        <f>IFERROR(+VLOOKUP("LET100"&amp;A217,'Main File'!A:O,15,0),0)</f>
        <v>0</v>
      </c>
    </row>
    <row r="218" spans="1:11" x14ac:dyDescent="0.25">
      <c r="A218" s="9">
        <f t="shared" si="3"/>
        <v>43405</v>
      </c>
      <c r="B218" s="26">
        <f>IFERROR(+VLOOKUP("LET100"&amp;A218,'Main File'!A:O,6,0),0)</f>
        <v>0</v>
      </c>
      <c r="C218" s="26">
        <f>IFERROR(+VLOOKUP("LET100"&amp;A218,'Main File'!A:O,7,0),0)</f>
        <v>0</v>
      </c>
      <c r="D218" s="26">
        <f>IFERROR(+VLOOKUP("LET100"&amp;A218,'Main File'!A:O,8,0),0)</f>
        <v>0</v>
      </c>
      <c r="E218" s="26">
        <f>IFERROR(+VLOOKUP("LET100"&amp;A218,'Main File'!A:O,9,0),0)</f>
        <v>0</v>
      </c>
      <c r="F218" s="26">
        <f>IFERROR(+VLOOKUP("LET100"&amp;A218,'Main File'!A:O,10,0),0)</f>
        <v>0</v>
      </c>
      <c r="G218" s="26">
        <f>IFERROR(+VLOOKUP("LET100"&amp;A218,'Main File'!A:O,11,0),0)</f>
        <v>0</v>
      </c>
      <c r="H218" s="26">
        <f>IFERROR(+VLOOKUP("LET100"&amp;A218,'Main File'!A:O,12,0),0)</f>
        <v>0</v>
      </c>
      <c r="I218" s="26">
        <f>IFERROR(+VLOOKUP("LET100"&amp;A218,'Main File'!A:O,13,0),0)</f>
        <v>0</v>
      </c>
      <c r="J218" s="26">
        <f>IFERROR(+VLOOKUP("LET100"&amp;A218,'Main File'!A:O,14,0),0)</f>
        <v>0</v>
      </c>
      <c r="K218" s="26">
        <f>IFERROR(+VLOOKUP("LET100"&amp;A218,'Main File'!A:O,15,0),0)</f>
        <v>0</v>
      </c>
    </row>
    <row r="219" spans="1:11" x14ac:dyDescent="0.25">
      <c r="A219" s="9">
        <f t="shared" si="3"/>
        <v>43406</v>
      </c>
      <c r="B219" s="26">
        <f>IFERROR(+VLOOKUP("LET100"&amp;A219,'Main File'!A:O,6,0),0)</f>
        <v>0</v>
      </c>
      <c r="C219" s="26">
        <f>IFERROR(+VLOOKUP("LET100"&amp;A219,'Main File'!A:O,7,0),0)</f>
        <v>0</v>
      </c>
      <c r="D219" s="26">
        <f>IFERROR(+VLOOKUP("LET100"&amp;A219,'Main File'!A:O,8,0),0)</f>
        <v>0</v>
      </c>
      <c r="E219" s="26">
        <f>IFERROR(+VLOOKUP("LET100"&amp;A219,'Main File'!A:O,9,0),0)</f>
        <v>0</v>
      </c>
      <c r="F219" s="26">
        <f>IFERROR(+VLOOKUP("LET100"&amp;A219,'Main File'!A:O,10,0),0)</f>
        <v>0</v>
      </c>
      <c r="G219" s="26">
        <f>IFERROR(+VLOOKUP("LET100"&amp;A219,'Main File'!A:O,11,0),0)</f>
        <v>0</v>
      </c>
      <c r="H219" s="26">
        <f>IFERROR(+VLOOKUP("LET100"&amp;A219,'Main File'!A:O,12,0),0)</f>
        <v>0</v>
      </c>
      <c r="I219" s="26">
        <f>IFERROR(+VLOOKUP("LET100"&amp;A219,'Main File'!A:O,13,0),0)</f>
        <v>0</v>
      </c>
      <c r="J219" s="26">
        <f>IFERROR(+VLOOKUP("LET100"&amp;A219,'Main File'!A:O,14,0),0)</f>
        <v>0</v>
      </c>
      <c r="K219" s="26">
        <f>IFERROR(+VLOOKUP("LET100"&amp;A219,'Main File'!A:O,15,0),0)</f>
        <v>0</v>
      </c>
    </row>
    <row r="220" spans="1:11" x14ac:dyDescent="0.25">
      <c r="A220" s="9">
        <f t="shared" si="3"/>
        <v>43407</v>
      </c>
      <c r="B220" s="26">
        <f>IFERROR(+VLOOKUP("LET100"&amp;A220,'Main File'!A:O,6,0),0)</f>
        <v>0</v>
      </c>
      <c r="C220" s="26">
        <f>IFERROR(+VLOOKUP("LET100"&amp;A220,'Main File'!A:O,7,0),0)</f>
        <v>0</v>
      </c>
      <c r="D220" s="26">
        <f>IFERROR(+VLOOKUP("LET100"&amp;A220,'Main File'!A:O,8,0),0)</f>
        <v>0</v>
      </c>
      <c r="E220" s="26">
        <f>IFERROR(+VLOOKUP("LET100"&amp;A220,'Main File'!A:O,9,0),0)</f>
        <v>0</v>
      </c>
      <c r="F220" s="26">
        <f>IFERROR(+VLOOKUP("LET100"&amp;A220,'Main File'!A:O,10,0),0)</f>
        <v>0</v>
      </c>
      <c r="G220" s="26">
        <f>IFERROR(+VLOOKUP("LET100"&amp;A220,'Main File'!A:O,11,0),0)</f>
        <v>0</v>
      </c>
      <c r="H220" s="26">
        <f>IFERROR(+VLOOKUP("LET100"&amp;A220,'Main File'!A:O,12,0),0)</f>
        <v>0</v>
      </c>
      <c r="I220" s="26">
        <f>IFERROR(+VLOOKUP("LET100"&amp;A220,'Main File'!A:O,13,0),0)</f>
        <v>0</v>
      </c>
      <c r="J220" s="26">
        <f>IFERROR(+VLOOKUP("LET100"&amp;A220,'Main File'!A:O,14,0),0)</f>
        <v>0</v>
      </c>
      <c r="K220" s="26">
        <f>IFERROR(+VLOOKUP("LET100"&amp;A220,'Main File'!A:O,15,0),0)</f>
        <v>0</v>
      </c>
    </row>
    <row r="221" spans="1:11" x14ac:dyDescent="0.25">
      <c r="A221" s="9">
        <f t="shared" si="3"/>
        <v>43408</v>
      </c>
      <c r="B221" s="26">
        <f>IFERROR(+VLOOKUP("LET100"&amp;A221,'Main File'!A:O,6,0),0)</f>
        <v>0</v>
      </c>
      <c r="C221" s="26">
        <f>IFERROR(+VLOOKUP("LET100"&amp;A221,'Main File'!A:O,7,0),0)</f>
        <v>0</v>
      </c>
      <c r="D221" s="26">
        <f>IFERROR(+VLOOKUP("LET100"&amp;A221,'Main File'!A:O,8,0),0)</f>
        <v>0</v>
      </c>
      <c r="E221" s="26">
        <f>IFERROR(+VLOOKUP("LET100"&amp;A221,'Main File'!A:O,9,0),0)</f>
        <v>0</v>
      </c>
      <c r="F221" s="26">
        <f>IFERROR(+VLOOKUP("LET100"&amp;A221,'Main File'!A:O,10,0),0)</f>
        <v>0</v>
      </c>
      <c r="G221" s="26">
        <f>IFERROR(+VLOOKUP("LET100"&amp;A221,'Main File'!A:O,11,0),0)</f>
        <v>0</v>
      </c>
      <c r="H221" s="26">
        <f>IFERROR(+VLOOKUP("LET100"&amp;A221,'Main File'!A:O,12,0),0)</f>
        <v>0</v>
      </c>
      <c r="I221" s="26">
        <f>IFERROR(+VLOOKUP("LET100"&amp;A221,'Main File'!A:O,13,0),0)</f>
        <v>0</v>
      </c>
      <c r="J221" s="26">
        <f>IFERROR(+VLOOKUP("LET100"&amp;A221,'Main File'!A:O,14,0),0)</f>
        <v>0</v>
      </c>
      <c r="K221" s="26">
        <f>IFERROR(+VLOOKUP("LET100"&amp;A221,'Main File'!A:O,15,0),0)</f>
        <v>0</v>
      </c>
    </row>
    <row r="222" spans="1:11" x14ac:dyDescent="0.25">
      <c r="A222" s="9">
        <f t="shared" si="3"/>
        <v>43409</v>
      </c>
      <c r="B222" s="26">
        <f>IFERROR(+VLOOKUP("LET100"&amp;A222,'Main File'!A:O,6,0),0)</f>
        <v>0</v>
      </c>
      <c r="C222" s="26">
        <f>IFERROR(+VLOOKUP("LET100"&amp;A222,'Main File'!A:O,7,0),0)</f>
        <v>0</v>
      </c>
      <c r="D222" s="26">
        <f>IFERROR(+VLOOKUP("LET100"&amp;A222,'Main File'!A:O,8,0),0)</f>
        <v>0</v>
      </c>
      <c r="E222" s="26">
        <f>IFERROR(+VLOOKUP("LET100"&amp;A222,'Main File'!A:O,9,0),0)</f>
        <v>0</v>
      </c>
      <c r="F222" s="26">
        <f>IFERROR(+VLOOKUP("LET100"&amp;A222,'Main File'!A:O,10,0),0)</f>
        <v>0</v>
      </c>
      <c r="G222" s="26">
        <f>IFERROR(+VLOOKUP("LET100"&amp;A222,'Main File'!A:O,11,0),0)</f>
        <v>0</v>
      </c>
      <c r="H222" s="26">
        <f>IFERROR(+VLOOKUP("LET100"&amp;A222,'Main File'!A:O,12,0),0)</f>
        <v>0</v>
      </c>
      <c r="I222" s="26">
        <f>IFERROR(+VLOOKUP("LET100"&amp;A222,'Main File'!A:O,13,0),0)</f>
        <v>0</v>
      </c>
      <c r="J222" s="26">
        <f>IFERROR(+VLOOKUP("LET100"&amp;A222,'Main File'!A:O,14,0),0)</f>
        <v>0</v>
      </c>
      <c r="K222" s="26">
        <f>IFERROR(+VLOOKUP("LET100"&amp;A222,'Main File'!A:O,15,0),0)</f>
        <v>0</v>
      </c>
    </row>
    <row r="223" spans="1:11" x14ac:dyDescent="0.25">
      <c r="A223" s="9">
        <f t="shared" si="3"/>
        <v>43410</v>
      </c>
      <c r="B223" s="26">
        <f>IFERROR(+VLOOKUP("LET100"&amp;A223,'Main File'!A:O,6,0),0)</f>
        <v>0</v>
      </c>
      <c r="C223" s="26">
        <f>IFERROR(+VLOOKUP("LET100"&amp;A223,'Main File'!A:O,7,0),0)</f>
        <v>0</v>
      </c>
      <c r="D223" s="26">
        <f>IFERROR(+VLOOKUP("LET100"&amp;A223,'Main File'!A:O,8,0),0)</f>
        <v>0</v>
      </c>
      <c r="E223" s="26">
        <f>IFERROR(+VLOOKUP("LET100"&amp;A223,'Main File'!A:O,9,0),0)</f>
        <v>0</v>
      </c>
      <c r="F223" s="26">
        <f>IFERROR(+VLOOKUP("LET100"&amp;A223,'Main File'!A:O,10,0),0)</f>
        <v>0</v>
      </c>
      <c r="G223" s="26">
        <f>IFERROR(+VLOOKUP("LET100"&amp;A223,'Main File'!A:O,11,0),0)</f>
        <v>0</v>
      </c>
      <c r="H223" s="26">
        <f>IFERROR(+VLOOKUP("LET100"&amp;A223,'Main File'!A:O,12,0),0)</f>
        <v>0</v>
      </c>
      <c r="I223" s="26">
        <f>IFERROR(+VLOOKUP("LET100"&amp;A223,'Main File'!A:O,13,0),0)</f>
        <v>0</v>
      </c>
      <c r="J223" s="26">
        <f>IFERROR(+VLOOKUP("LET100"&amp;A223,'Main File'!A:O,14,0),0)</f>
        <v>0</v>
      </c>
      <c r="K223" s="26">
        <f>IFERROR(+VLOOKUP("LET100"&amp;A223,'Main File'!A:O,15,0),0)</f>
        <v>0</v>
      </c>
    </row>
    <row r="224" spans="1:11" x14ac:dyDescent="0.25">
      <c r="A224" s="9">
        <f t="shared" si="3"/>
        <v>43411</v>
      </c>
      <c r="B224" s="26">
        <f>IFERROR(+VLOOKUP("LET100"&amp;A224,'Main File'!A:O,6,0),0)</f>
        <v>0</v>
      </c>
      <c r="C224" s="26">
        <f>IFERROR(+VLOOKUP("LET100"&amp;A224,'Main File'!A:O,7,0),0)</f>
        <v>0</v>
      </c>
      <c r="D224" s="26">
        <f>IFERROR(+VLOOKUP("LET100"&amp;A224,'Main File'!A:O,8,0),0)</f>
        <v>0</v>
      </c>
      <c r="E224" s="26">
        <f>IFERROR(+VLOOKUP("LET100"&amp;A224,'Main File'!A:O,9,0),0)</f>
        <v>0</v>
      </c>
      <c r="F224" s="26">
        <f>IFERROR(+VLOOKUP("LET100"&amp;A224,'Main File'!A:O,10,0),0)</f>
        <v>0</v>
      </c>
      <c r="G224" s="26">
        <f>IFERROR(+VLOOKUP("LET100"&amp;A224,'Main File'!A:O,11,0),0)</f>
        <v>0</v>
      </c>
      <c r="H224" s="26">
        <f>IFERROR(+VLOOKUP("LET100"&amp;A224,'Main File'!A:O,12,0),0)</f>
        <v>0</v>
      </c>
      <c r="I224" s="26">
        <f>IFERROR(+VLOOKUP("LET100"&amp;A224,'Main File'!A:O,13,0),0)</f>
        <v>0</v>
      </c>
      <c r="J224" s="26">
        <f>IFERROR(+VLOOKUP("LET100"&amp;A224,'Main File'!A:O,14,0),0)</f>
        <v>0</v>
      </c>
      <c r="K224" s="26">
        <f>IFERROR(+VLOOKUP("LET100"&amp;A224,'Main File'!A:O,15,0),0)</f>
        <v>0</v>
      </c>
    </row>
    <row r="225" spans="1:11" x14ac:dyDescent="0.25">
      <c r="A225" s="9">
        <f t="shared" si="3"/>
        <v>43412</v>
      </c>
      <c r="B225" s="26">
        <f>IFERROR(+VLOOKUP("LET100"&amp;A225,'Main File'!A:O,6,0),0)</f>
        <v>0</v>
      </c>
      <c r="C225" s="26">
        <f>IFERROR(+VLOOKUP("LET100"&amp;A225,'Main File'!A:O,7,0),0)</f>
        <v>0</v>
      </c>
      <c r="D225" s="26">
        <f>IFERROR(+VLOOKUP("LET100"&amp;A225,'Main File'!A:O,8,0),0)</f>
        <v>0</v>
      </c>
      <c r="E225" s="26">
        <f>IFERROR(+VLOOKUP("LET100"&amp;A225,'Main File'!A:O,9,0),0)</f>
        <v>0</v>
      </c>
      <c r="F225" s="26">
        <f>IFERROR(+VLOOKUP("LET100"&amp;A225,'Main File'!A:O,10,0),0)</f>
        <v>0</v>
      </c>
      <c r="G225" s="26">
        <f>IFERROR(+VLOOKUP("LET100"&amp;A225,'Main File'!A:O,11,0),0)</f>
        <v>0</v>
      </c>
      <c r="H225" s="26">
        <f>IFERROR(+VLOOKUP("LET100"&amp;A225,'Main File'!A:O,12,0),0)</f>
        <v>0</v>
      </c>
      <c r="I225" s="26">
        <f>IFERROR(+VLOOKUP("LET100"&amp;A225,'Main File'!A:O,13,0),0)</f>
        <v>0</v>
      </c>
      <c r="J225" s="26">
        <f>IFERROR(+VLOOKUP("LET100"&amp;A225,'Main File'!A:O,14,0),0)</f>
        <v>0</v>
      </c>
      <c r="K225" s="26">
        <f>IFERROR(+VLOOKUP("LET100"&amp;A225,'Main File'!A:O,15,0),0)</f>
        <v>0</v>
      </c>
    </row>
    <row r="226" spans="1:11" x14ac:dyDescent="0.25">
      <c r="A226" s="9">
        <f t="shared" si="3"/>
        <v>43413</v>
      </c>
      <c r="B226" s="26">
        <f>IFERROR(+VLOOKUP("LET100"&amp;A226,'Main File'!A:O,6,0),0)</f>
        <v>0</v>
      </c>
      <c r="C226" s="26">
        <f>IFERROR(+VLOOKUP("LET100"&amp;A226,'Main File'!A:O,7,0),0)</f>
        <v>0</v>
      </c>
      <c r="D226" s="26">
        <f>IFERROR(+VLOOKUP("LET100"&amp;A226,'Main File'!A:O,8,0),0)</f>
        <v>0</v>
      </c>
      <c r="E226" s="26">
        <f>IFERROR(+VLOOKUP("LET100"&amp;A226,'Main File'!A:O,9,0),0)</f>
        <v>0</v>
      </c>
      <c r="F226" s="26">
        <f>IFERROR(+VLOOKUP("LET100"&amp;A226,'Main File'!A:O,10,0),0)</f>
        <v>0</v>
      </c>
      <c r="G226" s="26">
        <f>IFERROR(+VLOOKUP("LET100"&amp;A226,'Main File'!A:O,11,0),0)</f>
        <v>0</v>
      </c>
      <c r="H226" s="26">
        <f>IFERROR(+VLOOKUP("LET100"&amp;A226,'Main File'!A:O,12,0),0)</f>
        <v>0</v>
      </c>
      <c r="I226" s="26">
        <f>IFERROR(+VLOOKUP("LET100"&amp;A226,'Main File'!A:O,13,0),0)</f>
        <v>0</v>
      </c>
      <c r="J226" s="26">
        <f>IFERROR(+VLOOKUP("LET100"&amp;A226,'Main File'!A:O,14,0),0)</f>
        <v>0</v>
      </c>
      <c r="K226" s="26">
        <f>IFERROR(+VLOOKUP("LET100"&amp;A226,'Main File'!A:O,15,0),0)</f>
        <v>0</v>
      </c>
    </row>
    <row r="227" spans="1:11" x14ac:dyDescent="0.25">
      <c r="A227" s="9">
        <f t="shared" si="3"/>
        <v>43414</v>
      </c>
      <c r="B227" s="26">
        <f>IFERROR(+VLOOKUP("LET100"&amp;A227,'Main File'!A:O,6,0),0)</f>
        <v>0</v>
      </c>
      <c r="C227" s="26">
        <f>IFERROR(+VLOOKUP("LET100"&amp;A227,'Main File'!A:O,7,0),0)</f>
        <v>0</v>
      </c>
      <c r="D227" s="26">
        <f>IFERROR(+VLOOKUP("LET100"&amp;A227,'Main File'!A:O,8,0),0)</f>
        <v>0</v>
      </c>
      <c r="E227" s="26">
        <f>IFERROR(+VLOOKUP("LET100"&amp;A227,'Main File'!A:O,9,0),0)</f>
        <v>0</v>
      </c>
      <c r="F227" s="26">
        <f>IFERROR(+VLOOKUP("LET100"&amp;A227,'Main File'!A:O,10,0),0)</f>
        <v>0</v>
      </c>
      <c r="G227" s="26">
        <f>IFERROR(+VLOOKUP("LET100"&amp;A227,'Main File'!A:O,11,0),0)</f>
        <v>0</v>
      </c>
      <c r="H227" s="26">
        <f>IFERROR(+VLOOKUP("LET100"&amp;A227,'Main File'!A:O,12,0),0)</f>
        <v>0</v>
      </c>
      <c r="I227" s="26">
        <f>IFERROR(+VLOOKUP("LET100"&amp;A227,'Main File'!A:O,13,0),0)</f>
        <v>0</v>
      </c>
      <c r="J227" s="26">
        <f>IFERROR(+VLOOKUP("LET100"&amp;A227,'Main File'!A:O,14,0),0)</f>
        <v>0</v>
      </c>
      <c r="K227" s="26">
        <f>IFERROR(+VLOOKUP("LET100"&amp;A227,'Main File'!A:O,15,0),0)</f>
        <v>0</v>
      </c>
    </row>
    <row r="228" spans="1:11" x14ac:dyDescent="0.25">
      <c r="A228" s="9">
        <f t="shared" si="3"/>
        <v>43415</v>
      </c>
      <c r="B228" s="26">
        <f>IFERROR(+VLOOKUP("LET100"&amp;A228,'Main File'!A:O,6,0),0)</f>
        <v>0</v>
      </c>
      <c r="C228" s="26">
        <f>IFERROR(+VLOOKUP("LET100"&amp;A228,'Main File'!A:O,7,0),0)</f>
        <v>0</v>
      </c>
      <c r="D228" s="26">
        <f>IFERROR(+VLOOKUP("LET100"&amp;A228,'Main File'!A:O,8,0),0)</f>
        <v>0</v>
      </c>
      <c r="E228" s="26">
        <f>IFERROR(+VLOOKUP("LET100"&amp;A228,'Main File'!A:O,9,0),0)</f>
        <v>0</v>
      </c>
      <c r="F228" s="26">
        <f>IFERROR(+VLOOKUP("LET100"&amp;A228,'Main File'!A:O,10,0),0)</f>
        <v>0</v>
      </c>
      <c r="G228" s="26">
        <f>IFERROR(+VLOOKUP("LET100"&amp;A228,'Main File'!A:O,11,0),0)</f>
        <v>0</v>
      </c>
      <c r="H228" s="26">
        <f>IFERROR(+VLOOKUP("LET100"&amp;A228,'Main File'!A:O,12,0),0)</f>
        <v>0</v>
      </c>
      <c r="I228" s="26">
        <f>IFERROR(+VLOOKUP("LET100"&amp;A228,'Main File'!A:O,13,0),0)</f>
        <v>0</v>
      </c>
      <c r="J228" s="26">
        <f>IFERROR(+VLOOKUP("LET100"&amp;A228,'Main File'!A:O,14,0),0)</f>
        <v>0</v>
      </c>
      <c r="K228" s="26">
        <f>IFERROR(+VLOOKUP("LET100"&amp;A228,'Main File'!A:O,15,0),0)</f>
        <v>0</v>
      </c>
    </row>
    <row r="229" spans="1:11" x14ac:dyDescent="0.25">
      <c r="A229" s="9">
        <f t="shared" si="3"/>
        <v>43416</v>
      </c>
      <c r="B229" s="26">
        <f>IFERROR(+VLOOKUP("LET100"&amp;A229,'Main File'!A:O,6,0),0)</f>
        <v>0</v>
      </c>
      <c r="C229" s="26">
        <f>IFERROR(+VLOOKUP("LET100"&amp;A229,'Main File'!A:O,7,0),0)</f>
        <v>0</v>
      </c>
      <c r="D229" s="26">
        <f>IFERROR(+VLOOKUP("LET100"&amp;A229,'Main File'!A:O,8,0),0)</f>
        <v>0</v>
      </c>
      <c r="E229" s="26">
        <f>IFERROR(+VLOOKUP("LET100"&amp;A229,'Main File'!A:O,9,0),0)</f>
        <v>0</v>
      </c>
      <c r="F229" s="26">
        <f>IFERROR(+VLOOKUP("LET100"&amp;A229,'Main File'!A:O,10,0),0)</f>
        <v>0</v>
      </c>
      <c r="G229" s="26">
        <f>IFERROR(+VLOOKUP("LET100"&amp;A229,'Main File'!A:O,11,0),0)</f>
        <v>0</v>
      </c>
      <c r="H229" s="26">
        <f>IFERROR(+VLOOKUP("LET100"&amp;A229,'Main File'!A:O,12,0),0)</f>
        <v>0</v>
      </c>
      <c r="I229" s="26">
        <f>IFERROR(+VLOOKUP("LET100"&amp;A229,'Main File'!A:O,13,0),0)</f>
        <v>0</v>
      </c>
      <c r="J229" s="26">
        <f>IFERROR(+VLOOKUP("LET100"&amp;A229,'Main File'!A:O,14,0),0)</f>
        <v>0</v>
      </c>
      <c r="K229" s="26">
        <f>IFERROR(+VLOOKUP("LET100"&amp;A229,'Main File'!A:O,15,0),0)</f>
        <v>0</v>
      </c>
    </row>
    <row r="230" spans="1:11" x14ac:dyDescent="0.25">
      <c r="A230" s="9">
        <f t="shared" si="3"/>
        <v>43417</v>
      </c>
      <c r="B230" s="26">
        <f>IFERROR(+VLOOKUP("LET100"&amp;A230,'Main File'!A:O,6,0),0)</f>
        <v>0</v>
      </c>
      <c r="C230" s="26">
        <f>IFERROR(+VLOOKUP("LET100"&amp;A230,'Main File'!A:O,7,0),0)</f>
        <v>0</v>
      </c>
      <c r="D230" s="26">
        <f>IFERROR(+VLOOKUP("LET100"&amp;A230,'Main File'!A:O,8,0),0)</f>
        <v>0</v>
      </c>
      <c r="E230" s="26">
        <f>IFERROR(+VLOOKUP("LET100"&amp;A230,'Main File'!A:O,9,0),0)</f>
        <v>0</v>
      </c>
      <c r="F230" s="26">
        <f>IFERROR(+VLOOKUP("LET100"&amp;A230,'Main File'!A:O,10,0),0)</f>
        <v>0</v>
      </c>
      <c r="G230" s="26">
        <f>IFERROR(+VLOOKUP("LET100"&amp;A230,'Main File'!A:O,11,0),0)</f>
        <v>0</v>
      </c>
      <c r="H230" s="26">
        <f>IFERROR(+VLOOKUP("LET100"&amp;A230,'Main File'!A:O,12,0),0)</f>
        <v>0</v>
      </c>
      <c r="I230" s="26">
        <f>IFERROR(+VLOOKUP("LET100"&amp;A230,'Main File'!A:O,13,0),0)</f>
        <v>0</v>
      </c>
      <c r="J230" s="26">
        <f>IFERROR(+VLOOKUP("LET100"&amp;A230,'Main File'!A:O,14,0),0)</f>
        <v>0</v>
      </c>
      <c r="K230" s="26">
        <f>IFERROR(+VLOOKUP("LET100"&amp;A230,'Main File'!A:O,15,0),0)</f>
        <v>0</v>
      </c>
    </row>
    <row r="231" spans="1:11" x14ac:dyDescent="0.25">
      <c r="A231" s="9">
        <f t="shared" si="3"/>
        <v>43418</v>
      </c>
      <c r="B231" s="26">
        <f>IFERROR(+VLOOKUP("LET100"&amp;A231,'Main File'!A:O,6,0),0)</f>
        <v>0</v>
      </c>
      <c r="C231" s="26">
        <f>IFERROR(+VLOOKUP("LET100"&amp;A231,'Main File'!A:O,7,0),0)</f>
        <v>0</v>
      </c>
      <c r="D231" s="26">
        <f>IFERROR(+VLOOKUP("LET100"&amp;A231,'Main File'!A:O,8,0),0)</f>
        <v>0</v>
      </c>
      <c r="E231" s="26">
        <f>IFERROR(+VLOOKUP("LET100"&amp;A231,'Main File'!A:O,9,0),0)</f>
        <v>0</v>
      </c>
      <c r="F231" s="26">
        <f>IFERROR(+VLOOKUP("LET100"&amp;A231,'Main File'!A:O,10,0),0)</f>
        <v>0</v>
      </c>
      <c r="G231" s="26">
        <f>IFERROR(+VLOOKUP("LET100"&amp;A231,'Main File'!A:O,11,0),0)</f>
        <v>0</v>
      </c>
      <c r="H231" s="26">
        <f>IFERROR(+VLOOKUP("LET100"&amp;A231,'Main File'!A:O,12,0),0)</f>
        <v>0</v>
      </c>
      <c r="I231" s="26">
        <f>IFERROR(+VLOOKUP("LET100"&amp;A231,'Main File'!A:O,13,0),0)</f>
        <v>0</v>
      </c>
      <c r="J231" s="26">
        <f>IFERROR(+VLOOKUP("LET100"&amp;A231,'Main File'!A:O,14,0),0)</f>
        <v>0</v>
      </c>
      <c r="K231" s="26">
        <f>IFERROR(+VLOOKUP("LET100"&amp;A231,'Main File'!A:O,15,0),0)</f>
        <v>0</v>
      </c>
    </row>
    <row r="232" spans="1:11" x14ac:dyDescent="0.25">
      <c r="A232" s="9">
        <f t="shared" si="3"/>
        <v>43419</v>
      </c>
      <c r="B232" s="26">
        <f>IFERROR(+VLOOKUP("LET100"&amp;A232,'Main File'!A:O,6,0),0)</f>
        <v>0</v>
      </c>
      <c r="C232" s="26">
        <f>IFERROR(+VLOOKUP("LET100"&amp;A232,'Main File'!A:O,7,0),0)</f>
        <v>0</v>
      </c>
      <c r="D232" s="26">
        <f>IFERROR(+VLOOKUP("LET100"&amp;A232,'Main File'!A:O,8,0),0)</f>
        <v>0</v>
      </c>
      <c r="E232" s="26">
        <f>IFERROR(+VLOOKUP("LET100"&amp;A232,'Main File'!A:O,9,0),0)</f>
        <v>0</v>
      </c>
      <c r="F232" s="26">
        <f>IFERROR(+VLOOKUP("LET100"&amp;A232,'Main File'!A:O,10,0),0)</f>
        <v>0</v>
      </c>
      <c r="G232" s="26">
        <f>IFERROR(+VLOOKUP("LET100"&amp;A232,'Main File'!A:O,11,0),0)</f>
        <v>0</v>
      </c>
      <c r="H232" s="26">
        <f>IFERROR(+VLOOKUP("LET100"&amp;A232,'Main File'!A:O,12,0),0)</f>
        <v>0</v>
      </c>
      <c r="I232" s="26">
        <f>IFERROR(+VLOOKUP("LET100"&amp;A232,'Main File'!A:O,13,0),0)</f>
        <v>0</v>
      </c>
      <c r="J232" s="26">
        <f>IFERROR(+VLOOKUP("LET100"&amp;A232,'Main File'!A:O,14,0),0)</f>
        <v>0</v>
      </c>
      <c r="K232" s="26">
        <f>IFERROR(+VLOOKUP("LET100"&amp;A232,'Main File'!A:O,15,0),0)</f>
        <v>0</v>
      </c>
    </row>
    <row r="233" spans="1:11" x14ac:dyDescent="0.25">
      <c r="A233" s="9">
        <f t="shared" si="3"/>
        <v>43420</v>
      </c>
      <c r="B233" s="26">
        <f>IFERROR(+VLOOKUP("LET100"&amp;A233,'Main File'!A:O,6,0),0)</f>
        <v>0</v>
      </c>
      <c r="C233" s="26">
        <f>IFERROR(+VLOOKUP("LET100"&amp;A233,'Main File'!A:O,7,0),0)</f>
        <v>0</v>
      </c>
      <c r="D233" s="26">
        <f>IFERROR(+VLOOKUP("LET100"&amp;A233,'Main File'!A:O,8,0),0)</f>
        <v>0</v>
      </c>
      <c r="E233" s="26">
        <f>IFERROR(+VLOOKUP("LET100"&amp;A233,'Main File'!A:O,9,0),0)</f>
        <v>0</v>
      </c>
      <c r="F233" s="26">
        <f>IFERROR(+VLOOKUP("LET100"&amp;A233,'Main File'!A:O,10,0),0)</f>
        <v>0</v>
      </c>
      <c r="G233" s="26">
        <f>IFERROR(+VLOOKUP("LET100"&amp;A233,'Main File'!A:O,11,0),0)</f>
        <v>0</v>
      </c>
      <c r="H233" s="26">
        <f>IFERROR(+VLOOKUP("LET100"&amp;A233,'Main File'!A:O,12,0),0)</f>
        <v>0</v>
      </c>
      <c r="I233" s="26">
        <f>IFERROR(+VLOOKUP("LET100"&amp;A233,'Main File'!A:O,13,0),0)</f>
        <v>0</v>
      </c>
      <c r="J233" s="26">
        <f>IFERROR(+VLOOKUP("LET100"&amp;A233,'Main File'!A:O,14,0),0)</f>
        <v>0</v>
      </c>
      <c r="K233" s="26">
        <f>IFERROR(+VLOOKUP("LET100"&amp;A233,'Main File'!A:O,15,0),0)</f>
        <v>0</v>
      </c>
    </row>
    <row r="234" spans="1:11" x14ac:dyDescent="0.25">
      <c r="A234" s="9">
        <f t="shared" si="3"/>
        <v>43421</v>
      </c>
      <c r="B234" s="26">
        <f>IFERROR(+VLOOKUP("LET100"&amp;A234,'Main File'!A:O,6,0),0)</f>
        <v>0</v>
      </c>
      <c r="C234" s="26">
        <f>IFERROR(+VLOOKUP("LET100"&amp;A234,'Main File'!A:O,7,0),0)</f>
        <v>0</v>
      </c>
      <c r="D234" s="26">
        <f>IFERROR(+VLOOKUP("LET100"&amp;A234,'Main File'!A:O,8,0),0)</f>
        <v>0</v>
      </c>
      <c r="E234" s="26">
        <f>IFERROR(+VLOOKUP("LET100"&amp;A234,'Main File'!A:O,9,0),0)</f>
        <v>0</v>
      </c>
      <c r="F234" s="26">
        <f>IFERROR(+VLOOKUP("LET100"&amp;A234,'Main File'!A:O,10,0),0)</f>
        <v>0</v>
      </c>
      <c r="G234" s="26">
        <f>IFERROR(+VLOOKUP("LET100"&amp;A234,'Main File'!A:O,11,0),0)</f>
        <v>0</v>
      </c>
      <c r="H234" s="26">
        <f>IFERROR(+VLOOKUP("LET100"&amp;A234,'Main File'!A:O,12,0),0)</f>
        <v>0</v>
      </c>
      <c r="I234" s="26">
        <f>IFERROR(+VLOOKUP("LET100"&amp;A234,'Main File'!A:O,13,0),0)</f>
        <v>0</v>
      </c>
      <c r="J234" s="26">
        <f>IFERROR(+VLOOKUP("LET100"&amp;A234,'Main File'!A:O,14,0),0)</f>
        <v>0</v>
      </c>
      <c r="K234" s="26">
        <f>IFERROR(+VLOOKUP("LET100"&amp;A234,'Main File'!A:O,15,0),0)</f>
        <v>0</v>
      </c>
    </row>
    <row r="235" spans="1:11" x14ac:dyDescent="0.25">
      <c r="A235" s="9">
        <f t="shared" si="3"/>
        <v>43422</v>
      </c>
      <c r="B235" s="26">
        <f>IFERROR(+VLOOKUP("LET100"&amp;A235,'Main File'!A:O,6,0),0)</f>
        <v>0</v>
      </c>
      <c r="C235" s="26">
        <f>IFERROR(+VLOOKUP("LET100"&amp;A235,'Main File'!A:O,7,0),0)</f>
        <v>0</v>
      </c>
      <c r="D235" s="26">
        <f>IFERROR(+VLOOKUP("LET100"&amp;A235,'Main File'!A:O,8,0),0)</f>
        <v>0</v>
      </c>
      <c r="E235" s="26">
        <f>IFERROR(+VLOOKUP("LET100"&amp;A235,'Main File'!A:O,9,0),0)</f>
        <v>0</v>
      </c>
      <c r="F235" s="26">
        <f>IFERROR(+VLOOKUP("LET100"&amp;A235,'Main File'!A:O,10,0),0)</f>
        <v>0</v>
      </c>
      <c r="G235" s="26">
        <f>IFERROR(+VLOOKUP("LET100"&amp;A235,'Main File'!A:O,11,0),0)</f>
        <v>0</v>
      </c>
      <c r="H235" s="26">
        <f>IFERROR(+VLOOKUP("LET100"&amp;A235,'Main File'!A:O,12,0),0)</f>
        <v>0</v>
      </c>
      <c r="I235" s="26">
        <f>IFERROR(+VLOOKUP("LET100"&amp;A235,'Main File'!A:O,13,0),0)</f>
        <v>0</v>
      </c>
      <c r="J235" s="26">
        <f>IFERROR(+VLOOKUP("LET100"&amp;A235,'Main File'!A:O,14,0),0)</f>
        <v>0</v>
      </c>
      <c r="K235" s="26">
        <f>IFERROR(+VLOOKUP("LET100"&amp;A235,'Main File'!A:O,15,0),0)</f>
        <v>0</v>
      </c>
    </row>
    <row r="236" spans="1:11" x14ac:dyDescent="0.25">
      <c r="A236" s="9">
        <f t="shared" si="3"/>
        <v>43423</v>
      </c>
      <c r="B236" s="26">
        <f>IFERROR(+VLOOKUP("LET100"&amp;A236,'Main File'!A:O,6,0),0)</f>
        <v>0</v>
      </c>
      <c r="C236" s="26">
        <f>IFERROR(+VLOOKUP("LET100"&amp;A236,'Main File'!A:O,7,0),0)</f>
        <v>0</v>
      </c>
      <c r="D236" s="26">
        <f>IFERROR(+VLOOKUP("LET100"&amp;A236,'Main File'!A:O,8,0),0)</f>
        <v>0</v>
      </c>
      <c r="E236" s="26">
        <f>IFERROR(+VLOOKUP("LET100"&amp;A236,'Main File'!A:O,9,0),0)</f>
        <v>0</v>
      </c>
      <c r="F236" s="26">
        <f>IFERROR(+VLOOKUP("LET100"&amp;A236,'Main File'!A:O,10,0),0)</f>
        <v>0</v>
      </c>
      <c r="G236" s="26">
        <f>IFERROR(+VLOOKUP("LET100"&amp;A236,'Main File'!A:O,11,0),0)</f>
        <v>0</v>
      </c>
      <c r="H236" s="26">
        <f>IFERROR(+VLOOKUP("LET100"&amp;A236,'Main File'!A:O,12,0),0)</f>
        <v>0</v>
      </c>
      <c r="I236" s="26">
        <f>IFERROR(+VLOOKUP("LET100"&amp;A236,'Main File'!A:O,13,0),0)</f>
        <v>0</v>
      </c>
      <c r="J236" s="26">
        <f>IFERROR(+VLOOKUP("LET100"&amp;A236,'Main File'!A:O,14,0),0)</f>
        <v>0</v>
      </c>
      <c r="K236" s="26">
        <f>IFERROR(+VLOOKUP("LET100"&amp;A236,'Main File'!A:O,15,0),0)</f>
        <v>0</v>
      </c>
    </row>
    <row r="237" spans="1:11" x14ac:dyDescent="0.25">
      <c r="A237" s="9">
        <f t="shared" si="3"/>
        <v>43424</v>
      </c>
      <c r="B237" s="26">
        <f>IFERROR(+VLOOKUP("LET100"&amp;A237,'Main File'!A:O,6,0),0)</f>
        <v>0</v>
      </c>
      <c r="C237" s="26">
        <f>IFERROR(+VLOOKUP("LET100"&amp;A237,'Main File'!A:O,7,0),0)</f>
        <v>0</v>
      </c>
      <c r="D237" s="26">
        <f>IFERROR(+VLOOKUP("LET100"&amp;A237,'Main File'!A:O,8,0),0)</f>
        <v>0</v>
      </c>
      <c r="E237" s="26">
        <f>IFERROR(+VLOOKUP("LET100"&amp;A237,'Main File'!A:O,9,0),0)</f>
        <v>0</v>
      </c>
      <c r="F237" s="26">
        <f>IFERROR(+VLOOKUP("LET100"&amp;A237,'Main File'!A:O,10,0),0)</f>
        <v>0</v>
      </c>
      <c r="G237" s="26">
        <f>IFERROR(+VLOOKUP("LET100"&amp;A237,'Main File'!A:O,11,0),0)</f>
        <v>0</v>
      </c>
      <c r="H237" s="26">
        <f>IFERROR(+VLOOKUP("LET100"&amp;A237,'Main File'!A:O,12,0),0)</f>
        <v>0</v>
      </c>
      <c r="I237" s="26">
        <f>IFERROR(+VLOOKUP("LET100"&amp;A237,'Main File'!A:O,13,0),0)</f>
        <v>0</v>
      </c>
      <c r="J237" s="26">
        <f>IFERROR(+VLOOKUP("LET100"&amp;A237,'Main File'!A:O,14,0),0)</f>
        <v>0</v>
      </c>
      <c r="K237" s="26">
        <f>IFERROR(+VLOOKUP("LET100"&amp;A237,'Main File'!A:O,15,0),0)</f>
        <v>0</v>
      </c>
    </row>
    <row r="238" spans="1:11" x14ac:dyDescent="0.25">
      <c r="A238" s="9">
        <f t="shared" si="3"/>
        <v>43425</v>
      </c>
      <c r="B238" s="26">
        <f>IFERROR(+VLOOKUP("LET100"&amp;A238,'Main File'!A:O,6,0),0)</f>
        <v>0</v>
      </c>
      <c r="C238" s="26">
        <f>IFERROR(+VLOOKUP("LET100"&amp;A238,'Main File'!A:O,7,0),0)</f>
        <v>0</v>
      </c>
      <c r="D238" s="26">
        <f>IFERROR(+VLOOKUP("LET100"&amp;A238,'Main File'!A:O,8,0),0)</f>
        <v>0</v>
      </c>
      <c r="E238" s="26">
        <f>IFERROR(+VLOOKUP("LET100"&amp;A238,'Main File'!A:O,9,0),0)</f>
        <v>0</v>
      </c>
      <c r="F238" s="26">
        <f>IFERROR(+VLOOKUP("LET100"&amp;A238,'Main File'!A:O,10,0),0)</f>
        <v>0</v>
      </c>
      <c r="G238" s="26">
        <f>IFERROR(+VLOOKUP("LET100"&amp;A238,'Main File'!A:O,11,0),0)</f>
        <v>0</v>
      </c>
      <c r="H238" s="26">
        <f>IFERROR(+VLOOKUP("LET100"&amp;A238,'Main File'!A:O,12,0),0)</f>
        <v>0</v>
      </c>
      <c r="I238" s="26">
        <f>IFERROR(+VLOOKUP("LET100"&amp;A238,'Main File'!A:O,13,0),0)</f>
        <v>0</v>
      </c>
      <c r="J238" s="26">
        <f>IFERROR(+VLOOKUP("LET100"&amp;A238,'Main File'!A:O,14,0),0)</f>
        <v>0</v>
      </c>
      <c r="K238" s="26">
        <f>IFERROR(+VLOOKUP("LET100"&amp;A238,'Main File'!A:O,15,0),0)</f>
        <v>0</v>
      </c>
    </row>
    <row r="239" spans="1:11" x14ac:dyDescent="0.25">
      <c r="A239" s="9">
        <f t="shared" si="3"/>
        <v>43426</v>
      </c>
      <c r="B239" s="26">
        <f>IFERROR(+VLOOKUP("LET100"&amp;A239,'Main File'!A:O,6,0),0)</f>
        <v>0</v>
      </c>
      <c r="C239" s="26">
        <f>IFERROR(+VLOOKUP("LET100"&amp;A239,'Main File'!A:O,7,0),0)</f>
        <v>0</v>
      </c>
      <c r="D239" s="26">
        <f>IFERROR(+VLOOKUP("LET100"&amp;A239,'Main File'!A:O,8,0),0)</f>
        <v>0</v>
      </c>
      <c r="E239" s="26">
        <f>IFERROR(+VLOOKUP("LET100"&amp;A239,'Main File'!A:O,9,0),0)</f>
        <v>0</v>
      </c>
      <c r="F239" s="26">
        <f>IFERROR(+VLOOKUP("LET100"&amp;A239,'Main File'!A:O,10,0),0)</f>
        <v>0</v>
      </c>
      <c r="G239" s="26">
        <f>IFERROR(+VLOOKUP("LET100"&amp;A239,'Main File'!A:O,11,0),0)</f>
        <v>0</v>
      </c>
      <c r="H239" s="26">
        <f>IFERROR(+VLOOKUP("LET100"&amp;A239,'Main File'!A:O,12,0),0)</f>
        <v>0</v>
      </c>
      <c r="I239" s="26">
        <f>IFERROR(+VLOOKUP("LET100"&amp;A239,'Main File'!A:O,13,0),0)</f>
        <v>0</v>
      </c>
      <c r="J239" s="26">
        <f>IFERROR(+VLOOKUP("LET100"&amp;A239,'Main File'!A:O,14,0),0)</f>
        <v>0</v>
      </c>
      <c r="K239" s="26">
        <f>IFERROR(+VLOOKUP("LET100"&amp;A239,'Main File'!A:O,15,0),0)</f>
        <v>0</v>
      </c>
    </row>
    <row r="240" spans="1:11" x14ac:dyDescent="0.25">
      <c r="A240" s="9">
        <f t="shared" si="3"/>
        <v>43427</v>
      </c>
      <c r="B240" s="26">
        <f>IFERROR(+VLOOKUP("LET100"&amp;A240,'Main File'!A:O,6,0),0)</f>
        <v>0</v>
      </c>
      <c r="C240" s="26">
        <f>IFERROR(+VLOOKUP("LET100"&amp;A240,'Main File'!A:O,7,0),0)</f>
        <v>0</v>
      </c>
      <c r="D240" s="26">
        <f>IFERROR(+VLOOKUP("LET100"&amp;A240,'Main File'!A:O,8,0),0)</f>
        <v>0</v>
      </c>
      <c r="E240" s="26">
        <f>IFERROR(+VLOOKUP("LET100"&amp;A240,'Main File'!A:O,9,0),0)</f>
        <v>0</v>
      </c>
      <c r="F240" s="26">
        <f>IFERROR(+VLOOKUP("LET100"&amp;A240,'Main File'!A:O,10,0),0)</f>
        <v>0</v>
      </c>
      <c r="G240" s="26">
        <f>IFERROR(+VLOOKUP("LET100"&amp;A240,'Main File'!A:O,11,0),0)</f>
        <v>0</v>
      </c>
      <c r="H240" s="26">
        <f>IFERROR(+VLOOKUP("LET100"&amp;A240,'Main File'!A:O,12,0),0)</f>
        <v>0</v>
      </c>
      <c r="I240" s="26">
        <f>IFERROR(+VLOOKUP("LET100"&amp;A240,'Main File'!A:O,13,0),0)</f>
        <v>0</v>
      </c>
      <c r="J240" s="26">
        <f>IFERROR(+VLOOKUP("LET100"&amp;A240,'Main File'!A:O,14,0),0)</f>
        <v>0</v>
      </c>
      <c r="K240" s="26">
        <f>IFERROR(+VLOOKUP("LET100"&amp;A240,'Main File'!A:O,15,0),0)</f>
        <v>0</v>
      </c>
    </row>
    <row r="241" spans="1:11" x14ac:dyDescent="0.25">
      <c r="A241" s="9">
        <f t="shared" si="3"/>
        <v>43428</v>
      </c>
      <c r="B241" s="26">
        <f>IFERROR(+VLOOKUP("LET100"&amp;A241,'Main File'!A:O,6,0),0)</f>
        <v>0</v>
      </c>
      <c r="C241" s="26">
        <f>IFERROR(+VLOOKUP("LET100"&amp;A241,'Main File'!A:O,7,0),0)</f>
        <v>0</v>
      </c>
      <c r="D241" s="26">
        <f>IFERROR(+VLOOKUP("LET100"&amp;A241,'Main File'!A:O,8,0),0)</f>
        <v>0</v>
      </c>
      <c r="E241" s="26">
        <f>IFERROR(+VLOOKUP("LET100"&amp;A241,'Main File'!A:O,9,0),0)</f>
        <v>0</v>
      </c>
      <c r="F241" s="26">
        <f>IFERROR(+VLOOKUP("LET100"&amp;A241,'Main File'!A:O,10,0),0)</f>
        <v>0</v>
      </c>
      <c r="G241" s="26">
        <f>IFERROR(+VLOOKUP("LET100"&amp;A241,'Main File'!A:O,11,0),0)</f>
        <v>0</v>
      </c>
      <c r="H241" s="26">
        <f>IFERROR(+VLOOKUP("LET100"&amp;A241,'Main File'!A:O,12,0),0)</f>
        <v>0</v>
      </c>
      <c r="I241" s="26">
        <f>IFERROR(+VLOOKUP("LET100"&amp;A241,'Main File'!A:O,13,0),0)</f>
        <v>0</v>
      </c>
      <c r="J241" s="26">
        <f>IFERROR(+VLOOKUP("LET100"&amp;A241,'Main File'!A:O,14,0),0)</f>
        <v>0</v>
      </c>
      <c r="K241" s="26">
        <f>IFERROR(+VLOOKUP("LET100"&amp;A241,'Main File'!A:O,15,0),0)</f>
        <v>0</v>
      </c>
    </row>
    <row r="242" spans="1:11" x14ac:dyDescent="0.25">
      <c r="A242" s="9">
        <f t="shared" si="3"/>
        <v>43429</v>
      </c>
      <c r="B242" s="26">
        <f>IFERROR(+VLOOKUP("LET100"&amp;A242,'Main File'!A:O,6,0),0)</f>
        <v>0</v>
      </c>
      <c r="C242" s="26">
        <f>IFERROR(+VLOOKUP("LET100"&amp;A242,'Main File'!A:O,7,0),0)</f>
        <v>0</v>
      </c>
      <c r="D242" s="26">
        <f>IFERROR(+VLOOKUP("LET100"&amp;A242,'Main File'!A:O,8,0),0)</f>
        <v>0</v>
      </c>
      <c r="E242" s="26">
        <f>IFERROR(+VLOOKUP("LET100"&amp;A242,'Main File'!A:O,9,0),0)</f>
        <v>0</v>
      </c>
      <c r="F242" s="26">
        <f>IFERROR(+VLOOKUP("LET100"&amp;A242,'Main File'!A:O,10,0),0)</f>
        <v>0</v>
      </c>
      <c r="G242" s="26">
        <f>IFERROR(+VLOOKUP("LET100"&amp;A242,'Main File'!A:O,11,0),0)</f>
        <v>0</v>
      </c>
      <c r="H242" s="26">
        <f>IFERROR(+VLOOKUP("LET100"&amp;A242,'Main File'!A:O,12,0),0)</f>
        <v>0</v>
      </c>
      <c r="I242" s="26">
        <f>IFERROR(+VLOOKUP("LET100"&amp;A242,'Main File'!A:O,13,0),0)</f>
        <v>0</v>
      </c>
      <c r="J242" s="26">
        <f>IFERROR(+VLOOKUP("LET100"&amp;A242,'Main File'!A:O,14,0),0)</f>
        <v>0</v>
      </c>
      <c r="K242" s="26">
        <f>IFERROR(+VLOOKUP("LET100"&amp;A242,'Main File'!A:O,15,0),0)</f>
        <v>0</v>
      </c>
    </row>
    <row r="243" spans="1:11" x14ac:dyDescent="0.25">
      <c r="A243" s="9">
        <f t="shared" si="3"/>
        <v>43430</v>
      </c>
      <c r="B243" s="26">
        <f>IFERROR(+VLOOKUP("LET100"&amp;A243,'Main File'!A:O,6,0),0)</f>
        <v>0</v>
      </c>
      <c r="C243" s="26">
        <f>IFERROR(+VLOOKUP("LET100"&amp;A243,'Main File'!A:O,7,0),0)</f>
        <v>0</v>
      </c>
      <c r="D243" s="26">
        <f>IFERROR(+VLOOKUP("LET100"&amp;A243,'Main File'!A:O,8,0),0)</f>
        <v>0</v>
      </c>
      <c r="E243" s="26">
        <f>IFERROR(+VLOOKUP("LET100"&amp;A243,'Main File'!A:O,9,0),0)</f>
        <v>0</v>
      </c>
      <c r="F243" s="26">
        <f>IFERROR(+VLOOKUP("LET100"&amp;A243,'Main File'!A:O,10,0),0)</f>
        <v>0</v>
      </c>
      <c r="G243" s="26">
        <f>IFERROR(+VLOOKUP("LET100"&amp;A243,'Main File'!A:O,11,0),0)</f>
        <v>0</v>
      </c>
      <c r="H243" s="26">
        <f>IFERROR(+VLOOKUP("LET100"&amp;A243,'Main File'!A:O,12,0),0)</f>
        <v>0</v>
      </c>
      <c r="I243" s="26">
        <f>IFERROR(+VLOOKUP("LET100"&amp;A243,'Main File'!A:O,13,0),0)</f>
        <v>0</v>
      </c>
      <c r="J243" s="26">
        <f>IFERROR(+VLOOKUP("LET100"&amp;A243,'Main File'!A:O,14,0),0)</f>
        <v>0</v>
      </c>
      <c r="K243" s="26">
        <f>IFERROR(+VLOOKUP("LET100"&amp;A243,'Main File'!A:O,15,0),0)</f>
        <v>0</v>
      </c>
    </row>
    <row r="244" spans="1:11" x14ac:dyDescent="0.25">
      <c r="A244" s="9">
        <f t="shared" si="3"/>
        <v>43431</v>
      </c>
      <c r="B244" s="26">
        <f>IFERROR(+VLOOKUP("LET100"&amp;A244,'Main File'!A:O,6,0),0)</f>
        <v>0</v>
      </c>
      <c r="C244" s="26">
        <f>IFERROR(+VLOOKUP("LET100"&amp;A244,'Main File'!A:O,7,0),0)</f>
        <v>0</v>
      </c>
      <c r="D244" s="26">
        <f>IFERROR(+VLOOKUP("LET100"&amp;A244,'Main File'!A:O,8,0),0)</f>
        <v>0</v>
      </c>
      <c r="E244" s="26">
        <f>IFERROR(+VLOOKUP("LET100"&amp;A244,'Main File'!A:O,9,0),0)</f>
        <v>0</v>
      </c>
      <c r="F244" s="26">
        <f>IFERROR(+VLOOKUP("LET100"&amp;A244,'Main File'!A:O,10,0),0)</f>
        <v>0</v>
      </c>
      <c r="G244" s="26">
        <f>IFERROR(+VLOOKUP("LET100"&amp;A244,'Main File'!A:O,11,0),0)</f>
        <v>0</v>
      </c>
      <c r="H244" s="26">
        <f>IFERROR(+VLOOKUP("LET100"&amp;A244,'Main File'!A:O,12,0),0)</f>
        <v>0</v>
      </c>
      <c r="I244" s="26">
        <f>IFERROR(+VLOOKUP("LET100"&amp;A244,'Main File'!A:O,13,0),0)</f>
        <v>0</v>
      </c>
      <c r="J244" s="26">
        <f>IFERROR(+VLOOKUP("LET100"&amp;A244,'Main File'!A:O,14,0),0)</f>
        <v>0</v>
      </c>
      <c r="K244" s="26">
        <f>IFERROR(+VLOOKUP("LET100"&amp;A244,'Main File'!A:O,15,0),0)</f>
        <v>0</v>
      </c>
    </row>
    <row r="245" spans="1:11" x14ac:dyDescent="0.25">
      <c r="A245" s="9">
        <f t="shared" si="3"/>
        <v>43432</v>
      </c>
      <c r="B245" s="26">
        <f>IFERROR(+VLOOKUP("LET100"&amp;A245,'Main File'!A:O,6,0),0)</f>
        <v>0</v>
      </c>
      <c r="C245" s="26">
        <f>IFERROR(+VLOOKUP("LET100"&amp;A245,'Main File'!A:O,7,0),0)</f>
        <v>0</v>
      </c>
      <c r="D245" s="26">
        <f>IFERROR(+VLOOKUP("LET100"&amp;A245,'Main File'!A:O,8,0),0)</f>
        <v>0</v>
      </c>
      <c r="E245" s="26">
        <f>IFERROR(+VLOOKUP("LET100"&amp;A245,'Main File'!A:O,9,0),0)</f>
        <v>0</v>
      </c>
      <c r="F245" s="26">
        <f>IFERROR(+VLOOKUP("LET100"&amp;A245,'Main File'!A:O,10,0),0)</f>
        <v>0</v>
      </c>
      <c r="G245" s="26">
        <f>IFERROR(+VLOOKUP("LET100"&amp;A245,'Main File'!A:O,11,0),0)</f>
        <v>0</v>
      </c>
      <c r="H245" s="26">
        <f>IFERROR(+VLOOKUP("LET100"&amp;A245,'Main File'!A:O,12,0),0)</f>
        <v>0</v>
      </c>
      <c r="I245" s="26">
        <f>IFERROR(+VLOOKUP("LET100"&amp;A245,'Main File'!A:O,13,0),0)</f>
        <v>0</v>
      </c>
      <c r="J245" s="26">
        <f>IFERROR(+VLOOKUP("LET100"&amp;A245,'Main File'!A:O,14,0),0)</f>
        <v>0</v>
      </c>
      <c r="K245" s="26">
        <f>IFERROR(+VLOOKUP("LET100"&amp;A245,'Main File'!A:O,15,0),0)</f>
        <v>0</v>
      </c>
    </row>
    <row r="246" spans="1:11" x14ac:dyDescent="0.25">
      <c r="A246" s="9">
        <f t="shared" si="3"/>
        <v>43433</v>
      </c>
      <c r="B246" s="26">
        <f>IFERROR(+VLOOKUP("LET100"&amp;A246,'Main File'!A:O,6,0),0)</f>
        <v>0</v>
      </c>
      <c r="C246" s="26">
        <f>IFERROR(+VLOOKUP("LET100"&amp;A246,'Main File'!A:O,7,0),0)</f>
        <v>0</v>
      </c>
      <c r="D246" s="26">
        <f>IFERROR(+VLOOKUP("LET100"&amp;A246,'Main File'!A:O,8,0),0)</f>
        <v>0</v>
      </c>
      <c r="E246" s="26">
        <f>IFERROR(+VLOOKUP("LET100"&amp;A246,'Main File'!A:O,9,0),0)</f>
        <v>0</v>
      </c>
      <c r="F246" s="26">
        <f>IFERROR(+VLOOKUP("LET100"&amp;A246,'Main File'!A:O,10,0),0)</f>
        <v>0</v>
      </c>
      <c r="G246" s="26">
        <f>IFERROR(+VLOOKUP("LET100"&amp;A246,'Main File'!A:O,11,0),0)</f>
        <v>0</v>
      </c>
      <c r="H246" s="26">
        <f>IFERROR(+VLOOKUP("LET100"&amp;A246,'Main File'!A:O,12,0),0)</f>
        <v>0</v>
      </c>
      <c r="I246" s="26">
        <f>IFERROR(+VLOOKUP("LET100"&amp;A246,'Main File'!A:O,13,0),0)</f>
        <v>0</v>
      </c>
      <c r="J246" s="26">
        <f>IFERROR(+VLOOKUP("LET100"&amp;A246,'Main File'!A:O,14,0),0)</f>
        <v>0</v>
      </c>
      <c r="K246" s="26">
        <f>IFERROR(+VLOOKUP("LET100"&amp;A246,'Main File'!A:O,15,0),0)</f>
        <v>0</v>
      </c>
    </row>
    <row r="247" spans="1:11" x14ac:dyDescent="0.25">
      <c r="A247" s="9">
        <f t="shared" si="3"/>
        <v>43434</v>
      </c>
      <c r="B247" s="26">
        <f>IFERROR(+VLOOKUP("LET100"&amp;A247,'Main File'!A:O,6,0),0)</f>
        <v>0</v>
      </c>
      <c r="C247" s="26">
        <f>IFERROR(+VLOOKUP("LET100"&amp;A247,'Main File'!A:O,7,0),0)</f>
        <v>0</v>
      </c>
      <c r="D247" s="26">
        <f>IFERROR(+VLOOKUP("LET100"&amp;A247,'Main File'!A:O,8,0),0)</f>
        <v>0</v>
      </c>
      <c r="E247" s="26">
        <f>IFERROR(+VLOOKUP("LET100"&amp;A247,'Main File'!A:O,9,0),0)</f>
        <v>0</v>
      </c>
      <c r="F247" s="26">
        <f>IFERROR(+VLOOKUP("LET100"&amp;A247,'Main File'!A:O,10,0),0)</f>
        <v>0</v>
      </c>
      <c r="G247" s="26">
        <f>IFERROR(+VLOOKUP("LET100"&amp;A247,'Main File'!A:O,11,0),0)</f>
        <v>0</v>
      </c>
      <c r="H247" s="26">
        <f>IFERROR(+VLOOKUP("LET100"&amp;A247,'Main File'!A:O,12,0),0)</f>
        <v>0</v>
      </c>
      <c r="I247" s="26">
        <f>IFERROR(+VLOOKUP("LET100"&amp;A247,'Main File'!A:O,13,0),0)</f>
        <v>0</v>
      </c>
      <c r="J247" s="26">
        <f>IFERROR(+VLOOKUP("LET100"&amp;A247,'Main File'!A:O,14,0),0)</f>
        <v>0</v>
      </c>
      <c r="K247" s="26">
        <f>IFERROR(+VLOOKUP("LET100"&amp;A247,'Main File'!A:O,15,0),0)</f>
        <v>0</v>
      </c>
    </row>
    <row r="248" spans="1:11" x14ac:dyDescent="0.25">
      <c r="A248" s="9">
        <f t="shared" si="3"/>
        <v>43435</v>
      </c>
      <c r="B248" s="26">
        <f>IFERROR(+VLOOKUP("LET100"&amp;A248,'Main File'!A:O,6,0),0)</f>
        <v>0</v>
      </c>
      <c r="C248" s="26">
        <f>IFERROR(+VLOOKUP("LET100"&amp;A248,'Main File'!A:O,7,0),0)</f>
        <v>0</v>
      </c>
      <c r="D248" s="26">
        <f>IFERROR(+VLOOKUP("LET100"&amp;A248,'Main File'!A:O,8,0),0)</f>
        <v>0</v>
      </c>
      <c r="E248" s="26">
        <f>IFERROR(+VLOOKUP("LET100"&amp;A248,'Main File'!A:O,9,0),0)</f>
        <v>0</v>
      </c>
      <c r="F248" s="26">
        <f>IFERROR(+VLOOKUP("LET100"&amp;A248,'Main File'!A:O,10,0),0)</f>
        <v>0</v>
      </c>
      <c r="G248" s="26">
        <f>IFERROR(+VLOOKUP("LET100"&amp;A248,'Main File'!A:O,11,0),0)</f>
        <v>0</v>
      </c>
      <c r="H248" s="26">
        <f>IFERROR(+VLOOKUP("LET100"&amp;A248,'Main File'!A:O,12,0),0)</f>
        <v>0</v>
      </c>
      <c r="I248" s="26">
        <f>IFERROR(+VLOOKUP("LET100"&amp;A248,'Main File'!A:O,13,0),0)</f>
        <v>0</v>
      </c>
      <c r="J248" s="26">
        <f>IFERROR(+VLOOKUP("LET100"&amp;A248,'Main File'!A:O,14,0),0)</f>
        <v>0</v>
      </c>
      <c r="K248" s="26">
        <f>IFERROR(+VLOOKUP("LET100"&amp;A248,'Main File'!A:O,15,0),0)</f>
        <v>0</v>
      </c>
    </row>
    <row r="249" spans="1:11" x14ac:dyDescent="0.25">
      <c r="A249" s="9">
        <f t="shared" si="3"/>
        <v>43436</v>
      </c>
      <c r="B249" s="26">
        <f>IFERROR(+VLOOKUP("LET100"&amp;A249,'Main File'!A:O,6,0),0)</f>
        <v>0</v>
      </c>
      <c r="C249" s="26">
        <f>IFERROR(+VLOOKUP("LET100"&amp;A249,'Main File'!A:O,7,0),0)</f>
        <v>0</v>
      </c>
      <c r="D249" s="26">
        <f>IFERROR(+VLOOKUP("LET100"&amp;A249,'Main File'!A:O,8,0),0)</f>
        <v>0</v>
      </c>
      <c r="E249" s="26">
        <f>IFERROR(+VLOOKUP("LET100"&amp;A249,'Main File'!A:O,9,0),0)</f>
        <v>0</v>
      </c>
      <c r="F249" s="26">
        <f>IFERROR(+VLOOKUP("LET100"&amp;A249,'Main File'!A:O,10,0),0)</f>
        <v>0</v>
      </c>
      <c r="G249" s="26">
        <f>IFERROR(+VLOOKUP("LET100"&amp;A249,'Main File'!A:O,11,0),0)</f>
        <v>0</v>
      </c>
      <c r="H249" s="26">
        <f>IFERROR(+VLOOKUP("LET100"&amp;A249,'Main File'!A:O,12,0),0)</f>
        <v>0</v>
      </c>
      <c r="I249" s="26">
        <f>IFERROR(+VLOOKUP("LET100"&amp;A249,'Main File'!A:O,13,0),0)</f>
        <v>0</v>
      </c>
      <c r="J249" s="26">
        <f>IFERROR(+VLOOKUP("LET100"&amp;A249,'Main File'!A:O,14,0),0)</f>
        <v>0</v>
      </c>
      <c r="K249" s="26">
        <f>IFERROR(+VLOOKUP("LET100"&amp;A249,'Main File'!A:O,15,0),0)</f>
        <v>0</v>
      </c>
    </row>
    <row r="250" spans="1:11" x14ac:dyDescent="0.25">
      <c r="A250" s="9">
        <f t="shared" si="3"/>
        <v>43437</v>
      </c>
      <c r="B250" s="26">
        <f>IFERROR(+VLOOKUP("LET100"&amp;A250,'Main File'!A:O,6,0),0)</f>
        <v>0</v>
      </c>
      <c r="C250" s="26">
        <f>IFERROR(+VLOOKUP("LET100"&amp;A250,'Main File'!A:O,7,0),0)</f>
        <v>0</v>
      </c>
      <c r="D250" s="26">
        <f>IFERROR(+VLOOKUP("LET100"&amp;A250,'Main File'!A:O,8,0),0)</f>
        <v>0</v>
      </c>
      <c r="E250" s="26">
        <f>IFERROR(+VLOOKUP("LET100"&amp;A250,'Main File'!A:O,9,0),0)</f>
        <v>0</v>
      </c>
      <c r="F250" s="26">
        <f>IFERROR(+VLOOKUP("LET100"&amp;A250,'Main File'!A:O,10,0),0)</f>
        <v>0</v>
      </c>
      <c r="G250" s="26">
        <f>IFERROR(+VLOOKUP("LET100"&amp;A250,'Main File'!A:O,11,0),0)</f>
        <v>0</v>
      </c>
      <c r="H250" s="26">
        <f>IFERROR(+VLOOKUP("LET100"&amp;A250,'Main File'!A:O,12,0),0)</f>
        <v>0</v>
      </c>
      <c r="I250" s="26">
        <f>IFERROR(+VLOOKUP("LET100"&amp;A250,'Main File'!A:O,13,0),0)</f>
        <v>0</v>
      </c>
      <c r="J250" s="26">
        <f>IFERROR(+VLOOKUP("LET100"&amp;A250,'Main File'!A:O,14,0),0)</f>
        <v>0</v>
      </c>
      <c r="K250" s="26">
        <f>IFERROR(+VLOOKUP("LET100"&amp;A250,'Main File'!A:O,15,0),0)</f>
        <v>0</v>
      </c>
    </row>
    <row r="251" spans="1:11" x14ac:dyDescent="0.25">
      <c r="A251" s="9">
        <f t="shared" si="3"/>
        <v>43438</v>
      </c>
      <c r="B251" s="26">
        <f>IFERROR(+VLOOKUP("LET100"&amp;A251,'Main File'!A:O,6,0),0)</f>
        <v>0</v>
      </c>
      <c r="C251" s="26">
        <f>IFERROR(+VLOOKUP("LET100"&amp;A251,'Main File'!A:O,7,0),0)</f>
        <v>0</v>
      </c>
      <c r="D251" s="26">
        <f>IFERROR(+VLOOKUP("LET100"&amp;A251,'Main File'!A:O,8,0),0)</f>
        <v>0</v>
      </c>
      <c r="E251" s="26">
        <f>IFERROR(+VLOOKUP("LET100"&amp;A251,'Main File'!A:O,9,0),0)</f>
        <v>0</v>
      </c>
      <c r="F251" s="26">
        <f>IFERROR(+VLOOKUP("LET100"&amp;A251,'Main File'!A:O,10,0),0)</f>
        <v>0</v>
      </c>
      <c r="G251" s="26">
        <f>IFERROR(+VLOOKUP("LET100"&amp;A251,'Main File'!A:O,11,0),0)</f>
        <v>0</v>
      </c>
      <c r="H251" s="26">
        <f>IFERROR(+VLOOKUP("LET100"&amp;A251,'Main File'!A:O,12,0),0)</f>
        <v>0</v>
      </c>
      <c r="I251" s="26">
        <f>IFERROR(+VLOOKUP("LET100"&amp;A251,'Main File'!A:O,13,0),0)</f>
        <v>0</v>
      </c>
      <c r="J251" s="26">
        <f>IFERROR(+VLOOKUP("LET100"&amp;A251,'Main File'!A:O,14,0),0)</f>
        <v>0</v>
      </c>
      <c r="K251" s="26">
        <f>IFERROR(+VLOOKUP("LET100"&amp;A251,'Main File'!A:O,15,0),0)</f>
        <v>0</v>
      </c>
    </row>
    <row r="252" spans="1:11" x14ac:dyDescent="0.25">
      <c r="A252" s="9">
        <f t="shared" si="3"/>
        <v>43439</v>
      </c>
      <c r="B252" s="26">
        <f>IFERROR(+VLOOKUP("LET100"&amp;A252,'Main File'!A:O,6,0),0)</f>
        <v>0</v>
      </c>
      <c r="C252" s="26">
        <f>IFERROR(+VLOOKUP("LET100"&amp;A252,'Main File'!A:O,7,0),0)</f>
        <v>0</v>
      </c>
      <c r="D252" s="26">
        <f>IFERROR(+VLOOKUP("LET100"&amp;A252,'Main File'!A:O,8,0),0)</f>
        <v>0</v>
      </c>
      <c r="E252" s="26">
        <f>IFERROR(+VLOOKUP("LET100"&amp;A252,'Main File'!A:O,9,0),0)</f>
        <v>0</v>
      </c>
      <c r="F252" s="26">
        <f>IFERROR(+VLOOKUP("LET100"&amp;A252,'Main File'!A:O,10,0),0)</f>
        <v>0</v>
      </c>
      <c r="G252" s="26">
        <f>IFERROR(+VLOOKUP("LET100"&amp;A252,'Main File'!A:O,11,0),0)</f>
        <v>0</v>
      </c>
      <c r="H252" s="26">
        <f>IFERROR(+VLOOKUP("LET100"&amp;A252,'Main File'!A:O,12,0),0)</f>
        <v>0</v>
      </c>
      <c r="I252" s="26">
        <f>IFERROR(+VLOOKUP("LET100"&amp;A252,'Main File'!A:O,13,0),0)</f>
        <v>0</v>
      </c>
      <c r="J252" s="26">
        <f>IFERROR(+VLOOKUP("LET100"&amp;A252,'Main File'!A:O,14,0),0)</f>
        <v>0</v>
      </c>
      <c r="K252" s="26">
        <f>IFERROR(+VLOOKUP("LET100"&amp;A252,'Main File'!A:O,15,0),0)</f>
        <v>0</v>
      </c>
    </row>
    <row r="253" spans="1:11" x14ac:dyDescent="0.25">
      <c r="A253" s="9">
        <f t="shared" si="3"/>
        <v>43440</v>
      </c>
      <c r="B253" s="26">
        <f>IFERROR(+VLOOKUP("LET100"&amp;A253,'Main File'!A:O,6,0),0)</f>
        <v>0</v>
      </c>
      <c r="C253" s="26">
        <f>IFERROR(+VLOOKUP("LET100"&amp;A253,'Main File'!A:O,7,0),0)</f>
        <v>0</v>
      </c>
      <c r="D253" s="26">
        <f>IFERROR(+VLOOKUP("LET100"&amp;A253,'Main File'!A:O,8,0),0)</f>
        <v>0</v>
      </c>
      <c r="E253" s="26">
        <f>IFERROR(+VLOOKUP("LET100"&amp;A253,'Main File'!A:O,9,0),0)</f>
        <v>0</v>
      </c>
      <c r="F253" s="26">
        <f>IFERROR(+VLOOKUP("LET100"&amp;A253,'Main File'!A:O,10,0),0)</f>
        <v>0</v>
      </c>
      <c r="G253" s="26">
        <f>IFERROR(+VLOOKUP("LET100"&amp;A253,'Main File'!A:O,11,0),0)</f>
        <v>0</v>
      </c>
      <c r="H253" s="26">
        <f>IFERROR(+VLOOKUP("LET100"&amp;A253,'Main File'!A:O,12,0),0)</f>
        <v>0</v>
      </c>
      <c r="I253" s="26">
        <f>IFERROR(+VLOOKUP("LET100"&amp;A253,'Main File'!A:O,13,0),0)</f>
        <v>0</v>
      </c>
      <c r="J253" s="26">
        <f>IFERROR(+VLOOKUP("LET100"&amp;A253,'Main File'!A:O,14,0),0)</f>
        <v>0</v>
      </c>
      <c r="K253" s="26">
        <f>IFERROR(+VLOOKUP("LET100"&amp;A253,'Main File'!A:O,15,0),0)</f>
        <v>0</v>
      </c>
    </row>
    <row r="254" spans="1:11" x14ac:dyDescent="0.25">
      <c r="A254" s="9">
        <f t="shared" si="3"/>
        <v>43441</v>
      </c>
      <c r="B254" s="26">
        <f>IFERROR(+VLOOKUP("LET100"&amp;A254,'Main File'!A:O,6,0),0)</f>
        <v>0</v>
      </c>
      <c r="C254" s="26">
        <f>IFERROR(+VLOOKUP("LET100"&amp;A254,'Main File'!A:O,7,0),0)</f>
        <v>0</v>
      </c>
      <c r="D254" s="26">
        <f>IFERROR(+VLOOKUP("LET100"&amp;A254,'Main File'!A:O,8,0),0)</f>
        <v>0</v>
      </c>
      <c r="E254" s="26">
        <f>IFERROR(+VLOOKUP("LET100"&amp;A254,'Main File'!A:O,9,0),0)</f>
        <v>0</v>
      </c>
      <c r="F254" s="26">
        <f>IFERROR(+VLOOKUP("LET100"&amp;A254,'Main File'!A:O,10,0),0)</f>
        <v>0</v>
      </c>
      <c r="G254" s="26">
        <f>IFERROR(+VLOOKUP("LET100"&amp;A254,'Main File'!A:O,11,0),0)</f>
        <v>0</v>
      </c>
      <c r="H254" s="26">
        <f>IFERROR(+VLOOKUP("LET100"&amp;A254,'Main File'!A:O,12,0),0)</f>
        <v>0</v>
      </c>
      <c r="I254" s="26">
        <f>IFERROR(+VLOOKUP("LET100"&amp;A254,'Main File'!A:O,13,0),0)</f>
        <v>0</v>
      </c>
      <c r="J254" s="26">
        <f>IFERROR(+VLOOKUP("LET100"&amp;A254,'Main File'!A:O,14,0),0)</f>
        <v>0</v>
      </c>
      <c r="K254" s="26">
        <f>IFERROR(+VLOOKUP("LET100"&amp;A254,'Main File'!A:O,15,0),0)</f>
        <v>0</v>
      </c>
    </row>
    <row r="255" spans="1:11" x14ac:dyDescent="0.25">
      <c r="A255" s="9">
        <f t="shared" si="3"/>
        <v>43442</v>
      </c>
      <c r="B255" s="26">
        <f>IFERROR(+VLOOKUP("LET100"&amp;A255,'Main File'!A:O,6,0),0)</f>
        <v>0</v>
      </c>
      <c r="C255" s="26">
        <f>IFERROR(+VLOOKUP("LET100"&amp;A255,'Main File'!A:O,7,0),0)</f>
        <v>0</v>
      </c>
      <c r="D255" s="26">
        <f>IFERROR(+VLOOKUP("LET100"&amp;A255,'Main File'!A:O,8,0),0)</f>
        <v>0</v>
      </c>
      <c r="E255" s="26">
        <f>IFERROR(+VLOOKUP("LET100"&amp;A255,'Main File'!A:O,9,0),0)</f>
        <v>0</v>
      </c>
      <c r="F255" s="26">
        <f>IFERROR(+VLOOKUP("LET100"&amp;A255,'Main File'!A:O,10,0),0)</f>
        <v>0</v>
      </c>
      <c r="G255" s="26">
        <f>IFERROR(+VLOOKUP("LET100"&amp;A255,'Main File'!A:O,11,0),0)</f>
        <v>0</v>
      </c>
      <c r="H255" s="26">
        <f>IFERROR(+VLOOKUP("LET100"&amp;A255,'Main File'!A:O,12,0),0)</f>
        <v>0</v>
      </c>
      <c r="I255" s="26">
        <f>IFERROR(+VLOOKUP("LET100"&amp;A255,'Main File'!A:O,13,0),0)</f>
        <v>0</v>
      </c>
      <c r="J255" s="26">
        <f>IFERROR(+VLOOKUP("LET100"&amp;A255,'Main File'!A:O,14,0),0)</f>
        <v>0</v>
      </c>
      <c r="K255" s="26">
        <f>IFERROR(+VLOOKUP("LET100"&amp;A255,'Main File'!A:O,15,0),0)</f>
        <v>0</v>
      </c>
    </row>
    <row r="256" spans="1:11" x14ac:dyDescent="0.25">
      <c r="A256" s="9">
        <f t="shared" si="3"/>
        <v>43443</v>
      </c>
      <c r="B256" s="26">
        <f>IFERROR(+VLOOKUP("LET100"&amp;A256,'Main File'!A:O,6,0),0)</f>
        <v>0</v>
      </c>
      <c r="C256" s="26">
        <f>IFERROR(+VLOOKUP("LET100"&amp;A256,'Main File'!A:O,7,0),0)</f>
        <v>0</v>
      </c>
      <c r="D256" s="26">
        <f>IFERROR(+VLOOKUP("LET100"&amp;A256,'Main File'!A:O,8,0),0)</f>
        <v>0</v>
      </c>
      <c r="E256" s="26">
        <f>IFERROR(+VLOOKUP("LET100"&amp;A256,'Main File'!A:O,9,0),0)</f>
        <v>0</v>
      </c>
      <c r="F256" s="26">
        <f>IFERROR(+VLOOKUP("LET100"&amp;A256,'Main File'!A:O,10,0),0)</f>
        <v>0</v>
      </c>
      <c r="G256" s="26">
        <f>IFERROR(+VLOOKUP("LET100"&amp;A256,'Main File'!A:O,11,0),0)</f>
        <v>0</v>
      </c>
      <c r="H256" s="26">
        <f>IFERROR(+VLOOKUP("LET100"&amp;A256,'Main File'!A:O,12,0),0)</f>
        <v>0</v>
      </c>
      <c r="I256" s="26">
        <f>IFERROR(+VLOOKUP("LET100"&amp;A256,'Main File'!A:O,13,0),0)</f>
        <v>0</v>
      </c>
      <c r="J256" s="26">
        <f>IFERROR(+VLOOKUP("LET100"&amp;A256,'Main File'!A:O,14,0),0)</f>
        <v>0</v>
      </c>
      <c r="K256" s="26">
        <f>IFERROR(+VLOOKUP("LET100"&amp;A256,'Main File'!A:O,15,0),0)</f>
        <v>0</v>
      </c>
    </row>
    <row r="257" spans="1:11" x14ac:dyDescent="0.25">
      <c r="A257" s="9">
        <f t="shared" si="3"/>
        <v>43444</v>
      </c>
      <c r="B257" s="26">
        <f>IFERROR(+VLOOKUP("LET100"&amp;A257,'Main File'!A:O,6,0),0)</f>
        <v>0</v>
      </c>
      <c r="C257" s="26">
        <f>IFERROR(+VLOOKUP("LET100"&amp;A257,'Main File'!A:O,7,0),0)</f>
        <v>0</v>
      </c>
      <c r="D257" s="26">
        <f>IFERROR(+VLOOKUP("LET100"&amp;A257,'Main File'!A:O,8,0),0)</f>
        <v>0</v>
      </c>
      <c r="E257" s="26">
        <f>IFERROR(+VLOOKUP("LET100"&amp;A257,'Main File'!A:O,9,0),0)</f>
        <v>0</v>
      </c>
      <c r="F257" s="26">
        <f>IFERROR(+VLOOKUP("LET100"&amp;A257,'Main File'!A:O,10,0),0)</f>
        <v>0</v>
      </c>
      <c r="G257" s="26">
        <f>IFERROR(+VLOOKUP("LET100"&amp;A257,'Main File'!A:O,11,0),0)</f>
        <v>0</v>
      </c>
      <c r="H257" s="26">
        <f>IFERROR(+VLOOKUP("LET100"&amp;A257,'Main File'!A:O,12,0),0)</f>
        <v>0</v>
      </c>
      <c r="I257" s="26">
        <f>IFERROR(+VLOOKUP("LET100"&amp;A257,'Main File'!A:O,13,0),0)</f>
        <v>0</v>
      </c>
      <c r="J257" s="26">
        <f>IFERROR(+VLOOKUP("LET100"&amp;A257,'Main File'!A:O,14,0),0)</f>
        <v>0</v>
      </c>
      <c r="K257" s="26">
        <f>IFERROR(+VLOOKUP("LET100"&amp;A257,'Main File'!A:O,15,0),0)</f>
        <v>0</v>
      </c>
    </row>
    <row r="258" spans="1:11" x14ac:dyDescent="0.25">
      <c r="A258" s="9">
        <f t="shared" si="3"/>
        <v>43445</v>
      </c>
      <c r="B258" s="26">
        <f>IFERROR(+VLOOKUP("LET100"&amp;A258,'Main File'!A:O,6,0),0)</f>
        <v>0</v>
      </c>
      <c r="C258" s="26">
        <f>IFERROR(+VLOOKUP("LET100"&amp;A258,'Main File'!A:O,7,0),0)</f>
        <v>0</v>
      </c>
      <c r="D258" s="26">
        <f>IFERROR(+VLOOKUP("LET100"&amp;A258,'Main File'!A:O,8,0),0)</f>
        <v>0</v>
      </c>
      <c r="E258" s="26">
        <f>IFERROR(+VLOOKUP("LET100"&amp;A258,'Main File'!A:O,9,0),0)</f>
        <v>0</v>
      </c>
      <c r="F258" s="26">
        <f>IFERROR(+VLOOKUP("LET100"&amp;A258,'Main File'!A:O,10,0),0)</f>
        <v>0</v>
      </c>
      <c r="G258" s="26">
        <f>IFERROR(+VLOOKUP("LET100"&amp;A258,'Main File'!A:O,11,0),0)</f>
        <v>0</v>
      </c>
      <c r="H258" s="26">
        <f>IFERROR(+VLOOKUP("LET100"&amp;A258,'Main File'!A:O,12,0),0)</f>
        <v>0</v>
      </c>
      <c r="I258" s="26">
        <f>IFERROR(+VLOOKUP("LET100"&amp;A258,'Main File'!A:O,13,0),0)</f>
        <v>0</v>
      </c>
      <c r="J258" s="26">
        <f>IFERROR(+VLOOKUP("LET100"&amp;A258,'Main File'!A:O,14,0),0)</f>
        <v>0</v>
      </c>
      <c r="K258" s="26">
        <f>IFERROR(+VLOOKUP("LET100"&amp;A258,'Main File'!A:O,15,0),0)</f>
        <v>0</v>
      </c>
    </row>
    <row r="259" spans="1:11" x14ac:dyDescent="0.25">
      <c r="A259" s="9">
        <f t="shared" si="3"/>
        <v>43446</v>
      </c>
      <c r="B259" s="26">
        <f>IFERROR(+VLOOKUP("LET100"&amp;A259,'Main File'!A:O,6,0),0)</f>
        <v>0</v>
      </c>
      <c r="C259" s="26">
        <f>IFERROR(+VLOOKUP("LET100"&amp;A259,'Main File'!A:O,7,0),0)</f>
        <v>0</v>
      </c>
      <c r="D259" s="26">
        <f>IFERROR(+VLOOKUP("LET100"&amp;A259,'Main File'!A:O,8,0),0)</f>
        <v>0</v>
      </c>
      <c r="E259" s="26">
        <f>IFERROR(+VLOOKUP("LET100"&amp;A259,'Main File'!A:O,9,0),0)</f>
        <v>0</v>
      </c>
      <c r="F259" s="26">
        <f>IFERROR(+VLOOKUP("LET100"&amp;A259,'Main File'!A:O,10,0),0)</f>
        <v>0</v>
      </c>
      <c r="G259" s="26">
        <f>IFERROR(+VLOOKUP("LET100"&amp;A259,'Main File'!A:O,11,0),0)</f>
        <v>0</v>
      </c>
      <c r="H259" s="26">
        <f>IFERROR(+VLOOKUP("LET100"&amp;A259,'Main File'!A:O,12,0),0)</f>
        <v>0</v>
      </c>
      <c r="I259" s="26">
        <f>IFERROR(+VLOOKUP("LET100"&amp;A259,'Main File'!A:O,13,0),0)</f>
        <v>0</v>
      </c>
      <c r="J259" s="26">
        <f>IFERROR(+VLOOKUP("LET100"&amp;A259,'Main File'!A:O,14,0),0)</f>
        <v>0</v>
      </c>
      <c r="K259" s="26">
        <f>IFERROR(+VLOOKUP("LET100"&amp;A259,'Main File'!A:O,15,0),0)</f>
        <v>0</v>
      </c>
    </row>
    <row r="260" spans="1:11" x14ac:dyDescent="0.25">
      <c r="A260" s="9">
        <f t="shared" si="3"/>
        <v>43447</v>
      </c>
      <c r="B260" s="26">
        <f>IFERROR(+VLOOKUP("LET100"&amp;A260,'Main File'!A:O,6,0),0)</f>
        <v>0</v>
      </c>
      <c r="C260" s="26">
        <f>IFERROR(+VLOOKUP("LET100"&amp;A260,'Main File'!A:O,7,0),0)</f>
        <v>0</v>
      </c>
      <c r="D260" s="26">
        <f>IFERROR(+VLOOKUP("LET100"&amp;A260,'Main File'!A:O,8,0),0)</f>
        <v>0</v>
      </c>
      <c r="E260" s="26">
        <f>IFERROR(+VLOOKUP("LET100"&amp;A260,'Main File'!A:O,9,0),0)</f>
        <v>0</v>
      </c>
      <c r="F260" s="26">
        <f>IFERROR(+VLOOKUP("LET100"&amp;A260,'Main File'!A:O,10,0),0)</f>
        <v>0</v>
      </c>
      <c r="G260" s="26">
        <f>IFERROR(+VLOOKUP("LET100"&amp;A260,'Main File'!A:O,11,0),0)</f>
        <v>0</v>
      </c>
      <c r="H260" s="26">
        <f>IFERROR(+VLOOKUP("LET100"&amp;A260,'Main File'!A:O,12,0),0)</f>
        <v>0</v>
      </c>
      <c r="I260" s="26">
        <f>IFERROR(+VLOOKUP("LET100"&amp;A260,'Main File'!A:O,13,0),0)</f>
        <v>0</v>
      </c>
      <c r="J260" s="26">
        <f>IFERROR(+VLOOKUP("LET100"&amp;A260,'Main File'!A:O,14,0),0)</f>
        <v>0</v>
      </c>
      <c r="K260" s="26">
        <f>IFERROR(+VLOOKUP("LET100"&amp;A260,'Main File'!A:O,15,0),0)</f>
        <v>0</v>
      </c>
    </row>
    <row r="261" spans="1:11" x14ac:dyDescent="0.25">
      <c r="A261" s="9">
        <f t="shared" si="3"/>
        <v>43448</v>
      </c>
      <c r="B261" s="26">
        <f>IFERROR(+VLOOKUP("LET100"&amp;A261,'Main File'!A:O,6,0),0)</f>
        <v>0</v>
      </c>
      <c r="C261" s="26">
        <f>IFERROR(+VLOOKUP("LET100"&amp;A261,'Main File'!A:O,7,0),0)</f>
        <v>0</v>
      </c>
      <c r="D261" s="26">
        <f>IFERROR(+VLOOKUP("LET100"&amp;A261,'Main File'!A:O,8,0),0)</f>
        <v>0</v>
      </c>
      <c r="E261" s="26">
        <f>IFERROR(+VLOOKUP("LET100"&amp;A261,'Main File'!A:O,9,0),0)</f>
        <v>0</v>
      </c>
      <c r="F261" s="26">
        <f>IFERROR(+VLOOKUP("LET100"&amp;A261,'Main File'!A:O,10,0),0)</f>
        <v>0</v>
      </c>
      <c r="G261" s="26">
        <f>IFERROR(+VLOOKUP("LET100"&amp;A261,'Main File'!A:O,11,0),0)</f>
        <v>0</v>
      </c>
      <c r="H261" s="26">
        <f>IFERROR(+VLOOKUP("LET100"&amp;A261,'Main File'!A:O,12,0),0)</f>
        <v>0</v>
      </c>
      <c r="I261" s="26">
        <f>IFERROR(+VLOOKUP("LET100"&amp;A261,'Main File'!A:O,13,0),0)</f>
        <v>0</v>
      </c>
      <c r="J261" s="26">
        <f>IFERROR(+VLOOKUP("LET100"&amp;A261,'Main File'!A:O,14,0),0)</f>
        <v>0</v>
      </c>
      <c r="K261" s="26">
        <f>IFERROR(+VLOOKUP("LET100"&amp;A261,'Main File'!A:O,15,0),0)</f>
        <v>0</v>
      </c>
    </row>
    <row r="262" spans="1:11" x14ac:dyDescent="0.25">
      <c r="A262" s="9">
        <f t="shared" si="3"/>
        <v>43449</v>
      </c>
      <c r="B262" s="26">
        <f>IFERROR(+VLOOKUP("LET100"&amp;A262,'Main File'!A:O,6,0),0)</f>
        <v>0</v>
      </c>
      <c r="C262" s="26">
        <f>IFERROR(+VLOOKUP("LET100"&amp;A262,'Main File'!A:O,7,0),0)</f>
        <v>0</v>
      </c>
      <c r="D262" s="26">
        <f>IFERROR(+VLOOKUP("LET100"&amp;A262,'Main File'!A:O,8,0),0)</f>
        <v>0</v>
      </c>
      <c r="E262" s="26">
        <f>IFERROR(+VLOOKUP("LET100"&amp;A262,'Main File'!A:O,9,0),0)</f>
        <v>0</v>
      </c>
      <c r="F262" s="26">
        <f>IFERROR(+VLOOKUP("LET100"&amp;A262,'Main File'!A:O,10,0),0)</f>
        <v>0</v>
      </c>
      <c r="G262" s="26">
        <f>IFERROR(+VLOOKUP("LET100"&amp;A262,'Main File'!A:O,11,0),0)</f>
        <v>0</v>
      </c>
      <c r="H262" s="26">
        <f>IFERROR(+VLOOKUP("LET100"&amp;A262,'Main File'!A:O,12,0),0)</f>
        <v>0</v>
      </c>
      <c r="I262" s="26">
        <f>IFERROR(+VLOOKUP("LET100"&amp;A262,'Main File'!A:O,13,0),0)</f>
        <v>0</v>
      </c>
      <c r="J262" s="26">
        <f>IFERROR(+VLOOKUP("LET100"&amp;A262,'Main File'!A:O,14,0),0)</f>
        <v>0</v>
      </c>
      <c r="K262" s="26">
        <f>IFERROR(+VLOOKUP("LET100"&amp;A262,'Main File'!A:O,15,0),0)</f>
        <v>0</v>
      </c>
    </row>
    <row r="263" spans="1:11" x14ac:dyDescent="0.25">
      <c r="A263" s="9">
        <f t="shared" ref="A263:A326" si="4">+A262+1</f>
        <v>43450</v>
      </c>
      <c r="B263" s="26">
        <f>IFERROR(+VLOOKUP("LET100"&amp;A263,'Main File'!A:O,6,0),0)</f>
        <v>0</v>
      </c>
      <c r="C263" s="26">
        <f>IFERROR(+VLOOKUP("LET100"&amp;A263,'Main File'!A:O,7,0),0)</f>
        <v>0</v>
      </c>
      <c r="D263" s="26">
        <f>IFERROR(+VLOOKUP("LET100"&amp;A263,'Main File'!A:O,8,0),0)</f>
        <v>0</v>
      </c>
      <c r="E263" s="26">
        <f>IFERROR(+VLOOKUP("LET100"&amp;A263,'Main File'!A:O,9,0),0)</f>
        <v>0</v>
      </c>
      <c r="F263" s="26">
        <f>IFERROR(+VLOOKUP("LET100"&amp;A263,'Main File'!A:O,10,0),0)</f>
        <v>0</v>
      </c>
      <c r="G263" s="26">
        <f>IFERROR(+VLOOKUP("LET100"&amp;A263,'Main File'!A:O,11,0),0)</f>
        <v>0</v>
      </c>
      <c r="H263" s="26">
        <f>IFERROR(+VLOOKUP("LET100"&amp;A263,'Main File'!A:O,12,0),0)</f>
        <v>0</v>
      </c>
      <c r="I263" s="26">
        <f>IFERROR(+VLOOKUP("LET100"&amp;A263,'Main File'!A:O,13,0),0)</f>
        <v>0</v>
      </c>
      <c r="J263" s="26">
        <f>IFERROR(+VLOOKUP("LET100"&amp;A263,'Main File'!A:O,14,0),0)</f>
        <v>0</v>
      </c>
      <c r="K263" s="26">
        <f>IFERROR(+VLOOKUP("LET100"&amp;A263,'Main File'!A:O,15,0),0)</f>
        <v>0</v>
      </c>
    </row>
    <row r="264" spans="1:11" x14ac:dyDescent="0.25">
      <c r="A264" s="9">
        <f t="shared" si="4"/>
        <v>43451</v>
      </c>
      <c r="B264" s="26">
        <f>IFERROR(+VLOOKUP("LET100"&amp;A264,'Main File'!A:O,6,0),0)</f>
        <v>0</v>
      </c>
      <c r="C264" s="26">
        <f>IFERROR(+VLOOKUP("LET100"&amp;A264,'Main File'!A:O,7,0),0)</f>
        <v>0</v>
      </c>
      <c r="D264" s="26">
        <f>IFERROR(+VLOOKUP("LET100"&amp;A264,'Main File'!A:O,8,0),0)</f>
        <v>0</v>
      </c>
      <c r="E264" s="26">
        <f>IFERROR(+VLOOKUP("LET100"&amp;A264,'Main File'!A:O,9,0),0)</f>
        <v>0</v>
      </c>
      <c r="F264" s="26">
        <f>IFERROR(+VLOOKUP("LET100"&amp;A264,'Main File'!A:O,10,0),0)</f>
        <v>0</v>
      </c>
      <c r="G264" s="26">
        <f>IFERROR(+VLOOKUP("LET100"&amp;A264,'Main File'!A:O,11,0),0)</f>
        <v>0</v>
      </c>
      <c r="H264" s="26">
        <f>IFERROR(+VLOOKUP("LET100"&amp;A264,'Main File'!A:O,12,0),0)</f>
        <v>0</v>
      </c>
      <c r="I264" s="26">
        <f>IFERROR(+VLOOKUP("LET100"&amp;A264,'Main File'!A:O,13,0),0)</f>
        <v>0</v>
      </c>
      <c r="J264" s="26">
        <f>IFERROR(+VLOOKUP("LET100"&amp;A264,'Main File'!A:O,14,0),0)</f>
        <v>0</v>
      </c>
      <c r="K264" s="26">
        <f>IFERROR(+VLOOKUP("LET100"&amp;A264,'Main File'!A:O,15,0),0)</f>
        <v>0</v>
      </c>
    </row>
    <row r="265" spans="1:11" x14ac:dyDescent="0.25">
      <c r="A265" s="9">
        <f t="shared" si="4"/>
        <v>43452</v>
      </c>
      <c r="B265" s="26">
        <f>IFERROR(+VLOOKUP("LET100"&amp;A265,'Main File'!A:O,6,0),0)</f>
        <v>0</v>
      </c>
      <c r="C265" s="26">
        <f>IFERROR(+VLOOKUP("LET100"&amp;A265,'Main File'!A:O,7,0),0)</f>
        <v>0</v>
      </c>
      <c r="D265" s="26">
        <f>IFERROR(+VLOOKUP("LET100"&amp;A265,'Main File'!A:O,8,0),0)</f>
        <v>0</v>
      </c>
      <c r="E265" s="26">
        <f>IFERROR(+VLOOKUP("LET100"&amp;A265,'Main File'!A:O,9,0),0)</f>
        <v>0</v>
      </c>
      <c r="F265" s="26">
        <f>IFERROR(+VLOOKUP("LET100"&amp;A265,'Main File'!A:O,10,0),0)</f>
        <v>0</v>
      </c>
      <c r="G265" s="26">
        <f>IFERROR(+VLOOKUP("LET100"&amp;A265,'Main File'!A:O,11,0),0)</f>
        <v>0</v>
      </c>
      <c r="H265" s="26">
        <f>IFERROR(+VLOOKUP("LET100"&amp;A265,'Main File'!A:O,12,0),0)</f>
        <v>0</v>
      </c>
      <c r="I265" s="26">
        <f>IFERROR(+VLOOKUP("LET100"&amp;A265,'Main File'!A:O,13,0),0)</f>
        <v>0</v>
      </c>
      <c r="J265" s="26">
        <f>IFERROR(+VLOOKUP("LET100"&amp;A265,'Main File'!A:O,14,0),0)</f>
        <v>0</v>
      </c>
      <c r="K265" s="26">
        <f>IFERROR(+VLOOKUP("LET100"&amp;A265,'Main File'!A:O,15,0),0)</f>
        <v>0</v>
      </c>
    </row>
    <row r="266" spans="1:11" x14ac:dyDescent="0.25">
      <c r="A266" s="9">
        <f t="shared" si="4"/>
        <v>43453</v>
      </c>
      <c r="B266" s="26">
        <f>IFERROR(+VLOOKUP("LET100"&amp;A266,'Main File'!A:O,6,0),0)</f>
        <v>0</v>
      </c>
      <c r="C266" s="26">
        <f>IFERROR(+VLOOKUP("LET100"&amp;A266,'Main File'!A:O,7,0),0)</f>
        <v>0</v>
      </c>
      <c r="D266" s="26">
        <f>IFERROR(+VLOOKUP("LET100"&amp;A266,'Main File'!A:O,8,0),0)</f>
        <v>0</v>
      </c>
      <c r="E266" s="26">
        <f>IFERROR(+VLOOKUP("LET100"&amp;A266,'Main File'!A:O,9,0),0)</f>
        <v>0</v>
      </c>
      <c r="F266" s="26">
        <f>IFERROR(+VLOOKUP("LET100"&amp;A266,'Main File'!A:O,10,0),0)</f>
        <v>0</v>
      </c>
      <c r="G266" s="26">
        <f>IFERROR(+VLOOKUP("LET100"&amp;A266,'Main File'!A:O,11,0),0)</f>
        <v>0</v>
      </c>
      <c r="H266" s="26">
        <f>IFERROR(+VLOOKUP("LET100"&amp;A266,'Main File'!A:O,12,0),0)</f>
        <v>0</v>
      </c>
      <c r="I266" s="26">
        <f>IFERROR(+VLOOKUP("LET100"&amp;A266,'Main File'!A:O,13,0),0)</f>
        <v>0</v>
      </c>
      <c r="J266" s="26">
        <f>IFERROR(+VLOOKUP("LET100"&amp;A266,'Main File'!A:O,14,0),0)</f>
        <v>0</v>
      </c>
      <c r="K266" s="26">
        <f>IFERROR(+VLOOKUP("LET100"&amp;A266,'Main File'!A:O,15,0),0)</f>
        <v>0</v>
      </c>
    </row>
    <row r="267" spans="1:11" x14ac:dyDescent="0.25">
      <c r="A267" s="9">
        <f t="shared" si="4"/>
        <v>43454</v>
      </c>
      <c r="B267" s="26">
        <f>IFERROR(+VLOOKUP("LET100"&amp;A267,'Main File'!A:O,6,0),0)</f>
        <v>0</v>
      </c>
      <c r="C267" s="26">
        <f>IFERROR(+VLOOKUP("LET100"&amp;A267,'Main File'!A:O,7,0),0)</f>
        <v>0</v>
      </c>
      <c r="D267" s="26">
        <f>IFERROR(+VLOOKUP("LET100"&amp;A267,'Main File'!A:O,8,0),0)</f>
        <v>0</v>
      </c>
      <c r="E267" s="26">
        <f>IFERROR(+VLOOKUP("LET100"&amp;A267,'Main File'!A:O,9,0),0)</f>
        <v>0</v>
      </c>
      <c r="F267" s="26">
        <f>IFERROR(+VLOOKUP("LET100"&amp;A267,'Main File'!A:O,10,0),0)</f>
        <v>0</v>
      </c>
      <c r="G267" s="26">
        <f>IFERROR(+VLOOKUP("LET100"&amp;A267,'Main File'!A:O,11,0),0)</f>
        <v>0</v>
      </c>
      <c r="H267" s="26">
        <f>IFERROR(+VLOOKUP("LET100"&amp;A267,'Main File'!A:O,12,0),0)</f>
        <v>0</v>
      </c>
      <c r="I267" s="26">
        <f>IFERROR(+VLOOKUP("LET100"&amp;A267,'Main File'!A:O,13,0),0)</f>
        <v>0</v>
      </c>
      <c r="J267" s="26">
        <f>IFERROR(+VLOOKUP("LET100"&amp;A267,'Main File'!A:O,14,0),0)</f>
        <v>0</v>
      </c>
      <c r="K267" s="26">
        <f>IFERROR(+VLOOKUP("LET100"&amp;A267,'Main File'!A:O,15,0),0)</f>
        <v>0</v>
      </c>
    </row>
    <row r="268" spans="1:11" x14ac:dyDescent="0.25">
      <c r="A268" s="9">
        <f t="shared" si="4"/>
        <v>43455</v>
      </c>
      <c r="B268" s="26">
        <f>IFERROR(+VLOOKUP("LET100"&amp;A268,'Main File'!A:O,6,0),0)</f>
        <v>0</v>
      </c>
      <c r="C268" s="26">
        <f>IFERROR(+VLOOKUP("LET100"&amp;A268,'Main File'!A:O,7,0),0)</f>
        <v>0</v>
      </c>
      <c r="D268" s="26">
        <f>IFERROR(+VLOOKUP("LET100"&amp;A268,'Main File'!A:O,8,0),0)</f>
        <v>0</v>
      </c>
      <c r="E268" s="26">
        <f>IFERROR(+VLOOKUP("LET100"&amp;A268,'Main File'!A:O,9,0),0)</f>
        <v>0</v>
      </c>
      <c r="F268" s="26">
        <f>IFERROR(+VLOOKUP("LET100"&amp;A268,'Main File'!A:O,10,0),0)</f>
        <v>0</v>
      </c>
      <c r="G268" s="26">
        <f>IFERROR(+VLOOKUP("LET100"&amp;A268,'Main File'!A:O,11,0),0)</f>
        <v>0</v>
      </c>
      <c r="H268" s="26">
        <f>IFERROR(+VLOOKUP("LET100"&amp;A268,'Main File'!A:O,12,0),0)</f>
        <v>0</v>
      </c>
      <c r="I268" s="26">
        <f>IFERROR(+VLOOKUP("LET100"&amp;A268,'Main File'!A:O,13,0),0)</f>
        <v>0</v>
      </c>
      <c r="J268" s="26">
        <f>IFERROR(+VLOOKUP("LET100"&amp;A268,'Main File'!A:O,14,0),0)</f>
        <v>0</v>
      </c>
      <c r="K268" s="26">
        <f>IFERROR(+VLOOKUP("LET100"&amp;A268,'Main File'!A:O,15,0),0)</f>
        <v>0</v>
      </c>
    </row>
    <row r="269" spans="1:11" x14ac:dyDescent="0.25">
      <c r="A269" s="9">
        <f t="shared" si="4"/>
        <v>43456</v>
      </c>
      <c r="B269" s="26">
        <f>IFERROR(+VLOOKUP("LET100"&amp;A269,'Main File'!A:O,6,0),0)</f>
        <v>0</v>
      </c>
      <c r="C269" s="26">
        <f>IFERROR(+VLOOKUP("LET100"&amp;A269,'Main File'!A:O,7,0),0)</f>
        <v>0</v>
      </c>
      <c r="D269" s="26">
        <f>IFERROR(+VLOOKUP("LET100"&amp;A269,'Main File'!A:O,8,0),0)</f>
        <v>0</v>
      </c>
      <c r="E269" s="26">
        <f>IFERROR(+VLOOKUP("LET100"&amp;A269,'Main File'!A:O,9,0),0)</f>
        <v>0</v>
      </c>
      <c r="F269" s="26">
        <f>IFERROR(+VLOOKUP("LET100"&amp;A269,'Main File'!A:O,10,0),0)</f>
        <v>0</v>
      </c>
      <c r="G269" s="26">
        <f>IFERROR(+VLOOKUP("LET100"&amp;A269,'Main File'!A:O,11,0),0)</f>
        <v>0</v>
      </c>
      <c r="H269" s="26">
        <f>IFERROR(+VLOOKUP("LET100"&amp;A269,'Main File'!A:O,12,0),0)</f>
        <v>0</v>
      </c>
      <c r="I269" s="26">
        <f>IFERROR(+VLOOKUP("LET100"&amp;A269,'Main File'!A:O,13,0),0)</f>
        <v>0</v>
      </c>
      <c r="J269" s="26">
        <f>IFERROR(+VLOOKUP("LET100"&amp;A269,'Main File'!A:O,14,0),0)</f>
        <v>0</v>
      </c>
      <c r="K269" s="26">
        <f>IFERROR(+VLOOKUP("LET100"&amp;A269,'Main File'!A:O,15,0),0)</f>
        <v>0</v>
      </c>
    </row>
    <row r="270" spans="1:11" x14ac:dyDescent="0.25">
      <c r="A270" s="9">
        <f t="shared" si="4"/>
        <v>43457</v>
      </c>
      <c r="B270" s="26">
        <f>IFERROR(+VLOOKUP("LET100"&amp;A270,'Main File'!A:O,6,0),0)</f>
        <v>0</v>
      </c>
      <c r="C270" s="26">
        <f>IFERROR(+VLOOKUP("LET100"&amp;A270,'Main File'!A:O,7,0),0)</f>
        <v>0</v>
      </c>
      <c r="D270" s="26">
        <f>IFERROR(+VLOOKUP("LET100"&amp;A270,'Main File'!A:O,8,0),0)</f>
        <v>0</v>
      </c>
      <c r="E270" s="26">
        <f>IFERROR(+VLOOKUP("LET100"&amp;A270,'Main File'!A:O,9,0),0)</f>
        <v>0</v>
      </c>
      <c r="F270" s="26">
        <f>IFERROR(+VLOOKUP("LET100"&amp;A270,'Main File'!A:O,10,0),0)</f>
        <v>0</v>
      </c>
      <c r="G270" s="26">
        <f>IFERROR(+VLOOKUP("LET100"&amp;A270,'Main File'!A:O,11,0),0)</f>
        <v>0</v>
      </c>
      <c r="H270" s="26">
        <f>IFERROR(+VLOOKUP("LET100"&amp;A270,'Main File'!A:O,12,0),0)</f>
        <v>0</v>
      </c>
      <c r="I270" s="26">
        <f>IFERROR(+VLOOKUP("LET100"&amp;A270,'Main File'!A:O,13,0),0)</f>
        <v>0</v>
      </c>
      <c r="J270" s="26">
        <f>IFERROR(+VLOOKUP("LET100"&amp;A270,'Main File'!A:O,14,0),0)</f>
        <v>0</v>
      </c>
      <c r="K270" s="26">
        <f>IFERROR(+VLOOKUP("LET100"&amp;A270,'Main File'!A:O,15,0),0)</f>
        <v>0</v>
      </c>
    </row>
    <row r="271" spans="1:11" x14ac:dyDescent="0.25">
      <c r="A271" s="9">
        <f t="shared" si="4"/>
        <v>43458</v>
      </c>
      <c r="B271" s="26">
        <f>IFERROR(+VLOOKUP("LET100"&amp;A271,'Main File'!A:O,6,0),0)</f>
        <v>0</v>
      </c>
      <c r="C271" s="26">
        <f>IFERROR(+VLOOKUP("LET100"&amp;A271,'Main File'!A:O,7,0),0)</f>
        <v>0</v>
      </c>
      <c r="D271" s="26">
        <f>IFERROR(+VLOOKUP("LET100"&amp;A271,'Main File'!A:O,8,0),0)</f>
        <v>0</v>
      </c>
      <c r="E271" s="26">
        <f>IFERROR(+VLOOKUP("LET100"&amp;A271,'Main File'!A:O,9,0),0)</f>
        <v>0</v>
      </c>
      <c r="F271" s="26">
        <f>IFERROR(+VLOOKUP("LET100"&amp;A271,'Main File'!A:O,10,0),0)</f>
        <v>0</v>
      </c>
      <c r="G271" s="26">
        <f>IFERROR(+VLOOKUP("LET100"&amp;A271,'Main File'!A:O,11,0),0)</f>
        <v>0</v>
      </c>
      <c r="H271" s="26">
        <f>IFERROR(+VLOOKUP("LET100"&amp;A271,'Main File'!A:O,12,0),0)</f>
        <v>0</v>
      </c>
      <c r="I271" s="26">
        <f>IFERROR(+VLOOKUP("LET100"&amp;A271,'Main File'!A:O,13,0),0)</f>
        <v>0</v>
      </c>
      <c r="J271" s="26">
        <f>IFERROR(+VLOOKUP("LET100"&amp;A271,'Main File'!A:O,14,0),0)</f>
        <v>0</v>
      </c>
      <c r="K271" s="26">
        <f>IFERROR(+VLOOKUP("LET100"&amp;A271,'Main File'!A:O,15,0),0)</f>
        <v>0</v>
      </c>
    </row>
    <row r="272" spans="1:11" x14ac:dyDescent="0.25">
      <c r="A272" s="9">
        <f t="shared" si="4"/>
        <v>43459</v>
      </c>
      <c r="B272" s="26">
        <f>IFERROR(+VLOOKUP("LET100"&amp;A272,'Main File'!A:O,6,0),0)</f>
        <v>0</v>
      </c>
      <c r="C272" s="26">
        <f>IFERROR(+VLOOKUP("LET100"&amp;A272,'Main File'!A:O,7,0),0)</f>
        <v>0</v>
      </c>
      <c r="D272" s="26">
        <f>IFERROR(+VLOOKUP("LET100"&amp;A272,'Main File'!A:O,8,0),0)</f>
        <v>0</v>
      </c>
      <c r="E272" s="26">
        <f>IFERROR(+VLOOKUP("LET100"&amp;A272,'Main File'!A:O,9,0),0)</f>
        <v>0</v>
      </c>
      <c r="F272" s="26">
        <f>IFERROR(+VLOOKUP("LET100"&amp;A272,'Main File'!A:O,10,0),0)</f>
        <v>0</v>
      </c>
      <c r="G272" s="26">
        <f>IFERROR(+VLOOKUP("LET100"&amp;A272,'Main File'!A:O,11,0),0)</f>
        <v>0</v>
      </c>
      <c r="H272" s="26">
        <f>IFERROR(+VLOOKUP("LET100"&amp;A272,'Main File'!A:O,12,0),0)</f>
        <v>0</v>
      </c>
      <c r="I272" s="26">
        <f>IFERROR(+VLOOKUP("LET100"&amp;A272,'Main File'!A:O,13,0),0)</f>
        <v>0</v>
      </c>
      <c r="J272" s="26">
        <f>IFERROR(+VLOOKUP("LET100"&amp;A272,'Main File'!A:O,14,0),0)</f>
        <v>0</v>
      </c>
      <c r="K272" s="26">
        <f>IFERROR(+VLOOKUP("LET100"&amp;A272,'Main File'!A:O,15,0),0)</f>
        <v>0</v>
      </c>
    </row>
    <row r="273" spans="1:11" x14ac:dyDescent="0.25">
      <c r="A273" s="9">
        <f t="shared" si="4"/>
        <v>43460</v>
      </c>
      <c r="B273" s="26">
        <f>IFERROR(+VLOOKUP("LET100"&amp;A273,'Main File'!A:O,6,0),0)</f>
        <v>0</v>
      </c>
      <c r="C273" s="26">
        <f>IFERROR(+VLOOKUP("LET100"&amp;A273,'Main File'!A:O,7,0),0)</f>
        <v>0</v>
      </c>
      <c r="D273" s="26">
        <f>IFERROR(+VLOOKUP("LET100"&amp;A273,'Main File'!A:O,8,0),0)</f>
        <v>0</v>
      </c>
      <c r="E273" s="26">
        <f>IFERROR(+VLOOKUP("LET100"&amp;A273,'Main File'!A:O,9,0),0)</f>
        <v>0</v>
      </c>
      <c r="F273" s="26">
        <f>IFERROR(+VLOOKUP("LET100"&amp;A273,'Main File'!A:O,10,0),0)</f>
        <v>0</v>
      </c>
      <c r="G273" s="26">
        <f>IFERROR(+VLOOKUP("LET100"&amp;A273,'Main File'!A:O,11,0),0)</f>
        <v>0</v>
      </c>
      <c r="H273" s="26">
        <f>IFERROR(+VLOOKUP("LET100"&amp;A273,'Main File'!A:O,12,0),0)</f>
        <v>0</v>
      </c>
      <c r="I273" s="26">
        <f>IFERROR(+VLOOKUP("LET100"&amp;A273,'Main File'!A:O,13,0),0)</f>
        <v>0</v>
      </c>
      <c r="J273" s="26">
        <f>IFERROR(+VLOOKUP("LET100"&amp;A273,'Main File'!A:O,14,0),0)</f>
        <v>0</v>
      </c>
      <c r="K273" s="26">
        <f>IFERROR(+VLOOKUP("LET100"&amp;A273,'Main File'!A:O,15,0),0)</f>
        <v>0</v>
      </c>
    </row>
    <row r="274" spans="1:11" x14ac:dyDescent="0.25">
      <c r="A274" s="9">
        <f t="shared" si="4"/>
        <v>43461</v>
      </c>
      <c r="B274" s="26">
        <f>IFERROR(+VLOOKUP("LET100"&amp;A274,'Main File'!A:O,6,0),0)</f>
        <v>0</v>
      </c>
      <c r="C274" s="26">
        <f>IFERROR(+VLOOKUP("LET100"&amp;A274,'Main File'!A:O,7,0),0)</f>
        <v>0</v>
      </c>
      <c r="D274" s="26">
        <f>IFERROR(+VLOOKUP("LET100"&amp;A274,'Main File'!A:O,8,0),0)</f>
        <v>0</v>
      </c>
      <c r="E274" s="26">
        <f>IFERROR(+VLOOKUP("LET100"&amp;A274,'Main File'!A:O,9,0),0)</f>
        <v>0</v>
      </c>
      <c r="F274" s="26">
        <f>IFERROR(+VLOOKUP("LET100"&amp;A274,'Main File'!A:O,10,0),0)</f>
        <v>0</v>
      </c>
      <c r="G274" s="26">
        <f>IFERROR(+VLOOKUP("LET100"&amp;A274,'Main File'!A:O,11,0),0)</f>
        <v>0</v>
      </c>
      <c r="H274" s="26">
        <f>IFERROR(+VLOOKUP("LET100"&amp;A274,'Main File'!A:O,12,0),0)</f>
        <v>0</v>
      </c>
      <c r="I274" s="26">
        <f>IFERROR(+VLOOKUP("LET100"&amp;A274,'Main File'!A:O,13,0),0)</f>
        <v>0</v>
      </c>
      <c r="J274" s="26">
        <f>IFERROR(+VLOOKUP("LET100"&amp;A274,'Main File'!A:O,14,0),0)</f>
        <v>0</v>
      </c>
      <c r="K274" s="26">
        <f>IFERROR(+VLOOKUP("LET100"&amp;A274,'Main File'!A:O,15,0),0)</f>
        <v>0</v>
      </c>
    </row>
    <row r="275" spans="1:11" x14ac:dyDescent="0.25">
      <c r="A275" s="9">
        <f t="shared" si="4"/>
        <v>43462</v>
      </c>
      <c r="B275" s="26">
        <f>IFERROR(+VLOOKUP("LET100"&amp;A275,'Main File'!A:O,6,0),0)</f>
        <v>0</v>
      </c>
      <c r="C275" s="26">
        <f>IFERROR(+VLOOKUP("LET100"&amp;A275,'Main File'!A:O,7,0),0)</f>
        <v>0</v>
      </c>
      <c r="D275" s="26">
        <f>IFERROR(+VLOOKUP("LET100"&amp;A275,'Main File'!A:O,8,0),0)</f>
        <v>0</v>
      </c>
      <c r="E275" s="26">
        <f>IFERROR(+VLOOKUP("LET100"&amp;A275,'Main File'!A:O,9,0),0)</f>
        <v>0</v>
      </c>
      <c r="F275" s="26">
        <f>IFERROR(+VLOOKUP("LET100"&amp;A275,'Main File'!A:O,10,0),0)</f>
        <v>0</v>
      </c>
      <c r="G275" s="26">
        <f>IFERROR(+VLOOKUP("LET100"&amp;A275,'Main File'!A:O,11,0),0)</f>
        <v>0</v>
      </c>
      <c r="H275" s="26">
        <f>IFERROR(+VLOOKUP("LET100"&amp;A275,'Main File'!A:O,12,0),0)</f>
        <v>0</v>
      </c>
      <c r="I275" s="26">
        <f>IFERROR(+VLOOKUP("LET100"&amp;A275,'Main File'!A:O,13,0),0)</f>
        <v>0</v>
      </c>
      <c r="J275" s="26">
        <f>IFERROR(+VLOOKUP("LET100"&amp;A275,'Main File'!A:O,14,0),0)</f>
        <v>0</v>
      </c>
      <c r="K275" s="26">
        <f>IFERROR(+VLOOKUP("LET100"&amp;A275,'Main File'!A:O,15,0),0)</f>
        <v>0</v>
      </c>
    </row>
    <row r="276" spans="1:11" x14ac:dyDescent="0.25">
      <c r="A276" s="9">
        <f t="shared" si="4"/>
        <v>43463</v>
      </c>
      <c r="B276" s="26">
        <f>IFERROR(+VLOOKUP("LET100"&amp;A276,'Main File'!A:O,6,0),0)</f>
        <v>0</v>
      </c>
      <c r="C276" s="26">
        <f>IFERROR(+VLOOKUP("LET100"&amp;A276,'Main File'!A:O,7,0),0)</f>
        <v>0</v>
      </c>
      <c r="D276" s="26">
        <f>IFERROR(+VLOOKUP("LET100"&amp;A276,'Main File'!A:O,8,0),0)</f>
        <v>0</v>
      </c>
      <c r="E276" s="26">
        <f>IFERROR(+VLOOKUP("LET100"&amp;A276,'Main File'!A:O,9,0),0)</f>
        <v>0</v>
      </c>
      <c r="F276" s="26">
        <f>IFERROR(+VLOOKUP("LET100"&amp;A276,'Main File'!A:O,10,0),0)</f>
        <v>0</v>
      </c>
      <c r="G276" s="26">
        <f>IFERROR(+VLOOKUP("LET100"&amp;A276,'Main File'!A:O,11,0),0)</f>
        <v>0</v>
      </c>
      <c r="H276" s="26">
        <f>IFERROR(+VLOOKUP("LET100"&amp;A276,'Main File'!A:O,12,0),0)</f>
        <v>0</v>
      </c>
      <c r="I276" s="26">
        <f>IFERROR(+VLOOKUP("LET100"&amp;A276,'Main File'!A:O,13,0),0)</f>
        <v>0</v>
      </c>
      <c r="J276" s="26">
        <f>IFERROR(+VLOOKUP("LET100"&amp;A276,'Main File'!A:O,14,0),0)</f>
        <v>0</v>
      </c>
      <c r="K276" s="26">
        <f>IFERROR(+VLOOKUP("LET100"&amp;A276,'Main File'!A:O,15,0),0)</f>
        <v>0</v>
      </c>
    </row>
    <row r="277" spans="1:11" x14ac:dyDescent="0.25">
      <c r="A277" s="9">
        <f t="shared" si="4"/>
        <v>43464</v>
      </c>
      <c r="B277" s="26">
        <f>IFERROR(+VLOOKUP("LET100"&amp;A277,'Main File'!A:O,6,0),0)</f>
        <v>0</v>
      </c>
      <c r="C277" s="26">
        <f>IFERROR(+VLOOKUP("LET100"&amp;A277,'Main File'!A:O,7,0),0)</f>
        <v>0</v>
      </c>
      <c r="D277" s="26">
        <f>IFERROR(+VLOOKUP("LET100"&amp;A277,'Main File'!A:O,8,0),0)</f>
        <v>0</v>
      </c>
      <c r="E277" s="26">
        <f>IFERROR(+VLOOKUP("LET100"&amp;A277,'Main File'!A:O,9,0),0)</f>
        <v>0</v>
      </c>
      <c r="F277" s="26">
        <f>IFERROR(+VLOOKUP("LET100"&amp;A277,'Main File'!A:O,10,0),0)</f>
        <v>0</v>
      </c>
      <c r="G277" s="26">
        <f>IFERROR(+VLOOKUP("LET100"&amp;A277,'Main File'!A:O,11,0),0)</f>
        <v>0</v>
      </c>
      <c r="H277" s="26">
        <f>IFERROR(+VLOOKUP("LET100"&amp;A277,'Main File'!A:O,12,0),0)</f>
        <v>0</v>
      </c>
      <c r="I277" s="26">
        <f>IFERROR(+VLOOKUP("LET100"&amp;A277,'Main File'!A:O,13,0),0)</f>
        <v>0</v>
      </c>
      <c r="J277" s="26">
        <f>IFERROR(+VLOOKUP("LET100"&amp;A277,'Main File'!A:O,14,0),0)</f>
        <v>0</v>
      </c>
      <c r="K277" s="26">
        <f>IFERROR(+VLOOKUP("LET100"&amp;A277,'Main File'!A:O,15,0),0)</f>
        <v>0</v>
      </c>
    </row>
    <row r="278" spans="1:11" x14ac:dyDescent="0.25">
      <c r="A278" s="9">
        <f t="shared" si="4"/>
        <v>43465</v>
      </c>
      <c r="B278" s="26">
        <f>IFERROR(+VLOOKUP("LET100"&amp;A278,'Main File'!A:O,6,0),0)</f>
        <v>0</v>
      </c>
      <c r="C278" s="26">
        <f>IFERROR(+VLOOKUP("LET100"&amp;A278,'Main File'!A:O,7,0),0)</f>
        <v>0</v>
      </c>
      <c r="D278" s="26">
        <f>IFERROR(+VLOOKUP("LET100"&amp;A278,'Main File'!A:O,8,0),0)</f>
        <v>0</v>
      </c>
      <c r="E278" s="26">
        <f>IFERROR(+VLOOKUP("LET100"&amp;A278,'Main File'!A:O,9,0),0)</f>
        <v>0</v>
      </c>
      <c r="F278" s="26">
        <f>IFERROR(+VLOOKUP("LET100"&amp;A278,'Main File'!A:O,10,0),0)</f>
        <v>0</v>
      </c>
      <c r="G278" s="26">
        <f>IFERROR(+VLOOKUP("LET100"&amp;A278,'Main File'!A:O,11,0),0)</f>
        <v>0</v>
      </c>
      <c r="H278" s="26">
        <f>IFERROR(+VLOOKUP("LET100"&amp;A278,'Main File'!A:O,12,0),0)</f>
        <v>0</v>
      </c>
      <c r="I278" s="26">
        <f>IFERROR(+VLOOKUP("LET100"&amp;A278,'Main File'!A:O,13,0),0)</f>
        <v>0</v>
      </c>
      <c r="J278" s="26">
        <f>IFERROR(+VLOOKUP("LET100"&amp;A278,'Main File'!A:O,14,0),0)</f>
        <v>0</v>
      </c>
      <c r="K278" s="26">
        <f>IFERROR(+VLOOKUP("LET100"&amp;A278,'Main File'!A:O,15,0),0)</f>
        <v>0</v>
      </c>
    </row>
    <row r="279" spans="1:11" x14ac:dyDescent="0.25">
      <c r="A279" s="9">
        <f t="shared" si="4"/>
        <v>43466</v>
      </c>
      <c r="B279" s="26">
        <f>IFERROR(+VLOOKUP("LET100"&amp;A279,'Main File'!A:O,6,0),0)</f>
        <v>0</v>
      </c>
      <c r="C279" s="26">
        <f>IFERROR(+VLOOKUP("LET100"&amp;A279,'Main File'!A:O,7,0),0)</f>
        <v>0</v>
      </c>
      <c r="D279" s="26">
        <f>IFERROR(+VLOOKUP("LET100"&amp;A279,'Main File'!A:O,8,0),0)</f>
        <v>0</v>
      </c>
      <c r="E279" s="26">
        <f>IFERROR(+VLOOKUP("LET100"&amp;A279,'Main File'!A:O,9,0),0)</f>
        <v>0</v>
      </c>
      <c r="F279" s="26">
        <f>IFERROR(+VLOOKUP("LET100"&amp;A279,'Main File'!A:O,10,0),0)</f>
        <v>0</v>
      </c>
      <c r="G279" s="26">
        <f>IFERROR(+VLOOKUP("LET100"&amp;A279,'Main File'!A:O,11,0),0)</f>
        <v>0</v>
      </c>
      <c r="H279" s="26">
        <f>IFERROR(+VLOOKUP("LET100"&amp;A279,'Main File'!A:O,12,0),0)</f>
        <v>0</v>
      </c>
      <c r="I279" s="26">
        <f>IFERROR(+VLOOKUP("LET100"&amp;A279,'Main File'!A:O,13,0),0)</f>
        <v>0</v>
      </c>
      <c r="J279" s="26">
        <f>IFERROR(+VLOOKUP("LET100"&amp;A279,'Main File'!A:O,14,0),0)</f>
        <v>0</v>
      </c>
      <c r="K279" s="26">
        <f>IFERROR(+VLOOKUP("LET100"&amp;A279,'Main File'!A:O,15,0),0)</f>
        <v>0</v>
      </c>
    </row>
    <row r="280" spans="1:11" x14ac:dyDescent="0.25">
      <c r="A280" s="9">
        <f t="shared" si="4"/>
        <v>43467</v>
      </c>
      <c r="B280" s="26">
        <f>IFERROR(+VLOOKUP("LET100"&amp;A280,'Main File'!A:O,6,0),0)</f>
        <v>0</v>
      </c>
      <c r="C280" s="26">
        <f>IFERROR(+VLOOKUP("LET100"&amp;A280,'Main File'!A:O,7,0),0)</f>
        <v>0</v>
      </c>
      <c r="D280" s="26">
        <f>IFERROR(+VLOOKUP("LET100"&amp;A280,'Main File'!A:O,8,0),0)</f>
        <v>0</v>
      </c>
      <c r="E280" s="26">
        <f>IFERROR(+VLOOKUP("LET100"&amp;A280,'Main File'!A:O,9,0),0)</f>
        <v>0</v>
      </c>
      <c r="F280" s="26">
        <f>IFERROR(+VLOOKUP("LET100"&amp;A280,'Main File'!A:O,10,0),0)</f>
        <v>0</v>
      </c>
      <c r="G280" s="26">
        <f>IFERROR(+VLOOKUP("LET100"&amp;A280,'Main File'!A:O,11,0),0)</f>
        <v>0</v>
      </c>
      <c r="H280" s="26">
        <f>IFERROR(+VLOOKUP("LET100"&amp;A280,'Main File'!A:O,12,0),0)</f>
        <v>0</v>
      </c>
      <c r="I280" s="26">
        <f>IFERROR(+VLOOKUP("LET100"&amp;A280,'Main File'!A:O,13,0),0)</f>
        <v>0</v>
      </c>
      <c r="J280" s="26">
        <f>IFERROR(+VLOOKUP("LET100"&amp;A280,'Main File'!A:O,14,0),0)</f>
        <v>0</v>
      </c>
      <c r="K280" s="26">
        <f>IFERROR(+VLOOKUP("LET100"&amp;A280,'Main File'!A:O,15,0),0)</f>
        <v>0</v>
      </c>
    </row>
    <row r="281" spans="1:11" x14ac:dyDescent="0.25">
      <c r="A281" s="9">
        <f t="shared" si="4"/>
        <v>43468</v>
      </c>
      <c r="B281" s="26">
        <f>IFERROR(+VLOOKUP("LET100"&amp;A281,'Main File'!A:O,6,0),0)</f>
        <v>0</v>
      </c>
      <c r="C281" s="26">
        <f>IFERROR(+VLOOKUP("LET100"&amp;A281,'Main File'!A:O,7,0),0)</f>
        <v>0</v>
      </c>
      <c r="D281" s="26">
        <f>IFERROR(+VLOOKUP("LET100"&amp;A281,'Main File'!A:O,8,0),0)</f>
        <v>0</v>
      </c>
      <c r="E281" s="26">
        <f>IFERROR(+VLOOKUP("LET100"&amp;A281,'Main File'!A:O,9,0),0)</f>
        <v>0</v>
      </c>
      <c r="F281" s="26">
        <f>IFERROR(+VLOOKUP("LET100"&amp;A281,'Main File'!A:O,10,0),0)</f>
        <v>0</v>
      </c>
      <c r="G281" s="26">
        <f>IFERROR(+VLOOKUP("LET100"&amp;A281,'Main File'!A:O,11,0),0)</f>
        <v>0</v>
      </c>
      <c r="H281" s="26">
        <f>IFERROR(+VLOOKUP("LET100"&amp;A281,'Main File'!A:O,12,0),0)</f>
        <v>0</v>
      </c>
      <c r="I281" s="26">
        <f>IFERROR(+VLOOKUP("LET100"&amp;A281,'Main File'!A:O,13,0),0)</f>
        <v>0</v>
      </c>
      <c r="J281" s="26">
        <f>IFERROR(+VLOOKUP("LET100"&amp;A281,'Main File'!A:O,14,0),0)</f>
        <v>0</v>
      </c>
      <c r="K281" s="26">
        <f>IFERROR(+VLOOKUP("LET100"&amp;A281,'Main File'!A:O,15,0),0)</f>
        <v>0</v>
      </c>
    </row>
    <row r="282" spans="1:11" x14ac:dyDescent="0.25">
      <c r="A282" s="9">
        <f t="shared" si="4"/>
        <v>43469</v>
      </c>
      <c r="B282" s="26">
        <f>IFERROR(+VLOOKUP("LET100"&amp;A282,'Main File'!A:O,6,0),0)</f>
        <v>0</v>
      </c>
      <c r="C282" s="26">
        <f>IFERROR(+VLOOKUP("LET100"&amp;A282,'Main File'!A:O,7,0),0)</f>
        <v>0</v>
      </c>
      <c r="D282" s="26">
        <f>IFERROR(+VLOOKUP("LET100"&amp;A282,'Main File'!A:O,8,0),0)</f>
        <v>0</v>
      </c>
      <c r="E282" s="26">
        <f>IFERROR(+VLOOKUP("LET100"&amp;A282,'Main File'!A:O,9,0),0)</f>
        <v>0</v>
      </c>
      <c r="F282" s="26">
        <f>IFERROR(+VLOOKUP("LET100"&amp;A282,'Main File'!A:O,10,0),0)</f>
        <v>0</v>
      </c>
      <c r="G282" s="26">
        <f>IFERROR(+VLOOKUP("LET100"&amp;A282,'Main File'!A:O,11,0),0)</f>
        <v>0</v>
      </c>
      <c r="H282" s="26">
        <f>IFERROR(+VLOOKUP("LET100"&amp;A282,'Main File'!A:O,12,0),0)</f>
        <v>0</v>
      </c>
      <c r="I282" s="26">
        <f>IFERROR(+VLOOKUP("LET100"&amp;A282,'Main File'!A:O,13,0),0)</f>
        <v>0</v>
      </c>
      <c r="J282" s="26">
        <f>IFERROR(+VLOOKUP("LET100"&amp;A282,'Main File'!A:O,14,0),0)</f>
        <v>0</v>
      </c>
      <c r="K282" s="26">
        <f>IFERROR(+VLOOKUP("LET100"&amp;A282,'Main File'!A:O,15,0),0)</f>
        <v>0</v>
      </c>
    </row>
    <row r="283" spans="1:11" x14ac:dyDescent="0.25">
      <c r="A283" s="9">
        <f t="shared" si="4"/>
        <v>43470</v>
      </c>
      <c r="B283" s="26">
        <f>IFERROR(+VLOOKUP("LET100"&amp;A283,'Main File'!A:O,6,0),0)</f>
        <v>0</v>
      </c>
      <c r="C283" s="26">
        <f>IFERROR(+VLOOKUP("LET100"&amp;A283,'Main File'!A:O,7,0),0)</f>
        <v>0</v>
      </c>
      <c r="D283" s="26">
        <f>IFERROR(+VLOOKUP("LET100"&amp;A283,'Main File'!A:O,8,0),0)</f>
        <v>0</v>
      </c>
      <c r="E283" s="26">
        <f>IFERROR(+VLOOKUP("LET100"&amp;A283,'Main File'!A:O,9,0),0)</f>
        <v>0</v>
      </c>
      <c r="F283" s="26">
        <f>IFERROR(+VLOOKUP("LET100"&amp;A283,'Main File'!A:O,10,0),0)</f>
        <v>0</v>
      </c>
      <c r="G283" s="26">
        <f>IFERROR(+VLOOKUP("LET100"&amp;A283,'Main File'!A:O,11,0),0)</f>
        <v>0</v>
      </c>
      <c r="H283" s="26">
        <f>IFERROR(+VLOOKUP("LET100"&amp;A283,'Main File'!A:O,12,0),0)</f>
        <v>0</v>
      </c>
      <c r="I283" s="26">
        <f>IFERROR(+VLOOKUP("LET100"&amp;A283,'Main File'!A:O,13,0),0)</f>
        <v>0</v>
      </c>
      <c r="J283" s="26">
        <f>IFERROR(+VLOOKUP("LET100"&amp;A283,'Main File'!A:O,14,0),0)</f>
        <v>0</v>
      </c>
      <c r="K283" s="26">
        <f>IFERROR(+VLOOKUP("LET100"&amp;A283,'Main File'!A:O,15,0),0)</f>
        <v>0</v>
      </c>
    </row>
    <row r="284" spans="1:11" x14ac:dyDescent="0.25">
      <c r="A284" s="9">
        <f t="shared" si="4"/>
        <v>43471</v>
      </c>
      <c r="B284" s="26">
        <f>IFERROR(+VLOOKUP("LET100"&amp;A284,'Main File'!A:O,6,0),0)</f>
        <v>0</v>
      </c>
      <c r="C284" s="26">
        <f>IFERROR(+VLOOKUP("LET100"&amp;A284,'Main File'!A:O,7,0),0)</f>
        <v>0</v>
      </c>
      <c r="D284" s="26">
        <f>IFERROR(+VLOOKUP("LET100"&amp;A284,'Main File'!A:O,8,0),0)</f>
        <v>0</v>
      </c>
      <c r="E284" s="26">
        <f>IFERROR(+VLOOKUP("LET100"&amp;A284,'Main File'!A:O,9,0),0)</f>
        <v>0</v>
      </c>
      <c r="F284" s="26">
        <f>IFERROR(+VLOOKUP("LET100"&amp;A284,'Main File'!A:O,10,0),0)</f>
        <v>0</v>
      </c>
      <c r="G284" s="26">
        <f>IFERROR(+VLOOKUP("LET100"&amp;A284,'Main File'!A:O,11,0),0)</f>
        <v>0</v>
      </c>
      <c r="H284" s="26">
        <f>IFERROR(+VLOOKUP("LET100"&amp;A284,'Main File'!A:O,12,0),0)</f>
        <v>0</v>
      </c>
      <c r="I284" s="26">
        <f>IFERROR(+VLOOKUP("LET100"&amp;A284,'Main File'!A:O,13,0),0)</f>
        <v>0</v>
      </c>
      <c r="J284" s="26">
        <f>IFERROR(+VLOOKUP("LET100"&amp;A284,'Main File'!A:O,14,0),0)</f>
        <v>0</v>
      </c>
      <c r="K284" s="26">
        <f>IFERROR(+VLOOKUP("LET100"&amp;A284,'Main File'!A:O,15,0),0)</f>
        <v>0</v>
      </c>
    </row>
    <row r="285" spans="1:11" x14ac:dyDescent="0.25">
      <c r="A285" s="9">
        <f t="shared" si="4"/>
        <v>43472</v>
      </c>
      <c r="B285" s="26">
        <f>IFERROR(+VLOOKUP("LET100"&amp;A285,'Main File'!A:O,6,0),0)</f>
        <v>0</v>
      </c>
      <c r="C285" s="26">
        <f>IFERROR(+VLOOKUP("LET100"&amp;A285,'Main File'!A:O,7,0),0)</f>
        <v>0</v>
      </c>
      <c r="D285" s="26">
        <f>IFERROR(+VLOOKUP("LET100"&amp;A285,'Main File'!A:O,8,0),0)</f>
        <v>0</v>
      </c>
      <c r="E285" s="26">
        <f>IFERROR(+VLOOKUP("LET100"&amp;A285,'Main File'!A:O,9,0),0)</f>
        <v>0</v>
      </c>
      <c r="F285" s="26">
        <f>IFERROR(+VLOOKUP("LET100"&amp;A285,'Main File'!A:O,10,0),0)</f>
        <v>0</v>
      </c>
      <c r="G285" s="26">
        <f>IFERROR(+VLOOKUP("LET100"&amp;A285,'Main File'!A:O,11,0),0)</f>
        <v>0</v>
      </c>
      <c r="H285" s="26">
        <f>IFERROR(+VLOOKUP("LET100"&amp;A285,'Main File'!A:O,12,0),0)</f>
        <v>0</v>
      </c>
      <c r="I285" s="26">
        <f>IFERROR(+VLOOKUP("LET100"&amp;A285,'Main File'!A:O,13,0),0)</f>
        <v>0</v>
      </c>
      <c r="J285" s="26">
        <f>IFERROR(+VLOOKUP("LET100"&amp;A285,'Main File'!A:O,14,0),0)</f>
        <v>0</v>
      </c>
      <c r="K285" s="26">
        <f>IFERROR(+VLOOKUP("LET100"&amp;A285,'Main File'!A:O,15,0),0)</f>
        <v>0</v>
      </c>
    </row>
    <row r="286" spans="1:11" x14ac:dyDescent="0.25">
      <c r="A286" s="9">
        <f t="shared" si="4"/>
        <v>43473</v>
      </c>
      <c r="B286" s="26">
        <f>IFERROR(+VLOOKUP("LET100"&amp;A286,'Main File'!A:O,6,0),0)</f>
        <v>0</v>
      </c>
      <c r="C286" s="26">
        <f>IFERROR(+VLOOKUP("LET100"&amp;A286,'Main File'!A:O,7,0),0)</f>
        <v>0</v>
      </c>
      <c r="D286" s="26">
        <f>IFERROR(+VLOOKUP("LET100"&amp;A286,'Main File'!A:O,8,0),0)</f>
        <v>0</v>
      </c>
      <c r="E286" s="26">
        <f>IFERROR(+VLOOKUP("LET100"&amp;A286,'Main File'!A:O,9,0),0)</f>
        <v>0</v>
      </c>
      <c r="F286" s="26">
        <f>IFERROR(+VLOOKUP("LET100"&amp;A286,'Main File'!A:O,10,0),0)</f>
        <v>0</v>
      </c>
      <c r="G286" s="26">
        <f>IFERROR(+VLOOKUP("LET100"&amp;A286,'Main File'!A:O,11,0),0)</f>
        <v>0</v>
      </c>
      <c r="H286" s="26">
        <f>IFERROR(+VLOOKUP("LET100"&amp;A286,'Main File'!A:O,12,0),0)</f>
        <v>0</v>
      </c>
      <c r="I286" s="26">
        <f>IFERROR(+VLOOKUP("LET100"&amp;A286,'Main File'!A:O,13,0),0)</f>
        <v>0</v>
      </c>
      <c r="J286" s="26">
        <f>IFERROR(+VLOOKUP("LET100"&amp;A286,'Main File'!A:O,14,0),0)</f>
        <v>0</v>
      </c>
      <c r="K286" s="26">
        <f>IFERROR(+VLOOKUP("LET100"&amp;A286,'Main File'!A:O,15,0),0)</f>
        <v>0</v>
      </c>
    </row>
    <row r="287" spans="1:11" x14ac:dyDescent="0.25">
      <c r="A287" s="9">
        <f t="shared" si="4"/>
        <v>43474</v>
      </c>
      <c r="B287" s="26">
        <f>IFERROR(+VLOOKUP("LET100"&amp;A287,'Main File'!A:O,6,0),0)</f>
        <v>0</v>
      </c>
      <c r="C287" s="26">
        <f>IFERROR(+VLOOKUP("LET100"&amp;A287,'Main File'!A:O,7,0),0)</f>
        <v>0</v>
      </c>
      <c r="D287" s="26">
        <f>IFERROR(+VLOOKUP("LET100"&amp;A287,'Main File'!A:O,8,0),0)</f>
        <v>0</v>
      </c>
      <c r="E287" s="26">
        <f>IFERROR(+VLOOKUP("LET100"&amp;A287,'Main File'!A:O,9,0),0)</f>
        <v>0</v>
      </c>
      <c r="F287" s="26">
        <f>IFERROR(+VLOOKUP("LET100"&amp;A287,'Main File'!A:O,10,0),0)</f>
        <v>0</v>
      </c>
      <c r="G287" s="26">
        <f>IFERROR(+VLOOKUP("LET100"&amp;A287,'Main File'!A:O,11,0),0)</f>
        <v>0</v>
      </c>
      <c r="H287" s="26">
        <f>IFERROR(+VLOOKUP("LET100"&amp;A287,'Main File'!A:O,12,0),0)</f>
        <v>0</v>
      </c>
      <c r="I287" s="26">
        <f>IFERROR(+VLOOKUP("LET100"&amp;A287,'Main File'!A:O,13,0),0)</f>
        <v>0</v>
      </c>
      <c r="J287" s="26">
        <f>IFERROR(+VLOOKUP("LET100"&amp;A287,'Main File'!A:O,14,0),0)</f>
        <v>0</v>
      </c>
      <c r="K287" s="26">
        <f>IFERROR(+VLOOKUP("LET100"&amp;A287,'Main File'!A:O,15,0),0)</f>
        <v>0</v>
      </c>
    </row>
    <row r="288" spans="1:11" x14ac:dyDescent="0.25">
      <c r="A288" s="9">
        <f t="shared" si="4"/>
        <v>43475</v>
      </c>
      <c r="B288" s="26">
        <f>IFERROR(+VLOOKUP("LET100"&amp;A288,'Main File'!A:O,6,0),0)</f>
        <v>0</v>
      </c>
      <c r="C288" s="26">
        <f>IFERROR(+VLOOKUP("LET100"&amp;A288,'Main File'!A:O,7,0),0)</f>
        <v>0</v>
      </c>
      <c r="D288" s="26">
        <f>IFERROR(+VLOOKUP("LET100"&amp;A288,'Main File'!A:O,8,0),0)</f>
        <v>0</v>
      </c>
      <c r="E288" s="26">
        <f>IFERROR(+VLOOKUP("LET100"&amp;A288,'Main File'!A:O,9,0),0)</f>
        <v>0</v>
      </c>
      <c r="F288" s="26">
        <f>IFERROR(+VLOOKUP("LET100"&amp;A288,'Main File'!A:O,10,0),0)</f>
        <v>0</v>
      </c>
      <c r="G288" s="26">
        <f>IFERROR(+VLOOKUP("LET100"&amp;A288,'Main File'!A:O,11,0),0)</f>
        <v>0</v>
      </c>
      <c r="H288" s="26">
        <f>IFERROR(+VLOOKUP("LET100"&amp;A288,'Main File'!A:O,12,0),0)</f>
        <v>0</v>
      </c>
      <c r="I288" s="26">
        <f>IFERROR(+VLOOKUP("LET100"&amp;A288,'Main File'!A:O,13,0),0)</f>
        <v>0</v>
      </c>
      <c r="J288" s="26">
        <f>IFERROR(+VLOOKUP("LET100"&amp;A288,'Main File'!A:O,14,0),0)</f>
        <v>0</v>
      </c>
      <c r="K288" s="26">
        <f>IFERROR(+VLOOKUP("LET100"&amp;A288,'Main File'!A:O,15,0),0)</f>
        <v>0</v>
      </c>
    </row>
    <row r="289" spans="1:11" x14ac:dyDescent="0.25">
      <c r="A289" s="9">
        <f t="shared" si="4"/>
        <v>43476</v>
      </c>
      <c r="B289" s="26">
        <f>IFERROR(+VLOOKUP("LET100"&amp;A289,'Main File'!A:O,6,0),0)</f>
        <v>0</v>
      </c>
      <c r="C289" s="26">
        <f>IFERROR(+VLOOKUP("LET100"&amp;A289,'Main File'!A:O,7,0),0)</f>
        <v>0</v>
      </c>
      <c r="D289" s="26">
        <f>IFERROR(+VLOOKUP("LET100"&amp;A289,'Main File'!A:O,8,0),0)</f>
        <v>0</v>
      </c>
      <c r="E289" s="26">
        <f>IFERROR(+VLOOKUP("LET100"&amp;A289,'Main File'!A:O,9,0),0)</f>
        <v>0</v>
      </c>
      <c r="F289" s="26">
        <f>IFERROR(+VLOOKUP("LET100"&amp;A289,'Main File'!A:O,10,0),0)</f>
        <v>0</v>
      </c>
      <c r="G289" s="26">
        <f>IFERROR(+VLOOKUP("LET100"&amp;A289,'Main File'!A:O,11,0),0)</f>
        <v>0</v>
      </c>
      <c r="H289" s="26">
        <f>IFERROR(+VLOOKUP("LET100"&amp;A289,'Main File'!A:O,12,0),0)</f>
        <v>0</v>
      </c>
      <c r="I289" s="26">
        <f>IFERROR(+VLOOKUP("LET100"&amp;A289,'Main File'!A:O,13,0),0)</f>
        <v>0</v>
      </c>
      <c r="J289" s="26">
        <f>IFERROR(+VLOOKUP("LET100"&amp;A289,'Main File'!A:O,14,0),0)</f>
        <v>0</v>
      </c>
      <c r="K289" s="26">
        <f>IFERROR(+VLOOKUP("LET100"&amp;A289,'Main File'!A:O,15,0),0)</f>
        <v>0</v>
      </c>
    </row>
    <row r="290" spans="1:11" x14ac:dyDescent="0.25">
      <c r="A290" s="9">
        <f t="shared" si="4"/>
        <v>43477</v>
      </c>
      <c r="B290" s="26">
        <f>IFERROR(+VLOOKUP("LET100"&amp;A290,'Main File'!A:O,6,0),0)</f>
        <v>0</v>
      </c>
      <c r="C290" s="26">
        <f>IFERROR(+VLOOKUP("LET100"&amp;A290,'Main File'!A:O,7,0),0)</f>
        <v>0</v>
      </c>
      <c r="D290" s="26">
        <f>IFERROR(+VLOOKUP("LET100"&amp;A290,'Main File'!A:O,8,0),0)</f>
        <v>0</v>
      </c>
      <c r="E290" s="26">
        <f>IFERROR(+VLOOKUP("LET100"&amp;A290,'Main File'!A:O,9,0),0)</f>
        <v>0</v>
      </c>
      <c r="F290" s="26">
        <f>IFERROR(+VLOOKUP("LET100"&amp;A290,'Main File'!A:O,10,0),0)</f>
        <v>0</v>
      </c>
      <c r="G290" s="26">
        <f>IFERROR(+VLOOKUP("LET100"&amp;A290,'Main File'!A:O,11,0),0)</f>
        <v>0</v>
      </c>
      <c r="H290" s="26">
        <f>IFERROR(+VLOOKUP("LET100"&amp;A290,'Main File'!A:O,12,0),0)</f>
        <v>0</v>
      </c>
      <c r="I290" s="26">
        <f>IFERROR(+VLOOKUP("LET100"&amp;A290,'Main File'!A:O,13,0),0)</f>
        <v>0</v>
      </c>
      <c r="J290" s="26">
        <f>IFERROR(+VLOOKUP("LET100"&amp;A290,'Main File'!A:O,14,0),0)</f>
        <v>0</v>
      </c>
      <c r="K290" s="26">
        <f>IFERROR(+VLOOKUP("LET100"&amp;A290,'Main File'!A:O,15,0),0)</f>
        <v>0</v>
      </c>
    </row>
    <row r="291" spans="1:11" x14ac:dyDescent="0.25">
      <c r="A291" s="9">
        <f t="shared" si="4"/>
        <v>43478</v>
      </c>
      <c r="B291" s="26">
        <f>IFERROR(+VLOOKUP("LET100"&amp;A291,'Main File'!A:O,6,0),0)</f>
        <v>0</v>
      </c>
      <c r="C291" s="26">
        <f>IFERROR(+VLOOKUP("LET100"&amp;A291,'Main File'!A:O,7,0),0)</f>
        <v>0</v>
      </c>
      <c r="D291" s="26">
        <f>IFERROR(+VLOOKUP("LET100"&amp;A291,'Main File'!A:O,8,0),0)</f>
        <v>0</v>
      </c>
      <c r="E291" s="26">
        <f>IFERROR(+VLOOKUP("LET100"&amp;A291,'Main File'!A:O,9,0),0)</f>
        <v>0</v>
      </c>
      <c r="F291" s="26">
        <f>IFERROR(+VLOOKUP("LET100"&amp;A291,'Main File'!A:O,10,0),0)</f>
        <v>0</v>
      </c>
      <c r="G291" s="26">
        <f>IFERROR(+VLOOKUP("LET100"&amp;A291,'Main File'!A:O,11,0),0)</f>
        <v>0</v>
      </c>
      <c r="H291" s="26">
        <f>IFERROR(+VLOOKUP("LET100"&amp;A291,'Main File'!A:O,12,0),0)</f>
        <v>0</v>
      </c>
      <c r="I291" s="26">
        <f>IFERROR(+VLOOKUP("LET100"&amp;A291,'Main File'!A:O,13,0),0)</f>
        <v>0</v>
      </c>
      <c r="J291" s="26">
        <f>IFERROR(+VLOOKUP("LET100"&amp;A291,'Main File'!A:O,14,0),0)</f>
        <v>0</v>
      </c>
      <c r="K291" s="26">
        <f>IFERROR(+VLOOKUP("LET100"&amp;A291,'Main File'!A:O,15,0),0)</f>
        <v>0</v>
      </c>
    </row>
    <row r="292" spans="1:11" x14ac:dyDescent="0.25">
      <c r="A292" s="9">
        <f t="shared" si="4"/>
        <v>43479</v>
      </c>
      <c r="B292" s="26">
        <f>IFERROR(+VLOOKUP("LET100"&amp;A292,'Main File'!A:O,6,0),0)</f>
        <v>0</v>
      </c>
      <c r="C292" s="26">
        <f>IFERROR(+VLOOKUP("LET100"&amp;A292,'Main File'!A:O,7,0),0)</f>
        <v>0</v>
      </c>
      <c r="D292" s="26">
        <f>IFERROR(+VLOOKUP("LET100"&amp;A292,'Main File'!A:O,8,0),0)</f>
        <v>0</v>
      </c>
      <c r="E292" s="26">
        <f>IFERROR(+VLOOKUP("LET100"&amp;A292,'Main File'!A:O,9,0),0)</f>
        <v>0</v>
      </c>
      <c r="F292" s="26">
        <f>IFERROR(+VLOOKUP("LET100"&amp;A292,'Main File'!A:O,10,0),0)</f>
        <v>0</v>
      </c>
      <c r="G292" s="26">
        <f>IFERROR(+VLOOKUP("LET100"&amp;A292,'Main File'!A:O,11,0),0)</f>
        <v>0</v>
      </c>
      <c r="H292" s="26">
        <f>IFERROR(+VLOOKUP("LET100"&amp;A292,'Main File'!A:O,12,0),0)</f>
        <v>0</v>
      </c>
      <c r="I292" s="26">
        <f>IFERROR(+VLOOKUP("LET100"&amp;A292,'Main File'!A:O,13,0),0)</f>
        <v>0</v>
      </c>
      <c r="J292" s="26">
        <f>IFERROR(+VLOOKUP("LET100"&amp;A292,'Main File'!A:O,14,0),0)</f>
        <v>0</v>
      </c>
      <c r="K292" s="26">
        <f>IFERROR(+VLOOKUP("LET100"&amp;A292,'Main File'!A:O,15,0),0)</f>
        <v>0</v>
      </c>
    </row>
    <row r="293" spans="1:11" x14ac:dyDescent="0.25">
      <c r="A293" s="9">
        <f t="shared" si="4"/>
        <v>43480</v>
      </c>
      <c r="B293" s="26">
        <f>IFERROR(+VLOOKUP("LET100"&amp;A293,'Main File'!A:O,6,0),0)</f>
        <v>0</v>
      </c>
      <c r="C293" s="26">
        <f>IFERROR(+VLOOKUP("LET100"&amp;A293,'Main File'!A:O,7,0),0)</f>
        <v>0</v>
      </c>
      <c r="D293" s="26">
        <f>IFERROR(+VLOOKUP("LET100"&amp;A293,'Main File'!A:O,8,0),0)</f>
        <v>0</v>
      </c>
      <c r="E293" s="26">
        <f>IFERROR(+VLOOKUP("LET100"&amp;A293,'Main File'!A:O,9,0),0)</f>
        <v>0</v>
      </c>
      <c r="F293" s="26">
        <f>IFERROR(+VLOOKUP("LET100"&amp;A293,'Main File'!A:O,10,0),0)</f>
        <v>0</v>
      </c>
      <c r="G293" s="26">
        <f>IFERROR(+VLOOKUP("LET100"&amp;A293,'Main File'!A:O,11,0),0)</f>
        <v>0</v>
      </c>
      <c r="H293" s="26">
        <f>IFERROR(+VLOOKUP("LET100"&amp;A293,'Main File'!A:O,12,0),0)</f>
        <v>0</v>
      </c>
      <c r="I293" s="26">
        <f>IFERROR(+VLOOKUP("LET100"&amp;A293,'Main File'!A:O,13,0),0)</f>
        <v>0</v>
      </c>
      <c r="J293" s="26">
        <f>IFERROR(+VLOOKUP("LET100"&amp;A293,'Main File'!A:O,14,0),0)</f>
        <v>0</v>
      </c>
      <c r="K293" s="26">
        <f>IFERROR(+VLOOKUP("LET100"&amp;A293,'Main File'!A:O,15,0),0)</f>
        <v>0</v>
      </c>
    </row>
    <row r="294" spans="1:11" x14ac:dyDescent="0.25">
      <c r="A294" s="9">
        <f t="shared" si="4"/>
        <v>43481</v>
      </c>
      <c r="B294" s="26">
        <f>IFERROR(+VLOOKUP("LET100"&amp;A294,'Main File'!A:O,6,0),0)</f>
        <v>0</v>
      </c>
      <c r="C294" s="26">
        <f>IFERROR(+VLOOKUP("LET100"&amp;A294,'Main File'!A:O,7,0),0)</f>
        <v>0</v>
      </c>
      <c r="D294" s="26">
        <f>IFERROR(+VLOOKUP("LET100"&amp;A294,'Main File'!A:O,8,0),0)</f>
        <v>0</v>
      </c>
      <c r="E294" s="26">
        <f>IFERROR(+VLOOKUP("LET100"&amp;A294,'Main File'!A:O,9,0),0)</f>
        <v>0</v>
      </c>
      <c r="F294" s="26">
        <f>IFERROR(+VLOOKUP("LET100"&amp;A294,'Main File'!A:O,10,0),0)</f>
        <v>0</v>
      </c>
      <c r="G294" s="26">
        <f>IFERROR(+VLOOKUP("LET100"&amp;A294,'Main File'!A:O,11,0),0)</f>
        <v>0</v>
      </c>
      <c r="H294" s="26">
        <f>IFERROR(+VLOOKUP("LET100"&amp;A294,'Main File'!A:O,12,0),0)</f>
        <v>0</v>
      </c>
      <c r="I294" s="26">
        <f>IFERROR(+VLOOKUP("LET100"&amp;A294,'Main File'!A:O,13,0),0)</f>
        <v>0</v>
      </c>
      <c r="J294" s="26">
        <f>IFERROR(+VLOOKUP("LET100"&amp;A294,'Main File'!A:O,14,0),0)</f>
        <v>0</v>
      </c>
      <c r="K294" s="26">
        <f>IFERROR(+VLOOKUP("LET100"&amp;A294,'Main File'!A:O,15,0),0)</f>
        <v>0</v>
      </c>
    </row>
    <row r="295" spans="1:11" x14ac:dyDescent="0.25">
      <c r="A295" s="9">
        <f t="shared" si="4"/>
        <v>43482</v>
      </c>
      <c r="B295" s="26">
        <f>IFERROR(+VLOOKUP("LET100"&amp;A295,'Main File'!A:O,6,0),0)</f>
        <v>0</v>
      </c>
      <c r="C295" s="26">
        <f>IFERROR(+VLOOKUP("LET100"&amp;A295,'Main File'!A:O,7,0),0)</f>
        <v>0</v>
      </c>
      <c r="D295" s="26">
        <f>IFERROR(+VLOOKUP("LET100"&amp;A295,'Main File'!A:O,8,0),0)</f>
        <v>0</v>
      </c>
      <c r="E295" s="26">
        <f>IFERROR(+VLOOKUP("LET100"&amp;A295,'Main File'!A:O,9,0),0)</f>
        <v>0</v>
      </c>
      <c r="F295" s="26">
        <f>IFERROR(+VLOOKUP("LET100"&amp;A295,'Main File'!A:O,10,0),0)</f>
        <v>0</v>
      </c>
      <c r="G295" s="26">
        <f>IFERROR(+VLOOKUP("LET100"&amp;A295,'Main File'!A:O,11,0),0)</f>
        <v>0</v>
      </c>
      <c r="H295" s="26">
        <f>IFERROR(+VLOOKUP("LET100"&amp;A295,'Main File'!A:O,12,0),0)</f>
        <v>0</v>
      </c>
      <c r="I295" s="26">
        <f>IFERROR(+VLOOKUP("LET100"&amp;A295,'Main File'!A:O,13,0),0)</f>
        <v>0</v>
      </c>
      <c r="J295" s="26">
        <f>IFERROR(+VLOOKUP("LET100"&amp;A295,'Main File'!A:O,14,0),0)</f>
        <v>0</v>
      </c>
      <c r="K295" s="26">
        <f>IFERROR(+VLOOKUP("LET100"&amp;A295,'Main File'!A:O,15,0),0)</f>
        <v>0</v>
      </c>
    </row>
    <row r="296" spans="1:11" x14ac:dyDescent="0.25">
      <c r="A296" s="9">
        <f t="shared" si="4"/>
        <v>43483</v>
      </c>
      <c r="B296" s="26">
        <f>IFERROR(+VLOOKUP("LET100"&amp;A296,'Main File'!A:O,6,0),0)</f>
        <v>0</v>
      </c>
      <c r="C296" s="26">
        <f>IFERROR(+VLOOKUP("LET100"&amp;A296,'Main File'!A:O,7,0),0)</f>
        <v>0</v>
      </c>
      <c r="D296" s="26">
        <f>IFERROR(+VLOOKUP("LET100"&amp;A296,'Main File'!A:O,8,0),0)</f>
        <v>0</v>
      </c>
      <c r="E296" s="26">
        <f>IFERROR(+VLOOKUP("LET100"&amp;A296,'Main File'!A:O,9,0),0)</f>
        <v>0</v>
      </c>
      <c r="F296" s="26">
        <f>IFERROR(+VLOOKUP("LET100"&amp;A296,'Main File'!A:O,10,0),0)</f>
        <v>0</v>
      </c>
      <c r="G296" s="26">
        <f>IFERROR(+VLOOKUP("LET100"&amp;A296,'Main File'!A:O,11,0),0)</f>
        <v>0</v>
      </c>
      <c r="H296" s="26">
        <f>IFERROR(+VLOOKUP("LET100"&amp;A296,'Main File'!A:O,12,0),0)</f>
        <v>0</v>
      </c>
      <c r="I296" s="26">
        <f>IFERROR(+VLOOKUP("LET100"&amp;A296,'Main File'!A:O,13,0),0)</f>
        <v>0</v>
      </c>
      <c r="J296" s="26">
        <f>IFERROR(+VLOOKUP("LET100"&amp;A296,'Main File'!A:O,14,0),0)</f>
        <v>0</v>
      </c>
      <c r="K296" s="26">
        <f>IFERROR(+VLOOKUP("LET100"&amp;A296,'Main File'!A:O,15,0),0)</f>
        <v>0</v>
      </c>
    </row>
    <row r="297" spans="1:11" x14ac:dyDescent="0.25">
      <c r="A297" s="9">
        <f t="shared" si="4"/>
        <v>43484</v>
      </c>
      <c r="B297" s="26">
        <f>IFERROR(+VLOOKUP("LET100"&amp;A297,'Main File'!A:O,6,0),0)</f>
        <v>0</v>
      </c>
      <c r="C297" s="26">
        <f>IFERROR(+VLOOKUP("LET100"&amp;A297,'Main File'!A:O,7,0),0)</f>
        <v>0</v>
      </c>
      <c r="D297" s="26">
        <f>IFERROR(+VLOOKUP("LET100"&amp;A297,'Main File'!A:O,8,0),0)</f>
        <v>0</v>
      </c>
      <c r="E297" s="26">
        <f>IFERROR(+VLOOKUP("LET100"&amp;A297,'Main File'!A:O,9,0),0)</f>
        <v>0</v>
      </c>
      <c r="F297" s="26">
        <f>IFERROR(+VLOOKUP("LET100"&amp;A297,'Main File'!A:O,10,0),0)</f>
        <v>0</v>
      </c>
      <c r="G297" s="26">
        <f>IFERROR(+VLOOKUP("LET100"&amp;A297,'Main File'!A:O,11,0),0)</f>
        <v>0</v>
      </c>
      <c r="H297" s="26">
        <f>IFERROR(+VLOOKUP("LET100"&amp;A297,'Main File'!A:O,12,0),0)</f>
        <v>0</v>
      </c>
      <c r="I297" s="26">
        <f>IFERROR(+VLOOKUP("LET100"&amp;A297,'Main File'!A:O,13,0),0)</f>
        <v>0</v>
      </c>
      <c r="J297" s="26">
        <f>IFERROR(+VLOOKUP("LET100"&amp;A297,'Main File'!A:O,14,0),0)</f>
        <v>0</v>
      </c>
      <c r="K297" s="26">
        <f>IFERROR(+VLOOKUP("LET100"&amp;A297,'Main File'!A:O,15,0),0)</f>
        <v>0</v>
      </c>
    </row>
    <row r="298" spans="1:11" x14ac:dyDescent="0.25">
      <c r="A298" s="9">
        <f t="shared" si="4"/>
        <v>43485</v>
      </c>
      <c r="B298" s="26">
        <f>IFERROR(+VLOOKUP("LET100"&amp;A298,'Main File'!A:O,6,0),0)</f>
        <v>0</v>
      </c>
      <c r="C298" s="26">
        <f>IFERROR(+VLOOKUP("LET100"&amp;A298,'Main File'!A:O,7,0),0)</f>
        <v>0</v>
      </c>
      <c r="D298" s="26">
        <f>IFERROR(+VLOOKUP("LET100"&amp;A298,'Main File'!A:O,8,0),0)</f>
        <v>0</v>
      </c>
      <c r="E298" s="26">
        <f>IFERROR(+VLOOKUP("LET100"&amp;A298,'Main File'!A:O,9,0),0)</f>
        <v>0</v>
      </c>
      <c r="F298" s="26">
        <f>IFERROR(+VLOOKUP("LET100"&amp;A298,'Main File'!A:O,10,0),0)</f>
        <v>0</v>
      </c>
      <c r="G298" s="26">
        <f>IFERROR(+VLOOKUP("LET100"&amp;A298,'Main File'!A:O,11,0),0)</f>
        <v>0</v>
      </c>
      <c r="H298" s="26">
        <f>IFERROR(+VLOOKUP("LET100"&amp;A298,'Main File'!A:O,12,0),0)</f>
        <v>0</v>
      </c>
      <c r="I298" s="26">
        <f>IFERROR(+VLOOKUP("LET100"&amp;A298,'Main File'!A:O,13,0),0)</f>
        <v>0</v>
      </c>
      <c r="J298" s="26">
        <f>IFERROR(+VLOOKUP("LET100"&amp;A298,'Main File'!A:O,14,0),0)</f>
        <v>0</v>
      </c>
      <c r="K298" s="26">
        <f>IFERROR(+VLOOKUP("LET100"&amp;A298,'Main File'!A:O,15,0),0)</f>
        <v>0</v>
      </c>
    </row>
    <row r="299" spans="1:11" x14ac:dyDescent="0.25">
      <c r="A299" s="9">
        <f t="shared" si="4"/>
        <v>43486</v>
      </c>
      <c r="B299" s="26">
        <f>IFERROR(+VLOOKUP("LET100"&amp;A299,'Main File'!A:O,6,0),0)</f>
        <v>0</v>
      </c>
      <c r="C299" s="26">
        <f>IFERROR(+VLOOKUP("LET100"&amp;A299,'Main File'!A:O,7,0),0)</f>
        <v>0</v>
      </c>
      <c r="D299" s="26">
        <f>IFERROR(+VLOOKUP("LET100"&amp;A299,'Main File'!A:O,8,0),0)</f>
        <v>0</v>
      </c>
      <c r="E299" s="26">
        <f>IFERROR(+VLOOKUP("LET100"&amp;A299,'Main File'!A:O,9,0),0)</f>
        <v>0</v>
      </c>
      <c r="F299" s="26">
        <f>IFERROR(+VLOOKUP("LET100"&amp;A299,'Main File'!A:O,10,0),0)</f>
        <v>0</v>
      </c>
      <c r="G299" s="26">
        <f>IFERROR(+VLOOKUP("LET100"&amp;A299,'Main File'!A:O,11,0),0)</f>
        <v>0</v>
      </c>
      <c r="H299" s="26">
        <f>IFERROR(+VLOOKUP("LET100"&amp;A299,'Main File'!A:O,12,0),0)</f>
        <v>0</v>
      </c>
      <c r="I299" s="26">
        <f>IFERROR(+VLOOKUP("LET100"&amp;A299,'Main File'!A:O,13,0),0)</f>
        <v>0</v>
      </c>
      <c r="J299" s="26">
        <f>IFERROR(+VLOOKUP("LET100"&amp;A299,'Main File'!A:O,14,0),0)</f>
        <v>0</v>
      </c>
      <c r="K299" s="26">
        <f>IFERROR(+VLOOKUP("LET100"&amp;A299,'Main File'!A:O,15,0),0)</f>
        <v>0</v>
      </c>
    </row>
    <row r="300" spans="1:11" x14ac:dyDescent="0.25">
      <c r="A300" s="9">
        <f t="shared" si="4"/>
        <v>43487</v>
      </c>
      <c r="B300" s="26">
        <f>IFERROR(+VLOOKUP("LET100"&amp;A300,'Main File'!A:O,6,0),0)</f>
        <v>0</v>
      </c>
      <c r="C300" s="26">
        <f>IFERROR(+VLOOKUP("LET100"&amp;A300,'Main File'!A:O,7,0),0)</f>
        <v>0</v>
      </c>
      <c r="D300" s="26">
        <f>IFERROR(+VLOOKUP("LET100"&amp;A300,'Main File'!A:O,8,0),0)</f>
        <v>0</v>
      </c>
      <c r="E300" s="26">
        <f>IFERROR(+VLOOKUP("LET100"&amp;A300,'Main File'!A:O,9,0),0)</f>
        <v>0</v>
      </c>
      <c r="F300" s="26">
        <f>IFERROR(+VLOOKUP("LET100"&amp;A300,'Main File'!A:O,10,0),0)</f>
        <v>0</v>
      </c>
      <c r="G300" s="26">
        <f>IFERROR(+VLOOKUP("LET100"&amp;A300,'Main File'!A:O,11,0),0)</f>
        <v>0</v>
      </c>
      <c r="H300" s="26">
        <f>IFERROR(+VLOOKUP("LET100"&amp;A300,'Main File'!A:O,12,0),0)</f>
        <v>0</v>
      </c>
      <c r="I300" s="26">
        <f>IFERROR(+VLOOKUP("LET100"&amp;A300,'Main File'!A:O,13,0),0)</f>
        <v>0</v>
      </c>
      <c r="J300" s="26">
        <f>IFERROR(+VLOOKUP("LET100"&amp;A300,'Main File'!A:O,14,0),0)</f>
        <v>0</v>
      </c>
      <c r="K300" s="26">
        <f>IFERROR(+VLOOKUP("LET100"&amp;A300,'Main File'!A:O,15,0),0)</f>
        <v>0</v>
      </c>
    </row>
    <row r="301" spans="1:11" x14ac:dyDescent="0.25">
      <c r="A301" s="9">
        <f t="shared" si="4"/>
        <v>43488</v>
      </c>
      <c r="B301" s="26">
        <f>IFERROR(+VLOOKUP("LET100"&amp;A301,'Main File'!A:O,6,0),0)</f>
        <v>0</v>
      </c>
      <c r="C301" s="26">
        <f>IFERROR(+VLOOKUP("LET100"&amp;A301,'Main File'!A:O,7,0),0)</f>
        <v>0</v>
      </c>
      <c r="D301" s="26">
        <f>IFERROR(+VLOOKUP("LET100"&amp;A301,'Main File'!A:O,8,0),0)</f>
        <v>0</v>
      </c>
      <c r="E301" s="26">
        <f>IFERROR(+VLOOKUP("LET100"&amp;A301,'Main File'!A:O,9,0),0)</f>
        <v>0</v>
      </c>
      <c r="F301" s="26">
        <f>IFERROR(+VLOOKUP("LET100"&amp;A301,'Main File'!A:O,10,0),0)</f>
        <v>0</v>
      </c>
      <c r="G301" s="26">
        <f>IFERROR(+VLOOKUP("LET100"&amp;A301,'Main File'!A:O,11,0),0)</f>
        <v>0</v>
      </c>
      <c r="H301" s="26">
        <f>IFERROR(+VLOOKUP("LET100"&amp;A301,'Main File'!A:O,12,0),0)</f>
        <v>0</v>
      </c>
      <c r="I301" s="26">
        <f>IFERROR(+VLOOKUP("LET100"&amp;A301,'Main File'!A:O,13,0),0)</f>
        <v>0</v>
      </c>
      <c r="J301" s="26">
        <f>IFERROR(+VLOOKUP("LET100"&amp;A301,'Main File'!A:O,14,0),0)</f>
        <v>0</v>
      </c>
      <c r="K301" s="26">
        <f>IFERROR(+VLOOKUP("LET100"&amp;A301,'Main File'!A:O,15,0),0)</f>
        <v>0</v>
      </c>
    </row>
    <row r="302" spans="1:11" x14ac:dyDescent="0.25">
      <c r="A302" s="9">
        <f t="shared" si="4"/>
        <v>43489</v>
      </c>
      <c r="B302" s="26">
        <f>IFERROR(+VLOOKUP("LET100"&amp;A302,'Main File'!A:O,6,0),0)</f>
        <v>0</v>
      </c>
      <c r="C302" s="26">
        <f>IFERROR(+VLOOKUP("LET100"&amp;A302,'Main File'!A:O,7,0),0)</f>
        <v>0</v>
      </c>
      <c r="D302" s="26">
        <f>IFERROR(+VLOOKUP("LET100"&amp;A302,'Main File'!A:O,8,0),0)</f>
        <v>0</v>
      </c>
      <c r="E302" s="26">
        <f>IFERROR(+VLOOKUP("LET100"&amp;A302,'Main File'!A:O,9,0),0)</f>
        <v>0</v>
      </c>
      <c r="F302" s="26">
        <f>IFERROR(+VLOOKUP("LET100"&amp;A302,'Main File'!A:O,10,0),0)</f>
        <v>0</v>
      </c>
      <c r="G302" s="26">
        <f>IFERROR(+VLOOKUP("LET100"&amp;A302,'Main File'!A:O,11,0),0)</f>
        <v>0</v>
      </c>
      <c r="H302" s="26">
        <f>IFERROR(+VLOOKUP("LET100"&amp;A302,'Main File'!A:O,12,0),0)</f>
        <v>0</v>
      </c>
      <c r="I302" s="26">
        <f>IFERROR(+VLOOKUP("LET100"&amp;A302,'Main File'!A:O,13,0),0)</f>
        <v>0</v>
      </c>
      <c r="J302" s="26">
        <f>IFERROR(+VLOOKUP("LET100"&amp;A302,'Main File'!A:O,14,0),0)</f>
        <v>0</v>
      </c>
      <c r="K302" s="26">
        <f>IFERROR(+VLOOKUP("LET100"&amp;A302,'Main File'!A:O,15,0),0)</f>
        <v>0</v>
      </c>
    </row>
    <row r="303" spans="1:11" x14ac:dyDescent="0.25">
      <c r="A303" s="9">
        <f t="shared" si="4"/>
        <v>43490</v>
      </c>
      <c r="B303" s="26">
        <f>IFERROR(+VLOOKUP("LET100"&amp;A303,'Main File'!A:O,6,0),0)</f>
        <v>0</v>
      </c>
      <c r="C303" s="26">
        <f>IFERROR(+VLOOKUP("LET100"&amp;A303,'Main File'!A:O,7,0),0)</f>
        <v>0</v>
      </c>
      <c r="D303" s="26">
        <f>IFERROR(+VLOOKUP("LET100"&amp;A303,'Main File'!A:O,8,0),0)</f>
        <v>0</v>
      </c>
      <c r="E303" s="26">
        <f>IFERROR(+VLOOKUP("LET100"&amp;A303,'Main File'!A:O,9,0),0)</f>
        <v>0</v>
      </c>
      <c r="F303" s="26">
        <f>IFERROR(+VLOOKUP("LET100"&amp;A303,'Main File'!A:O,10,0),0)</f>
        <v>0</v>
      </c>
      <c r="G303" s="26">
        <f>IFERROR(+VLOOKUP("LET100"&amp;A303,'Main File'!A:O,11,0),0)</f>
        <v>0</v>
      </c>
      <c r="H303" s="26">
        <f>IFERROR(+VLOOKUP("LET100"&amp;A303,'Main File'!A:O,12,0),0)</f>
        <v>0</v>
      </c>
      <c r="I303" s="26">
        <f>IFERROR(+VLOOKUP("LET100"&amp;A303,'Main File'!A:O,13,0),0)</f>
        <v>0</v>
      </c>
      <c r="J303" s="26">
        <f>IFERROR(+VLOOKUP("LET100"&amp;A303,'Main File'!A:O,14,0),0)</f>
        <v>0</v>
      </c>
      <c r="K303" s="26">
        <f>IFERROR(+VLOOKUP("LET100"&amp;A303,'Main File'!A:O,15,0),0)</f>
        <v>0</v>
      </c>
    </row>
    <row r="304" spans="1:11" x14ac:dyDescent="0.25">
      <c r="A304" s="9">
        <f t="shared" si="4"/>
        <v>43491</v>
      </c>
      <c r="B304" s="26">
        <f>IFERROR(+VLOOKUP("LET100"&amp;A304,'Main File'!A:O,6,0),0)</f>
        <v>0</v>
      </c>
      <c r="C304" s="26">
        <f>IFERROR(+VLOOKUP("LET100"&amp;A304,'Main File'!A:O,7,0),0)</f>
        <v>0</v>
      </c>
      <c r="D304" s="26">
        <f>IFERROR(+VLOOKUP("LET100"&amp;A304,'Main File'!A:O,8,0),0)</f>
        <v>0</v>
      </c>
      <c r="E304" s="26">
        <f>IFERROR(+VLOOKUP("LET100"&amp;A304,'Main File'!A:O,9,0),0)</f>
        <v>0</v>
      </c>
      <c r="F304" s="26">
        <f>IFERROR(+VLOOKUP("LET100"&amp;A304,'Main File'!A:O,10,0),0)</f>
        <v>0</v>
      </c>
      <c r="G304" s="26">
        <f>IFERROR(+VLOOKUP("LET100"&amp;A304,'Main File'!A:O,11,0),0)</f>
        <v>0</v>
      </c>
      <c r="H304" s="26">
        <f>IFERROR(+VLOOKUP("LET100"&amp;A304,'Main File'!A:O,12,0),0)</f>
        <v>0</v>
      </c>
      <c r="I304" s="26">
        <f>IFERROR(+VLOOKUP("LET100"&amp;A304,'Main File'!A:O,13,0),0)</f>
        <v>0</v>
      </c>
      <c r="J304" s="26">
        <f>IFERROR(+VLOOKUP("LET100"&amp;A304,'Main File'!A:O,14,0),0)</f>
        <v>0</v>
      </c>
      <c r="K304" s="26">
        <f>IFERROR(+VLOOKUP("LET100"&amp;A304,'Main File'!A:O,15,0),0)</f>
        <v>0</v>
      </c>
    </row>
    <row r="305" spans="1:11" x14ac:dyDescent="0.25">
      <c r="A305" s="9">
        <f t="shared" si="4"/>
        <v>43492</v>
      </c>
      <c r="B305" s="26">
        <f>IFERROR(+VLOOKUP("LET100"&amp;A305,'Main File'!A:O,6,0),0)</f>
        <v>0</v>
      </c>
      <c r="C305" s="26">
        <f>IFERROR(+VLOOKUP("LET100"&amp;A305,'Main File'!A:O,7,0),0)</f>
        <v>0</v>
      </c>
      <c r="D305" s="26">
        <f>IFERROR(+VLOOKUP("LET100"&amp;A305,'Main File'!A:O,8,0),0)</f>
        <v>0</v>
      </c>
      <c r="E305" s="26">
        <f>IFERROR(+VLOOKUP("LET100"&amp;A305,'Main File'!A:O,9,0),0)</f>
        <v>0</v>
      </c>
      <c r="F305" s="26">
        <f>IFERROR(+VLOOKUP("LET100"&amp;A305,'Main File'!A:O,10,0),0)</f>
        <v>0</v>
      </c>
      <c r="G305" s="26">
        <f>IFERROR(+VLOOKUP("LET100"&amp;A305,'Main File'!A:O,11,0),0)</f>
        <v>0</v>
      </c>
      <c r="H305" s="26">
        <f>IFERROR(+VLOOKUP("LET100"&amp;A305,'Main File'!A:O,12,0),0)</f>
        <v>0</v>
      </c>
      <c r="I305" s="26">
        <f>IFERROR(+VLOOKUP("LET100"&amp;A305,'Main File'!A:O,13,0),0)</f>
        <v>0</v>
      </c>
      <c r="J305" s="26">
        <f>IFERROR(+VLOOKUP("LET100"&amp;A305,'Main File'!A:O,14,0),0)</f>
        <v>0</v>
      </c>
      <c r="K305" s="26">
        <f>IFERROR(+VLOOKUP("LET100"&amp;A305,'Main File'!A:O,15,0),0)</f>
        <v>0</v>
      </c>
    </row>
    <row r="306" spans="1:11" x14ac:dyDescent="0.25">
      <c r="A306" s="9">
        <f t="shared" si="4"/>
        <v>43493</v>
      </c>
      <c r="B306" s="26">
        <f>IFERROR(+VLOOKUP("LET100"&amp;A306,'Main File'!A:O,6,0),0)</f>
        <v>0</v>
      </c>
      <c r="C306" s="26">
        <f>IFERROR(+VLOOKUP("LET100"&amp;A306,'Main File'!A:O,7,0),0)</f>
        <v>0</v>
      </c>
      <c r="D306" s="26">
        <f>IFERROR(+VLOOKUP("LET100"&amp;A306,'Main File'!A:O,8,0),0)</f>
        <v>0</v>
      </c>
      <c r="E306" s="26">
        <f>IFERROR(+VLOOKUP("LET100"&amp;A306,'Main File'!A:O,9,0),0)</f>
        <v>0</v>
      </c>
      <c r="F306" s="26">
        <f>IFERROR(+VLOOKUP("LET100"&amp;A306,'Main File'!A:O,10,0),0)</f>
        <v>0</v>
      </c>
      <c r="G306" s="26">
        <f>IFERROR(+VLOOKUP("LET100"&amp;A306,'Main File'!A:O,11,0),0)</f>
        <v>0</v>
      </c>
      <c r="H306" s="26">
        <f>IFERROR(+VLOOKUP("LET100"&amp;A306,'Main File'!A:O,12,0),0)</f>
        <v>0</v>
      </c>
      <c r="I306" s="26">
        <f>IFERROR(+VLOOKUP("LET100"&amp;A306,'Main File'!A:O,13,0),0)</f>
        <v>0</v>
      </c>
      <c r="J306" s="26">
        <f>IFERROR(+VLOOKUP("LET100"&amp;A306,'Main File'!A:O,14,0),0)</f>
        <v>0</v>
      </c>
      <c r="K306" s="26">
        <f>IFERROR(+VLOOKUP("LET100"&amp;A306,'Main File'!A:O,15,0),0)</f>
        <v>0</v>
      </c>
    </row>
    <row r="307" spans="1:11" x14ac:dyDescent="0.25">
      <c r="A307" s="9">
        <f t="shared" si="4"/>
        <v>43494</v>
      </c>
      <c r="B307" s="26">
        <f>IFERROR(+VLOOKUP("LET100"&amp;A307,'Main File'!A:O,6,0),0)</f>
        <v>0</v>
      </c>
      <c r="C307" s="26">
        <f>IFERROR(+VLOOKUP("LET100"&amp;A307,'Main File'!A:O,7,0),0)</f>
        <v>0</v>
      </c>
      <c r="D307" s="26">
        <f>IFERROR(+VLOOKUP("LET100"&amp;A307,'Main File'!A:O,8,0),0)</f>
        <v>0</v>
      </c>
      <c r="E307" s="26">
        <f>IFERROR(+VLOOKUP("LET100"&amp;A307,'Main File'!A:O,9,0),0)</f>
        <v>0</v>
      </c>
      <c r="F307" s="26">
        <f>IFERROR(+VLOOKUP("LET100"&amp;A307,'Main File'!A:O,10,0),0)</f>
        <v>0</v>
      </c>
      <c r="G307" s="26">
        <f>IFERROR(+VLOOKUP("LET100"&amp;A307,'Main File'!A:O,11,0),0)</f>
        <v>0</v>
      </c>
      <c r="H307" s="26">
        <f>IFERROR(+VLOOKUP("LET100"&amp;A307,'Main File'!A:O,12,0),0)</f>
        <v>0</v>
      </c>
      <c r="I307" s="26">
        <f>IFERROR(+VLOOKUP("LET100"&amp;A307,'Main File'!A:O,13,0),0)</f>
        <v>0</v>
      </c>
      <c r="J307" s="26">
        <f>IFERROR(+VLOOKUP("LET100"&amp;A307,'Main File'!A:O,14,0),0)</f>
        <v>0</v>
      </c>
      <c r="K307" s="26">
        <f>IFERROR(+VLOOKUP("LET100"&amp;A307,'Main File'!A:O,15,0),0)</f>
        <v>0</v>
      </c>
    </row>
    <row r="308" spans="1:11" x14ac:dyDescent="0.25">
      <c r="A308" s="9">
        <f t="shared" si="4"/>
        <v>43495</v>
      </c>
      <c r="B308" s="26">
        <f>IFERROR(+VLOOKUP("LET100"&amp;A308,'Main File'!A:O,6,0),0)</f>
        <v>0</v>
      </c>
      <c r="C308" s="26">
        <f>IFERROR(+VLOOKUP("LET100"&amp;A308,'Main File'!A:O,7,0),0)</f>
        <v>0</v>
      </c>
      <c r="D308" s="26">
        <f>IFERROR(+VLOOKUP("LET100"&amp;A308,'Main File'!A:O,8,0),0)</f>
        <v>0</v>
      </c>
      <c r="E308" s="26">
        <f>IFERROR(+VLOOKUP("LET100"&amp;A308,'Main File'!A:O,9,0),0)</f>
        <v>0</v>
      </c>
      <c r="F308" s="26">
        <f>IFERROR(+VLOOKUP("LET100"&amp;A308,'Main File'!A:O,10,0),0)</f>
        <v>0</v>
      </c>
      <c r="G308" s="26">
        <f>IFERROR(+VLOOKUP("LET100"&amp;A308,'Main File'!A:O,11,0),0)</f>
        <v>0</v>
      </c>
      <c r="H308" s="26">
        <f>IFERROR(+VLOOKUP("LET100"&amp;A308,'Main File'!A:O,12,0),0)</f>
        <v>0</v>
      </c>
      <c r="I308" s="26">
        <f>IFERROR(+VLOOKUP("LET100"&amp;A308,'Main File'!A:O,13,0),0)</f>
        <v>0</v>
      </c>
      <c r="J308" s="26">
        <f>IFERROR(+VLOOKUP("LET100"&amp;A308,'Main File'!A:O,14,0),0)</f>
        <v>0</v>
      </c>
      <c r="K308" s="26">
        <f>IFERROR(+VLOOKUP("LET100"&amp;A308,'Main File'!A:O,15,0),0)</f>
        <v>0</v>
      </c>
    </row>
    <row r="309" spans="1:11" x14ac:dyDescent="0.25">
      <c r="A309" s="9">
        <f t="shared" si="4"/>
        <v>43496</v>
      </c>
      <c r="B309" s="26">
        <f>IFERROR(+VLOOKUP("LET100"&amp;A309,'Main File'!A:O,6,0),0)</f>
        <v>0</v>
      </c>
      <c r="C309" s="26">
        <f>IFERROR(+VLOOKUP("LET100"&amp;A309,'Main File'!A:O,7,0),0)</f>
        <v>0</v>
      </c>
      <c r="D309" s="26">
        <f>IFERROR(+VLOOKUP("LET100"&amp;A309,'Main File'!A:O,8,0),0)</f>
        <v>0</v>
      </c>
      <c r="E309" s="26">
        <f>IFERROR(+VLOOKUP("LET100"&amp;A309,'Main File'!A:O,9,0),0)</f>
        <v>0</v>
      </c>
      <c r="F309" s="26">
        <f>IFERROR(+VLOOKUP("LET100"&amp;A309,'Main File'!A:O,10,0),0)</f>
        <v>0</v>
      </c>
      <c r="G309" s="26">
        <f>IFERROR(+VLOOKUP("LET100"&amp;A309,'Main File'!A:O,11,0),0)</f>
        <v>0</v>
      </c>
      <c r="H309" s="26">
        <f>IFERROR(+VLOOKUP("LET100"&amp;A309,'Main File'!A:O,12,0),0)</f>
        <v>0</v>
      </c>
      <c r="I309" s="26">
        <f>IFERROR(+VLOOKUP("LET100"&amp;A309,'Main File'!A:O,13,0),0)</f>
        <v>0</v>
      </c>
      <c r="J309" s="26">
        <f>IFERROR(+VLOOKUP("LET100"&amp;A309,'Main File'!A:O,14,0),0)</f>
        <v>0</v>
      </c>
      <c r="K309" s="26">
        <f>IFERROR(+VLOOKUP("LET100"&amp;A309,'Main File'!A:O,15,0),0)</f>
        <v>0</v>
      </c>
    </row>
    <row r="310" spans="1:11" x14ac:dyDescent="0.25">
      <c r="A310" s="9">
        <f t="shared" si="4"/>
        <v>43497</v>
      </c>
      <c r="B310" s="26">
        <f>IFERROR(+VLOOKUP("LET100"&amp;A310,'Main File'!A:O,6,0),0)</f>
        <v>0</v>
      </c>
      <c r="C310" s="26">
        <f>IFERROR(+VLOOKUP("LET100"&amp;A310,'Main File'!A:O,7,0),0)</f>
        <v>0</v>
      </c>
      <c r="D310" s="26">
        <f>IFERROR(+VLOOKUP("LET100"&amp;A310,'Main File'!A:O,8,0),0)</f>
        <v>0</v>
      </c>
      <c r="E310" s="26">
        <f>IFERROR(+VLOOKUP("LET100"&amp;A310,'Main File'!A:O,9,0),0)</f>
        <v>0</v>
      </c>
      <c r="F310" s="26">
        <f>IFERROR(+VLOOKUP("LET100"&amp;A310,'Main File'!A:O,10,0),0)</f>
        <v>0</v>
      </c>
      <c r="G310" s="26">
        <f>IFERROR(+VLOOKUP("LET100"&amp;A310,'Main File'!A:O,11,0),0)</f>
        <v>0</v>
      </c>
      <c r="H310" s="26">
        <f>IFERROR(+VLOOKUP("LET100"&amp;A310,'Main File'!A:O,12,0),0)</f>
        <v>0</v>
      </c>
      <c r="I310" s="26">
        <f>IFERROR(+VLOOKUP("LET100"&amp;A310,'Main File'!A:O,13,0),0)</f>
        <v>0</v>
      </c>
      <c r="J310" s="26">
        <f>IFERROR(+VLOOKUP("LET100"&amp;A310,'Main File'!A:O,14,0),0)</f>
        <v>0</v>
      </c>
      <c r="K310" s="26">
        <f>IFERROR(+VLOOKUP("LET100"&amp;A310,'Main File'!A:O,15,0),0)</f>
        <v>0</v>
      </c>
    </row>
    <row r="311" spans="1:11" x14ac:dyDescent="0.25">
      <c r="A311" s="9">
        <f t="shared" si="4"/>
        <v>43498</v>
      </c>
      <c r="B311" s="26">
        <f>IFERROR(+VLOOKUP("LET100"&amp;A311,'Main File'!A:O,6,0),0)</f>
        <v>0</v>
      </c>
      <c r="C311" s="26">
        <f>IFERROR(+VLOOKUP("LET100"&amp;A311,'Main File'!A:O,7,0),0)</f>
        <v>0</v>
      </c>
      <c r="D311" s="26">
        <f>IFERROR(+VLOOKUP("LET100"&amp;A311,'Main File'!A:O,8,0),0)</f>
        <v>0</v>
      </c>
      <c r="E311" s="26">
        <f>IFERROR(+VLOOKUP("LET100"&amp;A311,'Main File'!A:O,9,0),0)</f>
        <v>0</v>
      </c>
      <c r="F311" s="26">
        <f>IFERROR(+VLOOKUP("LET100"&amp;A311,'Main File'!A:O,10,0),0)</f>
        <v>0</v>
      </c>
      <c r="G311" s="26">
        <f>IFERROR(+VLOOKUP("LET100"&amp;A311,'Main File'!A:O,11,0),0)</f>
        <v>0</v>
      </c>
      <c r="H311" s="26">
        <f>IFERROR(+VLOOKUP("LET100"&amp;A311,'Main File'!A:O,12,0),0)</f>
        <v>0</v>
      </c>
      <c r="I311" s="26">
        <f>IFERROR(+VLOOKUP("LET100"&amp;A311,'Main File'!A:O,13,0),0)</f>
        <v>0</v>
      </c>
      <c r="J311" s="26">
        <f>IFERROR(+VLOOKUP("LET100"&amp;A311,'Main File'!A:O,14,0),0)</f>
        <v>0</v>
      </c>
      <c r="K311" s="26">
        <f>IFERROR(+VLOOKUP("LET100"&amp;A311,'Main File'!A:O,15,0),0)</f>
        <v>0</v>
      </c>
    </row>
    <row r="312" spans="1:11" x14ac:dyDescent="0.25">
      <c r="A312" s="9">
        <f t="shared" si="4"/>
        <v>43499</v>
      </c>
      <c r="B312" s="26">
        <f>IFERROR(+VLOOKUP("LET100"&amp;A312,'Main File'!A:O,6,0),0)</f>
        <v>0</v>
      </c>
      <c r="C312" s="26">
        <f>IFERROR(+VLOOKUP("LET100"&amp;A312,'Main File'!A:O,7,0),0)</f>
        <v>0</v>
      </c>
      <c r="D312" s="26">
        <f>IFERROR(+VLOOKUP("LET100"&amp;A312,'Main File'!A:O,8,0),0)</f>
        <v>0</v>
      </c>
      <c r="E312" s="26">
        <f>IFERROR(+VLOOKUP("LET100"&amp;A312,'Main File'!A:O,9,0),0)</f>
        <v>0</v>
      </c>
      <c r="F312" s="26">
        <f>IFERROR(+VLOOKUP("LET100"&amp;A312,'Main File'!A:O,10,0),0)</f>
        <v>0</v>
      </c>
      <c r="G312" s="26">
        <f>IFERROR(+VLOOKUP("LET100"&amp;A312,'Main File'!A:O,11,0),0)</f>
        <v>0</v>
      </c>
      <c r="H312" s="26">
        <f>IFERROR(+VLOOKUP("LET100"&amp;A312,'Main File'!A:O,12,0),0)</f>
        <v>0</v>
      </c>
      <c r="I312" s="26">
        <f>IFERROR(+VLOOKUP("LET100"&amp;A312,'Main File'!A:O,13,0),0)</f>
        <v>0</v>
      </c>
      <c r="J312" s="26">
        <f>IFERROR(+VLOOKUP("LET100"&amp;A312,'Main File'!A:O,14,0),0)</f>
        <v>0</v>
      </c>
      <c r="K312" s="26">
        <f>IFERROR(+VLOOKUP("LET100"&amp;A312,'Main File'!A:O,15,0),0)</f>
        <v>0</v>
      </c>
    </row>
    <row r="313" spans="1:11" x14ac:dyDescent="0.25">
      <c r="A313" s="9">
        <f t="shared" si="4"/>
        <v>43500</v>
      </c>
      <c r="B313" s="26">
        <f>IFERROR(+VLOOKUP("LET100"&amp;A313,'Main File'!A:O,6,0),0)</f>
        <v>0</v>
      </c>
      <c r="C313" s="26">
        <f>IFERROR(+VLOOKUP("LET100"&amp;A313,'Main File'!A:O,7,0),0)</f>
        <v>0</v>
      </c>
      <c r="D313" s="26">
        <f>IFERROR(+VLOOKUP("LET100"&amp;A313,'Main File'!A:O,8,0),0)</f>
        <v>0</v>
      </c>
      <c r="E313" s="26">
        <f>IFERROR(+VLOOKUP("LET100"&amp;A313,'Main File'!A:O,9,0),0)</f>
        <v>0</v>
      </c>
      <c r="F313" s="26">
        <f>IFERROR(+VLOOKUP("LET100"&amp;A313,'Main File'!A:O,10,0),0)</f>
        <v>0</v>
      </c>
      <c r="G313" s="26">
        <f>IFERROR(+VLOOKUP("LET100"&amp;A313,'Main File'!A:O,11,0),0)</f>
        <v>0</v>
      </c>
      <c r="H313" s="26">
        <f>IFERROR(+VLOOKUP("LET100"&amp;A313,'Main File'!A:O,12,0),0)</f>
        <v>0</v>
      </c>
      <c r="I313" s="26">
        <f>IFERROR(+VLOOKUP("LET100"&amp;A313,'Main File'!A:O,13,0),0)</f>
        <v>0</v>
      </c>
      <c r="J313" s="26">
        <f>IFERROR(+VLOOKUP("LET100"&amp;A313,'Main File'!A:O,14,0),0)</f>
        <v>0</v>
      </c>
      <c r="K313" s="26">
        <f>IFERROR(+VLOOKUP("LET100"&amp;A313,'Main File'!A:O,15,0),0)</f>
        <v>0</v>
      </c>
    </row>
    <row r="314" spans="1:11" x14ac:dyDescent="0.25">
      <c r="A314" s="9">
        <f t="shared" si="4"/>
        <v>43501</v>
      </c>
      <c r="B314" s="26">
        <f>IFERROR(+VLOOKUP("LET100"&amp;A314,'Main File'!A:O,6,0),0)</f>
        <v>0</v>
      </c>
      <c r="C314" s="26">
        <f>IFERROR(+VLOOKUP("LET100"&amp;A314,'Main File'!A:O,7,0),0)</f>
        <v>0</v>
      </c>
      <c r="D314" s="26">
        <f>IFERROR(+VLOOKUP("LET100"&amp;A314,'Main File'!A:O,8,0),0)</f>
        <v>0</v>
      </c>
      <c r="E314" s="26">
        <f>IFERROR(+VLOOKUP("LET100"&amp;A314,'Main File'!A:O,9,0),0)</f>
        <v>0</v>
      </c>
      <c r="F314" s="26">
        <f>IFERROR(+VLOOKUP("LET100"&amp;A314,'Main File'!A:O,10,0),0)</f>
        <v>0</v>
      </c>
      <c r="G314" s="26">
        <f>IFERROR(+VLOOKUP("LET100"&amp;A314,'Main File'!A:O,11,0),0)</f>
        <v>0</v>
      </c>
      <c r="H314" s="26">
        <f>IFERROR(+VLOOKUP("LET100"&amp;A314,'Main File'!A:O,12,0),0)</f>
        <v>0</v>
      </c>
      <c r="I314" s="26">
        <f>IFERROR(+VLOOKUP("LET100"&amp;A314,'Main File'!A:O,13,0),0)</f>
        <v>0</v>
      </c>
      <c r="J314" s="26">
        <f>IFERROR(+VLOOKUP("LET100"&amp;A314,'Main File'!A:O,14,0),0)</f>
        <v>0</v>
      </c>
      <c r="K314" s="26">
        <f>IFERROR(+VLOOKUP("LET100"&amp;A314,'Main File'!A:O,15,0),0)</f>
        <v>0</v>
      </c>
    </row>
    <row r="315" spans="1:11" x14ac:dyDescent="0.25">
      <c r="A315" s="9">
        <f t="shared" si="4"/>
        <v>43502</v>
      </c>
      <c r="B315" s="26">
        <f>IFERROR(+VLOOKUP("LET100"&amp;A315,'Main File'!A:O,6,0),0)</f>
        <v>0</v>
      </c>
      <c r="C315" s="26">
        <f>IFERROR(+VLOOKUP("LET100"&amp;A315,'Main File'!A:O,7,0),0)</f>
        <v>0</v>
      </c>
      <c r="D315" s="26">
        <f>IFERROR(+VLOOKUP("LET100"&amp;A315,'Main File'!A:O,8,0),0)</f>
        <v>0</v>
      </c>
      <c r="E315" s="26">
        <f>IFERROR(+VLOOKUP("LET100"&amp;A315,'Main File'!A:O,9,0),0)</f>
        <v>0</v>
      </c>
      <c r="F315" s="26">
        <f>IFERROR(+VLOOKUP("LET100"&amp;A315,'Main File'!A:O,10,0),0)</f>
        <v>0</v>
      </c>
      <c r="G315" s="26">
        <f>IFERROR(+VLOOKUP("LET100"&amp;A315,'Main File'!A:O,11,0),0)</f>
        <v>0</v>
      </c>
      <c r="H315" s="26">
        <f>IFERROR(+VLOOKUP("LET100"&amp;A315,'Main File'!A:O,12,0),0)</f>
        <v>0</v>
      </c>
      <c r="I315" s="26">
        <f>IFERROR(+VLOOKUP("LET100"&amp;A315,'Main File'!A:O,13,0),0)</f>
        <v>0</v>
      </c>
      <c r="J315" s="26">
        <f>IFERROR(+VLOOKUP("LET100"&amp;A315,'Main File'!A:O,14,0),0)</f>
        <v>0</v>
      </c>
      <c r="K315" s="26">
        <f>IFERROR(+VLOOKUP("LET100"&amp;A315,'Main File'!A:O,15,0),0)</f>
        <v>0</v>
      </c>
    </row>
    <row r="316" spans="1:11" x14ac:dyDescent="0.25">
      <c r="A316" s="9">
        <f t="shared" si="4"/>
        <v>43503</v>
      </c>
      <c r="B316" s="26">
        <f>IFERROR(+VLOOKUP("LET100"&amp;A316,'Main File'!A:O,6,0),0)</f>
        <v>0</v>
      </c>
      <c r="C316" s="26">
        <f>IFERROR(+VLOOKUP("LET100"&amp;A316,'Main File'!A:O,7,0),0)</f>
        <v>0</v>
      </c>
      <c r="D316" s="26">
        <f>IFERROR(+VLOOKUP("LET100"&amp;A316,'Main File'!A:O,8,0),0)</f>
        <v>0</v>
      </c>
      <c r="E316" s="26">
        <f>IFERROR(+VLOOKUP("LET100"&amp;A316,'Main File'!A:O,9,0),0)</f>
        <v>0</v>
      </c>
      <c r="F316" s="26">
        <f>IFERROR(+VLOOKUP("LET100"&amp;A316,'Main File'!A:O,10,0),0)</f>
        <v>0</v>
      </c>
      <c r="G316" s="26">
        <f>IFERROR(+VLOOKUP("LET100"&amp;A316,'Main File'!A:O,11,0),0)</f>
        <v>0</v>
      </c>
      <c r="H316" s="26">
        <f>IFERROR(+VLOOKUP("LET100"&amp;A316,'Main File'!A:O,12,0),0)</f>
        <v>0</v>
      </c>
      <c r="I316" s="26">
        <f>IFERROR(+VLOOKUP("LET100"&amp;A316,'Main File'!A:O,13,0),0)</f>
        <v>0</v>
      </c>
      <c r="J316" s="26">
        <f>IFERROR(+VLOOKUP("LET100"&amp;A316,'Main File'!A:O,14,0),0)</f>
        <v>0</v>
      </c>
      <c r="K316" s="26">
        <f>IFERROR(+VLOOKUP("LET100"&amp;A316,'Main File'!A:O,15,0),0)</f>
        <v>0</v>
      </c>
    </row>
    <row r="317" spans="1:11" x14ac:dyDescent="0.25">
      <c r="A317" s="9">
        <f t="shared" si="4"/>
        <v>43504</v>
      </c>
      <c r="B317" s="26">
        <f>IFERROR(+VLOOKUP("LET100"&amp;A317,'Main File'!A:O,6,0),0)</f>
        <v>0</v>
      </c>
      <c r="C317" s="26">
        <f>IFERROR(+VLOOKUP("LET100"&amp;A317,'Main File'!A:O,7,0),0)</f>
        <v>0</v>
      </c>
      <c r="D317" s="26">
        <f>IFERROR(+VLOOKUP("LET100"&amp;A317,'Main File'!A:O,8,0),0)</f>
        <v>0</v>
      </c>
      <c r="E317" s="26">
        <f>IFERROR(+VLOOKUP("LET100"&amp;A317,'Main File'!A:O,9,0),0)</f>
        <v>0</v>
      </c>
      <c r="F317" s="26">
        <f>IFERROR(+VLOOKUP("LET100"&amp;A317,'Main File'!A:O,10,0),0)</f>
        <v>0</v>
      </c>
      <c r="G317" s="26">
        <f>IFERROR(+VLOOKUP("LET100"&amp;A317,'Main File'!A:O,11,0),0)</f>
        <v>0</v>
      </c>
      <c r="H317" s="26">
        <f>IFERROR(+VLOOKUP("LET100"&amp;A317,'Main File'!A:O,12,0),0)</f>
        <v>0</v>
      </c>
      <c r="I317" s="26">
        <f>IFERROR(+VLOOKUP("LET100"&amp;A317,'Main File'!A:O,13,0),0)</f>
        <v>0</v>
      </c>
      <c r="J317" s="26">
        <f>IFERROR(+VLOOKUP("LET100"&amp;A317,'Main File'!A:O,14,0),0)</f>
        <v>0</v>
      </c>
      <c r="K317" s="26">
        <f>IFERROR(+VLOOKUP("LET100"&amp;A317,'Main File'!A:O,15,0),0)</f>
        <v>0</v>
      </c>
    </row>
    <row r="318" spans="1:11" x14ac:dyDescent="0.25">
      <c r="A318" s="9">
        <f t="shared" si="4"/>
        <v>43505</v>
      </c>
      <c r="B318" s="26">
        <f>IFERROR(+VLOOKUP("LET100"&amp;A318,'Main File'!A:O,6,0),0)</f>
        <v>0</v>
      </c>
      <c r="C318" s="26">
        <f>IFERROR(+VLOOKUP("LET100"&amp;A318,'Main File'!A:O,7,0),0)</f>
        <v>0</v>
      </c>
      <c r="D318" s="26">
        <f>IFERROR(+VLOOKUP("LET100"&amp;A318,'Main File'!A:O,8,0),0)</f>
        <v>0</v>
      </c>
      <c r="E318" s="26">
        <f>IFERROR(+VLOOKUP("LET100"&amp;A318,'Main File'!A:O,9,0),0)</f>
        <v>0</v>
      </c>
      <c r="F318" s="26">
        <f>IFERROR(+VLOOKUP("LET100"&amp;A318,'Main File'!A:O,10,0),0)</f>
        <v>0</v>
      </c>
      <c r="G318" s="26">
        <f>IFERROR(+VLOOKUP("LET100"&amp;A318,'Main File'!A:O,11,0),0)</f>
        <v>0</v>
      </c>
      <c r="H318" s="26">
        <f>IFERROR(+VLOOKUP("LET100"&amp;A318,'Main File'!A:O,12,0),0)</f>
        <v>0</v>
      </c>
      <c r="I318" s="26">
        <f>IFERROR(+VLOOKUP("LET100"&amp;A318,'Main File'!A:O,13,0),0)</f>
        <v>0</v>
      </c>
      <c r="J318" s="26">
        <f>IFERROR(+VLOOKUP("LET100"&amp;A318,'Main File'!A:O,14,0),0)</f>
        <v>0</v>
      </c>
      <c r="K318" s="26">
        <f>IFERROR(+VLOOKUP("LET100"&amp;A318,'Main File'!A:O,15,0),0)</f>
        <v>0</v>
      </c>
    </row>
    <row r="319" spans="1:11" x14ac:dyDescent="0.25">
      <c r="A319" s="9">
        <f t="shared" si="4"/>
        <v>43506</v>
      </c>
      <c r="B319" s="26">
        <f>IFERROR(+VLOOKUP("LET100"&amp;A319,'Main File'!A:O,6,0),0)</f>
        <v>0</v>
      </c>
      <c r="C319" s="26">
        <f>IFERROR(+VLOOKUP("LET100"&amp;A319,'Main File'!A:O,7,0),0)</f>
        <v>0</v>
      </c>
      <c r="D319" s="26">
        <f>IFERROR(+VLOOKUP("LET100"&amp;A319,'Main File'!A:O,8,0),0)</f>
        <v>0</v>
      </c>
      <c r="E319" s="26">
        <f>IFERROR(+VLOOKUP("LET100"&amp;A319,'Main File'!A:O,9,0),0)</f>
        <v>0</v>
      </c>
      <c r="F319" s="26">
        <f>IFERROR(+VLOOKUP("LET100"&amp;A319,'Main File'!A:O,10,0),0)</f>
        <v>0</v>
      </c>
      <c r="G319" s="26">
        <f>IFERROR(+VLOOKUP("LET100"&amp;A319,'Main File'!A:O,11,0),0)</f>
        <v>0</v>
      </c>
      <c r="H319" s="26">
        <f>IFERROR(+VLOOKUP("LET100"&amp;A319,'Main File'!A:O,12,0),0)</f>
        <v>0</v>
      </c>
      <c r="I319" s="26">
        <f>IFERROR(+VLOOKUP("LET100"&amp;A319,'Main File'!A:O,13,0),0)</f>
        <v>0</v>
      </c>
      <c r="J319" s="26">
        <f>IFERROR(+VLOOKUP("LET100"&amp;A319,'Main File'!A:O,14,0),0)</f>
        <v>0</v>
      </c>
      <c r="K319" s="26">
        <f>IFERROR(+VLOOKUP("LET100"&amp;A319,'Main File'!A:O,15,0),0)</f>
        <v>0</v>
      </c>
    </row>
    <row r="320" spans="1:11" x14ac:dyDescent="0.25">
      <c r="A320" s="9">
        <f t="shared" si="4"/>
        <v>43507</v>
      </c>
      <c r="B320" s="26">
        <f>IFERROR(+VLOOKUP("LET100"&amp;A320,'Main File'!A:O,6,0),0)</f>
        <v>0</v>
      </c>
      <c r="C320" s="26">
        <f>IFERROR(+VLOOKUP("LET100"&amp;A320,'Main File'!A:O,7,0),0)</f>
        <v>0</v>
      </c>
      <c r="D320" s="26">
        <f>IFERROR(+VLOOKUP("LET100"&amp;A320,'Main File'!A:O,8,0),0)</f>
        <v>0</v>
      </c>
      <c r="E320" s="26">
        <f>IFERROR(+VLOOKUP("LET100"&amp;A320,'Main File'!A:O,9,0),0)</f>
        <v>0</v>
      </c>
      <c r="F320" s="26">
        <f>IFERROR(+VLOOKUP("LET100"&amp;A320,'Main File'!A:O,10,0),0)</f>
        <v>0</v>
      </c>
      <c r="G320" s="26">
        <f>IFERROR(+VLOOKUP("LET100"&amp;A320,'Main File'!A:O,11,0),0)</f>
        <v>0</v>
      </c>
      <c r="H320" s="26">
        <f>IFERROR(+VLOOKUP("LET100"&amp;A320,'Main File'!A:O,12,0),0)</f>
        <v>0</v>
      </c>
      <c r="I320" s="26">
        <f>IFERROR(+VLOOKUP("LET100"&amp;A320,'Main File'!A:O,13,0),0)</f>
        <v>0</v>
      </c>
      <c r="J320" s="26">
        <f>IFERROR(+VLOOKUP("LET100"&amp;A320,'Main File'!A:O,14,0),0)</f>
        <v>0</v>
      </c>
      <c r="K320" s="26">
        <f>IFERROR(+VLOOKUP("LET100"&amp;A320,'Main File'!A:O,15,0),0)</f>
        <v>0</v>
      </c>
    </row>
    <row r="321" spans="1:11" x14ac:dyDescent="0.25">
      <c r="A321" s="9">
        <f t="shared" si="4"/>
        <v>43508</v>
      </c>
      <c r="B321" s="26">
        <f>IFERROR(+VLOOKUP("LET100"&amp;A321,'Main File'!A:O,6,0),0)</f>
        <v>0</v>
      </c>
      <c r="C321" s="26">
        <f>IFERROR(+VLOOKUP("LET100"&amp;A321,'Main File'!A:O,7,0),0)</f>
        <v>0</v>
      </c>
      <c r="D321" s="26">
        <f>IFERROR(+VLOOKUP("LET100"&amp;A321,'Main File'!A:O,8,0),0)</f>
        <v>0</v>
      </c>
      <c r="E321" s="26">
        <f>IFERROR(+VLOOKUP("LET100"&amp;A321,'Main File'!A:O,9,0),0)</f>
        <v>0</v>
      </c>
      <c r="F321" s="26">
        <f>IFERROR(+VLOOKUP("LET100"&amp;A321,'Main File'!A:O,10,0),0)</f>
        <v>0</v>
      </c>
      <c r="G321" s="26">
        <f>IFERROR(+VLOOKUP("LET100"&amp;A321,'Main File'!A:O,11,0),0)</f>
        <v>0</v>
      </c>
      <c r="H321" s="26">
        <f>IFERROR(+VLOOKUP("LET100"&amp;A321,'Main File'!A:O,12,0),0)</f>
        <v>0</v>
      </c>
      <c r="I321" s="26">
        <f>IFERROR(+VLOOKUP("LET100"&amp;A321,'Main File'!A:O,13,0),0)</f>
        <v>0</v>
      </c>
      <c r="J321" s="26">
        <f>IFERROR(+VLOOKUP("LET100"&amp;A321,'Main File'!A:O,14,0),0)</f>
        <v>0</v>
      </c>
      <c r="K321" s="26">
        <f>IFERROR(+VLOOKUP("LET100"&amp;A321,'Main File'!A:O,15,0),0)</f>
        <v>0</v>
      </c>
    </row>
    <row r="322" spans="1:11" x14ac:dyDescent="0.25">
      <c r="A322" s="9">
        <f t="shared" si="4"/>
        <v>43509</v>
      </c>
      <c r="B322" s="26">
        <f>IFERROR(+VLOOKUP("LET100"&amp;A322,'Main File'!A:O,6,0),0)</f>
        <v>0</v>
      </c>
      <c r="C322" s="26">
        <f>IFERROR(+VLOOKUP("LET100"&amp;A322,'Main File'!A:O,7,0),0)</f>
        <v>0</v>
      </c>
      <c r="D322" s="26">
        <f>IFERROR(+VLOOKUP("LET100"&amp;A322,'Main File'!A:O,8,0),0)</f>
        <v>0</v>
      </c>
      <c r="E322" s="26">
        <f>IFERROR(+VLOOKUP("LET100"&amp;A322,'Main File'!A:O,9,0),0)</f>
        <v>0</v>
      </c>
      <c r="F322" s="26">
        <f>IFERROR(+VLOOKUP("LET100"&amp;A322,'Main File'!A:O,10,0),0)</f>
        <v>0</v>
      </c>
      <c r="G322" s="26">
        <f>IFERROR(+VLOOKUP("LET100"&amp;A322,'Main File'!A:O,11,0),0)</f>
        <v>0</v>
      </c>
      <c r="H322" s="26">
        <f>IFERROR(+VLOOKUP("LET100"&amp;A322,'Main File'!A:O,12,0),0)</f>
        <v>0</v>
      </c>
      <c r="I322" s="26">
        <f>IFERROR(+VLOOKUP("LET100"&amp;A322,'Main File'!A:O,13,0),0)</f>
        <v>0</v>
      </c>
      <c r="J322" s="26">
        <f>IFERROR(+VLOOKUP("LET100"&amp;A322,'Main File'!A:O,14,0),0)</f>
        <v>0</v>
      </c>
      <c r="K322" s="26">
        <f>IFERROR(+VLOOKUP("LET100"&amp;A322,'Main File'!A:O,15,0),0)</f>
        <v>0</v>
      </c>
    </row>
    <row r="323" spans="1:11" x14ac:dyDescent="0.25">
      <c r="A323" s="9">
        <f t="shared" si="4"/>
        <v>43510</v>
      </c>
      <c r="B323" s="26">
        <f>IFERROR(+VLOOKUP("LET100"&amp;A323,'Main File'!A:O,6,0),0)</f>
        <v>0</v>
      </c>
      <c r="C323" s="26">
        <f>IFERROR(+VLOOKUP("LET100"&amp;A323,'Main File'!A:O,7,0),0)</f>
        <v>0</v>
      </c>
      <c r="D323" s="26">
        <f>IFERROR(+VLOOKUP("LET100"&amp;A323,'Main File'!A:O,8,0),0)</f>
        <v>0</v>
      </c>
      <c r="E323" s="26">
        <f>IFERROR(+VLOOKUP("LET100"&amp;A323,'Main File'!A:O,9,0),0)</f>
        <v>0</v>
      </c>
      <c r="F323" s="26">
        <f>IFERROR(+VLOOKUP("LET100"&amp;A323,'Main File'!A:O,10,0),0)</f>
        <v>0</v>
      </c>
      <c r="G323" s="26">
        <f>IFERROR(+VLOOKUP("LET100"&amp;A323,'Main File'!A:O,11,0),0)</f>
        <v>0</v>
      </c>
      <c r="H323" s="26">
        <f>IFERROR(+VLOOKUP("LET100"&amp;A323,'Main File'!A:O,12,0),0)</f>
        <v>0</v>
      </c>
      <c r="I323" s="26">
        <f>IFERROR(+VLOOKUP("LET100"&amp;A323,'Main File'!A:O,13,0),0)</f>
        <v>0</v>
      </c>
      <c r="J323" s="26">
        <f>IFERROR(+VLOOKUP("LET100"&amp;A323,'Main File'!A:O,14,0),0)</f>
        <v>0</v>
      </c>
      <c r="K323" s="26">
        <f>IFERROR(+VLOOKUP("LET100"&amp;A323,'Main File'!A:O,15,0),0)</f>
        <v>0</v>
      </c>
    </row>
    <row r="324" spans="1:11" x14ac:dyDescent="0.25">
      <c r="A324" s="9">
        <f t="shared" si="4"/>
        <v>43511</v>
      </c>
      <c r="B324" s="26">
        <f>IFERROR(+VLOOKUP("LET100"&amp;A324,'Main File'!A:O,6,0),0)</f>
        <v>0</v>
      </c>
      <c r="C324" s="26">
        <f>IFERROR(+VLOOKUP("LET100"&amp;A324,'Main File'!A:O,7,0),0)</f>
        <v>0</v>
      </c>
      <c r="D324" s="26">
        <f>IFERROR(+VLOOKUP("LET100"&amp;A324,'Main File'!A:O,8,0),0)</f>
        <v>0</v>
      </c>
      <c r="E324" s="26">
        <f>IFERROR(+VLOOKUP("LET100"&amp;A324,'Main File'!A:O,9,0),0)</f>
        <v>0</v>
      </c>
      <c r="F324" s="26">
        <f>IFERROR(+VLOOKUP("LET100"&amp;A324,'Main File'!A:O,10,0),0)</f>
        <v>0</v>
      </c>
      <c r="G324" s="26">
        <f>IFERROR(+VLOOKUP("LET100"&amp;A324,'Main File'!A:O,11,0),0)</f>
        <v>0</v>
      </c>
      <c r="H324" s="26">
        <f>IFERROR(+VLOOKUP("LET100"&amp;A324,'Main File'!A:O,12,0),0)</f>
        <v>0</v>
      </c>
      <c r="I324" s="26">
        <f>IFERROR(+VLOOKUP("LET100"&amp;A324,'Main File'!A:O,13,0),0)</f>
        <v>0</v>
      </c>
      <c r="J324" s="26">
        <f>IFERROR(+VLOOKUP("LET100"&amp;A324,'Main File'!A:O,14,0),0)</f>
        <v>0</v>
      </c>
      <c r="K324" s="26">
        <f>IFERROR(+VLOOKUP("LET100"&amp;A324,'Main File'!A:O,15,0),0)</f>
        <v>0</v>
      </c>
    </row>
    <row r="325" spans="1:11" x14ac:dyDescent="0.25">
      <c r="A325" s="9">
        <f t="shared" si="4"/>
        <v>43512</v>
      </c>
      <c r="B325" s="26">
        <f>IFERROR(+VLOOKUP("LET100"&amp;A325,'Main File'!A:O,6,0),0)</f>
        <v>0</v>
      </c>
      <c r="C325" s="26">
        <f>IFERROR(+VLOOKUP("LET100"&amp;A325,'Main File'!A:O,7,0),0)</f>
        <v>0</v>
      </c>
      <c r="D325" s="26">
        <f>IFERROR(+VLOOKUP("LET100"&amp;A325,'Main File'!A:O,8,0),0)</f>
        <v>0</v>
      </c>
      <c r="E325" s="26">
        <f>IFERROR(+VLOOKUP("LET100"&amp;A325,'Main File'!A:O,9,0),0)</f>
        <v>0</v>
      </c>
      <c r="F325" s="26">
        <f>IFERROR(+VLOOKUP("LET100"&amp;A325,'Main File'!A:O,10,0),0)</f>
        <v>0</v>
      </c>
      <c r="G325" s="26">
        <f>IFERROR(+VLOOKUP("LET100"&amp;A325,'Main File'!A:O,11,0),0)</f>
        <v>0</v>
      </c>
      <c r="H325" s="26">
        <f>IFERROR(+VLOOKUP("LET100"&amp;A325,'Main File'!A:O,12,0),0)</f>
        <v>0</v>
      </c>
      <c r="I325" s="26">
        <f>IFERROR(+VLOOKUP("LET100"&amp;A325,'Main File'!A:O,13,0),0)</f>
        <v>0</v>
      </c>
      <c r="J325" s="26">
        <f>IFERROR(+VLOOKUP("LET100"&amp;A325,'Main File'!A:O,14,0),0)</f>
        <v>0</v>
      </c>
      <c r="K325" s="26">
        <f>IFERROR(+VLOOKUP("LET100"&amp;A325,'Main File'!A:O,15,0),0)</f>
        <v>0</v>
      </c>
    </row>
    <row r="326" spans="1:11" x14ac:dyDescent="0.25">
      <c r="A326" s="9">
        <f t="shared" si="4"/>
        <v>43513</v>
      </c>
      <c r="B326" s="26">
        <f>IFERROR(+VLOOKUP("LET100"&amp;A326,'Main File'!A:O,6,0),0)</f>
        <v>0</v>
      </c>
      <c r="C326" s="26">
        <f>IFERROR(+VLOOKUP("LET100"&amp;A326,'Main File'!A:O,7,0),0)</f>
        <v>0</v>
      </c>
      <c r="D326" s="26">
        <f>IFERROR(+VLOOKUP("LET100"&amp;A326,'Main File'!A:O,8,0),0)</f>
        <v>0</v>
      </c>
      <c r="E326" s="26">
        <f>IFERROR(+VLOOKUP("LET100"&amp;A326,'Main File'!A:O,9,0),0)</f>
        <v>0</v>
      </c>
      <c r="F326" s="26">
        <f>IFERROR(+VLOOKUP("LET100"&amp;A326,'Main File'!A:O,10,0),0)</f>
        <v>0</v>
      </c>
      <c r="G326" s="26">
        <f>IFERROR(+VLOOKUP("LET100"&amp;A326,'Main File'!A:O,11,0),0)</f>
        <v>0</v>
      </c>
      <c r="H326" s="26">
        <f>IFERROR(+VLOOKUP("LET100"&amp;A326,'Main File'!A:O,12,0),0)</f>
        <v>0</v>
      </c>
      <c r="I326" s="26">
        <f>IFERROR(+VLOOKUP("LET100"&amp;A326,'Main File'!A:O,13,0),0)</f>
        <v>0</v>
      </c>
      <c r="J326" s="26">
        <f>IFERROR(+VLOOKUP("LET100"&amp;A326,'Main File'!A:O,14,0),0)</f>
        <v>0</v>
      </c>
      <c r="K326" s="26">
        <f>IFERROR(+VLOOKUP("LET100"&amp;A326,'Main File'!A:O,15,0),0)</f>
        <v>0</v>
      </c>
    </row>
    <row r="327" spans="1:11" x14ac:dyDescent="0.25">
      <c r="A327" s="9">
        <f t="shared" ref="A327:A368" si="5">+A326+1</f>
        <v>43514</v>
      </c>
      <c r="B327" s="26">
        <f>IFERROR(+VLOOKUP("LET100"&amp;A327,'Main File'!A:O,6,0),0)</f>
        <v>0</v>
      </c>
      <c r="C327" s="26">
        <f>IFERROR(+VLOOKUP("LET100"&amp;A327,'Main File'!A:O,7,0),0)</f>
        <v>0</v>
      </c>
      <c r="D327" s="26">
        <f>IFERROR(+VLOOKUP("LET100"&amp;A327,'Main File'!A:O,8,0),0)</f>
        <v>0</v>
      </c>
      <c r="E327" s="26">
        <f>IFERROR(+VLOOKUP("LET100"&amp;A327,'Main File'!A:O,9,0),0)</f>
        <v>0</v>
      </c>
      <c r="F327" s="26">
        <f>IFERROR(+VLOOKUP("LET100"&amp;A327,'Main File'!A:O,10,0),0)</f>
        <v>0</v>
      </c>
      <c r="G327" s="26">
        <f>IFERROR(+VLOOKUP("LET100"&amp;A327,'Main File'!A:O,11,0),0)</f>
        <v>0</v>
      </c>
      <c r="H327" s="26">
        <f>IFERROR(+VLOOKUP("LET100"&amp;A327,'Main File'!A:O,12,0),0)</f>
        <v>0</v>
      </c>
      <c r="I327" s="26">
        <f>IFERROR(+VLOOKUP("LET100"&amp;A327,'Main File'!A:O,13,0),0)</f>
        <v>0</v>
      </c>
      <c r="J327" s="26">
        <f>IFERROR(+VLOOKUP("LET100"&amp;A327,'Main File'!A:O,14,0),0)</f>
        <v>0</v>
      </c>
      <c r="K327" s="26">
        <f>IFERROR(+VLOOKUP("LET100"&amp;A327,'Main File'!A:O,15,0),0)</f>
        <v>0</v>
      </c>
    </row>
    <row r="328" spans="1:11" x14ac:dyDescent="0.25">
      <c r="A328" s="9">
        <f t="shared" si="5"/>
        <v>43515</v>
      </c>
      <c r="B328" s="26">
        <f>IFERROR(+VLOOKUP("LET100"&amp;A328,'Main File'!A:O,6,0),0)</f>
        <v>0</v>
      </c>
      <c r="C328" s="26">
        <f>IFERROR(+VLOOKUP("LET100"&amp;A328,'Main File'!A:O,7,0),0)</f>
        <v>0</v>
      </c>
      <c r="D328" s="26">
        <f>IFERROR(+VLOOKUP("LET100"&amp;A328,'Main File'!A:O,8,0),0)</f>
        <v>0</v>
      </c>
      <c r="E328" s="26">
        <f>IFERROR(+VLOOKUP("LET100"&amp;A328,'Main File'!A:O,9,0),0)</f>
        <v>0</v>
      </c>
      <c r="F328" s="26">
        <f>IFERROR(+VLOOKUP("LET100"&amp;A328,'Main File'!A:O,10,0),0)</f>
        <v>0</v>
      </c>
      <c r="G328" s="26">
        <f>IFERROR(+VLOOKUP("LET100"&amp;A328,'Main File'!A:O,11,0),0)</f>
        <v>0</v>
      </c>
      <c r="H328" s="26">
        <f>IFERROR(+VLOOKUP("LET100"&amp;A328,'Main File'!A:O,12,0),0)</f>
        <v>0</v>
      </c>
      <c r="I328" s="26">
        <f>IFERROR(+VLOOKUP("LET100"&amp;A328,'Main File'!A:O,13,0),0)</f>
        <v>0</v>
      </c>
      <c r="J328" s="26">
        <f>IFERROR(+VLOOKUP("LET100"&amp;A328,'Main File'!A:O,14,0),0)</f>
        <v>0</v>
      </c>
      <c r="K328" s="26">
        <f>IFERROR(+VLOOKUP("LET100"&amp;A328,'Main File'!A:O,15,0),0)</f>
        <v>0</v>
      </c>
    </row>
    <row r="329" spans="1:11" x14ac:dyDescent="0.25">
      <c r="A329" s="9">
        <f t="shared" si="5"/>
        <v>43516</v>
      </c>
      <c r="B329" s="26">
        <f>IFERROR(+VLOOKUP("LET100"&amp;A329,'Main File'!A:O,6,0),0)</f>
        <v>0</v>
      </c>
      <c r="C329" s="26">
        <f>IFERROR(+VLOOKUP("LET100"&amp;A329,'Main File'!A:O,7,0),0)</f>
        <v>0</v>
      </c>
      <c r="D329" s="26">
        <f>IFERROR(+VLOOKUP("LET100"&amp;A329,'Main File'!A:O,8,0),0)</f>
        <v>0</v>
      </c>
      <c r="E329" s="26">
        <f>IFERROR(+VLOOKUP("LET100"&amp;A329,'Main File'!A:O,9,0),0)</f>
        <v>0</v>
      </c>
      <c r="F329" s="26">
        <f>IFERROR(+VLOOKUP("LET100"&amp;A329,'Main File'!A:O,10,0),0)</f>
        <v>0</v>
      </c>
      <c r="G329" s="26">
        <f>IFERROR(+VLOOKUP("LET100"&amp;A329,'Main File'!A:O,11,0),0)</f>
        <v>0</v>
      </c>
      <c r="H329" s="26">
        <f>IFERROR(+VLOOKUP("LET100"&amp;A329,'Main File'!A:O,12,0),0)</f>
        <v>0</v>
      </c>
      <c r="I329" s="26">
        <f>IFERROR(+VLOOKUP("LET100"&amp;A329,'Main File'!A:O,13,0),0)</f>
        <v>0</v>
      </c>
      <c r="J329" s="26">
        <f>IFERROR(+VLOOKUP("LET100"&amp;A329,'Main File'!A:O,14,0),0)</f>
        <v>0</v>
      </c>
      <c r="K329" s="26">
        <f>IFERROR(+VLOOKUP("LET100"&amp;A329,'Main File'!A:O,15,0),0)</f>
        <v>0</v>
      </c>
    </row>
    <row r="330" spans="1:11" x14ac:dyDescent="0.25">
      <c r="A330" s="9">
        <f t="shared" si="5"/>
        <v>43517</v>
      </c>
      <c r="B330" s="26">
        <f>IFERROR(+VLOOKUP("LET100"&amp;A330,'Main File'!A:O,6,0),0)</f>
        <v>0</v>
      </c>
      <c r="C330" s="26">
        <f>IFERROR(+VLOOKUP("LET100"&amp;A330,'Main File'!A:O,7,0),0)</f>
        <v>0</v>
      </c>
      <c r="D330" s="26">
        <f>IFERROR(+VLOOKUP("LET100"&amp;A330,'Main File'!A:O,8,0),0)</f>
        <v>0</v>
      </c>
      <c r="E330" s="26">
        <f>IFERROR(+VLOOKUP("LET100"&amp;A330,'Main File'!A:O,9,0),0)</f>
        <v>0</v>
      </c>
      <c r="F330" s="26">
        <f>IFERROR(+VLOOKUP("LET100"&amp;A330,'Main File'!A:O,10,0),0)</f>
        <v>0</v>
      </c>
      <c r="G330" s="26">
        <f>IFERROR(+VLOOKUP("LET100"&amp;A330,'Main File'!A:O,11,0),0)</f>
        <v>0</v>
      </c>
      <c r="H330" s="26">
        <f>IFERROR(+VLOOKUP("LET100"&amp;A330,'Main File'!A:O,12,0),0)</f>
        <v>0</v>
      </c>
      <c r="I330" s="26">
        <f>IFERROR(+VLOOKUP("LET100"&amp;A330,'Main File'!A:O,13,0),0)</f>
        <v>0</v>
      </c>
      <c r="J330" s="26">
        <f>IFERROR(+VLOOKUP("LET100"&amp;A330,'Main File'!A:O,14,0),0)</f>
        <v>0</v>
      </c>
      <c r="K330" s="26">
        <f>IFERROR(+VLOOKUP("LET100"&amp;A330,'Main File'!A:O,15,0),0)</f>
        <v>0</v>
      </c>
    </row>
    <row r="331" spans="1:11" x14ac:dyDescent="0.25">
      <c r="A331" s="9">
        <f t="shared" si="5"/>
        <v>43518</v>
      </c>
      <c r="B331" s="26">
        <f>IFERROR(+VLOOKUP("LET100"&amp;A331,'Main File'!A:O,6,0),0)</f>
        <v>0</v>
      </c>
      <c r="C331" s="26">
        <f>IFERROR(+VLOOKUP("LET100"&amp;A331,'Main File'!A:O,7,0),0)</f>
        <v>0</v>
      </c>
      <c r="D331" s="26">
        <f>IFERROR(+VLOOKUP("LET100"&amp;A331,'Main File'!A:O,8,0),0)</f>
        <v>0</v>
      </c>
      <c r="E331" s="26">
        <f>IFERROR(+VLOOKUP("LET100"&amp;A331,'Main File'!A:O,9,0),0)</f>
        <v>0</v>
      </c>
      <c r="F331" s="26">
        <f>IFERROR(+VLOOKUP("LET100"&amp;A331,'Main File'!A:O,10,0),0)</f>
        <v>0</v>
      </c>
      <c r="G331" s="26">
        <f>IFERROR(+VLOOKUP("LET100"&amp;A331,'Main File'!A:O,11,0),0)</f>
        <v>0</v>
      </c>
      <c r="H331" s="26">
        <f>IFERROR(+VLOOKUP("LET100"&amp;A331,'Main File'!A:O,12,0),0)</f>
        <v>0</v>
      </c>
      <c r="I331" s="26">
        <f>IFERROR(+VLOOKUP("LET100"&amp;A331,'Main File'!A:O,13,0),0)</f>
        <v>0</v>
      </c>
      <c r="J331" s="26">
        <f>IFERROR(+VLOOKUP("LET100"&amp;A331,'Main File'!A:O,14,0),0)</f>
        <v>0</v>
      </c>
      <c r="K331" s="26">
        <f>IFERROR(+VLOOKUP("LET100"&amp;A331,'Main File'!A:O,15,0),0)</f>
        <v>0</v>
      </c>
    </row>
    <row r="332" spans="1:11" x14ac:dyDescent="0.25">
      <c r="A332" s="9">
        <f t="shared" si="5"/>
        <v>43519</v>
      </c>
      <c r="B332" s="26">
        <f>IFERROR(+VLOOKUP("LET100"&amp;A332,'Main File'!A:O,6,0),0)</f>
        <v>0</v>
      </c>
      <c r="C332" s="26">
        <f>IFERROR(+VLOOKUP("LET100"&amp;A332,'Main File'!A:O,7,0),0)</f>
        <v>0</v>
      </c>
      <c r="D332" s="26">
        <f>IFERROR(+VLOOKUP("LET100"&amp;A332,'Main File'!A:O,8,0),0)</f>
        <v>0</v>
      </c>
      <c r="E332" s="26">
        <f>IFERROR(+VLOOKUP("LET100"&amp;A332,'Main File'!A:O,9,0),0)</f>
        <v>0</v>
      </c>
      <c r="F332" s="26">
        <f>IFERROR(+VLOOKUP("LET100"&amp;A332,'Main File'!A:O,10,0),0)</f>
        <v>0</v>
      </c>
      <c r="G332" s="26">
        <f>IFERROR(+VLOOKUP("LET100"&amp;A332,'Main File'!A:O,11,0),0)</f>
        <v>0</v>
      </c>
      <c r="H332" s="26">
        <f>IFERROR(+VLOOKUP("LET100"&amp;A332,'Main File'!A:O,12,0),0)</f>
        <v>0</v>
      </c>
      <c r="I332" s="26">
        <f>IFERROR(+VLOOKUP("LET100"&amp;A332,'Main File'!A:O,13,0),0)</f>
        <v>0</v>
      </c>
      <c r="J332" s="26">
        <f>IFERROR(+VLOOKUP("LET100"&amp;A332,'Main File'!A:O,14,0),0)</f>
        <v>0</v>
      </c>
      <c r="K332" s="26">
        <f>IFERROR(+VLOOKUP("LET100"&amp;A332,'Main File'!A:O,15,0),0)</f>
        <v>0</v>
      </c>
    </row>
    <row r="333" spans="1:11" x14ac:dyDescent="0.25">
      <c r="A333" s="9">
        <f t="shared" si="5"/>
        <v>43520</v>
      </c>
      <c r="B333" s="26">
        <f>IFERROR(+VLOOKUP("LET100"&amp;A333,'Main File'!A:O,6,0),0)</f>
        <v>0</v>
      </c>
      <c r="C333" s="26">
        <f>IFERROR(+VLOOKUP("LET100"&amp;A333,'Main File'!A:O,7,0),0)</f>
        <v>0</v>
      </c>
      <c r="D333" s="26">
        <f>IFERROR(+VLOOKUP("LET100"&amp;A333,'Main File'!A:O,8,0),0)</f>
        <v>0</v>
      </c>
      <c r="E333" s="26">
        <f>IFERROR(+VLOOKUP("LET100"&amp;A333,'Main File'!A:O,9,0),0)</f>
        <v>0</v>
      </c>
      <c r="F333" s="26">
        <f>IFERROR(+VLOOKUP("LET100"&amp;A333,'Main File'!A:O,10,0),0)</f>
        <v>0</v>
      </c>
      <c r="G333" s="26">
        <f>IFERROR(+VLOOKUP("LET100"&amp;A333,'Main File'!A:O,11,0),0)</f>
        <v>0</v>
      </c>
      <c r="H333" s="26">
        <f>IFERROR(+VLOOKUP("LET100"&amp;A333,'Main File'!A:O,12,0),0)</f>
        <v>0</v>
      </c>
      <c r="I333" s="26">
        <f>IFERROR(+VLOOKUP("LET100"&amp;A333,'Main File'!A:O,13,0),0)</f>
        <v>0</v>
      </c>
      <c r="J333" s="26">
        <f>IFERROR(+VLOOKUP("LET100"&amp;A333,'Main File'!A:O,14,0),0)</f>
        <v>0</v>
      </c>
      <c r="K333" s="26">
        <f>IFERROR(+VLOOKUP("LET100"&amp;A333,'Main File'!A:O,15,0),0)</f>
        <v>0</v>
      </c>
    </row>
    <row r="334" spans="1:11" x14ac:dyDescent="0.25">
      <c r="A334" s="9">
        <f t="shared" si="5"/>
        <v>43521</v>
      </c>
      <c r="B334" s="26">
        <f>IFERROR(+VLOOKUP("LET100"&amp;A334,'Main File'!A:O,6,0),0)</f>
        <v>0</v>
      </c>
      <c r="C334" s="26">
        <f>IFERROR(+VLOOKUP("LET100"&amp;A334,'Main File'!A:O,7,0),0)</f>
        <v>0</v>
      </c>
      <c r="D334" s="26">
        <f>IFERROR(+VLOOKUP("LET100"&amp;A334,'Main File'!A:O,8,0),0)</f>
        <v>0</v>
      </c>
      <c r="E334" s="26">
        <f>IFERROR(+VLOOKUP("LET100"&amp;A334,'Main File'!A:O,9,0),0)</f>
        <v>0</v>
      </c>
      <c r="F334" s="26">
        <f>IFERROR(+VLOOKUP("LET100"&amp;A334,'Main File'!A:O,10,0),0)</f>
        <v>0</v>
      </c>
      <c r="G334" s="26">
        <f>IFERROR(+VLOOKUP("LET100"&amp;A334,'Main File'!A:O,11,0),0)</f>
        <v>0</v>
      </c>
      <c r="H334" s="26">
        <f>IFERROR(+VLOOKUP("LET100"&amp;A334,'Main File'!A:O,12,0),0)</f>
        <v>0</v>
      </c>
      <c r="I334" s="26">
        <f>IFERROR(+VLOOKUP("LET100"&amp;A334,'Main File'!A:O,13,0),0)</f>
        <v>0</v>
      </c>
      <c r="J334" s="26">
        <f>IFERROR(+VLOOKUP("LET100"&amp;A334,'Main File'!A:O,14,0),0)</f>
        <v>0</v>
      </c>
      <c r="K334" s="26">
        <f>IFERROR(+VLOOKUP("LET100"&amp;A334,'Main File'!A:O,15,0),0)</f>
        <v>0</v>
      </c>
    </row>
    <row r="335" spans="1:11" x14ac:dyDescent="0.25">
      <c r="A335" s="9">
        <f t="shared" si="5"/>
        <v>43522</v>
      </c>
      <c r="B335" s="26">
        <f>IFERROR(+VLOOKUP("LET100"&amp;A335,'Main File'!A:O,6,0),0)</f>
        <v>0</v>
      </c>
      <c r="C335" s="26">
        <f>IFERROR(+VLOOKUP("LET100"&amp;A335,'Main File'!A:O,7,0),0)</f>
        <v>0</v>
      </c>
      <c r="D335" s="26">
        <f>IFERROR(+VLOOKUP("LET100"&amp;A335,'Main File'!A:O,8,0),0)</f>
        <v>0</v>
      </c>
      <c r="E335" s="26">
        <f>IFERROR(+VLOOKUP("LET100"&amp;A335,'Main File'!A:O,9,0),0)</f>
        <v>0</v>
      </c>
      <c r="F335" s="26">
        <f>IFERROR(+VLOOKUP("LET100"&amp;A335,'Main File'!A:O,10,0),0)</f>
        <v>0</v>
      </c>
      <c r="G335" s="26">
        <f>IFERROR(+VLOOKUP("LET100"&amp;A335,'Main File'!A:O,11,0),0)</f>
        <v>0</v>
      </c>
      <c r="H335" s="26">
        <f>IFERROR(+VLOOKUP("LET100"&amp;A335,'Main File'!A:O,12,0),0)</f>
        <v>0</v>
      </c>
      <c r="I335" s="26">
        <f>IFERROR(+VLOOKUP("LET100"&amp;A335,'Main File'!A:O,13,0),0)</f>
        <v>0</v>
      </c>
      <c r="J335" s="26">
        <f>IFERROR(+VLOOKUP("LET100"&amp;A335,'Main File'!A:O,14,0),0)</f>
        <v>0</v>
      </c>
      <c r="K335" s="26">
        <f>IFERROR(+VLOOKUP("LET100"&amp;A335,'Main File'!A:O,15,0),0)</f>
        <v>0</v>
      </c>
    </row>
    <row r="336" spans="1:11" x14ac:dyDescent="0.25">
      <c r="A336" s="9">
        <f t="shared" si="5"/>
        <v>43523</v>
      </c>
      <c r="B336" s="26">
        <f>IFERROR(+VLOOKUP("LET100"&amp;A336,'Main File'!A:O,6,0),0)</f>
        <v>0</v>
      </c>
      <c r="C336" s="26">
        <f>IFERROR(+VLOOKUP("LET100"&amp;A336,'Main File'!A:O,7,0),0)</f>
        <v>0</v>
      </c>
      <c r="D336" s="26">
        <f>IFERROR(+VLOOKUP("LET100"&amp;A336,'Main File'!A:O,8,0),0)</f>
        <v>0</v>
      </c>
      <c r="E336" s="26">
        <f>IFERROR(+VLOOKUP("LET100"&amp;A336,'Main File'!A:O,9,0),0)</f>
        <v>0</v>
      </c>
      <c r="F336" s="26">
        <f>IFERROR(+VLOOKUP("LET100"&amp;A336,'Main File'!A:O,10,0),0)</f>
        <v>0</v>
      </c>
      <c r="G336" s="26">
        <f>IFERROR(+VLOOKUP("LET100"&amp;A336,'Main File'!A:O,11,0),0)</f>
        <v>0</v>
      </c>
      <c r="H336" s="26">
        <f>IFERROR(+VLOOKUP("LET100"&amp;A336,'Main File'!A:O,12,0),0)</f>
        <v>0</v>
      </c>
      <c r="I336" s="26">
        <f>IFERROR(+VLOOKUP("LET100"&amp;A336,'Main File'!A:O,13,0),0)</f>
        <v>0</v>
      </c>
      <c r="J336" s="26">
        <f>IFERROR(+VLOOKUP("LET100"&amp;A336,'Main File'!A:O,14,0),0)</f>
        <v>0</v>
      </c>
      <c r="K336" s="26">
        <f>IFERROR(+VLOOKUP("LET100"&amp;A336,'Main File'!A:O,15,0),0)</f>
        <v>0</v>
      </c>
    </row>
    <row r="337" spans="1:11" x14ac:dyDescent="0.25">
      <c r="A337" s="9">
        <f t="shared" si="5"/>
        <v>43524</v>
      </c>
      <c r="B337" s="26">
        <f>IFERROR(+VLOOKUP("LET100"&amp;A337,'Main File'!A:O,6,0),0)</f>
        <v>0</v>
      </c>
      <c r="C337" s="26">
        <f>IFERROR(+VLOOKUP("LET100"&amp;A337,'Main File'!A:O,7,0),0)</f>
        <v>0</v>
      </c>
      <c r="D337" s="26">
        <f>IFERROR(+VLOOKUP("LET100"&amp;A337,'Main File'!A:O,8,0),0)</f>
        <v>0</v>
      </c>
      <c r="E337" s="26">
        <f>IFERROR(+VLOOKUP("LET100"&amp;A337,'Main File'!A:O,9,0),0)</f>
        <v>0</v>
      </c>
      <c r="F337" s="26">
        <f>IFERROR(+VLOOKUP("LET100"&amp;A337,'Main File'!A:O,10,0),0)</f>
        <v>0</v>
      </c>
      <c r="G337" s="26">
        <f>IFERROR(+VLOOKUP("LET100"&amp;A337,'Main File'!A:O,11,0),0)</f>
        <v>0</v>
      </c>
      <c r="H337" s="26">
        <f>IFERROR(+VLOOKUP("LET100"&amp;A337,'Main File'!A:O,12,0),0)</f>
        <v>0</v>
      </c>
      <c r="I337" s="26">
        <f>IFERROR(+VLOOKUP("LET100"&amp;A337,'Main File'!A:O,13,0),0)</f>
        <v>0</v>
      </c>
      <c r="J337" s="26">
        <f>IFERROR(+VLOOKUP("LET100"&amp;A337,'Main File'!A:O,14,0),0)</f>
        <v>0</v>
      </c>
      <c r="K337" s="26">
        <f>IFERROR(+VLOOKUP("LET100"&amp;A337,'Main File'!A:O,15,0),0)</f>
        <v>0</v>
      </c>
    </row>
    <row r="338" spans="1:11" x14ac:dyDescent="0.25">
      <c r="A338" s="9">
        <f t="shared" si="5"/>
        <v>43525</v>
      </c>
      <c r="B338" s="26">
        <f>IFERROR(+VLOOKUP("LET100"&amp;A338,'Main File'!A:O,6,0),0)</f>
        <v>0</v>
      </c>
      <c r="C338" s="26">
        <f>IFERROR(+VLOOKUP("LET100"&amp;A338,'Main File'!A:O,7,0),0)</f>
        <v>0</v>
      </c>
      <c r="D338" s="26">
        <f>IFERROR(+VLOOKUP("LET100"&amp;A338,'Main File'!A:O,8,0),0)</f>
        <v>0</v>
      </c>
      <c r="E338" s="26">
        <f>IFERROR(+VLOOKUP("LET100"&amp;A338,'Main File'!A:O,9,0),0)</f>
        <v>0</v>
      </c>
      <c r="F338" s="26">
        <f>IFERROR(+VLOOKUP("LET100"&amp;A338,'Main File'!A:O,10,0),0)</f>
        <v>0</v>
      </c>
      <c r="G338" s="26">
        <f>IFERROR(+VLOOKUP("LET100"&amp;A338,'Main File'!A:O,11,0),0)</f>
        <v>0</v>
      </c>
      <c r="H338" s="26">
        <f>IFERROR(+VLOOKUP("LET100"&amp;A338,'Main File'!A:O,12,0),0)</f>
        <v>0</v>
      </c>
      <c r="I338" s="26">
        <f>IFERROR(+VLOOKUP("LET100"&amp;A338,'Main File'!A:O,13,0),0)</f>
        <v>0</v>
      </c>
      <c r="J338" s="26">
        <f>IFERROR(+VLOOKUP("LET100"&amp;A338,'Main File'!A:O,14,0),0)</f>
        <v>0</v>
      </c>
      <c r="K338" s="26">
        <f>IFERROR(+VLOOKUP("LET100"&amp;A338,'Main File'!A:O,15,0),0)</f>
        <v>0</v>
      </c>
    </row>
    <row r="339" spans="1:11" x14ac:dyDescent="0.25">
      <c r="A339" s="9">
        <f t="shared" si="5"/>
        <v>43526</v>
      </c>
      <c r="B339" s="26">
        <f>IFERROR(+VLOOKUP("LET100"&amp;A339,'Main File'!A:O,6,0),0)</f>
        <v>0</v>
      </c>
      <c r="C339" s="26">
        <f>IFERROR(+VLOOKUP("LET100"&amp;A339,'Main File'!A:O,7,0),0)</f>
        <v>0</v>
      </c>
      <c r="D339" s="26">
        <f>IFERROR(+VLOOKUP("LET100"&amp;A339,'Main File'!A:O,8,0),0)</f>
        <v>0</v>
      </c>
      <c r="E339" s="26">
        <f>IFERROR(+VLOOKUP("LET100"&amp;A339,'Main File'!A:O,9,0),0)</f>
        <v>0</v>
      </c>
      <c r="F339" s="26">
        <f>IFERROR(+VLOOKUP("LET100"&amp;A339,'Main File'!A:O,10,0),0)</f>
        <v>0</v>
      </c>
      <c r="G339" s="26">
        <f>IFERROR(+VLOOKUP("LET100"&amp;A339,'Main File'!A:O,11,0),0)</f>
        <v>0</v>
      </c>
      <c r="H339" s="26">
        <f>IFERROR(+VLOOKUP("LET100"&amp;A339,'Main File'!A:O,12,0),0)</f>
        <v>0</v>
      </c>
      <c r="I339" s="26">
        <f>IFERROR(+VLOOKUP("LET100"&amp;A339,'Main File'!A:O,13,0),0)</f>
        <v>0</v>
      </c>
      <c r="J339" s="26">
        <f>IFERROR(+VLOOKUP("LET100"&amp;A339,'Main File'!A:O,14,0),0)</f>
        <v>0</v>
      </c>
      <c r="K339" s="26">
        <f>IFERROR(+VLOOKUP("LET100"&amp;A339,'Main File'!A:O,15,0),0)</f>
        <v>0</v>
      </c>
    </row>
    <row r="340" spans="1:11" x14ac:dyDescent="0.25">
      <c r="A340" s="9">
        <f t="shared" si="5"/>
        <v>43527</v>
      </c>
      <c r="B340" s="26">
        <f>IFERROR(+VLOOKUP("LET100"&amp;A340,'Main File'!A:O,6,0),0)</f>
        <v>0</v>
      </c>
      <c r="C340" s="26">
        <f>IFERROR(+VLOOKUP("LET100"&amp;A340,'Main File'!A:O,7,0),0)</f>
        <v>0</v>
      </c>
      <c r="D340" s="26">
        <f>IFERROR(+VLOOKUP("LET100"&amp;A340,'Main File'!A:O,8,0),0)</f>
        <v>0</v>
      </c>
      <c r="E340" s="26">
        <f>IFERROR(+VLOOKUP("LET100"&amp;A340,'Main File'!A:O,9,0),0)</f>
        <v>0</v>
      </c>
      <c r="F340" s="26">
        <f>IFERROR(+VLOOKUP("LET100"&amp;A340,'Main File'!A:O,10,0),0)</f>
        <v>0</v>
      </c>
      <c r="G340" s="26">
        <f>IFERROR(+VLOOKUP("LET100"&amp;A340,'Main File'!A:O,11,0),0)</f>
        <v>0</v>
      </c>
      <c r="H340" s="26">
        <f>IFERROR(+VLOOKUP("LET100"&amp;A340,'Main File'!A:O,12,0),0)</f>
        <v>0</v>
      </c>
      <c r="I340" s="26">
        <f>IFERROR(+VLOOKUP("LET100"&amp;A340,'Main File'!A:O,13,0),0)</f>
        <v>0</v>
      </c>
      <c r="J340" s="26">
        <f>IFERROR(+VLOOKUP("LET100"&amp;A340,'Main File'!A:O,14,0),0)</f>
        <v>0</v>
      </c>
      <c r="K340" s="26">
        <f>IFERROR(+VLOOKUP("LET100"&amp;A340,'Main File'!A:O,15,0),0)</f>
        <v>0</v>
      </c>
    </row>
    <row r="341" spans="1:11" x14ac:dyDescent="0.25">
      <c r="A341" s="9">
        <f t="shared" si="5"/>
        <v>43528</v>
      </c>
      <c r="B341" s="26">
        <f>IFERROR(+VLOOKUP("LET100"&amp;A341,'Main File'!A:O,6,0),0)</f>
        <v>0</v>
      </c>
      <c r="C341" s="26">
        <f>IFERROR(+VLOOKUP("LET100"&amp;A341,'Main File'!A:O,7,0),0)</f>
        <v>0</v>
      </c>
      <c r="D341" s="26">
        <f>IFERROR(+VLOOKUP("LET100"&amp;A341,'Main File'!A:O,8,0),0)</f>
        <v>0</v>
      </c>
      <c r="E341" s="26">
        <f>IFERROR(+VLOOKUP("LET100"&amp;A341,'Main File'!A:O,9,0),0)</f>
        <v>0</v>
      </c>
      <c r="F341" s="26">
        <f>IFERROR(+VLOOKUP("LET100"&amp;A341,'Main File'!A:O,10,0),0)</f>
        <v>0</v>
      </c>
      <c r="G341" s="26">
        <f>IFERROR(+VLOOKUP("LET100"&amp;A341,'Main File'!A:O,11,0),0)</f>
        <v>0</v>
      </c>
      <c r="H341" s="26">
        <f>IFERROR(+VLOOKUP("LET100"&amp;A341,'Main File'!A:O,12,0),0)</f>
        <v>0</v>
      </c>
      <c r="I341" s="26">
        <f>IFERROR(+VLOOKUP("LET100"&amp;A341,'Main File'!A:O,13,0),0)</f>
        <v>0</v>
      </c>
      <c r="J341" s="26">
        <f>IFERROR(+VLOOKUP("LET100"&amp;A341,'Main File'!A:O,14,0),0)</f>
        <v>0</v>
      </c>
      <c r="K341" s="26">
        <f>IFERROR(+VLOOKUP("LET100"&amp;A341,'Main File'!A:O,15,0),0)</f>
        <v>0</v>
      </c>
    </row>
    <row r="342" spans="1:11" x14ac:dyDescent="0.25">
      <c r="A342" s="9">
        <f t="shared" si="5"/>
        <v>43529</v>
      </c>
      <c r="B342" s="26">
        <f>IFERROR(+VLOOKUP("LET100"&amp;A342,'Main File'!A:O,6,0),0)</f>
        <v>0</v>
      </c>
      <c r="C342" s="26">
        <f>IFERROR(+VLOOKUP("LET100"&amp;A342,'Main File'!A:O,7,0),0)</f>
        <v>0</v>
      </c>
      <c r="D342" s="26">
        <f>IFERROR(+VLOOKUP("LET100"&amp;A342,'Main File'!A:O,8,0),0)</f>
        <v>0</v>
      </c>
      <c r="E342" s="26">
        <f>IFERROR(+VLOOKUP("LET100"&amp;A342,'Main File'!A:O,9,0),0)</f>
        <v>0</v>
      </c>
      <c r="F342" s="26">
        <f>IFERROR(+VLOOKUP("LET100"&amp;A342,'Main File'!A:O,10,0),0)</f>
        <v>0</v>
      </c>
      <c r="G342" s="26">
        <f>IFERROR(+VLOOKUP("LET100"&amp;A342,'Main File'!A:O,11,0),0)</f>
        <v>0</v>
      </c>
      <c r="H342" s="26">
        <f>IFERROR(+VLOOKUP("LET100"&amp;A342,'Main File'!A:O,12,0),0)</f>
        <v>0</v>
      </c>
      <c r="I342" s="26">
        <f>IFERROR(+VLOOKUP("LET100"&amp;A342,'Main File'!A:O,13,0),0)</f>
        <v>0</v>
      </c>
      <c r="J342" s="26">
        <f>IFERROR(+VLOOKUP("LET100"&amp;A342,'Main File'!A:O,14,0),0)</f>
        <v>0</v>
      </c>
      <c r="K342" s="26">
        <f>IFERROR(+VLOOKUP("LET100"&amp;A342,'Main File'!A:O,15,0),0)</f>
        <v>0</v>
      </c>
    </row>
    <row r="343" spans="1:11" x14ac:dyDescent="0.25">
      <c r="A343" s="9">
        <f t="shared" si="5"/>
        <v>43530</v>
      </c>
      <c r="B343" s="26">
        <f>IFERROR(+VLOOKUP("LET100"&amp;A343,'Main File'!A:O,6,0),0)</f>
        <v>0</v>
      </c>
      <c r="C343" s="26">
        <f>IFERROR(+VLOOKUP("LET100"&amp;A343,'Main File'!A:O,7,0),0)</f>
        <v>0</v>
      </c>
      <c r="D343" s="26">
        <f>IFERROR(+VLOOKUP("LET100"&amp;A343,'Main File'!A:O,8,0),0)</f>
        <v>0</v>
      </c>
      <c r="E343" s="26">
        <f>IFERROR(+VLOOKUP("LET100"&amp;A343,'Main File'!A:O,9,0),0)</f>
        <v>0</v>
      </c>
      <c r="F343" s="26">
        <f>IFERROR(+VLOOKUP("LET100"&amp;A343,'Main File'!A:O,10,0),0)</f>
        <v>0</v>
      </c>
      <c r="G343" s="26">
        <f>IFERROR(+VLOOKUP("LET100"&amp;A343,'Main File'!A:O,11,0),0)</f>
        <v>0</v>
      </c>
      <c r="H343" s="26">
        <f>IFERROR(+VLOOKUP("LET100"&amp;A343,'Main File'!A:O,12,0),0)</f>
        <v>0</v>
      </c>
      <c r="I343" s="26">
        <f>IFERROR(+VLOOKUP("LET100"&amp;A343,'Main File'!A:O,13,0),0)</f>
        <v>0</v>
      </c>
      <c r="J343" s="26">
        <f>IFERROR(+VLOOKUP("LET100"&amp;A343,'Main File'!A:O,14,0),0)</f>
        <v>0</v>
      </c>
      <c r="K343" s="26">
        <f>IFERROR(+VLOOKUP("LET100"&amp;A343,'Main File'!A:O,15,0),0)</f>
        <v>0</v>
      </c>
    </row>
    <row r="344" spans="1:11" x14ac:dyDescent="0.25">
      <c r="A344" s="9">
        <f t="shared" si="5"/>
        <v>43531</v>
      </c>
      <c r="B344" s="26">
        <f>IFERROR(+VLOOKUP("LET100"&amp;A344,'Main File'!A:O,6,0),0)</f>
        <v>0</v>
      </c>
      <c r="C344" s="26">
        <f>IFERROR(+VLOOKUP("LET100"&amp;A344,'Main File'!A:O,7,0),0)</f>
        <v>0</v>
      </c>
      <c r="D344" s="26">
        <f>IFERROR(+VLOOKUP("LET100"&amp;A344,'Main File'!A:O,8,0),0)</f>
        <v>0</v>
      </c>
      <c r="E344" s="26">
        <f>IFERROR(+VLOOKUP("LET100"&amp;A344,'Main File'!A:O,9,0),0)</f>
        <v>0</v>
      </c>
      <c r="F344" s="26">
        <f>IFERROR(+VLOOKUP("LET100"&amp;A344,'Main File'!A:O,10,0),0)</f>
        <v>0</v>
      </c>
      <c r="G344" s="26">
        <f>IFERROR(+VLOOKUP("LET100"&amp;A344,'Main File'!A:O,11,0),0)</f>
        <v>0</v>
      </c>
      <c r="H344" s="26">
        <f>IFERROR(+VLOOKUP("LET100"&amp;A344,'Main File'!A:O,12,0),0)</f>
        <v>0</v>
      </c>
      <c r="I344" s="26">
        <f>IFERROR(+VLOOKUP("LET100"&amp;A344,'Main File'!A:O,13,0),0)</f>
        <v>0</v>
      </c>
      <c r="J344" s="26">
        <f>IFERROR(+VLOOKUP("LET100"&amp;A344,'Main File'!A:O,14,0),0)</f>
        <v>0</v>
      </c>
      <c r="K344" s="26">
        <f>IFERROR(+VLOOKUP("LET100"&amp;A344,'Main File'!A:O,15,0),0)</f>
        <v>0</v>
      </c>
    </row>
    <row r="345" spans="1:11" x14ac:dyDescent="0.25">
      <c r="A345" s="9">
        <f t="shared" si="5"/>
        <v>43532</v>
      </c>
      <c r="B345" s="26">
        <f>IFERROR(+VLOOKUP("LET100"&amp;A345,'Main File'!A:O,6,0),0)</f>
        <v>0</v>
      </c>
      <c r="C345" s="26">
        <f>IFERROR(+VLOOKUP("LET100"&amp;A345,'Main File'!A:O,7,0),0)</f>
        <v>0</v>
      </c>
      <c r="D345" s="26">
        <f>IFERROR(+VLOOKUP("LET100"&amp;A345,'Main File'!A:O,8,0),0)</f>
        <v>0</v>
      </c>
      <c r="E345" s="26">
        <f>IFERROR(+VLOOKUP("LET100"&amp;A345,'Main File'!A:O,9,0),0)</f>
        <v>0</v>
      </c>
      <c r="F345" s="26">
        <f>IFERROR(+VLOOKUP("LET100"&amp;A345,'Main File'!A:O,10,0),0)</f>
        <v>0</v>
      </c>
      <c r="G345" s="26">
        <f>IFERROR(+VLOOKUP("LET100"&amp;A345,'Main File'!A:O,11,0),0)</f>
        <v>0</v>
      </c>
      <c r="H345" s="26">
        <f>IFERROR(+VLOOKUP("LET100"&amp;A345,'Main File'!A:O,12,0),0)</f>
        <v>0</v>
      </c>
      <c r="I345" s="26">
        <f>IFERROR(+VLOOKUP("LET100"&amp;A345,'Main File'!A:O,13,0),0)</f>
        <v>0</v>
      </c>
      <c r="J345" s="26">
        <f>IFERROR(+VLOOKUP("LET100"&amp;A345,'Main File'!A:O,14,0),0)</f>
        <v>0</v>
      </c>
      <c r="K345" s="26">
        <f>IFERROR(+VLOOKUP("LET100"&amp;A345,'Main File'!A:O,15,0),0)</f>
        <v>0</v>
      </c>
    </row>
    <row r="346" spans="1:11" x14ac:dyDescent="0.25">
      <c r="A346" s="9">
        <f t="shared" si="5"/>
        <v>43533</v>
      </c>
      <c r="B346" s="26">
        <f>IFERROR(+VLOOKUP("LET100"&amp;A346,'Main File'!A:O,6,0),0)</f>
        <v>0</v>
      </c>
      <c r="C346" s="26">
        <f>IFERROR(+VLOOKUP("LET100"&amp;A346,'Main File'!A:O,7,0),0)</f>
        <v>0</v>
      </c>
      <c r="D346" s="26">
        <f>IFERROR(+VLOOKUP("LET100"&amp;A346,'Main File'!A:O,8,0),0)</f>
        <v>0</v>
      </c>
      <c r="E346" s="26">
        <f>IFERROR(+VLOOKUP("LET100"&amp;A346,'Main File'!A:O,9,0),0)</f>
        <v>0</v>
      </c>
      <c r="F346" s="26">
        <f>IFERROR(+VLOOKUP("LET100"&amp;A346,'Main File'!A:O,10,0),0)</f>
        <v>0</v>
      </c>
      <c r="G346" s="26">
        <f>IFERROR(+VLOOKUP("LET100"&amp;A346,'Main File'!A:O,11,0),0)</f>
        <v>0</v>
      </c>
      <c r="H346" s="26">
        <f>IFERROR(+VLOOKUP("LET100"&amp;A346,'Main File'!A:O,12,0),0)</f>
        <v>0</v>
      </c>
      <c r="I346" s="26">
        <f>IFERROR(+VLOOKUP("LET100"&amp;A346,'Main File'!A:O,13,0),0)</f>
        <v>0</v>
      </c>
      <c r="J346" s="26">
        <f>IFERROR(+VLOOKUP("LET100"&amp;A346,'Main File'!A:O,14,0),0)</f>
        <v>0</v>
      </c>
      <c r="K346" s="26">
        <f>IFERROR(+VLOOKUP("LET100"&amp;A346,'Main File'!A:O,15,0),0)</f>
        <v>0</v>
      </c>
    </row>
    <row r="347" spans="1:11" x14ac:dyDescent="0.25">
      <c r="A347" s="9">
        <f t="shared" si="5"/>
        <v>43534</v>
      </c>
      <c r="B347" s="26">
        <f>IFERROR(+VLOOKUP("LET100"&amp;A347,'Main File'!A:O,6,0),0)</f>
        <v>0</v>
      </c>
      <c r="C347" s="26">
        <f>IFERROR(+VLOOKUP("LET100"&amp;A347,'Main File'!A:O,7,0),0)</f>
        <v>0</v>
      </c>
      <c r="D347" s="26">
        <f>IFERROR(+VLOOKUP("LET100"&amp;A347,'Main File'!A:O,8,0),0)</f>
        <v>0</v>
      </c>
      <c r="E347" s="26">
        <f>IFERROR(+VLOOKUP("LET100"&amp;A347,'Main File'!A:O,9,0),0)</f>
        <v>0</v>
      </c>
      <c r="F347" s="26">
        <f>IFERROR(+VLOOKUP("LET100"&amp;A347,'Main File'!A:O,10,0),0)</f>
        <v>0</v>
      </c>
      <c r="G347" s="26">
        <f>IFERROR(+VLOOKUP("LET100"&amp;A347,'Main File'!A:O,11,0),0)</f>
        <v>0</v>
      </c>
      <c r="H347" s="26">
        <f>IFERROR(+VLOOKUP("LET100"&amp;A347,'Main File'!A:O,12,0),0)</f>
        <v>0</v>
      </c>
      <c r="I347" s="26">
        <f>IFERROR(+VLOOKUP("LET100"&amp;A347,'Main File'!A:O,13,0),0)</f>
        <v>0</v>
      </c>
      <c r="J347" s="26">
        <f>IFERROR(+VLOOKUP("LET100"&amp;A347,'Main File'!A:O,14,0),0)</f>
        <v>0</v>
      </c>
      <c r="K347" s="26">
        <f>IFERROR(+VLOOKUP("LET100"&amp;A347,'Main File'!A:O,15,0),0)</f>
        <v>0</v>
      </c>
    </row>
    <row r="348" spans="1:11" x14ac:dyDescent="0.25">
      <c r="A348" s="9">
        <f t="shared" si="5"/>
        <v>43535</v>
      </c>
      <c r="B348" s="26">
        <f>IFERROR(+VLOOKUP("LET100"&amp;A348,'Main File'!A:O,6,0),0)</f>
        <v>0</v>
      </c>
      <c r="C348" s="26">
        <f>IFERROR(+VLOOKUP("LET100"&amp;A348,'Main File'!A:O,7,0),0)</f>
        <v>0</v>
      </c>
      <c r="D348" s="26">
        <f>IFERROR(+VLOOKUP("LET100"&amp;A348,'Main File'!A:O,8,0),0)</f>
        <v>0</v>
      </c>
      <c r="E348" s="26">
        <f>IFERROR(+VLOOKUP("LET100"&amp;A348,'Main File'!A:O,9,0),0)</f>
        <v>0</v>
      </c>
      <c r="F348" s="26">
        <f>IFERROR(+VLOOKUP("LET100"&amp;A348,'Main File'!A:O,10,0),0)</f>
        <v>0</v>
      </c>
      <c r="G348" s="26">
        <f>IFERROR(+VLOOKUP("LET100"&amp;A348,'Main File'!A:O,11,0),0)</f>
        <v>0</v>
      </c>
      <c r="H348" s="26">
        <f>IFERROR(+VLOOKUP("LET100"&amp;A348,'Main File'!A:O,12,0),0)</f>
        <v>0</v>
      </c>
      <c r="I348" s="26">
        <f>IFERROR(+VLOOKUP("LET100"&amp;A348,'Main File'!A:O,13,0),0)</f>
        <v>0</v>
      </c>
      <c r="J348" s="26">
        <f>IFERROR(+VLOOKUP("LET100"&amp;A348,'Main File'!A:O,14,0),0)</f>
        <v>0</v>
      </c>
      <c r="K348" s="26">
        <f>IFERROR(+VLOOKUP("LET100"&amp;A348,'Main File'!A:O,15,0),0)</f>
        <v>0</v>
      </c>
    </row>
    <row r="349" spans="1:11" x14ac:dyDescent="0.25">
      <c r="A349" s="9">
        <f t="shared" si="5"/>
        <v>43536</v>
      </c>
      <c r="B349" s="26">
        <f>IFERROR(+VLOOKUP("LET100"&amp;A349,'Main File'!A:O,6,0),0)</f>
        <v>0</v>
      </c>
      <c r="C349" s="26">
        <f>IFERROR(+VLOOKUP("LET100"&amp;A349,'Main File'!A:O,7,0),0)</f>
        <v>0</v>
      </c>
      <c r="D349" s="26">
        <f>IFERROR(+VLOOKUP("LET100"&amp;A349,'Main File'!A:O,8,0),0)</f>
        <v>0</v>
      </c>
      <c r="E349" s="26">
        <f>IFERROR(+VLOOKUP("LET100"&amp;A349,'Main File'!A:O,9,0),0)</f>
        <v>0</v>
      </c>
      <c r="F349" s="26">
        <f>IFERROR(+VLOOKUP("LET100"&amp;A349,'Main File'!A:O,10,0),0)</f>
        <v>0</v>
      </c>
      <c r="G349" s="26">
        <f>IFERROR(+VLOOKUP("LET100"&amp;A349,'Main File'!A:O,11,0),0)</f>
        <v>0</v>
      </c>
      <c r="H349" s="26">
        <f>IFERROR(+VLOOKUP("LET100"&amp;A349,'Main File'!A:O,12,0),0)</f>
        <v>0</v>
      </c>
      <c r="I349" s="26">
        <f>IFERROR(+VLOOKUP("LET100"&amp;A349,'Main File'!A:O,13,0),0)</f>
        <v>0</v>
      </c>
      <c r="J349" s="26">
        <f>IFERROR(+VLOOKUP("LET100"&amp;A349,'Main File'!A:O,14,0),0)</f>
        <v>0</v>
      </c>
      <c r="K349" s="26">
        <f>IFERROR(+VLOOKUP("LET100"&amp;A349,'Main File'!A:O,15,0),0)</f>
        <v>0</v>
      </c>
    </row>
    <row r="350" spans="1:11" x14ac:dyDescent="0.25">
      <c r="A350" s="9">
        <f t="shared" si="5"/>
        <v>43537</v>
      </c>
      <c r="B350" s="26">
        <f>IFERROR(+VLOOKUP("LET100"&amp;A350,'Main File'!A:O,6,0),0)</f>
        <v>0</v>
      </c>
      <c r="C350" s="26">
        <f>IFERROR(+VLOOKUP("LET100"&amp;A350,'Main File'!A:O,7,0),0)</f>
        <v>0</v>
      </c>
      <c r="D350" s="26">
        <f>IFERROR(+VLOOKUP("LET100"&amp;A350,'Main File'!A:O,8,0),0)</f>
        <v>0</v>
      </c>
      <c r="E350" s="26">
        <f>IFERROR(+VLOOKUP("LET100"&amp;A350,'Main File'!A:O,9,0),0)</f>
        <v>0</v>
      </c>
      <c r="F350" s="26">
        <f>IFERROR(+VLOOKUP("LET100"&amp;A350,'Main File'!A:O,10,0),0)</f>
        <v>0</v>
      </c>
      <c r="G350" s="26">
        <f>IFERROR(+VLOOKUP("LET100"&amp;A350,'Main File'!A:O,11,0),0)</f>
        <v>0</v>
      </c>
      <c r="H350" s="26">
        <f>IFERROR(+VLOOKUP("LET100"&amp;A350,'Main File'!A:O,12,0),0)</f>
        <v>0</v>
      </c>
      <c r="I350" s="26">
        <f>IFERROR(+VLOOKUP("LET100"&amp;A350,'Main File'!A:O,13,0),0)</f>
        <v>0</v>
      </c>
      <c r="J350" s="26">
        <f>IFERROR(+VLOOKUP("LET100"&amp;A350,'Main File'!A:O,14,0),0)</f>
        <v>0</v>
      </c>
      <c r="K350" s="26">
        <f>IFERROR(+VLOOKUP("LET100"&amp;A350,'Main File'!A:O,15,0),0)</f>
        <v>0</v>
      </c>
    </row>
    <row r="351" spans="1:11" x14ac:dyDescent="0.25">
      <c r="A351" s="9">
        <f t="shared" si="5"/>
        <v>43538</v>
      </c>
      <c r="B351" s="26">
        <f>IFERROR(+VLOOKUP("LET100"&amp;A351,'Main File'!A:O,6,0),0)</f>
        <v>0</v>
      </c>
      <c r="C351" s="26">
        <f>IFERROR(+VLOOKUP("LET100"&amp;A351,'Main File'!A:O,7,0),0)</f>
        <v>0</v>
      </c>
      <c r="D351" s="26">
        <f>IFERROR(+VLOOKUP("LET100"&amp;A351,'Main File'!A:O,8,0),0)</f>
        <v>0</v>
      </c>
      <c r="E351" s="26">
        <f>IFERROR(+VLOOKUP("LET100"&amp;A351,'Main File'!A:O,9,0),0)</f>
        <v>0</v>
      </c>
      <c r="F351" s="26">
        <f>IFERROR(+VLOOKUP("LET100"&amp;A351,'Main File'!A:O,10,0),0)</f>
        <v>0</v>
      </c>
      <c r="G351" s="26">
        <f>IFERROR(+VLOOKUP("LET100"&amp;A351,'Main File'!A:O,11,0),0)</f>
        <v>0</v>
      </c>
      <c r="H351" s="26">
        <f>IFERROR(+VLOOKUP("LET100"&amp;A351,'Main File'!A:O,12,0),0)</f>
        <v>0</v>
      </c>
      <c r="I351" s="26">
        <f>IFERROR(+VLOOKUP("LET100"&amp;A351,'Main File'!A:O,13,0),0)</f>
        <v>0</v>
      </c>
      <c r="J351" s="26">
        <f>IFERROR(+VLOOKUP("LET100"&amp;A351,'Main File'!A:O,14,0),0)</f>
        <v>0</v>
      </c>
      <c r="K351" s="26">
        <f>IFERROR(+VLOOKUP("LET100"&amp;A351,'Main File'!A:O,15,0),0)</f>
        <v>0</v>
      </c>
    </row>
    <row r="352" spans="1:11" x14ac:dyDescent="0.25">
      <c r="A352" s="9">
        <f t="shared" si="5"/>
        <v>43539</v>
      </c>
      <c r="B352" s="26">
        <f>IFERROR(+VLOOKUP("LET100"&amp;A352,'Main File'!A:O,6,0),0)</f>
        <v>0</v>
      </c>
      <c r="C352" s="26">
        <f>IFERROR(+VLOOKUP("LET100"&amp;A352,'Main File'!A:O,7,0),0)</f>
        <v>0</v>
      </c>
      <c r="D352" s="26">
        <f>IFERROR(+VLOOKUP("LET100"&amp;A352,'Main File'!A:O,8,0),0)</f>
        <v>0</v>
      </c>
      <c r="E352" s="26">
        <f>IFERROR(+VLOOKUP("LET100"&amp;A352,'Main File'!A:O,9,0),0)</f>
        <v>0</v>
      </c>
      <c r="F352" s="26">
        <f>IFERROR(+VLOOKUP("LET100"&amp;A352,'Main File'!A:O,10,0),0)</f>
        <v>0</v>
      </c>
      <c r="G352" s="26">
        <f>IFERROR(+VLOOKUP("LET100"&amp;A352,'Main File'!A:O,11,0),0)</f>
        <v>0</v>
      </c>
      <c r="H352" s="26">
        <f>IFERROR(+VLOOKUP("LET100"&amp;A352,'Main File'!A:O,12,0),0)</f>
        <v>0</v>
      </c>
      <c r="I352" s="26">
        <f>IFERROR(+VLOOKUP("LET100"&amp;A352,'Main File'!A:O,13,0),0)</f>
        <v>0</v>
      </c>
      <c r="J352" s="26">
        <f>IFERROR(+VLOOKUP("LET100"&amp;A352,'Main File'!A:O,14,0),0)</f>
        <v>0</v>
      </c>
      <c r="K352" s="26">
        <f>IFERROR(+VLOOKUP("LET100"&amp;A352,'Main File'!A:O,15,0),0)</f>
        <v>0</v>
      </c>
    </row>
    <row r="353" spans="1:11" x14ac:dyDescent="0.25">
      <c r="A353" s="9">
        <f t="shared" si="5"/>
        <v>43540</v>
      </c>
      <c r="B353" s="26">
        <f>IFERROR(+VLOOKUP("LET100"&amp;A353,'Main File'!A:O,6,0),0)</f>
        <v>0</v>
      </c>
      <c r="C353" s="26">
        <f>IFERROR(+VLOOKUP("LET100"&amp;A353,'Main File'!A:O,7,0),0)</f>
        <v>0</v>
      </c>
      <c r="D353" s="26">
        <f>IFERROR(+VLOOKUP("LET100"&amp;A353,'Main File'!A:O,8,0),0)</f>
        <v>0</v>
      </c>
      <c r="E353" s="26">
        <f>IFERROR(+VLOOKUP("LET100"&amp;A353,'Main File'!A:O,9,0),0)</f>
        <v>0</v>
      </c>
      <c r="F353" s="26">
        <f>IFERROR(+VLOOKUP("LET100"&amp;A353,'Main File'!A:O,10,0),0)</f>
        <v>0</v>
      </c>
      <c r="G353" s="26">
        <f>IFERROR(+VLOOKUP("LET100"&amp;A353,'Main File'!A:O,11,0),0)</f>
        <v>0</v>
      </c>
      <c r="H353" s="26">
        <f>IFERROR(+VLOOKUP("LET100"&amp;A353,'Main File'!A:O,12,0),0)</f>
        <v>0</v>
      </c>
      <c r="I353" s="26">
        <f>IFERROR(+VLOOKUP("LET100"&amp;A353,'Main File'!A:O,13,0),0)</f>
        <v>0</v>
      </c>
      <c r="J353" s="26">
        <f>IFERROR(+VLOOKUP("LET100"&amp;A353,'Main File'!A:O,14,0),0)</f>
        <v>0</v>
      </c>
      <c r="K353" s="26">
        <f>IFERROR(+VLOOKUP("LET100"&amp;A353,'Main File'!A:O,15,0),0)</f>
        <v>0</v>
      </c>
    </row>
    <row r="354" spans="1:11" x14ac:dyDescent="0.25">
      <c r="A354" s="9">
        <f t="shared" si="5"/>
        <v>43541</v>
      </c>
      <c r="B354" s="26">
        <f>IFERROR(+VLOOKUP("LET100"&amp;A354,'Main File'!A:O,6,0),0)</f>
        <v>0</v>
      </c>
      <c r="C354" s="26">
        <f>IFERROR(+VLOOKUP("LET100"&amp;A354,'Main File'!A:O,7,0),0)</f>
        <v>0</v>
      </c>
      <c r="D354" s="26">
        <f>IFERROR(+VLOOKUP("LET100"&amp;A354,'Main File'!A:O,8,0),0)</f>
        <v>0</v>
      </c>
      <c r="E354" s="26">
        <f>IFERROR(+VLOOKUP("LET100"&amp;A354,'Main File'!A:O,9,0),0)</f>
        <v>0</v>
      </c>
      <c r="F354" s="26">
        <f>IFERROR(+VLOOKUP("LET100"&amp;A354,'Main File'!A:O,10,0),0)</f>
        <v>0</v>
      </c>
      <c r="G354" s="26">
        <f>IFERROR(+VLOOKUP("LET100"&amp;A354,'Main File'!A:O,11,0),0)</f>
        <v>0</v>
      </c>
      <c r="H354" s="26">
        <f>IFERROR(+VLOOKUP("LET100"&amp;A354,'Main File'!A:O,12,0),0)</f>
        <v>0</v>
      </c>
      <c r="I354" s="26">
        <f>IFERROR(+VLOOKUP("LET100"&amp;A354,'Main File'!A:O,13,0),0)</f>
        <v>0</v>
      </c>
      <c r="J354" s="26">
        <f>IFERROR(+VLOOKUP("LET100"&amp;A354,'Main File'!A:O,14,0),0)</f>
        <v>0</v>
      </c>
      <c r="K354" s="26">
        <f>IFERROR(+VLOOKUP("LET100"&amp;A354,'Main File'!A:O,15,0),0)</f>
        <v>0</v>
      </c>
    </row>
    <row r="355" spans="1:11" x14ac:dyDescent="0.25">
      <c r="A355" s="9">
        <f t="shared" si="5"/>
        <v>43542</v>
      </c>
      <c r="B355" s="26">
        <f>IFERROR(+VLOOKUP("LET100"&amp;A355,'Main File'!A:O,6,0),0)</f>
        <v>0</v>
      </c>
      <c r="C355" s="26">
        <f>IFERROR(+VLOOKUP("LET100"&amp;A355,'Main File'!A:O,7,0),0)</f>
        <v>0</v>
      </c>
      <c r="D355" s="26">
        <f>IFERROR(+VLOOKUP("LET100"&amp;A355,'Main File'!A:O,8,0),0)</f>
        <v>0</v>
      </c>
      <c r="E355" s="26">
        <f>IFERROR(+VLOOKUP("LET100"&amp;A355,'Main File'!A:O,9,0),0)</f>
        <v>0</v>
      </c>
      <c r="F355" s="26">
        <f>IFERROR(+VLOOKUP("LET100"&amp;A355,'Main File'!A:O,10,0),0)</f>
        <v>0</v>
      </c>
      <c r="G355" s="26">
        <f>IFERROR(+VLOOKUP("LET100"&amp;A355,'Main File'!A:O,11,0),0)</f>
        <v>0</v>
      </c>
      <c r="H355" s="26">
        <f>IFERROR(+VLOOKUP("LET100"&amp;A355,'Main File'!A:O,12,0),0)</f>
        <v>0</v>
      </c>
      <c r="I355" s="26">
        <f>IFERROR(+VLOOKUP("LET100"&amp;A355,'Main File'!A:O,13,0),0)</f>
        <v>0</v>
      </c>
      <c r="J355" s="26">
        <f>IFERROR(+VLOOKUP("LET100"&amp;A355,'Main File'!A:O,14,0),0)</f>
        <v>0</v>
      </c>
      <c r="K355" s="26">
        <f>IFERROR(+VLOOKUP("LET100"&amp;A355,'Main File'!A:O,15,0),0)</f>
        <v>0</v>
      </c>
    </row>
    <row r="356" spans="1:11" x14ac:dyDescent="0.25">
      <c r="A356" s="9">
        <f t="shared" si="5"/>
        <v>43543</v>
      </c>
      <c r="B356" s="26">
        <f>IFERROR(+VLOOKUP("LET100"&amp;A356,'Main File'!A:O,6,0),0)</f>
        <v>0</v>
      </c>
      <c r="C356" s="26">
        <f>IFERROR(+VLOOKUP("LET100"&amp;A356,'Main File'!A:O,7,0),0)</f>
        <v>0</v>
      </c>
      <c r="D356" s="26">
        <f>IFERROR(+VLOOKUP("LET100"&amp;A356,'Main File'!A:O,8,0),0)</f>
        <v>0</v>
      </c>
      <c r="E356" s="26">
        <f>IFERROR(+VLOOKUP("LET100"&amp;A356,'Main File'!A:O,9,0),0)</f>
        <v>0</v>
      </c>
      <c r="F356" s="26">
        <f>IFERROR(+VLOOKUP("LET100"&amp;A356,'Main File'!A:O,10,0),0)</f>
        <v>0</v>
      </c>
      <c r="G356" s="26">
        <f>IFERROR(+VLOOKUP("LET100"&amp;A356,'Main File'!A:O,11,0),0)</f>
        <v>0</v>
      </c>
      <c r="H356" s="26">
        <f>IFERROR(+VLOOKUP("LET100"&amp;A356,'Main File'!A:O,12,0),0)</f>
        <v>0</v>
      </c>
      <c r="I356" s="26">
        <f>IFERROR(+VLOOKUP("LET100"&amp;A356,'Main File'!A:O,13,0),0)</f>
        <v>0</v>
      </c>
      <c r="J356" s="26">
        <f>IFERROR(+VLOOKUP("LET100"&amp;A356,'Main File'!A:O,14,0),0)</f>
        <v>0</v>
      </c>
      <c r="K356" s="26">
        <f>IFERROR(+VLOOKUP("LET100"&amp;A356,'Main File'!A:O,15,0),0)</f>
        <v>0</v>
      </c>
    </row>
    <row r="357" spans="1:11" x14ac:dyDescent="0.25">
      <c r="A357" s="9">
        <f t="shared" si="5"/>
        <v>43544</v>
      </c>
      <c r="B357" s="26">
        <f>IFERROR(+VLOOKUP("LET100"&amp;A357,'Main File'!A:O,6,0),0)</f>
        <v>0</v>
      </c>
      <c r="C357" s="26">
        <f>IFERROR(+VLOOKUP("LET100"&amp;A357,'Main File'!A:O,7,0),0)</f>
        <v>0</v>
      </c>
      <c r="D357" s="26">
        <f>IFERROR(+VLOOKUP("LET100"&amp;A357,'Main File'!A:O,8,0),0)</f>
        <v>0</v>
      </c>
      <c r="E357" s="26">
        <f>IFERROR(+VLOOKUP("LET100"&amp;A357,'Main File'!A:O,9,0),0)</f>
        <v>0</v>
      </c>
      <c r="F357" s="26">
        <f>IFERROR(+VLOOKUP("LET100"&amp;A357,'Main File'!A:O,10,0),0)</f>
        <v>0</v>
      </c>
      <c r="G357" s="26">
        <f>IFERROR(+VLOOKUP("LET100"&amp;A357,'Main File'!A:O,11,0),0)</f>
        <v>0</v>
      </c>
      <c r="H357" s="26">
        <f>IFERROR(+VLOOKUP("LET100"&amp;A357,'Main File'!A:O,12,0),0)</f>
        <v>0</v>
      </c>
      <c r="I357" s="26">
        <f>IFERROR(+VLOOKUP("LET100"&amp;A357,'Main File'!A:O,13,0),0)</f>
        <v>0</v>
      </c>
      <c r="J357" s="26">
        <f>IFERROR(+VLOOKUP("LET100"&amp;A357,'Main File'!A:O,14,0),0)</f>
        <v>0</v>
      </c>
      <c r="K357" s="26">
        <f>IFERROR(+VLOOKUP("LET100"&amp;A357,'Main File'!A:O,15,0),0)</f>
        <v>0</v>
      </c>
    </row>
    <row r="358" spans="1:11" x14ac:dyDescent="0.25">
      <c r="A358" s="9">
        <f t="shared" si="5"/>
        <v>43545</v>
      </c>
      <c r="B358" s="26">
        <f>IFERROR(+VLOOKUP("LET100"&amp;A358,'Main File'!A:O,6,0),0)</f>
        <v>0</v>
      </c>
      <c r="C358" s="26">
        <f>IFERROR(+VLOOKUP("LET100"&amp;A358,'Main File'!A:O,7,0),0)</f>
        <v>0</v>
      </c>
      <c r="D358" s="26">
        <f>IFERROR(+VLOOKUP("LET100"&amp;A358,'Main File'!A:O,8,0),0)</f>
        <v>0</v>
      </c>
      <c r="E358" s="26">
        <f>IFERROR(+VLOOKUP("LET100"&amp;A358,'Main File'!A:O,9,0),0)</f>
        <v>0</v>
      </c>
      <c r="F358" s="26">
        <f>IFERROR(+VLOOKUP("LET100"&amp;A358,'Main File'!A:O,10,0),0)</f>
        <v>0</v>
      </c>
      <c r="G358" s="26">
        <f>IFERROR(+VLOOKUP("LET100"&amp;A358,'Main File'!A:O,11,0),0)</f>
        <v>0</v>
      </c>
      <c r="H358" s="26">
        <f>IFERROR(+VLOOKUP("LET100"&amp;A358,'Main File'!A:O,12,0),0)</f>
        <v>0</v>
      </c>
      <c r="I358" s="26">
        <f>IFERROR(+VLOOKUP("LET100"&amp;A358,'Main File'!A:O,13,0),0)</f>
        <v>0</v>
      </c>
      <c r="J358" s="26">
        <f>IFERROR(+VLOOKUP("LET100"&amp;A358,'Main File'!A:O,14,0),0)</f>
        <v>0</v>
      </c>
      <c r="K358" s="26">
        <f>IFERROR(+VLOOKUP("LET100"&amp;A358,'Main File'!A:O,15,0),0)</f>
        <v>0</v>
      </c>
    </row>
    <row r="359" spans="1:11" x14ac:dyDescent="0.25">
      <c r="A359" s="9">
        <f t="shared" si="5"/>
        <v>43546</v>
      </c>
      <c r="B359" s="26">
        <f>IFERROR(+VLOOKUP("LET100"&amp;A359,'Main File'!A:O,6,0),0)</f>
        <v>0</v>
      </c>
      <c r="C359" s="26">
        <f>IFERROR(+VLOOKUP("LET100"&amp;A359,'Main File'!A:O,7,0),0)</f>
        <v>0</v>
      </c>
      <c r="D359" s="26">
        <f>IFERROR(+VLOOKUP("LET100"&amp;A359,'Main File'!A:O,8,0),0)</f>
        <v>0</v>
      </c>
      <c r="E359" s="26">
        <f>IFERROR(+VLOOKUP("LET100"&amp;A359,'Main File'!A:O,9,0),0)</f>
        <v>0</v>
      </c>
      <c r="F359" s="26">
        <f>IFERROR(+VLOOKUP("LET100"&amp;A359,'Main File'!A:O,10,0),0)</f>
        <v>0</v>
      </c>
      <c r="G359" s="26">
        <f>IFERROR(+VLOOKUP("LET100"&amp;A359,'Main File'!A:O,11,0),0)</f>
        <v>0</v>
      </c>
      <c r="H359" s="26">
        <f>IFERROR(+VLOOKUP("LET100"&amp;A359,'Main File'!A:O,12,0),0)</f>
        <v>0</v>
      </c>
      <c r="I359" s="26">
        <f>IFERROR(+VLOOKUP("LET100"&amp;A359,'Main File'!A:O,13,0),0)</f>
        <v>0</v>
      </c>
      <c r="J359" s="26">
        <f>IFERROR(+VLOOKUP("LET100"&amp;A359,'Main File'!A:O,14,0),0)</f>
        <v>0</v>
      </c>
      <c r="K359" s="26">
        <f>IFERROR(+VLOOKUP("LET100"&amp;A359,'Main File'!A:O,15,0),0)</f>
        <v>0</v>
      </c>
    </row>
    <row r="360" spans="1:11" x14ac:dyDescent="0.25">
      <c r="A360" s="9">
        <f t="shared" si="5"/>
        <v>43547</v>
      </c>
      <c r="B360" s="26">
        <f>IFERROR(+VLOOKUP("LET100"&amp;A360,'Main File'!A:O,6,0),0)</f>
        <v>0</v>
      </c>
      <c r="C360" s="26">
        <f>IFERROR(+VLOOKUP("LET100"&amp;A360,'Main File'!A:O,7,0),0)</f>
        <v>0</v>
      </c>
      <c r="D360" s="26">
        <f>IFERROR(+VLOOKUP("LET100"&amp;A360,'Main File'!A:O,8,0),0)</f>
        <v>0</v>
      </c>
      <c r="E360" s="26">
        <f>IFERROR(+VLOOKUP("LET100"&amp;A360,'Main File'!A:O,9,0),0)</f>
        <v>0</v>
      </c>
      <c r="F360" s="26">
        <f>IFERROR(+VLOOKUP("LET100"&amp;A360,'Main File'!A:O,10,0),0)</f>
        <v>0</v>
      </c>
      <c r="G360" s="26">
        <f>IFERROR(+VLOOKUP("LET100"&amp;A360,'Main File'!A:O,11,0),0)</f>
        <v>0</v>
      </c>
      <c r="H360" s="26">
        <f>IFERROR(+VLOOKUP("LET100"&amp;A360,'Main File'!A:O,12,0),0)</f>
        <v>0</v>
      </c>
      <c r="I360" s="26">
        <f>IFERROR(+VLOOKUP("LET100"&amp;A360,'Main File'!A:O,13,0),0)</f>
        <v>0</v>
      </c>
      <c r="J360" s="26">
        <f>IFERROR(+VLOOKUP("LET100"&amp;A360,'Main File'!A:O,14,0),0)</f>
        <v>0</v>
      </c>
      <c r="K360" s="26">
        <f>IFERROR(+VLOOKUP("LET100"&amp;A360,'Main File'!A:O,15,0),0)</f>
        <v>0</v>
      </c>
    </row>
    <row r="361" spans="1:11" x14ac:dyDescent="0.25">
      <c r="A361" s="9">
        <f t="shared" si="5"/>
        <v>43548</v>
      </c>
      <c r="B361" s="26">
        <f>IFERROR(+VLOOKUP("LET100"&amp;A361,'Main File'!A:O,6,0),0)</f>
        <v>0</v>
      </c>
      <c r="C361" s="26">
        <f>IFERROR(+VLOOKUP("LET100"&amp;A361,'Main File'!A:O,7,0),0)</f>
        <v>0</v>
      </c>
      <c r="D361" s="26">
        <f>IFERROR(+VLOOKUP("LET100"&amp;A361,'Main File'!A:O,8,0),0)</f>
        <v>0</v>
      </c>
      <c r="E361" s="26">
        <f>IFERROR(+VLOOKUP("LET100"&amp;A361,'Main File'!A:O,9,0),0)</f>
        <v>0</v>
      </c>
      <c r="F361" s="26">
        <f>IFERROR(+VLOOKUP("LET100"&amp;A361,'Main File'!A:O,10,0),0)</f>
        <v>0</v>
      </c>
      <c r="G361" s="26">
        <f>IFERROR(+VLOOKUP("LET100"&amp;A361,'Main File'!A:O,11,0),0)</f>
        <v>0</v>
      </c>
      <c r="H361" s="26">
        <f>IFERROR(+VLOOKUP("LET100"&amp;A361,'Main File'!A:O,12,0),0)</f>
        <v>0</v>
      </c>
      <c r="I361" s="26">
        <f>IFERROR(+VLOOKUP("LET100"&amp;A361,'Main File'!A:O,13,0),0)</f>
        <v>0</v>
      </c>
      <c r="J361" s="26">
        <f>IFERROR(+VLOOKUP("LET100"&amp;A361,'Main File'!A:O,14,0),0)</f>
        <v>0</v>
      </c>
      <c r="K361" s="26">
        <f>IFERROR(+VLOOKUP("LET100"&amp;A361,'Main File'!A:O,15,0),0)</f>
        <v>0</v>
      </c>
    </row>
    <row r="362" spans="1:11" x14ac:dyDescent="0.25">
      <c r="A362" s="9">
        <f t="shared" si="5"/>
        <v>43549</v>
      </c>
      <c r="B362" s="26">
        <f>IFERROR(+VLOOKUP("LET100"&amp;A362,'Main File'!A:O,6,0),0)</f>
        <v>0</v>
      </c>
      <c r="C362" s="26">
        <f>IFERROR(+VLOOKUP("LET100"&amp;A362,'Main File'!A:O,7,0),0)</f>
        <v>0</v>
      </c>
      <c r="D362" s="26">
        <f>IFERROR(+VLOOKUP("LET100"&amp;A362,'Main File'!A:O,8,0),0)</f>
        <v>0</v>
      </c>
      <c r="E362" s="26">
        <f>IFERROR(+VLOOKUP("LET100"&amp;A362,'Main File'!A:O,9,0),0)</f>
        <v>0</v>
      </c>
      <c r="F362" s="26">
        <f>IFERROR(+VLOOKUP("LET100"&amp;A362,'Main File'!A:O,10,0),0)</f>
        <v>0</v>
      </c>
      <c r="G362" s="26">
        <f>IFERROR(+VLOOKUP("LET100"&amp;A362,'Main File'!A:O,11,0),0)</f>
        <v>0</v>
      </c>
      <c r="H362" s="26">
        <f>IFERROR(+VLOOKUP("LET100"&amp;A362,'Main File'!A:O,12,0),0)</f>
        <v>0</v>
      </c>
      <c r="I362" s="26">
        <f>IFERROR(+VLOOKUP("LET100"&amp;A362,'Main File'!A:O,13,0),0)</f>
        <v>0</v>
      </c>
      <c r="J362" s="26">
        <f>IFERROR(+VLOOKUP("LET100"&amp;A362,'Main File'!A:O,14,0),0)</f>
        <v>0</v>
      </c>
      <c r="K362" s="26">
        <f>IFERROR(+VLOOKUP("LET100"&amp;A362,'Main File'!A:O,15,0),0)</f>
        <v>0</v>
      </c>
    </row>
    <row r="363" spans="1:11" x14ac:dyDescent="0.25">
      <c r="A363" s="9">
        <f t="shared" si="5"/>
        <v>43550</v>
      </c>
      <c r="B363" s="26">
        <f>IFERROR(+VLOOKUP("LET100"&amp;A363,'Main File'!A:O,6,0),0)</f>
        <v>0</v>
      </c>
      <c r="C363" s="26">
        <f>IFERROR(+VLOOKUP("LET100"&amp;A363,'Main File'!A:O,7,0),0)</f>
        <v>0</v>
      </c>
      <c r="D363" s="26">
        <f>IFERROR(+VLOOKUP("LET100"&amp;A363,'Main File'!A:O,8,0),0)</f>
        <v>0</v>
      </c>
      <c r="E363" s="26">
        <f>IFERROR(+VLOOKUP("LET100"&amp;A363,'Main File'!A:O,9,0),0)</f>
        <v>0</v>
      </c>
      <c r="F363" s="26">
        <f>IFERROR(+VLOOKUP("LET100"&amp;A363,'Main File'!A:O,10,0),0)</f>
        <v>0</v>
      </c>
      <c r="G363" s="26">
        <f>IFERROR(+VLOOKUP("LET100"&amp;A363,'Main File'!A:O,11,0),0)</f>
        <v>0</v>
      </c>
      <c r="H363" s="26">
        <f>IFERROR(+VLOOKUP("LET100"&amp;A363,'Main File'!A:O,12,0),0)</f>
        <v>0</v>
      </c>
      <c r="I363" s="26">
        <f>IFERROR(+VLOOKUP("LET100"&amp;A363,'Main File'!A:O,13,0),0)</f>
        <v>0</v>
      </c>
      <c r="J363" s="26">
        <f>IFERROR(+VLOOKUP("LET100"&amp;A363,'Main File'!A:O,14,0),0)</f>
        <v>0</v>
      </c>
      <c r="K363" s="26">
        <f>IFERROR(+VLOOKUP("LET100"&amp;A363,'Main File'!A:O,15,0),0)</f>
        <v>0</v>
      </c>
    </row>
    <row r="364" spans="1:11" x14ac:dyDescent="0.25">
      <c r="A364" s="9">
        <f t="shared" si="5"/>
        <v>43551</v>
      </c>
      <c r="B364" s="26">
        <f>IFERROR(+VLOOKUP("LET100"&amp;A364,'Main File'!A:O,6,0),0)</f>
        <v>0</v>
      </c>
      <c r="C364" s="26">
        <f>IFERROR(+VLOOKUP("LET100"&amp;A364,'Main File'!A:O,7,0),0)</f>
        <v>0</v>
      </c>
      <c r="D364" s="26">
        <f>IFERROR(+VLOOKUP("LET100"&amp;A364,'Main File'!A:O,8,0),0)</f>
        <v>0</v>
      </c>
      <c r="E364" s="26">
        <f>IFERROR(+VLOOKUP("LET100"&amp;A364,'Main File'!A:O,9,0),0)</f>
        <v>0</v>
      </c>
      <c r="F364" s="26">
        <f>IFERROR(+VLOOKUP("LET100"&amp;A364,'Main File'!A:O,10,0),0)</f>
        <v>0</v>
      </c>
      <c r="G364" s="26">
        <f>IFERROR(+VLOOKUP("LET100"&amp;A364,'Main File'!A:O,11,0),0)</f>
        <v>0</v>
      </c>
      <c r="H364" s="26">
        <f>IFERROR(+VLOOKUP("LET100"&amp;A364,'Main File'!A:O,12,0),0)</f>
        <v>0</v>
      </c>
      <c r="I364" s="26">
        <f>IFERROR(+VLOOKUP("LET100"&amp;A364,'Main File'!A:O,13,0),0)</f>
        <v>0</v>
      </c>
      <c r="J364" s="26">
        <f>IFERROR(+VLOOKUP("LET100"&amp;A364,'Main File'!A:O,14,0),0)</f>
        <v>0</v>
      </c>
      <c r="K364" s="26">
        <f>IFERROR(+VLOOKUP("LET100"&amp;A364,'Main File'!A:O,15,0),0)</f>
        <v>0</v>
      </c>
    </row>
    <row r="365" spans="1:11" x14ac:dyDescent="0.25">
      <c r="A365" s="9">
        <f t="shared" si="5"/>
        <v>43552</v>
      </c>
      <c r="B365" s="26">
        <f>IFERROR(+VLOOKUP("LET100"&amp;A365,'Main File'!A:O,6,0),0)</f>
        <v>0</v>
      </c>
      <c r="C365" s="26">
        <f>IFERROR(+VLOOKUP("LET100"&amp;A365,'Main File'!A:O,7,0),0)</f>
        <v>0</v>
      </c>
      <c r="D365" s="26">
        <f>IFERROR(+VLOOKUP("LET100"&amp;A365,'Main File'!A:O,8,0),0)</f>
        <v>0</v>
      </c>
      <c r="E365" s="26">
        <f>IFERROR(+VLOOKUP("LET100"&amp;A365,'Main File'!A:O,9,0),0)</f>
        <v>0</v>
      </c>
      <c r="F365" s="26">
        <f>IFERROR(+VLOOKUP("LET100"&amp;A365,'Main File'!A:O,10,0),0)</f>
        <v>0</v>
      </c>
      <c r="G365" s="26">
        <f>IFERROR(+VLOOKUP("LET100"&amp;A365,'Main File'!A:O,11,0),0)</f>
        <v>0</v>
      </c>
      <c r="H365" s="26">
        <f>IFERROR(+VLOOKUP("LET100"&amp;A365,'Main File'!A:O,12,0),0)</f>
        <v>0</v>
      </c>
      <c r="I365" s="26">
        <f>IFERROR(+VLOOKUP("LET100"&amp;A365,'Main File'!A:O,13,0),0)</f>
        <v>0</v>
      </c>
      <c r="J365" s="26">
        <f>IFERROR(+VLOOKUP("LET100"&amp;A365,'Main File'!A:O,14,0),0)</f>
        <v>0</v>
      </c>
      <c r="K365" s="26">
        <f>IFERROR(+VLOOKUP("LET100"&amp;A365,'Main File'!A:O,15,0),0)</f>
        <v>0</v>
      </c>
    </row>
    <row r="366" spans="1:11" x14ac:dyDescent="0.25">
      <c r="A366" s="9">
        <f t="shared" si="5"/>
        <v>43553</v>
      </c>
      <c r="B366" s="26">
        <f>IFERROR(+VLOOKUP("LET100"&amp;A366,'Main File'!A:O,6,0),0)</f>
        <v>0</v>
      </c>
      <c r="C366" s="26">
        <f>IFERROR(+VLOOKUP("LET100"&amp;A366,'Main File'!A:O,7,0),0)</f>
        <v>0</v>
      </c>
      <c r="D366" s="26">
        <f>IFERROR(+VLOOKUP("LET100"&amp;A366,'Main File'!A:O,8,0),0)</f>
        <v>0</v>
      </c>
      <c r="E366" s="26">
        <f>IFERROR(+VLOOKUP("LET100"&amp;A366,'Main File'!A:O,9,0),0)</f>
        <v>0</v>
      </c>
      <c r="F366" s="26">
        <f>IFERROR(+VLOOKUP("LET100"&amp;A366,'Main File'!A:O,10,0),0)</f>
        <v>0</v>
      </c>
      <c r="G366" s="26">
        <f>IFERROR(+VLOOKUP("LET100"&amp;A366,'Main File'!A:O,11,0),0)</f>
        <v>0</v>
      </c>
      <c r="H366" s="26">
        <f>IFERROR(+VLOOKUP("LET100"&amp;A366,'Main File'!A:O,12,0),0)</f>
        <v>0</v>
      </c>
      <c r="I366" s="26">
        <f>IFERROR(+VLOOKUP("LET100"&amp;A366,'Main File'!A:O,13,0),0)</f>
        <v>0</v>
      </c>
      <c r="J366" s="26">
        <f>IFERROR(+VLOOKUP("LET100"&amp;A366,'Main File'!A:O,14,0),0)</f>
        <v>0</v>
      </c>
      <c r="K366" s="26">
        <f>IFERROR(+VLOOKUP("LET100"&amp;A366,'Main File'!A:O,15,0),0)</f>
        <v>0</v>
      </c>
    </row>
    <row r="367" spans="1:11" x14ac:dyDescent="0.25">
      <c r="A367" s="9">
        <f t="shared" si="5"/>
        <v>43554</v>
      </c>
      <c r="B367" s="26">
        <f>IFERROR(+VLOOKUP("LET100"&amp;A367,'Main File'!A:O,6,0),0)</f>
        <v>0</v>
      </c>
      <c r="C367" s="26">
        <f>IFERROR(+VLOOKUP("LET100"&amp;A367,'Main File'!A:O,7,0),0)</f>
        <v>0</v>
      </c>
      <c r="D367" s="26">
        <f>IFERROR(+VLOOKUP("LET100"&amp;A367,'Main File'!A:O,8,0),0)</f>
        <v>0</v>
      </c>
      <c r="E367" s="26">
        <f>IFERROR(+VLOOKUP("LET100"&amp;A367,'Main File'!A:O,9,0),0)</f>
        <v>0</v>
      </c>
      <c r="F367" s="26">
        <f>IFERROR(+VLOOKUP("LET100"&amp;A367,'Main File'!A:O,10,0),0)</f>
        <v>0</v>
      </c>
      <c r="G367" s="26">
        <f>IFERROR(+VLOOKUP("LET100"&amp;A367,'Main File'!A:O,11,0),0)</f>
        <v>0</v>
      </c>
      <c r="H367" s="26">
        <f>IFERROR(+VLOOKUP("LET100"&amp;A367,'Main File'!A:O,12,0),0)</f>
        <v>0</v>
      </c>
      <c r="I367" s="26">
        <f>IFERROR(+VLOOKUP("LET100"&amp;A367,'Main File'!A:O,13,0),0)</f>
        <v>0</v>
      </c>
      <c r="J367" s="26">
        <f>IFERROR(+VLOOKUP("LET100"&amp;A367,'Main File'!A:O,14,0),0)</f>
        <v>0</v>
      </c>
      <c r="K367" s="26">
        <f>IFERROR(+VLOOKUP("LET100"&amp;A367,'Main File'!A:O,15,0),0)</f>
        <v>0</v>
      </c>
    </row>
    <row r="368" spans="1:11" x14ac:dyDescent="0.25">
      <c r="A368" s="9">
        <f t="shared" si="5"/>
        <v>43555</v>
      </c>
      <c r="B368" s="26">
        <f>IFERROR(+VLOOKUP("LET100"&amp;A368,'Main File'!A:O,6,0),0)</f>
        <v>0</v>
      </c>
      <c r="C368" s="26">
        <f>IFERROR(+VLOOKUP("LET100"&amp;A368,'Main File'!A:O,7,0),0)</f>
        <v>0</v>
      </c>
      <c r="D368" s="26">
        <f>IFERROR(+VLOOKUP("LET100"&amp;A368,'Main File'!A:O,8,0),0)</f>
        <v>0</v>
      </c>
      <c r="E368" s="26">
        <f>IFERROR(+VLOOKUP("LET100"&amp;A368,'Main File'!A:O,9,0),0)</f>
        <v>0</v>
      </c>
      <c r="F368" s="26">
        <f>IFERROR(+VLOOKUP("LET100"&amp;A368,'Main File'!A:O,10,0),0)</f>
        <v>0</v>
      </c>
      <c r="G368" s="26">
        <f>IFERROR(+VLOOKUP("LET100"&amp;A368,'Main File'!A:O,11,0),0)</f>
        <v>0</v>
      </c>
      <c r="H368" s="26">
        <f>IFERROR(+VLOOKUP("LET100"&amp;A368,'Main File'!A:O,12,0),0)</f>
        <v>0</v>
      </c>
      <c r="I368" s="26">
        <f>IFERROR(+VLOOKUP("LET100"&amp;A368,'Main File'!A:O,13,0),0)</f>
        <v>0</v>
      </c>
      <c r="J368" s="26">
        <f>IFERROR(+VLOOKUP("LET100"&amp;A368,'Main File'!A:O,14,0),0)</f>
        <v>0</v>
      </c>
      <c r="K368" s="26">
        <f>IFERROR(+VLOOKUP("LET100"&amp;A368,'Main File'!A:O,15,0),0)</f>
        <v>0</v>
      </c>
    </row>
    <row r="369" spans="1:11" x14ac:dyDescent="0.25">
      <c r="A369" s="9"/>
      <c r="B369" s="14"/>
      <c r="C369" s="14"/>
      <c r="D369" s="14"/>
      <c r="E369" s="14"/>
      <c r="F369" s="14"/>
      <c r="G369" s="14"/>
      <c r="H369" s="14"/>
      <c r="I369" s="14"/>
      <c r="J369" s="14"/>
      <c r="K369" s="14"/>
    </row>
    <row r="370" spans="1:11" x14ac:dyDescent="0.25">
      <c r="A370" s="10" t="s">
        <v>84</v>
      </c>
      <c r="B370" s="16"/>
      <c r="C370" s="16"/>
      <c r="D370" s="16"/>
      <c r="E370" s="16"/>
      <c r="F370" s="16"/>
      <c r="G370" s="16"/>
      <c r="H370" s="16"/>
      <c r="I370" s="16"/>
      <c r="J370" s="16"/>
      <c r="K370" s="17"/>
    </row>
    <row r="371" spans="1:11" x14ac:dyDescent="0.25">
      <c r="A371" s="11" t="s">
        <v>85</v>
      </c>
      <c r="B371" s="18"/>
      <c r="C371" s="18"/>
      <c r="D371" s="18"/>
      <c r="E371" s="18"/>
      <c r="F371" s="18"/>
      <c r="G371" s="18"/>
      <c r="H371" s="18"/>
      <c r="I371" s="18"/>
      <c r="J371" s="18"/>
      <c r="K371" s="19"/>
    </row>
    <row r="372" spans="1:11" x14ac:dyDescent="0.25">
      <c r="A372" s="11" t="s">
        <v>86</v>
      </c>
      <c r="B372" s="18"/>
      <c r="C372" s="18"/>
      <c r="D372" s="18"/>
      <c r="E372" s="18"/>
      <c r="F372" s="18"/>
      <c r="G372" s="18"/>
      <c r="H372" s="18"/>
      <c r="I372" s="18"/>
      <c r="J372" s="18"/>
      <c r="K372" s="19"/>
    </row>
    <row r="373" spans="1:11" x14ac:dyDescent="0.25">
      <c r="A373" s="11" t="s">
        <v>87</v>
      </c>
      <c r="B373" s="18"/>
      <c r="C373" s="18"/>
      <c r="D373" s="18"/>
      <c r="E373" s="18"/>
      <c r="F373" s="18"/>
      <c r="G373" s="18"/>
      <c r="H373" s="18"/>
      <c r="I373" s="18"/>
      <c r="J373" s="18"/>
      <c r="K373" s="19"/>
    </row>
    <row r="374" spans="1:11" x14ac:dyDescent="0.25">
      <c r="A374" s="11" t="s">
        <v>88</v>
      </c>
      <c r="B374" s="18"/>
      <c r="C374" s="18"/>
      <c r="D374" s="18"/>
      <c r="E374" s="18"/>
      <c r="F374" s="18"/>
      <c r="G374" s="18"/>
      <c r="H374" s="18"/>
      <c r="I374" s="18"/>
      <c r="J374" s="18"/>
      <c r="K374" s="19"/>
    </row>
    <row r="375" spans="1:11" x14ac:dyDescent="0.25">
      <c r="A375" s="12" t="s">
        <v>89</v>
      </c>
      <c r="B375" s="20"/>
      <c r="C375" s="20"/>
      <c r="D375" s="20"/>
      <c r="E375" s="20"/>
      <c r="F375" s="20"/>
      <c r="G375" s="20"/>
      <c r="H375" s="20"/>
      <c r="I375" s="20"/>
      <c r="J375" s="20"/>
      <c r="K375" s="21"/>
    </row>
  </sheetData>
  <mergeCells count="3">
    <mergeCell ref="A1:K1"/>
    <mergeCell ref="B2:F2"/>
    <mergeCell ref="G2:K2"/>
  </mergeCells>
  <hyperlinks>
    <hyperlink ref="N1" location="index!A1" display="Go to Index" xr:uid="{27A8BDFE-D207-4381-9E98-4C6004FC9867}"/>
  </hyperlinks>
  <pageMargins left="0.7" right="0.7" top="0.75" bottom="0.75" header="0.3" footer="0.3"/>
  <pageSetup paperSize="9" orientation="portrait" verticalDpi="0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1B3A43-9E82-45E3-908E-7737543F3194}">
  <dimension ref="A1:N375"/>
  <sheetViews>
    <sheetView workbookViewId="0">
      <pane xSplit="1" ySplit="3" topLeftCell="B34" activePane="bottomRight" state="frozen"/>
      <selection pane="topRight" activeCell="B1" sqref="B1"/>
      <selection pane="bottomLeft" activeCell="A4" sqref="A4"/>
      <selection pane="bottomRight" activeCell="B368" sqref="B34:K368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Tax Plan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IFERROR(+VLOOKUP("LETAXP"&amp;A4,'Main File'!A:O,6,0),0)</f>
        <v>2.4059965448578762</v>
      </c>
      <c r="C4" s="26">
        <f>IFERROR(+VLOOKUP("LETAXP"&amp;A4,'Main File'!A:O,7,0),0)</f>
        <v>0</v>
      </c>
      <c r="D4" s="26">
        <f>IFERROR(+VLOOKUP("LETAXP"&amp;A4,'Main File'!A:O,8,0),0)</f>
        <v>0</v>
      </c>
      <c r="E4" s="26">
        <f>IFERROR(+VLOOKUP("LETAXP"&amp;A4,'Main File'!A:O,9,0),0)</f>
        <v>0.25667924419285659</v>
      </c>
      <c r="F4" s="26">
        <f>IFERROR(+VLOOKUP("LETAXP"&amp;A4,'Main File'!A:O,10,0),0)</f>
        <v>2.6626757890507329</v>
      </c>
      <c r="G4" s="26">
        <f>IFERROR(+VLOOKUP("LETAXP"&amp;A4,'Main File'!A:O,11,0),0)</f>
        <v>1.4339481059727908</v>
      </c>
      <c r="H4" s="26">
        <f>IFERROR(+VLOOKUP("LETAXP"&amp;A4,'Main File'!A:O,12,0),0)</f>
        <v>0</v>
      </c>
      <c r="I4" s="26">
        <f>IFERROR(+VLOOKUP("LETAXP"&amp;A4,'Main File'!A:O,13,0),0)</f>
        <v>0</v>
      </c>
      <c r="J4" s="26">
        <f>IFERROR(+VLOOKUP("LETAXP"&amp;A4,'Main File'!A:O,14,0),0)</f>
        <v>0.24372180700469931</v>
      </c>
      <c r="K4" s="26">
        <f>IFERROR(+VLOOKUP("LETAXP"&amp;A4,'Main File'!A:O,15,0),0)</f>
        <v>1.6776699129774901</v>
      </c>
    </row>
    <row r="5" spans="1:14" x14ac:dyDescent="0.25">
      <c r="A5" s="9">
        <f>A4+1</f>
        <v>43192</v>
      </c>
      <c r="B5" s="26">
        <f>IFERROR(+VLOOKUP("LETAXP"&amp;A5,'Main File'!A:O,6,0),0)</f>
        <v>2.4033485162419943</v>
      </c>
      <c r="C5" s="26">
        <f>IFERROR(+VLOOKUP("LETAXP"&amp;A5,'Main File'!A:O,7,0),0)</f>
        <v>0</v>
      </c>
      <c r="D5" s="26">
        <f>IFERROR(+VLOOKUP("LETAXP"&amp;A5,'Main File'!A:O,8,0),0)</f>
        <v>0</v>
      </c>
      <c r="E5" s="26">
        <f>IFERROR(+VLOOKUP("LETAXP"&amp;A5,'Main File'!A:O,9,0),0)</f>
        <v>0.25620264114229135</v>
      </c>
      <c r="F5" s="26">
        <f>IFERROR(+VLOOKUP("LETAXP"&amp;A5,'Main File'!A:O,10,0),0)</f>
        <v>2.6595511573842856</v>
      </c>
      <c r="G5" s="26">
        <f>IFERROR(+VLOOKUP("LETAXP"&amp;A5,'Main File'!A:O,11,0),0)</f>
        <v>1.4325258303019597</v>
      </c>
      <c r="H5" s="26">
        <f>IFERROR(+VLOOKUP("LETAXP"&amp;A5,'Main File'!A:O,12,0),0)</f>
        <v>0</v>
      </c>
      <c r="I5" s="26">
        <f>IFERROR(+VLOOKUP("LETAXP"&amp;A5,'Main File'!A:O,13,0),0)</f>
        <v>0</v>
      </c>
      <c r="J5" s="26">
        <f>IFERROR(+VLOOKUP("LETAXP"&amp;A5,'Main File'!A:O,14,0),0)</f>
        <v>0.24346532596037709</v>
      </c>
      <c r="K5" s="26">
        <f>IFERROR(+VLOOKUP("LETAXP"&amp;A5,'Main File'!A:O,15,0),0)</f>
        <v>1.6759911562623369</v>
      </c>
    </row>
    <row r="6" spans="1:14" x14ac:dyDescent="0.25">
      <c r="A6" s="9">
        <f>+A5+1</f>
        <v>43193</v>
      </c>
      <c r="B6" s="26">
        <f>IFERROR(+VLOOKUP("LETAXP"&amp;A6,'Main File'!A:O,6,0),0)</f>
        <v>2.4018413583608984</v>
      </c>
      <c r="C6" s="26">
        <f>IFERROR(+VLOOKUP("LETAXP"&amp;A6,'Main File'!A:O,7,0),0)</f>
        <v>0</v>
      </c>
      <c r="D6" s="26">
        <f>IFERROR(+VLOOKUP("LETAXP"&amp;A6,'Main File'!A:O,8,0),0)</f>
        <v>0</v>
      </c>
      <c r="E6" s="26">
        <f>IFERROR(+VLOOKUP("LETAXP"&amp;A6,'Main File'!A:O,9,0),0)</f>
        <v>0.25593118047984265</v>
      </c>
      <c r="F6" s="26">
        <f>IFERROR(+VLOOKUP("LETAXP"&amp;A6,'Main File'!A:O,10,0),0)</f>
        <v>2.6577725388407409</v>
      </c>
      <c r="G6" s="26">
        <f>IFERROR(+VLOOKUP("LETAXP"&amp;A6,'Main File'!A:O,11,0),0)</f>
        <v>1.430748076336734</v>
      </c>
      <c r="H6" s="26">
        <f>IFERROR(+VLOOKUP("LETAXP"&amp;A6,'Main File'!A:O,12,0),0)</f>
        <v>0</v>
      </c>
      <c r="I6" s="26">
        <f>IFERROR(+VLOOKUP("LETAXP"&amp;A6,'Main File'!A:O,13,0),0)</f>
        <v>0</v>
      </c>
      <c r="J6" s="26">
        <f>IFERROR(+VLOOKUP("LETAXP"&amp;A6,'Main File'!A:O,14,0),0)</f>
        <v>0.24314461128719078</v>
      </c>
      <c r="K6" s="26">
        <f>IFERROR(+VLOOKUP("LETAXP"&amp;A6,'Main File'!A:O,15,0),0)</f>
        <v>1.6738926876239248</v>
      </c>
    </row>
    <row r="7" spans="1:14" x14ac:dyDescent="0.25">
      <c r="A7" s="9">
        <f t="shared" ref="A7:A70" si="0">+A6+1</f>
        <v>43194</v>
      </c>
      <c r="B7" s="26">
        <f>IFERROR(+VLOOKUP("LETAXP"&amp;A7,'Main File'!A:O,6,0),0)</f>
        <v>2.4033006552788514</v>
      </c>
      <c r="C7" s="26">
        <f>IFERROR(+VLOOKUP("LETAXP"&amp;A7,'Main File'!A:O,7,0),0)</f>
        <v>0</v>
      </c>
      <c r="D7" s="26">
        <f>IFERROR(+VLOOKUP("LETAXP"&amp;A7,'Main File'!A:O,8,0),0)</f>
        <v>0</v>
      </c>
      <c r="E7" s="26">
        <f>IFERROR(+VLOOKUP("LETAXP"&amp;A7,'Main File'!A:O,9,0),0)</f>
        <v>0.25619388989946729</v>
      </c>
      <c r="F7" s="26">
        <f>IFERROR(+VLOOKUP("LETAXP"&amp;A7,'Main File'!A:O,10,0),0)</f>
        <v>2.6594945451783185</v>
      </c>
      <c r="G7" s="26">
        <f>IFERROR(+VLOOKUP("LETAXP"&amp;A7,'Main File'!A:O,11,0),0)</f>
        <v>1.4309385071408802</v>
      </c>
      <c r="H7" s="26">
        <f>IFERROR(+VLOOKUP("LETAXP"&amp;A7,'Main File'!A:O,12,0),0)</f>
        <v>0</v>
      </c>
      <c r="I7" s="26">
        <f>IFERROR(+VLOOKUP("LETAXP"&amp;A7,'Main File'!A:O,13,0),0)</f>
        <v>0</v>
      </c>
      <c r="J7" s="26">
        <f>IFERROR(+VLOOKUP("LETAXP"&amp;A7,'Main File'!A:O,14,0),0)</f>
        <v>0.24318074453808913</v>
      </c>
      <c r="K7" s="26">
        <f>IFERROR(+VLOOKUP("LETAXP"&amp;A7,'Main File'!A:O,15,0),0)</f>
        <v>1.6741192516789694</v>
      </c>
    </row>
    <row r="8" spans="1:14" x14ac:dyDescent="0.25">
      <c r="A8" s="9">
        <f t="shared" si="0"/>
        <v>43195</v>
      </c>
      <c r="B8" s="26">
        <f>IFERROR(+VLOOKUP("LETAXP"&amp;A8,'Main File'!A:O,6,0),0)</f>
        <v>2.4005214802702861</v>
      </c>
      <c r="C8" s="26">
        <f>IFERROR(+VLOOKUP("LETAXP"&amp;A8,'Main File'!A:O,7,0),0)</f>
        <v>0</v>
      </c>
      <c r="D8" s="26">
        <f>IFERROR(+VLOOKUP("LETAXP"&amp;A8,'Main File'!A:O,8,0),0)</f>
        <v>0</v>
      </c>
      <c r="E8" s="26">
        <f>IFERROR(+VLOOKUP("LETAXP"&amp;A8,'Main File'!A:O,9,0),0)</f>
        <v>0.25569361720491618</v>
      </c>
      <c r="F8" s="26">
        <f>IFERROR(+VLOOKUP("LETAXP"&amp;A8,'Main File'!A:O,10,0),0)</f>
        <v>2.6562150974752021</v>
      </c>
      <c r="G8" s="26">
        <f>IFERROR(+VLOOKUP("LETAXP"&amp;A8,'Main File'!A:O,11,0),0)</f>
        <v>1.4300208021855485</v>
      </c>
      <c r="H8" s="26">
        <f>IFERROR(+VLOOKUP("LETAXP"&amp;A8,'Main File'!A:O,12,0),0)</f>
        <v>0</v>
      </c>
      <c r="I8" s="26">
        <f>IFERROR(+VLOOKUP("LETAXP"&amp;A8,'Main File'!A:O,13,0),0)</f>
        <v>0</v>
      </c>
      <c r="J8" s="26">
        <f>IFERROR(+VLOOKUP("LETAXP"&amp;A8,'Main File'!A:O,14,0),0)</f>
        <v>0.24300939542407085</v>
      </c>
      <c r="K8" s="26">
        <f>IFERROR(+VLOOKUP("LETAXP"&amp;A8,'Main File'!A:O,15,0),0)</f>
        <v>1.6730301976096194</v>
      </c>
    </row>
    <row r="9" spans="1:14" x14ac:dyDescent="0.25">
      <c r="A9" s="9">
        <f t="shared" si="0"/>
        <v>43196</v>
      </c>
      <c r="B9" s="26">
        <f>IFERROR(+VLOOKUP("LETAXP"&amp;A9,'Main File'!A:O,6,0),0)</f>
        <v>2.3998866373327346</v>
      </c>
      <c r="C9" s="26">
        <f>IFERROR(+VLOOKUP("LETAXP"&amp;A9,'Main File'!A:O,7,0),0)</f>
        <v>0</v>
      </c>
      <c r="D9" s="26">
        <f>IFERROR(+VLOOKUP("LETAXP"&amp;A9,'Main File'!A:O,8,0),0)</f>
        <v>0</v>
      </c>
      <c r="E9" s="26">
        <f>IFERROR(+VLOOKUP("LETAXP"&amp;A9,'Main File'!A:O,9,0),0)</f>
        <v>0.25557970163698679</v>
      </c>
      <c r="F9" s="26">
        <f>IFERROR(+VLOOKUP("LETAXP"&amp;A9,'Main File'!A:O,10,0),0)</f>
        <v>2.6554663389697213</v>
      </c>
      <c r="G9" s="26">
        <f>IFERROR(+VLOOKUP("LETAXP"&amp;A9,'Main File'!A:O,11,0),0)</f>
        <v>1.4282906117348291</v>
      </c>
      <c r="H9" s="26">
        <f>IFERROR(+VLOOKUP("LETAXP"&amp;A9,'Main File'!A:O,12,0),0)</f>
        <v>0</v>
      </c>
      <c r="I9" s="26">
        <f>IFERROR(+VLOOKUP("LETAXP"&amp;A9,'Main File'!A:O,13,0),0)</f>
        <v>0</v>
      </c>
      <c r="J9" s="26">
        <f>IFERROR(+VLOOKUP("LETAXP"&amp;A9,'Main File'!A:O,14,0),0)</f>
        <v>0.2426984146522902</v>
      </c>
      <c r="K9" s="26">
        <f>IFERROR(+VLOOKUP("LETAXP"&amp;A9,'Main File'!A:O,15,0),0)</f>
        <v>1.6709890263871192</v>
      </c>
    </row>
    <row r="10" spans="1:14" x14ac:dyDescent="0.25">
      <c r="A10" s="9">
        <f t="shared" si="0"/>
        <v>43197</v>
      </c>
      <c r="B10" s="26">
        <f>IFERROR(+VLOOKUP("LETAXP"&amp;A10,'Main File'!A:O,6,0),0)</f>
        <v>2.3998955285358305</v>
      </c>
      <c r="C10" s="26">
        <f>IFERROR(+VLOOKUP("LETAXP"&amp;A10,'Main File'!A:O,7,0),0)</f>
        <v>0</v>
      </c>
      <c r="D10" s="26">
        <f>IFERROR(+VLOOKUP("LETAXP"&amp;A10,'Main File'!A:O,8,0),0)</f>
        <v>0</v>
      </c>
      <c r="E10" s="26">
        <f>IFERROR(+VLOOKUP("LETAXP"&amp;A10,'Main File'!A:O,9,0),0)</f>
        <v>0.25558147858234037</v>
      </c>
      <c r="F10" s="26">
        <f>IFERROR(+VLOOKUP("LETAXP"&amp;A10,'Main File'!A:O,10,0),0)</f>
        <v>2.6554770071181708</v>
      </c>
      <c r="G10" s="26">
        <f>IFERROR(+VLOOKUP("LETAXP"&amp;A10,'Main File'!A:O,11,0),0)</f>
        <v>1.4281227073036802</v>
      </c>
      <c r="H10" s="26">
        <f>IFERROR(+VLOOKUP("LETAXP"&amp;A10,'Main File'!A:O,12,0),0)</f>
        <v>0</v>
      </c>
      <c r="I10" s="26">
        <f>IFERROR(+VLOOKUP("LETAXP"&amp;A10,'Main File'!A:O,13,0),0)</f>
        <v>0</v>
      </c>
      <c r="J10" s="26">
        <f>IFERROR(+VLOOKUP("LETAXP"&amp;A10,'Main File'!A:O,14,0),0)</f>
        <v>0.24266415181332046</v>
      </c>
      <c r="K10" s="26">
        <f>IFERROR(+VLOOKUP("LETAXP"&amp;A10,'Main File'!A:O,15,0),0)</f>
        <v>1.6707868591170008</v>
      </c>
    </row>
    <row r="11" spans="1:14" x14ac:dyDescent="0.25">
      <c r="A11" s="9">
        <f t="shared" si="0"/>
        <v>43198</v>
      </c>
      <c r="B11" s="26">
        <f>IFERROR(+VLOOKUP("LETAXP"&amp;A11,'Main File'!A:O,6,0),0)</f>
        <v>2.3999057949277049</v>
      </c>
      <c r="C11" s="26">
        <f>IFERROR(+VLOOKUP("LETAXP"&amp;A11,'Main File'!A:O,7,0),0)</f>
        <v>0</v>
      </c>
      <c r="D11" s="26">
        <f>IFERROR(+VLOOKUP("LETAXP"&amp;A11,'Main File'!A:O,8,0),0)</f>
        <v>0</v>
      </c>
      <c r="E11" s="26">
        <f>IFERROR(+VLOOKUP("LETAXP"&amp;A11,'Main File'!A:O,9,0),0)</f>
        <v>0.25558279388845229</v>
      </c>
      <c r="F11" s="26">
        <f>IFERROR(+VLOOKUP("LETAXP"&amp;A11,'Main File'!A:O,10,0),0)</f>
        <v>2.6554885888161572</v>
      </c>
      <c r="G11" s="26">
        <f>IFERROR(+VLOOKUP("LETAXP"&amp;A11,'Main File'!A:O,11,0),0)</f>
        <v>1.4281223808954202</v>
      </c>
      <c r="H11" s="26">
        <f>IFERROR(+VLOOKUP("LETAXP"&amp;A11,'Main File'!A:O,12,0),0)</f>
        <v>0</v>
      </c>
      <c r="I11" s="26">
        <f>IFERROR(+VLOOKUP("LETAXP"&amp;A11,'Main File'!A:O,13,0),0)</f>
        <v>0</v>
      </c>
      <c r="J11" s="26">
        <f>IFERROR(+VLOOKUP("LETAXP"&amp;A11,'Main File'!A:O,14,0),0)</f>
        <v>0.24266426402545721</v>
      </c>
      <c r="K11" s="26">
        <f>IFERROR(+VLOOKUP("LETAXP"&amp;A11,'Main File'!A:O,15,0),0)</f>
        <v>1.6707866449208775</v>
      </c>
    </row>
    <row r="12" spans="1:14" x14ac:dyDescent="0.25">
      <c r="A12" s="9">
        <f t="shared" si="0"/>
        <v>43199</v>
      </c>
      <c r="B12" s="26">
        <f>IFERROR(+VLOOKUP("LETAXP"&amp;A12,'Main File'!A:O,6,0),0)</f>
        <v>2.3994858339972742</v>
      </c>
      <c r="C12" s="26">
        <f>IFERROR(+VLOOKUP("LETAXP"&amp;A12,'Main File'!A:O,7,0),0)</f>
        <v>0</v>
      </c>
      <c r="D12" s="26">
        <f>IFERROR(+VLOOKUP("LETAXP"&amp;A12,'Main File'!A:O,8,0),0)</f>
        <v>0</v>
      </c>
      <c r="E12" s="26">
        <f>IFERROR(+VLOOKUP("LETAXP"&amp;A12,'Main File'!A:O,9,0),0)</f>
        <v>0.25550701393461789</v>
      </c>
      <c r="F12" s="26">
        <f>IFERROR(+VLOOKUP("LETAXP"&amp;A12,'Main File'!A:O,10,0),0)</f>
        <v>2.6549928479318923</v>
      </c>
      <c r="G12" s="26">
        <f>IFERROR(+VLOOKUP("LETAXP"&amp;A12,'Main File'!A:O,11,0),0)</f>
        <v>1.427957166679394</v>
      </c>
      <c r="H12" s="26">
        <f>IFERROR(+VLOOKUP("LETAXP"&amp;A12,'Main File'!A:O,12,0),0)</f>
        <v>0</v>
      </c>
      <c r="I12" s="26">
        <f>IFERROR(+VLOOKUP("LETAXP"&amp;A12,'Main File'!A:O,13,0),0)</f>
        <v>0</v>
      </c>
      <c r="J12" s="26">
        <f>IFERROR(+VLOOKUP("LETAXP"&amp;A12,'Main File'!A:O,14,0),0)</f>
        <v>0.2426410839105084</v>
      </c>
      <c r="K12" s="26">
        <f>IFERROR(+VLOOKUP("LETAXP"&amp;A12,'Main File'!A:O,15,0),0)</f>
        <v>1.6705982505899024</v>
      </c>
    </row>
    <row r="13" spans="1:14" x14ac:dyDescent="0.25">
      <c r="A13" s="9">
        <f t="shared" si="0"/>
        <v>43200</v>
      </c>
      <c r="B13" s="26">
        <f>IFERROR(+VLOOKUP("LETAXP"&amp;A13,'Main File'!A:O,6,0),0)</f>
        <v>2.3992642358306067</v>
      </c>
      <c r="C13" s="26">
        <f>IFERROR(+VLOOKUP("LETAXP"&amp;A13,'Main File'!A:O,7,0),0)</f>
        <v>0</v>
      </c>
      <c r="D13" s="26">
        <f>IFERROR(+VLOOKUP("LETAXP"&amp;A13,'Main File'!A:O,8,0),0)</f>
        <v>0</v>
      </c>
      <c r="E13" s="26">
        <f>IFERROR(+VLOOKUP("LETAXP"&amp;A13,'Main File'!A:O,9,0),0)</f>
        <v>0.25546727325953922</v>
      </c>
      <c r="F13" s="26">
        <f>IFERROR(+VLOOKUP("LETAXP"&amp;A13,'Main File'!A:O,10,0),0)</f>
        <v>2.654731509090146</v>
      </c>
      <c r="G13" s="26">
        <f>IFERROR(+VLOOKUP("LETAXP"&amp;A13,'Main File'!A:O,11,0),0)</f>
        <v>1.4276230697262053</v>
      </c>
      <c r="H13" s="26">
        <f>IFERROR(+VLOOKUP("LETAXP"&amp;A13,'Main File'!A:O,12,0),0)</f>
        <v>0</v>
      </c>
      <c r="I13" s="26">
        <f>IFERROR(+VLOOKUP("LETAXP"&amp;A13,'Main File'!A:O,13,0),0)</f>
        <v>0</v>
      </c>
      <c r="J13" s="26">
        <f>IFERROR(+VLOOKUP("LETAXP"&amp;A13,'Main File'!A:O,14,0),0)</f>
        <v>0.24258316109269321</v>
      </c>
      <c r="K13" s="26">
        <f>IFERROR(+VLOOKUP("LETAXP"&amp;A13,'Main File'!A:O,15,0),0)</f>
        <v>1.6702062308188985</v>
      </c>
    </row>
    <row r="14" spans="1:14" x14ac:dyDescent="0.25">
      <c r="A14" s="9">
        <f t="shared" si="0"/>
        <v>43201</v>
      </c>
      <c r="B14" s="26">
        <f>IFERROR(+VLOOKUP("LETAXP"&amp;A14,'Main File'!A:O,6,0),0)</f>
        <v>2.3986505215534502</v>
      </c>
      <c r="C14" s="26">
        <f>IFERROR(+VLOOKUP("LETAXP"&amp;A14,'Main File'!A:O,7,0),0)</f>
        <v>0</v>
      </c>
      <c r="D14" s="26">
        <f>IFERROR(+VLOOKUP("LETAXP"&amp;A14,'Main File'!A:O,8,0),0)</f>
        <v>0</v>
      </c>
      <c r="E14" s="26">
        <f>IFERROR(+VLOOKUP("LETAXP"&amp;A14,'Main File'!A:O,9,0),0)</f>
        <v>0.2553568766520945</v>
      </c>
      <c r="F14" s="26">
        <f>IFERROR(+VLOOKUP("LETAXP"&amp;A14,'Main File'!A:O,10,0),0)</f>
        <v>2.6540073982055445</v>
      </c>
      <c r="G14" s="26">
        <f>IFERROR(+VLOOKUP("LETAXP"&amp;A14,'Main File'!A:O,11,0),0)</f>
        <v>1.4271555592697109</v>
      </c>
      <c r="H14" s="26">
        <f>IFERROR(+VLOOKUP("LETAXP"&amp;A14,'Main File'!A:O,12,0),0)</f>
        <v>0</v>
      </c>
      <c r="I14" s="26">
        <f>IFERROR(+VLOOKUP("LETAXP"&amp;A14,'Main File'!A:O,13,0),0)</f>
        <v>0</v>
      </c>
      <c r="J14" s="26">
        <f>IFERROR(+VLOOKUP("LETAXP"&amp;A14,'Main File'!A:O,14,0),0)</f>
        <v>0.24249795670168037</v>
      </c>
      <c r="K14" s="26">
        <f>IFERROR(+VLOOKUP("LETAXP"&amp;A14,'Main File'!A:O,15,0),0)</f>
        <v>1.6696535159713912</v>
      </c>
    </row>
    <row r="15" spans="1:14" x14ac:dyDescent="0.25">
      <c r="A15" s="9">
        <f t="shared" si="0"/>
        <v>43202</v>
      </c>
      <c r="B15" s="26">
        <f>IFERROR(+VLOOKUP("LETAXP"&amp;A15,'Main File'!A:O,6,0),0)</f>
        <v>2.3985027747556389</v>
      </c>
      <c r="C15" s="26">
        <f>IFERROR(+VLOOKUP("LETAXP"&amp;A15,'Main File'!A:O,7,0),0)</f>
        <v>0</v>
      </c>
      <c r="D15" s="26">
        <f>IFERROR(+VLOOKUP("LETAXP"&amp;A15,'Main File'!A:O,8,0),0)</f>
        <v>0</v>
      </c>
      <c r="E15" s="26">
        <f>IFERROR(+VLOOKUP("LETAXP"&amp;A15,'Main File'!A:O,9,0),0)</f>
        <v>0.25533061175171728</v>
      </c>
      <c r="F15" s="26">
        <f>IFERROR(+VLOOKUP("LETAXP"&amp;A15,'Main File'!A:O,10,0),0)</f>
        <v>2.653833386507356</v>
      </c>
      <c r="G15" s="26">
        <f>IFERROR(+VLOOKUP("LETAXP"&amp;A15,'Main File'!A:O,11,0),0)</f>
        <v>1.4267826261591769</v>
      </c>
      <c r="H15" s="26">
        <f>IFERROR(+VLOOKUP("LETAXP"&amp;A15,'Main File'!A:O,12,0),0)</f>
        <v>0</v>
      </c>
      <c r="I15" s="26">
        <f>IFERROR(+VLOOKUP("LETAXP"&amp;A15,'Main File'!A:O,13,0),0)</f>
        <v>0</v>
      </c>
      <c r="J15" s="26">
        <f>IFERROR(+VLOOKUP("LETAXP"&amp;A15,'Main File'!A:O,14,0),0)</f>
        <v>0.24242635928910408</v>
      </c>
      <c r="K15" s="26">
        <f>IFERROR(+VLOOKUP("LETAXP"&amp;A15,'Main File'!A:O,15,0),0)</f>
        <v>1.669208985448281</v>
      </c>
    </row>
    <row r="16" spans="1:14" x14ac:dyDescent="0.25">
      <c r="A16" s="9">
        <f t="shared" si="0"/>
        <v>43203</v>
      </c>
      <c r="B16" s="26">
        <f>IFERROR(+VLOOKUP("LETAXP"&amp;A16,'Main File'!A:O,6,0),0)</f>
        <v>2.3984309748417973</v>
      </c>
      <c r="C16" s="26">
        <f>IFERROR(+VLOOKUP("LETAXP"&amp;A16,'Main File'!A:O,7,0),0)</f>
        <v>5.0003689506548051E-2</v>
      </c>
      <c r="D16" s="26">
        <f>IFERROR(+VLOOKUP("LETAXP"&amp;A16,'Main File'!A:O,8,0),0)</f>
        <v>0</v>
      </c>
      <c r="E16" s="26">
        <f>IFERROR(+VLOOKUP("LETAXP"&amp;A16,'Main File'!A:O,9,0),0)</f>
        <v>0.25531704663846061</v>
      </c>
      <c r="F16" s="26">
        <f>IFERROR(+VLOOKUP("LETAXP"&amp;A16,'Main File'!A:O,10,0),0)</f>
        <v>2.7037517109868059</v>
      </c>
      <c r="G16" s="26">
        <f>IFERROR(+VLOOKUP("LETAXP"&amp;A16,'Main File'!A:O,11,0),0)</f>
        <v>1.4266409854643458</v>
      </c>
      <c r="H16" s="26">
        <f>IFERROR(+VLOOKUP("LETAXP"&amp;A16,'Main File'!A:O,12,0),0)</f>
        <v>0</v>
      </c>
      <c r="I16" s="26">
        <f>IFERROR(+VLOOKUP("LETAXP"&amp;A16,'Main File'!A:O,13,0),0)</f>
        <v>0</v>
      </c>
      <c r="J16" s="26">
        <f>IFERROR(+VLOOKUP("LETAXP"&amp;A16,'Main File'!A:O,14,0),0)</f>
        <v>0.24240338053184499</v>
      </c>
      <c r="K16" s="26">
        <f>IFERROR(+VLOOKUP("LETAXP"&amp;A16,'Main File'!A:O,15,0),0)</f>
        <v>1.6690443659961909</v>
      </c>
    </row>
    <row r="17" spans="1:11" x14ac:dyDescent="0.25">
      <c r="A17" s="9">
        <f t="shared" si="0"/>
        <v>43204</v>
      </c>
      <c r="B17" s="26">
        <f>IFERROR(+VLOOKUP("LETAXP"&amp;A17,'Main File'!A:O,6,0),0)</f>
        <v>2.3984970675291892</v>
      </c>
      <c r="C17" s="26">
        <f>IFERROR(+VLOOKUP("LETAXP"&amp;A17,'Main File'!A:O,7,0),0)</f>
        <v>5.0003727421971587E-2</v>
      </c>
      <c r="D17" s="26">
        <f>IFERROR(+VLOOKUP("LETAXP"&amp;A17,'Main File'!A:O,8,0),0)</f>
        <v>0</v>
      </c>
      <c r="E17" s="26">
        <f>IFERROR(+VLOOKUP("LETAXP"&amp;A17,'Main File'!A:O,9,0),0)</f>
        <v>0.25532919772298468</v>
      </c>
      <c r="F17" s="26">
        <f>IFERROR(+VLOOKUP("LETAXP"&amp;A17,'Main File'!A:O,10,0),0)</f>
        <v>2.7038299926741458</v>
      </c>
      <c r="G17" s="26">
        <f>IFERROR(+VLOOKUP("LETAXP"&amp;A17,'Main File'!A:O,11,0),0)</f>
        <v>1.42667725742911</v>
      </c>
      <c r="H17" s="26">
        <f>IFERROR(+VLOOKUP("LETAXP"&amp;A17,'Main File'!A:O,12,0),0)</f>
        <v>0</v>
      </c>
      <c r="I17" s="26">
        <f>IFERROR(+VLOOKUP("LETAXP"&amp;A17,'Main File'!A:O,13,0),0)</f>
        <v>0</v>
      </c>
      <c r="J17" s="26">
        <f>IFERROR(+VLOOKUP("LETAXP"&amp;A17,'Main File'!A:O,14,0),0)</f>
        <v>0.24240903019907323</v>
      </c>
      <c r="K17" s="26">
        <f>IFERROR(+VLOOKUP("LETAXP"&amp;A17,'Main File'!A:O,15,0),0)</f>
        <v>1.6690862876281831</v>
      </c>
    </row>
    <row r="18" spans="1:11" x14ac:dyDescent="0.25">
      <c r="A18" s="9">
        <f t="shared" si="0"/>
        <v>43205</v>
      </c>
      <c r="B18" s="26">
        <f>IFERROR(+VLOOKUP("LETAXP"&amp;A18,'Main File'!A:O,6,0),0)</f>
        <v>2.3985063699841511</v>
      </c>
      <c r="C18" s="26">
        <f>IFERROR(+VLOOKUP("LETAXP"&amp;A18,'Main File'!A:O,7,0),0)</f>
        <v>5.0003609656310663E-2</v>
      </c>
      <c r="D18" s="26">
        <f>IFERROR(+VLOOKUP("LETAXP"&amp;A18,'Main File'!A:O,8,0),0)</f>
        <v>0</v>
      </c>
      <c r="E18" s="26">
        <f>IFERROR(+VLOOKUP("LETAXP"&amp;A18,'Main File'!A:O,9,0),0)</f>
        <v>0.25533055800061538</v>
      </c>
      <c r="F18" s="26">
        <f>IFERROR(+VLOOKUP("LETAXP"&amp;A18,'Main File'!A:O,10,0),0)</f>
        <v>2.703840537641077</v>
      </c>
      <c r="G18" s="26">
        <f>IFERROR(+VLOOKUP("LETAXP"&amp;A18,'Main File'!A:O,11,0),0)</f>
        <v>1.4266884732871858</v>
      </c>
      <c r="H18" s="26">
        <f>IFERROR(+VLOOKUP("LETAXP"&amp;A18,'Main File'!A:O,12,0),0)</f>
        <v>0</v>
      </c>
      <c r="I18" s="26">
        <f>IFERROR(+VLOOKUP("LETAXP"&amp;A18,'Main File'!A:O,13,0),0)</f>
        <v>0</v>
      </c>
      <c r="J18" s="26">
        <f>IFERROR(+VLOOKUP("LETAXP"&amp;A18,'Main File'!A:O,14,0),0)</f>
        <v>0.24240965184385133</v>
      </c>
      <c r="K18" s="26">
        <f>IFERROR(+VLOOKUP("LETAXP"&amp;A18,'Main File'!A:O,15,0),0)</f>
        <v>1.6690981251310371</v>
      </c>
    </row>
    <row r="19" spans="1:11" x14ac:dyDescent="0.25">
      <c r="A19" s="9">
        <f t="shared" si="0"/>
        <v>43206</v>
      </c>
      <c r="B19" s="26">
        <f>IFERROR(+VLOOKUP("LETAXP"&amp;A19,'Main File'!A:O,6,0),0)</f>
        <v>2.3973405794430898</v>
      </c>
      <c r="C19" s="26">
        <f>IFERROR(+VLOOKUP("LETAXP"&amp;A19,'Main File'!A:O,7,0),0)</f>
        <v>5.0003619182376134E-2</v>
      </c>
      <c r="D19" s="26">
        <f>IFERROR(+VLOOKUP("LETAXP"&amp;A19,'Main File'!A:O,8,0),0)</f>
        <v>0</v>
      </c>
      <c r="E19" s="26">
        <f>IFERROR(+VLOOKUP("LETAXP"&amp;A19,'Main File'!A:O,9,0),0)</f>
        <v>0.25512087580923881</v>
      </c>
      <c r="F19" s="26">
        <f>IFERROR(+VLOOKUP("LETAXP"&amp;A19,'Main File'!A:O,10,0),0)</f>
        <v>2.7024650744347047</v>
      </c>
      <c r="G19" s="26">
        <f>IFERROR(+VLOOKUP("LETAXP"&amp;A19,'Main File'!A:O,11,0),0)</f>
        <v>1.4260997989124069</v>
      </c>
      <c r="H19" s="26">
        <f>IFERROR(+VLOOKUP("LETAXP"&amp;A19,'Main File'!A:O,12,0),0)</f>
        <v>0</v>
      </c>
      <c r="I19" s="26">
        <f>IFERROR(+VLOOKUP("LETAXP"&amp;A19,'Main File'!A:O,13,0),0)</f>
        <v>0</v>
      </c>
      <c r="J19" s="26">
        <f>IFERROR(+VLOOKUP("LETAXP"&amp;A19,'Main File'!A:O,14,0),0)</f>
        <v>0.24230280472411933</v>
      </c>
      <c r="K19" s="26">
        <f>IFERROR(+VLOOKUP("LETAXP"&amp;A19,'Main File'!A:O,15,0),0)</f>
        <v>1.6684026036365263</v>
      </c>
    </row>
    <row r="20" spans="1:11" x14ac:dyDescent="0.25">
      <c r="A20" s="9">
        <f t="shared" si="0"/>
        <v>43207</v>
      </c>
      <c r="B20" s="26">
        <f>IFERROR(+VLOOKUP("LETAXP"&amp;A20,'Main File'!A:O,6,0),0)</f>
        <v>2.3964376942719809</v>
      </c>
      <c r="C20" s="26">
        <f>IFERROR(+VLOOKUP("LETAXP"&amp;A20,'Main File'!A:O,7,0),0)</f>
        <v>5.0003650822853664E-2</v>
      </c>
      <c r="D20" s="26">
        <f>IFERROR(+VLOOKUP("LETAXP"&amp;A20,'Main File'!A:O,8,0),0)</f>
        <v>0</v>
      </c>
      <c r="E20" s="26">
        <f>IFERROR(+VLOOKUP("LETAXP"&amp;A20,'Main File'!A:O,9,0),0)</f>
        <v>0.2549579811547823</v>
      </c>
      <c r="F20" s="26">
        <f>IFERROR(+VLOOKUP("LETAXP"&amp;A20,'Main File'!A:O,10,0),0)</f>
        <v>2.701399326249617</v>
      </c>
      <c r="G20" s="26">
        <f>IFERROR(+VLOOKUP("LETAXP"&amp;A20,'Main File'!A:O,11,0),0)</f>
        <v>1.4249796751402306</v>
      </c>
      <c r="H20" s="26">
        <f>IFERROR(+VLOOKUP("LETAXP"&amp;A20,'Main File'!A:O,12,0),0)</f>
        <v>0</v>
      </c>
      <c r="I20" s="26">
        <f>IFERROR(+VLOOKUP("LETAXP"&amp;A20,'Main File'!A:O,13,0),0)</f>
        <v>0</v>
      </c>
      <c r="J20" s="26">
        <f>IFERROR(+VLOOKUP("LETAXP"&amp;A20,'Main File'!A:O,14,0),0)</f>
        <v>0.24211040558478428</v>
      </c>
      <c r="K20" s="26">
        <f>IFERROR(+VLOOKUP("LETAXP"&amp;A20,'Main File'!A:O,15,0),0)</f>
        <v>1.6670900807250149</v>
      </c>
    </row>
    <row r="21" spans="1:11" x14ac:dyDescent="0.25">
      <c r="A21" s="9">
        <f t="shared" si="0"/>
        <v>43208</v>
      </c>
      <c r="B21" s="26">
        <f>IFERROR(+VLOOKUP("LETAXP"&amp;A21,'Main File'!A:O,6,0),0)</f>
        <v>2.3966349462242902</v>
      </c>
      <c r="C21" s="26">
        <f>IFERROR(+VLOOKUP("LETAXP"&amp;A21,'Main File'!A:O,7,0),0)</f>
        <v>5.0003769792086164E-2</v>
      </c>
      <c r="D21" s="26">
        <f>IFERROR(+VLOOKUP("LETAXP"&amp;A21,'Main File'!A:O,8,0),0)</f>
        <v>0</v>
      </c>
      <c r="E21" s="26">
        <f>IFERROR(+VLOOKUP("LETAXP"&amp;A21,'Main File'!A:O,9,0),0)</f>
        <v>0.25499357697046848</v>
      </c>
      <c r="F21" s="26">
        <f>IFERROR(+VLOOKUP("LETAXP"&amp;A21,'Main File'!A:O,10,0),0)</f>
        <v>2.701632292986845</v>
      </c>
      <c r="G21" s="26">
        <f>IFERROR(+VLOOKUP("LETAXP"&amp;A21,'Main File'!A:O,11,0),0)</f>
        <v>1.424829031107649</v>
      </c>
      <c r="H21" s="26">
        <f>IFERROR(+VLOOKUP("LETAXP"&amp;A21,'Main File'!A:O,12,0),0)</f>
        <v>0</v>
      </c>
      <c r="I21" s="26">
        <f>IFERROR(+VLOOKUP("LETAXP"&amp;A21,'Main File'!A:O,13,0),0)</f>
        <v>0</v>
      </c>
      <c r="J21" s="26">
        <f>IFERROR(+VLOOKUP("LETAXP"&amp;A21,'Main File'!A:O,14,0),0)</f>
        <v>0.24208049299608603</v>
      </c>
      <c r="K21" s="26">
        <f>IFERROR(+VLOOKUP("LETAXP"&amp;A21,'Main File'!A:O,15,0),0)</f>
        <v>1.6669095241037351</v>
      </c>
    </row>
    <row r="22" spans="1:11" x14ac:dyDescent="0.25">
      <c r="A22" s="9">
        <f t="shared" si="0"/>
        <v>43209</v>
      </c>
      <c r="B22" s="26">
        <f>IFERROR(+VLOOKUP("LETAXP"&amp;A22,'Main File'!A:O,6,0),0)</f>
        <v>2.3954163362055296</v>
      </c>
      <c r="C22" s="26">
        <f>IFERROR(+VLOOKUP("LETAXP"&amp;A22,'Main File'!A:O,7,0),0)</f>
        <v>5.0003651636100772E-2</v>
      </c>
      <c r="D22" s="26">
        <f>IFERROR(+VLOOKUP("LETAXP"&amp;A22,'Main File'!A:O,8,0),0)</f>
        <v>0</v>
      </c>
      <c r="E22" s="26">
        <f>IFERROR(+VLOOKUP("LETAXP"&amp;A22,'Main File'!A:O,9,0),0)</f>
        <v>0.25477451828020647</v>
      </c>
      <c r="F22" s="26">
        <f>IFERROR(+VLOOKUP("LETAXP"&amp;A22,'Main File'!A:O,10,0),0)</f>
        <v>2.7001945061218371</v>
      </c>
      <c r="G22" s="26">
        <f>IFERROR(+VLOOKUP("LETAXP"&amp;A22,'Main File'!A:O,11,0),0)</f>
        <v>1.4243626107199723</v>
      </c>
      <c r="H22" s="26">
        <f>IFERROR(+VLOOKUP("LETAXP"&amp;A22,'Main File'!A:O,12,0),0)</f>
        <v>0</v>
      </c>
      <c r="I22" s="26">
        <f>IFERROR(+VLOOKUP("LETAXP"&amp;A22,'Main File'!A:O,13,0),0)</f>
        <v>0</v>
      </c>
      <c r="J22" s="26">
        <f>IFERROR(+VLOOKUP("LETAXP"&amp;A22,'Main File'!A:O,14,0),0)</f>
        <v>0.24200023032129864</v>
      </c>
      <c r="K22" s="26">
        <f>IFERROR(+VLOOKUP("LETAXP"&amp;A22,'Main File'!A:O,15,0),0)</f>
        <v>1.666362841041271</v>
      </c>
    </row>
    <row r="23" spans="1:11" x14ac:dyDescent="0.25">
      <c r="A23" s="9">
        <f t="shared" si="0"/>
        <v>43210</v>
      </c>
      <c r="B23" s="26">
        <f>IFERROR(+VLOOKUP("LETAXP"&amp;A23,'Main File'!A:O,6,0),0)</f>
        <v>2.3947364939788307</v>
      </c>
      <c r="C23" s="26">
        <f>IFERROR(+VLOOKUP("LETAXP"&amp;A23,'Main File'!A:O,7,0),0)</f>
        <v>5.0003703402328924E-2</v>
      </c>
      <c r="D23" s="26">
        <f>IFERROR(+VLOOKUP("LETAXP"&amp;A23,'Main File'!A:O,8,0),0)</f>
        <v>0</v>
      </c>
      <c r="E23" s="26">
        <f>IFERROR(+VLOOKUP("LETAXP"&amp;A23,'Main File'!A:O,9,0),0)</f>
        <v>0.25465220568883962</v>
      </c>
      <c r="F23" s="26">
        <f>IFERROR(+VLOOKUP("LETAXP"&amp;A23,'Main File'!A:O,10,0),0)</f>
        <v>2.6993924030699992</v>
      </c>
      <c r="G23" s="26">
        <f>IFERROR(+VLOOKUP("LETAXP"&amp;A23,'Main File'!A:O,11,0),0)</f>
        <v>1.4234744954948217</v>
      </c>
      <c r="H23" s="26">
        <f>IFERROR(+VLOOKUP("LETAXP"&amp;A23,'Main File'!A:O,12,0),0)</f>
        <v>0</v>
      </c>
      <c r="I23" s="26">
        <f>IFERROR(+VLOOKUP("LETAXP"&amp;A23,'Main File'!A:O,13,0),0)</f>
        <v>0</v>
      </c>
      <c r="J23" s="26">
        <f>IFERROR(+VLOOKUP("LETAXP"&amp;A23,'Main File'!A:O,14,0),0)</f>
        <v>0.24183947294742886</v>
      </c>
      <c r="K23" s="26">
        <f>IFERROR(+VLOOKUP("LETAXP"&amp;A23,'Main File'!A:O,15,0),0)</f>
        <v>1.6653139684422507</v>
      </c>
    </row>
    <row r="24" spans="1:11" x14ac:dyDescent="0.25">
      <c r="A24" s="9">
        <f t="shared" si="0"/>
        <v>43211</v>
      </c>
      <c r="B24" s="26">
        <f>IFERROR(+VLOOKUP("LETAXP"&amp;A24,'Main File'!A:O,6,0),0)</f>
        <v>2.3947334281781729</v>
      </c>
      <c r="C24" s="26">
        <f>IFERROR(+VLOOKUP("LETAXP"&amp;A24,'Main File'!A:O,7,0),0)</f>
        <v>5.0003763800372379E-2</v>
      </c>
      <c r="D24" s="26">
        <f>IFERROR(+VLOOKUP("LETAXP"&amp;A24,'Main File'!A:O,8,0),0)</f>
        <v>0</v>
      </c>
      <c r="E24" s="26">
        <f>IFERROR(+VLOOKUP("LETAXP"&amp;A24,'Main File'!A:O,9,0),0)</f>
        <v>0.25465158215512024</v>
      </c>
      <c r="F24" s="26">
        <f>IFERROR(+VLOOKUP("LETAXP"&amp;A24,'Main File'!A:O,10,0),0)</f>
        <v>2.6993887741336655</v>
      </c>
      <c r="G24" s="26">
        <f>IFERROR(+VLOOKUP("LETAXP"&amp;A24,'Main File'!A:O,11,0),0)</f>
        <v>1.4231671948350937</v>
      </c>
      <c r="H24" s="26">
        <f>IFERROR(+VLOOKUP("LETAXP"&amp;A24,'Main File'!A:O,12,0),0)</f>
        <v>0</v>
      </c>
      <c r="I24" s="26">
        <f>IFERROR(+VLOOKUP("LETAXP"&amp;A24,'Main File'!A:O,13,0),0)</f>
        <v>0</v>
      </c>
      <c r="J24" s="26">
        <f>IFERROR(+VLOOKUP("LETAXP"&amp;A24,'Main File'!A:O,14,0),0)</f>
        <v>0.2417828623066435</v>
      </c>
      <c r="K24" s="26">
        <f>IFERROR(+VLOOKUP("LETAXP"&amp;A24,'Main File'!A:O,15,0),0)</f>
        <v>1.6649500571417373</v>
      </c>
    </row>
    <row r="25" spans="1:11" x14ac:dyDescent="0.25">
      <c r="A25" s="9">
        <f t="shared" si="0"/>
        <v>43212</v>
      </c>
      <c r="B25" s="26">
        <f>IFERROR(+VLOOKUP("LETAXP"&amp;A25,'Main File'!A:O,6,0),0)</f>
        <v>2.3947427595944695</v>
      </c>
      <c r="C25" s="26">
        <f>IFERROR(+VLOOKUP("LETAXP"&amp;A25,'Main File'!A:O,7,0),0)</f>
        <v>5.0003636395030832E-2</v>
      </c>
      <c r="D25" s="26">
        <f>IFERROR(+VLOOKUP("LETAXP"&amp;A25,'Main File'!A:O,8,0),0)</f>
        <v>0</v>
      </c>
      <c r="E25" s="26">
        <f>IFERROR(+VLOOKUP("LETAXP"&amp;A25,'Main File'!A:O,9,0),0)</f>
        <v>0.25465324489876084</v>
      </c>
      <c r="F25" s="26">
        <f>IFERROR(+VLOOKUP("LETAXP"&amp;A25,'Main File'!A:O,10,0),0)</f>
        <v>2.6993996408882612</v>
      </c>
      <c r="G25" s="26">
        <f>IFERROR(+VLOOKUP("LETAXP"&amp;A25,'Main File'!A:O,11,0),0)</f>
        <v>1.4231724517651043</v>
      </c>
      <c r="H25" s="26">
        <f>IFERROR(+VLOOKUP("LETAXP"&amp;A25,'Main File'!A:O,12,0),0)</f>
        <v>0</v>
      </c>
      <c r="I25" s="26">
        <f>IFERROR(+VLOOKUP("LETAXP"&amp;A25,'Main File'!A:O,13,0),0)</f>
        <v>0</v>
      </c>
      <c r="J25" s="26">
        <f>IFERROR(+VLOOKUP("LETAXP"&amp;A25,'Main File'!A:O,14,0),0)</f>
        <v>0.24178320952409466</v>
      </c>
      <c r="K25" s="26">
        <f>IFERROR(+VLOOKUP("LETAXP"&amp;A25,'Main File'!A:O,15,0),0)</f>
        <v>1.6649556612891989</v>
      </c>
    </row>
    <row r="26" spans="1:11" x14ac:dyDescent="0.25">
      <c r="A26" s="9">
        <f t="shared" si="0"/>
        <v>43213</v>
      </c>
      <c r="B26" s="26">
        <f>IFERROR(+VLOOKUP("LETAXP"&amp;A26,'Main File'!A:O,6,0),0)</f>
        <v>2.3939932991408641</v>
      </c>
      <c r="C26" s="26">
        <f>IFERROR(+VLOOKUP("LETAXP"&amp;A26,'Main File'!A:O,7,0),0)</f>
        <v>5.0003686344968636E-2</v>
      </c>
      <c r="D26" s="26">
        <f>IFERROR(+VLOOKUP("LETAXP"&amp;A26,'Main File'!A:O,8,0),0)</f>
        <v>0</v>
      </c>
      <c r="E26" s="26">
        <f>IFERROR(+VLOOKUP("LETAXP"&amp;A26,'Main File'!A:O,9,0),0)</f>
        <v>0.25451838501376339</v>
      </c>
      <c r="F26" s="26">
        <f>IFERROR(+VLOOKUP("LETAXP"&amp;A26,'Main File'!A:O,10,0),0)</f>
        <v>2.6985153704995963</v>
      </c>
      <c r="G26" s="26">
        <f>IFERROR(+VLOOKUP("LETAXP"&amp;A26,'Main File'!A:O,11,0),0)</f>
        <v>1.422803775702566</v>
      </c>
      <c r="H26" s="26">
        <f>IFERROR(+VLOOKUP("LETAXP"&amp;A26,'Main File'!A:O,12,0),0)</f>
        <v>0</v>
      </c>
      <c r="I26" s="26">
        <f>IFERROR(+VLOOKUP("LETAXP"&amp;A26,'Main File'!A:O,13,0),0)</f>
        <v>0</v>
      </c>
      <c r="J26" s="26">
        <f>IFERROR(+VLOOKUP("LETAXP"&amp;A26,'Main File'!A:O,14,0),0)</f>
        <v>0.24171650468508238</v>
      </c>
      <c r="K26" s="26">
        <f>IFERROR(+VLOOKUP("LETAXP"&amp;A26,'Main File'!A:O,15,0),0)</f>
        <v>1.6645202803876484</v>
      </c>
    </row>
    <row r="27" spans="1:11" x14ac:dyDescent="0.25">
      <c r="A27" s="9">
        <f t="shared" si="0"/>
        <v>43214</v>
      </c>
      <c r="B27" s="26">
        <f>IFERROR(+VLOOKUP("LETAXP"&amp;A27,'Main File'!A:O,6,0),0)</f>
        <v>2.393974318572337</v>
      </c>
      <c r="C27" s="26">
        <f>IFERROR(+VLOOKUP("LETAXP"&amp;A27,'Main File'!A:O,7,0),0)</f>
        <v>5.000373100874049E-2</v>
      </c>
      <c r="D27" s="26">
        <f>IFERROR(+VLOOKUP("LETAXP"&amp;A27,'Main File'!A:O,8,0),0)</f>
        <v>0</v>
      </c>
      <c r="E27" s="26">
        <f>IFERROR(+VLOOKUP("LETAXP"&amp;A27,'Main File'!A:O,9,0),0)</f>
        <v>0.25451483942101738</v>
      </c>
      <c r="F27" s="26">
        <f>IFERROR(+VLOOKUP("LETAXP"&amp;A27,'Main File'!A:O,10,0),0)</f>
        <v>2.6984928890020949</v>
      </c>
      <c r="G27" s="26">
        <f>IFERROR(+VLOOKUP("LETAXP"&amp;A27,'Main File'!A:O,11,0),0)</f>
        <v>1.4223343343408337</v>
      </c>
      <c r="H27" s="26">
        <f>IFERROR(+VLOOKUP("LETAXP"&amp;A27,'Main File'!A:O,12,0),0)</f>
        <v>0</v>
      </c>
      <c r="I27" s="26">
        <f>IFERROR(+VLOOKUP("LETAXP"&amp;A27,'Main File'!A:O,13,0),0)</f>
        <v>0</v>
      </c>
      <c r="J27" s="26">
        <f>IFERROR(+VLOOKUP("LETAXP"&amp;A27,'Main File'!A:O,14,0),0)</f>
        <v>0.24163135180431469</v>
      </c>
      <c r="K27" s="26">
        <f>IFERROR(+VLOOKUP("LETAXP"&amp;A27,'Main File'!A:O,15,0),0)</f>
        <v>1.6639656861451484</v>
      </c>
    </row>
    <row r="28" spans="1:11" x14ac:dyDescent="0.25">
      <c r="A28" s="9">
        <f t="shared" si="0"/>
        <v>43215</v>
      </c>
      <c r="B28" s="26">
        <f>IFERROR(+VLOOKUP("LETAXP"&amp;A28,'Main File'!A:O,6,0),0)</f>
        <v>2.3947081775969914</v>
      </c>
      <c r="C28" s="26">
        <f>IFERROR(+VLOOKUP("LETAXP"&amp;A28,'Main File'!A:O,7,0),0)</f>
        <v>5.000361987911385E-2</v>
      </c>
      <c r="D28" s="26">
        <f>IFERROR(+VLOOKUP("LETAXP"&amp;A28,'Main File'!A:O,8,0),0)</f>
        <v>0</v>
      </c>
      <c r="E28" s="26">
        <f>IFERROR(+VLOOKUP("LETAXP"&amp;A28,'Main File'!A:O,9,0),0)</f>
        <v>0.25464711268844192</v>
      </c>
      <c r="F28" s="26">
        <f>IFERROR(+VLOOKUP("LETAXP"&amp;A28,'Main File'!A:O,10,0),0)</f>
        <v>2.6993589101645474</v>
      </c>
      <c r="G28" s="26">
        <f>IFERROR(+VLOOKUP("LETAXP"&amp;A28,'Main File'!A:O,11,0),0)</f>
        <v>1.4228789855918202</v>
      </c>
      <c r="H28" s="26">
        <f>IFERROR(+VLOOKUP("LETAXP"&amp;A28,'Main File'!A:O,12,0),0)</f>
        <v>0</v>
      </c>
      <c r="I28" s="26">
        <f>IFERROR(+VLOOKUP("LETAXP"&amp;A28,'Main File'!A:O,13,0),0)</f>
        <v>0</v>
      </c>
      <c r="J28" s="26">
        <f>IFERROR(+VLOOKUP("LETAXP"&amp;A28,'Main File'!A:O,14,0),0)</f>
        <v>0.24172615754196944</v>
      </c>
      <c r="K28" s="26">
        <f>IFERROR(+VLOOKUP("LETAXP"&amp;A28,'Main File'!A:O,15,0),0)</f>
        <v>1.6646051431337896</v>
      </c>
    </row>
    <row r="29" spans="1:11" x14ac:dyDescent="0.25">
      <c r="A29" s="9">
        <f t="shared" si="0"/>
        <v>43216</v>
      </c>
      <c r="B29" s="26">
        <f>IFERROR(+VLOOKUP("LETAXP"&amp;A29,'Main File'!A:O,6,0),0)</f>
        <v>2.3941704432189193</v>
      </c>
      <c r="C29" s="26">
        <f>IFERROR(+VLOOKUP("LETAXP"&amp;A29,'Main File'!A:O,7,0),0)</f>
        <v>5.000365291971938E-2</v>
      </c>
      <c r="D29" s="26">
        <f>IFERROR(+VLOOKUP("LETAXP"&amp;A29,'Main File'!A:O,8,0),0)</f>
        <v>0</v>
      </c>
      <c r="E29" s="26">
        <f>IFERROR(+VLOOKUP("LETAXP"&amp;A29,'Main File'!A:O,9,0),0)</f>
        <v>0.25455063439933617</v>
      </c>
      <c r="F29" s="26">
        <f>IFERROR(+VLOOKUP("LETAXP"&amp;A29,'Main File'!A:O,10,0),0)</f>
        <v>2.6987247305379749</v>
      </c>
      <c r="G29" s="26">
        <f>IFERROR(+VLOOKUP("LETAXP"&amp;A29,'Main File'!A:O,11,0),0)</f>
        <v>1.4228758039046563</v>
      </c>
      <c r="H29" s="26">
        <f>IFERROR(+VLOOKUP("LETAXP"&amp;A29,'Main File'!A:O,12,0),0)</f>
        <v>0</v>
      </c>
      <c r="I29" s="26">
        <f>IFERROR(+VLOOKUP("LETAXP"&amp;A29,'Main File'!A:O,13,0),0)</f>
        <v>0</v>
      </c>
      <c r="J29" s="26">
        <f>IFERROR(+VLOOKUP("LETAXP"&amp;A29,'Main File'!A:O,14,0),0)</f>
        <v>0.24172541970357889</v>
      </c>
      <c r="K29" s="26">
        <f>IFERROR(+VLOOKUP("LETAXP"&amp;A29,'Main File'!A:O,15,0),0)</f>
        <v>1.6646012236082353</v>
      </c>
    </row>
    <row r="30" spans="1:11" x14ac:dyDescent="0.25">
      <c r="A30" s="9">
        <f t="shared" si="0"/>
        <v>43217</v>
      </c>
      <c r="B30" s="26">
        <f>IFERROR(+VLOOKUP("LETAXP"&amp;A30,'Main File'!A:O,6,0),0)</f>
        <v>2.393836642375589</v>
      </c>
      <c r="C30" s="26">
        <f>IFERROR(+VLOOKUP("LETAXP"&amp;A30,'Main File'!A:O,7,0),0)</f>
        <v>5.0003658621562044E-2</v>
      </c>
      <c r="D30" s="26">
        <f>IFERROR(+VLOOKUP("LETAXP"&amp;A30,'Main File'!A:O,8,0),0)</f>
        <v>0</v>
      </c>
      <c r="E30" s="26">
        <f>IFERROR(+VLOOKUP("LETAXP"&amp;A30,'Main File'!A:O,9,0),0)</f>
        <v>0.25449003920026864</v>
      </c>
      <c r="F30" s="26">
        <f>IFERROR(+VLOOKUP("LETAXP"&amp;A30,'Main File'!A:O,10,0),0)</f>
        <v>2.6983303401974195</v>
      </c>
      <c r="G30" s="26">
        <f>IFERROR(+VLOOKUP("LETAXP"&amp;A30,'Main File'!A:O,11,0),0)</f>
        <v>1.4224946083257084</v>
      </c>
      <c r="H30" s="26">
        <f>IFERROR(+VLOOKUP("LETAXP"&amp;A30,'Main File'!A:O,12,0),0)</f>
        <v>0</v>
      </c>
      <c r="I30" s="26">
        <f>IFERROR(+VLOOKUP("LETAXP"&amp;A30,'Main File'!A:O,13,0),0)</f>
        <v>0</v>
      </c>
      <c r="J30" s="26">
        <f>IFERROR(+VLOOKUP("LETAXP"&amp;A30,'Main File'!A:O,14,0),0)</f>
        <v>0.24165762141247538</v>
      </c>
      <c r="K30" s="26">
        <f>IFERROR(+VLOOKUP("LETAXP"&amp;A30,'Main File'!A:O,15,0),0)</f>
        <v>1.6641522297381837</v>
      </c>
    </row>
    <row r="31" spans="1:11" x14ac:dyDescent="0.25">
      <c r="A31" s="9">
        <f t="shared" si="0"/>
        <v>43218</v>
      </c>
      <c r="B31" s="26">
        <f>IFERROR(+VLOOKUP("LETAXP"&amp;A31,'Main File'!A:O,6,0),0)</f>
        <v>2.3934573158364376</v>
      </c>
      <c r="C31" s="26">
        <f>IFERROR(+VLOOKUP("LETAXP"&amp;A31,'Main File'!A:O,7,0),0)</f>
        <v>5.0003616961385687E-2</v>
      </c>
      <c r="D31" s="26">
        <f>IFERROR(+VLOOKUP("LETAXP"&amp;A31,'Main File'!A:O,8,0),0)</f>
        <v>0</v>
      </c>
      <c r="E31" s="26">
        <f>IFERROR(+VLOOKUP("LETAXP"&amp;A31,'Main File'!A:O,9,0),0)</f>
        <v>0.25442168717186586</v>
      </c>
      <c r="F31" s="26">
        <f>IFERROR(+VLOOKUP("LETAXP"&amp;A31,'Main File'!A:O,10,0),0)</f>
        <v>2.6978826199696893</v>
      </c>
      <c r="G31" s="26">
        <f>IFERROR(+VLOOKUP("LETAXP"&amp;A31,'Main File'!A:O,11,0),0)</f>
        <v>1.4220260197372885</v>
      </c>
      <c r="H31" s="26">
        <f>IFERROR(+VLOOKUP("LETAXP"&amp;A31,'Main File'!A:O,12,0),0)</f>
        <v>0</v>
      </c>
      <c r="I31" s="26">
        <f>IFERROR(+VLOOKUP("LETAXP"&amp;A31,'Main File'!A:O,13,0),0)</f>
        <v>0</v>
      </c>
      <c r="J31" s="26">
        <f>IFERROR(+VLOOKUP("LETAXP"&amp;A31,'Main File'!A:O,14,0),0)</f>
        <v>0.24158309756312688</v>
      </c>
      <c r="K31" s="26">
        <f>IFERROR(+VLOOKUP("LETAXP"&amp;A31,'Main File'!A:O,15,0),0)</f>
        <v>1.6636091173004153</v>
      </c>
    </row>
    <row r="32" spans="1:11" x14ac:dyDescent="0.25">
      <c r="A32" s="9">
        <f t="shared" si="0"/>
        <v>43219</v>
      </c>
      <c r="B32" s="26">
        <f>IFERROR(+VLOOKUP("LETAXP"&amp;A32,'Main File'!A:O,6,0),0)</f>
        <v>2.3934657245592228</v>
      </c>
      <c r="C32" s="26">
        <f>IFERROR(+VLOOKUP("LETAXP"&amp;A32,'Main File'!A:O,7,0),0)</f>
        <v>5.0003768434104083E-2</v>
      </c>
      <c r="D32" s="26">
        <f>IFERROR(+VLOOKUP("LETAXP"&amp;A32,'Main File'!A:O,8,0),0)</f>
        <v>0</v>
      </c>
      <c r="E32" s="26">
        <f>IFERROR(+VLOOKUP("LETAXP"&amp;A32,'Main File'!A:O,9,0),0)</f>
        <v>0.25442337173249535</v>
      </c>
      <c r="F32" s="26">
        <f>IFERROR(+VLOOKUP("LETAXP"&amp;A32,'Main File'!A:O,10,0),0)</f>
        <v>2.6978928647258225</v>
      </c>
      <c r="G32" s="26">
        <f>IFERROR(+VLOOKUP("LETAXP"&amp;A32,'Main File'!A:O,11,0),0)</f>
        <v>1.4220260172156849</v>
      </c>
      <c r="H32" s="26">
        <f>IFERROR(+VLOOKUP("LETAXP"&amp;A32,'Main File'!A:O,12,0),0)</f>
        <v>0</v>
      </c>
      <c r="I32" s="26">
        <f>IFERROR(+VLOOKUP("LETAXP"&amp;A32,'Main File'!A:O,13,0),0)</f>
        <v>0</v>
      </c>
      <c r="J32" s="26">
        <f>IFERROR(+VLOOKUP("LETAXP"&amp;A32,'Main File'!A:O,14,0),0)</f>
        <v>0.24158255392402869</v>
      </c>
      <c r="K32" s="26">
        <f>IFERROR(+VLOOKUP("LETAXP"&amp;A32,'Main File'!A:O,15,0),0)</f>
        <v>1.6636085711397135</v>
      </c>
    </row>
    <row r="33" spans="1:11" x14ac:dyDescent="0.25">
      <c r="A33" s="9">
        <f t="shared" si="0"/>
        <v>43220</v>
      </c>
      <c r="B33" s="26">
        <f>IFERROR(+VLOOKUP("LETAXP"&amp;A33,'Main File'!A:O,6,0),0)</f>
        <v>2.3920285797440917</v>
      </c>
      <c r="C33" s="26">
        <f>IFERROR(+VLOOKUP("LETAXP"&amp;A33,'Main File'!A:O,7,0),0)</f>
        <v>5.0003665408510992E-2</v>
      </c>
      <c r="D33" s="26">
        <f>IFERROR(+VLOOKUP("LETAXP"&amp;A33,'Main File'!A:O,8,0),0)</f>
        <v>0</v>
      </c>
      <c r="E33" s="26">
        <f>IFERROR(+VLOOKUP("LETAXP"&amp;A33,'Main File'!A:O,9,0),0)</f>
        <v>0.25416523651999534</v>
      </c>
      <c r="F33" s="26">
        <f>IFERROR(+VLOOKUP("LETAXP"&amp;A33,'Main File'!A:O,10,0),0)</f>
        <v>2.6961974816725984</v>
      </c>
      <c r="G33" s="26">
        <f>IFERROR(+VLOOKUP("LETAXP"&amp;A33,'Main File'!A:O,11,0),0)</f>
        <v>1.4213106489497187</v>
      </c>
      <c r="H33" s="26">
        <f>IFERROR(+VLOOKUP("LETAXP"&amp;A33,'Main File'!A:O,12,0),0)</f>
        <v>0</v>
      </c>
      <c r="I33" s="26">
        <f>IFERROR(+VLOOKUP("LETAXP"&amp;A33,'Main File'!A:O,13,0),0)</f>
        <v>0</v>
      </c>
      <c r="J33" s="26">
        <f>IFERROR(+VLOOKUP("LETAXP"&amp;A33,'Main File'!A:O,14,0),0)</f>
        <v>0.24144207499361783</v>
      </c>
      <c r="K33" s="26">
        <f>IFERROR(+VLOOKUP("LETAXP"&amp;A33,'Main File'!A:O,15,0),0)</f>
        <v>1.6627527239433366</v>
      </c>
    </row>
    <row r="34" spans="1:11" x14ac:dyDescent="0.25">
      <c r="A34" s="9">
        <f t="shared" si="0"/>
        <v>43221</v>
      </c>
      <c r="B34" s="26">
        <f>IFERROR(+VLOOKUP("LETAXP"&amp;A34,'Main File'!A:O,6,0),0)</f>
        <v>2.3920856940172017</v>
      </c>
      <c r="C34" s="26">
        <f>IFERROR(+VLOOKUP("LETAXP"&amp;A34,'Main File'!A:O,7,0),0)</f>
        <v>5.0003585968158487E-2</v>
      </c>
      <c r="D34" s="26">
        <f>IFERROR(+VLOOKUP("LETAXP"&amp;A34,'Main File'!A:O,8,0),0)</f>
        <v>0</v>
      </c>
      <c r="E34" s="26">
        <f>IFERROR(+VLOOKUP("LETAXP"&amp;A34,'Main File'!A:O,9,0),0)</f>
        <v>0.25417503179337153</v>
      </c>
      <c r="F34" s="26">
        <f>IFERROR(+VLOOKUP("LETAXP"&amp;A34,'Main File'!A:O,10,0),0)</f>
        <v>2.6962643117787319</v>
      </c>
      <c r="G34" s="26">
        <f>IFERROR(+VLOOKUP("LETAXP"&amp;A34,'Main File'!A:O,11,0),0)</f>
        <v>1.4214743180781599</v>
      </c>
      <c r="H34" s="26">
        <f>IFERROR(+VLOOKUP("LETAXP"&amp;A34,'Main File'!A:O,12,0),0)</f>
        <v>0</v>
      </c>
      <c r="I34" s="26">
        <f>IFERROR(+VLOOKUP("LETAXP"&amp;A34,'Main File'!A:O,13,0),0)</f>
        <v>0</v>
      </c>
      <c r="J34" s="26">
        <f>IFERROR(+VLOOKUP("LETAXP"&amp;A34,'Main File'!A:O,14,0),0)</f>
        <v>0.24147660204247218</v>
      </c>
      <c r="K34" s="26">
        <f>IFERROR(+VLOOKUP("LETAXP"&amp;A34,'Main File'!A:O,15,0),0)</f>
        <v>1.6629509201206321</v>
      </c>
    </row>
    <row r="35" spans="1:11" x14ac:dyDescent="0.25">
      <c r="A35" s="9">
        <f t="shared" si="0"/>
        <v>43222</v>
      </c>
      <c r="B35" s="26">
        <f>IFERROR(+VLOOKUP("LETAXP"&amp;A35,'Main File'!A:O,6,0),0)</f>
        <v>2.3925169031376088</v>
      </c>
      <c r="C35" s="26">
        <f>IFERROR(+VLOOKUP("LETAXP"&amp;A35,'Main File'!A:O,7,0),0)</f>
        <v>5.0003780625325997E-2</v>
      </c>
      <c r="D35" s="26">
        <f>IFERROR(+VLOOKUP("LETAXP"&amp;A35,'Main File'!A:O,8,0),0)</f>
        <v>0</v>
      </c>
      <c r="E35" s="26">
        <f>IFERROR(+VLOOKUP("LETAXP"&amp;A35,'Main File'!A:O,9,0),0)</f>
        <v>0.25425299972650378</v>
      </c>
      <c r="F35" s="26">
        <f>IFERROR(+VLOOKUP("LETAXP"&amp;A35,'Main File'!A:O,10,0),0)</f>
        <v>2.6967736834894387</v>
      </c>
      <c r="G35" s="26">
        <f>IFERROR(+VLOOKUP("LETAXP"&amp;A35,'Main File'!A:O,11,0),0)</f>
        <v>1.4209060795307262</v>
      </c>
      <c r="H35" s="26">
        <f>IFERROR(+VLOOKUP("LETAXP"&amp;A35,'Main File'!A:O,12,0),0)</f>
        <v>0</v>
      </c>
      <c r="I35" s="26">
        <f>IFERROR(+VLOOKUP("LETAXP"&amp;A35,'Main File'!A:O,13,0),0)</f>
        <v>0</v>
      </c>
      <c r="J35" s="26">
        <f>IFERROR(+VLOOKUP("LETAXP"&amp;A35,'Main File'!A:O,14,0),0)</f>
        <v>0.24136864025426463</v>
      </c>
      <c r="K35" s="26">
        <f>IFERROR(+VLOOKUP("LETAXP"&amp;A35,'Main File'!A:O,15,0),0)</f>
        <v>1.6622747197849908</v>
      </c>
    </row>
    <row r="36" spans="1:11" x14ac:dyDescent="0.25">
      <c r="A36" s="9">
        <f t="shared" si="0"/>
        <v>43223</v>
      </c>
      <c r="B36" s="26">
        <f>IFERROR(+VLOOKUP("LETAXP"&amp;A36,'Main File'!A:O,6,0),0)</f>
        <v>2.393519896884682</v>
      </c>
      <c r="C36" s="26">
        <f>IFERROR(+VLOOKUP("LETAXP"&amp;A36,'Main File'!A:O,7,0),0)</f>
        <v>5.0003746413625864E-2</v>
      </c>
      <c r="D36" s="26">
        <f>IFERROR(+VLOOKUP("LETAXP"&amp;A36,'Main File'!A:O,8,0),0)</f>
        <v>0</v>
      </c>
      <c r="E36" s="26">
        <f>IFERROR(+VLOOKUP("LETAXP"&amp;A36,'Main File'!A:O,9,0),0)</f>
        <v>0.25443309807762921</v>
      </c>
      <c r="F36" s="26">
        <f>IFERROR(+VLOOKUP("LETAXP"&amp;A36,'Main File'!A:O,10,0),0)</f>
        <v>2.6979567413759371</v>
      </c>
      <c r="G36" s="26">
        <f>IFERROR(+VLOOKUP("LETAXP"&amp;A36,'Main File'!A:O,11,0),0)</f>
        <v>1.4217847404345896</v>
      </c>
      <c r="H36" s="26">
        <f>IFERROR(+VLOOKUP("LETAXP"&amp;A36,'Main File'!A:O,12,0),0)</f>
        <v>0</v>
      </c>
      <c r="I36" s="26">
        <f>IFERROR(+VLOOKUP("LETAXP"&amp;A36,'Main File'!A:O,13,0),0)</f>
        <v>0</v>
      </c>
      <c r="J36" s="26">
        <f>IFERROR(+VLOOKUP("LETAXP"&amp;A36,'Main File'!A:O,14,0),0)</f>
        <v>0.24153409314424737</v>
      </c>
      <c r="K36" s="26">
        <f>IFERROR(+VLOOKUP("LETAXP"&amp;A36,'Main File'!A:O,15,0),0)</f>
        <v>1.6633188335788369</v>
      </c>
    </row>
    <row r="37" spans="1:11" x14ac:dyDescent="0.25">
      <c r="A37" s="9">
        <f t="shared" si="0"/>
        <v>43224</v>
      </c>
      <c r="B37" s="26">
        <f>IFERROR(+VLOOKUP("LETAXP"&amp;A37,'Main File'!A:O,6,0),0)</f>
        <v>2.3938645894365904</v>
      </c>
      <c r="C37" s="26">
        <f>IFERROR(+VLOOKUP("LETAXP"&amp;A37,'Main File'!A:O,7,0),0)</f>
        <v>5.0003644563437685E-2</v>
      </c>
      <c r="D37" s="26">
        <f>IFERROR(+VLOOKUP("LETAXP"&amp;A37,'Main File'!A:O,8,0),0)</f>
        <v>0</v>
      </c>
      <c r="E37" s="26">
        <f>IFERROR(+VLOOKUP("LETAXP"&amp;A37,'Main File'!A:O,9,0),0)</f>
        <v>0.25449554399946117</v>
      </c>
      <c r="F37" s="26">
        <f>IFERROR(+VLOOKUP("LETAXP"&amp;A37,'Main File'!A:O,10,0),0)</f>
        <v>2.6983637779994893</v>
      </c>
      <c r="G37" s="26">
        <f>IFERROR(+VLOOKUP("LETAXP"&amp;A37,'Main File'!A:O,11,0),0)</f>
        <v>1.422526422179085</v>
      </c>
      <c r="H37" s="26">
        <f>IFERROR(+VLOOKUP("LETAXP"&amp;A37,'Main File'!A:O,12,0),0)</f>
        <v>0</v>
      </c>
      <c r="I37" s="26">
        <f>IFERROR(+VLOOKUP("LETAXP"&amp;A37,'Main File'!A:O,13,0),0)</f>
        <v>0</v>
      </c>
      <c r="J37" s="26">
        <f>IFERROR(+VLOOKUP("LETAXP"&amp;A37,'Main File'!A:O,14,0),0)</f>
        <v>0.24165960076167847</v>
      </c>
      <c r="K37" s="26">
        <f>IFERROR(+VLOOKUP("LETAXP"&amp;A37,'Main File'!A:O,15,0),0)</f>
        <v>1.6641860229407635</v>
      </c>
    </row>
    <row r="38" spans="1:11" x14ac:dyDescent="0.25">
      <c r="A38" s="9">
        <f t="shared" si="0"/>
        <v>43225</v>
      </c>
      <c r="B38" s="26">
        <f>IFERROR(+VLOOKUP("LETAXP"&amp;A38,'Main File'!A:O,6,0),0)</f>
        <v>2.3939633634152453</v>
      </c>
      <c r="C38" s="26">
        <f>IFERROR(+VLOOKUP("LETAXP"&amp;A38,'Main File'!A:O,7,0),0)</f>
        <v>5.0003790554973337E-2</v>
      </c>
      <c r="D38" s="26">
        <f>IFERROR(+VLOOKUP("LETAXP"&amp;A38,'Main File'!A:O,8,0),0)</f>
        <v>0</v>
      </c>
      <c r="E38" s="26">
        <f>IFERROR(+VLOOKUP("LETAXP"&amp;A38,'Main File'!A:O,9,0),0)</f>
        <v>0.25451317579835087</v>
      </c>
      <c r="F38" s="26">
        <f>IFERROR(+VLOOKUP("LETAXP"&amp;A38,'Main File'!A:O,10,0),0)</f>
        <v>2.6984803297685693</v>
      </c>
      <c r="G38" s="26">
        <f>IFERROR(+VLOOKUP("LETAXP"&amp;A38,'Main File'!A:O,11,0),0)</f>
        <v>1.422807602379057</v>
      </c>
      <c r="H38" s="26">
        <f>IFERROR(+VLOOKUP("LETAXP"&amp;A38,'Main File'!A:O,12,0),0)</f>
        <v>0</v>
      </c>
      <c r="I38" s="26">
        <f>IFERROR(+VLOOKUP("LETAXP"&amp;A38,'Main File'!A:O,13,0),0)</f>
        <v>0</v>
      </c>
      <c r="J38" s="26">
        <f>IFERROR(+VLOOKUP("LETAXP"&amp;A38,'Main File'!A:O,14,0),0)</f>
        <v>0.24171706501625798</v>
      </c>
      <c r="K38" s="26">
        <f>IFERROR(+VLOOKUP("LETAXP"&amp;A38,'Main File'!A:O,15,0),0)</f>
        <v>1.6645246673953149</v>
      </c>
    </row>
    <row r="39" spans="1:11" x14ac:dyDescent="0.25">
      <c r="A39" s="9">
        <f t="shared" si="0"/>
        <v>43226</v>
      </c>
      <c r="B39" s="26">
        <f>IFERROR(+VLOOKUP("LETAXP"&amp;A39,'Main File'!A:O,6,0),0)</f>
        <v>2.3939716352221461</v>
      </c>
      <c r="C39" s="26">
        <f>IFERROR(+VLOOKUP("LETAXP"&amp;A39,'Main File'!A:O,7,0),0)</f>
        <v>5.0003596993764304E-2</v>
      </c>
      <c r="D39" s="26">
        <f>IFERROR(+VLOOKUP("LETAXP"&amp;A39,'Main File'!A:O,8,0),0)</f>
        <v>0</v>
      </c>
      <c r="E39" s="26">
        <f>IFERROR(+VLOOKUP("LETAXP"&amp;A39,'Main File'!A:O,9,0),0)</f>
        <v>0.25451423929931655</v>
      </c>
      <c r="F39" s="26">
        <f>IFERROR(+VLOOKUP("LETAXP"&amp;A39,'Main File'!A:O,10,0),0)</f>
        <v>2.6984894715152272</v>
      </c>
      <c r="G39" s="26">
        <f>IFERROR(+VLOOKUP("LETAXP"&amp;A39,'Main File'!A:O,11,0),0)</f>
        <v>1.4228126385259019</v>
      </c>
      <c r="H39" s="26">
        <f>IFERROR(+VLOOKUP("LETAXP"&amp;A39,'Main File'!A:O,12,0),0)</f>
        <v>0</v>
      </c>
      <c r="I39" s="26">
        <f>IFERROR(+VLOOKUP("LETAXP"&amp;A39,'Main File'!A:O,13,0),0)</f>
        <v>0</v>
      </c>
      <c r="J39" s="26">
        <f>IFERROR(+VLOOKUP("LETAXP"&amp;A39,'Main File'!A:O,14,0),0)</f>
        <v>0.24172425770737668</v>
      </c>
      <c r="K39" s="26">
        <f>IFERROR(+VLOOKUP("LETAXP"&amp;A39,'Main File'!A:O,15,0),0)</f>
        <v>1.6645368962332785</v>
      </c>
    </row>
    <row r="40" spans="1:11" x14ac:dyDescent="0.25">
      <c r="A40" s="9">
        <f t="shared" si="0"/>
        <v>43227</v>
      </c>
      <c r="B40" s="26">
        <f>IFERROR(+VLOOKUP("LETAXP"&amp;A40,'Main File'!A:O,6,0),0)</f>
        <v>2.3935097786939776</v>
      </c>
      <c r="C40" s="26">
        <f>IFERROR(+VLOOKUP("LETAXP"&amp;A40,'Main File'!A:O,7,0),0)</f>
        <v>5.0003679118705568E-2</v>
      </c>
      <c r="D40" s="26">
        <f>IFERROR(+VLOOKUP("LETAXP"&amp;A40,'Main File'!A:O,8,0),0)</f>
        <v>0</v>
      </c>
      <c r="E40" s="26">
        <f>IFERROR(+VLOOKUP("LETAXP"&amp;A40,'Main File'!A:O,9,0),0)</f>
        <v>0.25443139965674799</v>
      </c>
      <c r="F40" s="26">
        <f>IFERROR(+VLOOKUP("LETAXP"&amp;A40,'Main File'!A:O,10,0),0)</f>
        <v>2.6979448574694311</v>
      </c>
      <c r="G40" s="26">
        <f>IFERROR(+VLOOKUP("LETAXP"&amp;A40,'Main File'!A:O,11,0),0)</f>
        <v>1.4225742048945531</v>
      </c>
      <c r="H40" s="26">
        <f>IFERROR(+VLOOKUP("LETAXP"&amp;A40,'Main File'!A:O,12,0),0)</f>
        <v>0</v>
      </c>
      <c r="I40" s="26">
        <f>IFERROR(+VLOOKUP("LETAXP"&amp;A40,'Main File'!A:O,13,0),0)</f>
        <v>0</v>
      </c>
      <c r="J40" s="26">
        <f>IFERROR(+VLOOKUP("LETAXP"&amp;A40,'Main File'!A:O,14,0),0)</f>
        <v>0.24167864399069344</v>
      </c>
      <c r="K40" s="26">
        <f>IFERROR(+VLOOKUP("LETAXP"&amp;A40,'Main File'!A:O,15,0),0)</f>
        <v>1.6642528488852466</v>
      </c>
    </row>
    <row r="41" spans="1:11" x14ac:dyDescent="0.25">
      <c r="A41" s="9">
        <f t="shared" si="0"/>
        <v>43228</v>
      </c>
      <c r="B41" s="26">
        <f>IFERROR(+VLOOKUP("LETAXP"&amp;A41,'Main File'!A:O,6,0),0)</f>
        <v>2.3929475465412944</v>
      </c>
      <c r="C41" s="26">
        <f>IFERROR(+VLOOKUP("LETAXP"&amp;A41,'Main File'!A:O,7,0),0)</f>
        <v>5.0003754220889589E-2</v>
      </c>
      <c r="D41" s="26">
        <f>IFERROR(+VLOOKUP("LETAXP"&amp;A41,'Main File'!A:O,8,0),0)</f>
        <v>0</v>
      </c>
      <c r="E41" s="26">
        <f>IFERROR(+VLOOKUP("LETAXP"&amp;A41,'Main File'!A:O,9,0),0)</f>
        <v>0.25433024262780829</v>
      </c>
      <c r="F41" s="26">
        <f>IFERROR(+VLOOKUP("LETAXP"&amp;A41,'Main File'!A:O,10,0),0)</f>
        <v>2.6972815433899924</v>
      </c>
      <c r="G41" s="26">
        <f>IFERROR(+VLOOKUP("LETAXP"&amp;A41,'Main File'!A:O,11,0),0)</f>
        <v>1.4220486946515274</v>
      </c>
      <c r="H41" s="26">
        <f>IFERROR(+VLOOKUP("LETAXP"&amp;A41,'Main File'!A:O,12,0),0)</f>
        <v>0</v>
      </c>
      <c r="I41" s="26">
        <f>IFERROR(+VLOOKUP("LETAXP"&amp;A41,'Main File'!A:O,13,0),0)</f>
        <v>0</v>
      </c>
      <c r="J41" s="26">
        <f>IFERROR(+VLOOKUP("LETAXP"&amp;A41,'Main File'!A:O,14,0),0)</f>
        <v>0.24157590031806259</v>
      </c>
      <c r="K41" s="26">
        <f>IFERROR(+VLOOKUP("LETAXP"&amp;A41,'Main File'!A:O,15,0),0)</f>
        <v>1.66362459496959</v>
      </c>
    </row>
    <row r="42" spans="1:11" x14ac:dyDescent="0.25">
      <c r="A42" s="9">
        <f t="shared" si="0"/>
        <v>43229</v>
      </c>
      <c r="B42" s="26">
        <f>IFERROR(+VLOOKUP("LETAXP"&amp;A42,'Main File'!A:O,6,0),0)</f>
        <v>2.3937404910753903</v>
      </c>
      <c r="C42" s="26">
        <f>IFERROR(+VLOOKUP("LETAXP"&amp;A42,'Main File'!A:O,7,0),0)</f>
        <v>5.0003713424743329E-2</v>
      </c>
      <c r="D42" s="26">
        <f>IFERROR(+VLOOKUP("LETAXP"&amp;A42,'Main File'!A:O,8,0),0)</f>
        <v>0</v>
      </c>
      <c r="E42" s="26">
        <f>IFERROR(+VLOOKUP("LETAXP"&amp;A42,'Main File'!A:O,9,0),0)</f>
        <v>0.25447241430202</v>
      </c>
      <c r="F42" s="26">
        <f>IFERROR(+VLOOKUP("LETAXP"&amp;A42,'Main File'!A:O,10,0),0)</f>
        <v>2.6982166188021539</v>
      </c>
      <c r="G42" s="26">
        <f>IFERROR(+VLOOKUP("LETAXP"&amp;A42,'Main File'!A:O,11,0),0)</f>
        <v>1.4223301474532359</v>
      </c>
      <c r="H42" s="26">
        <f>IFERROR(+VLOOKUP("LETAXP"&amp;A42,'Main File'!A:O,12,0),0)</f>
        <v>0</v>
      </c>
      <c r="I42" s="26">
        <f>IFERROR(+VLOOKUP("LETAXP"&amp;A42,'Main File'!A:O,13,0),0)</f>
        <v>0</v>
      </c>
      <c r="J42" s="26">
        <f>IFERROR(+VLOOKUP("LETAXP"&amp;A42,'Main File'!A:O,14,0),0)</f>
        <v>0.24163185579986679</v>
      </c>
      <c r="K42" s="26">
        <f>IFERROR(+VLOOKUP("LETAXP"&amp;A42,'Main File'!A:O,15,0),0)</f>
        <v>1.6639620032531028</v>
      </c>
    </row>
    <row r="43" spans="1:11" x14ac:dyDescent="0.25">
      <c r="A43" s="9">
        <f t="shared" si="0"/>
        <v>43230</v>
      </c>
      <c r="B43" s="26">
        <f>IFERROR(+VLOOKUP("LETAXP"&amp;A43,'Main File'!A:O,6,0),0)</f>
        <v>2.394743387408989</v>
      </c>
      <c r="C43" s="26">
        <f>IFERROR(+VLOOKUP("LETAXP"&amp;A43,'Main File'!A:O,7,0),0)</f>
        <v>5.0003686471638199E-2</v>
      </c>
      <c r="D43" s="26">
        <f>IFERROR(+VLOOKUP("LETAXP"&amp;A43,'Main File'!A:O,8,0),0)</f>
        <v>0</v>
      </c>
      <c r="E43" s="26">
        <f>IFERROR(+VLOOKUP("LETAXP"&amp;A43,'Main File'!A:O,9,0),0)</f>
        <v>0.25465336746114453</v>
      </c>
      <c r="F43" s="26">
        <f>IFERROR(+VLOOKUP("LETAXP"&amp;A43,'Main File'!A:O,10,0),0)</f>
        <v>2.6994004413417714</v>
      </c>
      <c r="G43" s="26">
        <f>IFERROR(+VLOOKUP("LETAXP"&amp;A43,'Main File'!A:O,11,0),0)</f>
        <v>1.4232503085670032</v>
      </c>
      <c r="H43" s="26">
        <f>IFERROR(+VLOOKUP("LETAXP"&amp;A43,'Main File'!A:O,12,0),0)</f>
        <v>0</v>
      </c>
      <c r="I43" s="26">
        <f>IFERROR(+VLOOKUP("LETAXP"&amp;A43,'Main File'!A:O,13,0),0)</f>
        <v>0</v>
      </c>
      <c r="J43" s="26">
        <f>IFERROR(+VLOOKUP("LETAXP"&amp;A43,'Main File'!A:O,14,0),0)</f>
        <v>0.24179426755240899</v>
      </c>
      <c r="K43" s="26">
        <f>IFERROR(+VLOOKUP("LETAXP"&amp;A43,'Main File'!A:O,15,0),0)</f>
        <v>1.6650445761194121</v>
      </c>
    </row>
    <row r="44" spans="1:11" x14ac:dyDescent="0.25">
      <c r="A44" s="9">
        <f t="shared" si="0"/>
        <v>43231</v>
      </c>
      <c r="B44" s="26">
        <f>IFERROR(+VLOOKUP("LETAXP"&amp;A44,'Main File'!A:O,6,0),0)</f>
        <v>0</v>
      </c>
      <c r="C44" s="26">
        <f>IFERROR(+VLOOKUP("LETAXP"&amp;A44,'Main File'!A:O,7,0),0)</f>
        <v>0</v>
      </c>
      <c r="D44" s="26">
        <f>IFERROR(+VLOOKUP("LETAXP"&amp;A44,'Main File'!A:O,8,0),0)</f>
        <v>0</v>
      </c>
      <c r="E44" s="26">
        <f>IFERROR(+VLOOKUP("LETAXP"&amp;A44,'Main File'!A:O,9,0),0)</f>
        <v>0</v>
      </c>
      <c r="F44" s="26">
        <f>IFERROR(+VLOOKUP("LETAXP"&amp;A44,'Main File'!A:O,10,0),0)</f>
        <v>0</v>
      </c>
      <c r="G44" s="26">
        <f>IFERROR(+VLOOKUP("LETAXP"&amp;A44,'Main File'!A:O,11,0),0)</f>
        <v>0</v>
      </c>
      <c r="H44" s="26">
        <f>IFERROR(+VLOOKUP("LETAXP"&amp;A44,'Main File'!A:O,12,0),0)</f>
        <v>0</v>
      </c>
      <c r="I44" s="26">
        <f>IFERROR(+VLOOKUP("LETAXP"&amp;A44,'Main File'!A:O,13,0),0)</f>
        <v>0</v>
      </c>
      <c r="J44" s="26">
        <f>IFERROR(+VLOOKUP("LETAXP"&amp;A44,'Main File'!A:O,14,0),0)</f>
        <v>0</v>
      </c>
      <c r="K44" s="26">
        <f>IFERROR(+VLOOKUP("LETAXP"&amp;A44,'Main File'!A:O,15,0),0)</f>
        <v>0</v>
      </c>
    </row>
    <row r="45" spans="1:11" x14ac:dyDescent="0.25">
      <c r="A45" s="9">
        <f t="shared" si="0"/>
        <v>43232</v>
      </c>
      <c r="B45" s="26">
        <f>IFERROR(+VLOOKUP("LETAXP"&amp;A45,'Main File'!A:O,6,0),0)</f>
        <v>0</v>
      </c>
      <c r="C45" s="26">
        <f>IFERROR(+VLOOKUP("LETAXP"&amp;A45,'Main File'!A:O,7,0),0)</f>
        <v>0</v>
      </c>
      <c r="D45" s="26">
        <f>IFERROR(+VLOOKUP("LETAXP"&amp;A45,'Main File'!A:O,8,0),0)</f>
        <v>0</v>
      </c>
      <c r="E45" s="26">
        <f>IFERROR(+VLOOKUP("LETAXP"&amp;A45,'Main File'!A:O,9,0),0)</f>
        <v>0</v>
      </c>
      <c r="F45" s="26">
        <f>IFERROR(+VLOOKUP("LETAXP"&amp;A45,'Main File'!A:O,10,0),0)</f>
        <v>0</v>
      </c>
      <c r="G45" s="26">
        <f>IFERROR(+VLOOKUP("LETAXP"&amp;A45,'Main File'!A:O,11,0),0)</f>
        <v>0</v>
      </c>
      <c r="H45" s="26">
        <f>IFERROR(+VLOOKUP("LETAXP"&amp;A45,'Main File'!A:O,12,0),0)</f>
        <v>0</v>
      </c>
      <c r="I45" s="26">
        <f>IFERROR(+VLOOKUP("LETAXP"&amp;A45,'Main File'!A:O,13,0),0)</f>
        <v>0</v>
      </c>
      <c r="J45" s="26">
        <f>IFERROR(+VLOOKUP("LETAXP"&amp;A45,'Main File'!A:O,14,0),0)</f>
        <v>0</v>
      </c>
      <c r="K45" s="26">
        <f>IFERROR(+VLOOKUP("LETAXP"&amp;A45,'Main File'!A:O,15,0),0)</f>
        <v>0</v>
      </c>
    </row>
    <row r="46" spans="1:11" x14ac:dyDescent="0.25">
      <c r="A46" s="9">
        <f t="shared" si="0"/>
        <v>43233</v>
      </c>
      <c r="B46" s="26">
        <f>IFERROR(+VLOOKUP("LETAXP"&amp;A46,'Main File'!A:O,6,0),0)</f>
        <v>0</v>
      </c>
      <c r="C46" s="26">
        <f>IFERROR(+VLOOKUP("LETAXP"&amp;A46,'Main File'!A:O,7,0),0)</f>
        <v>0</v>
      </c>
      <c r="D46" s="26">
        <f>IFERROR(+VLOOKUP("LETAXP"&amp;A46,'Main File'!A:O,8,0),0)</f>
        <v>0</v>
      </c>
      <c r="E46" s="26">
        <f>IFERROR(+VLOOKUP("LETAXP"&amp;A46,'Main File'!A:O,9,0),0)</f>
        <v>0</v>
      </c>
      <c r="F46" s="26">
        <f>IFERROR(+VLOOKUP("LETAXP"&amp;A46,'Main File'!A:O,10,0),0)</f>
        <v>0</v>
      </c>
      <c r="G46" s="26">
        <f>IFERROR(+VLOOKUP("LETAXP"&amp;A46,'Main File'!A:O,11,0),0)</f>
        <v>0</v>
      </c>
      <c r="H46" s="26">
        <f>IFERROR(+VLOOKUP("LETAXP"&amp;A46,'Main File'!A:O,12,0),0)</f>
        <v>0</v>
      </c>
      <c r="I46" s="26">
        <f>IFERROR(+VLOOKUP("LETAXP"&amp;A46,'Main File'!A:O,13,0),0)</f>
        <v>0</v>
      </c>
      <c r="J46" s="26">
        <f>IFERROR(+VLOOKUP("LETAXP"&amp;A46,'Main File'!A:O,14,0),0)</f>
        <v>0</v>
      </c>
      <c r="K46" s="26">
        <f>IFERROR(+VLOOKUP("LETAXP"&amp;A46,'Main File'!A:O,15,0),0)</f>
        <v>0</v>
      </c>
    </row>
    <row r="47" spans="1:11" x14ac:dyDescent="0.25">
      <c r="A47" s="9">
        <f t="shared" si="0"/>
        <v>43234</v>
      </c>
      <c r="B47" s="26">
        <f>IFERROR(+VLOOKUP("LETAXP"&amp;A47,'Main File'!A:O,6,0),0)</f>
        <v>0</v>
      </c>
      <c r="C47" s="26">
        <f>IFERROR(+VLOOKUP("LETAXP"&amp;A47,'Main File'!A:O,7,0),0)</f>
        <v>0</v>
      </c>
      <c r="D47" s="26">
        <f>IFERROR(+VLOOKUP("LETAXP"&amp;A47,'Main File'!A:O,8,0),0)</f>
        <v>0</v>
      </c>
      <c r="E47" s="26">
        <f>IFERROR(+VLOOKUP("LETAXP"&amp;A47,'Main File'!A:O,9,0),0)</f>
        <v>0</v>
      </c>
      <c r="F47" s="26">
        <f>IFERROR(+VLOOKUP("LETAXP"&amp;A47,'Main File'!A:O,10,0),0)</f>
        <v>0</v>
      </c>
      <c r="G47" s="26">
        <f>IFERROR(+VLOOKUP("LETAXP"&amp;A47,'Main File'!A:O,11,0),0)</f>
        <v>0</v>
      </c>
      <c r="H47" s="26">
        <f>IFERROR(+VLOOKUP("LETAXP"&amp;A47,'Main File'!A:O,12,0),0)</f>
        <v>0</v>
      </c>
      <c r="I47" s="26">
        <f>IFERROR(+VLOOKUP("LETAXP"&amp;A47,'Main File'!A:O,13,0),0)</f>
        <v>0</v>
      </c>
      <c r="J47" s="26">
        <f>IFERROR(+VLOOKUP("LETAXP"&amp;A47,'Main File'!A:O,14,0),0)</f>
        <v>0</v>
      </c>
      <c r="K47" s="26">
        <f>IFERROR(+VLOOKUP("LETAXP"&amp;A47,'Main File'!A:O,15,0),0)</f>
        <v>0</v>
      </c>
    </row>
    <row r="48" spans="1:11" x14ac:dyDescent="0.25">
      <c r="A48" s="9">
        <f t="shared" si="0"/>
        <v>43235</v>
      </c>
      <c r="B48" s="26">
        <f>IFERROR(+VLOOKUP("LETAXP"&amp;A48,'Main File'!A:O,6,0),0)</f>
        <v>0</v>
      </c>
      <c r="C48" s="26">
        <f>IFERROR(+VLOOKUP("LETAXP"&amp;A48,'Main File'!A:O,7,0),0)</f>
        <v>0</v>
      </c>
      <c r="D48" s="26">
        <f>IFERROR(+VLOOKUP("LETAXP"&amp;A48,'Main File'!A:O,8,0),0)</f>
        <v>0</v>
      </c>
      <c r="E48" s="26">
        <f>IFERROR(+VLOOKUP("LETAXP"&amp;A48,'Main File'!A:O,9,0),0)</f>
        <v>0</v>
      </c>
      <c r="F48" s="26">
        <f>IFERROR(+VLOOKUP("LETAXP"&amp;A48,'Main File'!A:O,10,0),0)</f>
        <v>0</v>
      </c>
      <c r="G48" s="26">
        <f>IFERROR(+VLOOKUP("LETAXP"&amp;A48,'Main File'!A:O,11,0),0)</f>
        <v>0</v>
      </c>
      <c r="H48" s="26">
        <f>IFERROR(+VLOOKUP("LETAXP"&amp;A48,'Main File'!A:O,12,0),0)</f>
        <v>0</v>
      </c>
      <c r="I48" s="26">
        <f>IFERROR(+VLOOKUP("LETAXP"&amp;A48,'Main File'!A:O,13,0),0)</f>
        <v>0</v>
      </c>
      <c r="J48" s="26">
        <f>IFERROR(+VLOOKUP("LETAXP"&amp;A48,'Main File'!A:O,14,0),0)</f>
        <v>0</v>
      </c>
      <c r="K48" s="26">
        <f>IFERROR(+VLOOKUP("LETAXP"&amp;A48,'Main File'!A:O,15,0),0)</f>
        <v>0</v>
      </c>
    </row>
    <row r="49" spans="1:11" x14ac:dyDescent="0.25">
      <c r="A49" s="9">
        <f t="shared" si="0"/>
        <v>43236</v>
      </c>
      <c r="B49" s="26">
        <f>IFERROR(+VLOOKUP("LETAXP"&amp;A49,'Main File'!A:O,6,0),0)</f>
        <v>0</v>
      </c>
      <c r="C49" s="26">
        <f>IFERROR(+VLOOKUP("LETAXP"&amp;A49,'Main File'!A:O,7,0),0)</f>
        <v>0</v>
      </c>
      <c r="D49" s="26">
        <f>IFERROR(+VLOOKUP("LETAXP"&amp;A49,'Main File'!A:O,8,0),0)</f>
        <v>0</v>
      </c>
      <c r="E49" s="26">
        <f>IFERROR(+VLOOKUP("LETAXP"&amp;A49,'Main File'!A:O,9,0),0)</f>
        <v>0</v>
      </c>
      <c r="F49" s="26">
        <f>IFERROR(+VLOOKUP("LETAXP"&amp;A49,'Main File'!A:O,10,0),0)</f>
        <v>0</v>
      </c>
      <c r="G49" s="26">
        <f>IFERROR(+VLOOKUP("LETAXP"&amp;A49,'Main File'!A:O,11,0),0)</f>
        <v>0</v>
      </c>
      <c r="H49" s="26">
        <f>IFERROR(+VLOOKUP("LETAXP"&amp;A49,'Main File'!A:O,12,0),0)</f>
        <v>0</v>
      </c>
      <c r="I49" s="26">
        <f>IFERROR(+VLOOKUP("LETAXP"&amp;A49,'Main File'!A:O,13,0),0)</f>
        <v>0</v>
      </c>
      <c r="J49" s="26">
        <f>IFERROR(+VLOOKUP("LETAXP"&amp;A49,'Main File'!A:O,14,0),0)</f>
        <v>0</v>
      </c>
      <c r="K49" s="26">
        <f>IFERROR(+VLOOKUP("LETAXP"&amp;A49,'Main File'!A:O,15,0),0)</f>
        <v>0</v>
      </c>
    </row>
    <row r="50" spans="1:11" x14ac:dyDescent="0.25">
      <c r="A50" s="9">
        <f t="shared" si="0"/>
        <v>43237</v>
      </c>
      <c r="B50" s="26">
        <f>IFERROR(+VLOOKUP("LETAXP"&amp;A50,'Main File'!A:O,6,0),0)</f>
        <v>0</v>
      </c>
      <c r="C50" s="26">
        <f>IFERROR(+VLOOKUP("LETAXP"&amp;A50,'Main File'!A:O,7,0),0)</f>
        <v>0</v>
      </c>
      <c r="D50" s="26">
        <f>IFERROR(+VLOOKUP("LETAXP"&amp;A50,'Main File'!A:O,8,0),0)</f>
        <v>0</v>
      </c>
      <c r="E50" s="26">
        <f>IFERROR(+VLOOKUP("LETAXP"&amp;A50,'Main File'!A:O,9,0),0)</f>
        <v>0</v>
      </c>
      <c r="F50" s="26">
        <f>IFERROR(+VLOOKUP("LETAXP"&amp;A50,'Main File'!A:O,10,0),0)</f>
        <v>0</v>
      </c>
      <c r="G50" s="26">
        <f>IFERROR(+VLOOKUP("LETAXP"&amp;A50,'Main File'!A:O,11,0),0)</f>
        <v>0</v>
      </c>
      <c r="H50" s="26">
        <f>IFERROR(+VLOOKUP("LETAXP"&amp;A50,'Main File'!A:O,12,0),0)</f>
        <v>0</v>
      </c>
      <c r="I50" s="26">
        <f>IFERROR(+VLOOKUP("LETAXP"&amp;A50,'Main File'!A:O,13,0),0)</f>
        <v>0</v>
      </c>
      <c r="J50" s="26">
        <f>IFERROR(+VLOOKUP("LETAXP"&amp;A50,'Main File'!A:O,14,0),0)</f>
        <v>0</v>
      </c>
      <c r="K50" s="26">
        <f>IFERROR(+VLOOKUP("LETAXP"&amp;A50,'Main File'!A:O,15,0),0)</f>
        <v>0</v>
      </c>
    </row>
    <row r="51" spans="1:11" x14ac:dyDescent="0.25">
      <c r="A51" s="9">
        <f t="shared" si="0"/>
        <v>43238</v>
      </c>
      <c r="B51" s="26">
        <f>IFERROR(+VLOOKUP("LETAXP"&amp;A51,'Main File'!A:O,6,0),0)</f>
        <v>0</v>
      </c>
      <c r="C51" s="26">
        <f>IFERROR(+VLOOKUP("LETAXP"&amp;A51,'Main File'!A:O,7,0),0)</f>
        <v>0</v>
      </c>
      <c r="D51" s="26">
        <f>IFERROR(+VLOOKUP("LETAXP"&amp;A51,'Main File'!A:O,8,0),0)</f>
        <v>0</v>
      </c>
      <c r="E51" s="26">
        <f>IFERROR(+VLOOKUP("LETAXP"&amp;A51,'Main File'!A:O,9,0),0)</f>
        <v>0</v>
      </c>
      <c r="F51" s="26">
        <f>IFERROR(+VLOOKUP("LETAXP"&amp;A51,'Main File'!A:O,10,0),0)</f>
        <v>0</v>
      </c>
      <c r="G51" s="26">
        <f>IFERROR(+VLOOKUP("LETAXP"&amp;A51,'Main File'!A:O,11,0),0)</f>
        <v>0</v>
      </c>
      <c r="H51" s="26">
        <f>IFERROR(+VLOOKUP("LETAXP"&amp;A51,'Main File'!A:O,12,0),0)</f>
        <v>0</v>
      </c>
      <c r="I51" s="26">
        <f>IFERROR(+VLOOKUP("LETAXP"&amp;A51,'Main File'!A:O,13,0),0)</f>
        <v>0</v>
      </c>
      <c r="J51" s="26">
        <f>IFERROR(+VLOOKUP("LETAXP"&amp;A51,'Main File'!A:O,14,0),0)</f>
        <v>0</v>
      </c>
      <c r="K51" s="26">
        <f>IFERROR(+VLOOKUP("LETAXP"&amp;A51,'Main File'!A:O,15,0),0)</f>
        <v>0</v>
      </c>
    </row>
    <row r="52" spans="1:11" x14ac:dyDescent="0.25">
      <c r="A52" s="9">
        <f t="shared" si="0"/>
        <v>43239</v>
      </c>
      <c r="B52" s="26">
        <f>IFERROR(+VLOOKUP("LETAXP"&amp;A52,'Main File'!A:O,6,0),0)</f>
        <v>0</v>
      </c>
      <c r="C52" s="26">
        <f>IFERROR(+VLOOKUP("LETAXP"&amp;A52,'Main File'!A:O,7,0),0)</f>
        <v>0</v>
      </c>
      <c r="D52" s="26">
        <f>IFERROR(+VLOOKUP("LETAXP"&amp;A52,'Main File'!A:O,8,0),0)</f>
        <v>0</v>
      </c>
      <c r="E52" s="26">
        <f>IFERROR(+VLOOKUP("LETAXP"&amp;A52,'Main File'!A:O,9,0),0)</f>
        <v>0</v>
      </c>
      <c r="F52" s="26">
        <f>IFERROR(+VLOOKUP("LETAXP"&amp;A52,'Main File'!A:O,10,0),0)</f>
        <v>0</v>
      </c>
      <c r="G52" s="26">
        <f>IFERROR(+VLOOKUP("LETAXP"&amp;A52,'Main File'!A:O,11,0),0)</f>
        <v>0</v>
      </c>
      <c r="H52" s="26">
        <f>IFERROR(+VLOOKUP("LETAXP"&amp;A52,'Main File'!A:O,12,0),0)</f>
        <v>0</v>
      </c>
      <c r="I52" s="26">
        <f>IFERROR(+VLOOKUP("LETAXP"&amp;A52,'Main File'!A:O,13,0),0)</f>
        <v>0</v>
      </c>
      <c r="J52" s="26">
        <f>IFERROR(+VLOOKUP("LETAXP"&amp;A52,'Main File'!A:O,14,0),0)</f>
        <v>0</v>
      </c>
      <c r="K52" s="26">
        <f>IFERROR(+VLOOKUP("LETAXP"&amp;A52,'Main File'!A:O,15,0),0)</f>
        <v>0</v>
      </c>
    </row>
    <row r="53" spans="1:11" x14ac:dyDescent="0.25">
      <c r="A53" s="9">
        <f t="shared" si="0"/>
        <v>43240</v>
      </c>
      <c r="B53" s="26">
        <f>IFERROR(+VLOOKUP("LETAXP"&amp;A53,'Main File'!A:O,6,0),0)</f>
        <v>0</v>
      </c>
      <c r="C53" s="26">
        <f>IFERROR(+VLOOKUP("LETAXP"&amp;A53,'Main File'!A:O,7,0),0)</f>
        <v>0</v>
      </c>
      <c r="D53" s="26">
        <f>IFERROR(+VLOOKUP("LETAXP"&amp;A53,'Main File'!A:O,8,0),0)</f>
        <v>0</v>
      </c>
      <c r="E53" s="26">
        <f>IFERROR(+VLOOKUP("LETAXP"&amp;A53,'Main File'!A:O,9,0),0)</f>
        <v>0</v>
      </c>
      <c r="F53" s="26">
        <f>IFERROR(+VLOOKUP("LETAXP"&amp;A53,'Main File'!A:O,10,0),0)</f>
        <v>0</v>
      </c>
      <c r="G53" s="26">
        <f>IFERROR(+VLOOKUP("LETAXP"&amp;A53,'Main File'!A:O,11,0),0)</f>
        <v>0</v>
      </c>
      <c r="H53" s="26">
        <f>IFERROR(+VLOOKUP("LETAXP"&amp;A53,'Main File'!A:O,12,0),0)</f>
        <v>0</v>
      </c>
      <c r="I53" s="26">
        <f>IFERROR(+VLOOKUP("LETAXP"&amp;A53,'Main File'!A:O,13,0),0)</f>
        <v>0</v>
      </c>
      <c r="J53" s="26">
        <f>IFERROR(+VLOOKUP("LETAXP"&amp;A53,'Main File'!A:O,14,0),0)</f>
        <v>0</v>
      </c>
      <c r="K53" s="26">
        <f>IFERROR(+VLOOKUP("LETAXP"&amp;A53,'Main File'!A:O,15,0),0)</f>
        <v>0</v>
      </c>
    </row>
    <row r="54" spans="1:11" x14ac:dyDescent="0.25">
      <c r="A54" s="9">
        <f t="shared" si="0"/>
        <v>43241</v>
      </c>
      <c r="B54" s="26">
        <f>IFERROR(+VLOOKUP("LETAXP"&amp;A54,'Main File'!A:O,6,0),0)</f>
        <v>0</v>
      </c>
      <c r="C54" s="26">
        <f>IFERROR(+VLOOKUP("LETAXP"&amp;A54,'Main File'!A:O,7,0),0)</f>
        <v>0</v>
      </c>
      <c r="D54" s="26">
        <f>IFERROR(+VLOOKUP("LETAXP"&amp;A54,'Main File'!A:O,8,0),0)</f>
        <v>0</v>
      </c>
      <c r="E54" s="26">
        <f>IFERROR(+VLOOKUP("LETAXP"&amp;A54,'Main File'!A:O,9,0),0)</f>
        <v>0</v>
      </c>
      <c r="F54" s="26">
        <f>IFERROR(+VLOOKUP("LETAXP"&amp;A54,'Main File'!A:O,10,0),0)</f>
        <v>0</v>
      </c>
      <c r="G54" s="26">
        <f>IFERROR(+VLOOKUP("LETAXP"&amp;A54,'Main File'!A:O,11,0),0)</f>
        <v>0</v>
      </c>
      <c r="H54" s="26">
        <f>IFERROR(+VLOOKUP("LETAXP"&amp;A54,'Main File'!A:O,12,0),0)</f>
        <v>0</v>
      </c>
      <c r="I54" s="26">
        <f>IFERROR(+VLOOKUP("LETAXP"&amp;A54,'Main File'!A:O,13,0),0)</f>
        <v>0</v>
      </c>
      <c r="J54" s="26">
        <f>IFERROR(+VLOOKUP("LETAXP"&amp;A54,'Main File'!A:O,14,0),0)</f>
        <v>0</v>
      </c>
      <c r="K54" s="26">
        <f>IFERROR(+VLOOKUP("LETAXP"&amp;A54,'Main File'!A:O,15,0),0)</f>
        <v>0</v>
      </c>
    </row>
    <row r="55" spans="1:11" x14ac:dyDescent="0.25">
      <c r="A55" s="9">
        <f t="shared" si="0"/>
        <v>43242</v>
      </c>
      <c r="B55" s="26">
        <f>IFERROR(+VLOOKUP("LETAXP"&amp;A55,'Main File'!A:O,6,0),0)</f>
        <v>0</v>
      </c>
      <c r="C55" s="26">
        <f>IFERROR(+VLOOKUP("LETAXP"&amp;A55,'Main File'!A:O,7,0),0)</f>
        <v>0</v>
      </c>
      <c r="D55" s="26">
        <f>IFERROR(+VLOOKUP("LETAXP"&amp;A55,'Main File'!A:O,8,0),0)</f>
        <v>0</v>
      </c>
      <c r="E55" s="26">
        <f>IFERROR(+VLOOKUP("LETAXP"&amp;A55,'Main File'!A:O,9,0),0)</f>
        <v>0</v>
      </c>
      <c r="F55" s="26">
        <f>IFERROR(+VLOOKUP("LETAXP"&amp;A55,'Main File'!A:O,10,0),0)</f>
        <v>0</v>
      </c>
      <c r="G55" s="26">
        <f>IFERROR(+VLOOKUP("LETAXP"&amp;A55,'Main File'!A:O,11,0),0)</f>
        <v>0</v>
      </c>
      <c r="H55" s="26">
        <f>IFERROR(+VLOOKUP("LETAXP"&amp;A55,'Main File'!A:O,12,0),0)</f>
        <v>0</v>
      </c>
      <c r="I55" s="26">
        <f>IFERROR(+VLOOKUP("LETAXP"&amp;A55,'Main File'!A:O,13,0),0)</f>
        <v>0</v>
      </c>
      <c r="J55" s="26">
        <f>IFERROR(+VLOOKUP("LETAXP"&amp;A55,'Main File'!A:O,14,0),0)</f>
        <v>0</v>
      </c>
      <c r="K55" s="26">
        <f>IFERROR(+VLOOKUP("LETAXP"&amp;A55,'Main File'!A:O,15,0),0)</f>
        <v>0</v>
      </c>
    </row>
    <row r="56" spans="1:11" x14ac:dyDescent="0.25">
      <c r="A56" s="9">
        <f t="shared" si="0"/>
        <v>43243</v>
      </c>
      <c r="B56" s="26">
        <f>IFERROR(+VLOOKUP("LETAXP"&amp;A56,'Main File'!A:O,6,0),0)</f>
        <v>0</v>
      </c>
      <c r="C56" s="26">
        <f>IFERROR(+VLOOKUP("LETAXP"&amp;A56,'Main File'!A:O,7,0),0)</f>
        <v>0</v>
      </c>
      <c r="D56" s="26">
        <f>IFERROR(+VLOOKUP("LETAXP"&amp;A56,'Main File'!A:O,8,0),0)</f>
        <v>0</v>
      </c>
      <c r="E56" s="26">
        <f>IFERROR(+VLOOKUP("LETAXP"&amp;A56,'Main File'!A:O,9,0),0)</f>
        <v>0</v>
      </c>
      <c r="F56" s="26">
        <f>IFERROR(+VLOOKUP("LETAXP"&amp;A56,'Main File'!A:O,10,0),0)</f>
        <v>0</v>
      </c>
      <c r="G56" s="26">
        <f>IFERROR(+VLOOKUP("LETAXP"&amp;A56,'Main File'!A:O,11,0),0)</f>
        <v>0</v>
      </c>
      <c r="H56" s="26">
        <f>IFERROR(+VLOOKUP("LETAXP"&amp;A56,'Main File'!A:O,12,0),0)</f>
        <v>0</v>
      </c>
      <c r="I56" s="26">
        <f>IFERROR(+VLOOKUP("LETAXP"&amp;A56,'Main File'!A:O,13,0),0)</f>
        <v>0</v>
      </c>
      <c r="J56" s="26">
        <f>IFERROR(+VLOOKUP("LETAXP"&amp;A56,'Main File'!A:O,14,0),0)</f>
        <v>0</v>
      </c>
      <c r="K56" s="26">
        <f>IFERROR(+VLOOKUP("LETAXP"&amp;A56,'Main File'!A:O,15,0),0)</f>
        <v>0</v>
      </c>
    </row>
    <row r="57" spans="1:11" x14ac:dyDescent="0.25">
      <c r="A57" s="9">
        <f t="shared" si="0"/>
        <v>43244</v>
      </c>
      <c r="B57" s="26">
        <f>IFERROR(+VLOOKUP("LETAXP"&amp;A57,'Main File'!A:O,6,0),0)</f>
        <v>0</v>
      </c>
      <c r="C57" s="26">
        <f>IFERROR(+VLOOKUP("LETAXP"&amp;A57,'Main File'!A:O,7,0),0)</f>
        <v>0</v>
      </c>
      <c r="D57" s="26">
        <f>IFERROR(+VLOOKUP("LETAXP"&amp;A57,'Main File'!A:O,8,0),0)</f>
        <v>0</v>
      </c>
      <c r="E57" s="26">
        <f>IFERROR(+VLOOKUP("LETAXP"&amp;A57,'Main File'!A:O,9,0),0)</f>
        <v>0</v>
      </c>
      <c r="F57" s="26">
        <f>IFERROR(+VLOOKUP("LETAXP"&amp;A57,'Main File'!A:O,10,0),0)</f>
        <v>0</v>
      </c>
      <c r="G57" s="26">
        <f>IFERROR(+VLOOKUP("LETAXP"&amp;A57,'Main File'!A:O,11,0),0)</f>
        <v>0</v>
      </c>
      <c r="H57" s="26">
        <f>IFERROR(+VLOOKUP("LETAXP"&amp;A57,'Main File'!A:O,12,0),0)</f>
        <v>0</v>
      </c>
      <c r="I57" s="26">
        <f>IFERROR(+VLOOKUP("LETAXP"&amp;A57,'Main File'!A:O,13,0),0)</f>
        <v>0</v>
      </c>
      <c r="J57" s="26">
        <f>IFERROR(+VLOOKUP("LETAXP"&amp;A57,'Main File'!A:O,14,0),0)</f>
        <v>0</v>
      </c>
      <c r="K57" s="26">
        <f>IFERROR(+VLOOKUP("LETAXP"&amp;A57,'Main File'!A:O,15,0),0)</f>
        <v>0</v>
      </c>
    </row>
    <row r="58" spans="1:11" x14ac:dyDescent="0.25">
      <c r="A58" s="9">
        <f t="shared" si="0"/>
        <v>43245</v>
      </c>
      <c r="B58" s="26">
        <f>IFERROR(+VLOOKUP("LETAXP"&amp;A58,'Main File'!A:O,6,0),0)</f>
        <v>0</v>
      </c>
      <c r="C58" s="26">
        <f>IFERROR(+VLOOKUP("LETAXP"&amp;A58,'Main File'!A:O,7,0),0)</f>
        <v>0</v>
      </c>
      <c r="D58" s="26">
        <f>IFERROR(+VLOOKUP("LETAXP"&amp;A58,'Main File'!A:O,8,0),0)</f>
        <v>0</v>
      </c>
      <c r="E58" s="26">
        <f>IFERROR(+VLOOKUP("LETAXP"&amp;A58,'Main File'!A:O,9,0),0)</f>
        <v>0</v>
      </c>
      <c r="F58" s="26">
        <f>IFERROR(+VLOOKUP("LETAXP"&amp;A58,'Main File'!A:O,10,0),0)</f>
        <v>0</v>
      </c>
      <c r="G58" s="26">
        <f>IFERROR(+VLOOKUP("LETAXP"&amp;A58,'Main File'!A:O,11,0),0)</f>
        <v>0</v>
      </c>
      <c r="H58" s="26">
        <f>IFERROR(+VLOOKUP("LETAXP"&amp;A58,'Main File'!A:O,12,0),0)</f>
        <v>0</v>
      </c>
      <c r="I58" s="26">
        <f>IFERROR(+VLOOKUP("LETAXP"&amp;A58,'Main File'!A:O,13,0),0)</f>
        <v>0</v>
      </c>
      <c r="J58" s="26">
        <f>IFERROR(+VLOOKUP("LETAXP"&amp;A58,'Main File'!A:O,14,0),0)</f>
        <v>0</v>
      </c>
      <c r="K58" s="26">
        <f>IFERROR(+VLOOKUP("LETAXP"&amp;A58,'Main File'!A:O,15,0),0)</f>
        <v>0</v>
      </c>
    </row>
    <row r="59" spans="1:11" x14ac:dyDescent="0.25">
      <c r="A59" s="9">
        <f t="shared" si="0"/>
        <v>43246</v>
      </c>
      <c r="B59" s="26">
        <f>IFERROR(+VLOOKUP("LETAXP"&amp;A59,'Main File'!A:O,6,0),0)</f>
        <v>0</v>
      </c>
      <c r="C59" s="26">
        <f>IFERROR(+VLOOKUP("LETAXP"&amp;A59,'Main File'!A:O,7,0),0)</f>
        <v>0</v>
      </c>
      <c r="D59" s="26">
        <f>IFERROR(+VLOOKUP("LETAXP"&amp;A59,'Main File'!A:O,8,0),0)</f>
        <v>0</v>
      </c>
      <c r="E59" s="26">
        <f>IFERROR(+VLOOKUP("LETAXP"&amp;A59,'Main File'!A:O,9,0),0)</f>
        <v>0</v>
      </c>
      <c r="F59" s="26">
        <f>IFERROR(+VLOOKUP("LETAXP"&amp;A59,'Main File'!A:O,10,0),0)</f>
        <v>0</v>
      </c>
      <c r="G59" s="26">
        <f>IFERROR(+VLOOKUP("LETAXP"&amp;A59,'Main File'!A:O,11,0),0)</f>
        <v>0</v>
      </c>
      <c r="H59" s="26">
        <f>IFERROR(+VLOOKUP("LETAXP"&amp;A59,'Main File'!A:O,12,0),0)</f>
        <v>0</v>
      </c>
      <c r="I59" s="26">
        <f>IFERROR(+VLOOKUP("LETAXP"&amp;A59,'Main File'!A:O,13,0),0)</f>
        <v>0</v>
      </c>
      <c r="J59" s="26">
        <f>IFERROR(+VLOOKUP("LETAXP"&amp;A59,'Main File'!A:O,14,0),0)</f>
        <v>0</v>
      </c>
      <c r="K59" s="26">
        <f>IFERROR(+VLOOKUP("LETAXP"&amp;A59,'Main File'!A:O,15,0),0)</f>
        <v>0</v>
      </c>
    </row>
    <row r="60" spans="1:11" x14ac:dyDescent="0.25">
      <c r="A60" s="9">
        <f t="shared" si="0"/>
        <v>43247</v>
      </c>
      <c r="B60" s="26">
        <f>IFERROR(+VLOOKUP("LETAXP"&amp;A60,'Main File'!A:O,6,0),0)</f>
        <v>0</v>
      </c>
      <c r="C60" s="26">
        <f>IFERROR(+VLOOKUP("LETAXP"&amp;A60,'Main File'!A:O,7,0),0)</f>
        <v>0</v>
      </c>
      <c r="D60" s="26">
        <f>IFERROR(+VLOOKUP("LETAXP"&amp;A60,'Main File'!A:O,8,0),0)</f>
        <v>0</v>
      </c>
      <c r="E60" s="26">
        <f>IFERROR(+VLOOKUP("LETAXP"&amp;A60,'Main File'!A:O,9,0),0)</f>
        <v>0</v>
      </c>
      <c r="F60" s="26">
        <f>IFERROR(+VLOOKUP("LETAXP"&amp;A60,'Main File'!A:O,10,0),0)</f>
        <v>0</v>
      </c>
      <c r="G60" s="26">
        <f>IFERROR(+VLOOKUP("LETAXP"&amp;A60,'Main File'!A:O,11,0),0)</f>
        <v>0</v>
      </c>
      <c r="H60" s="26">
        <f>IFERROR(+VLOOKUP("LETAXP"&amp;A60,'Main File'!A:O,12,0),0)</f>
        <v>0</v>
      </c>
      <c r="I60" s="26">
        <f>IFERROR(+VLOOKUP("LETAXP"&amp;A60,'Main File'!A:O,13,0),0)</f>
        <v>0</v>
      </c>
      <c r="J60" s="26">
        <f>IFERROR(+VLOOKUP("LETAXP"&amp;A60,'Main File'!A:O,14,0),0)</f>
        <v>0</v>
      </c>
      <c r="K60" s="26">
        <f>IFERROR(+VLOOKUP("LETAXP"&amp;A60,'Main File'!A:O,15,0),0)</f>
        <v>0</v>
      </c>
    </row>
    <row r="61" spans="1:11" x14ac:dyDescent="0.25">
      <c r="A61" s="9">
        <f t="shared" si="0"/>
        <v>43248</v>
      </c>
      <c r="B61" s="26">
        <f>IFERROR(+VLOOKUP("LETAXP"&amp;A61,'Main File'!A:O,6,0),0)</f>
        <v>0</v>
      </c>
      <c r="C61" s="26">
        <f>IFERROR(+VLOOKUP("LETAXP"&amp;A61,'Main File'!A:O,7,0),0)</f>
        <v>0</v>
      </c>
      <c r="D61" s="26">
        <f>IFERROR(+VLOOKUP("LETAXP"&amp;A61,'Main File'!A:O,8,0),0)</f>
        <v>0</v>
      </c>
      <c r="E61" s="26">
        <f>IFERROR(+VLOOKUP("LETAXP"&amp;A61,'Main File'!A:O,9,0),0)</f>
        <v>0</v>
      </c>
      <c r="F61" s="26">
        <f>IFERROR(+VLOOKUP("LETAXP"&amp;A61,'Main File'!A:O,10,0),0)</f>
        <v>0</v>
      </c>
      <c r="G61" s="26">
        <f>IFERROR(+VLOOKUP("LETAXP"&amp;A61,'Main File'!A:O,11,0),0)</f>
        <v>0</v>
      </c>
      <c r="H61" s="26">
        <f>IFERROR(+VLOOKUP("LETAXP"&amp;A61,'Main File'!A:O,12,0),0)</f>
        <v>0</v>
      </c>
      <c r="I61" s="26">
        <f>IFERROR(+VLOOKUP("LETAXP"&amp;A61,'Main File'!A:O,13,0),0)</f>
        <v>0</v>
      </c>
      <c r="J61" s="26">
        <f>IFERROR(+VLOOKUP("LETAXP"&amp;A61,'Main File'!A:O,14,0),0)</f>
        <v>0</v>
      </c>
      <c r="K61" s="26">
        <f>IFERROR(+VLOOKUP("LETAXP"&amp;A61,'Main File'!A:O,15,0),0)</f>
        <v>0</v>
      </c>
    </row>
    <row r="62" spans="1:11" x14ac:dyDescent="0.25">
      <c r="A62" s="9">
        <f t="shared" si="0"/>
        <v>43249</v>
      </c>
      <c r="B62" s="26">
        <f>IFERROR(+VLOOKUP("LETAXP"&amp;A62,'Main File'!A:O,6,0),0)</f>
        <v>0</v>
      </c>
      <c r="C62" s="26">
        <f>IFERROR(+VLOOKUP("LETAXP"&amp;A62,'Main File'!A:O,7,0),0)</f>
        <v>0</v>
      </c>
      <c r="D62" s="26">
        <f>IFERROR(+VLOOKUP("LETAXP"&amp;A62,'Main File'!A:O,8,0),0)</f>
        <v>0</v>
      </c>
      <c r="E62" s="26">
        <f>IFERROR(+VLOOKUP("LETAXP"&amp;A62,'Main File'!A:O,9,0),0)</f>
        <v>0</v>
      </c>
      <c r="F62" s="26">
        <f>IFERROR(+VLOOKUP("LETAXP"&amp;A62,'Main File'!A:O,10,0),0)</f>
        <v>0</v>
      </c>
      <c r="G62" s="26">
        <f>IFERROR(+VLOOKUP("LETAXP"&amp;A62,'Main File'!A:O,11,0),0)</f>
        <v>0</v>
      </c>
      <c r="H62" s="26">
        <f>IFERROR(+VLOOKUP("LETAXP"&amp;A62,'Main File'!A:O,12,0),0)</f>
        <v>0</v>
      </c>
      <c r="I62" s="26">
        <f>IFERROR(+VLOOKUP("LETAXP"&amp;A62,'Main File'!A:O,13,0),0)</f>
        <v>0</v>
      </c>
      <c r="J62" s="26">
        <f>IFERROR(+VLOOKUP("LETAXP"&amp;A62,'Main File'!A:O,14,0),0)</f>
        <v>0</v>
      </c>
      <c r="K62" s="26">
        <f>IFERROR(+VLOOKUP("LETAXP"&amp;A62,'Main File'!A:O,15,0),0)</f>
        <v>0</v>
      </c>
    </row>
    <row r="63" spans="1:11" x14ac:dyDescent="0.25">
      <c r="A63" s="9">
        <f t="shared" si="0"/>
        <v>43250</v>
      </c>
      <c r="B63" s="26">
        <f>IFERROR(+VLOOKUP("LETAXP"&amp;A63,'Main File'!A:O,6,0),0)</f>
        <v>0</v>
      </c>
      <c r="C63" s="26">
        <f>IFERROR(+VLOOKUP("LETAXP"&amp;A63,'Main File'!A:O,7,0),0)</f>
        <v>0</v>
      </c>
      <c r="D63" s="26">
        <f>IFERROR(+VLOOKUP("LETAXP"&amp;A63,'Main File'!A:O,8,0),0)</f>
        <v>0</v>
      </c>
      <c r="E63" s="26">
        <f>IFERROR(+VLOOKUP("LETAXP"&amp;A63,'Main File'!A:O,9,0),0)</f>
        <v>0</v>
      </c>
      <c r="F63" s="26">
        <f>IFERROR(+VLOOKUP("LETAXP"&amp;A63,'Main File'!A:O,10,0),0)</f>
        <v>0</v>
      </c>
      <c r="G63" s="26">
        <f>IFERROR(+VLOOKUP("LETAXP"&amp;A63,'Main File'!A:O,11,0),0)</f>
        <v>0</v>
      </c>
      <c r="H63" s="26">
        <f>IFERROR(+VLOOKUP("LETAXP"&amp;A63,'Main File'!A:O,12,0),0)</f>
        <v>0</v>
      </c>
      <c r="I63" s="26">
        <f>IFERROR(+VLOOKUP("LETAXP"&amp;A63,'Main File'!A:O,13,0),0)</f>
        <v>0</v>
      </c>
      <c r="J63" s="26">
        <f>IFERROR(+VLOOKUP("LETAXP"&amp;A63,'Main File'!A:O,14,0),0)</f>
        <v>0</v>
      </c>
      <c r="K63" s="26">
        <f>IFERROR(+VLOOKUP("LETAXP"&amp;A63,'Main File'!A:O,15,0),0)</f>
        <v>0</v>
      </c>
    </row>
    <row r="64" spans="1:11" x14ac:dyDescent="0.25">
      <c r="A64" s="9">
        <f t="shared" si="0"/>
        <v>43251</v>
      </c>
      <c r="B64" s="26">
        <f>IFERROR(+VLOOKUP("LETAXP"&amp;A64,'Main File'!A:O,6,0),0)</f>
        <v>0</v>
      </c>
      <c r="C64" s="26">
        <f>IFERROR(+VLOOKUP("LETAXP"&amp;A64,'Main File'!A:O,7,0),0)</f>
        <v>0</v>
      </c>
      <c r="D64" s="26">
        <f>IFERROR(+VLOOKUP("LETAXP"&amp;A64,'Main File'!A:O,8,0),0)</f>
        <v>0</v>
      </c>
      <c r="E64" s="26">
        <f>IFERROR(+VLOOKUP("LETAXP"&amp;A64,'Main File'!A:O,9,0),0)</f>
        <v>0</v>
      </c>
      <c r="F64" s="26">
        <f>IFERROR(+VLOOKUP("LETAXP"&amp;A64,'Main File'!A:O,10,0),0)</f>
        <v>0</v>
      </c>
      <c r="G64" s="26">
        <f>IFERROR(+VLOOKUP("LETAXP"&amp;A64,'Main File'!A:O,11,0),0)</f>
        <v>0</v>
      </c>
      <c r="H64" s="26">
        <f>IFERROR(+VLOOKUP("LETAXP"&amp;A64,'Main File'!A:O,12,0),0)</f>
        <v>0</v>
      </c>
      <c r="I64" s="26">
        <f>IFERROR(+VLOOKUP("LETAXP"&amp;A64,'Main File'!A:O,13,0),0)</f>
        <v>0</v>
      </c>
      <c r="J64" s="26">
        <f>IFERROR(+VLOOKUP("LETAXP"&amp;A64,'Main File'!A:O,14,0),0)</f>
        <v>0</v>
      </c>
      <c r="K64" s="26">
        <f>IFERROR(+VLOOKUP("LETAXP"&amp;A64,'Main File'!A:O,15,0),0)</f>
        <v>0</v>
      </c>
    </row>
    <row r="65" spans="1:11" x14ac:dyDescent="0.25">
      <c r="A65" s="9">
        <f t="shared" si="0"/>
        <v>43252</v>
      </c>
      <c r="B65" s="26">
        <f>IFERROR(+VLOOKUP("LETAXP"&amp;A65,'Main File'!A:O,6,0),0)</f>
        <v>0</v>
      </c>
      <c r="C65" s="26">
        <f>IFERROR(+VLOOKUP("LETAXP"&amp;A65,'Main File'!A:O,7,0),0)</f>
        <v>0</v>
      </c>
      <c r="D65" s="26">
        <f>IFERROR(+VLOOKUP("LETAXP"&amp;A65,'Main File'!A:O,8,0),0)</f>
        <v>0</v>
      </c>
      <c r="E65" s="26">
        <f>IFERROR(+VLOOKUP("LETAXP"&amp;A65,'Main File'!A:O,9,0),0)</f>
        <v>0</v>
      </c>
      <c r="F65" s="26">
        <f>IFERROR(+VLOOKUP("LETAXP"&amp;A65,'Main File'!A:O,10,0),0)</f>
        <v>0</v>
      </c>
      <c r="G65" s="26">
        <f>IFERROR(+VLOOKUP("LETAXP"&amp;A65,'Main File'!A:O,11,0),0)</f>
        <v>0</v>
      </c>
      <c r="H65" s="26">
        <f>IFERROR(+VLOOKUP("LETAXP"&amp;A65,'Main File'!A:O,12,0),0)</f>
        <v>0</v>
      </c>
      <c r="I65" s="26">
        <f>IFERROR(+VLOOKUP("LETAXP"&amp;A65,'Main File'!A:O,13,0),0)</f>
        <v>0</v>
      </c>
      <c r="J65" s="26">
        <f>IFERROR(+VLOOKUP("LETAXP"&amp;A65,'Main File'!A:O,14,0),0)</f>
        <v>0</v>
      </c>
      <c r="K65" s="26">
        <f>IFERROR(+VLOOKUP("LETAXP"&amp;A65,'Main File'!A:O,15,0),0)</f>
        <v>0</v>
      </c>
    </row>
    <row r="66" spans="1:11" x14ac:dyDescent="0.25">
      <c r="A66" s="9">
        <f t="shared" si="0"/>
        <v>43253</v>
      </c>
      <c r="B66" s="26">
        <f>IFERROR(+VLOOKUP("LETAXP"&amp;A66,'Main File'!A:O,6,0),0)</f>
        <v>0</v>
      </c>
      <c r="C66" s="26">
        <f>IFERROR(+VLOOKUP("LETAXP"&amp;A66,'Main File'!A:O,7,0),0)</f>
        <v>0</v>
      </c>
      <c r="D66" s="26">
        <f>IFERROR(+VLOOKUP("LETAXP"&amp;A66,'Main File'!A:O,8,0),0)</f>
        <v>0</v>
      </c>
      <c r="E66" s="26">
        <f>IFERROR(+VLOOKUP("LETAXP"&amp;A66,'Main File'!A:O,9,0),0)</f>
        <v>0</v>
      </c>
      <c r="F66" s="26">
        <f>IFERROR(+VLOOKUP("LETAXP"&amp;A66,'Main File'!A:O,10,0),0)</f>
        <v>0</v>
      </c>
      <c r="G66" s="26">
        <f>IFERROR(+VLOOKUP("LETAXP"&amp;A66,'Main File'!A:O,11,0),0)</f>
        <v>0</v>
      </c>
      <c r="H66" s="26">
        <f>IFERROR(+VLOOKUP("LETAXP"&amp;A66,'Main File'!A:O,12,0),0)</f>
        <v>0</v>
      </c>
      <c r="I66" s="26">
        <f>IFERROR(+VLOOKUP("LETAXP"&amp;A66,'Main File'!A:O,13,0),0)</f>
        <v>0</v>
      </c>
      <c r="J66" s="26">
        <f>IFERROR(+VLOOKUP("LETAXP"&amp;A66,'Main File'!A:O,14,0),0)</f>
        <v>0</v>
      </c>
      <c r="K66" s="26">
        <f>IFERROR(+VLOOKUP("LETAXP"&amp;A66,'Main File'!A:O,15,0),0)</f>
        <v>0</v>
      </c>
    </row>
    <row r="67" spans="1:11" x14ac:dyDescent="0.25">
      <c r="A67" s="9">
        <f t="shared" si="0"/>
        <v>43254</v>
      </c>
      <c r="B67" s="26">
        <f>IFERROR(+VLOOKUP("LETAXP"&amp;A67,'Main File'!A:O,6,0),0)</f>
        <v>0</v>
      </c>
      <c r="C67" s="26">
        <f>IFERROR(+VLOOKUP("LETAXP"&amp;A67,'Main File'!A:O,7,0),0)</f>
        <v>0</v>
      </c>
      <c r="D67" s="26">
        <f>IFERROR(+VLOOKUP("LETAXP"&amp;A67,'Main File'!A:O,8,0),0)</f>
        <v>0</v>
      </c>
      <c r="E67" s="26">
        <f>IFERROR(+VLOOKUP("LETAXP"&amp;A67,'Main File'!A:O,9,0),0)</f>
        <v>0</v>
      </c>
      <c r="F67" s="26">
        <f>IFERROR(+VLOOKUP("LETAXP"&amp;A67,'Main File'!A:O,10,0),0)</f>
        <v>0</v>
      </c>
      <c r="G67" s="26">
        <f>IFERROR(+VLOOKUP("LETAXP"&amp;A67,'Main File'!A:O,11,0),0)</f>
        <v>0</v>
      </c>
      <c r="H67" s="26">
        <f>IFERROR(+VLOOKUP("LETAXP"&amp;A67,'Main File'!A:O,12,0),0)</f>
        <v>0</v>
      </c>
      <c r="I67" s="26">
        <f>IFERROR(+VLOOKUP("LETAXP"&amp;A67,'Main File'!A:O,13,0),0)</f>
        <v>0</v>
      </c>
      <c r="J67" s="26">
        <f>IFERROR(+VLOOKUP("LETAXP"&amp;A67,'Main File'!A:O,14,0),0)</f>
        <v>0</v>
      </c>
      <c r="K67" s="26">
        <f>IFERROR(+VLOOKUP("LETAXP"&amp;A67,'Main File'!A:O,15,0),0)</f>
        <v>0</v>
      </c>
    </row>
    <row r="68" spans="1:11" x14ac:dyDescent="0.25">
      <c r="A68" s="9">
        <f t="shared" si="0"/>
        <v>43255</v>
      </c>
      <c r="B68" s="26">
        <f>IFERROR(+VLOOKUP("LETAXP"&amp;A68,'Main File'!A:O,6,0),0)</f>
        <v>0</v>
      </c>
      <c r="C68" s="26">
        <f>IFERROR(+VLOOKUP("LETAXP"&amp;A68,'Main File'!A:O,7,0),0)</f>
        <v>0</v>
      </c>
      <c r="D68" s="26">
        <f>IFERROR(+VLOOKUP("LETAXP"&amp;A68,'Main File'!A:O,8,0),0)</f>
        <v>0</v>
      </c>
      <c r="E68" s="26">
        <f>IFERROR(+VLOOKUP("LETAXP"&amp;A68,'Main File'!A:O,9,0),0)</f>
        <v>0</v>
      </c>
      <c r="F68" s="26">
        <f>IFERROR(+VLOOKUP("LETAXP"&amp;A68,'Main File'!A:O,10,0),0)</f>
        <v>0</v>
      </c>
      <c r="G68" s="26">
        <f>IFERROR(+VLOOKUP("LETAXP"&amp;A68,'Main File'!A:O,11,0),0)</f>
        <v>0</v>
      </c>
      <c r="H68" s="26">
        <f>IFERROR(+VLOOKUP("LETAXP"&amp;A68,'Main File'!A:O,12,0),0)</f>
        <v>0</v>
      </c>
      <c r="I68" s="26">
        <f>IFERROR(+VLOOKUP("LETAXP"&amp;A68,'Main File'!A:O,13,0),0)</f>
        <v>0</v>
      </c>
      <c r="J68" s="26">
        <f>IFERROR(+VLOOKUP("LETAXP"&amp;A68,'Main File'!A:O,14,0),0)</f>
        <v>0</v>
      </c>
      <c r="K68" s="26">
        <f>IFERROR(+VLOOKUP("LETAXP"&amp;A68,'Main File'!A:O,15,0),0)</f>
        <v>0</v>
      </c>
    </row>
    <row r="69" spans="1:11" x14ac:dyDescent="0.25">
      <c r="A69" s="9">
        <f t="shared" si="0"/>
        <v>43256</v>
      </c>
      <c r="B69" s="26">
        <f>IFERROR(+VLOOKUP("LETAXP"&amp;A69,'Main File'!A:O,6,0),0)</f>
        <v>0</v>
      </c>
      <c r="C69" s="26">
        <f>IFERROR(+VLOOKUP("LETAXP"&amp;A69,'Main File'!A:O,7,0),0)</f>
        <v>0</v>
      </c>
      <c r="D69" s="26">
        <f>IFERROR(+VLOOKUP("LETAXP"&amp;A69,'Main File'!A:O,8,0),0)</f>
        <v>0</v>
      </c>
      <c r="E69" s="26">
        <f>IFERROR(+VLOOKUP("LETAXP"&amp;A69,'Main File'!A:O,9,0),0)</f>
        <v>0</v>
      </c>
      <c r="F69" s="26">
        <f>IFERROR(+VLOOKUP("LETAXP"&amp;A69,'Main File'!A:O,10,0),0)</f>
        <v>0</v>
      </c>
      <c r="G69" s="26">
        <f>IFERROR(+VLOOKUP("LETAXP"&amp;A69,'Main File'!A:O,11,0),0)</f>
        <v>0</v>
      </c>
      <c r="H69" s="26">
        <f>IFERROR(+VLOOKUP("LETAXP"&amp;A69,'Main File'!A:O,12,0),0)</f>
        <v>0</v>
      </c>
      <c r="I69" s="26">
        <f>IFERROR(+VLOOKUP("LETAXP"&amp;A69,'Main File'!A:O,13,0),0)</f>
        <v>0</v>
      </c>
      <c r="J69" s="26">
        <f>IFERROR(+VLOOKUP("LETAXP"&amp;A69,'Main File'!A:O,14,0),0)</f>
        <v>0</v>
      </c>
      <c r="K69" s="26">
        <f>IFERROR(+VLOOKUP("LETAXP"&amp;A69,'Main File'!A:O,15,0),0)</f>
        <v>0</v>
      </c>
    </row>
    <row r="70" spans="1:11" x14ac:dyDescent="0.25">
      <c r="A70" s="9">
        <f t="shared" si="0"/>
        <v>43257</v>
      </c>
      <c r="B70" s="26">
        <f>IFERROR(+VLOOKUP("LETAXP"&amp;A70,'Main File'!A:O,6,0),0)</f>
        <v>0</v>
      </c>
      <c r="C70" s="26">
        <f>IFERROR(+VLOOKUP("LETAXP"&amp;A70,'Main File'!A:O,7,0),0)</f>
        <v>0</v>
      </c>
      <c r="D70" s="26">
        <f>IFERROR(+VLOOKUP("LETAXP"&amp;A70,'Main File'!A:O,8,0),0)</f>
        <v>0</v>
      </c>
      <c r="E70" s="26">
        <f>IFERROR(+VLOOKUP("LETAXP"&amp;A70,'Main File'!A:O,9,0),0)</f>
        <v>0</v>
      </c>
      <c r="F70" s="26">
        <f>IFERROR(+VLOOKUP("LETAXP"&amp;A70,'Main File'!A:O,10,0),0)</f>
        <v>0</v>
      </c>
      <c r="G70" s="26">
        <f>IFERROR(+VLOOKUP("LETAXP"&amp;A70,'Main File'!A:O,11,0),0)</f>
        <v>0</v>
      </c>
      <c r="H70" s="26">
        <f>IFERROR(+VLOOKUP("LETAXP"&amp;A70,'Main File'!A:O,12,0),0)</f>
        <v>0</v>
      </c>
      <c r="I70" s="26">
        <f>IFERROR(+VLOOKUP("LETAXP"&amp;A70,'Main File'!A:O,13,0),0)</f>
        <v>0</v>
      </c>
      <c r="J70" s="26">
        <f>IFERROR(+VLOOKUP("LETAXP"&amp;A70,'Main File'!A:O,14,0),0)</f>
        <v>0</v>
      </c>
      <c r="K70" s="26">
        <f>IFERROR(+VLOOKUP("LETAXP"&amp;A70,'Main File'!A:O,15,0),0)</f>
        <v>0</v>
      </c>
    </row>
    <row r="71" spans="1:11" x14ac:dyDescent="0.25">
      <c r="A71" s="9">
        <f t="shared" ref="A71:A134" si="1">+A70+1</f>
        <v>43258</v>
      </c>
      <c r="B71" s="26">
        <f>IFERROR(+VLOOKUP("LETAXP"&amp;A71,'Main File'!A:O,6,0),0)</f>
        <v>0</v>
      </c>
      <c r="C71" s="26">
        <f>IFERROR(+VLOOKUP("LETAXP"&amp;A71,'Main File'!A:O,7,0),0)</f>
        <v>0</v>
      </c>
      <c r="D71" s="26">
        <f>IFERROR(+VLOOKUP("LETAXP"&amp;A71,'Main File'!A:O,8,0),0)</f>
        <v>0</v>
      </c>
      <c r="E71" s="26">
        <f>IFERROR(+VLOOKUP("LETAXP"&amp;A71,'Main File'!A:O,9,0),0)</f>
        <v>0</v>
      </c>
      <c r="F71" s="26">
        <f>IFERROR(+VLOOKUP("LETAXP"&amp;A71,'Main File'!A:O,10,0),0)</f>
        <v>0</v>
      </c>
      <c r="G71" s="26">
        <f>IFERROR(+VLOOKUP("LETAXP"&amp;A71,'Main File'!A:O,11,0),0)</f>
        <v>0</v>
      </c>
      <c r="H71" s="26">
        <f>IFERROR(+VLOOKUP("LETAXP"&amp;A71,'Main File'!A:O,12,0),0)</f>
        <v>0</v>
      </c>
      <c r="I71" s="26">
        <f>IFERROR(+VLOOKUP("LETAXP"&amp;A71,'Main File'!A:O,13,0),0)</f>
        <v>0</v>
      </c>
      <c r="J71" s="26">
        <f>IFERROR(+VLOOKUP("LETAXP"&amp;A71,'Main File'!A:O,14,0),0)</f>
        <v>0</v>
      </c>
      <c r="K71" s="26">
        <f>IFERROR(+VLOOKUP("LETAXP"&amp;A71,'Main File'!A:O,15,0),0)</f>
        <v>0</v>
      </c>
    </row>
    <row r="72" spans="1:11" x14ac:dyDescent="0.25">
      <c r="A72" s="9">
        <f t="shared" si="1"/>
        <v>43259</v>
      </c>
      <c r="B72" s="26">
        <f>IFERROR(+VLOOKUP("LETAXP"&amp;A72,'Main File'!A:O,6,0),0)</f>
        <v>0</v>
      </c>
      <c r="C72" s="26">
        <f>IFERROR(+VLOOKUP("LETAXP"&amp;A72,'Main File'!A:O,7,0),0)</f>
        <v>0</v>
      </c>
      <c r="D72" s="26">
        <f>IFERROR(+VLOOKUP("LETAXP"&amp;A72,'Main File'!A:O,8,0),0)</f>
        <v>0</v>
      </c>
      <c r="E72" s="26">
        <f>IFERROR(+VLOOKUP("LETAXP"&amp;A72,'Main File'!A:O,9,0),0)</f>
        <v>0</v>
      </c>
      <c r="F72" s="26">
        <f>IFERROR(+VLOOKUP("LETAXP"&amp;A72,'Main File'!A:O,10,0),0)</f>
        <v>0</v>
      </c>
      <c r="G72" s="26">
        <f>IFERROR(+VLOOKUP("LETAXP"&amp;A72,'Main File'!A:O,11,0),0)</f>
        <v>0</v>
      </c>
      <c r="H72" s="26">
        <f>IFERROR(+VLOOKUP("LETAXP"&amp;A72,'Main File'!A:O,12,0),0)</f>
        <v>0</v>
      </c>
      <c r="I72" s="26">
        <f>IFERROR(+VLOOKUP("LETAXP"&amp;A72,'Main File'!A:O,13,0),0)</f>
        <v>0</v>
      </c>
      <c r="J72" s="26">
        <f>IFERROR(+VLOOKUP("LETAXP"&amp;A72,'Main File'!A:O,14,0),0)</f>
        <v>0</v>
      </c>
      <c r="K72" s="26">
        <f>IFERROR(+VLOOKUP("LETAXP"&amp;A72,'Main File'!A:O,15,0),0)</f>
        <v>0</v>
      </c>
    </row>
    <row r="73" spans="1:11" x14ac:dyDescent="0.25">
      <c r="A73" s="9">
        <f t="shared" si="1"/>
        <v>43260</v>
      </c>
      <c r="B73" s="26">
        <f>IFERROR(+VLOOKUP("LETAXP"&amp;A73,'Main File'!A:O,6,0),0)</f>
        <v>0</v>
      </c>
      <c r="C73" s="26">
        <f>IFERROR(+VLOOKUP("LETAXP"&amp;A73,'Main File'!A:O,7,0),0)</f>
        <v>0</v>
      </c>
      <c r="D73" s="26">
        <f>IFERROR(+VLOOKUP("LETAXP"&amp;A73,'Main File'!A:O,8,0),0)</f>
        <v>0</v>
      </c>
      <c r="E73" s="26">
        <f>IFERROR(+VLOOKUP("LETAXP"&amp;A73,'Main File'!A:O,9,0),0)</f>
        <v>0</v>
      </c>
      <c r="F73" s="26">
        <f>IFERROR(+VLOOKUP("LETAXP"&amp;A73,'Main File'!A:O,10,0),0)</f>
        <v>0</v>
      </c>
      <c r="G73" s="26">
        <f>IFERROR(+VLOOKUP("LETAXP"&amp;A73,'Main File'!A:O,11,0),0)</f>
        <v>0</v>
      </c>
      <c r="H73" s="26">
        <f>IFERROR(+VLOOKUP("LETAXP"&amp;A73,'Main File'!A:O,12,0),0)</f>
        <v>0</v>
      </c>
      <c r="I73" s="26">
        <f>IFERROR(+VLOOKUP("LETAXP"&amp;A73,'Main File'!A:O,13,0),0)</f>
        <v>0</v>
      </c>
      <c r="J73" s="26">
        <f>IFERROR(+VLOOKUP("LETAXP"&amp;A73,'Main File'!A:O,14,0),0)</f>
        <v>0</v>
      </c>
      <c r="K73" s="26">
        <f>IFERROR(+VLOOKUP("LETAXP"&amp;A73,'Main File'!A:O,15,0),0)</f>
        <v>0</v>
      </c>
    </row>
    <row r="74" spans="1:11" x14ac:dyDescent="0.25">
      <c r="A74" s="9">
        <f t="shared" si="1"/>
        <v>43261</v>
      </c>
      <c r="B74" s="26">
        <f>IFERROR(+VLOOKUP("LETAXP"&amp;A74,'Main File'!A:O,6,0),0)</f>
        <v>0</v>
      </c>
      <c r="C74" s="26">
        <f>IFERROR(+VLOOKUP("LETAXP"&amp;A74,'Main File'!A:O,7,0),0)</f>
        <v>0</v>
      </c>
      <c r="D74" s="26">
        <f>IFERROR(+VLOOKUP("LETAXP"&amp;A74,'Main File'!A:O,8,0),0)</f>
        <v>0</v>
      </c>
      <c r="E74" s="26">
        <f>IFERROR(+VLOOKUP("LETAXP"&amp;A74,'Main File'!A:O,9,0),0)</f>
        <v>0</v>
      </c>
      <c r="F74" s="26">
        <f>IFERROR(+VLOOKUP("LETAXP"&amp;A74,'Main File'!A:O,10,0),0)</f>
        <v>0</v>
      </c>
      <c r="G74" s="26">
        <f>IFERROR(+VLOOKUP("LETAXP"&amp;A74,'Main File'!A:O,11,0),0)</f>
        <v>0</v>
      </c>
      <c r="H74" s="26">
        <f>IFERROR(+VLOOKUP("LETAXP"&amp;A74,'Main File'!A:O,12,0),0)</f>
        <v>0</v>
      </c>
      <c r="I74" s="26">
        <f>IFERROR(+VLOOKUP("LETAXP"&amp;A74,'Main File'!A:O,13,0),0)</f>
        <v>0</v>
      </c>
      <c r="J74" s="26">
        <f>IFERROR(+VLOOKUP("LETAXP"&amp;A74,'Main File'!A:O,14,0),0)</f>
        <v>0</v>
      </c>
      <c r="K74" s="26">
        <f>IFERROR(+VLOOKUP("LETAXP"&amp;A74,'Main File'!A:O,15,0),0)</f>
        <v>0</v>
      </c>
    </row>
    <row r="75" spans="1:11" x14ac:dyDescent="0.25">
      <c r="A75" s="9">
        <f t="shared" si="1"/>
        <v>43262</v>
      </c>
      <c r="B75" s="26">
        <f>IFERROR(+VLOOKUP("LETAXP"&amp;A75,'Main File'!A:O,6,0),0)</f>
        <v>0</v>
      </c>
      <c r="C75" s="26">
        <f>IFERROR(+VLOOKUP("LETAXP"&amp;A75,'Main File'!A:O,7,0),0)</f>
        <v>0</v>
      </c>
      <c r="D75" s="26">
        <f>IFERROR(+VLOOKUP("LETAXP"&amp;A75,'Main File'!A:O,8,0),0)</f>
        <v>0</v>
      </c>
      <c r="E75" s="26">
        <f>IFERROR(+VLOOKUP("LETAXP"&amp;A75,'Main File'!A:O,9,0),0)</f>
        <v>0</v>
      </c>
      <c r="F75" s="26">
        <f>IFERROR(+VLOOKUP("LETAXP"&amp;A75,'Main File'!A:O,10,0),0)</f>
        <v>0</v>
      </c>
      <c r="G75" s="26">
        <f>IFERROR(+VLOOKUP("LETAXP"&amp;A75,'Main File'!A:O,11,0),0)</f>
        <v>0</v>
      </c>
      <c r="H75" s="26">
        <f>IFERROR(+VLOOKUP("LETAXP"&amp;A75,'Main File'!A:O,12,0),0)</f>
        <v>0</v>
      </c>
      <c r="I75" s="26">
        <f>IFERROR(+VLOOKUP("LETAXP"&amp;A75,'Main File'!A:O,13,0),0)</f>
        <v>0</v>
      </c>
      <c r="J75" s="26">
        <f>IFERROR(+VLOOKUP("LETAXP"&amp;A75,'Main File'!A:O,14,0),0)</f>
        <v>0</v>
      </c>
      <c r="K75" s="26">
        <f>IFERROR(+VLOOKUP("LETAXP"&amp;A75,'Main File'!A:O,15,0),0)</f>
        <v>0</v>
      </c>
    </row>
    <row r="76" spans="1:11" x14ac:dyDescent="0.25">
      <c r="A76" s="9">
        <f t="shared" si="1"/>
        <v>43263</v>
      </c>
      <c r="B76" s="26">
        <f>IFERROR(+VLOOKUP("LETAXP"&amp;A76,'Main File'!A:O,6,0),0)</f>
        <v>0</v>
      </c>
      <c r="C76" s="26">
        <f>IFERROR(+VLOOKUP("LETAXP"&amp;A76,'Main File'!A:O,7,0),0)</f>
        <v>0</v>
      </c>
      <c r="D76" s="26">
        <f>IFERROR(+VLOOKUP("LETAXP"&amp;A76,'Main File'!A:O,8,0),0)</f>
        <v>0</v>
      </c>
      <c r="E76" s="26">
        <f>IFERROR(+VLOOKUP("LETAXP"&amp;A76,'Main File'!A:O,9,0),0)</f>
        <v>0</v>
      </c>
      <c r="F76" s="26">
        <f>IFERROR(+VLOOKUP("LETAXP"&amp;A76,'Main File'!A:O,10,0),0)</f>
        <v>0</v>
      </c>
      <c r="G76" s="26">
        <f>IFERROR(+VLOOKUP("LETAXP"&amp;A76,'Main File'!A:O,11,0),0)</f>
        <v>0</v>
      </c>
      <c r="H76" s="26">
        <f>IFERROR(+VLOOKUP("LETAXP"&amp;A76,'Main File'!A:O,12,0),0)</f>
        <v>0</v>
      </c>
      <c r="I76" s="26">
        <f>IFERROR(+VLOOKUP("LETAXP"&amp;A76,'Main File'!A:O,13,0),0)</f>
        <v>0</v>
      </c>
      <c r="J76" s="26">
        <f>IFERROR(+VLOOKUP("LETAXP"&amp;A76,'Main File'!A:O,14,0),0)</f>
        <v>0</v>
      </c>
      <c r="K76" s="26">
        <f>IFERROR(+VLOOKUP("LETAXP"&amp;A76,'Main File'!A:O,15,0),0)</f>
        <v>0</v>
      </c>
    </row>
    <row r="77" spans="1:11" x14ac:dyDescent="0.25">
      <c r="A77" s="9">
        <f t="shared" si="1"/>
        <v>43264</v>
      </c>
      <c r="B77" s="26">
        <f>IFERROR(+VLOOKUP("LETAXP"&amp;A77,'Main File'!A:O,6,0),0)</f>
        <v>0</v>
      </c>
      <c r="C77" s="26">
        <f>IFERROR(+VLOOKUP("LETAXP"&amp;A77,'Main File'!A:O,7,0),0)</f>
        <v>0</v>
      </c>
      <c r="D77" s="26">
        <f>IFERROR(+VLOOKUP("LETAXP"&amp;A77,'Main File'!A:O,8,0),0)</f>
        <v>0</v>
      </c>
      <c r="E77" s="26">
        <f>IFERROR(+VLOOKUP("LETAXP"&amp;A77,'Main File'!A:O,9,0),0)</f>
        <v>0</v>
      </c>
      <c r="F77" s="26">
        <f>IFERROR(+VLOOKUP("LETAXP"&amp;A77,'Main File'!A:O,10,0),0)</f>
        <v>0</v>
      </c>
      <c r="G77" s="26">
        <f>IFERROR(+VLOOKUP("LETAXP"&amp;A77,'Main File'!A:O,11,0),0)</f>
        <v>0</v>
      </c>
      <c r="H77" s="26">
        <f>IFERROR(+VLOOKUP("LETAXP"&amp;A77,'Main File'!A:O,12,0),0)</f>
        <v>0</v>
      </c>
      <c r="I77" s="26">
        <f>IFERROR(+VLOOKUP("LETAXP"&amp;A77,'Main File'!A:O,13,0),0)</f>
        <v>0</v>
      </c>
      <c r="J77" s="26">
        <f>IFERROR(+VLOOKUP("LETAXP"&amp;A77,'Main File'!A:O,14,0),0)</f>
        <v>0</v>
      </c>
      <c r="K77" s="26">
        <f>IFERROR(+VLOOKUP("LETAXP"&amp;A77,'Main File'!A:O,15,0),0)</f>
        <v>0</v>
      </c>
    </row>
    <row r="78" spans="1:11" x14ac:dyDescent="0.25">
      <c r="A78" s="9">
        <f t="shared" si="1"/>
        <v>43265</v>
      </c>
      <c r="B78" s="26">
        <f>IFERROR(+VLOOKUP("LETAXP"&amp;A78,'Main File'!A:O,6,0),0)</f>
        <v>0</v>
      </c>
      <c r="C78" s="26">
        <f>IFERROR(+VLOOKUP("LETAXP"&amp;A78,'Main File'!A:O,7,0),0)</f>
        <v>0</v>
      </c>
      <c r="D78" s="26">
        <f>IFERROR(+VLOOKUP("LETAXP"&amp;A78,'Main File'!A:O,8,0),0)</f>
        <v>0</v>
      </c>
      <c r="E78" s="26">
        <f>IFERROR(+VLOOKUP("LETAXP"&amp;A78,'Main File'!A:O,9,0),0)</f>
        <v>0</v>
      </c>
      <c r="F78" s="26">
        <f>IFERROR(+VLOOKUP("LETAXP"&amp;A78,'Main File'!A:O,10,0),0)</f>
        <v>0</v>
      </c>
      <c r="G78" s="26">
        <f>IFERROR(+VLOOKUP("LETAXP"&amp;A78,'Main File'!A:O,11,0),0)</f>
        <v>0</v>
      </c>
      <c r="H78" s="26">
        <f>IFERROR(+VLOOKUP("LETAXP"&amp;A78,'Main File'!A:O,12,0),0)</f>
        <v>0</v>
      </c>
      <c r="I78" s="26">
        <f>IFERROR(+VLOOKUP("LETAXP"&amp;A78,'Main File'!A:O,13,0),0)</f>
        <v>0</v>
      </c>
      <c r="J78" s="26">
        <f>IFERROR(+VLOOKUP("LETAXP"&amp;A78,'Main File'!A:O,14,0),0)</f>
        <v>0</v>
      </c>
      <c r="K78" s="26">
        <f>IFERROR(+VLOOKUP("LETAXP"&amp;A78,'Main File'!A:O,15,0),0)</f>
        <v>0</v>
      </c>
    </row>
    <row r="79" spans="1:11" x14ac:dyDescent="0.25">
      <c r="A79" s="9">
        <f t="shared" si="1"/>
        <v>43266</v>
      </c>
      <c r="B79" s="26">
        <f>IFERROR(+VLOOKUP("LETAXP"&amp;A79,'Main File'!A:O,6,0),0)</f>
        <v>0</v>
      </c>
      <c r="C79" s="26">
        <f>IFERROR(+VLOOKUP("LETAXP"&amp;A79,'Main File'!A:O,7,0),0)</f>
        <v>0</v>
      </c>
      <c r="D79" s="26">
        <f>IFERROR(+VLOOKUP("LETAXP"&amp;A79,'Main File'!A:O,8,0),0)</f>
        <v>0</v>
      </c>
      <c r="E79" s="26">
        <f>IFERROR(+VLOOKUP("LETAXP"&amp;A79,'Main File'!A:O,9,0),0)</f>
        <v>0</v>
      </c>
      <c r="F79" s="26">
        <f>IFERROR(+VLOOKUP("LETAXP"&amp;A79,'Main File'!A:O,10,0),0)</f>
        <v>0</v>
      </c>
      <c r="G79" s="26">
        <f>IFERROR(+VLOOKUP("LETAXP"&amp;A79,'Main File'!A:O,11,0),0)</f>
        <v>0</v>
      </c>
      <c r="H79" s="26">
        <f>IFERROR(+VLOOKUP("LETAXP"&amp;A79,'Main File'!A:O,12,0),0)</f>
        <v>0</v>
      </c>
      <c r="I79" s="26">
        <f>IFERROR(+VLOOKUP("LETAXP"&amp;A79,'Main File'!A:O,13,0),0)</f>
        <v>0</v>
      </c>
      <c r="J79" s="26">
        <f>IFERROR(+VLOOKUP("LETAXP"&amp;A79,'Main File'!A:O,14,0),0)</f>
        <v>0</v>
      </c>
      <c r="K79" s="26">
        <f>IFERROR(+VLOOKUP("LETAXP"&amp;A79,'Main File'!A:O,15,0),0)</f>
        <v>0</v>
      </c>
    </row>
    <row r="80" spans="1:11" x14ac:dyDescent="0.25">
      <c r="A80" s="9">
        <f t="shared" si="1"/>
        <v>43267</v>
      </c>
      <c r="B80" s="26">
        <f>IFERROR(+VLOOKUP("LETAXP"&amp;A80,'Main File'!A:O,6,0),0)</f>
        <v>0</v>
      </c>
      <c r="C80" s="26">
        <f>IFERROR(+VLOOKUP("LETAXP"&amp;A80,'Main File'!A:O,7,0),0)</f>
        <v>0</v>
      </c>
      <c r="D80" s="26">
        <f>IFERROR(+VLOOKUP("LETAXP"&amp;A80,'Main File'!A:O,8,0),0)</f>
        <v>0</v>
      </c>
      <c r="E80" s="26">
        <f>IFERROR(+VLOOKUP("LETAXP"&amp;A80,'Main File'!A:O,9,0),0)</f>
        <v>0</v>
      </c>
      <c r="F80" s="26">
        <f>IFERROR(+VLOOKUP("LETAXP"&amp;A80,'Main File'!A:O,10,0),0)</f>
        <v>0</v>
      </c>
      <c r="G80" s="26">
        <f>IFERROR(+VLOOKUP("LETAXP"&amp;A80,'Main File'!A:O,11,0),0)</f>
        <v>0</v>
      </c>
      <c r="H80" s="26">
        <f>IFERROR(+VLOOKUP("LETAXP"&amp;A80,'Main File'!A:O,12,0),0)</f>
        <v>0</v>
      </c>
      <c r="I80" s="26">
        <f>IFERROR(+VLOOKUP("LETAXP"&amp;A80,'Main File'!A:O,13,0),0)</f>
        <v>0</v>
      </c>
      <c r="J80" s="26">
        <f>IFERROR(+VLOOKUP("LETAXP"&amp;A80,'Main File'!A:O,14,0),0)</f>
        <v>0</v>
      </c>
      <c r="K80" s="26">
        <f>IFERROR(+VLOOKUP("LETAXP"&amp;A80,'Main File'!A:O,15,0),0)</f>
        <v>0</v>
      </c>
    </row>
    <row r="81" spans="1:11" x14ac:dyDescent="0.25">
      <c r="A81" s="9">
        <f t="shared" si="1"/>
        <v>43268</v>
      </c>
      <c r="B81" s="26">
        <f>IFERROR(+VLOOKUP("LETAXP"&amp;A81,'Main File'!A:O,6,0),0)</f>
        <v>0</v>
      </c>
      <c r="C81" s="26">
        <f>IFERROR(+VLOOKUP("LETAXP"&amp;A81,'Main File'!A:O,7,0),0)</f>
        <v>0</v>
      </c>
      <c r="D81" s="26">
        <f>IFERROR(+VLOOKUP("LETAXP"&amp;A81,'Main File'!A:O,8,0),0)</f>
        <v>0</v>
      </c>
      <c r="E81" s="26">
        <f>IFERROR(+VLOOKUP("LETAXP"&amp;A81,'Main File'!A:O,9,0),0)</f>
        <v>0</v>
      </c>
      <c r="F81" s="26">
        <f>IFERROR(+VLOOKUP("LETAXP"&amp;A81,'Main File'!A:O,10,0),0)</f>
        <v>0</v>
      </c>
      <c r="G81" s="26">
        <f>IFERROR(+VLOOKUP("LETAXP"&amp;A81,'Main File'!A:O,11,0),0)</f>
        <v>0</v>
      </c>
      <c r="H81" s="26">
        <f>IFERROR(+VLOOKUP("LETAXP"&amp;A81,'Main File'!A:O,12,0),0)</f>
        <v>0</v>
      </c>
      <c r="I81" s="26">
        <f>IFERROR(+VLOOKUP("LETAXP"&amp;A81,'Main File'!A:O,13,0),0)</f>
        <v>0</v>
      </c>
      <c r="J81" s="26">
        <f>IFERROR(+VLOOKUP("LETAXP"&amp;A81,'Main File'!A:O,14,0),0)</f>
        <v>0</v>
      </c>
      <c r="K81" s="26">
        <f>IFERROR(+VLOOKUP("LETAXP"&amp;A81,'Main File'!A:O,15,0),0)</f>
        <v>0</v>
      </c>
    </row>
    <row r="82" spans="1:11" x14ac:dyDescent="0.25">
      <c r="A82" s="9">
        <f t="shared" si="1"/>
        <v>43269</v>
      </c>
      <c r="B82" s="26">
        <f>IFERROR(+VLOOKUP("LETAXP"&amp;A82,'Main File'!A:O,6,0),0)</f>
        <v>0</v>
      </c>
      <c r="C82" s="26">
        <f>IFERROR(+VLOOKUP("LETAXP"&amp;A82,'Main File'!A:O,7,0),0)</f>
        <v>0</v>
      </c>
      <c r="D82" s="26">
        <f>IFERROR(+VLOOKUP("LETAXP"&amp;A82,'Main File'!A:O,8,0),0)</f>
        <v>0</v>
      </c>
      <c r="E82" s="26">
        <f>IFERROR(+VLOOKUP("LETAXP"&amp;A82,'Main File'!A:O,9,0),0)</f>
        <v>0</v>
      </c>
      <c r="F82" s="26">
        <f>IFERROR(+VLOOKUP("LETAXP"&amp;A82,'Main File'!A:O,10,0),0)</f>
        <v>0</v>
      </c>
      <c r="G82" s="26">
        <f>IFERROR(+VLOOKUP("LETAXP"&amp;A82,'Main File'!A:O,11,0),0)</f>
        <v>0</v>
      </c>
      <c r="H82" s="26">
        <f>IFERROR(+VLOOKUP("LETAXP"&amp;A82,'Main File'!A:O,12,0),0)</f>
        <v>0</v>
      </c>
      <c r="I82" s="26">
        <f>IFERROR(+VLOOKUP("LETAXP"&amp;A82,'Main File'!A:O,13,0),0)</f>
        <v>0</v>
      </c>
      <c r="J82" s="26">
        <f>IFERROR(+VLOOKUP("LETAXP"&amp;A82,'Main File'!A:O,14,0),0)</f>
        <v>0</v>
      </c>
      <c r="K82" s="26">
        <f>IFERROR(+VLOOKUP("LETAXP"&amp;A82,'Main File'!A:O,15,0),0)</f>
        <v>0</v>
      </c>
    </row>
    <row r="83" spans="1:11" x14ac:dyDescent="0.25">
      <c r="A83" s="9">
        <f t="shared" si="1"/>
        <v>43270</v>
      </c>
      <c r="B83" s="26">
        <f>IFERROR(+VLOOKUP("LETAXP"&amp;A83,'Main File'!A:O,6,0),0)</f>
        <v>0</v>
      </c>
      <c r="C83" s="26">
        <f>IFERROR(+VLOOKUP("LETAXP"&amp;A83,'Main File'!A:O,7,0),0)</f>
        <v>0</v>
      </c>
      <c r="D83" s="26">
        <f>IFERROR(+VLOOKUP("LETAXP"&amp;A83,'Main File'!A:O,8,0),0)</f>
        <v>0</v>
      </c>
      <c r="E83" s="26">
        <f>IFERROR(+VLOOKUP("LETAXP"&amp;A83,'Main File'!A:O,9,0),0)</f>
        <v>0</v>
      </c>
      <c r="F83" s="26">
        <f>IFERROR(+VLOOKUP("LETAXP"&amp;A83,'Main File'!A:O,10,0),0)</f>
        <v>0</v>
      </c>
      <c r="G83" s="26">
        <f>IFERROR(+VLOOKUP("LETAXP"&amp;A83,'Main File'!A:O,11,0),0)</f>
        <v>0</v>
      </c>
      <c r="H83" s="26">
        <f>IFERROR(+VLOOKUP("LETAXP"&amp;A83,'Main File'!A:O,12,0),0)</f>
        <v>0</v>
      </c>
      <c r="I83" s="26">
        <f>IFERROR(+VLOOKUP("LETAXP"&amp;A83,'Main File'!A:O,13,0),0)</f>
        <v>0</v>
      </c>
      <c r="J83" s="26">
        <f>IFERROR(+VLOOKUP("LETAXP"&amp;A83,'Main File'!A:O,14,0),0)</f>
        <v>0</v>
      </c>
      <c r="K83" s="26">
        <f>IFERROR(+VLOOKUP("LETAXP"&amp;A83,'Main File'!A:O,15,0),0)</f>
        <v>0</v>
      </c>
    </row>
    <row r="84" spans="1:11" x14ac:dyDescent="0.25">
      <c r="A84" s="9">
        <f t="shared" si="1"/>
        <v>43271</v>
      </c>
      <c r="B84" s="26">
        <f>IFERROR(+VLOOKUP("LETAXP"&amp;A84,'Main File'!A:O,6,0),0)</f>
        <v>0</v>
      </c>
      <c r="C84" s="26">
        <f>IFERROR(+VLOOKUP("LETAXP"&amp;A84,'Main File'!A:O,7,0),0)</f>
        <v>0</v>
      </c>
      <c r="D84" s="26">
        <f>IFERROR(+VLOOKUP("LETAXP"&amp;A84,'Main File'!A:O,8,0),0)</f>
        <v>0</v>
      </c>
      <c r="E84" s="26">
        <f>IFERROR(+VLOOKUP("LETAXP"&amp;A84,'Main File'!A:O,9,0),0)</f>
        <v>0</v>
      </c>
      <c r="F84" s="26">
        <f>IFERROR(+VLOOKUP("LETAXP"&amp;A84,'Main File'!A:O,10,0),0)</f>
        <v>0</v>
      </c>
      <c r="G84" s="26">
        <f>IFERROR(+VLOOKUP("LETAXP"&amp;A84,'Main File'!A:O,11,0),0)</f>
        <v>0</v>
      </c>
      <c r="H84" s="26">
        <f>IFERROR(+VLOOKUP("LETAXP"&amp;A84,'Main File'!A:O,12,0),0)</f>
        <v>0</v>
      </c>
      <c r="I84" s="26">
        <f>IFERROR(+VLOOKUP("LETAXP"&amp;A84,'Main File'!A:O,13,0),0)</f>
        <v>0</v>
      </c>
      <c r="J84" s="26">
        <f>IFERROR(+VLOOKUP("LETAXP"&amp;A84,'Main File'!A:O,14,0),0)</f>
        <v>0</v>
      </c>
      <c r="K84" s="26">
        <f>IFERROR(+VLOOKUP("LETAXP"&amp;A84,'Main File'!A:O,15,0),0)</f>
        <v>0</v>
      </c>
    </row>
    <row r="85" spans="1:11" x14ac:dyDescent="0.25">
      <c r="A85" s="9">
        <f t="shared" si="1"/>
        <v>43272</v>
      </c>
      <c r="B85" s="26">
        <f>IFERROR(+VLOOKUP("LETAXP"&amp;A85,'Main File'!A:O,6,0),0)</f>
        <v>0</v>
      </c>
      <c r="C85" s="26">
        <f>IFERROR(+VLOOKUP("LETAXP"&amp;A85,'Main File'!A:O,7,0),0)</f>
        <v>0</v>
      </c>
      <c r="D85" s="26">
        <f>IFERROR(+VLOOKUP("LETAXP"&amp;A85,'Main File'!A:O,8,0),0)</f>
        <v>0</v>
      </c>
      <c r="E85" s="26">
        <f>IFERROR(+VLOOKUP("LETAXP"&amp;A85,'Main File'!A:O,9,0),0)</f>
        <v>0</v>
      </c>
      <c r="F85" s="26">
        <f>IFERROR(+VLOOKUP("LETAXP"&amp;A85,'Main File'!A:O,10,0),0)</f>
        <v>0</v>
      </c>
      <c r="G85" s="26">
        <f>IFERROR(+VLOOKUP("LETAXP"&amp;A85,'Main File'!A:O,11,0),0)</f>
        <v>0</v>
      </c>
      <c r="H85" s="26">
        <f>IFERROR(+VLOOKUP("LETAXP"&amp;A85,'Main File'!A:O,12,0),0)</f>
        <v>0</v>
      </c>
      <c r="I85" s="26">
        <f>IFERROR(+VLOOKUP("LETAXP"&amp;A85,'Main File'!A:O,13,0),0)</f>
        <v>0</v>
      </c>
      <c r="J85" s="26">
        <f>IFERROR(+VLOOKUP("LETAXP"&amp;A85,'Main File'!A:O,14,0),0)</f>
        <v>0</v>
      </c>
      <c r="K85" s="26">
        <f>IFERROR(+VLOOKUP("LETAXP"&amp;A85,'Main File'!A:O,15,0),0)</f>
        <v>0</v>
      </c>
    </row>
    <row r="86" spans="1:11" x14ac:dyDescent="0.25">
      <c r="A86" s="9">
        <f t="shared" si="1"/>
        <v>43273</v>
      </c>
      <c r="B86" s="26">
        <f>IFERROR(+VLOOKUP("LETAXP"&amp;A86,'Main File'!A:O,6,0),0)</f>
        <v>0</v>
      </c>
      <c r="C86" s="26">
        <f>IFERROR(+VLOOKUP("LETAXP"&amp;A86,'Main File'!A:O,7,0),0)</f>
        <v>0</v>
      </c>
      <c r="D86" s="26">
        <f>IFERROR(+VLOOKUP("LETAXP"&amp;A86,'Main File'!A:O,8,0),0)</f>
        <v>0</v>
      </c>
      <c r="E86" s="26">
        <f>IFERROR(+VLOOKUP("LETAXP"&amp;A86,'Main File'!A:O,9,0),0)</f>
        <v>0</v>
      </c>
      <c r="F86" s="26">
        <f>IFERROR(+VLOOKUP("LETAXP"&amp;A86,'Main File'!A:O,10,0),0)</f>
        <v>0</v>
      </c>
      <c r="G86" s="26">
        <f>IFERROR(+VLOOKUP("LETAXP"&amp;A86,'Main File'!A:O,11,0),0)</f>
        <v>0</v>
      </c>
      <c r="H86" s="26">
        <f>IFERROR(+VLOOKUP("LETAXP"&amp;A86,'Main File'!A:O,12,0),0)</f>
        <v>0</v>
      </c>
      <c r="I86" s="26">
        <f>IFERROR(+VLOOKUP("LETAXP"&amp;A86,'Main File'!A:O,13,0),0)</f>
        <v>0</v>
      </c>
      <c r="J86" s="26">
        <f>IFERROR(+VLOOKUP("LETAXP"&amp;A86,'Main File'!A:O,14,0),0)</f>
        <v>0</v>
      </c>
      <c r="K86" s="26">
        <f>IFERROR(+VLOOKUP("LETAXP"&amp;A86,'Main File'!A:O,15,0),0)</f>
        <v>0</v>
      </c>
    </row>
    <row r="87" spans="1:11" x14ac:dyDescent="0.25">
      <c r="A87" s="9">
        <f t="shared" si="1"/>
        <v>43274</v>
      </c>
      <c r="B87" s="26">
        <f>IFERROR(+VLOOKUP("LETAXP"&amp;A87,'Main File'!A:O,6,0),0)</f>
        <v>0</v>
      </c>
      <c r="C87" s="26">
        <f>IFERROR(+VLOOKUP("LETAXP"&amp;A87,'Main File'!A:O,7,0),0)</f>
        <v>0</v>
      </c>
      <c r="D87" s="26">
        <f>IFERROR(+VLOOKUP("LETAXP"&amp;A87,'Main File'!A:O,8,0),0)</f>
        <v>0</v>
      </c>
      <c r="E87" s="26">
        <f>IFERROR(+VLOOKUP("LETAXP"&amp;A87,'Main File'!A:O,9,0),0)</f>
        <v>0</v>
      </c>
      <c r="F87" s="26">
        <f>IFERROR(+VLOOKUP("LETAXP"&amp;A87,'Main File'!A:O,10,0),0)</f>
        <v>0</v>
      </c>
      <c r="G87" s="26">
        <f>IFERROR(+VLOOKUP("LETAXP"&amp;A87,'Main File'!A:O,11,0),0)</f>
        <v>0</v>
      </c>
      <c r="H87" s="26">
        <f>IFERROR(+VLOOKUP("LETAXP"&amp;A87,'Main File'!A:O,12,0),0)</f>
        <v>0</v>
      </c>
      <c r="I87" s="26">
        <f>IFERROR(+VLOOKUP("LETAXP"&amp;A87,'Main File'!A:O,13,0),0)</f>
        <v>0</v>
      </c>
      <c r="J87" s="26">
        <f>IFERROR(+VLOOKUP("LETAXP"&amp;A87,'Main File'!A:O,14,0),0)</f>
        <v>0</v>
      </c>
      <c r="K87" s="26">
        <f>IFERROR(+VLOOKUP("LETAXP"&amp;A87,'Main File'!A:O,15,0),0)</f>
        <v>0</v>
      </c>
    </row>
    <row r="88" spans="1:11" x14ac:dyDescent="0.25">
      <c r="A88" s="9">
        <f t="shared" si="1"/>
        <v>43275</v>
      </c>
      <c r="B88" s="26">
        <f>IFERROR(+VLOOKUP("LETAXP"&amp;A88,'Main File'!A:O,6,0),0)</f>
        <v>0</v>
      </c>
      <c r="C88" s="26">
        <f>IFERROR(+VLOOKUP("LETAXP"&amp;A88,'Main File'!A:O,7,0),0)</f>
        <v>0</v>
      </c>
      <c r="D88" s="26">
        <f>IFERROR(+VLOOKUP("LETAXP"&amp;A88,'Main File'!A:O,8,0),0)</f>
        <v>0</v>
      </c>
      <c r="E88" s="26">
        <f>IFERROR(+VLOOKUP("LETAXP"&amp;A88,'Main File'!A:O,9,0),0)</f>
        <v>0</v>
      </c>
      <c r="F88" s="26">
        <f>IFERROR(+VLOOKUP("LETAXP"&amp;A88,'Main File'!A:O,10,0),0)</f>
        <v>0</v>
      </c>
      <c r="G88" s="26">
        <f>IFERROR(+VLOOKUP("LETAXP"&amp;A88,'Main File'!A:O,11,0),0)</f>
        <v>0</v>
      </c>
      <c r="H88" s="26">
        <f>IFERROR(+VLOOKUP("LETAXP"&amp;A88,'Main File'!A:O,12,0),0)</f>
        <v>0</v>
      </c>
      <c r="I88" s="26">
        <f>IFERROR(+VLOOKUP("LETAXP"&amp;A88,'Main File'!A:O,13,0),0)</f>
        <v>0</v>
      </c>
      <c r="J88" s="26">
        <f>IFERROR(+VLOOKUP("LETAXP"&amp;A88,'Main File'!A:O,14,0),0)</f>
        <v>0</v>
      </c>
      <c r="K88" s="26">
        <f>IFERROR(+VLOOKUP("LETAXP"&amp;A88,'Main File'!A:O,15,0),0)</f>
        <v>0</v>
      </c>
    </row>
    <row r="89" spans="1:11" x14ac:dyDescent="0.25">
      <c r="A89" s="9">
        <f t="shared" si="1"/>
        <v>43276</v>
      </c>
      <c r="B89" s="26">
        <f>IFERROR(+VLOOKUP("LETAXP"&amp;A89,'Main File'!A:O,6,0),0)</f>
        <v>0</v>
      </c>
      <c r="C89" s="26">
        <f>IFERROR(+VLOOKUP("LETAXP"&amp;A89,'Main File'!A:O,7,0),0)</f>
        <v>0</v>
      </c>
      <c r="D89" s="26">
        <f>IFERROR(+VLOOKUP("LETAXP"&amp;A89,'Main File'!A:O,8,0),0)</f>
        <v>0</v>
      </c>
      <c r="E89" s="26">
        <f>IFERROR(+VLOOKUP("LETAXP"&amp;A89,'Main File'!A:O,9,0),0)</f>
        <v>0</v>
      </c>
      <c r="F89" s="26">
        <f>IFERROR(+VLOOKUP("LETAXP"&amp;A89,'Main File'!A:O,10,0),0)</f>
        <v>0</v>
      </c>
      <c r="G89" s="26">
        <f>IFERROR(+VLOOKUP("LETAXP"&amp;A89,'Main File'!A:O,11,0),0)</f>
        <v>0</v>
      </c>
      <c r="H89" s="26">
        <f>IFERROR(+VLOOKUP("LETAXP"&amp;A89,'Main File'!A:O,12,0),0)</f>
        <v>0</v>
      </c>
      <c r="I89" s="26">
        <f>IFERROR(+VLOOKUP("LETAXP"&amp;A89,'Main File'!A:O,13,0),0)</f>
        <v>0</v>
      </c>
      <c r="J89" s="26">
        <f>IFERROR(+VLOOKUP("LETAXP"&amp;A89,'Main File'!A:O,14,0),0)</f>
        <v>0</v>
      </c>
      <c r="K89" s="26">
        <f>IFERROR(+VLOOKUP("LETAXP"&amp;A89,'Main File'!A:O,15,0),0)</f>
        <v>0</v>
      </c>
    </row>
    <row r="90" spans="1:11" x14ac:dyDescent="0.25">
      <c r="A90" s="9">
        <f t="shared" si="1"/>
        <v>43277</v>
      </c>
      <c r="B90" s="26">
        <f>IFERROR(+VLOOKUP("LETAXP"&amp;A90,'Main File'!A:O,6,0),0)</f>
        <v>0</v>
      </c>
      <c r="C90" s="26">
        <f>IFERROR(+VLOOKUP("LETAXP"&amp;A90,'Main File'!A:O,7,0),0)</f>
        <v>0</v>
      </c>
      <c r="D90" s="26">
        <f>IFERROR(+VLOOKUP("LETAXP"&amp;A90,'Main File'!A:O,8,0),0)</f>
        <v>0</v>
      </c>
      <c r="E90" s="26">
        <f>IFERROR(+VLOOKUP("LETAXP"&amp;A90,'Main File'!A:O,9,0),0)</f>
        <v>0</v>
      </c>
      <c r="F90" s="26">
        <f>IFERROR(+VLOOKUP("LETAXP"&amp;A90,'Main File'!A:O,10,0),0)</f>
        <v>0</v>
      </c>
      <c r="G90" s="26">
        <f>IFERROR(+VLOOKUP("LETAXP"&amp;A90,'Main File'!A:O,11,0),0)</f>
        <v>0</v>
      </c>
      <c r="H90" s="26">
        <f>IFERROR(+VLOOKUP("LETAXP"&amp;A90,'Main File'!A:O,12,0),0)</f>
        <v>0</v>
      </c>
      <c r="I90" s="26">
        <f>IFERROR(+VLOOKUP("LETAXP"&amp;A90,'Main File'!A:O,13,0),0)</f>
        <v>0</v>
      </c>
      <c r="J90" s="26">
        <f>IFERROR(+VLOOKUP("LETAXP"&amp;A90,'Main File'!A:O,14,0),0)</f>
        <v>0</v>
      </c>
      <c r="K90" s="26">
        <f>IFERROR(+VLOOKUP("LETAXP"&amp;A90,'Main File'!A:O,15,0),0)</f>
        <v>0</v>
      </c>
    </row>
    <row r="91" spans="1:11" x14ac:dyDescent="0.25">
      <c r="A91" s="9">
        <f t="shared" si="1"/>
        <v>43278</v>
      </c>
      <c r="B91" s="26">
        <f>IFERROR(+VLOOKUP("LETAXP"&amp;A91,'Main File'!A:O,6,0),0)</f>
        <v>0</v>
      </c>
      <c r="C91" s="26">
        <f>IFERROR(+VLOOKUP("LETAXP"&amp;A91,'Main File'!A:O,7,0),0)</f>
        <v>0</v>
      </c>
      <c r="D91" s="26">
        <f>IFERROR(+VLOOKUP("LETAXP"&amp;A91,'Main File'!A:O,8,0),0)</f>
        <v>0</v>
      </c>
      <c r="E91" s="26">
        <f>IFERROR(+VLOOKUP("LETAXP"&amp;A91,'Main File'!A:O,9,0),0)</f>
        <v>0</v>
      </c>
      <c r="F91" s="26">
        <f>IFERROR(+VLOOKUP("LETAXP"&amp;A91,'Main File'!A:O,10,0),0)</f>
        <v>0</v>
      </c>
      <c r="G91" s="26">
        <f>IFERROR(+VLOOKUP("LETAXP"&amp;A91,'Main File'!A:O,11,0),0)</f>
        <v>0</v>
      </c>
      <c r="H91" s="26">
        <f>IFERROR(+VLOOKUP("LETAXP"&amp;A91,'Main File'!A:O,12,0),0)</f>
        <v>0</v>
      </c>
      <c r="I91" s="26">
        <f>IFERROR(+VLOOKUP("LETAXP"&amp;A91,'Main File'!A:O,13,0),0)</f>
        <v>0</v>
      </c>
      <c r="J91" s="26">
        <f>IFERROR(+VLOOKUP("LETAXP"&amp;A91,'Main File'!A:O,14,0),0)</f>
        <v>0</v>
      </c>
      <c r="K91" s="26">
        <f>IFERROR(+VLOOKUP("LETAXP"&amp;A91,'Main File'!A:O,15,0),0)</f>
        <v>0</v>
      </c>
    </row>
    <row r="92" spans="1:11" x14ac:dyDescent="0.25">
      <c r="A92" s="9">
        <f t="shared" si="1"/>
        <v>43279</v>
      </c>
      <c r="B92" s="26">
        <f>IFERROR(+VLOOKUP("LETAXP"&amp;A92,'Main File'!A:O,6,0),0)</f>
        <v>0</v>
      </c>
      <c r="C92" s="26">
        <f>IFERROR(+VLOOKUP("LETAXP"&amp;A92,'Main File'!A:O,7,0),0)</f>
        <v>0</v>
      </c>
      <c r="D92" s="26">
        <f>IFERROR(+VLOOKUP("LETAXP"&amp;A92,'Main File'!A:O,8,0),0)</f>
        <v>0</v>
      </c>
      <c r="E92" s="26">
        <f>IFERROR(+VLOOKUP("LETAXP"&amp;A92,'Main File'!A:O,9,0),0)</f>
        <v>0</v>
      </c>
      <c r="F92" s="26">
        <f>IFERROR(+VLOOKUP("LETAXP"&amp;A92,'Main File'!A:O,10,0),0)</f>
        <v>0</v>
      </c>
      <c r="G92" s="26">
        <f>IFERROR(+VLOOKUP("LETAXP"&amp;A92,'Main File'!A:O,11,0),0)</f>
        <v>0</v>
      </c>
      <c r="H92" s="26">
        <f>IFERROR(+VLOOKUP("LETAXP"&amp;A92,'Main File'!A:O,12,0),0)</f>
        <v>0</v>
      </c>
      <c r="I92" s="26">
        <f>IFERROR(+VLOOKUP("LETAXP"&amp;A92,'Main File'!A:O,13,0),0)</f>
        <v>0</v>
      </c>
      <c r="J92" s="26">
        <f>IFERROR(+VLOOKUP("LETAXP"&amp;A92,'Main File'!A:O,14,0),0)</f>
        <v>0</v>
      </c>
      <c r="K92" s="26">
        <f>IFERROR(+VLOOKUP("LETAXP"&amp;A92,'Main File'!A:O,15,0),0)</f>
        <v>0</v>
      </c>
    </row>
    <row r="93" spans="1:11" x14ac:dyDescent="0.25">
      <c r="A93" s="9">
        <f t="shared" si="1"/>
        <v>43280</v>
      </c>
      <c r="B93" s="26">
        <f>IFERROR(+VLOOKUP("LETAXP"&amp;A93,'Main File'!A:O,6,0),0)</f>
        <v>0</v>
      </c>
      <c r="C93" s="26">
        <f>IFERROR(+VLOOKUP("LETAXP"&amp;A93,'Main File'!A:O,7,0),0)</f>
        <v>0</v>
      </c>
      <c r="D93" s="26">
        <f>IFERROR(+VLOOKUP("LETAXP"&amp;A93,'Main File'!A:O,8,0),0)</f>
        <v>0</v>
      </c>
      <c r="E93" s="26">
        <f>IFERROR(+VLOOKUP("LETAXP"&amp;A93,'Main File'!A:O,9,0),0)</f>
        <v>0</v>
      </c>
      <c r="F93" s="26">
        <f>IFERROR(+VLOOKUP("LETAXP"&amp;A93,'Main File'!A:O,10,0),0)</f>
        <v>0</v>
      </c>
      <c r="G93" s="26">
        <f>IFERROR(+VLOOKUP("LETAXP"&amp;A93,'Main File'!A:O,11,0),0)</f>
        <v>0</v>
      </c>
      <c r="H93" s="26">
        <f>IFERROR(+VLOOKUP("LETAXP"&amp;A93,'Main File'!A:O,12,0),0)</f>
        <v>0</v>
      </c>
      <c r="I93" s="26">
        <f>IFERROR(+VLOOKUP("LETAXP"&amp;A93,'Main File'!A:O,13,0),0)</f>
        <v>0</v>
      </c>
      <c r="J93" s="26">
        <f>IFERROR(+VLOOKUP("LETAXP"&amp;A93,'Main File'!A:O,14,0),0)</f>
        <v>0</v>
      </c>
      <c r="K93" s="26">
        <f>IFERROR(+VLOOKUP("LETAXP"&amp;A93,'Main File'!A:O,15,0),0)</f>
        <v>0</v>
      </c>
    </row>
    <row r="94" spans="1:11" x14ac:dyDescent="0.25">
      <c r="A94" s="9">
        <f t="shared" si="1"/>
        <v>43281</v>
      </c>
      <c r="B94" s="26">
        <f>IFERROR(+VLOOKUP("LETAXP"&amp;A94,'Main File'!A:O,6,0),0)</f>
        <v>0</v>
      </c>
      <c r="C94" s="26">
        <f>IFERROR(+VLOOKUP("LETAXP"&amp;A94,'Main File'!A:O,7,0),0)</f>
        <v>0</v>
      </c>
      <c r="D94" s="26">
        <f>IFERROR(+VLOOKUP("LETAXP"&amp;A94,'Main File'!A:O,8,0),0)</f>
        <v>0</v>
      </c>
      <c r="E94" s="26">
        <f>IFERROR(+VLOOKUP("LETAXP"&amp;A94,'Main File'!A:O,9,0),0)</f>
        <v>0</v>
      </c>
      <c r="F94" s="26">
        <f>IFERROR(+VLOOKUP("LETAXP"&amp;A94,'Main File'!A:O,10,0),0)</f>
        <v>0</v>
      </c>
      <c r="G94" s="26">
        <f>IFERROR(+VLOOKUP("LETAXP"&amp;A94,'Main File'!A:O,11,0),0)</f>
        <v>0</v>
      </c>
      <c r="H94" s="26">
        <f>IFERROR(+VLOOKUP("LETAXP"&amp;A94,'Main File'!A:O,12,0),0)</f>
        <v>0</v>
      </c>
      <c r="I94" s="26">
        <f>IFERROR(+VLOOKUP("LETAXP"&amp;A94,'Main File'!A:O,13,0),0)</f>
        <v>0</v>
      </c>
      <c r="J94" s="26">
        <f>IFERROR(+VLOOKUP("LETAXP"&amp;A94,'Main File'!A:O,14,0),0)</f>
        <v>0</v>
      </c>
      <c r="K94" s="26">
        <f>IFERROR(+VLOOKUP("LETAXP"&amp;A94,'Main File'!A:O,15,0),0)</f>
        <v>0</v>
      </c>
    </row>
    <row r="95" spans="1:11" x14ac:dyDescent="0.25">
      <c r="A95" s="9">
        <f t="shared" si="1"/>
        <v>43282</v>
      </c>
      <c r="B95" s="26">
        <f>IFERROR(+VLOOKUP("LETAXP"&amp;A95,'Main File'!A:O,6,0),0)</f>
        <v>0</v>
      </c>
      <c r="C95" s="26">
        <f>IFERROR(+VLOOKUP("LETAXP"&amp;A95,'Main File'!A:O,7,0),0)</f>
        <v>0</v>
      </c>
      <c r="D95" s="26">
        <f>IFERROR(+VLOOKUP("LETAXP"&amp;A95,'Main File'!A:O,8,0),0)</f>
        <v>0</v>
      </c>
      <c r="E95" s="26">
        <f>IFERROR(+VLOOKUP("LETAXP"&amp;A95,'Main File'!A:O,9,0),0)</f>
        <v>0</v>
      </c>
      <c r="F95" s="26">
        <f>IFERROR(+VLOOKUP("LETAXP"&amp;A95,'Main File'!A:O,10,0),0)</f>
        <v>0</v>
      </c>
      <c r="G95" s="26">
        <f>IFERROR(+VLOOKUP("LETAXP"&amp;A95,'Main File'!A:O,11,0),0)</f>
        <v>0</v>
      </c>
      <c r="H95" s="26">
        <f>IFERROR(+VLOOKUP("LETAXP"&amp;A95,'Main File'!A:O,12,0),0)</f>
        <v>0</v>
      </c>
      <c r="I95" s="26">
        <f>IFERROR(+VLOOKUP("LETAXP"&amp;A95,'Main File'!A:O,13,0),0)</f>
        <v>0</v>
      </c>
      <c r="J95" s="26">
        <f>IFERROR(+VLOOKUP("LETAXP"&amp;A95,'Main File'!A:O,14,0),0)</f>
        <v>0</v>
      </c>
      <c r="K95" s="26">
        <f>IFERROR(+VLOOKUP("LETAXP"&amp;A95,'Main File'!A:O,15,0),0)</f>
        <v>0</v>
      </c>
    </row>
    <row r="96" spans="1:11" x14ac:dyDescent="0.25">
      <c r="A96" s="9">
        <f t="shared" si="1"/>
        <v>43283</v>
      </c>
      <c r="B96" s="26">
        <f>IFERROR(+VLOOKUP("LETAXP"&amp;A96,'Main File'!A:O,6,0),0)</f>
        <v>0</v>
      </c>
      <c r="C96" s="26">
        <f>IFERROR(+VLOOKUP("LETAXP"&amp;A96,'Main File'!A:O,7,0),0)</f>
        <v>0</v>
      </c>
      <c r="D96" s="26">
        <f>IFERROR(+VLOOKUP("LETAXP"&amp;A96,'Main File'!A:O,8,0),0)</f>
        <v>0</v>
      </c>
      <c r="E96" s="26">
        <f>IFERROR(+VLOOKUP("LETAXP"&amp;A96,'Main File'!A:O,9,0),0)</f>
        <v>0</v>
      </c>
      <c r="F96" s="26">
        <f>IFERROR(+VLOOKUP("LETAXP"&amp;A96,'Main File'!A:O,10,0),0)</f>
        <v>0</v>
      </c>
      <c r="G96" s="26">
        <f>IFERROR(+VLOOKUP("LETAXP"&amp;A96,'Main File'!A:O,11,0),0)</f>
        <v>0</v>
      </c>
      <c r="H96" s="26">
        <f>IFERROR(+VLOOKUP("LETAXP"&amp;A96,'Main File'!A:O,12,0),0)</f>
        <v>0</v>
      </c>
      <c r="I96" s="26">
        <f>IFERROR(+VLOOKUP("LETAXP"&amp;A96,'Main File'!A:O,13,0),0)</f>
        <v>0</v>
      </c>
      <c r="J96" s="26">
        <f>IFERROR(+VLOOKUP("LETAXP"&amp;A96,'Main File'!A:O,14,0),0)</f>
        <v>0</v>
      </c>
      <c r="K96" s="26">
        <f>IFERROR(+VLOOKUP("LETAXP"&amp;A96,'Main File'!A:O,15,0),0)</f>
        <v>0</v>
      </c>
    </row>
    <row r="97" spans="1:11" x14ac:dyDescent="0.25">
      <c r="A97" s="9">
        <f t="shared" si="1"/>
        <v>43284</v>
      </c>
      <c r="B97" s="26">
        <f>IFERROR(+VLOOKUP("LETAXP"&amp;A97,'Main File'!A:O,6,0),0)</f>
        <v>0</v>
      </c>
      <c r="C97" s="26">
        <f>IFERROR(+VLOOKUP("LETAXP"&amp;A97,'Main File'!A:O,7,0),0)</f>
        <v>0</v>
      </c>
      <c r="D97" s="26">
        <f>IFERROR(+VLOOKUP("LETAXP"&amp;A97,'Main File'!A:O,8,0),0)</f>
        <v>0</v>
      </c>
      <c r="E97" s="26">
        <f>IFERROR(+VLOOKUP("LETAXP"&amp;A97,'Main File'!A:O,9,0),0)</f>
        <v>0</v>
      </c>
      <c r="F97" s="26">
        <f>IFERROR(+VLOOKUP("LETAXP"&amp;A97,'Main File'!A:O,10,0),0)</f>
        <v>0</v>
      </c>
      <c r="G97" s="26">
        <f>IFERROR(+VLOOKUP("LETAXP"&amp;A97,'Main File'!A:O,11,0),0)</f>
        <v>0</v>
      </c>
      <c r="H97" s="26">
        <f>IFERROR(+VLOOKUP("LETAXP"&amp;A97,'Main File'!A:O,12,0),0)</f>
        <v>0</v>
      </c>
      <c r="I97" s="26">
        <f>IFERROR(+VLOOKUP("LETAXP"&amp;A97,'Main File'!A:O,13,0),0)</f>
        <v>0</v>
      </c>
      <c r="J97" s="26">
        <f>IFERROR(+VLOOKUP("LETAXP"&amp;A97,'Main File'!A:O,14,0),0)</f>
        <v>0</v>
      </c>
      <c r="K97" s="26">
        <f>IFERROR(+VLOOKUP("LETAXP"&amp;A97,'Main File'!A:O,15,0),0)</f>
        <v>0</v>
      </c>
    </row>
    <row r="98" spans="1:11" x14ac:dyDescent="0.25">
      <c r="A98" s="9">
        <f t="shared" si="1"/>
        <v>43285</v>
      </c>
      <c r="B98" s="26">
        <f>IFERROR(+VLOOKUP("LETAXP"&amp;A98,'Main File'!A:O,6,0),0)</f>
        <v>0</v>
      </c>
      <c r="C98" s="26">
        <f>IFERROR(+VLOOKUP("LETAXP"&amp;A98,'Main File'!A:O,7,0),0)</f>
        <v>0</v>
      </c>
      <c r="D98" s="26">
        <f>IFERROR(+VLOOKUP("LETAXP"&amp;A98,'Main File'!A:O,8,0),0)</f>
        <v>0</v>
      </c>
      <c r="E98" s="26">
        <f>IFERROR(+VLOOKUP("LETAXP"&amp;A98,'Main File'!A:O,9,0),0)</f>
        <v>0</v>
      </c>
      <c r="F98" s="26">
        <f>IFERROR(+VLOOKUP("LETAXP"&amp;A98,'Main File'!A:O,10,0),0)</f>
        <v>0</v>
      </c>
      <c r="G98" s="26">
        <f>IFERROR(+VLOOKUP("LETAXP"&amp;A98,'Main File'!A:O,11,0),0)</f>
        <v>0</v>
      </c>
      <c r="H98" s="26">
        <f>IFERROR(+VLOOKUP("LETAXP"&amp;A98,'Main File'!A:O,12,0),0)</f>
        <v>0</v>
      </c>
      <c r="I98" s="26">
        <f>IFERROR(+VLOOKUP("LETAXP"&amp;A98,'Main File'!A:O,13,0),0)</f>
        <v>0</v>
      </c>
      <c r="J98" s="26">
        <f>IFERROR(+VLOOKUP("LETAXP"&amp;A98,'Main File'!A:O,14,0),0)</f>
        <v>0</v>
      </c>
      <c r="K98" s="26">
        <f>IFERROR(+VLOOKUP("LETAXP"&amp;A98,'Main File'!A:O,15,0),0)</f>
        <v>0</v>
      </c>
    </row>
    <row r="99" spans="1:11" x14ac:dyDescent="0.25">
      <c r="A99" s="9">
        <f t="shared" si="1"/>
        <v>43286</v>
      </c>
      <c r="B99" s="26">
        <f>IFERROR(+VLOOKUP("LETAXP"&amp;A99,'Main File'!A:O,6,0),0)</f>
        <v>0</v>
      </c>
      <c r="C99" s="26">
        <f>IFERROR(+VLOOKUP("LETAXP"&amp;A99,'Main File'!A:O,7,0),0)</f>
        <v>0</v>
      </c>
      <c r="D99" s="26">
        <f>IFERROR(+VLOOKUP("LETAXP"&amp;A99,'Main File'!A:O,8,0),0)</f>
        <v>0</v>
      </c>
      <c r="E99" s="26">
        <f>IFERROR(+VLOOKUP("LETAXP"&amp;A99,'Main File'!A:O,9,0),0)</f>
        <v>0</v>
      </c>
      <c r="F99" s="26">
        <f>IFERROR(+VLOOKUP("LETAXP"&amp;A99,'Main File'!A:O,10,0),0)</f>
        <v>0</v>
      </c>
      <c r="G99" s="26">
        <f>IFERROR(+VLOOKUP("LETAXP"&amp;A99,'Main File'!A:O,11,0),0)</f>
        <v>0</v>
      </c>
      <c r="H99" s="26">
        <f>IFERROR(+VLOOKUP("LETAXP"&amp;A99,'Main File'!A:O,12,0),0)</f>
        <v>0</v>
      </c>
      <c r="I99" s="26">
        <f>IFERROR(+VLOOKUP("LETAXP"&amp;A99,'Main File'!A:O,13,0),0)</f>
        <v>0</v>
      </c>
      <c r="J99" s="26">
        <f>IFERROR(+VLOOKUP("LETAXP"&amp;A99,'Main File'!A:O,14,0),0)</f>
        <v>0</v>
      </c>
      <c r="K99" s="26">
        <f>IFERROR(+VLOOKUP("LETAXP"&amp;A99,'Main File'!A:O,15,0),0)</f>
        <v>0</v>
      </c>
    </row>
    <row r="100" spans="1:11" x14ac:dyDescent="0.25">
      <c r="A100" s="9">
        <f t="shared" si="1"/>
        <v>43287</v>
      </c>
      <c r="B100" s="26">
        <f>IFERROR(+VLOOKUP("LETAXP"&amp;A100,'Main File'!A:O,6,0),0)</f>
        <v>0</v>
      </c>
      <c r="C100" s="26">
        <f>IFERROR(+VLOOKUP("LETAXP"&amp;A100,'Main File'!A:O,7,0),0)</f>
        <v>0</v>
      </c>
      <c r="D100" s="26">
        <f>IFERROR(+VLOOKUP("LETAXP"&amp;A100,'Main File'!A:O,8,0),0)</f>
        <v>0</v>
      </c>
      <c r="E100" s="26">
        <f>IFERROR(+VLOOKUP("LETAXP"&amp;A100,'Main File'!A:O,9,0),0)</f>
        <v>0</v>
      </c>
      <c r="F100" s="26">
        <f>IFERROR(+VLOOKUP("LETAXP"&amp;A100,'Main File'!A:O,10,0),0)</f>
        <v>0</v>
      </c>
      <c r="G100" s="26">
        <f>IFERROR(+VLOOKUP("LETAXP"&amp;A100,'Main File'!A:O,11,0),0)</f>
        <v>0</v>
      </c>
      <c r="H100" s="26">
        <f>IFERROR(+VLOOKUP("LETAXP"&amp;A100,'Main File'!A:O,12,0),0)</f>
        <v>0</v>
      </c>
      <c r="I100" s="26">
        <f>IFERROR(+VLOOKUP("LETAXP"&amp;A100,'Main File'!A:O,13,0),0)</f>
        <v>0</v>
      </c>
      <c r="J100" s="26">
        <f>IFERROR(+VLOOKUP("LETAXP"&amp;A100,'Main File'!A:O,14,0),0)</f>
        <v>0</v>
      </c>
      <c r="K100" s="26">
        <f>IFERROR(+VLOOKUP("LETAXP"&amp;A100,'Main File'!A:O,15,0),0)</f>
        <v>0</v>
      </c>
    </row>
    <row r="101" spans="1:11" x14ac:dyDescent="0.25">
      <c r="A101" s="9">
        <f t="shared" si="1"/>
        <v>43288</v>
      </c>
      <c r="B101" s="26">
        <f>IFERROR(+VLOOKUP("LETAXP"&amp;A101,'Main File'!A:O,6,0),0)</f>
        <v>0</v>
      </c>
      <c r="C101" s="26">
        <f>IFERROR(+VLOOKUP("LETAXP"&amp;A101,'Main File'!A:O,7,0),0)</f>
        <v>0</v>
      </c>
      <c r="D101" s="26">
        <f>IFERROR(+VLOOKUP("LETAXP"&amp;A101,'Main File'!A:O,8,0),0)</f>
        <v>0</v>
      </c>
      <c r="E101" s="26">
        <f>IFERROR(+VLOOKUP("LETAXP"&amp;A101,'Main File'!A:O,9,0),0)</f>
        <v>0</v>
      </c>
      <c r="F101" s="26">
        <f>IFERROR(+VLOOKUP("LETAXP"&amp;A101,'Main File'!A:O,10,0),0)</f>
        <v>0</v>
      </c>
      <c r="G101" s="26">
        <f>IFERROR(+VLOOKUP("LETAXP"&amp;A101,'Main File'!A:O,11,0),0)</f>
        <v>0</v>
      </c>
      <c r="H101" s="26">
        <f>IFERROR(+VLOOKUP("LETAXP"&amp;A101,'Main File'!A:O,12,0),0)</f>
        <v>0</v>
      </c>
      <c r="I101" s="26">
        <f>IFERROR(+VLOOKUP("LETAXP"&amp;A101,'Main File'!A:O,13,0),0)</f>
        <v>0</v>
      </c>
      <c r="J101" s="26">
        <f>IFERROR(+VLOOKUP("LETAXP"&amp;A101,'Main File'!A:O,14,0),0)</f>
        <v>0</v>
      </c>
      <c r="K101" s="26">
        <f>IFERROR(+VLOOKUP("LETAXP"&amp;A101,'Main File'!A:O,15,0),0)</f>
        <v>0</v>
      </c>
    </row>
    <row r="102" spans="1:11" x14ac:dyDescent="0.25">
      <c r="A102" s="9">
        <f t="shared" si="1"/>
        <v>43289</v>
      </c>
      <c r="B102" s="26">
        <f>IFERROR(+VLOOKUP("LETAXP"&amp;A102,'Main File'!A:O,6,0),0)</f>
        <v>0</v>
      </c>
      <c r="C102" s="26">
        <f>IFERROR(+VLOOKUP("LETAXP"&amp;A102,'Main File'!A:O,7,0),0)</f>
        <v>0</v>
      </c>
      <c r="D102" s="26">
        <f>IFERROR(+VLOOKUP("LETAXP"&amp;A102,'Main File'!A:O,8,0),0)</f>
        <v>0</v>
      </c>
      <c r="E102" s="26">
        <f>IFERROR(+VLOOKUP("LETAXP"&amp;A102,'Main File'!A:O,9,0),0)</f>
        <v>0</v>
      </c>
      <c r="F102" s="26">
        <f>IFERROR(+VLOOKUP("LETAXP"&amp;A102,'Main File'!A:O,10,0),0)</f>
        <v>0</v>
      </c>
      <c r="G102" s="26">
        <f>IFERROR(+VLOOKUP("LETAXP"&amp;A102,'Main File'!A:O,11,0),0)</f>
        <v>0</v>
      </c>
      <c r="H102" s="26">
        <f>IFERROR(+VLOOKUP("LETAXP"&amp;A102,'Main File'!A:O,12,0),0)</f>
        <v>0</v>
      </c>
      <c r="I102" s="26">
        <f>IFERROR(+VLOOKUP("LETAXP"&amp;A102,'Main File'!A:O,13,0),0)</f>
        <v>0</v>
      </c>
      <c r="J102" s="26">
        <f>IFERROR(+VLOOKUP("LETAXP"&amp;A102,'Main File'!A:O,14,0),0)</f>
        <v>0</v>
      </c>
      <c r="K102" s="26">
        <f>IFERROR(+VLOOKUP("LETAXP"&amp;A102,'Main File'!A:O,15,0),0)</f>
        <v>0</v>
      </c>
    </row>
    <row r="103" spans="1:11" x14ac:dyDescent="0.25">
      <c r="A103" s="9">
        <f t="shared" si="1"/>
        <v>43290</v>
      </c>
      <c r="B103" s="26">
        <f>IFERROR(+VLOOKUP("LETAXP"&amp;A103,'Main File'!A:O,6,0),0)</f>
        <v>0</v>
      </c>
      <c r="C103" s="26">
        <f>IFERROR(+VLOOKUP("LETAXP"&amp;A103,'Main File'!A:O,7,0),0)</f>
        <v>0</v>
      </c>
      <c r="D103" s="26">
        <f>IFERROR(+VLOOKUP("LETAXP"&amp;A103,'Main File'!A:O,8,0),0)</f>
        <v>0</v>
      </c>
      <c r="E103" s="26">
        <f>IFERROR(+VLOOKUP("LETAXP"&amp;A103,'Main File'!A:O,9,0),0)</f>
        <v>0</v>
      </c>
      <c r="F103" s="26">
        <f>IFERROR(+VLOOKUP("LETAXP"&amp;A103,'Main File'!A:O,10,0),0)</f>
        <v>0</v>
      </c>
      <c r="G103" s="26">
        <f>IFERROR(+VLOOKUP("LETAXP"&amp;A103,'Main File'!A:O,11,0),0)</f>
        <v>0</v>
      </c>
      <c r="H103" s="26">
        <f>IFERROR(+VLOOKUP("LETAXP"&amp;A103,'Main File'!A:O,12,0),0)</f>
        <v>0</v>
      </c>
      <c r="I103" s="26">
        <f>IFERROR(+VLOOKUP("LETAXP"&amp;A103,'Main File'!A:O,13,0),0)</f>
        <v>0</v>
      </c>
      <c r="J103" s="26">
        <f>IFERROR(+VLOOKUP("LETAXP"&amp;A103,'Main File'!A:O,14,0),0)</f>
        <v>0</v>
      </c>
      <c r="K103" s="26">
        <f>IFERROR(+VLOOKUP("LETAXP"&amp;A103,'Main File'!A:O,15,0),0)</f>
        <v>0</v>
      </c>
    </row>
    <row r="104" spans="1:11" x14ac:dyDescent="0.25">
      <c r="A104" s="9">
        <f t="shared" si="1"/>
        <v>43291</v>
      </c>
      <c r="B104" s="26">
        <f>IFERROR(+VLOOKUP("LETAXP"&amp;A104,'Main File'!A:O,6,0),0)</f>
        <v>0</v>
      </c>
      <c r="C104" s="26">
        <f>IFERROR(+VLOOKUP("LETAXP"&amp;A104,'Main File'!A:O,7,0),0)</f>
        <v>0</v>
      </c>
      <c r="D104" s="26">
        <f>IFERROR(+VLOOKUP("LETAXP"&amp;A104,'Main File'!A:O,8,0),0)</f>
        <v>0</v>
      </c>
      <c r="E104" s="26">
        <f>IFERROR(+VLOOKUP("LETAXP"&amp;A104,'Main File'!A:O,9,0),0)</f>
        <v>0</v>
      </c>
      <c r="F104" s="26">
        <f>IFERROR(+VLOOKUP("LETAXP"&amp;A104,'Main File'!A:O,10,0),0)</f>
        <v>0</v>
      </c>
      <c r="G104" s="26">
        <f>IFERROR(+VLOOKUP("LETAXP"&amp;A104,'Main File'!A:O,11,0),0)</f>
        <v>0</v>
      </c>
      <c r="H104" s="26">
        <f>IFERROR(+VLOOKUP("LETAXP"&amp;A104,'Main File'!A:O,12,0),0)</f>
        <v>0</v>
      </c>
      <c r="I104" s="26">
        <f>IFERROR(+VLOOKUP("LETAXP"&amp;A104,'Main File'!A:O,13,0),0)</f>
        <v>0</v>
      </c>
      <c r="J104" s="26">
        <f>IFERROR(+VLOOKUP("LETAXP"&amp;A104,'Main File'!A:O,14,0),0)</f>
        <v>0</v>
      </c>
      <c r="K104" s="26">
        <f>IFERROR(+VLOOKUP("LETAXP"&amp;A104,'Main File'!A:O,15,0),0)</f>
        <v>0</v>
      </c>
    </row>
    <row r="105" spans="1:11" x14ac:dyDescent="0.25">
      <c r="A105" s="9">
        <f t="shared" si="1"/>
        <v>43292</v>
      </c>
      <c r="B105" s="26">
        <f>IFERROR(+VLOOKUP("LETAXP"&amp;A105,'Main File'!A:O,6,0),0)</f>
        <v>0</v>
      </c>
      <c r="C105" s="26">
        <f>IFERROR(+VLOOKUP("LETAXP"&amp;A105,'Main File'!A:O,7,0),0)</f>
        <v>0</v>
      </c>
      <c r="D105" s="26">
        <f>IFERROR(+VLOOKUP("LETAXP"&amp;A105,'Main File'!A:O,8,0),0)</f>
        <v>0</v>
      </c>
      <c r="E105" s="26">
        <f>IFERROR(+VLOOKUP("LETAXP"&amp;A105,'Main File'!A:O,9,0),0)</f>
        <v>0</v>
      </c>
      <c r="F105" s="26">
        <f>IFERROR(+VLOOKUP("LETAXP"&amp;A105,'Main File'!A:O,10,0),0)</f>
        <v>0</v>
      </c>
      <c r="G105" s="26">
        <f>IFERROR(+VLOOKUP("LETAXP"&amp;A105,'Main File'!A:O,11,0),0)</f>
        <v>0</v>
      </c>
      <c r="H105" s="26">
        <f>IFERROR(+VLOOKUP("LETAXP"&amp;A105,'Main File'!A:O,12,0),0)</f>
        <v>0</v>
      </c>
      <c r="I105" s="26">
        <f>IFERROR(+VLOOKUP("LETAXP"&amp;A105,'Main File'!A:O,13,0),0)</f>
        <v>0</v>
      </c>
      <c r="J105" s="26">
        <f>IFERROR(+VLOOKUP("LETAXP"&amp;A105,'Main File'!A:O,14,0),0)</f>
        <v>0</v>
      </c>
      <c r="K105" s="26">
        <f>IFERROR(+VLOOKUP("LETAXP"&amp;A105,'Main File'!A:O,15,0),0)</f>
        <v>0</v>
      </c>
    </row>
    <row r="106" spans="1:11" x14ac:dyDescent="0.25">
      <c r="A106" s="9">
        <f t="shared" si="1"/>
        <v>43293</v>
      </c>
      <c r="B106" s="26">
        <f>IFERROR(+VLOOKUP("LETAXP"&amp;A106,'Main File'!A:O,6,0),0)</f>
        <v>0</v>
      </c>
      <c r="C106" s="26">
        <f>IFERROR(+VLOOKUP("LETAXP"&amp;A106,'Main File'!A:O,7,0),0)</f>
        <v>0</v>
      </c>
      <c r="D106" s="26">
        <f>IFERROR(+VLOOKUP("LETAXP"&amp;A106,'Main File'!A:O,8,0),0)</f>
        <v>0</v>
      </c>
      <c r="E106" s="26">
        <f>IFERROR(+VLOOKUP("LETAXP"&amp;A106,'Main File'!A:O,9,0),0)</f>
        <v>0</v>
      </c>
      <c r="F106" s="26">
        <f>IFERROR(+VLOOKUP("LETAXP"&amp;A106,'Main File'!A:O,10,0),0)</f>
        <v>0</v>
      </c>
      <c r="G106" s="26">
        <f>IFERROR(+VLOOKUP("LETAXP"&amp;A106,'Main File'!A:O,11,0),0)</f>
        <v>0</v>
      </c>
      <c r="H106" s="26">
        <f>IFERROR(+VLOOKUP("LETAXP"&amp;A106,'Main File'!A:O,12,0),0)</f>
        <v>0</v>
      </c>
      <c r="I106" s="26">
        <f>IFERROR(+VLOOKUP("LETAXP"&amp;A106,'Main File'!A:O,13,0),0)</f>
        <v>0</v>
      </c>
      <c r="J106" s="26">
        <f>IFERROR(+VLOOKUP("LETAXP"&amp;A106,'Main File'!A:O,14,0),0)</f>
        <v>0</v>
      </c>
      <c r="K106" s="26">
        <f>IFERROR(+VLOOKUP("LETAXP"&amp;A106,'Main File'!A:O,15,0),0)</f>
        <v>0</v>
      </c>
    </row>
    <row r="107" spans="1:11" x14ac:dyDescent="0.25">
      <c r="A107" s="9">
        <f t="shared" si="1"/>
        <v>43294</v>
      </c>
      <c r="B107" s="26">
        <f>IFERROR(+VLOOKUP("LETAXP"&amp;A107,'Main File'!A:O,6,0),0)</f>
        <v>0</v>
      </c>
      <c r="C107" s="26">
        <f>IFERROR(+VLOOKUP("LETAXP"&amp;A107,'Main File'!A:O,7,0),0)</f>
        <v>0</v>
      </c>
      <c r="D107" s="26">
        <f>IFERROR(+VLOOKUP("LETAXP"&amp;A107,'Main File'!A:O,8,0),0)</f>
        <v>0</v>
      </c>
      <c r="E107" s="26">
        <f>IFERROR(+VLOOKUP("LETAXP"&amp;A107,'Main File'!A:O,9,0),0)</f>
        <v>0</v>
      </c>
      <c r="F107" s="26">
        <f>IFERROR(+VLOOKUP("LETAXP"&amp;A107,'Main File'!A:O,10,0),0)</f>
        <v>0</v>
      </c>
      <c r="G107" s="26">
        <f>IFERROR(+VLOOKUP("LETAXP"&amp;A107,'Main File'!A:O,11,0),0)</f>
        <v>0</v>
      </c>
      <c r="H107" s="26">
        <f>IFERROR(+VLOOKUP("LETAXP"&amp;A107,'Main File'!A:O,12,0),0)</f>
        <v>0</v>
      </c>
      <c r="I107" s="26">
        <f>IFERROR(+VLOOKUP("LETAXP"&amp;A107,'Main File'!A:O,13,0),0)</f>
        <v>0</v>
      </c>
      <c r="J107" s="26">
        <f>IFERROR(+VLOOKUP("LETAXP"&amp;A107,'Main File'!A:O,14,0),0)</f>
        <v>0</v>
      </c>
      <c r="K107" s="26">
        <f>IFERROR(+VLOOKUP("LETAXP"&amp;A107,'Main File'!A:O,15,0),0)</f>
        <v>0</v>
      </c>
    </row>
    <row r="108" spans="1:11" x14ac:dyDescent="0.25">
      <c r="A108" s="9">
        <f t="shared" si="1"/>
        <v>43295</v>
      </c>
      <c r="B108" s="26">
        <f>IFERROR(+VLOOKUP("LETAXP"&amp;A108,'Main File'!A:O,6,0),0)</f>
        <v>0</v>
      </c>
      <c r="C108" s="26">
        <f>IFERROR(+VLOOKUP("LETAXP"&amp;A108,'Main File'!A:O,7,0),0)</f>
        <v>0</v>
      </c>
      <c r="D108" s="26">
        <f>IFERROR(+VLOOKUP("LETAXP"&amp;A108,'Main File'!A:O,8,0),0)</f>
        <v>0</v>
      </c>
      <c r="E108" s="26">
        <f>IFERROR(+VLOOKUP("LETAXP"&amp;A108,'Main File'!A:O,9,0),0)</f>
        <v>0</v>
      </c>
      <c r="F108" s="26">
        <f>IFERROR(+VLOOKUP("LETAXP"&amp;A108,'Main File'!A:O,10,0),0)</f>
        <v>0</v>
      </c>
      <c r="G108" s="26">
        <f>IFERROR(+VLOOKUP("LETAXP"&amp;A108,'Main File'!A:O,11,0),0)</f>
        <v>0</v>
      </c>
      <c r="H108" s="26">
        <f>IFERROR(+VLOOKUP("LETAXP"&amp;A108,'Main File'!A:O,12,0),0)</f>
        <v>0</v>
      </c>
      <c r="I108" s="26">
        <f>IFERROR(+VLOOKUP("LETAXP"&amp;A108,'Main File'!A:O,13,0),0)</f>
        <v>0</v>
      </c>
      <c r="J108" s="26">
        <f>IFERROR(+VLOOKUP("LETAXP"&amp;A108,'Main File'!A:O,14,0),0)</f>
        <v>0</v>
      </c>
      <c r="K108" s="26">
        <f>IFERROR(+VLOOKUP("LETAXP"&amp;A108,'Main File'!A:O,15,0),0)</f>
        <v>0</v>
      </c>
    </row>
    <row r="109" spans="1:11" x14ac:dyDescent="0.25">
      <c r="A109" s="9">
        <f t="shared" si="1"/>
        <v>43296</v>
      </c>
      <c r="B109" s="26">
        <f>IFERROR(+VLOOKUP("LETAXP"&amp;A109,'Main File'!A:O,6,0),0)</f>
        <v>0</v>
      </c>
      <c r="C109" s="26">
        <f>IFERROR(+VLOOKUP("LETAXP"&amp;A109,'Main File'!A:O,7,0),0)</f>
        <v>0</v>
      </c>
      <c r="D109" s="26">
        <f>IFERROR(+VLOOKUP("LETAXP"&amp;A109,'Main File'!A:O,8,0),0)</f>
        <v>0</v>
      </c>
      <c r="E109" s="26">
        <f>IFERROR(+VLOOKUP("LETAXP"&amp;A109,'Main File'!A:O,9,0),0)</f>
        <v>0</v>
      </c>
      <c r="F109" s="26">
        <f>IFERROR(+VLOOKUP("LETAXP"&amp;A109,'Main File'!A:O,10,0),0)</f>
        <v>0</v>
      </c>
      <c r="G109" s="26">
        <f>IFERROR(+VLOOKUP("LETAXP"&amp;A109,'Main File'!A:O,11,0),0)</f>
        <v>0</v>
      </c>
      <c r="H109" s="26">
        <f>IFERROR(+VLOOKUP("LETAXP"&amp;A109,'Main File'!A:O,12,0),0)</f>
        <v>0</v>
      </c>
      <c r="I109" s="26">
        <f>IFERROR(+VLOOKUP("LETAXP"&amp;A109,'Main File'!A:O,13,0),0)</f>
        <v>0</v>
      </c>
      <c r="J109" s="26">
        <f>IFERROR(+VLOOKUP("LETAXP"&amp;A109,'Main File'!A:O,14,0),0)</f>
        <v>0</v>
      </c>
      <c r="K109" s="26">
        <f>IFERROR(+VLOOKUP("LETAXP"&amp;A109,'Main File'!A:O,15,0),0)</f>
        <v>0</v>
      </c>
    </row>
    <row r="110" spans="1:11" x14ac:dyDescent="0.25">
      <c r="A110" s="9">
        <f t="shared" si="1"/>
        <v>43297</v>
      </c>
      <c r="B110" s="26">
        <f>IFERROR(+VLOOKUP("LETAXP"&amp;A110,'Main File'!A:O,6,0),0)</f>
        <v>0</v>
      </c>
      <c r="C110" s="26">
        <f>IFERROR(+VLOOKUP("LETAXP"&amp;A110,'Main File'!A:O,7,0),0)</f>
        <v>0</v>
      </c>
      <c r="D110" s="26">
        <f>IFERROR(+VLOOKUP("LETAXP"&amp;A110,'Main File'!A:O,8,0),0)</f>
        <v>0</v>
      </c>
      <c r="E110" s="26">
        <f>IFERROR(+VLOOKUP("LETAXP"&amp;A110,'Main File'!A:O,9,0),0)</f>
        <v>0</v>
      </c>
      <c r="F110" s="26">
        <f>IFERROR(+VLOOKUP("LETAXP"&amp;A110,'Main File'!A:O,10,0),0)</f>
        <v>0</v>
      </c>
      <c r="G110" s="26">
        <f>IFERROR(+VLOOKUP("LETAXP"&amp;A110,'Main File'!A:O,11,0),0)</f>
        <v>0</v>
      </c>
      <c r="H110" s="26">
        <f>IFERROR(+VLOOKUP("LETAXP"&amp;A110,'Main File'!A:O,12,0),0)</f>
        <v>0</v>
      </c>
      <c r="I110" s="26">
        <f>IFERROR(+VLOOKUP("LETAXP"&amp;A110,'Main File'!A:O,13,0),0)</f>
        <v>0</v>
      </c>
      <c r="J110" s="26">
        <f>IFERROR(+VLOOKUP("LETAXP"&amp;A110,'Main File'!A:O,14,0),0)</f>
        <v>0</v>
      </c>
      <c r="K110" s="26">
        <f>IFERROR(+VLOOKUP("LETAXP"&amp;A110,'Main File'!A:O,15,0),0)</f>
        <v>0</v>
      </c>
    </row>
    <row r="111" spans="1:11" x14ac:dyDescent="0.25">
      <c r="A111" s="9">
        <f t="shared" si="1"/>
        <v>43298</v>
      </c>
      <c r="B111" s="26">
        <f>IFERROR(+VLOOKUP("LETAXP"&amp;A111,'Main File'!A:O,6,0),0)</f>
        <v>0</v>
      </c>
      <c r="C111" s="26">
        <f>IFERROR(+VLOOKUP("LETAXP"&amp;A111,'Main File'!A:O,7,0),0)</f>
        <v>0</v>
      </c>
      <c r="D111" s="26">
        <f>IFERROR(+VLOOKUP("LETAXP"&amp;A111,'Main File'!A:O,8,0),0)</f>
        <v>0</v>
      </c>
      <c r="E111" s="26">
        <f>IFERROR(+VLOOKUP("LETAXP"&amp;A111,'Main File'!A:O,9,0),0)</f>
        <v>0</v>
      </c>
      <c r="F111" s="26">
        <f>IFERROR(+VLOOKUP("LETAXP"&amp;A111,'Main File'!A:O,10,0),0)</f>
        <v>0</v>
      </c>
      <c r="G111" s="26">
        <f>IFERROR(+VLOOKUP("LETAXP"&amp;A111,'Main File'!A:O,11,0),0)</f>
        <v>0</v>
      </c>
      <c r="H111" s="26">
        <f>IFERROR(+VLOOKUP("LETAXP"&amp;A111,'Main File'!A:O,12,0),0)</f>
        <v>0</v>
      </c>
      <c r="I111" s="26">
        <f>IFERROR(+VLOOKUP("LETAXP"&amp;A111,'Main File'!A:O,13,0),0)</f>
        <v>0</v>
      </c>
      <c r="J111" s="26">
        <f>IFERROR(+VLOOKUP("LETAXP"&amp;A111,'Main File'!A:O,14,0),0)</f>
        <v>0</v>
      </c>
      <c r="K111" s="26">
        <f>IFERROR(+VLOOKUP("LETAXP"&amp;A111,'Main File'!A:O,15,0),0)</f>
        <v>0</v>
      </c>
    </row>
    <row r="112" spans="1:11" x14ac:dyDescent="0.25">
      <c r="A112" s="9">
        <f t="shared" si="1"/>
        <v>43299</v>
      </c>
      <c r="B112" s="26">
        <f>IFERROR(+VLOOKUP("LETAXP"&amp;A112,'Main File'!A:O,6,0),0)</f>
        <v>0</v>
      </c>
      <c r="C112" s="26">
        <f>IFERROR(+VLOOKUP("LETAXP"&amp;A112,'Main File'!A:O,7,0),0)</f>
        <v>0</v>
      </c>
      <c r="D112" s="26">
        <f>IFERROR(+VLOOKUP("LETAXP"&amp;A112,'Main File'!A:O,8,0),0)</f>
        <v>0</v>
      </c>
      <c r="E112" s="26">
        <f>IFERROR(+VLOOKUP("LETAXP"&amp;A112,'Main File'!A:O,9,0),0)</f>
        <v>0</v>
      </c>
      <c r="F112" s="26">
        <f>IFERROR(+VLOOKUP("LETAXP"&amp;A112,'Main File'!A:O,10,0),0)</f>
        <v>0</v>
      </c>
      <c r="G112" s="26">
        <f>IFERROR(+VLOOKUP("LETAXP"&amp;A112,'Main File'!A:O,11,0),0)</f>
        <v>0</v>
      </c>
      <c r="H112" s="26">
        <f>IFERROR(+VLOOKUP("LETAXP"&amp;A112,'Main File'!A:O,12,0),0)</f>
        <v>0</v>
      </c>
      <c r="I112" s="26">
        <f>IFERROR(+VLOOKUP("LETAXP"&amp;A112,'Main File'!A:O,13,0),0)</f>
        <v>0</v>
      </c>
      <c r="J112" s="26">
        <f>IFERROR(+VLOOKUP("LETAXP"&amp;A112,'Main File'!A:O,14,0),0)</f>
        <v>0</v>
      </c>
      <c r="K112" s="26">
        <f>IFERROR(+VLOOKUP("LETAXP"&amp;A112,'Main File'!A:O,15,0),0)</f>
        <v>0</v>
      </c>
    </row>
    <row r="113" spans="1:11" x14ac:dyDescent="0.25">
      <c r="A113" s="9">
        <f t="shared" si="1"/>
        <v>43300</v>
      </c>
      <c r="B113" s="26">
        <f>IFERROR(+VLOOKUP("LETAXP"&amp;A113,'Main File'!A:O,6,0),0)</f>
        <v>0</v>
      </c>
      <c r="C113" s="26">
        <f>IFERROR(+VLOOKUP("LETAXP"&amp;A113,'Main File'!A:O,7,0),0)</f>
        <v>0</v>
      </c>
      <c r="D113" s="26">
        <f>IFERROR(+VLOOKUP("LETAXP"&amp;A113,'Main File'!A:O,8,0),0)</f>
        <v>0</v>
      </c>
      <c r="E113" s="26">
        <f>IFERROR(+VLOOKUP("LETAXP"&amp;A113,'Main File'!A:O,9,0),0)</f>
        <v>0</v>
      </c>
      <c r="F113" s="26">
        <f>IFERROR(+VLOOKUP("LETAXP"&amp;A113,'Main File'!A:O,10,0),0)</f>
        <v>0</v>
      </c>
      <c r="G113" s="26">
        <f>IFERROR(+VLOOKUP("LETAXP"&amp;A113,'Main File'!A:O,11,0),0)</f>
        <v>0</v>
      </c>
      <c r="H113" s="26">
        <f>IFERROR(+VLOOKUP("LETAXP"&amp;A113,'Main File'!A:O,12,0),0)</f>
        <v>0</v>
      </c>
      <c r="I113" s="26">
        <f>IFERROR(+VLOOKUP("LETAXP"&amp;A113,'Main File'!A:O,13,0),0)</f>
        <v>0</v>
      </c>
      <c r="J113" s="26">
        <f>IFERROR(+VLOOKUP("LETAXP"&amp;A113,'Main File'!A:O,14,0),0)</f>
        <v>0</v>
      </c>
      <c r="K113" s="26">
        <f>IFERROR(+VLOOKUP("LETAXP"&amp;A113,'Main File'!A:O,15,0),0)</f>
        <v>0</v>
      </c>
    </row>
    <row r="114" spans="1:11" x14ac:dyDescent="0.25">
      <c r="A114" s="9">
        <f t="shared" si="1"/>
        <v>43301</v>
      </c>
      <c r="B114" s="26">
        <f>IFERROR(+VLOOKUP("LETAXP"&amp;A114,'Main File'!A:O,6,0),0)</f>
        <v>0</v>
      </c>
      <c r="C114" s="26">
        <f>IFERROR(+VLOOKUP("LETAXP"&amp;A114,'Main File'!A:O,7,0),0)</f>
        <v>0</v>
      </c>
      <c r="D114" s="26">
        <f>IFERROR(+VLOOKUP("LETAXP"&amp;A114,'Main File'!A:O,8,0),0)</f>
        <v>0</v>
      </c>
      <c r="E114" s="26">
        <f>IFERROR(+VLOOKUP("LETAXP"&amp;A114,'Main File'!A:O,9,0),0)</f>
        <v>0</v>
      </c>
      <c r="F114" s="26">
        <f>IFERROR(+VLOOKUP("LETAXP"&amp;A114,'Main File'!A:O,10,0),0)</f>
        <v>0</v>
      </c>
      <c r="G114" s="26">
        <f>IFERROR(+VLOOKUP("LETAXP"&amp;A114,'Main File'!A:O,11,0),0)</f>
        <v>0</v>
      </c>
      <c r="H114" s="26">
        <f>IFERROR(+VLOOKUP("LETAXP"&amp;A114,'Main File'!A:O,12,0),0)</f>
        <v>0</v>
      </c>
      <c r="I114" s="26">
        <f>IFERROR(+VLOOKUP("LETAXP"&amp;A114,'Main File'!A:O,13,0),0)</f>
        <v>0</v>
      </c>
      <c r="J114" s="26">
        <f>IFERROR(+VLOOKUP("LETAXP"&amp;A114,'Main File'!A:O,14,0),0)</f>
        <v>0</v>
      </c>
      <c r="K114" s="26">
        <f>IFERROR(+VLOOKUP("LETAXP"&amp;A114,'Main File'!A:O,15,0),0)</f>
        <v>0</v>
      </c>
    </row>
    <row r="115" spans="1:11" x14ac:dyDescent="0.25">
      <c r="A115" s="9">
        <f t="shared" si="1"/>
        <v>43302</v>
      </c>
      <c r="B115" s="26">
        <f>IFERROR(+VLOOKUP("LETAXP"&amp;A115,'Main File'!A:O,6,0),0)</f>
        <v>0</v>
      </c>
      <c r="C115" s="26">
        <f>IFERROR(+VLOOKUP("LETAXP"&amp;A115,'Main File'!A:O,7,0),0)</f>
        <v>0</v>
      </c>
      <c r="D115" s="26">
        <f>IFERROR(+VLOOKUP("LETAXP"&amp;A115,'Main File'!A:O,8,0),0)</f>
        <v>0</v>
      </c>
      <c r="E115" s="26">
        <f>IFERROR(+VLOOKUP("LETAXP"&amp;A115,'Main File'!A:O,9,0),0)</f>
        <v>0</v>
      </c>
      <c r="F115" s="26">
        <f>IFERROR(+VLOOKUP("LETAXP"&amp;A115,'Main File'!A:O,10,0),0)</f>
        <v>0</v>
      </c>
      <c r="G115" s="26">
        <f>IFERROR(+VLOOKUP("LETAXP"&amp;A115,'Main File'!A:O,11,0),0)</f>
        <v>0</v>
      </c>
      <c r="H115" s="26">
        <f>IFERROR(+VLOOKUP("LETAXP"&amp;A115,'Main File'!A:O,12,0),0)</f>
        <v>0</v>
      </c>
      <c r="I115" s="26">
        <f>IFERROR(+VLOOKUP("LETAXP"&amp;A115,'Main File'!A:O,13,0),0)</f>
        <v>0</v>
      </c>
      <c r="J115" s="26">
        <f>IFERROR(+VLOOKUP("LETAXP"&amp;A115,'Main File'!A:O,14,0),0)</f>
        <v>0</v>
      </c>
      <c r="K115" s="26">
        <f>IFERROR(+VLOOKUP("LETAXP"&amp;A115,'Main File'!A:O,15,0),0)</f>
        <v>0</v>
      </c>
    </row>
    <row r="116" spans="1:11" x14ac:dyDescent="0.25">
      <c r="A116" s="9">
        <f t="shared" si="1"/>
        <v>43303</v>
      </c>
      <c r="B116" s="26">
        <f>IFERROR(+VLOOKUP("LETAXP"&amp;A116,'Main File'!A:O,6,0),0)</f>
        <v>0</v>
      </c>
      <c r="C116" s="26">
        <f>IFERROR(+VLOOKUP("LETAXP"&amp;A116,'Main File'!A:O,7,0),0)</f>
        <v>0</v>
      </c>
      <c r="D116" s="26">
        <f>IFERROR(+VLOOKUP("LETAXP"&amp;A116,'Main File'!A:O,8,0),0)</f>
        <v>0</v>
      </c>
      <c r="E116" s="26">
        <f>IFERROR(+VLOOKUP("LETAXP"&amp;A116,'Main File'!A:O,9,0),0)</f>
        <v>0</v>
      </c>
      <c r="F116" s="26">
        <f>IFERROR(+VLOOKUP("LETAXP"&amp;A116,'Main File'!A:O,10,0),0)</f>
        <v>0</v>
      </c>
      <c r="G116" s="26">
        <f>IFERROR(+VLOOKUP("LETAXP"&amp;A116,'Main File'!A:O,11,0),0)</f>
        <v>0</v>
      </c>
      <c r="H116" s="26">
        <f>IFERROR(+VLOOKUP("LETAXP"&amp;A116,'Main File'!A:O,12,0),0)</f>
        <v>0</v>
      </c>
      <c r="I116" s="26">
        <f>IFERROR(+VLOOKUP("LETAXP"&amp;A116,'Main File'!A:O,13,0),0)</f>
        <v>0</v>
      </c>
      <c r="J116" s="26">
        <f>IFERROR(+VLOOKUP("LETAXP"&amp;A116,'Main File'!A:O,14,0),0)</f>
        <v>0</v>
      </c>
      <c r="K116" s="26">
        <f>IFERROR(+VLOOKUP("LETAXP"&amp;A116,'Main File'!A:O,15,0),0)</f>
        <v>0</v>
      </c>
    </row>
    <row r="117" spans="1:11" x14ac:dyDescent="0.25">
      <c r="A117" s="9">
        <f t="shared" si="1"/>
        <v>43304</v>
      </c>
      <c r="B117" s="26">
        <f>IFERROR(+VLOOKUP("LETAXP"&amp;A117,'Main File'!A:O,6,0),0)</f>
        <v>0</v>
      </c>
      <c r="C117" s="26">
        <f>IFERROR(+VLOOKUP("LETAXP"&amp;A117,'Main File'!A:O,7,0),0)</f>
        <v>0</v>
      </c>
      <c r="D117" s="26">
        <f>IFERROR(+VLOOKUP("LETAXP"&amp;A117,'Main File'!A:O,8,0),0)</f>
        <v>0</v>
      </c>
      <c r="E117" s="26">
        <f>IFERROR(+VLOOKUP("LETAXP"&amp;A117,'Main File'!A:O,9,0),0)</f>
        <v>0</v>
      </c>
      <c r="F117" s="26">
        <f>IFERROR(+VLOOKUP("LETAXP"&amp;A117,'Main File'!A:O,10,0),0)</f>
        <v>0</v>
      </c>
      <c r="G117" s="26">
        <f>IFERROR(+VLOOKUP("LETAXP"&amp;A117,'Main File'!A:O,11,0),0)</f>
        <v>0</v>
      </c>
      <c r="H117" s="26">
        <f>IFERROR(+VLOOKUP("LETAXP"&amp;A117,'Main File'!A:O,12,0),0)</f>
        <v>0</v>
      </c>
      <c r="I117" s="26">
        <f>IFERROR(+VLOOKUP("LETAXP"&amp;A117,'Main File'!A:O,13,0),0)</f>
        <v>0</v>
      </c>
      <c r="J117" s="26">
        <f>IFERROR(+VLOOKUP("LETAXP"&amp;A117,'Main File'!A:O,14,0),0)</f>
        <v>0</v>
      </c>
      <c r="K117" s="26">
        <f>IFERROR(+VLOOKUP("LETAXP"&amp;A117,'Main File'!A:O,15,0),0)</f>
        <v>0</v>
      </c>
    </row>
    <row r="118" spans="1:11" x14ac:dyDescent="0.25">
      <c r="A118" s="9">
        <f t="shared" si="1"/>
        <v>43305</v>
      </c>
      <c r="B118" s="26">
        <f>IFERROR(+VLOOKUP("LETAXP"&amp;A118,'Main File'!A:O,6,0),0)</f>
        <v>0</v>
      </c>
      <c r="C118" s="26">
        <f>IFERROR(+VLOOKUP("LETAXP"&amp;A118,'Main File'!A:O,7,0),0)</f>
        <v>0</v>
      </c>
      <c r="D118" s="26">
        <f>IFERROR(+VLOOKUP("LETAXP"&amp;A118,'Main File'!A:O,8,0),0)</f>
        <v>0</v>
      </c>
      <c r="E118" s="26">
        <f>IFERROR(+VLOOKUP("LETAXP"&amp;A118,'Main File'!A:O,9,0),0)</f>
        <v>0</v>
      </c>
      <c r="F118" s="26">
        <f>IFERROR(+VLOOKUP("LETAXP"&amp;A118,'Main File'!A:O,10,0),0)</f>
        <v>0</v>
      </c>
      <c r="G118" s="26">
        <f>IFERROR(+VLOOKUP("LETAXP"&amp;A118,'Main File'!A:O,11,0),0)</f>
        <v>0</v>
      </c>
      <c r="H118" s="26">
        <f>IFERROR(+VLOOKUP("LETAXP"&amp;A118,'Main File'!A:O,12,0),0)</f>
        <v>0</v>
      </c>
      <c r="I118" s="26">
        <f>IFERROR(+VLOOKUP("LETAXP"&amp;A118,'Main File'!A:O,13,0),0)</f>
        <v>0</v>
      </c>
      <c r="J118" s="26">
        <f>IFERROR(+VLOOKUP("LETAXP"&amp;A118,'Main File'!A:O,14,0),0)</f>
        <v>0</v>
      </c>
      <c r="K118" s="26">
        <f>IFERROR(+VLOOKUP("LETAXP"&amp;A118,'Main File'!A:O,15,0),0)</f>
        <v>0</v>
      </c>
    </row>
    <row r="119" spans="1:11" x14ac:dyDescent="0.25">
      <c r="A119" s="9">
        <f t="shared" si="1"/>
        <v>43306</v>
      </c>
      <c r="B119" s="26">
        <f>IFERROR(+VLOOKUP("LETAXP"&amp;A119,'Main File'!A:O,6,0),0)</f>
        <v>0</v>
      </c>
      <c r="C119" s="26">
        <f>IFERROR(+VLOOKUP("LETAXP"&amp;A119,'Main File'!A:O,7,0),0)</f>
        <v>0</v>
      </c>
      <c r="D119" s="26">
        <f>IFERROR(+VLOOKUP("LETAXP"&amp;A119,'Main File'!A:O,8,0),0)</f>
        <v>0</v>
      </c>
      <c r="E119" s="26">
        <f>IFERROR(+VLOOKUP("LETAXP"&amp;A119,'Main File'!A:O,9,0),0)</f>
        <v>0</v>
      </c>
      <c r="F119" s="26">
        <f>IFERROR(+VLOOKUP("LETAXP"&amp;A119,'Main File'!A:O,10,0),0)</f>
        <v>0</v>
      </c>
      <c r="G119" s="26">
        <f>IFERROR(+VLOOKUP("LETAXP"&amp;A119,'Main File'!A:O,11,0),0)</f>
        <v>0</v>
      </c>
      <c r="H119" s="26">
        <f>IFERROR(+VLOOKUP("LETAXP"&amp;A119,'Main File'!A:O,12,0),0)</f>
        <v>0</v>
      </c>
      <c r="I119" s="26">
        <f>IFERROR(+VLOOKUP("LETAXP"&amp;A119,'Main File'!A:O,13,0),0)</f>
        <v>0</v>
      </c>
      <c r="J119" s="26">
        <f>IFERROR(+VLOOKUP("LETAXP"&amp;A119,'Main File'!A:O,14,0),0)</f>
        <v>0</v>
      </c>
      <c r="K119" s="26">
        <f>IFERROR(+VLOOKUP("LETAXP"&amp;A119,'Main File'!A:O,15,0),0)</f>
        <v>0</v>
      </c>
    </row>
    <row r="120" spans="1:11" x14ac:dyDescent="0.25">
      <c r="A120" s="9">
        <f t="shared" si="1"/>
        <v>43307</v>
      </c>
      <c r="B120" s="26">
        <f>IFERROR(+VLOOKUP("LETAXP"&amp;A120,'Main File'!A:O,6,0),0)</f>
        <v>0</v>
      </c>
      <c r="C120" s="26">
        <f>IFERROR(+VLOOKUP("LETAXP"&amp;A120,'Main File'!A:O,7,0),0)</f>
        <v>0</v>
      </c>
      <c r="D120" s="26">
        <f>IFERROR(+VLOOKUP("LETAXP"&amp;A120,'Main File'!A:O,8,0),0)</f>
        <v>0</v>
      </c>
      <c r="E120" s="26">
        <f>IFERROR(+VLOOKUP("LETAXP"&amp;A120,'Main File'!A:O,9,0),0)</f>
        <v>0</v>
      </c>
      <c r="F120" s="26">
        <f>IFERROR(+VLOOKUP("LETAXP"&amp;A120,'Main File'!A:O,10,0),0)</f>
        <v>0</v>
      </c>
      <c r="G120" s="26">
        <f>IFERROR(+VLOOKUP("LETAXP"&amp;A120,'Main File'!A:O,11,0),0)</f>
        <v>0</v>
      </c>
      <c r="H120" s="26">
        <f>IFERROR(+VLOOKUP("LETAXP"&amp;A120,'Main File'!A:O,12,0),0)</f>
        <v>0</v>
      </c>
      <c r="I120" s="26">
        <f>IFERROR(+VLOOKUP("LETAXP"&amp;A120,'Main File'!A:O,13,0),0)</f>
        <v>0</v>
      </c>
      <c r="J120" s="26">
        <f>IFERROR(+VLOOKUP("LETAXP"&amp;A120,'Main File'!A:O,14,0),0)</f>
        <v>0</v>
      </c>
      <c r="K120" s="26">
        <f>IFERROR(+VLOOKUP("LETAXP"&amp;A120,'Main File'!A:O,15,0),0)</f>
        <v>0</v>
      </c>
    </row>
    <row r="121" spans="1:11" x14ac:dyDescent="0.25">
      <c r="A121" s="9">
        <f t="shared" si="1"/>
        <v>43308</v>
      </c>
      <c r="B121" s="26">
        <f>IFERROR(+VLOOKUP("LETAXP"&amp;A121,'Main File'!A:O,6,0),0)</f>
        <v>0</v>
      </c>
      <c r="C121" s="26">
        <f>IFERROR(+VLOOKUP("LETAXP"&amp;A121,'Main File'!A:O,7,0),0)</f>
        <v>0</v>
      </c>
      <c r="D121" s="26">
        <f>IFERROR(+VLOOKUP("LETAXP"&amp;A121,'Main File'!A:O,8,0),0)</f>
        <v>0</v>
      </c>
      <c r="E121" s="26">
        <f>IFERROR(+VLOOKUP("LETAXP"&amp;A121,'Main File'!A:O,9,0),0)</f>
        <v>0</v>
      </c>
      <c r="F121" s="26">
        <f>IFERROR(+VLOOKUP("LETAXP"&amp;A121,'Main File'!A:O,10,0),0)</f>
        <v>0</v>
      </c>
      <c r="G121" s="26">
        <f>IFERROR(+VLOOKUP("LETAXP"&amp;A121,'Main File'!A:O,11,0),0)</f>
        <v>0</v>
      </c>
      <c r="H121" s="26">
        <f>IFERROR(+VLOOKUP("LETAXP"&amp;A121,'Main File'!A:O,12,0),0)</f>
        <v>0</v>
      </c>
      <c r="I121" s="26">
        <f>IFERROR(+VLOOKUP("LETAXP"&amp;A121,'Main File'!A:O,13,0),0)</f>
        <v>0</v>
      </c>
      <c r="J121" s="26">
        <f>IFERROR(+VLOOKUP("LETAXP"&amp;A121,'Main File'!A:O,14,0),0)</f>
        <v>0</v>
      </c>
      <c r="K121" s="26">
        <f>IFERROR(+VLOOKUP("LETAXP"&amp;A121,'Main File'!A:O,15,0),0)</f>
        <v>0</v>
      </c>
    </row>
    <row r="122" spans="1:11" x14ac:dyDescent="0.25">
      <c r="A122" s="9">
        <f t="shared" si="1"/>
        <v>43309</v>
      </c>
      <c r="B122" s="26">
        <f>IFERROR(+VLOOKUP("LETAXP"&amp;A122,'Main File'!A:O,6,0),0)</f>
        <v>0</v>
      </c>
      <c r="C122" s="26">
        <f>IFERROR(+VLOOKUP("LETAXP"&amp;A122,'Main File'!A:O,7,0),0)</f>
        <v>0</v>
      </c>
      <c r="D122" s="26">
        <f>IFERROR(+VLOOKUP("LETAXP"&amp;A122,'Main File'!A:O,8,0),0)</f>
        <v>0</v>
      </c>
      <c r="E122" s="26">
        <f>IFERROR(+VLOOKUP("LETAXP"&amp;A122,'Main File'!A:O,9,0),0)</f>
        <v>0</v>
      </c>
      <c r="F122" s="26">
        <f>IFERROR(+VLOOKUP("LETAXP"&amp;A122,'Main File'!A:O,10,0),0)</f>
        <v>0</v>
      </c>
      <c r="G122" s="26">
        <f>IFERROR(+VLOOKUP("LETAXP"&amp;A122,'Main File'!A:O,11,0),0)</f>
        <v>0</v>
      </c>
      <c r="H122" s="26">
        <f>IFERROR(+VLOOKUP("LETAXP"&amp;A122,'Main File'!A:O,12,0),0)</f>
        <v>0</v>
      </c>
      <c r="I122" s="26">
        <f>IFERROR(+VLOOKUP("LETAXP"&amp;A122,'Main File'!A:O,13,0),0)</f>
        <v>0</v>
      </c>
      <c r="J122" s="26">
        <f>IFERROR(+VLOOKUP("LETAXP"&amp;A122,'Main File'!A:O,14,0),0)</f>
        <v>0</v>
      </c>
      <c r="K122" s="26">
        <f>IFERROR(+VLOOKUP("LETAXP"&amp;A122,'Main File'!A:O,15,0),0)</f>
        <v>0</v>
      </c>
    </row>
    <row r="123" spans="1:11" x14ac:dyDescent="0.25">
      <c r="A123" s="9">
        <f t="shared" si="1"/>
        <v>43310</v>
      </c>
      <c r="B123" s="26">
        <f>IFERROR(+VLOOKUP("LETAXP"&amp;A123,'Main File'!A:O,6,0),0)</f>
        <v>0</v>
      </c>
      <c r="C123" s="26">
        <f>IFERROR(+VLOOKUP("LETAXP"&amp;A123,'Main File'!A:O,7,0),0)</f>
        <v>0</v>
      </c>
      <c r="D123" s="26">
        <f>IFERROR(+VLOOKUP("LETAXP"&amp;A123,'Main File'!A:O,8,0),0)</f>
        <v>0</v>
      </c>
      <c r="E123" s="26">
        <f>IFERROR(+VLOOKUP("LETAXP"&amp;A123,'Main File'!A:O,9,0),0)</f>
        <v>0</v>
      </c>
      <c r="F123" s="26">
        <f>IFERROR(+VLOOKUP("LETAXP"&amp;A123,'Main File'!A:O,10,0),0)</f>
        <v>0</v>
      </c>
      <c r="G123" s="26">
        <f>IFERROR(+VLOOKUP("LETAXP"&amp;A123,'Main File'!A:O,11,0),0)</f>
        <v>0</v>
      </c>
      <c r="H123" s="26">
        <f>IFERROR(+VLOOKUP("LETAXP"&amp;A123,'Main File'!A:O,12,0),0)</f>
        <v>0</v>
      </c>
      <c r="I123" s="26">
        <f>IFERROR(+VLOOKUP("LETAXP"&amp;A123,'Main File'!A:O,13,0),0)</f>
        <v>0</v>
      </c>
      <c r="J123" s="26">
        <f>IFERROR(+VLOOKUP("LETAXP"&amp;A123,'Main File'!A:O,14,0),0)</f>
        <v>0</v>
      </c>
      <c r="K123" s="26">
        <f>IFERROR(+VLOOKUP("LETAXP"&amp;A123,'Main File'!A:O,15,0),0)</f>
        <v>0</v>
      </c>
    </row>
    <row r="124" spans="1:11" x14ac:dyDescent="0.25">
      <c r="A124" s="9">
        <f t="shared" si="1"/>
        <v>43311</v>
      </c>
      <c r="B124" s="26">
        <f>IFERROR(+VLOOKUP("LETAXP"&amp;A124,'Main File'!A:O,6,0),0)</f>
        <v>0</v>
      </c>
      <c r="C124" s="26">
        <f>IFERROR(+VLOOKUP("LETAXP"&amp;A124,'Main File'!A:O,7,0),0)</f>
        <v>0</v>
      </c>
      <c r="D124" s="26">
        <f>IFERROR(+VLOOKUP("LETAXP"&amp;A124,'Main File'!A:O,8,0),0)</f>
        <v>0</v>
      </c>
      <c r="E124" s="26">
        <f>IFERROR(+VLOOKUP("LETAXP"&amp;A124,'Main File'!A:O,9,0),0)</f>
        <v>0</v>
      </c>
      <c r="F124" s="26">
        <f>IFERROR(+VLOOKUP("LETAXP"&amp;A124,'Main File'!A:O,10,0),0)</f>
        <v>0</v>
      </c>
      <c r="G124" s="26">
        <f>IFERROR(+VLOOKUP("LETAXP"&amp;A124,'Main File'!A:O,11,0),0)</f>
        <v>0</v>
      </c>
      <c r="H124" s="26">
        <f>IFERROR(+VLOOKUP("LETAXP"&amp;A124,'Main File'!A:O,12,0),0)</f>
        <v>0</v>
      </c>
      <c r="I124" s="26">
        <f>IFERROR(+VLOOKUP("LETAXP"&amp;A124,'Main File'!A:O,13,0),0)</f>
        <v>0</v>
      </c>
      <c r="J124" s="26">
        <f>IFERROR(+VLOOKUP("LETAXP"&amp;A124,'Main File'!A:O,14,0),0)</f>
        <v>0</v>
      </c>
      <c r="K124" s="26">
        <f>IFERROR(+VLOOKUP("LETAXP"&amp;A124,'Main File'!A:O,15,0),0)</f>
        <v>0</v>
      </c>
    </row>
    <row r="125" spans="1:11" x14ac:dyDescent="0.25">
      <c r="A125" s="9">
        <f t="shared" si="1"/>
        <v>43312</v>
      </c>
      <c r="B125" s="26">
        <f>IFERROR(+VLOOKUP("LETAXP"&amp;A125,'Main File'!A:O,6,0),0)</f>
        <v>0</v>
      </c>
      <c r="C125" s="26">
        <f>IFERROR(+VLOOKUP("LETAXP"&amp;A125,'Main File'!A:O,7,0),0)</f>
        <v>0</v>
      </c>
      <c r="D125" s="26">
        <f>IFERROR(+VLOOKUP("LETAXP"&amp;A125,'Main File'!A:O,8,0),0)</f>
        <v>0</v>
      </c>
      <c r="E125" s="26">
        <f>IFERROR(+VLOOKUP("LETAXP"&amp;A125,'Main File'!A:O,9,0),0)</f>
        <v>0</v>
      </c>
      <c r="F125" s="26">
        <f>IFERROR(+VLOOKUP("LETAXP"&amp;A125,'Main File'!A:O,10,0),0)</f>
        <v>0</v>
      </c>
      <c r="G125" s="26">
        <f>IFERROR(+VLOOKUP("LETAXP"&amp;A125,'Main File'!A:O,11,0),0)</f>
        <v>0</v>
      </c>
      <c r="H125" s="26">
        <f>IFERROR(+VLOOKUP("LETAXP"&amp;A125,'Main File'!A:O,12,0),0)</f>
        <v>0</v>
      </c>
      <c r="I125" s="26">
        <f>IFERROR(+VLOOKUP("LETAXP"&amp;A125,'Main File'!A:O,13,0),0)</f>
        <v>0</v>
      </c>
      <c r="J125" s="26">
        <f>IFERROR(+VLOOKUP("LETAXP"&amp;A125,'Main File'!A:O,14,0),0)</f>
        <v>0</v>
      </c>
      <c r="K125" s="26">
        <f>IFERROR(+VLOOKUP("LETAXP"&amp;A125,'Main File'!A:O,15,0),0)</f>
        <v>0</v>
      </c>
    </row>
    <row r="126" spans="1:11" x14ac:dyDescent="0.25">
      <c r="A126" s="9">
        <f t="shared" si="1"/>
        <v>43313</v>
      </c>
      <c r="B126" s="26">
        <f>IFERROR(+VLOOKUP("LETAXP"&amp;A126,'Main File'!A:O,6,0),0)</f>
        <v>0</v>
      </c>
      <c r="C126" s="26">
        <f>IFERROR(+VLOOKUP("LETAXP"&amp;A126,'Main File'!A:O,7,0),0)</f>
        <v>0</v>
      </c>
      <c r="D126" s="26">
        <f>IFERROR(+VLOOKUP("LETAXP"&amp;A126,'Main File'!A:O,8,0),0)</f>
        <v>0</v>
      </c>
      <c r="E126" s="26">
        <f>IFERROR(+VLOOKUP("LETAXP"&amp;A126,'Main File'!A:O,9,0),0)</f>
        <v>0</v>
      </c>
      <c r="F126" s="26">
        <f>IFERROR(+VLOOKUP("LETAXP"&amp;A126,'Main File'!A:O,10,0),0)</f>
        <v>0</v>
      </c>
      <c r="G126" s="26">
        <f>IFERROR(+VLOOKUP("LETAXP"&amp;A126,'Main File'!A:O,11,0),0)</f>
        <v>0</v>
      </c>
      <c r="H126" s="26">
        <f>IFERROR(+VLOOKUP("LETAXP"&amp;A126,'Main File'!A:O,12,0),0)</f>
        <v>0</v>
      </c>
      <c r="I126" s="26">
        <f>IFERROR(+VLOOKUP("LETAXP"&amp;A126,'Main File'!A:O,13,0),0)</f>
        <v>0</v>
      </c>
      <c r="J126" s="26">
        <f>IFERROR(+VLOOKUP("LETAXP"&amp;A126,'Main File'!A:O,14,0),0)</f>
        <v>0</v>
      </c>
      <c r="K126" s="26">
        <f>IFERROR(+VLOOKUP("LETAXP"&amp;A126,'Main File'!A:O,15,0),0)</f>
        <v>0</v>
      </c>
    </row>
    <row r="127" spans="1:11" x14ac:dyDescent="0.25">
      <c r="A127" s="9">
        <f t="shared" si="1"/>
        <v>43314</v>
      </c>
      <c r="B127" s="26">
        <f>IFERROR(+VLOOKUP("LETAXP"&amp;A127,'Main File'!A:O,6,0),0)</f>
        <v>0</v>
      </c>
      <c r="C127" s="26">
        <f>IFERROR(+VLOOKUP("LETAXP"&amp;A127,'Main File'!A:O,7,0),0)</f>
        <v>0</v>
      </c>
      <c r="D127" s="26">
        <f>IFERROR(+VLOOKUP("LETAXP"&amp;A127,'Main File'!A:O,8,0),0)</f>
        <v>0</v>
      </c>
      <c r="E127" s="26">
        <f>IFERROR(+VLOOKUP("LETAXP"&amp;A127,'Main File'!A:O,9,0),0)</f>
        <v>0</v>
      </c>
      <c r="F127" s="26">
        <f>IFERROR(+VLOOKUP("LETAXP"&amp;A127,'Main File'!A:O,10,0),0)</f>
        <v>0</v>
      </c>
      <c r="G127" s="26">
        <f>IFERROR(+VLOOKUP("LETAXP"&amp;A127,'Main File'!A:O,11,0),0)</f>
        <v>0</v>
      </c>
      <c r="H127" s="26">
        <f>IFERROR(+VLOOKUP("LETAXP"&amp;A127,'Main File'!A:O,12,0),0)</f>
        <v>0</v>
      </c>
      <c r="I127" s="26">
        <f>IFERROR(+VLOOKUP("LETAXP"&amp;A127,'Main File'!A:O,13,0),0)</f>
        <v>0</v>
      </c>
      <c r="J127" s="26">
        <f>IFERROR(+VLOOKUP("LETAXP"&amp;A127,'Main File'!A:O,14,0),0)</f>
        <v>0</v>
      </c>
      <c r="K127" s="26">
        <f>IFERROR(+VLOOKUP("LETAXP"&amp;A127,'Main File'!A:O,15,0),0)</f>
        <v>0</v>
      </c>
    </row>
    <row r="128" spans="1:11" x14ac:dyDescent="0.25">
      <c r="A128" s="9">
        <f t="shared" si="1"/>
        <v>43315</v>
      </c>
      <c r="B128" s="26">
        <f>IFERROR(+VLOOKUP("LETAXP"&amp;A128,'Main File'!A:O,6,0),0)</f>
        <v>0</v>
      </c>
      <c r="C128" s="26">
        <f>IFERROR(+VLOOKUP("LETAXP"&amp;A128,'Main File'!A:O,7,0),0)</f>
        <v>0</v>
      </c>
      <c r="D128" s="26">
        <f>IFERROR(+VLOOKUP("LETAXP"&amp;A128,'Main File'!A:O,8,0),0)</f>
        <v>0</v>
      </c>
      <c r="E128" s="26">
        <f>IFERROR(+VLOOKUP("LETAXP"&amp;A128,'Main File'!A:O,9,0),0)</f>
        <v>0</v>
      </c>
      <c r="F128" s="26">
        <f>IFERROR(+VLOOKUP("LETAXP"&amp;A128,'Main File'!A:O,10,0),0)</f>
        <v>0</v>
      </c>
      <c r="G128" s="26">
        <f>IFERROR(+VLOOKUP("LETAXP"&amp;A128,'Main File'!A:O,11,0),0)</f>
        <v>0</v>
      </c>
      <c r="H128" s="26">
        <f>IFERROR(+VLOOKUP("LETAXP"&amp;A128,'Main File'!A:O,12,0),0)</f>
        <v>0</v>
      </c>
      <c r="I128" s="26">
        <f>IFERROR(+VLOOKUP("LETAXP"&amp;A128,'Main File'!A:O,13,0),0)</f>
        <v>0</v>
      </c>
      <c r="J128" s="26">
        <f>IFERROR(+VLOOKUP("LETAXP"&amp;A128,'Main File'!A:O,14,0),0)</f>
        <v>0</v>
      </c>
      <c r="K128" s="26">
        <f>IFERROR(+VLOOKUP("LETAXP"&amp;A128,'Main File'!A:O,15,0),0)</f>
        <v>0</v>
      </c>
    </row>
    <row r="129" spans="1:11" x14ac:dyDescent="0.25">
      <c r="A129" s="9">
        <f t="shared" si="1"/>
        <v>43316</v>
      </c>
      <c r="B129" s="26">
        <f>IFERROR(+VLOOKUP("LETAXP"&amp;A129,'Main File'!A:O,6,0),0)</f>
        <v>0</v>
      </c>
      <c r="C129" s="26">
        <f>IFERROR(+VLOOKUP("LETAXP"&amp;A129,'Main File'!A:O,7,0),0)</f>
        <v>0</v>
      </c>
      <c r="D129" s="26">
        <f>IFERROR(+VLOOKUP("LETAXP"&amp;A129,'Main File'!A:O,8,0),0)</f>
        <v>0</v>
      </c>
      <c r="E129" s="26">
        <f>IFERROR(+VLOOKUP("LETAXP"&amp;A129,'Main File'!A:O,9,0),0)</f>
        <v>0</v>
      </c>
      <c r="F129" s="26">
        <f>IFERROR(+VLOOKUP("LETAXP"&amp;A129,'Main File'!A:O,10,0),0)</f>
        <v>0</v>
      </c>
      <c r="G129" s="26">
        <f>IFERROR(+VLOOKUP("LETAXP"&amp;A129,'Main File'!A:O,11,0),0)</f>
        <v>0</v>
      </c>
      <c r="H129" s="26">
        <f>IFERROR(+VLOOKUP("LETAXP"&amp;A129,'Main File'!A:O,12,0),0)</f>
        <v>0</v>
      </c>
      <c r="I129" s="26">
        <f>IFERROR(+VLOOKUP("LETAXP"&amp;A129,'Main File'!A:O,13,0),0)</f>
        <v>0</v>
      </c>
      <c r="J129" s="26">
        <f>IFERROR(+VLOOKUP("LETAXP"&amp;A129,'Main File'!A:O,14,0),0)</f>
        <v>0</v>
      </c>
      <c r="K129" s="26">
        <f>IFERROR(+VLOOKUP("LETAXP"&amp;A129,'Main File'!A:O,15,0),0)</f>
        <v>0</v>
      </c>
    </row>
    <row r="130" spans="1:11" x14ac:dyDescent="0.25">
      <c r="A130" s="9">
        <f t="shared" si="1"/>
        <v>43317</v>
      </c>
      <c r="B130" s="26">
        <f>IFERROR(+VLOOKUP("LETAXP"&amp;A130,'Main File'!A:O,6,0),0)</f>
        <v>0</v>
      </c>
      <c r="C130" s="26">
        <f>IFERROR(+VLOOKUP("LETAXP"&amp;A130,'Main File'!A:O,7,0),0)</f>
        <v>0</v>
      </c>
      <c r="D130" s="26">
        <f>IFERROR(+VLOOKUP("LETAXP"&amp;A130,'Main File'!A:O,8,0),0)</f>
        <v>0</v>
      </c>
      <c r="E130" s="26">
        <f>IFERROR(+VLOOKUP("LETAXP"&amp;A130,'Main File'!A:O,9,0),0)</f>
        <v>0</v>
      </c>
      <c r="F130" s="26">
        <f>IFERROR(+VLOOKUP("LETAXP"&amp;A130,'Main File'!A:O,10,0),0)</f>
        <v>0</v>
      </c>
      <c r="G130" s="26">
        <f>IFERROR(+VLOOKUP("LETAXP"&amp;A130,'Main File'!A:O,11,0),0)</f>
        <v>0</v>
      </c>
      <c r="H130" s="26">
        <f>IFERROR(+VLOOKUP("LETAXP"&amp;A130,'Main File'!A:O,12,0),0)</f>
        <v>0</v>
      </c>
      <c r="I130" s="26">
        <f>IFERROR(+VLOOKUP("LETAXP"&amp;A130,'Main File'!A:O,13,0),0)</f>
        <v>0</v>
      </c>
      <c r="J130" s="26">
        <f>IFERROR(+VLOOKUP("LETAXP"&amp;A130,'Main File'!A:O,14,0),0)</f>
        <v>0</v>
      </c>
      <c r="K130" s="26">
        <f>IFERROR(+VLOOKUP("LETAXP"&amp;A130,'Main File'!A:O,15,0),0)</f>
        <v>0</v>
      </c>
    </row>
    <row r="131" spans="1:11" x14ac:dyDescent="0.25">
      <c r="A131" s="9">
        <f t="shared" si="1"/>
        <v>43318</v>
      </c>
      <c r="B131" s="26">
        <f>IFERROR(+VLOOKUP("LETAXP"&amp;A131,'Main File'!A:O,6,0),0)</f>
        <v>0</v>
      </c>
      <c r="C131" s="26">
        <f>IFERROR(+VLOOKUP("LETAXP"&amp;A131,'Main File'!A:O,7,0),0)</f>
        <v>0</v>
      </c>
      <c r="D131" s="26">
        <f>IFERROR(+VLOOKUP("LETAXP"&amp;A131,'Main File'!A:O,8,0),0)</f>
        <v>0</v>
      </c>
      <c r="E131" s="26">
        <f>IFERROR(+VLOOKUP("LETAXP"&amp;A131,'Main File'!A:O,9,0),0)</f>
        <v>0</v>
      </c>
      <c r="F131" s="26">
        <f>IFERROR(+VLOOKUP("LETAXP"&amp;A131,'Main File'!A:O,10,0),0)</f>
        <v>0</v>
      </c>
      <c r="G131" s="26">
        <f>IFERROR(+VLOOKUP("LETAXP"&amp;A131,'Main File'!A:O,11,0),0)</f>
        <v>0</v>
      </c>
      <c r="H131" s="26">
        <f>IFERROR(+VLOOKUP("LETAXP"&amp;A131,'Main File'!A:O,12,0),0)</f>
        <v>0</v>
      </c>
      <c r="I131" s="26">
        <f>IFERROR(+VLOOKUP("LETAXP"&amp;A131,'Main File'!A:O,13,0),0)</f>
        <v>0</v>
      </c>
      <c r="J131" s="26">
        <f>IFERROR(+VLOOKUP("LETAXP"&amp;A131,'Main File'!A:O,14,0),0)</f>
        <v>0</v>
      </c>
      <c r="K131" s="26">
        <f>IFERROR(+VLOOKUP("LETAXP"&amp;A131,'Main File'!A:O,15,0),0)</f>
        <v>0</v>
      </c>
    </row>
    <row r="132" spans="1:11" x14ac:dyDescent="0.25">
      <c r="A132" s="9">
        <f t="shared" si="1"/>
        <v>43319</v>
      </c>
      <c r="B132" s="26">
        <f>IFERROR(+VLOOKUP("LETAXP"&amp;A132,'Main File'!A:O,6,0),0)</f>
        <v>0</v>
      </c>
      <c r="C132" s="26">
        <f>IFERROR(+VLOOKUP("LETAXP"&amp;A132,'Main File'!A:O,7,0),0)</f>
        <v>0</v>
      </c>
      <c r="D132" s="26">
        <f>IFERROR(+VLOOKUP("LETAXP"&amp;A132,'Main File'!A:O,8,0),0)</f>
        <v>0</v>
      </c>
      <c r="E132" s="26">
        <f>IFERROR(+VLOOKUP("LETAXP"&amp;A132,'Main File'!A:O,9,0),0)</f>
        <v>0</v>
      </c>
      <c r="F132" s="26">
        <f>IFERROR(+VLOOKUP("LETAXP"&amp;A132,'Main File'!A:O,10,0),0)</f>
        <v>0</v>
      </c>
      <c r="G132" s="26">
        <f>IFERROR(+VLOOKUP("LETAXP"&amp;A132,'Main File'!A:O,11,0),0)</f>
        <v>0</v>
      </c>
      <c r="H132" s="26">
        <f>IFERROR(+VLOOKUP("LETAXP"&amp;A132,'Main File'!A:O,12,0),0)</f>
        <v>0</v>
      </c>
      <c r="I132" s="26">
        <f>IFERROR(+VLOOKUP("LETAXP"&amp;A132,'Main File'!A:O,13,0),0)</f>
        <v>0</v>
      </c>
      <c r="J132" s="26">
        <f>IFERROR(+VLOOKUP("LETAXP"&amp;A132,'Main File'!A:O,14,0),0)</f>
        <v>0</v>
      </c>
      <c r="K132" s="26">
        <f>IFERROR(+VLOOKUP("LETAXP"&amp;A132,'Main File'!A:O,15,0),0)</f>
        <v>0</v>
      </c>
    </row>
    <row r="133" spans="1:11" x14ac:dyDescent="0.25">
      <c r="A133" s="9">
        <f t="shared" si="1"/>
        <v>43320</v>
      </c>
      <c r="B133" s="26">
        <f>IFERROR(+VLOOKUP("LETAXP"&amp;A133,'Main File'!A:O,6,0),0)</f>
        <v>0</v>
      </c>
      <c r="C133" s="26">
        <f>IFERROR(+VLOOKUP("LETAXP"&amp;A133,'Main File'!A:O,7,0),0)</f>
        <v>0</v>
      </c>
      <c r="D133" s="26">
        <f>IFERROR(+VLOOKUP("LETAXP"&amp;A133,'Main File'!A:O,8,0),0)</f>
        <v>0</v>
      </c>
      <c r="E133" s="26">
        <f>IFERROR(+VLOOKUP("LETAXP"&amp;A133,'Main File'!A:O,9,0),0)</f>
        <v>0</v>
      </c>
      <c r="F133" s="26">
        <f>IFERROR(+VLOOKUP("LETAXP"&amp;A133,'Main File'!A:O,10,0),0)</f>
        <v>0</v>
      </c>
      <c r="G133" s="26">
        <f>IFERROR(+VLOOKUP("LETAXP"&amp;A133,'Main File'!A:O,11,0),0)</f>
        <v>0</v>
      </c>
      <c r="H133" s="26">
        <f>IFERROR(+VLOOKUP("LETAXP"&amp;A133,'Main File'!A:O,12,0),0)</f>
        <v>0</v>
      </c>
      <c r="I133" s="26">
        <f>IFERROR(+VLOOKUP("LETAXP"&amp;A133,'Main File'!A:O,13,0),0)</f>
        <v>0</v>
      </c>
      <c r="J133" s="26">
        <f>IFERROR(+VLOOKUP("LETAXP"&amp;A133,'Main File'!A:O,14,0),0)</f>
        <v>0</v>
      </c>
      <c r="K133" s="26">
        <f>IFERROR(+VLOOKUP("LETAXP"&amp;A133,'Main File'!A:O,15,0),0)</f>
        <v>0</v>
      </c>
    </row>
    <row r="134" spans="1:11" x14ac:dyDescent="0.25">
      <c r="A134" s="9">
        <f t="shared" si="1"/>
        <v>43321</v>
      </c>
      <c r="B134" s="26">
        <f>IFERROR(+VLOOKUP("LETAXP"&amp;A134,'Main File'!A:O,6,0),0)</f>
        <v>0</v>
      </c>
      <c r="C134" s="26">
        <f>IFERROR(+VLOOKUP("LETAXP"&amp;A134,'Main File'!A:O,7,0),0)</f>
        <v>0</v>
      </c>
      <c r="D134" s="26">
        <f>IFERROR(+VLOOKUP("LETAXP"&amp;A134,'Main File'!A:O,8,0),0)</f>
        <v>0</v>
      </c>
      <c r="E134" s="26">
        <f>IFERROR(+VLOOKUP("LETAXP"&amp;A134,'Main File'!A:O,9,0),0)</f>
        <v>0</v>
      </c>
      <c r="F134" s="26">
        <f>IFERROR(+VLOOKUP("LETAXP"&amp;A134,'Main File'!A:O,10,0),0)</f>
        <v>0</v>
      </c>
      <c r="G134" s="26">
        <f>IFERROR(+VLOOKUP("LETAXP"&amp;A134,'Main File'!A:O,11,0),0)</f>
        <v>0</v>
      </c>
      <c r="H134" s="26">
        <f>IFERROR(+VLOOKUP("LETAXP"&amp;A134,'Main File'!A:O,12,0),0)</f>
        <v>0</v>
      </c>
      <c r="I134" s="26">
        <f>IFERROR(+VLOOKUP("LETAXP"&amp;A134,'Main File'!A:O,13,0),0)</f>
        <v>0</v>
      </c>
      <c r="J134" s="26">
        <f>IFERROR(+VLOOKUP("LETAXP"&amp;A134,'Main File'!A:O,14,0),0)</f>
        <v>0</v>
      </c>
      <c r="K134" s="26">
        <f>IFERROR(+VLOOKUP("LETAXP"&amp;A134,'Main File'!A:O,15,0),0)</f>
        <v>0</v>
      </c>
    </row>
    <row r="135" spans="1:11" x14ac:dyDescent="0.25">
      <c r="A135" s="9">
        <f t="shared" ref="A135:A198" si="2">+A134+1</f>
        <v>43322</v>
      </c>
      <c r="B135" s="26">
        <f>IFERROR(+VLOOKUP("LETAXP"&amp;A135,'Main File'!A:O,6,0),0)</f>
        <v>0</v>
      </c>
      <c r="C135" s="26">
        <f>IFERROR(+VLOOKUP("LETAXP"&amp;A135,'Main File'!A:O,7,0),0)</f>
        <v>0</v>
      </c>
      <c r="D135" s="26">
        <f>IFERROR(+VLOOKUP("LETAXP"&amp;A135,'Main File'!A:O,8,0),0)</f>
        <v>0</v>
      </c>
      <c r="E135" s="26">
        <f>IFERROR(+VLOOKUP("LETAXP"&amp;A135,'Main File'!A:O,9,0),0)</f>
        <v>0</v>
      </c>
      <c r="F135" s="26">
        <f>IFERROR(+VLOOKUP("LETAXP"&amp;A135,'Main File'!A:O,10,0),0)</f>
        <v>0</v>
      </c>
      <c r="G135" s="26">
        <f>IFERROR(+VLOOKUP("LETAXP"&amp;A135,'Main File'!A:O,11,0),0)</f>
        <v>0</v>
      </c>
      <c r="H135" s="26">
        <f>IFERROR(+VLOOKUP("LETAXP"&amp;A135,'Main File'!A:O,12,0),0)</f>
        <v>0</v>
      </c>
      <c r="I135" s="26">
        <f>IFERROR(+VLOOKUP("LETAXP"&amp;A135,'Main File'!A:O,13,0),0)</f>
        <v>0</v>
      </c>
      <c r="J135" s="26">
        <f>IFERROR(+VLOOKUP("LETAXP"&amp;A135,'Main File'!A:O,14,0),0)</f>
        <v>0</v>
      </c>
      <c r="K135" s="26">
        <f>IFERROR(+VLOOKUP("LETAXP"&amp;A135,'Main File'!A:O,15,0),0)</f>
        <v>0</v>
      </c>
    </row>
    <row r="136" spans="1:11" x14ac:dyDescent="0.25">
      <c r="A136" s="9">
        <f t="shared" si="2"/>
        <v>43323</v>
      </c>
      <c r="B136" s="26">
        <f>IFERROR(+VLOOKUP("LETAXP"&amp;A136,'Main File'!A:O,6,0),0)</f>
        <v>0</v>
      </c>
      <c r="C136" s="26">
        <f>IFERROR(+VLOOKUP("LETAXP"&amp;A136,'Main File'!A:O,7,0),0)</f>
        <v>0</v>
      </c>
      <c r="D136" s="26">
        <f>IFERROR(+VLOOKUP("LETAXP"&amp;A136,'Main File'!A:O,8,0),0)</f>
        <v>0</v>
      </c>
      <c r="E136" s="26">
        <f>IFERROR(+VLOOKUP("LETAXP"&amp;A136,'Main File'!A:O,9,0),0)</f>
        <v>0</v>
      </c>
      <c r="F136" s="26">
        <f>IFERROR(+VLOOKUP("LETAXP"&amp;A136,'Main File'!A:O,10,0),0)</f>
        <v>0</v>
      </c>
      <c r="G136" s="26">
        <f>IFERROR(+VLOOKUP("LETAXP"&amp;A136,'Main File'!A:O,11,0),0)</f>
        <v>0</v>
      </c>
      <c r="H136" s="26">
        <f>IFERROR(+VLOOKUP("LETAXP"&amp;A136,'Main File'!A:O,12,0),0)</f>
        <v>0</v>
      </c>
      <c r="I136" s="26">
        <f>IFERROR(+VLOOKUP("LETAXP"&amp;A136,'Main File'!A:O,13,0),0)</f>
        <v>0</v>
      </c>
      <c r="J136" s="26">
        <f>IFERROR(+VLOOKUP("LETAXP"&amp;A136,'Main File'!A:O,14,0),0)</f>
        <v>0</v>
      </c>
      <c r="K136" s="26">
        <f>IFERROR(+VLOOKUP("LETAXP"&amp;A136,'Main File'!A:O,15,0),0)</f>
        <v>0</v>
      </c>
    </row>
    <row r="137" spans="1:11" x14ac:dyDescent="0.25">
      <c r="A137" s="9">
        <f t="shared" si="2"/>
        <v>43324</v>
      </c>
      <c r="B137" s="26">
        <f>IFERROR(+VLOOKUP("LETAXP"&amp;A137,'Main File'!A:O,6,0),0)</f>
        <v>0</v>
      </c>
      <c r="C137" s="26">
        <f>IFERROR(+VLOOKUP("LETAXP"&amp;A137,'Main File'!A:O,7,0),0)</f>
        <v>0</v>
      </c>
      <c r="D137" s="26">
        <f>IFERROR(+VLOOKUP("LETAXP"&amp;A137,'Main File'!A:O,8,0),0)</f>
        <v>0</v>
      </c>
      <c r="E137" s="26">
        <f>IFERROR(+VLOOKUP("LETAXP"&amp;A137,'Main File'!A:O,9,0),0)</f>
        <v>0</v>
      </c>
      <c r="F137" s="26">
        <f>IFERROR(+VLOOKUP("LETAXP"&amp;A137,'Main File'!A:O,10,0),0)</f>
        <v>0</v>
      </c>
      <c r="G137" s="26">
        <f>IFERROR(+VLOOKUP("LETAXP"&amp;A137,'Main File'!A:O,11,0),0)</f>
        <v>0</v>
      </c>
      <c r="H137" s="26">
        <f>IFERROR(+VLOOKUP("LETAXP"&amp;A137,'Main File'!A:O,12,0),0)</f>
        <v>0</v>
      </c>
      <c r="I137" s="26">
        <f>IFERROR(+VLOOKUP("LETAXP"&amp;A137,'Main File'!A:O,13,0),0)</f>
        <v>0</v>
      </c>
      <c r="J137" s="26">
        <f>IFERROR(+VLOOKUP("LETAXP"&amp;A137,'Main File'!A:O,14,0),0)</f>
        <v>0</v>
      </c>
      <c r="K137" s="26">
        <f>IFERROR(+VLOOKUP("LETAXP"&amp;A137,'Main File'!A:O,15,0),0)</f>
        <v>0</v>
      </c>
    </row>
    <row r="138" spans="1:11" x14ac:dyDescent="0.25">
      <c r="A138" s="9">
        <f t="shared" si="2"/>
        <v>43325</v>
      </c>
      <c r="B138" s="26">
        <f>IFERROR(+VLOOKUP("LETAXP"&amp;A138,'Main File'!A:O,6,0),0)</f>
        <v>0</v>
      </c>
      <c r="C138" s="26">
        <f>IFERROR(+VLOOKUP("LETAXP"&amp;A138,'Main File'!A:O,7,0),0)</f>
        <v>0</v>
      </c>
      <c r="D138" s="26">
        <f>IFERROR(+VLOOKUP("LETAXP"&amp;A138,'Main File'!A:O,8,0),0)</f>
        <v>0</v>
      </c>
      <c r="E138" s="26">
        <f>IFERROR(+VLOOKUP("LETAXP"&amp;A138,'Main File'!A:O,9,0),0)</f>
        <v>0</v>
      </c>
      <c r="F138" s="26">
        <f>IFERROR(+VLOOKUP("LETAXP"&amp;A138,'Main File'!A:O,10,0),0)</f>
        <v>0</v>
      </c>
      <c r="G138" s="26">
        <f>IFERROR(+VLOOKUP("LETAXP"&amp;A138,'Main File'!A:O,11,0),0)</f>
        <v>0</v>
      </c>
      <c r="H138" s="26">
        <f>IFERROR(+VLOOKUP("LETAXP"&amp;A138,'Main File'!A:O,12,0),0)</f>
        <v>0</v>
      </c>
      <c r="I138" s="26">
        <f>IFERROR(+VLOOKUP("LETAXP"&amp;A138,'Main File'!A:O,13,0),0)</f>
        <v>0</v>
      </c>
      <c r="J138" s="26">
        <f>IFERROR(+VLOOKUP("LETAXP"&amp;A138,'Main File'!A:O,14,0),0)</f>
        <v>0</v>
      </c>
      <c r="K138" s="26">
        <f>IFERROR(+VLOOKUP("LETAXP"&amp;A138,'Main File'!A:O,15,0),0)</f>
        <v>0</v>
      </c>
    </row>
    <row r="139" spans="1:11" x14ac:dyDescent="0.25">
      <c r="A139" s="9">
        <f t="shared" si="2"/>
        <v>43326</v>
      </c>
      <c r="B139" s="26">
        <f>IFERROR(+VLOOKUP("LETAXP"&amp;A139,'Main File'!A:O,6,0),0)</f>
        <v>0</v>
      </c>
      <c r="C139" s="26">
        <f>IFERROR(+VLOOKUP("LETAXP"&amp;A139,'Main File'!A:O,7,0),0)</f>
        <v>0</v>
      </c>
      <c r="D139" s="26">
        <f>IFERROR(+VLOOKUP("LETAXP"&amp;A139,'Main File'!A:O,8,0),0)</f>
        <v>0</v>
      </c>
      <c r="E139" s="26">
        <f>IFERROR(+VLOOKUP("LETAXP"&amp;A139,'Main File'!A:O,9,0),0)</f>
        <v>0</v>
      </c>
      <c r="F139" s="26">
        <f>IFERROR(+VLOOKUP("LETAXP"&amp;A139,'Main File'!A:O,10,0),0)</f>
        <v>0</v>
      </c>
      <c r="G139" s="26">
        <f>IFERROR(+VLOOKUP("LETAXP"&amp;A139,'Main File'!A:O,11,0),0)</f>
        <v>0</v>
      </c>
      <c r="H139" s="26">
        <f>IFERROR(+VLOOKUP("LETAXP"&amp;A139,'Main File'!A:O,12,0),0)</f>
        <v>0</v>
      </c>
      <c r="I139" s="26">
        <f>IFERROR(+VLOOKUP("LETAXP"&amp;A139,'Main File'!A:O,13,0),0)</f>
        <v>0</v>
      </c>
      <c r="J139" s="26">
        <f>IFERROR(+VLOOKUP("LETAXP"&amp;A139,'Main File'!A:O,14,0),0)</f>
        <v>0</v>
      </c>
      <c r="K139" s="26">
        <f>IFERROR(+VLOOKUP("LETAXP"&amp;A139,'Main File'!A:O,15,0),0)</f>
        <v>0</v>
      </c>
    </row>
    <row r="140" spans="1:11" x14ac:dyDescent="0.25">
      <c r="A140" s="9">
        <f t="shared" si="2"/>
        <v>43327</v>
      </c>
      <c r="B140" s="26">
        <f>IFERROR(+VLOOKUP("LETAXP"&amp;A140,'Main File'!A:O,6,0),0)</f>
        <v>0</v>
      </c>
      <c r="C140" s="26">
        <f>IFERROR(+VLOOKUP("LETAXP"&amp;A140,'Main File'!A:O,7,0),0)</f>
        <v>0</v>
      </c>
      <c r="D140" s="26">
        <f>IFERROR(+VLOOKUP("LETAXP"&amp;A140,'Main File'!A:O,8,0),0)</f>
        <v>0</v>
      </c>
      <c r="E140" s="26">
        <f>IFERROR(+VLOOKUP("LETAXP"&amp;A140,'Main File'!A:O,9,0),0)</f>
        <v>0</v>
      </c>
      <c r="F140" s="26">
        <f>IFERROR(+VLOOKUP("LETAXP"&amp;A140,'Main File'!A:O,10,0),0)</f>
        <v>0</v>
      </c>
      <c r="G140" s="26">
        <f>IFERROR(+VLOOKUP("LETAXP"&amp;A140,'Main File'!A:O,11,0),0)</f>
        <v>0</v>
      </c>
      <c r="H140" s="26">
        <f>IFERROR(+VLOOKUP("LETAXP"&amp;A140,'Main File'!A:O,12,0),0)</f>
        <v>0</v>
      </c>
      <c r="I140" s="26">
        <f>IFERROR(+VLOOKUP("LETAXP"&amp;A140,'Main File'!A:O,13,0),0)</f>
        <v>0</v>
      </c>
      <c r="J140" s="26">
        <f>IFERROR(+VLOOKUP("LETAXP"&amp;A140,'Main File'!A:O,14,0),0)</f>
        <v>0</v>
      </c>
      <c r="K140" s="26">
        <f>IFERROR(+VLOOKUP("LETAXP"&amp;A140,'Main File'!A:O,15,0),0)</f>
        <v>0</v>
      </c>
    </row>
    <row r="141" spans="1:11" x14ac:dyDescent="0.25">
      <c r="A141" s="9">
        <f t="shared" si="2"/>
        <v>43328</v>
      </c>
      <c r="B141" s="26">
        <f>IFERROR(+VLOOKUP("LETAXP"&amp;A141,'Main File'!A:O,6,0),0)</f>
        <v>0</v>
      </c>
      <c r="C141" s="26">
        <f>IFERROR(+VLOOKUP("LETAXP"&amp;A141,'Main File'!A:O,7,0),0)</f>
        <v>0</v>
      </c>
      <c r="D141" s="26">
        <f>IFERROR(+VLOOKUP("LETAXP"&amp;A141,'Main File'!A:O,8,0),0)</f>
        <v>0</v>
      </c>
      <c r="E141" s="26">
        <f>IFERROR(+VLOOKUP("LETAXP"&amp;A141,'Main File'!A:O,9,0),0)</f>
        <v>0</v>
      </c>
      <c r="F141" s="26">
        <f>IFERROR(+VLOOKUP("LETAXP"&amp;A141,'Main File'!A:O,10,0),0)</f>
        <v>0</v>
      </c>
      <c r="G141" s="26">
        <f>IFERROR(+VLOOKUP("LETAXP"&amp;A141,'Main File'!A:O,11,0),0)</f>
        <v>0</v>
      </c>
      <c r="H141" s="26">
        <f>IFERROR(+VLOOKUP("LETAXP"&amp;A141,'Main File'!A:O,12,0),0)</f>
        <v>0</v>
      </c>
      <c r="I141" s="26">
        <f>IFERROR(+VLOOKUP("LETAXP"&amp;A141,'Main File'!A:O,13,0),0)</f>
        <v>0</v>
      </c>
      <c r="J141" s="26">
        <f>IFERROR(+VLOOKUP("LETAXP"&amp;A141,'Main File'!A:O,14,0),0)</f>
        <v>0</v>
      </c>
      <c r="K141" s="26">
        <f>IFERROR(+VLOOKUP("LETAXP"&amp;A141,'Main File'!A:O,15,0),0)</f>
        <v>0</v>
      </c>
    </row>
    <row r="142" spans="1:11" x14ac:dyDescent="0.25">
      <c r="A142" s="9">
        <f t="shared" si="2"/>
        <v>43329</v>
      </c>
      <c r="B142" s="26">
        <f>IFERROR(+VLOOKUP("LETAXP"&amp;A142,'Main File'!A:O,6,0),0)</f>
        <v>0</v>
      </c>
      <c r="C142" s="26">
        <f>IFERROR(+VLOOKUP("LETAXP"&amp;A142,'Main File'!A:O,7,0),0)</f>
        <v>0</v>
      </c>
      <c r="D142" s="26">
        <f>IFERROR(+VLOOKUP("LETAXP"&amp;A142,'Main File'!A:O,8,0),0)</f>
        <v>0</v>
      </c>
      <c r="E142" s="26">
        <f>IFERROR(+VLOOKUP("LETAXP"&amp;A142,'Main File'!A:O,9,0),0)</f>
        <v>0</v>
      </c>
      <c r="F142" s="26">
        <f>IFERROR(+VLOOKUP("LETAXP"&amp;A142,'Main File'!A:O,10,0),0)</f>
        <v>0</v>
      </c>
      <c r="G142" s="26">
        <f>IFERROR(+VLOOKUP("LETAXP"&amp;A142,'Main File'!A:O,11,0),0)</f>
        <v>0</v>
      </c>
      <c r="H142" s="26">
        <f>IFERROR(+VLOOKUP("LETAXP"&amp;A142,'Main File'!A:O,12,0),0)</f>
        <v>0</v>
      </c>
      <c r="I142" s="26">
        <f>IFERROR(+VLOOKUP("LETAXP"&amp;A142,'Main File'!A:O,13,0),0)</f>
        <v>0</v>
      </c>
      <c r="J142" s="26">
        <f>IFERROR(+VLOOKUP("LETAXP"&amp;A142,'Main File'!A:O,14,0),0)</f>
        <v>0</v>
      </c>
      <c r="K142" s="26">
        <f>IFERROR(+VLOOKUP("LETAXP"&amp;A142,'Main File'!A:O,15,0),0)</f>
        <v>0</v>
      </c>
    </row>
    <row r="143" spans="1:11" x14ac:dyDescent="0.25">
      <c r="A143" s="9">
        <f t="shared" si="2"/>
        <v>43330</v>
      </c>
      <c r="B143" s="26">
        <f>IFERROR(+VLOOKUP("LETAXP"&amp;A143,'Main File'!A:O,6,0),0)</f>
        <v>0</v>
      </c>
      <c r="C143" s="26">
        <f>IFERROR(+VLOOKUP("LETAXP"&amp;A143,'Main File'!A:O,7,0),0)</f>
        <v>0</v>
      </c>
      <c r="D143" s="26">
        <f>IFERROR(+VLOOKUP("LETAXP"&amp;A143,'Main File'!A:O,8,0),0)</f>
        <v>0</v>
      </c>
      <c r="E143" s="26">
        <f>IFERROR(+VLOOKUP("LETAXP"&amp;A143,'Main File'!A:O,9,0),0)</f>
        <v>0</v>
      </c>
      <c r="F143" s="26">
        <f>IFERROR(+VLOOKUP("LETAXP"&amp;A143,'Main File'!A:O,10,0),0)</f>
        <v>0</v>
      </c>
      <c r="G143" s="26">
        <f>IFERROR(+VLOOKUP("LETAXP"&amp;A143,'Main File'!A:O,11,0),0)</f>
        <v>0</v>
      </c>
      <c r="H143" s="26">
        <f>IFERROR(+VLOOKUP("LETAXP"&amp;A143,'Main File'!A:O,12,0),0)</f>
        <v>0</v>
      </c>
      <c r="I143" s="26">
        <f>IFERROR(+VLOOKUP("LETAXP"&amp;A143,'Main File'!A:O,13,0),0)</f>
        <v>0</v>
      </c>
      <c r="J143" s="26">
        <f>IFERROR(+VLOOKUP("LETAXP"&amp;A143,'Main File'!A:O,14,0),0)</f>
        <v>0</v>
      </c>
      <c r="K143" s="26">
        <f>IFERROR(+VLOOKUP("LETAXP"&amp;A143,'Main File'!A:O,15,0),0)</f>
        <v>0</v>
      </c>
    </row>
    <row r="144" spans="1:11" x14ac:dyDescent="0.25">
      <c r="A144" s="9">
        <f t="shared" si="2"/>
        <v>43331</v>
      </c>
      <c r="B144" s="26">
        <f>IFERROR(+VLOOKUP("LETAXP"&amp;A144,'Main File'!A:O,6,0),0)</f>
        <v>0</v>
      </c>
      <c r="C144" s="26">
        <f>IFERROR(+VLOOKUP("LETAXP"&amp;A144,'Main File'!A:O,7,0),0)</f>
        <v>0</v>
      </c>
      <c r="D144" s="26">
        <f>IFERROR(+VLOOKUP("LETAXP"&amp;A144,'Main File'!A:O,8,0),0)</f>
        <v>0</v>
      </c>
      <c r="E144" s="26">
        <f>IFERROR(+VLOOKUP("LETAXP"&amp;A144,'Main File'!A:O,9,0),0)</f>
        <v>0</v>
      </c>
      <c r="F144" s="26">
        <f>IFERROR(+VLOOKUP("LETAXP"&amp;A144,'Main File'!A:O,10,0),0)</f>
        <v>0</v>
      </c>
      <c r="G144" s="26">
        <f>IFERROR(+VLOOKUP("LETAXP"&amp;A144,'Main File'!A:O,11,0),0)</f>
        <v>0</v>
      </c>
      <c r="H144" s="26">
        <f>IFERROR(+VLOOKUP("LETAXP"&amp;A144,'Main File'!A:O,12,0),0)</f>
        <v>0</v>
      </c>
      <c r="I144" s="26">
        <f>IFERROR(+VLOOKUP("LETAXP"&amp;A144,'Main File'!A:O,13,0),0)</f>
        <v>0</v>
      </c>
      <c r="J144" s="26">
        <f>IFERROR(+VLOOKUP("LETAXP"&amp;A144,'Main File'!A:O,14,0),0)</f>
        <v>0</v>
      </c>
      <c r="K144" s="26">
        <f>IFERROR(+VLOOKUP("LETAXP"&amp;A144,'Main File'!A:O,15,0),0)</f>
        <v>0</v>
      </c>
    </row>
    <row r="145" spans="1:11" x14ac:dyDescent="0.25">
      <c r="A145" s="9">
        <f t="shared" si="2"/>
        <v>43332</v>
      </c>
      <c r="B145" s="26">
        <f>IFERROR(+VLOOKUP("LETAXP"&amp;A145,'Main File'!A:O,6,0),0)</f>
        <v>0</v>
      </c>
      <c r="C145" s="26">
        <f>IFERROR(+VLOOKUP("LETAXP"&amp;A145,'Main File'!A:O,7,0),0)</f>
        <v>0</v>
      </c>
      <c r="D145" s="26">
        <f>IFERROR(+VLOOKUP("LETAXP"&amp;A145,'Main File'!A:O,8,0),0)</f>
        <v>0</v>
      </c>
      <c r="E145" s="26">
        <f>IFERROR(+VLOOKUP("LETAXP"&amp;A145,'Main File'!A:O,9,0),0)</f>
        <v>0</v>
      </c>
      <c r="F145" s="26">
        <f>IFERROR(+VLOOKUP("LETAXP"&amp;A145,'Main File'!A:O,10,0),0)</f>
        <v>0</v>
      </c>
      <c r="G145" s="26">
        <f>IFERROR(+VLOOKUP("LETAXP"&amp;A145,'Main File'!A:O,11,0),0)</f>
        <v>0</v>
      </c>
      <c r="H145" s="26">
        <f>IFERROR(+VLOOKUP("LETAXP"&amp;A145,'Main File'!A:O,12,0),0)</f>
        <v>0</v>
      </c>
      <c r="I145" s="26">
        <f>IFERROR(+VLOOKUP("LETAXP"&amp;A145,'Main File'!A:O,13,0),0)</f>
        <v>0</v>
      </c>
      <c r="J145" s="26">
        <f>IFERROR(+VLOOKUP("LETAXP"&amp;A145,'Main File'!A:O,14,0),0)</f>
        <v>0</v>
      </c>
      <c r="K145" s="26">
        <f>IFERROR(+VLOOKUP("LETAXP"&amp;A145,'Main File'!A:O,15,0),0)</f>
        <v>0</v>
      </c>
    </row>
    <row r="146" spans="1:11" x14ac:dyDescent="0.25">
      <c r="A146" s="9">
        <f t="shared" si="2"/>
        <v>43333</v>
      </c>
      <c r="B146" s="26">
        <f>IFERROR(+VLOOKUP("LETAXP"&amp;A146,'Main File'!A:O,6,0),0)</f>
        <v>0</v>
      </c>
      <c r="C146" s="26">
        <f>IFERROR(+VLOOKUP("LETAXP"&amp;A146,'Main File'!A:O,7,0),0)</f>
        <v>0</v>
      </c>
      <c r="D146" s="26">
        <f>IFERROR(+VLOOKUP("LETAXP"&amp;A146,'Main File'!A:O,8,0),0)</f>
        <v>0</v>
      </c>
      <c r="E146" s="26">
        <f>IFERROR(+VLOOKUP("LETAXP"&amp;A146,'Main File'!A:O,9,0),0)</f>
        <v>0</v>
      </c>
      <c r="F146" s="26">
        <f>IFERROR(+VLOOKUP("LETAXP"&amp;A146,'Main File'!A:O,10,0),0)</f>
        <v>0</v>
      </c>
      <c r="G146" s="26">
        <f>IFERROR(+VLOOKUP("LETAXP"&amp;A146,'Main File'!A:O,11,0),0)</f>
        <v>0</v>
      </c>
      <c r="H146" s="26">
        <f>IFERROR(+VLOOKUP("LETAXP"&amp;A146,'Main File'!A:O,12,0),0)</f>
        <v>0</v>
      </c>
      <c r="I146" s="26">
        <f>IFERROR(+VLOOKUP("LETAXP"&amp;A146,'Main File'!A:O,13,0),0)</f>
        <v>0</v>
      </c>
      <c r="J146" s="26">
        <f>IFERROR(+VLOOKUP("LETAXP"&amp;A146,'Main File'!A:O,14,0),0)</f>
        <v>0</v>
      </c>
      <c r="K146" s="26">
        <f>IFERROR(+VLOOKUP("LETAXP"&amp;A146,'Main File'!A:O,15,0),0)</f>
        <v>0</v>
      </c>
    </row>
    <row r="147" spans="1:11" x14ac:dyDescent="0.25">
      <c r="A147" s="9">
        <f t="shared" si="2"/>
        <v>43334</v>
      </c>
      <c r="B147" s="26">
        <f>IFERROR(+VLOOKUP("LETAXP"&amp;A147,'Main File'!A:O,6,0),0)</f>
        <v>0</v>
      </c>
      <c r="C147" s="26">
        <f>IFERROR(+VLOOKUP("LETAXP"&amp;A147,'Main File'!A:O,7,0),0)</f>
        <v>0</v>
      </c>
      <c r="D147" s="26">
        <f>IFERROR(+VLOOKUP("LETAXP"&amp;A147,'Main File'!A:O,8,0),0)</f>
        <v>0</v>
      </c>
      <c r="E147" s="26">
        <f>IFERROR(+VLOOKUP("LETAXP"&amp;A147,'Main File'!A:O,9,0),0)</f>
        <v>0</v>
      </c>
      <c r="F147" s="26">
        <f>IFERROR(+VLOOKUP("LETAXP"&amp;A147,'Main File'!A:O,10,0),0)</f>
        <v>0</v>
      </c>
      <c r="G147" s="26">
        <f>IFERROR(+VLOOKUP("LETAXP"&amp;A147,'Main File'!A:O,11,0),0)</f>
        <v>0</v>
      </c>
      <c r="H147" s="26">
        <f>IFERROR(+VLOOKUP("LETAXP"&amp;A147,'Main File'!A:O,12,0),0)</f>
        <v>0</v>
      </c>
      <c r="I147" s="26">
        <f>IFERROR(+VLOOKUP("LETAXP"&amp;A147,'Main File'!A:O,13,0),0)</f>
        <v>0</v>
      </c>
      <c r="J147" s="26">
        <f>IFERROR(+VLOOKUP("LETAXP"&amp;A147,'Main File'!A:O,14,0),0)</f>
        <v>0</v>
      </c>
      <c r="K147" s="26">
        <f>IFERROR(+VLOOKUP("LETAXP"&amp;A147,'Main File'!A:O,15,0),0)</f>
        <v>0</v>
      </c>
    </row>
    <row r="148" spans="1:11" x14ac:dyDescent="0.25">
      <c r="A148" s="9">
        <f t="shared" si="2"/>
        <v>43335</v>
      </c>
      <c r="B148" s="26">
        <f>IFERROR(+VLOOKUP("LETAXP"&amp;A148,'Main File'!A:O,6,0),0)</f>
        <v>0</v>
      </c>
      <c r="C148" s="26">
        <f>IFERROR(+VLOOKUP("LETAXP"&amp;A148,'Main File'!A:O,7,0),0)</f>
        <v>0</v>
      </c>
      <c r="D148" s="26">
        <f>IFERROR(+VLOOKUP("LETAXP"&amp;A148,'Main File'!A:O,8,0),0)</f>
        <v>0</v>
      </c>
      <c r="E148" s="26">
        <f>IFERROR(+VLOOKUP("LETAXP"&amp;A148,'Main File'!A:O,9,0),0)</f>
        <v>0</v>
      </c>
      <c r="F148" s="26">
        <f>IFERROR(+VLOOKUP("LETAXP"&amp;A148,'Main File'!A:O,10,0),0)</f>
        <v>0</v>
      </c>
      <c r="G148" s="26">
        <f>IFERROR(+VLOOKUP("LETAXP"&amp;A148,'Main File'!A:O,11,0),0)</f>
        <v>0</v>
      </c>
      <c r="H148" s="26">
        <f>IFERROR(+VLOOKUP("LETAXP"&amp;A148,'Main File'!A:O,12,0),0)</f>
        <v>0</v>
      </c>
      <c r="I148" s="26">
        <f>IFERROR(+VLOOKUP("LETAXP"&amp;A148,'Main File'!A:O,13,0),0)</f>
        <v>0</v>
      </c>
      <c r="J148" s="26">
        <f>IFERROR(+VLOOKUP("LETAXP"&amp;A148,'Main File'!A:O,14,0),0)</f>
        <v>0</v>
      </c>
      <c r="K148" s="26">
        <f>IFERROR(+VLOOKUP("LETAXP"&amp;A148,'Main File'!A:O,15,0),0)</f>
        <v>0</v>
      </c>
    </row>
    <row r="149" spans="1:11" x14ac:dyDescent="0.25">
      <c r="A149" s="9">
        <f t="shared" si="2"/>
        <v>43336</v>
      </c>
      <c r="B149" s="26">
        <f>IFERROR(+VLOOKUP("LETAXP"&amp;A149,'Main File'!A:O,6,0),0)</f>
        <v>0</v>
      </c>
      <c r="C149" s="26">
        <f>IFERROR(+VLOOKUP("LETAXP"&amp;A149,'Main File'!A:O,7,0),0)</f>
        <v>0</v>
      </c>
      <c r="D149" s="26">
        <f>IFERROR(+VLOOKUP("LETAXP"&amp;A149,'Main File'!A:O,8,0),0)</f>
        <v>0</v>
      </c>
      <c r="E149" s="26">
        <f>IFERROR(+VLOOKUP("LETAXP"&amp;A149,'Main File'!A:O,9,0),0)</f>
        <v>0</v>
      </c>
      <c r="F149" s="26">
        <f>IFERROR(+VLOOKUP("LETAXP"&amp;A149,'Main File'!A:O,10,0),0)</f>
        <v>0</v>
      </c>
      <c r="G149" s="26">
        <f>IFERROR(+VLOOKUP("LETAXP"&amp;A149,'Main File'!A:O,11,0),0)</f>
        <v>0</v>
      </c>
      <c r="H149" s="26">
        <f>IFERROR(+VLOOKUP("LETAXP"&amp;A149,'Main File'!A:O,12,0),0)</f>
        <v>0</v>
      </c>
      <c r="I149" s="26">
        <f>IFERROR(+VLOOKUP("LETAXP"&amp;A149,'Main File'!A:O,13,0),0)</f>
        <v>0</v>
      </c>
      <c r="J149" s="26">
        <f>IFERROR(+VLOOKUP("LETAXP"&amp;A149,'Main File'!A:O,14,0),0)</f>
        <v>0</v>
      </c>
      <c r="K149" s="26">
        <f>IFERROR(+VLOOKUP("LETAXP"&amp;A149,'Main File'!A:O,15,0),0)</f>
        <v>0</v>
      </c>
    </row>
    <row r="150" spans="1:11" x14ac:dyDescent="0.25">
      <c r="A150" s="9">
        <f t="shared" si="2"/>
        <v>43337</v>
      </c>
      <c r="B150" s="26">
        <f>IFERROR(+VLOOKUP("LETAXP"&amp;A150,'Main File'!A:O,6,0),0)</f>
        <v>0</v>
      </c>
      <c r="C150" s="26">
        <f>IFERROR(+VLOOKUP("LETAXP"&amp;A150,'Main File'!A:O,7,0),0)</f>
        <v>0</v>
      </c>
      <c r="D150" s="26">
        <f>IFERROR(+VLOOKUP("LETAXP"&amp;A150,'Main File'!A:O,8,0),0)</f>
        <v>0</v>
      </c>
      <c r="E150" s="26">
        <f>IFERROR(+VLOOKUP("LETAXP"&amp;A150,'Main File'!A:O,9,0),0)</f>
        <v>0</v>
      </c>
      <c r="F150" s="26">
        <f>IFERROR(+VLOOKUP("LETAXP"&amp;A150,'Main File'!A:O,10,0),0)</f>
        <v>0</v>
      </c>
      <c r="G150" s="26">
        <f>IFERROR(+VLOOKUP("LETAXP"&amp;A150,'Main File'!A:O,11,0),0)</f>
        <v>0</v>
      </c>
      <c r="H150" s="26">
        <f>IFERROR(+VLOOKUP("LETAXP"&amp;A150,'Main File'!A:O,12,0),0)</f>
        <v>0</v>
      </c>
      <c r="I150" s="26">
        <f>IFERROR(+VLOOKUP("LETAXP"&amp;A150,'Main File'!A:O,13,0),0)</f>
        <v>0</v>
      </c>
      <c r="J150" s="26">
        <f>IFERROR(+VLOOKUP("LETAXP"&amp;A150,'Main File'!A:O,14,0),0)</f>
        <v>0</v>
      </c>
      <c r="K150" s="26">
        <f>IFERROR(+VLOOKUP("LETAXP"&amp;A150,'Main File'!A:O,15,0),0)</f>
        <v>0</v>
      </c>
    </row>
    <row r="151" spans="1:11" x14ac:dyDescent="0.25">
      <c r="A151" s="9">
        <f t="shared" si="2"/>
        <v>43338</v>
      </c>
      <c r="B151" s="26">
        <f>IFERROR(+VLOOKUP("LETAXP"&amp;A151,'Main File'!A:O,6,0),0)</f>
        <v>0</v>
      </c>
      <c r="C151" s="26">
        <f>IFERROR(+VLOOKUP("LETAXP"&amp;A151,'Main File'!A:O,7,0),0)</f>
        <v>0</v>
      </c>
      <c r="D151" s="26">
        <f>IFERROR(+VLOOKUP("LETAXP"&amp;A151,'Main File'!A:O,8,0),0)</f>
        <v>0</v>
      </c>
      <c r="E151" s="26">
        <f>IFERROR(+VLOOKUP("LETAXP"&amp;A151,'Main File'!A:O,9,0),0)</f>
        <v>0</v>
      </c>
      <c r="F151" s="26">
        <f>IFERROR(+VLOOKUP("LETAXP"&amp;A151,'Main File'!A:O,10,0),0)</f>
        <v>0</v>
      </c>
      <c r="G151" s="26">
        <f>IFERROR(+VLOOKUP("LETAXP"&amp;A151,'Main File'!A:O,11,0),0)</f>
        <v>0</v>
      </c>
      <c r="H151" s="26">
        <f>IFERROR(+VLOOKUP("LETAXP"&amp;A151,'Main File'!A:O,12,0),0)</f>
        <v>0</v>
      </c>
      <c r="I151" s="26">
        <f>IFERROR(+VLOOKUP("LETAXP"&amp;A151,'Main File'!A:O,13,0),0)</f>
        <v>0</v>
      </c>
      <c r="J151" s="26">
        <f>IFERROR(+VLOOKUP("LETAXP"&amp;A151,'Main File'!A:O,14,0),0)</f>
        <v>0</v>
      </c>
      <c r="K151" s="26">
        <f>IFERROR(+VLOOKUP("LETAXP"&amp;A151,'Main File'!A:O,15,0),0)</f>
        <v>0</v>
      </c>
    </row>
    <row r="152" spans="1:11" x14ac:dyDescent="0.25">
      <c r="A152" s="9">
        <f t="shared" si="2"/>
        <v>43339</v>
      </c>
      <c r="B152" s="26">
        <f>IFERROR(+VLOOKUP("LETAXP"&amp;A152,'Main File'!A:O,6,0),0)</f>
        <v>0</v>
      </c>
      <c r="C152" s="26">
        <f>IFERROR(+VLOOKUP("LETAXP"&amp;A152,'Main File'!A:O,7,0),0)</f>
        <v>0</v>
      </c>
      <c r="D152" s="26">
        <f>IFERROR(+VLOOKUP("LETAXP"&amp;A152,'Main File'!A:O,8,0),0)</f>
        <v>0</v>
      </c>
      <c r="E152" s="26">
        <f>IFERROR(+VLOOKUP("LETAXP"&amp;A152,'Main File'!A:O,9,0),0)</f>
        <v>0</v>
      </c>
      <c r="F152" s="26">
        <f>IFERROR(+VLOOKUP("LETAXP"&amp;A152,'Main File'!A:O,10,0),0)</f>
        <v>0</v>
      </c>
      <c r="G152" s="26">
        <f>IFERROR(+VLOOKUP("LETAXP"&amp;A152,'Main File'!A:O,11,0),0)</f>
        <v>0</v>
      </c>
      <c r="H152" s="26">
        <f>IFERROR(+VLOOKUP("LETAXP"&amp;A152,'Main File'!A:O,12,0),0)</f>
        <v>0</v>
      </c>
      <c r="I152" s="26">
        <f>IFERROR(+VLOOKUP("LETAXP"&amp;A152,'Main File'!A:O,13,0),0)</f>
        <v>0</v>
      </c>
      <c r="J152" s="26">
        <f>IFERROR(+VLOOKUP("LETAXP"&amp;A152,'Main File'!A:O,14,0),0)</f>
        <v>0</v>
      </c>
      <c r="K152" s="26">
        <f>IFERROR(+VLOOKUP("LETAXP"&amp;A152,'Main File'!A:O,15,0),0)</f>
        <v>0</v>
      </c>
    </row>
    <row r="153" spans="1:11" x14ac:dyDescent="0.25">
      <c r="A153" s="9">
        <f t="shared" si="2"/>
        <v>43340</v>
      </c>
      <c r="B153" s="26">
        <f>IFERROR(+VLOOKUP("LETAXP"&amp;A153,'Main File'!A:O,6,0),0)</f>
        <v>0</v>
      </c>
      <c r="C153" s="26">
        <f>IFERROR(+VLOOKUP("LETAXP"&amp;A153,'Main File'!A:O,7,0),0)</f>
        <v>0</v>
      </c>
      <c r="D153" s="26">
        <f>IFERROR(+VLOOKUP("LETAXP"&amp;A153,'Main File'!A:O,8,0),0)</f>
        <v>0</v>
      </c>
      <c r="E153" s="26">
        <f>IFERROR(+VLOOKUP("LETAXP"&amp;A153,'Main File'!A:O,9,0),0)</f>
        <v>0</v>
      </c>
      <c r="F153" s="26">
        <f>IFERROR(+VLOOKUP("LETAXP"&amp;A153,'Main File'!A:O,10,0),0)</f>
        <v>0</v>
      </c>
      <c r="G153" s="26">
        <f>IFERROR(+VLOOKUP("LETAXP"&amp;A153,'Main File'!A:O,11,0),0)</f>
        <v>0</v>
      </c>
      <c r="H153" s="26">
        <f>IFERROR(+VLOOKUP("LETAXP"&amp;A153,'Main File'!A:O,12,0),0)</f>
        <v>0</v>
      </c>
      <c r="I153" s="26">
        <f>IFERROR(+VLOOKUP("LETAXP"&amp;A153,'Main File'!A:O,13,0),0)</f>
        <v>0</v>
      </c>
      <c r="J153" s="26">
        <f>IFERROR(+VLOOKUP("LETAXP"&amp;A153,'Main File'!A:O,14,0),0)</f>
        <v>0</v>
      </c>
      <c r="K153" s="26">
        <f>IFERROR(+VLOOKUP("LETAXP"&amp;A153,'Main File'!A:O,15,0),0)</f>
        <v>0</v>
      </c>
    </row>
    <row r="154" spans="1:11" x14ac:dyDescent="0.25">
      <c r="A154" s="9">
        <f t="shared" si="2"/>
        <v>43341</v>
      </c>
      <c r="B154" s="26">
        <f>IFERROR(+VLOOKUP("LETAXP"&amp;A154,'Main File'!A:O,6,0),0)</f>
        <v>0</v>
      </c>
      <c r="C154" s="26">
        <f>IFERROR(+VLOOKUP("LETAXP"&amp;A154,'Main File'!A:O,7,0),0)</f>
        <v>0</v>
      </c>
      <c r="D154" s="26">
        <f>IFERROR(+VLOOKUP("LETAXP"&amp;A154,'Main File'!A:O,8,0),0)</f>
        <v>0</v>
      </c>
      <c r="E154" s="26">
        <f>IFERROR(+VLOOKUP("LETAXP"&amp;A154,'Main File'!A:O,9,0),0)</f>
        <v>0</v>
      </c>
      <c r="F154" s="26">
        <f>IFERROR(+VLOOKUP("LETAXP"&amp;A154,'Main File'!A:O,10,0),0)</f>
        <v>0</v>
      </c>
      <c r="G154" s="26">
        <f>IFERROR(+VLOOKUP("LETAXP"&amp;A154,'Main File'!A:O,11,0),0)</f>
        <v>0</v>
      </c>
      <c r="H154" s="26">
        <f>IFERROR(+VLOOKUP("LETAXP"&amp;A154,'Main File'!A:O,12,0),0)</f>
        <v>0</v>
      </c>
      <c r="I154" s="26">
        <f>IFERROR(+VLOOKUP("LETAXP"&amp;A154,'Main File'!A:O,13,0),0)</f>
        <v>0</v>
      </c>
      <c r="J154" s="26">
        <f>IFERROR(+VLOOKUP("LETAXP"&amp;A154,'Main File'!A:O,14,0),0)</f>
        <v>0</v>
      </c>
      <c r="K154" s="26">
        <f>IFERROR(+VLOOKUP("LETAXP"&amp;A154,'Main File'!A:O,15,0),0)</f>
        <v>0</v>
      </c>
    </row>
    <row r="155" spans="1:11" x14ac:dyDescent="0.25">
      <c r="A155" s="9">
        <f t="shared" si="2"/>
        <v>43342</v>
      </c>
      <c r="B155" s="26">
        <f>IFERROR(+VLOOKUP("LETAXP"&amp;A155,'Main File'!A:O,6,0),0)</f>
        <v>0</v>
      </c>
      <c r="C155" s="26">
        <f>IFERROR(+VLOOKUP("LETAXP"&amp;A155,'Main File'!A:O,7,0),0)</f>
        <v>0</v>
      </c>
      <c r="D155" s="26">
        <f>IFERROR(+VLOOKUP("LETAXP"&amp;A155,'Main File'!A:O,8,0),0)</f>
        <v>0</v>
      </c>
      <c r="E155" s="26">
        <f>IFERROR(+VLOOKUP("LETAXP"&amp;A155,'Main File'!A:O,9,0),0)</f>
        <v>0</v>
      </c>
      <c r="F155" s="26">
        <f>IFERROR(+VLOOKUP("LETAXP"&amp;A155,'Main File'!A:O,10,0),0)</f>
        <v>0</v>
      </c>
      <c r="G155" s="26">
        <f>IFERROR(+VLOOKUP("LETAXP"&amp;A155,'Main File'!A:O,11,0),0)</f>
        <v>0</v>
      </c>
      <c r="H155" s="26">
        <f>IFERROR(+VLOOKUP("LETAXP"&amp;A155,'Main File'!A:O,12,0),0)</f>
        <v>0</v>
      </c>
      <c r="I155" s="26">
        <f>IFERROR(+VLOOKUP("LETAXP"&amp;A155,'Main File'!A:O,13,0),0)</f>
        <v>0</v>
      </c>
      <c r="J155" s="26">
        <f>IFERROR(+VLOOKUP("LETAXP"&amp;A155,'Main File'!A:O,14,0),0)</f>
        <v>0</v>
      </c>
      <c r="K155" s="26">
        <f>IFERROR(+VLOOKUP("LETAXP"&amp;A155,'Main File'!A:O,15,0),0)</f>
        <v>0</v>
      </c>
    </row>
    <row r="156" spans="1:11" x14ac:dyDescent="0.25">
      <c r="A156" s="9">
        <f t="shared" si="2"/>
        <v>43343</v>
      </c>
      <c r="B156" s="26">
        <f>IFERROR(+VLOOKUP("LETAXP"&amp;A156,'Main File'!A:O,6,0),0)</f>
        <v>0</v>
      </c>
      <c r="C156" s="26">
        <f>IFERROR(+VLOOKUP("LETAXP"&amp;A156,'Main File'!A:O,7,0),0)</f>
        <v>0</v>
      </c>
      <c r="D156" s="26">
        <f>IFERROR(+VLOOKUP("LETAXP"&amp;A156,'Main File'!A:O,8,0),0)</f>
        <v>0</v>
      </c>
      <c r="E156" s="26">
        <f>IFERROR(+VLOOKUP("LETAXP"&amp;A156,'Main File'!A:O,9,0),0)</f>
        <v>0</v>
      </c>
      <c r="F156" s="26">
        <f>IFERROR(+VLOOKUP("LETAXP"&amp;A156,'Main File'!A:O,10,0),0)</f>
        <v>0</v>
      </c>
      <c r="G156" s="26">
        <f>IFERROR(+VLOOKUP("LETAXP"&amp;A156,'Main File'!A:O,11,0),0)</f>
        <v>0</v>
      </c>
      <c r="H156" s="26">
        <f>IFERROR(+VLOOKUP("LETAXP"&amp;A156,'Main File'!A:O,12,0),0)</f>
        <v>0</v>
      </c>
      <c r="I156" s="26">
        <f>IFERROR(+VLOOKUP("LETAXP"&amp;A156,'Main File'!A:O,13,0),0)</f>
        <v>0</v>
      </c>
      <c r="J156" s="26">
        <f>IFERROR(+VLOOKUP("LETAXP"&amp;A156,'Main File'!A:O,14,0),0)</f>
        <v>0</v>
      </c>
      <c r="K156" s="26">
        <f>IFERROR(+VLOOKUP("LETAXP"&amp;A156,'Main File'!A:O,15,0),0)</f>
        <v>0</v>
      </c>
    </row>
    <row r="157" spans="1:11" x14ac:dyDescent="0.25">
      <c r="A157" s="9">
        <f t="shared" si="2"/>
        <v>43344</v>
      </c>
      <c r="B157" s="26">
        <f>IFERROR(+VLOOKUP("LETAXP"&amp;A157,'Main File'!A:O,6,0),0)</f>
        <v>0</v>
      </c>
      <c r="C157" s="26">
        <f>IFERROR(+VLOOKUP("LETAXP"&amp;A157,'Main File'!A:O,7,0),0)</f>
        <v>0</v>
      </c>
      <c r="D157" s="26">
        <f>IFERROR(+VLOOKUP("LETAXP"&amp;A157,'Main File'!A:O,8,0),0)</f>
        <v>0</v>
      </c>
      <c r="E157" s="26">
        <f>IFERROR(+VLOOKUP("LETAXP"&amp;A157,'Main File'!A:O,9,0),0)</f>
        <v>0</v>
      </c>
      <c r="F157" s="26">
        <f>IFERROR(+VLOOKUP("LETAXP"&amp;A157,'Main File'!A:O,10,0),0)</f>
        <v>0</v>
      </c>
      <c r="G157" s="26">
        <f>IFERROR(+VLOOKUP("LETAXP"&amp;A157,'Main File'!A:O,11,0),0)</f>
        <v>0</v>
      </c>
      <c r="H157" s="26">
        <f>IFERROR(+VLOOKUP("LETAXP"&amp;A157,'Main File'!A:O,12,0),0)</f>
        <v>0</v>
      </c>
      <c r="I157" s="26">
        <f>IFERROR(+VLOOKUP("LETAXP"&amp;A157,'Main File'!A:O,13,0),0)</f>
        <v>0</v>
      </c>
      <c r="J157" s="26">
        <f>IFERROR(+VLOOKUP("LETAXP"&amp;A157,'Main File'!A:O,14,0),0)</f>
        <v>0</v>
      </c>
      <c r="K157" s="26">
        <f>IFERROR(+VLOOKUP("LETAXP"&amp;A157,'Main File'!A:O,15,0),0)</f>
        <v>0</v>
      </c>
    </row>
    <row r="158" spans="1:11" x14ac:dyDescent="0.25">
      <c r="A158" s="9">
        <f t="shared" si="2"/>
        <v>43345</v>
      </c>
      <c r="B158" s="26">
        <f>IFERROR(+VLOOKUP("LETAXP"&amp;A158,'Main File'!A:O,6,0),0)</f>
        <v>0</v>
      </c>
      <c r="C158" s="26">
        <f>IFERROR(+VLOOKUP("LETAXP"&amp;A158,'Main File'!A:O,7,0),0)</f>
        <v>0</v>
      </c>
      <c r="D158" s="26">
        <f>IFERROR(+VLOOKUP("LETAXP"&amp;A158,'Main File'!A:O,8,0),0)</f>
        <v>0</v>
      </c>
      <c r="E158" s="26">
        <f>IFERROR(+VLOOKUP("LETAXP"&amp;A158,'Main File'!A:O,9,0),0)</f>
        <v>0</v>
      </c>
      <c r="F158" s="26">
        <f>IFERROR(+VLOOKUP("LETAXP"&amp;A158,'Main File'!A:O,10,0),0)</f>
        <v>0</v>
      </c>
      <c r="G158" s="26">
        <f>IFERROR(+VLOOKUP("LETAXP"&amp;A158,'Main File'!A:O,11,0),0)</f>
        <v>0</v>
      </c>
      <c r="H158" s="26">
        <f>IFERROR(+VLOOKUP("LETAXP"&amp;A158,'Main File'!A:O,12,0),0)</f>
        <v>0</v>
      </c>
      <c r="I158" s="26">
        <f>IFERROR(+VLOOKUP("LETAXP"&amp;A158,'Main File'!A:O,13,0),0)</f>
        <v>0</v>
      </c>
      <c r="J158" s="26">
        <f>IFERROR(+VLOOKUP("LETAXP"&amp;A158,'Main File'!A:O,14,0),0)</f>
        <v>0</v>
      </c>
      <c r="K158" s="26">
        <f>IFERROR(+VLOOKUP("LETAXP"&amp;A158,'Main File'!A:O,15,0),0)</f>
        <v>0</v>
      </c>
    </row>
    <row r="159" spans="1:11" x14ac:dyDescent="0.25">
      <c r="A159" s="9">
        <f t="shared" si="2"/>
        <v>43346</v>
      </c>
      <c r="B159" s="26">
        <f>IFERROR(+VLOOKUP("LETAXP"&amp;A159,'Main File'!A:O,6,0),0)</f>
        <v>0</v>
      </c>
      <c r="C159" s="26">
        <f>IFERROR(+VLOOKUP("LETAXP"&amp;A159,'Main File'!A:O,7,0),0)</f>
        <v>0</v>
      </c>
      <c r="D159" s="26">
        <f>IFERROR(+VLOOKUP("LETAXP"&amp;A159,'Main File'!A:O,8,0),0)</f>
        <v>0</v>
      </c>
      <c r="E159" s="26">
        <f>IFERROR(+VLOOKUP("LETAXP"&amp;A159,'Main File'!A:O,9,0),0)</f>
        <v>0</v>
      </c>
      <c r="F159" s="26">
        <f>IFERROR(+VLOOKUP("LETAXP"&amp;A159,'Main File'!A:O,10,0),0)</f>
        <v>0</v>
      </c>
      <c r="G159" s="26">
        <f>IFERROR(+VLOOKUP("LETAXP"&amp;A159,'Main File'!A:O,11,0),0)</f>
        <v>0</v>
      </c>
      <c r="H159" s="26">
        <f>IFERROR(+VLOOKUP("LETAXP"&amp;A159,'Main File'!A:O,12,0),0)</f>
        <v>0</v>
      </c>
      <c r="I159" s="26">
        <f>IFERROR(+VLOOKUP("LETAXP"&amp;A159,'Main File'!A:O,13,0),0)</f>
        <v>0</v>
      </c>
      <c r="J159" s="26">
        <f>IFERROR(+VLOOKUP("LETAXP"&amp;A159,'Main File'!A:O,14,0),0)</f>
        <v>0</v>
      </c>
      <c r="K159" s="26">
        <f>IFERROR(+VLOOKUP("LETAXP"&amp;A159,'Main File'!A:O,15,0),0)</f>
        <v>0</v>
      </c>
    </row>
    <row r="160" spans="1:11" x14ac:dyDescent="0.25">
      <c r="A160" s="9">
        <f t="shared" si="2"/>
        <v>43347</v>
      </c>
      <c r="B160" s="26">
        <f>IFERROR(+VLOOKUP("LETAXP"&amp;A160,'Main File'!A:O,6,0),0)</f>
        <v>0</v>
      </c>
      <c r="C160" s="26">
        <f>IFERROR(+VLOOKUP("LETAXP"&amp;A160,'Main File'!A:O,7,0),0)</f>
        <v>0</v>
      </c>
      <c r="D160" s="26">
        <f>IFERROR(+VLOOKUP("LETAXP"&amp;A160,'Main File'!A:O,8,0),0)</f>
        <v>0</v>
      </c>
      <c r="E160" s="26">
        <f>IFERROR(+VLOOKUP("LETAXP"&amp;A160,'Main File'!A:O,9,0),0)</f>
        <v>0</v>
      </c>
      <c r="F160" s="26">
        <f>IFERROR(+VLOOKUP("LETAXP"&amp;A160,'Main File'!A:O,10,0),0)</f>
        <v>0</v>
      </c>
      <c r="G160" s="26">
        <f>IFERROR(+VLOOKUP("LETAXP"&amp;A160,'Main File'!A:O,11,0),0)</f>
        <v>0</v>
      </c>
      <c r="H160" s="26">
        <f>IFERROR(+VLOOKUP("LETAXP"&amp;A160,'Main File'!A:O,12,0),0)</f>
        <v>0</v>
      </c>
      <c r="I160" s="26">
        <f>IFERROR(+VLOOKUP("LETAXP"&amp;A160,'Main File'!A:O,13,0),0)</f>
        <v>0</v>
      </c>
      <c r="J160" s="26">
        <f>IFERROR(+VLOOKUP("LETAXP"&amp;A160,'Main File'!A:O,14,0),0)</f>
        <v>0</v>
      </c>
      <c r="K160" s="26">
        <f>IFERROR(+VLOOKUP("LETAXP"&amp;A160,'Main File'!A:O,15,0),0)</f>
        <v>0</v>
      </c>
    </row>
    <row r="161" spans="1:11" x14ac:dyDescent="0.25">
      <c r="A161" s="9">
        <f t="shared" si="2"/>
        <v>43348</v>
      </c>
      <c r="B161" s="26">
        <f>IFERROR(+VLOOKUP("LETAXP"&amp;A161,'Main File'!A:O,6,0),0)</f>
        <v>0</v>
      </c>
      <c r="C161" s="26">
        <f>IFERROR(+VLOOKUP("LETAXP"&amp;A161,'Main File'!A:O,7,0),0)</f>
        <v>0</v>
      </c>
      <c r="D161" s="26">
        <f>IFERROR(+VLOOKUP("LETAXP"&amp;A161,'Main File'!A:O,8,0),0)</f>
        <v>0</v>
      </c>
      <c r="E161" s="26">
        <f>IFERROR(+VLOOKUP("LETAXP"&amp;A161,'Main File'!A:O,9,0),0)</f>
        <v>0</v>
      </c>
      <c r="F161" s="26">
        <f>IFERROR(+VLOOKUP("LETAXP"&amp;A161,'Main File'!A:O,10,0),0)</f>
        <v>0</v>
      </c>
      <c r="G161" s="26">
        <f>IFERROR(+VLOOKUP("LETAXP"&amp;A161,'Main File'!A:O,11,0),0)</f>
        <v>0</v>
      </c>
      <c r="H161" s="26">
        <f>IFERROR(+VLOOKUP("LETAXP"&amp;A161,'Main File'!A:O,12,0),0)</f>
        <v>0</v>
      </c>
      <c r="I161" s="26">
        <f>IFERROR(+VLOOKUP("LETAXP"&amp;A161,'Main File'!A:O,13,0),0)</f>
        <v>0</v>
      </c>
      <c r="J161" s="26">
        <f>IFERROR(+VLOOKUP("LETAXP"&amp;A161,'Main File'!A:O,14,0),0)</f>
        <v>0</v>
      </c>
      <c r="K161" s="26">
        <f>IFERROR(+VLOOKUP("LETAXP"&amp;A161,'Main File'!A:O,15,0),0)</f>
        <v>0</v>
      </c>
    </row>
    <row r="162" spans="1:11" x14ac:dyDescent="0.25">
      <c r="A162" s="9">
        <f t="shared" si="2"/>
        <v>43349</v>
      </c>
      <c r="B162" s="26">
        <f>IFERROR(+VLOOKUP("LETAXP"&amp;A162,'Main File'!A:O,6,0),0)</f>
        <v>0</v>
      </c>
      <c r="C162" s="26">
        <f>IFERROR(+VLOOKUP("LETAXP"&amp;A162,'Main File'!A:O,7,0),0)</f>
        <v>0</v>
      </c>
      <c r="D162" s="26">
        <f>IFERROR(+VLOOKUP("LETAXP"&amp;A162,'Main File'!A:O,8,0),0)</f>
        <v>0</v>
      </c>
      <c r="E162" s="26">
        <f>IFERROR(+VLOOKUP("LETAXP"&amp;A162,'Main File'!A:O,9,0),0)</f>
        <v>0</v>
      </c>
      <c r="F162" s="26">
        <f>IFERROR(+VLOOKUP("LETAXP"&amp;A162,'Main File'!A:O,10,0),0)</f>
        <v>0</v>
      </c>
      <c r="G162" s="26">
        <f>IFERROR(+VLOOKUP("LETAXP"&amp;A162,'Main File'!A:O,11,0),0)</f>
        <v>0</v>
      </c>
      <c r="H162" s="26">
        <f>IFERROR(+VLOOKUP("LETAXP"&amp;A162,'Main File'!A:O,12,0),0)</f>
        <v>0</v>
      </c>
      <c r="I162" s="26">
        <f>IFERROR(+VLOOKUP("LETAXP"&amp;A162,'Main File'!A:O,13,0),0)</f>
        <v>0</v>
      </c>
      <c r="J162" s="26">
        <f>IFERROR(+VLOOKUP("LETAXP"&amp;A162,'Main File'!A:O,14,0),0)</f>
        <v>0</v>
      </c>
      <c r="K162" s="26">
        <f>IFERROR(+VLOOKUP("LETAXP"&amp;A162,'Main File'!A:O,15,0),0)</f>
        <v>0</v>
      </c>
    </row>
    <row r="163" spans="1:11" x14ac:dyDescent="0.25">
      <c r="A163" s="9">
        <f t="shared" si="2"/>
        <v>43350</v>
      </c>
      <c r="B163" s="26">
        <f>IFERROR(+VLOOKUP("LETAXP"&amp;A163,'Main File'!A:O,6,0),0)</f>
        <v>0</v>
      </c>
      <c r="C163" s="26">
        <f>IFERROR(+VLOOKUP("LETAXP"&amp;A163,'Main File'!A:O,7,0),0)</f>
        <v>0</v>
      </c>
      <c r="D163" s="26">
        <f>IFERROR(+VLOOKUP("LETAXP"&amp;A163,'Main File'!A:O,8,0),0)</f>
        <v>0</v>
      </c>
      <c r="E163" s="26">
        <f>IFERROR(+VLOOKUP("LETAXP"&amp;A163,'Main File'!A:O,9,0),0)</f>
        <v>0</v>
      </c>
      <c r="F163" s="26">
        <f>IFERROR(+VLOOKUP("LETAXP"&amp;A163,'Main File'!A:O,10,0),0)</f>
        <v>0</v>
      </c>
      <c r="G163" s="26">
        <f>IFERROR(+VLOOKUP("LETAXP"&amp;A163,'Main File'!A:O,11,0),0)</f>
        <v>0</v>
      </c>
      <c r="H163" s="26">
        <f>IFERROR(+VLOOKUP("LETAXP"&amp;A163,'Main File'!A:O,12,0),0)</f>
        <v>0</v>
      </c>
      <c r="I163" s="26">
        <f>IFERROR(+VLOOKUP("LETAXP"&amp;A163,'Main File'!A:O,13,0),0)</f>
        <v>0</v>
      </c>
      <c r="J163" s="26">
        <f>IFERROR(+VLOOKUP("LETAXP"&amp;A163,'Main File'!A:O,14,0),0)</f>
        <v>0</v>
      </c>
      <c r="K163" s="26">
        <f>IFERROR(+VLOOKUP("LETAXP"&amp;A163,'Main File'!A:O,15,0),0)</f>
        <v>0</v>
      </c>
    </row>
    <row r="164" spans="1:11" x14ac:dyDescent="0.25">
      <c r="A164" s="9">
        <f t="shared" si="2"/>
        <v>43351</v>
      </c>
      <c r="B164" s="26">
        <f>IFERROR(+VLOOKUP("LETAXP"&amp;A164,'Main File'!A:O,6,0),0)</f>
        <v>0</v>
      </c>
      <c r="C164" s="26">
        <f>IFERROR(+VLOOKUP("LETAXP"&amp;A164,'Main File'!A:O,7,0),0)</f>
        <v>0</v>
      </c>
      <c r="D164" s="26">
        <f>IFERROR(+VLOOKUP("LETAXP"&amp;A164,'Main File'!A:O,8,0),0)</f>
        <v>0</v>
      </c>
      <c r="E164" s="26">
        <f>IFERROR(+VLOOKUP("LETAXP"&amp;A164,'Main File'!A:O,9,0),0)</f>
        <v>0</v>
      </c>
      <c r="F164" s="26">
        <f>IFERROR(+VLOOKUP("LETAXP"&amp;A164,'Main File'!A:O,10,0),0)</f>
        <v>0</v>
      </c>
      <c r="G164" s="26">
        <f>IFERROR(+VLOOKUP("LETAXP"&amp;A164,'Main File'!A:O,11,0),0)</f>
        <v>0</v>
      </c>
      <c r="H164" s="26">
        <f>IFERROR(+VLOOKUP("LETAXP"&amp;A164,'Main File'!A:O,12,0),0)</f>
        <v>0</v>
      </c>
      <c r="I164" s="26">
        <f>IFERROR(+VLOOKUP("LETAXP"&amp;A164,'Main File'!A:O,13,0),0)</f>
        <v>0</v>
      </c>
      <c r="J164" s="26">
        <f>IFERROR(+VLOOKUP("LETAXP"&amp;A164,'Main File'!A:O,14,0),0)</f>
        <v>0</v>
      </c>
      <c r="K164" s="26">
        <f>IFERROR(+VLOOKUP("LETAXP"&amp;A164,'Main File'!A:O,15,0),0)</f>
        <v>0</v>
      </c>
    </row>
    <row r="165" spans="1:11" x14ac:dyDescent="0.25">
      <c r="A165" s="9">
        <f t="shared" si="2"/>
        <v>43352</v>
      </c>
      <c r="B165" s="26">
        <f>IFERROR(+VLOOKUP("LETAXP"&amp;A165,'Main File'!A:O,6,0),0)</f>
        <v>0</v>
      </c>
      <c r="C165" s="26">
        <f>IFERROR(+VLOOKUP("LETAXP"&amp;A165,'Main File'!A:O,7,0),0)</f>
        <v>0</v>
      </c>
      <c r="D165" s="26">
        <f>IFERROR(+VLOOKUP("LETAXP"&amp;A165,'Main File'!A:O,8,0),0)</f>
        <v>0</v>
      </c>
      <c r="E165" s="26">
        <f>IFERROR(+VLOOKUP("LETAXP"&amp;A165,'Main File'!A:O,9,0),0)</f>
        <v>0</v>
      </c>
      <c r="F165" s="26">
        <f>IFERROR(+VLOOKUP("LETAXP"&amp;A165,'Main File'!A:O,10,0),0)</f>
        <v>0</v>
      </c>
      <c r="G165" s="26">
        <f>IFERROR(+VLOOKUP("LETAXP"&amp;A165,'Main File'!A:O,11,0),0)</f>
        <v>0</v>
      </c>
      <c r="H165" s="26">
        <f>IFERROR(+VLOOKUP("LETAXP"&amp;A165,'Main File'!A:O,12,0),0)</f>
        <v>0</v>
      </c>
      <c r="I165" s="26">
        <f>IFERROR(+VLOOKUP("LETAXP"&amp;A165,'Main File'!A:O,13,0),0)</f>
        <v>0</v>
      </c>
      <c r="J165" s="26">
        <f>IFERROR(+VLOOKUP("LETAXP"&amp;A165,'Main File'!A:O,14,0),0)</f>
        <v>0</v>
      </c>
      <c r="K165" s="26">
        <f>IFERROR(+VLOOKUP("LETAXP"&amp;A165,'Main File'!A:O,15,0),0)</f>
        <v>0</v>
      </c>
    </row>
    <row r="166" spans="1:11" x14ac:dyDescent="0.25">
      <c r="A166" s="9">
        <f t="shared" si="2"/>
        <v>43353</v>
      </c>
      <c r="B166" s="26">
        <f>IFERROR(+VLOOKUP("LETAXP"&amp;A166,'Main File'!A:O,6,0),0)</f>
        <v>0</v>
      </c>
      <c r="C166" s="26">
        <f>IFERROR(+VLOOKUP("LETAXP"&amp;A166,'Main File'!A:O,7,0),0)</f>
        <v>0</v>
      </c>
      <c r="D166" s="26">
        <f>IFERROR(+VLOOKUP("LETAXP"&amp;A166,'Main File'!A:O,8,0),0)</f>
        <v>0</v>
      </c>
      <c r="E166" s="26">
        <f>IFERROR(+VLOOKUP("LETAXP"&amp;A166,'Main File'!A:O,9,0),0)</f>
        <v>0</v>
      </c>
      <c r="F166" s="26">
        <f>IFERROR(+VLOOKUP("LETAXP"&amp;A166,'Main File'!A:O,10,0),0)</f>
        <v>0</v>
      </c>
      <c r="G166" s="26">
        <f>IFERROR(+VLOOKUP("LETAXP"&amp;A166,'Main File'!A:O,11,0),0)</f>
        <v>0</v>
      </c>
      <c r="H166" s="26">
        <f>IFERROR(+VLOOKUP("LETAXP"&amp;A166,'Main File'!A:O,12,0),0)</f>
        <v>0</v>
      </c>
      <c r="I166" s="26">
        <f>IFERROR(+VLOOKUP("LETAXP"&amp;A166,'Main File'!A:O,13,0),0)</f>
        <v>0</v>
      </c>
      <c r="J166" s="26">
        <f>IFERROR(+VLOOKUP("LETAXP"&amp;A166,'Main File'!A:O,14,0),0)</f>
        <v>0</v>
      </c>
      <c r="K166" s="26">
        <f>IFERROR(+VLOOKUP("LETAXP"&amp;A166,'Main File'!A:O,15,0),0)</f>
        <v>0</v>
      </c>
    </row>
    <row r="167" spans="1:11" x14ac:dyDescent="0.25">
      <c r="A167" s="9">
        <f t="shared" si="2"/>
        <v>43354</v>
      </c>
      <c r="B167" s="26">
        <f>IFERROR(+VLOOKUP("LETAXP"&amp;A167,'Main File'!A:O,6,0),0)</f>
        <v>0</v>
      </c>
      <c r="C167" s="26">
        <f>IFERROR(+VLOOKUP("LETAXP"&amp;A167,'Main File'!A:O,7,0),0)</f>
        <v>0</v>
      </c>
      <c r="D167" s="26">
        <f>IFERROR(+VLOOKUP("LETAXP"&amp;A167,'Main File'!A:O,8,0),0)</f>
        <v>0</v>
      </c>
      <c r="E167" s="26">
        <f>IFERROR(+VLOOKUP("LETAXP"&amp;A167,'Main File'!A:O,9,0),0)</f>
        <v>0</v>
      </c>
      <c r="F167" s="26">
        <f>IFERROR(+VLOOKUP("LETAXP"&amp;A167,'Main File'!A:O,10,0),0)</f>
        <v>0</v>
      </c>
      <c r="G167" s="26">
        <f>IFERROR(+VLOOKUP("LETAXP"&amp;A167,'Main File'!A:O,11,0),0)</f>
        <v>0</v>
      </c>
      <c r="H167" s="26">
        <f>IFERROR(+VLOOKUP("LETAXP"&amp;A167,'Main File'!A:O,12,0),0)</f>
        <v>0</v>
      </c>
      <c r="I167" s="26">
        <f>IFERROR(+VLOOKUP("LETAXP"&amp;A167,'Main File'!A:O,13,0),0)</f>
        <v>0</v>
      </c>
      <c r="J167" s="26">
        <f>IFERROR(+VLOOKUP("LETAXP"&amp;A167,'Main File'!A:O,14,0),0)</f>
        <v>0</v>
      </c>
      <c r="K167" s="26">
        <f>IFERROR(+VLOOKUP("LETAXP"&amp;A167,'Main File'!A:O,15,0),0)</f>
        <v>0</v>
      </c>
    </row>
    <row r="168" spans="1:11" x14ac:dyDescent="0.25">
      <c r="A168" s="9">
        <f t="shared" si="2"/>
        <v>43355</v>
      </c>
      <c r="B168" s="26">
        <f>IFERROR(+VLOOKUP("LETAXP"&amp;A168,'Main File'!A:O,6,0),0)</f>
        <v>0</v>
      </c>
      <c r="C168" s="26">
        <f>IFERROR(+VLOOKUP("LETAXP"&amp;A168,'Main File'!A:O,7,0),0)</f>
        <v>0</v>
      </c>
      <c r="D168" s="26">
        <f>IFERROR(+VLOOKUP("LETAXP"&amp;A168,'Main File'!A:O,8,0),0)</f>
        <v>0</v>
      </c>
      <c r="E168" s="26">
        <f>IFERROR(+VLOOKUP("LETAXP"&amp;A168,'Main File'!A:O,9,0),0)</f>
        <v>0</v>
      </c>
      <c r="F168" s="26">
        <f>IFERROR(+VLOOKUP("LETAXP"&amp;A168,'Main File'!A:O,10,0),0)</f>
        <v>0</v>
      </c>
      <c r="G168" s="26">
        <f>IFERROR(+VLOOKUP("LETAXP"&amp;A168,'Main File'!A:O,11,0),0)</f>
        <v>0</v>
      </c>
      <c r="H168" s="26">
        <f>IFERROR(+VLOOKUP("LETAXP"&amp;A168,'Main File'!A:O,12,0),0)</f>
        <v>0</v>
      </c>
      <c r="I168" s="26">
        <f>IFERROR(+VLOOKUP("LETAXP"&amp;A168,'Main File'!A:O,13,0),0)</f>
        <v>0</v>
      </c>
      <c r="J168" s="26">
        <f>IFERROR(+VLOOKUP("LETAXP"&amp;A168,'Main File'!A:O,14,0),0)</f>
        <v>0</v>
      </c>
      <c r="K168" s="26">
        <f>IFERROR(+VLOOKUP("LETAXP"&amp;A168,'Main File'!A:O,15,0),0)</f>
        <v>0</v>
      </c>
    </row>
    <row r="169" spans="1:11" x14ac:dyDescent="0.25">
      <c r="A169" s="9">
        <f t="shared" si="2"/>
        <v>43356</v>
      </c>
      <c r="B169" s="26">
        <f>IFERROR(+VLOOKUP("LETAXP"&amp;A169,'Main File'!A:O,6,0),0)</f>
        <v>0</v>
      </c>
      <c r="C169" s="26">
        <f>IFERROR(+VLOOKUP("LETAXP"&amp;A169,'Main File'!A:O,7,0),0)</f>
        <v>0</v>
      </c>
      <c r="D169" s="26">
        <f>IFERROR(+VLOOKUP("LETAXP"&amp;A169,'Main File'!A:O,8,0),0)</f>
        <v>0</v>
      </c>
      <c r="E169" s="26">
        <f>IFERROR(+VLOOKUP("LETAXP"&amp;A169,'Main File'!A:O,9,0),0)</f>
        <v>0</v>
      </c>
      <c r="F169" s="26">
        <f>IFERROR(+VLOOKUP("LETAXP"&amp;A169,'Main File'!A:O,10,0),0)</f>
        <v>0</v>
      </c>
      <c r="G169" s="26">
        <f>IFERROR(+VLOOKUP("LETAXP"&amp;A169,'Main File'!A:O,11,0),0)</f>
        <v>0</v>
      </c>
      <c r="H169" s="26">
        <f>IFERROR(+VLOOKUP("LETAXP"&amp;A169,'Main File'!A:O,12,0),0)</f>
        <v>0</v>
      </c>
      <c r="I169" s="26">
        <f>IFERROR(+VLOOKUP("LETAXP"&amp;A169,'Main File'!A:O,13,0),0)</f>
        <v>0</v>
      </c>
      <c r="J169" s="26">
        <f>IFERROR(+VLOOKUP("LETAXP"&amp;A169,'Main File'!A:O,14,0),0)</f>
        <v>0</v>
      </c>
      <c r="K169" s="26">
        <f>IFERROR(+VLOOKUP("LETAXP"&amp;A169,'Main File'!A:O,15,0),0)</f>
        <v>0</v>
      </c>
    </row>
    <row r="170" spans="1:11" x14ac:dyDescent="0.25">
      <c r="A170" s="9">
        <f t="shared" si="2"/>
        <v>43357</v>
      </c>
      <c r="B170" s="26">
        <f>IFERROR(+VLOOKUP("LETAXP"&amp;A170,'Main File'!A:O,6,0),0)</f>
        <v>0</v>
      </c>
      <c r="C170" s="26">
        <f>IFERROR(+VLOOKUP("LETAXP"&amp;A170,'Main File'!A:O,7,0),0)</f>
        <v>0</v>
      </c>
      <c r="D170" s="26">
        <f>IFERROR(+VLOOKUP("LETAXP"&amp;A170,'Main File'!A:O,8,0),0)</f>
        <v>0</v>
      </c>
      <c r="E170" s="26">
        <f>IFERROR(+VLOOKUP("LETAXP"&amp;A170,'Main File'!A:O,9,0),0)</f>
        <v>0</v>
      </c>
      <c r="F170" s="26">
        <f>IFERROR(+VLOOKUP("LETAXP"&amp;A170,'Main File'!A:O,10,0),0)</f>
        <v>0</v>
      </c>
      <c r="G170" s="26">
        <f>IFERROR(+VLOOKUP("LETAXP"&amp;A170,'Main File'!A:O,11,0),0)</f>
        <v>0</v>
      </c>
      <c r="H170" s="26">
        <f>IFERROR(+VLOOKUP("LETAXP"&amp;A170,'Main File'!A:O,12,0),0)</f>
        <v>0</v>
      </c>
      <c r="I170" s="26">
        <f>IFERROR(+VLOOKUP("LETAXP"&amp;A170,'Main File'!A:O,13,0),0)</f>
        <v>0</v>
      </c>
      <c r="J170" s="26">
        <f>IFERROR(+VLOOKUP("LETAXP"&amp;A170,'Main File'!A:O,14,0),0)</f>
        <v>0</v>
      </c>
      <c r="K170" s="26">
        <f>IFERROR(+VLOOKUP("LETAXP"&amp;A170,'Main File'!A:O,15,0),0)</f>
        <v>0</v>
      </c>
    </row>
    <row r="171" spans="1:11" x14ac:dyDescent="0.25">
      <c r="A171" s="9">
        <f t="shared" si="2"/>
        <v>43358</v>
      </c>
      <c r="B171" s="26">
        <f>IFERROR(+VLOOKUP("LETAXP"&amp;A171,'Main File'!A:O,6,0),0)</f>
        <v>0</v>
      </c>
      <c r="C171" s="26">
        <f>IFERROR(+VLOOKUP("LETAXP"&amp;A171,'Main File'!A:O,7,0),0)</f>
        <v>0</v>
      </c>
      <c r="D171" s="26">
        <f>IFERROR(+VLOOKUP("LETAXP"&amp;A171,'Main File'!A:O,8,0),0)</f>
        <v>0</v>
      </c>
      <c r="E171" s="26">
        <f>IFERROR(+VLOOKUP("LETAXP"&amp;A171,'Main File'!A:O,9,0),0)</f>
        <v>0</v>
      </c>
      <c r="F171" s="26">
        <f>IFERROR(+VLOOKUP("LETAXP"&amp;A171,'Main File'!A:O,10,0),0)</f>
        <v>0</v>
      </c>
      <c r="G171" s="26">
        <f>IFERROR(+VLOOKUP("LETAXP"&amp;A171,'Main File'!A:O,11,0),0)</f>
        <v>0</v>
      </c>
      <c r="H171" s="26">
        <f>IFERROR(+VLOOKUP("LETAXP"&amp;A171,'Main File'!A:O,12,0),0)</f>
        <v>0</v>
      </c>
      <c r="I171" s="26">
        <f>IFERROR(+VLOOKUP("LETAXP"&amp;A171,'Main File'!A:O,13,0),0)</f>
        <v>0</v>
      </c>
      <c r="J171" s="26">
        <f>IFERROR(+VLOOKUP("LETAXP"&amp;A171,'Main File'!A:O,14,0),0)</f>
        <v>0</v>
      </c>
      <c r="K171" s="26">
        <f>IFERROR(+VLOOKUP("LETAXP"&amp;A171,'Main File'!A:O,15,0),0)</f>
        <v>0</v>
      </c>
    </row>
    <row r="172" spans="1:11" x14ac:dyDescent="0.25">
      <c r="A172" s="9">
        <f t="shared" si="2"/>
        <v>43359</v>
      </c>
      <c r="B172" s="26">
        <f>IFERROR(+VLOOKUP("LETAXP"&amp;A172,'Main File'!A:O,6,0),0)</f>
        <v>0</v>
      </c>
      <c r="C172" s="26">
        <f>IFERROR(+VLOOKUP("LETAXP"&amp;A172,'Main File'!A:O,7,0),0)</f>
        <v>0</v>
      </c>
      <c r="D172" s="26">
        <f>IFERROR(+VLOOKUP("LETAXP"&amp;A172,'Main File'!A:O,8,0),0)</f>
        <v>0</v>
      </c>
      <c r="E172" s="26">
        <f>IFERROR(+VLOOKUP("LETAXP"&amp;A172,'Main File'!A:O,9,0),0)</f>
        <v>0</v>
      </c>
      <c r="F172" s="26">
        <f>IFERROR(+VLOOKUP("LETAXP"&amp;A172,'Main File'!A:O,10,0),0)</f>
        <v>0</v>
      </c>
      <c r="G172" s="26">
        <f>IFERROR(+VLOOKUP("LETAXP"&amp;A172,'Main File'!A:O,11,0),0)</f>
        <v>0</v>
      </c>
      <c r="H172" s="26">
        <f>IFERROR(+VLOOKUP("LETAXP"&amp;A172,'Main File'!A:O,12,0),0)</f>
        <v>0</v>
      </c>
      <c r="I172" s="26">
        <f>IFERROR(+VLOOKUP("LETAXP"&amp;A172,'Main File'!A:O,13,0),0)</f>
        <v>0</v>
      </c>
      <c r="J172" s="26">
        <f>IFERROR(+VLOOKUP("LETAXP"&amp;A172,'Main File'!A:O,14,0),0)</f>
        <v>0</v>
      </c>
      <c r="K172" s="26">
        <f>IFERROR(+VLOOKUP("LETAXP"&amp;A172,'Main File'!A:O,15,0),0)</f>
        <v>0</v>
      </c>
    </row>
    <row r="173" spans="1:11" x14ac:dyDescent="0.25">
      <c r="A173" s="9">
        <f t="shared" si="2"/>
        <v>43360</v>
      </c>
      <c r="B173" s="26">
        <f>IFERROR(+VLOOKUP("LETAXP"&amp;A173,'Main File'!A:O,6,0),0)</f>
        <v>0</v>
      </c>
      <c r="C173" s="26">
        <f>IFERROR(+VLOOKUP("LETAXP"&amp;A173,'Main File'!A:O,7,0),0)</f>
        <v>0</v>
      </c>
      <c r="D173" s="26">
        <f>IFERROR(+VLOOKUP("LETAXP"&amp;A173,'Main File'!A:O,8,0),0)</f>
        <v>0</v>
      </c>
      <c r="E173" s="26">
        <f>IFERROR(+VLOOKUP("LETAXP"&amp;A173,'Main File'!A:O,9,0),0)</f>
        <v>0</v>
      </c>
      <c r="F173" s="26">
        <f>IFERROR(+VLOOKUP("LETAXP"&amp;A173,'Main File'!A:O,10,0),0)</f>
        <v>0</v>
      </c>
      <c r="G173" s="26">
        <f>IFERROR(+VLOOKUP("LETAXP"&amp;A173,'Main File'!A:O,11,0),0)</f>
        <v>0</v>
      </c>
      <c r="H173" s="26">
        <f>IFERROR(+VLOOKUP("LETAXP"&amp;A173,'Main File'!A:O,12,0),0)</f>
        <v>0</v>
      </c>
      <c r="I173" s="26">
        <f>IFERROR(+VLOOKUP("LETAXP"&amp;A173,'Main File'!A:O,13,0),0)</f>
        <v>0</v>
      </c>
      <c r="J173" s="26">
        <f>IFERROR(+VLOOKUP("LETAXP"&amp;A173,'Main File'!A:O,14,0),0)</f>
        <v>0</v>
      </c>
      <c r="K173" s="26">
        <f>IFERROR(+VLOOKUP("LETAXP"&amp;A173,'Main File'!A:O,15,0),0)</f>
        <v>0</v>
      </c>
    </row>
    <row r="174" spans="1:11" x14ac:dyDescent="0.25">
      <c r="A174" s="9">
        <f t="shared" si="2"/>
        <v>43361</v>
      </c>
      <c r="B174" s="26">
        <f>IFERROR(+VLOOKUP("LETAXP"&amp;A174,'Main File'!A:O,6,0),0)</f>
        <v>0</v>
      </c>
      <c r="C174" s="26">
        <f>IFERROR(+VLOOKUP("LETAXP"&amp;A174,'Main File'!A:O,7,0),0)</f>
        <v>0</v>
      </c>
      <c r="D174" s="26">
        <f>IFERROR(+VLOOKUP("LETAXP"&amp;A174,'Main File'!A:O,8,0),0)</f>
        <v>0</v>
      </c>
      <c r="E174" s="26">
        <f>IFERROR(+VLOOKUP("LETAXP"&amp;A174,'Main File'!A:O,9,0),0)</f>
        <v>0</v>
      </c>
      <c r="F174" s="26">
        <f>IFERROR(+VLOOKUP("LETAXP"&amp;A174,'Main File'!A:O,10,0),0)</f>
        <v>0</v>
      </c>
      <c r="G174" s="26">
        <f>IFERROR(+VLOOKUP("LETAXP"&amp;A174,'Main File'!A:O,11,0),0)</f>
        <v>0</v>
      </c>
      <c r="H174" s="26">
        <f>IFERROR(+VLOOKUP("LETAXP"&amp;A174,'Main File'!A:O,12,0),0)</f>
        <v>0</v>
      </c>
      <c r="I174" s="26">
        <f>IFERROR(+VLOOKUP("LETAXP"&amp;A174,'Main File'!A:O,13,0),0)</f>
        <v>0</v>
      </c>
      <c r="J174" s="26">
        <f>IFERROR(+VLOOKUP("LETAXP"&amp;A174,'Main File'!A:O,14,0),0)</f>
        <v>0</v>
      </c>
      <c r="K174" s="26">
        <f>IFERROR(+VLOOKUP("LETAXP"&amp;A174,'Main File'!A:O,15,0),0)</f>
        <v>0</v>
      </c>
    </row>
    <row r="175" spans="1:11" x14ac:dyDescent="0.25">
      <c r="A175" s="9">
        <f t="shared" si="2"/>
        <v>43362</v>
      </c>
      <c r="B175" s="26">
        <f>IFERROR(+VLOOKUP("LETAXP"&amp;A175,'Main File'!A:O,6,0),0)</f>
        <v>0</v>
      </c>
      <c r="C175" s="26">
        <f>IFERROR(+VLOOKUP("LETAXP"&amp;A175,'Main File'!A:O,7,0),0)</f>
        <v>0</v>
      </c>
      <c r="D175" s="26">
        <f>IFERROR(+VLOOKUP("LETAXP"&amp;A175,'Main File'!A:O,8,0),0)</f>
        <v>0</v>
      </c>
      <c r="E175" s="26">
        <f>IFERROR(+VLOOKUP("LETAXP"&amp;A175,'Main File'!A:O,9,0),0)</f>
        <v>0</v>
      </c>
      <c r="F175" s="26">
        <f>IFERROR(+VLOOKUP("LETAXP"&amp;A175,'Main File'!A:O,10,0),0)</f>
        <v>0</v>
      </c>
      <c r="G175" s="26">
        <f>IFERROR(+VLOOKUP("LETAXP"&amp;A175,'Main File'!A:O,11,0),0)</f>
        <v>0</v>
      </c>
      <c r="H175" s="26">
        <f>IFERROR(+VLOOKUP("LETAXP"&amp;A175,'Main File'!A:O,12,0),0)</f>
        <v>0</v>
      </c>
      <c r="I175" s="26">
        <f>IFERROR(+VLOOKUP("LETAXP"&amp;A175,'Main File'!A:O,13,0),0)</f>
        <v>0</v>
      </c>
      <c r="J175" s="26">
        <f>IFERROR(+VLOOKUP("LETAXP"&amp;A175,'Main File'!A:O,14,0),0)</f>
        <v>0</v>
      </c>
      <c r="K175" s="26">
        <f>IFERROR(+VLOOKUP("LETAXP"&amp;A175,'Main File'!A:O,15,0),0)</f>
        <v>0</v>
      </c>
    </row>
    <row r="176" spans="1:11" x14ac:dyDescent="0.25">
      <c r="A176" s="9">
        <f t="shared" si="2"/>
        <v>43363</v>
      </c>
      <c r="B176" s="26">
        <f>IFERROR(+VLOOKUP("LETAXP"&amp;A176,'Main File'!A:O,6,0),0)</f>
        <v>0</v>
      </c>
      <c r="C176" s="26">
        <f>IFERROR(+VLOOKUP("LETAXP"&amp;A176,'Main File'!A:O,7,0),0)</f>
        <v>0</v>
      </c>
      <c r="D176" s="26">
        <f>IFERROR(+VLOOKUP("LETAXP"&amp;A176,'Main File'!A:O,8,0),0)</f>
        <v>0</v>
      </c>
      <c r="E176" s="26">
        <f>IFERROR(+VLOOKUP("LETAXP"&amp;A176,'Main File'!A:O,9,0),0)</f>
        <v>0</v>
      </c>
      <c r="F176" s="26">
        <f>IFERROR(+VLOOKUP("LETAXP"&amp;A176,'Main File'!A:O,10,0),0)</f>
        <v>0</v>
      </c>
      <c r="G176" s="26">
        <f>IFERROR(+VLOOKUP("LETAXP"&amp;A176,'Main File'!A:O,11,0),0)</f>
        <v>0</v>
      </c>
      <c r="H176" s="26">
        <f>IFERROR(+VLOOKUP("LETAXP"&amp;A176,'Main File'!A:O,12,0),0)</f>
        <v>0</v>
      </c>
      <c r="I176" s="26">
        <f>IFERROR(+VLOOKUP("LETAXP"&amp;A176,'Main File'!A:O,13,0),0)</f>
        <v>0</v>
      </c>
      <c r="J176" s="26">
        <f>IFERROR(+VLOOKUP("LETAXP"&amp;A176,'Main File'!A:O,14,0),0)</f>
        <v>0</v>
      </c>
      <c r="K176" s="26">
        <f>IFERROR(+VLOOKUP("LETAXP"&amp;A176,'Main File'!A:O,15,0),0)</f>
        <v>0</v>
      </c>
    </row>
    <row r="177" spans="1:11" x14ac:dyDescent="0.25">
      <c r="A177" s="9">
        <f t="shared" si="2"/>
        <v>43364</v>
      </c>
      <c r="B177" s="26">
        <f>IFERROR(+VLOOKUP("LETAXP"&amp;A177,'Main File'!A:O,6,0),0)</f>
        <v>0</v>
      </c>
      <c r="C177" s="26">
        <f>IFERROR(+VLOOKUP("LETAXP"&amp;A177,'Main File'!A:O,7,0),0)</f>
        <v>0</v>
      </c>
      <c r="D177" s="26">
        <f>IFERROR(+VLOOKUP("LETAXP"&amp;A177,'Main File'!A:O,8,0),0)</f>
        <v>0</v>
      </c>
      <c r="E177" s="26">
        <f>IFERROR(+VLOOKUP("LETAXP"&amp;A177,'Main File'!A:O,9,0),0)</f>
        <v>0</v>
      </c>
      <c r="F177" s="26">
        <f>IFERROR(+VLOOKUP("LETAXP"&amp;A177,'Main File'!A:O,10,0),0)</f>
        <v>0</v>
      </c>
      <c r="G177" s="26">
        <f>IFERROR(+VLOOKUP("LETAXP"&amp;A177,'Main File'!A:O,11,0),0)</f>
        <v>0</v>
      </c>
      <c r="H177" s="26">
        <f>IFERROR(+VLOOKUP("LETAXP"&amp;A177,'Main File'!A:O,12,0),0)</f>
        <v>0</v>
      </c>
      <c r="I177" s="26">
        <f>IFERROR(+VLOOKUP("LETAXP"&amp;A177,'Main File'!A:O,13,0),0)</f>
        <v>0</v>
      </c>
      <c r="J177" s="26">
        <f>IFERROR(+VLOOKUP("LETAXP"&amp;A177,'Main File'!A:O,14,0),0)</f>
        <v>0</v>
      </c>
      <c r="K177" s="26">
        <f>IFERROR(+VLOOKUP("LETAXP"&amp;A177,'Main File'!A:O,15,0),0)</f>
        <v>0</v>
      </c>
    </row>
    <row r="178" spans="1:11" x14ac:dyDescent="0.25">
      <c r="A178" s="9">
        <f t="shared" si="2"/>
        <v>43365</v>
      </c>
      <c r="B178" s="26">
        <f>IFERROR(+VLOOKUP("LETAXP"&amp;A178,'Main File'!A:O,6,0),0)</f>
        <v>0</v>
      </c>
      <c r="C178" s="26">
        <f>IFERROR(+VLOOKUP("LETAXP"&amp;A178,'Main File'!A:O,7,0),0)</f>
        <v>0</v>
      </c>
      <c r="D178" s="26">
        <f>IFERROR(+VLOOKUP("LETAXP"&amp;A178,'Main File'!A:O,8,0),0)</f>
        <v>0</v>
      </c>
      <c r="E178" s="26">
        <f>IFERROR(+VLOOKUP("LETAXP"&amp;A178,'Main File'!A:O,9,0),0)</f>
        <v>0</v>
      </c>
      <c r="F178" s="26">
        <f>IFERROR(+VLOOKUP("LETAXP"&amp;A178,'Main File'!A:O,10,0),0)</f>
        <v>0</v>
      </c>
      <c r="G178" s="26">
        <f>IFERROR(+VLOOKUP("LETAXP"&amp;A178,'Main File'!A:O,11,0),0)</f>
        <v>0</v>
      </c>
      <c r="H178" s="26">
        <f>IFERROR(+VLOOKUP("LETAXP"&amp;A178,'Main File'!A:O,12,0),0)</f>
        <v>0</v>
      </c>
      <c r="I178" s="26">
        <f>IFERROR(+VLOOKUP("LETAXP"&amp;A178,'Main File'!A:O,13,0),0)</f>
        <v>0</v>
      </c>
      <c r="J178" s="26">
        <f>IFERROR(+VLOOKUP("LETAXP"&amp;A178,'Main File'!A:O,14,0),0)</f>
        <v>0</v>
      </c>
      <c r="K178" s="26">
        <f>IFERROR(+VLOOKUP("LETAXP"&amp;A178,'Main File'!A:O,15,0),0)</f>
        <v>0</v>
      </c>
    </row>
    <row r="179" spans="1:11" x14ac:dyDescent="0.25">
      <c r="A179" s="9">
        <f t="shared" si="2"/>
        <v>43366</v>
      </c>
      <c r="B179" s="26">
        <f>IFERROR(+VLOOKUP("LETAXP"&amp;A179,'Main File'!A:O,6,0),0)</f>
        <v>0</v>
      </c>
      <c r="C179" s="26">
        <f>IFERROR(+VLOOKUP("LETAXP"&amp;A179,'Main File'!A:O,7,0),0)</f>
        <v>0</v>
      </c>
      <c r="D179" s="26">
        <f>IFERROR(+VLOOKUP("LETAXP"&amp;A179,'Main File'!A:O,8,0),0)</f>
        <v>0</v>
      </c>
      <c r="E179" s="26">
        <f>IFERROR(+VLOOKUP("LETAXP"&amp;A179,'Main File'!A:O,9,0),0)</f>
        <v>0</v>
      </c>
      <c r="F179" s="26">
        <f>IFERROR(+VLOOKUP("LETAXP"&amp;A179,'Main File'!A:O,10,0),0)</f>
        <v>0</v>
      </c>
      <c r="G179" s="26">
        <f>IFERROR(+VLOOKUP("LETAXP"&amp;A179,'Main File'!A:O,11,0),0)</f>
        <v>0</v>
      </c>
      <c r="H179" s="26">
        <f>IFERROR(+VLOOKUP("LETAXP"&amp;A179,'Main File'!A:O,12,0),0)</f>
        <v>0</v>
      </c>
      <c r="I179" s="26">
        <f>IFERROR(+VLOOKUP("LETAXP"&amp;A179,'Main File'!A:O,13,0),0)</f>
        <v>0</v>
      </c>
      <c r="J179" s="26">
        <f>IFERROR(+VLOOKUP("LETAXP"&amp;A179,'Main File'!A:O,14,0),0)</f>
        <v>0</v>
      </c>
      <c r="K179" s="26">
        <f>IFERROR(+VLOOKUP("LETAXP"&amp;A179,'Main File'!A:O,15,0),0)</f>
        <v>0</v>
      </c>
    </row>
    <row r="180" spans="1:11" x14ac:dyDescent="0.25">
      <c r="A180" s="9">
        <f t="shared" si="2"/>
        <v>43367</v>
      </c>
      <c r="B180" s="26">
        <f>IFERROR(+VLOOKUP("LETAXP"&amp;A180,'Main File'!A:O,6,0),0)</f>
        <v>0</v>
      </c>
      <c r="C180" s="26">
        <f>IFERROR(+VLOOKUP("LETAXP"&amp;A180,'Main File'!A:O,7,0),0)</f>
        <v>0</v>
      </c>
      <c r="D180" s="26">
        <f>IFERROR(+VLOOKUP("LETAXP"&amp;A180,'Main File'!A:O,8,0),0)</f>
        <v>0</v>
      </c>
      <c r="E180" s="26">
        <f>IFERROR(+VLOOKUP("LETAXP"&amp;A180,'Main File'!A:O,9,0),0)</f>
        <v>0</v>
      </c>
      <c r="F180" s="26">
        <f>IFERROR(+VLOOKUP("LETAXP"&amp;A180,'Main File'!A:O,10,0),0)</f>
        <v>0</v>
      </c>
      <c r="G180" s="26">
        <f>IFERROR(+VLOOKUP("LETAXP"&amp;A180,'Main File'!A:O,11,0),0)</f>
        <v>0</v>
      </c>
      <c r="H180" s="26">
        <f>IFERROR(+VLOOKUP("LETAXP"&amp;A180,'Main File'!A:O,12,0),0)</f>
        <v>0</v>
      </c>
      <c r="I180" s="26">
        <f>IFERROR(+VLOOKUP("LETAXP"&amp;A180,'Main File'!A:O,13,0),0)</f>
        <v>0</v>
      </c>
      <c r="J180" s="26">
        <f>IFERROR(+VLOOKUP("LETAXP"&amp;A180,'Main File'!A:O,14,0),0)</f>
        <v>0</v>
      </c>
      <c r="K180" s="26">
        <f>IFERROR(+VLOOKUP("LETAXP"&amp;A180,'Main File'!A:O,15,0),0)</f>
        <v>0</v>
      </c>
    </row>
    <row r="181" spans="1:11" x14ac:dyDescent="0.25">
      <c r="A181" s="9">
        <f t="shared" si="2"/>
        <v>43368</v>
      </c>
      <c r="B181" s="26">
        <f>IFERROR(+VLOOKUP("LETAXP"&amp;A181,'Main File'!A:O,6,0),0)</f>
        <v>0</v>
      </c>
      <c r="C181" s="26">
        <f>IFERROR(+VLOOKUP("LETAXP"&amp;A181,'Main File'!A:O,7,0),0)</f>
        <v>0</v>
      </c>
      <c r="D181" s="26">
        <f>IFERROR(+VLOOKUP("LETAXP"&amp;A181,'Main File'!A:O,8,0),0)</f>
        <v>0</v>
      </c>
      <c r="E181" s="26">
        <f>IFERROR(+VLOOKUP("LETAXP"&amp;A181,'Main File'!A:O,9,0),0)</f>
        <v>0</v>
      </c>
      <c r="F181" s="26">
        <f>IFERROR(+VLOOKUP("LETAXP"&amp;A181,'Main File'!A:O,10,0),0)</f>
        <v>0</v>
      </c>
      <c r="G181" s="26">
        <f>IFERROR(+VLOOKUP("LETAXP"&amp;A181,'Main File'!A:O,11,0),0)</f>
        <v>0</v>
      </c>
      <c r="H181" s="26">
        <f>IFERROR(+VLOOKUP("LETAXP"&amp;A181,'Main File'!A:O,12,0),0)</f>
        <v>0</v>
      </c>
      <c r="I181" s="26">
        <f>IFERROR(+VLOOKUP("LETAXP"&amp;A181,'Main File'!A:O,13,0),0)</f>
        <v>0</v>
      </c>
      <c r="J181" s="26">
        <f>IFERROR(+VLOOKUP("LETAXP"&amp;A181,'Main File'!A:O,14,0),0)</f>
        <v>0</v>
      </c>
      <c r="K181" s="26">
        <f>IFERROR(+VLOOKUP("LETAXP"&amp;A181,'Main File'!A:O,15,0),0)</f>
        <v>0</v>
      </c>
    </row>
    <row r="182" spans="1:11" x14ac:dyDescent="0.25">
      <c r="A182" s="9">
        <f t="shared" si="2"/>
        <v>43369</v>
      </c>
      <c r="B182" s="26">
        <f>IFERROR(+VLOOKUP("LETAXP"&amp;A182,'Main File'!A:O,6,0),0)</f>
        <v>0</v>
      </c>
      <c r="C182" s="26">
        <f>IFERROR(+VLOOKUP("LETAXP"&amp;A182,'Main File'!A:O,7,0),0)</f>
        <v>0</v>
      </c>
      <c r="D182" s="26">
        <f>IFERROR(+VLOOKUP("LETAXP"&amp;A182,'Main File'!A:O,8,0),0)</f>
        <v>0</v>
      </c>
      <c r="E182" s="26">
        <f>IFERROR(+VLOOKUP("LETAXP"&amp;A182,'Main File'!A:O,9,0),0)</f>
        <v>0</v>
      </c>
      <c r="F182" s="26">
        <f>IFERROR(+VLOOKUP("LETAXP"&amp;A182,'Main File'!A:O,10,0),0)</f>
        <v>0</v>
      </c>
      <c r="G182" s="26">
        <f>IFERROR(+VLOOKUP("LETAXP"&amp;A182,'Main File'!A:O,11,0),0)</f>
        <v>0</v>
      </c>
      <c r="H182" s="26">
        <f>IFERROR(+VLOOKUP("LETAXP"&amp;A182,'Main File'!A:O,12,0),0)</f>
        <v>0</v>
      </c>
      <c r="I182" s="26">
        <f>IFERROR(+VLOOKUP("LETAXP"&amp;A182,'Main File'!A:O,13,0),0)</f>
        <v>0</v>
      </c>
      <c r="J182" s="26">
        <f>IFERROR(+VLOOKUP("LETAXP"&amp;A182,'Main File'!A:O,14,0),0)</f>
        <v>0</v>
      </c>
      <c r="K182" s="26">
        <f>IFERROR(+VLOOKUP("LETAXP"&amp;A182,'Main File'!A:O,15,0),0)</f>
        <v>0</v>
      </c>
    </row>
    <row r="183" spans="1:11" x14ac:dyDescent="0.25">
      <c r="A183" s="9">
        <f t="shared" si="2"/>
        <v>43370</v>
      </c>
      <c r="B183" s="26">
        <f>IFERROR(+VLOOKUP("LETAXP"&amp;A183,'Main File'!A:O,6,0),0)</f>
        <v>0</v>
      </c>
      <c r="C183" s="26">
        <f>IFERROR(+VLOOKUP("LETAXP"&amp;A183,'Main File'!A:O,7,0),0)</f>
        <v>0</v>
      </c>
      <c r="D183" s="26">
        <f>IFERROR(+VLOOKUP("LETAXP"&amp;A183,'Main File'!A:O,8,0),0)</f>
        <v>0</v>
      </c>
      <c r="E183" s="26">
        <f>IFERROR(+VLOOKUP("LETAXP"&amp;A183,'Main File'!A:O,9,0),0)</f>
        <v>0</v>
      </c>
      <c r="F183" s="26">
        <f>IFERROR(+VLOOKUP("LETAXP"&amp;A183,'Main File'!A:O,10,0),0)</f>
        <v>0</v>
      </c>
      <c r="G183" s="26">
        <f>IFERROR(+VLOOKUP("LETAXP"&amp;A183,'Main File'!A:O,11,0),0)</f>
        <v>0</v>
      </c>
      <c r="H183" s="26">
        <f>IFERROR(+VLOOKUP("LETAXP"&amp;A183,'Main File'!A:O,12,0),0)</f>
        <v>0</v>
      </c>
      <c r="I183" s="26">
        <f>IFERROR(+VLOOKUP("LETAXP"&amp;A183,'Main File'!A:O,13,0),0)</f>
        <v>0</v>
      </c>
      <c r="J183" s="26">
        <f>IFERROR(+VLOOKUP("LETAXP"&amp;A183,'Main File'!A:O,14,0),0)</f>
        <v>0</v>
      </c>
      <c r="K183" s="26">
        <f>IFERROR(+VLOOKUP("LETAXP"&amp;A183,'Main File'!A:O,15,0),0)</f>
        <v>0</v>
      </c>
    </row>
    <row r="184" spans="1:11" x14ac:dyDescent="0.25">
      <c r="A184" s="9">
        <f t="shared" si="2"/>
        <v>43371</v>
      </c>
      <c r="B184" s="26">
        <f>IFERROR(+VLOOKUP("LETAXP"&amp;A184,'Main File'!A:O,6,0),0)</f>
        <v>0</v>
      </c>
      <c r="C184" s="26">
        <f>IFERROR(+VLOOKUP("LETAXP"&amp;A184,'Main File'!A:O,7,0),0)</f>
        <v>0</v>
      </c>
      <c r="D184" s="26">
        <f>IFERROR(+VLOOKUP("LETAXP"&amp;A184,'Main File'!A:O,8,0),0)</f>
        <v>0</v>
      </c>
      <c r="E184" s="26">
        <f>IFERROR(+VLOOKUP("LETAXP"&amp;A184,'Main File'!A:O,9,0),0)</f>
        <v>0</v>
      </c>
      <c r="F184" s="26">
        <f>IFERROR(+VLOOKUP("LETAXP"&amp;A184,'Main File'!A:O,10,0),0)</f>
        <v>0</v>
      </c>
      <c r="G184" s="26">
        <f>IFERROR(+VLOOKUP("LETAXP"&amp;A184,'Main File'!A:O,11,0),0)</f>
        <v>0</v>
      </c>
      <c r="H184" s="26">
        <f>IFERROR(+VLOOKUP("LETAXP"&amp;A184,'Main File'!A:O,12,0),0)</f>
        <v>0</v>
      </c>
      <c r="I184" s="26">
        <f>IFERROR(+VLOOKUP("LETAXP"&amp;A184,'Main File'!A:O,13,0),0)</f>
        <v>0</v>
      </c>
      <c r="J184" s="26">
        <f>IFERROR(+VLOOKUP("LETAXP"&amp;A184,'Main File'!A:O,14,0),0)</f>
        <v>0</v>
      </c>
      <c r="K184" s="26">
        <f>IFERROR(+VLOOKUP("LETAXP"&amp;A184,'Main File'!A:O,15,0),0)</f>
        <v>0</v>
      </c>
    </row>
    <row r="185" spans="1:11" x14ac:dyDescent="0.25">
      <c r="A185" s="9">
        <f t="shared" si="2"/>
        <v>43372</v>
      </c>
      <c r="B185" s="26">
        <f>IFERROR(+VLOOKUP("LETAXP"&amp;A185,'Main File'!A:O,6,0),0)</f>
        <v>0</v>
      </c>
      <c r="C185" s="26">
        <f>IFERROR(+VLOOKUP("LETAXP"&amp;A185,'Main File'!A:O,7,0),0)</f>
        <v>0</v>
      </c>
      <c r="D185" s="26">
        <f>IFERROR(+VLOOKUP("LETAXP"&amp;A185,'Main File'!A:O,8,0),0)</f>
        <v>0</v>
      </c>
      <c r="E185" s="26">
        <f>IFERROR(+VLOOKUP("LETAXP"&amp;A185,'Main File'!A:O,9,0),0)</f>
        <v>0</v>
      </c>
      <c r="F185" s="26">
        <f>IFERROR(+VLOOKUP("LETAXP"&amp;A185,'Main File'!A:O,10,0),0)</f>
        <v>0</v>
      </c>
      <c r="G185" s="26">
        <f>IFERROR(+VLOOKUP("LETAXP"&amp;A185,'Main File'!A:O,11,0),0)</f>
        <v>0</v>
      </c>
      <c r="H185" s="26">
        <f>IFERROR(+VLOOKUP("LETAXP"&amp;A185,'Main File'!A:O,12,0),0)</f>
        <v>0</v>
      </c>
      <c r="I185" s="26">
        <f>IFERROR(+VLOOKUP("LETAXP"&amp;A185,'Main File'!A:O,13,0),0)</f>
        <v>0</v>
      </c>
      <c r="J185" s="26">
        <f>IFERROR(+VLOOKUP("LETAXP"&amp;A185,'Main File'!A:O,14,0),0)</f>
        <v>0</v>
      </c>
      <c r="K185" s="26">
        <f>IFERROR(+VLOOKUP("LETAXP"&amp;A185,'Main File'!A:O,15,0),0)</f>
        <v>0</v>
      </c>
    </row>
    <row r="186" spans="1:11" x14ac:dyDescent="0.25">
      <c r="A186" s="9">
        <f t="shared" si="2"/>
        <v>43373</v>
      </c>
      <c r="B186" s="26">
        <f>IFERROR(+VLOOKUP("LETAXP"&amp;A186,'Main File'!A:O,6,0),0)</f>
        <v>0</v>
      </c>
      <c r="C186" s="26">
        <f>IFERROR(+VLOOKUP("LETAXP"&amp;A186,'Main File'!A:O,7,0),0)</f>
        <v>0</v>
      </c>
      <c r="D186" s="26">
        <f>IFERROR(+VLOOKUP("LETAXP"&amp;A186,'Main File'!A:O,8,0),0)</f>
        <v>0</v>
      </c>
      <c r="E186" s="26">
        <f>IFERROR(+VLOOKUP("LETAXP"&amp;A186,'Main File'!A:O,9,0),0)</f>
        <v>0</v>
      </c>
      <c r="F186" s="26">
        <f>IFERROR(+VLOOKUP("LETAXP"&amp;A186,'Main File'!A:O,10,0),0)</f>
        <v>0</v>
      </c>
      <c r="G186" s="26">
        <f>IFERROR(+VLOOKUP("LETAXP"&amp;A186,'Main File'!A:O,11,0),0)</f>
        <v>0</v>
      </c>
      <c r="H186" s="26">
        <f>IFERROR(+VLOOKUP("LETAXP"&amp;A186,'Main File'!A:O,12,0),0)</f>
        <v>0</v>
      </c>
      <c r="I186" s="26">
        <f>IFERROR(+VLOOKUP("LETAXP"&amp;A186,'Main File'!A:O,13,0),0)</f>
        <v>0</v>
      </c>
      <c r="J186" s="26">
        <f>IFERROR(+VLOOKUP("LETAXP"&amp;A186,'Main File'!A:O,14,0),0)</f>
        <v>0</v>
      </c>
      <c r="K186" s="26">
        <f>IFERROR(+VLOOKUP("LETAXP"&amp;A186,'Main File'!A:O,15,0),0)</f>
        <v>0</v>
      </c>
    </row>
    <row r="187" spans="1:11" x14ac:dyDescent="0.25">
      <c r="A187" s="9">
        <f t="shared" si="2"/>
        <v>43374</v>
      </c>
      <c r="B187" s="26">
        <f>IFERROR(+VLOOKUP("LETAXP"&amp;A187,'Main File'!A:O,6,0),0)</f>
        <v>0</v>
      </c>
      <c r="C187" s="26">
        <f>IFERROR(+VLOOKUP("LETAXP"&amp;A187,'Main File'!A:O,7,0),0)</f>
        <v>0</v>
      </c>
      <c r="D187" s="26">
        <f>IFERROR(+VLOOKUP("LETAXP"&amp;A187,'Main File'!A:O,8,0),0)</f>
        <v>0</v>
      </c>
      <c r="E187" s="26">
        <f>IFERROR(+VLOOKUP("LETAXP"&amp;A187,'Main File'!A:O,9,0),0)</f>
        <v>0</v>
      </c>
      <c r="F187" s="26">
        <f>IFERROR(+VLOOKUP("LETAXP"&amp;A187,'Main File'!A:O,10,0),0)</f>
        <v>0</v>
      </c>
      <c r="G187" s="26">
        <f>IFERROR(+VLOOKUP("LETAXP"&amp;A187,'Main File'!A:O,11,0),0)</f>
        <v>0</v>
      </c>
      <c r="H187" s="26">
        <f>IFERROR(+VLOOKUP("LETAXP"&amp;A187,'Main File'!A:O,12,0),0)</f>
        <v>0</v>
      </c>
      <c r="I187" s="26">
        <f>IFERROR(+VLOOKUP("LETAXP"&amp;A187,'Main File'!A:O,13,0),0)</f>
        <v>0</v>
      </c>
      <c r="J187" s="26">
        <f>IFERROR(+VLOOKUP("LETAXP"&amp;A187,'Main File'!A:O,14,0),0)</f>
        <v>0</v>
      </c>
      <c r="K187" s="26">
        <f>IFERROR(+VLOOKUP("LETAXP"&amp;A187,'Main File'!A:O,15,0),0)</f>
        <v>0</v>
      </c>
    </row>
    <row r="188" spans="1:11" x14ac:dyDescent="0.25">
      <c r="A188" s="9">
        <f t="shared" si="2"/>
        <v>43375</v>
      </c>
      <c r="B188" s="26">
        <f>IFERROR(+VLOOKUP("LETAXP"&amp;A188,'Main File'!A:O,6,0),0)</f>
        <v>0</v>
      </c>
      <c r="C188" s="26">
        <f>IFERROR(+VLOOKUP("LETAXP"&amp;A188,'Main File'!A:O,7,0),0)</f>
        <v>0</v>
      </c>
      <c r="D188" s="26">
        <f>IFERROR(+VLOOKUP("LETAXP"&amp;A188,'Main File'!A:O,8,0),0)</f>
        <v>0</v>
      </c>
      <c r="E188" s="26">
        <f>IFERROR(+VLOOKUP("LETAXP"&amp;A188,'Main File'!A:O,9,0),0)</f>
        <v>0</v>
      </c>
      <c r="F188" s="26">
        <f>IFERROR(+VLOOKUP("LETAXP"&amp;A188,'Main File'!A:O,10,0),0)</f>
        <v>0</v>
      </c>
      <c r="G188" s="26">
        <f>IFERROR(+VLOOKUP("LETAXP"&amp;A188,'Main File'!A:O,11,0),0)</f>
        <v>0</v>
      </c>
      <c r="H188" s="26">
        <f>IFERROR(+VLOOKUP("LETAXP"&amp;A188,'Main File'!A:O,12,0),0)</f>
        <v>0</v>
      </c>
      <c r="I188" s="26">
        <f>IFERROR(+VLOOKUP("LETAXP"&amp;A188,'Main File'!A:O,13,0),0)</f>
        <v>0</v>
      </c>
      <c r="J188" s="26">
        <f>IFERROR(+VLOOKUP("LETAXP"&amp;A188,'Main File'!A:O,14,0),0)</f>
        <v>0</v>
      </c>
      <c r="K188" s="26">
        <f>IFERROR(+VLOOKUP("LETAXP"&amp;A188,'Main File'!A:O,15,0),0)</f>
        <v>0</v>
      </c>
    </row>
    <row r="189" spans="1:11" x14ac:dyDescent="0.25">
      <c r="A189" s="9">
        <f t="shared" si="2"/>
        <v>43376</v>
      </c>
      <c r="B189" s="26">
        <f>IFERROR(+VLOOKUP("LETAXP"&amp;A189,'Main File'!A:O,6,0),0)</f>
        <v>0</v>
      </c>
      <c r="C189" s="26">
        <f>IFERROR(+VLOOKUP("LETAXP"&amp;A189,'Main File'!A:O,7,0),0)</f>
        <v>0</v>
      </c>
      <c r="D189" s="26">
        <f>IFERROR(+VLOOKUP("LETAXP"&amp;A189,'Main File'!A:O,8,0),0)</f>
        <v>0</v>
      </c>
      <c r="E189" s="26">
        <f>IFERROR(+VLOOKUP("LETAXP"&amp;A189,'Main File'!A:O,9,0),0)</f>
        <v>0</v>
      </c>
      <c r="F189" s="26">
        <f>IFERROR(+VLOOKUP("LETAXP"&amp;A189,'Main File'!A:O,10,0),0)</f>
        <v>0</v>
      </c>
      <c r="G189" s="26">
        <f>IFERROR(+VLOOKUP("LETAXP"&amp;A189,'Main File'!A:O,11,0),0)</f>
        <v>0</v>
      </c>
      <c r="H189" s="26">
        <f>IFERROR(+VLOOKUP("LETAXP"&amp;A189,'Main File'!A:O,12,0),0)</f>
        <v>0</v>
      </c>
      <c r="I189" s="26">
        <f>IFERROR(+VLOOKUP("LETAXP"&amp;A189,'Main File'!A:O,13,0),0)</f>
        <v>0</v>
      </c>
      <c r="J189" s="26">
        <f>IFERROR(+VLOOKUP("LETAXP"&amp;A189,'Main File'!A:O,14,0),0)</f>
        <v>0</v>
      </c>
      <c r="K189" s="26">
        <f>IFERROR(+VLOOKUP("LETAXP"&amp;A189,'Main File'!A:O,15,0),0)</f>
        <v>0</v>
      </c>
    </row>
    <row r="190" spans="1:11" x14ac:dyDescent="0.25">
      <c r="A190" s="9">
        <f t="shared" si="2"/>
        <v>43377</v>
      </c>
      <c r="B190" s="26">
        <f>IFERROR(+VLOOKUP("LETAXP"&amp;A190,'Main File'!A:O,6,0),0)</f>
        <v>0</v>
      </c>
      <c r="C190" s="26">
        <f>IFERROR(+VLOOKUP("LETAXP"&amp;A190,'Main File'!A:O,7,0),0)</f>
        <v>0</v>
      </c>
      <c r="D190" s="26">
        <f>IFERROR(+VLOOKUP("LETAXP"&amp;A190,'Main File'!A:O,8,0),0)</f>
        <v>0</v>
      </c>
      <c r="E190" s="26">
        <f>IFERROR(+VLOOKUP("LETAXP"&amp;A190,'Main File'!A:O,9,0),0)</f>
        <v>0</v>
      </c>
      <c r="F190" s="26">
        <f>IFERROR(+VLOOKUP("LETAXP"&amp;A190,'Main File'!A:O,10,0),0)</f>
        <v>0</v>
      </c>
      <c r="G190" s="26">
        <f>IFERROR(+VLOOKUP("LETAXP"&amp;A190,'Main File'!A:O,11,0),0)</f>
        <v>0</v>
      </c>
      <c r="H190" s="26">
        <f>IFERROR(+VLOOKUP("LETAXP"&amp;A190,'Main File'!A:O,12,0),0)</f>
        <v>0</v>
      </c>
      <c r="I190" s="26">
        <f>IFERROR(+VLOOKUP("LETAXP"&amp;A190,'Main File'!A:O,13,0),0)</f>
        <v>0</v>
      </c>
      <c r="J190" s="26">
        <f>IFERROR(+VLOOKUP("LETAXP"&amp;A190,'Main File'!A:O,14,0),0)</f>
        <v>0</v>
      </c>
      <c r="K190" s="26">
        <f>IFERROR(+VLOOKUP("LETAXP"&amp;A190,'Main File'!A:O,15,0),0)</f>
        <v>0</v>
      </c>
    </row>
    <row r="191" spans="1:11" x14ac:dyDescent="0.25">
      <c r="A191" s="9">
        <f t="shared" si="2"/>
        <v>43378</v>
      </c>
      <c r="B191" s="26">
        <f>IFERROR(+VLOOKUP("LETAXP"&amp;A191,'Main File'!A:O,6,0),0)</f>
        <v>0</v>
      </c>
      <c r="C191" s="26">
        <f>IFERROR(+VLOOKUP("LETAXP"&amp;A191,'Main File'!A:O,7,0),0)</f>
        <v>0</v>
      </c>
      <c r="D191" s="26">
        <f>IFERROR(+VLOOKUP("LETAXP"&amp;A191,'Main File'!A:O,8,0),0)</f>
        <v>0</v>
      </c>
      <c r="E191" s="26">
        <f>IFERROR(+VLOOKUP("LETAXP"&amp;A191,'Main File'!A:O,9,0),0)</f>
        <v>0</v>
      </c>
      <c r="F191" s="26">
        <f>IFERROR(+VLOOKUP("LETAXP"&amp;A191,'Main File'!A:O,10,0),0)</f>
        <v>0</v>
      </c>
      <c r="G191" s="26">
        <f>IFERROR(+VLOOKUP("LETAXP"&amp;A191,'Main File'!A:O,11,0),0)</f>
        <v>0</v>
      </c>
      <c r="H191" s="26">
        <f>IFERROR(+VLOOKUP("LETAXP"&amp;A191,'Main File'!A:O,12,0),0)</f>
        <v>0</v>
      </c>
      <c r="I191" s="26">
        <f>IFERROR(+VLOOKUP("LETAXP"&amp;A191,'Main File'!A:O,13,0),0)</f>
        <v>0</v>
      </c>
      <c r="J191" s="26">
        <f>IFERROR(+VLOOKUP("LETAXP"&amp;A191,'Main File'!A:O,14,0),0)</f>
        <v>0</v>
      </c>
      <c r="K191" s="26">
        <f>IFERROR(+VLOOKUP("LETAXP"&amp;A191,'Main File'!A:O,15,0),0)</f>
        <v>0</v>
      </c>
    </row>
    <row r="192" spans="1:11" x14ac:dyDescent="0.25">
      <c r="A192" s="9">
        <f t="shared" si="2"/>
        <v>43379</v>
      </c>
      <c r="B192" s="26">
        <f>IFERROR(+VLOOKUP("LETAXP"&amp;A192,'Main File'!A:O,6,0),0)</f>
        <v>0</v>
      </c>
      <c r="C192" s="26">
        <f>IFERROR(+VLOOKUP("LETAXP"&amp;A192,'Main File'!A:O,7,0),0)</f>
        <v>0</v>
      </c>
      <c r="D192" s="26">
        <f>IFERROR(+VLOOKUP("LETAXP"&amp;A192,'Main File'!A:O,8,0),0)</f>
        <v>0</v>
      </c>
      <c r="E192" s="26">
        <f>IFERROR(+VLOOKUP("LETAXP"&amp;A192,'Main File'!A:O,9,0),0)</f>
        <v>0</v>
      </c>
      <c r="F192" s="26">
        <f>IFERROR(+VLOOKUP("LETAXP"&amp;A192,'Main File'!A:O,10,0),0)</f>
        <v>0</v>
      </c>
      <c r="G192" s="26">
        <f>IFERROR(+VLOOKUP("LETAXP"&amp;A192,'Main File'!A:O,11,0),0)</f>
        <v>0</v>
      </c>
      <c r="H192" s="26">
        <f>IFERROR(+VLOOKUP("LETAXP"&amp;A192,'Main File'!A:O,12,0),0)</f>
        <v>0</v>
      </c>
      <c r="I192" s="26">
        <f>IFERROR(+VLOOKUP("LETAXP"&amp;A192,'Main File'!A:O,13,0),0)</f>
        <v>0</v>
      </c>
      <c r="J192" s="26">
        <f>IFERROR(+VLOOKUP("LETAXP"&amp;A192,'Main File'!A:O,14,0),0)</f>
        <v>0</v>
      </c>
      <c r="K192" s="26">
        <f>IFERROR(+VLOOKUP("LETAXP"&amp;A192,'Main File'!A:O,15,0),0)</f>
        <v>0</v>
      </c>
    </row>
    <row r="193" spans="1:11" x14ac:dyDescent="0.25">
      <c r="A193" s="9">
        <f t="shared" si="2"/>
        <v>43380</v>
      </c>
      <c r="B193" s="26">
        <f>IFERROR(+VLOOKUP("LETAXP"&amp;A193,'Main File'!A:O,6,0),0)</f>
        <v>0</v>
      </c>
      <c r="C193" s="26">
        <f>IFERROR(+VLOOKUP("LETAXP"&amp;A193,'Main File'!A:O,7,0),0)</f>
        <v>0</v>
      </c>
      <c r="D193" s="26">
        <f>IFERROR(+VLOOKUP("LETAXP"&amp;A193,'Main File'!A:O,8,0),0)</f>
        <v>0</v>
      </c>
      <c r="E193" s="26">
        <f>IFERROR(+VLOOKUP("LETAXP"&amp;A193,'Main File'!A:O,9,0),0)</f>
        <v>0</v>
      </c>
      <c r="F193" s="26">
        <f>IFERROR(+VLOOKUP("LETAXP"&amp;A193,'Main File'!A:O,10,0),0)</f>
        <v>0</v>
      </c>
      <c r="G193" s="26">
        <f>IFERROR(+VLOOKUP("LETAXP"&amp;A193,'Main File'!A:O,11,0),0)</f>
        <v>0</v>
      </c>
      <c r="H193" s="26">
        <f>IFERROR(+VLOOKUP("LETAXP"&amp;A193,'Main File'!A:O,12,0),0)</f>
        <v>0</v>
      </c>
      <c r="I193" s="26">
        <f>IFERROR(+VLOOKUP("LETAXP"&amp;A193,'Main File'!A:O,13,0),0)</f>
        <v>0</v>
      </c>
      <c r="J193" s="26">
        <f>IFERROR(+VLOOKUP("LETAXP"&amp;A193,'Main File'!A:O,14,0),0)</f>
        <v>0</v>
      </c>
      <c r="K193" s="26">
        <f>IFERROR(+VLOOKUP("LETAXP"&amp;A193,'Main File'!A:O,15,0),0)</f>
        <v>0</v>
      </c>
    </row>
    <row r="194" spans="1:11" x14ac:dyDescent="0.25">
      <c r="A194" s="9">
        <f t="shared" si="2"/>
        <v>43381</v>
      </c>
      <c r="B194" s="26">
        <f>IFERROR(+VLOOKUP("LETAXP"&amp;A194,'Main File'!A:O,6,0),0)</f>
        <v>0</v>
      </c>
      <c r="C194" s="26">
        <f>IFERROR(+VLOOKUP("LETAXP"&amp;A194,'Main File'!A:O,7,0),0)</f>
        <v>0</v>
      </c>
      <c r="D194" s="26">
        <f>IFERROR(+VLOOKUP("LETAXP"&amp;A194,'Main File'!A:O,8,0),0)</f>
        <v>0</v>
      </c>
      <c r="E194" s="26">
        <f>IFERROR(+VLOOKUP("LETAXP"&amp;A194,'Main File'!A:O,9,0),0)</f>
        <v>0</v>
      </c>
      <c r="F194" s="26">
        <f>IFERROR(+VLOOKUP("LETAXP"&amp;A194,'Main File'!A:O,10,0),0)</f>
        <v>0</v>
      </c>
      <c r="G194" s="26">
        <f>IFERROR(+VLOOKUP("LETAXP"&amp;A194,'Main File'!A:O,11,0),0)</f>
        <v>0</v>
      </c>
      <c r="H194" s="26">
        <f>IFERROR(+VLOOKUP("LETAXP"&amp;A194,'Main File'!A:O,12,0),0)</f>
        <v>0</v>
      </c>
      <c r="I194" s="26">
        <f>IFERROR(+VLOOKUP("LETAXP"&amp;A194,'Main File'!A:O,13,0),0)</f>
        <v>0</v>
      </c>
      <c r="J194" s="26">
        <f>IFERROR(+VLOOKUP("LETAXP"&amp;A194,'Main File'!A:O,14,0),0)</f>
        <v>0</v>
      </c>
      <c r="K194" s="26">
        <f>IFERROR(+VLOOKUP("LETAXP"&amp;A194,'Main File'!A:O,15,0),0)</f>
        <v>0</v>
      </c>
    </row>
    <row r="195" spans="1:11" x14ac:dyDescent="0.25">
      <c r="A195" s="9">
        <f t="shared" si="2"/>
        <v>43382</v>
      </c>
      <c r="B195" s="26">
        <f>IFERROR(+VLOOKUP("LETAXP"&amp;A195,'Main File'!A:O,6,0),0)</f>
        <v>0</v>
      </c>
      <c r="C195" s="26">
        <f>IFERROR(+VLOOKUP("LETAXP"&amp;A195,'Main File'!A:O,7,0),0)</f>
        <v>0</v>
      </c>
      <c r="D195" s="26">
        <f>IFERROR(+VLOOKUP("LETAXP"&amp;A195,'Main File'!A:O,8,0),0)</f>
        <v>0</v>
      </c>
      <c r="E195" s="26">
        <f>IFERROR(+VLOOKUP("LETAXP"&amp;A195,'Main File'!A:O,9,0),0)</f>
        <v>0</v>
      </c>
      <c r="F195" s="26">
        <f>IFERROR(+VLOOKUP("LETAXP"&amp;A195,'Main File'!A:O,10,0),0)</f>
        <v>0</v>
      </c>
      <c r="G195" s="26">
        <f>IFERROR(+VLOOKUP("LETAXP"&amp;A195,'Main File'!A:O,11,0),0)</f>
        <v>0</v>
      </c>
      <c r="H195" s="26">
        <f>IFERROR(+VLOOKUP("LETAXP"&amp;A195,'Main File'!A:O,12,0),0)</f>
        <v>0</v>
      </c>
      <c r="I195" s="26">
        <f>IFERROR(+VLOOKUP("LETAXP"&amp;A195,'Main File'!A:O,13,0),0)</f>
        <v>0</v>
      </c>
      <c r="J195" s="26">
        <f>IFERROR(+VLOOKUP("LETAXP"&amp;A195,'Main File'!A:O,14,0),0)</f>
        <v>0</v>
      </c>
      <c r="K195" s="26">
        <f>IFERROR(+VLOOKUP("LETAXP"&amp;A195,'Main File'!A:O,15,0),0)</f>
        <v>0</v>
      </c>
    </row>
    <row r="196" spans="1:11" x14ac:dyDescent="0.25">
      <c r="A196" s="9">
        <f t="shared" si="2"/>
        <v>43383</v>
      </c>
      <c r="B196" s="26">
        <f>IFERROR(+VLOOKUP("LETAXP"&amp;A196,'Main File'!A:O,6,0),0)</f>
        <v>0</v>
      </c>
      <c r="C196" s="26">
        <f>IFERROR(+VLOOKUP("LETAXP"&amp;A196,'Main File'!A:O,7,0),0)</f>
        <v>0</v>
      </c>
      <c r="D196" s="26">
        <f>IFERROR(+VLOOKUP("LETAXP"&amp;A196,'Main File'!A:O,8,0),0)</f>
        <v>0</v>
      </c>
      <c r="E196" s="26">
        <f>IFERROR(+VLOOKUP("LETAXP"&amp;A196,'Main File'!A:O,9,0),0)</f>
        <v>0</v>
      </c>
      <c r="F196" s="26">
        <f>IFERROR(+VLOOKUP("LETAXP"&amp;A196,'Main File'!A:O,10,0),0)</f>
        <v>0</v>
      </c>
      <c r="G196" s="26">
        <f>IFERROR(+VLOOKUP("LETAXP"&amp;A196,'Main File'!A:O,11,0),0)</f>
        <v>0</v>
      </c>
      <c r="H196" s="26">
        <f>IFERROR(+VLOOKUP("LETAXP"&amp;A196,'Main File'!A:O,12,0),0)</f>
        <v>0</v>
      </c>
      <c r="I196" s="26">
        <f>IFERROR(+VLOOKUP("LETAXP"&amp;A196,'Main File'!A:O,13,0),0)</f>
        <v>0</v>
      </c>
      <c r="J196" s="26">
        <f>IFERROR(+VLOOKUP("LETAXP"&amp;A196,'Main File'!A:O,14,0),0)</f>
        <v>0</v>
      </c>
      <c r="K196" s="26">
        <f>IFERROR(+VLOOKUP("LETAXP"&amp;A196,'Main File'!A:O,15,0),0)</f>
        <v>0</v>
      </c>
    </row>
    <row r="197" spans="1:11" x14ac:dyDescent="0.25">
      <c r="A197" s="9">
        <f t="shared" si="2"/>
        <v>43384</v>
      </c>
      <c r="B197" s="26">
        <f>IFERROR(+VLOOKUP("LETAXP"&amp;A197,'Main File'!A:O,6,0),0)</f>
        <v>0</v>
      </c>
      <c r="C197" s="26">
        <f>IFERROR(+VLOOKUP("LETAXP"&amp;A197,'Main File'!A:O,7,0),0)</f>
        <v>0</v>
      </c>
      <c r="D197" s="26">
        <f>IFERROR(+VLOOKUP("LETAXP"&amp;A197,'Main File'!A:O,8,0),0)</f>
        <v>0</v>
      </c>
      <c r="E197" s="26">
        <f>IFERROR(+VLOOKUP("LETAXP"&amp;A197,'Main File'!A:O,9,0),0)</f>
        <v>0</v>
      </c>
      <c r="F197" s="26">
        <f>IFERROR(+VLOOKUP("LETAXP"&amp;A197,'Main File'!A:O,10,0),0)</f>
        <v>0</v>
      </c>
      <c r="G197" s="26">
        <f>IFERROR(+VLOOKUP("LETAXP"&amp;A197,'Main File'!A:O,11,0),0)</f>
        <v>0</v>
      </c>
      <c r="H197" s="26">
        <f>IFERROR(+VLOOKUP("LETAXP"&amp;A197,'Main File'!A:O,12,0),0)</f>
        <v>0</v>
      </c>
      <c r="I197" s="26">
        <f>IFERROR(+VLOOKUP("LETAXP"&amp;A197,'Main File'!A:O,13,0),0)</f>
        <v>0</v>
      </c>
      <c r="J197" s="26">
        <f>IFERROR(+VLOOKUP("LETAXP"&amp;A197,'Main File'!A:O,14,0),0)</f>
        <v>0</v>
      </c>
      <c r="K197" s="26">
        <f>IFERROR(+VLOOKUP("LETAXP"&amp;A197,'Main File'!A:O,15,0),0)</f>
        <v>0</v>
      </c>
    </row>
    <row r="198" spans="1:11" x14ac:dyDescent="0.25">
      <c r="A198" s="9">
        <f t="shared" si="2"/>
        <v>43385</v>
      </c>
      <c r="B198" s="26">
        <f>IFERROR(+VLOOKUP("LETAXP"&amp;A198,'Main File'!A:O,6,0),0)</f>
        <v>0</v>
      </c>
      <c r="C198" s="26">
        <f>IFERROR(+VLOOKUP("LETAXP"&amp;A198,'Main File'!A:O,7,0),0)</f>
        <v>0</v>
      </c>
      <c r="D198" s="26">
        <f>IFERROR(+VLOOKUP("LETAXP"&amp;A198,'Main File'!A:O,8,0),0)</f>
        <v>0</v>
      </c>
      <c r="E198" s="26">
        <f>IFERROR(+VLOOKUP("LETAXP"&amp;A198,'Main File'!A:O,9,0),0)</f>
        <v>0</v>
      </c>
      <c r="F198" s="26">
        <f>IFERROR(+VLOOKUP("LETAXP"&amp;A198,'Main File'!A:O,10,0),0)</f>
        <v>0</v>
      </c>
      <c r="G198" s="26">
        <f>IFERROR(+VLOOKUP("LETAXP"&amp;A198,'Main File'!A:O,11,0),0)</f>
        <v>0</v>
      </c>
      <c r="H198" s="26">
        <f>IFERROR(+VLOOKUP("LETAXP"&amp;A198,'Main File'!A:O,12,0),0)</f>
        <v>0</v>
      </c>
      <c r="I198" s="26">
        <f>IFERROR(+VLOOKUP("LETAXP"&amp;A198,'Main File'!A:O,13,0),0)</f>
        <v>0</v>
      </c>
      <c r="J198" s="26">
        <f>IFERROR(+VLOOKUP("LETAXP"&amp;A198,'Main File'!A:O,14,0),0)</f>
        <v>0</v>
      </c>
      <c r="K198" s="26">
        <f>IFERROR(+VLOOKUP("LETAXP"&amp;A198,'Main File'!A:O,15,0),0)</f>
        <v>0</v>
      </c>
    </row>
    <row r="199" spans="1:11" x14ac:dyDescent="0.25">
      <c r="A199" s="9">
        <f t="shared" ref="A199:A262" si="3">+A198+1</f>
        <v>43386</v>
      </c>
      <c r="B199" s="26">
        <f>IFERROR(+VLOOKUP("LETAXP"&amp;A199,'Main File'!A:O,6,0),0)</f>
        <v>0</v>
      </c>
      <c r="C199" s="26">
        <f>IFERROR(+VLOOKUP("LETAXP"&amp;A199,'Main File'!A:O,7,0),0)</f>
        <v>0</v>
      </c>
      <c r="D199" s="26">
        <f>IFERROR(+VLOOKUP("LETAXP"&amp;A199,'Main File'!A:O,8,0),0)</f>
        <v>0</v>
      </c>
      <c r="E199" s="26">
        <f>IFERROR(+VLOOKUP("LETAXP"&amp;A199,'Main File'!A:O,9,0),0)</f>
        <v>0</v>
      </c>
      <c r="F199" s="26">
        <f>IFERROR(+VLOOKUP("LETAXP"&amp;A199,'Main File'!A:O,10,0),0)</f>
        <v>0</v>
      </c>
      <c r="G199" s="26">
        <f>IFERROR(+VLOOKUP("LETAXP"&amp;A199,'Main File'!A:O,11,0),0)</f>
        <v>0</v>
      </c>
      <c r="H199" s="26">
        <f>IFERROR(+VLOOKUP("LETAXP"&amp;A199,'Main File'!A:O,12,0),0)</f>
        <v>0</v>
      </c>
      <c r="I199" s="26">
        <f>IFERROR(+VLOOKUP("LETAXP"&amp;A199,'Main File'!A:O,13,0),0)</f>
        <v>0</v>
      </c>
      <c r="J199" s="26">
        <f>IFERROR(+VLOOKUP("LETAXP"&amp;A199,'Main File'!A:O,14,0),0)</f>
        <v>0</v>
      </c>
      <c r="K199" s="26">
        <f>IFERROR(+VLOOKUP("LETAXP"&amp;A199,'Main File'!A:O,15,0),0)</f>
        <v>0</v>
      </c>
    </row>
    <row r="200" spans="1:11" x14ac:dyDescent="0.25">
      <c r="A200" s="9">
        <f t="shared" si="3"/>
        <v>43387</v>
      </c>
      <c r="B200" s="26">
        <f>IFERROR(+VLOOKUP("LETAXP"&amp;A200,'Main File'!A:O,6,0),0)</f>
        <v>0</v>
      </c>
      <c r="C200" s="26">
        <f>IFERROR(+VLOOKUP("LETAXP"&amp;A200,'Main File'!A:O,7,0),0)</f>
        <v>0</v>
      </c>
      <c r="D200" s="26">
        <f>IFERROR(+VLOOKUP("LETAXP"&amp;A200,'Main File'!A:O,8,0),0)</f>
        <v>0</v>
      </c>
      <c r="E200" s="26">
        <f>IFERROR(+VLOOKUP("LETAXP"&amp;A200,'Main File'!A:O,9,0),0)</f>
        <v>0</v>
      </c>
      <c r="F200" s="26">
        <f>IFERROR(+VLOOKUP("LETAXP"&amp;A200,'Main File'!A:O,10,0),0)</f>
        <v>0</v>
      </c>
      <c r="G200" s="26">
        <f>IFERROR(+VLOOKUP("LETAXP"&amp;A200,'Main File'!A:O,11,0),0)</f>
        <v>0</v>
      </c>
      <c r="H200" s="26">
        <f>IFERROR(+VLOOKUP("LETAXP"&amp;A200,'Main File'!A:O,12,0),0)</f>
        <v>0</v>
      </c>
      <c r="I200" s="26">
        <f>IFERROR(+VLOOKUP("LETAXP"&amp;A200,'Main File'!A:O,13,0),0)</f>
        <v>0</v>
      </c>
      <c r="J200" s="26">
        <f>IFERROR(+VLOOKUP("LETAXP"&amp;A200,'Main File'!A:O,14,0),0)</f>
        <v>0</v>
      </c>
      <c r="K200" s="26">
        <f>IFERROR(+VLOOKUP("LETAXP"&amp;A200,'Main File'!A:O,15,0),0)</f>
        <v>0</v>
      </c>
    </row>
    <row r="201" spans="1:11" x14ac:dyDescent="0.25">
      <c r="A201" s="9">
        <f t="shared" si="3"/>
        <v>43388</v>
      </c>
      <c r="B201" s="26">
        <f>IFERROR(+VLOOKUP("LETAXP"&amp;A201,'Main File'!A:O,6,0),0)</f>
        <v>0</v>
      </c>
      <c r="C201" s="26">
        <f>IFERROR(+VLOOKUP("LETAXP"&amp;A201,'Main File'!A:O,7,0),0)</f>
        <v>0</v>
      </c>
      <c r="D201" s="26">
        <f>IFERROR(+VLOOKUP("LETAXP"&amp;A201,'Main File'!A:O,8,0),0)</f>
        <v>0</v>
      </c>
      <c r="E201" s="26">
        <f>IFERROR(+VLOOKUP("LETAXP"&amp;A201,'Main File'!A:O,9,0),0)</f>
        <v>0</v>
      </c>
      <c r="F201" s="26">
        <f>IFERROR(+VLOOKUP("LETAXP"&amp;A201,'Main File'!A:O,10,0),0)</f>
        <v>0</v>
      </c>
      <c r="G201" s="26">
        <f>IFERROR(+VLOOKUP("LETAXP"&amp;A201,'Main File'!A:O,11,0),0)</f>
        <v>0</v>
      </c>
      <c r="H201" s="26">
        <f>IFERROR(+VLOOKUP("LETAXP"&amp;A201,'Main File'!A:O,12,0),0)</f>
        <v>0</v>
      </c>
      <c r="I201" s="26">
        <f>IFERROR(+VLOOKUP("LETAXP"&amp;A201,'Main File'!A:O,13,0),0)</f>
        <v>0</v>
      </c>
      <c r="J201" s="26">
        <f>IFERROR(+VLOOKUP("LETAXP"&amp;A201,'Main File'!A:O,14,0),0)</f>
        <v>0</v>
      </c>
      <c r="K201" s="26">
        <f>IFERROR(+VLOOKUP("LETAXP"&amp;A201,'Main File'!A:O,15,0),0)</f>
        <v>0</v>
      </c>
    </row>
    <row r="202" spans="1:11" x14ac:dyDescent="0.25">
      <c r="A202" s="9">
        <f t="shared" si="3"/>
        <v>43389</v>
      </c>
      <c r="B202" s="26">
        <f>IFERROR(+VLOOKUP("LETAXP"&amp;A202,'Main File'!A:O,6,0),0)</f>
        <v>0</v>
      </c>
      <c r="C202" s="26">
        <f>IFERROR(+VLOOKUP("LETAXP"&amp;A202,'Main File'!A:O,7,0),0)</f>
        <v>0</v>
      </c>
      <c r="D202" s="26">
        <f>IFERROR(+VLOOKUP("LETAXP"&amp;A202,'Main File'!A:O,8,0),0)</f>
        <v>0</v>
      </c>
      <c r="E202" s="26">
        <f>IFERROR(+VLOOKUP("LETAXP"&amp;A202,'Main File'!A:O,9,0),0)</f>
        <v>0</v>
      </c>
      <c r="F202" s="26">
        <f>IFERROR(+VLOOKUP("LETAXP"&amp;A202,'Main File'!A:O,10,0),0)</f>
        <v>0</v>
      </c>
      <c r="G202" s="26">
        <f>IFERROR(+VLOOKUP("LETAXP"&amp;A202,'Main File'!A:O,11,0),0)</f>
        <v>0</v>
      </c>
      <c r="H202" s="26">
        <f>IFERROR(+VLOOKUP("LETAXP"&amp;A202,'Main File'!A:O,12,0),0)</f>
        <v>0</v>
      </c>
      <c r="I202" s="26">
        <f>IFERROR(+VLOOKUP("LETAXP"&amp;A202,'Main File'!A:O,13,0),0)</f>
        <v>0</v>
      </c>
      <c r="J202" s="26">
        <f>IFERROR(+VLOOKUP("LETAXP"&amp;A202,'Main File'!A:O,14,0),0)</f>
        <v>0</v>
      </c>
      <c r="K202" s="26">
        <f>IFERROR(+VLOOKUP("LETAXP"&amp;A202,'Main File'!A:O,15,0),0)</f>
        <v>0</v>
      </c>
    </row>
    <row r="203" spans="1:11" x14ac:dyDescent="0.25">
      <c r="A203" s="9">
        <f t="shared" si="3"/>
        <v>43390</v>
      </c>
      <c r="B203" s="26">
        <f>IFERROR(+VLOOKUP("LETAXP"&amp;A203,'Main File'!A:O,6,0),0)</f>
        <v>0</v>
      </c>
      <c r="C203" s="26">
        <f>IFERROR(+VLOOKUP("LETAXP"&amp;A203,'Main File'!A:O,7,0),0)</f>
        <v>0</v>
      </c>
      <c r="D203" s="26">
        <f>IFERROR(+VLOOKUP("LETAXP"&amp;A203,'Main File'!A:O,8,0),0)</f>
        <v>0</v>
      </c>
      <c r="E203" s="26">
        <f>IFERROR(+VLOOKUP("LETAXP"&amp;A203,'Main File'!A:O,9,0),0)</f>
        <v>0</v>
      </c>
      <c r="F203" s="26">
        <f>IFERROR(+VLOOKUP("LETAXP"&amp;A203,'Main File'!A:O,10,0),0)</f>
        <v>0</v>
      </c>
      <c r="G203" s="26">
        <f>IFERROR(+VLOOKUP("LETAXP"&amp;A203,'Main File'!A:O,11,0),0)</f>
        <v>0</v>
      </c>
      <c r="H203" s="26">
        <f>IFERROR(+VLOOKUP("LETAXP"&amp;A203,'Main File'!A:O,12,0),0)</f>
        <v>0</v>
      </c>
      <c r="I203" s="26">
        <f>IFERROR(+VLOOKUP("LETAXP"&amp;A203,'Main File'!A:O,13,0),0)</f>
        <v>0</v>
      </c>
      <c r="J203" s="26">
        <f>IFERROR(+VLOOKUP("LETAXP"&amp;A203,'Main File'!A:O,14,0),0)</f>
        <v>0</v>
      </c>
      <c r="K203" s="26">
        <f>IFERROR(+VLOOKUP("LETAXP"&amp;A203,'Main File'!A:O,15,0),0)</f>
        <v>0</v>
      </c>
    </row>
    <row r="204" spans="1:11" x14ac:dyDescent="0.25">
      <c r="A204" s="9">
        <f t="shared" si="3"/>
        <v>43391</v>
      </c>
      <c r="B204" s="26">
        <f>IFERROR(+VLOOKUP("LETAXP"&amp;A204,'Main File'!A:O,6,0),0)</f>
        <v>0</v>
      </c>
      <c r="C204" s="26">
        <f>IFERROR(+VLOOKUP("LETAXP"&amp;A204,'Main File'!A:O,7,0),0)</f>
        <v>0</v>
      </c>
      <c r="D204" s="26">
        <f>IFERROR(+VLOOKUP("LETAXP"&amp;A204,'Main File'!A:O,8,0),0)</f>
        <v>0</v>
      </c>
      <c r="E204" s="26">
        <f>IFERROR(+VLOOKUP("LETAXP"&amp;A204,'Main File'!A:O,9,0),0)</f>
        <v>0</v>
      </c>
      <c r="F204" s="26">
        <f>IFERROR(+VLOOKUP("LETAXP"&amp;A204,'Main File'!A:O,10,0),0)</f>
        <v>0</v>
      </c>
      <c r="G204" s="26">
        <f>IFERROR(+VLOOKUP("LETAXP"&amp;A204,'Main File'!A:O,11,0),0)</f>
        <v>0</v>
      </c>
      <c r="H204" s="26">
        <f>IFERROR(+VLOOKUP("LETAXP"&amp;A204,'Main File'!A:O,12,0),0)</f>
        <v>0</v>
      </c>
      <c r="I204" s="26">
        <f>IFERROR(+VLOOKUP("LETAXP"&amp;A204,'Main File'!A:O,13,0),0)</f>
        <v>0</v>
      </c>
      <c r="J204" s="26">
        <f>IFERROR(+VLOOKUP("LETAXP"&amp;A204,'Main File'!A:O,14,0),0)</f>
        <v>0</v>
      </c>
      <c r="K204" s="26">
        <f>IFERROR(+VLOOKUP("LETAXP"&amp;A204,'Main File'!A:O,15,0),0)</f>
        <v>0</v>
      </c>
    </row>
    <row r="205" spans="1:11" x14ac:dyDescent="0.25">
      <c r="A205" s="9">
        <f t="shared" si="3"/>
        <v>43392</v>
      </c>
      <c r="B205" s="26">
        <f>IFERROR(+VLOOKUP("LETAXP"&amp;A205,'Main File'!A:O,6,0),0)</f>
        <v>0</v>
      </c>
      <c r="C205" s="26">
        <f>IFERROR(+VLOOKUP("LETAXP"&amp;A205,'Main File'!A:O,7,0),0)</f>
        <v>0</v>
      </c>
      <c r="D205" s="26">
        <f>IFERROR(+VLOOKUP("LETAXP"&amp;A205,'Main File'!A:O,8,0),0)</f>
        <v>0</v>
      </c>
      <c r="E205" s="26">
        <f>IFERROR(+VLOOKUP("LETAXP"&amp;A205,'Main File'!A:O,9,0),0)</f>
        <v>0</v>
      </c>
      <c r="F205" s="26">
        <f>IFERROR(+VLOOKUP("LETAXP"&amp;A205,'Main File'!A:O,10,0),0)</f>
        <v>0</v>
      </c>
      <c r="G205" s="26">
        <f>IFERROR(+VLOOKUP("LETAXP"&amp;A205,'Main File'!A:O,11,0),0)</f>
        <v>0</v>
      </c>
      <c r="H205" s="26">
        <f>IFERROR(+VLOOKUP("LETAXP"&amp;A205,'Main File'!A:O,12,0),0)</f>
        <v>0</v>
      </c>
      <c r="I205" s="26">
        <f>IFERROR(+VLOOKUP("LETAXP"&amp;A205,'Main File'!A:O,13,0),0)</f>
        <v>0</v>
      </c>
      <c r="J205" s="26">
        <f>IFERROR(+VLOOKUP("LETAXP"&amp;A205,'Main File'!A:O,14,0),0)</f>
        <v>0</v>
      </c>
      <c r="K205" s="26">
        <f>IFERROR(+VLOOKUP("LETAXP"&amp;A205,'Main File'!A:O,15,0),0)</f>
        <v>0</v>
      </c>
    </row>
    <row r="206" spans="1:11" x14ac:dyDescent="0.25">
      <c r="A206" s="9">
        <f t="shared" si="3"/>
        <v>43393</v>
      </c>
      <c r="B206" s="26">
        <f>IFERROR(+VLOOKUP("LETAXP"&amp;A206,'Main File'!A:O,6,0),0)</f>
        <v>0</v>
      </c>
      <c r="C206" s="26">
        <f>IFERROR(+VLOOKUP("LETAXP"&amp;A206,'Main File'!A:O,7,0),0)</f>
        <v>0</v>
      </c>
      <c r="D206" s="26">
        <f>IFERROR(+VLOOKUP("LETAXP"&amp;A206,'Main File'!A:O,8,0),0)</f>
        <v>0</v>
      </c>
      <c r="E206" s="26">
        <f>IFERROR(+VLOOKUP("LETAXP"&amp;A206,'Main File'!A:O,9,0),0)</f>
        <v>0</v>
      </c>
      <c r="F206" s="26">
        <f>IFERROR(+VLOOKUP("LETAXP"&amp;A206,'Main File'!A:O,10,0),0)</f>
        <v>0</v>
      </c>
      <c r="G206" s="26">
        <f>IFERROR(+VLOOKUP("LETAXP"&amp;A206,'Main File'!A:O,11,0),0)</f>
        <v>0</v>
      </c>
      <c r="H206" s="26">
        <f>IFERROR(+VLOOKUP("LETAXP"&amp;A206,'Main File'!A:O,12,0),0)</f>
        <v>0</v>
      </c>
      <c r="I206" s="26">
        <f>IFERROR(+VLOOKUP("LETAXP"&amp;A206,'Main File'!A:O,13,0),0)</f>
        <v>0</v>
      </c>
      <c r="J206" s="26">
        <f>IFERROR(+VLOOKUP("LETAXP"&amp;A206,'Main File'!A:O,14,0),0)</f>
        <v>0</v>
      </c>
      <c r="K206" s="26">
        <f>IFERROR(+VLOOKUP("LETAXP"&amp;A206,'Main File'!A:O,15,0),0)</f>
        <v>0</v>
      </c>
    </row>
    <row r="207" spans="1:11" x14ac:dyDescent="0.25">
      <c r="A207" s="9">
        <f t="shared" si="3"/>
        <v>43394</v>
      </c>
      <c r="B207" s="26">
        <f>IFERROR(+VLOOKUP("LETAXP"&amp;A207,'Main File'!A:O,6,0),0)</f>
        <v>0</v>
      </c>
      <c r="C207" s="26">
        <f>IFERROR(+VLOOKUP("LETAXP"&amp;A207,'Main File'!A:O,7,0),0)</f>
        <v>0</v>
      </c>
      <c r="D207" s="26">
        <f>IFERROR(+VLOOKUP("LETAXP"&amp;A207,'Main File'!A:O,8,0),0)</f>
        <v>0</v>
      </c>
      <c r="E207" s="26">
        <f>IFERROR(+VLOOKUP("LETAXP"&amp;A207,'Main File'!A:O,9,0),0)</f>
        <v>0</v>
      </c>
      <c r="F207" s="26">
        <f>IFERROR(+VLOOKUP("LETAXP"&amp;A207,'Main File'!A:O,10,0),0)</f>
        <v>0</v>
      </c>
      <c r="G207" s="26">
        <f>IFERROR(+VLOOKUP("LETAXP"&amp;A207,'Main File'!A:O,11,0),0)</f>
        <v>0</v>
      </c>
      <c r="H207" s="26">
        <f>IFERROR(+VLOOKUP("LETAXP"&amp;A207,'Main File'!A:O,12,0),0)</f>
        <v>0</v>
      </c>
      <c r="I207" s="26">
        <f>IFERROR(+VLOOKUP("LETAXP"&amp;A207,'Main File'!A:O,13,0),0)</f>
        <v>0</v>
      </c>
      <c r="J207" s="26">
        <f>IFERROR(+VLOOKUP("LETAXP"&amp;A207,'Main File'!A:O,14,0),0)</f>
        <v>0</v>
      </c>
      <c r="K207" s="26">
        <f>IFERROR(+VLOOKUP("LETAXP"&amp;A207,'Main File'!A:O,15,0),0)</f>
        <v>0</v>
      </c>
    </row>
    <row r="208" spans="1:11" x14ac:dyDescent="0.25">
      <c r="A208" s="9">
        <f t="shared" si="3"/>
        <v>43395</v>
      </c>
      <c r="B208" s="26">
        <f>IFERROR(+VLOOKUP("LETAXP"&amp;A208,'Main File'!A:O,6,0),0)</f>
        <v>0</v>
      </c>
      <c r="C208" s="26">
        <f>IFERROR(+VLOOKUP("LETAXP"&amp;A208,'Main File'!A:O,7,0),0)</f>
        <v>0</v>
      </c>
      <c r="D208" s="26">
        <f>IFERROR(+VLOOKUP("LETAXP"&amp;A208,'Main File'!A:O,8,0),0)</f>
        <v>0</v>
      </c>
      <c r="E208" s="26">
        <f>IFERROR(+VLOOKUP("LETAXP"&amp;A208,'Main File'!A:O,9,0),0)</f>
        <v>0</v>
      </c>
      <c r="F208" s="26">
        <f>IFERROR(+VLOOKUP("LETAXP"&amp;A208,'Main File'!A:O,10,0),0)</f>
        <v>0</v>
      </c>
      <c r="G208" s="26">
        <f>IFERROR(+VLOOKUP("LETAXP"&amp;A208,'Main File'!A:O,11,0),0)</f>
        <v>0</v>
      </c>
      <c r="H208" s="26">
        <f>IFERROR(+VLOOKUP("LETAXP"&amp;A208,'Main File'!A:O,12,0),0)</f>
        <v>0</v>
      </c>
      <c r="I208" s="26">
        <f>IFERROR(+VLOOKUP("LETAXP"&amp;A208,'Main File'!A:O,13,0),0)</f>
        <v>0</v>
      </c>
      <c r="J208" s="26">
        <f>IFERROR(+VLOOKUP("LETAXP"&amp;A208,'Main File'!A:O,14,0),0)</f>
        <v>0</v>
      </c>
      <c r="K208" s="26">
        <f>IFERROR(+VLOOKUP("LETAXP"&amp;A208,'Main File'!A:O,15,0),0)</f>
        <v>0</v>
      </c>
    </row>
    <row r="209" spans="1:11" x14ac:dyDescent="0.25">
      <c r="A209" s="9">
        <f t="shared" si="3"/>
        <v>43396</v>
      </c>
      <c r="B209" s="26">
        <f>IFERROR(+VLOOKUP("LETAXP"&amp;A209,'Main File'!A:O,6,0),0)</f>
        <v>0</v>
      </c>
      <c r="C209" s="26">
        <f>IFERROR(+VLOOKUP("LETAXP"&amp;A209,'Main File'!A:O,7,0),0)</f>
        <v>0</v>
      </c>
      <c r="D209" s="26">
        <f>IFERROR(+VLOOKUP("LETAXP"&amp;A209,'Main File'!A:O,8,0),0)</f>
        <v>0</v>
      </c>
      <c r="E209" s="26">
        <f>IFERROR(+VLOOKUP("LETAXP"&amp;A209,'Main File'!A:O,9,0),0)</f>
        <v>0</v>
      </c>
      <c r="F209" s="26">
        <f>IFERROR(+VLOOKUP("LETAXP"&amp;A209,'Main File'!A:O,10,0),0)</f>
        <v>0</v>
      </c>
      <c r="G209" s="26">
        <f>IFERROR(+VLOOKUP("LETAXP"&amp;A209,'Main File'!A:O,11,0),0)</f>
        <v>0</v>
      </c>
      <c r="H209" s="26">
        <f>IFERROR(+VLOOKUP("LETAXP"&amp;A209,'Main File'!A:O,12,0),0)</f>
        <v>0</v>
      </c>
      <c r="I209" s="26">
        <f>IFERROR(+VLOOKUP("LETAXP"&amp;A209,'Main File'!A:O,13,0),0)</f>
        <v>0</v>
      </c>
      <c r="J209" s="26">
        <f>IFERROR(+VLOOKUP("LETAXP"&amp;A209,'Main File'!A:O,14,0),0)</f>
        <v>0</v>
      </c>
      <c r="K209" s="26">
        <f>IFERROR(+VLOOKUP("LETAXP"&amp;A209,'Main File'!A:O,15,0),0)</f>
        <v>0</v>
      </c>
    </row>
    <row r="210" spans="1:11" x14ac:dyDescent="0.25">
      <c r="A210" s="9">
        <f t="shared" si="3"/>
        <v>43397</v>
      </c>
      <c r="B210" s="26">
        <f>IFERROR(+VLOOKUP("LETAXP"&amp;A210,'Main File'!A:O,6,0),0)</f>
        <v>0</v>
      </c>
      <c r="C210" s="26">
        <f>IFERROR(+VLOOKUP("LETAXP"&amp;A210,'Main File'!A:O,7,0),0)</f>
        <v>0</v>
      </c>
      <c r="D210" s="26">
        <f>IFERROR(+VLOOKUP("LETAXP"&amp;A210,'Main File'!A:O,8,0),0)</f>
        <v>0</v>
      </c>
      <c r="E210" s="26">
        <f>IFERROR(+VLOOKUP("LETAXP"&amp;A210,'Main File'!A:O,9,0),0)</f>
        <v>0</v>
      </c>
      <c r="F210" s="26">
        <f>IFERROR(+VLOOKUP("LETAXP"&amp;A210,'Main File'!A:O,10,0),0)</f>
        <v>0</v>
      </c>
      <c r="G210" s="26">
        <f>IFERROR(+VLOOKUP("LETAXP"&amp;A210,'Main File'!A:O,11,0),0)</f>
        <v>0</v>
      </c>
      <c r="H210" s="26">
        <f>IFERROR(+VLOOKUP("LETAXP"&amp;A210,'Main File'!A:O,12,0),0)</f>
        <v>0</v>
      </c>
      <c r="I210" s="26">
        <f>IFERROR(+VLOOKUP("LETAXP"&amp;A210,'Main File'!A:O,13,0),0)</f>
        <v>0</v>
      </c>
      <c r="J210" s="26">
        <f>IFERROR(+VLOOKUP("LETAXP"&amp;A210,'Main File'!A:O,14,0),0)</f>
        <v>0</v>
      </c>
      <c r="K210" s="26">
        <f>IFERROR(+VLOOKUP("LETAXP"&amp;A210,'Main File'!A:O,15,0),0)</f>
        <v>0</v>
      </c>
    </row>
    <row r="211" spans="1:11" x14ac:dyDescent="0.25">
      <c r="A211" s="9">
        <f t="shared" si="3"/>
        <v>43398</v>
      </c>
      <c r="B211" s="26">
        <f>IFERROR(+VLOOKUP("LETAXP"&amp;A211,'Main File'!A:O,6,0),0)</f>
        <v>0</v>
      </c>
      <c r="C211" s="26">
        <f>IFERROR(+VLOOKUP("LETAXP"&amp;A211,'Main File'!A:O,7,0),0)</f>
        <v>0</v>
      </c>
      <c r="D211" s="26">
        <f>IFERROR(+VLOOKUP("LETAXP"&amp;A211,'Main File'!A:O,8,0),0)</f>
        <v>0</v>
      </c>
      <c r="E211" s="26">
        <f>IFERROR(+VLOOKUP("LETAXP"&amp;A211,'Main File'!A:O,9,0),0)</f>
        <v>0</v>
      </c>
      <c r="F211" s="26">
        <f>IFERROR(+VLOOKUP("LETAXP"&amp;A211,'Main File'!A:O,10,0),0)</f>
        <v>0</v>
      </c>
      <c r="G211" s="26">
        <f>IFERROR(+VLOOKUP("LETAXP"&amp;A211,'Main File'!A:O,11,0),0)</f>
        <v>0</v>
      </c>
      <c r="H211" s="26">
        <f>IFERROR(+VLOOKUP("LETAXP"&amp;A211,'Main File'!A:O,12,0),0)</f>
        <v>0</v>
      </c>
      <c r="I211" s="26">
        <f>IFERROR(+VLOOKUP("LETAXP"&amp;A211,'Main File'!A:O,13,0),0)</f>
        <v>0</v>
      </c>
      <c r="J211" s="26">
        <f>IFERROR(+VLOOKUP("LETAXP"&amp;A211,'Main File'!A:O,14,0),0)</f>
        <v>0</v>
      </c>
      <c r="K211" s="26">
        <f>IFERROR(+VLOOKUP("LETAXP"&amp;A211,'Main File'!A:O,15,0),0)</f>
        <v>0</v>
      </c>
    </row>
    <row r="212" spans="1:11" x14ac:dyDescent="0.25">
      <c r="A212" s="9">
        <f t="shared" si="3"/>
        <v>43399</v>
      </c>
      <c r="B212" s="26">
        <f>IFERROR(+VLOOKUP("LETAXP"&amp;A212,'Main File'!A:O,6,0),0)</f>
        <v>0</v>
      </c>
      <c r="C212" s="26">
        <f>IFERROR(+VLOOKUP("LETAXP"&amp;A212,'Main File'!A:O,7,0),0)</f>
        <v>0</v>
      </c>
      <c r="D212" s="26">
        <f>IFERROR(+VLOOKUP("LETAXP"&amp;A212,'Main File'!A:O,8,0),0)</f>
        <v>0</v>
      </c>
      <c r="E212" s="26">
        <f>IFERROR(+VLOOKUP("LETAXP"&amp;A212,'Main File'!A:O,9,0),0)</f>
        <v>0</v>
      </c>
      <c r="F212" s="26">
        <f>IFERROR(+VLOOKUP("LETAXP"&amp;A212,'Main File'!A:O,10,0),0)</f>
        <v>0</v>
      </c>
      <c r="G212" s="26">
        <f>IFERROR(+VLOOKUP("LETAXP"&amp;A212,'Main File'!A:O,11,0),0)</f>
        <v>0</v>
      </c>
      <c r="H212" s="26">
        <f>IFERROR(+VLOOKUP("LETAXP"&amp;A212,'Main File'!A:O,12,0),0)</f>
        <v>0</v>
      </c>
      <c r="I212" s="26">
        <f>IFERROR(+VLOOKUP("LETAXP"&amp;A212,'Main File'!A:O,13,0),0)</f>
        <v>0</v>
      </c>
      <c r="J212" s="26">
        <f>IFERROR(+VLOOKUP("LETAXP"&amp;A212,'Main File'!A:O,14,0),0)</f>
        <v>0</v>
      </c>
      <c r="K212" s="26">
        <f>IFERROR(+VLOOKUP("LETAXP"&amp;A212,'Main File'!A:O,15,0),0)</f>
        <v>0</v>
      </c>
    </row>
    <row r="213" spans="1:11" x14ac:dyDescent="0.25">
      <c r="A213" s="9">
        <f t="shared" si="3"/>
        <v>43400</v>
      </c>
      <c r="B213" s="26">
        <f>IFERROR(+VLOOKUP("LETAXP"&amp;A213,'Main File'!A:O,6,0),0)</f>
        <v>0</v>
      </c>
      <c r="C213" s="26">
        <f>IFERROR(+VLOOKUP("LETAXP"&amp;A213,'Main File'!A:O,7,0),0)</f>
        <v>0</v>
      </c>
      <c r="D213" s="26">
        <f>IFERROR(+VLOOKUP("LETAXP"&amp;A213,'Main File'!A:O,8,0),0)</f>
        <v>0</v>
      </c>
      <c r="E213" s="26">
        <f>IFERROR(+VLOOKUP("LETAXP"&amp;A213,'Main File'!A:O,9,0),0)</f>
        <v>0</v>
      </c>
      <c r="F213" s="26">
        <f>IFERROR(+VLOOKUP("LETAXP"&amp;A213,'Main File'!A:O,10,0),0)</f>
        <v>0</v>
      </c>
      <c r="G213" s="26">
        <f>IFERROR(+VLOOKUP("LETAXP"&amp;A213,'Main File'!A:O,11,0),0)</f>
        <v>0</v>
      </c>
      <c r="H213" s="26">
        <f>IFERROR(+VLOOKUP("LETAXP"&amp;A213,'Main File'!A:O,12,0),0)</f>
        <v>0</v>
      </c>
      <c r="I213" s="26">
        <f>IFERROR(+VLOOKUP("LETAXP"&amp;A213,'Main File'!A:O,13,0),0)</f>
        <v>0</v>
      </c>
      <c r="J213" s="26">
        <f>IFERROR(+VLOOKUP("LETAXP"&amp;A213,'Main File'!A:O,14,0),0)</f>
        <v>0</v>
      </c>
      <c r="K213" s="26">
        <f>IFERROR(+VLOOKUP("LETAXP"&amp;A213,'Main File'!A:O,15,0),0)</f>
        <v>0</v>
      </c>
    </row>
    <row r="214" spans="1:11" x14ac:dyDescent="0.25">
      <c r="A214" s="9">
        <f t="shared" si="3"/>
        <v>43401</v>
      </c>
      <c r="B214" s="26">
        <f>IFERROR(+VLOOKUP("LETAXP"&amp;A214,'Main File'!A:O,6,0),0)</f>
        <v>0</v>
      </c>
      <c r="C214" s="26">
        <f>IFERROR(+VLOOKUP("LETAXP"&amp;A214,'Main File'!A:O,7,0),0)</f>
        <v>0</v>
      </c>
      <c r="D214" s="26">
        <f>IFERROR(+VLOOKUP("LETAXP"&amp;A214,'Main File'!A:O,8,0),0)</f>
        <v>0</v>
      </c>
      <c r="E214" s="26">
        <f>IFERROR(+VLOOKUP("LETAXP"&amp;A214,'Main File'!A:O,9,0),0)</f>
        <v>0</v>
      </c>
      <c r="F214" s="26">
        <f>IFERROR(+VLOOKUP("LETAXP"&amp;A214,'Main File'!A:O,10,0),0)</f>
        <v>0</v>
      </c>
      <c r="G214" s="26">
        <f>IFERROR(+VLOOKUP("LETAXP"&amp;A214,'Main File'!A:O,11,0),0)</f>
        <v>0</v>
      </c>
      <c r="H214" s="26">
        <f>IFERROR(+VLOOKUP("LETAXP"&amp;A214,'Main File'!A:O,12,0),0)</f>
        <v>0</v>
      </c>
      <c r="I214" s="26">
        <f>IFERROR(+VLOOKUP("LETAXP"&amp;A214,'Main File'!A:O,13,0),0)</f>
        <v>0</v>
      </c>
      <c r="J214" s="26">
        <f>IFERROR(+VLOOKUP("LETAXP"&amp;A214,'Main File'!A:O,14,0),0)</f>
        <v>0</v>
      </c>
      <c r="K214" s="26">
        <f>IFERROR(+VLOOKUP("LETAXP"&amp;A214,'Main File'!A:O,15,0),0)</f>
        <v>0</v>
      </c>
    </row>
    <row r="215" spans="1:11" x14ac:dyDescent="0.25">
      <c r="A215" s="9">
        <f t="shared" si="3"/>
        <v>43402</v>
      </c>
      <c r="B215" s="26">
        <f>IFERROR(+VLOOKUP("LETAXP"&amp;A215,'Main File'!A:O,6,0),0)</f>
        <v>0</v>
      </c>
      <c r="C215" s="26">
        <f>IFERROR(+VLOOKUP("LETAXP"&amp;A215,'Main File'!A:O,7,0),0)</f>
        <v>0</v>
      </c>
      <c r="D215" s="26">
        <f>IFERROR(+VLOOKUP("LETAXP"&amp;A215,'Main File'!A:O,8,0),0)</f>
        <v>0</v>
      </c>
      <c r="E215" s="26">
        <f>IFERROR(+VLOOKUP("LETAXP"&amp;A215,'Main File'!A:O,9,0),0)</f>
        <v>0</v>
      </c>
      <c r="F215" s="26">
        <f>IFERROR(+VLOOKUP("LETAXP"&amp;A215,'Main File'!A:O,10,0),0)</f>
        <v>0</v>
      </c>
      <c r="G215" s="26">
        <f>IFERROR(+VLOOKUP("LETAXP"&amp;A215,'Main File'!A:O,11,0),0)</f>
        <v>0</v>
      </c>
      <c r="H215" s="26">
        <f>IFERROR(+VLOOKUP("LETAXP"&amp;A215,'Main File'!A:O,12,0),0)</f>
        <v>0</v>
      </c>
      <c r="I215" s="26">
        <f>IFERROR(+VLOOKUP("LETAXP"&amp;A215,'Main File'!A:O,13,0),0)</f>
        <v>0</v>
      </c>
      <c r="J215" s="26">
        <f>IFERROR(+VLOOKUP("LETAXP"&amp;A215,'Main File'!A:O,14,0),0)</f>
        <v>0</v>
      </c>
      <c r="K215" s="26">
        <f>IFERROR(+VLOOKUP("LETAXP"&amp;A215,'Main File'!A:O,15,0),0)</f>
        <v>0</v>
      </c>
    </row>
    <row r="216" spans="1:11" x14ac:dyDescent="0.25">
      <c r="A216" s="9">
        <f t="shared" si="3"/>
        <v>43403</v>
      </c>
      <c r="B216" s="26">
        <f>IFERROR(+VLOOKUP("LETAXP"&amp;A216,'Main File'!A:O,6,0),0)</f>
        <v>0</v>
      </c>
      <c r="C216" s="26">
        <f>IFERROR(+VLOOKUP("LETAXP"&amp;A216,'Main File'!A:O,7,0),0)</f>
        <v>0</v>
      </c>
      <c r="D216" s="26">
        <f>IFERROR(+VLOOKUP("LETAXP"&amp;A216,'Main File'!A:O,8,0),0)</f>
        <v>0</v>
      </c>
      <c r="E216" s="26">
        <f>IFERROR(+VLOOKUP("LETAXP"&amp;A216,'Main File'!A:O,9,0),0)</f>
        <v>0</v>
      </c>
      <c r="F216" s="26">
        <f>IFERROR(+VLOOKUP("LETAXP"&amp;A216,'Main File'!A:O,10,0),0)</f>
        <v>0</v>
      </c>
      <c r="G216" s="26">
        <f>IFERROR(+VLOOKUP("LETAXP"&amp;A216,'Main File'!A:O,11,0),0)</f>
        <v>0</v>
      </c>
      <c r="H216" s="26">
        <f>IFERROR(+VLOOKUP("LETAXP"&amp;A216,'Main File'!A:O,12,0),0)</f>
        <v>0</v>
      </c>
      <c r="I216" s="26">
        <f>IFERROR(+VLOOKUP("LETAXP"&amp;A216,'Main File'!A:O,13,0),0)</f>
        <v>0</v>
      </c>
      <c r="J216" s="26">
        <f>IFERROR(+VLOOKUP("LETAXP"&amp;A216,'Main File'!A:O,14,0),0)</f>
        <v>0</v>
      </c>
      <c r="K216" s="26">
        <f>IFERROR(+VLOOKUP("LETAXP"&amp;A216,'Main File'!A:O,15,0),0)</f>
        <v>0</v>
      </c>
    </row>
    <row r="217" spans="1:11" x14ac:dyDescent="0.25">
      <c r="A217" s="9">
        <f t="shared" si="3"/>
        <v>43404</v>
      </c>
      <c r="B217" s="26">
        <f>IFERROR(+VLOOKUP("LETAXP"&amp;A217,'Main File'!A:O,6,0),0)</f>
        <v>0</v>
      </c>
      <c r="C217" s="26">
        <f>IFERROR(+VLOOKUP("LETAXP"&amp;A217,'Main File'!A:O,7,0),0)</f>
        <v>0</v>
      </c>
      <c r="D217" s="26">
        <f>IFERROR(+VLOOKUP("LETAXP"&amp;A217,'Main File'!A:O,8,0),0)</f>
        <v>0</v>
      </c>
      <c r="E217" s="26">
        <f>IFERROR(+VLOOKUP("LETAXP"&amp;A217,'Main File'!A:O,9,0),0)</f>
        <v>0</v>
      </c>
      <c r="F217" s="26">
        <f>IFERROR(+VLOOKUP("LETAXP"&amp;A217,'Main File'!A:O,10,0),0)</f>
        <v>0</v>
      </c>
      <c r="G217" s="26">
        <f>IFERROR(+VLOOKUP("LETAXP"&amp;A217,'Main File'!A:O,11,0),0)</f>
        <v>0</v>
      </c>
      <c r="H217" s="26">
        <f>IFERROR(+VLOOKUP("LETAXP"&amp;A217,'Main File'!A:O,12,0),0)</f>
        <v>0</v>
      </c>
      <c r="I217" s="26">
        <f>IFERROR(+VLOOKUP("LETAXP"&amp;A217,'Main File'!A:O,13,0),0)</f>
        <v>0</v>
      </c>
      <c r="J217" s="26">
        <f>IFERROR(+VLOOKUP("LETAXP"&amp;A217,'Main File'!A:O,14,0),0)</f>
        <v>0</v>
      </c>
      <c r="K217" s="26">
        <f>IFERROR(+VLOOKUP("LETAXP"&amp;A217,'Main File'!A:O,15,0),0)</f>
        <v>0</v>
      </c>
    </row>
    <row r="218" spans="1:11" x14ac:dyDescent="0.25">
      <c r="A218" s="9">
        <f t="shared" si="3"/>
        <v>43405</v>
      </c>
      <c r="B218" s="26">
        <f>IFERROR(+VLOOKUP("LETAXP"&amp;A218,'Main File'!A:O,6,0),0)</f>
        <v>0</v>
      </c>
      <c r="C218" s="26">
        <f>IFERROR(+VLOOKUP("LETAXP"&amp;A218,'Main File'!A:O,7,0),0)</f>
        <v>0</v>
      </c>
      <c r="D218" s="26">
        <f>IFERROR(+VLOOKUP("LETAXP"&amp;A218,'Main File'!A:O,8,0),0)</f>
        <v>0</v>
      </c>
      <c r="E218" s="26">
        <f>IFERROR(+VLOOKUP("LETAXP"&amp;A218,'Main File'!A:O,9,0),0)</f>
        <v>0</v>
      </c>
      <c r="F218" s="26">
        <f>IFERROR(+VLOOKUP("LETAXP"&amp;A218,'Main File'!A:O,10,0),0)</f>
        <v>0</v>
      </c>
      <c r="G218" s="26">
        <f>IFERROR(+VLOOKUP("LETAXP"&amp;A218,'Main File'!A:O,11,0),0)</f>
        <v>0</v>
      </c>
      <c r="H218" s="26">
        <f>IFERROR(+VLOOKUP("LETAXP"&amp;A218,'Main File'!A:O,12,0),0)</f>
        <v>0</v>
      </c>
      <c r="I218" s="26">
        <f>IFERROR(+VLOOKUP("LETAXP"&amp;A218,'Main File'!A:O,13,0),0)</f>
        <v>0</v>
      </c>
      <c r="J218" s="26">
        <f>IFERROR(+VLOOKUP("LETAXP"&amp;A218,'Main File'!A:O,14,0),0)</f>
        <v>0</v>
      </c>
      <c r="K218" s="26">
        <f>IFERROR(+VLOOKUP("LETAXP"&amp;A218,'Main File'!A:O,15,0),0)</f>
        <v>0</v>
      </c>
    </row>
    <row r="219" spans="1:11" x14ac:dyDescent="0.25">
      <c r="A219" s="9">
        <f t="shared" si="3"/>
        <v>43406</v>
      </c>
      <c r="B219" s="26">
        <f>IFERROR(+VLOOKUP("LETAXP"&amp;A219,'Main File'!A:O,6,0),0)</f>
        <v>0</v>
      </c>
      <c r="C219" s="26">
        <f>IFERROR(+VLOOKUP("LETAXP"&amp;A219,'Main File'!A:O,7,0),0)</f>
        <v>0</v>
      </c>
      <c r="D219" s="26">
        <f>IFERROR(+VLOOKUP("LETAXP"&amp;A219,'Main File'!A:O,8,0),0)</f>
        <v>0</v>
      </c>
      <c r="E219" s="26">
        <f>IFERROR(+VLOOKUP("LETAXP"&amp;A219,'Main File'!A:O,9,0),0)</f>
        <v>0</v>
      </c>
      <c r="F219" s="26">
        <f>IFERROR(+VLOOKUP("LETAXP"&amp;A219,'Main File'!A:O,10,0),0)</f>
        <v>0</v>
      </c>
      <c r="G219" s="26">
        <f>IFERROR(+VLOOKUP("LETAXP"&amp;A219,'Main File'!A:O,11,0),0)</f>
        <v>0</v>
      </c>
      <c r="H219" s="26">
        <f>IFERROR(+VLOOKUP("LETAXP"&amp;A219,'Main File'!A:O,12,0),0)</f>
        <v>0</v>
      </c>
      <c r="I219" s="26">
        <f>IFERROR(+VLOOKUP("LETAXP"&amp;A219,'Main File'!A:O,13,0),0)</f>
        <v>0</v>
      </c>
      <c r="J219" s="26">
        <f>IFERROR(+VLOOKUP("LETAXP"&amp;A219,'Main File'!A:O,14,0),0)</f>
        <v>0</v>
      </c>
      <c r="K219" s="26">
        <f>IFERROR(+VLOOKUP("LETAXP"&amp;A219,'Main File'!A:O,15,0),0)</f>
        <v>0</v>
      </c>
    </row>
    <row r="220" spans="1:11" x14ac:dyDescent="0.25">
      <c r="A220" s="9">
        <f t="shared" si="3"/>
        <v>43407</v>
      </c>
      <c r="B220" s="26">
        <f>IFERROR(+VLOOKUP("LETAXP"&amp;A220,'Main File'!A:O,6,0),0)</f>
        <v>0</v>
      </c>
      <c r="C220" s="26">
        <f>IFERROR(+VLOOKUP("LETAXP"&amp;A220,'Main File'!A:O,7,0),0)</f>
        <v>0</v>
      </c>
      <c r="D220" s="26">
        <f>IFERROR(+VLOOKUP("LETAXP"&amp;A220,'Main File'!A:O,8,0),0)</f>
        <v>0</v>
      </c>
      <c r="E220" s="26">
        <f>IFERROR(+VLOOKUP("LETAXP"&amp;A220,'Main File'!A:O,9,0),0)</f>
        <v>0</v>
      </c>
      <c r="F220" s="26">
        <f>IFERROR(+VLOOKUP("LETAXP"&amp;A220,'Main File'!A:O,10,0),0)</f>
        <v>0</v>
      </c>
      <c r="G220" s="26">
        <f>IFERROR(+VLOOKUP("LETAXP"&amp;A220,'Main File'!A:O,11,0),0)</f>
        <v>0</v>
      </c>
      <c r="H220" s="26">
        <f>IFERROR(+VLOOKUP("LETAXP"&amp;A220,'Main File'!A:O,12,0),0)</f>
        <v>0</v>
      </c>
      <c r="I220" s="26">
        <f>IFERROR(+VLOOKUP("LETAXP"&amp;A220,'Main File'!A:O,13,0),0)</f>
        <v>0</v>
      </c>
      <c r="J220" s="26">
        <f>IFERROR(+VLOOKUP("LETAXP"&amp;A220,'Main File'!A:O,14,0),0)</f>
        <v>0</v>
      </c>
      <c r="K220" s="26">
        <f>IFERROR(+VLOOKUP("LETAXP"&amp;A220,'Main File'!A:O,15,0),0)</f>
        <v>0</v>
      </c>
    </row>
    <row r="221" spans="1:11" x14ac:dyDescent="0.25">
      <c r="A221" s="9">
        <f t="shared" si="3"/>
        <v>43408</v>
      </c>
      <c r="B221" s="26">
        <f>IFERROR(+VLOOKUP("LETAXP"&amp;A221,'Main File'!A:O,6,0),0)</f>
        <v>0</v>
      </c>
      <c r="C221" s="26">
        <f>IFERROR(+VLOOKUP("LETAXP"&amp;A221,'Main File'!A:O,7,0),0)</f>
        <v>0</v>
      </c>
      <c r="D221" s="26">
        <f>IFERROR(+VLOOKUP("LETAXP"&amp;A221,'Main File'!A:O,8,0),0)</f>
        <v>0</v>
      </c>
      <c r="E221" s="26">
        <f>IFERROR(+VLOOKUP("LETAXP"&amp;A221,'Main File'!A:O,9,0),0)</f>
        <v>0</v>
      </c>
      <c r="F221" s="26">
        <f>IFERROR(+VLOOKUP("LETAXP"&amp;A221,'Main File'!A:O,10,0),0)</f>
        <v>0</v>
      </c>
      <c r="G221" s="26">
        <f>IFERROR(+VLOOKUP("LETAXP"&amp;A221,'Main File'!A:O,11,0),0)</f>
        <v>0</v>
      </c>
      <c r="H221" s="26">
        <f>IFERROR(+VLOOKUP("LETAXP"&amp;A221,'Main File'!A:O,12,0),0)</f>
        <v>0</v>
      </c>
      <c r="I221" s="26">
        <f>IFERROR(+VLOOKUP("LETAXP"&amp;A221,'Main File'!A:O,13,0),0)</f>
        <v>0</v>
      </c>
      <c r="J221" s="26">
        <f>IFERROR(+VLOOKUP("LETAXP"&amp;A221,'Main File'!A:O,14,0),0)</f>
        <v>0</v>
      </c>
      <c r="K221" s="26">
        <f>IFERROR(+VLOOKUP("LETAXP"&amp;A221,'Main File'!A:O,15,0),0)</f>
        <v>0</v>
      </c>
    </row>
    <row r="222" spans="1:11" x14ac:dyDescent="0.25">
      <c r="A222" s="9">
        <f t="shared" si="3"/>
        <v>43409</v>
      </c>
      <c r="B222" s="26">
        <f>IFERROR(+VLOOKUP("LETAXP"&amp;A222,'Main File'!A:O,6,0),0)</f>
        <v>0</v>
      </c>
      <c r="C222" s="26">
        <f>IFERROR(+VLOOKUP("LETAXP"&amp;A222,'Main File'!A:O,7,0),0)</f>
        <v>0</v>
      </c>
      <c r="D222" s="26">
        <f>IFERROR(+VLOOKUP("LETAXP"&amp;A222,'Main File'!A:O,8,0),0)</f>
        <v>0</v>
      </c>
      <c r="E222" s="26">
        <f>IFERROR(+VLOOKUP("LETAXP"&amp;A222,'Main File'!A:O,9,0),0)</f>
        <v>0</v>
      </c>
      <c r="F222" s="26">
        <f>IFERROR(+VLOOKUP("LETAXP"&amp;A222,'Main File'!A:O,10,0),0)</f>
        <v>0</v>
      </c>
      <c r="G222" s="26">
        <f>IFERROR(+VLOOKUP("LETAXP"&amp;A222,'Main File'!A:O,11,0),0)</f>
        <v>0</v>
      </c>
      <c r="H222" s="26">
        <f>IFERROR(+VLOOKUP("LETAXP"&amp;A222,'Main File'!A:O,12,0),0)</f>
        <v>0</v>
      </c>
      <c r="I222" s="26">
        <f>IFERROR(+VLOOKUP("LETAXP"&amp;A222,'Main File'!A:O,13,0),0)</f>
        <v>0</v>
      </c>
      <c r="J222" s="26">
        <f>IFERROR(+VLOOKUP("LETAXP"&amp;A222,'Main File'!A:O,14,0),0)</f>
        <v>0</v>
      </c>
      <c r="K222" s="26">
        <f>IFERROR(+VLOOKUP("LETAXP"&amp;A222,'Main File'!A:O,15,0),0)</f>
        <v>0</v>
      </c>
    </row>
    <row r="223" spans="1:11" x14ac:dyDescent="0.25">
      <c r="A223" s="9">
        <f t="shared" si="3"/>
        <v>43410</v>
      </c>
      <c r="B223" s="26">
        <f>IFERROR(+VLOOKUP("LETAXP"&amp;A223,'Main File'!A:O,6,0),0)</f>
        <v>0</v>
      </c>
      <c r="C223" s="26">
        <f>IFERROR(+VLOOKUP("LETAXP"&amp;A223,'Main File'!A:O,7,0),0)</f>
        <v>0</v>
      </c>
      <c r="D223" s="26">
        <f>IFERROR(+VLOOKUP("LETAXP"&amp;A223,'Main File'!A:O,8,0),0)</f>
        <v>0</v>
      </c>
      <c r="E223" s="26">
        <f>IFERROR(+VLOOKUP("LETAXP"&amp;A223,'Main File'!A:O,9,0),0)</f>
        <v>0</v>
      </c>
      <c r="F223" s="26">
        <f>IFERROR(+VLOOKUP("LETAXP"&amp;A223,'Main File'!A:O,10,0),0)</f>
        <v>0</v>
      </c>
      <c r="G223" s="26">
        <f>IFERROR(+VLOOKUP("LETAXP"&amp;A223,'Main File'!A:O,11,0),0)</f>
        <v>0</v>
      </c>
      <c r="H223" s="26">
        <f>IFERROR(+VLOOKUP("LETAXP"&amp;A223,'Main File'!A:O,12,0),0)</f>
        <v>0</v>
      </c>
      <c r="I223" s="26">
        <f>IFERROR(+VLOOKUP("LETAXP"&amp;A223,'Main File'!A:O,13,0),0)</f>
        <v>0</v>
      </c>
      <c r="J223" s="26">
        <f>IFERROR(+VLOOKUP("LETAXP"&amp;A223,'Main File'!A:O,14,0),0)</f>
        <v>0</v>
      </c>
      <c r="K223" s="26">
        <f>IFERROR(+VLOOKUP("LETAXP"&amp;A223,'Main File'!A:O,15,0),0)</f>
        <v>0</v>
      </c>
    </row>
    <row r="224" spans="1:11" x14ac:dyDescent="0.25">
      <c r="A224" s="9">
        <f t="shared" si="3"/>
        <v>43411</v>
      </c>
      <c r="B224" s="26">
        <f>IFERROR(+VLOOKUP("LETAXP"&amp;A224,'Main File'!A:O,6,0),0)</f>
        <v>0</v>
      </c>
      <c r="C224" s="26">
        <f>IFERROR(+VLOOKUP("LETAXP"&amp;A224,'Main File'!A:O,7,0),0)</f>
        <v>0</v>
      </c>
      <c r="D224" s="26">
        <f>IFERROR(+VLOOKUP("LETAXP"&amp;A224,'Main File'!A:O,8,0),0)</f>
        <v>0</v>
      </c>
      <c r="E224" s="26">
        <f>IFERROR(+VLOOKUP("LETAXP"&amp;A224,'Main File'!A:O,9,0),0)</f>
        <v>0</v>
      </c>
      <c r="F224" s="26">
        <f>IFERROR(+VLOOKUP("LETAXP"&amp;A224,'Main File'!A:O,10,0),0)</f>
        <v>0</v>
      </c>
      <c r="G224" s="26">
        <f>IFERROR(+VLOOKUP("LETAXP"&amp;A224,'Main File'!A:O,11,0),0)</f>
        <v>0</v>
      </c>
      <c r="H224" s="26">
        <f>IFERROR(+VLOOKUP("LETAXP"&amp;A224,'Main File'!A:O,12,0),0)</f>
        <v>0</v>
      </c>
      <c r="I224" s="26">
        <f>IFERROR(+VLOOKUP("LETAXP"&amp;A224,'Main File'!A:O,13,0),0)</f>
        <v>0</v>
      </c>
      <c r="J224" s="26">
        <f>IFERROR(+VLOOKUP("LETAXP"&amp;A224,'Main File'!A:O,14,0),0)</f>
        <v>0</v>
      </c>
      <c r="K224" s="26">
        <f>IFERROR(+VLOOKUP("LETAXP"&amp;A224,'Main File'!A:O,15,0),0)</f>
        <v>0</v>
      </c>
    </row>
    <row r="225" spans="1:11" x14ac:dyDescent="0.25">
      <c r="A225" s="9">
        <f t="shared" si="3"/>
        <v>43412</v>
      </c>
      <c r="B225" s="26">
        <f>IFERROR(+VLOOKUP("LETAXP"&amp;A225,'Main File'!A:O,6,0),0)</f>
        <v>0</v>
      </c>
      <c r="C225" s="26">
        <f>IFERROR(+VLOOKUP("LETAXP"&amp;A225,'Main File'!A:O,7,0),0)</f>
        <v>0</v>
      </c>
      <c r="D225" s="26">
        <f>IFERROR(+VLOOKUP("LETAXP"&amp;A225,'Main File'!A:O,8,0),0)</f>
        <v>0</v>
      </c>
      <c r="E225" s="26">
        <f>IFERROR(+VLOOKUP("LETAXP"&amp;A225,'Main File'!A:O,9,0),0)</f>
        <v>0</v>
      </c>
      <c r="F225" s="26">
        <f>IFERROR(+VLOOKUP("LETAXP"&amp;A225,'Main File'!A:O,10,0),0)</f>
        <v>0</v>
      </c>
      <c r="G225" s="26">
        <f>IFERROR(+VLOOKUP("LETAXP"&amp;A225,'Main File'!A:O,11,0),0)</f>
        <v>0</v>
      </c>
      <c r="H225" s="26">
        <f>IFERROR(+VLOOKUP("LETAXP"&amp;A225,'Main File'!A:O,12,0),0)</f>
        <v>0</v>
      </c>
      <c r="I225" s="26">
        <f>IFERROR(+VLOOKUP("LETAXP"&amp;A225,'Main File'!A:O,13,0),0)</f>
        <v>0</v>
      </c>
      <c r="J225" s="26">
        <f>IFERROR(+VLOOKUP("LETAXP"&amp;A225,'Main File'!A:O,14,0),0)</f>
        <v>0</v>
      </c>
      <c r="K225" s="26">
        <f>IFERROR(+VLOOKUP("LETAXP"&amp;A225,'Main File'!A:O,15,0),0)</f>
        <v>0</v>
      </c>
    </row>
    <row r="226" spans="1:11" x14ac:dyDescent="0.25">
      <c r="A226" s="9">
        <f t="shared" si="3"/>
        <v>43413</v>
      </c>
      <c r="B226" s="26">
        <f>IFERROR(+VLOOKUP("LETAXP"&amp;A226,'Main File'!A:O,6,0),0)</f>
        <v>0</v>
      </c>
      <c r="C226" s="26">
        <f>IFERROR(+VLOOKUP("LETAXP"&amp;A226,'Main File'!A:O,7,0),0)</f>
        <v>0</v>
      </c>
      <c r="D226" s="26">
        <f>IFERROR(+VLOOKUP("LETAXP"&amp;A226,'Main File'!A:O,8,0),0)</f>
        <v>0</v>
      </c>
      <c r="E226" s="26">
        <f>IFERROR(+VLOOKUP("LETAXP"&amp;A226,'Main File'!A:O,9,0),0)</f>
        <v>0</v>
      </c>
      <c r="F226" s="26">
        <f>IFERROR(+VLOOKUP("LETAXP"&amp;A226,'Main File'!A:O,10,0),0)</f>
        <v>0</v>
      </c>
      <c r="G226" s="26">
        <f>IFERROR(+VLOOKUP("LETAXP"&amp;A226,'Main File'!A:O,11,0),0)</f>
        <v>0</v>
      </c>
      <c r="H226" s="26">
        <f>IFERROR(+VLOOKUP("LETAXP"&amp;A226,'Main File'!A:O,12,0),0)</f>
        <v>0</v>
      </c>
      <c r="I226" s="26">
        <f>IFERROR(+VLOOKUP("LETAXP"&amp;A226,'Main File'!A:O,13,0),0)</f>
        <v>0</v>
      </c>
      <c r="J226" s="26">
        <f>IFERROR(+VLOOKUP("LETAXP"&amp;A226,'Main File'!A:O,14,0),0)</f>
        <v>0</v>
      </c>
      <c r="K226" s="26">
        <f>IFERROR(+VLOOKUP("LETAXP"&amp;A226,'Main File'!A:O,15,0),0)</f>
        <v>0</v>
      </c>
    </row>
    <row r="227" spans="1:11" x14ac:dyDescent="0.25">
      <c r="A227" s="9">
        <f t="shared" si="3"/>
        <v>43414</v>
      </c>
      <c r="B227" s="26">
        <f>IFERROR(+VLOOKUP("LETAXP"&amp;A227,'Main File'!A:O,6,0),0)</f>
        <v>0</v>
      </c>
      <c r="C227" s="26">
        <f>IFERROR(+VLOOKUP("LETAXP"&amp;A227,'Main File'!A:O,7,0),0)</f>
        <v>0</v>
      </c>
      <c r="D227" s="26">
        <f>IFERROR(+VLOOKUP("LETAXP"&amp;A227,'Main File'!A:O,8,0),0)</f>
        <v>0</v>
      </c>
      <c r="E227" s="26">
        <f>IFERROR(+VLOOKUP("LETAXP"&amp;A227,'Main File'!A:O,9,0),0)</f>
        <v>0</v>
      </c>
      <c r="F227" s="26">
        <f>IFERROR(+VLOOKUP("LETAXP"&amp;A227,'Main File'!A:O,10,0),0)</f>
        <v>0</v>
      </c>
      <c r="G227" s="26">
        <f>IFERROR(+VLOOKUP("LETAXP"&amp;A227,'Main File'!A:O,11,0),0)</f>
        <v>0</v>
      </c>
      <c r="H227" s="26">
        <f>IFERROR(+VLOOKUP("LETAXP"&amp;A227,'Main File'!A:O,12,0),0)</f>
        <v>0</v>
      </c>
      <c r="I227" s="26">
        <f>IFERROR(+VLOOKUP("LETAXP"&amp;A227,'Main File'!A:O,13,0),0)</f>
        <v>0</v>
      </c>
      <c r="J227" s="26">
        <f>IFERROR(+VLOOKUP("LETAXP"&amp;A227,'Main File'!A:O,14,0),0)</f>
        <v>0</v>
      </c>
      <c r="K227" s="26">
        <f>IFERROR(+VLOOKUP("LETAXP"&amp;A227,'Main File'!A:O,15,0),0)</f>
        <v>0</v>
      </c>
    </row>
    <row r="228" spans="1:11" x14ac:dyDescent="0.25">
      <c r="A228" s="9">
        <f t="shared" si="3"/>
        <v>43415</v>
      </c>
      <c r="B228" s="26">
        <f>IFERROR(+VLOOKUP("LETAXP"&amp;A228,'Main File'!A:O,6,0),0)</f>
        <v>0</v>
      </c>
      <c r="C228" s="26">
        <f>IFERROR(+VLOOKUP("LETAXP"&amp;A228,'Main File'!A:O,7,0),0)</f>
        <v>0</v>
      </c>
      <c r="D228" s="26">
        <f>IFERROR(+VLOOKUP("LETAXP"&amp;A228,'Main File'!A:O,8,0),0)</f>
        <v>0</v>
      </c>
      <c r="E228" s="26">
        <f>IFERROR(+VLOOKUP("LETAXP"&amp;A228,'Main File'!A:O,9,0),0)</f>
        <v>0</v>
      </c>
      <c r="F228" s="26">
        <f>IFERROR(+VLOOKUP("LETAXP"&amp;A228,'Main File'!A:O,10,0),0)</f>
        <v>0</v>
      </c>
      <c r="G228" s="26">
        <f>IFERROR(+VLOOKUP("LETAXP"&amp;A228,'Main File'!A:O,11,0),0)</f>
        <v>0</v>
      </c>
      <c r="H228" s="26">
        <f>IFERROR(+VLOOKUP("LETAXP"&amp;A228,'Main File'!A:O,12,0),0)</f>
        <v>0</v>
      </c>
      <c r="I228" s="26">
        <f>IFERROR(+VLOOKUP("LETAXP"&amp;A228,'Main File'!A:O,13,0),0)</f>
        <v>0</v>
      </c>
      <c r="J228" s="26">
        <f>IFERROR(+VLOOKUP("LETAXP"&amp;A228,'Main File'!A:O,14,0),0)</f>
        <v>0</v>
      </c>
      <c r="K228" s="26">
        <f>IFERROR(+VLOOKUP("LETAXP"&amp;A228,'Main File'!A:O,15,0),0)</f>
        <v>0</v>
      </c>
    </row>
    <row r="229" spans="1:11" x14ac:dyDescent="0.25">
      <c r="A229" s="9">
        <f t="shared" si="3"/>
        <v>43416</v>
      </c>
      <c r="B229" s="26">
        <f>IFERROR(+VLOOKUP("LETAXP"&amp;A229,'Main File'!A:O,6,0),0)</f>
        <v>0</v>
      </c>
      <c r="C229" s="26">
        <f>IFERROR(+VLOOKUP("LETAXP"&amp;A229,'Main File'!A:O,7,0),0)</f>
        <v>0</v>
      </c>
      <c r="D229" s="26">
        <f>IFERROR(+VLOOKUP("LETAXP"&amp;A229,'Main File'!A:O,8,0),0)</f>
        <v>0</v>
      </c>
      <c r="E229" s="26">
        <f>IFERROR(+VLOOKUP("LETAXP"&amp;A229,'Main File'!A:O,9,0),0)</f>
        <v>0</v>
      </c>
      <c r="F229" s="26">
        <f>IFERROR(+VLOOKUP("LETAXP"&amp;A229,'Main File'!A:O,10,0),0)</f>
        <v>0</v>
      </c>
      <c r="G229" s="26">
        <f>IFERROR(+VLOOKUP("LETAXP"&amp;A229,'Main File'!A:O,11,0),0)</f>
        <v>0</v>
      </c>
      <c r="H229" s="26">
        <f>IFERROR(+VLOOKUP("LETAXP"&amp;A229,'Main File'!A:O,12,0),0)</f>
        <v>0</v>
      </c>
      <c r="I229" s="26">
        <f>IFERROR(+VLOOKUP("LETAXP"&amp;A229,'Main File'!A:O,13,0),0)</f>
        <v>0</v>
      </c>
      <c r="J229" s="26">
        <f>IFERROR(+VLOOKUP("LETAXP"&amp;A229,'Main File'!A:O,14,0),0)</f>
        <v>0</v>
      </c>
      <c r="K229" s="26">
        <f>IFERROR(+VLOOKUP("LETAXP"&amp;A229,'Main File'!A:O,15,0),0)</f>
        <v>0</v>
      </c>
    </row>
    <row r="230" spans="1:11" x14ac:dyDescent="0.25">
      <c r="A230" s="9">
        <f t="shared" si="3"/>
        <v>43417</v>
      </c>
      <c r="B230" s="26">
        <f>IFERROR(+VLOOKUP("LETAXP"&amp;A230,'Main File'!A:O,6,0),0)</f>
        <v>0</v>
      </c>
      <c r="C230" s="26">
        <f>IFERROR(+VLOOKUP("LETAXP"&amp;A230,'Main File'!A:O,7,0),0)</f>
        <v>0</v>
      </c>
      <c r="D230" s="26">
        <f>IFERROR(+VLOOKUP("LETAXP"&amp;A230,'Main File'!A:O,8,0),0)</f>
        <v>0</v>
      </c>
      <c r="E230" s="26">
        <f>IFERROR(+VLOOKUP("LETAXP"&amp;A230,'Main File'!A:O,9,0),0)</f>
        <v>0</v>
      </c>
      <c r="F230" s="26">
        <f>IFERROR(+VLOOKUP("LETAXP"&amp;A230,'Main File'!A:O,10,0),0)</f>
        <v>0</v>
      </c>
      <c r="G230" s="26">
        <f>IFERROR(+VLOOKUP("LETAXP"&amp;A230,'Main File'!A:O,11,0),0)</f>
        <v>0</v>
      </c>
      <c r="H230" s="26">
        <f>IFERROR(+VLOOKUP("LETAXP"&amp;A230,'Main File'!A:O,12,0),0)</f>
        <v>0</v>
      </c>
      <c r="I230" s="26">
        <f>IFERROR(+VLOOKUP("LETAXP"&amp;A230,'Main File'!A:O,13,0),0)</f>
        <v>0</v>
      </c>
      <c r="J230" s="26">
        <f>IFERROR(+VLOOKUP("LETAXP"&amp;A230,'Main File'!A:O,14,0),0)</f>
        <v>0</v>
      </c>
      <c r="K230" s="26">
        <f>IFERROR(+VLOOKUP("LETAXP"&amp;A230,'Main File'!A:O,15,0),0)</f>
        <v>0</v>
      </c>
    </row>
    <row r="231" spans="1:11" x14ac:dyDescent="0.25">
      <c r="A231" s="9">
        <f t="shared" si="3"/>
        <v>43418</v>
      </c>
      <c r="B231" s="26">
        <f>IFERROR(+VLOOKUP("LETAXP"&amp;A231,'Main File'!A:O,6,0),0)</f>
        <v>0</v>
      </c>
      <c r="C231" s="26">
        <f>IFERROR(+VLOOKUP("LETAXP"&amp;A231,'Main File'!A:O,7,0),0)</f>
        <v>0</v>
      </c>
      <c r="D231" s="26">
        <f>IFERROR(+VLOOKUP("LETAXP"&amp;A231,'Main File'!A:O,8,0),0)</f>
        <v>0</v>
      </c>
      <c r="E231" s="26">
        <f>IFERROR(+VLOOKUP("LETAXP"&amp;A231,'Main File'!A:O,9,0),0)</f>
        <v>0</v>
      </c>
      <c r="F231" s="26">
        <f>IFERROR(+VLOOKUP("LETAXP"&amp;A231,'Main File'!A:O,10,0),0)</f>
        <v>0</v>
      </c>
      <c r="G231" s="26">
        <f>IFERROR(+VLOOKUP("LETAXP"&amp;A231,'Main File'!A:O,11,0),0)</f>
        <v>0</v>
      </c>
      <c r="H231" s="26">
        <f>IFERROR(+VLOOKUP("LETAXP"&amp;A231,'Main File'!A:O,12,0),0)</f>
        <v>0</v>
      </c>
      <c r="I231" s="26">
        <f>IFERROR(+VLOOKUP("LETAXP"&amp;A231,'Main File'!A:O,13,0),0)</f>
        <v>0</v>
      </c>
      <c r="J231" s="26">
        <f>IFERROR(+VLOOKUP("LETAXP"&amp;A231,'Main File'!A:O,14,0),0)</f>
        <v>0</v>
      </c>
      <c r="K231" s="26">
        <f>IFERROR(+VLOOKUP("LETAXP"&amp;A231,'Main File'!A:O,15,0),0)</f>
        <v>0</v>
      </c>
    </row>
    <row r="232" spans="1:11" x14ac:dyDescent="0.25">
      <c r="A232" s="9">
        <f t="shared" si="3"/>
        <v>43419</v>
      </c>
      <c r="B232" s="26">
        <f>IFERROR(+VLOOKUP("LETAXP"&amp;A232,'Main File'!A:O,6,0),0)</f>
        <v>0</v>
      </c>
      <c r="C232" s="26">
        <f>IFERROR(+VLOOKUP("LETAXP"&amp;A232,'Main File'!A:O,7,0),0)</f>
        <v>0</v>
      </c>
      <c r="D232" s="26">
        <f>IFERROR(+VLOOKUP("LETAXP"&amp;A232,'Main File'!A:O,8,0),0)</f>
        <v>0</v>
      </c>
      <c r="E232" s="26">
        <f>IFERROR(+VLOOKUP("LETAXP"&amp;A232,'Main File'!A:O,9,0),0)</f>
        <v>0</v>
      </c>
      <c r="F232" s="26">
        <f>IFERROR(+VLOOKUP("LETAXP"&amp;A232,'Main File'!A:O,10,0),0)</f>
        <v>0</v>
      </c>
      <c r="G232" s="26">
        <f>IFERROR(+VLOOKUP("LETAXP"&amp;A232,'Main File'!A:O,11,0),0)</f>
        <v>0</v>
      </c>
      <c r="H232" s="26">
        <f>IFERROR(+VLOOKUP("LETAXP"&amp;A232,'Main File'!A:O,12,0),0)</f>
        <v>0</v>
      </c>
      <c r="I232" s="26">
        <f>IFERROR(+VLOOKUP("LETAXP"&amp;A232,'Main File'!A:O,13,0),0)</f>
        <v>0</v>
      </c>
      <c r="J232" s="26">
        <f>IFERROR(+VLOOKUP("LETAXP"&amp;A232,'Main File'!A:O,14,0),0)</f>
        <v>0</v>
      </c>
      <c r="K232" s="26">
        <f>IFERROR(+VLOOKUP("LETAXP"&amp;A232,'Main File'!A:O,15,0),0)</f>
        <v>0</v>
      </c>
    </row>
    <row r="233" spans="1:11" x14ac:dyDescent="0.25">
      <c r="A233" s="9">
        <f t="shared" si="3"/>
        <v>43420</v>
      </c>
      <c r="B233" s="26">
        <f>IFERROR(+VLOOKUP("LETAXP"&amp;A233,'Main File'!A:O,6,0),0)</f>
        <v>0</v>
      </c>
      <c r="C233" s="26">
        <f>IFERROR(+VLOOKUP("LETAXP"&amp;A233,'Main File'!A:O,7,0),0)</f>
        <v>0</v>
      </c>
      <c r="D233" s="26">
        <f>IFERROR(+VLOOKUP("LETAXP"&amp;A233,'Main File'!A:O,8,0),0)</f>
        <v>0</v>
      </c>
      <c r="E233" s="26">
        <f>IFERROR(+VLOOKUP("LETAXP"&amp;A233,'Main File'!A:O,9,0),0)</f>
        <v>0</v>
      </c>
      <c r="F233" s="26">
        <f>IFERROR(+VLOOKUP("LETAXP"&amp;A233,'Main File'!A:O,10,0),0)</f>
        <v>0</v>
      </c>
      <c r="G233" s="26">
        <f>IFERROR(+VLOOKUP("LETAXP"&amp;A233,'Main File'!A:O,11,0),0)</f>
        <v>0</v>
      </c>
      <c r="H233" s="26">
        <f>IFERROR(+VLOOKUP("LETAXP"&amp;A233,'Main File'!A:O,12,0),0)</f>
        <v>0</v>
      </c>
      <c r="I233" s="26">
        <f>IFERROR(+VLOOKUP("LETAXP"&amp;A233,'Main File'!A:O,13,0),0)</f>
        <v>0</v>
      </c>
      <c r="J233" s="26">
        <f>IFERROR(+VLOOKUP("LETAXP"&amp;A233,'Main File'!A:O,14,0),0)</f>
        <v>0</v>
      </c>
      <c r="K233" s="26">
        <f>IFERROR(+VLOOKUP("LETAXP"&amp;A233,'Main File'!A:O,15,0),0)</f>
        <v>0</v>
      </c>
    </row>
    <row r="234" spans="1:11" x14ac:dyDescent="0.25">
      <c r="A234" s="9">
        <f t="shared" si="3"/>
        <v>43421</v>
      </c>
      <c r="B234" s="26">
        <f>IFERROR(+VLOOKUP("LETAXP"&amp;A234,'Main File'!A:O,6,0),0)</f>
        <v>0</v>
      </c>
      <c r="C234" s="26">
        <f>IFERROR(+VLOOKUP("LETAXP"&amp;A234,'Main File'!A:O,7,0),0)</f>
        <v>0</v>
      </c>
      <c r="D234" s="26">
        <f>IFERROR(+VLOOKUP("LETAXP"&amp;A234,'Main File'!A:O,8,0),0)</f>
        <v>0</v>
      </c>
      <c r="E234" s="26">
        <f>IFERROR(+VLOOKUP("LETAXP"&amp;A234,'Main File'!A:O,9,0),0)</f>
        <v>0</v>
      </c>
      <c r="F234" s="26">
        <f>IFERROR(+VLOOKUP("LETAXP"&amp;A234,'Main File'!A:O,10,0),0)</f>
        <v>0</v>
      </c>
      <c r="G234" s="26">
        <f>IFERROR(+VLOOKUP("LETAXP"&amp;A234,'Main File'!A:O,11,0),0)</f>
        <v>0</v>
      </c>
      <c r="H234" s="26">
        <f>IFERROR(+VLOOKUP("LETAXP"&amp;A234,'Main File'!A:O,12,0),0)</f>
        <v>0</v>
      </c>
      <c r="I234" s="26">
        <f>IFERROR(+VLOOKUP("LETAXP"&amp;A234,'Main File'!A:O,13,0),0)</f>
        <v>0</v>
      </c>
      <c r="J234" s="26">
        <f>IFERROR(+VLOOKUP("LETAXP"&amp;A234,'Main File'!A:O,14,0),0)</f>
        <v>0</v>
      </c>
      <c r="K234" s="26">
        <f>IFERROR(+VLOOKUP("LETAXP"&amp;A234,'Main File'!A:O,15,0),0)</f>
        <v>0</v>
      </c>
    </row>
    <row r="235" spans="1:11" x14ac:dyDescent="0.25">
      <c r="A235" s="9">
        <f t="shared" si="3"/>
        <v>43422</v>
      </c>
      <c r="B235" s="26">
        <f>IFERROR(+VLOOKUP("LETAXP"&amp;A235,'Main File'!A:O,6,0),0)</f>
        <v>0</v>
      </c>
      <c r="C235" s="26">
        <f>IFERROR(+VLOOKUP("LETAXP"&amp;A235,'Main File'!A:O,7,0),0)</f>
        <v>0</v>
      </c>
      <c r="D235" s="26">
        <f>IFERROR(+VLOOKUP("LETAXP"&amp;A235,'Main File'!A:O,8,0),0)</f>
        <v>0</v>
      </c>
      <c r="E235" s="26">
        <f>IFERROR(+VLOOKUP("LETAXP"&amp;A235,'Main File'!A:O,9,0),0)</f>
        <v>0</v>
      </c>
      <c r="F235" s="26">
        <f>IFERROR(+VLOOKUP("LETAXP"&amp;A235,'Main File'!A:O,10,0),0)</f>
        <v>0</v>
      </c>
      <c r="G235" s="26">
        <f>IFERROR(+VLOOKUP("LETAXP"&amp;A235,'Main File'!A:O,11,0),0)</f>
        <v>0</v>
      </c>
      <c r="H235" s="26">
        <f>IFERROR(+VLOOKUP("LETAXP"&amp;A235,'Main File'!A:O,12,0),0)</f>
        <v>0</v>
      </c>
      <c r="I235" s="26">
        <f>IFERROR(+VLOOKUP("LETAXP"&amp;A235,'Main File'!A:O,13,0),0)</f>
        <v>0</v>
      </c>
      <c r="J235" s="26">
        <f>IFERROR(+VLOOKUP("LETAXP"&amp;A235,'Main File'!A:O,14,0),0)</f>
        <v>0</v>
      </c>
      <c r="K235" s="26">
        <f>IFERROR(+VLOOKUP("LETAXP"&amp;A235,'Main File'!A:O,15,0),0)</f>
        <v>0</v>
      </c>
    </row>
    <row r="236" spans="1:11" x14ac:dyDescent="0.25">
      <c r="A236" s="9">
        <f t="shared" si="3"/>
        <v>43423</v>
      </c>
      <c r="B236" s="26">
        <f>IFERROR(+VLOOKUP("LETAXP"&amp;A236,'Main File'!A:O,6,0),0)</f>
        <v>0</v>
      </c>
      <c r="C236" s="26">
        <f>IFERROR(+VLOOKUP("LETAXP"&amp;A236,'Main File'!A:O,7,0),0)</f>
        <v>0</v>
      </c>
      <c r="D236" s="26">
        <f>IFERROR(+VLOOKUP("LETAXP"&amp;A236,'Main File'!A:O,8,0),0)</f>
        <v>0</v>
      </c>
      <c r="E236" s="26">
        <f>IFERROR(+VLOOKUP("LETAXP"&amp;A236,'Main File'!A:O,9,0),0)</f>
        <v>0</v>
      </c>
      <c r="F236" s="26">
        <f>IFERROR(+VLOOKUP("LETAXP"&amp;A236,'Main File'!A:O,10,0),0)</f>
        <v>0</v>
      </c>
      <c r="G236" s="26">
        <f>IFERROR(+VLOOKUP("LETAXP"&amp;A236,'Main File'!A:O,11,0),0)</f>
        <v>0</v>
      </c>
      <c r="H236" s="26">
        <f>IFERROR(+VLOOKUP("LETAXP"&amp;A236,'Main File'!A:O,12,0),0)</f>
        <v>0</v>
      </c>
      <c r="I236" s="26">
        <f>IFERROR(+VLOOKUP("LETAXP"&amp;A236,'Main File'!A:O,13,0),0)</f>
        <v>0</v>
      </c>
      <c r="J236" s="26">
        <f>IFERROR(+VLOOKUP("LETAXP"&amp;A236,'Main File'!A:O,14,0),0)</f>
        <v>0</v>
      </c>
      <c r="K236" s="26">
        <f>IFERROR(+VLOOKUP("LETAXP"&amp;A236,'Main File'!A:O,15,0),0)</f>
        <v>0</v>
      </c>
    </row>
    <row r="237" spans="1:11" x14ac:dyDescent="0.25">
      <c r="A237" s="9">
        <f t="shared" si="3"/>
        <v>43424</v>
      </c>
      <c r="B237" s="26">
        <f>IFERROR(+VLOOKUP("LETAXP"&amp;A237,'Main File'!A:O,6,0),0)</f>
        <v>0</v>
      </c>
      <c r="C237" s="26">
        <f>IFERROR(+VLOOKUP("LETAXP"&amp;A237,'Main File'!A:O,7,0),0)</f>
        <v>0</v>
      </c>
      <c r="D237" s="26">
        <f>IFERROR(+VLOOKUP("LETAXP"&amp;A237,'Main File'!A:O,8,0),0)</f>
        <v>0</v>
      </c>
      <c r="E237" s="26">
        <f>IFERROR(+VLOOKUP("LETAXP"&amp;A237,'Main File'!A:O,9,0),0)</f>
        <v>0</v>
      </c>
      <c r="F237" s="26">
        <f>IFERROR(+VLOOKUP("LETAXP"&amp;A237,'Main File'!A:O,10,0),0)</f>
        <v>0</v>
      </c>
      <c r="G237" s="26">
        <f>IFERROR(+VLOOKUP("LETAXP"&amp;A237,'Main File'!A:O,11,0),0)</f>
        <v>0</v>
      </c>
      <c r="H237" s="26">
        <f>IFERROR(+VLOOKUP("LETAXP"&amp;A237,'Main File'!A:O,12,0),0)</f>
        <v>0</v>
      </c>
      <c r="I237" s="26">
        <f>IFERROR(+VLOOKUP("LETAXP"&amp;A237,'Main File'!A:O,13,0),0)</f>
        <v>0</v>
      </c>
      <c r="J237" s="26">
        <f>IFERROR(+VLOOKUP("LETAXP"&amp;A237,'Main File'!A:O,14,0),0)</f>
        <v>0</v>
      </c>
      <c r="K237" s="26">
        <f>IFERROR(+VLOOKUP("LETAXP"&amp;A237,'Main File'!A:O,15,0),0)</f>
        <v>0</v>
      </c>
    </row>
    <row r="238" spans="1:11" x14ac:dyDescent="0.25">
      <c r="A238" s="9">
        <f t="shared" si="3"/>
        <v>43425</v>
      </c>
      <c r="B238" s="26">
        <f>IFERROR(+VLOOKUP("LETAXP"&amp;A238,'Main File'!A:O,6,0),0)</f>
        <v>0</v>
      </c>
      <c r="C238" s="26">
        <f>IFERROR(+VLOOKUP("LETAXP"&amp;A238,'Main File'!A:O,7,0),0)</f>
        <v>0</v>
      </c>
      <c r="D238" s="26">
        <f>IFERROR(+VLOOKUP("LETAXP"&amp;A238,'Main File'!A:O,8,0),0)</f>
        <v>0</v>
      </c>
      <c r="E238" s="26">
        <f>IFERROR(+VLOOKUP("LETAXP"&amp;A238,'Main File'!A:O,9,0),0)</f>
        <v>0</v>
      </c>
      <c r="F238" s="26">
        <f>IFERROR(+VLOOKUP("LETAXP"&amp;A238,'Main File'!A:O,10,0),0)</f>
        <v>0</v>
      </c>
      <c r="G238" s="26">
        <f>IFERROR(+VLOOKUP("LETAXP"&amp;A238,'Main File'!A:O,11,0),0)</f>
        <v>0</v>
      </c>
      <c r="H238" s="26">
        <f>IFERROR(+VLOOKUP("LETAXP"&amp;A238,'Main File'!A:O,12,0),0)</f>
        <v>0</v>
      </c>
      <c r="I238" s="26">
        <f>IFERROR(+VLOOKUP("LETAXP"&amp;A238,'Main File'!A:O,13,0),0)</f>
        <v>0</v>
      </c>
      <c r="J238" s="26">
        <f>IFERROR(+VLOOKUP("LETAXP"&amp;A238,'Main File'!A:O,14,0),0)</f>
        <v>0</v>
      </c>
      <c r="K238" s="26">
        <f>IFERROR(+VLOOKUP("LETAXP"&amp;A238,'Main File'!A:O,15,0),0)</f>
        <v>0</v>
      </c>
    </row>
    <row r="239" spans="1:11" x14ac:dyDescent="0.25">
      <c r="A239" s="9">
        <f t="shared" si="3"/>
        <v>43426</v>
      </c>
      <c r="B239" s="26">
        <f>IFERROR(+VLOOKUP("LETAXP"&amp;A239,'Main File'!A:O,6,0),0)</f>
        <v>0</v>
      </c>
      <c r="C239" s="26">
        <f>IFERROR(+VLOOKUP("LETAXP"&amp;A239,'Main File'!A:O,7,0),0)</f>
        <v>0</v>
      </c>
      <c r="D239" s="26">
        <f>IFERROR(+VLOOKUP("LETAXP"&amp;A239,'Main File'!A:O,8,0),0)</f>
        <v>0</v>
      </c>
      <c r="E239" s="26">
        <f>IFERROR(+VLOOKUP("LETAXP"&amp;A239,'Main File'!A:O,9,0),0)</f>
        <v>0</v>
      </c>
      <c r="F239" s="26">
        <f>IFERROR(+VLOOKUP("LETAXP"&amp;A239,'Main File'!A:O,10,0),0)</f>
        <v>0</v>
      </c>
      <c r="G239" s="26">
        <f>IFERROR(+VLOOKUP("LETAXP"&amp;A239,'Main File'!A:O,11,0),0)</f>
        <v>0</v>
      </c>
      <c r="H239" s="26">
        <f>IFERROR(+VLOOKUP("LETAXP"&amp;A239,'Main File'!A:O,12,0),0)</f>
        <v>0</v>
      </c>
      <c r="I239" s="26">
        <f>IFERROR(+VLOOKUP("LETAXP"&amp;A239,'Main File'!A:O,13,0),0)</f>
        <v>0</v>
      </c>
      <c r="J239" s="26">
        <f>IFERROR(+VLOOKUP("LETAXP"&amp;A239,'Main File'!A:O,14,0),0)</f>
        <v>0</v>
      </c>
      <c r="K239" s="26">
        <f>IFERROR(+VLOOKUP("LETAXP"&amp;A239,'Main File'!A:O,15,0),0)</f>
        <v>0</v>
      </c>
    </row>
    <row r="240" spans="1:11" x14ac:dyDescent="0.25">
      <c r="A240" s="9">
        <f t="shared" si="3"/>
        <v>43427</v>
      </c>
      <c r="B240" s="26">
        <f>IFERROR(+VLOOKUP("LETAXP"&amp;A240,'Main File'!A:O,6,0),0)</f>
        <v>0</v>
      </c>
      <c r="C240" s="26">
        <f>IFERROR(+VLOOKUP("LETAXP"&amp;A240,'Main File'!A:O,7,0),0)</f>
        <v>0</v>
      </c>
      <c r="D240" s="26">
        <f>IFERROR(+VLOOKUP("LETAXP"&amp;A240,'Main File'!A:O,8,0),0)</f>
        <v>0</v>
      </c>
      <c r="E240" s="26">
        <f>IFERROR(+VLOOKUP("LETAXP"&amp;A240,'Main File'!A:O,9,0),0)</f>
        <v>0</v>
      </c>
      <c r="F240" s="26">
        <f>IFERROR(+VLOOKUP("LETAXP"&amp;A240,'Main File'!A:O,10,0),0)</f>
        <v>0</v>
      </c>
      <c r="G240" s="26">
        <f>IFERROR(+VLOOKUP("LETAXP"&amp;A240,'Main File'!A:O,11,0),0)</f>
        <v>0</v>
      </c>
      <c r="H240" s="26">
        <f>IFERROR(+VLOOKUP("LETAXP"&amp;A240,'Main File'!A:O,12,0),0)</f>
        <v>0</v>
      </c>
      <c r="I240" s="26">
        <f>IFERROR(+VLOOKUP("LETAXP"&amp;A240,'Main File'!A:O,13,0),0)</f>
        <v>0</v>
      </c>
      <c r="J240" s="26">
        <f>IFERROR(+VLOOKUP("LETAXP"&amp;A240,'Main File'!A:O,14,0),0)</f>
        <v>0</v>
      </c>
      <c r="K240" s="26">
        <f>IFERROR(+VLOOKUP("LETAXP"&amp;A240,'Main File'!A:O,15,0),0)</f>
        <v>0</v>
      </c>
    </row>
    <row r="241" spans="1:11" x14ac:dyDescent="0.25">
      <c r="A241" s="9">
        <f t="shared" si="3"/>
        <v>43428</v>
      </c>
      <c r="B241" s="26">
        <f>IFERROR(+VLOOKUP("LETAXP"&amp;A241,'Main File'!A:O,6,0),0)</f>
        <v>0</v>
      </c>
      <c r="C241" s="26">
        <f>IFERROR(+VLOOKUP("LETAXP"&amp;A241,'Main File'!A:O,7,0),0)</f>
        <v>0</v>
      </c>
      <c r="D241" s="26">
        <f>IFERROR(+VLOOKUP("LETAXP"&amp;A241,'Main File'!A:O,8,0),0)</f>
        <v>0</v>
      </c>
      <c r="E241" s="26">
        <f>IFERROR(+VLOOKUP("LETAXP"&amp;A241,'Main File'!A:O,9,0),0)</f>
        <v>0</v>
      </c>
      <c r="F241" s="26">
        <f>IFERROR(+VLOOKUP("LETAXP"&amp;A241,'Main File'!A:O,10,0),0)</f>
        <v>0</v>
      </c>
      <c r="G241" s="26">
        <f>IFERROR(+VLOOKUP("LETAXP"&amp;A241,'Main File'!A:O,11,0),0)</f>
        <v>0</v>
      </c>
      <c r="H241" s="26">
        <f>IFERROR(+VLOOKUP("LETAXP"&amp;A241,'Main File'!A:O,12,0),0)</f>
        <v>0</v>
      </c>
      <c r="I241" s="26">
        <f>IFERROR(+VLOOKUP("LETAXP"&amp;A241,'Main File'!A:O,13,0),0)</f>
        <v>0</v>
      </c>
      <c r="J241" s="26">
        <f>IFERROR(+VLOOKUP("LETAXP"&amp;A241,'Main File'!A:O,14,0),0)</f>
        <v>0</v>
      </c>
      <c r="K241" s="26">
        <f>IFERROR(+VLOOKUP("LETAXP"&amp;A241,'Main File'!A:O,15,0),0)</f>
        <v>0</v>
      </c>
    </row>
    <row r="242" spans="1:11" x14ac:dyDescent="0.25">
      <c r="A242" s="9">
        <f t="shared" si="3"/>
        <v>43429</v>
      </c>
      <c r="B242" s="26">
        <f>IFERROR(+VLOOKUP("LETAXP"&amp;A242,'Main File'!A:O,6,0),0)</f>
        <v>0</v>
      </c>
      <c r="C242" s="26">
        <f>IFERROR(+VLOOKUP("LETAXP"&amp;A242,'Main File'!A:O,7,0),0)</f>
        <v>0</v>
      </c>
      <c r="D242" s="26">
        <f>IFERROR(+VLOOKUP("LETAXP"&amp;A242,'Main File'!A:O,8,0),0)</f>
        <v>0</v>
      </c>
      <c r="E242" s="26">
        <f>IFERROR(+VLOOKUP("LETAXP"&amp;A242,'Main File'!A:O,9,0),0)</f>
        <v>0</v>
      </c>
      <c r="F242" s="26">
        <f>IFERROR(+VLOOKUP("LETAXP"&amp;A242,'Main File'!A:O,10,0),0)</f>
        <v>0</v>
      </c>
      <c r="G242" s="26">
        <f>IFERROR(+VLOOKUP("LETAXP"&amp;A242,'Main File'!A:O,11,0),0)</f>
        <v>0</v>
      </c>
      <c r="H242" s="26">
        <f>IFERROR(+VLOOKUP("LETAXP"&amp;A242,'Main File'!A:O,12,0),0)</f>
        <v>0</v>
      </c>
      <c r="I242" s="26">
        <f>IFERROR(+VLOOKUP("LETAXP"&amp;A242,'Main File'!A:O,13,0),0)</f>
        <v>0</v>
      </c>
      <c r="J242" s="26">
        <f>IFERROR(+VLOOKUP("LETAXP"&amp;A242,'Main File'!A:O,14,0),0)</f>
        <v>0</v>
      </c>
      <c r="K242" s="26">
        <f>IFERROR(+VLOOKUP("LETAXP"&amp;A242,'Main File'!A:O,15,0),0)</f>
        <v>0</v>
      </c>
    </row>
    <row r="243" spans="1:11" x14ac:dyDescent="0.25">
      <c r="A243" s="9">
        <f t="shared" si="3"/>
        <v>43430</v>
      </c>
      <c r="B243" s="26">
        <f>IFERROR(+VLOOKUP("LETAXP"&amp;A243,'Main File'!A:O,6,0),0)</f>
        <v>0</v>
      </c>
      <c r="C243" s="26">
        <f>IFERROR(+VLOOKUP("LETAXP"&amp;A243,'Main File'!A:O,7,0),0)</f>
        <v>0</v>
      </c>
      <c r="D243" s="26">
        <f>IFERROR(+VLOOKUP("LETAXP"&amp;A243,'Main File'!A:O,8,0),0)</f>
        <v>0</v>
      </c>
      <c r="E243" s="26">
        <f>IFERROR(+VLOOKUP("LETAXP"&amp;A243,'Main File'!A:O,9,0),0)</f>
        <v>0</v>
      </c>
      <c r="F243" s="26">
        <f>IFERROR(+VLOOKUP("LETAXP"&amp;A243,'Main File'!A:O,10,0),0)</f>
        <v>0</v>
      </c>
      <c r="G243" s="26">
        <f>IFERROR(+VLOOKUP("LETAXP"&amp;A243,'Main File'!A:O,11,0),0)</f>
        <v>0</v>
      </c>
      <c r="H243" s="26">
        <f>IFERROR(+VLOOKUP("LETAXP"&amp;A243,'Main File'!A:O,12,0),0)</f>
        <v>0</v>
      </c>
      <c r="I243" s="26">
        <f>IFERROR(+VLOOKUP("LETAXP"&amp;A243,'Main File'!A:O,13,0),0)</f>
        <v>0</v>
      </c>
      <c r="J243" s="26">
        <f>IFERROR(+VLOOKUP("LETAXP"&amp;A243,'Main File'!A:O,14,0),0)</f>
        <v>0</v>
      </c>
      <c r="K243" s="26">
        <f>IFERROR(+VLOOKUP("LETAXP"&amp;A243,'Main File'!A:O,15,0),0)</f>
        <v>0</v>
      </c>
    </row>
    <row r="244" spans="1:11" x14ac:dyDescent="0.25">
      <c r="A244" s="9">
        <f t="shared" si="3"/>
        <v>43431</v>
      </c>
      <c r="B244" s="26">
        <f>IFERROR(+VLOOKUP("LETAXP"&amp;A244,'Main File'!A:O,6,0),0)</f>
        <v>0</v>
      </c>
      <c r="C244" s="26">
        <f>IFERROR(+VLOOKUP("LETAXP"&amp;A244,'Main File'!A:O,7,0),0)</f>
        <v>0</v>
      </c>
      <c r="D244" s="26">
        <f>IFERROR(+VLOOKUP("LETAXP"&amp;A244,'Main File'!A:O,8,0),0)</f>
        <v>0</v>
      </c>
      <c r="E244" s="26">
        <f>IFERROR(+VLOOKUP("LETAXP"&amp;A244,'Main File'!A:O,9,0),0)</f>
        <v>0</v>
      </c>
      <c r="F244" s="26">
        <f>IFERROR(+VLOOKUP("LETAXP"&amp;A244,'Main File'!A:O,10,0),0)</f>
        <v>0</v>
      </c>
      <c r="G244" s="26">
        <f>IFERROR(+VLOOKUP("LETAXP"&amp;A244,'Main File'!A:O,11,0),0)</f>
        <v>0</v>
      </c>
      <c r="H244" s="26">
        <f>IFERROR(+VLOOKUP("LETAXP"&amp;A244,'Main File'!A:O,12,0),0)</f>
        <v>0</v>
      </c>
      <c r="I244" s="26">
        <f>IFERROR(+VLOOKUP("LETAXP"&amp;A244,'Main File'!A:O,13,0),0)</f>
        <v>0</v>
      </c>
      <c r="J244" s="26">
        <f>IFERROR(+VLOOKUP("LETAXP"&amp;A244,'Main File'!A:O,14,0),0)</f>
        <v>0</v>
      </c>
      <c r="K244" s="26">
        <f>IFERROR(+VLOOKUP("LETAXP"&amp;A244,'Main File'!A:O,15,0),0)</f>
        <v>0</v>
      </c>
    </row>
    <row r="245" spans="1:11" x14ac:dyDescent="0.25">
      <c r="A245" s="9">
        <f t="shared" si="3"/>
        <v>43432</v>
      </c>
      <c r="B245" s="26">
        <f>IFERROR(+VLOOKUP("LETAXP"&amp;A245,'Main File'!A:O,6,0),0)</f>
        <v>0</v>
      </c>
      <c r="C245" s="26">
        <f>IFERROR(+VLOOKUP("LETAXP"&amp;A245,'Main File'!A:O,7,0),0)</f>
        <v>0</v>
      </c>
      <c r="D245" s="26">
        <f>IFERROR(+VLOOKUP("LETAXP"&amp;A245,'Main File'!A:O,8,0),0)</f>
        <v>0</v>
      </c>
      <c r="E245" s="26">
        <f>IFERROR(+VLOOKUP("LETAXP"&amp;A245,'Main File'!A:O,9,0),0)</f>
        <v>0</v>
      </c>
      <c r="F245" s="26">
        <f>IFERROR(+VLOOKUP("LETAXP"&amp;A245,'Main File'!A:O,10,0),0)</f>
        <v>0</v>
      </c>
      <c r="G245" s="26">
        <f>IFERROR(+VLOOKUP("LETAXP"&amp;A245,'Main File'!A:O,11,0),0)</f>
        <v>0</v>
      </c>
      <c r="H245" s="26">
        <f>IFERROR(+VLOOKUP("LETAXP"&amp;A245,'Main File'!A:O,12,0),0)</f>
        <v>0</v>
      </c>
      <c r="I245" s="26">
        <f>IFERROR(+VLOOKUP("LETAXP"&amp;A245,'Main File'!A:O,13,0),0)</f>
        <v>0</v>
      </c>
      <c r="J245" s="26">
        <f>IFERROR(+VLOOKUP("LETAXP"&amp;A245,'Main File'!A:O,14,0),0)</f>
        <v>0</v>
      </c>
      <c r="K245" s="26">
        <f>IFERROR(+VLOOKUP("LETAXP"&amp;A245,'Main File'!A:O,15,0),0)</f>
        <v>0</v>
      </c>
    </row>
    <row r="246" spans="1:11" x14ac:dyDescent="0.25">
      <c r="A246" s="9">
        <f t="shared" si="3"/>
        <v>43433</v>
      </c>
      <c r="B246" s="26">
        <f>IFERROR(+VLOOKUP("LETAXP"&amp;A246,'Main File'!A:O,6,0),0)</f>
        <v>0</v>
      </c>
      <c r="C246" s="26">
        <f>IFERROR(+VLOOKUP("LETAXP"&amp;A246,'Main File'!A:O,7,0),0)</f>
        <v>0</v>
      </c>
      <c r="D246" s="26">
        <f>IFERROR(+VLOOKUP("LETAXP"&amp;A246,'Main File'!A:O,8,0),0)</f>
        <v>0</v>
      </c>
      <c r="E246" s="26">
        <f>IFERROR(+VLOOKUP("LETAXP"&amp;A246,'Main File'!A:O,9,0),0)</f>
        <v>0</v>
      </c>
      <c r="F246" s="26">
        <f>IFERROR(+VLOOKUP("LETAXP"&amp;A246,'Main File'!A:O,10,0),0)</f>
        <v>0</v>
      </c>
      <c r="G246" s="26">
        <f>IFERROR(+VLOOKUP("LETAXP"&amp;A246,'Main File'!A:O,11,0),0)</f>
        <v>0</v>
      </c>
      <c r="H246" s="26">
        <f>IFERROR(+VLOOKUP("LETAXP"&amp;A246,'Main File'!A:O,12,0),0)</f>
        <v>0</v>
      </c>
      <c r="I246" s="26">
        <f>IFERROR(+VLOOKUP("LETAXP"&amp;A246,'Main File'!A:O,13,0),0)</f>
        <v>0</v>
      </c>
      <c r="J246" s="26">
        <f>IFERROR(+VLOOKUP("LETAXP"&amp;A246,'Main File'!A:O,14,0),0)</f>
        <v>0</v>
      </c>
      <c r="K246" s="26">
        <f>IFERROR(+VLOOKUP("LETAXP"&amp;A246,'Main File'!A:O,15,0),0)</f>
        <v>0</v>
      </c>
    </row>
    <row r="247" spans="1:11" x14ac:dyDescent="0.25">
      <c r="A247" s="9">
        <f t="shared" si="3"/>
        <v>43434</v>
      </c>
      <c r="B247" s="26">
        <f>IFERROR(+VLOOKUP("LETAXP"&amp;A247,'Main File'!A:O,6,0),0)</f>
        <v>0</v>
      </c>
      <c r="C247" s="26">
        <f>IFERROR(+VLOOKUP("LETAXP"&amp;A247,'Main File'!A:O,7,0),0)</f>
        <v>0</v>
      </c>
      <c r="D247" s="26">
        <f>IFERROR(+VLOOKUP("LETAXP"&amp;A247,'Main File'!A:O,8,0),0)</f>
        <v>0</v>
      </c>
      <c r="E247" s="26">
        <f>IFERROR(+VLOOKUP("LETAXP"&amp;A247,'Main File'!A:O,9,0),0)</f>
        <v>0</v>
      </c>
      <c r="F247" s="26">
        <f>IFERROR(+VLOOKUP("LETAXP"&amp;A247,'Main File'!A:O,10,0),0)</f>
        <v>0</v>
      </c>
      <c r="G247" s="26">
        <f>IFERROR(+VLOOKUP("LETAXP"&amp;A247,'Main File'!A:O,11,0),0)</f>
        <v>0</v>
      </c>
      <c r="H247" s="26">
        <f>IFERROR(+VLOOKUP("LETAXP"&amp;A247,'Main File'!A:O,12,0),0)</f>
        <v>0</v>
      </c>
      <c r="I247" s="26">
        <f>IFERROR(+VLOOKUP("LETAXP"&amp;A247,'Main File'!A:O,13,0),0)</f>
        <v>0</v>
      </c>
      <c r="J247" s="26">
        <f>IFERROR(+VLOOKUP("LETAXP"&amp;A247,'Main File'!A:O,14,0),0)</f>
        <v>0</v>
      </c>
      <c r="K247" s="26">
        <f>IFERROR(+VLOOKUP("LETAXP"&amp;A247,'Main File'!A:O,15,0),0)</f>
        <v>0</v>
      </c>
    </row>
    <row r="248" spans="1:11" x14ac:dyDescent="0.25">
      <c r="A248" s="9">
        <f t="shared" si="3"/>
        <v>43435</v>
      </c>
      <c r="B248" s="26">
        <f>IFERROR(+VLOOKUP("LETAXP"&amp;A248,'Main File'!A:O,6,0),0)</f>
        <v>0</v>
      </c>
      <c r="C248" s="26">
        <f>IFERROR(+VLOOKUP("LETAXP"&amp;A248,'Main File'!A:O,7,0),0)</f>
        <v>0</v>
      </c>
      <c r="D248" s="26">
        <f>IFERROR(+VLOOKUP("LETAXP"&amp;A248,'Main File'!A:O,8,0),0)</f>
        <v>0</v>
      </c>
      <c r="E248" s="26">
        <f>IFERROR(+VLOOKUP("LETAXP"&amp;A248,'Main File'!A:O,9,0),0)</f>
        <v>0</v>
      </c>
      <c r="F248" s="26">
        <f>IFERROR(+VLOOKUP("LETAXP"&amp;A248,'Main File'!A:O,10,0),0)</f>
        <v>0</v>
      </c>
      <c r="G248" s="26">
        <f>IFERROR(+VLOOKUP("LETAXP"&amp;A248,'Main File'!A:O,11,0),0)</f>
        <v>0</v>
      </c>
      <c r="H248" s="26">
        <f>IFERROR(+VLOOKUP("LETAXP"&amp;A248,'Main File'!A:O,12,0),0)</f>
        <v>0</v>
      </c>
      <c r="I248" s="26">
        <f>IFERROR(+VLOOKUP("LETAXP"&amp;A248,'Main File'!A:O,13,0),0)</f>
        <v>0</v>
      </c>
      <c r="J248" s="26">
        <f>IFERROR(+VLOOKUP("LETAXP"&amp;A248,'Main File'!A:O,14,0),0)</f>
        <v>0</v>
      </c>
      <c r="K248" s="26">
        <f>IFERROR(+VLOOKUP("LETAXP"&amp;A248,'Main File'!A:O,15,0),0)</f>
        <v>0</v>
      </c>
    </row>
    <row r="249" spans="1:11" x14ac:dyDescent="0.25">
      <c r="A249" s="9">
        <f t="shared" si="3"/>
        <v>43436</v>
      </c>
      <c r="B249" s="26">
        <f>IFERROR(+VLOOKUP("LETAXP"&amp;A249,'Main File'!A:O,6,0),0)</f>
        <v>0</v>
      </c>
      <c r="C249" s="26">
        <f>IFERROR(+VLOOKUP("LETAXP"&amp;A249,'Main File'!A:O,7,0),0)</f>
        <v>0</v>
      </c>
      <c r="D249" s="26">
        <f>IFERROR(+VLOOKUP("LETAXP"&amp;A249,'Main File'!A:O,8,0),0)</f>
        <v>0</v>
      </c>
      <c r="E249" s="26">
        <f>IFERROR(+VLOOKUP("LETAXP"&amp;A249,'Main File'!A:O,9,0),0)</f>
        <v>0</v>
      </c>
      <c r="F249" s="26">
        <f>IFERROR(+VLOOKUP("LETAXP"&amp;A249,'Main File'!A:O,10,0),0)</f>
        <v>0</v>
      </c>
      <c r="G249" s="26">
        <f>IFERROR(+VLOOKUP("LETAXP"&amp;A249,'Main File'!A:O,11,0),0)</f>
        <v>0</v>
      </c>
      <c r="H249" s="26">
        <f>IFERROR(+VLOOKUP("LETAXP"&amp;A249,'Main File'!A:O,12,0),0)</f>
        <v>0</v>
      </c>
      <c r="I249" s="26">
        <f>IFERROR(+VLOOKUP("LETAXP"&amp;A249,'Main File'!A:O,13,0),0)</f>
        <v>0</v>
      </c>
      <c r="J249" s="26">
        <f>IFERROR(+VLOOKUP("LETAXP"&amp;A249,'Main File'!A:O,14,0),0)</f>
        <v>0</v>
      </c>
      <c r="K249" s="26">
        <f>IFERROR(+VLOOKUP("LETAXP"&amp;A249,'Main File'!A:O,15,0),0)</f>
        <v>0</v>
      </c>
    </row>
    <row r="250" spans="1:11" x14ac:dyDescent="0.25">
      <c r="A250" s="9">
        <f t="shared" si="3"/>
        <v>43437</v>
      </c>
      <c r="B250" s="26">
        <f>IFERROR(+VLOOKUP("LETAXP"&amp;A250,'Main File'!A:O,6,0),0)</f>
        <v>0</v>
      </c>
      <c r="C250" s="26">
        <f>IFERROR(+VLOOKUP("LETAXP"&amp;A250,'Main File'!A:O,7,0),0)</f>
        <v>0</v>
      </c>
      <c r="D250" s="26">
        <f>IFERROR(+VLOOKUP("LETAXP"&amp;A250,'Main File'!A:O,8,0),0)</f>
        <v>0</v>
      </c>
      <c r="E250" s="26">
        <f>IFERROR(+VLOOKUP("LETAXP"&amp;A250,'Main File'!A:O,9,0),0)</f>
        <v>0</v>
      </c>
      <c r="F250" s="26">
        <f>IFERROR(+VLOOKUP("LETAXP"&amp;A250,'Main File'!A:O,10,0),0)</f>
        <v>0</v>
      </c>
      <c r="G250" s="26">
        <f>IFERROR(+VLOOKUP("LETAXP"&amp;A250,'Main File'!A:O,11,0),0)</f>
        <v>0</v>
      </c>
      <c r="H250" s="26">
        <f>IFERROR(+VLOOKUP("LETAXP"&amp;A250,'Main File'!A:O,12,0),0)</f>
        <v>0</v>
      </c>
      <c r="I250" s="26">
        <f>IFERROR(+VLOOKUP("LETAXP"&amp;A250,'Main File'!A:O,13,0),0)</f>
        <v>0</v>
      </c>
      <c r="J250" s="26">
        <f>IFERROR(+VLOOKUP("LETAXP"&amp;A250,'Main File'!A:O,14,0),0)</f>
        <v>0</v>
      </c>
      <c r="K250" s="26">
        <f>IFERROR(+VLOOKUP("LETAXP"&amp;A250,'Main File'!A:O,15,0),0)</f>
        <v>0</v>
      </c>
    </row>
    <row r="251" spans="1:11" x14ac:dyDescent="0.25">
      <c r="A251" s="9">
        <f t="shared" si="3"/>
        <v>43438</v>
      </c>
      <c r="B251" s="26">
        <f>IFERROR(+VLOOKUP("LETAXP"&amp;A251,'Main File'!A:O,6,0),0)</f>
        <v>0</v>
      </c>
      <c r="C251" s="26">
        <f>IFERROR(+VLOOKUP("LETAXP"&amp;A251,'Main File'!A:O,7,0),0)</f>
        <v>0</v>
      </c>
      <c r="D251" s="26">
        <f>IFERROR(+VLOOKUP("LETAXP"&amp;A251,'Main File'!A:O,8,0),0)</f>
        <v>0</v>
      </c>
      <c r="E251" s="26">
        <f>IFERROR(+VLOOKUP("LETAXP"&amp;A251,'Main File'!A:O,9,0),0)</f>
        <v>0</v>
      </c>
      <c r="F251" s="26">
        <f>IFERROR(+VLOOKUP("LETAXP"&amp;A251,'Main File'!A:O,10,0),0)</f>
        <v>0</v>
      </c>
      <c r="G251" s="26">
        <f>IFERROR(+VLOOKUP("LETAXP"&amp;A251,'Main File'!A:O,11,0),0)</f>
        <v>0</v>
      </c>
      <c r="H251" s="26">
        <f>IFERROR(+VLOOKUP("LETAXP"&amp;A251,'Main File'!A:O,12,0),0)</f>
        <v>0</v>
      </c>
      <c r="I251" s="26">
        <f>IFERROR(+VLOOKUP("LETAXP"&amp;A251,'Main File'!A:O,13,0),0)</f>
        <v>0</v>
      </c>
      <c r="J251" s="26">
        <f>IFERROR(+VLOOKUP("LETAXP"&amp;A251,'Main File'!A:O,14,0),0)</f>
        <v>0</v>
      </c>
      <c r="K251" s="26">
        <f>IFERROR(+VLOOKUP("LETAXP"&amp;A251,'Main File'!A:O,15,0),0)</f>
        <v>0</v>
      </c>
    </row>
    <row r="252" spans="1:11" x14ac:dyDescent="0.25">
      <c r="A252" s="9">
        <f t="shared" si="3"/>
        <v>43439</v>
      </c>
      <c r="B252" s="26">
        <f>IFERROR(+VLOOKUP("LETAXP"&amp;A252,'Main File'!A:O,6,0),0)</f>
        <v>0</v>
      </c>
      <c r="C252" s="26">
        <f>IFERROR(+VLOOKUP("LETAXP"&amp;A252,'Main File'!A:O,7,0),0)</f>
        <v>0</v>
      </c>
      <c r="D252" s="26">
        <f>IFERROR(+VLOOKUP("LETAXP"&amp;A252,'Main File'!A:O,8,0),0)</f>
        <v>0</v>
      </c>
      <c r="E252" s="26">
        <f>IFERROR(+VLOOKUP("LETAXP"&amp;A252,'Main File'!A:O,9,0),0)</f>
        <v>0</v>
      </c>
      <c r="F252" s="26">
        <f>IFERROR(+VLOOKUP("LETAXP"&amp;A252,'Main File'!A:O,10,0),0)</f>
        <v>0</v>
      </c>
      <c r="G252" s="26">
        <f>IFERROR(+VLOOKUP("LETAXP"&amp;A252,'Main File'!A:O,11,0),0)</f>
        <v>0</v>
      </c>
      <c r="H252" s="26">
        <f>IFERROR(+VLOOKUP("LETAXP"&amp;A252,'Main File'!A:O,12,0),0)</f>
        <v>0</v>
      </c>
      <c r="I252" s="26">
        <f>IFERROR(+VLOOKUP("LETAXP"&amp;A252,'Main File'!A:O,13,0),0)</f>
        <v>0</v>
      </c>
      <c r="J252" s="26">
        <f>IFERROR(+VLOOKUP("LETAXP"&amp;A252,'Main File'!A:O,14,0),0)</f>
        <v>0</v>
      </c>
      <c r="K252" s="26">
        <f>IFERROR(+VLOOKUP("LETAXP"&amp;A252,'Main File'!A:O,15,0),0)</f>
        <v>0</v>
      </c>
    </row>
    <row r="253" spans="1:11" x14ac:dyDescent="0.25">
      <c r="A253" s="9">
        <f t="shared" si="3"/>
        <v>43440</v>
      </c>
      <c r="B253" s="26">
        <f>IFERROR(+VLOOKUP("LETAXP"&amp;A253,'Main File'!A:O,6,0),0)</f>
        <v>0</v>
      </c>
      <c r="C253" s="26">
        <f>IFERROR(+VLOOKUP("LETAXP"&amp;A253,'Main File'!A:O,7,0),0)</f>
        <v>0</v>
      </c>
      <c r="D253" s="26">
        <f>IFERROR(+VLOOKUP("LETAXP"&amp;A253,'Main File'!A:O,8,0),0)</f>
        <v>0</v>
      </c>
      <c r="E253" s="26">
        <f>IFERROR(+VLOOKUP("LETAXP"&amp;A253,'Main File'!A:O,9,0),0)</f>
        <v>0</v>
      </c>
      <c r="F253" s="26">
        <f>IFERROR(+VLOOKUP("LETAXP"&amp;A253,'Main File'!A:O,10,0),0)</f>
        <v>0</v>
      </c>
      <c r="G253" s="26">
        <f>IFERROR(+VLOOKUP("LETAXP"&amp;A253,'Main File'!A:O,11,0),0)</f>
        <v>0</v>
      </c>
      <c r="H253" s="26">
        <f>IFERROR(+VLOOKUP("LETAXP"&amp;A253,'Main File'!A:O,12,0),0)</f>
        <v>0</v>
      </c>
      <c r="I253" s="26">
        <f>IFERROR(+VLOOKUP("LETAXP"&amp;A253,'Main File'!A:O,13,0),0)</f>
        <v>0</v>
      </c>
      <c r="J253" s="26">
        <f>IFERROR(+VLOOKUP("LETAXP"&amp;A253,'Main File'!A:O,14,0),0)</f>
        <v>0</v>
      </c>
      <c r="K253" s="26">
        <f>IFERROR(+VLOOKUP("LETAXP"&amp;A253,'Main File'!A:O,15,0),0)</f>
        <v>0</v>
      </c>
    </row>
    <row r="254" spans="1:11" x14ac:dyDescent="0.25">
      <c r="A254" s="9">
        <f t="shared" si="3"/>
        <v>43441</v>
      </c>
      <c r="B254" s="26">
        <f>IFERROR(+VLOOKUP("LETAXP"&amp;A254,'Main File'!A:O,6,0),0)</f>
        <v>0</v>
      </c>
      <c r="C254" s="26">
        <f>IFERROR(+VLOOKUP("LETAXP"&amp;A254,'Main File'!A:O,7,0),0)</f>
        <v>0</v>
      </c>
      <c r="D254" s="26">
        <f>IFERROR(+VLOOKUP("LETAXP"&amp;A254,'Main File'!A:O,8,0),0)</f>
        <v>0</v>
      </c>
      <c r="E254" s="26">
        <f>IFERROR(+VLOOKUP("LETAXP"&amp;A254,'Main File'!A:O,9,0),0)</f>
        <v>0</v>
      </c>
      <c r="F254" s="26">
        <f>IFERROR(+VLOOKUP("LETAXP"&amp;A254,'Main File'!A:O,10,0),0)</f>
        <v>0</v>
      </c>
      <c r="G254" s="26">
        <f>IFERROR(+VLOOKUP("LETAXP"&amp;A254,'Main File'!A:O,11,0),0)</f>
        <v>0</v>
      </c>
      <c r="H254" s="26">
        <f>IFERROR(+VLOOKUP("LETAXP"&amp;A254,'Main File'!A:O,12,0),0)</f>
        <v>0</v>
      </c>
      <c r="I254" s="26">
        <f>IFERROR(+VLOOKUP("LETAXP"&amp;A254,'Main File'!A:O,13,0),0)</f>
        <v>0</v>
      </c>
      <c r="J254" s="26">
        <f>IFERROR(+VLOOKUP("LETAXP"&amp;A254,'Main File'!A:O,14,0),0)</f>
        <v>0</v>
      </c>
      <c r="K254" s="26">
        <f>IFERROR(+VLOOKUP("LETAXP"&amp;A254,'Main File'!A:O,15,0),0)</f>
        <v>0</v>
      </c>
    </row>
    <row r="255" spans="1:11" x14ac:dyDescent="0.25">
      <c r="A255" s="9">
        <f t="shared" si="3"/>
        <v>43442</v>
      </c>
      <c r="B255" s="26">
        <f>IFERROR(+VLOOKUP("LETAXP"&amp;A255,'Main File'!A:O,6,0),0)</f>
        <v>0</v>
      </c>
      <c r="C255" s="26">
        <f>IFERROR(+VLOOKUP("LETAXP"&amp;A255,'Main File'!A:O,7,0),0)</f>
        <v>0</v>
      </c>
      <c r="D255" s="26">
        <f>IFERROR(+VLOOKUP("LETAXP"&amp;A255,'Main File'!A:O,8,0),0)</f>
        <v>0</v>
      </c>
      <c r="E255" s="26">
        <f>IFERROR(+VLOOKUP("LETAXP"&amp;A255,'Main File'!A:O,9,0),0)</f>
        <v>0</v>
      </c>
      <c r="F255" s="26">
        <f>IFERROR(+VLOOKUP("LETAXP"&amp;A255,'Main File'!A:O,10,0),0)</f>
        <v>0</v>
      </c>
      <c r="G255" s="26">
        <f>IFERROR(+VLOOKUP("LETAXP"&amp;A255,'Main File'!A:O,11,0),0)</f>
        <v>0</v>
      </c>
      <c r="H255" s="26">
        <f>IFERROR(+VLOOKUP("LETAXP"&amp;A255,'Main File'!A:O,12,0),0)</f>
        <v>0</v>
      </c>
      <c r="I255" s="26">
        <f>IFERROR(+VLOOKUP("LETAXP"&amp;A255,'Main File'!A:O,13,0),0)</f>
        <v>0</v>
      </c>
      <c r="J255" s="26">
        <f>IFERROR(+VLOOKUP("LETAXP"&amp;A255,'Main File'!A:O,14,0),0)</f>
        <v>0</v>
      </c>
      <c r="K255" s="26">
        <f>IFERROR(+VLOOKUP("LETAXP"&amp;A255,'Main File'!A:O,15,0),0)</f>
        <v>0</v>
      </c>
    </row>
    <row r="256" spans="1:11" x14ac:dyDescent="0.25">
      <c r="A256" s="9">
        <f t="shared" si="3"/>
        <v>43443</v>
      </c>
      <c r="B256" s="26">
        <f>IFERROR(+VLOOKUP("LETAXP"&amp;A256,'Main File'!A:O,6,0),0)</f>
        <v>0</v>
      </c>
      <c r="C256" s="26">
        <f>IFERROR(+VLOOKUP("LETAXP"&amp;A256,'Main File'!A:O,7,0),0)</f>
        <v>0</v>
      </c>
      <c r="D256" s="26">
        <f>IFERROR(+VLOOKUP("LETAXP"&amp;A256,'Main File'!A:O,8,0),0)</f>
        <v>0</v>
      </c>
      <c r="E256" s="26">
        <f>IFERROR(+VLOOKUP("LETAXP"&amp;A256,'Main File'!A:O,9,0),0)</f>
        <v>0</v>
      </c>
      <c r="F256" s="26">
        <f>IFERROR(+VLOOKUP("LETAXP"&amp;A256,'Main File'!A:O,10,0),0)</f>
        <v>0</v>
      </c>
      <c r="G256" s="26">
        <f>IFERROR(+VLOOKUP("LETAXP"&amp;A256,'Main File'!A:O,11,0),0)</f>
        <v>0</v>
      </c>
      <c r="H256" s="26">
        <f>IFERROR(+VLOOKUP("LETAXP"&amp;A256,'Main File'!A:O,12,0),0)</f>
        <v>0</v>
      </c>
      <c r="I256" s="26">
        <f>IFERROR(+VLOOKUP("LETAXP"&amp;A256,'Main File'!A:O,13,0),0)</f>
        <v>0</v>
      </c>
      <c r="J256" s="26">
        <f>IFERROR(+VLOOKUP("LETAXP"&amp;A256,'Main File'!A:O,14,0),0)</f>
        <v>0</v>
      </c>
      <c r="K256" s="26">
        <f>IFERROR(+VLOOKUP("LETAXP"&amp;A256,'Main File'!A:O,15,0),0)</f>
        <v>0</v>
      </c>
    </row>
    <row r="257" spans="1:11" x14ac:dyDescent="0.25">
      <c r="A257" s="9">
        <f t="shared" si="3"/>
        <v>43444</v>
      </c>
      <c r="B257" s="26">
        <f>IFERROR(+VLOOKUP("LETAXP"&amp;A257,'Main File'!A:O,6,0),0)</f>
        <v>0</v>
      </c>
      <c r="C257" s="26">
        <f>IFERROR(+VLOOKUP("LETAXP"&amp;A257,'Main File'!A:O,7,0),0)</f>
        <v>0</v>
      </c>
      <c r="D257" s="26">
        <f>IFERROR(+VLOOKUP("LETAXP"&amp;A257,'Main File'!A:O,8,0),0)</f>
        <v>0</v>
      </c>
      <c r="E257" s="26">
        <f>IFERROR(+VLOOKUP("LETAXP"&amp;A257,'Main File'!A:O,9,0),0)</f>
        <v>0</v>
      </c>
      <c r="F257" s="26">
        <f>IFERROR(+VLOOKUP("LETAXP"&amp;A257,'Main File'!A:O,10,0),0)</f>
        <v>0</v>
      </c>
      <c r="G257" s="26">
        <f>IFERROR(+VLOOKUP("LETAXP"&amp;A257,'Main File'!A:O,11,0),0)</f>
        <v>0</v>
      </c>
      <c r="H257" s="26">
        <f>IFERROR(+VLOOKUP("LETAXP"&amp;A257,'Main File'!A:O,12,0),0)</f>
        <v>0</v>
      </c>
      <c r="I257" s="26">
        <f>IFERROR(+VLOOKUP("LETAXP"&amp;A257,'Main File'!A:O,13,0),0)</f>
        <v>0</v>
      </c>
      <c r="J257" s="26">
        <f>IFERROR(+VLOOKUP("LETAXP"&amp;A257,'Main File'!A:O,14,0),0)</f>
        <v>0</v>
      </c>
      <c r="K257" s="26">
        <f>IFERROR(+VLOOKUP("LETAXP"&amp;A257,'Main File'!A:O,15,0),0)</f>
        <v>0</v>
      </c>
    </row>
    <row r="258" spans="1:11" x14ac:dyDescent="0.25">
      <c r="A258" s="9">
        <f t="shared" si="3"/>
        <v>43445</v>
      </c>
      <c r="B258" s="26">
        <f>IFERROR(+VLOOKUP("LETAXP"&amp;A258,'Main File'!A:O,6,0),0)</f>
        <v>0</v>
      </c>
      <c r="C258" s="26">
        <f>IFERROR(+VLOOKUP("LETAXP"&amp;A258,'Main File'!A:O,7,0),0)</f>
        <v>0</v>
      </c>
      <c r="D258" s="26">
        <f>IFERROR(+VLOOKUP("LETAXP"&amp;A258,'Main File'!A:O,8,0),0)</f>
        <v>0</v>
      </c>
      <c r="E258" s="26">
        <f>IFERROR(+VLOOKUP("LETAXP"&amp;A258,'Main File'!A:O,9,0),0)</f>
        <v>0</v>
      </c>
      <c r="F258" s="26">
        <f>IFERROR(+VLOOKUP("LETAXP"&amp;A258,'Main File'!A:O,10,0),0)</f>
        <v>0</v>
      </c>
      <c r="G258" s="26">
        <f>IFERROR(+VLOOKUP("LETAXP"&amp;A258,'Main File'!A:O,11,0),0)</f>
        <v>0</v>
      </c>
      <c r="H258" s="26">
        <f>IFERROR(+VLOOKUP("LETAXP"&amp;A258,'Main File'!A:O,12,0),0)</f>
        <v>0</v>
      </c>
      <c r="I258" s="26">
        <f>IFERROR(+VLOOKUP("LETAXP"&amp;A258,'Main File'!A:O,13,0),0)</f>
        <v>0</v>
      </c>
      <c r="J258" s="26">
        <f>IFERROR(+VLOOKUP("LETAXP"&amp;A258,'Main File'!A:O,14,0),0)</f>
        <v>0</v>
      </c>
      <c r="K258" s="26">
        <f>IFERROR(+VLOOKUP("LETAXP"&amp;A258,'Main File'!A:O,15,0),0)</f>
        <v>0</v>
      </c>
    </row>
    <row r="259" spans="1:11" x14ac:dyDescent="0.25">
      <c r="A259" s="9">
        <f t="shared" si="3"/>
        <v>43446</v>
      </c>
      <c r="B259" s="26">
        <f>IFERROR(+VLOOKUP("LETAXP"&amp;A259,'Main File'!A:O,6,0),0)</f>
        <v>0</v>
      </c>
      <c r="C259" s="26">
        <f>IFERROR(+VLOOKUP("LETAXP"&amp;A259,'Main File'!A:O,7,0),0)</f>
        <v>0</v>
      </c>
      <c r="D259" s="26">
        <f>IFERROR(+VLOOKUP("LETAXP"&amp;A259,'Main File'!A:O,8,0),0)</f>
        <v>0</v>
      </c>
      <c r="E259" s="26">
        <f>IFERROR(+VLOOKUP("LETAXP"&amp;A259,'Main File'!A:O,9,0),0)</f>
        <v>0</v>
      </c>
      <c r="F259" s="26">
        <f>IFERROR(+VLOOKUP("LETAXP"&amp;A259,'Main File'!A:O,10,0),0)</f>
        <v>0</v>
      </c>
      <c r="G259" s="26">
        <f>IFERROR(+VLOOKUP("LETAXP"&amp;A259,'Main File'!A:O,11,0),0)</f>
        <v>0</v>
      </c>
      <c r="H259" s="26">
        <f>IFERROR(+VLOOKUP("LETAXP"&amp;A259,'Main File'!A:O,12,0),0)</f>
        <v>0</v>
      </c>
      <c r="I259" s="26">
        <f>IFERROR(+VLOOKUP("LETAXP"&amp;A259,'Main File'!A:O,13,0),0)</f>
        <v>0</v>
      </c>
      <c r="J259" s="26">
        <f>IFERROR(+VLOOKUP("LETAXP"&amp;A259,'Main File'!A:O,14,0),0)</f>
        <v>0</v>
      </c>
      <c r="K259" s="26">
        <f>IFERROR(+VLOOKUP("LETAXP"&amp;A259,'Main File'!A:O,15,0),0)</f>
        <v>0</v>
      </c>
    </row>
    <row r="260" spans="1:11" x14ac:dyDescent="0.25">
      <c r="A260" s="9">
        <f t="shared" si="3"/>
        <v>43447</v>
      </c>
      <c r="B260" s="26">
        <f>IFERROR(+VLOOKUP("LETAXP"&amp;A260,'Main File'!A:O,6,0),0)</f>
        <v>0</v>
      </c>
      <c r="C260" s="26">
        <f>IFERROR(+VLOOKUP("LETAXP"&amp;A260,'Main File'!A:O,7,0),0)</f>
        <v>0</v>
      </c>
      <c r="D260" s="26">
        <f>IFERROR(+VLOOKUP("LETAXP"&amp;A260,'Main File'!A:O,8,0),0)</f>
        <v>0</v>
      </c>
      <c r="E260" s="26">
        <f>IFERROR(+VLOOKUP("LETAXP"&amp;A260,'Main File'!A:O,9,0),0)</f>
        <v>0</v>
      </c>
      <c r="F260" s="26">
        <f>IFERROR(+VLOOKUP("LETAXP"&amp;A260,'Main File'!A:O,10,0),0)</f>
        <v>0</v>
      </c>
      <c r="G260" s="26">
        <f>IFERROR(+VLOOKUP("LETAXP"&amp;A260,'Main File'!A:O,11,0),0)</f>
        <v>0</v>
      </c>
      <c r="H260" s="26">
        <f>IFERROR(+VLOOKUP("LETAXP"&amp;A260,'Main File'!A:O,12,0),0)</f>
        <v>0</v>
      </c>
      <c r="I260" s="26">
        <f>IFERROR(+VLOOKUP("LETAXP"&amp;A260,'Main File'!A:O,13,0),0)</f>
        <v>0</v>
      </c>
      <c r="J260" s="26">
        <f>IFERROR(+VLOOKUP("LETAXP"&amp;A260,'Main File'!A:O,14,0),0)</f>
        <v>0</v>
      </c>
      <c r="K260" s="26">
        <f>IFERROR(+VLOOKUP("LETAXP"&amp;A260,'Main File'!A:O,15,0),0)</f>
        <v>0</v>
      </c>
    </row>
    <row r="261" spans="1:11" x14ac:dyDescent="0.25">
      <c r="A261" s="9">
        <f t="shared" si="3"/>
        <v>43448</v>
      </c>
      <c r="B261" s="26">
        <f>IFERROR(+VLOOKUP("LETAXP"&amp;A261,'Main File'!A:O,6,0),0)</f>
        <v>0</v>
      </c>
      <c r="C261" s="26">
        <f>IFERROR(+VLOOKUP("LETAXP"&amp;A261,'Main File'!A:O,7,0),0)</f>
        <v>0</v>
      </c>
      <c r="D261" s="26">
        <f>IFERROR(+VLOOKUP("LETAXP"&amp;A261,'Main File'!A:O,8,0),0)</f>
        <v>0</v>
      </c>
      <c r="E261" s="26">
        <f>IFERROR(+VLOOKUP("LETAXP"&amp;A261,'Main File'!A:O,9,0),0)</f>
        <v>0</v>
      </c>
      <c r="F261" s="26">
        <f>IFERROR(+VLOOKUP("LETAXP"&amp;A261,'Main File'!A:O,10,0),0)</f>
        <v>0</v>
      </c>
      <c r="G261" s="26">
        <f>IFERROR(+VLOOKUP("LETAXP"&amp;A261,'Main File'!A:O,11,0),0)</f>
        <v>0</v>
      </c>
      <c r="H261" s="26">
        <f>IFERROR(+VLOOKUP("LETAXP"&amp;A261,'Main File'!A:O,12,0),0)</f>
        <v>0</v>
      </c>
      <c r="I261" s="26">
        <f>IFERROR(+VLOOKUP("LETAXP"&amp;A261,'Main File'!A:O,13,0),0)</f>
        <v>0</v>
      </c>
      <c r="J261" s="26">
        <f>IFERROR(+VLOOKUP("LETAXP"&amp;A261,'Main File'!A:O,14,0),0)</f>
        <v>0</v>
      </c>
      <c r="K261" s="26">
        <f>IFERROR(+VLOOKUP("LETAXP"&amp;A261,'Main File'!A:O,15,0),0)</f>
        <v>0</v>
      </c>
    </row>
    <row r="262" spans="1:11" x14ac:dyDescent="0.25">
      <c r="A262" s="9">
        <f t="shared" si="3"/>
        <v>43449</v>
      </c>
      <c r="B262" s="26">
        <f>IFERROR(+VLOOKUP("LETAXP"&amp;A262,'Main File'!A:O,6,0),0)</f>
        <v>0</v>
      </c>
      <c r="C262" s="26">
        <f>IFERROR(+VLOOKUP("LETAXP"&amp;A262,'Main File'!A:O,7,0),0)</f>
        <v>0</v>
      </c>
      <c r="D262" s="26">
        <f>IFERROR(+VLOOKUP("LETAXP"&amp;A262,'Main File'!A:O,8,0),0)</f>
        <v>0</v>
      </c>
      <c r="E262" s="26">
        <f>IFERROR(+VLOOKUP("LETAXP"&amp;A262,'Main File'!A:O,9,0),0)</f>
        <v>0</v>
      </c>
      <c r="F262" s="26">
        <f>IFERROR(+VLOOKUP("LETAXP"&amp;A262,'Main File'!A:O,10,0),0)</f>
        <v>0</v>
      </c>
      <c r="G262" s="26">
        <f>IFERROR(+VLOOKUP("LETAXP"&amp;A262,'Main File'!A:O,11,0),0)</f>
        <v>0</v>
      </c>
      <c r="H262" s="26">
        <f>IFERROR(+VLOOKUP("LETAXP"&amp;A262,'Main File'!A:O,12,0),0)</f>
        <v>0</v>
      </c>
      <c r="I262" s="26">
        <f>IFERROR(+VLOOKUP("LETAXP"&amp;A262,'Main File'!A:O,13,0),0)</f>
        <v>0</v>
      </c>
      <c r="J262" s="26">
        <f>IFERROR(+VLOOKUP("LETAXP"&amp;A262,'Main File'!A:O,14,0),0)</f>
        <v>0</v>
      </c>
      <c r="K262" s="26">
        <f>IFERROR(+VLOOKUP("LETAXP"&amp;A262,'Main File'!A:O,15,0),0)</f>
        <v>0</v>
      </c>
    </row>
    <row r="263" spans="1:11" x14ac:dyDescent="0.25">
      <c r="A263" s="9">
        <f t="shared" ref="A263:A326" si="4">+A262+1</f>
        <v>43450</v>
      </c>
      <c r="B263" s="26">
        <f>IFERROR(+VLOOKUP("LETAXP"&amp;A263,'Main File'!A:O,6,0),0)</f>
        <v>0</v>
      </c>
      <c r="C263" s="26">
        <f>IFERROR(+VLOOKUP("LETAXP"&amp;A263,'Main File'!A:O,7,0),0)</f>
        <v>0</v>
      </c>
      <c r="D263" s="26">
        <f>IFERROR(+VLOOKUP("LETAXP"&amp;A263,'Main File'!A:O,8,0),0)</f>
        <v>0</v>
      </c>
      <c r="E263" s="26">
        <f>IFERROR(+VLOOKUP("LETAXP"&amp;A263,'Main File'!A:O,9,0),0)</f>
        <v>0</v>
      </c>
      <c r="F263" s="26">
        <f>IFERROR(+VLOOKUP("LETAXP"&amp;A263,'Main File'!A:O,10,0),0)</f>
        <v>0</v>
      </c>
      <c r="G263" s="26">
        <f>IFERROR(+VLOOKUP("LETAXP"&amp;A263,'Main File'!A:O,11,0),0)</f>
        <v>0</v>
      </c>
      <c r="H263" s="26">
        <f>IFERROR(+VLOOKUP("LETAXP"&amp;A263,'Main File'!A:O,12,0),0)</f>
        <v>0</v>
      </c>
      <c r="I263" s="26">
        <f>IFERROR(+VLOOKUP("LETAXP"&amp;A263,'Main File'!A:O,13,0),0)</f>
        <v>0</v>
      </c>
      <c r="J263" s="26">
        <f>IFERROR(+VLOOKUP("LETAXP"&amp;A263,'Main File'!A:O,14,0),0)</f>
        <v>0</v>
      </c>
      <c r="K263" s="26">
        <f>IFERROR(+VLOOKUP("LETAXP"&amp;A263,'Main File'!A:O,15,0),0)</f>
        <v>0</v>
      </c>
    </row>
    <row r="264" spans="1:11" x14ac:dyDescent="0.25">
      <c r="A264" s="9">
        <f t="shared" si="4"/>
        <v>43451</v>
      </c>
      <c r="B264" s="26">
        <f>IFERROR(+VLOOKUP("LETAXP"&amp;A264,'Main File'!A:O,6,0),0)</f>
        <v>0</v>
      </c>
      <c r="C264" s="26">
        <f>IFERROR(+VLOOKUP("LETAXP"&amp;A264,'Main File'!A:O,7,0),0)</f>
        <v>0</v>
      </c>
      <c r="D264" s="26">
        <f>IFERROR(+VLOOKUP("LETAXP"&amp;A264,'Main File'!A:O,8,0),0)</f>
        <v>0</v>
      </c>
      <c r="E264" s="26">
        <f>IFERROR(+VLOOKUP("LETAXP"&amp;A264,'Main File'!A:O,9,0),0)</f>
        <v>0</v>
      </c>
      <c r="F264" s="26">
        <f>IFERROR(+VLOOKUP("LETAXP"&amp;A264,'Main File'!A:O,10,0),0)</f>
        <v>0</v>
      </c>
      <c r="G264" s="26">
        <f>IFERROR(+VLOOKUP("LETAXP"&amp;A264,'Main File'!A:O,11,0),0)</f>
        <v>0</v>
      </c>
      <c r="H264" s="26">
        <f>IFERROR(+VLOOKUP("LETAXP"&amp;A264,'Main File'!A:O,12,0),0)</f>
        <v>0</v>
      </c>
      <c r="I264" s="26">
        <f>IFERROR(+VLOOKUP("LETAXP"&amp;A264,'Main File'!A:O,13,0),0)</f>
        <v>0</v>
      </c>
      <c r="J264" s="26">
        <f>IFERROR(+VLOOKUP("LETAXP"&amp;A264,'Main File'!A:O,14,0),0)</f>
        <v>0</v>
      </c>
      <c r="K264" s="26">
        <f>IFERROR(+VLOOKUP("LETAXP"&amp;A264,'Main File'!A:O,15,0),0)</f>
        <v>0</v>
      </c>
    </row>
    <row r="265" spans="1:11" x14ac:dyDescent="0.25">
      <c r="A265" s="9">
        <f t="shared" si="4"/>
        <v>43452</v>
      </c>
      <c r="B265" s="26">
        <f>IFERROR(+VLOOKUP("LETAXP"&amp;A265,'Main File'!A:O,6,0),0)</f>
        <v>0</v>
      </c>
      <c r="C265" s="26">
        <f>IFERROR(+VLOOKUP("LETAXP"&amp;A265,'Main File'!A:O,7,0),0)</f>
        <v>0</v>
      </c>
      <c r="D265" s="26">
        <f>IFERROR(+VLOOKUP("LETAXP"&amp;A265,'Main File'!A:O,8,0),0)</f>
        <v>0</v>
      </c>
      <c r="E265" s="26">
        <f>IFERROR(+VLOOKUP("LETAXP"&amp;A265,'Main File'!A:O,9,0),0)</f>
        <v>0</v>
      </c>
      <c r="F265" s="26">
        <f>IFERROR(+VLOOKUP("LETAXP"&amp;A265,'Main File'!A:O,10,0),0)</f>
        <v>0</v>
      </c>
      <c r="G265" s="26">
        <f>IFERROR(+VLOOKUP("LETAXP"&amp;A265,'Main File'!A:O,11,0),0)</f>
        <v>0</v>
      </c>
      <c r="H265" s="26">
        <f>IFERROR(+VLOOKUP("LETAXP"&amp;A265,'Main File'!A:O,12,0),0)</f>
        <v>0</v>
      </c>
      <c r="I265" s="26">
        <f>IFERROR(+VLOOKUP("LETAXP"&amp;A265,'Main File'!A:O,13,0),0)</f>
        <v>0</v>
      </c>
      <c r="J265" s="26">
        <f>IFERROR(+VLOOKUP("LETAXP"&amp;A265,'Main File'!A:O,14,0),0)</f>
        <v>0</v>
      </c>
      <c r="K265" s="26">
        <f>IFERROR(+VLOOKUP("LETAXP"&amp;A265,'Main File'!A:O,15,0),0)</f>
        <v>0</v>
      </c>
    </row>
    <row r="266" spans="1:11" x14ac:dyDescent="0.25">
      <c r="A266" s="9">
        <f t="shared" si="4"/>
        <v>43453</v>
      </c>
      <c r="B266" s="26">
        <f>IFERROR(+VLOOKUP("LETAXP"&amp;A266,'Main File'!A:O,6,0),0)</f>
        <v>0</v>
      </c>
      <c r="C266" s="26">
        <f>IFERROR(+VLOOKUP("LETAXP"&amp;A266,'Main File'!A:O,7,0),0)</f>
        <v>0</v>
      </c>
      <c r="D266" s="26">
        <f>IFERROR(+VLOOKUP("LETAXP"&amp;A266,'Main File'!A:O,8,0),0)</f>
        <v>0</v>
      </c>
      <c r="E266" s="26">
        <f>IFERROR(+VLOOKUP("LETAXP"&amp;A266,'Main File'!A:O,9,0),0)</f>
        <v>0</v>
      </c>
      <c r="F266" s="26">
        <f>IFERROR(+VLOOKUP("LETAXP"&amp;A266,'Main File'!A:O,10,0),0)</f>
        <v>0</v>
      </c>
      <c r="G266" s="26">
        <f>IFERROR(+VLOOKUP("LETAXP"&amp;A266,'Main File'!A:O,11,0),0)</f>
        <v>0</v>
      </c>
      <c r="H266" s="26">
        <f>IFERROR(+VLOOKUP("LETAXP"&amp;A266,'Main File'!A:O,12,0),0)</f>
        <v>0</v>
      </c>
      <c r="I266" s="26">
        <f>IFERROR(+VLOOKUP("LETAXP"&amp;A266,'Main File'!A:O,13,0),0)</f>
        <v>0</v>
      </c>
      <c r="J266" s="26">
        <f>IFERROR(+VLOOKUP("LETAXP"&amp;A266,'Main File'!A:O,14,0),0)</f>
        <v>0</v>
      </c>
      <c r="K266" s="26">
        <f>IFERROR(+VLOOKUP("LETAXP"&amp;A266,'Main File'!A:O,15,0),0)</f>
        <v>0</v>
      </c>
    </row>
    <row r="267" spans="1:11" x14ac:dyDescent="0.25">
      <c r="A267" s="9">
        <f t="shared" si="4"/>
        <v>43454</v>
      </c>
      <c r="B267" s="26">
        <f>IFERROR(+VLOOKUP("LETAXP"&amp;A267,'Main File'!A:O,6,0),0)</f>
        <v>0</v>
      </c>
      <c r="C267" s="26">
        <f>IFERROR(+VLOOKUP("LETAXP"&amp;A267,'Main File'!A:O,7,0),0)</f>
        <v>0</v>
      </c>
      <c r="D267" s="26">
        <f>IFERROR(+VLOOKUP("LETAXP"&amp;A267,'Main File'!A:O,8,0),0)</f>
        <v>0</v>
      </c>
      <c r="E267" s="26">
        <f>IFERROR(+VLOOKUP("LETAXP"&amp;A267,'Main File'!A:O,9,0),0)</f>
        <v>0</v>
      </c>
      <c r="F267" s="26">
        <f>IFERROR(+VLOOKUP("LETAXP"&amp;A267,'Main File'!A:O,10,0),0)</f>
        <v>0</v>
      </c>
      <c r="G267" s="26">
        <f>IFERROR(+VLOOKUP("LETAXP"&amp;A267,'Main File'!A:O,11,0),0)</f>
        <v>0</v>
      </c>
      <c r="H267" s="26">
        <f>IFERROR(+VLOOKUP("LETAXP"&amp;A267,'Main File'!A:O,12,0),0)</f>
        <v>0</v>
      </c>
      <c r="I267" s="26">
        <f>IFERROR(+VLOOKUP("LETAXP"&amp;A267,'Main File'!A:O,13,0),0)</f>
        <v>0</v>
      </c>
      <c r="J267" s="26">
        <f>IFERROR(+VLOOKUP("LETAXP"&amp;A267,'Main File'!A:O,14,0),0)</f>
        <v>0</v>
      </c>
      <c r="K267" s="26">
        <f>IFERROR(+VLOOKUP("LETAXP"&amp;A267,'Main File'!A:O,15,0),0)</f>
        <v>0</v>
      </c>
    </row>
    <row r="268" spans="1:11" x14ac:dyDescent="0.25">
      <c r="A268" s="9">
        <f t="shared" si="4"/>
        <v>43455</v>
      </c>
      <c r="B268" s="26">
        <f>IFERROR(+VLOOKUP("LETAXP"&amp;A268,'Main File'!A:O,6,0),0)</f>
        <v>0</v>
      </c>
      <c r="C268" s="26">
        <f>IFERROR(+VLOOKUP("LETAXP"&amp;A268,'Main File'!A:O,7,0),0)</f>
        <v>0</v>
      </c>
      <c r="D268" s="26">
        <f>IFERROR(+VLOOKUP("LETAXP"&amp;A268,'Main File'!A:O,8,0),0)</f>
        <v>0</v>
      </c>
      <c r="E268" s="26">
        <f>IFERROR(+VLOOKUP("LETAXP"&amp;A268,'Main File'!A:O,9,0),0)</f>
        <v>0</v>
      </c>
      <c r="F268" s="26">
        <f>IFERROR(+VLOOKUP("LETAXP"&amp;A268,'Main File'!A:O,10,0),0)</f>
        <v>0</v>
      </c>
      <c r="G268" s="26">
        <f>IFERROR(+VLOOKUP("LETAXP"&amp;A268,'Main File'!A:O,11,0),0)</f>
        <v>0</v>
      </c>
      <c r="H268" s="26">
        <f>IFERROR(+VLOOKUP("LETAXP"&amp;A268,'Main File'!A:O,12,0),0)</f>
        <v>0</v>
      </c>
      <c r="I268" s="26">
        <f>IFERROR(+VLOOKUP("LETAXP"&amp;A268,'Main File'!A:O,13,0),0)</f>
        <v>0</v>
      </c>
      <c r="J268" s="26">
        <f>IFERROR(+VLOOKUP("LETAXP"&amp;A268,'Main File'!A:O,14,0),0)</f>
        <v>0</v>
      </c>
      <c r="K268" s="26">
        <f>IFERROR(+VLOOKUP("LETAXP"&amp;A268,'Main File'!A:O,15,0),0)</f>
        <v>0</v>
      </c>
    </row>
    <row r="269" spans="1:11" x14ac:dyDescent="0.25">
      <c r="A269" s="9">
        <f t="shared" si="4"/>
        <v>43456</v>
      </c>
      <c r="B269" s="26">
        <f>IFERROR(+VLOOKUP("LETAXP"&amp;A269,'Main File'!A:O,6,0),0)</f>
        <v>0</v>
      </c>
      <c r="C269" s="26">
        <f>IFERROR(+VLOOKUP("LETAXP"&amp;A269,'Main File'!A:O,7,0),0)</f>
        <v>0</v>
      </c>
      <c r="D269" s="26">
        <f>IFERROR(+VLOOKUP("LETAXP"&amp;A269,'Main File'!A:O,8,0),0)</f>
        <v>0</v>
      </c>
      <c r="E269" s="26">
        <f>IFERROR(+VLOOKUP("LETAXP"&amp;A269,'Main File'!A:O,9,0),0)</f>
        <v>0</v>
      </c>
      <c r="F269" s="26">
        <f>IFERROR(+VLOOKUP("LETAXP"&amp;A269,'Main File'!A:O,10,0),0)</f>
        <v>0</v>
      </c>
      <c r="G269" s="26">
        <f>IFERROR(+VLOOKUP("LETAXP"&amp;A269,'Main File'!A:O,11,0),0)</f>
        <v>0</v>
      </c>
      <c r="H269" s="26">
        <f>IFERROR(+VLOOKUP("LETAXP"&amp;A269,'Main File'!A:O,12,0),0)</f>
        <v>0</v>
      </c>
      <c r="I269" s="26">
        <f>IFERROR(+VLOOKUP("LETAXP"&amp;A269,'Main File'!A:O,13,0),0)</f>
        <v>0</v>
      </c>
      <c r="J269" s="26">
        <f>IFERROR(+VLOOKUP("LETAXP"&amp;A269,'Main File'!A:O,14,0),0)</f>
        <v>0</v>
      </c>
      <c r="K269" s="26">
        <f>IFERROR(+VLOOKUP("LETAXP"&amp;A269,'Main File'!A:O,15,0),0)</f>
        <v>0</v>
      </c>
    </row>
    <row r="270" spans="1:11" x14ac:dyDescent="0.25">
      <c r="A270" s="9">
        <f t="shared" si="4"/>
        <v>43457</v>
      </c>
      <c r="B270" s="26">
        <f>IFERROR(+VLOOKUP("LETAXP"&amp;A270,'Main File'!A:O,6,0),0)</f>
        <v>0</v>
      </c>
      <c r="C270" s="26">
        <f>IFERROR(+VLOOKUP("LETAXP"&amp;A270,'Main File'!A:O,7,0),0)</f>
        <v>0</v>
      </c>
      <c r="D270" s="26">
        <f>IFERROR(+VLOOKUP("LETAXP"&amp;A270,'Main File'!A:O,8,0),0)</f>
        <v>0</v>
      </c>
      <c r="E270" s="26">
        <f>IFERROR(+VLOOKUP("LETAXP"&amp;A270,'Main File'!A:O,9,0),0)</f>
        <v>0</v>
      </c>
      <c r="F270" s="26">
        <f>IFERROR(+VLOOKUP("LETAXP"&amp;A270,'Main File'!A:O,10,0),0)</f>
        <v>0</v>
      </c>
      <c r="G270" s="26">
        <f>IFERROR(+VLOOKUP("LETAXP"&amp;A270,'Main File'!A:O,11,0),0)</f>
        <v>0</v>
      </c>
      <c r="H270" s="26">
        <f>IFERROR(+VLOOKUP("LETAXP"&amp;A270,'Main File'!A:O,12,0),0)</f>
        <v>0</v>
      </c>
      <c r="I270" s="26">
        <f>IFERROR(+VLOOKUP("LETAXP"&amp;A270,'Main File'!A:O,13,0),0)</f>
        <v>0</v>
      </c>
      <c r="J270" s="26">
        <f>IFERROR(+VLOOKUP("LETAXP"&amp;A270,'Main File'!A:O,14,0),0)</f>
        <v>0</v>
      </c>
      <c r="K270" s="26">
        <f>IFERROR(+VLOOKUP("LETAXP"&amp;A270,'Main File'!A:O,15,0),0)</f>
        <v>0</v>
      </c>
    </row>
    <row r="271" spans="1:11" x14ac:dyDescent="0.25">
      <c r="A271" s="9">
        <f t="shared" si="4"/>
        <v>43458</v>
      </c>
      <c r="B271" s="26">
        <f>IFERROR(+VLOOKUP("LETAXP"&amp;A271,'Main File'!A:O,6,0),0)</f>
        <v>0</v>
      </c>
      <c r="C271" s="26">
        <f>IFERROR(+VLOOKUP("LETAXP"&amp;A271,'Main File'!A:O,7,0),0)</f>
        <v>0</v>
      </c>
      <c r="D271" s="26">
        <f>IFERROR(+VLOOKUP("LETAXP"&amp;A271,'Main File'!A:O,8,0),0)</f>
        <v>0</v>
      </c>
      <c r="E271" s="26">
        <f>IFERROR(+VLOOKUP("LETAXP"&amp;A271,'Main File'!A:O,9,0),0)</f>
        <v>0</v>
      </c>
      <c r="F271" s="26">
        <f>IFERROR(+VLOOKUP("LETAXP"&amp;A271,'Main File'!A:O,10,0),0)</f>
        <v>0</v>
      </c>
      <c r="G271" s="26">
        <f>IFERROR(+VLOOKUP("LETAXP"&amp;A271,'Main File'!A:O,11,0),0)</f>
        <v>0</v>
      </c>
      <c r="H271" s="26">
        <f>IFERROR(+VLOOKUP("LETAXP"&amp;A271,'Main File'!A:O,12,0),0)</f>
        <v>0</v>
      </c>
      <c r="I271" s="26">
        <f>IFERROR(+VLOOKUP("LETAXP"&amp;A271,'Main File'!A:O,13,0),0)</f>
        <v>0</v>
      </c>
      <c r="J271" s="26">
        <f>IFERROR(+VLOOKUP("LETAXP"&amp;A271,'Main File'!A:O,14,0),0)</f>
        <v>0</v>
      </c>
      <c r="K271" s="26">
        <f>IFERROR(+VLOOKUP("LETAXP"&amp;A271,'Main File'!A:O,15,0),0)</f>
        <v>0</v>
      </c>
    </row>
    <row r="272" spans="1:11" x14ac:dyDescent="0.25">
      <c r="A272" s="9">
        <f t="shared" si="4"/>
        <v>43459</v>
      </c>
      <c r="B272" s="26">
        <f>IFERROR(+VLOOKUP("LETAXP"&amp;A272,'Main File'!A:O,6,0),0)</f>
        <v>0</v>
      </c>
      <c r="C272" s="26">
        <f>IFERROR(+VLOOKUP("LETAXP"&amp;A272,'Main File'!A:O,7,0),0)</f>
        <v>0</v>
      </c>
      <c r="D272" s="26">
        <f>IFERROR(+VLOOKUP("LETAXP"&amp;A272,'Main File'!A:O,8,0),0)</f>
        <v>0</v>
      </c>
      <c r="E272" s="26">
        <f>IFERROR(+VLOOKUP("LETAXP"&amp;A272,'Main File'!A:O,9,0),0)</f>
        <v>0</v>
      </c>
      <c r="F272" s="26">
        <f>IFERROR(+VLOOKUP("LETAXP"&amp;A272,'Main File'!A:O,10,0),0)</f>
        <v>0</v>
      </c>
      <c r="G272" s="26">
        <f>IFERROR(+VLOOKUP("LETAXP"&amp;A272,'Main File'!A:O,11,0),0)</f>
        <v>0</v>
      </c>
      <c r="H272" s="26">
        <f>IFERROR(+VLOOKUP("LETAXP"&amp;A272,'Main File'!A:O,12,0),0)</f>
        <v>0</v>
      </c>
      <c r="I272" s="26">
        <f>IFERROR(+VLOOKUP("LETAXP"&amp;A272,'Main File'!A:O,13,0),0)</f>
        <v>0</v>
      </c>
      <c r="J272" s="26">
        <f>IFERROR(+VLOOKUP("LETAXP"&amp;A272,'Main File'!A:O,14,0),0)</f>
        <v>0</v>
      </c>
      <c r="K272" s="26">
        <f>IFERROR(+VLOOKUP("LETAXP"&amp;A272,'Main File'!A:O,15,0),0)</f>
        <v>0</v>
      </c>
    </row>
    <row r="273" spans="1:11" x14ac:dyDescent="0.25">
      <c r="A273" s="9">
        <f t="shared" si="4"/>
        <v>43460</v>
      </c>
      <c r="B273" s="26">
        <f>IFERROR(+VLOOKUP("LETAXP"&amp;A273,'Main File'!A:O,6,0),0)</f>
        <v>0</v>
      </c>
      <c r="C273" s="26">
        <f>IFERROR(+VLOOKUP("LETAXP"&amp;A273,'Main File'!A:O,7,0),0)</f>
        <v>0</v>
      </c>
      <c r="D273" s="26">
        <f>IFERROR(+VLOOKUP("LETAXP"&amp;A273,'Main File'!A:O,8,0),0)</f>
        <v>0</v>
      </c>
      <c r="E273" s="26">
        <f>IFERROR(+VLOOKUP("LETAXP"&amp;A273,'Main File'!A:O,9,0),0)</f>
        <v>0</v>
      </c>
      <c r="F273" s="26">
        <f>IFERROR(+VLOOKUP("LETAXP"&amp;A273,'Main File'!A:O,10,0),0)</f>
        <v>0</v>
      </c>
      <c r="G273" s="26">
        <f>IFERROR(+VLOOKUP("LETAXP"&amp;A273,'Main File'!A:O,11,0),0)</f>
        <v>0</v>
      </c>
      <c r="H273" s="26">
        <f>IFERROR(+VLOOKUP("LETAXP"&amp;A273,'Main File'!A:O,12,0),0)</f>
        <v>0</v>
      </c>
      <c r="I273" s="26">
        <f>IFERROR(+VLOOKUP("LETAXP"&amp;A273,'Main File'!A:O,13,0),0)</f>
        <v>0</v>
      </c>
      <c r="J273" s="26">
        <f>IFERROR(+VLOOKUP("LETAXP"&amp;A273,'Main File'!A:O,14,0),0)</f>
        <v>0</v>
      </c>
      <c r="K273" s="26">
        <f>IFERROR(+VLOOKUP("LETAXP"&amp;A273,'Main File'!A:O,15,0),0)</f>
        <v>0</v>
      </c>
    </row>
    <row r="274" spans="1:11" x14ac:dyDescent="0.25">
      <c r="A274" s="9">
        <f t="shared" si="4"/>
        <v>43461</v>
      </c>
      <c r="B274" s="26">
        <f>IFERROR(+VLOOKUP("LETAXP"&amp;A274,'Main File'!A:O,6,0),0)</f>
        <v>0</v>
      </c>
      <c r="C274" s="26">
        <f>IFERROR(+VLOOKUP("LETAXP"&amp;A274,'Main File'!A:O,7,0),0)</f>
        <v>0</v>
      </c>
      <c r="D274" s="26">
        <f>IFERROR(+VLOOKUP("LETAXP"&amp;A274,'Main File'!A:O,8,0),0)</f>
        <v>0</v>
      </c>
      <c r="E274" s="26">
        <f>IFERROR(+VLOOKUP("LETAXP"&amp;A274,'Main File'!A:O,9,0),0)</f>
        <v>0</v>
      </c>
      <c r="F274" s="26">
        <f>IFERROR(+VLOOKUP("LETAXP"&amp;A274,'Main File'!A:O,10,0),0)</f>
        <v>0</v>
      </c>
      <c r="G274" s="26">
        <f>IFERROR(+VLOOKUP("LETAXP"&amp;A274,'Main File'!A:O,11,0),0)</f>
        <v>0</v>
      </c>
      <c r="H274" s="26">
        <f>IFERROR(+VLOOKUP("LETAXP"&amp;A274,'Main File'!A:O,12,0),0)</f>
        <v>0</v>
      </c>
      <c r="I274" s="26">
        <f>IFERROR(+VLOOKUP("LETAXP"&amp;A274,'Main File'!A:O,13,0),0)</f>
        <v>0</v>
      </c>
      <c r="J274" s="26">
        <f>IFERROR(+VLOOKUP("LETAXP"&amp;A274,'Main File'!A:O,14,0),0)</f>
        <v>0</v>
      </c>
      <c r="K274" s="26">
        <f>IFERROR(+VLOOKUP("LETAXP"&amp;A274,'Main File'!A:O,15,0),0)</f>
        <v>0</v>
      </c>
    </row>
    <row r="275" spans="1:11" x14ac:dyDescent="0.25">
      <c r="A275" s="9">
        <f t="shared" si="4"/>
        <v>43462</v>
      </c>
      <c r="B275" s="26">
        <f>IFERROR(+VLOOKUP("LETAXP"&amp;A275,'Main File'!A:O,6,0),0)</f>
        <v>0</v>
      </c>
      <c r="C275" s="26">
        <f>IFERROR(+VLOOKUP("LETAXP"&amp;A275,'Main File'!A:O,7,0),0)</f>
        <v>0</v>
      </c>
      <c r="D275" s="26">
        <f>IFERROR(+VLOOKUP("LETAXP"&amp;A275,'Main File'!A:O,8,0),0)</f>
        <v>0</v>
      </c>
      <c r="E275" s="26">
        <f>IFERROR(+VLOOKUP("LETAXP"&amp;A275,'Main File'!A:O,9,0),0)</f>
        <v>0</v>
      </c>
      <c r="F275" s="26">
        <f>IFERROR(+VLOOKUP("LETAXP"&amp;A275,'Main File'!A:O,10,0),0)</f>
        <v>0</v>
      </c>
      <c r="G275" s="26">
        <f>IFERROR(+VLOOKUP("LETAXP"&amp;A275,'Main File'!A:O,11,0),0)</f>
        <v>0</v>
      </c>
      <c r="H275" s="26">
        <f>IFERROR(+VLOOKUP("LETAXP"&amp;A275,'Main File'!A:O,12,0),0)</f>
        <v>0</v>
      </c>
      <c r="I275" s="26">
        <f>IFERROR(+VLOOKUP("LETAXP"&amp;A275,'Main File'!A:O,13,0),0)</f>
        <v>0</v>
      </c>
      <c r="J275" s="26">
        <f>IFERROR(+VLOOKUP("LETAXP"&amp;A275,'Main File'!A:O,14,0),0)</f>
        <v>0</v>
      </c>
      <c r="K275" s="26">
        <f>IFERROR(+VLOOKUP("LETAXP"&amp;A275,'Main File'!A:O,15,0),0)</f>
        <v>0</v>
      </c>
    </row>
    <row r="276" spans="1:11" x14ac:dyDescent="0.25">
      <c r="A276" s="9">
        <f t="shared" si="4"/>
        <v>43463</v>
      </c>
      <c r="B276" s="26">
        <f>IFERROR(+VLOOKUP("LETAXP"&amp;A276,'Main File'!A:O,6,0),0)</f>
        <v>0</v>
      </c>
      <c r="C276" s="26">
        <f>IFERROR(+VLOOKUP("LETAXP"&amp;A276,'Main File'!A:O,7,0),0)</f>
        <v>0</v>
      </c>
      <c r="D276" s="26">
        <f>IFERROR(+VLOOKUP("LETAXP"&amp;A276,'Main File'!A:O,8,0),0)</f>
        <v>0</v>
      </c>
      <c r="E276" s="26">
        <f>IFERROR(+VLOOKUP("LETAXP"&amp;A276,'Main File'!A:O,9,0),0)</f>
        <v>0</v>
      </c>
      <c r="F276" s="26">
        <f>IFERROR(+VLOOKUP("LETAXP"&amp;A276,'Main File'!A:O,10,0),0)</f>
        <v>0</v>
      </c>
      <c r="G276" s="26">
        <f>IFERROR(+VLOOKUP("LETAXP"&amp;A276,'Main File'!A:O,11,0),0)</f>
        <v>0</v>
      </c>
      <c r="H276" s="26">
        <f>IFERROR(+VLOOKUP("LETAXP"&amp;A276,'Main File'!A:O,12,0),0)</f>
        <v>0</v>
      </c>
      <c r="I276" s="26">
        <f>IFERROR(+VLOOKUP("LETAXP"&amp;A276,'Main File'!A:O,13,0),0)</f>
        <v>0</v>
      </c>
      <c r="J276" s="26">
        <f>IFERROR(+VLOOKUP("LETAXP"&amp;A276,'Main File'!A:O,14,0),0)</f>
        <v>0</v>
      </c>
      <c r="K276" s="26">
        <f>IFERROR(+VLOOKUP("LETAXP"&amp;A276,'Main File'!A:O,15,0),0)</f>
        <v>0</v>
      </c>
    </row>
    <row r="277" spans="1:11" x14ac:dyDescent="0.25">
      <c r="A277" s="9">
        <f t="shared" si="4"/>
        <v>43464</v>
      </c>
      <c r="B277" s="26">
        <f>IFERROR(+VLOOKUP("LETAXP"&amp;A277,'Main File'!A:O,6,0),0)</f>
        <v>0</v>
      </c>
      <c r="C277" s="26">
        <f>IFERROR(+VLOOKUP("LETAXP"&amp;A277,'Main File'!A:O,7,0),0)</f>
        <v>0</v>
      </c>
      <c r="D277" s="26">
        <f>IFERROR(+VLOOKUP("LETAXP"&amp;A277,'Main File'!A:O,8,0),0)</f>
        <v>0</v>
      </c>
      <c r="E277" s="26">
        <f>IFERROR(+VLOOKUP("LETAXP"&amp;A277,'Main File'!A:O,9,0),0)</f>
        <v>0</v>
      </c>
      <c r="F277" s="26">
        <f>IFERROR(+VLOOKUP("LETAXP"&amp;A277,'Main File'!A:O,10,0),0)</f>
        <v>0</v>
      </c>
      <c r="G277" s="26">
        <f>IFERROR(+VLOOKUP("LETAXP"&amp;A277,'Main File'!A:O,11,0),0)</f>
        <v>0</v>
      </c>
      <c r="H277" s="26">
        <f>IFERROR(+VLOOKUP("LETAXP"&amp;A277,'Main File'!A:O,12,0),0)</f>
        <v>0</v>
      </c>
      <c r="I277" s="26">
        <f>IFERROR(+VLOOKUP("LETAXP"&amp;A277,'Main File'!A:O,13,0),0)</f>
        <v>0</v>
      </c>
      <c r="J277" s="26">
        <f>IFERROR(+VLOOKUP("LETAXP"&amp;A277,'Main File'!A:O,14,0),0)</f>
        <v>0</v>
      </c>
      <c r="K277" s="26">
        <f>IFERROR(+VLOOKUP("LETAXP"&amp;A277,'Main File'!A:O,15,0),0)</f>
        <v>0</v>
      </c>
    </row>
    <row r="278" spans="1:11" x14ac:dyDescent="0.25">
      <c r="A278" s="9">
        <f t="shared" si="4"/>
        <v>43465</v>
      </c>
      <c r="B278" s="26">
        <f>IFERROR(+VLOOKUP("LETAXP"&amp;A278,'Main File'!A:O,6,0),0)</f>
        <v>0</v>
      </c>
      <c r="C278" s="26">
        <f>IFERROR(+VLOOKUP("LETAXP"&amp;A278,'Main File'!A:O,7,0),0)</f>
        <v>0</v>
      </c>
      <c r="D278" s="26">
        <f>IFERROR(+VLOOKUP("LETAXP"&amp;A278,'Main File'!A:O,8,0),0)</f>
        <v>0</v>
      </c>
      <c r="E278" s="26">
        <f>IFERROR(+VLOOKUP("LETAXP"&amp;A278,'Main File'!A:O,9,0),0)</f>
        <v>0</v>
      </c>
      <c r="F278" s="26">
        <f>IFERROR(+VLOOKUP("LETAXP"&amp;A278,'Main File'!A:O,10,0),0)</f>
        <v>0</v>
      </c>
      <c r="G278" s="26">
        <f>IFERROR(+VLOOKUP("LETAXP"&amp;A278,'Main File'!A:O,11,0),0)</f>
        <v>0</v>
      </c>
      <c r="H278" s="26">
        <f>IFERROR(+VLOOKUP("LETAXP"&amp;A278,'Main File'!A:O,12,0),0)</f>
        <v>0</v>
      </c>
      <c r="I278" s="26">
        <f>IFERROR(+VLOOKUP("LETAXP"&amp;A278,'Main File'!A:O,13,0),0)</f>
        <v>0</v>
      </c>
      <c r="J278" s="26">
        <f>IFERROR(+VLOOKUP("LETAXP"&amp;A278,'Main File'!A:O,14,0),0)</f>
        <v>0</v>
      </c>
      <c r="K278" s="26">
        <f>IFERROR(+VLOOKUP("LETAXP"&amp;A278,'Main File'!A:O,15,0),0)</f>
        <v>0</v>
      </c>
    </row>
    <row r="279" spans="1:11" x14ac:dyDescent="0.25">
      <c r="A279" s="9">
        <f t="shared" si="4"/>
        <v>43466</v>
      </c>
      <c r="B279" s="26">
        <f>IFERROR(+VLOOKUP("LETAXP"&amp;A279,'Main File'!A:O,6,0),0)</f>
        <v>0</v>
      </c>
      <c r="C279" s="26">
        <f>IFERROR(+VLOOKUP("LETAXP"&amp;A279,'Main File'!A:O,7,0),0)</f>
        <v>0</v>
      </c>
      <c r="D279" s="26">
        <f>IFERROR(+VLOOKUP("LETAXP"&amp;A279,'Main File'!A:O,8,0),0)</f>
        <v>0</v>
      </c>
      <c r="E279" s="26">
        <f>IFERROR(+VLOOKUP("LETAXP"&amp;A279,'Main File'!A:O,9,0),0)</f>
        <v>0</v>
      </c>
      <c r="F279" s="26">
        <f>IFERROR(+VLOOKUP("LETAXP"&amp;A279,'Main File'!A:O,10,0),0)</f>
        <v>0</v>
      </c>
      <c r="G279" s="26">
        <f>IFERROR(+VLOOKUP("LETAXP"&amp;A279,'Main File'!A:O,11,0),0)</f>
        <v>0</v>
      </c>
      <c r="H279" s="26">
        <f>IFERROR(+VLOOKUP("LETAXP"&amp;A279,'Main File'!A:O,12,0),0)</f>
        <v>0</v>
      </c>
      <c r="I279" s="26">
        <f>IFERROR(+VLOOKUP("LETAXP"&amp;A279,'Main File'!A:O,13,0),0)</f>
        <v>0</v>
      </c>
      <c r="J279" s="26">
        <f>IFERROR(+VLOOKUP("LETAXP"&amp;A279,'Main File'!A:O,14,0),0)</f>
        <v>0</v>
      </c>
      <c r="K279" s="26">
        <f>IFERROR(+VLOOKUP("LETAXP"&amp;A279,'Main File'!A:O,15,0),0)</f>
        <v>0</v>
      </c>
    </row>
    <row r="280" spans="1:11" x14ac:dyDescent="0.25">
      <c r="A280" s="9">
        <f t="shared" si="4"/>
        <v>43467</v>
      </c>
      <c r="B280" s="26">
        <f>IFERROR(+VLOOKUP("LETAXP"&amp;A280,'Main File'!A:O,6,0),0)</f>
        <v>0</v>
      </c>
      <c r="C280" s="26">
        <f>IFERROR(+VLOOKUP("LETAXP"&amp;A280,'Main File'!A:O,7,0),0)</f>
        <v>0</v>
      </c>
      <c r="D280" s="26">
        <f>IFERROR(+VLOOKUP("LETAXP"&amp;A280,'Main File'!A:O,8,0),0)</f>
        <v>0</v>
      </c>
      <c r="E280" s="26">
        <f>IFERROR(+VLOOKUP("LETAXP"&amp;A280,'Main File'!A:O,9,0),0)</f>
        <v>0</v>
      </c>
      <c r="F280" s="26">
        <f>IFERROR(+VLOOKUP("LETAXP"&amp;A280,'Main File'!A:O,10,0),0)</f>
        <v>0</v>
      </c>
      <c r="G280" s="26">
        <f>IFERROR(+VLOOKUP("LETAXP"&amp;A280,'Main File'!A:O,11,0),0)</f>
        <v>0</v>
      </c>
      <c r="H280" s="26">
        <f>IFERROR(+VLOOKUP("LETAXP"&amp;A280,'Main File'!A:O,12,0),0)</f>
        <v>0</v>
      </c>
      <c r="I280" s="26">
        <f>IFERROR(+VLOOKUP("LETAXP"&amp;A280,'Main File'!A:O,13,0),0)</f>
        <v>0</v>
      </c>
      <c r="J280" s="26">
        <f>IFERROR(+VLOOKUP("LETAXP"&amp;A280,'Main File'!A:O,14,0),0)</f>
        <v>0</v>
      </c>
      <c r="K280" s="26">
        <f>IFERROR(+VLOOKUP("LETAXP"&amp;A280,'Main File'!A:O,15,0),0)</f>
        <v>0</v>
      </c>
    </row>
    <row r="281" spans="1:11" x14ac:dyDescent="0.25">
      <c r="A281" s="9">
        <f t="shared" si="4"/>
        <v>43468</v>
      </c>
      <c r="B281" s="26">
        <f>IFERROR(+VLOOKUP("LETAXP"&amp;A281,'Main File'!A:O,6,0),0)</f>
        <v>0</v>
      </c>
      <c r="C281" s="26">
        <f>IFERROR(+VLOOKUP("LETAXP"&amp;A281,'Main File'!A:O,7,0),0)</f>
        <v>0</v>
      </c>
      <c r="D281" s="26">
        <f>IFERROR(+VLOOKUP("LETAXP"&amp;A281,'Main File'!A:O,8,0),0)</f>
        <v>0</v>
      </c>
      <c r="E281" s="26">
        <f>IFERROR(+VLOOKUP("LETAXP"&amp;A281,'Main File'!A:O,9,0),0)</f>
        <v>0</v>
      </c>
      <c r="F281" s="26">
        <f>IFERROR(+VLOOKUP("LETAXP"&amp;A281,'Main File'!A:O,10,0),0)</f>
        <v>0</v>
      </c>
      <c r="G281" s="26">
        <f>IFERROR(+VLOOKUP("LETAXP"&amp;A281,'Main File'!A:O,11,0),0)</f>
        <v>0</v>
      </c>
      <c r="H281" s="26">
        <f>IFERROR(+VLOOKUP("LETAXP"&amp;A281,'Main File'!A:O,12,0),0)</f>
        <v>0</v>
      </c>
      <c r="I281" s="26">
        <f>IFERROR(+VLOOKUP("LETAXP"&amp;A281,'Main File'!A:O,13,0),0)</f>
        <v>0</v>
      </c>
      <c r="J281" s="26">
        <f>IFERROR(+VLOOKUP("LETAXP"&amp;A281,'Main File'!A:O,14,0),0)</f>
        <v>0</v>
      </c>
      <c r="K281" s="26">
        <f>IFERROR(+VLOOKUP("LETAXP"&amp;A281,'Main File'!A:O,15,0),0)</f>
        <v>0</v>
      </c>
    </row>
    <row r="282" spans="1:11" x14ac:dyDescent="0.25">
      <c r="A282" s="9">
        <f t="shared" si="4"/>
        <v>43469</v>
      </c>
      <c r="B282" s="26">
        <f>IFERROR(+VLOOKUP("LETAXP"&amp;A282,'Main File'!A:O,6,0),0)</f>
        <v>0</v>
      </c>
      <c r="C282" s="26">
        <f>IFERROR(+VLOOKUP("LETAXP"&amp;A282,'Main File'!A:O,7,0),0)</f>
        <v>0</v>
      </c>
      <c r="D282" s="26">
        <f>IFERROR(+VLOOKUP("LETAXP"&amp;A282,'Main File'!A:O,8,0),0)</f>
        <v>0</v>
      </c>
      <c r="E282" s="26">
        <f>IFERROR(+VLOOKUP("LETAXP"&amp;A282,'Main File'!A:O,9,0),0)</f>
        <v>0</v>
      </c>
      <c r="F282" s="26">
        <f>IFERROR(+VLOOKUP("LETAXP"&amp;A282,'Main File'!A:O,10,0),0)</f>
        <v>0</v>
      </c>
      <c r="G282" s="26">
        <f>IFERROR(+VLOOKUP("LETAXP"&amp;A282,'Main File'!A:O,11,0),0)</f>
        <v>0</v>
      </c>
      <c r="H282" s="26">
        <f>IFERROR(+VLOOKUP("LETAXP"&amp;A282,'Main File'!A:O,12,0),0)</f>
        <v>0</v>
      </c>
      <c r="I282" s="26">
        <f>IFERROR(+VLOOKUP("LETAXP"&amp;A282,'Main File'!A:O,13,0),0)</f>
        <v>0</v>
      </c>
      <c r="J282" s="26">
        <f>IFERROR(+VLOOKUP("LETAXP"&amp;A282,'Main File'!A:O,14,0),0)</f>
        <v>0</v>
      </c>
      <c r="K282" s="26">
        <f>IFERROR(+VLOOKUP("LETAXP"&amp;A282,'Main File'!A:O,15,0),0)</f>
        <v>0</v>
      </c>
    </row>
    <row r="283" spans="1:11" x14ac:dyDescent="0.25">
      <c r="A283" s="9">
        <f t="shared" si="4"/>
        <v>43470</v>
      </c>
      <c r="B283" s="26">
        <f>IFERROR(+VLOOKUP("LETAXP"&amp;A283,'Main File'!A:O,6,0),0)</f>
        <v>0</v>
      </c>
      <c r="C283" s="26">
        <f>IFERROR(+VLOOKUP("LETAXP"&amp;A283,'Main File'!A:O,7,0),0)</f>
        <v>0</v>
      </c>
      <c r="D283" s="26">
        <f>IFERROR(+VLOOKUP("LETAXP"&amp;A283,'Main File'!A:O,8,0),0)</f>
        <v>0</v>
      </c>
      <c r="E283" s="26">
        <f>IFERROR(+VLOOKUP("LETAXP"&amp;A283,'Main File'!A:O,9,0),0)</f>
        <v>0</v>
      </c>
      <c r="F283" s="26">
        <f>IFERROR(+VLOOKUP("LETAXP"&amp;A283,'Main File'!A:O,10,0),0)</f>
        <v>0</v>
      </c>
      <c r="G283" s="26">
        <f>IFERROR(+VLOOKUP("LETAXP"&amp;A283,'Main File'!A:O,11,0),0)</f>
        <v>0</v>
      </c>
      <c r="H283" s="26">
        <f>IFERROR(+VLOOKUP("LETAXP"&amp;A283,'Main File'!A:O,12,0),0)</f>
        <v>0</v>
      </c>
      <c r="I283" s="26">
        <f>IFERROR(+VLOOKUP("LETAXP"&amp;A283,'Main File'!A:O,13,0),0)</f>
        <v>0</v>
      </c>
      <c r="J283" s="26">
        <f>IFERROR(+VLOOKUP("LETAXP"&amp;A283,'Main File'!A:O,14,0),0)</f>
        <v>0</v>
      </c>
      <c r="K283" s="26">
        <f>IFERROR(+VLOOKUP("LETAXP"&amp;A283,'Main File'!A:O,15,0),0)</f>
        <v>0</v>
      </c>
    </row>
    <row r="284" spans="1:11" x14ac:dyDescent="0.25">
      <c r="A284" s="9">
        <f t="shared" si="4"/>
        <v>43471</v>
      </c>
      <c r="B284" s="26">
        <f>IFERROR(+VLOOKUP("LETAXP"&amp;A284,'Main File'!A:O,6,0),0)</f>
        <v>0</v>
      </c>
      <c r="C284" s="26">
        <f>IFERROR(+VLOOKUP("LETAXP"&amp;A284,'Main File'!A:O,7,0),0)</f>
        <v>0</v>
      </c>
      <c r="D284" s="26">
        <f>IFERROR(+VLOOKUP("LETAXP"&amp;A284,'Main File'!A:O,8,0),0)</f>
        <v>0</v>
      </c>
      <c r="E284" s="26">
        <f>IFERROR(+VLOOKUP("LETAXP"&amp;A284,'Main File'!A:O,9,0),0)</f>
        <v>0</v>
      </c>
      <c r="F284" s="26">
        <f>IFERROR(+VLOOKUP("LETAXP"&amp;A284,'Main File'!A:O,10,0),0)</f>
        <v>0</v>
      </c>
      <c r="G284" s="26">
        <f>IFERROR(+VLOOKUP("LETAXP"&amp;A284,'Main File'!A:O,11,0),0)</f>
        <v>0</v>
      </c>
      <c r="H284" s="26">
        <f>IFERROR(+VLOOKUP("LETAXP"&amp;A284,'Main File'!A:O,12,0),0)</f>
        <v>0</v>
      </c>
      <c r="I284" s="26">
        <f>IFERROR(+VLOOKUP("LETAXP"&amp;A284,'Main File'!A:O,13,0),0)</f>
        <v>0</v>
      </c>
      <c r="J284" s="26">
        <f>IFERROR(+VLOOKUP("LETAXP"&amp;A284,'Main File'!A:O,14,0),0)</f>
        <v>0</v>
      </c>
      <c r="K284" s="26">
        <f>IFERROR(+VLOOKUP("LETAXP"&amp;A284,'Main File'!A:O,15,0),0)</f>
        <v>0</v>
      </c>
    </row>
    <row r="285" spans="1:11" x14ac:dyDescent="0.25">
      <c r="A285" s="9">
        <f t="shared" si="4"/>
        <v>43472</v>
      </c>
      <c r="B285" s="26">
        <f>IFERROR(+VLOOKUP("LETAXP"&amp;A285,'Main File'!A:O,6,0),0)</f>
        <v>0</v>
      </c>
      <c r="C285" s="26">
        <f>IFERROR(+VLOOKUP("LETAXP"&amp;A285,'Main File'!A:O,7,0),0)</f>
        <v>0</v>
      </c>
      <c r="D285" s="26">
        <f>IFERROR(+VLOOKUP("LETAXP"&amp;A285,'Main File'!A:O,8,0),0)</f>
        <v>0</v>
      </c>
      <c r="E285" s="26">
        <f>IFERROR(+VLOOKUP("LETAXP"&amp;A285,'Main File'!A:O,9,0),0)</f>
        <v>0</v>
      </c>
      <c r="F285" s="26">
        <f>IFERROR(+VLOOKUP("LETAXP"&amp;A285,'Main File'!A:O,10,0),0)</f>
        <v>0</v>
      </c>
      <c r="G285" s="26">
        <f>IFERROR(+VLOOKUP("LETAXP"&amp;A285,'Main File'!A:O,11,0),0)</f>
        <v>0</v>
      </c>
      <c r="H285" s="26">
        <f>IFERROR(+VLOOKUP("LETAXP"&amp;A285,'Main File'!A:O,12,0),0)</f>
        <v>0</v>
      </c>
      <c r="I285" s="26">
        <f>IFERROR(+VLOOKUP("LETAXP"&amp;A285,'Main File'!A:O,13,0),0)</f>
        <v>0</v>
      </c>
      <c r="J285" s="26">
        <f>IFERROR(+VLOOKUP("LETAXP"&amp;A285,'Main File'!A:O,14,0),0)</f>
        <v>0</v>
      </c>
      <c r="K285" s="26">
        <f>IFERROR(+VLOOKUP("LETAXP"&amp;A285,'Main File'!A:O,15,0),0)</f>
        <v>0</v>
      </c>
    </row>
    <row r="286" spans="1:11" x14ac:dyDescent="0.25">
      <c r="A286" s="9">
        <f t="shared" si="4"/>
        <v>43473</v>
      </c>
      <c r="B286" s="26">
        <f>IFERROR(+VLOOKUP("LETAXP"&amp;A286,'Main File'!A:O,6,0),0)</f>
        <v>0</v>
      </c>
      <c r="C286" s="26">
        <f>IFERROR(+VLOOKUP("LETAXP"&amp;A286,'Main File'!A:O,7,0),0)</f>
        <v>0</v>
      </c>
      <c r="D286" s="26">
        <f>IFERROR(+VLOOKUP("LETAXP"&amp;A286,'Main File'!A:O,8,0),0)</f>
        <v>0</v>
      </c>
      <c r="E286" s="26">
        <f>IFERROR(+VLOOKUP("LETAXP"&amp;A286,'Main File'!A:O,9,0),0)</f>
        <v>0</v>
      </c>
      <c r="F286" s="26">
        <f>IFERROR(+VLOOKUP("LETAXP"&amp;A286,'Main File'!A:O,10,0),0)</f>
        <v>0</v>
      </c>
      <c r="G286" s="26">
        <f>IFERROR(+VLOOKUP("LETAXP"&amp;A286,'Main File'!A:O,11,0),0)</f>
        <v>0</v>
      </c>
      <c r="H286" s="26">
        <f>IFERROR(+VLOOKUP("LETAXP"&amp;A286,'Main File'!A:O,12,0),0)</f>
        <v>0</v>
      </c>
      <c r="I286" s="26">
        <f>IFERROR(+VLOOKUP("LETAXP"&amp;A286,'Main File'!A:O,13,0),0)</f>
        <v>0</v>
      </c>
      <c r="J286" s="26">
        <f>IFERROR(+VLOOKUP("LETAXP"&amp;A286,'Main File'!A:O,14,0),0)</f>
        <v>0</v>
      </c>
      <c r="K286" s="26">
        <f>IFERROR(+VLOOKUP("LETAXP"&amp;A286,'Main File'!A:O,15,0),0)</f>
        <v>0</v>
      </c>
    </row>
    <row r="287" spans="1:11" x14ac:dyDescent="0.25">
      <c r="A287" s="9">
        <f t="shared" si="4"/>
        <v>43474</v>
      </c>
      <c r="B287" s="26">
        <f>IFERROR(+VLOOKUP("LETAXP"&amp;A287,'Main File'!A:O,6,0),0)</f>
        <v>0</v>
      </c>
      <c r="C287" s="26">
        <f>IFERROR(+VLOOKUP("LETAXP"&amp;A287,'Main File'!A:O,7,0),0)</f>
        <v>0</v>
      </c>
      <c r="D287" s="26">
        <f>IFERROR(+VLOOKUP("LETAXP"&amp;A287,'Main File'!A:O,8,0),0)</f>
        <v>0</v>
      </c>
      <c r="E287" s="26">
        <f>IFERROR(+VLOOKUP("LETAXP"&amp;A287,'Main File'!A:O,9,0),0)</f>
        <v>0</v>
      </c>
      <c r="F287" s="26">
        <f>IFERROR(+VLOOKUP("LETAXP"&amp;A287,'Main File'!A:O,10,0),0)</f>
        <v>0</v>
      </c>
      <c r="G287" s="26">
        <f>IFERROR(+VLOOKUP("LETAXP"&amp;A287,'Main File'!A:O,11,0),0)</f>
        <v>0</v>
      </c>
      <c r="H287" s="26">
        <f>IFERROR(+VLOOKUP("LETAXP"&amp;A287,'Main File'!A:O,12,0),0)</f>
        <v>0</v>
      </c>
      <c r="I287" s="26">
        <f>IFERROR(+VLOOKUP("LETAXP"&amp;A287,'Main File'!A:O,13,0),0)</f>
        <v>0</v>
      </c>
      <c r="J287" s="26">
        <f>IFERROR(+VLOOKUP("LETAXP"&amp;A287,'Main File'!A:O,14,0),0)</f>
        <v>0</v>
      </c>
      <c r="K287" s="26">
        <f>IFERROR(+VLOOKUP("LETAXP"&amp;A287,'Main File'!A:O,15,0),0)</f>
        <v>0</v>
      </c>
    </row>
    <row r="288" spans="1:11" x14ac:dyDescent="0.25">
      <c r="A288" s="9">
        <f t="shared" si="4"/>
        <v>43475</v>
      </c>
      <c r="B288" s="26">
        <f>IFERROR(+VLOOKUP("LETAXP"&amp;A288,'Main File'!A:O,6,0),0)</f>
        <v>0</v>
      </c>
      <c r="C288" s="26">
        <f>IFERROR(+VLOOKUP("LETAXP"&amp;A288,'Main File'!A:O,7,0),0)</f>
        <v>0</v>
      </c>
      <c r="D288" s="26">
        <f>IFERROR(+VLOOKUP("LETAXP"&amp;A288,'Main File'!A:O,8,0),0)</f>
        <v>0</v>
      </c>
      <c r="E288" s="26">
        <f>IFERROR(+VLOOKUP("LETAXP"&amp;A288,'Main File'!A:O,9,0),0)</f>
        <v>0</v>
      </c>
      <c r="F288" s="26">
        <f>IFERROR(+VLOOKUP("LETAXP"&amp;A288,'Main File'!A:O,10,0),0)</f>
        <v>0</v>
      </c>
      <c r="G288" s="26">
        <f>IFERROR(+VLOOKUP("LETAXP"&amp;A288,'Main File'!A:O,11,0),0)</f>
        <v>0</v>
      </c>
      <c r="H288" s="26">
        <f>IFERROR(+VLOOKUP("LETAXP"&amp;A288,'Main File'!A:O,12,0),0)</f>
        <v>0</v>
      </c>
      <c r="I288" s="26">
        <f>IFERROR(+VLOOKUP("LETAXP"&amp;A288,'Main File'!A:O,13,0),0)</f>
        <v>0</v>
      </c>
      <c r="J288" s="26">
        <f>IFERROR(+VLOOKUP("LETAXP"&amp;A288,'Main File'!A:O,14,0),0)</f>
        <v>0</v>
      </c>
      <c r="K288" s="26">
        <f>IFERROR(+VLOOKUP("LETAXP"&amp;A288,'Main File'!A:O,15,0),0)</f>
        <v>0</v>
      </c>
    </row>
    <row r="289" spans="1:11" x14ac:dyDescent="0.25">
      <c r="A289" s="9">
        <f t="shared" si="4"/>
        <v>43476</v>
      </c>
      <c r="B289" s="26">
        <f>IFERROR(+VLOOKUP("LETAXP"&amp;A289,'Main File'!A:O,6,0),0)</f>
        <v>0</v>
      </c>
      <c r="C289" s="26">
        <f>IFERROR(+VLOOKUP("LETAXP"&amp;A289,'Main File'!A:O,7,0),0)</f>
        <v>0</v>
      </c>
      <c r="D289" s="26">
        <f>IFERROR(+VLOOKUP("LETAXP"&amp;A289,'Main File'!A:O,8,0),0)</f>
        <v>0</v>
      </c>
      <c r="E289" s="26">
        <f>IFERROR(+VLOOKUP("LETAXP"&amp;A289,'Main File'!A:O,9,0),0)</f>
        <v>0</v>
      </c>
      <c r="F289" s="26">
        <f>IFERROR(+VLOOKUP("LETAXP"&amp;A289,'Main File'!A:O,10,0),0)</f>
        <v>0</v>
      </c>
      <c r="G289" s="26">
        <f>IFERROR(+VLOOKUP("LETAXP"&amp;A289,'Main File'!A:O,11,0),0)</f>
        <v>0</v>
      </c>
      <c r="H289" s="26">
        <f>IFERROR(+VLOOKUP("LETAXP"&amp;A289,'Main File'!A:O,12,0),0)</f>
        <v>0</v>
      </c>
      <c r="I289" s="26">
        <f>IFERROR(+VLOOKUP("LETAXP"&amp;A289,'Main File'!A:O,13,0),0)</f>
        <v>0</v>
      </c>
      <c r="J289" s="26">
        <f>IFERROR(+VLOOKUP("LETAXP"&amp;A289,'Main File'!A:O,14,0),0)</f>
        <v>0</v>
      </c>
      <c r="K289" s="26">
        <f>IFERROR(+VLOOKUP("LETAXP"&amp;A289,'Main File'!A:O,15,0),0)</f>
        <v>0</v>
      </c>
    </row>
    <row r="290" spans="1:11" x14ac:dyDescent="0.25">
      <c r="A290" s="9">
        <f t="shared" si="4"/>
        <v>43477</v>
      </c>
      <c r="B290" s="26">
        <f>IFERROR(+VLOOKUP("LETAXP"&amp;A290,'Main File'!A:O,6,0),0)</f>
        <v>0</v>
      </c>
      <c r="C290" s="26">
        <f>IFERROR(+VLOOKUP("LETAXP"&amp;A290,'Main File'!A:O,7,0),0)</f>
        <v>0</v>
      </c>
      <c r="D290" s="26">
        <f>IFERROR(+VLOOKUP("LETAXP"&amp;A290,'Main File'!A:O,8,0),0)</f>
        <v>0</v>
      </c>
      <c r="E290" s="26">
        <f>IFERROR(+VLOOKUP("LETAXP"&amp;A290,'Main File'!A:O,9,0),0)</f>
        <v>0</v>
      </c>
      <c r="F290" s="26">
        <f>IFERROR(+VLOOKUP("LETAXP"&amp;A290,'Main File'!A:O,10,0),0)</f>
        <v>0</v>
      </c>
      <c r="G290" s="26">
        <f>IFERROR(+VLOOKUP("LETAXP"&amp;A290,'Main File'!A:O,11,0),0)</f>
        <v>0</v>
      </c>
      <c r="H290" s="26">
        <f>IFERROR(+VLOOKUP("LETAXP"&amp;A290,'Main File'!A:O,12,0),0)</f>
        <v>0</v>
      </c>
      <c r="I290" s="26">
        <f>IFERROR(+VLOOKUP("LETAXP"&amp;A290,'Main File'!A:O,13,0),0)</f>
        <v>0</v>
      </c>
      <c r="J290" s="26">
        <f>IFERROR(+VLOOKUP("LETAXP"&amp;A290,'Main File'!A:O,14,0),0)</f>
        <v>0</v>
      </c>
      <c r="K290" s="26">
        <f>IFERROR(+VLOOKUP("LETAXP"&amp;A290,'Main File'!A:O,15,0),0)</f>
        <v>0</v>
      </c>
    </row>
    <row r="291" spans="1:11" x14ac:dyDescent="0.25">
      <c r="A291" s="9">
        <f t="shared" si="4"/>
        <v>43478</v>
      </c>
      <c r="B291" s="26">
        <f>IFERROR(+VLOOKUP("LETAXP"&amp;A291,'Main File'!A:O,6,0),0)</f>
        <v>0</v>
      </c>
      <c r="C291" s="26">
        <f>IFERROR(+VLOOKUP("LETAXP"&amp;A291,'Main File'!A:O,7,0),0)</f>
        <v>0</v>
      </c>
      <c r="D291" s="26">
        <f>IFERROR(+VLOOKUP("LETAXP"&amp;A291,'Main File'!A:O,8,0),0)</f>
        <v>0</v>
      </c>
      <c r="E291" s="26">
        <f>IFERROR(+VLOOKUP("LETAXP"&amp;A291,'Main File'!A:O,9,0),0)</f>
        <v>0</v>
      </c>
      <c r="F291" s="26">
        <f>IFERROR(+VLOOKUP("LETAXP"&amp;A291,'Main File'!A:O,10,0),0)</f>
        <v>0</v>
      </c>
      <c r="G291" s="26">
        <f>IFERROR(+VLOOKUP("LETAXP"&amp;A291,'Main File'!A:O,11,0),0)</f>
        <v>0</v>
      </c>
      <c r="H291" s="26">
        <f>IFERROR(+VLOOKUP("LETAXP"&amp;A291,'Main File'!A:O,12,0),0)</f>
        <v>0</v>
      </c>
      <c r="I291" s="26">
        <f>IFERROR(+VLOOKUP("LETAXP"&amp;A291,'Main File'!A:O,13,0),0)</f>
        <v>0</v>
      </c>
      <c r="J291" s="26">
        <f>IFERROR(+VLOOKUP("LETAXP"&amp;A291,'Main File'!A:O,14,0),0)</f>
        <v>0</v>
      </c>
      <c r="K291" s="26">
        <f>IFERROR(+VLOOKUP("LETAXP"&amp;A291,'Main File'!A:O,15,0),0)</f>
        <v>0</v>
      </c>
    </row>
    <row r="292" spans="1:11" x14ac:dyDescent="0.25">
      <c r="A292" s="9">
        <f t="shared" si="4"/>
        <v>43479</v>
      </c>
      <c r="B292" s="26">
        <f>IFERROR(+VLOOKUP("LETAXP"&amp;A292,'Main File'!A:O,6,0),0)</f>
        <v>0</v>
      </c>
      <c r="C292" s="26">
        <f>IFERROR(+VLOOKUP("LETAXP"&amp;A292,'Main File'!A:O,7,0),0)</f>
        <v>0</v>
      </c>
      <c r="D292" s="26">
        <f>IFERROR(+VLOOKUP("LETAXP"&amp;A292,'Main File'!A:O,8,0),0)</f>
        <v>0</v>
      </c>
      <c r="E292" s="26">
        <f>IFERROR(+VLOOKUP("LETAXP"&amp;A292,'Main File'!A:O,9,0),0)</f>
        <v>0</v>
      </c>
      <c r="F292" s="26">
        <f>IFERROR(+VLOOKUP("LETAXP"&amp;A292,'Main File'!A:O,10,0),0)</f>
        <v>0</v>
      </c>
      <c r="G292" s="26">
        <f>IFERROR(+VLOOKUP("LETAXP"&amp;A292,'Main File'!A:O,11,0),0)</f>
        <v>0</v>
      </c>
      <c r="H292" s="26">
        <f>IFERROR(+VLOOKUP("LETAXP"&amp;A292,'Main File'!A:O,12,0),0)</f>
        <v>0</v>
      </c>
      <c r="I292" s="26">
        <f>IFERROR(+VLOOKUP("LETAXP"&amp;A292,'Main File'!A:O,13,0),0)</f>
        <v>0</v>
      </c>
      <c r="J292" s="26">
        <f>IFERROR(+VLOOKUP("LETAXP"&amp;A292,'Main File'!A:O,14,0),0)</f>
        <v>0</v>
      </c>
      <c r="K292" s="26">
        <f>IFERROR(+VLOOKUP("LETAXP"&amp;A292,'Main File'!A:O,15,0),0)</f>
        <v>0</v>
      </c>
    </row>
    <row r="293" spans="1:11" x14ac:dyDescent="0.25">
      <c r="A293" s="9">
        <f t="shared" si="4"/>
        <v>43480</v>
      </c>
      <c r="B293" s="26">
        <f>IFERROR(+VLOOKUP("LETAXP"&amp;A293,'Main File'!A:O,6,0),0)</f>
        <v>0</v>
      </c>
      <c r="C293" s="26">
        <f>IFERROR(+VLOOKUP("LETAXP"&amp;A293,'Main File'!A:O,7,0),0)</f>
        <v>0</v>
      </c>
      <c r="D293" s="26">
        <f>IFERROR(+VLOOKUP("LETAXP"&amp;A293,'Main File'!A:O,8,0),0)</f>
        <v>0</v>
      </c>
      <c r="E293" s="26">
        <f>IFERROR(+VLOOKUP("LETAXP"&amp;A293,'Main File'!A:O,9,0),0)</f>
        <v>0</v>
      </c>
      <c r="F293" s="26">
        <f>IFERROR(+VLOOKUP("LETAXP"&amp;A293,'Main File'!A:O,10,0),0)</f>
        <v>0</v>
      </c>
      <c r="G293" s="26">
        <f>IFERROR(+VLOOKUP("LETAXP"&amp;A293,'Main File'!A:O,11,0),0)</f>
        <v>0</v>
      </c>
      <c r="H293" s="26">
        <f>IFERROR(+VLOOKUP("LETAXP"&amp;A293,'Main File'!A:O,12,0),0)</f>
        <v>0</v>
      </c>
      <c r="I293" s="26">
        <f>IFERROR(+VLOOKUP("LETAXP"&amp;A293,'Main File'!A:O,13,0),0)</f>
        <v>0</v>
      </c>
      <c r="J293" s="26">
        <f>IFERROR(+VLOOKUP("LETAXP"&amp;A293,'Main File'!A:O,14,0),0)</f>
        <v>0</v>
      </c>
      <c r="K293" s="26">
        <f>IFERROR(+VLOOKUP("LETAXP"&amp;A293,'Main File'!A:O,15,0),0)</f>
        <v>0</v>
      </c>
    </row>
    <row r="294" spans="1:11" x14ac:dyDescent="0.25">
      <c r="A294" s="9">
        <f t="shared" si="4"/>
        <v>43481</v>
      </c>
      <c r="B294" s="26">
        <f>IFERROR(+VLOOKUP("LETAXP"&amp;A294,'Main File'!A:O,6,0),0)</f>
        <v>0</v>
      </c>
      <c r="C294" s="26">
        <f>IFERROR(+VLOOKUP("LETAXP"&amp;A294,'Main File'!A:O,7,0),0)</f>
        <v>0</v>
      </c>
      <c r="D294" s="26">
        <f>IFERROR(+VLOOKUP("LETAXP"&amp;A294,'Main File'!A:O,8,0),0)</f>
        <v>0</v>
      </c>
      <c r="E294" s="26">
        <f>IFERROR(+VLOOKUP("LETAXP"&amp;A294,'Main File'!A:O,9,0),0)</f>
        <v>0</v>
      </c>
      <c r="F294" s="26">
        <f>IFERROR(+VLOOKUP("LETAXP"&amp;A294,'Main File'!A:O,10,0),0)</f>
        <v>0</v>
      </c>
      <c r="G294" s="26">
        <f>IFERROR(+VLOOKUP("LETAXP"&amp;A294,'Main File'!A:O,11,0),0)</f>
        <v>0</v>
      </c>
      <c r="H294" s="26">
        <f>IFERROR(+VLOOKUP("LETAXP"&amp;A294,'Main File'!A:O,12,0),0)</f>
        <v>0</v>
      </c>
      <c r="I294" s="26">
        <f>IFERROR(+VLOOKUP("LETAXP"&amp;A294,'Main File'!A:O,13,0),0)</f>
        <v>0</v>
      </c>
      <c r="J294" s="26">
        <f>IFERROR(+VLOOKUP("LETAXP"&amp;A294,'Main File'!A:O,14,0),0)</f>
        <v>0</v>
      </c>
      <c r="K294" s="26">
        <f>IFERROR(+VLOOKUP("LETAXP"&amp;A294,'Main File'!A:O,15,0),0)</f>
        <v>0</v>
      </c>
    </row>
    <row r="295" spans="1:11" x14ac:dyDescent="0.25">
      <c r="A295" s="9">
        <f t="shared" si="4"/>
        <v>43482</v>
      </c>
      <c r="B295" s="26">
        <f>IFERROR(+VLOOKUP("LETAXP"&amp;A295,'Main File'!A:O,6,0),0)</f>
        <v>0</v>
      </c>
      <c r="C295" s="26">
        <f>IFERROR(+VLOOKUP("LETAXP"&amp;A295,'Main File'!A:O,7,0),0)</f>
        <v>0</v>
      </c>
      <c r="D295" s="26">
        <f>IFERROR(+VLOOKUP("LETAXP"&amp;A295,'Main File'!A:O,8,0),0)</f>
        <v>0</v>
      </c>
      <c r="E295" s="26">
        <f>IFERROR(+VLOOKUP("LETAXP"&amp;A295,'Main File'!A:O,9,0),0)</f>
        <v>0</v>
      </c>
      <c r="F295" s="26">
        <f>IFERROR(+VLOOKUP("LETAXP"&amp;A295,'Main File'!A:O,10,0),0)</f>
        <v>0</v>
      </c>
      <c r="G295" s="26">
        <f>IFERROR(+VLOOKUP("LETAXP"&amp;A295,'Main File'!A:O,11,0),0)</f>
        <v>0</v>
      </c>
      <c r="H295" s="26">
        <f>IFERROR(+VLOOKUP("LETAXP"&amp;A295,'Main File'!A:O,12,0),0)</f>
        <v>0</v>
      </c>
      <c r="I295" s="26">
        <f>IFERROR(+VLOOKUP("LETAXP"&amp;A295,'Main File'!A:O,13,0),0)</f>
        <v>0</v>
      </c>
      <c r="J295" s="26">
        <f>IFERROR(+VLOOKUP("LETAXP"&amp;A295,'Main File'!A:O,14,0),0)</f>
        <v>0</v>
      </c>
      <c r="K295" s="26">
        <f>IFERROR(+VLOOKUP("LETAXP"&amp;A295,'Main File'!A:O,15,0),0)</f>
        <v>0</v>
      </c>
    </row>
    <row r="296" spans="1:11" x14ac:dyDescent="0.25">
      <c r="A296" s="9">
        <f t="shared" si="4"/>
        <v>43483</v>
      </c>
      <c r="B296" s="26">
        <f>IFERROR(+VLOOKUP("LETAXP"&amp;A296,'Main File'!A:O,6,0),0)</f>
        <v>0</v>
      </c>
      <c r="C296" s="26">
        <f>IFERROR(+VLOOKUP("LETAXP"&amp;A296,'Main File'!A:O,7,0),0)</f>
        <v>0</v>
      </c>
      <c r="D296" s="26">
        <f>IFERROR(+VLOOKUP("LETAXP"&amp;A296,'Main File'!A:O,8,0),0)</f>
        <v>0</v>
      </c>
      <c r="E296" s="26">
        <f>IFERROR(+VLOOKUP("LETAXP"&amp;A296,'Main File'!A:O,9,0),0)</f>
        <v>0</v>
      </c>
      <c r="F296" s="26">
        <f>IFERROR(+VLOOKUP("LETAXP"&amp;A296,'Main File'!A:O,10,0),0)</f>
        <v>0</v>
      </c>
      <c r="G296" s="26">
        <f>IFERROR(+VLOOKUP("LETAXP"&amp;A296,'Main File'!A:O,11,0),0)</f>
        <v>0</v>
      </c>
      <c r="H296" s="26">
        <f>IFERROR(+VLOOKUP("LETAXP"&amp;A296,'Main File'!A:O,12,0),0)</f>
        <v>0</v>
      </c>
      <c r="I296" s="26">
        <f>IFERROR(+VLOOKUP("LETAXP"&amp;A296,'Main File'!A:O,13,0),0)</f>
        <v>0</v>
      </c>
      <c r="J296" s="26">
        <f>IFERROR(+VLOOKUP("LETAXP"&amp;A296,'Main File'!A:O,14,0),0)</f>
        <v>0</v>
      </c>
      <c r="K296" s="26">
        <f>IFERROR(+VLOOKUP("LETAXP"&amp;A296,'Main File'!A:O,15,0),0)</f>
        <v>0</v>
      </c>
    </row>
    <row r="297" spans="1:11" x14ac:dyDescent="0.25">
      <c r="A297" s="9">
        <f t="shared" si="4"/>
        <v>43484</v>
      </c>
      <c r="B297" s="26">
        <f>IFERROR(+VLOOKUP("LETAXP"&amp;A297,'Main File'!A:O,6,0),0)</f>
        <v>0</v>
      </c>
      <c r="C297" s="26">
        <f>IFERROR(+VLOOKUP("LETAXP"&amp;A297,'Main File'!A:O,7,0),0)</f>
        <v>0</v>
      </c>
      <c r="D297" s="26">
        <f>IFERROR(+VLOOKUP("LETAXP"&amp;A297,'Main File'!A:O,8,0),0)</f>
        <v>0</v>
      </c>
      <c r="E297" s="26">
        <f>IFERROR(+VLOOKUP("LETAXP"&amp;A297,'Main File'!A:O,9,0),0)</f>
        <v>0</v>
      </c>
      <c r="F297" s="26">
        <f>IFERROR(+VLOOKUP("LETAXP"&amp;A297,'Main File'!A:O,10,0),0)</f>
        <v>0</v>
      </c>
      <c r="G297" s="26">
        <f>IFERROR(+VLOOKUP("LETAXP"&amp;A297,'Main File'!A:O,11,0),0)</f>
        <v>0</v>
      </c>
      <c r="H297" s="26">
        <f>IFERROR(+VLOOKUP("LETAXP"&amp;A297,'Main File'!A:O,12,0),0)</f>
        <v>0</v>
      </c>
      <c r="I297" s="26">
        <f>IFERROR(+VLOOKUP("LETAXP"&amp;A297,'Main File'!A:O,13,0),0)</f>
        <v>0</v>
      </c>
      <c r="J297" s="26">
        <f>IFERROR(+VLOOKUP("LETAXP"&amp;A297,'Main File'!A:O,14,0),0)</f>
        <v>0</v>
      </c>
      <c r="K297" s="26">
        <f>IFERROR(+VLOOKUP("LETAXP"&amp;A297,'Main File'!A:O,15,0),0)</f>
        <v>0</v>
      </c>
    </row>
    <row r="298" spans="1:11" x14ac:dyDescent="0.25">
      <c r="A298" s="9">
        <f t="shared" si="4"/>
        <v>43485</v>
      </c>
      <c r="B298" s="26">
        <f>IFERROR(+VLOOKUP("LETAXP"&amp;A298,'Main File'!A:O,6,0),0)</f>
        <v>0</v>
      </c>
      <c r="C298" s="26">
        <f>IFERROR(+VLOOKUP("LETAXP"&amp;A298,'Main File'!A:O,7,0),0)</f>
        <v>0</v>
      </c>
      <c r="D298" s="26">
        <f>IFERROR(+VLOOKUP("LETAXP"&amp;A298,'Main File'!A:O,8,0),0)</f>
        <v>0</v>
      </c>
      <c r="E298" s="26">
        <f>IFERROR(+VLOOKUP("LETAXP"&amp;A298,'Main File'!A:O,9,0),0)</f>
        <v>0</v>
      </c>
      <c r="F298" s="26">
        <f>IFERROR(+VLOOKUP("LETAXP"&amp;A298,'Main File'!A:O,10,0),0)</f>
        <v>0</v>
      </c>
      <c r="G298" s="26">
        <f>IFERROR(+VLOOKUP("LETAXP"&amp;A298,'Main File'!A:O,11,0),0)</f>
        <v>0</v>
      </c>
      <c r="H298" s="26">
        <f>IFERROR(+VLOOKUP("LETAXP"&amp;A298,'Main File'!A:O,12,0),0)</f>
        <v>0</v>
      </c>
      <c r="I298" s="26">
        <f>IFERROR(+VLOOKUP("LETAXP"&amp;A298,'Main File'!A:O,13,0),0)</f>
        <v>0</v>
      </c>
      <c r="J298" s="26">
        <f>IFERROR(+VLOOKUP("LETAXP"&amp;A298,'Main File'!A:O,14,0),0)</f>
        <v>0</v>
      </c>
      <c r="K298" s="26">
        <f>IFERROR(+VLOOKUP("LETAXP"&amp;A298,'Main File'!A:O,15,0),0)</f>
        <v>0</v>
      </c>
    </row>
    <row r="299" spans="1:11" x14ac:dyDescent="0.25">
      <c r="A299" s="9">
        <f t="shared" si="4"/>
        <v>43486</v>
      </c>
      <c r="B299" s="26">
        <f>IFERROR(+VLOOKUP("LETAXP"&amp;A299,'Main File'!A:O,6,0),0)</f>
        <v>0</v>
      </c>
      <c r="C299" s="26">
        <f>IFERROR(+VLOOKUP("LETAXP"&amp;A299,'Main File'!A:O,7,0),0)</f>
        <v>0</v>
      </c>
      <c r="D299" s="26">
        <f>IFERROR(+VLOOKUP("LETAXP"&amp;A299,'Main File'!A:O,8,0),0)</f>
        <v>0</v>
      </c>
      <c r="E299" s="26">
        <f>IFERROR(+VLOOKUP("LETAXP"&amp;A299,'Main File'!A:O,9,0),0)</f>
        <v>0</v>
      </c>
      <c r="F299" s="26">
        <f>IFERROR(+VLOOKUP("LETAXP"&amp;A299,'Main File'!A:O,10,0),0)</f>
        <v>0</v>
      </c>
      <c r="G299" s="26">
        <f>IFERROR(+VLOOKUP("LETAXP"&amp;A299,'Main File'!A:O,11,0),0)</f>
        <v>0</v>
      </c>
      <c r="H299" s="26">
        <f>IFERROR(+VLOOKUP("LETAXP"&amp;A299,'Main File'!A:O,12,0),0)</f>
        <v>0</v>
      </c>
      <c r="I299" s="26">
        <f>IFERROR(+VLOOKUP("LETAXP"&amp;A299,'Main File'!A:O,13,0),0)</f>
        <v>0</v>
      </c>
      <c r="J299" s="26">
        <f>IFERROR(+VLOOKUP("LETAXP"&amp;A299,'Main File'!A:O,14,0),0)</f>
        <v>0</v>
      </c>
      <c r="K299" s="26">
        <f>IFERROR(+VLOOKUP("LETAXP"&amp;A299,'Main File'!A:O,15,0),0)</f>
        <v>0</v>
      </c>
    </row>
    <row r="300" spans="1:11" x14ac:dyDescent="0.25">
      <c r="A300" s="9">
        <f t="shared" si="4"/>
        <v>43487</v>
      </c>
      <c r="B300" s="26">
        <f>IFERROR(+VLOOKUP("LETAXP"&amp;A300,'Main File'!A:O,6,0),0)</f>
        <v>0</v>
      </c>
      <c r="C300" s="26">
        <f>IFERROR(+VLOOKUP("LETAXP"&amp;A300,'Main File'!A:O,7,0),0)</f>
        <v>0</v>
      </c>
      <c r="D300" s="26">
        <f>IFERROR(+VLOOKUP("LETAXP"&amp;A300,'Main File'!A:O,8,0),0)</f>
        <v>0</v>
      </c>
      <c r="E300" s="26">
        <f>IFERROR(+VLOOKUP("LETAXP"&amp;A300,'Main File'!A:O,9,0),0)</f>
        <v>0</v>
      </c>
      <c r="F300" s="26">
        <f>IFERROR(+VLOOKUP("LETAXP"&amp;A300,'Main File'!A:O,10,0),0)</f>
        <v>0</v>
      </c>
      <c r="G300" s="26">
        <f>IFERROR(+VLOOKUP("LETAXP"&amp;A300,'Main File'!A:O,11,0),0)</f>
        <v>0</v>
      </c>
      <c r="H300" s="26">
        <f>IFERROR(+VLOOKUP("LETAXP"&amp;A300,'Main File'!A:O,12,0),0)</f>
        <v>0</v>
      </c>
      <c r="I300" s="26">
        <f>IFERROR(+VLOOKUP("LETAXP"&amp;A300,'Main File'!A:O,13,0),0)</f>
        <v>0</v>
      </c>
      <c r="J300" s="26">
        <f>IFERROR(+VLOOKUP("LETAXP"&amp;A300,'Main File'!A:O,14,0),0)</f>
        <v>0</v>
      </c>
      <c r="K300" s="26">
        <f>IFERROR(+VLOOKUP("LETAXP"&amp;A300,'Main File'!A:O,15,0),0)</f>
        <v>0</v>
      </c>
    </row>
    <row r="301" spans="1:11" x14ac:dyDescent="0.25">
      <c r="A301" s="9">
        <f t="shared" si="4"/>
        <v>43488</v>
      </c>
      <c r="B301" s="26">
        <f>IFERROR(+VLOOKUP("LETAXP"&amp;A301,'Main File'!A:O,6,0),0)</f>
        <v>0</v>
      </c>
      <c r="C301" s="26">
        <f>IFERROR(+VLOOKUP("LETAXP"&amp;A301,'Main File'!A:O,7,0),0)</f>
        <v>0</v>
      </c>
      <c r="D301" s="26">
        <f>IFERROR(+VLOOKUP("LETAXP"&amp;A301,'Main File'!A:O,8,0),0)</f>
        <v>0</v>
      </c>
      <c r="E301" s="26">
        <f>IFERROR(+VLOOKUP("LETAXP"&amp;A301,'Main File'!A:O,9,0),0)</f>
        <v>0</v>
      </c>
      <c r="F301" s="26">
        <f>IFERROR(+VLOOKUP("LETAXP"&amp;A301,'Main File'!A:O,10,0),0)</f>
        <v>0</v>
      </c>
      <c r="G301" s="26">
        <f>IFERROR(+VLOOKUP("LETAXP"&amp;A301,'Main File'!A:O,11,0),0)</f>
        <v>0</v>
      </c>
      <c r="H301" s="26">
        <f>IFERROR(+VLOOKUP("LETAXP"&amp;A301,'Main File'!A:O,12,0),0)</f>
        <v>0</v>
      </c>
      <c r="I301" s="26">
        <f>IFERROR(+VLOOKUP("LETAXP"&amp;A301,'Main File'!A:O,13,0),0)</f>
        <v>0</v>
      </c>
      <c r="J301" s="26">
        <f>IFERROR(+VLOOKUP("LETAXP"&amp;A301,'Main File'!A:O,14,0),0)</f>
        <v>0</v>
      </c>
      <c r="K301" s="26">
        <f>IFERROR(+VLOOKUP("LETAXP"&amp;A301,'Main File'!A:O,15,0),0)</f>
        <v>0</v>
      </c>
    </row>
    <row r="302" spans="1:11" x14ac:dyDescent="0.25">
      <c r="A302" s="9">
        <f t="shared" si="4"/>
        <v>43489</v>
      </c>
      <c r="B302" s="26">
        <f>IFERROR(+VLOOKUP("LETAXP"&amp;A302,'Main File'!A:O,6,0),0)</f>
        <v>0</v>
      </c>
      <c r="C302" s="26">
        <f>IFERROR(+VLOOKUP("LETAXP"&amp;A302,'Main File'!A:O,7,0),0)</f>
        <v>0</v>
      </c>
      <c r="D302" s="26">
        <f>IFERROR(+VLOOKUP("LETAXP"&amp;A302,'Main File'!A:O,8,0),0)</f>
        <v>0</v>
      </c>
      <c r="E302" s="26">
        <f>IFERROR(+VLOOKUP("LETAXP"&amp;A302,'Main File'!A:O,9,0),0)</f>
        <v>0</v>
      </c>
      <c r="F302" s="26">
        <f>IFERROR(+VLOOKUP("LETAXP"&amp;A302,'Main File'!A:O,10,0),0)</f>
        <v>0</v>
      </c>
      <c r="G302" s="26">
        <f>IFERROR(+VLOOKUP("LETAXP"&amp;A302,'Main File'!A:O,11,0),0)</f>
        <v>0</v>
      </c>
      <c r="H302" s="26">
        <f>IFERROR(+VLOOKUP("LETAXP"&amp;A302,'Main File'!A:O,12,0),0)</f>
        <v>0</v>
      </c>
      <c r="I302" s="26">
        <f>IFERROR(+VLOOKUP("LETAXP"&amp;A302,'Main File'!A:O,13,0),0)</f>
        <v>0</v>
      </c>
      <c r="J302" s="26">
        <f>IFERROR(+VLOOKUP("LETAXP"&amp;A302,'Main File'!A:O,14,0),0)</f>
        <v>0</v>
      </c>
      <c r="K302" s="26">
        <f>IFERROR(+VLOOKUP("LETAXP"&amp;A302,'Main File'!A:O,15,0),0)</f>
        <v>0</v>
      </c>
    </row>
    <row r="303" spans="1:11" x14ac:dyDescent="0.25">
      <c r="A303" s="9">
        <f t="shared" si="4"/>
        <v>43490</v>
      </c>
      <c r="B303" s="26">
        <f>IFERROR(+VLOOKUP("LETAXP"&amp;A303,'Main File'!A:O,6,0),0)</f>
        <v>0</v>
      </c>
      <c r="C303" s="26">
        <f>IFERROR(+VLOOKUP("LETAXP"&amp;A303,'Main File'!A:O,7,0),0)</f>
        <v>0</v>
      </c>
      <c r="D303" s="26">
        <f>IFERROR(+VLOOKUP("LETAXP"&amp;A303,'Main File'!A:O,8,0),0)</f>
        <v>0</v>
      </c>
      <c r="E303" s="26">
        <f>IFERROR(+VLOOKUP("LETAXP"&amp;A303,'Main File'!A:O,9,0),0)</f>
        <v>0</v>
      </c>
      <c r="F303" s="26">
        <f>IFERROR(+VLOOKUP("LETAXP"&amp;A303,'Main File'!A:O,10,0),0)</f>
        <v>0</v>
      </c>
      <c r="G303" s="26">
        <f>IFERROR(+VLOOKUP("LETAXP"&amp;A303,'Main File'!A:O,11,0),0)</f>
        <v>0</v>
      </c>
      <c r="H303" s="26">
        <f>IFERROR(+VLOOKUP("LETAXP"&amp;A303,'Main File'!A:O,12,0),0)</f>
        <v>0</v>
      </c>
      <c r="I303" s="26">
        <f>IFERROR(+VLOOKUP("LETAXP"&amp;A303,'Main File'!A:O,13,0),0)</f>
        <v>0</v>
      </c>
      <c r="J303" s="26">
        <f>IFERROR(+VLOOKUP("LETAXP"&amp;A303,'Main File'!A:O,14,0),0)</f>
        <v>0</v>
      </c>
      <c r="K303" s="26">
        <f>IFERROR(+VLOOKUP("LETAXP"&amp;A303,'Main File'!A:O,15,0),0)</f>
        <v>0</v>
      </c>
    </row>
    <row r="304" spans="1:11" x14ac:dyDescent="0.25">
      <c r="A304" s="9">
        <f t="shared" si="4"/>
        <v>43491</v>
      </c>
      <c r="B304" s="26">
        <f>IFERROR(+VLOOKUP("LETAXP"&amp;A304,'Main File'!A:O,6,0),0)</f>
        <v>0</v>
      </c>
      <c r="C304" s="26">
        <f>IFERROR(+VLOOKUP("LETAXP"&amp;A304,'Main File'!A:O,7,0),0)</f>
        <v>0</v>
      </c>
      <c r="D304" s="26">
        <f>IFERROR(+VLOOKUP("LETAXP"&amp;A304,'Main File'!A:O,8,0),0)</f>
        <v>0</v>
      </c>
      <c r="E304" s="26">
        <f>IFERROR(+VLOOKUP("LETAXP"&amp;A304,'Main File'!A:O,9,0),0)</f>
        <v>0</v>
      </c>
      <c r="F304" s="26">
        <f>IFERROR(+VLOOKUP("LETAXP"&amp;A304,'Main File'!A:O,10,0),0)</f>
        <v>0</v>
      </c>
      <c r="G304" s="26">
        <f>IFERROR(+VLOOKUP("LETAXP"&amp;A304,'Main File'!A:O,11,0),0)</f>
        <v>0</v>
      </c>
      <c r="H304" s="26">
        <f>IFERROR(+VLOOKUP("LETAXP"&amp;A304,'Main File'!A:O,12,0),0)</f>
        <v>0</v>
      </c>
      <c r="I304" s="26">
        <f>IFERROR(+VLOOKUP("LETAXP"&amp;A304,'Main File'!A:O,13,0),0)</f>
        <v>0</v>
      </c>
      <c r="J304" s="26">
        <f>IFERROR(+VLOOKUP("LETAXP"&amp;A304,'Main File'!A:O,14,0),0)</f>
        <v>0</v>
      </c>
      <c r="K304" s="26">
        <f>IFERROR(+VLOOKUP("LETAXP"&amp;A304,'Main File'!A:O,15,0),0)</f>
        <v>0</v>
      </c>
    </row>
    <row r="305" spans="1:11" x14ac:dyDescent="0.25">
      <c r="A305" s="9">
        <f t="shared" si="4"/>
        <v>43492</v>
      </c>
      <c r="B305" s="26">
        <f>IFERROR(+VLOOKUP("LETAXP"&amp;A305,'Main File'!A:O,6,0),0)</f>
        <v>0</v>
      </c>
      <c r="C305" s="26">
        <f>IFERROR(+VLOOKUP("LETAXP"&amp;A305,'Main File'!A:O,7,0),0)</f>
        <v>0</v>
      </c>
      <c r="D305" s="26">
        <f>IFERROR(+VLOOKUP("LETAXP"&amp;A305,'Main File'!A:O,8,0),0)</f>
        <v>0</v>
      </c>
      <c r="E305" s="26">
        <f>IFERROR(+VLOOKUP("LETAXP"&amp;A305,'Main File'!A:O,9,0),0)</f>
        <v>0</v>
      </c>
      <c r="F305" s="26">
        <f>IFERROR(+VLOOKUP("LETAXP"&amp;A305,'Main File'!A:O,10,0),0)</f>
        <v>0</v>
      </c>
      <c r="G305" s="26">
        <f>IFERROR(+VLOOKUP("LETAXP"&amp;A305,'Main File'!A:O,11,0),0)</f>
        <v>0</v>
      </c>
      <c r="H305" s="26">
        <f>IFERROR(+VLOOKUP("LETAXP"&amp;A305,'Main File'!A:O,12,0),0)</f>
        <v>0</v>
      </c>
      <c r="I305" s="26">
        <f>IFERROR(+VLOOKUP("LETAXP"&amp;A305,'Main File'!A:O,13,0),0)</f>
        <v>0</v>
      </c>
      <c r="J305" s="26">
        <f>IFERROR(+VLOOKUP("LETAXP"&amp;A305,'Main File'!A:O,14,0),0)</f>
        <v>0</v>
      </c>
      <c r="K305" s="26">
        <f>IFERROR(+VLOOKUP("LETAXP"&amp;A305,'Main File'!A:O,15,0),0)</f>
        <v>0</v>
      </c>
    </row>
    <row r="306" spans="1:11" x14ac:dyDescent="0.25">
      <c r="A306" s="9">
        <f t="shared" si="4"/>
        <v>43493</v>
      </c>
      <c r="B306" s="26">
        <f>IFERROR(+VLOOKUP("LETAXP"&amp;A306,'Main File'!A:O,6,0),0)</f>
        <v>0</v>
      </c>
      <c r="C306" s="26">
        <f>IFERROR(+VLOOKUP("LETAXP"&amp;A306,'Main File'!A:O,7,0),0)</f>
        <v>0</v>
      </c>
      <c r="D306" s="26">
        <f>IFERROR(+VLOOKUP("LETAXP"&amp;A306,'Main File'!A:O,8,0),0)</f>
        <v>0</v>
      </c>
      <c r="E306" s="26">
        <f>IFERROR(+VLOOKUP("LETAXP"&amp;A306,'Main File'!A:O,9,0),0)</f>
        <v>0</v>
      </c>
      <c r="F306" s="26">
        <f>IFERROR(+VLOOKUP("LETAXP"&amp;A306,'Main File'!A:O,10,0),0)</f>
        <v>0</v>
      </c>
      <c r="G306" s="26">
        <f>IFERROR(+VLOOKUP("LETAXP"&amp;A306,'Main File'!A:O,11,0),0)</f>
        <v>0</v>
      </c>
      <c r="H306" s="26">
        <f>IFERROR(+VLOOKUP("LETAXP"&amp;A306,'Main File'!A:O,12,0),0)</f>
        <v>0</v>
      </c>
      <c r="I306" s="26">
        <f>IFERROR(+VLOOKUP("LETAXP"&amp;A306,'Main File'!A:O,13,0),0)</f>
        <v>0</v>
      </c>
      <c r="J306" s="26">
        <f>IFERROR(+VLOOKUP("LETAXP"&amp;A306,'Main File'!A:O,14,0),0)</f>
        <v>0</v>
      </c>
      <c r="K306" s="26">
        <f>IFERROR(+VLOOKUP("LETAXP"&amp;A306,'Main File'!A:O,15,0),0)</f>
        <v>0</v>
      </c>
    </row>
    <row r="307" spans="1:11" x14ac:dyDescent="0.25">
      <c r="A307" s="9">
        <f t="shared" si="4"/>
        <v>43494</v>
      </c>
      <c r="B307" s="26">
        <f>IFERROR(+VLOOKUP("LETAXP"&amp;A307,'Main File'!A:O,6,0),0)</f>
        <v>0</v>
      </c>
      <c r="C307" s="26">
        <f>IFERROR(+VLOOKUP("LETAXP"&amp;A307,'Main File'!A:O,7,0),0)</f>
        <v>0</v>
      </c>
      <c r="D307" s="26">
        <f>IFERROR(+VLOOKUP("LETAXP"&amp;A307,'Main File'!A:O,8,0),0)</f>
        <v>0</v>
      </c>
      <c r="E307" s="26">
        <f>IFERROR(+VLOOKUP("LETAXP"&amp;A307,'Main File'!A:O,9,0),0)</f>
        <v>0</v>
      </c>
      <c r="F307" s="26">
        <f>IFERROR(+VLOOKUP("LETAXP"&amp;A307,'Main File'!A:O,10,0),0)</f>
        <v>0</v>
      </c>
      <c r="G307" s="26">
        <f>IFERROR(+VLOOKUP("LETAXP"&amp;A307,'Main File'!A:O,11,0),0)</f>
        <v>0</v>
      </c>
      <c r="H307" s="26">
        <f>IFERROR(+VLOOKUP("LETAXP"&amp;A307,'Main File'!A:O,12,0),0)</f>
        <v>0</v>
      </c>
      <c r="I307" s="26">
        <f>IFERROR(+VLOOKUP("LETAXP"&amp;A307,'Main File'!A:O,13,0),0)</f>
        <v>0</v>
      </c>
      <c r="J307" s="26">
        <f>IFERROR(+VLOOKUP("LETAXP"&amp;A307,'Main File'!A:O,14,0),0)</f>
        <v>0</v>
      </c>
      <c r="K307" s="26">
        <f>IFERROR(+VLOOKUP("LETAXP"&amp;A307,'Main File'!A:O,15,0),0)</f>
        <v>0</v>
      </c>
    </row>
    <row r="308" spans="1:11" x14ac:dyDescent="0.25">
      <c r="A308" s="9">
        <f t="shared" si="4"/>
        <v>43495</v>
      </c>
      <c r="B308" s="26">
        <f>IFERROR(+VLOOKUP("LETAXP"&amp;A308,'Main File'!A:O,6,0),0)</f>
        <v>0</v>
      </c>
      <c r="C308" s="26">
        <f>IFERROR(+VLOOKUP("LETAXP"&amp;A308,'Main File'!A:O,7,0),0)</f>
        <v>0</v>
      </c>
      <c r="D308" s="26">
        <f>IFERROR(+VLOOKUP("LETAXP"&amp;A308,'Main File'!A:O,8,0),0)</f>
        <v>0</v>
      </c>
      <c r="E308" s="26">
        <f>IFERROR(+VLOOKUP("LETAXP"&amp;A308,'Main File'!A:O,9,0),0)</f>
        <v>0</v>
      </c>
      <c r="F308" s="26">
        <f>IFERROR(+VLOOKUP("LETAXP"&amp;A308,'Main File'!A:O,10,0),0)</f>
        <v>0</v>
      </c>
      <c r="G308" s="26">
        <f>IFERROR(+VLOOKUP("LETAXP"&amp;A308,'Main File'!A:O,11,0),0)</f>
        <v>0</v>
      </c>
      <c r="H308" s="26">
        <f>IFERROR(+VLOOKUP("LETAXP"&amp;A308,'Main File'!A:O,12,0),0)</f>
        <v>0</v>
      </c>
      <c r="I308" s="26">
        <f>IFERROR(+VLOOKUP("LETAXP"&amp;A308,'Main File'!A:O,13,0),0)</f>
        <v>0</v>
      </c>
      <c r="J308" s="26">
        <f>IFERROR(+VLOOKUP("LETAXP"&amp;A308,'Main File'!A:O,14,0),0)</f>
        <v>0</v>
      </c>
      <c r="K308" s="26">
        <f>IFERROR(+VLOOKUP("LETAXP"&amp;A308,'Main File'!A:O,15,0),0)</f>
        <v>0</v>
      </c>
    </row>
    <row r="309" spans="1:11" x14ac:dyDescent="0.25">
      <c r="A309" s="9">
        <f t="shared" si="4"/>
        <v>43496</v>
      </c>
      <c r="B309" s="26">
        <f>IFERROR(+VLOOKUP("LETAXP"&amp;A309,'Main File'!A:O,6,0),0)</f>
        <v>0</v>
      </c>
      <c r="C309" s="26">
        <f>IFERROR(+VLOOKUP("LETAXP"&amp;A309,'Main File'!A:O,7,0),0)</f>
        <v>0</v>
      </c>
      <c r="D309" s="26">
        <f>IFERROR(+VLOOKUP("LETAXP"&amp;A309,'Main File'!A:O,8,0),0)</f>
        <v>0</v>
      </c>
      <c r="E309" s="26">
        <f>IFERROR(+VLOOKUP("LETAXP"&amp;A309,'Main File'!A:O,9,0),0)</f>
        <v>0</v>
      </c>
      <c r="F309" s="26">
        <f>IFERROR(+VLOOKUP("LETAXP"&amp;A309,'Main File'!A:O,10,0),0)</f>
        <v>0</v>
      </c>
      <c r="G309" s="26">
        <f>IFERROR(+VLOOKUP("LETAXP"&amp;A309,'Main File'!A:O,11,0),0)</f>
        <v>0</v>
      </c>
      <c r="H309" s="26">
        <f>IFERROR(+VLOOKUP("LETAXP"&amp;A309,'Main File'!A:O,12,0),0)</f>
        <v>0</v>
      </c>
      <c r="I309" s="26">
        <f>IFERROR(+VLOOKUP("LETAXP"&amp;A309,'Main File'!A:O,13,0),0)</f>
        <v>0</v>
      </c>
      <c r="J309" s="26">
        <f>IFERROR(+VLOOKUP("LETAXP"&amp;A309,'Main File'!A:O,14,0),0)</f>
        <v>0</v>
      </c>
      <c r="K309" s="26">
        <f>IFERROR(+VLOOKUP("LETAXP"&amp;A309,'Main File'!A:O,15,0),0)</f>
        <v>0</v>
      </c>
    </row>
    <row r="310" spans="1:11" x14ac:dyDescent="0.25">
      <c r="A310" s="9">
        <f t="shared" si="4"/>
        <v>43497</v>
      </c>
      <c r="B310" s="26">
        <f>IFERROR(+VLOOKUP("LETAXP"&amp;A310,'Main File'!A:O,6,0),0)</f>
        <v>0</v>
      </c>
      <c r="C310" s="26">
        <f>IFERROR(+VLOOKUP("LETAXP"&amp;A310,'Main File'!A:O,7,0),0)</f>
        <v>0</v>
      </c>
      <c r="D310" s="26">
        <f>IFERROR(+VLOOKUP("LETAXP"&amp;A310,'Main File'!A:O,8,0),0)</f>
        <v>0</v>
      </c>
      <c r="E310" s="26">
        <f>IFERROR(+VLOOKUP("LETAXP"&amp;A310,'Main File'!A:O,9,0),0)</f>
        <v>0</v>
      </c>
      <c r="F310" s="26">
        <f>IFERROR(+VLOOKUP("LETAXP"&amp;A310,'Main File'!A:O,10,0),0)</f>
        <v>0</v>
      </c>
      <c r="G310" s="26">
        <f>IFERROR(+VLOOKUP("LETAXP"&amp;A310,'Main File'!A:O,11,0),0)</f>
        <v>0</v>
      </c>
      <c r="H310" s="26">
        <f>IFERROR(+VLOOKUP("LETAXP"&amp;A310,'Main File'!A:O,12,0),0)</f>
        <v>0</v>
      </c>
      <c r="I310" s="26">
        <f>IFERROR(+VLOOKUP("LETAXP"&amp;A310,'Main File'!A:O,13,0),0)</f>
        <v>0</v>
      </c>
      <c r="J310" s="26">
        <f>IFERROR(+VLOOKUP("LETAXP"&amp;A310,'Main File'!A:O,14,0),0)</f>
        <v>0</v>
      </c>
      <c r="K310" s="26">
        <f>IFERROR(+VLOOKUP("LETAXP"&amp;A310,'Main File'!A:O,15,0),0)</f>
        <v>0</v>
      </c>
    </row>
    <row r="311" spans="1:11" x14ac:dyDescent="0.25">
      <c r="A311" s="9">
        <f t="shared" si="4"/>
        <v>43498</v>
      </c>
      <c r="B311" s="26">
        <f>IFERROR(+VLOOKUP("LETAXP"&amp;A311,'Main File'!A:O,6,0),0)</f>
        <v>0</v>
      </c>
      <c r="C311" s="26">
        <f>IFERROR(+VLOOKUP("LETAXP"&amp;A311,'Main File'!A:O,7,0),0)</f>
        <v>0</v>
      </c>
      <c r="D311" s="26">
        <f>IFERROR(+VLOOKUP("LETAXP"&amp;A311,'Main File'!A:O,8,0),0)</f>
        <v>0</v>
      </c>
      <c r="E311" s="26">
        <f>IFERROR(+VLOOKUP("LETAXP"&amp;A311,'Main File'!A:O,9,0),0)</f>
        <v>0</v>
      </c>
      <c r="F311" s="26">
        <f>IFERROR(+VLOOKUP("LETAXP"&amp;A311,'Main File'!A:O,10,0),0)</f>
        <v>0</v>
      </c>
      <c r="G311" s="26">
        <f>IFERROR(+VLOOKUP("LETAXP"&amp;A311,'Main File'!A:O,11,0),0)</f>
        <v>0</v>
      </c>
      <c r="H311" s="26">
        <f>IFERROR(+VLOOKUP("LETAXP"&amp;A311,'Main File'!A:O,12,0),0)</f>
        <v>0</v>
      </c>
      <c r="I311" s="26">
        <f>IFERROR(+VLOOKUP("LETAXP"&amp;A311,'Main File'!A:O,13,0),0)</f>
        <v>0</v>
      </c>
      <c r="J311" s="26">
        <f>IFERROR(+VLOOKUP("LETAXP"&amp;A311,'Main File'!A:O,14,0),0)</f>
        <v>0</v>
      </c>
      <c r="K311" s="26">
        <f>IFERROR(+VLOOKUP("LETAXP"&amp;A311,'Main File'!A:O,15,0),0)</f>
        <v>0</v>
      </c>
    </row>
    <row r="312" spans="1:11" x14ac:dyDescent="0.25">
      <c r="A312" s="9">
        <f t="shared" si="4"/>
        <v>43499</v>
      </c>
      <c r="B312" s="26">
        <f>IFERROR(+VLOOKUP("LETAXP"&amp;A312,'Main File'!A:O,6,0),0)</f>
        <v>0</v>
      </c>
      <c r="C312" s="26">
        <f>IFERROR(+VLOOKUP("LETAXP"&amp;A312,'Main File'!A:O,7,0),0)</f>
        <v>0</v>
      </c>
      <c r="D312" s="26">
        <f>IFERROR(+VLOOKUP("LETAXP"&amp;A312,'Main File'!A:O,8,0),0)</f>
        <v>0</v>
      </c>
      <c r="E312" s="26">
        <f>IFERROR(+VLOOKUP("LETAXP"&amp;A312,'Main File'!A:O,9,0),0)</f>
        <v>0</v>
      </c>
      <c r="F312" s="26">
        <f>IFERROR(+VLOOKUP("LETAXP"&amp;A312,'Main File'!A:O,10,0),0)</f>
        <v>0</v>
      </c>
      <c r="G312" s="26">
        <f>IFERROR(+VLOOKUP("LETAXP"&amp;A312,'Main File'!A:O,11,0),0)</f>
        <v>0</v>
      </c>
      <c r="H312" s="26">
        <f>IFERROR(+VLOOKUP("LETAXP"&amp;A312,'Main File'!A:O,12,0),0)</f>
        <v>0</v>
      </c>
      <c r="I312" s="26">
        <f>IFERROR(+VLOOKUP("LETAXP"&amp;A312,'Main File'!A:O,13,0),0)</f>
        <v>0</v>
      </c>
      <c r="J312" s="26">
        <f>IFERROR(+VLOOKUP("LETAXP"&amp;A312,'Main File'!A:O,14,0),0)</f>
        <v>0</v>
      </c>
      <c r="K312" s="26">
        <f>IFERROR(+VLOOKUP("LETAXP"&amp;A312,'Main File'!A:O,15,0),0)</f>
        <v>0</v>
      </c>
    </row>
    <row r="313" spans="1:11" x14ac:dyDescent="0.25">
      <c r="A313" s="9">
        <f t="shared" si="4"/>
        <v>43500</v>
      </c>
      <c r="B313" s="26">
        <f>IFERROR(+VLOOKUP("LETAXP"&amp;A313,'Main File'!A:O,6,0),0)</f>
        <v>0</v>
      </c>
      <c r="C313" s="26">
        <f>IFERROR(+VLOOKUP("LETAXP"&amp;A313,'Main File'!A:O,7,0),0)</f>
        <v>0</v>
      </c>
      <c r="D313" s="26">
        <f>IFERROR(+VLOOKUP("LETAXP"&amp;A313,'Main File'!A:O,8,0),0)</f>
        <v>0</v>
      </c>
      <c r="E313" s="26">
        <f>IFERROR(+VLOOKUP("LETAXP"&amp;A313,'Main File'!A:O,9,0),0)</f>
        <v>0</v>
      </c>
      <c r="F313" s="26">
        <f>IFERROR(+VLOOKUP("LETAXP"&amp;A313,'Main File'!A:O,10,0),0)</f>
        <v>0</v>
      </c>
      <c r="G313" s="26">
        <f>IFERROR(+VLOOKUP("LETAXP"&amp;A313,'Main File'!A:O,11,0),0)</f>
        <v>0</v>
      </c>
      <c r="H313" s="26">
        <f>IFERROR(+VLOOKUP("LETAXP"&amp;A313,'Main File'!A:O,12,0),0)</f>
        <v>0</v>
      </c>
      <c r="I313" s="26">
        <f>IFERROR(+VLOOKUP("LETAXP"&amp;A313,'Main File'!A:O,13,0),0)</f>
        <v>0</v>
      </c>
      <c r="J313" s="26">
        <f>IFERROR(+VLOOKUP("LETAXP"&amp;A313,'Main File'!A:O,14,0),0)</f>
        <v>0</v>
      </c>
      <c r="K313" s="26">
        <f>IFERROR(+VLOOKUP("LETAXP"&amp;A313,'Main File'!A:O,15,0),0)</f>
        <v>0</v>
      </c>
    </row>
    <row r="314" spans="1:11" x14ac:dyDescent="0.25">
      <c r="A314" s="9">
        <f t="shared" si="4"/>
        <v>43501</v>
      </c>
      <c r="B314" s="26">
        <f>IFERROR(+VLOOKUP("LETAXP"&amp;A314,'Main File'!A:O,6,0),0)</f>
        <v>0</v>
      </c>
      <c r="C314" s="26">
        <f>IFERROR(+VLOOKUP("LETAXP"&amp;A314,'Main File'!A:O,7,0),0)</f>
        <v>0</v>
      </c>
      <c r="D314" s="26">
        <f>IFERROR(+VLOOKUP("LETAXP"&amp;A314,'Main File'!A:O,8,0),0)</f>
        <v>0</v>
      </c>
      <c r="E314" s="26">
        <f>IFERROR(+VLOOKUP("LETAXP"&amp;A314,'Main File'!A:O,9,0),0)</f>
        <v>0</v>
      </c>
      <c r="F314" s="26">
        <f>IFERROR(+VLOOKUP("LETAXP"&amp;A314,'Main File'!A:O,10,0),0)</f>
        <v>0</v>
      </c>
      <c r="G314" s="26">
        <f>IFERROR(+VLOOKUP("LETAXP"&amp;A314,'Main File'!A:O,11,0),0)</f>
        <v>0</v>
      </c>
      <c r="H314" s="26">
        <f>IFERROR(+VLOOKUP("LETAXP"&amp;A314,'Main File'!A:O,12,0),0)</f>
        <v>0</v>
      </c>
      <c r="I314" s="26">
        <f>IFERROR(+VLOOKUP("LETAXP"&amp;A314,'Main File'!A:O,13,0),0)</f>
        <v>0</v>
      </c>
      <c r="J314" s="26">
        <f>IFERROR(+VLOOKUP("LETAXP"&amp;A314,'Main File'!A:O,14,0),0)</f>
        <v>0</v>
      </c>
      <c r="K314" s="26">
        <f>IFERROR(+VLOOKUP("LETAXP"&amp;A314,'Main File'!A:O,15,0),0)</f>
        <v>0</v>
      </c>
    </row>
    <row r="315" spans="1:11" x14ac:dyDescent="0.25">
      <c r="A315" s="9">
        <f t="shared" si="4"/>
        <v>43502</v>
      </c>
      <c r="B315" s="26">
        <f>IFERROR(+VLOOKUP("LETAXP"&amp;A315,'Main File'!A:O,6,0),0)</f>
        <v>0</v>
      </c>
      <c r="C315" s="26">
        <f>IFERROR(+VLOOKUP("LETAXP"&amp;A315,'Main File'!A:O,7,0),0)</f>
        <v>0</v>
      </c>
      <c r="D315" s="26">
        <f>IFERROR(+VLOOKUP("LETAXP"&amp;A315,'Main File'!A:O,8,0),0)</f>
        <v>0</v>
      </c>
      <c r="E315" s="26">
        <f>IFERROR(+VLOOKUP("LETAXP"&amp;A315,'Main File'!A:O,9,0),0)</f>
        <v>0</v>
      </c>
      <c r="F315" s="26">
        <f>IFERROR(+VLOOKUP("LETAXP"&amp;A315,'Main File'!A:O,10,0),0)</f>
        <v>0</v>
      </c>
      <c r="G315" s="26">
        <f>IFERROR(+VLOOKUP("LETAXP"&amp;A315,'Main File'!A:O,11,0),0)</f>
        <v>0</v>
      </c>
      <c r="H315" s="26">
        <f>IFERROR(+VLOOKUP("LETAXP"&amp;A315,'Main File'!A:O,12,0),0)</f>
        <v>0</v>
      </c>
      <c r="I315" s="26">
        <f>IFERROR(+VLOOKUP("LETAXP"&amp;A315,'Main File'!A:O,13,0),0)</f>
        <v>0</v>
      </c>
      <c r="J315" s="26">
        <f>IFERROR(+VLOOKUP("LETAXP"&amp;A315,'Main File'!A:O,14,0),0)</f>
        <v>0</v>
      </c>
      <c r="K315" s="26">
        <f>IFERROR(+VLOOKUP("LETAXP"&amp;A315,'Main File'!A:O,15,0),0)</f>
        <v>0</v>
      </c>
    </row>
    <row r="316" spans="1:11" x14ac:dyDescent="0.25">
      <c r="A316" s="9">
        <f t="shared" si="4"/>
        <v>43503</v>
      </c>
      <c r="B316" s="26">
        <f>IFERROR(+VLOOKUP("LETAXP"&amp;A316,'Main File'!A:O,6,0),0)</f>
        <v>0</v>
      </c>
      <c r="C316" s="26">
        <f>IFERROR(+VLOOKUP("LETAXP"&amp;A316,'Main File'!A:O,7,0),0)</f>
        <v>0</v>
      </c>
      <c r="D316" s="26">
        <f>IFERROR(+VLOOKUP("LETAXP"&amp;A316,'Main File'!A:O,8,0),0)</f>
        <v>0</v>
      </c>
      <c r="E316" s="26">
        <f>IFERROR(+VLOOKUP("LETAXP"&amp;A316,'Main File'!A:O,9,0),0)</f>
        <v>0</v>
      </c>
      <c r="F316" s="26">
        <f>IFERROR(+VLOOKUP("LETAXP"&amp;A316,'Main File'!A:O,10,0),0)</f>
        <v>0</v>
      </c>
      <c r="G316" s="26">
        <f>IFERROR(+VLOOKUP("LETAXP"&amp;A316,'Main File'!A:O,11,0),0)</f>
        <v>0</v>
      </c>
      <c r="H316" s="26">
        <f>IFERROR(+VLOOKUP("LETAXP"&amp;A316,'Main File'!A:O,12,0),0)</f>
        <v>0</v>
      </c>
      <c r="I316" s="26">
        <f>IFERROR(+VLOOKUP("LETAXP"&amp;A316,'Main File'!A:O,13,0),0)</f>
        <v>0</v>
      </c>
      <c r="J316" s="26">
        <f>IFERROR(+VLOOKUP("LETAXP"&amp;A316,'Main File'!A:O,14,0),0)</f>
        <v>0</v>
      </c>
      <c r="K316" s="26">
        <f>IFERROR(+VLOOKUP("LETAXP"&amp;A316,'Main File'!A:O,15,0),0)</f>
        <v>0</v>
      </c>
    </row>
    <row r="317" spans="1:11" x14ac:dyDescent="0.25">
      <c r="A317" s="9">
        <f t="shared" si="4"/>
        <v>43504</v>
      </c>
      <c r="B317" s="26">
        <f>IFERROR(+VLOOKUP("LETAXP"&amp;A317,'Main File'!A:O,6,0),0)</f>
        <v>0</v>
      </c>
      <c r="C317" s="26">
        <f>IFERROR(+VLOOKUP("LETAXP"&amp;A317,'Main File'!A:O,7,0),0)</f>
        <v>0</v>
      </c>
      <c r="D317" s="26">
        <f>IFERROR(+VLOOKUP("LETAXP"&amp;A317,'Main File'!A:O,8,0),0)</f>
        <v>0</v>
      </c>
      <c r="E317" s="26">
        <f>IFERROR(+VLOOKUP("LETAXP"&amp;A317,'Main File'!A:O,9,0),0)</f>
        <v>0</v>
      </c>
      <c r="F317" s="26">
        <f>IFERROR(+VLOOKUP("LETAXP"&amp;A317,'Main File'!A:O,10,0),0)</f>
        <v>0</v>
      </c>
      <c r="G317" s="26">
        <f>IFERROR(+VLOOKUP("LETAXP"&amp;A317,'Main File'!A:O,11,0),0)</f>
        <v>0</v>
      </c>
      <c r="H317" s="26">
        <f>IFERROR(+VLOOKUP("LETAXP"&amp;A317,'Main File'!A:O,12,0),0)</f>
        <v>0</v>
      </c>
      <c r="I317" s="26">
        <f>IFERROR(+VLOOKUP("LETAXP"&amp;A317,'Main File'!A:O,13,0),0)</f>
        <v>0</v>
      </c>
      <c r="J317" s="26">
        <f>IFERROR(+VLOOKUP("LETAXP"&amp;A317,'Main File'!A:O,14,0),0)</f>
        <v>0</v>
      </c>
      <c r="K317" s="26">
        <f>IFERROR(+VLOOKUP("LETAXP"&amp;A317,'Main File'!A:O,15,0),0)</f>
        <v>0</v>
      </c>
    </row>
    <row r="318" spans="1:11" x14ac:dyDescent="0.25">
      <c r="A318" s="9">
        <f t="shared" si="4"/>
        <v>43505</v>
      </c>
      <c r="B318" s="26">
        <f>IFERROR(+VLOOKUP("LETAXP"&amp;A318,'Main File'!A:O,6,0),0)</f>
        <v>0</v>
      </c>
      <c r="C318" s="26">
        <f>IFERROR(+VLOOKUP("LETAXP"&amp;A318,'Main File'!A:O,7,0),0)</f>
        <v>0</v>
      </c>
      <c r="D318" s="26">
        <f>IFERROR(+VLOOKUP("LETAXP"&amp;A318,'Main File'!A:O,8,0),0)</f>
        <v>0</v>
      </c>
      <c r="E318" s="26">
        <f>IFERROR(+VLOOKUP("LETAXP"&amp;A318,'Main File'!A:O,9,0),0)</f>
        <v>0</v>
      </c>
      <c r="F318" s="26">
        <f>IFERROR(+VLOOKUP("LETAXP"&amp;A318,'Main File'!A:O,10,0),0)</f>
        <v>0</v>
      </c>
      <c r="G318" s="26">
        <f>IFERROR(+VLOOKUP("LETAXP"&amp;A318,'Main File'!A:O,11,0),0)</f>
        <v>0</v>
      </c>
      <c r="H318" s="26">
        <f>IFERROR(+VLOOKUP("LETAXP"&amp;A318,'Main File'!A:O,12,0),0)</f>
        <v>0</v>
      </c>
      <c r="I318" s="26">
        <f>IFERROR(+VLOOKUP("LETAXP"&amp;A318,'Main File'!A:O,13,0),0)</f>
        <v>0</v>
      </c>
      <c r="J318" s="26">
        <f>IFERROR(+VLOOKUP("LETAXP"&amp;A318,'Main File'!A:O,14,0),0)</f>
        <v>0</v>
      </c>
      <c r="K318" s="26">
        <f>IFERROR(+VLOOKUP("LETAXP"&amp;A318,'Main File'!A:O,15,0),0)</f>
        <v>0</v>
      </c>
    </row>
    <row r="319" spans="1:11" x14ac:dyDescent="0.25">
      <c r="A319" s="9">
        <f t="shared" si="4"/>
        <v>43506</v>
      </c>
      <c r="B319" s="26">
        <f>IFERROR(+VLOOKUP("LETAXP"&amp;A319,'Main File'!A:O,6,0),0)</f>
        <v>0</v>
      </c>
      <c r="C319" s="26">
        <f>IFERROR(+VLOOKUP("LETAXP"&amp;A319,'Main File'!A:O,7,0),0)</f>
        <v>0</v>
      </c>
      <c r="D319" s="26">
        <f>IFERROR(+VLOOKUP("LETAXP"&amp;A319,'Main File'!A:O,8,0),0)</f>
        <v>0</v>
      </c>
      <c r="E319" s="26">
        <f>IFERROR(+VLOOKUP("LETAXP"&amp;A319,'Main File'!A:O,9,0),0)</f>
        <v>0</v>
      </c>
      <c r="F319" s="26">
        <f>IFERROR(+VLOOKUP("LETAXP"&amp;A319,'Main File'!A:O,10,0),0)</f>
        <v>0</v>
      </c>
      <c r="G319" s="26">
        <f>IFERROR(+VLOOKUP("LETAXP"&amp;A319,'Main File'!A:O,11,0),0)</f>
        <v>0</v>
      </c>
      <c r="H319" s="26">
        <f>IFERROR(+VLOOKUP("LETAXP"&amp;A319,'Main File'!A:O,12,0),0)</f>
        <v>0</v>
      </c>
      <c r="I319" s="26">
        <f>IFERROR(+VLOOKUP("LETAXP"&amp;A319,'Main File'!A:O,13,0),0)</f>
        <v>0</v>
      </c>
      <c r="J319" s="26">
        <f>IFERROR(+VLOOKUP("LETAXP"&amp;A319,'Main File'!A:O,14,0),0)</f>
        <v>0</v>
      </c>
      <c r="K319" s="26">
        <f>IFERROR(+VLOOKUP("LETAXP"&amp;A319,'Main File'!A:O,15,0),0)</f>
        <v>0</v>
      </c>
    </row>
    <row r="320" spans="1:11" x14ac:dyDescent="0.25">
      <c r="A320" s="9">
        <f t="shared" si="4"/>
        <v>43507</v>
      </c>
      <c r="B320" s="26">
        <f>IFERROR(+VLOOKUP("LETAXP"&amp;A320,'Main File'!A:O,6,0),0)</f>
        <v>0</v>
      </c>
      <c r="C320" s="26">
        <f>IFERROR(+VLOOKUP("LETAXP"&amp;A320,'Main File'!A:O,7,0),0)</f>
        <v>0</v>
      </c>
      <c r="D320" s="26">
        <f>IFERROR(+VLOOKUP("LETAXP"&amp;A320,'Main File'!A:O,8,0),0)</f>
        <v>0</v>
      </c>
      <c r="E320" s="26">
        <f>IFERROR(+VLOOKUP("LETAXP"&amp;A320,'Main File'!A:O,9,0),0)</f>
        <v>0</v>
      </c>
      <c r="F320" s="26">
        <f>IFERROR(+VLOOKUP("LETAXP"&amp;A320,'Main File'!A:O,10,0),0)</f>
        <v>0</v>
      </c>
      <c r="G320" s="26">
        <f>IFERROR(+VLOOKUP("LETAXP"&amp;A320,'Main File'!A:O,11,0),0)</f>
        <v>0</v>
      </c>
      <c r="H320" s="26">
        <f>IFERROR(+VLOOKUP("LETAXP"&amp;A320,'Main File'!A:O,12,0),0)</f>
        <v>0</v>
      </c>
      <c r="I320" s="26">
        <f>IFERROR(+VLOOKUP("LETAXP"&amp;A320,'Main File'!A:O,13,0),0)</f>
        <v>0</v>
      </c>
      <c r="J320" s="26">
        <f>IFERROR(+VLOOKUP("LETAXP"&amp;A320,'Main File'!A:O,14,0),0)</f>
        <v>0</v>
      </c>
      <c r="K320" s="26">
        <f>IFERROR(+VLOOKUP("LETAXP"&amp;A320,'Main File'!A:O,15,0),0)</f>
        <v>0</v>
      </c>
    </row>
    <row r="321" spans="1:11" x14ac:dyDescent="0.25">
      <c r="A321" s="9">
        <f t="shared" si="4"/>
        <v>43508</v>
      </c>
      <c r="B321" s="26">
        <f>IFERROR(+VLOOKUP("LETAXP"&amp;A321,'Main File'!A:O,6,0),0)</f>
        <v>0</v>
      </c>
      <c r="C321" s="26">
        <f>IFERROR(+VLOOKUP("LETAXP"&amp;A321,'Main File'!A:O,7,0),0)</f>
        <v>0</v>
      </c>
      <c r="D321" s="26">
        <f>IFERROR(+VLOOKUP("LETAXP"&amp;A321,'Main File'!A:O,8,0),0)</f>
        <v>0</v>
      </c>
      <c r="E321" s="26">
        <f>IFERROR(+VLOOKUP("LETAXP"&amp;A321,'Main File'!A:O,9,0),0)</f>
        <v>0</v>
      </c>
      <c r="F321" s="26">
        <f>IFERROR(+VLOOKUP("LETAXP"&amp;A321,'Main File'!A:O,10,0),0)</f>
        <v>0</v>
      </c>
      <c r="G321" s="26">
        <f>IFERROR(+VLOOKUP("LETAXP"&amp;A321,'Main File'!A:O,11,0),0)</f>
        <v>0</v>
      </c>
      <c r="H321" s="26">
        <f>IFERROR(+VLOOKUP("LETAXP"&amp;A321,'Main File'!A:O,12,0),0)</f>
        <v>0</v>
      </c>
      <c r="I321" s="26">
        <f>IFERROR(+VLOOKUP("LETAXP"&amp;A321,'Main File'!A:O,13,0),0)</f>
        <v>0</v>
      </c>
      <c r="J321" s="26">
        <f>IFERROR(+VLOOKUP("LETAXP"&amp;A321,'Main File'!A:O,14,0),0)</f>
        <v>0</v>
      </c>
      <c r="K321" s="26">
        <f>IFERROR(+VLOOKUP("LETAXP"&amp;A321,'Main File'!A:O,15,0),0)</f>
        <v>0</v>
      </c>
    </row>
    <row r="322" spans="1:11" x14ac:dyDescent="0.25">
      <c r="A322" s="9">
        <f t="shared" si="4"/>
        <v>43509</v>
      </c>
      <c r="B322" s="26">
        <f>IFERROR(+VLOOKUP("LETAXP"&amp;A322,'Main File'!A:O,6,0),0)</f>
        <v>0</v>
      </c>
      <c r="C322" s="26">
        <f>IFERROR(+VLOOKUP("LETAXP"&amp;A322,'Main File'!A:O,7,0),0)</f>
        <v>0</v>
      </c>
      <c r="D322" s="26">
        <f>IFERROR(+VLOOKUP("LETAXP"&amp;A322,'Main File'!A:O,8,0),0)</f>
        <v>0</v>
      </c>
      <c r="E322" s="26">
        <f>IFERROR(+VLOOKUP("LETAXP"&amp;A322,'Main File'!A:O,9,0),0)</f>
        <v>0</v>
      </c>
      <c r="F322" s="26">
        <f>IFERROR(+VLOOKUP("LETAXP"&amp;A322,'Main File'!A:O,10,0),0)</f>
        <v>0</v>
      </c>
      <c r="G322" s="26">
        <f>IFERROR(+VLOOKUP("LETAXP"&amp;A322,'Main File'!A:O,11,0),0)</f>
        <v>0</v>
      </c>
      <c r="H322" s="26">
        <f>IFERROR(+VLOOKUP("LETAXP"&amp;A322,'Main File'!A:O,12,0),0)</f>
        <v>0</v>
      </c>
      <c r="I322" s="26">
        <f>IFERROR(+VLOOKUP("LETAXP"&amp;A322,'Main File'!A:O,13,0),0)</f>
        <v>0</v>
      </c>
      <c r="J322" s="26">
        <f>IFERROR(+VLOOKUP("LETAXP"&amp;A322,'Main File'!A:O,14,0),0)</f>
        <v>0</v>
      </c>
      <c r="K322" s="26">
        <f>IFERROR(+VLOOKUP("LETAXP"&amp;A322,'Main File'!A:O,15,0),0)</f>
        <v>0</v>
      </c>
    </row>
    <row r="323" spans="1:11" x14ac:dyDescent="0.25">
      <c r="A323" s="9">
        <f t="shared" si="4"/>
        <v>43510</v>
      </c>
      <c r="B323" s="26">
        <f>IFERROR(+VLOOKUP("LETAXP"&amp;A323,'Main File'!A:O,6,0),0)</f>
        <v>0</v>
      </c>
      <c r="C323" s="26">
        <f>IFERROR(+VLOOKUP("LETAXP"&amp;A323,'Main File'!A:O,7,0),0)</f>
        <v>0</v>
      </c>
      <c r="D323" s="26">
        <f>IFERROR(+VLOOKUP("LETAXP"&amp;A323,'Main File'!A:O,8,0),0)</f>
        <v>0</v>
      </c>
      <c r="E323" s="26">
        <f>IFERROR(+VLOOKUP("LETAXP"&amp;A323,'Main File'!A:O,9,0),0)</f>
        <v>0</v>
      </c>
      <c r="F323" s="26">
        <f>IFERROR(+VLOOKUP("LETAXP"&amp;A323,'Main File'!A:O,10,0),0)</f>
        <v>0</v>
      </c>
      <c r="G323" s="26">
        <f>IFERROR(+VLOOKUP("LETAXP"&amp;A323,'Main File'!A:O,11,0),0)</f>
        <v>0</v>
      </c>
      <c r="H323" s="26">
        <f>IFERROR(+VLOOKUP("LETAXP"&amp;A323,'Main File'!A:O,12,0),0)</f>
        <v>0</v>
      </c>
      <c r="I323" s="26">
        <f>IFERROR(+VLOOKUP("LETAXP"&amp;A323,'Main File'!A:O,13,0),0)</f>
        <v>0</v>
      </c>
      <c r="J323" s="26">
        <f>IFERROR(+VLOOKUP("LETAXP"&amp;A323,'Main File'!A:O,14,0),0)</f>
        <v>0</v>
      </c>
      <c r="K323" s="26">
        <f>IFERROR(+VLOOKUP("LETAXP"&amp;A323,'Main File'!A:O,15,0),0)</f>
        <v>0</v>
      </c>
    </row>
    <row r="324" spans="1:11" x14ac:dyDescent="0.25">
      <c r="A324" s="9">
        <f t="shared" si="4"/>
        <v>43511</v>
      </c>
      <c r="B324" s="26">
        <f>IFERROR(+VLOOKUP("LETAXP"&amp;A324,'Main File'!A:O,6,0),0)</f>
        <v>0</v>
      </c>
      <c r="C324" s="26">
        <f>IFERROR(+VLOOKUP("LETAXP"&amp;A324,'Main File'!A:O,7,0),0)</f>
        <v>0</v>
      </c>
      <c r="D324" s="26">
        <f>IFERROR(+VLOOKUP("LETAXP"&amp;A324,'Main File'!A:O,8,0),0)</f>
        <v>0</v>
      </c>
      <c r="E324" s="26">
        <f>IFERROR(+VLOOKUP("LETAXP"&amp;A324,'Main File'!A:O,9,0),0)</f>
        <v>0</v>
      </c>
      <c r="F324" s="26">
        <f>IFERROR(+VLOOKUP("LETAXP"&amp;A324,'Main File'!A:O,10,0),0)</f>
        <v>0</v>
      </c>
      <c r="G324" s="26">
        <f>IFERROR(+VLOOKUP("LETAXP"&amp;A324,'Main File'!A:O,11,0),0)</f>
        <v>0</v>
      </c>
      <c r="H324" s="26">
        <f>IFERROR(+VLOOKUP("LETAXP"&amp;A324,'Main File'!A:O,12,0),0)</f>
        <v>0</v>
      </c>
      <c r="I324" s="26">
        <f>IFERROR(+VLOOKUP("LETAXP"&amp;A324,'Main File'!A:O,13,0),0)</f>
        <v>0</v>
      </c>
      <c r="J324" s="26">
        <f>IFERROR(+VLOOKUP("LETAXP"&amp;A324,'Main File'!A:O,14,0),0)</f>
        <v>0</v>
      </c>
      <c r="K324" s="26">
        <f>IFERROR(+VLOOKUP("LETAXP"&amp;A324,'Main File'!A:O,15,0),0)</f>
        <v>0</v>
      </c>
    </row>
    <row r="325" spans="1:11" x14ac:dyDescent="0.25">
      <c r="A325" s="9">
        <f t="shared" si="4"/>
        <v>43512</v>
      </c>
      <c r="B325" s="26">
        <f>IFERROR(+VLOOKUP("LETAXP"&amp;A325,'Main File'!A:O,6,0),0)</f>
        <v>0</v>
      </c>
      <c r="C325" s="26">
        <f>IFERROR(+VLOOKUP("LETAXP"&amp;A325,'Main File'!A:O,7,0),0)</f>
        <v>0</v>
      </c>
      <c r="D325" s="26">
        <f>IFERROR(+VLOOKUP("LETAXP"&amp;A325,'Main File'!A:O,8,0),0)</f>
        <v>0</v>
      </c>
      <c r="E325" s="26">
        <f>IFERROR(+VLOOKUP("LETAXP"&amp;A325,'Main File'!A:O,9,0),0)</f>
        <v>0</v>
      </c>
      <c r="F325" s="26">
        <f>IFERROR(+VLOOKUP("LETAXP"&amp;A325,'Main File'!A:O,10,0),0)</f>
        <v>0</v>
      </c>
      <c r="G325" s="26">
        <f>IFERROR(+VLOOKUP("LETAXP"&amp;A325,'Main File'!A:O,11,0),0)</f>
        <v>0</v>
      </c>
      <c r="H325" s="26">
        <f>IFERROR(+VLOOKUP("LETAXP"&amp;A325,'Main File'!A:O,12,0),0)</f>
        <v>0</v>
      </c>
      <c r="I325" s="26">
        <f>IFERROR(+VLOOKUP("LETAXP"&amp;A325,'Main File'!A:O,13,0),0)</f>
        <v>0</v>
      </c>
      <c r="J325" s="26">
        <f>IFERROR(+VLOOKUP("LETAXP"&amp;A325,'Main File'!A:O,14,0),0)</f>
        <v>0</v>
      </c>
      <c r="K325" s="26">
        <f>IFERROR(+VLOOKUP("LETAXP"&amp;A325,'Main File'!A:O,15,0),0)</f>
        <v>0</v>
      </c>
    </row>
    <row r="326" spans="1:11" x14ac:dyDescent="0.25">
      <c r="A326" s="9">
        <f t="shared" si="4"/>
        <v>43513</v>
      </c>
      <c r="B326" s="26">
        <f>IFERROR(+VLOOKUP("LETAXP"&amp;A326,'Main File'!A:O,6,0),0)</f>
        <v>0</v>
      </c>
      <c r="C326" s="26">
        <f>IFERROR(+VLOOKUP("LETAXP"&amp;A326,'Main File'!A:O,7,0),0)</f>
        <v>0</v>
      </c>
      <c r="D326" s="26">
        <f>IFERROR(+VLOOKUP("LETAXP"&amp;A326,'Main File'!A:O,8,0),0)</f>
        <v>0</v>
      </c>
      <c r="E326" s="26">
        <f>IFERROR(+VLOOKUP("LETAXP"&amp;A326,'Main File'!A:O,9,0),0)</f>
        <v>0</v>
      </c>
      <c r="F326" s="26">
        <f>IFERROR(+VLOOKUP("LETAXP"&amp;A326,'Main File'!A:O,10,0),0)</f>
        <v>0</v>
      </c>
      <c r="G326" s="26">
        <f>IFERROR(+VLOOKUP("LETAXP"&amp;A326,'Main File'!A:O,11,0),0)</f>
        <v>0</v>
      </c>
      <c r="H326" s="26">
        <f>IFERROR(+VLOOKUP("LETAXP"&amp;A326,'Main File'!A:O,12,0),0)</f>
        <v>0</v>
      </c>
      <c r="I326" s="26">
        <f>IFERROR(+VLOOKUP("LETAXP"&amp;A326,'Main File'!A:O,13,0),0)</f>
        <v>0</v>
      </c>
      <c r="J326" s="26">
        <f>IFERROR(+VLOOKUP("LETAXP"&amp;A326,'Main File'!A:O,14,0),0)</f>
        <v>0</v>
      </c>
      <c r="K326" s="26">
        <f>IFERROR(+VLOOKUP("LETAXP"&amp;A326,'Main File'!A:O,15,0),0)</f>
        <v>0</v>
      </c>
    </row>
    <row r="327" spans="1:11" x14ac:dyDescent="0.25">
      <c r="A327" s="9">
        <f t="shared" ref="A327:A368" si="5">+A326+1</f>
        <v>43514</v>
      </c>
      <c r="B327" s="26">
        <f>IFERROR(+VLOOKUP("LETAXP"&amp;A327,'Main File'!A:O,6,0),0)</f>
        <v>0</v>
      </c>
      <c r="C327" s="26">
        <f>IFERROR(+VLOOKUP("LETAXP"&amp;A327,'Main File'!A:O,7,0),0)</f>
        <v>0</v>
      </c>
      <c r="D327" s="26">
        <f>IFERROR(+VLOOKUP("LETAXP"&amp;A327,'Main File'!A:O,8,0),0)</f>
        <v>0</v>
      </c>
      <c r="E327" s="26">
        <f>IFERROR(+VLOOKUP("LETAXP"&amp;A327,'Main File'!A:O,9,0),0)</f>
        <v>0</v>
      </c>
      <c r="F327" s="26">
        <f>IFERROR(+VLOOKUP("LETAXP"&amp;A327,'Main File'!A:O,10,0),0)</f>
        <v>0</v>
      </c>
      <c r="G327" s="26">
        <f>IFERROR(+VLOOKUP("LETAXP"&amp;A327,'Main File'!A:O,11,0),0)</f>
        <v>0</v>
      </c>
      <c r="H327" s="26">
        <f>IFERROR(+VLOOKUP("LETAXP"&amp;A327,'Main File'!A:O,12,0),0)</f>
        <v>0</v>
      </c>
      <c r="I327" s="26">
        <f>IFERROR(+VLOOKUP("LETAXP"&amp;A327,'Main File'!A:O,13,0),0)</f>
        <v>0</v>
      </c>
      <c r="J327" s="26">
        <f>IFERROR(+VLOOKUP("LETAXP"&amp;A327,'Main File'!A:O,14,0),0)</f>
        <v>0</v>
      </c>
      <c r="K327" s="26">
        <f>IFERROR(+VLOOKUP("LETAXP"&amp;A327,'Main File'!A:O,15,0),0)</f>
        <v>0</v>
      </c>
    </row>
    <row r="328" spans="1:11" x14ac:dyDescent="0.25">
      <c r="A328" s="9">
        <f t="shared" si="5"/>
        <v>43515</v>
      </c>
      <c r="B328" s="26">
        <f>IFERROR(+VLOOKUP("LETAXP"&amp;A328,'Main File'!A:O,6,0),0)</f>
        <v>0</v>
      </c>
      <c r="C328" s="26">
        <f>IFERROR(+VLOOKUP("LETAXP"&amp;A328,'Main File'!A:O,7,0),0)</f>
        <v>0</v>
      </c>
      <c r="D328" s="26">
        <f>IFERROR(+VLOOKUP("LETAXP"&amp;A328,'Main File'!A:O,8,0),0)</f>
        <v>0</v>
      </c>
      <c r="E328" s="26">
        <f>IFERROR(+VLOOKUP("LETAXP"&amp;A328,'Main File'!A:O,9,0),0)</f>
        <v>0</v>
      </c>
      <c r="F328" s="26">
        <f>IFERROR(+VLOOKUP("LETAXP"&amp;A328,'Main File'!A:O,10,0),0)</f>
        <v>0</v>
      </c>
      <c r="G328" s="26">
        <f>IFERROR(+VLOOKUP("LETAXP"&amp;A328,'Main File'!A:O,11,0),0)</f>
        <v>0</v>
      </c>
      <c r="H328" s="26">
        <f>IFERROR(+VLOOKUP("LETAXP"&amp;A328,'Main File'!A:O,12,0),0)</f>
        <v>0</v>
      </c>
      <c r="I328" s="26">
        <f>IFERROR(+VLOOKUP("LETAXP"&amp;A328,'Main File'!A:O,13,0),0)</f>
        <v>0</v>
      </c>
      <c r="J328" s="26">
        <f>IFERROR(+VLOOKUP("LETAXP"&amp;A328,'Main File'!A:O,14,0),0)</f>
        <v>0</v>
      </c>
      <c r="K328" s="26">
        <f>IFERROR(+VLOOKUP("LETAXP"&amp;A328,'Main File'!A:O,15,0),0)</f>
        <v>0</v>
      </c>
    </row>
    <row r="329" spans="1:11" x14ac:dyDescent="0.25">
      <c r="A329" s="9">
        <f t="shared" si="5"/>
        <v>43516</v>
      </c>
      <c r="B329" s="26">
        <f>IFERROR(+VLOOKUP("LETAXP"&amp;A329,'Main File'!A:O,6,0),0)</f>
        <v>0</v>
      </c>
      <c r="C329" s="26">
        <f>IFERROR(+VLOOKUP("LETAXP"&amp;A329,'Main File'!A:O,7,0),0)</f>
        <v>0</v>
      </c>
      <c r="D329" s="26">
        <f>IFERROR(+VLOOKUP("LETAXP"&amp;A329,'Main File'!A:O,8,0),0)</f>
        <v>0</v>
      </c>
      <c r="E329" s="26">
        <f>IFERROR(+VLOOKUP("LETAXP"&amp;A329,'Main File'!A:O,9,0),0)</f>
        <v>0</v>
      </c>
      <c r="F329" s="26">
        <f>IFERROR(+VLOOKUP("LETAXP"&amp;A329,'Main File'!A:O,10,0),0)</f>
        <v>0</v>
      </c>
      <c r="G329" s="26">
        <f>IFERROR(+VLOOKUP("LETAXP"&amp;A329,'Main File'!A:O,11,0),0)</f>
        <v>0</v>
      </c>
      <c r="H329" s="26">
        <f>IFERROR(+VLOOKUP("LETAXP"&amp;A329,'Main File'!A:O,12,0),0)</f>
        <v>0</v>
      </c>
      <c r="I329" s="26">
        <f>IFERROR(+VLOOKUP("LETAXP"&amp;A329,'Main File'!A:O,13,0),0)</f>
        <v>0</v>
      </c>
      <c r="J329" s="26">
        <f>IFERROR(+VLOOKUP("LETAXP"&amp;A329,'Main File'!A:O,14,0),0)</f>
        <v>0</v>
      </c>
      <c r="K329" s="26">
        <f>IFERROR(+VLOOKUP("LETAXP"&amp;A329,'Main File'!A:O,15,0),0)</f>
        <v>0</v>
      </c>
    </row>
    <row r="330" spans="1:11" x14ac:dyDescent="0.25">
      <c r="A330" s="9">
        <f t="shared" si="5"/>
        <v>43517</v>
      </c>
      <c r="B330" s="26">
        <f>IFERROR(+VLOOKUP("LETAXP"&amp;A330,'Main File'!A:O,6,0),0)</f>
        <v>0</v>
      </c>
      <c r="C330" s="26">
        <f>IFERROR(+VLOOKUP("LETAXP"&amp;A330,'Main File'!A:O,7,0),0)</f>
        <v>0</v>
      </c>
      <c r="D330" s="26">
        <f>IFERROR(+VLOOKUP("LETAXP"&amp;A330,'Main File'!A:O,8,0),0)</f>
        <v>0</v>
      </c>
      <c r="E330" s="26">
        <f>IFERROR(+VLOOKUP("LETAXP"&amp;A330,'Main File'!A:O,9,0),0)</f>
        <v>0</v>
      </c>
      <c r="F330" s="26">
        <f>IFERROR(+VLOOKUP("LETAXP"&amp;A330,'Main File'!A:O,10,0),0)</f>
        <v>0</v>
      </c>
      <c r="G330" s="26">
        <f>IFERROR(+VLOOKUP("LETAXP"&amp;A330,'Main File'!A:O,11,0),0)</f>
        <v>0</v>
      </c>
      <c r="H330" s="26">
        <f>IFERROR(+VLOOKUP("LETAXP"&amp;A330,'Main File'!A:O,12,0),0)</f>
        <v>0</v>
      </c>
      <c r="I330" s="26">
        <f>IFERROR(+VLOOKUP("LETAXP"&amp;A330,'Main File'!A:O,13,0),0)</f>
        <v>0</v>
      </c>
      <c r="J330" s="26">
        <f>IFERROR(+VLOOKUP("LETAXP"&amp;A330,'Main File'!A:O,14,0),0)</f>
        <v>0</v>
      </c>
      <c r="K330" s="26">
        <f>IFERROR(+VLOOKUP("LETAXP"&amp;A330,'Main File'!A:O,15,0),0)</f>
        <v>0</v>
      </c>
    </row>
    <row r="331" spans="1:11" x14ac:dyDescent="0.25">
      <c r="A331" s="9">
        <f t="shared" si="5"/>
        <v>43518</v>
      </c>
      <c r="B331" s="26">
        <f>IFERROR(+VLOOKUP("LETAXP"&amp;A331,'Main File'!A:O,6,0),0)</f>
        <v>0</v>
      </c>
      <c r="C331" s="26">
        <f>IFERROR(+VLOOKUP("LETAXP"&amp;A331,'Main File'!A:O,7,0),0)</f>
        <v>0</v>
      </c>
      <c r="D331" s="26">
        <f>IFERROR(+VLOOKUP("LETAXP"&amp;A331,'Main File'!A:O,8,0),0)</f>
        <v>0</v>
      </c>
      <c r="E331" s="26">
        <f>IFERROR(+VLOOKUP("LETAXP"&amp;A331,'Main File'!A:O,9,0),0)</f>
        <v>0</v>
      </c>
      <c r="F331" s="26">
        <f>IFERROR(+VLOOKUP("LETAXP"&amp;A331,'Main File'!A:O,10,0),0)</f>
        <v>0</v>
      </c>
      <c r="G331" s="26">
        <f>IFERROR(+VLOOKUP("LETAXP"&amp;A331,'Main File'!A:O,11,0),0)</f>
        <v>0</v>
      </c>
      <c r="H331" s="26">
        <f>IFERROR(+VLOOKUP("LETAXP"&amp;A331,'Main File'!A:O,12,0),0)</f>
        <v>0</v>
      </c>
      <c r="I331" s="26">
        <f>IFERROR(+VLOOKUP("LETAXP"&amp;A331,'Main File'!A:O,13,0),0)</f>
        <v>0</v>
      </c>
      <c r="J331" s="26">
        <f>IFERROR(+VLOOKUP("LETAXP"&amp;A331,'Main File'!A:O,14,0),0)</f>
        <v>0</v>
      </c>
      <c r="K331" s="26">
        <f>IFERROR(+VLOOKUP("LETAXP"&amp;A331,'Main File'!A:O,15,0),0)</f>
        <v>0</v>
      </c>
    </row>
    <row r="332" spans="1:11" x14ac:dyDescent="0.25">
      <c r="A332" s="9">
        <f t="shared" si="5"/>
        <v>43519</v>
      </c>
      <c r="B332" s="26">
        <f>IFERROR(+VLOOKUP("LETAXP"&amp;A332,'Main File'!A:O,6,0),0)</f>
        <v>0</v>
      </c>
      <c r="C332" s="26">
        <f>IFERROR(+VLOOKUP("LETAXP"&amp;A332,'Main File'!A:O,7,0),0)</f>
        <v>0</v>
      </c>
      <c r="D332" s="26">
        <f>IFERROR(+VLOOKUP("LETAXP"&amp;A332,'Main File'!A:O,8,0),0)</f>
        <v>0</v>
      </c>
      <c r="E332" s="26">
        <f>IFERROR(+VLOOKUP("LETAXP"&amp;A332,'Main File'!A:O,9,0),0)</f>
        <v>0</v>
      </c>
      <c r="F332" s="26">
        <f>IFERROR(+VLOOKUP("LETAXP"&amp;A332,'Main File'!A:O,10,0),0)</f>
        <v>0</v>
      </c>
      <c r="G332" s="26">
        <f>IFERROR(+VLOOKUP("LETAXP"&amp;A332,'Main File'!A:O,11,0),0)</f>
        <v>0</v>
      </c>
      <c r="H332" s="26">
        <f>IFERROR(+VLOOKUP("LETAXP"&amp;A332,'Main File'!A:O,12,0),0)</f>
        <v>0</v>
      </c>
      <c r="I332" s="26">
        <f>IFERROR(+VLOOKUP("LETAXP"&amp;A332,'Main File'!A:O,13,0),0)</f>
        <v>0</v>
      </c>
      <c r="J332" s="26">
        <f>IFERROR(+VLOOKUP("LETAXP"&amp;A332,'Main File'!A:O,14,0),0)</f>
        <v>0</v>
      </c>
      <c r="K332" s="26">
        <f>IFERROR(+VLOOKUP("LETAXP"&amp;A332,'Main File'!A:O,15,0),0)</f>
        <v>0</v>
      </c>
    </row>
    <row r="333" spans="1:11" x14ac:dyDescent="0.25">
      <c r="A333" s="9">
        <f t="shared" si="5"/>
        <v>43520</v>
      </c>
      <c r="B333" s="26">
        <f>IFERROR(+VLOOKUP("LETAXP"&amp;A333,'Main File'!A:O,6,0),0)</f>
        <v>0</v>
      </c>
      <c r="C333" s="26">
        <f>IFERROR(+VLOOKUP("LETAXP"&amp;A333,'Main File'!A:O,7,0),0)</f>
        <v>0</v>
      </c>
      <c r="D333" s="26">
        <f>IFERROR(+VLOOKUP("LETAXP"&amp;A333,'Main File'!A:O,8,0),0)</f>
        <v>0</v>
      </c>
      <c r="E333" s="26">
        <f>IFERROR(+VLOOKUP("LETAXP"&amp;A333,'Main File'!A:O,9,0),0)</f>
        <v>0</v>
      </c>
      <c r="F333" s="26">
        <f>IFERROR(+VLOOKUP("LETAXP"&amp;A333,'Main File'!A:O,10,0),0)</f>
        <v>0</v>
      </c>
      <c r="G333" s="26">
        <f>IFERROR(+VLOOKUP("LETAXP"&amp;A333,'Main File'!A:O,11,0),0)</f>
        <v>0</v>
      </c>
      <c r="H333" s="26">
        <f>IFERROR(+VLOOKUP("LETAXP"&amp;A333,'Main File'!A:O,12,0),0)</f>
        <v>0</v>
      </c>
      <c r="I333" s="26">
        <f>IFERROR(+VLOOKUP("LETAXP"&amp;A333,'Main File'!A:O,13,0),0)</f>
        <v>0</v>
      </c>
      <c r="J333" s="26">
        <f>IFERROR(+VLOOKUP("LETAXP"&amp;A333,'Main File'!A:O,14,0),0)</f>
        <v>0</v>
      </c>
      <c r="K333" s="26">
        <f>IFERROR(+VLOOKUP("LETAXP"&amp;A333,'Main File'!A:O,15,0),0)</f>
        <v>0</v>
      </c>
    </row>
    <row r="334" spans="1:11" x14ac:dyDescent="0.25">
      <c r="A334" s="9">
        <f t="shared" si="5"/>
        <v>43521</v>
      </c>
      <c r="B334" s="26">
        <f>IFERROR(+VLOOKUP("LETAXP"&amp;A334,'Main File'!A:O,6,0),0)</f>
        <v>0</v>
      </c>
      <c r="C334" s="26">
        <f>IFERROR(+VLOOKUP("LETAXP"&amp;A334,'Main File'!A:O,7,0),0)</f>
        <v>0</v>
      </c>
      <c r="D334" s="26">
        <f>IFERROR(+VLOOKUP("LETAXP"&amp;A334,'Main File'!A:O,8,0),0)</f>
        <v>0</v>
      </c>
      <c r="E334" s="26">
        <f>IFERROR(+VLOOKUP("LETAXP"&amp;A334,'Main File'!A:O,9,0),0)</f>
        <v>0</v>
      </c>
      <c r="F334" s="26">
        <f>IFERROR(+VLOOKUP("LETAXP"&amp;A334,'Main File'!A:O,10,0),0)</f>
        <v>0</v>
      </c>
      <c r="G334" s="26">
        <f>IFERROR(+VLOOKUP("LETAXP"&amp;A334,'Main File'!A:O,11,0),0)</f>
        <v>0</v>
      </c>
      <c r="H334" s="26">
        <f>IFERROR(+VLOOKUP("LETAXP"&amp;A334,'Main File'!A:O,12,0),0)</f>
        <v>0</v>
      </c>
      <c r="I334" s="26">
        <f>IFERROR(+VLOOKUP("LETAXP"&amp;A334,'Main File'!A:O,13,0),0)</f>
        <v>0</v>
      </c>
      <c r="J334" s="26">
        <f>IFERROR(+VLOOKUP("LETAXP"&amp;A334,'Main File'!A:O,14,0),0)</f>
        <v>0</v>
      </c>
      <c r="K334" s="26">
        <f>IFERROR(+VLOOKUP("LETAXP"&amp;A334,'Main File'!A:O,15,0),0)</f>
        <v>0</v>
      </c>
    </row>
    <row r="335" spans="1:11" x14ac:dyDescent="0.25">
      <c r="A335" s="9">
        <f t="shared" si="5"/>
        <v>43522</v>
      </c>
      <c r="B335" s="26">
        <f>IFERROR(+VLOOKUP("LETAXP"&amp;A335,'Main File'!A:O,6,0),0)</f>
        <v>0</v>
      </c>
      <c r="C335" s="26">
        <f>IFERROR(+VLOOKUP("LETAXP"&amp;A335,'Main File'!A:O,7,0),0)</f>
        <v>0</v>
      </c>
      <c r="D335" s="26">
        <f>IFERROR(+VLOOKUP("LETAXP"&amp;A335,'Main File'!A:O,8,0),0)</f>
        <v>0</v>
      </c>
      <c r="E335" s="26">
        <f>IFERROR(+VLOOKUP("LETAXP"&amp;A335,'Main File'!A:O,9,0),0)</f>
        <v>0</v>
      </c>
      <c r="F335" s="26">
        <f>IFERROR(+VLOOKUP("LETAXP"&amp;A335,'Main File'!A:O,10,0),0)</f>
        <v>0</v>
      </c>
      <c r="G335" s="26">
        <f>IFERROR(+VLOOKUP("LETAXP"&amp;A335,'Main File'!A:O,11,0),0)</f>
        <v>0</v>
      </c>
      <c r="H335" s="26">
        <f>IFERROR(+VLOOKUP("LETAXP"&amp;A335,'Main File'!A:O,12,0),0)</f>
        <v>0</v>
      </c>
      <c r="I335" s="26">
        <f>IFERROR(+VLOOKUP("LETAXP"&amp;A335,'Main File'!A:O,13,0),0)</f>
        <v>0</v>
      </c>
      <c r="J335" s="26">
        <f>IFERROR(+VLOOKUP("LETAXP"&amp;A335,'Main File'!A:O,14,0),0)</f>
        <v>0</v>
      </c>
      <c r="K335" s="26">
        <f>IFERROR(+VLOOKUP("LETAXP"&amp;A335,'Main File'!A:O,15,0),0)</f>
        <v>0</v>
      </c>
    </row>
    <row r="336" spans="1:11" x14ac:dyDescent="0.25">
      <c r="A336" s="9">
        <f t="shared" si="5"/>
        <v>43523</v>
      </c>
      <c r="B336" s="26">
        <f>IFERROR(+VLOOKUP("LETAXP"&amp;A336,'Main File'!A:O,6,0),0)</f>
        <v>0</v>
      </c>
      <c r="C336" s="26">
        <f>IFERROR(+VLOOKUP("LETAXP"&amp;A336,'Main File'!A:O,7,0),0)</f>
        <v>0</v>
      </c>
      <c r="D336" s="26">
        <f>IFERROR(+VLOOKUP("LETAXP"&amp;A336,'Main File'!A:O,8,0),0)</f>
        <v>0</v>
      </c>
      <c r="E336" s="26">
        <f>IFERROR(+VLOOKUP("LETAXP"&amp;A336,'Main File'!A:O,9,0),0)</f>
        <v>0</v>
      </c>
      <c r="F336" s="26">
        <f>IFERROR(+VLOOKUP("LETAXP"&amp;A336,'Main File'!A:O,10,0),0)</f>
        <v>0</v>
      </c>
      <c r="G336" s="26">
        <f>IFERROR(+VLOOKUP("LETAXP"&amp;A336,'Main File'!A:O,11,0),0)</f>
        <v>0</v>
      </c>
      <c r="H336" s="26">
        <f>IFERROR(+VLOOKUP("LETAXP"&amp;A336,'Main File'!A:O,12,0),0)</f>
        <v>0</v>
      </c>
      <c r="I336" s="26">
        <f>IFERROR(+VLOOKUP("LETAXP"&amp;A336,'Main File'!A:O,13,0),0)</f>
        <v>0</v>
      </c>
      <c r="J336" s="26">
        <f>IFERROR(+VLOOKUP("LETAXP"&amp;A336,'Main File'!A:O,14,0),0)</f>
        <v>0</v>
      </c>
      <c r="K336" s="26">
        <f>IFERROR(+VLOOKUP("LETAXP"&amp;A336,'Main File'!A:O,15,0),0)</f>
        <v>0</v>
      </c>
    </row>
    <row r="337" spans="1:11" x14ac:dyDescent="0.25">
      <c r="A337" s="9">
        <f t="shared" si="5"/>
        <v>43524</v>
      </c>
      <c r="B337" s="26">
        <f>IFERROR(+VLOOKUP("LETAXP"&amp;A337,'Main File'!A:O,6,0),0)</f>
        <v>0</v>
      </c>
      <c r="C337" s="26">
        <f>IFERROR(+VLOOKUP("LETAXP"&amp;A337,'Main File'!A:O,7,0),0)</f>
        <v>0</v>
      </c>
      <c r="D337" s="26">
        <f>IFERROR(+VLOOKUP("LETAXP"&amp;A337,'Main File'!A:O,8,0),0)</f>
        <v>0</v>
      </c>
      <c r="E337" s="26">
        <f>IFERROR(+VLOOKUP("LETAXP"&amp;A337,'Main File'!A:O,9,0),0)</f>
        <v>0</v>
      </c>
      <c r="F337" s="26">
        <f>IFERROR(+VLOOKUP("LETAXP"&amp;A337,'Main File'!A:O,10,0),0)</f>
        <v>0</v>
      </c>
      <c r="G337" s="26">
        <f>IFERROR(+VLOOKUP("LETAXP"&amp;A337,'Main File'!A:O,11,0),0)</f>
        <v>0</v>
      </c>
      <c r="H337" s="26">
        <f>IFERROR(+VLOOKUP("LETAXP"&amp;A337,'Main File'!A:O,12,0),0)</f>
        <v>0</v>
      </c>
      <c r="I337" s="26">
        <f>IFERROR(+VLOOKUP("LETAXP"&amp;A337,'Main File'!A:O,13,0),0)</f>
        <v>0</v>
      </c>
      <c r="J337" s="26">
        <f>IFERROR(+VLOOKUP("LETAXP"&amp;A337,'Main File'!A:O,14,0),0)</f>
        <v>0</v>
      </c>
      <c r="K337" s="26">
        <f>IFERROR(+VLOOKUP("LETAXP"&amp;A337,'Main File'!A:O,15,0),0)</f>
        <v>0</v>
      </c>
    </row>
    <row r="338" spans="1:11" x14ac:dyDescent="0.25">
      <c r="A338" s="9">
        <f t="shared" si="5"/>
        <v>43525</v>
      </c>
      <c r="B338" s="26">
        <f>IFERROR(+VLOOKUP("LETAXP"&amp;A338,'Main File'!A:O,6,0),0)</f>
        <v>0</v>
      </c>
      <c r="C338" s="26">
        <f>IFERROR(+VLOOKUP("LETAXP"&amp;A338,'Main File'!A:O,7,0),0)</f>
        <v>0</v>
      </c>
      <c r="D338" s="26">
        <f>IFERROR(+VLOOKUP("LETAXP"&amp;A338,'Main File'!A:O,8,0),0)</f>
        <v>0</v>
      </c>
      <c r="E338" s="26">
        <f>IFERROR(+VLOOKUP("LETAXP"&amp;A338,'Main File'!A:O,9,0),0)</f>
        <v>0</v>
      </c>
      <c r="F338" s="26">
        <f>IFERROR(+VLOOKUP("LETAXP"&amp;A338,'Main File'!A:O,10,0),0)</f>
        <v>0</v>
      </c>
      <c r="G338" s="26">
        <f>IFERROR(+VLOOKUP("LETAXP"&amp;A338,'Main File'!A:O,11,0),0)</f>
        <v>0</v>
      </c>
      <c r="H338" s="26">
        <f>IFERROR(+VLOOKUP("LETAXP"&amp;A338,'Main File'!A:O,12,0),0)</f>
        <v>0</v>
      </c>
      <c r="I338" s="26">
        <f>IFERROR(+VLOOKUP("LETAXP"&amp;A338,'Main File'!A:O,13,0),0)</f>
        <v>0</v>
      </c>
      <c r="J338" s="26">
        <f>IFERROR(+VLOOKUP("LETAXP"&amp;A338,'Main File'!A:O,14,0),0)</f>
        <v>0</v>
      </c>
      <c r="K338" s="26">
        <f>IFERROR(+VLOOKUP("LETAXP"&amp;A338,'Main File'!A:O,15,0),0)</f>
        <v>0</v>
      </c>
    </row>
    <row r="339" spans="1:11" x14ac:dyDescent="0.25">
      <c r="A339" s="9">
        <f t="shared" si="5"/>
        <v>43526</v>
      </c>
      <c r="B339" s="26">
        <f>IFERROR(+VLOOKUP("LETAXP"&amp;A339,'Main File'!A:O,6,0),0)</f>
        <v>0</v>
      </c>
      <c r="C339" s="26">
        <f>IFERROR(+VLOOKUP("LETAXP"&amp;A339,'Main File'!A:O,7,0),0)</f>
        <v>0</v>
      </c>
      <c r="D339" s="26">
        <f>IFERROR(+VLOOKUP("LETAXP"&amp;A339,'Main File'!A:O,8,0),0)</f>
        <v>0</v>
      </c>
      <c r="E339" s="26">
        <f>IFERROR(+VLOOKUP("LETAXP"&amp;A339,'Main File'!A:O,9,0),0)</f>
        <v>0</v>
      </c>
      <c r="F339" s="26">
        <f>IFERROR(+VLOOKUP("LETAXP"&amp;A339,'Main File'!A:O,10,0),0)</f>
        <v>0</v>
      </c>
      <c r="G339" s="26">
        <f>IFERROR(+VLOOKUP("LETAXP"&amp;A339,'Main File'!A:O,11,0),0)</f>
        <v>0</v>
      </c>
      <c r="H339" s="26">
        <f>IFERROR(+VLOOKUP("LETAXP"&amp;A339,'Main File'!A:O,12,0),0)</f>
        <v>0</v>
      </c>
      <c r="I339" s="26">
        <f>IFERROR(+VLOOKUP("LETAXP"&amp;A339,'Main File'!A:O,13,0),0)</f>
        <v>0</v>
      </c>
      <c r="J339" s="26">
        <f>IFERROR(+VLOOKUP("LETAXP"&amp;A339,'Main File'!A:O,14,0),0)</f>
        <v>0</v>
      </c>
      <c r="K339" s="26">
        <f>IFERROR(+VLOOKUP("LETAXP"&amp;A339,'Main File'!A:O,15,0),0)</f>
        <v>0</v>
      </c>
    </row>
    <row r="340" spans="1:11" x14ac:dyDescent="0.25">
      <c r="A340" s="9">
        <f t="shared" si="5"/>
        <v>43527</v>
      </c>
      <c r="B340" s="26">
        <f>IFERROR(+VLOOKUP("LETAXP"&amp;A340,'Main File'!A:O,6,0),0)</f>
        <v>0</v>
      </c>
      <c r="C340" s="26">
        <f>IFERROR(+VLOOKUP("LETAXP"&amp;A340,'Main File'!A:O,7,0),0)</f>
        <v>0</v>
      </c>
      <c r="D340" s="26">
        <f>IFERROR(+VLOOKUP("LETAXP"&amp;A340,'Main File'!A:O,8,0),0)</f>
        <v>0</v>
      </c>
      <c r="E340" s="26">
        <f>IFERROR(+VLOOKUP("LETAXP"&amp;A340,'Main File'!A:O,9,0),0)</f>
        <v>0</v>
      </c>
      <c r="F340" s="26">
        <f>IFERROR(+VLOOKUP("LETAXP"&amp;A340,'Main File'!A:O,10,0),0)</f>
        <v>0</v>
      </c>
      <c r="G340" s="26">
        <f>IFERROR(+VLOOKUP("LETAXP"&amp;A340,'Main File'!A:O,11,0),0)</f>
        <v>0</v>
      </c>
      <c r="H340" s="26">
        <f>IFERROR(+VLOOKUP("LETAXP"&amp;A340,'Main File'!A:O,12,0),0)</f>
        <v>0</v>
      </c>
      <c r="I340" s="26">
        <f>IFERROR(+VLOOKUP("LETAXP"&amp;A340,'Main File'!A:O,13,0),0)</f>
        <v>0</v>
      </c>
      <c r="J340" s="26">
        <f>IFERROR(+VLOOKUP("LETAXP"&amp;A340,'Main File'!A:O,14,0),0)</f>
        <v>0</v>
      </c>
      <c r="K340" s="26">
        <f>IFERROR(+VLOOKUP("LETAXP"&amp;A340,'Main File'!A:O,15,0),0)</f>
        <v>0</v>
      </c>
    </row>
    <row r="341" spans="1:11" x14ac:dyDescent="0.25">
      <c r="A341" s="9">
        <f t="shared" si="5"/>
        <v>43528</v>
      </c>
      <c r="B341" s="26">
        <f>IFERROR(+VLOOKUP("LETAXP"&amp;A341,'Main File'!A:O,6,0),0)</f>
        <v>0</v>
      </c>
      <c r="C341" s="26">
        <f>IFERROR(+VLOOKUP("LETAXP"&amp;A341,'Main File'!A:O,7,0),0)</f>
        <v>0</v>
      </c>
      <c r="D341" s="26">
        <f>IFERROR(+VLOOKUP("LETAXP"&amp;A341,'Main File'!A:O,8,0),0)</f>
        <v>0</v>
      </c>
      <c r="E341" s="26">
        <f>IFERROR(+VLOOKUP("LETAXP"&amp;A341,'Main File'!A:O,9,0),0)</f>
        <v>0</v>
      </c>
      <c r="F341" s="26">
        <f>IFERROR(+VLOOKUP("LETAXP"&amp;A341,'Main File'!A:O,10,0),0)</f>
        <v>0</v>
      </c>
      <c r="G341" s="26">
        <f>IFERROR(+VLOOKUP("LETAXP"&amp;A341,'Main File'!A:O,11,0),0)</f>
        <v>0</v>
      </c>
      <c r="H341" s="26">
        <f>IFERROR(+VLOOKUP("LETAXP"&amp;A341,'Main File'!A:O,12,0),0)</f>
        <v>0</v>
      </c>
      <c r="I341" s="26">
        <f>IFERROR(+VLOOKUP("LETAXP"&amp;A341,'Main File'!A:O,13,0),0)</f>
        <v>0</v>
      </c>
      <c r="J341" s="26">
        <f>IFERROR(+VLOOKUP("LETAXP"&amp;A341,'Main File'!A:O,14,0),0)</f>
        <v>0</v>
      </c>
      <c r="K341" s="26">
        <f>IFERROR(+VLOOKUP("LETAXP"&amp;A341,'Main File'!A:O,15,0),0)</f>
        <v>0</v>
      </c>
    </row>
    <row r="342" spans="1:11" x14ac:dyDescent="0.25">
      <c r="A342" s="9">
        <f t="shared" si="5"/>
        <v>43529</v>
      </c>
      <c r="B342" s="26">
        <f>IFERROR(+VLOOKUP("LETAXP"&amp;A342,'Main File'!A:O,6,0),0)</f>
        <v>0</v>
      </c>
      <c r="C342" s="26">
        <f>IFERROR(+VLOOKUP("LETAXP"&amp;A342,'Main File'!A:O,7,0),0)</f>
        <v>0</v>
      </c>
      <c r="D342" s="26">
        <f>IFERROR(+VLOOKUP("LETAXP"&amp;A342,'Main File'!A:O,8,0),0)</f>
        <v>0</v>
      </c>
      <c r="E342" s="26">
        <f>IFERROR(+VLOOKUP("LETAXP"&amp;A342,'Main File'!A:O,9,0),0)</f>
        <v>0</v>
      </c>
      <c r="F342" s="26">
        <f>IFERROR(+VLOOKUP("LETAXP"&amp;A342,'Main File'!A:O,10,0),0)</f>
        <v>0</v>
      </c>
      <c r="G342" s="26">
        <f>IFERROR(+VLOOKUP("LETAXP"&amp;A342,'Main File'!A:O,11,0),0)</f>
        <v>0</v>
      </c>
      <c r="H342" s="26">
        <f>IFERROR(+VLOOKUP("LETAXP"&amp;A342,'Main File'!A:O,12,0),0)</f>
        <v>0</v>
      </c>
      <c r="I342" s="26">
        <f>IFERROR(+VLOOKUP("LETAXP"&amp;A342,'Main File'!A:O,13,0),0)</f>
        <v>0</v>
      </c>
      <c r="J342" s="26">
        <f>IFERROR(+VLOOKUP("LETAXP"&amp;A342,'Main File'!A:O,14,0),0)</f>
        <v>0</v>
      </c>
      <c r="K342" s="26">
        <f>IFERROR(+VLOOKUP("LETAXP"&amp;A342,'Main File'!A:O,15,0),0)</f>
        <v>0</v>
      </c>
    </row>
    <row r="343" spans="1:11" x14ac:dyDescent="0.25">
      <c r="A343" s="9">
        <f t="shared" si="5"/>
        <v>43530</v>
      </c>
      <c r="B343" s="26">
        <f>IFERROR(+VLOOKUP("LETAXP"&amp;A343,'Main File'!A:O,6,0),0)</f>
        <v>0</v>
      </c>
      <c r="C343" s="26">
        <f>IFERROR(+VLOOKUP("LETAXP"&amp;A343,'Main File'!A:O,7,0),0)</f>
        <v>0</v>
      </c>
      <c r="D343" s="26">
        <f>IFERROR(+VLOOKUP("LETAXP"&amp;A343,'Main File'!A:O,8,0),0)</f>
        <v>0</v>
      </c>
      <c r="E343" s="26">
        <f>IFERROR(+VLOOKUP("LETAXP"&amp;A343,'Main File'!A:O,9,0),0)</f>
        <v>0</v>
      </c>
      <c r="F343" s="26">
        <f>IFERROR(+VLOOKUP("LETAXP"&amp;A343,'Main File'!A:O,10,0),0)</f>
        <v>0</v>
      </c>
      <c r="G343" s="26">
        <f>IFERROR(+VLOOKUP("LETAXP"&amp;A343,'Main File'!A:O,11,0),0)</f>
        <v>0</v>
      </c>
      <c r="H343" s="26">
        <f>IFERROR(+VLOOKUP("LETAXP"&amp;A343,'Main File'!A:O,12,0),0)</f>
        <v>0</v>
      </c>
      <c r="I343" s="26">
        <f>IFERROR(+VLOOKUP("LETAXP"&amp;A343,'Main File'!A:O,13,0),0)</f>
        <v>0</v>
      </c>
      <c r="J343" s="26">
        <f>IFERROR(+VLOOKUP("LETAXP"&amp;A343,'Main File'!A:O,14,0),0)</f>
        <v>0</v>
      </c>
      <c r="K343" s="26">
        <f>IFERROR(+VLOOKUP("LETAXP"&amp;A343,'Main File'!A:O,15,0),0)</f>
        <v>0</v>
      </c>
    </row>
    <row r="344" spans="1:11" x14ac:dyDescent="0.25">
      <c r="A344" s="9">
        <f t="shared" si="5"/>
        <v>43531</v>
      </c>
      <c r="B344" s="26">
        <f>IFERROR(+VLOOKUP("LETAXP"&amp;A344,'Main File'!A:O,6,0),0)</f>
        <v>0</v>
      </c>
      <c r="C344" s="26">
        <f>IFERROR(+VLOOKUP("LETAXP"&amp;A344,'Main File'!A:O,7,0),0)</f>
        <v>0</v>
      </c>
      <c r="D344" s="26">
        <f>IFERROR(+VLOOKUP("LETAXP"&amp;A344,'Main File'!A:O,8,0),0)</f>
        <v>0</v>
      </c>
      <c r="E344" s="26">
        <f>IFERROR(+VLOOKUP("LETAXP"&amp;A344,'Main File'!A:O,9,0),0)</f>
        <v>0</v>
      </c>
      <c r="F344" s="26">
        <f>IFERROR(+VLOOKUP("LETAXP"&amp;A344,'Main File'!A:O,10,0),0)</f>
        <v>0</v>
      </c>
      <c r="G344" s="26">
        <f>IFERROR(+VLOOKUP("LETAXP"&amp;A344,'Main File'!A:O,11,0),0)</f>
        <v>0</v>
      </c>
      <c r="H344" s="26">
        <f>IFERROR(+VLOOKUP("LETAXP"&amp;A344,'Main File'!A:O,12,0),0)</f>
        <v>0</v>
      </c>
      <c r="I344" s="26">
        <f>IFERROR(+VLOOKUP("LETAXP"&amp;A344,'Main File'!A:O,13,0),0)</f>
        <v>0</v>
      </c>
      <c r="J344" s="26">
        <f>IFERROR(+VLOOKUP("LETAXP"&amp;A344,'Main File'!A:O,14,0),0)</f>
        <v>0</v>
      </c>
      <c r="K344" s="26">
        <f>IFERROR(+VLOOKUP("LETAXP"&amp;A344,'Main File'!A:O,15,0),0)</f>
        <v>0</v>
      </c>
    </row>
    <row r="345" spans="1:11" x14ac:dyDescent="0.25">
      <c r="A345" s="9">
        <f t="shared" si="5"/>
        <v>43532</v>
      </c>
      <c r="B345" s="26">
        <f>IFERROR(+VLOOKUP("LETAXP"&amp;A345,'Main File'!A:O,6,0),0)</f>
        <v>0</v>
      </c>
      <c r="C345" s="26">
        <f>IFERROR(+VLOOKUP("LETAXP"&amp;A345,'Main File'!A:O,7,0),0)</f>
        <v>0</v>
      </c>
      <c r="D345" s="26">
        <f>IFERROR(+VLOOKUP("LETAXP"&amp;A345,'Main File'!A:O,8,0),0)</f>
        <v>0</v>
      </c>
      <c r="E345" s="26">
        <f>IFERROR(+VLOOKUP("LETAXP"&amp;A345,'Main File'!A:O,9,0),0)</f>
        <v>0</v>
      </c>
      <c r="F345" s="26">
        <f>IFERROR(+VLOOKUP("LETAXP"&amp;A345,'Main File'!A:O,10,0),0)</f>
        <v>0</v>
      </c>
      <c r="G345" s="26">
        <f>IFERROR(+VLOOKUP("LETAXP"&amp;A345,'Main File'!A:O,11,0),0)</f>
        <v>0</v>
      </c>
      <c r="H345" s="26">
        <f>IFERROR(+VLOOKUP("LETAXP"&amp;A345,'Main File'!A:O,12,0),0)</f>
        <v>0</v>
      </c>
      <c r="I345" s="26">
        <f>IFERROR(+VLOOKUP("LETAXP"&amp;A345,'Main File'!A:O,13,0),0)</f>
        <v>0</v>
      </c>
      <c r="J345" s="26">
        <f>IFERROR(+VLOOKUP("LETAXP"&amp;A345,'Main File'!A:O,14,0),0)</f>
        <v>0</v>
      </c>
      <c r="K345" s="26">
        <f>IFERROR(+VLOOKUP("LETAXP"&amp;A345,'Main File'!A:O,15,0),0)</f>
        <v>0</v>
      </c>
    </row>
    <row r="346" spans="1:11" x14ac:dyDescent="0.25">
      <c r="A346" s="9">
        <f t="shared" si="5"/>
        <v>43533</v>
      </c>
      <c r="B346" s="26">
        <f>IFERROR(+VLOOKUP("LETAXP"&amp;A346,'Main File'!A:O,6,0),0)</f>
        <v>0</v>
      </c>
      <c r="C346" s="26">
        <f>IFERROR(+VLOOKUP("LETAXP"&amp;A346,'Main File'!A:O,7,0),0)</f>
        <v>0</v>
      </c>
      <c r="D346" s="26">
        <f>IFERROR(+VLOOKUP("LETAXP"&amp;A346,'Main File'!A:O,8,0),0)</f>
        <v>0</v>
      </c>
      <c r="E346" s="26">
        <f>IFERROR(+VLOOKUP("LETAXP"&amp;A346,'Main File'!A:O,9,0),0)</f>
        <v>0</v>
      </c>
      <c r="F346" s="26">
        <f>IFERROR(+VLOOKUP("LETAXP"&amp;A346,'Main File'!A:O,10,0),0)</f>
        <v>0</v>
      </c>
      <c r="G346" s="26">
        <f>IFERROR(+VLOOKUP("LETAXP"&amp;A346,'Main File'!A:O,11,0),0)</f>
        <v>0</v>
      </c>
      <c r="H346" s="26">
        <f>IFERROR(+VLOOKUP("LETAXP"&amp;A346,'Main File'!A:O,12,0),0)</f>
        <v>0</v>
      </c>
      <c r="I346" s="26">
        <f>IFERROR(+VLOOKUP("LETAXP"&amp;A346,'Main File'!A:O,13,0),0)</f>
        <v>0</v>
      </c>
      <c r="J346" s="26">
        <f>IFERROR(+VLOOKUP("LETAXP"&amp;A346,'Main File'!A:O,14,0),0)</f>
        <v>0</v>
      </c>
      <c r="K346" s="26">
        <f>IFERROR(+VLOOKUP("LETAXP"&amp;A346,'Main File'!A:O,15,0),0)</f>
        <v>0</v>
      </c>
    </row>
    <row r="347" spans="1:11" x14ac:dyDescent="0.25">
      <c r="A347" s="9">
        <f t="shared" si="5"/>
        <v>43534</v>
      </c>
      <c r="B347" s="26">
        <f>IFERROR(+VLOOKUP("LETAXP"&amp;A347,'Main File'!A:O,6,0),0)</f>
        <v>0</v>
      </c>
      <c r="C347" s="26">
        <f>IFERROR(+VLOOKUP("LETAXP"&amp;A347,'Main File'!A:O,7,0),0)</f>
        <v>0</v>
      </c>
      <c r="D347" s="26">
        <f>IFERROR(+VLOOKUP("LETAXP"&amp;A347,'Main File'!A:O,8,0),0)</f>
        <v>0</v>
      </c>
      <c r="E347" s="26">
        <f>IFERROR(+VLOOKUP("LETAXP"&amp;A347,'Main File'!A:O,9,0),0)</f>
        <v>0</v>
      </c>
      <c r="F347" s="26">
        <f>IFERROR(+VLOOKUP("LETAXP"&amp;A347,'Main File'!A:O,10,0),0)</f>
        <v>0</v>
      </c>
      <c r="G347" s="26">
        <f>IFERROR(+VLOOKUP("LETAXP"&amp;A347,'Main File'!A:O,11,0),0)</f>
        <v>0</v>
      </c>
      <c r="H347" s="26">
        <f>IFERROR(+VLOOKUP("LETAXP"&amp;A347,'Main File'!A:O,12,0),0)</f>
        <v>0</v>
      </c>
      <c r="I347" s="26">
        <f>IFERROR(+VLOOKUP("LETAXP"&amp;A347,'Main File'!A:O,13,0),0)</f>
        <v>0</v>
      </c>
      <c r="J347" s="26">
        <f>IFERROR(+VLOOKUP("LETAXP"&amp;A347,'Main File'!A:O,14,0),0)</f>
        <v>0</v>
      </c>
      <c r="K347" s="26">
        <f>IFERROR(+VLOOKUP("LETAXP"&amp;A347,'Main File'!A:O,15,0),0)</f>
        <v>0</v>
      </c>
    </row>
    <row r="348" spans="1:11" x14ac:dyDescent="0.25">
      <c r="A348" s="9">
        <f t="shared" si="5"/>
        <v>43535</v>
      </c>
      <c r="B348" s="26">
        <f>IFERROR(+VLOOKUP("LETAXP"&amp;A348,'Main File'!A:O,6,0),0)</f>
        <v>0</v>
      </c>
      <c r="C348" s="26">
        <f>IFERROR(+VLOOKUP("LETAXP"&amp;A348,'Main File'!A:O,7,0),0)</f>
        <v>0</v>
      </c>
      <c r="D348" s="26">
        <f>IFERROR(+VLOOKUP("LETAXP"&amp;A348,'Main File'!A:O,8,0),0)</f>
        <v>0</v>
      </c>
      <c r="E348" s="26">
        <f>IFERROR(+VLOOKUP("LETAXP"&amp;A348,'Main File'!A:O,9,0),0)</f>
        <v>0</v>
      </c>
      <c r="F348" s="26">
        <f>IFERROR(+VLOOKUP("LETAXP"&amp;A348,'Main File'!A:O,10,0),0)</f>
        <v>0</v>
      </c>
      <c r="G348" s="26">
        <f>IFERROR(+VLOOKUP("LETAXP"&amp;A348,'Main File'!A:O,11,0),0)</f>
        <v>0</v>
      </c>
      <c r="H348" s="26">
        <f>IFERROR(+VLOOKUP("LETAXP"&amp;A348,'Main File'!A:O,12,0),0)</f>
        <v>0</v>
      </c>
      <c r="I348" s="26">
        <f>IFERROR(+VLOOKUP("LETAXP"&amp;A348,'Main File'!A:O,13,0),0)</f>
        <v>0</v>
      </c>
      <c r="J348" s="26">
        <f>IFERROR(+VLOOKUP("LETAXP"&amp;A348,'Main File'!A:O,14,0),0)</f>
        <v>0</v>
      </c>
      <c r="K348" s="26">
        <f>IFERROR(+VLOOKUP("LETAXP"&amp;A348,'Main File'!A:O,15,0),0)</f>
        <v>0</v>
      </c>
    </row>
    <row r="349" spans="1:11" x14ac:dyDescent="0.25">
      <c r="A349" s="9">
        <f t="shared" si="5"/>
        <v>43536</v>
      </c>
      <c r="B349" s="26">
        <f>IFERROR(+VLOOKUP("LETAXP"&amp;A349,'Main File'!A:O,6,0),0)</f>
        <v>0</v>
      </c>
      <c r="C349" s="26">
        <f>IFERROR(+VLOOKUP("LETAXP"&amp;A349,'Main File'!A:O,7,0),0)</f>
        <v>0</v>
      </c>
      <c r="D349" s="26">
        <f>IFERROR(+VLOOKUP("LETAXP"&amp;A349,'Main File'!A:O,8,0),0)</f>
        <v>0</v>
      </c>
      <c r="E349" s="26">
        <f>IFERROR(+VLOOKUP("LETAXP"&amp;A349,'Main File'!A:O,9,0),0)</f>
        <v>0</v>
      </c>
      <c r="F349" s="26">
        <f>IFERROR(+VLOOKUP("LETAXP"&amp;A349,'Main File'!A:O,10,0),0)</f>
        <v>0</v>
      </c>
      <c r="G349" s="26">
        <f>IFERROR(+VLOOKUP("LETAXP"&amp;A349,'Main File'!A:O,11,0),0)</f>
        <v>0</v>
      </c>
      <c r="H349" s="26">
        <f>IFERROR(+VLOOKUP("LETAXP"&amp;A349,'Main File'!A:O,12,0),0)</f>
        <v>0</v>
      </c>
      <c r="I349" s="26">
        <f>IFERROR(+VLOOKUP("LETAXP"&amp;A349,'Main File'!A:O,13,0),0)</f>
        <v>0</v>
      </c>
      <c r="J349" s="26">
        <f>IFERROR(+VLOOKUP("LETAXP"&amp;A349,'Main File'!A:O,14,0),0)</f>
        <v>0</v>
      </c>
      <c r="K349" s="26">
        <f>IFERROR(+VLOOKUP("LETAXP"&amp;A349,'Main File'!A:O,15,0),0)</f>
        <v>0</v>
      </c>
    </row>
    <row r="350" spans="1:11" x14ac:dyDescent="0.25">
      <c r="A350" s="9">
        <f t="shared" si="5"/>
        <v>43537</v>
      </c>
      <c r="B350" s="26">
        <f>IFERROR(+VLOOKUP("LETAXP"&amp;A350,'Main File'!A:O,6,0),0)</f>
        <v>0</v>
      </c>
      <c r="C350" s="26">
        <f>IFERROR(+VLOOKUP("LETAXP"&amp;A350,'Main File'!A:O,7,0),0)</f>
        <v>0</v>
      </c>
      <c r="D350" s="26">
        <f>IFERROR(+VLOOKUP("LETAXP"&amp;A350,'Main File'!A:O,8,0),0)</f>
        <v>0</v>
      </c>
      <c r="E350" s="26">
        <f>IFERROR(+VLOOKUP("LETAXP"&amp;A350,'Main File'!A:O,9,0),0)</f>
        <v>0</v>
      </c>
      <c r="F350" s="26">
        <f>IFERROR(+VLOOKUP("LETAXP"&amp;A350,'Main File'!A:O,10,0),0)</f>
        <v>0</v>
      </c>
      <c r="G350" s="26">
        <f>IFERROR(+VLOOKUP("LETAXP"&amp;A350,'Main File'!A:O,11,0),0)</f>
        <v>0</v>
      </c>
      <c r="H350" s="26">
        <f>IFERROR(+VLOOKUP("LETAXP"&amp;A350,'Main File'!A:O,12,0),0)</f>
        <v>0</v>
      </c>
      <c r="I350" s="26">
        <f>IFERROR(+VLOOKUP("LETAXP"&amp;A350,'Main File'!A:O,13,0),0)</f>
        <v>0</v>
      </c>
      <c r="J350" s="26">
        <f>IFERROR(+VLOOKUP("LETAXP"&amp;A350,'Main File'!A:O,14,0),0)</f>
        <v>0</v>
      </c>
      <c r="K350" s="26">
        <f>IFERROR(+VLOOKUP("LETAXP"&amp;A350,'Main File'!A:O,15,0),0)</f>
        <v>0</v>
      </c>
    </row>
    <row r="351" spans="1:11" x14ac:dyDescent="0.25">
      <c r="A351" s="9">
        <f t="shared" si="5"/>
        <v>43538</v>
      </c>
      <c r="B351" s="26">
        <f>IFERROR(+VLOOKUP("LETAXP"&amp;A351,'Main File'!A:O,6,0),0)</f>
        <v>0</v>
      </c>
      <c r="C351" s="26">
        <f>IFERROR(+VLOOKUP("LETAXP"&amp;A351,'Main File'!A:O,7,0),0)</f>
        <v>0</v>
      </c>
      <c r="D351" s="26">
        <f>IFERROR(+VLOOKUP("LETAXP"&amp;A351,'Main File'!A:O,8,0),0)</f>
        <v>0</v>
      </c>
      <c r="E351" s="26">
        <f>IFERROR(+VLOOKUP("LETAXP"&amp;A351,'Main File'!A:O,9,0),0)</f>
        <v>0</v>
      </c>
      <c r="F351" s="26">
        <f>IFERROR(+VLOOKUP("LETAXP"&amp;A351,'Main File'!A:O,10,0),0)</f>
        <v>0</v>
      </c>
      <c r="G351" s="26">
        <f>IFERROR(+VLOOKUP("LETAXP"&amp;A351,'Main File'!A:O,11,0),0)</f>
        <v>0</v>
      </c>
      <c r="H351" s="26">
        <f>IFERROR(+VLOOKUP("LETAXP"&amp;A351,'Main File'!A:O,12,0),0)</f>
        <v>0</v>
      </c>
      <c r="I351" s="26">
        <f>IFERROR(+VLOOKUP("LETAXP"&amp;A351,'Main File'!A:O,13,0),0)</f>
        <v>0</v>
      </c>
      <c r="J351" s="26">
        <f>IFERROR(+VLOOKUP("LETAXP"&amp;A351,'Main File'!A:O,14,0),0)</f>
        <v>0</v>
      </c>
      <c r="K351" s="26">
        <f>IFERROR(+VLOOKUP("LETAXP"&amp;A351,'Main File'!A:O,15,0),0)</f>
        <v>0</v>
      </c>
    </row>
    <row r="352" spans="1:11" x14ac:dyDescent="0.25">
      <c r="A352" s="9">
        <f t="shared" si="5"/>
        <v>43539</v>
      </c>
      <c r="B352" s="26">
        <f>IFERROR(+VLOOKUP("LETAXP"&amp;A352,'Main File'!A:O,6,0),0)</f>
        <v>0</v>
      </c>
      <c r="C352" s="26">
        <f>IFERROR(+VLOOKUP("LETAXP"&amp;A352,'Main File'!A:O,7,0),0)</f>
        <v>0</v>
      </c>
      <c r="D352" s="26">
        <f>IFERROR(+VLOOKUP("LETAXP"&amp;A352,'Main File'!A:O,8,0),0)</f>
        <v>0</v>
      </c>
      <c r="E352" s="26">
        <f>IFERROR(+VLOOKUP("LETAXP"&amp;A352,'Main File'!A:O,9,0),0)</f>
        <v>0</v>
      </c>
      <c r="F352" s="26">
        <f>IFERROR(+VLOOKUP("LETAXP"&amp;A352,'Main File'!A:O,10,0),0)</f>
        <v>0</v>
      </c>
      <c r="G352" s="26">
        <f>IFERROR(+VLOOKUP("LETAXP"&amp;A352,'Main File'!A:O,11,0),0)</f>
        <v>0</v>
      </c>
      <c r="H352" s="26">
        <f>IFERROR(+VLOOKUP("LETAXP"&amp;A352,'Main File'!A:O,12,0),0)</f>
        <v>0</v>
      </c>
      <c r="I352" s="26">
        <f>IFERROR(+VLOOKUP("LETAXP"&amp;A352,'Main File'!A:O,13,0),0)</f>
        <v>0</v>
      </c>
      <c r="J352" s="26">
        <f>IFERROR(+VLOOKUP("LETAXP"&amp;A352,'Main File'!A:O,14,0),0)</f>
        <v>0</v>
      </c>
      <c r="K352" s="26">
        <f>IFERROR(+VLOOKUP("LETAXP"&amp;A352,'Main File'!A:O,15,0),0)</f>
        <v>0</v>
      </c>
    </row>
    <row r="353" spans="1:11" x14ac:dyDescent="0.25">
      <c r="A353" s="9">
        <f t="shared" si="5"/>
        <v>43540</v>
      </c>
      <c r="B353" s="26">
        <f>IFERROR(+VLOOKUP("LETAXP"&amp;A353,'Main File'!A:O,6,0),0)</f>
        <v>0</v>
      </c>
      <c r="C353" s="26">
        <f>IFERROR(+VLOOKUP("LETAXP"&amp;A353,'Main File'!A:O,7,0),0)</f>
        <v>0</v>
      </c>
      <c r="D353" s="26">
        <f>IFERROR(+VLOOKUP("LETAXP"&amp;A353,'Main File'!A:O,8,0),0)</f>
        <v>0</v>
      </c>
      <c r="E353" s="26">
        <f>IFERROR(+VLOOKUP("LETAXP"&amp;A353,'Main File'!A:O,9,0),0)</f>
        <v>0</v>
      </c>
      <c r="F353" s="26">
        <f>IFERROR(+VLOOKUP("LETAXP"&amp;A353,'Main File'!A:O,10,0),0)</f>
        <v>0</v>
      </c>
      <c r="G353" s="26">
        <f>IFERROR(+VLOOKUP("LETAXP"&amp;A353,'Main File'!A:O,11,0),0)</f>
        <v>0</v>
      </c>
      <c r="H353" s="26">
        <f>IFERROR(+VLOOKUP("LETAXP"&amp;A353,'Main File'!A:O,12,0),0)</f>
        <v>0</v>
      </c>
      <c r="I353" s="26">
        <f>IFERROR(+VLOOKUP("LETAXP"&amp;A353,'Main File'!A:O,13,0),0)</f>
        <v>0</v>
      </c>
      <c r="J353" s="26">
        <f>IFERROR(+VLOOKUP("LETAXP"&amp;A353,'Main File'!A:O,14,0),0)</f>
        <v>0</v>
      </c>
      <c r="K353" s="26">
        <f>IFERROR(+VLOOKUP("LETAXP"&amp;A353,'Main File'!A:O,15,0),0)</f>
        <v>0</v>
      </c>
    </row>
    <row r="354" spans="1:11" x14ac:dyDescent="0.25">
      <c r="A354" s="9">
        <f t="shared" si="5"/>
        <v>43541</v>
      </c>
      <c r="B354" s="26">
        <f>IFERROR(+VLOOKUP("LETAXP"&amp;A354,'Main File'!A:O,6,0),0)</f>
        <v>0</v>
      </c>
      <c r="C354" s="26">
        <f>IFERROR(+VLOOKUP("LETAXP"&amp;A354,'Main File'!A:O,7,0),0)</f>
        <v>0</v>
      </c>
      <c r="D354" s="26">
        <f>IFERROR(+VLOOKUP("LETAXP"&amp;A354,'Main File'!A:O,8,0),0)</f>
        <v>0</v>
      </c>
      <c r="E354" s="26">
        <f>IFERROR(+VLOOKUP("LETAXP"&amp;A354,'Main File'!A:O,9,0),0)</f>
        <v>0</v>
      </c>
      <c r="F354" s="26">
        <f>IFERROR(+VLOOKUP("LETAXP"&amp;A354,'Main File'!A:O,10,0),0)</f>
        <v>0</v>
      </c>
      <c r="G354" s="26">
        <f>IFERROR(+VLOOKUP("LETAXP"&amp;A354,'Main File'!A:O,11,0),0)</f>
        <v>0</v>
      </c>
      <c r="H354" s="26">
        <f>IFERROR(+VLOOKUP("LETAXP"&amp;A354,'Main File'!A:O,12,0),0)</f>
        <v>0</v>
      </c>
      <c r="I354" s="26">
        <f>IFERROR(+VLOOKUP("LETAXP"&amp;A354,'Main File'!A:O,13,0),0)</f>
        <v>0</v>
      </c>
      <c r="J354" s="26">
        <f>IFERROR(+VLOOKUP("LETAXP"&amp;A354,'Main File'!A:O,14,0),0)</f>
        <v>0</v>
      </c>
      <c r="K354" s="26">
        <f>IFERROR(+VLOOKUP("LETAXP"&amp;A354,'Main File'!A:O,15,0),0)</f>
        <v>0</v>
      </c>
    </row>
    <row r="355" spans="1:11" x14ac:dyDescent="0.25">
      <c r="A355" s="9">
        <f t="shared" si="5"/>
        <v>43542</v>
      </c>
      <c r="B355" s="26">
        <f>IFERROR(+VLOOKUP("LETAXP"&amp;A355,'Main File'!A:O,6,0),0)</f>
        <v>0</v>
      </c>
      <c r="C355" s="26">
        <f>IFERROR(+VLOOKUP("LETAXP"&amp;A355,'Main File'!A:O,7,0),0)</f>
        <v>0</v>
      </c>
      <c r="D355" s="26">
        <f>IFERROR(+VLOOKUP("LETAXP"&amp;A355,'Main File'!A:O,8,0),0)</f>
        <v>0</v>
      </c>
      <c r="E355" s="26">
        <f>IFERROR(+VLOOKUP("LETAXP"&amp;A355,'Main File'!A:O,9,0),0)</f>
        <v>0</v>
      </c>
      <c r="F355" s="26">
        <f>IFERROR(+VLOOKUP("LETAXP"&amp;A355,'Main File'!A:O,10,0),0)</f>
        <v>0</v>
      </c>
      <c r="G355" s="26">
        <f>IFERROR(+VLOOKUP("LETAXP"&amp;A355,'Main File'!A:O,11,0),0)</f>
        <v>0</v>
      </c>
      <c r="H355" s="26">
        <f>IFERROR(+VLOOKUP("LETAXP"&amp;A355,'Main File'!A:O,12,0),0)</f>
        <v>0</v>
      </c>
      <c r="I355" s="26">
        <f>IFERROR(+VLOOKUP("LETAXP"&amp;A355,'Main File'!A:O,13,0),0)</f>
        <v>0</v>
      </c>
      <c r="J355" s="26">
        <f>IFERROR(+VLOOKUP("LETAXP"&amp;A355,'Main File'!A:O,14,0),0)</f>
        <v>0</v>
      </c>
      <c r="K355" s="26">
        <f>IFERROR(+VLOOKUP("LETAXP"&amp;A355,'Main File'!A:O,15,0),0)</f>
        <v>0</v>
      </c>
    </row>
    <row r="356" spans="1:11" x14ac:dyDescent="0.25">
      <c r="A356" s="9">
        <f t="shared" si="5"/>
        <v>43543</v>
      </c>
      <c r="B356" s="26">
        <f>IFERROR(+VLOOKUP("LETAXP"&amp;A356,'Main File'!A:O,6,0),0)</f>
        <v>0</v>
      </c>
      <c r="C356" s="26">
        <f>IFERROR(+VLOOKUP("LETAXP"&amp;A356,'Main File'!A:O,7,0),0)</f>
        <v>0</v>
      </c>
      <c r="D356" s="26">
        <f>IFERROR(+VLOOKUP("LETAXP"&amp;A356,'Main File'!A:O,8,0),0)</f>
        <v>0</v>
      </c>
      <c r="E356" s="26">
        <f>IFERROR(+VLOOKUP("LETAXP"&amp;A356,'Main File'!A:O,9,0),0)</f>
        <v>0</v>
      </c>
      <c r="F356" s="26">
        <f>IFERROR(+VLOOKUP("LETAXP"&amp;A356,'Main File'!A:O,10,0),0)</f>
        <v>0</v>
      </c>
      <c r="G356" s="26">
        <f>IFERROR(+VLOOKUP("LETAXP"&amp;A356,'Main File'!A:O,11,0),0)</f>
        <v>0</v>
      </c>
      <c r="H356" s="26">
        <f>IFERROR(+VLOOKUP("LETAXP"&amp;A356,'Main File'!A:O,12,0),0)</f>
        <v>0</v>
      </c>
      <c r="I356" s="26">
        <f>IFERROR(+VLOOKUP("LETAXP"&amp;A356,'Main File'!A:O,13,0),0)</f>
        <v>0</v>
      </c>
      <c r="J356" s="26">
        <f>IFERROR(+VLOOKUP("LETAXP"&amp;A356,'Main File'!A:O,14,0),0)</f>
        <v>0</v>
      </c>
      <c r="K356" s="26">
        <f>IFERROR(+VLOOKUP("LETAXP"&amp;A356,'Main File'!A:O,15,0),0)</f>
        <v>0</v>
      </c>
    </row>
    <row r="357" spans="1:11" x14ac:dyDescent="0.25">
      <c r="A357" s="9">
        <f t="shared" si="5"/>
        <v>43544</v>
      </c>
      <c r="B357" s="26">
        <f>IFERROR(+VLOOKUP("LETAXP"&amp;A357,'Main File'!A:O,6,0),0)</f>
        <v>0</v>
      </c>
      <c r="C357" s="26">
        <f>IFERROR(+VLOOKUP("LETAXP"&amp;A357,'Main File'!A:O,7,0),0)</f>
        <v>0</v>
      </c>
      <c r="D357" s="26">
        <f>IFERROR(+VLOOKUP("LETAXP"&amp;A357,'Main File'!A:O,8,0),0)</f>
        <v>0</v>
      </c>
      <c r="E357" s="26">
        <f>IFERROR(+VLOOKUP("LETAXP"&amp;A357,'Main File'!A:O,9,0),0)</f>
        <v>0</v>
      </c>
      <c r="F357" s="26">
        <f>IFERROR(+VLOOKUP("LETAXP"&amp;A357,'Main File'!A:O,10,0),0)</f>
        <v>0</v>
      </c>
      <c r="G357" s="26">
        <f>IFERROR(+VLOOKUP("LETAXP"&amp;A357,'Main File'!A:O,11,0),0)</f>
        <v>0</v>
      </c>
      <c r="H357" s="26">
        <f>IFERROR(+VLOOKUP("LETAXP"&amp;A357,'Main File'!A:O,12,0),0)</f>
        <v>0</v>
      </c>
      <c r="I357" s="26">
        <f>IFERROR(+VLOOKUP("LETAXP"&amp;A357,'Main File'!A:O,13,0),0)</f>
        <v>0</v>
      </c>
      <c r="J357" s="26">
        <f>IFERROR(+VLOOKUP("LETAXP"&amp;A357,'Main File'!A:O,14,0),0)</f>
        <v>0</v>
      </c>
      <c r="K357" s="26">
        <f>IFERROR(+VLOOKUP("LETAXP"&amp;A357,'Main File'!A:O,15,0),0)</f>
        <v>0</v>
      </c>
    </row>
    <row r="358" spans="1:11" x14ac:dyDescent="0.25">
      <c r="A358" s="9">
        <f t="shared" si="5"/>
        <v>43545</v>
      </c>
      <c r="B358" s="26">
        <f>IFERROR(+VLOOKUP("LETAXP"&amp;A358,'Main File'!A:O,6,0),0)</f>
        <v>0</v>
      </c>
      <c r="C358" s="26">
        <f>IFERROR(+VLOOKUP("LETAXP"&amp;A358,'Main File'!A:O,7,0),0)</f>
        <v>0</v>
      </c>
      <c r="D358" s="26">
        <f>IFERROR(+VLOOKUP("LETAXP"&amp;A358,'Main File'!A:O,8,0),0)</f>
        <v>0</v>
      </c>
      <c r="E358" s="26">
        <f>IFERROR(+VLOOKUP("LETAXP"&amp;A358,'Main File'!A:O,9,0),0)</f>
        <v>0</v>
      </c>
      <c r="F358" s="26">
        <f>IFERROR(+VLOOKUP("LETAXP"&amp;A358,'Main File'!A:O,10,0),0)</f>
        <v>0</v>
      </c>
      <c r="G358" s="26">
        <f>IFERROR(+VLOOKUP("LETAXP"&amp;A358,'Main File'!A:O,11,0),0)</f>
        <v>0</v>
      </c>
      <c r="H358" s="26">
        <f>IFERROR(+VLOOKUP("LETAXP"&amp;A358,'Main File'!A:O,12,0),0)</f>
        <v>0</v>
      </c>
      <c r="I358" s="26">
        <f>IFERROR(+VLOOKUP("LETAXP"&amp;A358,'Main File'!A:O,13,0),0)</f>
        <v>0</v>
      </c>
      <c r="J358" s="26">
        <f>IFERROR(+VLOOKUP("LETAXP"&amp;A358,'Main File'!A:O,14,0),0)</f>
        <v>0</v>
      </c>
      <c r="K358" s="26">
        <f>IFERROR(+VLOOKUP("LETAXP"&amp;A358,'Main File'!A:O,15,0),0)</f>
        <v>0</v>
      </c>
    </row>
    <row r="359" spans="1:11" x14ac:dyDescent="0.25">
      <c r="A359" s="9">
        <f t="shared" si="5"/>
        <v>43546</v>
      </c>
      <c r="B359" s="26">
        <f>IFERROR(+VLOOKUP("LETAXP"&amp;A359,'Main File'!A:O,6,0),0)</f>
        <v>0</v>
      </c>
      <c r="C359" s="26">
        <f>IFERROR(+VLOOKUP("LETAXP"&amp;A359,'Main File'!A:O,7,0),0)</f>
        <v>0</v>
      </c>
      <c r="D359" s="26">
        <f>IFERROR(+VLOOKUP("LETAXP"&amp;A359,'Main File'!A:O,8,0),0)</f>
        <v>0</v>
      </c>
      <c r="E359" s="26">
        <f>IFERROR(+VLOOKUP("LETAXP"&amp;A359,'Main File'!A:O,9,0),0)</f>
        <v>0</v>
      </c>
      <c r="F359" s="26">
        <f>IFERROR(+VLOOKUP("LETAXP"&amp;A359,'Main File'!A:O,10,0),0)</f>
        <v>0</v>
      </c>
      <c r="G359" s="26">
        <f>IFERROR(+VLOOKUP("LETAXP"&amp;A359,'Main File'!A:O,11,0),0)</f>
        <v>0</v>
      </c>
      <c r="H359" s="26">
        <f>IFERROR(+VLOOKUP("LETAXP"&amp;A359,'Main File'!A:O,12,0),0)</f>
        <v>0</v>
      </c>
      <c r="I359" s="26">
        <f>IFERROR(+VLOOKUP("LETAXP"&amp;A359,'Main File'!A:O,13,0),0)</f>
        <v>0</v>
      </c>
      <c r="J359" s="26">
        <f>IFERROR(+VLOOKUP("LETAXP"&amp;A359,'Main File'!A:O,14,0),0)</f>
        <v>0</v>
      </c>
      <c r="K359" s="26">
        <f>IFERROR(+VLOOKUP("LETAXP"&amp;A359,'Main File'!A:O,15,0),0)</f>
        <v>0</v>
      </c>
    </row>
    <row r="360" spans="1:11" x14ac:dyDescent="0.25">
      <c r="A360" s="9">
        <f t="shared" si="5"/>
        <v>43547</v>
      </c>
      <c r="B360" s="26">
        <f>IFERROR(+VLOOKUP("LETAXP"&amp;A360,'Main File'!A:O,6,0),0)</f>
        <v>0</v>
      </c>
      <c r="C360" s="26">
        <f>IFERROR(+VLOOKUP("LETAXP"&amp;A360,'Main File'!A:O,7,0),0)</f>
        <v>0</v>
      </c>
      <c r="D360" s="26">
        <f>IFERROR(+VLOOKUP("LETAXP"&amp;A360,'Main File'!A:O,8,0),0)</f>
        <v>0</v>
      </c>
      <c r="E360" s="26">
        <f>IFERROR(+VLOOKUP("LETAXP"&amp;A360,'Main File'!A:O,9,0),0)</f>
        <v>0</v>
      </c>
      <c r="F360" s="26">
        <f>IFERROR(+VLOOKUP("LETAXP"&amp;A360,'Main File'!A:O,10,0),0)</f>
        <v>0</v>
      </c>
      <c r="G360" s="26">
        <f>IFERROR(+VLOOKUP("LETAXP"&amp;A360,'Main File'!A:O,11,0),0)</f>
        <v>0</v>
      </c>
      <c r="H360" s="26">
        <f>IFERROR(+VLOOKUP("LETAXP"&amp;A360,'Main File'!A:O,12,0),0)</f>
        <v>0</v>
      </c>
      <c r="I360" s="26">
        <f>IFERROR(+VLOOKUP("LETAXP"&amp;A360,'Main File'!A:O,13,0),0)</f>
        <v>0</v>
      </c>
      <c r="J360" s="26">
        <f>IFERROR(+VLOOKUP("LETAXP"&amp;A360,'Main File'!A:O,14,0),0)</f>
        <v>0</v>
      </c>
      <c r="K360" s="26">
        <f>IFERROR(+VLOOKUP("LETAXP"&amp;A360,'Main File'!A:O,15,0),0)</f>
        <v>0</v>
      </c>
    </row>
    <row r="361" spans="1:11" x14ac:dyDescent="0.25">
      <c r="A361" s="9">
        <f t="shared" si="5"/>
        <v>43548</v>
      </c>
      <c r="B361" s="26">
        <f>IFERROR(+VLOOKUP("LETAXP"&amp;A361,'Main File'!A:O,6,0),0)</f>
        <v>0</v>
      </c>
      <c r="C361" s="26">
        <f>IFERROR(+VLOOKUP("LETAXP"&amp;A361,'Main File'!A:O,7,0),0)</f>
        <v>0</v>
      </c>
      <c r="D361" s="26">
        <f>IFERROR(+VLOOKUP("LETAXP"&amp;A361,'Main File'!A:O,8,0),0)</f>
        <v>0</v>
      </c>
      <c r="E361" s="26">
        <f>IFERROR(+VLOOKUP("LETAXP"&amp;A361,'Main File'!A:O,9,0),0)</f>
        <v>0</v>
      </c>
      <c r="F361" s="26">
        <f>IFERROR(+VLOOKUP("LETAXP"&amp;A361,'Main File'!A:O,10,0),0)</f>
        <v>0</v>
      </c>
      <c r="G361" s="26">
        <f>IFERROR(+VLOOKUP("LETAXP"&amp;A361,'Main File'!A:O,11,0),0)</f>
        <v>0</v>
      </c>
      <c r="H361" s="26">
        <f>IFERROR(+VLOOKUP("LETAXP"&amp;A361,'Main File'!A:O,12,0),0)</f>
        <v>0</v>
      </c>
      <c r="I361" s="26">
        <f>IFERROR(+VLOOKUP("LETAXP"&amp;A361,'Main File'!A:O,13,0),0)</f>
        <v>0</v>
      </c>
      <c r="J361" s="26">
        <f>IFERROR(+VLOOKUP("LETAXP"&amp;A361,'Main File'!A:O,14,0),0)</f>
        <v>0</v>
      </c>
      <c r="K361" s="26">
        <f>IFERROR(+VLOOKUP("LETAXP"&amp;A361,'Main File'!A:O,15,0),0)</f>
        <v>0</v>
      </c>
    </row>
    <row r="362" spans="1:11" x14ac:dyDescent="0.25">
      <c r="A362" s="9">
        <f t="shared" si="5"/>
        <v>43549</v>
      </c>
      <c r="B362" s="26">
        <f>IFERROR(+VLOOKUP("LETAXP"&amp;A362,'Main File'!A:O,6,0),0)</f>
        <v>0</v>
      </c>
      <c r="C362" s="26">
        <f>IFERROR(+VLOOKUP("LETAXP"&amp;A362,'Main File'!A:O,7,0),0)</f>
        <v>0</v>
      </c>
      <c r="D362" s="26">
        <f>IFERROR(+VLOOKUP("LETAXP"&amp;A362,'Main File'!A:O,8,0),0)</f>
        <v>0</v>
      </c>
      <c r="E362" s="26">
        <f>IFERROR(+VLOOKUP("LETAXP"&amp;A362,'Main File'!A:O,9,0),0)</f>
        <v>0</v>
      </c>
      <c r="F362" s="26">
        <f>IFERROR(+VLOOKUP("LETAXP"&amp;A362,'Main File'!A:O,10,0),0)</f>
        <v>0</v>
      </c>
      <c r="G362" s="26">
        <f>IFERROR(+VLOOKUP("LETAXP"&amp;A362,'Main File'!A:O,11,0),0)</f>
        <v>0</v>
      </c>
      <c r="H362" s="26">
        <f>IFERROR(+VLOOKUP("LETAXP"&amp;A362,'Main File'!A:O,12,0),0)</f>
        <v>0</v>
      </c>
      <c r="I362" s="26">
        <f>IFERROR(+VLOOKUP("LETAXP"&amp;A362,'Main File'!A:O,13,0),0)</f>
        <v>0</v>
      </c>
      <c r="J362" s="26">
        <f>IFERROR(+VLOOKUP("LETAXP"&amp;A362,'Main File'!A:O,14,0),0)</f>
        <v>0</v>
      </c>
      <c r="K362" s="26">
        <f>IFERROR(+VLOOKUP("LETAXP"&amp;A362,'Main File'!A:O,15,0),0)</f>
        <v>0</v>
      </c>
    </row>
    <row r="363" spans="1:11" x14ac:dyDescent="0.25">
      <c r="A363" s="9">
        <f t="shared" si="5"/>
        <v>43550</v>
      </c>
      <c r="B363" s="26">
        <f>IFERROR(+VLOOKUP("LETAXP"&amp;A363,'Main File'!A:O,6,0),0)</f>
        <v>0</v>
      </c>
      <c r="C363" s="26">
        <f>IFERROR(+VLOOKUP("LETAXP"&amp;A363,'Main File'!A:O,7,0),0)</f>
        <v>0</v>
      </c>
      <c r="D363" s="26">
        <f>IFERROR(+VLOOKUP("LETAXP"&amp;A363,'Main File'!A:O,8,0),0)</f>
        <v>0</v>
      </c>
      <c r="E363" s="26">
        <f>IFERROR(+VLOOKUP("LETAXP"&amp;A363,'Main File'!A:O,9,0),0)</f>
        <v>0</v>
      </c>
      <c r="F363" s="26">
        <f>IFERROR(+VLOOKUP("LETAXP"&amp;A363,'Main File'!A:O,10,0),0)</f>
        <v>0</v>
      </c>
      <c r="G363" s="26">
        <f>IFERROR(+VLOOKUP("LETAXP"&amp;A363,'Main File'!A:O,11,0),0)</f>
        <v>0</v>
      </c>
      <c r="H363" s="26">
        <f>IFERROR(+VLOOKUP("LETAXP"&amp;A363,'Main File'!A:O,12,0),0)</f>
        <v>0</v>
      </c>
      <c r="I363" s="26">
        <f>IFERROR(+VLOOKUP("LETAXP"&amp;A363,'Main File'!A:O,13,0),0)</f>
        <v>0</v>
      </c>
      <c r="J363" s="26">
        <f>IFERROR(+VLOOKUP("LETAXP"&amp;A363,'Main File'!A:O,14,0),0)</f>
        <v>0</v>
      </c>
      <c r="K363" s="26">
        <f>IFERROR(+VLOOKUP("LETAXP"&amp;A363,'Main File'!A:O,15,0),0)</f>
        <v>0</v>
      </c>
    </row>
    <row r="364" spans="1:11" x14ac:dyDescent="0.25">
      <c r="A364" s="9">
        <f t="shared" si="5"/>
        <v>43551</v>
      </c>
      <c r="B364" s="26">
        <f>IFERROR(+VLOOKUP("LETAXP"&amp;A364,'Main File'!A:O,6,0),0)</f>
        <v>0</v>
      </c>
      <c r="C364" s="26">
        <f>IFERROR(+VLOOKUP("LETAXP"&amp;A364,'Main File'!A:O,7,0),0)</f>
        <v>0</v>
      </c>
      <c r="D364" s="26">
        <f>IFERROR(+VLOOKUP("LETAXP"&amp;A364,'Main File'!A:O,8,0),0)</f>
        <v>0</v>
      </c>
      <c r="E364" s="26">
        <f>IFERROR(+VLOOKUP("LETAXP"&amp;A364,'Main File'!A:O,9,0),0)</f>
        <v>0</v>
      </c>
      <c r="F364" s="26">
        <f>IFERROR(+VLOOKUP("LETAXP"&amp;A364,'Main File'!A:O,10,0),0)</f>
        <v>0</v>
      </c>
      <c r="G364" s="26">
        <f>IFERROR(+VLOOKUP("LETAXP"&amp;A364,'Main File'!A:O,11,0),0)</f>
        <v>0</v>
      </c>
      <c r="H364" s="26">
        <f>IFERROR(+VLOOKUP("LETAXP"&amp;A364,'Main File'!A:O,12,0),0)</f>
        <v>0</v>
      </c>
      <c r="I364" s="26">
        <f>IFERROR(+VLOOKUP("LETAXP"&amp;A364,'Main File'!A:O,13,0),0)</f>
        <v>0</v>
      </c>
      <c r="J364" s="26">
        <f>IFERROR(+VLOOKUP("LETAXP"&amp;A364,'Main File'!A:O,14,0),0)</f>
        <v>0</v>
      </c>
      <c r="K364" s="26">
        <f>IFERROR(+VLOOKUP("LETAXP"&amp;A364,'Main File'!A:O,15,0),0)</f>
        <v>0</v>
      </c>
    </row>
    <row r="365" spans="1:11" x14ac:dyDescent="0.25">
      <c r="A365" s="9">
        <f t="shared" si="5"/>
        <v>43552</v>
      </c>
      <c r="B365" s="26">
        <f>IFERROR(+VLOOKUP("LETAXP"&amp;A365,'Main File'!A:O,6,0),0)</f>
        <v>0</v>
      </c>
      <c r="C365" s="26">
        <f>IFERROR(+VLOOKUP("LETAXP"&amp;A365,'Main File'!A:O,7,0),0)</f>
        <v>0</v>
      </c>
      <c r="D365" s="26">
        <f>IFERROR(+VLOOKUP("LETAXP"&amp;A365,'Main File'!A:O,8,0),0)</f>
        <v>0</v>
      </c>
      <c r="E365" s="26">
        <f>IFERROR(+VLOOKUP("LETAXP"&amp;A365,'Main File'!A:O,9,0),0)</f>
        <v>0</v>
      </c>
      <c r="F365" s="26">
        <f>IFERROR(+VLOOKUP("LETAXP"&amp;A365,'Main File'!A:O,10,0),0)</f>
        <v>0</v>
      </c>
      <c r="G365" s="26">
        <f>IFERROR(+VLOOKUP("LETAXP"&amp;A365,'Main File'!A:O,11,0),0)</f>
        <v>0</v>
      </c>
      <c r="H365" s="26">
        <f>IFERROR(+VLOOKUP("LETAXP"&amp;A365,'Main File'!A:O,12,0),0)</f>
        <v>0</v>
      </c>
      <c r="I365" s="26">
        <f>IFERROR(+VLOOKUP("LETAXP"&amp;A365,'Main File'!A:O,13,0),0)</f>
        <v>0</v>
      </c>
      <c r="J365" s="26">
        <f>IFERROR(+VLOOKUP("LETAXP"&amp;A365,'Main File'!A:O,14,0),0)</f>
        <v>0</v>
      </c>
      <c r="K365" s="26">
        <f>IFERROR(+VLOOKUP("LETAXP"&amp;A365,'Main File'!A:O,15,0),0)</f>
        <v>0</v>
      </c>
    </row>
    <row r="366" spans="1:11" x14ac:dyDescent="0.25">
      <c r="A366" s="9">
        <f t="shared" si="5"/>
        <v>43553</v>
      </c>
      <c r="B366" s="26">
        <f>IFERROR(+VLOOKUP("LETAXP"&amp;A366,'Main File'!A:O,6,0),0)</f>
        <v>0</v>
      </c>
      <c r="C366" s="26">
        <f>IFERROR(+VLOOKUP("LETAXP"&amp;A366,'Main File'!A:O,7,0),0)</f>
        <v>0</v>
      </c>
      <c r="D366" s="26">
        <f>IFERROR(+VLOOKUP("LETAXP"&amp;A366,'Main File'!A:O,8,0),0)</f>
        <v>0</v>
      </c>
      <c r="E366" s="26">
        <f>IFERROR(+VLOOKUP("LETAXP"&amp;A366,'Main File'!A:O,9,0),0)</f>
        <v>0</v>
      </c>
      <c r="F366" s="26">
        <f>IFERROR(+VLOOKUP("LETAXP"&amp;A366,'Main File'!A:O,10,0),0)</f>
        <v>0</v>
      </c>
      <c r="G366" s="26">
        <f>IFERROR(+VLOOKUP("LETAXP"&amp;A366,'Main File'!A:O,11,0),0)</f>
        <v>0</v>
      </c>
      <c r="H366" s="26">
        <f>IFERROR(+VLOOKUP("LETAXP"&amp;A366,'Main File'!A:O,12,0),0)</f>
        <v>0</v>
      </c>
      <c r="I366" s="26">
        <f>IFERROR(+VLOOKUP("LETAXP"&amp;A366,'Main File'!A:O,13,0),0)</f>
        <v>0</v>
      </c>
      <c r="J366" s="26">
        <f>IFERROR(+VLOOKUP("LETAXP"&amp;A366,'Main File'!A:O,14,0),0)</f>
        <v>0</v>
      </c>
      <c r="K366" s="26">
        <f>IFERROR(+VLOOKUP("LETAXP"&amp;A366,'Main File'!A:O,15,0),0)</f>
        <v>0</v>
      </c>
    </row>
    <row r="367" spans="1:11" x14ac:dyDescent="0.25">
      <c r="A367" s="9">
        <f t="shared" si="5"/>
        <v>43554</v>
      </c>
      <c r="B367" s="26">
        <f>IFERROR(+VLOOKUP("LETAXP"&amp;A367,'Main File'!A:O,6,0),0)</f>
        <v>0</v>
      </c>
      <c r="C367" s="26">
        <f>IFERROR(+VLOOKUP("LETAXP"&amp;A367,'Main File'!A:O,7,0),0)</f>
        <v>0</v>
      </c>
      <c r="D367" s="26">
        <f>IFERROR(+VLOOKUP("LETAXP"&amp;A367,'Main File'!A:O,8,0),0)</f>
        <v>0</v>
      </c>
      <c r="E367" s="26">
        <f>IFERROR(+VLOOKUP("LETAXP"&amp;A367,'Main File'!A:O,9,0),0)</f>
        <v>0</v>
      </c>
      <c r="F367" s="26">
        <f>IFERROR(+VLOOKUP("LETAXP"&amp;A367,'Main File'!A:O,10,0),0)</f>
        <v>0</v>
      </c>
      <c r="G367" s="26">
        <f>IFERROR(+VLOOKUP("LETAXP"&amp;A367,'Main File'!A:O,11,0),0)</f>
        <v>0</v>
      </c>
      <c r="H367" s="26">
        <f>IFERROR(+VLOOKUP("LETAXP"&amp;A367,'Main File'!A:O,12,0),0)</f>
        <v>0</v>
      </c>
      <c r="I367" s="26">
        <f>IFERROR(+VLOOKUP("LETAXP"&amp;A367,'Main File'!A:O,13,0),0)</f>
        <v>0</v>
      </c>
      <c r="J367" s="26">
        <f>IFERROR(+VLOOKUP("LETAXP"&amp;A367,'Main File'!A:O,14,0),0)</f>
        <v>0</v>
      </c>
      <c r="K367" s="26">
        <f>IFERROR(+VLOOKUP("LETAXP"&amp;A367,'Main File'!A:O,15,0),0)</f>
        <v>0</v>
      </c>
    </row>
    <row r="368" spans="1:11" x14ac:dyDescent="0.25">
      <c r="A368" s="9">
        <f t="shared" si="5"/>
        <v>43555</v>
      </c>
      <c r="B368" s="26">
        <f>IFERROR(+VLOOKUP("LETAXP"&amp;A368,'Main File'!A:O,6,0),0)</f>
        <v>0</v>
      </c>
      <c r="C368" s="26">
        <f>IFERROR(+VLOOKUP("LETAXP"&amp;A368,'Main File'!A:O,7,0),0)</f>
        <v>0</v>
      </c>
      <c r="D368" s="26">
        <f>IFERROR(+VLOOKUP("LETAXP"&amp;A368,'Main File'!A:O,8,0),0)</f>
        <v>0</v>
      </c>
      <c r="E368" s="26">
        <f>IFERROR(+VLOOKUP("LETAXP"&amp;A368,'Main File'!A:O,9,0),0)</f>
        <v>0</v>
      </c>
      <c r="F368" s="26">
        <f>IFERROR(+VLOOKUP("LETAXP"&amp;A368,'Main File'!A:O,10,0),0)</f>
        <v>0</v>
      </c>
      <c r="G368" s="26">
        <f>IFERROR(+VLOOKUP("LETAXP"&amp;A368,'Main File'!A:O,11,0),0)</f>
        <v>0</v>
      </c>
      <c r="H368" s="26">
        <f>IFERROR(+VLOOKUP("LETAXP"&amp;A368,'Main File'!A:O,12,0),0)</f>
        <v>0</v>
      </c>
      <c r="I368" s="26">
        <f>IFERROR(+VLOOKUP("LETAXP"&amp;A368,'Main File'!A:O,13,0),0)</f>
        <v>0</v>
      </c>
      <c r="J368" s="26">
        <f>IFERROR(+VLOOKUP("LETAXP"&amp;A368,'Main File'!A:O,14,0),0)</f>
        <v>0</v>
      </c>
      <c r="K368" s="26">
        <f>IFERROR(+VLOOKUP("LETAXP"&amp;A368,'Main File'!A:O,15,0),0)</f>
        <v>0</v>
      </c>
    </row>
    <row r="369" spans="1:11" x14ac:dyDescent="0.25">
      <c r="A369" s="9"/>
      <c r="B369" s="14"/>
      <c r="C369" s="14"/>
      <c r="D369" s="14"/>
      <c r="E369" s="14"/>
      <c r="F369" s="14"/>
      <c r="G369" s="14"/>
      <c r="H369" s="14"/>
      <c r="I369" s="14"/>
      <c r="J369" s="14"/>
      <c r="K369" s="14"/>
    </row>
    <row r="370" spans="1:11" x14ac:dyDescent="0.25">
      <c r="A370" s="10" t="s">
        <v>84</v>
      </c>
      <c r="B370" s="16"/>
      <c r="C370" s="16"/>
      <c r="D370" s="16"/>
      <c r="E370" s="16"/>
      <c r="F370" s="16"/>
      <c r="G370" s="16"/>
      <c r="H370" s="16"/>
      <c r="I370" s="16"/>
      <c r="J370" s="16"/>
      <c r="K370" s="17"/>
    </row>
    <row r="371" spans="1:11" x14ac:dyDescent="0.25">
      <c r="A371" s="11" t="s">
        <v>85</v>
      </c>
      <c r="B371" s="18"/>
      <c r="C371" s="18"/>
      <c r="D371" s="18"/>
      <c r="E371" s="18"/>
      <c r="F371" s="18"/>
      <c r="G371" s="18"/>
      <c r="H371" s="18"/>
      <c r="I371" s="18"/>
      <c r="J371" s="18"/>
      <c r="K371" s="19"/>
    </row>
    <row r="372" spans="1:11" x14ac:dyDescent="0.25">
      <c r="A372" s="11" t="s">
        <v>86</v>
      </c>
      <c r="B372" s="18"/>
      <c r="C372" s="18"/>
      <c r="D372" s="18"/>
      <c r="E372" s="18"/>
      <c r="F372" s="18"/>
      <c r="G372" s="18"/>
      <c r="H372" s="18"/>
      <c r="I372" s="18"/>
      <c r="J372" s="18"/>
      <c r="K372" s="19"/>
    </row>
    <row r="373" spans="1:11" x14ac:dyDescent="0.25">
      <c r="A373" s="11" t="s">
        <v>87</v>
      </c>
      <c r="B373" s="18"/>
      <c r="C373" s="18"/>
      <c r="D373" s="18"/>
      <c r="E373" s="18"/>
      <c r="F373" s="18"/>
      <c r="G373" s="18"/>
      <c r="H373" s="18"/>
      <c r="I373" s="18"/>
      <c r="J373" s="18"/>
      <c r="K373" s="19"/>
    </row>
    <row r="374" spans="1:11" x14ac:dyDescent="0.25">
      <c r="A374" s="11" t="s">
        <v>88</v>
      </c>
      <c r="B374" s="18"/>
      <c r="C374" s="18"/>
      <c r="D374" s="18"/>
      <c r="E374" s="18"/>
      <c r="F374" s="18"/>
      <c r="G374" s="18"/>
      <c r="H374" s="18"/>
      <c r="I374" s="18"/>
      <c r="J374" s="18"/>
      <c r="K374" s="19"/>
    </row>
    <row r="375" spans="1:11" x14ac:dyDescent="0.25">
      <c r="A375" s="12" t="s">
        <v>89</v>
      </c>
      <c r="B375" s="20"/>
      <c r="C375" s="20"/>
      <c r="D375" s="20"/>
      <c r="E375" s="20"/>
      <c r="F375" s="20"/>
      <c r="G375" s="20"/>
      <c r="H375" s="20"/>
      <c r="I375" s="20"/>
      <c r="J375" s="20"/>
      <c r="K375" s="21"/>
    </row>
  </sheetData>
  <mergeCells count="3">
    <mergeCell ref="A1:K1"/>
    <mergeCell ref="B2:F2"/>
    <mergeCell ref="G2:K2"/>
  </mergeCells>
  <hyperlinks>
    <hyperlink ref="N1" location="index!A1" display="Go to Index" xr:uid="{602028A5-4E21-40B9-A644-A79423C75925}"/>
  </hyperlinks>
  <pageMargins left="0.7" right="0.7" top="0.75" bottom="0.75" header="0.3" footer="0.3"/>
  <pageSetup paperSize="9" orientation="portrait" verticalDpi="0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903B56-9564-4338-9698-9EB04B28D0C5}">
  <dimension ref="A1:N375"/>
  <sheetViews>
    <sheetView workbookViewId="0">
      <pane xSplit="1" ySplit="3" topLeftCell="B34" activePane="bottomRight" state="frozen"/>
      <selection pane="topRight" activeCell="B1" sqref="B1"/>
      <selection pane="bottomLeft" activeCell="A4" sqref="A4"/>
      <selection pane="bottomRight" activeCell="B368" sqref="B34:K368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Exchange Traded Fund-Nifty 50#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M1" s="23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IFERROR(+VLOOKUP("LETF50"&amp;A4,'Main File'!A:O,6,0),0)</f>
        <v>9.998540770091488E-2</v>
      </c>
      <c r="C4" s="26">
        <f>IFERROR(+VLOOKUP("LETF50"&amp;A4,'Main File'!A:O,7,0),0)</f>
        <v>0</v>
      </c>
      <c r="D4" s="26">
        <f>IFERROR(+VLOOKUP("LETF50"&amp;A4,'Main File'!A:O,8,0),0)</f>
        <v>0</v>
      </c>
      <c r="E4" s="26">
        <f>IFERROR(+VLOOKUP("LETF50"&amp;A4,'Main File'!A:O,9,0),0)</f>
        <v>1.7973117171585452E-3</v>
      </c>
      <c r="F4" s="26">
        <f>IFERROR(+VLOOKUP("LETF50"&amp;A4,'Main File'!A:O,10,0),0)</f>
        <v>0.10178271941807343</v>
      </c>
      <c r="G4" s="26">
        <f>IFERROR(+VLOOKUP("LETF50"&amp;A4,'Main File'!A:O,11,0),0)</f>
        <v>0</v>
      </c>
      <c r="H4" s="26">
        <f>IFERROR(+VLOOKUP("LETF50"&amp;A4,'Main File'!A:O,12,0),0)</f>
        <v>0</v>
      </c>
      <c r="I4" s="26">
        <f>IFERROR(+VLOOKUP("LETF50"&amp;A4,'Main File'!A:O,13,0),0)</f>
        <v>0</v>
      </c>
      <c r="J4" s="26">
        <f>IFERROR(+VLOOKUP("LETF50"&amp;A4,'Main File'!A:O,14,0),0)</f>
        <v>0</v>
      </c>
      <c r="K4" s="26">
        <f>IFERROR(+VLOOKUP("LETF50"&amp;A4,'Main File'!A:O,15,0),0)</f>
        <v>0</v>
      </c>
    </row>
    <row r="5" spans="1:14" x14ac:dyDescent="0.25">
      <c r="A5" s="9">
        <f>A4+1</f>
        <v>43192</v>
      </c>
      <c r="B5" s="26">
        <f>IFERROR(+VLOOKUP("LETF50"&amp;A5,'Main File'!A:O,6,0),0)</f>
        <v>9.9985740958046826E-2</v>
      </c>
      <c r="C5" s="26">
        <f>IFERROR(+VLOOKUP("LETF50"&amp;A5,'Main File'!A:O,7,0),0)</f>
        <v>0</v>
      </c>
      <c r="D5" s="26">
        <f>IFERROR(+VLOOKUP("LETF50"&amp;A5,'Main File'!A:O,8,0),0)</f>
        <v>0</v>
      </c>
      <c r="E5" s="26">
        <f>IFERROR(+VLOOKUP("LETF50"&amp;A5,'Main File'!A:O,9,0),0)</f>
        <v>1.7974279068324116E-3</v>
      </c>
      <c r="F5" s="26">
        <f>IFERROR(+VLOOKUP("LETF50"&amp;A5,'Main File'!A:O,10,0),0)</f>
        <v>0.10178316886487923</v>
      </c>
      <c r="G5" s="26">
        <f>IFERROR(+VLOOKUP("LETF50"&amp;A5,'Main File'!A:O,11,0),0)</f>
        <v>0</v>
      </c>
      <c r="H5" s="26">
        <f>IFERROR(+VLOOKUP("LETF50"&amp;A5,'Main File'!A:O,12,0),0)</f>
        <v>0</v>
      </c>
      <c r="I5" s="26">
        <f>IFERROR(+VLOOKUP("LETF50"&amp;A5,'Main File'!A:O,13,0),0)</f>
        <v>0</v>
      </c>
      <c r="J5" s="26">
        <f>IFERROR(+VLOOKUP("LETF50"&amp;A5,'Main File'!A:O,14,0),0)</f>
        <v>0</v>
      </c>
      <c r="K5" s="26">
        <f>IFERROR(+VLOOKUP("LETF50"&amp;A5,'Main File'!A:O,15,0),0)</f>
        <v>0</v>
      </c>
    </row>
    <row r="6" spans="1:14" x14ac:dyDescent="0.25">
      <c r="A6" s="9">
        <f>+A5+1</f>
        <v>43193</v>
      </c>
      <c r="B6" s="26">
        <f>IFERROR(+VLOOKUP("LETF50"&amp;A6,'Main File'!A:O,6,0),0)</f>
        <v>9.9985577969131462E-2</v>
      </c>
      <c r="C6" s="26">
        <f>IFERROR(+VLOOKUP("LETF50"&amp;A6,'Main File'!A:O,7,0),0)</f>
        <v>0</v>
      </c>
      <c r="D6" s="26">
        <f>IFERROR(+VLOOKUP("LETF50"&amp;A6,'Main File'!A:O,8,0),0)</f>
        <v>0</v>
      </c>
      <c r="E6" s="26">
        <f>IFERROR(+VLOOKUP("LETF50"&amp;A6,'Main File'!A:O,9,0),0)</f>
        <v>1.7974047367264069E-3</v>
      </c>
      <c r="F6" s="26">
        <f>IFERROR(+VLOOKUP("LETF50"&amp;A6,'Main File'!A:O,10,0),0)</f>
        <v>0.10178298270585787</v>
      </c>
      <c r="G6" s="26">
        <f>IFERROR(+VLOOKUP("LETF50"&amp;A6,'Main File'!A:O,11,0),0)</f>
        <v>0</v>
      </c>
      <c r="H6" s="26">
        <f>IFERROR(+VLOOKUP("LETF50"&amp;A6,'Main File'!A:O,12,0),0)</f>
        <v>0</v>
      </c>
      <c r="I6" s="26">
        <f>IFERROR(+VLOOKUP("LETF50"&amp;A6,'Main File'!A:O,13,0),0)</f>
        <v>0</v>
      </c>
      <c r="J6" s="26">
        <f>IFERROR(+VLOOKUP("LETF50"&amp;A6,'Main File'!A:O,14,0),0)</f>
        <v>0</v>
      </c>
      <c r="K6" s="26">
        <f>IFERROR(+VLOOKUP("LETF50"&amp;A6,'Main File'!A:O,15,0),0)</f>
        <v>0</v>
      </c>
    </row>
    <row r="7" spans="1:14" x14ac:dyDescent="0.25">
      <c r="A7" s="9">
        <f t="shared" ref="A7:A70" si="0">+A6+1</f>
        <v>43194</v>
      </c>
      <c r="B7" s="26">
        <f>IFERROR(+VLOOKUP("LETF50"&amp;A7,'Main File'!A:O,6,0),0)</f>
        <v>9.9985274909221239E-2</v>
      </c>
      <c r="C7" s="26">
        <f>IFERROR(+VLOOKUP("LETF50"&amp;A7,'Main File'!A:O,7,0),0)</f>
        <v>0</v>
      </c>
      <c r="D7" s="26">
        <f>IFERROR(+VLOOKUP("LETF50"&amp;A7,'Main File'!A:O,8,0),0)</f>
        <v>0</v>
      </c>
      <c r="E7" s="26">
        <f>IFERROR(+VLOOKUP("LETF50"&amp;A7,'Main File'!A:O,9,0),0)</f>
        <v>1.7973624233881848E-3</v>
      </c>
      <c r="F7" s="26">
        <f>IFERROR(+VLOOKUP("LETF50"&amp;A7,'Main File'!A:O,10,0),0)</f>
        <v>0.10178263733260942</v>
      </c>
      <c r="G7" s="26">
        <f>IFERROR(+VLOOKUP("LETF50"&amp;A7,'Main File'!A:O,11,0),0)</f>
        <v>0</v>
      </c>
      <c r="H7" s="26">
        <f>IFERROR(+VLOOKUP("LETF50"&amp;A7,'Main File'!A:O,12,0),0)</f>
        <v>0</v>
      </c>
      <c r="I7" s="26">
        <f>IFERROR(+VLOOKUP("LETF50"&amp;A7,'Main File'!A:O,13,0),0)</f>
        <v>0</v>
      </c>
      <c r="J7" s="26">
        <f>IFERROR(+VLOOKUP("LETF50"&amp;A7,'Main File'!A:O,14,0),0)</f>
        <v>0</v>
      </c>
      <c r="K7" s="26">
        <f>IFERROR(+VLOOKUP("LETF50"&amp;A7,'Main File'!A:O,15,0),0)</f>
        <v>0</v>
      </c>
    </row>
    <row r="8" spans="1:14" x14ac:dyDescent="0.25">
      <c r="A8" s="9">
        <f t="shared" si="0"/>
        <v>43195</v>
      </c>
      <c r="B8" s="26">
        <f>IFERROR(+VLOOKUP("LETF50"&amp;A8,'Main File'!A:O,6,0),0)</f>
        <v>9.9985535979431703E-2</v>
      </c>
      <c r="C8" s="26">
        <f>IFERROR(+VLOOKUP("LETF50"&amp;A8,'Main File'!A:O,7,0),0)</f>
        <v>0</v>
      </c>
      <c r="D8" s="26">
        <f>IFERROR(+VLOOKUP("LETF50"&amp;A8,'Main File'!A:O,8,0),0)</f>
        <v>0</v>
      </c>
      <c r="E8" s="26">
        <f>IFERROR(+VLOOKUP("LETF50"&amp;A8,'Main File'!A:O,9,0),0)</f>
        <v>1.7974101137677801E-3</v>
      </c>
      <c r="F8" s="26">
        <f>IFERROR(+VLOOKUP("LETF50"&amp;A8,'Main File'!A:O,10,0),0)</f>
        <v>0.10178294609319949</v>
      </c>
      <c r="G8" s="26">
        <f>IFERROR(+VLOOKUP("LETF50"&amp;A8,'Main File'!A:O,11,0),0)</f>
        <v>0</v>
      </c>
      <c r="H8" s="26">
        <f>IFERROR(+VLOOKUP("LETF50"&amp;A8,'Main File'!A:O,12,0),0)</f>
        <v>0</v>
      </c>
      <c r="I8" s="26">
        <f>IFERROR(+VLOOKUP("LETF50"&amp;A8,'Main File'!A:O,13,0),0)</f>
        <v>0</v>
      </c>
      <c r="J8" s="26">
        <f>IFERROR(+VLOOKUP("LETF50"&amp;A8,'Main File'!A:O,14,0),0)</f>
        <v>0</v>
      </c>
      <c r="K8" s="26">
        <f>IFERROR(+VLOOKUP("LETF50"&amp;A8,'Main File'!A:O,15,0),0)</f>
        <v>0</v>
      </c>
    </row>
    <row r="9" spans="1:14" x14ac:dyDescent="0.25">
      <c r="A9" s="9">
        <f t="shared" si="0"/>
        <v>43196</v>
      </c>
      <c r="B9" s="26">
        <f>IFERROR(+VLOOKUP("LETF50"&amp;A9,'Main File'!A:O,6,0),0)</f>
        <v>9.9985376398267933E-2</v>
      </c>
      <c r="C9" s="26">
        <f>IFERROR(+VLOOKUP("LETF50"&amp;A9,'Main File'!A:O,7,0),0)</f>
        <v>0</v>
      </c>
      <c r="D9" s="26">
        <f>IFERROR(+VLOOKUP("LETF50"&amp;A9,'Main File'!A:O,8,0),0)</f>
        <v>0</v>
      </c>
      <c r="E9" s="26">
        <f>IFERROR(+VLOOKUP("LETF50"&amp;A9,'Main File'!A:O,9,0),0)</f>
        <v>1.7973080067140296E-3</v>
      </c>
      <c r="F9" s="26">
        <f>IFERROR(+VLOOKUP("LETF50"&amp;A9,'Main File'!A:O,10,0),0)</f>
        <v>0.10178268440498196</v>
      </c>
      <c r="G9" s="26">
        <f>IFERROR(+VLOOKUP("LETF50"&amp;A9,'Main File'!A:O,11,0),0)</f>
        <v>0</v>
      </c>
      <c r="H9" s="26">
        <f>IFERROR(+VLOOKUP("LETF50"&amp;A9,'Main File'!A:O,12,0),0)</f>
        <v>0</v>
      </c>
      <c r="I9" s="26">
        <f>IFERROR(+VLOOKUP("LETF50"&amp;A9,'Main File'!A:O,13,0),0)</f>
        <v>0</v>
      </c>
      <c r="J9" s="26">
        <f>IFERROR(+VLOOKUP("LETF50"&amp;A9,'Main File'!A:O,14,0),0)</f>
        <v>0</v>
      </c>
      <c r="K9" s="26">
        <f>IFERROR(+VLOOKUP("LETF50"&amp;A9,'Main File'!A:O,15,0),0)</f>
        <v>0</v>
      </c>
    </row>
    <row r="10" spans="1:14" x14ac:dyDescent="0.25">
      <c r="A10" s="9">
        <f t="shared" si="0"/>
        <v>43197</v>
      </c>
      <c r="B10" s="26">
        <f>IFERROR(+VLOOKUP("LETF50"&amp;A10,'Main File'!A:O,6,0),0)</f>
        <v>9.9985474114993603E-2</v>
      </c>
      <c r="C10" s="26">
        <f>IFERROR(+VLOOKUP("LETF50"&amp;A10,'Main File'!A:O,7,0),0)</f>
        <v>0</v>
      </c>
      <c r="D10" s="26">
        <f>IFERROR(+VLOOKUP("LETF50"&amp;A10,'Main File'!A:O,8,0),0)</f>
        <v>0</v>
      </c>
      <c r="E10" s="26">
        <f>IFERROR(+VLOOKUP("LETF50"&amp;A10,'Main File'!A:O,9,0),0)</f>
        <v>1.7973126618569856E-3</v>
      </c>
      <c r="F10" s="26">
        <f>IFERROR(+VLOOKUP("LETF50"&amp;A10,'Main File'!A:O,10,0),0)</f>
        <v>0.10178278677685058</v>
      </c>
      <c r="G10" s="26">
        <f>IFERROR(+VLOOKUP("LETF50"&amp;A10,'Main File'!A:O,11,0),0)</f>
        <v>0</v>
      </c>
      <c r="H10" s="26">
        <f>IFERROR(+VLOOKUP("LETF50"&amp;A10,'Main File'!A:O,12,0),0)</f>
        <v>0</v>
      </c>
      <c r="I10" s="26">
        <f>IFERROR(+VLOOKUP("LETF50"&amp;A10,'Main File'!A:O,13,0),0)</f>
        <v>0</v>
      </c>
      <c r="J10" s="26">
        <f>IFERROR(+VLOOKUP("LETF50"&amp;A10,'Main File'!A:O,14,0),0)</f>
        <v>0</v>
      </c>
      <c r="K10" s="26">
        <f>IFERROR(+VLOOKUP("LETF50"&amp;A10,'Main File'!A:O,15,0),0)</f>
        <v>0</v>
      </c>
    </row>
    <row r="11" spans="1:14" x14ac:dyDescent="0.25">
      <c r="A11" s="9">
        <f t="shared" si="0"/>
        <v>43198</v>
      </c>
      <c r="B11" s="26">
        <f>IFERROR(+VLOOKUP("LETF50"&amp;A11,'Main File'!A:O,6,0),0)</f>
        <v>9.998557183310891E-2</v>
      </c>
      <c r="C11" s="26">
        <f>IFERROR(+VLOOKUP("LETF50"&amp;A11,'Main File'!A:O,7,0),0)</f>
        <v>0</v>
      </c>
      <c r="D11" s="26">
        <f>IFERROR(+VLOOKUP("LETF50"&amp;A11,'Main File'!A:O,8,0),0)</f>
        <v>0</v>
      </c>
      <c r="E11" s="26">
        <f>IFERROR(+VLOOKUP("LETF50"&amp;A11,'Main File'!A:O,9,0),0)</f>
        <v>1.7973173170399365E-3</v>
      </c>
      <c r="F11" s="26">
        <f>IFERROR(+VLOOKUP("LETF50"&amp;A11,'Main File'!A:O,10,0),0)</f>
        <v>0.10178288915014885</v>
      </c>
      <c r="G11" s="26">
        <f>IFERROR(+VLOOKUP("LETF50"&amp;A11,'Main File'!A:O,11,0),0)</f>
        <v>0</v>
      </c>
      <c r="H11" s="26">
        <f>IFERROR(+VLOOKUP("LETF50"&amp;A11,'Main File'!A:O,12,0),0)</f>
        <v>0</v>
      </c>
      <c r="I11" s="26">
        <f>IFERROR(+VLOOKUP("LETF50"&amp;A11,'Main File'!A:O,13,0),0)</f>
        <v>0</v>
      </c>
      <c r="J11" s="26">
        <f>IFERROR(+VLOOKUP("LETF50"&amp;A11,'Main File'!A:O,14,0),0)</f>
        <v>0</v>
      </c>
      <c r="K11" s="26">
        <f>IFERROR(+VLOOKUP("LETF50"&amp;A11,'Main File'!A:O,15,0),0)</f>
        <v>0</v>
      </c>
    </row>
    <row r="12" spans="1:14" x14ac:dyDescent="0.25">
      <c r="A12" s="9">
        <f t="shared" si="0"/>
        <v>43199</v>
      </c>
      <c r="B12" s="26">
        <f>IFERROR(+VLOOKUP("LETF50"&amp;A12,'Main File'!A:O,6,0),0)</f>
        <v>9.9985527814101721E-2</v>
      </c>
      <c r="C12" s="26">
        <f>IFERROR(+VLOOKUP("LETF50"&amp;A12,'Main File'!A:O,7,0),0)</f>
        <v>0</v>
      </c>
      <c r="D12" s="26">
        <f>IFERROR(+VLOOKUP("LETF50"&amp;A12,'Main File'!A:O,8,0),0)</f>
        <v>0</v>
      </c>
      <c r="E12" s="26">
        <f>IFERROR(+VLOOKUP("LETF50"&amp;A12,'Main File'!A:O,9,0),0)</f>
        <v>1.7972184827660276E-3</v>
      </c>
      <c r="F12" s="26">
        <f>IFERROR(+VLOOKUP("LETF50"&amp;A12,'Main File'!A:O,10,0),0)</f>
        <v>0.10178274629686775</v>
      </c>
      <c r="G12" s="26">
        <f>IFERROR(+VLOOKUP("LETF50"&amp;A12,'Main File'!A:O,11,0),0)</f>
        <v>0</v>
      </c>
      <c r="H12" s="26">
        <f>IFERROR(+VLOOKUP("LETF50"&amp;A12,'Main File'!A:O,12,0),0)</f>
        <v>0</v>
      </c>
      <c r="I12" s="26">
        <f>IFERROR(+VLOOKUP("LETF50"&amp;A12,'Main File'!A:O,13,0),0)</f>
        <v>0</v>
      </c>
      <c r="J12" s="26">
        <f>IFERROR(+VLOOKUP("LETF50"&amp;A12,'Main File'!A:O,14,0),0)</f>
        <v>0</v>
      </c>
      <c r="K12" s="26">
        <f>IFERROR(+VLOOKUP("LETF50"&amp;A12,'Main File'!A:O,15,0),0)</f>
        <v>0</v>
      </c>
    </row>
    <row r="13" spans="1:14" x14ac:dyDescent="0.25">
      <c r="A13" s="9">
        <f t="shared" si="0"/>
        <v>43200</v>
      </c>
      <c r="B13" s="26">
        <f>IFERROR(+VLOOKUP("LETF50"&amp;A13,'Main File'!A:O,6,0),0)</f>
        <v>9.9985371644169582E-2</v>
      </c>
      <c r="C13" s="26">
        <f>IFERROR(+VLOOKUP("LETF50"&amp;A13,'Main File'!A:O,7,0),0)</f>
        <v>0</v>
      </c>
      <c r="D13" s="26">
        <f>IFERROR(+VLOOKUP("LETF50"&amp;A13,'Main File'!A:O,8,0),0)</f>
        <v>0</v>
      </c>
      <c r="E13" s="26">
        <f>IFERROR(+VLOOKUP("LETF50"&amp;A13,'Main File'!A:O,9,0),0)</f>
        <v>1.7972296015500418E-3</v>
      </c>
      <c r="F13" s="26">
        <f>IFERROR(+VLOOKUP("LETF50"&amp;A13,'Main File'!A:O,10,0),0)</f>
        <v>0.10178260124571963</v>
      </c>
      <c r="G13" s="26">
        <f>IFERROR(+VLOOKUP("LETF50"&amp;A13,'Main File'!A:O,11,0),0)</f>
        <v>0</v>
      </c>
      <c r="H13" s="26">
        <f>IFERROR(+VLOOKUP("LETF50"&amp;A13,'Main File'!A:O,12,0),0)</f>
        <v>0</v>
      </c>
      <c r="I13" s="26">
        <f>IFERROR(+VLOOKUP("LETF50"&amp;A13,'Main File'!A:O,13,0),0)</f>
        <v>0</v>
      </c>
      <c r="J13" s="26">
        <f>IFERROR(+VLOOKUP("LETF50"&amp;A13,'Main File'!A:O,14,0),0)</f>
        <v>0</v>
      </c>
      <c r="K13" s="26">
        <f>IFERROR(+VLOOKUP("LETF50"&amp;A13,'Main File'!A:O,15,0),0)</f>
        <v>0</v>
      </c>
    </row>
    <row r="14" spans="1:14" x14ac:dyDescent="0.25">
      <c r="A14" s="9">
        <f t="shared" si="0"/>
        <v>43201</v>
      </c>
      <c r="B14" s="26">
        <f>IFERROR(+VLOOKUP("LETF50"&amp;A14,'Main File'!A:O,6,0),0)</f>
        <v>9.998535811085861E-2</v>
      </c>
      <c r="C14" s="26">
        <f>IFERROR(+VLOOKUP("LETF50"&amp;A14,'Main File'!A:O,7,0),0)</f>
        <v>0</v>
      </c>
      <c r="D14" s="26">
        <f>IFERROR(+VLOOKUP("LETF50"&amp;A14,'Main File'!A:O,8,0),0)</f>
        <v>0</v>
      </c>
      <c r="E14" s="26">
        <f>IFERROR(+VLOOKUP("LETF50"&amp;A14,'Main File'!A:O,9,0),0)</f>
        <v>1.7973221040766846E-3</v>
      </c>
      <c r="F14" s="26">
        <f>IFERROR(+VLOOKUP("LETF50"&amp;A14,'Main File'!A:O,10,0),0)</f>
        <v>0.10178268021493529</v>
      </c>
      <c r="G14" s="26">
        <f>IFERROR(+VLOOKUP("LETF50"&amp;A14,'Main File'!A:O,11,0),0)</f>
        <v>0</v>
      </c>
      <c r="H14" s="26">
        <f>IFERROR(+VLOOKUP("LETF50"&amp;A14,'Main File'!A:O,12,0),0)</f>
        <v>0</v>
      </c>
      <c r="I14" s="26">
        <f>IFERROR(+VLOOKUP("LETF50"&amp;A14,'Main File'!A:O,13,0),0)</f>
        <v>0</v>
      </c>
      <c r="J14" s="26">
        <f>IFERROR(+VLOOKUP("LETF50"&amp;A14,'Main File'!A:O,14,0),0)</f>
        <v>0</v>
      </c>
      <c r="K14" s="26">
        <f>IFERROR(+VLOOKUP("LETF50"&amp;A14,'Main File'!A:O,15,0),0)</f>
        <v>0</v>
      </c>
    </row>
    <row r="15" spans="1:14" x14ac:dyDescent="0.25">
      <c r="A15" s="9">
        <f t="shared" si="0"/>
        <v>43202</v>
      </c>
      <c r="B15" s="26">
        <f>IFERROR(+VLOOKUP("LETF50"&amp;A15,'Main File'!A:O,6,0),0)</f>
        <v>9.998542864014541E-2</v>
      </c>
      <c r="C15" s="26">
        <f>IFERROR(+VLOOKUP("LETF50"&amp;A15,'Main File'!A:O,7,0),0)</f>
        <v>0</v>
      </c>
      <c r="D15" s="26">
        <f>IFERROR(+VLOOKUP("LETF50"&amp;A15,'Main File'!A:O,8,0),0)</f>
        <v>0</v>
      </c>
      <c r="E15" s="26">
        <f>IFERROR(+VLOOKUP("LETF50"&amp;A15,'Main File'!A:O,9,0),0)</f>
        <v>1.7972595937144433E-3</v>
      </c>
      <c r="F15" s="26">
        <f>IFERROR(+VLOOKUP("LETF50"&amp;A15,'Main File'!A:O,10,0),0)</f>
        <v>0.10178268823385986</v>
      </c>
      <c r="G15" s="26">
        <f>IFERROR(+VLOOKUP("LETF50"&amp;A15,'Main File'!A:O,11,0),0)</f>
        <v>0</v>
      </c>
      <c r="H15" s="26">
        <f>IFERROR(+VLOOKUP("LETF50"&amp;A15,'Main File'!A:O,12,0),0)</f>
        <v>0</v>
      </c>
      <c r="I15" s="26">
        <f>IFERROR(+VLOOKUP("LETF50"&amp;A15,'Main File'!A:O,13,0),0)</f>
        <v>0</v>
      </c>
      <c r="J15" s="26">
        <f>IFERROR(+VLOOKUP("LETF50"&amp;A15,'Main File'!A:O,14,0),0)</f>
        <v>0</v>
      </c>
      <c r="K15" s="26">
        <f>IFERROR(+VLOOKUP("LETF50"&amp;A15,'Main File'!A:O,15,0),0)</f>
        <v>0</v>
      </c>
    </row>
    <row r="16" spans="1:14" x14ac:dyDescent="0.25">
      <c r="A16" s="9">
        <f t="shared" si="0"/>
        <v>43203</v>
      </c>
      <c r="B16" s="26">
        <f>IFERROR(+VLOOKUP("LETF50"&amp;A16,'Main File'!A:O,6,0),0)</f>
        <v>9.998555024548271E-2</v>
      </c>
      <c r="C16" s="26">
        <f>IFERROR(+VLOOKUP("LETF50"&amp;A16,'Main File'!A:O,7,0),0)</f>
        <v>0</v>
      </c>
      <c r="D16" s="26">
        <f>IFERROR(+VLOOKUP("LETF50"&amp;A16,'Main File'!A:O,8,0),0)</f>
        <v>0</v>
      </c>
      <c r="E16" s="26">
        <f>IFERROR(+VLOOKUP("LETF50"&amp;A16,'Main File'!A:O,9,0),0)</f>
        <v>1.79726798533396E-3</v>
      </c>
      <c r="F16" s="26">
        <f>IFERROR(+VLOOKUP("LETF50"&amp;A16,'Main File'!A:O,10,0),0)</f>
        <v>0.10178281823081667</v>
      </c>
      <c r="G16" s="26">
        <f>IFERROR(+VLOOKUP("LETF50"&amp;A16,'Main File'!A:O,11,0),0)</f>
        <v>0</v>
      </c>
      <c r="H16" s="26">
        <f>IFERROR(+VLOOKUP("LETF50"&amp;A16,'Main File'!A:O,12,0),0)</f>
        <v>0</v>
      </c>
      <c r="I16" s="26">
        <f>IFERROR(+VLOOKUP("LETF50"&amp;A16,'Main File'!A:O,13,0),0)</f>
        <v>0</v>
      </c>
      <c r="J16" s="26">
        <f>IFERROR(+VLOOKUP("LETF50"&amp;A16,'Main File'!A:O,14,0),0)</f>
        <v>0</v>
      </c>
      <c r="K16" s="26">
        <f>IFERROR(+VLOOKUP("LETF50"&amp;A16,'Main File'!A:O,15,0),0)</f>
        <v>0</v>
      </c>
    </row>
    <row r="17" spans="1:11" x14ac:dyDescent="0.25">
      <c r="A17" s="9">
        <f t="shared" si="0"/>
        <v>43204</v>
      </c>
      <c r="B17" s="26">
        <f>IFERROR(+VLOOKUP("LETF50"&amp;A17,'Main File'!A:O,6,0),0)</f>
        <v>9.9985339927230923E-2</v>
      </c>
      <c r="C17" s="26">
        <f>IFERROR(+VLOOKUP("LETF50"&amp;A17,'Main File'!A:O,7,0),0)</f>
        <v>0</v>
      </c>
      <c r="D17" s="26">
        <f>IFERROR(+VLOOKUP("LETF50"&amp;A17,'Main File'!A:O,8,0),0)</f>
        <v>0</v>
      </c>
      <c r="E17" s="26">
        <f>IFERROR(+VLOOKUP("LETF50"&amp;A17,'Main File'!A:O,9,0),0)</f>
        <v>1.7972727771940135E-3</v>
      </c>
      <c r="F17" s="26">
        <f>IFERROR(+VLOOKUP("LETF50"&amp;A17,'Main File'!A:O,10,0),0)</f>
        <v>0.10178261270442494</v>
      </c>
      <c r="G17" s="26">
        <f>IFERROR(+VLOOKUP("LETF50"&amp;A17,'Main File'!A:O,11,0),0)</f>
        <v>0</v>
      </c>
      <c r="H17" s="26">
        <f>IFERROR(+VLOOKUP("LETF50"&amp;A17,'Main File'!A:O,12,0),0)</f>
        <v>0</v>
      </c>
      <c r="I17" s="26">
        <f>IFERROR(+VLOOKUP("LETF50"&amp;A17,'Main File'!A:O,13,0),0)</f>
        <v>0</v>
      </c>
      <c r="J17" s="26">
        <f>IFERROR(+VLOOKUP("LETF50"&amp;A17,'Main File'!A:O,14,0),0)</f>
        <v>0</v>
      </c>
      <c r="K17" s="26">
        <f>IFERROR(+VLOOKUP("LETF50"&amp;A17,'Main File'!A:O,15,0),0)</f>
        <v>0</v>
      </c>
    </row>
    <row r="18" spans="1:11" x14ac:dyDescent="0.25">
      <c r="A18" s="9">
        <f t="shared" si="0"/>
        <v>43205</v>
      </c>
      <c r="B18" s="26">
        <f>IFERROR(+VLOOKUP("LETF50"&amp;A18,'Main File'!A:O,6,0),0)</f>
        <v>9.998544754148582E-2</v>
      </c>
      <c r="C18" s="26">
        <f>IFERROR(+VLOOKUP("LETF50"&amp;A18,'Main File'!A:O,7,0),0)</f>
        <v>0</v>
      </c>
      <c r="D18" s="26">
        <f>IFERROR(+VLOOKUP("LETF50"&amp;A18,'Main File'!A:O,8,0),0)</f>
        <v>0</v>
      </c>
      <c r="E18" s="26">
        <f>IFERROR(+VLOOKUP("LETF50"&amp;A18,'Main File'!A:O,9,0),0)</f>
        <v>1.7972775690835328E-3</v>
      </c>
      <c r="F18" s="26">
        <f>IFERROR(+VLOOKUP("LETF50"&amp;A18,'Main File'!A:O,10,0),0)</f>
        <v>0.10178272511056935</v>
      </c>
      <c r="G18" s="26">
        <f>IFERROR(+VLOOKUP("LETF50"&amp;A18,'Main File'!A:O,11,0),0)</f>
        <v>0</v>
      </c>
      <c r="H18" s="26">
        <f>IFERROR(+VLOOKUP("LETF50"&amp;A18,'Main File'!A:O,12,0),0)</f>
        <v>0</v>
      </c>
      <c r="I18" s="26">
        <f>IFERROR(+VLOOKUP("LETF50"&amp;A18,'Main File'!A:O,13,0),0)</f>
        <v>0</v>
      </c>
      <c r="J18" s="26">
        <f>IFERROR(+VLOOKUP("LETF50"&amp;A18,'Main File'!A:O,14,0),0)</f>
        <v>0</v>
      </c>
      <c r="K18" s="26">
        <f>IFERROR(+VLOOKUP("LETF50"&amp;A18,'Main File'!A:O,15,0),0)</f>
        <v>0</v>
      </c>
    </row>
    <row r="19" spans="1:11" x14ac:dyDescent="0.25">
      <c r="A19" s="9">
        <f t="shared" si="0"/>
        <v>43206</v>
      </c>
      <c r="B19" s="26">
        <f>IFERROR(+VLOOKUP("LETF50"&amp;A19,'Main File'!A:O,6,0),0)</f>
        <v>9.9985634792823713E-2</v>
      </c>
      <c r="C19" s="26">
        <f>IFERROR(+VLOOKUP("LETF50"&amp;A19,'Main File'!A:O,7,0),0)</f>
        <v>0</v>
      </c>
      <c r="D19" s="26">
        <f>IFERROR(+VLOOKUP("LETF50"&amp;A19,'Main File'!A:O,8,0),0)</f>
        <v>0</v>
      </c>
      <c r="E19" s="26">
        <f>IFERROR(+VLOOKUP("LETF50"&amp;A19,'Main File'!A:O,9,0),0)</f>
        <v>1.7973772058574168E-3</v>
      </c>
      <c r="F19" s="26">
        <f>IFERROR(+VLOOKUP("LETF50"&amp;A19,'Main File'!A:O,10,0),0)</f>
        <v>0.10178301199868113</v>
      </c>
      <c r="G19" s="26">
        <f>IFERROR(+VLOOKUP("LETF50"&amp;A19,'Main File'!A:O,11,0),0)</f>
        <v>0</v>
      </c>
      <c r="H19" s="26">
        <f>IFERROR(+VLOOKUP("LETF50"&amp;A19,'Main File'!A:O,12,0),0)</f>
        <v>0</v>
      </c>
      <c r="I19" s="26">
        <f>IFERROR(+VLOOKUP("LETF50"&amp;A19,'Main File'!A:O,13,0),0)</f>
        <v>0</v>
      </c>
      <c r="J19" s="26">
        <f>IFERROR(+VLOOKUP("LETF50"&amp;A19,'Main File'!A:O,14,0),0)</f>
        <v>0</v>
      </c>
      <c r="K19" s="26">
        <f>IFERROR(+VLOOKUP("LETF50"&amp;A19,'Main File'!A:O,15,0),0)</f>
        <v>0</v>
      </c>
    </row>
    <row r="20" spans="1:11" x14ac:dyDescent="0.25">
      <c r="A20" s="9">
        <f t="shared" si="0"/>
        <v>43207</v>
      </c>
      <c r="B20" s="26">
        <f>IFERROR(+VLOOKUP("LETF50"&amp;A20,'Main File'!A:O,6,0),0)</f>
        <v>9.9985476175944513E-2</v>
      </c>
      <c r="C20" s="26">
        <f>IFERROR(+VLOOKUP("LETF50"&amp;A20,'Main File'!A:O,7,0),0)</f>
        <v>0</v>
      </c>
      <c r="D20" s="26">
        <f>IFERROR(+VLOOKUP("LETF50"&amp;A20,'Main File'!A:O,8,0),0)</f>
        <v>0</v>
      </c>
      <c r="E20" s="26">
        <f>IFERROR(+VLOOKUP("LETF50"&amp;A20,'Main File'!A:O,9,0),0)</f>
        <v>1.7972528373455632E-3</v>
      </c>
      <c r="F20" s="26">
        <f>IFERROR(+VLOOKUP("LETF50"&amp;A20,'Main File'!A:O,10,0),0)</f>
        <v>0.10178272901329008</v>
      </c>
      <c r="G20" s="26">
        <f>IFERROR(+VLOOKUP("LETF50"&amp;A20,'Main File'!A:O,11,0),0)</f>
        <v>0</v>
      </c>
      <c r="H20" s="26">
        <f>IFERROR(+VLOOKUP("LETF50"&amp;A20,'Main File'!A:O,12,0),0)</f>
        <v>0</v>
      </c>
      <c r="I20" s="26">
        <f>IFERROR(+VLOOKUP("LETF50"&amp;A20,'Main File'!A:O,13,0),0)</f>
        <v>0</v>
      </c>
      <c r="J20" s="26">
        <f>IFERROR(+VLOOKUP("LETF50"&amp;A20,'Main File'!A:O,14,0),0)</f>
        <v>0</v>
      </c>
      <c r="K20" s="26">
        <f>IFERROR(+VLOOKUP("LETF50"&amp;A20,'Main File'!A:O,15,0),0)</f>
        <v>0</v>
      </c>
    </row>
    <row r="21" spans="1:11" x14ac:dyDescent="0.25">
      <c r="A21" s="9">
        <f t="shared" si="0"/>
        <v>43208</v>
      </c>
      <c r="B21" s="26">
        <f>IFERROR(+VLOOKUP("LETF50"&amp;A21,'Main File'!A:O,6,0),0)</f>
        <v>9.9985233061892428E-2</v>
      </c>
      <c r="C21" s="26">
        <f>IFERROR(+VLOOKUP("LETF50"&amp;A21,'Main File'!A:O,7,0),0)</f>
        <v>0</v>
      </c>
      <c r="D21" s="26">
        <f>IFERROR(+VLOOKUP("LETF50"&amp;A21,'Main File'!A:O,8,0),0)</f>
        <v>0</v>
      </c>
      <c r="E21" s="26">
        <f>IFERROR(+VLOOKUP("LETF50"&amp;A21,'Main File'!A:O,9,0),0)</f>
        <v>1.7972451174639325E-3</v>
      </c>
      <c r="F21" s="26">
        <f>IFERROR(+VLOOKUP("LETF50"&amp;A21,'Main File'!A:O,10,0),0)</f>
        <v>0.10178247817935636</v>
      </c>
      <c r="G21" s="26">
        <f>IFERROR(+VLOOKUP("LETF50"&amp;A21,'Main File'!A:O,11,0),0)</f>
        <v>0</v>
      </c>
      <c r="H21" s="26">
        <f>IFERROR(+VLOOKUP("LETF50"&amp;A21,'Main File'!A:O,12,0),0)</f>
        <v>0</v>
      </c>
      <c r="I21" s="26">
        <f>IFERROR(+VLOOKUP("LETF50"&amp;A21,'Main File'!A:O,13,0),0)</f>
        <v>0</v>
      </c>
      <c r="J21" s="26">
        <f>IFERROR(+VLOOKUP("LETF50"&amp;A21,'Main File'!A:O,14,0),0)</f>
        <v>0</v>
      </c>
      <c r="K21" s="26">
        <f>IFERROR(+VLOOKUP("LETF50"&amp;A21,'Main File'!A:O,15,0),0)</f>
        <v>0</v>
      </c>
    </row>
    <row r="22" spans="1:11" x14ac:dyDescent="0.25">
      <c r="A22" s="9">
        <f t="shared" si="0"/>
        <v>43209</v>
      </c>
      <c r="B22" s="26">
        <f>IFERROR(+VLOOKUP("LETF50"&amp;A22,'Main File'!A:O,6,0),0)</f>
        <v>9.9985411540873176E-2</v>
      </c>
      <c r="C22" s="26">
        <f>IFERROR(+VLOOKUP("LETF50"&amp;A22,'Main File'!A:O,7,0),0)</f>
        <v>0</v>
      </c>
      <c r="D22" s="26">
        <f>IFERROR(+VLOOKUP("LETF50"&amp;A22,'Main File'!A:O,8,0),0)</f>
        <v>0</v>
      </c>
      <c r="E22" s="26">
        <f>IFERROR(+VLOOKUP("LETF50"&amp;A22,'Main File'!A:O,9,0),0)</f>
        <v>1.797398062384937E-3</v>
      </c>
      <c r="F22" s="26">
        <f>IFERROR(+VLOOKUP("LETF50"&amp;A22,'Main File'!A:O,10,0),0)</f>
        <v>0.10178280960325811</v>
      </c>
      <c r="G22" s="26">
        <f>IFERROR(+VLOOKUP("LETF50"&amp;A22,'Main File'!A:O,11,0),0)</f>
        <v>0</v>
      </c>
      <c r="H22" s="26">
        <f>IFERROR(+VLOOKUP("LETF50"&amp;A22,'Main File'!A:O,12,0),0)</f>
        <v>0</v>
      </c>
      <c r="I22" s="26">
        <f>IFERROR(+VLOOKUP("LETF50"&amp;A22,'Main File'!A:O,13,0),0)</f>
        <v>0</v>
      </c>
      <c r="J22" s="26">
        <f>IFERROR(+VLOOKUP("LETF50"&amp;A22,'Main File'!A:O,14,0),0)</f>
        <v>0</v>
      </c>
      <c r="K22" s="26">
        <f>IFERROR(+VLOOKUP("LETF50"&amp;A22,'Main File'!A:O,15,0),0)</f>
        <v>0</v>
      </c>
    </row>
    <row r="23" spans="1:11" x14ac:dyDescent="0.25">
      <c r="A23" s="9">
        <f t="shared" si="0"/>
        <v>43210</v>
      </c>
      <c r="B23" s="26">
        <f>IFERROR(+VLOOKUP("LETF50"&amp;A23,'Main File'!A:O,6,0),0)</f>
        <v>9.9985454937222273E-2</v>
      </c>
      <c r="C23" s="26">
        <f>IFERROR(+VLOOKUP("LETF50"&amp;A23,'Main File'!A:O,7,0),0)</f>
        <v>0</v>
      </c>
      <c r="D23" s="26">
        <f>IFERROR(+VLOOKUP("LETF50"&amp;A23,'Main File'!A:O,8,0),0)</f>
        <v>0</v>
      </c>
      <c r="E23" s="26">
        <f>IFERROR(+VLOOKUP("LETF50"&amp;A23,'Main File'!A:O,9,0),0)</f>
        <v>1.7973046534725992E-3</v>
      </c>
      <c r="F23" s="26">
        <f>IFERROR(+VLOOKUP("LETF50"&amp;A23,'Main File'!A:O,10,0),0)</f>
        <v>0.10178275959069487</v>
      </c>
      <c r="G23" s="26">
        <f>IFERROR(+VLOOKUP("LETF50"&amp;A23,'Main File'!A:O,11,0),0)</f>
        <v>0</v>
      </c>
      <c r="H23" s="26">
        <f>IFERROR(+VLOOKUP("LETF50"&amp;A23,'Main File'!A:O,12,0),0)</f>
        <v>0</v>
      </c>
      <c r="I23" s="26">
        <f>IFERROR(+VLOOKUP("LETF50"&amp;A23,'Main File'!A:O,13,0),0)</f>
        <v>0</v>
      </c>
      <c r="J23" s="26">
        <f>IFERROR(+VLOOKUP("LETF50"&amp;A23,'Main File'!A:O,14,0),0)</f>
        <v>0</v>
      </c>
      <c r="K23" s="26">
        <f>IFERROR(+VLOOKUP("LETF50"&amp;A23,'Main File'!A:O,15,0),0)</f>
        <v>0</v>
      </c>
    </row>
    <row r="24" spans="1:11" x14ac:dyDescent="0.25">
      <c r="A24" s="9">
        <f t="shared" si="0"/>
        <v>43211</v>
      </c>
      <c r="B24" s="26">
        <f>IFERROR(+VLOOKUP("LETF50"&amp;A24,'Main File'!A:O,6,0),0)</f>
        <v>9.9985604013873713E-2</v>
      </c>
      <c r="C24" s="26">
        <f>IFERROR(+VLOOKUP("LETF50"&amp;A24,'Main File'!A:O,7,0),0)</f>
        <v>0</v>
      </c>
      <c r="D24" s="26">
        <f>IFERROR(+VLOOKUP("LETF50"&amp;A24,'Main File'!A:O,8,0),0)</f>
        <v>0</v>
      </c>
      <c r="E24" s="26">
        <f>IFERROR(+VLOOKUP("LETF50"&amp;A24,'Main File'!A:O,9,0),0)</f>
        <v>1.7973087472563938E-3</v>
      </c>
      <c r="F24" s="26">
        <f>IFERROR(+VLOOKUP("LETF50"&amp;A24,'Main File'!A:O,10,0),0)</f>
        <v>0.10178291276113011</v>
      </c>
      <c r="G24" s="26">
        <f>IFERROR(+VLOOKUP("LETF50"&amp;A24,'Main File'!A:O,11,0),0)</f>
        <v>0</v>
      </c>
      <c r="H24" s="26">
        <f>IFERROR(+VLOOKUP("LETF50"&amp;A24,'Main File'!A:O,12,0),0)</f>
        <v>0</v>
      </c>
      <c r="I24" s="26">
        <f>IFERROR(+VLOOKUP("LETF50"&amp;A24,'Main File'!A:O,13,0),0)</f>
        <v>0</v>
      </c>
      <c r="J24" s="26">
        <f>IFERROR(+VLOOKUP("LETF50"&amp;A24,'Main File'!A:O,14,0),0)</f>
        <v>0</v>
      </c>
      <c r="K24" s="26">
        <f>IFERROR(+VLOOKUP("LETF50"&amp;A24,'Main File'!A:O,15,0),0)</f>
        <v>0</v>
      </c>
    </row>
    <row r="25" spans="1:11" x14ac:dyDescent="0.25">
      <c r="A25" s="9">
        <f t="shared" si="0"/>
        <v>43212</v>
      </c>
      <c r="B25" s="26">
        <f>IFERROR(+VLOOKUP("LETF50"&amp;A25,'Main File'!A:O,6,0),0)</f>
        <v>9.9985359773416382E-2</v>
      </c>
      <c r="C25" s="26">
        <f>IFERROR(+VLOOKUP("LETF50"&amp;A25,'Main File'!A:O,7,0),0)</f>
        <v>0</v>
      </c>
      <c r="D25" s="26">
        <f>IFERROR(+VLOOKUP("LETF50"&amp;A25,'Main File'!A:O,8,0),0)</f>
        <v>0</v>
      </c>
      <c r="E25" s="26">
        <f>IFERROR(+VLOOKUP("LETF50"&amp;A25,'Main File'!A:O,9,0),0)</f>
        <v>1.7973128410898257E-3</v>
      </c>
      <c r="F25" s="26">
        <f>IFERROR(+VLOOKUP("LETF50"&amp;A25,'Main File'!A:O,10,0),0)</f>
        <v>0.10178267261450621</v>
      </c>
      <c r="G25" s="26">
        <f>IFERROR(+VLOOKUP("LETF50"&amp;A25,'Main File'!A:O,11,0),0)</f>
        <v>0</v>
      </c>
      <c r="H25" s="26">
        <f>IFERROR(+VLOOKUP("LETF50"&amp;A25,'Main File'!A:O,12,0),0)</f>
        <v>0</v>
      </c>
      <c r="I25" s="26">
        <f>IFERROR(+VLOOKUP("LETF50"&amp;A25,'Main File'!A:O,13,0),0)</f>
        <v>0</v>
      </c>
      <c r="J25" s="26">
        <f>IFERROR(+VLOOKUP("LETF50"&amp;A25,'Main File'!A:O,14,0),0)</f>
        <v>0</v>
      </c>
      <c r="K25" s="26">
        <f>IFERROR(+VLOOKUP("LETF50"&amp;A25,'Main File'!A:O,15,0),0)</f>
        <v>0</v>
      </c>
    </row>
    <row r="26" spans="1:11" x14ac:dyDescent="0.25">
      <c r="A26" s="9">
        <f t="shared" si="0"/>
        <v>43213</v>
      </c>
      <c r="B26" s="26">
        <f>IFERROR(+VLOOKUP("LETF50"&amp;A26,'Main File'!A:O,6,0),0)</f>
        <v>9.998542562020124E-2</v>
      </c>
      <c r="C26" s="26">
        <f>IFERROR(+VLOOKUP("LETF50"&amp;A26,'Main File'!A:O,7,0),0)</f>
        <v>0</v>
      </c>
      <c r="D26" s="26">
        <f>IFERROR(+VLOOKUP("LETF50"&amp;A26,'Main File'!A:O,8,0),0)</f>
        <v>0</v>
      </c>
      <c r="E26" s="26">
        <f>IFERROR(+VLOOKUP("LETF50"&amp;A26,'Main File'!A:O,9,0),0)</f>
        <v>1.7974001146006746E-3</v>
      </c>
      <c r="F26" s="26">
        <f>IFERROR(+VLOOKUP("LETF50"&amp;A26,'Main File'!A:O,10,0),0)</f>
        <v>0.10178282573480192</v>
      </c>
      <c r="G26" s="26">
        <f>IFERROR(+VLOOKUP("LETF50"&amp;A26,'Main File'!A:O,11,0),0)</f>
        <v>0</v>
      </c>
      <c r="H26" s="26">
        <f>IFERROR(+VLOOKUP("LETF50"&amp;A26,'Main File'!A:O,12,0),0)</f>
        <v>0</v>
      </c>
      <c r="I26" s="26">
        <f>IFERROR(+VLOOKUP("LETF50"&amp;A26,'Main File'!A:O,13,0),0)</f>
        <v>0</v>
      </c>
      <c r="J26" s="26">
        <f>IFERROR(+VLOOKUP("LETF50"&amp;A26,'Main File'!A:O,14,0),0)</f>
        <v>0</v>
      </c>
      <c r="K26" s="26">
        <f>IFERROR(+VLOOKUP("LETF50"&amp;A26,'Main File'!A:O,15,0),0)</f>
        <v>0</v>
      </c>
    </row>
    <row r="27" spans="1:11" x14ac:dyDescent="0.25">
      <c r="A27" s="9">
        <f t="shared" si="0"/>
        <v>43214</v>
      </c>
      <c r="B27" s="26">
        <f>IFERROR(+VLOOKUP("LETF50"&amp;A27,'Main File'!A:O,6,0),0)</f>
        <v>9.9985394826442378E-2</v>
      </c>
      <c r="C27" s="26">
        <f>IFERROR(+VLOOKUP("LETF50"&amp;A27,'Main File'!A:O,7,0),0)</f>
        <v>0</v>
      </c>
      <c r="D27" s="26">
        <f>IFERROR(+VLOOKUP("LETF50"&amp;A27,'Main File'!A:O,8,0),0)</f>
        <v>0</v>
      </c>
      <c r="E27" s="26">
        <f>IFERROR(+VLOOKUP("LETF50"&amp;A27,'Main File'!A:O,9,0),0)</f>
        <v>1.7972868590305103E-3</v>
      </c>
      <c r="F27" s="26">
        <f>IFERROR(+VLOOKUP("LETF50"&amp;A27,'Main File'!A:O,10,0),0)</f>
        <v>0.10178268168547289</v>
      </c>
      <c r="G27" s="26">
        <f>IFERROR(+VLOOKUP("LETF50"&amp;A27,'Main File'!A:O,11,0),0)</f>
        <v>0</v>
      </c>
      <c r="H27" s="26">
        <f>IFERROR(+VLOOKUP("LETF50"&amp;A27,'Main File'!A:O,12,0),0)</f>
        <v>0</v>
      </c>
      <c r="I27" s="26">
        <f>IFERROR(+VLOOKUP("LETF50"&amp;A27,'Main File'!A:O,13,0),0)</f>
        <v>0</v>
      </c>
      <c r="J27" s="26">
        <f>IFERROR(+VLOOKUP("LETF50"&amp;A27,'Main File'!A:O,14,0),0)</f>
        <v>0</v>
      </c>
      <c r="K27" s="26">
        <f>IFERROR(+VLOOKUP("LETF50"&amp;A27,'Main File'!A:O,15,0),0)</f>
        <v>0</v>
      </c>
    </row>
    <row r="28" spans="1:11" x14ac:dyDescent="0.25">
      <c r="A28" s="9">
        <f t="shared" si="0"/>
        <v>43215</v>
      </c>
      <c r="B28" s="26">
        <f>IFERROR(+VLOOKUP("LETF50"&amp;A28,'Main File'!A:O,6,0),0)</f>
        <v>9.9985484762546317E-2</v>
      </c>
      <c r="C28" s="26">
        <f>IFERROR(+VLOOKUP("LETF50"&amp;A28,'Main File'!A:O,7,0),0)</f>
        <v>0</v>
      </c>
      <c r="D28" s="26">
        <f>IFERROR(+VLOOKUP("LETF50"&amp;A28,'Main File'!A:O,8,0),0)</f>
        <v>0</v>
      </c>
      <c r="E28" s="26">
        <f>IFERROR(+VLOOKUP("LETF50"&amp;A28,'Main File'!A:O,9,0),0)</f>
        <v>1.7973219087317721E-3</v>
      </c>
      <c r="F28" s="26">
        <f>IFERROR(+VLOOKUP("LETF50"&amp;A28,'Main File'!A:O,10,0),0)</f>
        <v>0.10178280667127809</v>
      </c>
      <c r="G28" s="26">
        <f>IFERROR(+VLOOKUP("LETF50"&amp;A28,'Main File'!A:O,11,0),0)</f>
        <v>0</v>
      </c>
      <c r="H28" s="26">
        <f>IFERROR(+VLOOKUP("LETF50"&amp;A28,'Main File'!A:O,12,0),0)</f>
        <v>0</v>
      </c>
      <c r="I28" s="26">
        <f>IFERROR(+VLOOKUP("LETF50"&amp;A28,'Main File'!A:O,13,0),0)</f>
        <v>0</v>
      </c>
      <c r="J28" s="26">
        <f>IFERROR(+VLOOKUP("LETF50"&amp;A28,'Main File'!A:O,14,0),0)</f>
        <v>0</v>
      </c>
      <c r="K28" s="26">
        <f>IFERROR(+VLOOKUP("LETF50"&amp;A28,'Main File'!A:O,15,0),0)</f>
        <v>0</v>
      </c>
    </row>
    <row r="29" spans="1:11" x14ac:dyDescent="0.25">
      <c r="A29" s="9">
        <f t="shared" si="0"/>
        <v>43216</v>
      </c>
      <c r="B29" s="26">
        <f>IFERROR(+VLOOKUP("LETF50"&amp;A29,'Main File'!A:O,6,0),0)</f>
        <v>9.9985396876219421E-2</v>
      </c>
      <c r="C29" s="26">
        <f>IFERROR(+VLOOKUP("LETF50"&amp;A29,'Main File'!A:O,7,0),0)</f>
        <v>0</v>
      </c>
      <c r="D29" s="26">
        <f>IFERROR(+VLOOKUP("LETF50"&amp;A29,'Main File'!A:O,8,0),0)</f>
        <v>0</v>
      </c>
      <c r="E29" s="26">
        <f>IFERROR(+VLOOKUP("LETF50"&amp;A29,'Main File'!A:O,9,0),0)</f>
        <v>1.7972785256042377E-3</v>
      </c>
      <c r="F29" s="26">
        <f>IFERROR(+VLOOKUP("LETF50"&amp;A29,'Main File'!A:O,10,0),0)</f>
        <v>0.10178267540182366</v>
      </c>
      <c r="G29" s="26">
        <f>IFERROR(+VLOOKUP("LETF50"&amp;A29,'Main File'!A:O,11,0),0)</f>
        <v>0</v>
      </c>
      <c r="H29" s="26">
        <f>IFERROR(+VLOOKUP("LETF50"&amp;A29,'Main File'!A:O,12,0),0)</f>
        <v>0</v>
      </c>
      <c r="I29" s="26">
        <f>IFERROR(+VLOOKUP("LETF50"&amp;A29,'Main File'!A:O,13,0),0)</f>
        <v>0</v>
      </c>
      <c r="J29" s="26">
        <f>IFERROR(+VLOOKUP("LETF50"&amp;A29,'Main File'!A:O,14,0),0)</f>
        <v>0</v>
      </c>
      <c r="K29" s="26">
        <f>IFERROR(+VLOOKUP("LETF50"&amp;A29,'Main File'!A:O,15,0),0)</f>
        <v>0</v>
      </c>
    </row>
    <row r="30" spans="1:11" x14ac:dyDescent="0.25">
      <c r="A30" s="9">
        <f t="shared" si="0"/>
        <v>43217</v>
      </c>
      <c r="B30" s="26">
        <f>IFERROR(+VLOOKUP("LETF50"&amp;A30,'Main File'!A:O,6,0),0)</f>
        <v>9.9985660702323634E-2</v>
      </c>
      <c r="C30" s="26">
        <f>IFERROR(+VLOOKUP("LETF50"&amp;A30,'Main File'!A:O,7,0),0)</f>
        <v>0</v>
      </c>
      <c r="D30" s="26">
        <f>IFERROR(+VLOOKUP("LETF50"&amp;A30,'Main File'!A:O,8,0),0)</f>
        <v>0</v>
      </c>
      <c r="E30" s="26">
        <f>IFERROR(+VLOOKUP("LETF50"&amp;A30,'Main File'!A:O,9,0),0)</f>
        <v>1.7974178250208025E-3</v>
      </c>
      <c r="F30" s="26">
        <f>IFERROR(+VLOOKUP("LETF50"&amp;A30,'Main File'!A:O,10,0),0)</f>
        <v>0.10178307852734443</v>
      </c>
      <c r="G30" s="26">
        <f>IFERROR(+VLOOKUP("LETF50"&amp;A30,'Main File'!A:O,11,0),0)</f>
        <v>0</v>
      </c>
      <c r="H30" s="26">
        <f>IFERROR(+VLOOKUP("LETF50"&amp;A30,'Main File'!A:O,12,0),0)</f>
        <v>0</v>
      </c>
      <c r="I30" s="26">
        <f>IFERROR(+VLOOKUP("LETF50"&amp;A30,'Main File'!A:O,13,0),0)</f>
        <v>0</v>
      </c>
      <c r="J30" s="26">
        <f>IFERROR(+VLOOKUP("LETF50"&amp;A30,'Main File'!A:O,14,0),0)</f>
        <v>0</v>
      </c>
      <c r="K30" s="26">
        <f>IFERROR(+VLOOKUP("LETF50"&amp;A30,'Main File'!A:O,15,0),0)</f>
        <v>0</v>
      </c>
    </row>
    <row r="31" spans="1:11" x14ac:dyDescent="0.25">
      <c r="A31" s="9">
        <f t="shared" si="0"/>
        <v>43218</v>
      </c>
      <c r="B31" s="26">
        <f>IFERROR(+VLOOKUP("LETF50"&amp;A31,'Main File'!A:O,6,0),0)</f>
        <v>9.9985305841409328E-2</v>
      </c>
      <c r="C31" s="26">
        <f>IFERROR(+VLOOKUP("LETF50"&amp;A31,'Main File'!A:O,7,0),0)</f>
        <v>0</v>
      </c>
      <c r="D31" s="26">
        <f>IFERROR(+VLOOKUP("LETF50"&amp;A31,'Main File'!A:O,8,0),0)</f>
        <v>0</v>
      </c>
      <c r="E31" s="26">
        <f>IFERROR(+VLOOKUP("LETF50"&amp;A31,'Main File'!A:O,9,0),0)</f>
        <v>1.7974226234352497E-3</v>
      </c>
      <c r="F31" s="26">
        <f>IFERROR(+VLOOKUP("LETF50"&amp;A31,'Main File'!A:O,10,0),0)</f>
        <v>0.10178272846484458</v>
      </c>
      <c r="G31" s="26">
        <f>IFERROR(+VLOOKUP("LETF50"&amp;A31,'Main File'!A:O,11,0),0)</f>
        <v>0</v>
      </c>
      <c r="H31" s="26">
        <f>IFERROR(+VLOOKUP("LETF50"&amp;A31,'Main File'!A:O,12,0),0)</f>
        <v>0</v>
      </c>
      <c r="I31" s="26">
        <f>IFERROR(+VLOOKUP("LETF50"&amp;A31,'Main File'!A:O,13,0),0)</f>
        <v>0</v>
      </c>
      <c r="J31" s="26">
        <f>IFERROR(+VLOOKUP("LETF50"&amp;A31,'Main File'!A:O,14,0),0)</f>
        <v>0</v>
      </c>
      <c r="K31" s="26">
        <f>IFERROR(+VLOOKUP("LETF50"&amp;A31,'Main File'!A:O,15,0),0)</f>
        <v>0</v>
      </c>
    </row>
    <row r="32" spans="1:11" x14ac:dyDescent="0.25">
      <c r="A32" s="9">
        <f t="shared" si="0"/>
        <v>43219</v>
      </c>
      <c r="B32" s="26">
        <f>IFERROR(+VLOOKUP("LETF50"&amp;A32,'Main File'!A:O,6,0),0)</f>
        <v>9.9985417316917027E-2</v>
      </c>
      <c r="C32" s="26">
        <f>IFERROR(+VLOOKUP("LETF50"&amp;A32,'Main File'!A:O,7,0),0)</f>
        <v>0</v>
      </c>
      <c r="D32" s="26">
        <f>IFERROR(+VLOOKUP("LETF50"&amp;A32,'Main File'!A:O,8,0),0)</f>
        <v>0</v>
      </c>
      <c r="E32" s="26">
        <f>IFERROR(+VLOOKUP("LETF50"&amp;A32,'Main File'!A:O,9,0),0)</f>
        <v>1.7974274218561799E-3</v>
      </c>
      <c r="F32" s="26">
        <f>IFERROR(+VLOOKUP("LETF50"&amp;A32,'Main File'!A:O,10,0),0)</f>
        <v>0.10178284473877321</v>
      </c>
      <c r="G32" s="26">
        <f>IFERROR(+VLOOKUP("LETF50"&amp;A32,'Main File'!A:O,11,0),0)</f>
        <v>0</v>
      </c>
      <c r="H32" s="26">
        <f>IFERROR(+VLOOKUP("LETF50"&amp;A32,'Main File'!A:O,12,0),0)</f>
        <v>0</v>
      </c>
      <c r="I32" s="26">
        <f>IFERROR(+VLOOKUP("LETF50"&amp;A32,'Main File'!A:O,13,0),0)</f>
        <v>0</v>
      </c>
      <c r="J32" s="26">
        <f>IFERROR(+VLOOKUP("LETF50"&amp;A32,'Main File'!A:O,14,0),0)</f>
        <v>0</v>
      </c>
      <c r="K32" s="26">
        <f>IFERROR(+VLOOKUP("LETF50"&amp;A32,'Main File'!A:O,15,0),0)</f>
        <v>0</v>
      </c>
    </row>
    <row r="33" spans="1:11" x14ac:dyDescent="0.25">
      <c r="A33" s="9">
        <f t="shared" si="0"/>
        <v>43220</v>
      </c>
      <c r="B33" s="26">
        <f>IFERROR(+VLOOKUP("LETF50"&amp;A33,'Main File'!A:O,6,0),0)</f>
        <v>9.9985343396618243E-2</v>
      </c>
      <c r="C33" s="26">
        <f>IFERROR(+VLOOKUP("LETF50"&amp;A33,'Main File'!A:O,7,0),0)</f>
        <v>0</v>
      </c>
      <c r="D33" s="26">
        <f>IFERROR(+VLOOKUP("LETF50"&amp;A33,'Main File'!A:O,8,0),0)</f>
        <v>0</v>
      </c>
      <c r="E33" s="26">
        <f>IFERROR(+VLOOKUP("LETF50"&amp;A33,'Main File'!A:O,9,0),0)</f>
        <v>1.797414894244108E-3</v>
      </c>
      <c r="F33" s="26">
        <f>IFERROR(+VLOOKUP("LETF50"&amp;A33,'Main File'!A:O,10,0),0)</f>
        <v>0.10178275829086235</v>
      </c>
      <c r="G33" s="26">
        <f>IFERROR(+VLOOKUP("LETF50"&amp;A33,'Main File'!A:O,11,0),0)</f>
        <v>0</v>
      </c>
      <c r="H33" s="26">
        <f>IFERROR(+VLOOKUP("LETF50"&amp;A33,'Main File'!A:O,12,0),0)</f>
        <v>0</v>
      </c>
      <c r="I33" s="26">
        <f>IFERROR(+VLOOKUP("LETF50"&amp;A33,'Main File'!A:O,13,0),0)</f>
        <v>0</v>
      </c>
      <c r="J33" s="26">
        <f>IFERROR(+VLOOKUP("LETF50"&amp;A33,'Main File'!A:O,14,0),0)</f>
        <v>0</v>
      </c>
      <c r="K33" s="26">
        <f>IFERROR(+VLOOKUP("LETF50"&amp;A33,'Main File'!A:O,15,0),0)</f>
        <v>0</v>
      </c>
    </row>
    <row r="34" spans="1:11" x14ac:dyDescent="0.25">
      <c r="A34" s="9">
        <f t="shared" si="0"/>
        <v>43221</v>
      </c>
      <c r="B34" s="26">
        <f>IFERROR(+VLOOKUP("LETF50"&amp;A34,'Main File'!A:O,6,0),0)</f>
        <v>9.9985455607861123E-2</v>
      </c>
      <c r="C34" s="26">
        <f>IFERROR(+VLOOKUP("LETF50"&amp;A34,'Main File'!A:O,7,0),0)</f>
        <v>0</v>
      </c>
      <c r="D34" s="26">
        <f>IFERROR(+VLOOKUP("LETF50"&amp;A34,'Main File'!A:O,8,0),0)</f>
        <v>0</v>
      </c>
      <c r="E34" s="26">
        <f>IFERROR(+VLOOKUP("LETF50"&amp;A34,'Main File'!A:O,9,0),0)</f>
        <v>1.7974196935857565E-3</v>
      </c>
      <c r="F34" s="26">
        <f>IFERROR(+VLOOKUP("LETF50"&amp;A34,'Main File'!A:O,10,0),0)</f>
        <v>0.10178287530144688</v>
      </c>
      <c r="G34" s="26">
        <f>IFERROR(+VLOOKUP("LETF50"&amp;A34,'Main File'!A:O,11,0),0)</f>
        <v>0</v>
      </c>
      <c r="H34" s="26">
        <f>IFERROR(+VLOOKUP("LETF50"&amp;A34,'Main File'!A:O,12,0),0)</f>
        <v>0</v>
      </c>
      <c r="I34" s="26">
        <f>IFERROR(+VLOOKUP("LETF50"&amp;A34,'Main File'!A:O,13,0),0)</f>
        <v>0</v>
      </c>
      <c r="J34" s="26">
        <f>IFERROR(+VLOOKUP("LETF50"&amp;A34,'Main File'!A:O,14,0),0)</f>
        <v>0</v>
      </c>
      <c r="K34" s="26">
        <f>IFERROR(+VLOOKUP("LETF50"&amp;A34,'Main File'!A:O,15,0),0)</f>
        <v>0</v>
      </c>
    </row>
    <row r="35" spans="1:11" x14ac:dyDescent="0.25">
      <c r="A35" s="9">
        <f t="shared" si="0"/>
        <v>43222</v>
      </c>
      <c r="B35" s="26">
        <f>IFERROR(+VLOOKUP("LETF50"&amp;A35,'Main File'!A:O,6,0),0)</f>
        <v>9.9985387724562211E-2</v>
      </c>
      <c r="C35" s="26">
        <f>IFERROR(+VLOOKUP("LETF50"&amp;A35,'Main File'!A:O,7,0),0)</f>
        <v>0</v>
      </c>
      <c r="D35" s="26">
        <f>IFERROR(+VLOOKUP("LETF50"&amp;A35,'Main File'!A:O,8,0),0)</f>
        <v>0</v>
      </c>
      <c r="E35" s="26">
        <f>IFERROR(+VLOOKUP("LETF50"&amp;A35,'Main File'!A:O,9,0),0)</f>
        <v>1.7973814046546529E-3</v>
      </c>
      <c r="F35" s="26">
        <f>IFERROR(+VLOOKUP("LETF50"&amp;A35,'Main File'!A:O,10,0),0)</f>
        <v>0.10178276912921687</v>
      </c>
      <c r="G35" s="26">
        <f>IFERROR(+VLOOKUP("LETF50"&amp;A35,'Main File'!A:O,11,0),0)</f>
        <v>0</v>
      </c>
      <c r="H35" s="26">
        <f>IFERROR(+VLOOKUP("LETF50"&amp;A35,'Main File'!A:O,12,0),0)</f>
        <v>0</v>
      </c>
      <c r="I35" s="26">
        <f>IFERROR(+VLOOKUP("LETF50"&amp;A35,'Main File'!A:O,13,0),0)</f>
        <v>0</v>
      </c>
      <c r="J35" s="26">
        <f>IFERROR(+VLOOKUP("LETF50"&amp;A35,'Main File'!A:O,14,0),0)</f>
        <v>0</v>
      </c>
      <c r="K35" s="26">
        <f>IFERROR(+VLOOKUP("LETF50"&amp;A35,'Main File'!A:O,15,0),0)</f>
        <v>0</v>
      </c>
    </row>
    <row r="36" spans="1:11" x14ac:dyDescent="0.25">
      <c r="A36" s="9">
        <f t="shared" si="0"/>
        <v>43223</v>
      </c>
      <c r="B36" s="26">
        <f>IFERROR(+VLOOKUP("LETF50"&amp;A36,'Main File'!A:O,6,0),0)</f>
        <v>9.9985439909926199E-2</v>
      </c>
      <c r="C36" s="26">
        <f>IFERROR(+VLOOKUP("LETF50"&amp;A36,'Main File'!A:O,7,0),0)</f>
        <v>0</v>
      </c>
      <c r="D36" s="26">
        <f>IFERROR(+VLOOKUP("LETF50"&amp;A36,'Main File'!A:O,8,0),0)</f>
        <v>0</v>
      </c>
      <c r="E36" s="26">
        <f>IFERROR(+VLOOKUP("LETF50"&amp;A36,'Main File'!A:O,9,0),0)</f>
        <v>1.7973490780585611E-3</v>
      </c>
      <c r="F36" s="26">
        <f>IFERROR(+VLOOKUP("LETF50"&amp;A36,'Main File'!A:O,10,0),0)</f>
        <v>0.10178278898798476</v>
      </c>
      <c r="G36" s="26">
        <f>IFERROR(+VLOOKUP("LETF50"&amp;A36,'Main File'!A:O,11,0),0)</f>
        <v>0</v>
      </c>
      <c r="H36" s="26">
        <f>IFERROR(+VLOOKUP("LETF50"&amp;A36,'Main File'!A:O,12,0),0)</f>
        <v>0</v>
      </c>
      <c r="I36" s="26">
        <f>IFERROR(+VLOOKUP("LETF50"&amp;A36,'Main File'!A:O,13,0),0)</f>
        <v>0</v>
      </c>
      <c r="J36" s="26">
        <f>IFERROR(+VLOOKUP("LETF50"&amp;A36,'Main File'!A:O,14,0),0)</f>
        <v>0</v>
      </c>
      <c r="K36" s="26">
        <f>IFERROR(+VLOOKUP("LETF50"&amp;A36,'Main File'!A:O,15,0),0)</f>
        <v>0</v>
      </c>
    </row>
    <row r="37" spans="1:11" x14ac:dyDescent="0.25">
      <c r="A37" s="9">
        <f t="shared" si="0"/>
        <v>43224</v>
      </c>
      <c r="B37" s="26">
        <f>IFERROR(+VLOOKUP("LETF50"&amp;A37,'Main File'!A:O,6,0),0)</f>
        <v>9.9985418345075947E-2</v>
      </c>
      <c r="C37" s="26">
        <f>IFERROR(+VLOOKUP("LETF50"&amp;A37,'Main File'!A:O,7,0),0)</f>
        <v>0</v>
      </c>
      <c r="D37" s="26">
        <f>IFERROR(+VLOOKUP("LETF50"&amp;A37,'Main File'!A:O,8,0),0)</f>
        <v>0</v>
      </c>
      <c r="E37" s="26">
        <f>IFERROR(+VLOOKUP("LETF50"&amp;A37,'Main File'!A:O,9,0),0)</f>
        <v>1.7974175093352894E-3</v>
      </c>
      <c r="F37" s="26">
        <f>IFERROR(+VLOOKUP("LETF50"&amp;A37,'Main File'!A:O,10,0),0)</f>
        <v>0.10178283585441124</v>
      </c>
      <c r="G37" s="26">
        <f>IFERROR(+VLOOKUP("LETF50"&amp;A37,'Main File'!A:O,11,0),0)</f>
        <v>0</v>
      </c>
      <c r="H37" s="26">
        <f>IFERROR(+VLOOKUP("LETF50"&amp;A37,'Main File'!A:O,12,0),0)</f>
        <v>0</v>
      </c>
      <c r="I37" s="26">
        <f>IFERROR(+VLOOKUP("LETF50"&amp;A37,'Main File'!A:O,13,0),0)</f>
        <v>0</v>
      </c>
      <c r="J37" s="26">
        <f>IFERROR(+VLOOKUP("LETF50"&amp;A37,'Main File'!A:O,14,0),0)</f>
        <v>0</v>
      </c>
      <c r="K37" s="26">
        <f>IFERROR(+VLOOKUP("LETF50"&amp;A37,'Main File'!A:O,15,0),0)</f>
        <v>0</v>
      </c>
    </row>
    <row r="38" spans="1:11" x14ac:dyDescent="0.25">
      <c r="A38" s="9">
        <f t="shared" si="0"/>
        <v>43225</v>
      </c>
      <c r="B38" s="26">
        <f>IFERROR(+VLOOKUP("LETF50"&amp;A38,'Main File'!A:O,6,0),0)</f>
        <v>9.998537078679888E-2</v>
      </c>
      <c r="C38" s="26">
        <f>IFERROR(+VLOOKUP("LETF50"&amp;A38,'Main File'!A:O,7,0),0)</f>
        <v>0</v>
      </c>
      <c r="D38" s="26">
        <f>IFERROR(+VLOOKUP("LETF50"&amp;A38,'Main File'!A:O,8,0),0)</f>
        <v>0</v>
      </c>
      <c r="E38" s="26">
        <f>IFERROR(+VLOOKUP("LETF50"&amp;A38,'Main File'!A:O,9,0),0)</f>
        <v>1.7974222816789956E-3</v>
      </c>
      <c r="F38" s="26">
        <f>IFERROR(+VLOOKUP("LETF50"&amp;A38,'Main File'!A:O,10,0),0)</f>
        <v>0.10178279306847787</v>
      </c>
      <c r="G38" s="26">
        <f>IFERROR(+VLOOKUP("LETF50"&amp;A38,'Main File'!A:O,11,0),0)</f>
        <v>0</v>
      </c>
      <c r="H38" s="26">
        <f>IFERROR(+VLOOKUP("LETF50"&amp;A38,'Main File'!A:O,12,0),0)</f>
        <v>0</v>
      </c>
      <c r="I38" s="26">
        <f>IFERROR(+VLOOKUP("LETF50"&amp;A38,'Main File'!A:O,13,0),0)</f>
        <v>0</v>
      </c>
      <c r="J38" s="26">
        <f>IFERROR(+VLOOKUP("LETF50"&amp;A38,'Main File'!A:O,14,0),0)</f>
        <v>0</v>
      </c>
      <c r="K38" s="26">
        <f>IFERROR(+VLOOKUP("LETF50"&amp;A38,'Main File'!A:O,15,0),0)</f>
        <v>0</v>
      </c>
    </row>
    <row r="39" spans="1:11" x14ac:dyDescent="0.25">
      <c r="A39" s="9">
        <f t="shared" si="0"/>
        <v>43226</v>
      </c>
      <c r="B39" s="26">
        <f>IFERROR(+VLOOKUP("LETF50"&amp;A39,'Main File'!A:O,6,0),0)</f>
        <v>9.9985479743177522E-2</v>
      </c>
      <c r="C39" s="26">
        <f>IFERROR(+VLOOKUP("LETF50"&amp;A39,'Main File'!A:O,7,0),0)</f>
        <v>0</v>
      </c>
      <c r="D39" s="26">
        <f>IFERROR(+VLOOKUP("LETF50"&amp;A39,'Main File'!A:O,8,0),0)</f>
        <v>0</v>
      </c>
      <c r="E39" s="26">
        <f>IFERROR(+VLOOKUP("LETF50"&amp;A39,'Main File'!A:O,9,0),0)</f>
        <v>1.7972705382668648E-3</v>
      </c>
      <c r="F39" s="26">
        <f>IFERROR(+VLOOKUP("LETF50"&amp;A39,'Main File'!A:O,10,0),0)</f>
        <v>0.10178275028144439</v>
      </c>
      <c r="G39" s="26">
        <f>IFERROR(+VLOOKUP("LETF50"&amp;A39,'Main File'!A:O,11,0),0)</f>
        <v>0</v>
      </c>
      <c r="H39" s="26">
        <f>IFERROR(+VLOOKUP("LETF50"&amp;A39,'Main File'!A:O,12,0),0)</f>
        <v>0</v>
      </c>
      <c r="I39" s="26">
        <f>IFERROR(+VLOOKUP("LETF50"&amp;A39,'Main File'!A:O,13,0),0)</f>
        <v>0</v>
      </c>
      <c r="J39" s="26">
        <f>IFERROR(+VLOOKUP("LETF50"&amp;A39,'Main File'!A:O,14,0),0)</f>
        <v>0</v>
      </c>
      <c r="K39" s="26">
        <f>IFERROR(+VLOOKUP("LETF50"&amp;A39,'Main File'!A:O,15,0),0)</f>
        <v>0</v>
      </c>
    </row>
    <row r="40" spans="1:11" x14ac:dyDescent="0.25">
      <c r="A40" s="9">
        <f t="shared" si="0"/>
        <v>43227</v>
      </c>
      <c r="B40" s="26">
        <f>IFERROR(+VLOOKUP("LETF50"&amp;A40,'Main File'!A:O,6,0),0)</f>
        <v>9.9985736315743728E-2</v>
      </c>
      <c r="C40" s="26">
        <f>IFERROR(+VLOOKUP("LETF50"&amp;A40,'Main File'!A:O,7,0),0)</f>
        <v>0</v>
      </c>
      <c r="D40" s="26">
        <f>IFERROR(+VLOOKUP("LETF50"&amp;A40,'Main File'!A:O,8,0),0)</f>
        <v>0</v>
      </c>
      <c r="E40" s="26">
        <f>IFERROR(+VLOOKUP("LETF50"&amp;A40,'Main File'!A:O,9,0),0)</f>
        <v>1.7974102960793125E-3</v>
      </c>
      <c r="F40" s="26">
        <f>IFERROR(+VLOOKUP("LETF50"&amp;A40,'Main File'!A:O,10,0),0)</f>
        <v>0.10178314661182304</v>
      </c>
      <c r="G40" s="26">
        <f>IFERROR(+VLOOKUP("LETF50"&amp;A40,'Main File'!A:O,11,0),0)</f>
        <v>0</v>
      </c>
      <c r="H40" s="26">
        <f>IFERROR(+VLOOKUP("LETF50"&amp;A40,'Main File'!A:O,12,0),0)</f>
        <v>0</v>
      </c>
      <c r="I40" s="26">
        <f>IFERROR(+VLOOKUP("LETF50"&amp;A40,'Main File'!A:O,13,0),0)</f>
        <v>0</v>
      </c>
      <c r="J40" s="26">
        <f>IFERROR(+VLOOKUP("LETF50"&amp;A40,'Main File'!A:O,14,0),0)</f>
        <v>0</v>
      </c>
      <c r="K40" s="26">
        <f>IFERROR(+VLOOKUP("LETF50"&amp;A40,'Main File'!A:O,15,0),0)</f>
        <v>0</v>
      </c>
    </row>
    <row r="41" spans="1:11" x14ac:dyDescent="0.25">
      <c r="A41" s="9">
        <f t="shared" si="0"/>
        <v>43228</v>
      </c>
      <c r="B41" s="26">
        <f>IFERROR(+VLOOKUP("LETF50"&amp;A41,'Main File'!A:O,6,0),0)</f>
        <v>9.9985359464055443E-2</v>
      </c>
      <c r="C41" s="26">
        <f>IFERROR(+VLOOKUP("LETF50"&amp;A41,'Main File'!A:O,7,0),0)</f>
        <v>0</v>
      </c>
      <c r="D41" s="26">
        <f>IFERROR(+VLOOKUP("LETF50"&amp;A41,'Main File'!A:O,8,0),0)</f>
        <v>0</v>
      </c>
      <c r="E41" s="26">
        <f>IFERROR(+VLOOKUP("LETF50"&amp;A41,'Main File'!A:O,9,0),0)</f>
        <v>1.7973456951026231E-3</v>
      </c>
      <c r="F41" s="26">
        <f>IFERROR(+VLOOKUP("LETF50"&amp;A41,'Main File'!A:O,10,0),0)</f>
        <v>0.10178270515915806</v>
      </c>
      <c r="G41" s="26">
        <f>IFERROR(+VLOOKUP("LETF50"&amp;A41,'Main File'!A:O,11,0),0)</f>
        <v>0</v>
      </c>
      <c r="H41" s="26">
        <f>IFERROR(+VLOOKUP("LETF50"&amp;A41,'Main File'!A:O,12,0),0)</f>
        <v>0</v>
      </c>
      <c r="I41" s="26">
        <f>IFERROR(+VLOOKUP("LETF50"&amp;A41,'Main File'!A:O,13,0),0)</f>
        <v>0</v>
      </c>
      <c r="J41" s="26">
        <f>IFERROR(+VLOOKUP("LETF50"&amp;A41,'Main File'!A:O,14,0),0)</f>
        <v>0</v>
      </c>
      <c r="K41" s="26">
        <f>IFERROR(+VLOOKUP("LETF50"&amp;A41,'Main File'!A:O,15,0),0)</f>
        <v>0</v>
      </c>
    </row>
    <row r="42" spans="1:11" x14ac:dyDescent="0.25">
      <c r="A42" s="9">
        <f t="shared" si="0"/>
        <v>43229</v>
      </c>
      <c r="B42" s="26">
        <f>IFERROR(+VLOOKUP("LETF50"&amp;A42,'Main File'!A:O,6,0),0)</f>
        <v>9.9985769230746771E-2</v>
      </c>
      <c r="C42" s="26">
        <f>IFERROR(+VLOOKUP("LETF50"&amp;A42,'Main File'!A:O,7,0),0)</f>
        <v>0</v>
      </c>
      <c r="D42" s="26">
        <f>IFERROR(+VLOOKUP("LETF50"&amp;A42,'Main File'!A:O,8,0),0)</f>
        <v>0</v>
      </c>
      <c r="E42" s="26">
        <f>IFERROR(+VLOOKUP("LETF50"&amp;A42,'Main File'!A:O,9,0),0)</f>
        <v>1.7973526511363767E-3</v>
      </c>
      <c r="F42" s="26">
        <f>IFERROR(+VLOOKUP("LETF50"&amp;A42,'Main File'!A:O,10,0),0)</f>
        <v>0.10178312188188315</v>
      </c>
      <c r="G42" s="26">
        <f>IFERROR(+VLOOKUP("LETF50"&amp;A42,'Main File'!A:O,11,0),0)</f>
        <v>0</v>
      </c>
      <c r="H42" s="26">
        <f>IFERROR(+VLOOKUP("LETF50"&amp;A42,'Main File'!A:O,12,0),0)</f>
        <v>0</v>
      </c>
      <c r="I42" s="26">
        <f>IFERROR(+VLOOKUP("LETF50"&amp;A42,'Main File'!A:O,13,0),0)</f>
        <v>0</v>
      </c>
      <c r="J42" s="26">
        <f>IFERROR(+VLOOKUP("LETF50"&amp;A42,'Main File'!A:O,14,0),0)</f>
        <v>0</v>
      </c>
      <c r="K42" s="26">
        <f>IFERROR(+VLOOKUP("LETF50"&amp;A42,'Main File'!A:O,15,0),0)</f>
        <v>0</v>
      </c>
    </row>
    <row r="43" spans="1:11" x14ac:dyDescent="0.25">
      <c r="A43" s="9">
        <f t="shared" si="0"/>
        <v>43230</v>
      </c>
      <c r="B43" s="26">
        <f>IFERROR(+VLOOKUP("LETF50"&amp;A43,'Main File'!A:O,6,0),0)</f>
        <v>9.9985617960078141E-2</v>
      </c>
      <c r="C43" s="26">
        <f>IFERROR(+VLOOKUP("LETF50"&amp;A43,'Main File'!A:O,7,0),0)</f>
        <v>0</v>
      </c>
      <c r="D43" s="26">
        <f>IFERROR(+VLOOKUP("LETF50"&amp;A43,'Main File'!A:O,8,0),0)</f>
        <v>0</v>
      </c>
      <c r="E43" s="26">
        <f>IFERROR(+VLOOKUP("LETF50"&amp;A43,'Main File'!A:O,9,0),0)</f>
        <v>1.7973887016878598E-3</v>
      </c>
      <c r="F43" s="26">
        <f>IFERROR(+VLOOKUP("LETF50"&amp;A43,'Main File'!A:O,10,0),0)</f>
        <v>0.101783006661766</v>
      </c>
      <c r="G43" s="26">
        <f>IFERROR(+VLOOKUP("LETF50"&amp;A43,'Main File'!A:O,11,0),0)</f>
        <v>0</v>
      </c>
      <c r="H43" s="26">
        <f>IFERROR(+VLOOKUP("LETF50"&amp;A43,'Main File'!A:O,12,0),0)</f>
        <v>0</v>
      </c>
      <c r="I43" s="26">
        <f>IFERROR(+VLOOKUP("LETF50"&amp;A43,'Main File'!A:O,13,0),0)</f>
        <v>0</v>
      </c>
      <c r="J43" s="26">
        <f>IFERROR(+VLOOKUP("LETF50"&amp;A43,'Main File'!A:O,14,0),0)</f>
        <v>0</v>
      </c>
      <c r="K43" s="26">
        <f>IFERROR(+VLOOKUP("LETF50"&amp;A43,'Main File'!A:O,15,0),0)</f>
        <v>0</v>
      </c>
    </row>
    <row r="44" spans="1:11" x14ac:dyDescent="0.25">
      <c r="A44" s="9">
        <f t="shared" si="0"/>
        <v>43231</v>
      </c>
      <c r="B44" s="26">
        <f>IFERROR(+VLOOKUP("LETF50"&amp;A44,'Main File'!A:O,6,0),0)</f>
        <v>0</v>
      </c>
      <c r="C44" s="26">
        <f>IFERROR(+VLOOKUP("LETF50"&amp;A44,'Main File'!A:O,7,0),0)</f>
        <v>0</v>
      </c>
      <c r="D44" s="26">
        <f>IFERROR(+VLOOKUP("LETF50"&amp;A44,'Main File'!A:O,8,0),0)</f>
        <v>0</v>
      </c>
      <c r="E44" s="26">
        <f>IFERROR(+VLOOKUP("LETF50"&amp;A44,'Main File'!A:O,9,0),0)</f>
        <v>0</v>
      </c>
      <c r="F44" s="26">
        <f>IFERROR(+VLOOKUP("LETF50"&amp;A44,'Main File'!A:O,10,0),0)</f>
        <v>0</v>
      </c>
      <c r="G44" s="26">
        <f>IFERROR(+VLOOKUP("LETF50"&amp;A44,'Main File'!A:O,11,0),0)</f>
        <v>0</v>
      </c>
      <c r="H44" s="26">
        <f>IFERROR(+VLOOKUP("LETF50"&amp;A44,'Main File'!A:O,12,0),0)</f>
        <v>0</v>
      </c>
      <c r="I44" s="26">
        <f>IFERROR(+VLOOKUP("LETF50"&amp;A44,'Main File'!A:O,13,0),0)</f>
        <v>0</v>
      </c>
      <c r="J44" s="26">
        <f>IFERROR(+VLOOKUP("LETF50"&amp;A44,'Main File'!A:O,14,0),0)</f>
        <v>0</v>
      </c>
      <c r="K44" s="26">
        <f>IFERROR(+VLOOKUP("LETF50"&amp;A44,'Main File'!A:O,15,0),0)</f>
        <v>0</v>
      </c>
    </row>
    <row r="45" spans="1:11" x14ac:dyDescent="0.25">
      <c r="A45" s="9">
        <f t="shared" si="0"/>
        <v>43232</v>
      </c>
      <c r="B45" s="26">
        <f>IFERROR(+VLOOKUP("LETF50"&amp;A45,'Main File'!A:O,6,0),0)</f>
        <v>0</v>
      </c>
      <c r="C45" s="26">
        <f>IFERROR(+VLOOKUP("LETF50"&amp;A45,'Main File'!A:O,7,0),0)</f>
        <v>0</v>
      </c>
      <c r="D45" s="26">
        <f>IFERROR(+VLOOKUP("LETF50"&amp;A45,'Main File'!A:O,8,0),0)</f>
        <v>0</v>
      </c>
      <c r="E45" s="26">
        <f>IFERROR(+VLOOKUP("LETF50"&amp;A45,'Main File'!A:O,9,0),0)</f>
        <v>0</v>
      </c>
      <c r="F45" s="26">
        <f>IFERROR(+VLOOKUP("LETF50"&amp;A45,'Main File'!A:O,10,0),0)</f>
        <v>0</v>
      </c>
      <c r="G45" s="26">
        <f>IFERROR(+VLOOKUP("LETF50"&amp;A45,'Main File'!A:O,11,0),0)</f>
        <v>0</v>
      </c>
      <c r="H45" s="26">
        <f>IFERROR(+VLOOKUP("LETF50"&amp;A45,'Main File'!A:O,12,0),0)</f>
        <v>0</v>
      </c>
      <c r="I45" s="26">
        <f>IFERROR(+VLOOKUP("LETF50"&amp;A45,'Main File'!A:O,13,0),0)</f>
        <v>0</v>
      </c>
      <c r="J45" s="26">
        <f>IFERROR(+VLOOKUP("LETF50"&amp;A45,'Main File'!A:O,14,0),0)</f>
        <v>0</v>
      </c>
      <c r="K45" s="26">
        <f>IFERROR(+VLOOKUP("LETF50"&amp;A45,'Main File'!A:O,15,0),0)</f>
        <v>0</v>
      </c>
    </row>
    <row r="46" spans="1:11" x14ac:dyDescent="0.25">
      <c r="A46" s="9">
        <f t="shared" si="0"/>
        <v>43233</v>
      </c>
      <c r="B46" s="26">
        <f>IFERROR(+VLOOKUP("LETF50"&amp;A46,'Main File'!A:O,6,0),0)</f>
        <v>0</v>
      </c>
      <c r="C46" s="26">
        <f>IFERROR(+VLOOKUP("LETF50"&amp;A46,'Main File'!A:O,7,0),0)</f>
        <v>0</v>
      </c>
      <c r="D46" s="26">
        <f>IFERROR(+VLOOKUP("LETF50"&amp;A46,'Main File'!A:O,8,0),0)</f>
        <v>0</v>
      </c>
      <c r="E46" s="26">
        <f>IFERROR(+VLOOKUP("LETF50"&amp;A46,'Main File'!A:O,9,0),0)</f>
        <v>0</v>
      </c>
      <c r="F46" s="26">
        <f>IFERROR(+VLOOKUP("LETF50"&amp;A46,'Main File'!A:O,10,0),0)</f>
        <v>0</v>
      </c>
      <c r="G46" s="26">
        <f>IFERROR(+VLOOKUP("LETF50"&amp;A46,'Main File'!A:O,11,0),0)</f>
        <v>0</v>
      </c>
      <c r="H46" s="26">
        <f>IFERROR(+VLOOKUP("LETF50"&amp;A46,'Main File'!A:O,12,0),0)</f>
        <v>0</v>
      </c>
      <c r="I46" s="26">
        <f>IFERROR(+VLOOKUP("LETF50"&amp;A46,'Main File'!A:O,13,0),0)</f>
        <v>0</v>
      </c>
      <c r="J46" s="26">
        <f>IFERROR(+VLOOKUP("LETF50"&amp;A46,'Main File'!A:O,14,0),0)</f>
        <v>0</v>
      </c>
      <c r="K46" s="26">
        <f>IFERROR(+VLOOKUP("LETF50"&amp;A46,'Main File'!A:O,15,0),0)</f>
        <v>0</v>
      </c>
    </row>
    <row r="47" spans="1:11" x14ac:dyDescent="0.25">
      <c r="A47" s="9">
        <f t="shared" si="0"/>
        <v>43234</v>
      </c>
      <c r="B47" s="26">
        <f>IFERROR(+VLOOKUP("LETF50"&amp;A47,'Main File'!A:O,6,0),0)</f>
        <v>0</v>
      </c>
      <c r="C47" s="26">
        <f>IFERROR(+VLOOKUP("LETF50"&amp;A47,'Main File'!A:O,7,0),0)</f>
        <v>0</v>
      </c>
      <c r="D47" s="26">
        <f>IFERROR(+VLOOKUP("LETF50"&amp;A47,'Main File'!A:O,8,0),0)</f>
        <v>0</v>
      </c>
      <c r="E47" s="26">
        <f>IFERROR(+VLOOKUP("LETF50"&amp;A47,'Main File'!A:O,9,0),0)</f>
        <v>0</v>
      </c>
      <c r="F47" s="26">
        <f>IFERROR(+VLOOKUP("LETF50"&amp;A47,'Main File'!A:O,10,0),0)</f>
        <v>0</v>
      </c>
      <c r="G47" s="26">
        <f>IFERROR(+VLOOKUP("LETF50"&amp;A47,'Main File'!A:O,11,0),0)</f>
        <v>0</v>
      </c>
      <c r="H47" s="26">
        <f>IFERROR(+VLOOKUP("LETF50"&amp;A47,'Main File'!A:O,12,0),0)</f>
        <v>0</v>
      </c>
      <c r="I47" s="26">
        <f>IFERROR(+VLOOKUP("LETF50"&amp;A47,'Main File'!A:O,13,0),0)</f>
        <v>0</v>
      </c>
      <c r="J47" s="26">
        <f>IFERROR(+VLOOKUP("LETF50"&amp;A47,'Main File'!A:O,14,0),0)</f>
        <v>0</v>
      </c>
      <c r="K47" s="26">
        <f>IFERROR(+VLOOKUP("LETF50"&amp;A47,'Main File'!A:O,15,0),0)</f>
        <v>0</v>
      </c>
    </row>
    <row r="48" spans="1:11" x14ac:dyDescent="0.25">
      <c r="A48" s="9">
        <f t="shared" si="0"/>
        <v>43235</v>
      </c>
      <c r="B48" s="26">
        <f>IFERROR(+VLOOKUP("LETF50"&amp;A48,'Main File'!A:O,6,0),0)</f>
        <v>0</v>
      </c>
      <c r="C48" s="26">
        <f>IFERROR(+VLOOKUP("LETF50"&amp;A48,'Main File'!A:O,7,0),0)</f>
        <v>0</v>
      </c>
      <c r="D48" s="26">
        <f>IFERROR(+VLOOKUP("LETF50"&amp;A48,'Main File'!A:O,8,0),0)</f>
        <v>0</v>
      </c>
      <c r="E48" s="26">
        <f>IFERROR(+VLOOKUP("LETF50"&amp;A48,'Main File'!A:O,9,0),0)</f>
        <v>0</v>
      </c>
      <c r="F48" s="26">
        <f>IFERROR(+VLOOKUP("LETF50"&amp;A48,'Main File'!A:O,10,0),0)</f>
        <v>0</v>
      </c>
      <c r="G48" s="26">
        <f>IFERROR(+VLOOKUP("LETF50"&amp;A48,'Main File'!A:O,11,0),0)</f>
        <v>0</v>
      </c>
      <c r="H48" s="26">
        <f>IFERROR(+VLOOKUP("LETF50"&amp;A48,'Main File'!A:O,12,0),0)</f>
        <v>0</v>
      </c>
      <c r="I48" s="26">
        <f>IFERROR(+VLOOKUP("LETF50"&amp;A48,'Main File'!A:O,13,0),0)</f>
        <v>0</v>
      </c>
      <c r="J48" s="26">
        <f>IFERROR(+VLOOKUP("LETF50"&amp;A48,'Main File'!A:O,14,0),0)</f>
        <v>0</v>
      </c>
      <c r="K48" s="26">
        <f>IFERROR(+VLOOKUP("LETF50"&amp;A48,'Main File'!A:O,15,0),0)</f>
        <v>0</v>
      </c>
    </row>
    <row r="49" spans="1:11" x14ac:dyDescent="0.25">
      <c r="A49" s="9">
        <f t="shared" si="0"/>
        <v>43236</v>
      </c>
      <c r="B49" s="26">
        <f>IFERROR(+VLOOKUP("LETF50"&amp;A49,'Main File'!A:O,6,0),0)</f>
        <v>0</v>
      </c>
      <c r="C49" s="26">
        <f>IFERROR(+VLOOKUP("LETF50"&amp;A49,'Main File'!A:O,7,0),0)</f>
        <v>0</v>
      </c>
      <c r="D49" s="26">
        <f>IFERROR(+VLOOKUP("LETF50"&amp;A49,'Main File'!A:O,8,0),0)</f>
        <v>0</v>
      </c>
      <c r="E49" s="26">
        <f>IFERROR(+VLOOKUP("LETF50"&amp;A49,'Main File'!A:O,9,0),0)</f>
        <v>0</v>
      </c>
      <c r="F49" s="26">
        <f>IFERROR(+VLOOKUP("LETF50"&amp;A49,'Main File'!A:O,10,0),0)</f>
        <v>0</v>
      </c>
      <c r="G49" s="26">
        <f>IFERROR(+VLOOKUP("LETF50"&amp;A49,'Main File'!A:O,11,0),0)</f>
        <v>0</v>
      </c>
      <c r="H49" s="26">
        <f>IFERROR(+VLOOKUP("LETF50"&amp;A49,'Main File'!A:O,12,0),0)</f>
        <v>0</v>
      </c>
      <c r="I49" s="26">
        <f>IFERROR(+VLOOKUP("LETF50"&amp;A49,'Main File'!A:O,13,0),0)</f>
        <v>0</v>
      </c>
      <c r="J49" s="26">
        <f>IFERROR(+VLOOKUP("LETF50"&amp;A49,'Main File'!A:O,14,0),0)</f>
        <v>0</v>
      </c>
      <c r="K49" s="26">
        <f>IFERROR(+VLOOKUP("LETF50"&amp;A49,'Main File'!A:O,15,0),0)</f>
        <v>0</v>
      </c>
    </row>
    <row r="50" spans="1:11" x14ac:dyDescent="0.25">
      <c r="A50" s="9">
        <f t="shared" si="0"/>
        <v>43237</v>
      </c>
      <c r="B50" s="26">
        <f>IFERROR(+VLOOKUP("LETF50"&amp;A50,'Main File'!A:O,6,0),0)</f>
        <v>0</v>
      </c>
      <c r="C50" s="26">
        <f>IFERROR(+VLOOKUP("LETF50"&amp;A50,'Main File'!A:O,7,0),0)</f>
        <v>0</v>
      </c>
      <c r="D50" s="26">
        <f>IFERROR(+VLOOKUP("LETF50"&amp;A50,'Main File'!A:O,8,0),0)</f>
        <v>0</v>
      </c>
      <c r="E50" s="26">
        <f>IFERROR(+VLOOKUP("LETF50"&amp;A50,'Main File'!A:O,9,0),0)</f>
        <v>0</v>
      </c>
      <c r="F50" s="26">
        <f>IFERROR(+VLOOKUP("LETF50"&amp;A50,'Main File'!A:O,10,0),0)</f>
        <v>0</v>
      </c>
      <c r="G50" s="26">
        <f>IFERROR(+VLOOKUP("LETF50"&amp;A50,'Main File'!A:O,11,0),0)</f>
        <v>0</v>
      </c>
      <c r="H50" s="26">
        <f>IFERROR(+VLOOKUP("LETF50"&amp;A50,'Main File'!A:O,12,0),0)</f>
        <v>0</v>
      </c>
      <c r="I50" s="26">
        <f>IFERROR(+VLOOKUP("LETF50"&amp;A50,'Main File'!A:O,13,0),0)</f>
        <v>0</v>
      </c>
      <c r="J50" s="26">
        <f>IFERROR(+VLOOKUP("LETF50"&amp;A50,'Main File'!A:O,14,0),0)</f>
        <v>0</v>
      </c>
      <c r="K50" s="26">
        <f>IFERROR(+VLOOKUP("LETF50"&amp;A50,'Main File'!A:O,15,0),0)</f>
        <v>0</v>
      </c>
    </row>
    <row r="51" spans="1:11" x14ac:dyDescent="0.25">
      <c r="A51" s="9">
        <f t="shared" si="0"/>
        <v>43238</v>
      </c>
      <c r="B51" s="26">
        <f>IFERROR(+VLOOKUP("LETF50"&amp;A51,'Main File'!A:O,6,0),0)</f>
        <v>0</v>
      </c>
      <c r="C51" s="26">
        <f>IFERROR(+VLOOKUP("LETF50"&amp;A51,'Main File'!A:O,7,0),0)</f>
        <v>0</v>
      </c>
      <c r="D51" s="26">
        <f>IFERROR(+VLOOKUP("LETF50"&amp;A51,'Main File'!A:O,8,0),0)</f>
        <v>0</v>
      </c>
      <c r="E51" s="26">
        <f>IFERROR(+VLOOKUP("LETF50"&amp;A51,'Main File'!A:O,9,0),0)</f>
        <v>0</v>
      </c>
      <c r="F51" s="26">
        <f>IFERROR(+VLOOKUP("LETF50"&amp;A51,'Main File'!A:O,10,0),0)</f>
        <v>0</v>
      </c>
      <c r="G51" s="26">
        <f>IFERROR(+VLOOKUP("LETF50"&amp;A51,'Main File'!A:O,11,0),0)</f>
        <v>0</v>
      </c>
      <c r="H51" s="26">
        <f>IFERROR(+VLOOKUP("LETF50"&amp;A51,'Main File'!A:O,12,0),0)</f>
        <v>0</v>
      </c>
      <c r="I51" s="26">
        <f>IFERROR(+VLOOKUP("LETF50"&amp;A51,'Main File'!A:O,13,0),0)</f>
        <v>0</v>
      </c>
      <c r="J51" s="26">
        <f>IFERROR(+VLOOKUP("LETF50"&amp;A51,'Main File'!A:O,14,0),0)</f>
        <v>0</v>
      </c>
      <c r="K51" s="26">
        <f>IFERROR(+VLOOKUP("LETF50"&amp;A51,'Main File'!A:O,15,0),0)</f>
        <v>0</v>
      </c>
    </row>
    <row r="52" spans="1:11" x14ac:dyDescent="0.25">
      <c r="A52" s="9">
        <f t="shared" si="0"/>
        <v>43239</v>
      </c>
      <c r="B52" s="26">
        <f>IFERROR(+VLOOKUP("LETF50"&amp;A52,'Main File'!A:O,6,0),0)</f>
        <v>0</v>
      </c>
      <c r="C52" s="26">
        <f>IFERROR(+VLOOKUP("LETF50"&amp;A52,'Main File'!A:O,7,0),0)</f>
        <v>0</v>
      </c>
      <c r="D52" s="26">
        <f>IFERROR(+VLOOKUP("LETF50"&amp;A52,'Main File'!A:O,8,0),0)</f>
        <v>0</v>
      </c>
      <c r="E52" s="26">
        <f>IFERROR(+VLOOKUP("LETF50"&amp;A52,'Main File'!A:O,9,0),0)</f>
        <v>0</v>
      </c>
      <c r="F52" s="26">
        <f>IFERROR(+VLOOKUP("LETF50"&amp;A52,'Main File'!A:O,10,0),0)</f>
        <v>0</v>
      </c>
      <c r="G52" s="26">
        <f>IFERROR(+VLOOKUP("LETF50"&amp;A52,'Main File'!A:O,11,0),0)</f>
        <v>0</v>
      </c>
      <c r="H52" s="26">
        <f>IFERROR(+VLOOKUP("LETF50"&amp;A52,'Main File'!A:O,12,0),0)</f>
        <v>0</v>
      </c>
      <c r="I52" s="26">
        <f>IFERROR(+VLOOKUP("LETF50"&amp;A52,'Main File'!A:O,13,0),0)</f>
        <v>0</v>
      </c>
      <c r="J52" s="26">
        <f>IFERROR(+VLOOKUP("LETF50"&amp;A52,'Main File'!A:O,14,0),0)</f>
        <v>0</v>
      </c>
      <c r="K52" s="26">
        <f>IFERROR(+VLOOKUP("LETF50"&amp;A52,'Main File'!A:O,15,0),0)</f>
        <v>0</v>
      </c>
    </row>
    <row r="53" spans="1:11" x14ac:dyDescent="0.25">
      <c r="A53" s="9">
        <f t="shared" si="0"/>
        <v>43240</v>
      </c>
      <c r="B53" s="26">
        <f>IFERROR(+VLOOKUP("LETF50"&amp;A53,'Main File'!A:O,6,0),0)</f>
        <v>0</v>
      </c>
      <c r="C53" s="26">
        <f>IFERROR(+VLOOKUP("LETF50"&amp;A53,'Main File'!A:O,7,0),0)</f>
        <v>0</v>
      </c>
      <c r="D53" s="26">
        <f>IFERROR(+VLOOKUP("LETF50"&amp;A53,'Main File'!A:O,8,0),0)</f>
        <v>0</v>
      </c>
      <c r="E53" s="26">
        <f>IFERROR(+VLOOKUP("LETF50"&amp;A53,'Main File'!A:O,9,0),0)</f>
        <v>0</v>
      </c>
      <c r="F53" s="26">
        <f>IFERROR(+VLOOKUP("LETF50"&amp;A53,'Main File'!A:O,10,0),0)</f>
        <v>0</v>
      </c>
      <c r="G53" s="26">
        <f>IFERROR(+VLOOKUP("LETF50"&amp;A53,'Main File'!A:O,11,0),0)</f>
        <v>0</v>
      </c>
      <c r="H53" s="26">
        <f>IFERROR(+VLOOKUP("LETF50"&amp;A53,'Main File'!A:O,12,0),0)</f>
        <v>0</v>
      </c>
      <c r="I53" s="26">
        <f>IFERROR(+VLOOKUP("LETF50"&amp;A53,'Main File'!A:O,13,0),0)</f>
        <v>0</v>
      </c>
      <c r="J53" s="26">
        <f>IFERROR(+VLOOKUP("LETF50"&amp;A53,'Main File'!A:O,14,0),0)</f>
        <v>0</v>
      </c>
      <c r="K53" s="26">
        <f>IFERROR(+VLOOKUP("LETF50"&amp;A53,'Main File'!A:O,15,0),0)</f>
        <v>0</v>
      </c>
    </row>
    <row r="54" spans="1:11" x14ac:dyDescent="0.25">
      <c r="A54" s="9">
        <f t="shared" si="0"/>
        <v>43241</v>
      </c>
      <c r="B54" s="26">
        <f>IFERROR(+VLOOKUP("LETF50"&amp;A54,'Main File'!A:O,6,0),0)</f>
        <v>0</v>
      </c>
      <c r="C54" s="26">
        <f>IFERROR(+VLOOKUP("LETF50"&amp;A54,'Main File'!A:O,7,0),0)</f>
        <v>0</v>
      </c>
      <c r="D54" s="26">
        <f>IFERROR(+VLOOKUP("LETF50"&amp;A54,'Main File'!A:O,8,0),0)</f>
        <v>0</v>
      </c>
      <c r="E54" s="26">
        <f>IFERROR(+VLOOKUP("LETF50"&amp;A54,'Main File'!A:O,9,0),0)</f>
        <v>0</v>
      </c>
      <c r="F54" s="26">
        <f>IFERROR(+VLOOKUP("LETF50"&amp;A54,'Main File'!A:O,10,0),0)</f>
        <v>0</v>
      </c>
      <c r="G54" s="26">
        <f>IFERROR(+VLOOKUP("LETF50"&amp;A54,'Main File'!A:O,11,0),0)</f>
        <v>0</v>
      </c>
      <c r="H54" s="26">
        <f>IFERROR(+VLOOKUP("LETF50"&amp;A54,'Main File'!A:O,12,0),0)</f>
        <v>0</v>
      </c>
      <c r="I54" s="26">
        <f>IFERROR(+VLOOKUP("LETF50"&amp;A54,'Main File'!A:O,13,0),0)</f>
        <v>0</v>
      </c>
      <c r="J54" s="26">
        <f>IFERROR(+VLOOKUP("LETF50"&amp;A54,'Main File'!A:O,14,0),0)</f>
        <v>0</v>
      </c>
      <c r="K54" s="26">
        <f>IFERROR(+VLOOKUP("LETF50"&amp;A54,'Main File'!A:O,15,0),0)</f>
        <v>0</v>
      </c>
    </row>
    <row r="55" spans="1:11" x14ac:dyDescent="0.25">
      <c r="A55" s="9">
        <f t="shared" si="0"/>
        <v>43242</v>
      </c>
      <c r="B55" s="26">
        <f>IFERROR(+VLOOKUP("LETF50"&amp;A55,'Main File'!A:O,6,0),0)</f>
        <v>0</v>
      </c>
      <c r="C55" s="26">
        <f>IFERROR(+VLOOKUP("LETF50"&amp;A55,'Main File'!A:O,7,0),0)</f>
        <v>0</v>
      </c>
      <c r="D55" s="26">
        <f>IFERROR(+VLOOKUP("LETF50"&amp;A55,'Main File'!A:O,8,0),0)</f>
        <v>0</v>
      </c>
      <c r="E55" s="26">
        <f>IFERROR(+VLOOKUP("LETF50"&amp;A55,'Main File'!A:O,9,0),0)</f>
        <v>0</v>
      </c>
      <c r="F55" s="26">
        <f>IFERROR(+VLOOKUP("LETF50"&amp;A55,'Main File'!A:O,10,0),0)</f>
        <v>0</v>
      </c>
      <c r="G55" s="26">
        <f>IFERROR(+VLOOKUP("LETF50"&amp;A55,'Main File'!A:O,11,0),0)</f>
        <v>0</v>
      </c>
      <c r="H55" s="26">
        <f>IFERROR(+VLOOKUP("LETF50"&amp;A55,'Main File'!A:O,12,0),0)</f>
        <v>0</v>
      </c>
      <c r="I55" s="26">
        <f>IFERROR(+VLOOKUP("LETF50"&amp;A55,'Main File'!A:O,13,0),0)</f>
        <v>0</v>
      </c>
      <c r="J55" s="26">
        <f>IFERROR(+VLOOKUP("LETF50"&amp;A55,'Main File'!A:O,14,0),0)</f>
        <v>0</v>
      </c>
      <c r="K55" s="26">
        <f>IFERROR(+VLOOKUP("LETF50"&amp;A55,'Main File'!A:O,15,0),0)</f>
        <v>0</v>
      </c>
    </row>
    <row r="56" spans="1:11" x14ac:dyDescent="0.25">
      <c r="A56" s="9">
        <f t="shared" si="0"/>
        <v>43243</v>
      </c>
      <c r="B56" s="26">
        <f>IFERROR(+VLOOKUP("LETF50"&amp;A56,'Main File'!A:O,6,0),0)</f>
        <v>0</v>
      </c>
      <c r="C56" s="26">
        <f>IFERROR(+VLOOKUP("LETF50"&amp;A56,'Main File'!A:O,7,0),0)</f>
        <v>0</v>
      </c>
      <c r="D56" s="26">
        <f>IFERROR(+VLOOKUP("LETF50"&amp;A56,'Main File'!A:O,8,0),0)</f>
        <v>0</v>
      </c>
      <c r="E56" s="26">
        <f>IFERROR(+VLOOKUP("LETF50"&amp;A56,'Main File'!A:O,9,0),0)</f>
        <v>0</v>
      </c>
      <c r="F56" s="26">
        <f>IFERROR(+VLOOKUP("LETF50"&amp;A56,'Main File'!A:O,10,0),0)</f>
        <v>0</v>
      </c>
      <c r="G56" s="26">
        <f>IFERROR(+VLOOKUP("LETF50"&amp;A56,'Main File'!A:O,11,0),0)</f>
        <v>0</v>
      </c>
      <c r="H56" s="26">
        <f>IFERROR(+VLOOKUP("LETF50"&amp;A56,'Main File'!A:O,12,0),0)</f>
        <v>0</v>
      </c>
      <c r="I56" s="26">
        <f>IFERROR(+VLOOKUP("LETF50"&amp;A56,'Main File'!A:O,13,0),0)</f>
        <v>0</v>
      </c>
      <c r="J56" s="26">
        <f>IFERROR(+VLOOKUP("LETF50"&amp;A56,'Main File'!A:O,14,0),0)</f>
        <v>0</v>
      </c>
      <c r="K56" s="26">
        <f>IFERROR(+VLOOKUP("LETF50"&amp;A56,'Main File'!A:O,15,0),0)</f>
        <v>0</v>
      </c>
    </row>
    <row r="57" spans="1:11" x14ac:dyDescent="0.25">
      <c r="A57" s="9">
        <f t="shared" si="0"/>
        <v>43244</v>
      </c>
      <c r="B57" s="26">
        <f>IFERROR(+VLOOKUP("LETF50"&amp;A57,'Main File'!A:O,6,0),0)</f>
        <v>0</v>
      </c>
      <c r="C57" s="26">
        <f>IFERROR(+VLOOKUP("LETF50"&amp;A57,'Main File'!A:O,7,0),0)</f>
        <v>0</v>
      </c>
      <c r="D57" s="26">
        <f>IFERROR(+VLOOKUP("LETF50"&amp;A57,'Main File'!A:O,8,0),0)</f>
        <v>0</v>
      </c>
      <c r="E57" s="26">
        <f>IFERROR(+VLOOKUP("LETF50"&amp;A57,'Main File'!A:O,9,0),0)</f>
        <v>0</v>
      </c>
      <c r="F57" s="26">
        <f>IFERROR(+VLOOKUP("LETF50"&amp;A57,'Main File'!A:O,10,0),0)</f>
        <v>0</v>
      </c>
      <c r="G57" s="26">
        <f>IFERROR(+VLOOKUP("LETF50"&amp;A57,'Main File'!A:O,11,0),0)</f>
        <v>0</v>
      </c>
      <c r="H57" s="26">
        <f>IFERROR(+VLOOKUP("LETF50"&amp;A57,'Main File'!A:O,12,0),0)</f>
        <v>0</v>
      </c>
      <c r="I57" s="26">
        <f>IFERROR(+VLOOKUP("LETF50"&amp;A57,'Main File'!A:O,13,0),0)</f>
        <v>0</v>
      </c>
      <c r="J57" s="26">
        <f>IFERROR(+VLOOKUP("LETF50"&amp;A57,'Main File'!A:O,14,0),0)</f>
        <v>0</v>
      </c>
      <c r="K57" s="26">
        <f>IFERROR(+VLOOKUP("LETF50"&amp;A57,'Main File'!A:O,15,0),0)</f>
        <v>0</v>
      </c>
    </row>
    <row r="58" spans="1:11" x14ac:dyDescent="0.25">
      <c r="A58" s="9">
        <f t="shared" si="0"/>
        <v>43245</v>
      </c>
      <c r="B58" s="26">
        <f>IFERROR(+VLOOKUP("LETF50"&amp;A58,'Main File'!A:O,6,0),0)</f>
        <v>0</v>
      </c>
      <c r="C58" s="26">
        <f>IFERROR(+VLOOKUP("LETF50"&amp;A58,'Main File'!A:O,7,0),0)</f>
        <v>0</v>
      </c>
      <c r="D58" s="26">
        <f>IFERROR(+VLOOKUP("LETF50"&amp;A58,'Main File'!A:O,8,0),0)</f>
        <v>0</v>
      </c>
      <c r="E58" s="26">
        <f>IFERROR(+VLOOKUP("LETF50"&amp;A58,'Main File'!A:O,9,0),0)</f>
        <v>0</v>
      </c>
      <c r="F58" s="26">
        <f>IFERROR(+VLOOKUP("LETF50"&amp;A58,'Main File'!A:O,10,0),0)</f>
        <v>0</v>
      </c>
      <c r="G58" s="26">
        <f>IFERROR(+VLOOKUP("LETF50"&amp;A58,'Main File'!A:O,11,0),0)</f>
        <v>0</v>
      </c>
      <c r="H58" s="26">
        <f>IFERROR(+VLOOKUP("LETF50"&amp;A58,'Main File'!A:O,12,0),0)</f>
        <v>0</v>
      </c>
      <c r="I58" s="26">
        <f>IFERROR(+VLOOKUP("LETF50"&amp;A58,'Main File'!A:O,13,0),0)</f>
        <v>0</v>
      </c>
      <c r="J58" s="26">
        <f>IFERROR(+VLOOKUP("LETF50"&amp;A58,'Main File'!A:O,14,0),0)</f>
        <v>0</v>
      </c>
      <c r="K58" s="26">
        <f>IFERROR(+VLOOKUP("LETF50"&amp;A58,'Main File'!A:O,15,0),0)</f>
        <v>0</v>
      </c>
    </row>
    <row r="59" spans="1:11" x14ac:dyDescent="0.25">
      <c r="A59" s="9">
        <f t="shared" si="0"/>
        <v>43246</v>
      </c>
      <c r="B59" s="26">
        <f>IFERROR(+VLOOKUP("LETF50"&amp;A59,'Main File'!A:O,6,0),0)</f>
        <v>0</v>
      </c>
      <c r="C59" s="26">
        <f>IFERROR(+VLOOKUP("LETF50"&amp;A59,'Main File'!A:O,7,0),0)</f>
        <v>0</v>
      </c>
      <c r="D59" s="26">
        <f>IFERROR(+VLOOKUP("LETF50"&amp;A59,'Main File'!A:O,8,0),0)</f>
        <v>0</v>
      </c>
      <c r="E59" s="26">
        <f>IFERROR(+VLOOKUP("LETF50"&amp;A59,'Main File'!A:O,9,0),0)</f>
        <v>0</v>
      </c>
      <c r="F59" s="26">
        <f>IFERROR(+VLOOKUP("LETF50"&amp;A59,'Main File'!A:O,10,0),0)</f>
        <v>0</v>
      </c>
      <c r="G59" s="26">
        <f>IFERROR(+VLOOKUP("LETF50"&amp;A59,'Main File'!A:O,11,0),0)</f>
        <v>0</v>
      </c>
      <c r="H59" s="26">
        <f>IFERROR(+VLOOKUP("LETF50"&amp;A59,'Main File'!A:O,12,0),0)</f>
        <v>0</v>
      </c>
      <c r="I59" s="26">
        <f>IFERROR(+VLOOKUP("LETF50"&amp;A59,'Main File'!A:O,13,0),0)</f>
        <v>0</v>
      </c>
      <c r="J59" s="26">
        <f>IFERROR(+VLOOKUP("LETF50"&amp;A59,'Main File'!A:O,14,0),0)</f>
        <v>0</v>
      </c>
      <c r="K59" s="26">
        <f>IFERROR(+VLOOKUP("LETF50"&amp;A59,'Main File'!A:O,15,0),0)</f>
        <v>0</v>
      </c>
    </row>
    <row r="60" spans="1:11" x14ac:dyDescent="0.25">
      <c r="A60" s="9">
        <f t="shared" si="0"/>
        <v>43247</v>
      </c>
      <c r="B60" s="26">
        <f>IFERROR(+VLOOKUP("LETF50"&amp;A60,'Main File'!A:O,6,0),0)</f>
        <v>0</v>
      </c>
      <c r="C60" s="26">
        <f>IFERROR(+VLOOKUP("LETF50"&amp;A60,'Main File'!A:O,7,0),0)</f>
        <v>0</v>
      </c>
      <c r="D60" s="26">
        <f>IFERROR(+VLOOKUP("LETF50"&amp;A60,'Main File'!A:O,8,0),0)</f>
        <v>0</v>
      </c>
      <c r="E60" s="26">
        <f>IFERROR(+VLOOKUP("LETF50"&amp;A60,'Main File'!A:O,9,0),0)</f>
        <v>0</v>
      </c>
      <c r="F60" s="26">
        <f>IFERROR(+VLOOKUP("LETF50"&amp;A60,'Main File'!A:O,10,0),0)</f>
        <v>0</v>
      </c>
      <c r="G60" s="26">
        <f>IFERROR(+VLOOKUP("LETF50"&amp;A60,'Main File'!A:O,11,0),0)</f>
        <v>0</v>
      </c>
      <c r="H60" s="26">
        <f>IFERROR(+VLOOKUP("LETF50"&amp;A60,'Main File'!A:O,12,0),0)</f>
        <v>0</v>
      </c>
      <c r="I60" s="26">
        <f>IFERROR(+VLOOKUP("LETF50"&amp;A60,'Main File'!A:O,13,0),0)</f>
        <v>0</v>
      </c>
      <c r="J60" s="26">
        <f>IFERROR(+VLOOKUP("LETF50"&amp;A60,'Main File'!A:O,14,0),0)</f>
        <v>0</v>
      </c>
      <c r="K60" s="26">
        <f>IFERROR(+VLOOKUP("LETF50"&amp;A60,'Main File'!A:O,15,0),0)</f>
        <v>0</v>
      </c>
    </row>
    <row r="61" spans="1:11" x14ac:dyDescent="0.25">
      <c r="A61" s="9">
        <f t="shared" si="0"/>
        <v>43248</v>
      </c>
      <c r="B61" s="26">
        <f>IFERROR(+VLOOKUP("LETF50"&amp;A61,'Main File'!A:O,6,0),0)</f>
        <v>0</v>
      </c>
      <c r="C61" s="26">
        <f>IFERROR(+VLOOKUP("LETF50"&amp;A61,'Main File'!A:O,7,0),0)</f>
        <v>0</v>
      </c>
      <c r="D61" s="26">
        <f>IFERROR(+VLOOKUP("LETF50"&amp;A61,'Main File'!A:O,8,0),0)</f>
        <v>0</v>
      </c>
      <c r="E61" s="26">
        <f>IFERROR(+VLOOKUP("LETF50"&amp;A61,'Main File'!A:O,9,0),0)</f>
        <v>0</v>
      </c>
      <c r="F61" s="26">
        <f>IFERROR(+VLOOKUP("LETF50"&amp;A61,'Main File'!A:O,10,0),0)</f>
        <v>0</v>
      </c>
      <c r="G61" s="26">
        <f>IFERROR(+VLOOKUP("LETF50"&amp;A61,'Main File'!A:O,11,0),0)</f>
        <v>0</v>
      </c>
      <c r="H61" s="26">
        <f>IFERROR(+VLOOKUP("LETF50"&amp;A61,'Main File'!A:O,12,0),0)</f>
        <v>0</v>
      </c>
      <c r="I61" s="26">
        <f>IFERROR(+VLOOKUP("LETF50"&amp;A61,'Main File'!A:O,13,0),0)</f>
        <v>0</v>
      </c>
      <c r="J61" s="26">
        <f>IFERROR(+VLOOKUP("LETF50"&amp;A61,'Main File'!A:O,14,0),0)</f>
        <v>0</v>
      </c>
      <c r="K61" s="26">
        <f>IFERROR(+VLOOKUP("LETF50"&amp;A61,'Main File'!A:O,15,0),0)</f>
        <v>0</v>
      </c>
    </row>
    <row r="62" spans="1:11" x14ac:dyDescent="0.25">
      <c r="A62" s="9">
        <f t="shared" si="0"/>
        <v>43249</v>
      </c>
      <c r="B62" s="26">
        <f>IFERROR(+VLOOKUP("LETF50"&amp;A62,'Main File'!A:O,6,0),0)</f>
        <v>0</v>
      </c>
      <c r="C62" s="26">
        <f>IFERROR(+VLOOKUP("LETF50"&amp;A62,'Main File'!A:O,7,0),0)</f>
        <v>0</v>
      </c>
      <c r="D62" s="26">
        <f>IFERROR(+VLOOKUP("LETF50"&amp;A62,'Main File'!A:O,8,0),0)</f>
        <v>0</v>
      </c>
      <c r="E62" s="26">
        <f>IFERROR(+VLOOKUP("LETF50"&amp;A62,'Main File'!A:O,9,0),0)</f>
        <v>0</v>
      </c>
      <c r="F62" s="26">
        <f>IFERROR(+VLOOKUP("LETF50"&amp;A62,'Main File'!A:O,10,0),0)</f>
        <v>0</v>
      </c>
      <c r="G62" s="26">
        <f>IFERROR(+VLOOKUP("LETF50"&amp;A62,'Main File'!A:O,11,0),0)</f>
        <v>0</v>
      </c>
      <c r="H62" s="26">
        <f>IFERROR(+VLOOKUP("LETF50"&amp;A62,'Main File'!A:O,12,0),0)</f>
        <v>0</v>
      </c>
      <c r="I62" s="26">
        <f>IFERROR(+VLOOKUP("LETF50"&amp;A62,'Main File'!A:O,13,0),0)</f>
        <v>0</v>
      </c>
      <c r="J62" s="26">
        <f>IFERROR(+VLOOKUP("LETF50"&amp;A62,'Main File'!A:O,14,0),0)</f>
        <v>0</v>
      </c>
      <c r="K62" s="26">
        <f>IFERROR(+VLOOKUP("LETF50"&amp;A62,'Main File'!A:O,15,0),0)</f>
        <v>0</v>
      </c>
    </row>
    <row r="63" spans="1:11" x14ac:dyDescent="0.25">
      <c r="A63" s="9">
        <f t="shared" si="0"/>
        <v>43250</v>
      </c>
      <c r="B63" s="26">
        <f>IFERROR(+VLOOKUP("LETF50"&amp;A63,'Main File'!A:O,6,0),0)</f>
        <v>0</v>
      </c>
      <c r="C63" s="26">
        <f>IFERROR(+VLOOKUP("LETF50"&amp;A63,'Main File'!A:O,7,0),0)</f>
        <v>0</v>
      </c>
      <c r="D63" s="26">
        <f>IFERROR(+VLOOKUP("LETF50"&amp;A63,'Main File'!A:O,8,0),0)</f>
        <v>0</v>
      </c>
      <c r="E63" s="26">
        <f>IFERROR(+VLOOKUP("LETF50"&amp;A63,'Main File'!A:O,9,0),0)</f>
        <v>0</v>
      </c>
      <c r="F63" s="26">
        <f>IFERROR(+VLOOKUP("LETF50"&amp;A63,'Main File'!A:O,10,0),0)</f>
        <v>0</v>
      </c>
      <c r="G63" s="26">
        <f>IFERROR(+VLOOKUP("LETF50"&amp;A63,'Main File'!A:O,11,0),0)</f>
        <v>0</v>
      </c>
      <c r="H63" s="26">
        <f>IFERROR(+VLOOKUP("LETF50"&amp;A63,'Main File'!A:O,12,0),0)</f>
        <v>0</v>
      </c>
      <c r="I63" s="26">
        <f>IFERROR(+VLOOKUP("LETF50"&amp;A63,'Main File'!A:O,13,0),0)</f>
        <v>0</v>
      </c>
      <c r="J63" s="26">
        <f>IFERROR(+VLOOKUP("LETF50"&amp;A63,'Main File'!A:O,14,0),0)</f>
        <v>0</v>
      </c>
      <c r="K63" s="26">
        <f>IFERROR(+VLOOKUP("LETF50"&amp;A63,'Main File'!A:O,15,0),0)</f>
        <v>0</v>
      </c>
    </row>
    <row r="64" spans="1:11" x14ac:dyDescent="0.25">
      <c r="A64" s="9">
        <f t="shared" si="0"/>
        <v>43251</v>
      </c>
      <c r="B64" s="26">
        <f>IFERROR(+VLOOKUP("LETF50"&amp;A64,'Main File'!A:O,6,0),0)</f>
        <v>0</v>
      </c>
      <c r="C64" s="26">
        <f>IFERROR(+VLOOKUP("LETF50"&amp;A64,'Main File'!A:O,7,0),0)</f>
        <v>0</v>
      </c>
      <c r="D64" s="26">
        <f>IFERROR(+VLOOKUP("LETF50"&amp;A64,'Main File'!A:O,8,0),0)</f>
        <v>0</v>
      </c>
      <c r="E64" s="26">
        <f>IFERROR(+VLOOKUP("LETF50"&amp;A64,'Main File'!A:O,9,0),0)</f>
        <v>0</v>
      </c>
      <c r="F64" s="26">
        <f>IFERROR(+VLOOKUP("LETF50"&amp;A64,'Main File'!A:O,10,0),0)</f>
        <v>0</v>
      </c>
      <c r="G64" s="26">
        <f>IFERROR(+VLOOKUP("LETF50"&amp;A64,'Main File'!A:O,11,0),0)</f>
        <v>0</v>
      </c>
      <c r="H64" s="26">
        <f>IFERROR(+VLOOKUP("LETF50"&amp;A64,'Main File'!A:O,12,0),0)</f>
        <v>0</v>
      </c>
      <c r="I64" s="26">
        <f>IFERROR(+VLOOKUP("LETF50"&amp;A64,'Main File'!A:O,13,0),0)</f>
        <v>0</v>
      </c>
      <c r="J64" s="26">
        <f>IFERROR(+VLOOKUP("LETF50"&amp;A64,'Main File'!A:O,14,0),0)</f>
        <v>0</v>
      </c>
      <c r="K64" s="26">
        <f>IFERROR(+VLOOKUP("LETF50"&amp;A64,'Main File'!A:O,15,0),0)</f>
        <v>0</v>
      </c>
    </row>
    <row r="65" spans="1:11" x14ac:dyDescent="0.25">
      <c r="A65" s="9">
        <f t="shared" si="0"/>
        <v>43252</v>
      </c>
      <c r="B65" s="26">
        <f>IFERROR(+VLOOKUP("LETF50"&amp;A65,'Main File'!A:O,6,0),0)</f>
        <v>0</v>
      </c>
      <c r="C65" s="26">
        <f>IFERROR(+VLOOKUP("LETF50"&amp;A65,'Main File'!A:O,7,0),0)</f>
        <v>0</v>
      </c>
      <c r="D65" s="26">
        <f>IFERROR(+VLOOKUP("LETF50"&amp;A65,'Main File'!A:O,8,0),0)</f>
        <v>0</v>
      </c>
      <c r="E65" s="26">
        <f>IFERROR(+VLOOKUP("LETF50"&amp;A65,'Main File'!A:O,9,0),0)</f>
        <v>0</v>
      </c>
      <c r="F65" s="26">
        <f>IFERROR(+VLOOKUP("LETF50"&amp;A65,'Main File'!A:O,10,0),0)</f>
        <v>0</v>
      </c>
      <c r="G65" s="26">
        <f>IFERROR(+VLOOKUP("LETF50"&amp;A65,'Main File'!A:O,11,0),0)</f>
        <v>0</v>
      </c>
      <c r="H65" s="26">
        <f>IFERROR(+VLOOKUP("LETF50"&amp;A65,'Main File'!A:O,12,0),0)</f>
        <v>0</v>
      </c>
      <c r="I65" s="26">
        <f>IFERROR(+VLOOKUP("LETF50"&amp;A65,'Main File'!A:O,13,0),0)</f>
        <v>0</v>
      </c>
      <c r="J65" s="26">
        <f>IFERROR(+VLOOKUP("LETF50"&amp;A65,'Main File'!A:O,14,0),0)</f>
        <v>0</v>
      </c>
      <c r="K65" s="26">
        <f>IFERROR(+VLOOKUP("LETF50"&amp;A65,'Main File'!A:O,15,0),0)</f>
        <v>0</v>
      </c>
    </row>
    <row r="66" spans="1:11" x14ac:dyDescent="0.25">
      <c r="A66" s="9">
        <f t="shared" si="0"/>
        <v>43253</v>
      </c>
      <c r="B66" s="26">
        <f>IFERROR(+VLOOKUP("LETF50"&amp;A66,'Main File'!A:O,6,0),0)</f>
        <v>0</v>
      </c>
      <c r="C66" s="26">
        <f>IFERROR(+VLOOKUP("LETF50"&amp;A66,'Main File'!A:O,7,0),0)</f>
        <v>0</v>
      </c>
      <c r="D66" s="26">
        <f>IFERROR(+VLOOKUP("LETF50"&amp;A66,'Main File'!A:O,8,0),0)</f>
        <v>0</v>
      </c>
      <c r="E66" s="26">
        <f>IFERROR(+VLOOKUP("LETF50"&amp;A66,'Main File'!A:O,9,0),0)</f>
        <v>0</v>
      </c>
      <c r="F66" s="26">
        <f>IFERROR(+VLOOKUP("LETF50"&amp;A66,'Main File'!A:O,10,0),0)</f>
        <v>0</v>
      </c>
      <c r="G66" s="26">
        <f>IFERROR(+VLOOKUP("LETF50"&amp;A66,'Main File'!A:O,11,0),0)</f>
        <v>0</v>
      </c>
      <c r="H66" s="26">
        <f>IFERROR(+VLOOKUP("LETF50"&amp;A66,'Main File'!A:O,12,0),0)</f>
        <v>0</v>
      </c>
      <c r="I66" s="26">
        <f>IFERROR(+VLOOKUP("LETF50"&amp;A66,'Main File'!A:O,13,0),0)</f>
        <v>0</v>
      </c>
      <c r="J66" s="26">
        <f>IFERROR(+VLOOKUP("LETF50"&amp;A66,'Main File'!A:O,14,0),0)</f>
        <v>0</v>
      </c>
      <c r="K66" s="26">
        <f>IFERROR(+VLOOKUP("LETF50"&amp;A66,'Main File'!A:O,15,0),0)</f>
        <v>0</v>
      </c>
    </row>
    <row r="67" spans="1:11" x14ac:dyDescent="0.25">
      <c r="A67" s="9">
        <f t="shared" si="0"/>
        <v>43254</v>
      </c>
      <c r="B67" s="26">
        <f>IFERROR(+VLOOKUP("LETF50"&amp;A67,'Main File'!A:O,6,0),0)</f>
        <v>0</v>
      </c>
      <c r="C67" s="26">
        <f>IFERROR(+VLOOKUP("LETF50"&amp;A67,'Main File'!A:O,7,0),0)</f>
        <v>0</v>
      </c>
      <c r="D67" s="26">
        <f>IFERROR(+VLOOKUP("LETF50"&amp;A67,'Main File'!A:O,8,0),0)</f>
        <v>0</v>
      </c>
      <c r="E67" s="26">
        <f>IFERROR(+VLOOKUP("LETF50"&amp;A67,'Main File'!A:O,9,0),0)</f>
        <v>0</v>
      </c>
      <c r="F67" s="26">
        <f>IFERROR(+VLOOKUP("LETF50"&amp;A67,'Main File'!A:O,10,0),0)</f>
        <v>0</v>
      </c>
      <c r="G67" s="26">
        <f>IFERROR(+VLOOKUP("LETF50"&amp;A67,'Main File'!A:O,11,0),0)</f>
        <v>0</v>
      </c>
      <c r="H67" s="26">
        <f>IFERROR(+VLOOKUP("LETF50"&amp;A67,'Main File'!A:O,12,0),0)</f>
        <v>0</v>
      </c>
      <c r="I67" s="26">
        <f>IFERROR(+VLOOKUP("LETF50"&amp;A67,'Main File'!A:O,13,0),0)</f>
        <v>0</v>
      </c>
      <c r="J67" s="26">
        <f>IFERROR(+VLOOKUP("LETF50"&amp;A67,'Main File'!A:O,14,0),0)</f>
        <v>0</v>
      </c>
      <c r="K67" s="26">
        <f>IFERROR(+VLOOKUP("LETF50"&amp;A67,'Main File'!A:O,15,0),0)</f>
        <v>0</v>
      </c>
    </row>
    <row r="68" spans="1:11" x14ac:dyDescent="0.25">
      <c r="A68" s="9">
        <f t="shared" si="0"/>
        <v>43255</v>
      </c>
      <c r="B68" s="26">
        <f>IFERROR(+VLOOKUP("LETF50"&amp;A68,'Main File'!A:O,6,0),0)</f>
        <v>0</v>
      </c>
      <c r="C68" s="26">
        <f>IFERROR(+VLOOKUP("LETF50"&amp;A68,'Main File'!A:O,7,0),0)</f>
        <v>0</v>
      </c>
      <c r="D68" s="26">
        <f>IFERROR(+VLOOKUP("LETF50"&amp;A68,'Main File'!A:O,8,0),0)</f>
        <v>0</v>
      </c>
      <c r="E68" s="26">
        <f>IFERROR(+VLOOKUP("LETF50"&amp;A68,'Main File'!A:O,9,0),0)</f>
        <v>0</v>
      </c>
      <c r="F68" s="26">
        <f>IFERROR(+VLOOKUP("LETF50"&amp;A68,'Main File'!A:O,10,0),0)</f>
        <v>0</v>
      </c>
      <c r="G68" s="26">
        <f>IFERROR(+VLOOKUP("LETF50"&amp;A68,'Main File'!A:O,11,0),0)</f>
        <v>0</v>
      </c>
      <c r="H68" s="26">
        <f>IFERROR(+VLOOKUP("LETF50"&amp;A68,'Main File'!A:O,12,0),0)</f>
        <v>0</v>
      </c>
      <c r="I68" s="26">
        <f>IFERROR(+VLOOKUP("LETF50"&amp;A68,'Main File'!A:O,13,0),0)</f>
        <v>0</v>
      </c>
      <c r="J68" s="26">
        <f>IFERROR(+VLOOKUP("LETF50"&amp;A68,'Main File'!A:O,14,0),0)</f>
        <v>0</v>
      </c>
      <c r="K68" s="26">
        <f>IFERROR(+VLOOKUP("LETF50"&amp;A68,'Main File'!A:O,15,0),0)</f>
        <v>0</v>
      </c>
    </row>
    <row r="69" spans="1:11" x14ac:dyDescent="0.25">
      <c r="A69" s="9">
        <f t="shared" si="0"/>
        <v>43256</v>
      </c>
      <c r="B69" s="26">
        <f>IFERROR(+VLOOKUP("LETF50"&amp;A69,'Main File'!A:O,6,0),0)</f>
        <v>0</v>
      </c>
      <c r="C69" s="26">
        <f>IFERROR(+VLOOKUP("LETF50"&amp;A69,'Main File'!A:O,7,0),0)</f>
        <v>0</v>
      </c>
      <c r="D69" s="26">
        <f>IFERROR(+VLOOKUP("LETF50"&amp;A69,'Main File'!A:O,8,0),0)</f>
        <v>0</v>
      </c>
      <c r="E69" s="26">
        <f>IFERROR(+VLOOKUP("LETF50"&amp;A69,'Main File'!A:O,9,0),0)</f>
        <v>0</v>
      </c>
      <c r="F69" s="26">
        <f>IFERROR(+VLOOKUP("LETF50"&amp;A69,'Main File'!A:O,10,0),0)</f>
        <v>0</v>
      </c>
      <c r="G69" s="26">
        <f>IFERROR(+VLOOKUP("LETF50"&amp;A69,'Main File'!A:O,11,0),0)</f>
        <v>0</v>
      </c>
      <c r="H69" s="26">
        <f>IFERROR(+VLOOKUP("LETF50"&amp;A69,'Main File'!A:O,12,0),0)</f>
        <v>0</v>
      </c>
      <c r="I69" s="26">
        <f>IFERROR(+VLOOKUP("LETF50"&amp;A69,'Main File'!A:O,13,0),0)</f>
        <v>0</v>
      </c>
      <c r="J69" s="26">
        <f>IFERROR(+VLOOKUP("LETF50"&amp;A69,'Main File'!A:O,14,0),0)</f>
        <v>0</v>
      </c>
      <c r="K69" s="26">
        <f>IFERROR(+VLOOKUP("LETF50"&amp;A69,'Main File'!A:O,15,0),0)</f>
        <v>0</v>
      </c>
    </row>
    <row r="70" spans="1:11" x14ac:dyDescent="0.25">
      <c r="A70" s="9">
        <f t="shared" si="0"/>
        <v>43257</v>
      </c>
      <c r="B70" s="26">
        <f>IFERROR(+VLOOKUP("LETF50"&amp;A70,'Main File'!A:O,6,0),0)</f>
        <v>0</v>
      </c>
      <c r="C70" s="26">
        <f>IFERROR(+VLOOKUP("LETF50"&amp;A70,'Main File'!A:O,7,0),0)</f>
        <v>0</v>
      </c>
      <c r="D70" s="26">
        <f>IFERROR(+VLOOKUP("LETF50"&amp;A70,'Main File'!A:O,8,0),0)</f>
        <v>0</v>
      </c>
      <c r="E70" s="26">
        <f>IFERROR(+VLOOKUP("LETF50"&amp;A70,'Main File'!A:O,9,0),0)</f>
        <v>0</v>
      </c>
      <c r="F70" s="26">
        <f>IFERROR(+VLOOKUP("LETF50"&amp;A70,'Main File'!A:O,10,0),0)</f>
        <v>0</v>
      </c>
      <c r="G70" s="26">
        <f>IFERROR(+VLOOKUP("LETF50"&amp;A70,'Main File'!A:O,11,0),0)</f>
        <v>0</v>
      </c>
      <c r="H70" s="26">
        <f>IFERROR(+VLOOKUP("LETF50"&amp;A70,'Main File'!A:O,12,0),0)</f>
        <v>0</v>
      </c>
      <c r="I70" s="26">
        <f>IFERROR(+VLOOKUP("LETF50"&amp;A70,'Main File'!A:O,13,0),0)</f>
        <v>0</v>
      </c>
      <c r="J70" s="26">
        <f>IFERROR(+VLOOKUP("LETF50"&amp;A70,'Main File'!A:O,14,0),0)</f>
        <v>0</v>
      </c>
      <c r="K70" s="26">
        <f>IFERROR(+VLOOKUP("LETF50"&amp;A70,'Main File'!A:O,15,0),0)</f>
        <v>0</v>
      </c>
    </row>
    <row r="71" spans="1:11" x14ac:dyDescent="0.25">
      <c r="A71" s="9">
        <f t="shared" ref="A71:A134" si="1">+A70+1</f>
        <v>43258</v>
      </c>
      <c r="B71" s="26">
        <f>IFERROR(+VLOOKUP("LETF50"&amp;A71,'Main File'!A:O,6,0),0)</f>
        <v>0</v>
      </c>
      <c r="C71" s="26">
        <f>IFERROR(+VLOOKUP("LETF50"&amp;A71,'Main File'!A:O,7,0),0)</f>
        <v>0</v>
      </c>
      <c r="D71" s="26">
        <f>IFERROR(+VLOOKUP("LETF50"&amp;A71,'Main File'!A:O,8,0),0)</f>
        <v>0</v>
      </c>
      <c r="E71" s="26">
        <f>IFERROR(+VLOOKUP("LETF50"&amp;A71,'Main File'!A:O,9,0),0)</f>
        <v>0</v>
      </c>
      <c r="F71" s="26">
        <f>IFERROR(+VLOOKUP("LETF50"&amp;A71,'Main File'!A:O,10,0),0)</f>
        <v>0</v>
      </c>
      <c r="G71" s="26">
        <f>IFERROR(+VLOOKUP("LETF50"&amp;A71,'Main File'!A:O,11,0),0)</f>
        <v>0</v>
      </c>
      <c r="H71" s="26">
        <f>IFERROR(+VLOOKUP("LETF50"&amp;A71,'Main File'!A:O,12,0),0)</f>
        <v>0</v>
      </c>
      <c r="I71" s="26">
        <f>IFERROR(+VLOOKUP("LETF50"&amp;A71,'Main File'!A:O,13,0),0)</f>
        <v>0</v>
      </c>
      <c r="J71" s="26">
        <f>IFERROR(+VLOOKUP("LETF50"&amp;A71,'Main File'!A:O,14,0),0)</f>
        <v>0</v>
      </c>
      <c r="K71" s="26">
        <f>IFERROR(+VLOOKUP("LETF50"&amp;A71,'Main File'!A:O,15,0),0)</f>
        <v>0</v>
      </c>
    </row>
    <row r="72" spans="1:11" x14ac:dyDescent="0.25">
      <c r="A72" s="9">
        <f t="shared" si="1"/>
        <v>43259</v>
      </c>
      <c r="B72" s="26">
        <f>IFERROR(+VLOOKUP("LETF50"&amp;A72,'Main File'!A:O,6,0),0)</f>
        <v>0</v>
      </c>
      <c r="C72" s="26">
        <f>IFERROR(+VLOOKUP("LETF50"&amp;A72,'Main File'!A:O,7,0),0)</f>
        <v>0</v>
      </c>
      <c r="D72" s="26">
        <f>IFERROR(+VLOOKUP("LETF50"&amp;A72,'Main File'!A:O,8,0),0)</f>
        <v>0</v>
      </c>
      <c r="E72" s="26">
        <f>IFERROR(+VLOOKUP("LETF50"&amp;A72,'Main File'!A:O,9,0),0)</f>
        <v>0</v>
      </c>
      <c r="F72" s="26">
        <f>IFERROR(+VLOOKUP("LETF50"&amp;A72,'Main File'!A:O,10,0),0)</f>
        <v>0</v>
      </c>
      <c r="G72" s="26">
        <f>IFERROR(+VLOOKUP("LETF50"&amp;A72,'Main File'!A:O,11,0),0)</f>
        <v>0</v>
      </c>
      <c r="H72" s="26">
        <f>IFERROR(+VLOOKUP("LETF50"&amp;A72,'Main File'!A:O,12,0),0)</f>
        <v>0</v>
      </c>
      <c r="I72" s="26">
        <f>IFERROR(+VLOOKUP("LETF50"&amp;A72,'Main File'!A:O,13,0),0)</f>
        <v>0</v>
      </c>
      <c r="J72" s="26">
        <f>IFERROR(+VLOOKUP("LETF50"&amp;A72,'Main File'!A:O,14,0),0)</f>
        <v>0</v>
      </c>
      <c r="K72" s="26">
        <f>IFERROR(+VLOOKUP("LETF50"&amp;A72,'Main File'!A:O,15,0),0)</f>
        <v>0</v>
      </c>
    </row>
    <row r="73" spans="1:11" x14ac:dyDescent="0.25">
      <c r="A73" s="9">
        <f t="shared" si="1"/>
        <v>43260</v>
      </c>
      <c r="B73" s="26">
        <f>IFERROR(+VLOOKUP("LETF50"&amp;A73,'Main File'!A:O,6,0),0)</f>
        <v>0</v>
      </c>
      <c r="C73" s="26">
        <f>IFERROR(+VLOOKUP("LETF50"&amp;A73,'Main File'!A:O,7,0),0)</f>
        <v>0</v>
      </c>
      <c r="D73" s="26">
        <f>IFERROR(+VLOOKUP("LETF50"&amp;A73,'Main File'!A:O,8,0),0)</f>
        <v>0</v>
      </c>
      <c r="E73" s="26">
        <f>IFERROR(+VLOOKUP("LETF50"&amp;A73,'Main File'!A:O,9,0),0)</f>
        <v>0</v>
      </c>
      <c r="F73" s="26">
        <f>IFERROR(+VLOOKUP("LETF50"&amp;A73,'Main File'!A:O,10,0),0)</f>
        <v>0</v>
      </c>
      <c r="G73" s="26">
        <f>IFERROR(+VLOOKUP("LETF50"&amp;A73,'Main File'!A:O,11,0),0)</f>
        <v>0</v>
      </c>
      <c r="H73" s="26">
        <f>IFERROR(+VLOOKUP("LETF50"&amp;A73,'Main File'!A:O,12,0),0)</f>
        <v>0</v>
      </c>
      <c r="I73" s="26">
        <f>IFERROR(+VLOOKUP("LETF50"&amp;A73,'Main File'!A:O,13,0),0)</f>
        <v>0</v>
      </c>
      <c r="J73" s="26">
        <f>IFERROR(+VLOOKUP("LETF50"&amp;A73,'Main File'!A:O,14,0),0)</f>
        <v>0</v>
      </c>
      <c r="K73" s="26">
        <f>IFERROR(+VLOOKUP("LETF50"&amp;A73,'Main File'!A:O,15,0),0)</f>
        <v>0</v>
      </c>
    </row>
    <row r="74" spans="1:11" x14ac:dyDescent="0.25">
      <c r="A74" s="9">
        <f t="shared" si="1"/>
        <v>43261</v>
      </c>
      <c r="B74" s="26">
        <f>IFERROR(+VLOOKUP("LETF50"&amp;A74,'Main File'!A:O,6,0),0)</f>
        <v>0</v>
      </c>
      <c r="C74" s="26">
        <f>IFERROR(+VLOOKUP("LETF50"&amp;A74,'Main File'!A:O,7,0),0)</f>
        <v>0</v>
      </c>
      <c r="D74" s="26">
        <f>IFERROR(+VLOOKUP("LETF50"&amp;A74,'Main File'!A:O,8,0),0)</f>
        <v>0</v>
      </c>
      <c r="E74" s="26">
        <f>IFERROR(+VLOOKUP("LETF50"&amp;A74,'Main File'!A:O,9,0),0)</f>
        <v>0</v>
      </c>
      <c r="F74" s="26">
        <f>IFERROR(+VLOOKUP("LETF50"&amp;A74,'Main File'!A:O,10,0),0)</f>
        <v>0</v>
      </c>
      <c r="G74" s="26">
        <f>IFERROR(+VLOOKUP("LETF50"&amp;A74,'Main File'!A:O,11,0),0)</f>
        <v>0</v>
      </c>
      <c r="H74" s="26">
        <f>IFERROR(+VLOOKUP("LETF50"&amp;A74,'Main File'!A:O,12,0),0)</f>
        <v>0</v>
      </c>
      <c r="I74" s="26">
        <f>IFERROR(+VLOOKUP("LETF50"&amp;A74,'Main File'!A:O,13,0),0)</f>
        <v>0</v>
      </c>
      <c r="J74" s="26">
        <f>IFERROR(+VLOOKUP("LETF50"&amp;A74,'Main File'!A:O,14,0),0)</f>
        <v>0</v>
      </c>
      <c r="K74" s="26">
        <f>IFERROR(+VLOOKUP("LETF50"&amp;A74,'Main File'!A:O,15,0),0)</f>
        <v>0</v>
      </c>
    </row>
    <row r="75" spans="1:11" x14ac:dyDescent="0.25">
      <c r="A75" s="9">
        <f t="shared" si="1"/>
        <v>43262</v>
      </c>
      <c r="B75" s="26">
        <f>IFERROR(+VLOOKUP("LETF50"&amp;A75,'Main File'!A:O,6,0),0)</f>
        <v>0</v>
      </c>
      <c r="C75" s="26">
        <f>IFERROR(+VLOOKUP("LETF50"&amp;A75,'Main File'!A:O,7,0),0)</f>
        <v>0</v>
      </c>
      <c r="D75" s="26">
        <f>IFERROR(+VLOOKUP("LETF50"&amp;A75,'Main File'!A:O,8,0),0)</f>
        <v>0</v>
      </c>
      <c r="E75" s="26">
        <f>IFERROR(+VLOOKUP("LETF50"&amp;A75,'Main File'!A:O,9,0),0)</f>
        <v>0</v>
      </c>
      <c r="F75" s="26">
        <f>IFERROR(+VLOOKUP("LETF50"&amp;A75,'Main File'!A:O,10,0),0)</f>
        <v>0</v>
      </c>
      <c r="G75" s="26">
        <f>IFERROR(+VLOOKUP("LETF50"&amp;A75,'Main File'!A:O,11,0),0)</f>
        <v>0</v>
      </c>
      <c r="H75" s="26">
        <f>IFERROR(+VLOOKUP("LETF50"&amp;A75,'Main File'!A:O,12,0),0)</f>
        <v>0</v>
      </c>
      <c r="I75" s="26">
        <f>IFERROR(+VLOOKUP("LETF50"&amp;A75,'Main File'!A:O,13,0),0)</f>
        <v>0</v>
      </c>
      <c r="J75" s="26">
        <f>IFERROR(+VLOOKUP("LETF50"&amp;A75,'Main File'!A:O,14,0),0)</f>
        <v>0</v>
      </c>
      <c r="K75" s="26">
        <f>IFERROR(+VLOOKUP("LETF50"&amp;A75,'Main File'!A:O,15,0),0)</f>
        <v>0</v>
      </c>
    </row>
    <row r="76" spans="1:11" x14ac:dyDescent="0.25">
      <c r="A76" s="9">
        <f t="shared" si="1"/>
        <v>43263</v>
      </c>
      <c r="B76" s="26">
        <f>IFERROR(+VLOOKUP("LETF50"&amp;A76,'Main File'!A:O,6,0),0)</f>
        <v>0</v>
      </c>
      <c r="C76" s="26">
        <f>IFERROR(+VLOOKUP("LETF50"&amp;A76,'Main File'!A:O,7,0),0)</f>
        <v>0</v>
      </c>
      <c r="D76" s="26">
        <f>IFERROR(+VLOOKUP("LETF50"&amp;A76,'Main File'!A:O,8,0),0)</f>
        <v>0</v>
      </c>
      <c r="E76" s="26">
        <f>IFERROR(+VLOOKUP("LETF50"&amp;A76,'Main File'!A:O,9,0),0)</f>
        <v>0</v>
      </c>
      <c r="F76" s="26">
        <f>IFERROR(+VLOOKUP("LETF50"&amp;A76,'Main File'!A:O,10,0),0)</f>
        <v>0</v>
      </c>
      <c r="G76" s="26">
        <f>IFERROR(+VLOOKUP("LETF50"&amp;A76,'Main File'!A:O,11,0),0)</f>
        <v>0</v>
      </c>
      <c r="H76" s="26">
        <f>IFERROR(+VLOOKUP("LETF50"&amp;A76,'Main File'!A:O,12,0),0)</f>
        <v>0</v>
      </c>
      <c r="I76" s="26">
        <f>IFERROR(+VLOOKUP("LETF50"&amp;A76,'Main File'!A:O,13,0),0)</f>
        <v>0</v>
      </c>
      <c r="J76" s="26">
        <f>IFERROR(+VLOOKUP("LETF50"&amp;A76,'Main File'!A:O,14,0),0)</f>
        <v>0</v>
      </c>
      <c r="K76" s="26">
        <f>IFERROR(+VLOOKUP("LETF50"&amp;A76,'Main File'!A:O,15,0),0)</f>
        <v>0</v>
      </c>
    </row>
    <row r="77" spans="1:11" x14ac:dyDescent="0.25">
      <c r="A77" s="9">
        <f t="shared" si="1"/>
        <v>43264</v>
      </c>
      <c r="B77" s="26">
        <f>IFERROR(+VLOOKUP("LETF50"&amp;A77,'Main File'!A:O,6,0),0)</f>
        <v>0</v>
      </c>
      <c r="C77" s="26">
        <f>IFERROR(+VLOOKUP("LETF50"&amp;A77,'Main File'!A:O,7,0),0)</f>
        <v>0</v>
      </c>
      <c r="D77" s="26">
        <f>IFERROR(+VLOOKUP("LETF50"&amp;A77,'Main File'!A:O,8,0),0)</f>
        <v>0</v>
      </c>
      <c r="E77" s="26">
        <f>IFERROR(+VLOOKUP("LETF50"&amp;A77,'Main File'!A:O,9,0),0)</f>
        <v>0</v>
      </c>
      <c r="F77" s="26">
        <f>IFERROR(+VLOOKUP("LETF50"&amp;A77,'Main File'!A:O,10,0),0)</f>
        <v>0</v>
      </c>
      <c r="G77" s="26">
        <f>IFERROR(+VLOOKUP("LETF50"&amp;A77,'Main File'!A:O,11,0),0)</f>
        <v>0</v>
      </c>
      <c r="H77" s="26">
        <f>IFERROR(+VLOOKUP("LETF50"&amp;A77,'Main File'!A:O,12,0),0)</f>
        <v>0</v>
      </c>
      <c r="I77" s="26">
        <f>IFERROR(+VLOOKUP("LETF50"&amp;A77,'Main File'!A:O,13,0),0)</f>
        <v>0</v>
      </c>
      <c r="J77" s="26">
        <f>IFERROR(+VLOOKUP("LETF50"&amp;A77,'Main File'!A:O,14,0),0)</f>
        <v>0</v>
      </c>
      <c r="K77" s="26">
        <f>IFERROR(+VLOOKUP("LETF50"&amp;A77,'Main File'!A:O,15,0),0)</f>
        <v>0</v>
      </c>
    </row>
    <row r="78" spans="1:11" x14ac:dyDescent="0.25">
      <c r="A78" s="9">
        <f t="shared" si="1"/>
        <v>43265</v>
      </c>
      <c r="B78" s="26">
        <f>IFERROR(+VLOOKUP("LETF50"&amp;A78,'Main File'!A:O,6,0),0)</f>
        <v>0</v>
      </c>
      <c r="C78" s="26">
        <f>IFERROR(+VLOOKUP("LETF50"&amp;A78,'Main File'!A:O,7,0),0)</f>
        <v>0</v>
      </c>
      <c r="D78" s="26">
        <f>IFERROR(+VLOOKUP("LETF50"&amp;A78,'Main File'!A:O,8,0),0)</f>
        <v>0</v>
      </c>
      <c r="E78" s="26">
        <f>IFERROR(+VLOOKUP("LETF50"&amp;A78,'Main File'!A:O,9,0),0)</f>
        <v>0</v>
      </c>
      <c r="F78" s="26">
        <f>IFERROR(+VLOOKUP("LETF50"&amp;A78,'Main File'!A:O,10,0),0)</f>
        <v>0</v>
      </c>
      <c r="G78" s="26">
        <f>IFERROR(+VLOOKUP("LETF50"&amp;A78,'Main File'!A:O,11,0),0)</f>
        <v>0</v>
      </c>
      <c r="H78" s="26">
        <f>IFERROR(+VLOOKUP("LETF50"&amp;A78,'Main File'!A:O,12,0),0)</f>
        <v>0</v>
      </c>
      <c r="I78" s="26">
        <f>IFERROR(+VLOOKUP("LETF50"&amp;A78,'Main File'!A:O,13,0),0)</f>
        <v>0</v>
      </c>
      <c r="J78" s="26">
        <f>IFERROR(+VLOOKUP("LETF50"&amp;A78,'Main File'!A:O,14,0),0)</f>
        <v>0</v>
      </c>
      <c r="K78" s="26">
        <f>IFERROR(+VLOOKUP("LETF50"&amp;A78,'Main File'!A:O,15,0),0)</f>
        <v>0</v>
      </c>
    </row>
    <row r="79" spans="1:11" x14ac:dyDescent="0.25">
      <c r="A79" s="9">
        <f t="shared" si="1"/>
        <v>43266</v>
      </c>
      <c r="B79" s="26">
        <f>IFERROR(+VLOOKUP("LETF50"&amp;A79,'Main File'!A:O,6,0),0)</f>
        <v>0</v>
      </c>
      <c r="C79" s="26">
        <f>IFERROR(+VLOOKUP("LETF50"&amp;A79,'Main File'!A:O,7,0),0)</f>
        <v>0</v>
      </c>
      <c r="D79" s="26">
        <f>IFERROR(+VLOOKUP("LETF50"&amp;A79,'Main File'!A:O,8,0),0)</f>
        <v>0</v>
      </c>
      <c r="E79" s="26">
        <f>IFERROR(+VLOOKUP("LETF50"&amp;A79,'Main File'!A:O,9,0),0)</f>
        <v>0</v>
      </c>
      <c r="F79" s="26">
        <f>IFERROR(+VLOOKUP("LETF50"&amp;A79,'Main File'!A:O,10,0),0)</f>
        <v>0</v>
      </c>
      <c r="G79" s="26">
        <f>IFERROR(+VLOOKUP("LETF50"&amp;A79,'Main File'!A:O,11,0),0)</f>
        <v>0</v>
      </c>
      <c r="H79" s="26">
        <f>IFERROR(+VLOOKUP("LETF50"&amp;A79,'Main File'!A:O,12,0),0)</f>
        <v>0</v>
      </c>
      <c r="I79" s="26">
        <f>IFERROR(+VLOOKUP("LETF50"&amp;A79,'Main File'!A:O,13,0),0)</f>
        <v>0</v>
      </c>
      <c r="J79" s="26">
        <f>IFERROR(+VLOOKUP("LETF50"&amp;A79,'Main File'!A:O,14,0),0)</f>
        <v>0</v>
      </c>
      <c r="K79" s="26">
        <f>IFERROR(+VLOOKUP("LETF50"&amp;A79,'Main File'!A:O,15,0),0)</f>
        <v>0</v>
      </c>
    </row>
    <row r="80" spans="1:11" x14ac:dyDescent="0.25">
      <c r="A80" s="9">
        <f t="shared" si="1"/>
        <v>43267</v>
      </c>
      <c r="B80" s="26">
        <f>IFERROR(+VLOOKUP("LETF50"&amp;A80,'Main File'!A:O,6,0),0)</f>
        <v>0</v>
      </c>
      <c r="C80" s="26">
        <f>IFERROR(+VLOOKUP("LETF50"&amp;A80,'Main File'!A:O,7,0),0)</f>
        <v>0</v>
      </c>
      <c r="D80" s="26">
        <f>IFERROR(+VLOOKUP("LETF50"&amp;A80,'Main File'!A:O,8,0),0)</f>
        <v>0</v>
      </c>
      <c r="E80" s="26">
        <f>IFERROR(+VLOOKUP("LETF50"&amp;A80,'Main File'!A:O,9,0),0)</f>
        <v>0</v>
      </c>
      <c r="F80" s="26">
        <f>IFERROR(+VLOOKUP("LETF50"&amp;A80,'Main File'!A:O,10,0),0)</f>
        <v>0</v>
      </c>
      <c r="G80" s="26">
        <f>IFERROR(+VLOOKUP("LETF50"&amp;A80,'Main File'!A:O,11,0),0)</f>
        <v>0</v>
      </c>
      <c r="H80" s="26">
        <f>IFERROR(+VLOOKUP("LETF50"&amp;A80,'Main File'!A:O,12,0),0)</f>
        <v>0</v>
      </c>
      <c r="I80" s="26">
        <f>IFERROR(+VLOOKUP("LETF50"&amp;A80,'Main File'!A:O,13,0),0)</f>
        <v>0</v>
      </c>
      <c r="J80" s="26">
        <f>IFERROR(+VLOOKUP("LETF50"&amp;A80,'Main File'!A:O,14,0),0)</f>
        <v>0</v>
      </c>
      <c r="K80" s="26">
        <f>IFERROR(+VLOOKUP("LETF50"&amp;A80,'Main File'!A:O,15,0),0)</f>
        <v>0</v>
      </c>
    </row>
    <row r="81" spans="1:11" x14ac:dyDescent="0.25">
      <c r="A81" s="9">
        <f t="shared" si="1"/>
        <v>43268</v>
      </c>
      <c r="B81" s="26">
        <f>IFERROR(+VLOOKUP("LETF50"&amp;A81,'Main File'!A:O,6,0),0)</f>
        <v>0</v>
      </c>
      <c r="C81" s="26">
        <f>IFERROR(+VLOOKUP("LETF50"&amp;A81,'Main File'!A:O,7,0),0)</f>
        <v>0</v>
      </c>
      <c r="D81" s="26">
        <f>IFERROR(+VLOOKUP("LETF50"&amp;A81,'Main File'!A:O,8,0),0)</f>
        <v>0</v>
      </c>
      <c r="E81" s="26">
        <f>IFERROR(+VLOOKUP("LETF50"&amp;A81,'Main File'!A:O,9,0),0)</f>
        <v>0</v>
      </c>
      <c r="F81" s="26">
        <f>IFERROR(+VLOOKUP("LETF50"&amp;A81,'Main File'!A:O,10,0),0)</f>
        <v>0</v>
      </c>
      <c r="G81" s="26">
        <f>IFERROR(+VLOOKUP("LETF50"&amp;A81,'Main File'!A:O,11,0),0)</f>
        <v>0</v>
      </c>
      <c r="H81" s="26">
        <f>IFERROR(+VLOOKUP("LETF50"&amp;A81,'Main File'!A:O,12,0),0)</f>
        <v>0</v>
      </c>
      <c r="I81" s="26">
        <f>IFERROR(+VLOOKUP("LETF50"&amp;A81,'Main File'!A:O,13,0),0)</f>
        <v>0</v>
      </c>
      <c r="J81" s="26">
        <f>IFERROR(+VLOOKUP("LETF50"&amp;A81,'Main File'!A:O,14,0),0)</f>
        <v>0</v>
      </c>
      <c r="K81" s="26">
        <f>IFERROR(+VLOOKUP("LETF50"&amp;A81,'Main File'!A:O,15,0),0)</f>
        <v>0</v>
      </c>
    </row>
    <row r="82" spans="1:11" x14ac:dyDescent="0.25">
      <c r="A82" s="9">
        <f t="shared" si="1"/>
        <v>43269</v>
      </c>
      <c r="B82" s="26">
        <f>IFERROR(+VLOOKUP("LETF50"&amp;A82,'Main File'!A:O,6,0),0)</f>
        <v>0</v>
      </c>
      <c r="C82" s="26">
        <f>IFERROR(+VLOOKUP("LETF50"&amp;A82,'Main File'!A:O,7,0),0)</f>
        <v>0</v>
      </c>
      <c r="D82" s="26">
        <f>IFERROR(+VLOOKUP("LETF50"&amp;A82,'Main File'!A:O,8,0),0)</f>
        <v>0</v>
      </c>
      <c r="E82" s="26">
        <f>IFERROR(+VLOOKUP("LETF50"&amp;A82,'Main File'!A:O,9,0),0)</f>
        <v>0</v>
      </c>
      <c r="F82" s="26">
        <f>IFERROR(+VLOOKUP("LETF50"&amp;A82,'Main File'!A:O,10,0),0)</f>
        <v>0</v>
      </c>
      <c r="G82" s="26">
        <f>IFERROR(+VLOOKUP("LETF50"&amp;A82,'Main File'!A:O,11,0),0)</f>
        <v>0</v>
      </c>
      <c r="H82" s="26">
        <f>IFERROR(+VLOOKUP("LETF50"&amp;A82,'Main File'!A:O,12,0),0)</f>
        <v>0</v>
      </c>
      <c r="I82" s="26">
        <f>IFERROR(+VLOOKUP("LETF50"&amp;A82,'Main File'!A:O,13,0),0)</f>
        <v>0</v>
      </c>
      <c r="J82" s="26">
        <f>IFERROR(+VLOOKUP("LETF50"&amp;A82,'Main File'!A:O,14,0),0)</f>
        <v>0</v>
      </c>
      <c r="K82" s="26">
        <f>IFERROR(+VLOOKUP("LETF50"&amp;A82,'Main File'!A:O,15,0),0)</f>
        <v>0</v>
      </c>
    </row>
    <row r="83" spans="1:11" x14ac:dyDescent="0.25">
      <c r="A83" s="9">
        <f t="shared" si="1"/>
        <v>43270</v>
      </c>
      <c r="B83" s="26">
        <f>IFERROR(+VLOOKUP("LETF50"&amp;A83,'Main File'!A:O,6,0),0)</f>
        <v>0</v>
      </c>
      <c r="C83" s="26">
        <f>IFERROR(+VLOOKUP("LETF50"&amp;A83,'Main File'!A:O,7,0),0)</f>
        <v>0</v>
      </c>
      <c r="D83" s="26">
        <f>IFERROR(+VLOOKUP("LETF50"&amp;A83,'Main File'!A:O,8,0),0)</f>
        <v>0</v>
      </c>
      <c r="E83" s="26">
        <f>IFERROR(+VLOOKUP("LETF50"&amp;A83,'Main File'!A:O,9,0),0)</f>
        <v>0</v>
      </c>
      <c r="F83" s="26">
        <f>IFERROR(+VLOOKUP("LETF50"&amp;A83,'Main File'!A:O,10,0),0)</f>
        <v>0</v>
      </c>
      <c r="G83" s="26">
        <f>IFERROR(+VLOOKUP("LETF50"&amp;A83,'Main File'!A:O,11,0),0)</f>
        <v>0</v>
      </c>
      <c r="H83" s="26">
        <f>IFERROR(+VLOOKUP("LETF50"&amp;A83,'Main File'!A:O,12,0),0)</f>
        <v>0</v>
      </c>
      <c r="I83" s="26">
        <f>IFERROR(+VLOOKUP("LETF50"&amp;A83,'Main File'!A:O,13,0),0)</f>
        <v>0</v>
      </c>
      <c r="J83" s="26">
        <f>IFERROR(+VLOOKUP("LETF50"&amp;A83,'Main File'!A:O,14,0),0)</f>
        <v>0</v>
      </c>
      <c r="K83" s="26">
        <f>IFERROR(+VLOOKUP("LETF50"&amp;A83,'Main File'!A:O,15,0),0)</f>
        <v>0</v>
      </c>
    </row>
    <row r="84" spans="1:11" x14ac:dyDescent="0.25">
      <c r="A84" s="9">
        <f t="shared" si="1"/>
        <v>43271</v>
      </c>
      <c r="B84" s="26">
        <f>IFERROR(+VLOOKUP("LETF50"&amp;A84,'Main File'!A:O,6,0),0)</f>
        <v>0</v>
      </c>
      <c r="C84" s="26">
        <f>IFERROR(+VLOOKUP("LETF50"&amp;A84,'Main File'!A:O,7,0),0)</f>
        <v>0</v>
      </c>
      <c r="D84" s="26">
        <f>IFERROR(+VLOOKUP("LETF50"&amp;A84,'Main File'!A:O,8,0),0)</f>
        <v>0</v>
      </c>
      <c r="E84" s="26">
        <f>IFERROR(+VLOOKUP("LETF50"&amp;A84,'Main File'!A:O,9,0),0)</f>
        <v>0</v>
      </c>
      <c r="F84" s="26">
        <f>IFERROR(+VLOOKUP("LETF50"&amp;A84,'Main File'!A:O,10,0),0)</f>
        <v>0</v>
      </c>
      <c r="G84" s="26">
        <f>IFERROR(+VLOOKUP("LETF50"&amp;A84,'Main File'!A:O,11,0),0)</f>
        <v>0</v>
      </c>
      <c r="H84" s="26">
        <f>IFERROR(+VLOOKUP("LETF50"&amp;A84,'Main File'!A:O,12,0),0)</f>
        <v>0</v>
      </c>
      <c r="I84" s="26">
        <f>IFERROR(+VLOOKUP("LETF50"&amp;A84,'Main File'!A:O,13,0),0)</f>
        <v>0</v>
      </c>
      <c r="J84" s="26">
        <f>IFERROR(+VLOOKUP("LETF50"&amp;A84,'Main File'!A:O,14,0),0)</f>
        <v>0</v>
      </c>
      <c r="K84" s="26">
        <f>IFERROR(+VLOOKUP("LETF50"&amp;A84,'Main File'!A:O,15,0),0)</f>
        <v>0</v>
      </c>
    </row>
    <row r="85" spans="1:11" x14ac:dyDescent="0.25">
      <c r="A85" s="9">
        <f t="shared" si="1"/>
        <v>43272</v>
      </c>
      <c r="B85" s="26">
        <f>IFERROR(+VLOOKUP("LETF50"&amp;A85,'Main File'!A:O,6,0),0)</f>
        <v>0</v>
      </c>
      <c r="C85" s="26">
        <f>IFERROR(+VLOOKUP("LETF50"&amp;A85,'Main File'!A:O,7,0),0)</f>
        <v>0</v>
      </c>
      <c r="D85" s="26">
        <f>IFERROR(+VLOOKUP("LETF50"&amp;A85,'Main File'!A:O,8,0),0)</f>
        <v>0</v>
      </c>
      <c r="E85" s="26">
        <f>IFERROR(+VLOOKUP("LETF50"&amp;A85,'Main File'!A:O,9,0),0)</f>
        <v>0</v>
      </c>
      <c r="F85" s="26">
        <f>IFERROR(+VLOOKUP("LETF50"&amp;A85,'Main File'!A:O,10,0),0)</f>
        <v>0</v>
      </c>
      <c r="G85" s="26">
        <f>IFERROR(+VLOOKUP("LETF50"&amp;A85,'Main File'!A:O,11,0),0)</f>
        <v>0</v>
      </c>
      <c r="H85" s="26">
        <f>IFERROR(+VLOOKUP("LETF50"&amp;A85,'Main File'!A:O,12,0),0)</f>
        <v>0</v>
      </c>
      <c r="I85" s="26">
        <f>IFERROR(+VLOOKUP("LETF50"&amp;A85,'Main File'!A:O,13,0),0)</f>
        <v>0</v>
      </c>
      <c r="J85" s="26">
        <f>IFERROR(+VLOOKUP("LETF50"&amp;A85,'Main File'!A:O,14,0),0)</f>
        <v>0</v>
      </c>
      <c r="K85" s="26">
        <f>IFERROR(+VLOOKUP("LETF50"&amp;A85,'Main File'!A:O,15,0),0)</f>
        <v>0</v>
      </c>
    </row>
    <row r="86" spans="1:11" x14ac:dyDescent="0.25">
      <c r="A86" s="9">
        <f t="shared" si="1"/>
        <v>43273</v>
      </c>
      <c r="B86" s="26">
        <f>IFERROR(+VLOOKUP("LETF50"&amp;A86,'Main File'!A:O,6,0),0)</f>
        <v>0</v>
      </c>
      <c r="C86" s="26">
        <f>IFERROR(+VLOOKUP("LETF50"&amp;A86,'Main File'!A:O,7,0),0)</f>
        <v>0</v>
      </c>
      <c r="D86" s="26">
        <f>IFERROR(+VLOOKUP("LETF50"&amp;A86,'Main File'!A:O,8,0),0)</f>
        <v>0</v>
      </c>
      <c r="E86" s="26">
        <f>IFERROR(+VLOOKUP("LETF50"&amp;A86,'Main File'!A:O,9,0),0)</f>
        <v>0</v>
      </c>
      <c r="F86" s="26">
        <f>IFERROR(+VLOOKUP("LETF50"&amp;A86,'Main File'!A:O,10,0),0)</f>
        <v>0</v>
      </c>
      <c r="G86" s="26">
        <f>IFERROR(+VLOOKUP("LETF50"&amp;A86,'Main File'!A:O,11,0),0)</f>
        <v>0</v>
      </c>
      <c r="H86" s="26">
        <f>IFERROR(+VLOOKUP("LETF50"&amp;A86,'Main File'!A:O,12,0),0)</f>
        <v>0</v>
      </c>
      <c r="I86" s="26">
        <f>IFERROR(+VLOOKUP("LETF50"&amp;A86,'Main File'!A:O,13,0),0)</f>
        <v>0</v>
      </c>
      <c r="J86" s="26">
        <f>IFERROR(+VLOOKUP("LETF50"&amp;A86,'Main File'!A:O,14,0),0)</f>
        <v>0</v>
      </c>
      <c r="K86" s="26">
        <f>IFERROR(+VLOOKUP("LETF50"&amp;A86,'Main File'!A:O,15,0),0)</f>
        <v>0</v>
      </c>
    </row>
    <row r="87" spans="1:11" x14ac:dyDescent="0.25">
      <c r="A87" s="9">
        <f t="shared" si="1"/>
        <v>43274</v>
      </c>
      <c r="B87" s="26">
        <f>IFERROR(+VLOOKUP("LETF50"&amp;A87,'Main File'!A:O,6,0),0)</f>
        <v>0</v>
      </c>
      <c r="C87" s="26">
        <f>IFERROR(+VLOOKUP("LETF50"&amp;A87,'Main File'!A:O,7,0),0)</f>
        <v>0</v>
      </c>
      <c r="D87" s="26">
        <f>IFERROR(+VLOOKUP("LETF50"&amp;A87,'Main File'!A:O,8,0),0)</f>
        <v>0</v>
      </c>
      <c r="E87" s="26">
        <f>IFERROR(+VLOOKUP("LETF50"&amp;A87,'Main File'!A:O,9,0),0)</f>
        <v>0</v>
      </c>
      <c r="F87" s="26">
        <f>IFERROR(+VLOOKUP("LETF50"&amp;A87,'Main File'!A:O,10,0),0)</f>
        <v>0</v>
      </c>
      <c r="G87" s="26">
        <f>IFERROR(+VLOOKUP("LETF50"&amp;A87,'Main File'!A:O,11,0),0)</f>
        <v>0</v>
      </c>
      <c r="H87" s="26">
        <f>IFERROR(+VLOOKUP("LETF50"&amp;A87,'Main File'!A:O,12,0),0)</f>
        <v>0</v>
      </c>
      <c r="I87" s="26">
        <f>IFERROR(+VLOOKUP("LETF50"&amp;A87,'Main File'!A:O,13,0),0)</f>
        <v>0</v>
      </c>
      <c r="J87" s="26">
        <f>IFERROR(+VLOOKUP("LETF50"&amp;A87,'Main File'!A:O,14,0),0)</f>
        <v>0</v>
      </c>
      <c r="K87" s="26">
        <f>IFERROR(+VLOOKUP("LETF50"&amp;A87,'Main File'!A:O,15,0),0)</f>
        <v>0</v>
      </c>
    </row>
    <row r="88" spans="1:11" x14ac:dyDescent="0.25">
      <c r="A88" s="9">
        <f t="shared" si="1"/>
        <v>43275</v>
      </c>
      <c r="B88" s="26">
        <f>IFERROR(+VLOOKUP("LETF50"&amp;A88,'Main File'!A:O,6,0),0)</f>
        <v>0</v>
      </c>
      <c r="C88" s="26">
        <f>IFERROR(+VLOOKUP("LETF50"&amp;A88,'Main File'!A:O,7,0),0)</f>
        <v>0</v>
      </c>
      <c r="D88" s="26">
        <f>IFERROR(+VLOOKUP("LETF50"&amp;A88,'Main File'!A:O,8,0),0)</f>
        <v>0</v>
      </c>
      <c r="E88" s="26">
        <f>IFERROR(+VLOOKUP("LETF50"&amp;A88,'Main File'!A:O,9,0),0)</f>
        <v>0</v>
      </c>
      <c r="F88" s="26">
        <f>IFERROR(+VLOOKUP("LETF50"&amp;A88,'Main File'!A:O,10,0),0)</f>
        <v>0</v>
      </c>
      <c r="G88" s="26">
        <f>IFERROR(+VLOOKUP("LETF50"&amp;A88,'Main File'!A:O,11,0),0)</f>
        <v>0</v>
      </c>
      <c r="H88" s="26">
        <f>IFERROR(+VLOOKUP("LETF50"&amp;A88,'Main File'!A:O,12,0),0)</f>
        <v>0</v>
      </c>
      <c r="I88" s="26">
        <f>IFERROR(+VLOOKUP("LETF50"&amp;A88,'Main File'!A:O,13,0),0)</f>
        <v>0</v>
      </c>
      <c r="J88" s="26">
        <f>IFERROR(+VLOOKUP("LETF50"&amp;A88,'Main File'!A:O,14,0),0)</f>
        <v>0</v>
      </c>
      <c r="K88" s="26">
        <f>IFERROR(+VLOOKUP("LETF50"&amp;A88,'Main File'!A:O,15,0),0)</f>
        <v>0</v>
      </c>
    </row>
    <row r="89" spans="1:11" x14ac:dyDescent="0.25">
      <c r="A89" s="9">
        <f t="shared" si="1"/>
        <v>43276</v>
      </c>
      <c r="B89" s="26">
        <f>IFERROR(+VLOOKUP("LETF50"&amp;A89,'Main File'!A:O,6,0),0)</f>
        <v>0</v>
      </c>
      <c r="C89" s="26">
        <f>IFERROR(+VLOOKUP("LETF50"&amp;A89,'Main File'!A:O,7,0),0)</f>
        <v>0</v>
      </c>
      <c r="D89" s="26">
        <f>IFERROR(+VLOOKUP("LETF50"&amp;A89,'Main File'!A:O,8,0),0)</f>
        <v>0</v>
      </c>
      <c r="E89" s="26">
        <f>IFERROR(+VLOOKUP("LETF50"&amp;A89,'Main File'!A:O,9,0),0)</f>
        <v>0</v>
      </c>
      <c r="F89" s="26">
        <f>IFERROR(+VLOOKUP("LETF50"&amp;A89,'Main File'!A:O,10,0),0)</f>
        <v>0</v>
      </c>
      <c r="G89" s="26">
        <f>IFERROR(+VLOOKUP("LETF50"&amp;A89,'Main File'!A:O,11,0),0)</f>
        <v>0</v>
      </c>
      <c r="H89" s="26">
        <f>IFERROR(+VLOOKUP("LETF50"&amp;A89,'Main File'!A:O,12,0),0)</f>
        <v>0</v>
      </c>
      <c r="I89" s="26">
        <f>IFERROR(+VLOOKUP("LETF50"&amp;A89,'Main File'!A:O,13,0),0)</f>
        <v>0</v>
      </c>
      <c r="J89" s="26">
        <f>IFERROR(+VLOOKUP("LETF50"&amp;A89,'Main File'!A:O,14,0),0)</f>
        <v>0</v>
      </c>
      <c r="K89" s="26">
        <f>IFERROR(+VLOOKUP("LETF50"&amp;A89,'Main File'!A:O,15,0),0)</f>
        <v>0</v>
      </c>
    </row>
    <row r="90" spans="1:11" x14ac:dyDescent="0.25">
      <c r="A90" s="9">
        <f t="shared" si="1"/>
        <v>43277</v>
      </c>
      <c r="B90" s="26">
        <f>IFERROR(+VLOOKUP("LETF50"&amp;A90,'Main File'!A:O,6,0),0)</f>
        <v>0</v>
      </c>
      <c r="C90" s="26">
        <f>IFERROR(+VLOOKUP("LETF50"&amp;A90,'Main File'!A:O,7,0),0)</f>
        <v>0</v>
      </c>
      <c r="D90" s="26">
        <f>IFERROR(+VLOOKUP("LETF50"&amp;A90,'Main File'!A:O,8,0),0)</f>
        <v>0</v>
      </c>
      <c r="E90" s="26">
        <f>IFERROR(+VLOOKUP("LETF50"&amp;A90,'Main File'!A:O,9,0),0)</f>
        <v>0</v>
      </c>
      <c r="F90" s="26">
        <f>IFERROR(+VLOOKUP("LETF50"&amp;A90,'Main File'!A:O,10,0),0)</f>
        <v>0</v>
      </c>
      <c r="G90" s="26">
        <f>IFERROR(+VLOOKUP("LETF50"&amp;A90,'Main File'!A:O,11,0),0)</f>
        <v>0</v>
      </c>
      <c r="H90" s="26">
        <f>IFERROR(+VLOOKUP("LETF50"&amp;A90,'Main File'!A:O,12,0),0)</f>
        <v>0</v>
      </c>
      <c r="I90" s="26">
        <f>IFERROR(+VLOOKUP("LETF50"&amp;A90,'Main File'!A:O,13,0),0)</f>
        <v>0</v>
      </c>
      <c r="J90" s="26">
        <f>IFERROR(+VLOOKUP("LETF50"&amp;A90,'Main File'!A:O,14,0),0)</f>
        <v>0</v>
      </c>
      <c r="K90" s="26">
        <f>IFERROR(+VLOOKUP("LETF50"&amp;A90,'Main File'!A:O,15,0),0)</f>
        <v>0</v>
      </c>
    </row>
    <row r="91" spans="1:11" x14ac:dyDescent="0.25">
      <c r="A91" s="9">
        <f t="shared" si="1"/>
        <v>43278</v>
      </c>
      <c r="B91" s="26">
        <f>IFERROR(+VLOOKUP("LETF50"&amp;A91,'Main File'!A:O,6,0),0)</f>
        <v>0</v>
      </c>
      <c r="C91" s="26">
        <f>IFERROR(+VLOOKUP("LETF50"&amp;A91,'Main File'!A:O,7,0),0)</f>
        <v>0</v>
      </c>
      <c r="D91" s="26">
        <f>IFERROR(+VLOOKUP("LETF50"&amp;A91,'Main File'!A:O,8,0),0)</f>
        <v>0</v>
      </c>
      <c r="E91" s="26">
        <f>IFERROR(+VLOOKUP("LETF50"&amp;A91,'Main File'!A:O,9,0),0)</f>
        <v>0</v>
      </c>
      <c r="F91" s="26">
        <f>IFERROR(+VLOOKUP("LETF50"&amp;A91,'Main File'!A:O,10,0),0)</f>
        <v>0</v>
      </c>
      <c r="G91" s="26">
        <f>IFERROR(+VLOOKUP("LETF50"&amp;A91,'Main File'!A:O,11,0),0)</f>
        <v>0</v>
      </c>
      <c r="H91" s="26">
        <f>IFERROR(+VLOOKUP("LETF50"&amp;A91,'Main File'!A:O,12,0),0)</f>
        <v>0</v>
      </c>
      <c r="I91" s="26">
        <f>IFERROR(+VLOOKUP("LETF50"&amp;A91,'Main File'!A:O,13,0),0)</f>
        <v>0</v>
      </c>
      <c r="J91" s="26">
        <f>IFERROR(+VLOOKUP("LETF50"&amp;A91,'Main File'!A:O,14,0),0)</f>
        <v>0</v>
      </c>
      <c r="K91" s="26">
        <f>IFERROR(+VLOOKUP("LETF50"&amp;A91,'Main File'!A:O,15,0),0)</f>
        <v>0</v>
      </c>
    </row>
    <row r="92" spans="1:11" x14ac:dyDescent="0.25">
      <c r="A92" s="9">
        <f t="shared" si="1"/>
        <v>43279</v>
      </c>
      <c r="B92" s="26">
        <f>IFERROR(+VLOOKUP("LETF50"&amp;A92,'Main File'!A:O,6,0),0)</f>
        <v>0</v>
      </c>
      <c r="C92" s="26">
        <f>IFERROR(+VLOOKUP("LETF50"&amp;A92,'Main File'!A:O,7,0),0)</f>
        <v>0</v>
      </c>
      <c r="D92" s="26">
        <f>IFERROR(+VLOOKUP("LETF50"&amp;A92,'Main File'!A:O,8,0),0)</f>
        <v>0</v>
      </c>
      <c r="E92" s="26">
        <f>IFERROR(+VLOOKUP("LETF50"&amp;A92,'Main File'!A:O,9,0),0)</f>
        <v>0</v>
      </c>
      <c r="F92" s="26">
        <f>IFERROR(+VLOOKUP("LETF50"&amp;A92,'Main File'!A:O,10,0),0)</f>
        <v>0</v>
      </c>
      <c r="G92" s="26">
        <f>IFERROR(+VLOOKUP("LETF50"&amp;A92,'Main File'!A:O,11,0),0)</f>
        <v>0</v>
      </c>
      <c r="H92" s="26">
        <f>IFERROR(+VLOOKUP("LETF50"&amp;A92,'Main File'!A:O,12,0),0)</f>
        <v>0</v>
      </c>
      <c r="I92" s="26">
        <f>IFERROR(+VLOOKUP("LETF50"&amp;A92,'Main File'!A:O,13,0),0)</f>
        <v>0</v>
      </c>
      <c r="J92" s="26">
        <f>IFERROR(+VLOOKUP("LETF50"&amp;A92,'Main File'!A:O,14,0),0)</f>
        <v>0</v>
      </c>
      <c r="K92" s="26">
        <f>IFERROR(+VLOOKUP("LETF50"&amp;A92,'Main File'!A:O,15,0),0)</f>
        <v>0</v>
      </c>
    </row>
    <row r="93" spans="1:11" x14ac:dyDescent="0.25">
      <c r="A93" s="9">
        <f t="shared" si="1"/>
        <v>43280</v>
      </c>
      <c r="B93" s="26">
        <f>IFERROR(+VLOOKUP("LETF50"&amp;A93,'Main File'!A:O,6,0),0)</f>
        <v>0</v>
      </c>
      <c r="C93" s="26">
        <f>IFERROR(+VLOOKUP("LETF50"&amp;A93,'Main File'!A:O,7,0),0)</f>
        <v>0</v>
      </c>
      <c r="D93" s="26">
        <f>IFERROR(+VLOOKUP("LETF50"&amp;A93,'Main File'!A:O,8,0),0)</f>
        <v>0</v>
      </c>
      <c r="E93" s="26">
        <f>IFERROR(+VLOOKUP("LETF50"&amp;A93,'Main File'!A:O,9,0),0)</f>
        <v>0</v>
      </c>
      <c r="F93" s="26">
        <f>IFERROR(+VLOOKUP("LETF50"&amp;A93,'Main File'!A:O,10,0),0)</f>
        <v>0</v>
      </c>
      <c r="G93" s="26">
        <f>IFERROR(+VLOOKUP("LETF50"&amp;A93,'Main File'!A:O,11,0),0)</f>
        <v>0</v>
      </c>
      <c r="H93" s="26">
        <f>IFERROR(+VLOOKUP("LETF50"&amp;A93,'Main File'!A:O,12,0),0)</f>
        <v>0</v>
      </c>
      <c r="I93" s="26">
        <f>IFERROR(+VLOOKUP("LETF50"&amp;A93,'Main File'!A:O,13,0),0)</f>
        <v>0</v>
      </c>
      <c r="J93" s="26">
        <f>IFERROR(+VLOOKUP("LETF50"&amp;A93,'Main File'!A:O,14,0),0)</f>
        <v>0</v>
      </c>
      <c r="K93" s="26">
        <f>IFERROR(+VLOOKUP("LETF50"&amp;A93,'Main File'!A:O,15,0),0)</f>
        <v>0</v>
      </c>
    </row>
    <row r="94" spans="1:11" x14ac:dyDescent="0.25">
      <c r="A94" s="9">
        <f t="shared" si="1"/>
        <v>43281</v>
      </c>
      <c r="B94" s="26">
        <f>IFERROR(+VLOOKUP("LETF50"&amp;A94,'Main File'!A:O,6,0),0)</f>
        <v>0</v>
      </c>
      <c r="C94" s="26">
        <f>IFERROR(+VLOOKUP("LETF50"&amp;A94,'Main File'!A:O,7,0),0)</f>
        <v>0</v>
      </c>
      <c r="D94" s="26">
        <f>IFERROR(+VLOOKUP("LETF50"&amp;A94,'Main File'!A:O,8,0),0)</f>
        <v>0</v>
      </c>
      <c r="E94" s="26">
        <f>IFERROR(+VLOOKUP("LETF50"&amp;A94,'Main File'!A:O,9,0),0)</f>
        <v>0</v>
      </c>
      <c r="F94" s="26">
        <f>IFERROR(+VLOOKUP("LETF50"&amp;A94,'Main File'!A:O,10,0),0)</f>
        <v>0</v>
      </c>
      <c r="G94" s="26">
        <f>IFERROR(+VLOOKUP("LETF50"&amp;A94,'Main File'!A:O,11,0),0)</f>
        <v>0</v>
      </c>
      <c r="H94" s="26">
        <f>IFERROR(+VLOOKUP("LETF50"&amp;A94,'Main File'!A:O,12,0),0)</f>
        <v>0</v>
      </c>
      <c r="I94" s="26">
        <f>IFERROR(+VLOOKUP("LETF50"&amp;A94,'Main File'!A:O,13,0),0)</f>
        <v>0</v>
      </c>
      <c r="J94" s="26">
        <f>IFERROR(+VLOOKUP("LETF50"&amp;A94,'Main File'!A:O,14,0),0)</f>
        <v>0</v>
      </c>
      <c r="K94" s="26">
        <f>IFERROR(+VLOOKUP("LETF50"&amp;A94,'Main File'!A:O,15,0),0)</f>
        <v>0</v>
      </c>
    </row>
    <row r="95" spans="1:11" x14ac:dyDescent="0.25">
      <c r="A95" s="9">
        <f t="shared" si="1"/>
        <v>43282</v>
      </c>
      <c r="B95" s="26">
        <f>IFERROR(+VLOOKUP("LETF50"&amp;A95,'Main File'!A:O,6,0),0)</f>
        <v>0</v>
      </c>
      <c r="C95" s="26">
        <f>IFERROR(+VLOOKUP("LETF50"&amp;A95,'Main File'!A:O,7,0),0)</f>
        <v>0</v>
      </c>
      <c r="D95" s="26">
        <f>IFERROR(+VLOOKUP("LETF50"&amp;A95,'Main File'!A:O,8,0),0)</f>
        <v>0</v>
      </c>
      <c r="E95" s="26">
        <f>IFERROR(+VLOOKUP("LETF50"&amp;A95,'Main File'!A:O,9,0),0)</f>
        <v>0</v>
      </c>
      <c r="F95" s="26">
        <f>IFERROR(+VLOOKUP("LETF50"&amp;A95,'Main File'!A:O,10,0),0)</f>
        <v>0</v>
      </c>
      <c r="G95" s="26">
        <f>IFERROR(+VLOOKUP("LETF50"&amp;A95,'Main File'!A:O,11,0),0)</f>
        <v>0</v>
      </c>
      <c r="H95" s="26">
        <f>IFERROR(+VLOOKUP("LETF50"&amp;A95,'Main File'!A:O,12,0),0)</f>
        <v>0</v>
      </c>
      <c r="I95" s="26">
        <f>IFERROR(+VLOOKUP("LETF50"&amp;A95,'Main File'!A:O,13,0),0)</f>
        <v>0</v>
      </c>
      <c r="J95" s="26">
        <f>IFERROR(+VLOOKUP("LETF50"&amp;A95,'Main File'!A:O,14,0),0)</f>
        <v>0</v>
      </c>
      <c r="K95" s="26">
        <f>IFERROR(+VLOOKUP("LETF50"&amp;A95,'Main File'!A:O,15,0),0)</f>
        <v>0</v>
      </c>
    </row>
    <row r="96" spans="1:11" x14ac:dyDescent="0.25">
      <c r="A96" s="9">
        <f t="shared" si="1"/>
        <v>43283</v>
      </c>
      <c r="B96" s="26">
        <f>IFERROR(+VLOOKUP("LETF50"&amp;A96,'Main File'!A:O,6,0),0)</f>
        <v>0</v>
      </c>
      <c r="C96" s="26">
        <f>IFERROR(+VLOOKUP("LETF50"&amp;A96,'Main File'!A:O,7,0),0)</f>
        <v>0</v>
      </c>
      <c r="D96" s="26">
        <f>IFERROR(+VLOOKUP("LETF50"&amp;A96,'Main File'!A:O,8,0),0)</f>
        <v>0</v>
      </c>
      <c r="E96" s="26">
        <f>IFERROR(+VLOOKUP("LETF50"&amp;A96,'Main File'!A:O,9,0),0)</f>
        <v>0</v>
      </c>
      <c r="F96" s="26">
        <f>IFERROR(+VLOOKUP("LETF50"&amp;A96,'Main File'!A:O,10,0),0)</f>
        <v>0</v>
      </c>
      <c r="G96" s="26">
        <f>IFERROR(+VLOOKUP("LETF50"&amp;A96,'Main File'!A:O,11,0),0)</f>
        <v>0</v>
      </c>
      <c r="H96" s="26">
        <f>IFERROR(+VLOOKUP("LETF50"&amp;A96,'Main File'!A:O,12,0),0)</f>
        <v>0</v>
      </c>
      <c r="I96" s="26">
        <f>IFERROR(+VLOOKUP("LETF50"&amp;A96,'Main File'!A:O,13,0),0)</f>
        <v>0</v>
      </c>
      <c r="J96" s="26">
        <f>IFERROR(+VLOOKUP("LETF50"&amp;A96,'Main File'!A:O,14,0),0)</f>
        <v>0</v>
      </c>
      <c r="K96" s="26">
        <f>IFERROR(+VLOOKUP("LETF50"&amp;A96,'Main File'!A:O,15,0),0)</f>
        <v>0</v>
      </c>
    </row>
    <row r="97" spans="1:11" x14ac:dyDescent="0.25">
      <c r="A97" s="9">
        <f t="shared" si="1"/>
        <v>43284</v>
      </c>
      <c r="B97" s="26">
        <f>IFERROR(+VLOOKUP("LETF50"&amp;A97,'Main File'!A:O,6,0),0)</f>
        <v>0</v>
      </c>
      <c r="C97" s="26">
        <f>IFERROR(+VLOOKUP("LETF50"&amp;A97,'Main File'!A:O,7,0),0)</f>
        <v>0</v>
      </c>
      <c r="D97" s="26">
        <f>IFERROR(+VLOOKUP("LETF50"&amp;A97,'Main File'!A:O,8,0),0)</f>
        <v>0</v>
      </c>
      <c r="E97" s="26">
        <f>IFERROR(+VLOOKUP("LETF50"&amp;A97,'Main File'!A:O,9,0),0)</f>
        <v>0</v>
      </c>
      <c r="F97" s="26">
        <f>IFERROR(+VLOOKUP("LETF50"&amp;A97,'Main File'!A:O,10,0),0)</f>
        <v>0</v>
      </c>
      <c r="G97" s="26">
        <f>IFERROR(+VLOOKUP("LETF50"&amp;A97,'Main File'!A:O,11,0),0)</f>
        <v>0</v>
      </c>
      <c r="H97" s="26">
        <f>IFERROR(+VLOOKUP("LETF50"&amp;A97,'Main File'!A:O,12,0),0)</f>
        <v>0</v>
      </c>
      <c r="I97" s="26">
        <f>IFERROR(+VLOOKUP("LETF50"&amp;A97,'Main File'!A:O,13,0),0)</f>
        <v>0</v>
      </c>
      <c r="J97" s="26">
        <f>IFERROR(+VLOOKUP("LETF50"&amp;A97,'Main File'!A:O,14,0),0)</f>
        <v>0</v>
      </c>
      <c r="K97" s="26">
        <f>IFERROR(+VLOOKUP("LETF50"&amp;A97,'Main File'!A:O,15,0),0)</f>
        <v>0</v>
      </c>
    </row>
    <row r="98" spans="1:11" x14ac:dyDescent="0.25">
      <c r="A98" s="9">
        <f t="shared" si="1"/>
        <v>43285</v>
      </c>
      <c r="B98" s="26">
        <f>IFERROR(+VLOOKUP("LETF50"&amp;A98,'Main File'!A:O,6,0),0)</f>
        <v>0</v>
      </c>
      <c r="C98" s="26">
        <f>IFERROR(+VLOOKUP("LETF50"&amp;A98,'Main File'!A:O,7,0),0)</f>
        <v>0</v>
      </c>
      <c r="D98" s="26">
        <f>IFERROR(+VLOOKUP("LETF50"&amp;A98,'Main File'!A:O,8,0),0)</f>
        <v>0</v>
      </c>
      <c r="E98" s="26">
        <f>IFERROR(+VLOOKUP("LETF50"&amp;A98,'Main File'!A:O,9,0),0)</f>
        <v>0</v>
      </c>
      <c r="F98" s="26">
        <f>IFERROR(+VLOOKUP("LETF50"&amp;A98,'Main File'!A:O,10,0),0)</f>
        <v>0</v>
      </c>
      <c r="G98" s="26">
        <f>IFERROR(+VLOOKUP("LETF50"&amp;A98,'Main File'!A:O,11,0),0)</f>
        <v>0</v>
      </c>
      <c r="H98" s="26">
        <f>IFERROR(+VLOOKUP("LETF50"&amp;A98,'Main File'!A:O,12,0),0)</f>
        <v>0</v>
      </c>
      <c r="I98" s="26">
        <f>IFERROR(+VLOOKUP("LETF50"&amp;A98,'Main File'!A:O,13,0),0)</f>
        <v>0</v>
      </c>
      <c r="J98" s="26">
        <f>IFERROR(+VLOOKUP("LETF50"&amp;A98,'Main File'!A:O,14,0),0)</f>
        <v>0</v>
      </c>
      <c r="K98" s="26">
        <f>IFERROR(+VLOOKUP("LETF50"&amp;A98,'Main File'!A:O,15,0),0)</f>
        <v>0</v>
      </c>
    </row>
    <row r="99" spans="1:11" x14ac:dyDescent="0.25">
      <c r="A99" s="9">
        <f t="shared" si="1"/>
        <v>43286</v>
      </c>
      <c r="B99" s="26">
        <f>IFERROR(+VLOOKUP("LETF50"&amp;A99,'Main File'!A:O,6,0),0)</f>
        <v>0</v>
      </c>
      <c r="C99" s="26">
        <f>IFERROR(+VLOOKUP("LETF50"&amp;A99,'Main File'!A:O,7,0),0)</f>
        <v>0</v>
      </c>
      <c r="D99" s="26">
        <f>IFERROR(+VLOOKUP("LETF50"&amp;A99,'Main File'!A:O,8,0),0)</f>
        <v>0</v>
      </c>
      <c r="E99" s="26">
        <f>IFERROR(+VLOOKUP("LETF50"&amp;A99,'Main File'!A:O,9,0),0)</f>
        <v>0</v>
      </c>
      <c r="F99" s="26">
        <f>IFERROR(+VLOOKUP("LETF50"&amp;A99,'Main File'!A:O,10,0),0)</f>
        <v>0</v>
      </c>
      <c r="G99" s="26">
        <f>IFERROR(+VLOOKUP("LETF50"&amp;A99,'Main File'!A:O,11,0),0)</f>
        <v>0</v>
      </c>
      <c r="H99" s="26">
        <f>IFERROR(+VLOOKUP("LETF50"&amp;A99,'Main File'!A:O,12,0),0)</f>
        <v>0</v>
      </c>
      <c r="I99" s="26">
        <f>IFERROR(+VLOOKUP("LETF50"&amp;A99,'Main File'!A:O,13,0),0)</f>
        <v>0</v>
      </c>
      <c r="J99" s="26">
        <f>IFERROR(+VLOOKUP("LETF50"&amp;A99,'Main File'!A:O,14,0),0)</f>
        <v>0</v>
      </c>
      <c r="K99" s="26">
        <f>IFERROR(+VLOOKUP("LETF50"&amp;A99,'Main File'!A:O,15,0),0)</f>
        <v>0</v>
      </c>
    </row>
    <row r="100" spans="1:11" x14ac:dyDescent="0.25">
      <c r="A100" s="9">
        <f t="shared" si="1"/>
        <v>43287</v>
      </c>
      <c r="B100" s="26">
        <f>IFERROR(+VLOOKUP("LETF50"&amp;A100,'Main File'!A:O,6,0),0)</f>
        <v>0</v>
      </c>
      <c r="C100" s="26">
        <f>IFERROR(+VLOOKUP("LETF50"&amp;A100,'Main File'!A:O,7,0),0)</f>
        <v>0</v>
      </c>
      <c r="D100" s="26">
        <f>IFERROR(+VLOOKUP("LETF50"&amp;A100,'Main File'!A:O,8,0),0)</f>
        <v>0</v>
      </c>
      <c r="E100" s="26">
        <f>IFERROR(+VLOOKUP("LETF50"&amp;A100,'Main File'!A:O,9,0),0)</f>
        <v>0</v>
      </c>
      <c r="F100" s="26">
        <f>IFERROR(+VLOOKUP("LETF50"&amp;A100,'Main File'!A:O,10,0),0)</f>
        <v>0</v>
      </c>
      <c r="G100" s="26">
        <f>IFERROR(+VLOOKUP("LETF50"&amp;A100,'Main File'!A:O,11,0),0)</f>
        <v>0</v>
      </c>
      <c r="H100" s="26">
        <f>IFERROR(+VLOOKUP("LETF50"&amp;A100,'Main File'!A:O,12,0),0)</f>
        <v>0</v>
      </c>
      <c r="I100" s="26">
        <f>IFERROR(+VLOOKUP("LETF50"&amp;A100,'Main File'!A:O,13,0),0)</f>
        <v>0</v>
      </c>
      <c r="J100" s="26">
        <f>IFERROR(+VLOOKUP("LETF50"&amp;A100,'Main File'!A:O,14,0),0)</f>
        <v>0</v>
      </c>
      <c r="K100" s="26">
        <f>IFERROR(+VLOOKUP("LETF50"&amp;A100,'Main File'!A:O,15,0),0)</f>
        <v>0</v>
      </c>
    </row>
    <row r="101" spans="1:11" x14ac:dyDescent="0.25">
      <c r="A101" s="9">
        <f t="shared" si="1"/>
        <v>43288</v>
      </c>
      <c r="B101" s="26">
        <f>IFERROR(+VLOOKUP("LETF50"&amp;A101,'Main File'!A:O,6,0),0)</f>
        <v>0</v>
      </c>
      <c r="C101" s="26">
        <f>IFERROR(+VLOOKUP("LETF50"&amp;A101,'Main File'!A:O,7,0),0)</f>
        <v>0</v>
      </c>
      <c r="D101" s="26">
        <f>IFERROR(+VLOOKUP("LETF50"&amp;A101,'Main File'!A:O,8,0),0)</f>
        <v>0</v>
      </c>
      <c r="E101" s="26">
        <f>IFERROR(+VLOOKUP("LETF50"&amp;A101,'Main File'!A:O,9,0),0)</f>
        <v>0</v>
      </c>
      <c r="F101" s="26">
        <f>IFERROR(+VLOOKUP("LETF50"&amp;A101,'Main File'!A:O,10,0),0)</f>
        <v>0</v>
      </c>
      <c r="G101" s="26">
        <f>IFERROR(+VLOOKUP("LETF50"&amp;A101,'Main File'!A:O,11,0),0)</f>
        <v>0</v>
      </c>
      <c r="H101" s="26">
        <f>IFERROR(+VLOOKUP("LETF50"&amp;A101,'Main File'!A:O,12,0),0)</f>
        <v>0</v>
      </c>
      <c r="I101" s="26">
        <f>IFERROR(+VLOOKUP("LETF50"&amp;A101,'Main File'!A:O,13,0),0)</f>
        <v>0</v>
      </c>
      <c r="J101" s="26">
        <f>IFERROR(+VLOOKUP("LETF50"&amp;A101,'Main File'!A:O,14,0),0)</f>
        <v>0</v>
      </c>
      <c r="K101" s="26">
        <f>IFERROR(+VLOOKUP("LETF50"&amp;A101,'Main File'!A:O,15,0),0)</f>
        <v>0</v>
      </c>
    </row>
    <row r="102" spans="1:11" x14ac:dyDescent="0.25">
      <c r="A102" s="9">
        <f t="shared" si="1"/>
        <v>43289</v>
      </c>
      <c r="B102" s="26">
        <f>IFERROR(+VLOOKUP("LETF50"&amp;A102,'Main File'!A:O,6,0),0)</f>
        <v>0</v>
      </c>
      <c r="C102" s="26">
        <f>IFERROR(+VLOOKUP("LETF50"&amp;A102,'Main File'!A:O,7,0),0)</f>
        <v>0</v>
      </c>
      <c r="D102" s="26">
        <f>IFERROR(+VLOOKUP("LETF50"&amp;A102,'Main File'!A:O,8,0),0)</f>
        <v>0</v>
      </c>
      <c r="E102" s="26">
        <f>IFERROR(+VLOOKUP("LETF50"&amp;A102,'Main File'!A:O,9,0),0)</f>
        <v>0</v>
      </c>
      <c r="F102" s="26">
        <f>IFERROR(+VLOOKUP("LETF50"&amp;A102,'Main File'!A:O,10,0),0)</f>
        <v>0</v>
      </c>
      <c r="G102" s="26">
        <f>IFERROR(+VLOOKUP("LETF50"&amp;A102,'Main File'!A:O,11,0),0)</f>
        <v>0</v>
      </c>
      <c r="H102" s="26">
        <f>IFERROR(+VLOOKUP("LETF50"&amp;A102,'Main File'!A:O,12,0),0)</f>
        <v>0</v>
      </c>
      <c r="I102" s="26">
        <f>IFERROR(+VLOOKUP("LETF50"&amp;A102,'Main File'!A:O,13,0),0)</f>
        <v>0</v>
      </c>
      <c r="J102" s="26">
        <f>IFERROR(+VLOOKUP("LETF50"&amp;A102,'Main File'!A:O,14,0),0)</f>
        <v>0</v>
      </c>
      <c r="K102" s="26">
        <f>IFERROR(+VLOOKUP("LETF50"&amp;A102,'Main File'!A:O,15,0),0)</f>
        <v>0</v>
      </c>
    </row>
    <row r="103" spans="1:11" x14ac:dyDescent="0.25">
      <c r="A103" s="9">
        <f t="shared" si="1"/>
        <v>43290</v>
      </c>
      <c r="B103" s="26">
        <f>IFERROR(+VLOOKUP("LETF50"&amp;A103,'Main File'!A:O,6,0),0)</f>
        <v>0</v>
      </c>
      <c r="C103" s="26">
        <f>IFERROR(+VLOOKUP("LETF50"&amp;A103,'Main File'!A:O,7,0),0)</f>
        <v>0</v>
      </c>
      <c r="D103" s="26">
        <f>IFERROR(+VLOOKUP("LETF50"&amp;A103,'Main File'!A:O,8,0),0)</f>
        <v>0</v>
      </c>
      <c r="E103" s="26">
        <f>IFERROR(+VLOOKUP("LETF50"&amp;A103,'Main File'!A:O,9,0),0)</f>
        <v>0</v>
      </c>
      <c r="F103" s="26">
        <f>IFERROR(+VLOOKUP("LETF50"&amp;A103,'Main File'!A:O,10,0),0)</f>
        <v>0</v>
      </c>
      <c r="G103" s="26">
        <f>IFERROR(+VLOOKUP("LETF50"&amp;A103,'Main File'!A:O,11,0),0)</f>
        <v>0</v>
      </c>
      <c r="H103" s="26">
        <f>IFERROR(+VLOOKUP("LETF50"&amp;A103,'Main File'!A:O,12,0),0)</f>
        <v>0</v>
      </c>
      <c r="I103" s="26">
        <f>IFERROR(+VLOOKUP("LETF50"&amp;A103,'Main File'!A:O,13,0),0)</f>
        <v>0</v>
      </c>
      <c r="J103" s="26">
        <f>IFERROR(+VLOOKUP("LETF50"&amp;A103,'Main File'!A:O,14,0),0)</f>
        <v>0</v>
      </c>
      <c r="K103" s="26">
        <f>IFERROR(+VLOOKUP("LETF50"&amp;A103,'Main File'!A:O,15,0),0)</f>
        <v>0</v>
      </c>
    </row>
    <row r="104" spans="1:11" x14ac:dyDescent="0.25">
      <c r="A104" s="9">
        <f t="shared" si="1"/>
        <v>43291</v>
      </c>
      <c r="B104" s="26">
        <f>IFERROR(+VLOOKUP("LETF50"&amp;A104,'Main File'!A:O,6,0),0)</f>
        <v>0</v>
      </c>
      <c r="C104" s="26">
        <f>IFERROR(+VLOOKUP("LETF50"&amp;A104,'Main File'!A:O,7,0),0)</f>
        <v>0</v>
      </c>
      <c r="D104" s="26">
        <f>IFERROR(+VLOOKUP("LETF50"&amp;A104,'Main File'!A:O,8,0),0)</f>
        <v>0</v>
      </c>
      <c r="E104" s="26">
        <f>IFERROR(+VLOOKUP("LETF50"&amp;A104,'Main File'!A:O,9,0),0)</f>
        <v>0</v>
      </c>
      <c r="F104" s="26">
        <f>IFERROR(+VLOOKUP("LETF50"&amp;A104,'Main File'!A:O,10,0),0)</f>
        <v>0</v>
      </c>
      <c r="G104" s="26">
        <f>IFERROR(+VLOOKUP("LETF50"&amp;A104,'Main File'!A:O,11,0),0)</f>
        <v>0</v>
      </c>
      <c r="H104" s="26">
        <f>IFERROR(+VLOOKUP("LETF50"&amp;A104,'Main File'!A:O,12,0),0)</f>
        <v>0</v>
      </c>
      <c r="I104" s="26">
        <f>IFERROR(+VLOOKUP("LETF50"&amp;A104,'Main File'!A:O,13,0),0)</f>
        <v>0</v>
      </c>
      <c r="J104" s="26">
        <f>IFERROR(+VLOOKUP("LETF50"&amp;A104,'Main File'!A:O,14,0),0)</f>
        <v>0</v>
      </c>
      <c r="K104" s="26">
        <f>IFERROR(+VLOOKUP("LETF50"&amp;A104,'Main File'!A:O,15,0),0)</f>
        <v>0</v>
      </c>
    </row>
    <row r="105" spans="1:11" x14ac:dyDescent="0.25">
      <c r="A105" s="9">
        <f t="shared" si="1"/>
        <v>43292</v>
      </c>
      <c r="B105" s="26">
        <f>IFERROR(+VLOOKUP("LETF50"&amp;A105,'Main File'!A:O,6,0),0)</f>
        <v>0</v>
      </c>
      <c r="C105" s="26">
        <f>IFERROR(+VLOOKUP("LETF50"&amp;A105,'Main File'!A:O,7,0),0)</f>
        <v>0</v>
      </c>
      <c r="D105" s="26">
        <f>IFERROR(+VLOOKUP("LETF50"&amp;A105,'Main File'!A:O,8,0),0)</f>
        <v>0</v>
      </c>
      <c r="E105" s="26">
        <f>IFERROR(+VLOOKUP("LETF50"&amp;A105,'Main File'!A:O,9,0),0)</f>
        <v>0</v>
      </c>
      <c r="F105" s="26">
        <f>IFERROR(+VLOOKUP("LETF50"&amp;A105,'Main File'!A:O,10,0),0)</f>
        <v>0</v>
      </c>
      <c r="G105" s="26">
        <f>IFERROR(+VLOOKUP("LETF50"&amp;A105,'Main File'!A:O,11,0),0)</f>
        <v>0</v>
      </c>
      <c r="H105" s="26">
        <f>IFERROR(+VLOOKUP("LETF50"&amp;A105,'Main File'!A:O,12,0),0)</f>
        <v>0</v>
      </c>
      <c r="I105" s="26">
        <f>IFERROR(+VLOOKUP("LETF50"&amp;A105,'Main File'!A:O,13,0),0)</f>
        <v>0</v>
      </c>
      <c r="J105" s="26">
        <f>IFERROR(+VLOOKUP("LETF50"&amp;A105,'Main File'!A:O,14,0),0)</f>
        <v>0</v>
      </c>
      <c r="K105" s="26">
        <f>IFERROR(+VLOOKUP("LETF50"&amp;A105,'Main File'!A:O,15,0),0)</f>
        <v>0</v>
      </c>
    </row>
    <row r="106" spans="1:11" x14ac:dyDescent="0.25">
      <c r="A106" s="9">
        <f t="shared" si="1"/>
        <v>43293</v>
      </c>
      <c r="B106" s="26">
        <f>IFERROR(+VLOOKUP("LETF50"&amp;A106,'Main File'!A:O,6,0),0)</f>
        <v>0</v>
      </c>
      <c r="C106" s="26">
        <f>IFERROR(+VLOOKUP("LETF50"&amp;A106,'Main File'!A:O,7,0),0)</f>
        <v>0</v>
      </c>
      <c r="D106" s="26">
        <f>IFERROR(+VLOOKUP("LETF50"&amp;A106,'Main File'!A:O,8,0),0)</f>
        <v>0</v>
      </c>
      <c r="E106" s="26">
        <f>IFERROR(+VLOOKUP("LETF50"&amp;A106,'Main File'!A:O,9,0),0)</f>
        <v>0</v>
      </c>
      <c r="F106" s="26">
        <f>IFERROR(+VLOOKUP("LETF50"&amp;A106,'Main File'!A:O,10,0),0)</f>
        <v>0</v>
      </c>
      <c r="G106" s="26">
        <f>IFERROR(+VLOOKUP("LETF50"&amp;A106,'Main File'!A:O,11,0),0)</f>
        <v>0</v>
      </c>
      <c r="H106" s="26">
        <f>IFERROR(+VLOOKUP("LETF50"&amp;A106,'Main File'!A:O,12,0),0)</f>
        <v>0</v>
      </c>
      <c r="I106" s="26">
        <f>IFERROR(+VLOOKUP("LETF50"&amp;A106,'Main File'!A:O,13,0),0)</f>
        <v>0</v>
      </c>
      <c r="J106" s="26">
        <f>IFERROR(+VLOOKUP("LETF50"&amp;A106,'Main File'!A:O,14,0),0)</f>
        <v>0</v>
      </c>
      <c r="K106" s="26">
        <f>IFERROR(+VLOOKUP("LETF50"&amp;A106,'Main File'!A:O,15,0),0)</f>
        <v>0</v>
      </c>
    </row>
    <row r="107" spans="1:11" x14ac:dyDescent="0.25">
      <c r="A107" s="9">
        <f t="shared" si="1"/>
        <v>43294</v>
      </c>
      <c r="B107" s="26">
        <f>IFERROR(+VLOOKUP("LETF50"&amp;A107,'Main File'!A:O,6,0),0)</f>
        <v>0</v>
      </c>
      <c r="C107" s="26">
        <f>IFERROR(+VLOOKUP("LETF50"&amp;A107,'Main File'!A:O,7,0),0)</f>
        <v>0</v>
      </c>
      <c r="D107" s="26">
        <f>IFERROR(+VLOOKUP("LETF50"&amp;A107,'Main File'!A:O,8,0),0)</f>
        <v>0</v>
      </c>
      <c r="E107" s="26">
        <f>IFERROR(+VLOOKUP("LETF50"&amp;A107,'Main File'!A:O,9,0),0)</f>
        <v>0</v>
      </c>
      <c r="F107" s="26">
        <f>IFERROR(+VLOOKUP("LETF50"&amp;A107,'Main File'!A:O,10,0),0)</f>
        <v>0</v>
      </c>
      <c r="G107" s="26">
        <f>IFERROR(+VLOOKUP("LETF50"&amp;A107,'Main File'!A:O,11,0),0)</f>
        <v>0</v>
      </c>
      <c r="H107" s="26">
        <f>IFERROR(+VLOOKUP("LETF50"&amp;A107,'Main File'!A:O,12,0),0)</f>
        <v>0</v>
      </c>
      <c r="I107" s="26">
        <f>IFERROR(+VLOOKUP("LETF50"&amp;A107,'Main File'!A:O,13,0),0)</f>
        <v>0</v>
      </c>
      <c r="J107" s="26">
        <f>IFERROR(+VLOOKUP("LETF50"&amp;A107,'Main File'!A:O,14,0),0)</f>
        <v>0</v>
      </c>
      <c r="K107" s="26">
        <f>IFERROR(+VLOOKUP("LETF50"&amp;A107,'Main File'!A:O,15,0),0)</f>
        <v>0</v>
      </c>
    </row>
    <row r="108" spans="1:11" x14ac:dyDescent="0.25">
      <c r="A108" s="9">
        <f t="shared" si="1"/>
        <v>43295</v>
      </c>
      <c r="B108" s="26">
        <f>IFERROR(+VLOOKUP("LETF50"&amp;A108,'Main File'!A:O,6,0),0)</f>
        <v>0</v>
      </c>
      <c r="C108" s="26">
        <f>IFERROR(+VLOOKUP("LETF50"&amp;A108,'Main File'!A:O,7,0),0)</f>
        <v>0</v>
      </c>
      <c r="D108" s="26">
        <f>IFERROR(+VLOOKUP("LETF50"&amp;A108,'Main File'!A:O,8,0),0)</f>
        <v>0</v>
      </c>
      <c r="E108" s="26">
        <f>IFERROR(+VLOOKUP("LETF50"&amp;A108,'Main File'!A:O,9,0),0)</f>
        <v>0</v>
      </c>
      <c r="F108" s="26">
        <f>IFERROR(+VLOOKUP("LETF50"&amp;A108,'Main File'!A:O,10,0),0)</f>
        <v>0</v>
      </c>
      <c r="G108" s="26">
        <f>IFERROR(+VLOOKUP("LETF50"&amp;A108,'Main File'!A:O,11,0),0)</f>
        <v>0</v>
      </c>
      <c r="H108" s="26">
        <f>IFERROR(+VLOOKUP("LETF50"&amp;A108,'Main File'!A:O,12,0),0)</f>
        <v>0</v>
      </c>
      <c r="I108" s="26">
        <f>IFERROR(+VLOOKUP("LETF50"&amp;A108,'Main File'!A:O,13,0),0)</f>
        <v>0</v>
      </c>
      <c r="J108" s="26">
        <f>IFERROR(+VLOOKUP("LETF50"&amp;A108,'Main File'!A:O,14,0),0)</f>
        <v>0</v>
      </c>
      <c r="K108" s="26">
        <f>IFERROR(+VLOOKUP("LETF50"&amp;A108,'Main File'!A:O,15,0),0)</f>
        <v>0</v>
      </c>
    </row>
    <row r="109" spans="1:11" x14ac:dyDescent="0.25">
      <c r="A109" s="9">
        <f t="shared" si="1"/>
        <v>43296</v>
      </c>
      <c r="B109" s="26">
        <f>IFERROR(+VLOOKUP("LETF50"&amp;A109,'Main File'!A:O,6,0),0)</f>
        <v>0</v>
      </c>
      <c r="C109" s="26">
        <f>IFERROR(+VLOOKUP("LETF50"&amp;A109,'Main File'!A:O,7,0),0)</f>
        <v>0</v>
      </c>
      <c r="D109" s="26">
        <f>IFERROR(+VLOOKUP("LETF50"&amp;A109,'Main File'!A:O,8,0),0)</f>
        <v>0</v>
      </c>
      <c r="E109" s="26">
        <f>IFERROR(+VLOOKUP("LETF50"&amp;A109,'Main File'!A:O,9,0),0)</f>
        <v>0</v>
      </c>
      <c r="F109" s="26">
        <f>IFERROR(+VLOOKUP("LETF50"&amp;A109,'Main File'!A:O,10,0),0)</f>
        <v>0</v>
      </c>
      <c r="G109" s="26">
        <f>IFERROR(+VLOOKUP("LETF50"&amp;A109,'Main File'!A:O,11,0),0)</f>
        <v>0</v>
      </c>
      <c r="H109" s="26">
        <f>IFERROR(+VLOOKUP("LETF50"&amp;A109,'Main File'!A:O,12,0),0)</f>
        <v>0</v>
      </c>
      <c r="I109" s="26">
        <f>IFERROR(+VLOOKUP("LETF50"&amp;A109,'Main File'!A:O,13,0),0)</f>
        <v>0</v>
      </c>
      <c r="J109" s="26">
        <f>IFERROR(+VLOOKUP("LETF50"&amp;A109,'Main File'!A:O,14,0),0)</f>
        <v>0</v>
      </c>
      <c r="K109" s="26">
        <f>IFERROR(+VLOOKUP("LETF50"&amp;A109,'Main File'!A:O,15,0),0)</f>
        <v>0</v>
      </c>
    </row>
    <row r="110" spans="1:11" x14ac:dyDescent="0.25">
      <c r="A110" s="9">
        <f t="shared" si="1"/>
        <v>43297</v>
      </c>
      <c r="B110" s="26">
        <f>IFERROR(+VLOOKUP("LETF50"&amp;A110,'Main File'!A:O,6,0),0)</f>
        <v>0</v>
      </c>
      <c r="C110" s="26">
        <f>IFERROR(+VLOOKUP("LETF50"&amp;A110,'Main File'!A:O,7,0),0)</f>
        <v>0</v>
      </c>
      <c r="D110" s="26">
        <f>IFERROR(+VLOOKUP("LETF50"&amp;A110,'Main File'!A:O,8,0),0)</f>
        <v>0</v>
      </c>
      <c r="E110" s="26">
        <f>IFERROR(+VLOOKUP("LETF50"&amp;A110,'Main File'!A:O,9,0),0)</f>
        <v>0</v>
      </c>
      <c r="F110" s="26">
        <f>IFERROR(+VLOOKUP("LETF50"&amp;A110,'Main File'!A:O,10,0),0)</f>
        <v>0</v>
      </c>
      <c r="G110" s="26">
        <f>IFERROR(+VLOOKUP("LETF50"&amp;A110,'Main File'!A:O,11,0),0)</f>
        <v>0</v>
      </c>
      <c r="H110" s="26">
        <f>IFERROR(+VLOOKUP("LETF50"&amp;A110,'Main File'!A:O,12,0),0)</f>
        <v>0</v>
      </c>
      <c r="I110" s="26">
        <f>IFERROR(+VLOOKUP("LETF50"&amp;A110,'Main File'!A:O,13,0),0)</f>
        <v>0</v>
      </c>
      <c r="J110" s="26">
        <f>IFERROR(+VLOOKUP("LETF50"&amp;A110,'Main File'!A:O,14,0),0)</f>
        <v>0</v>
      </c>
      <c r="K110" s="26">
        <f>IFERROR(+VLOOKUP("LETF50"&amp;A110,'Main File'!A:O,15,0),0)</f>
        <v>0</v>
      </c>
    </row>
    <row r="111" spans="1:11" x14ac:dyDescent="0.25">
      <c r="A111" s="9">
        <f t="shared" si="1"/>
        <v>43298</v>
      </c>
      <c r="B111" s="26">
        <f>IFERROR(+VLOOKUP("LETF50"&amp;A111,'Main File'!A:O,6,0),0)</f>
        <v>0</v>
      </c>
      <c r="C111" s="26">
        <f>IFERROR(+VLOOKUP("LETF50"&amp;A111,'Main File'!A:O,7,0),0)</f>
        <v>0</v>
      </c>
      <c r="D111" s="26">
        <f>IFERROR(+VLOOKUP("LETF50"&amp;A111,'Main File'!A:O,8,0),0)</f>
        <v>0</v>
      </c>
      <c r="E111" s="26">
        <f>IFERROR(+VLOOKUP("LETF50"&amp;A111,'Main File'!A:O,9,0),0)</f>
        <v>0</v>
      </c>
      <c r="F111" s="26">
        <f>IFERROR(+VLOOKUP("LETF50"&amp;A111,'Main File'!A:O,10,0),0)</f>
        <v>0</v>
      </c>
      <c r="G111" s="26">
        <f>IFERROR(+VLOOKUP("LETF50"&amp;A111,'Main File'!A:O,11,0),0)</f>
        <v>0</v>
      </c>
      <c r="H111" s="26">
        <f>IFERROR(+VLOOKUP("LETF50"&amp;A111,'Main File'!A:O,12,0),0)</f>
        <v>0</v>
      </c>
      <c r="I111" s="26">
        <f>IFERROR(+VLOOKUP("LETF50"&amp;A111,'Main File'!A:O,13,0),0)</f>
        <v>0</v>
      </c>
      <c r="J111" s="26">
        <f>IFERROR(+VLOOKUP("LETF50"&amp;A111,'Main File'!A:O,14,0),0)</f>
        <v>0</v>
      </c>
      <c r="K111" s="26">
        <f>IFERROR(+VLOOKUP("LETF50"&amp;A111,'Main File'!A:O,15,0),0)</f>
        <v>0</v>
      </c>
    </row>
    <row r="112" spans="1:11" x14ac:dyDescent="0.25">
      <c r="A112" s="9">
        <f t="shared" si="1"/>
        <v>43299</v>
      </c>
      <c r="B112" s="26">
        <f>IFERROR(+VLOOKUP("LETF50"&amp;A112,'Main File'!A:O,6,0),0)</f>
        <v>0</v>
      </c>
      <c r="C112" s="26">
        <f>IFERROR(+VLOOKUP("LETF50"&amp;A112,'Main File'!A:O,7,0),0)</f>
        <v>0</v>
      </c>
      <c r="D112" s="26">
        <f>IFERROR(+VLOOKUP("LETF50"&amp;A112,'Main File'!A:O,8,0),0)</f>
        <v>0</v>
      </c>
      <c r="E112" s="26">
        <f>IFERROR(+VLOOKUP("LETF50"&amp;A112,'Main File'!A:O,9,0),0)</f>
        <v>0</v>
      </c>
      <c r="F112" s="26">
        <f>IFERROR(+VLOOKUP("LETF50"&amp;A112,'Main File'!A:O,10,0),0)</f>
        <v>0</v>
      </c>
      <c r="G112" s="26">
        <f>IFERROR(+VLOOKUP("LETF50"&amp;A112,'Main File'!A:O,11,0),0)</f>
        <v>0</v>
      </c>
      <c r="H112" s="26">
        <f>IFERROR(+VLOOKUP("LETF50"&amp;A112,'Main File'!A:O,12,0),0)</f>
        <v>0</v>
      </c>
      <c r="I112" s="26">
        <f>IFERROR(+VLOOKUP("LETF50"&amp;A112,'Main File'!A:O,13,0),0)</f>
        <v>0</v>
      </c>
      <c r="J112" s="26">
        <f>IFERROR(+VLOOKUP("LETF50"&amp;A112,'Main File'!A:O,14,0),0)</f>
        <v>0</v>
      </c>
      <c r="K112" s="26">
        <f>IFERROR(+VLOOKUP("LETF50"&amp;A112,'Main File'!A:O,15,0),0)</f>
        <v>0</v>
      </c>
    </row>
    <row r="113" spans="1:11" x14ac:dyDescent="0.25">
      <c r="A113" s="9">
        <f t="shared" si="1"/>
        <v>43300</v>
      </c>
      <c r="B113" s="26">
        <f>IFERROR(+VLOOKUP("LETF50"&amp;A113,'Main File'!A:O,6,0),0)</f>
        <v>0</v>
      </c>
      <c r="C113" s="26">
        <f>IFERROR(+VLOOKUP("LETF50"&amp;A113,'Main File'!A:O,7,0),0)</f>
        <v>0</v>
      </c>
      <c r="D113" s="26">
        <f>IFERROR(+VLOOKUP("LETF50"&amp;A113,'Main File'!A:O,8,0),0)</f>
        <v>0</v>
      </c>
      <c r="E113" s="26">
        <f>IFERROR(+VLOOKUP("LETF50"&amp;A113,'Main File'!A:O,9,0),0)</f>
        <v>0</v>
      </c>
      <c r="F113" s="26">
        <f>IFERROR(+VLOOKUP("LETF50"&amp;A113,'Main File'!A:O,10,0),0)</f>
        <v>0</v>
      </c>
      <c r="G113" s="26">
        <f>IFERROR(+VLOOKUP("LETF50"&amp;A113,'Main File'!A:O,11,0),0)</f>
        <v>0</v>
      </c>
      <c r="H113" s="26">
        <f>IFERROR(+VLOOKUP("LETF50"&amp;A113,'Main File'!A:O,12,0),0)</f>
        <v>0</v>
      </c>
      <c r="I113" s="26">
        <f>IFERROR(+VLOOKUP("LETF50"&amp;A113,'Main File'!A:O,13,0),0)</f>
        <v>0</v>
      </c>
      <c r="J113" s="26">
        <f>IFERROR(+VLOOKUP("LETF50"&amp;A113,'Main File'!A:O,14,0),0)</f>
        <v>0</v>
      </c>
      <c r="K113" s="26">
        <f>IFERROR(+VLOOKUP("LETF50"&amp;A113,'Main File'!A:O,15,0),0)</f>
        <v>0</v>
      </c>
    </row>
    <row r="114" spans="1:11" x14ac:dyDescent="0.25">
      <c r="A114" s="9">
        <f t="shared" si="1"/>
        <v>43301</v>
      </c>
      <c r="B114" s="26">
        <f>IFERROR(+VLOOKUP("LETF50"&amp;A114,'Main File'!A:O,6,0),0)</f>
        <v>0</v>
      </c>
      <c r="C114" s="26">
        <f>IFERROR(+VLOOKUP("LETF50"&amp;A114,'Main File'!A:O,7,0),0)</f>
        <v>0</v>
      </c>
      <c r="D114" s="26">
        <f>IFERROR(+VLOOKUP("LETF50"&amp;A114,'Main File'!A:O,8,0),0)</f>
        <v>0</v>
      </c>
      <c r="E114" s="26">
        <f>IFERROR(+VLOOKUP("LETF50"&amp;A114,'Main File'!A:O,9,0),0)</f>
        <v>0</v>
      </c>
      <c r="F114" s="26">
        <f>IFERROR(+VLOOKUP("LETF50"&amp;A114,'Main File'!A:O,10,0),0)</f>
        <v>0</v>
      </c>
      <c r="G114" s="26">
        <f>IFERROR(+VLOOKUP("LETF50"&amp;A114,'Main File'!A:O,11,0),0)</f>
        <v>0</v>
      </c>
      <c r="H114" s="26">
        <f>IFERROR(+VLOOKUP("LETF50"&amp;A114,'Main File'!A:O,12,0),0)</f>
        <v>0</v>
      </c>
      <c r="I114" s="26">
        <f>IFERROR(+VLOOKUP("LETF50"&amp;A114,'Main File'!A:O,13,0),0)</f>
        <v>0</v>
      </c>
      <c r="J114" s="26">
        <f>IFERROR(+VLOOKUP("LETF50"&amp;A114,'Main File'!A:O,14,0),0)</f>
        <v>0</v>
      </c>
      <c r="K114" s="26">
        <f>IFERROR(+VLOOKUP("LETF50"&amp;A114,'Main File'!A:O,15,0),0)</f>
        <v>0</v>
      </c>
    </row>
    <row r="115" spans="1:11" x14ac:dyDescent="0.25">
      <c r="A115" s="9">
        <f t="shared" si="1"/>
        <v>43302</v>
      </c>
      <c r="B115" s="26">
        <f>IFERROR(+VLOOKUP("LETF50"&amp;A115,'Main File'!A:O,6,0),0)</f>
        <v>0</v>
      </c>
      <c r="C115" s="26">
        <f>IFERROR(+VLOOKUP("LETF50"&amp;A115,'Main File'!A:O,7,0),0)</f>
        <v>0</v>
      </c>
      <c r="D115" s="26">
        <f>IFERROR(+VLOOKUP("LETF50"&amp;A115,'Main File'!A:O,8,0),0)</f>
        <v>0</v>
      </c>
      <c r="E115" s="26">
        <f>IFERROR(+VLOOKUP("LETF50"&amp;A115,'Main File'!A:O,9,0),0)</f>
        <v>0</v>
      </c>
      <c r="F115" s="26">
        <f>IFERROR(+VLOOKUP("LETF50"&amp;A115,'Main File'!A:O,10,0),0)</f>
        <v>0</v>
      </c>
      <c r="G115" s="26">
        <f>IFERROR(+VLOOKUP("LETF50"&amp;A115,'Main File'!A:O,11,0),0)</f>
        <v>0</v>
      </c>
      <c r="H115" s="26">
        <f>IFERROR(+VLOOKUP("LETF50"&amp;A115,'Main File'!A:O,12,0),0)</f>
        <v>0</v>
      </c>
      <c r="I115" s="26">
        <f>IFERROR(+VLOOKUP("LETF50"&amp;A115,'Main File'!A:O,13,0),0)</f>
        <v>0</v>
      </c>
      <c r="J115" s="26">
        <f>IFERROR(+VLOOKUP("LETF50"&amp;A115,'Main File'!A:O,14,0),0)</f>
        <v>0</v>
      </c>
      <c r="K115" s="26">
        <f>IFERROR(+VLOOKUP("LETF50"&amp;A115,'Main File'!A:O,15,0),0)</f>
        <v>0</v>
      </c>
    </row>
    <row r="116" spans="1:11" x14ac:dyDescent="0.25">
      <c r="A116" s="9">
        <f t="shared" si="1"/>
        <v>43303</v>
      </c>
      <c r="B116" s="26">
        <f>IFERROR(+VLOOKUP("LETF50"&amp;A116,'Main File'!A:O,6,0),0)</f>
        <v>0</v>
      </c>
      <c r="C116" s="26">
        <f>IFERROR(+VLOOKUP("LETF50"&amp;A116,'Main File'!A:O,7,0),0)</f>
        <v>0</v>
      </c>
      <c r="D116" s="26">
        <f>IFERROR(+VLOOKUP("LETF50"&amp;A116,'Main File'!A:O,8,0),0)</f>
        <v>0</v>
      </c>
      <c r="E116" s="26">
        <f>IFERROR(+VLOOKUP("LETF50"&amp;A116,'Main File'!A:O,9,0),0)</f>
        <v>0</v>
      </c>
      <c r="F116" s="26">
        <f>IFERROR(+VLOOKUP("LETF50"&amp;A116,'Main File'!A:O,10,0),0)</f>
        <v>0</v>
      </c>
      <c r="G116" s="26">
        <f>IFERROR(+VLOOKUP("LETF50"&amp;A116,'Main File'!A:O,11,0),0)</f>
        <v>0</v>
      </c>
      <c r="H116" s="26">
        <f>IFERROR(+VLOOKUP("LETF50"&amp;A116,'Main File'!A:O,12,0),0)</f>
        <v>0</v>
      </c>
      <c r="I116" s="26">
        <f>IFERROR(+VLOOKUP("LETF50"&amp;A116,'Main File'!A:O,13,0),0)</f>
        <v>0</v>
      </c>
      <c r="J116" s="26">
        <f>IFERROR(+VLOOKUP("LETF50"&amp;A116,'Main File'!A:O,14,0),0)</f>
        <v>0</v>
      </c>
      <c r="K116" s="26">
        <f>IFERROR(+VLOOKUP("LETF50"&amp;A116,'Main File'!A:O,15,0),0)</f>
        <v>0</v>
      </c>
    </row>
    <row r="117" spans="1:11" x14ac:dyDescent="0.25">
      <c r="A117" s="9">
        <f t="shared" si="1"/>
        <v>43304</v>
      </c>
      <c r="B117" s="26">
        <f>IFERROR(+VLOOKUP("LETF50"&amp;A117,'Main File'!A:O,6,0),0)</f>
        <v>0</v>
      </c>
      <c r="C117" s="26">
        <f>IFERROR(+VLOOKUP("LETF50"&amp;A117,'Main File'!A:O,7,0),0)</f>
        <v>0</v>
      </c>
      <c r="D117" s="26">
        <f>IFERROR(+VLOOKUP("LETF50"&amp;A117,'Main File'!A:O,8,0),0)</f>
        <v>0</v>
      </c>
      <c r="E117" s="26">
        <f>IFERROR(+VLOOKUP("LETF50"&amp;A117,'Main File'!A:O,9,0),0)</f>
        <v>0</v>
      </c>
      <c r="F117" s="26">
        <f>IFERROR(+VLOOKUP("LETF50"&amp;A117,'Main File'!A:O,10,0),0)</f>
        <v>0</v>
      </c>
      <c r="G117" s="26">
        <f>IFERROR(+VLOOKUP("LETF50"&amp;A117,'Main File'!A:O,11,0),0)</f>
        <v>0</v>
      </c>
      <c r="H117" s="26">
        <f>IFERROR(+VLOOKUP("LETF50"&amp;A117,'Main File'!A:O,12,0),0)</f>
        <v>0</v>
      </c>
      <c r="I117" s="26">
        <f>IFERROR(+VLOOKUP("LETF50"&amp;A117,'Main File'!A:O,13,0),0)</f>
        <v>0</v>
      </c>
      <c r="J117" s="26">
        <f>IFERROR(+VLOOKUP("LETF50"&amp;A117,'Main File'!A:O,14,0),0)</f>
        <v>0</v>
      </c>
      <c r="K117" s="26">
        <f>IFERROR(+VLOOKUP("LETF50"&amp;A117,'Main File'!A:O,15,0),0)</f>
        <v>0</v>
      </c>
    </row>
    <row r="118" spans="1:11" x14ac:dyDescent="0.25">
      <c r="A118" s="9">
        <f t="shared" si="1"/>
        <v>43305</v>
      </c>
      <c r="B118" s="26">
        <f>IFERROR(+VLOOKUP("LETF50"&amp;A118,'Main File'!A:O,6,0),0)</f>
        <v>0</v>
      </c>
      <c r="C118" s="26">
        <f>IFERROR(+VLOOKUP("LETF50"&amp;A118,'Main File'!A:O,7,0),0)</f>
        <v>0</v>
      </c>
      <c r="D118" s="26">
        <f>IFERROR(+VLOOKUP("LETF50"&amp;A118,'Main File'!A:O,8,0),0)</f>
        <v>0</v>
      </c>
      <c r="E118" s="26">
        <f>IFERROR(+VLOOKUP("LETF50"&amp;A118,'Main File'!A:O,9,0),0)</f>
        <v>0</v>
      </c>
      <c r="F118" s="26">
        <f>IFERROR(+VLOOKUP("LETF50"&amp;A118,'Main File'!A:O,10,0),0)</f>
        <v>0</v>
      </c>
      <c r="G118" s="26">
        <f>IFERROR(+VLOOKUP("LETF50"&amp;A118,'Main File'!A:O,11,0),0)</f>
        <v>0</v>
      </c>
      <c r="H118" s="26">
        <f>IFERROR(+VLOOKUP("LETF50"&amp;A118,'Main File'!A:O,12,0),0)</f>
        <v>0</v>
      </c>
      <c r="I118" s="26">
        <f>IFERROR(+VLOOKUP("LETF50"&amp;A118,'Main File'!A:O,13,0),0)</f>
        <v>0</v>
      </c>
      <c r="J118" s="26">
        <f>IFERROR(+VLOOKUP("LETF50"&amp;A118,'Main File'!A:O,14,0),0)</f>
        <v>0</v>
      </c>
      <c r="K118" s="26">
        <f>IFERROR(+VLOOKUP("LETF50"&amp;A118,'Main File'!A:O,15,0),0)</f>
        <v>0</v>
      </c>
    </row>
    <row r="119" spans="1:11" x14ac:dyDescent="0.25">
      <c r="A119" s="9">
        <f t="shared" si="1"/>
        <v>43306</v>
      </c>
      <c r="B119" s="26">
        <f>IFERROR(+VLOOKUP("LETF50"&amp;A119,'Main File'!A:O,6,0),0)</f>
        <v>0</v>
      </c>
      <c r="C119" s="26">
        <f>IFERROR(+VLOOKUP("LETF50"&amp;A119,'Main File'!A:O,7,0),0)</f>
        <v>0</v>
      </c>
      <c r="D119" s="26">
        <f>IFERROR(+VLOOKUP("LETF50"&amp;A119,'Main File'!A:O,8,0),0)</f>
        <v>0</v>
      </c>
      <c r="E119" s="26">
        <f>IFERROR(+VLOOKUP("LETF50"&amp;A119,'Main File'!A:O,9,0),0)</f>
        <v>0</v>
      </c>
      <c r="F119" s="26">
        <f>IFERROR(+VLOOKUP("LETF50"&amp;A119,'Main File'!A:O,10,0),0)</f>
        <v>0</v>
      </c>
      <c r="G119" s="26">
        <f>IFERROR(+VLOOKUP("LETF50"&amp;A119,'Main File'!A:O,11,0),0)</f>
        <v>0</v>
      </c>
      <c r="H119" s="26">
        <f>IFERROR(+VLOOKUP("LETF50"&amp;A119,'Main File'!A:O,12,0),0)</f>
        <v>0</v>
      </c>
      <c r="I119" s="26">
        <f>IFERROR(+VLOOKUP("LETF50"&amp;A119,'Main File'!A:O,13,0),0)</f>
        <v>0</v>
      </c>
      <c r="J119" s="26">
        <f>IFERROR(+VLOOKUP("LETF50"&amp;A119,'Main File'!A:O,14,0),0)</f>
        <v>0</v>
      </c>
      <c r="K119" s="26">
        <f>IFERROR(+VLOOKUP("LETF50"&amp;A119,'Main File'!A:O,15,0),0)</f>
        <v>0</v>
      </c>
    </row>
    <row r="120" spans="1:11" x14ac:dyDescent="0.25">
      <c r="A120" s="9">
        <f t="shared" si="1"/>
        <v>43307</v>
      </c>
      <c r="B120" s="26">
        <f>IFERROR(+VLOOKUP("LETF50"&amp;A120,'Main File'!A:O,6,0),0)</f>
        <v>0</v>
      </c>
      <c r="C120" s="26">
        <f>IFERROR(+VLOOKUP("LETF50"&amp;A120,'Main File'!A:O,7,0),0)</f>
        <v>0</v>
      </c>
      <c r="D120" s="26">
        <f>IFERROR(+VLOOKUP("LETF50"&amp;A120,'Main File'!A:O,8,0),0)</f>
        <v>0</v>
      </c>
      <c r="E120" s="26">
        <f>IFERROR(+VLOOKUP("LETF50"&amp;A120,'Main File'!A:O,9,0),0)</f>
        <v>0</v>
      </c>
      <c r="F120" s="26">
        <f>IFERROR(+VLOOKUP("LETF50"&amp;A120,'Main File'!A:O,10,0),0)</f>
        <v>0</v>
      </c>
      <c r="G120" s="26">
        <f>IFERROR(+VLOOKUP("LETF50"&amp;A120,'Main File'!A:O,11,0),0)</f>
        <v>0</v>
      </c>
      <c r="H120" s="26">
        <f>IFERROR(+VLOOKUP("LETF50"&amp;A120,'Main File'!A:O,12,0),0)</f>
        <v>0</v>
      </c>
      <c r="I120" s="26">
        <f>IFERROR(+VLOOKUP("LETF50"&amp;A120,'Main File'!A:O,13,0),0)</f>
        <v>0</v>
      </c>
      <c r="J120" s="26">
        <f>IFERROR(+VLOOKUP("LETF50"&amp;A120,'Main File'!A:O,14,0),0)</f>
        <v>0</v>
      </c>
      <c r="K120" s="26">
        <f>IFERROR(+VLOOKUP("LETF50"&amp;A120,'Main File'!A:O,15,0),0)</f>
        <v>0</v>
      </c>
    </row>
    <row r="121" spans="1:11" x14ac:dyDescent="0.25">
      <c r="A121" s="9">
        <f t="shared" si="1"/>
        <v>43308</v>
      </c>
      <c r="B121" s="26">
        <f>IFERROR(+VLOOKUP("LETF50"&amp;A121,'Main File'!A:O,6,0),0)</f>
        <v>0</v>
      </c>
      <c r="C121" s="26">
        <f>IFERROR(+VLOOKUP("LETF50"&amp;A121,'Main File'!A:O,7,0),0)</f>
        <v>0</v>
      </c>
      <c r="D121" s="26">
        <f>IFERROR(+VLOOKUP("LETF50"&amp;A121,'Main File'!A:O,8,0),0)</f>
        <v>0</v>
      </c>
      <c r="E121" s="26">
        <f>IFERROR(+VLOOKUP("LETF50"&amp;A121,'Main File'!A:O,9,0),0)</f>
        <v>0</v>
      </c>
      <c r="F121" s="26">
        <f>IFERROR(+VLOOKUP("LETF50"&amp;A121,'Main File'!A:O,10,0),0)</f>
        <v>0</v>
      </c>
      <c r="G121" s="26">
        <f>IFERROR(+VLOOKUP("LETF50"&amp;A121,'Main File'!A:O,11,0),0)</f>
        <v>0</v>
      </c>
      <c r="H121" s="26">
        <f>IFERROR(+VLOOKUP("LETF50"&amp;A121,'Main File'!A:O,12,0),0)</f>
        <v>0</v>
      </c>
      <c r="I121" s="26">
        <f>IFERROR(+VLOOKUP("LETF50"&amp;A121,'Main File'!A:O,13,0),0)</f>
        <v>0</v>
      </c>
      <c r="J121" s="26">
        <f>IFERROR(+VLOOKUP("LETF50"&amp;A121,'Main File'!A:O,14,0),0)</f>
        <v>0</v>
      </c>
      <c r="K121" s="26">
        <f>IFERROR(+VLOOKUP("LETF50"&amp;A121,'Main File'!A:O,15,0),0)</f>
        <v>0</v>
      </c>
    </row>
    <row r="122" spans="1:11" x14ac:dyDescent="0.25">
      <c r="A122" s="9">
        <f t="shared" si="1"/>
        <v>43309</v>
      </c>
      <c r="B122" s="26">
        <f>IFERROR(+VLOOKUP("LETF50"&amp;A122,'Main File'!A:O,6,0),0)</f>
        <v>0</v>
      </c>
      <c r="C122" s="26">
        <f>IFERROR(+VLOOKUP("LETF50"&amp;A122,'Main File'!A:O,7,0),0)</f>
        <v>0</v>
      </c>
      <c r="D122" s="26">
        <f>IFERROR(+VLOOKUP("LETF50"&amp;A122,'Main File'!A:O,8,0),0)</f>
        <v>0</v>
      </c>
      <c r="E122" s="26">
        <f>IFERROR(+VLOOKUP("LETF50"&amp;A122,'Main File'!A:O,9,0),0)</f>
        <v>0</v>
      </c>
      <c r="F122" s="26">
        <f>IFERROR(+VLOOKUP("LETF50"&amp;A122,'Main File'!A:O,10,0),0)</f>
        <v>0</v>
      </c>
      <c r="G122" s="26">
        <f>IFERROR(+VLOOKUP("LETF50"&amp;A122,'Main File'!A:O,11,0),0)</f>
        <v>0</v>
      </c>
      <c r="H122" s="26">
        <f>IFERROR(+VLOOKUP("LETF50"&amp;A122,'Main File'!A:O,12,0),0)</f>
        <v>0</v>
      </c>
      <c r="I122" s="26">
        <f>IFERROR(+VLOOKUP("LETF50"&amp;A122,'Main File'!A:O,13,0),0)</f>
        <v>0</v>
      </c>
      <c r="J122" s="26">
        <f>IFERROR(+VLOOKUP("LETF50"&amp;A122,'Main File'!A:O,14,0),0)</f>
        <v>0</v>
      </c>
      <c r="K122" s="26">
        <f>IFERROR(+VLOOKUP("LETF50"&amp;A122,'Main File'!A:O,15,0),0)</f>
        <v>0</v>
      </c>
    </row>
    <row r="123" spans="1:11" x14ac:dyDescent="0.25">
      <c r="A123" s="9">
        <f t="shared" si="1"/>
        <v>43310</v>
      </c>
      <c r="B123" s="26">
        <f>IFERROR(+VLOOKUP("LETF50"&amp;A123,'Main File'!A:O,6,0),0)</f>
        <v>0</v>
      </c>
      <c r="C123" s="26">
        <f>IFERROR(+VLOOKUP("LETF50"&amp;A123,'Main File'!A:O,7,0),0)</f>
        <v>0</v>
      </c>
      <c r="D123" s="26">
        <f>IFERROR(+VLOOKUP("LETF50"&amp;A123,'Main File'!A:O,8,0),0)</f>
        <v>0</v>
      </c>
      <c r="E123" s="26">
        <f>IFERROR(+VLOOKUP("LETF50"&amp;A123,'Main File'!A:O,9,0),0)</f>
        <v>0</v>
      </c>
      <c r="F123" s="26">
        <f>IFERROR(+VLOOKUP("LETF50"&amp;A123,'Main File'!A:O,10,0),0)</f>
        <v>0</v>
      </c>
      <c r="G123" s="26">
        <f>IFERROR(+VLOOKUP("LETF50"&amp;A123,'Main File'!A:O,11,0),0)</f>
        <v>0</v>
      </c>
      <c r="H123" s="26">
        <f>IFERROR(+VLOOKUP("LETF50"&amp;A123,'Main File'!A:O,12,0),0)</f>
        <v>0</v>
      </c>
      <c r="I123" s="26">
        <f>IFERROR(+VLOOKUP("LETF50"&amp;A123,'Main File'!A:O,13,0),0)</f>
        <v>0</v>
      </c>
      <c r="J123" s="26">
        <f>IFERROR(+VLOOKUP("LETF50"&amp;A123,'Main File'!A:O,14,0),0)</f>
        <v>0</v>
      </c>
      <c r="K123" s="26">
        <f>IFERROR(+VLOOKUP("LETF50"&amp;A123,'Main File'!A:O,15,0),0)</f>
        <v>0</v>
      </c>
    </row>
    <row r="124" spans="1:11" x14ac:dyDescent="0.25">
      <c r="A124" s="9">
        <f t="shared" si="1"/>
        <v>43311</v>
      </c>
      <c r="B124" s="26">
        <f>IFERROR(+VLOOKUP("LETF50"&amp;A124,'Main File'!A:O,6,0),0)</f>
        <v>0</v>
      </c>
      <c r="C124" s="26">
        <f>IFERROR(+VLOOKUP("LETF50"&amp;A124,'Main File'!A:O,7,0),0)</f>
        <v>0</v>
      </c>
      <c r="D124" s="26">
        <f>IFERROR(+VLOOKUP("LETF50"&amp;A124,'Main File'!A:O,8,0),0)</f>
        <v>0</v>
      </c>
      <c r="E124" s="26">
        <f>IFERROR(+VLOOKUP("LETF50"&amp;A124,'Main File'!A:O,9,0),0)</f>
        <v>0</v>
      </c>
      <c r="F124" s="26">
        <f>IFERROR(+VLOOKUP("LETF50"&amp;A124,'Main File'!A:O,10,0),0)</f>
        <v>0</v>
      </c>
      <c r="G124" s="26">
        <f>IFERROR(+VLOOKUP("LETF50"&amp;A124,'Main File'!A:O,11,0),0)</f>
        <v>0</v>
      </c>
      <c r="H124" s="26">
        <f>IFERROR(+VLOOKUP("LETF50"&amp;A124,'Main File'!A:O,12,0),0)</f>
        <v>0</v>
      </c>
      <c r="I124" s="26">
        <f>IFERROR(+VLOOKUP("LETF50"&amp;A124,'Main File'!A:O,13,0),0)</f>
        <v>0</v>
      </c>
      <c r="J124" s="26">
        <f>IFERROR(+VLOOKUP("LETF50"&amp;A124,'Main File'!A:O,14,0),0)</f>
        <v>0</v>
      </c>
      <c r="K124" s="26">
        <f>IFERROR(+VLOOKUP("LETF50"&amp;A124,'Main File'!A:O,15,0),0)</f>
        <v>0</v>
      </c>
    </row>
    <row r="125" spans="1:11" x14ac:dyDescent="0.25">
      <c r="A125" s="9">
        <f t="shared" si="1"/>
        <v>43312</v>
      </c>
      <c r="B125" s="26">
        <f>IFERROR(+VLOOKUP("LETF50"&amp;A125,'Main File'!A:O,6,0),0)</f>
        <v>0</v>
      </c>
      <c r="C125" s="26">
        <f>IFERROR(+VLOOKUP("LETF50"&amp;A125,'Main File'!A:O,7,0),0)</f>
        <v>0</v>
      </c>
      <c r="D125" s="26">
        <f>IFERROR(+VLOOKUP("LETF50"&amp;A125,'Main File'!A:O,8,0),0)</f>
        <v>0</v>
      </c>
      <c r="E125" s="26">
        <f>IFERROR(+VLOOKUP("LETF50"&amp;A125,'Main File'!A:O,9,0),0)</f>
        <v>0</v>
      </c>
      <c r="F125" s="26">
        <f>IFERROR(+VLOOKUP("LETF50"&amp;A125,'Main File'!A:O,10,0),0)</f>
        <v>0</v>
      </c>
      <c r="G125" s="26">
        <f>IFERROR(+VLOOKUP("LETF50"&amp;A125,'Main File'!A:O,11,0),0)</f>
        <v>0</v>
      </c>
      <c r="H125" s="26">
        <f>IFERROR(+VLOOKUP("LETF50"&amp;A125,'Main File'!A:O,12,0),0)</f>
        <v>0</v>
      </c>
      <c r="I125" s="26">
        <f>IFERROR(+VLOOKUP("LETF50"&amp;A125,'Main File'!A:O,13,0),0)</f>
        <v>0</v>
      </c>
      <c r="J125" s="26">
        <f>IFERROR(+VLOOKUP("LETF50"&amp;A125,'Main File'!A:O,14,0),0)</f>
        <v>0</v>
      </c>
      <c r="K125" s="26">
        <f>IFERROR(+VLOOKUP("LETF50"&amp;A125,'Main File'!A:O,15,0),0)</f>
        <v>0</v>
      </c>
    </row>
    <row r="126" spans="1:11" x14ac:dyDescent="0.25">
      <c r="A126" s="9">
        <f t="shared" si="1"/>
        <v>43313</v>
      </c>
      <c r="B126" s="26">
        <f>IFERROR(+VLOOKUP("LETF50"&amp;A126,'Main File'!A:O,6,0),0)</f>
        <v>0</v>
      </c>
      <c r="C126" s="26">
        <f>IFERROR(+VLOOKUP("LETF50"&amp;A126,'Main File'!A:O,7,0),0)</f>
        <v>0</v>
      </c>
      <c r="D126" s="26">
        <f>IFERROR(+VLOOKUP("LETF50"&amp;A126,'Main File'!A:O,8,0),0)</f>
        <v>0</v>
      </c>
      <c r="E126" s="26">
        <f>IFERROR(+VLOOKUP("LETF50"&amp;A126,'Main File'!A:O,9,0),0)</f>
        <v>0</v>
      </c>
      <c r="F126" s="26">
        <f>IFERROR(+VLOOKUP("LETF50"&amp;A126,'Main File'!A:O,10,0),0)</f>
        <v>0</v>
      </c>
      <c r="G126" s="26">
        <f>IFERROR(+VLOOKUP("LETF50"&amp;A126,'Main File'!A:O,11,0),0)</f>
        <v>0</v>
      </c>
      <c r="H126" s="26">
        <f>IFERROR(+VLOOKUP("LETF50"&amp;A126,'Main File'!A:O,12,0),0)</f>
        <v>0</v>
      </c>
      <c r="I126" s="26">
        <f>IFERROR(+VLOOKUP("LETF50"&amp;A126,'Main File'!A:O,13,0),0)</f>
        <v>0</v>
      </c>
      <c r="J126" s="26">
        <f>IFERROR(+VLOOKUP("LETF50"&amp;A126,'Main File'!A:O,14,0),0)</f>
        <v>0</v>
      </c>
      <c r="K126" s="26">
        <f>IFERROR(+VLOOKUP("LETF50"&amp;A126,'Main File'!A:O,15,0),0)</f>
        <v>0</v>
      </c>
    </row>
    <row r="127" spans="1:11" x14ac:dyDescent="0.25">
      <c r="A127" s="9">
        <f t="shared" si="1"/>
        <v>43314</v>
      </c>
      <c r="B127" s="26">
        <f>IFERROR(+VLOOKUP("LETF50"&amp;A127,'Main File'!A:O,6,0),0)</f>
        <v>0</v>
      </c>
      <c r="C127" s="26">
        <f>IFERROR(+VLOOKUP("LETF50"&amp;A127,'Main File'!A:O,7,0),0)</f>
        <v>0</v>
      </c>
      <c r="D127" s="26">
        <f>IFERROR(+VLOOKUP("LETF50"&amp;A127,'Main File'!A:O,8,0),0)</f>
        <v>0</v>
      </c>
      <c r="E127" s="26">
        <f>IFERROR(+VLOOKUP("LETF50"&amp;A127,'Main File'!A:O,9,0),0)</f>
        <v>0</v>
      </c>
      <c r="F127" s="26">
        <f>IFERROR(+VLOOKUP("LETF50"&amp;A127,'Main File'!A:O,10,0),0)</f>
        <v>0</v>
      </c>
      <c r="G127" s="26">
        <f>IFERROR(+VLOOKUP("LETF50"&amp;A127,'Main File'!A:O,11,0),0)</f>
        <v>0</v>
      </c>
      <c r="H127" s="26">
        <f>IFERROR(+VLOOKUP("LETF50"&amp;A127,'Main File'!A:O,12,0),0)</f>
        <v>0</v>
      </c>
      <c r="I127" s="26">
        <f>IFERROR(+VLOOKUP("LETF50"&amp;A127,'Main File'!A:O,13,0),0)</f>
        <v>0</v>
      </c>
      <c r="J127" s="26">
        <f>IFERROR(+VLOOKUP("LETF50"&amp;A127,'Main File'!A:O,14,0),0)</f>
        <v>0</v>
      </c>
      <c r="K127" s="26">
        <f>IFERROR(+VLOOKUP("LETF50"&amp;A127,'Main File'!A:O,15,0),0)</f>
        <v>0</v>
      </c>
    </row>
    <row r="128" spans="1:11" x14ac:dyDescent="0.25">
      <c r="A128" s="9">
        <f t="shared" si="1"/>
        <v>43315</v>
      </c>
      <c r="B128" s="26">
        <f>IFERROR(+VLOOKUP("LETF50"&amp;A128,'Main File'!A:O,6,0),0)</f>
        <v>0</v>
      </c>
      <c r="C128" s="26">
        <f>IFERROR(+VLOOKUP("LETF50"&amp;A128,'Main File'!A:O,7,0),0)</f>
        <v>0</v>
      </c>
      <c r="D128" s="26">
        <f>IFERROR(+VLOOKUP("LETF50"&amp;A128,'Main File'!A:O,8,0),0)</f>
        <v>0</v>
      </c>
      <c r="E128" s="26">
        <f>IFERROR(+VLOOKUP("LETF50"&amp;A128,'Main File'!A:O,9,0),0)</f>
        <v>0</v>
      </c>
      <c r="F128" s="26">
        <f>IFERROR(+VLOOKUP("LETF50"&amp;A128,'Main File'!A:O,10,0),0)</f>
        <v>0</v>
      </c>
      <c r="G128" s="26">
        <f>IFERROR(+VLOOKUP("LETF50"&amp;A128,'Main File'!A:O,11,0),0)</f>
        <v>0</v>
      </c>
      <c r="H128" s="26">
        <f>IFERROR(+VLOOKUP("LETF50"&amp;A128,'Main File'!A:O,12,0),0)</f>
        <v>0</v>
      </c>
      <c r="I128" s="26">
        <f>IFERROR(+VLOOKUP("LETF50"&amp;A128,'Main File'!A:O,13,0),0)</f>
        <v>0</v>
      </c>
      <c r="J128" s="26">
        <f>IFERROR(+VLOOKUP("LETF50"&amp;A128,'Main File'!A:O,14,0),0)</f>
        <v>0</v>
      </c>
      <c r="K128" s="26">
        <f>IFERROR(+VLOOKUP("LETF50"&amp;A128,'Main File'!A:O,15,0),0)</f>
        <v>0</v>
      </c>
    </row>
    <row r="129" spans="1:11" x14ac:dyDescent="0.25">
      <c r="A129" s="9">
        <f t="shared" si="1"/>
        <v>43316</v>
      </c>
      <c r="B129" s="26">
        <f>IFERROR(+VLOOKUP("LETF50"&amp;A129,'Main File'!A:O,6,0),0)</f>
        <v>0</v>
      </c>
      <c r="C129" s="26">
        <f>IFERROR(+VLOOKUP("LETF50"&amp;A129,'Main File'!A:O,7,0),0)</f>
        <v>0</v>
      </c>
      <c r="D129" s="26">
        <f>IFERROR(+VLOOKUP("LETF50"&amp;A129,'Main File'!A:O,8,0),0)</f>
        <v>0</v>
      </c>
      <c r="E129" s="26">
        <f>IFERROR(+VLOOKUP("LETF50"&amp;A129,'Main File'!A:O,9,0),0)</f>
        <v>0</v>
      </c>
      <c r="F129" s="26">
        <f>IFERROR(+VLOOKUP("LETF50"&amp;A129,'Main File'!A:O,10,0),0)</f>
        <v>0</v>
      </c>
      <c r="G129" s="26">
        <f>IFERROR(+VLOOKUP("LETF50"&amp;A129,'Main File'!A:O,11,0),0)</f>
        <v>0</v>
      </c>
      <c r="H129" s="26">
        <f>IFERROR(+VLOOKUP("LETF50"&amp;A129,'Main File'!A:O,12,0),0)</f>
        <v>0</v>
      </c>
      <c r="I129" s="26">
        <f>IFERROR(+VLOOKUP("LETF50"&amp;A129,'Main File'!A:O,13,0),0)</f>
        <v>0</v>
      </c>
      <c r="J129" s="26">
        <f>IFERROR(+VLOOKUP("LETF50"&amp;A129,'Main File'!A:O,14,0),0)</f>
        <v>0</v>
      </c>
      <c r="K129" s="26">
        <f>IFERROR(+VLOOKUP("LETF50"&amp;A129,'Main File'!A:O,15,0),0)</f>
        <v>0</v>
      </c>
    </row>
    <row r="130" spans="1:11" x14ac:dyDescent="0.25">
      <c r="A130" s="9">
        <f t="shared" si="1"/>
        <v>43317</v>
      </c>
      <c r="B130" s="26">
        <f>IFERROR(+VLOOKUP("LETF50"&amp;A130,'Main File'!A:O,6,0),0)</f>
        <v>0</v>
      </c>
      <c r="C130" s="26">
        <f>IFERROR(+VLOOKUP("LETF50"&amp;A130,'Main File'!A:O,7,0),0)</f>
        <v>0</v>
      </c>
      <c r="D130" s="26">
        <f>IFERROR(+VLOOKUP("LETF50"&amp;A130,'Main File'!A:O,8,0),0)</f>
        <v>0</v>
      </c>
      <c r="E130" s="26">
        <f>IFERROR(+VLOOKUP("LETF50"&amp;A130,'Main File'!A:O,9,0),0)</f>
        <v>0</v>
      </c>
      <c r="F130" s="26">
        <f>IFERROR(+VLOOKUP("LETF50"&amp;A130,'Main File'!A:O,10,0),0)</f>
        <v>0</v>
      </c>
      <c r="G130" s="26">
        <f>IFERROR(+VLOOKUP("LETF50"&amp;A130,'Main File'!A:O,11,0),0)</f>
        <v>0</v>
      </c>
      <c r="H130" s="26">
        <f>IFERROR(+VLOOKUP("LETF50"&amp;A130,'Main File'!A:O,12,0),0)</f>
        <v>0</v>
      </c>
      <c r="I130" s="26">
        <f>IFERROR(+VLOOKUP("LETF50"&amp;A130,'Main File'!A:O,13,0),0)</f>
        <v>0</v>
      </c>
      <c r="J130" s="26">
        <f>IFERROR(+VLOOKUP("LETF50"&amp;A130,'Main File'!A:O,14,0),0)</f>
        <v>0</v>
      </c>
      <c r="K130" s="26">
        <f>IFERROR(+VLOOKUP("LETF50"&amp;A130,'Main File'!A:O,15,0),0)</f>
        <v>0</v>
      </c>
    </row>
    <row r="131" spans="1:11" x14ac:dyDescent="0.25">
      <c r="A131" s="9">
        <f t="shared" si="1"/>
        <v>43318</v>
      </c>
      <c r="B131" s="26">
        <f>IFERROR(+VLOOKUP("LETF50"&amp;A131,'Main File'!A:O,6,0),0)</f>
        <v>0</v>
      </c>
      <c r="C131" s="26">
        <f>IFERROR(+VLOOKUP("LETF50"&amp;A131,'Main File'!A:O,7,0),0)</f>
        <v>0</v>
      </c>
      <c r="D131" s="26">
        <f>IFERROR(+VLOOKUP("LETF50"&amp;A131,'Main File'!A:O,8,0),0)</f>
        <v>0</v>
      </c>
      <c r="E131" s="26">
        <f>IFERROR(+VLOOKUP("LETF50"&amp;A131,'Main File'!A:O,9,0),0)</f>
        <v>0</v>
      </c>
      <c r="F131" s="26">
        <f>IFERROR(+VLOOKUP("LETF50"&amp;A131,'Main File'!A:O,10,0),0)</f>
        <v>0</v>
      </c>
      <c r="G131" s="26">
        <f>IFERROR(+VLOOKUP("LETF50"&amp;A131,'Main File'!A:O,11,0),0)</f>
        <v>0</v>
      </c>
      <c r="H131" s="26">
        <f>IFERROR(+VLOOKUP("LETF50"&amp;A131,'Main File'!A:O,12,0),0)</f>
        <v>0</v>
      </c>
      <c r="I131" s="26">
        <f>IFERROR(+VLOOKUP("LETF50"&amp;A131,'Main File'!A:O,13,0),0)</f>
        <v>0</v>
      </c>
      <c r="J131" s="26">
        <f>IFERROR(+VLOOKUP("LETF50"&amp;A131,'Main File'!A:O,14,0),0)</f>
        <v>0</v>
      </c>
      <c r="K131" s="26">
        <f>IFERROR(+VLOOKUP("LETF50"&amp;A131,'Main File'!A:O,15,0),0)</f>
        <v>0</v>
      </c>
    </row>
    <row r="132" spans="1:11" x14ac:dyDescent="0.25">
      <c r="A132" s="9">
        <f t="shared" si="1"/>
        <v>43319</v>
      </c>
      <c r="B132" s="26">
        <f>IFERROR(+VLOOKUP("LETF50"&amp;A132,'Main File'!A:O,6,0),0)</f>
        <v>0</v>
      </c>
      <c r="C132" s="26">
        <f>IFERROR(+VLOOKUP("LETF50"&amp;A132,'Main File'!A:O,7,0),0)</f>
        <v>0</v>
      </c>
      <c r="D132" s="26">
        <f>IFERROR(+VLOOKUP("LETF50"&amp;A132,'Main File'!A:O,8,0),0)</f>
        <v>0</v>
      </c>
      <c r="E132" s="26">
        <f>IFERROR(+VLOOKUP("LETF50"&amp;A132,'Main File'!A:O,9,0),0)</f>
        <v>0</v>
      </c>
      <c r="F132" s="26">
        <f>IFERROR(+VLOOKUP("LETF50"&amp;A132,'Main File'!A:O,10,0),0)</f>
        <v>0</v>
      </c>
      <c r="G132" s="26">
        <f>IFERROR(+VLOOKUP("LETF50"&amp;A132,'Main File'!A:O,11,0),0)</f>
        <v>0</v>
      </c>
      <c r="H132" s="26">
        <f>IFERROR(+VLOOKUP("LETF50"&amp;A132,'Main File'!A:O,12,0),0)</f>
        <v>0</v>
      </c>
      <c r="I132" s="26">
        <f>IFERROR(+VLOOKUP("LETF50"&amp;A132,'Main File'!A:O,13,0),0)</f>
        <v>0</v>
      </c>
      <c r="J132" s="26">
        <f>IFERROR(+VLOOKUP("LETF50"&amp;A132,'Main File'!A:O,14,0),0)</f>
        <v>0</v>
      </c>
      <c r="K132" s="26">
        <f>IFERROR(+VLOOKUP("LETF50"&amp;A132,'Main File'!A:O,15,0),0)</f>
        <v>0</v>
      </c>
    </row>
    <row r="133" spans="1:11" x14ac:dyDescent="0.25">
      <c r="A133" s="9">
        <f t="shared" si="1"/>
        <v>43320</v>
      </c>
      <c r="B133" s="26">
        <f>IFERROR(+VLOOKUP("LETF50"&amp;A133,'Main File'!A:O,6,0),0)</f>
        <v>0</v>
      </c>
      <c r="C133" s="26">
        <f>IFERROR(+VLOOKUP("LETF50"&amp;A133,'Main File'!A:O,7,0),0)</f>
        <v>0</v>
      </c>
      <c r="D133" s="26">
        <f>IFERROR(+VLOOKUP("LETF50"&amp;A133,'Main File'!A:O,8,0),0)</f>
        <v>0</v>
      </c>
      <c r="E133" s="26">
        <f>IFERROR(+VLOOKUP("LETF50"&amp;A133,'Main File'!A:O,9,0),0)</f>
        <v>0</v>
      </c>
      <c r="F133" s="26">
        <f>IFERROR(+VLOOKUP("LETF50"&amp;A133,'Main File'!A:O,10,0),0)</f>
        <v>0</v>
      </c>
      <c r="G133" s="26">
        <f>IFERROR(+VLOOKUP("LETF50"&amp;A133,'Main File'!A:O,11,0),0)</f>
        <v>0</v>
      </c>
      <c r="H133" s="26">
        <f>IFERROR(+VLOOKUP("LETF50"&amp;A133,'Main File'!A:O,12,0),0)</f>
        <v>0</v>
      </c>
      <c r="I133" s="26">
        <f>IFERROR(+VLOOKUP("LETF50"&amp;A133,'Main File'!A:O,13,0),0)</f>
        <v>0</v>
      </c>
      <c r="J133" s="26">
        <f>IFERROR(+VLOOKUP("LETF50"&amp;A133,'Main File'!A:O,14,0),0)</f>
        <v>0</v>
      </c>
      <c r="K133" s="26">
        <f>IFERROR(+VLOOKUP("LETF50"&amp;A133,'Main File'!A:O,15,0),0)</f>
        <v>0</v>
      </c>
    </row>
    <row r="134" spans="1:11" x14ac:dyDescent="0.25">
      <c r="A134" s="9">
        <f t="shared" si="1"/>
        <v>43321</v>
      </c>
      <c r="B134" s="26">
        <f>IFERROR(+VLOOKUP("LETF50"&amp;A134,'Main File'!A:O,6,0),0)</f>
        <v>0</v>
      </c>
      <c r="C134" s="26">
        <f>IFERROR(+VLOOKUP("LETF50"&amp;A134,'Main File'!A:O,7,0),0)</f>
        <v>0</v>
      </c>
      <c r="D134" s="26">
        <f>IFERROR(+VLOOKUP("LETF50"&amp;A134,'Main File'!A:O,8,0),0)</f>
        <v>0</v>
      </c>
      <c r="E134" s="26">
        <f>IFERROR(+VLOOKUP("LETF50"&amp;A134,'Main File'!A:O,9,0),0)</f>
        <v>0</v>
      </c>
      <c r="F134" s="26">
        <f>IFERROR(+VLOOKUP("LETF50"&amp;A134,'Main File'!A:O,10,0),0)</f>
        <v>0</v>
      </c>
      <c r="G134" s="26">
        <f>IFERROR(+VLOOKUP("LETF50"&amp;A134,'Main File'!A:O,11,0),0)</f>
        <v>0</v>
      </c>
      <c r="H134" s="26">
        <f>IFERROR(+VLOOKUP("LETF50"&amp;A134,'Main File'!A:O,12,0),0)</f>
        <v>0</v>
      </c>
      <c r="I134" s="26">
        <f>IFERROR(+VLOOKUP("LETF50"&amp;A134,'Main File'!A:O,13,0),0)</f>
        <v>0</v>
      </c>
      <c r="J134" s="26">
        <f>IFERROR(+VLOOKUP("LETF50"&amp;A134,'Main File'!A:O,14,0),0)</f>
        <v>0</v>
      </c>
      <c r="K134" s="26">
        <f>IFERROR(+VLOOKUP("LETF50"&amp;A134,'Main File'!A:O,15,0),0)</f>
        <v>0</v>
      </c>
    </row>
    <row r="135" spans="1:11" x14ac:dyDescent="0.25">
      <c r="A135" s="9">
        <f t="shared" ref="A135:A198" si="2">+A134+1</f>
        <v>43322</v>
      </c>
      <c r="B135" s="26">
        <f>IFERROR(+VLOOKUP("LETF50"&amp;A135,'Main File'!A:O,6,0),0)</f>
        <v>0</v>
      </c>
      <c r="C135" s="26">
        <f>IFERROR(+VLOOKUP("LETF50"&amp;A135,'Main File'!A:O,7,0),0)</f>
        <v>0</v>
      </c>
      <c r="D135" s="26">
        <f>IFERROR(+VLOOKUP("LETF50"&amp;A135,'Main File'!A:O,8,0),0)</f>
        <v>0</v>
      </c>
      <c r="E135" s="26">
        <f>IFERROR(+VLOOKUP("LETF50"&amp;A135,'Main File'!A:O,9,0),0)</f>
        <v>0</v>
      </c>
      <c r="F135" s="26">
        <f>IFERROR(+VLOOKUP("LETF50"&amp;A135,'Main File'!A:O,10,0),0)</f>
        <v>0</v>
      </c>
      <c r="G135" s="26">
        <f>IFERROR(+VLOOKUP("LETF50"&amp;A135,'Main File'!A:O,11,0),0)</f>
        <v>0</v>
      </c>
      <c r="H135" s="26">
        <f>IFERROR(+VLOOKUP("LETF50"&amp;A135,'Main File'!A:O,12,0),0)</f>
        <v>0</v>
      </c>
      <c r="I135" s="26">
        <f>IFERROR(+VLOOKUP("LETF50"&amp;A135,'Main File'!A:O,13,0),0)</f>
        <v>0</v>
      </c>
      <c r="J135" s="26">
        <f>IFERROR(+VLOOKUP("LETF50"&amp;A135,'Main File'!A:O,14,0),0)</f>
        <v>0</v>
      </c>
      <c r="K135" s="26">
        <f>IFERROR(+VLOOKUP("LETF50"&amp;A135,'Main File'!A:O,15,0),0)</f>
        <v>0</v>
      </c>
    </row>
    <row r="136" spans="1:11" x14ac:dyDescent="0.25">
      <c r="A136" s="9">
        <f t="shared" si="2"/>
        <v>43323</v>
      </c>
      <c r="B136" s="26">
        <f>IFERROR(+VLOOKUP("LETF50"&amp;A136,'Main File'!A:O,6,0),0)</f>
        <v>0</v>
      </c>
      <c r="C136" s="26">
        <f>IFERROR(+VLOOKUP("LETF50"&amp;A136,'Main File'!A:O,7,0),0)</f>
        <v>0</v>
      </c>
      <c r="D136" s="26">
        <f>IFERROR(+VLOOKUP("LETF50"&amp;A136,'Main File'!A:O,8,0),0)</f>
        <v>0</v>
      </c>
      <c r="E136" s="26">
        <f>IFERROR(+VLOOKUP("LETF50"&amp;A136,'Main File'!A:O,9,0),0)</f>
        <v>0</v>
      </c>
      <c r="F136" s="26">
        <f>IFERROR(+VLOOKUP("LETF50"&amp;A136,'Main File'!A:O,10,0),0)</f>
        <v>0</v>
      </c>
      <c r="G136" s="26">
        <f>IFERROR(+VLOOKUP("LETF50"&amp;A136,'Main File'!A:O,11,0),0)</f>
        <v>0</v>
      </c>
      <c r="H136" s="26">
        <f>IFERROR(+VLOOKUP("LETF50"&amp;A136,'Main File'!A:O,12,0),0)</f>
        <v>0</v>
      </c>
      <c r="I136" s="26">
        <f>IFERROR(+VLOOKUP("LETF50"&amp;A136,'Main File'!A:O,13,0),0)</f>
        <v>0</v>
      </c>
      <c r="J136" s="26">
        <f>IFERROR(+VLOOKUP("LETF50"&amp;A136,'Main File'!A:O,14,0),0)</f>
        <v>0</v>
      </c>
      <c r="K136" s="26">
        <f>IFERROR(+VLOOKUP("LETF50"&amp;A136,'Main File'!A:O,15,0),0)</f>
        <v>0</v>
      </c>
    </row>
    <row r="137" spans="1:11" x14ac:dyDescent="0.25">
      <c r="A137" s="9">
        <f t="shared" si="2"/>
        <v>43324</v>
      </c>
      <c r="B137" s="26">
        <f>IFERROR(+VLOOKUP("LETF50"&amp;A137,'Main File'!A:O,6,0),0)</f>
        <v>0</v>
      </c>
      <c r="C137" s="26">
        <f>IFERROR(+VLOOKUP("LETF50"&amp;A137,'Main File'!A:O,7,0),0)</f>
        <v>0</v>
      </c>
      <c r="D137" s="26">
        <f>IFERROR(+VLOOKUP("LETF50"&amp;A137,'Main File'!A:O,8,0),0)</f>
        <v>0</v>
      </c>
      <c r="E137" s="26">
        <f>IFERROR(+VLOOKUP("LETF50"&amp;A137,'Main File'!A:O,9,0),0)</f>
        <v>0</v>
      </c>
      <c r="F137" s="26">
        <f>IFERROR(+VLOOKUP("LETF50"&amp;A137,'Main File'!A:O,10,0),0)</f>
        <v>0</v>
      </c>
      <c r="G137" s="26">
        <f>IFERROR(+VLOOKUP("LETF50"&amp;A137,'Main File'!A:O,11,0),0)</f>
        <v>0</v>
      </c>
      <c r="H137" s="26">
        <f>IFERROR(+VLOOKUP("LETF50"&amp;A137,'Main File'!A:O,12,0),0)</f>
        <v>0</v>
      </c>
      <c r="I137" s="26">
        <f>IFERROR(+VLOOKUP("LETF50"&amp;A137,'Main File'!A:O,13,0),0)</f>
        <v>0</v>
      </c>
      <c r="J137" s="26">
        <f>IFERROR(+VLOOKUP("LETF50"&amp;A137,'Main File'!A:O,14,0),0)</f>
        <v>0</v>
      </c>
      <c r="K137" s="26">
        <f>IFERROR(+VLOOKUP("LETF50"&amp;A137,'Main File'!A:O,15,0),0)</f>
        <v>0</v>
      </c>
    </row>
    <row r="138" spans="1:11" x14ac:dyDescent="0.25">
      <c r="A138" s="9">
        <f t="shared" si="2"/>
        <v>43325</v>
      </c>
      <c r="B138" s="26">
        <f>IFERROR(+VLOOKUP("LETF50"&amp;A138,'Main File'!A:O,6,0),0)</f>
        <v>0</v>
      </c>
      <c r="C138" s="26">
        <f>IFERROR(+VLOOKUP("LETF50"&amp;A138,'Main File'!A:O,7,0),0)</f>
        <v>0</v>
      </c>
      <c r="D138" s="26">
        <f>IFERROR(+VLOOKUP("LETF50"&amp;A138,'Main File'!A:O,8,0),0)</f>
        <v>0</v>
      </c>
      <c r="E138" s="26">
        <f>IFERROR(+VLOOKUP("LETF50"&amp;A138,'Main File'!A:O,9,0),0)</f>
        <v>0</v>
      </c>
      <c r="F138" s="26">
        <f>IFERROR(+VLOOKUP("LETF50"&amp;A138,'Main File'!A:O,10,0),0)</f>
        <v>0</v>
      </c>
      <c r="G138" s="26">
        <f>IFERROR(+VLOOKUP("LETF50"&amp;A138,'Main File'!A:O,11,0),0)</f>
        <v>0</v>
      </c>
      <c r="H138" s="26">
        <f>IFERROR(+VLOOKUP("LETF50"&amp;A138,'Main File'!A:O,12,0),0)</f>
        <v>0</v>
      </c>
      <c r="I138" s="26">
        <f>IFERROR(+VLOOKUP("LETF50"&amp;A138,'Main File'!A:O,13,0),0)</f>
        <v>0</v>
      </c>
      <c r="J138" s="26">
        <f>IFERROR(+VLOOKUP("LETF50"&amp;A138,'Main File'!A:O,14,0),0)</f>
        <v>0</v>
      </c>
      <c r="K138" s="26">
        <f>IFERROR(+VLOOKUP("LETF50"&amp;A138,'Main File'!A:O,15,0),0)</f>
        <v>0</v>
      </c>
    </row>
    <row r="139" spans="1:11" x14ac:dyDescent="0.25">
      <c r="A139" s="9">
        <f t="shared" si="2"/>
        <v>43326</v>
      </c>
      <c r="B139" s="26">
        <f>IFERROR(+VLOOKUP("LETF50"&amp;A139,'Main File'!A:O,6,0),0)</f>
        <v>0</v>
      </c>
      <c r="C139" s="26">
        <f>IFERROR(+VLOOKUP("LETF50"&amp;A139,'Main File'!A:O,7,0),0)</f>
        <v>0</v>
      </c>
      <c r="D139" s="26">
        <f>IFERROR(+VLOOKUP("LETF50"&amp;A139,'Main File'!A:O,8,0),0)</f>
        <v>0</v>
      </c>
      <c r="E139" s="26">
        <f>IFERROR(+VLOOKUP("LETF50"&amp;A139,'Main File'!A:O,9,0),0)</f>
        <v>0</v>
      </c>
      <c r="F139" s="26">
        <f>IFERROR(+VLOOKUP("LETF50"&amp;A139,'Main File'!A:O,10,0),0)</f>
        <v>0</v>
      </c>
      <c r="G139" s="26">
        <f>IFERROR(+VLOOKUP("LETF50"&amp;A139,'Main File'!A:O,11,0),0)</f>
        <v>0</v>
      </c>
      <c r="H139" s="26">
        <f>IFERROR(+VLOOKUP("LETF50"&amp;A139,'Main File'!A:O,12,0),0)</f>
        <v>0</v>
      </c>
      <c r="I139" s="26">
        <f>IFERROR(+VLOOKUP("LETF50"&amp;A139,'Main File'!A:O,13,0),0)</f>
        <v>0</v>
      </c>
      <c r="J139" s="26">
        <f>IFERROR(+VLOOKUP("LETF50"&amp;A139,'Main File'!A:O,14,0),0)</f>
        <v>0</v>
      </c>
      <c r="K139" s="26">
        <f>IFERROR(+VLOOKUP("LETF50"&amp;A139,'Main File'!A:O,15,0),0)</f>
        <v>0</v>
      </c>
    </row>
    <row r="140" spans="1:11" x14ac:dyDescent="0.25">
      <c r="A140" s="9">
        <f t="shared" si="2"/>
        <v>43327</v>
      </c>
      <c r="B140" s="26">
        <f>IFERROR(+VLOOKUP("LETF50"&amp;A140,'Main File'!A:O,6,0),0)</f>
        <v>0</v>
      </c>
      <c r="C140" s="26">
        <f>IFERROR(+VLOOKUP("LETF50"&amp;A140,'Main File'!A:O,7,0),0)</f>
        <v>0</v>
      </c>
      <c r="D140" s="26">
        <f>IFERROR(+VLOOKUP("LETF50"&amp;A140,'Main File'!A:O,8,0),0)</f>
        <v>0</v>
      </c>
      <c r="E140" s="26">
        <f>IFERROR(+VLOOKUP("LETF50"&amp;A140,'Main File'!A:O,9,0),0)</f>
        <v>0</v>
      </c>
      <c r="F140" s="26">
        <f>IFERROR(+VLOOKUP("LETF50"&amp;A140,'Main File'!A:O,10,0),0)</f>
        <v>0</v>
      </c>
      <c r="G140" s="26">
        <f>IFERROR(+VLOOKUP("LETF50"&amp;A140,'Main File'!A:O,11,0),0)</f>
        <v>0</v>
      </c>
      <c r="H140" s="26">
        <f>IFERROR(+VLOOKUP("LETF50"&amp;A140,'Main File'!A:O,12,0),0)</f>
        <v>0</v>
      </c>
      <c r="I140" s="26">
        <f>IFERROR(+VLOOKUP("LETF50"&amp;A140,'Main File'!A:O,13,0),0)</f>
        <v>0</v>
      </c>
      <c r="J140" s="26">
        <f>IFERROR(+VLOOKUP("LETF50"&amp;A140,'Main File'!A:O,14,0),0)</f>
        <v>0</v>
      </c>
      <c r="K140" s="26">
        <f>IFERROR(+VLOOKUP("LETF50"&amp;A140,'Main File'!A:O,15,0),0)</f>
        <v>0</v>
      </c>
    </row>
    <row r="141" spans="1:11" x14ac:dyDescent="0.25">
      <c r="A141" s="9">
        <f t="shared" si="2"/>
        <v>43328</v>
      </c>
      <c r="B141" s="26">
        <f>IFERROR(+VLOOKUP("LETF50"&amp;A141,'Main File'!A:O,6,0),0)</f>
        <v>0</v>
      </c>
      <c r="C141" s="26">
        <f>IFERROR(+VLOOKUP("LETF50"&amp;A141,'Main File'!A:O,7,0),0)</f>
        <v>0</v>
      </c>
      <c r="D141" s="26">
        <f>IFERROR(+VLOOKUP("LETF50"&amp;A141,'Main File'!A:O,8,0),0)</f>
        <v>0</v>
      </c>
      <c r="E141" s="26">
        <f>IFERROR(+VLOOKUP("LETF50"&amp;A141,'Main File'!A:O,9,0),0)</f>
        <v>0</v>
      </c>
      <c r="F141" s="26">
        <f>IFERROR(+VLOOKUP("LETF50"&amp;A141,'Main File'!A:O,10,0),0)</f>
        <v>0</v>
      </c>
      <c r="G141" s="26">
        <f>IFERROR(+VLOOKUP("LETF50"&amp;A141,'Main File'!A:O,11,0),0)</f>
        <v>0</v>
      </c>
      <c r="H141" s="26">
        <f>IFERROR(+VLOOKUP("LETF50"&amp;A141,'Main File'!A:O,12,0),0)</f>
        <v>0</v>
      </c>
      <c r="I141" s="26">
        <f>IFERROR(+VLOOKUP("LETF50"&amp;A141,'Main File'!A:O,13,0),0)</f>
        <v>0</v>
      </c>
      <c r="J141" s="26">
        <f>IFERROR(+VLOOKUP("LETF50"&amp;A141,'Main File'!A:O,14,0),0)</f>
        <v>0</v>
      </c>
      <c r="K141" s="26">
        <f>IFERROR(+VLOOKUP("LETF50"&amp;A141,'Main File'!A:O,15,0),0)</f>
        <v>0</v>
      </c>
    </row>
    <row r="142" spans="1:11" x14ac:dyDescent="0.25">
      <c r="A142" s="9">
        <f t="shared" si="2"/>
        <v>43329</v>
      </c>
      <c r="B142" s="26">
        <f>IFERROR(+VLOOKUP("LETF50"&amp;A142,'Main File'!A:O,6,0),0)</f>
        <v>0</v>
      </c>
      <c r="C142" s="26">
        <f>IFERROR(+VLOOKUP("LETF50"&amp;A142,'Main File'!A:O,7,0),0)</f>
        <v>0</v>
      </c>
      <c r="D142" s="26">
        <f>IFERROR(+VLOOKUP("LETF50"&amp;A142,'Main File'!A:O,8,0),0)</f>
        <v>0</v>
      </c>
      <c r="E142" s="26">
        <f>IFERROR(+VLOOKUP("LETF50"&amp;A142,'Main File'!A:O,9,0),0)</f>
        <v>0</v>
      </c>
      <c r="F142" s="26">
        <f>IFERROR(+VLOOKUP("LETF50"&amp;A142,'Main File'!A:O,10,0),0)</f>
        <v>0</v>
      </c>
      <c r="G142" s="26">
        <f>IFERROR(+VLOOKUP("LETF50"&amp;A142,'Main File'!A:O,11,0),0)</f>
        <v>0</v>
      </c>
      <c r="H142" s="26">
        <f>IFERROR(+VLOOKUP("LETF50"&amp;A142,'Main File'!A:O,12,0),0)</f>
        <v>0</v>
      </c>
      <c r="I142" s="26">
        <f>IFERROR(+VLOOKUP("LETF50"&amp;A142,'Main File'!A:O,13,0),0)</f>
        <v>0</v>
      </c>
      <c r="J142" s="26">
        <f>IFERROR(+VLOOKUP("LETF50"&amp;A142,'Main File'!A:O,14,0),0)</f>
        <v>0</v>
      </c>
      <c r="K142" s="26">
        <f>IFERROR(+VLOOKUP("LETF50"&amp;A142,'Main File'!A:O,15,0),0)</f>
        <v>0</v>
      </c>
    </row>
    <row r="143" spans="1:11" x14ac:dyDescent="0.25">
      <c r="A143" s="9">
        <f t="shared" si="2"/>
        <v>43330</v>
      </c>
      <c r="B143" s="26">
        <f>IFERROR(+VLOOKUP("LETF50"&amp;A143,'Main File'!A:O,6,0),0)</f>
        <v>0</v>
      </c>
      <c r="C143" s="26">
        <f>IFERROR(+VLOOKUP("LETF50"&amp;A143,'Main File'!A:O,7,0),0)</f>
        <v>0</v>
      </c>
      <c r="D143" s="26">
        <f>IFERROR(+VLOOKUP("LETF50"&amp;A143,'Main File'!A:O,8,0),0)</f>
        <v>0</v>
      </c>
      <c r="E143" s="26">
        <f>IFERROR(+VLOOKUP("LETF50"&amp;A143,'Main File'!A:O,9,0),0)</f>
        <v>0</v>
      </c>
      <c r="F143" s="26">
        <f>IFERROR(+VLOOKUP("LETF50"&amp;A143,'Main File'!A:O,10,0),0)</f>
        <v>0</v>
      </c>
      <c r="G143" s="26">
        <f>IFERROR(+VLOOKUP("LETF50"&amp;A143,'Main File'!A:O,11,0),0)</f>
        <v>0</v>
      </c>
      <c r="H143" s="26">
        <f>IFERROR(+VLOOKUP("LETF50"&amp;A143,'Main File'!A:O,12,0),0)</f>
        <v>0</v>
      </c>
      <c r="I143" s="26">
        <f>IFERROR(+VLOOKUP("LETF50"&amp;A143,'Main File'!A:O,13,0),0)</f>
        <v>0</v>
      </c>
      <c r="J143" s="26">
        <f>IFERROR(+VLOOKUP("LETF50"&amp;A143,'Main File'!A:O,14,0),0)</f>
        <v>0</v>
      </c>
      <c r="K143" s="26">
        <f>IFERROR(+VLOOKUP("LETF50"&amp;A143,'Main File'!A:O,15,0),0)</f>
        <v>0</v>
      </c>
    </row>
    <row r="144" spans="1:11" x14ac:dyDescent="0.25">
      <c r="A144" s="9">
        <f t="shared" si="2"/>
        <v>43331</v>
      </c>
      <c r="B144" s="26">
        <f>IFERROR(+VLOOKUP("LETF50"&amp;A144,'Main File'!A:O,6,0),0)</f>
        <v>0</v>
      </c>
      <c r="C144" s="26">
        <f>IFERROR(+VLOOKUP("LETF50"&amp;A144,'Main File'!A:O,7,0),0)</f>
        <v>0</v>
      </c>
      <c r="D144" s="26">
        <f>IFERROR(+VLOOKUP("LETF50"&amp;A144,'Main File'!A:O,8,0),0)</f>
        <v>0</v>
      </c>
      <c r="E144" s="26">
        <f>IFERROR(+VLOOKUP("LETF50"&amp;A144,'Main File'!A:O,9,0),0)</f>
        <v>0</v>
      </c>
      <c r="F144" s="26">
        <f>IFERROR(+VLOOKUP("LETF50"&amp;A144,'Main File'!A:O,10,0),0)</f>
        <v>0</v>
      </c>
      <c r="G144" s="26">
        <f>IFERROR(+VLOOKUP("LETF50"&amp;A144,'Main File'!A:O,11,0),0)</f>
        <v>0</v>
      </c>
      <c r="H144" s="26">
        <f>IFERROR(+VLOOKUP("LETF50"&amp;A144,'Main File'!A:O,12,0),0)</f>
        <v>0</v>
      </c>
      <c r="I144" s="26">
        <f>IFERROR(+VLOOKUP("LETF50"&amp;A144,'Main File'!A:O,13,0),0)</f>
        <v>0</v>
      </c>
      <c r="J144" s="26">
        <f>IFERROR(+VLOOKUP("LETF50"&amp;A144,'Main File'!A:O,14,0),0)</f>
        <v>0</v>
      </c>
      <c r="K144" s="26">
        <f>IFERROR(+VLOOKUP("LETF50"&amp;A144,'Main File'!A:O,15,0),0)</f>
        <v>0</v>
      </c>
    </row>
    <row r="145" spans="1:11" x14ac:dyDescent="0.25">
      <c r="A145" s="9">
        <f t="shared" si="2"/>
        <v>43332</v>
      </c>
      <c r="B145" s="26">
        <f>IFERROR(+VLOOKUP("LETF50"&amp;A145,'Main File'!A:O,6,0),0)</f>
        <v>0</v>
      </c>
      <c r="C145" s="26">
        <f>IFERROR(+VLOOKUP("LETF50"&amp;A145,'Main File'!A:O,7,0),0)</f>
        <v>0</v>
      </c>
      <c r="D145" s="26">
        <f>IFERROR(+VLOOKUP("LETF50"&amp;A145,'Main File'!A:O,8,0),0)</f>
        <v>0</v>
      </c>
      <c r="E145" s="26">
        <f>IFERROR(+VLOOKUP("LETF50"&amp;A145,'Main File'!A:O,9,0),0)</f>
        <v>0</v>
      </c>
      <c r="F145" s="26">
        <f>IFERROR(+VLOOKUP("LETF50"&amp;A145,'Main File'!A:O,10,0),0)</f>
        <v>0</v>
      </c>
      <c r="G145" s="26">
        <f>IFERROR(+VLOOKUP("LETF50"&amp;A145,'Main File'!A:O,11,0),0)</f>
        <v>0</v>
      </c>
      <c r="H145" s="26">
        <f>IFERROR(+VLOOKUP("LETF50"&amp;A145,'Main File'!A:O,12,0),0)</f>
        <v>0</v>
      </c>
      <c r="I145" s="26">
        <f>IFERROR(+VLOOKUP("LETF50"&amp;A145,'Main File'!A:O,13,0),0)</f>
        <v>0</v>
      </c>
      <c r="J145" s="26">
        <f>IFERROR(+VLOOKUP("LETF50"&amp;A145,'Main File'!A:O,14,0),0)</f>
        <v>0</v>
      </c>
      <c r="K145" s="26">
        <f>IFERROR(+VLOOKUP("LETF50"&amp;A145,'Main File'!A:O,15,0),0)</f>
        <v>0</v>
      </c>
    </row>
    <row r="146" spans="1:11" x14ac:dyDescent="0.25">
      <c r="A146" s="9">
        <f t="shared" si="2"/>
        <v>43333</v>
      </c>
      <c r="B146" s="26">
        <f>IFERROR(+VLOOKUP("LETF50"&amp;A146,'Main File'!A:O,6,0),0)</f>
        <v>0</v>
      </c>
      <c r="C146" s="26">
        <f>IFERROR(+VLOOKUP("LETF50"&amp;A146,'Main File'!A:O,7,0),0)</f>
        <v>0</v>
      </c>
      <c r="D146" s="26">
        <f>IFERROR(+VLOOKUP("LETF50"&amp;A146,'Main File'!A:O,8,0),0)</f>
        <v>0</v>
      </c>
      <c r="E146" s="26">
        <f>IFERROR(+VLOOKUP("LETF50"&amp;A146,'Main File'!A:O,9,0),0)</f>
        <v>0</v>
      </c>
      <c r="F146" s="26">
        <f>IFERROR(+VLOOKUP("LETF50"&amp;A146,'Main File'!A:O,10,0),0)</f>
        <v>0</v>
      </c>
      <c r="G146" s="26">
        <f>IFERROR(+VLOOKUP("LETF50"&amp;A146,'Main File'!A:O,11,0),0)</f>
        <v>0</v>
      </c>
      <c r="H146" s="26">
        <f>IFERROR(+VLOOKUP("LETF50"&amp;A146,'Main File'!A:O,12,0),0)</f>
        <v>0</v>
      </c>
      <c r="I146" s="26">
        <f>IFERROR(+VLOOKUP("LETF50"&amp;A146,'Main File'!A:O,13,0),0)</f>
        <v>0</v>
      </c>
      <c r="J146" s="26">
        <f>IFERROR(+VLOOKUP("LETF50"&amp;A146,'Main File'!A:O,14,0),0)</f>
        <v>0</v>
      </c>
      <c r="K146" s="26">
        <f>IFERROR(+VLOOKUP("LETF50"&amp;A146,'Main File'!A:O,15,0),0)</f>
        <v>0</v>
      </c>
    </row>
    <row r="147" spans="1:11" x14ac:dyDescent="0.25">
      <c r="A147" s="9">
        <f t="shared" si="2"/>
        <v>43334</v>
      </c>
      <c r="B147" s="26">
        <f>IFERROR(+VLOOKUP("LETF50"&amp;A147,'Main File'!A:O,6,0),0)</f>
        <v>0</v>
      </c>
      <c r="C147" s="26">
        <f>IFERROR(+VLOOKUP("LETF50"&amp;A147,'Main File'!A:O,7,0),0)</f>
        <v>0</v>
      </c>
      <c r="D147" s="26">
        <f>IFERROR(+VLOOKUP("LETF50"&amp;A147,'Main File'!A:O,8,0),0)</f>
        <v>0</v>
      </c>
      <c r="E147" s="26">
        <f>IFERROR(+VLOOKUP("LETF50"&amp;A147,'Main File'!A:O,9,0),0)</f>
        <v>0</v>
      </c>
      <c r="F147" s="26">
        <f>IFERROR(+VLOOKUP("LETF50"&amp;A147,'Main File'!A:O,10,0),0)</f>
        <v>0</v>
      </c>
      <c r="G147" s="26">
        <f>IFERROR(+VLOOKUP("LETF50"&amp;A147,'Main File'!A:O,11,0),0)</f>
        <v>0</v>
      </c>
      <c r="H147" s="26">
        <f>IFERROR(+VLOOKUP("LETF50"&amp;A147,'Main File'!A:O,12,0),0)</f>
        <v>0</v>
      </c>
      <c r="I147" s="26">
        <f>IFERROR(+VLOOKUP("LETF50"&amp;A147,'Main File'!A:O,13,0),0)</f>
        <v>0</v>
      </c>
      <c r="J147" s="26">
        <f>IFERROR(+VLOOKUP("LETF50"&amp;A147,'Main File'!A:O,14,0),0)</f>
        <v>0</v>
      </c>
      <c r="K147" s="26">
        <f>IFERROR(+VLOOKUP("LETF50"&amp;A147,'Main File'!A:O,15,0),0)</f>
        <v>0</v>
      </c>
    </row>
    <row r="148" spans="1:11" x14ac:dyDescent="0.25">
      <c r="A148" s="9">
        <f t="shared" si="2"/>
        <v>43335</v>
      </c>
      <c r="B148" s="26">
        <f>IFERROR(+VLOOKUP("LETF50"&amp;A148,'Main File'!A:O,6,0),0)</f>
        <v>0</v>
      </c>
      <c r="C148" s="26">
        <f>IFERROR(+VLOOKUP("LETF50"&amp;A148,'Main File'!A:O,7,0),0)</f>
        <v>0</v>
      </c>
      <c r="D148" s="26">
        <f>IFERROR(+VLOOKUP("LETF50"&amp;A148,'Main File'!A:O,8,0),0)</f>
        <v>0</v>
      </c>
      <c r="E148" s="26">
        <f>IFERROR(+VLOOKUP("LETF50"&amp;A148,'Main File'!A:O,9,0),0)</f>
        <v>0</v>
      </c>
      <c r="F148" s="26">
        <f>IFERROR(+VLOOKUP("LETF50"&amp;A148,'Main File'!A:O,10,0),0)</f>
        <v>0</v>
      </c>
      <c r="G148" s="26">
        <f>IFERROR(+VLOOKUP("LETF50"&amp;A148,'Main File'!A:O,11,0),0)</f>
        <v>0</v>
      </c>
      <c r="H148" s="26">
        <f>IFERROR(+VLOOKUP("LETF50"&amp;A148,'Main File'!A:O,12,0),0)</f>
        <v>0</v>
      </c>
      <c r="I148" s="26">
        <f>IFERROR(+VLOOKUP("LETF50"&amp;A148,'Main File'!A:O,13,0),0)</f>
        <v>0</v>
      </c>
      <c r="J148" s="26">
        <f>IFERROR(+VLOOKUP("LETF50"&amp;A148,'Main File'!A:O,14,0),0)</f>
        <v>0</v>
      </c>
      <c r="K148" s="26">
        <f>IFERROR(+VLOOKUP("LETF50"&amp;A148,'Main File'!A:O,15,0),0)</f>
        <v>0</v>
      </c>
    </row>
    <row r="149" spans="1:11" x14ac:dyDescent="0.25">
      <c r="A149" s="9">
        <f t="shared" si="2"/>
        <v>43336</v>
      </c>
      <c r="B149" s="26">
        <f>IFERROR(+VLOOKUP("LETF50"&amp;A149,'Main File'!A:O,6,0),0)</f>
        <v>0</v>
      </c>
      <c r="C149" s="26">
        <f>IFERROR(+VLOOKUP("LETF50"&amp;A149,'Main File'!A:O,7,0),0)</f>
        <v>0</v>
      </c>
      <c r="D149" s="26">
        <f>IFERROR(+VLOOKUP("LETF50"&amp;A149,'Main File'!A:O,8,0),0)</f>
        <v>0</v>
      </c>
      <c r="E149" s="26">
        <f>IFERROR(+VLOOKUP("LETF50"&amp;A149,'Main File'!A:O,9,0),0)</f>
        <v>0</v>
      </c>
      <c r="F149" s="26">
        <f>IFERROR(+VLOOKUP("LETF50"&amp;A149,'Main File'!A:O,10,0),0)</f>
        <v>0</v>
      </c>
      <c r="G149" s="26">
        <f>IFERROR(+VLOOKUP("LETF50"&amp;A149,'Main File'!A:O,11,0),0)</f>
        <v>0</v>
      </c>
      <c r="H149" s="26">
        <f>IFERROR(+VLOOKUP("LETF50"&amp;A149,'Main File'!A:O,12,0),0)</f>
        <v>0</v>
      </c>
      <c r="I149" s="26">
        <f>IFERROR(+VLOOKUP("LETF50"&amp;A149,'Main File'!A:O,13,0),0)</f>
        <v>0</v>
      </c>
      <c r="J149" s="26">
        <f>IFERROR(+VLOOKUP("LETF50"&amp;A149,'Main File'!A:O,14,0),0)</f>
        <v>0</v>
      </c>
      <c r="K149" s="26">
        <f>IFERROR(+VLOOKUP("LETF50"&amp;A149,'Main File'!A:O,15,0),0)</f>
        <v>0</v>
      </c>
    </row>
    <row r="150" spans="1:11" x14ac:dyDescent="0.25">
      <c r="A150" s="9">
        <f t="shared" si="2"/>
        <v>43337</v>
      </c>
      <c r="B150" s="26">
        <f>IFERROR(+VLOOKUP("LETF50"&amp;A150,'Main File'!A:O,6,0),0)</f>
        <v>0</v>
      </c>
      <c r="C150" s="26">
        <f>IFERROR(+VLOOKUP("LETF50"&amp;A150,'Main File'!A:O,7,0),0)</f>
        <v>0</v>
      </c>
      <c r="D150" s="26">
        <f>IFERROR(+VLOOKUP("LETF50"&amp;A150,'Main File'!A:O,8,0),0)</f>
        <v>0</v>
      </c>
      <c r="E150" s="26">
        <f>IFERROR(+VLOOKUP("LETF50"&amp;A150,'Main File'!A:O,9,0),0)</f>
        <v>0</v>
      </c>
      <c r="F150" s="26">
        <f>IFERROR(+VLOOKUP("LETF50"&amp;A150,'Main File'!A:O,10,0),0)</f>
        <v>0</v>
      </c>
      <c r="G150" s="26">
        <f>IFERROR(+VLOOKUP("LETF50"&amp;A150,'Main File'!A:O,11,0),0)</f>
        <v>0</v>
      </c>
      <c r="H150" s="26">
        <f>IFERROR(+VLOOKUP("LETF50"&amp;A150,'Main File'!A:O,12,0),0)</f>
        <v>0</v>
      </c>
      <c r="I150" s="26">
        <f>IFERROR(+VLOOKUP("LETF50"&amp;A150,'Main File'!A:O,13,0),0)</f>
        <v>0</v>
      </c>
      <c r="J150" s="26">
        <f>IFERROR(+VLOOKUP("LETF50"&amp;A150,'Main File'!A:O,14,0),0)</f>
        <v>0</v>
      </c>
      <c r="K150" s="26">
        <f>IFERROR(+VLOOKUP("LETF50"&amp;A150,'Main File'!A:O,15,0),0)</f>
        <v>0</v>
      </c>
    </row>
    <row r="151" spans="1:11" x14ac:dyDescent="0.25">
      <c r="A151" s="9">
        <f t="shared" si="2"/>
        <v>43338</v>
      </c>
      <c r="B151" s="26">
        <f>IFERROR(+VLOOKUP("LETF50"&amp;A151,'Main File'!A:O,6,0),0)</f>
        <v>0</v>
      </c>
      <c r="C151" s="26">
        <f>IFERROR(+VLOOKUP("LETF50"&amp;A151,'Main File'!A:O,7,0),0)</f>
        <v>0</v>
      </c>
      <c r="D151" s="26">
        <f>IFERROR(+VLOOKUP("LETF50"&amp;A151,'Main File'!A:O,8,0),0)</f>
        <v>0</v>
      </c>
      <c r="E151" s="26">
        <f>IFERROR(+VLOOKUP("LETF50"&amp;A151,'Main File'!A:O,9,0),0)</f>
        <v>0</v>
      </c>
      <c r="F151" s="26">
        <f>IFERROR(+VLOOKUP("LETF50"&amp;A151,'Main File'!A:O,10,0),0)</f>
        <v>0</v>
      </c>
      <c r="G151" s="26">
        <f>IFERROR(+VLOOKUP("LETF50"&amp;A151,'Main File'!A:O,11,0),0)</f>
        <v>0</v>
      </c>
      <c r="H151" s="26">
        <f>IFERROR(+VLOOKUP("LETF50"&amp;A151,'Main File'!A:O,12,0),0)</f>
        <v>0</v>
      </c>
      <c r="I151" s="26">
        <f>IFERROR(+VLOOKUP("LETF50"&amp;A151,'Main File'!A:O,13,0),0)</f>
        <v>0</v>
      </c>
      <c r="J151" s="26">
        <f>IFERROR(+VLOOKUP("LETF50"&amp;A151,'Main File'!A:O,14,0),0)</f>
        <v>0</v>
      </c>
      <c r="K151" s="26">
        <f>IFERROR(+VLOOKUP("LETF50"&amp;A151,'Main File'!A:O,15,0),0)</f>
        <v>0</v>
      </c>
    </row>
    <row r="152" spans="1:11" x14ac:dyDescent="0.25">
      <c r="A152" s="9">
        <f t="shared" si="2"/>
        <v>43339</v>
      </c>
      <c r="B152" s="26">
        <f>IFERROR(+VLOOKUP("LETF50"&amp;A152,'Main File'!A:O,6,0),0)</f>
        <v>0</v>
      </c>
      <c r="C152" s="26">
        <f>IFERROR(+VLOOKUP("LETF50"&amp;A152,'Main File'!A:O,7,0),0)</f>
        <v>0</v>
      </c>
      <c r="D152" s="26">
        <f>IFERROR(+VLOOKUP("LETF50"&amp;A152,'Main File'!A:O,8,0),0)</f>
        <v>0</v>
      </c>
      <c r="E152" s="26">
        <f>IFERROR(+VLOOKUP("LETF50"&amp;A152,'Main File'!A:O,9,0),0)</f>
        <v>0</v>
      </c>
      <c r="F152" s="26">
        <f>IFERROR(+VLOOKUP("LETF50"&amp;A152,'Main File'!A:O,10,0),0)</f>
        <v>0</v>
      </c>
      <c r="G152" s="26">
        <f>IFERROR(+VLOOKUP("LETF50"&amp;A152,'Main File'!A:O,11,0),0)</f>
        <v>0</v>
      </c>
      <c r="H152" s="26">
        <f>IFERROR(+VLOOKUP("LETF50"&amp;A152,'Main File'!A:O,12,0),0)</f>
        <v>0</v>
      </c>
      <c r="I152" s="26">
        <f>IFERROR(+VLOOKUP("LETF50"&amp;A152,'Main File'!A:O,13,0),0)</f>
        <v>0</v>
      </c>
      <c r="J152" s="26">
        <f>IFERROR(+VLOOKUP("LETF50"&amp;A152,'Main File'!A:O,14,0),0)</f>
        <v>0</v>
      </c>
      <c r="K152" s="26">
        <f>IFERROR(+VLOOKUP("LETF50"&amp;A152,'Main File'!A:O,15,0),0)</f>
        <v>0</v>
      </c>
    </row>
    <row r="153" spans="1:11" x14ac:dyDescent="0.25">
      <c r="A153" s="9">
        <f t="shared" si="2"/>
        <v>43340</v>
      </c>
      <c r="B153" s="26">
        <f>IFERROR(+VLOOKUP("LETF50"&amp;A153,'Main File'!A:O,6,0),0)</f>
        <v>0</v>
      </c>
      <c r="C153" s="26">
        <f>IFERROR(+VLOOKUP("LETF50"&amp;A153,'Main File'!A:O,7,0),0)</f>
        <v>0</v>
      </c>
      <c r="D153" s="26">
        <f>IFERROR(+VLOOKUP("LETF50"&amp;A153,'Main File'!A:O,8,0),0)</f>
        <v>0</v>
      </c>
      <c r="E153" s="26">
        <f>IFERROR(+VLOOKUP("LETF50"&amp;A153,'Main File'!A:O,9,0),0)</f>
        <v>0</v>
      </c>
      <c r="F153" s="26">
        <f>IFERROR(+VLOOKUP("LETF50"&amp;A153,'Main File'!A:O,10,0),0)</f>
        <v>0</v>
      </c>
      <c r="G153" s="26">
        <f>IFERROR(+VLOOKUP("LETF50"&amp;A153,'Main File'!A:O,11,0),0)</f>
        <v>0</v>
      </c>
      <c r="H153" s="26">
        <f>IFERROR(+VLOOKUP("LETF50"&amp;A153,'Main File'!A:O,12,0),0)</f>
        <v>0</v>
      </c>
      <c r="I153" s="26">
        <f>IFERROR(+VLOOKUP("LETF50"&amp;A153,'Main File'!A:O,13,0),0)</f>
        <v>0</v>
      </c>
      <c r="J153" s="26">
        <f>IFERROR(+VLOOKUP("LETF50"&amp;A153,'Main File'!A:O,14,0),0)</f>
        <v>0</v>
      </c>
      <c r="K153" s="26">
        <f>IFERROR(+VLOOKUP("LETF50"&amp;A153,'Main File'!A:O,15,0),0)</f>
        <v>0</v>
      </c>
    </row>
    <row r="154" spans="1:11" x14ac:dyDescent="0.25">
      <c r="A154" s="9">
        <f t="shared" si="2"/>
        <v>43341</v>
      </c>
      <c r="B154" s="26">
        <f>IFERROR(+VLOOKUP("LETF50"&amp;A154,'Main File'!A:O,6,0),0)</f>
        <v>0</v>
      </c>
      <c r="C154" s="26">
        <f>IFERROR(+VLOOKUP("LETF50"&amp;A154,'Main File'!A:O,7,0),0)</f>
        <v>0</v>
      </c>
      <c r="D154" s="26">
        <f>IFERROR(+VLOOKUP("LETF50"&amp;A154,'Main File'!A:O,8,0),0)</f>
        <v>0</v>
      </c>
      <c r="E154" s="26">
        <f>IFERROR(+VLOOKUP("LETF50"&amp;A154,'Main File'!A:O,9,0),0)</f>
        <v>0</v>
      </c>
      <c r="F154" s="26">
        <f>IFERROR(+VLOOKUP("LETF50"&amp;A154,'Main File'!A:O,10,0),0)</f>
        <v>0</v>
      </c>
      <c r="G154" s="26">
        <f>IFERROR(+VLOOKUP("LETF50"&amp;A154,'Main File'!A:O,11,0),0)</f>
        <v>0</v>
      </c>
      <c r="H154" s="26">
        <f>IFERROR(+VLOOKUP("LETF50"&amp;A154,'Main File'!A:O,12,0),0)</f>
        <v>0</v>
      </c>
      <c r="I154" s="26">
        <f>IFERROR(+VLOOKUP("LETF50"&amp;A154,'Main File'!A:O,13,0),0)</f>
        <v>0</v>
      </c>
      <c r="J154" s="26">
        <f>IFERROR(+VLOOKUP("LETF50"&amp;A154,'Main File'!A:O,14,0),0)</f>
        <v>0</v>
      </c>
      <c r="K154" s="26">
        <f>IFERROR(+VLOOKUP("LETF50"&amp;A154,'Main File'!A:O,15,0),0)</f>
        <v>0</v>
      </c>
    </row>
    <row r="155" spans="1:11" x14ac:dyDescent="0.25">
      <c r="A155" s="9">
        <f t="shared" si="2"/>
        <v>43342</v>
      </c>
      <c r="B155" s="26">
        <f>IFERROR(+VLOOKUP("LETF50"&amp;A155,'Main File'!A:O,6,0),0)</f>
        <v>0</v>
      </c>
      <c r="C155" s="26">
        <f>IFERROR(+VLOOKUP("LETF50"&amp;A155,'Main File'!A:O,7,0),0)</f>
        <v>0</v>
      </c>
      <c r="D155" s="26">
        <f>IFERROR(+VLOOKUP("LETF50"&amp;A155,'Main File'!A:O,8,0),0)</f>
        <v>0</v>
      </c>
      <c r="E155" s="26">
        <f>IFERROR(+VLOOKUP("LETF50"&amp;A155,'Main File'!A:O,9,0),0)</f>
        <v>0</v>
      </c>
      <c r="F155" s="26">
        <f>IFERROR(+VLOOKUP("LETF50"&amp;A155,'Main File'!A:O,10,0),0)</f>
        <v>0</v>
      </c>
      <c r="G155" s="26">
        <f>IFERROR(+VLOOKUP("LETF50"&amp;A155,'Main File'!A:O,11,0),0)</f>
        <v>0</v>
      </c>
      <c r="H155" s="26">
        <f>IFERROR(+VLOOKUP("LETF50"&amp;A155,'Main File'!A:O,12,0),0)</f>
        <v>0</v>
      </c>
      <c r="I155" s="26">
        <f>IFERROR(+VLOOKUP("LETF50"&amp;A155,'Main File'!A:O,13,0),0)</f>
        <v>0</v>
      </c>
      <c r="J155" s="26">
        <f>IFERROR(+VLOOKUP("LETF50"&amp;A155,'Main File'!A:O,14,0),0)</f>
        <v>0</v>
      </c>
      <c r="K155" s="26">
        <f>IFERROR(+VLOOKUP("LETF50"&amp;A155,'Main File'!A:O,15,0),0)</f>
        <v>0</v>
      </c>
    </row>
    <row r="156" spans="1:11" x14ac:dyDescent="0.25">
      <c r="A156" s="9">
        <f t="shared" si="2"/>
        <v>43343</v>
      </c>
      <c r="B156" s="26">
        <f>IFERROR(+VLOOKUP("LETF50"&amp;A156,'Main File'!A:O,6,0),0)</f>
        <v>0</v>
      </c>
      <c r="C156" s="26">
        <f>IFERROR(+VLOOKUP("LETF50"&amp;A156,'Main File'!A:O,7,0),0)</f>
        <v>0</v>
      </c>
      <c r="D156" s="26">
        <f>IFERROR(+VLOOKUP("LETF50"&amp;A156,'Main File'!A:O,8,0),0)</f>
        <v>0</v>
      </c>
      <c r="E156" s="26">
        <f>IFERROR(+VLOOKUP("LETF50"&amp;A156,'Main File'!A:O,9,0),0)</f>
        <v>0</v>
      </c>
      <c r="F156" s="26">
        <f>IFERROR(+VLOOKUP("LETF50"&amp;A156,'Main File'!A:O,10,0),0)</f>
        <v>0</v>
      </c>
      <c r="G156" s="26">
        <f>IFERROR(+VLOOKUP("LETF50"&amp;A156,'Main File'!A:O,11,0),0)</f>
        <v>0</v>
      </c>
      <c r="H156" s="26">
        <f>IFERROR(+VLOOKUP("LETF50"&amp;A156,'Main File'!A:O,12,0),0)</f>
        <v>0</v>
      </c>
      <c r="I156" s="26">
        <f>IFERROR(+VLOOKUP("LETF50"&amp;A156,'Main File'!A:O,13,0),0)</f>
        <v>0</v>
      </c>
      <c r="J156" s="26">
        <f>IFERROR(+VLOOKUP("LETF50"&amp;A156,'Main File'!A:O,14,0),0)</f>
        <v>0</v>
      </c>
      <c r="K156" s="26">
        <f>IFERROR(+VLOOKUP("LETF50"&amp;A156,'Main File'!A:O,15,0),0)</f>
        <v>0</v>
      </c>
    </row>
    <row r="157" spans="1:11" x14ac:dyDescent="0.25">
      <c r="A157" s="9">
        <f t="shared" si="2"/>
        <v>43344</v>
      </c>
      <c r="B157" s="26">
        <f>IFERROR(+VLOOKUP("LETF50"&amp;A157,'Main File'!A:O,6,0),0)</f>
        <v>0</v>
      </c>
      <c r="C157" s="26">
        <f>IFERROR(+VLOOKUP("LETF50"&amp;A157,'Main File'!A:O,7,0),0)</f>
        <v>0</v>
      </c>
      <c r="D157" s="26">
        <f>IFERROR(+VLOOKUP("LETF50"&amp;A157,'Main File'!A:O,8,0),0)</f>
        <v>0</v>
      </c>
      <c r="E157" s="26">
        <f>IFERROR(+VLOOKUP("LETF50"&amp;A157,'Main File'!A:O,9,0),0)</f>
        <v>0</v>
      </c>
      <c r="F157" s="26">
        <f>IFERROR(+VLOOKUP("LETF50"&amp;A157,'Main File'!A:O,10,0),0)</f>
        <v>0</v>
      </c>
      <c r="G157" s="26">
        <f>IFERROR(+VLOOKUP("LETF50"&amp;A157,'Main File'!A:O,11,0),0)</f>
        <v>0</v>
      </c>
      <c r="H157" s="26">
        <f>IFERROR(+VLOOKUP("LETF50"&amp;A157,'Main File'!A:O,12,0),0)</f>
        <v>0</v>
      </c>
      <c r="I157" s="26">
        <f>IFERROR(+VLOOKUP("LETF50"&amp;A157,'Main File'!A:O,13,0),0)</f>
        <v>0</v>
      </c>
      <c r="J157" s="26">
        <f>IFERROR(+VLOOKUP("LETF50"&amp;A157,'Main File'!A:O,14,0),0)</f>
        <v>0</v>
      </c>
      <c r="K157" s="26">
        <f>IFERROR(+VLOOKUP("LETF50"&amp;A157,'Main File'!A:O,15,0),0)</f>
        <v>0</v>
      </c>
    </row>
    <row r="158" spans="1:11" x14ac:dyDescent="0.25">
      <c r="A158" s="9">
        <f t="shared" si="2"/>
        <v>43345</v>
      </c>
      <c r="B158" s="26">
        <f>IFERROR(+VLOOKUP("LETF50"&amp;A158,'Main File'!A:O,6,0),0)</f>
        <v>0</v>
      </c>
      <c r="C158" s="26">
        <f>IFERROR(+VLOOKUP("LETF50"&amp;A158,'Main File'!A:O,7,0),0)</f>
        <v>0</v>
      </c>
      <c r="D158" s="26">
        <f>IFERROR(+VLOOKUP("LETF50"&amp;A158,'Main File'!A:O,8,0),0)</f>
        <v>0</v>
      </c>
      <c r="E158" s="26">
        <f>IFERROR(+VLOOKUP("LETF50"&amp;A158,'Main File'!A:O,9,0),0)</f>
        <v>0</v>
      </c>
      <c r="F158" s="26">
        <f>IFERROR(+VLOOKUP("LETF50"&amp;A158,'Main File'!A:O,10,0),0)</f>
        <v>0</v>
      </c>
      <c r="G158" s="26">
        <f>IFERROR(+VLOOKUP("LETF50"&amp;A158,'Main File'!A:O,11,0),0)</f>
        <v>0</v>
      </c>
      <c r="H158" s="26">
        <f>IFERROR(+VLOOKUP("LETF50"&amp;A158,'Main File'!A:O,12,0),0)</f>
        <v>0</v>
      </c>
      <c r="I158" s="26">
        <f>IFERROR(+VLOOKUP("LETF50"&amp;A158,'Main File'!A:O,13,0),0)</f>
        <v>0</v>
      </c>
      <c r="J158" s="26">
        <f>IFERROR(+VLOOKUP("LETF50"&amp;A158,'Main File'!A:O,14,0),0)</f>
        <v>0</v>
      </c>
      <c r="K158" s="26">
        <f>IFERROR(+VLOOKUP("LETF50"&amp;A158,'Main File'!A:O,15,0),0)</f>
        <v>0</v>
      </c>
    </row>
    <row r="159" spans="1:11" x14ac:dyDescent="0.25">
      <c r="A159" s="9">
        <f t="shared" si="2"/>
        <v>43346</v>
      </c>
      <c r="B159" s="26">
        <f>IFERROR(+VLOOKUP("LETF50"&amp;A159,'Main File'!A:O,6,0),0)</f>
        <v>0</v>
      </c>
      <c r="C159" s="26">
        <f>IFERROR(+VLOOKUP("LETF50"&amp;A159,'Main File'!A:O,7,0),0)</f>
        <v>0</v>
      </c>
      <c r="D159" s="26">
        <f>IFERROR(+VLOOKUP("LETF50"&amp;A159,'Main File'!A:O,8,0),0)</f>
        <v>0</v>
      </c>
      <c r="E159" s="26">
        <f>IFERROR(+VLOOKUP("LETF50"&amp;A159,'Main File'!A:O,9,0),0)</f>
        <v>0</v>
      </c>
      <c r="F159" s="26">
        <f>IFERROR(+VLOOKUP("LETF50"&amp;A159,'Main File'!A:O,10,0),0)</f>
        <v>0</v>
      </c>
      <c r="G159" s="26">
        <f>IFERROR(+VLOOKUP("LETF50"&amp;A159,'Main File'!A:O,11,0),0)</f>
        <v>0</v>
      </c>
      <c r="H159" s="26">
        <f>IFERROR(+VLOOKUP("LETF50"&amp;A159,'Main File'!A:O,12,0),0)</f>
        <v>0</v>
      </c>
      <c r="I159" s="26">
        <f>IFERROR(+VLOOKUP("LETF50"&amp;A159,'Main File'!A:O,13,0),0)</f>
        <v>0</v>
      </c>
      <c r="J159" s="26">
        <f>IFERROR(+VLOOKUP("LETF50"&amp;A159,'Main File'!A:O,14,0),0)</f>
        <v>0</v>
      </c>
      <c r="K159" s="26">
        <f>IFERROR(+VLOOKUP("LETF50"&amp;A159,'Main File'!A:O,15,0),0)</f>
        <v>0</v>
      </c>
    </row>
    <row r="160" spans="1:11" x14ac:dyDescent="0.25">
      <c r="A160" s="9">
        <f t="shared" si="2"/>
        <v>43347</v>
      </c>
      <c r="B160" s="26">
        <f>IFERROR(+VLOOKUP("LETF50"&amp;A160,'Main File'!A:O,6,0),0)</f>
        <v>0</v>
      </c>
      <c r="C160" s="26">
        <f>IFERROR(+VLOOKUP("LETF50"&amp;A160,'Main File'!A:O,7,0),0)</f>
        <v>0</v>
      </c>
      <c r="D160" s="26">
        <f>IFERROR(+VLOOKUP("LETF50"&amp;A160,'Main File'!A:O,8,0),0)</f>
        <v>0</v>
      </c>
      <c r="E160" s="26">
        <f>IFERROR(+VLOOKUP("LETF50"&amp;A160,'Main File'!A:O,9,0),0)</f>
        <v>0</v>
      </c>
      <c r="F160" s="26">
        <f>IFERROR(+VLOOKUP("LETF50"&amp;A160,'Main File'!A:O,10,0),0)</f>
        <v>0</v>
      </c>
      <c r="G160" s="26">
        <f>IFERROR(+VLOOKUP("LETF50"&amp;A160,'Main File'!A:O,11,0),0)</f>
        <v>0</v>
      </c>
      <c r="H160" s="26">
        <f>IFERROR(+VLOOKUP("LETF50"&amp;A160,'Main File'!A:O,12,0),0)</f>
        <v>0</v>
      </c>
      <c r="I160" s="26">
        <f>IFERROR(+VLOOKUP("LETF50"&amp;A160,'Main File'!A:O,13,0),0)</f>
        <v>0</v>
      </c>
      <c r="J160" s="26">
        <f>IFERROR(+VLOOKUP("LETF50"&amp;A160,'Main File'!A:O,14,0),0)</f>
        <v>0</v>
      </c>
      <c r="K160" s="26">
        <f>IFERROR(+VLOOKUP("LETF50"&amp;A160,'Main File'!A:O,15,0),0)</f>
        <v>0</v>
      </c>
    </row>
    <row r="161" spans="1:11" x14ac:dyDescent="0.25">
      <c r="A161" s="9">
        <f t="shared" si="2"/>
        <v>43348</v>
      </c>
      <c r="B161" s="26">
        <f>IFERROR(+VLOOKUP("LETF50"&amp;A161,'Main File'!A:O,6,0),0)</f>
        <v>0</v>
      </c>
      <c r="C161" s="26">
        <f>IFERROR(+VLOOKUP("LETF50"&amp;A161,'Main File'!A:O,7,0),0)</f>
        <v>0</v>
      </c>
      <c r="D161" s="26">
        <f>IFERROR(+VLOOKUP("LETF50"&amp;A161,'Main File'!A:O,8,0),0)</f>
        <v>0</v>
      </c>
      <c r="E161" s="26">
        <f>IFERROR(+VLOOKUP("LETF50"&amp;A161,'Main File'!A:O,9,0),0)</f>
        <v>0</v>
      </c>
      <c r="F161" s="26">
        <f>IFERROR(+VLOOKUP("LETF50"&amp;A161,'Main File'!A:O,10,0),0)</f>
        <v>0</v>
      </c>
      <c r="G161" s="26">
        <f>IFERROR(+VLOOKUP("LETF50"&amp;A161,'Main File'!A:O,11,0),0)</f>
        <v>0</v>
      </c>
      <c r="H161" s="26">
        <f>IFERROR(+VLOOKUP("LETF50"&amp;A161,'Main File'!A:O,12,0),0)</f>
        <v>0</v>
      </c>
      <c r="I161" s="26">
        <f>IFERROR(+VLOOKUP("LETF50"&amp;A161,'Main File'!A:O,13,0),0)</f>
        <v>0</v>
      </c>
      <c r="J161" s="26">
        <f>IFERROR(+VLOOKUP("LETF50"&amp;A161,'Main File'!A:O,14,0),0)</f>
        <v>0</v>
      </c>
      <c r="K161" s="26">
        <f>IFERROR(+VLOOKUP("LETF50"&amp;A161,'Main File'!A:O,15,0),0)</f>
        <v>0</v>
      </c>
    </row>
    <row r="162" spans="1:11" x14ac:dyDescent="0.25">
      <c r="A162" s="9">
        <f t="shared" si="2"/>
        <v>43349</v>
      </c>
      <c r="B162" s="26">
        <f>IFERROR(+VLOOKUP("LETF50"&amp;A162,'Main File'!A:O,6,0),0)</f>
        <v>0</v>
      </c>
      <c r="C162" s="26">
        <f>IFERROR(+VLOOKUP("LETF50"&amp;A162,'Main File'!A:O,7,0),0)</f>
        <v>0</v>
      </c>
      <c r="D162" s="26">
        <f>IFERROR(+VLOOKUP("LETF50"&amp;A162,'Main File'!A:O,8,0),0)</f>
        <v>0</v>
      </c>
      <c r="E162" s="26">
        <f>IFERROR(+VLOOKUP("LETF50"&amp;A162,'Main File'!A:O,9,0),0)</f>
        <v>0</v>
      </c>
      <c r="F162" s="26">
        <f>IFERROR(+VLOOKUP("LETF50"&amp;A162,'Main File'!A:O,10,0),0)</f>
        <v>0</v>
      </c>
      <c r="G162" s="26">
        <f>IFERROR(+VLOOKUP("LETF50"&amp;A162,'Main File'!A:O,11,0),0)</f>
        <v>0</v>
      </c>
      <c r="H162" s="26">
        <f>IFERROR(+VLOOKUP("LETF50"&amp;A162,'Main File'!A:O,12,0),0)</f>
        <v>0</v>
      </c>
      <c r="I162" s="26">
        <f>IFERROR(+VLOOKUP("LETF50"&amp;A162,'Main File'!A:O,13,0),0)</f>
        <v>0</v>
      </c>
      <c r="J162" s="26">
        <f>IFERROR(+VLOOKUP("LETF50"&amp;A162,'Main File'!A:O,14,0),0)</f>
        <v>0</v>
      </c>
      <c r="K162" s="26">
        <f>IFERROR(+VLOOKUP("LETF50"&amp;A162,'Main File'!A:O,15,0),0)</f>
        <v>0</v>
      </c>
    </row>
    <row r="163" spans="1:11" x14ac:dyDescent="0.25">
      <c r="A163" s="9">
        <f t="shared" si="2"/>
        <v>43350</v>
      </c>
      <c r="B163" s="26">
        <f>IFERROR(+VLOOKUP("LETF50"&amp;A163,'Main File'!A:O,6,0),0)</f>
        <v>0</v>
      </c>
      <c r="C163" s="26">
        <f>IFERROR(+VLOOKUP("LETF50"&amp;A163,'Main File'!A:O,7,0),0)</f>
        <v>0</v>
      </c>
      <c r="D163" s="26">
        <f>IFERROR(+VLOOKUP("LETF50"&amp;A163,'Main File'!A:O,8,0),0)</f>
        <v>0</v>
      </c>
      <c r="E163" s="26">
        <f>IFERROR(+VLOOKUP("LETF50"&amp;A163,'Main File'!A:O,9,0),0)</f>
        <v>0</v>
      </c>
      <c r="F163" s="26">
        <f>IFERROR(+VLOOKUP("LETF50"&amp;A163,'Main File'!A:O,10,0),0)</f>
        <v>0</v>
      </c>
      <c r="G163" s="26">
        <f>IFERROR(+VLOOKUP("LETF50"&amp;A163,'Main File'!A:O,11,0),0)</f>
        <v>0</v>
      </c>
      <c r="H163" s="26">
        <f>IFERROR(+VLOOKUP("LETF50"&amp;A163,'Main File'!A:O,12,0),0)</f>
        <v>0</v>
      </c>
      <c r="I163" s="26">
        <f>IFERROR(+VLOOKUP("LETF50"&amp;A163,'Main File'!A:O,13,0),0)</f>
        <v>0</v>
      </c>
      <c r="J163" s="26">
        <f>IFERROR(+VLOOKUP("LETF50"&amp;A163,'Main File'!A:O,14,0),0)</f>
        <v>0</v>
      </c>
      <c r="K163" s="26">
        <f>IFERROR(+VLOOKUP("LETF50"&amp;A163,'Main File'!A:O,15,0),0)</f>
        <v>0</v>
      </c>
    </row>
    <row r="164" spans="1:11" x14ac:dyDescent="0.25">
      <c r="A164" s="9">
        <f t="shared" si="2"/>
        <v>43351</v>
      </c>
      <c r="B164" s="26">
        <f>IFERROR(+VLOOKUP("LETF50"&amp;A164,'Main File'!A:O,6,0),0)</f>
        <v>0</v>
      </c>
      <c r="C164" s="26">
        <f>IFERROR(+VLOOKUP("LETF50"&amp;A164,'Main File'!A:O,7,0),0)</f>
        <v>0</v>
      </c>
      <c r="D164" s="26">
        <f>IFERROR(+VLOOKUP("LETF50"&amp;A164,'Main File'!A:O,8,0),0)</f>
        <v>0</v>
      </c>
      <c r="E164" s="26">
        <f>IFERROR(+VLOOKUP("LETF50"&amp;A164,'Main File'!A:O,9,0),0)</f>
        <v>0</v>
      </c>
      <c r="F164" s="26">
        <f>IFERROR(+VLOOKUP("LETF50"&amp;A164,'Main File'!A:O,10,0),0)</f>
        <v>0</v>
      </c>
      <c r="G164" s="26">
        <f>IFERROR(+VLOOKUP("LETF50"&amp;A164,'Main File'!A:O,11,0),0)</f>
        <v>0</v>
      </c>
      <c r="H164" s="26">
        <f>IFERROR(+VLOOKUP("LETF50"&amp;A164,'Main File'!A:O,12,0),0)</f>
        <v>0</v>
      </c>
      <c r="I164" s="26">
        <f>IFERROR(+VLOOKUP("LETF50"&amp;A164,'Main File'!A:O,13,0),0)</f>
        <v>0</v>
      </c>
      <c r="J164" s="26">
        <f>IFERROR(+VLOOKUP("LETF50"&amp;A164,'Main File'!A:O,14,0),0)</f>
        <v>0</v>
      </c>
      <c r="K164" s="26">
        <f>IFERROR(+VLOOKUP("LETF50"&amp;A164,'Main File'!A:O,15,0),0)</f>
        <v>0</v>
      </c>
    </row>
    <row r="165" spans="1:11" x14ac:dyDescent="0.25">
      <c r="A165" s="9">
        <f t="shared" si="2"/>
        <v>43352</v>
      </c>
      <c r="B165" s="26">
        <f>IFERROR(+VLOOKUP("LETF50"&amp;A165,'Main File'!A:O,6,0),0)</f>
        <v>0</v>
      </c>
      <c r="C165" s="26">
        <f>IFERROR(+VLOOKUP("LETF50"&amp;A165,'Main File'!A:O,7,0),0)</f>
        <v>0</v>
      </c>
      <c r="D165" s="26">
        <f>IFERROR(+VLOOKUP("LETF50"&amp;A165,'Main File'!A:O,8,0),0)</f>
        <v>0</v>
      </c>
      <c r="E165" s="26">
        <f>IFERROR(+VLOOKUP("LETF50"&amp;A165,'Main File'!A:O,9,0),0)</f>
        <v>0</v>
      </c>
      <c r="F165" s="26">
        <f>IFERROR(+VLOOKUP("LETF50"&amp;A165,'Main File'!A:O,10,0),0)</f>
        <v>0</v>
      </c>
      <c r="G165" s="26">
        <f>IFERROR(+VLOOKUP("LETF50"&amp;A165,'Main File'!A:O,11,0),0)</f>
        <v>0</v>
      </c>
      <c r="H165" s="26">
        <f>IFERROR(+VLOOKUP("LETF50"&amp;A165,'Main File'!A:O,12,0),0)</f>
        <v>0</v>
      </c>
      <c r="I165" s="26">
        <f>IFERROR(+VLOOKUP("LETF50"&amp;A165,'Main File'!A:O,13,0),0)</f>
        <v>0</v>
      </c>
      <c r="J165" s="26">
        <f>IFERROR(+VLOOKUP("LETF50"&amp;A165,'Main File'!A:O,14,0),0)</f>
        <v>0</v>
      </c>
      <c r="K165" s="26">
        <f>IFERROR(+VLOOKUP("LETF50"&amp;A165,'Main File'!A:O,15,0),0)</f>
        <v>0</v>
      </c>
    </row>
    <row r="166" spans="1:11" x14ac:dyDescent="0.25">
      <c r="A166" s="9">
        <f t="shared" si="2"/>
        <v>43353</v>
      </c>
      <c r="B166" s="26">
        <f>IFERROR(+VLOOKUP("LETF50"&amp;A166,'Main File'!A:O,6,0),0)</f>
        <v>0</v>
      </c>
      <c r="C166" s="26">
        <f>IFERROR(+VLOOKUP("LETF50"&amp;A166,'Main File'!A:O,7,0),0)</f>
        <v>0</v>
      </c>
      <c r="D166" s="26">
        <f>IFERROR(+VLOOKUP("LETF50"&amp;A166,'Main File'!A:O,8,0),0)</f>
        <v>0</v>
      </c>
      <c r="E166" s="26">
        <f>IFERROR(+VLOOKUP("LETF50"&amp;A166,'Main File'!A:O,9,0),0)</f>
        <v>0</v>
      </c>
      <c r="F166" s="26">
        <f>IFERROR(+VLOOKUP("LETF50"&amp;A166,'Main File'!A:O,10,0),0)</f>
        <v>0</v>
      </c>
      <c r="G166" s="26">
        <f>IFERROR(+VLOOKUP("LETF50"&amp;A166,'Main File'!A:O,11,0),0)</f>
        <v>0</v>
      </c>
      <c r="H166" s="26">
        <f>IFERROR(+VLOOKUP("LETF50"&amp;A166,'Main File'!A:O,12,0),0)</f>
        <v>0</v>
      </c>
      <c r="I166" s="26">
        <f>IFERROR(+VLOOKUP("LETF50"&amp;A166,'Main File'!A:O,13,0),0)</f>
        <v>0</v>
      </c>
      <c r="J166" s="26">
        <f>IFERROR(+VLOOKUP("LETF50"&amp;A166,'Main File'!A:O,14,0),0)</f>
        <v>0</v>
      </c>
      <c r="K166" s="26">
        <f>IFERROR(+VLOOKUP("LETF50"&amp;A166,'Main File'!A:O,15,0),0)</f>
        <v>0</v>
      </c>
    </row>
    <row r="167" spans="1:11" x14ac:dyDescent="0.25">
      <c r="A167" s="9">
        <f t="shared" si="2"/>
        <v>43354</v>
      </c>
      <c r="B167" s="26">
        <f>IFERROR(+VLOOKUP("LETF50"&amp;A167,'Main File'!A:O,6,0),0)</f>
        <v>0</v>
      </c>
      <c r="C167" s="26">
        <f>IFERROR(+VLOOKUP("LETF50"&amp;A167,'Main File'!A:O,7,0),0)</f>
        <v>0</v>
      </c>
      <c r="D167" s="26">
        <f>IFERROR(+VLOOKUP("LETF50"&amp;A167,'Main File'!A:O,8,0),0)</f>
        <v>0</v>
      </c>
      <c r="E167" s="26">
        <f>IFERROR(+VLOOKUP("LETF50"&amp;A167,'Main File'!A:O,9,0),0)</f>
        <v>0</v>
      </c>
      <c r="F167" s="26">
        <f>IFERROR(+VLOOKUP("LETF50"&amp;A167,'Main File'!A:O,10,0),0)</f>
        <v>0</v>
      </c>
      <c r="G167" s="26">
        <f>IFERROR(+VLOOKUP("LETF50"&amp;A167,'Main File'!A:O,11,0),0)</f>
        <v>0</v>
      </c>
      <c r="H167" s="26">
        <f>IFERROR(+VLOOKUP("LETF50"&amp;A167,'Main File'!A:O,12,0),0)</f>
        <v>0</v>
      </c>
      <c r="I167" s="26">
        <f>IFERROR(+VLOOKUP("LETF50"&amp;A167,'Main File'!A:O,13,0),0)</f>
        <v>0</v>
      </c>
      <c r="J167" s="26">
        <f>IFERROR(+VLOOKUP("LETF50"&amp;A167,'Main File'!A:O,14,0),0)</f>
        <v>0</v>
      </c>
      <c r="K167" s="26">
        <f>IFERROR(+VLOOKUP("LETF50"&amp;A167,'Main File'!A:O,15,0),0)</f>
        <v>0</v>
      </c>
    </row>
    <row r="168" spans="1:11" x14ac:dyDescent="0.25">
      <c r="A168" s="9">
        <f t="shared" si="2"/>
        <v>43355</v>
      </c>
      <c r="B168" s="26">
        <f>IFERROR(+VLOOKUP("LETF50"&amp;A168,'Main File'!A:O,6,0),0)</f>
        <v>0</v>
      </c>
      <c r="C168" s="26">
        <f>IFERROR(+VLOOKUP("LETF50"&amp;A168,'Main File'!A:O,7,0),0)</f>
        <v>0</v>
      </c>
      <c r="D168" s="26">
        <f>IFERROR(+VLOOKUP("LETF50"&amp;A168,'Main File'!A:O,8,0),0)</f>
        <v>0</v>
      </c>
      <c r="E168" s="26">
        <f>IFERROR(+VLOOKUP("LETF50"&amp;A168,'Main File'!A:O,9,0),0)</f>
        <v>0</v>
      </c>
      <c r="F168" s="26">
        <f>IFERROR(+VLOOKUP("LETF50"&amp;A168,'Main File'!A:O,10,0),0)</f>
        <v>0</v>
      </c>
      <c r="G168" s="26">
        <f>IFERROR(+VLOOKUP("LETF50"&amp;A168,'Main File'!A:O,11,0),0)</f>
        <v>0</v>
      </c>
      <c r="H168" s="26">
        <f>IFERROR(+VLOOKUP("LETF50"&amp;A168,'Main File'!A:O,12,0),0)</f>
        <v>0</v>
      </c>
      <c r="I168" s="26">
        <f>IFERROR(+VLOOKUP("LETF50"&amp;A168,'Main File'!A:O,13,0),0)</f>
        <v>0</v>
      </c>
      <c r="J168" s="26">
        <f>IFERROR(+VLOOKUP("LETF50"&amp;A168,'Main File'!A:O,14,0),0)</f>
        <v>0</v>
      </c>
      <c r="K168" s="26">
        <f>IFERROR(+VLOOKUP("LETF50"&amp;A168,'Main File'!A:O,15,0),0)</f>
        <v>0</v>
      </c>
    </row>
    <row r="169" spans="1:11" x14ac:dyDescent="0.25">
      <c r="A169" s="9">
        <f t="shared" si="2"/>
        <v>43356</v>
      </c>
      <c r="B169" s="26">
        <f>IFERROR(+VLOOKUP("LETF50"&amp;A169,'Main File'!A:O,6,0),0)</f>
        <v>0</v>
      </c>
      <c r="C169" s="26">
        <f>IFERROR(+VLOOKUP("LETF50"&amp;A169,'Main File'!A:O,7,0),0)</f>
        <v>0</v>
      </c>
      <c r="D169" s="26">
        <f>IFERROR(+VLOOKUP("LETF50"&amp;A169,'Main File'!A:O,8,0),0)</f>
        <v>0</v>
      </c>
      <c r="E169" s="26">
        <f>IFERROR(+VLOOKUP("LETF50"&amp;A169,'Main File'!A:O,9,0),0)</f>
        <v>0</v>
      </c>
      <c r="F169" s="26">
        <f>IFERROR(+VLOOKUP("LETF50"&amp;A169,'Main File'!A:O,10,0),0)</f>
        <v>0</v>
      </c>
      <c r="G169" s="26">
        <f>IFERROR(+VLOOKUP("LETF50"&amp;A169,'Main File'!A:O,11,0),0)</f>
        <v>0</v>
      </c>
      <c r="H169" s="26">
        <f>IFERROR(+VLOOKUP("LETF50"&amp;A169,'Main File'!A:O,12,0),0)</f>
        <v>0</v>
      </c>
      <c r="I169" s="26">
        <f>IFERROR(+VLOOKUP("LETF50"&amp;A169,'Main File'!A:O,13,0),0)</f>
        <v>0</v>
      </c>
      <c r="J169" s="26">
        <f>IFERROR(+VLOOKUP("LETF50"&amp;A169,'Main File'!A:O,14,0),0)</f>
        <v>0</v>
      </c>
      <c r="K169" s="26">
        <f>IFERROR(+VLOOKUP("LETF50"&amp;A169,'Main File'!A:O,15,0),0)</f>
        <v>0</v>
      </c>
    </row>
    <row r="170" spans="1:11" x14ac:dyDescent="0.25">
      <c r="A170" s="9">
        <f t="shared" si="2"/>
        <v>43357</v>
      </c>
      <c r="B170" s="26">
        <f>IFERROR(+VLOOKUP("LETF50"&amp;A170,'Main File'!A:O,6,0),0)</f>
        <v>0</v>
      </c>
      <c r="C170" s="26">
        <f>IFERROR(+VLOOKUP("LETF50"&amp;A170,'Main File'!A:O,7,0),0)</f>
        <v>0</v>
      </c>
      <c r="D170" s="26">
        <f>IFERROR(+VLOOKUP("LETF50"&amp;A170,'Main File'!A:O,8,0),0)</f>
        <v>0</v>
      </c>
      <c r="E170" s="26">
        <f>IFERROR(+VLOOKUP("LETF50"&amp;A170,'Main File'!A:O,9,0),0)</f>
        <v>0</v>
      </c>
      <c r="F170" s="26">
        <f>IFERROR(+VLOOKUP("LETF50"&amp;A170,'Main File'!A:O,10,0),0)</f>
        <v>0</v>
      </c>
      <c r="G170" s="26">
        <f>IFERROR(+VLOOKUP("LETF50"&amp;A170,'Main File'!A:O,11,0),0)</f>
        <v>0</v>
      </c>
      <c r="H170" s="26">
        <f>IFERROR(+VLOOKUP("LETF50"&amp;A170,'Main File'!A:O,12,0),0)</f>
        <v>0</v>
      </c>
      <c r="I170" s="26">
        <f>IFERROR(+VLOOKUP("LETF50"&amp;A170,'Main File'!A:O,13,0),0)</f>
        <v>0</v>
      </c>
      <c r="J170" s="26">
        <f>IFERROR(+VLOOKUP("LETF50"&amp;A170,'Main File'!A:O,14,0),0)</f>
        <v>0</v>
      </c>
      <c r="K170" s="26">
        <f>IFERROR(+VLOOKUP("LETF50"&amp;A170,'Main File'!A:O,15,0),0)</f>
        <v>0</v>
      </c>
    </row>
    <row r="171" spans="1:11" x14ac:dyDescent="0.25">
      <c r="A171" s="9">
        <f t="shared" si="2"/>
        <v>43358</v>
      </c>
      <c r="B171" s="26">
        <f>IFERROR(+VLOOKUP("LETF50"&amp;A171,'Main File'!A:O,6,0),0)</f>
        <v>0</v>
      </c>
      <c r="C171" s="26">
        <f>IFERROR(+VLOOKUP("LETF50"&amp;A171,'Main File'!A:O,7,0),0)</f>
        <v>0</v>
      </c>
      <c r="D171" s="26">
        <f>IFERROR(+VLOOKUP("LETF50"&amp;A171,'Main File'!A:O,8,0),0)</f>
        <v>0</v>
      </c>
      <c r="E171" s="26">
        <f>IFERROR(+VLOOKUP("LETF50"&amp;A171,'Main File'!A:O,9,0),0)</f>
        <v>0</v>
      </c>
      <c r="F171" s="26">
        <f>IFERROR(+VLOOKUP("LETF50"&amp;A171,'Main File'!A:O,10,0),0)</f>
        <v>0</v>
      </c>
      <c r="G171" s="26">
        <f>IFERROR(+VLOOKUP("LETF50"&amp;A171,'Main File'!A:O,11,0),0)</f>
        <v>0</v>
      </c>
      <c r="H171" s="26">
        <f>IFERROR(+VLOOKUP("LETF50"&amp;A171,'Main File'!A:O,12,0),0)</f>
        <v>0</v>
      </c>
      <c r="I171" s="26">
        <f>IFERROR(+VLOOKUP("LETF50"&amp;A171,'Main File'!A:O,13,0),0)</f>
        <v>0</v>
      </c>
      <c r="J171" s="26">
        <f>IFERROR(+VLOOKUP("LETF50"&amp;A171,'Main File'!A:O,14,0),0)</f>
        <v>0</v>
      </c>
      <c r="K171" s="26">
        <f>IFERROR(+VLOOKUP("LETF50"&amp;A171,'Main File'!A:O,15,0),0)</f>
        <v>0</v>
      </c>
    </row>
    <row r="172" spans="1:11" x14ac:dyDescent="0.25">
      <c r="A172" s="9">
        <f t="shared" si="2"/>
        <v>43359</v>
      </c>
      <c r="B172" s="26">
        <f>IFERROR(+VLOOKUP("LETF50"&amp;A172,'Main File'!A:O,6,0),0)</f>
        <v>0</v>
      </c>
      <c r="C172" s="26">
        <f>IFERROR(+VLOOKUP("LETF50"&amp;A172,'Main File'!A:O,7,0),0)</f>
        <v>0</v>
      </c>
      <c r="D172" s="26">
        <f>IFERROR(+VLOOKUP("LETF50"&amp;A172,'Main File'!A:O,8,0),0)</f>
        <v>0</v>
      </c>
      <c r="E172" s="26">
        <f>IFERROR(+VLOOKUP("LETF50"&amp;A172,'Main File'!A:O,9,0),0)</f>
        <v>0</v>
      </c>
      <c r="F172" s="26">
        <f>IFERROR(+VLOOKUP("LETF50"&amp;A172,'Main File'!A:O,10,0),0)</f>
        <v>0</v>
      </c>
      <c r="G172" s="26">
        <f>IFERROR(+VLOOKUP("LETF50"&amp;A172,'Main File'!A:O,11,0),0)</f>
        <v>0</v>
      </c>
      <c r="H172" s="26">
        <f>IFERROR(+VLOOKUP("LETF50"&amp;A172,'Main File'!A:O,12,0),0)</f>
        <v>0</v>
      </c>
      <c r="I172" s="26">
        <f>IFERROR(+VLOOKUP("LETF50"&amp;A172,'Main File'!A:O,13,0),0)</f>
        <v>0</v>
      </c>
      <c r="J172" s="26">
        <f>IFERROR(+VLOOKUP("LETF50"&amp;A172,'Main File'!A:O,14,0),0)</f>
        <v>0</v>
      </c>
      <c r="K172" s="26">
        <f>IFERROR(+VLOOKUP("LETF50"&amp;A172,'Main File'!A:O,15,0),0)</f>
        <v>0</v>
      </c>
    </row>
    <row r="173" spans="1:11" x14ac:dyDescent="0.25">
      <c r="A173" s="9">
        <f t="shared" si="2"/>
        <v>43360</v>
      </c>
      <c r="B173" s="26">
        <f>IFERROR(+VLOOKUP("LETF50"&amp;A173,'Main File'!A:O,6,0),0)</f>
        <v>0</v>
      </c>
      <c r="C173" s="26">
        <f>IFERROR(+VLOOKUP("LETF50"&amp;A173,'Main File'!A:O,7,0),0)</f>
        <v>0</v>
      </c>
      <c r="D173" s="26">
        <f>IFERROR(+VLOOKUP("LETF50"&amp;A173,'Main File'!A:O,8,0),0)</f>
        <v>0</v>
      </c>
      <c r="E173" s="26">
        <f>IFERROR(+VLOOKUP("LETF50"&amp;A173,'Main File'!A:O,9,0),0)</f>
        <v>0</v>
      </c>
      <c r="F173" s="26">
        <f>IFERROR(+VLOOKUP("LETF50"&amp;A173,'Main File'!A:O,10,0),0)</f>
        <v>0</v>
      </c>
      <c r="G173" s="26">
        <f>IFERROR(+VLOOKUP("LETF50"&amp;A173,'Main File'!A:O,11,0),0)</f>
        <v>0</v>
      </c>
      <c r="H173" s="26">
        <f>IFERROR(+VLOOKUP("LETF50"&amp;A173,'Main File'!A:O,12,0),0)</f>
        <v>0</v>
      </c>
      <c r="I173" s="26">
        <f>IFERROR(+VLOOKUP("LETF50"&amp;A173,'Main File'!A:O,13,0),0)</f>
        <v>0</v>
      </c>
      <c r="J173" s="26">
        <f>IFERROR(+VLOOKUP("LETF50"&amp;A173,'Main File'!A:O,14,0),0)</f>
        <v>0</v>
      </c>
      <c r="K173" s="26">
        <f>IFERROR(+VLOOKUP("LETF50"&amp;A173,'Main File'!A:O,15,0),0)</f>
        <v>0</v>
      </c>
    </row>
    <row r="174" spans="1:11" x14ac:dyDescent="0.25">
      <c r="A174" s="9">
        <f t="shared" si="2"/>
        <v>43361</v>
      </c>
      <c r="B174" s="26">
        <f>IFERROR(+VLOOKUP("LETF50"&amp;A174,'Main File'!A:O,6,0),0)</f>
        <v>0</v>
      </c>
      <c r="C174" s="26">
        <f>IFERROR(+VLOOKUP("LETF50"&amp;A174,'Main File'!A:O,7,0),0)</f>
        <v>0</v>
      </c>
      <c r="D174" s="26">
        <f>IFERROR(+VLOOKUP("LETF50"&amp;A174,'Main File'!A:O,8,0),0)</f>
        <v>0</v>
      </c>
      <c r="E174" s="26">
        <f>IFERROR(+VLOOKUP("LETF50"&amp;A174,'Main File'!A:O,9,0),0)</f>
        <v>0</v>
      </c>
      <c r="F174" s="26">
        <f>IFERROR(+VLOOKUP("LETF50"&amp;A174,'Main File'!A:O,10,0),0)</f>
        <v>0</v>
      </c>
      <c r="G174" s="26">
        <f>IFERROR(+VLOOKUP("LETF50"&amp;A174,'Main File'!A:O,11,0),0)</f>
        <v>0</v>
      </c>
      <c r="H174" s="26">
        <f>IFERROR(+VLOOKUP("LETF50"&amp;A174,'Main File'!A:O,12,0),0)</f>
        <v>0</v>
      </c>
      <c r="I174" s="26">
        <f>IFERROR(+VLOOKUP("LETF50"&amp;A174,'Main File'!A:O,13,0),0)</f>
        <v>0</v>
      </c>
      <c r="J174" s="26">
        <f>IFERROR(+VLOOKUP("LETF50"&amp;A174,'Main File'!A:O,14,0),0)</f>
        <v>0</v>
      </c>
      <c r="K174" s="26">
        <f>IFERROR(+VLOOKUP("LETF50"&amp;A174,'Main File'!A:O,15,0),0)</f>
        <v>0</v>
      </c>
    </row>
    <row r="175" spans="1:11" x14ac:dyDescent="0.25">
      <c r="A175" s="9">
        <f t="shared" si="2"/>
        <v>43362</v>
      </c>
      <c r="B175" s="26">
        <f>IFERROR(+VLOOKUP("LETF50"&amp;A175,'Main File'!A:O,6,0),0)</f>
        <v>0</v>
      </c>
      <c r="C175" s="26">
        <f>IFERROR(+VLOOKUP("LETF50"&amp;A175,'Main File'!A:O,7,0),0)</f>
        <v>0</v>
      </c>
      <c r="D175" s="26">
        <f>IFERROR(+VLOOKUP("LETF50"&amp;A175,'Main File'!A:O,8,0),0)</f>
        <v>0</v>
      </c>
      <c r="E175" s="26">
        <f>IFERROR(+VLOOKUP("LETF50"&amp;A175,'Main File'!A:O,9,0),0)</f>
        <v>0</v>
      </c>
      <c r="F175" s="26">
        <f>IFERROR(+VLOOKUP("LETF50"&amp;A175,'Main File'!A:O,10,0),0)</f>
        <v>0</v>
      </c>
      <c r="G175" s="26">
        <f>IFERROR(+VLOOKUP("LETF50"&amp;A175,'Main File'!A:O,11,0),0)</f>
        <v>0</v>
      </c>
      <c r="H175" s="26">
        <f>IFERROR(+VLOOKUP("LETF50"&amp;A175,'Main File'!A:O,12,0),0)</f>
        <v>0</v>
      </c>
      <c r="I175" s="26">
        <f>IFERROR(+VLOOKUP("LETF50"&amp;A175,'Main File'!A:O,13,0),0)</f>
        <v>0</v>
      </c>
      <c r="J175" s="26">
        <f>IFERROR(+VLOOKUP("LETF50"&amp;A175,'Main File'!A:O,14,0),0)</f>
        <v>0</v>
      </c>
      <c r="K175" s="26">
        <f>IFERROR(+VLOOKUP("LETF50"&amp;A175,'Main File'!A:O,15,0),0)</f>
        <v>0</v>
      </c>
    </row>
    <row r="176" spans="1:11" x14ac:dyDescent="0.25">
      <c r="A176" s="9">
        <f t="shared" si="2"/>
        <v>43363</v>
      </c>
      <c r="B176" s="26">
        <f>IFERROR(+VLOOKUP("LETF50"&amp;A176,'Main File'!A:O,6,0),0)</f>
        <v>0</v>
      </c>
      <c r="C176" s="26">
        <f>IFERROR(+VLOOKUP("LETF50"&amp;A176,'Main File'!A:O,7,0),0)</f>
        <v>0</v>
      </c>
      <c r="D176" s="26">
        <f>IFERROR(+VLOOKUP("LETF50"&amp;A176,'Main File'!A:O,8,0),0)</f>
        <v>0</v>
      </c>
      <c r="E176" s="26">
        <f>IFERROR(+VLOOKUP("LETF50"&amp;A176,'Main File'!A:O,9,0),0)</f>
        <v>0</v>
      </c>
      <c r="F176" s="26">
        <f>IFERROR(+VLOOKUP("LETF50"&amp;A176,'Main File'!A:O,10,0),0)</f>
        <v>0</v>
      </c>
      <c r="G176" s="26">
        <f>IFERROR(+VLOOKUP("LETF50"&amp;A176,'Main File'!A:O,11,0),0)</f>
        <v>0</v>
      </c>
      <c r="H176" s="26">
        <f>IFERROR(+VLOOKUP("LETF50"&amp;A176,'Main File'!A:O,12,0),0)</f>
        <v>0</v>
      </c>
      <c r="I176" s="26">
        <f>IFERROR(+VLOOKUP("LETF50"&amp;A176,'Main File'!A:O,13,0),0)</f>
        <v>0</v>
      </c>
      <c r="J176" s="26">
        <f>IFERROR(+VLOOKUP("LETF50"&amp;A176,'Main File'!A:O,14,0),0)</f>
        <v>0</v>
      </c>
      <c r="K176" s="26">
        <f>IFERROR(+VLOOKUP("LETF50"&amp;A176,'Main File'!A:O,15,0),0)</f>
        <v>0</v>
      </c>
    </row>
    <row r="177" spans="1:11" x14ac:dyDescent="0.25">
      <c r="A177" s="9">
        <f t="shared" si="2"/>
        <v>43364</v>
      </c>
      <c r="B177" s="26">
        <f>IFERROR(+VLOOKUP("LETF50"&amp;A177,'Main File'!A:O,6,0),0)</f>
        <v>0</v>
      </c>
      <c r="C177" s="26">
        <f>IFERROR(+VLOOKUP("LETF50"&amp;A177,'Main File'!A:O,7,0),0)</f>
        <v>0</v>
      </c>
      <c r="D177" s="26">
        <f>IFERROR(+VLOOKUP("LETF50"&amp;A177,'Main File'!A:O,8,0),0)</f>
        <v>0</v>
      </c>
      <c r="E177" s="26">
        <f>IFERROR(+VLOOKUP("LETF50"&amp;A177,'Main File'!A:O,9,0),0)</f>
        <v>0</v>
      </c>
      <c r="F177" s="26">
        <f>IFERROR(+VLOOKUP("LETF50"&amp;A177,'Main File'!A:O,10,0),0)</f>
        <v>0</v>
      </c>
      <c r="G177" s="26">
        <f>IFERROR(+VLOOKUP("LETF50"&amp;A177,'Main File'!A:O,11,0),0)</f>
        <v>0</v>
      </c>
      <c r="H177" s="26">
        <f>IFERROR(+VLOOKUP("LETF50"&amp;A177,'Main File'!A:O,12,0),0)</f>
        <v>0</v>
      </c>
      <c r="I177" s="26">
        <f>IFERROR(+VLOOKUP("LETF50"&amp;A177,'Main File'!A:O,13,0),0)</f>
        <v>0</v>
      </c>
      <c r="J177" s="26">
        <f>IFERROR(+VLOOKUP("LETF50"&amp;A177,'Main File'!A:O,14,0),0)</f>
        <v>0</v>
      </c>
      <c r="K177" s="26">
        <f>IFERROR(+VLOOKUP("LETF50"&amp;A177,'Main File'!A:O,15,0),0)</f>
        <v>0</v>
      </c>
    </row>
    <row r="178" spans="1:11" x14ac:dyDescent="0.25">
      <c r="A178" s="9">
        <f t="shared" si="2"/>
        <v>43365</v>
      </c>
      <c r="B178" s="26">
        <f>IFERROR(+VLOOKUP("LETF50"&amp;A178,'Main File'!A:O,6,0),0)</f>
        <v>0</v>
      </c>
      <c r="C178" s="26">
        <f>IFERROR(+VLOOKUP("LETF50"&amp;A178,'Main File'!A:O,7,0),0)</f>
        <v>0</v>
      </c>
      <c r="D178" s="26">
        <f>IFERROR(+VLOOKUP("LETF50"&amp;A178,'Main File'!A:O,8,0),0)</f>
        <v>0</v>
      </c>
      <c r="E178" s="26">
        <f>IFERROR(+VLOOKUP("LETF50"&amp;A178,'Main File'!A:O,9,0),0)</f>
        <v>0</v>
      </c>
      <c r="F178" s="26">
        <f>IFERROR(+VLOOKUP("LETF50"&amp;A178,'Main File'!A:O,10,0),0)</f>
        <v>0</v>
      </c>
      <c r="G178" s="26">
        <f>IFERROR(+VLOOKUP("LETF50"&amp;A178,'Main File'!A:O,11,0),0)</f>
        <v>0</v>
      </c>
      <c r="H178" s="26">
        <f>IFERROR(+VLOOKUP("LETF50"&amp;A178,'Main File'!A:O,12,0),0)</f>
        <v>0</v>
      </c>
      <c r="I178" s="26">
        <f>IFERROR(+VLOOKUP("LETF50"&amp;A178,'Main File'!A:O,13,0),0)</f>
        <v>0</v>
      </c>
      <c r="J178" s="26">
        <f>IFERROR(+VLOOKUP("LETF50"&amp;A178,'Main File'!A:O,14,0),0)</f>
        <v>0</v>
      </c>
      <c r="K178" s="26">
        <f>IFERROR(+VLOOKUP("LETF50"&amp;A178,'Main File'!A:O,15,0),0)</f>
        <v>0</v>
      </c>
    </row>
    <row r="179" spans="1:11" x14ac:dyDescent="0.25">
      <c r="A179" s="9">
        <f t="shared" si="2"/>
        <v>43366</v>
      </c>
      <c r="B179" s="26">
        <f>IFERROR(+VLOOKUP("LETF50"&amp;A179,'Main File'!A:O,6,0),0)</f>
        <v>0</v>
      </c>
      <c r="C179" s="26">
        <f>IFERROR(+VLOOKUP("LETF50"&amp;A179,'Main File'!A:O,7,0),0)</f>
        <v>0</v>
      </c>
      <c r="D179" s="26">
        <f>IFERROR(+VLOOKUP("LETF50"&amp;A179,'Main File'!A:O,8,0),0)</f>
        <v>0</v>
      </c>
      <c r="E179" s="26">
        <f>IFERROR(+VLOOKUP("LETF50"&amp;A179,'Main File'!A:O,9,0),0)</f>
        <v>0</v>
      </c>
      <c r="F179" s="26">
        <f>IFERROR(+VLOOKUP("LETF50"&amp;A179,'Main File'!A:O,10,0),0)</f>
        <v>0</v>
      </c>
      <c r="G179" s="26">
        <f>IFERROR(+VLOOKUP("LETF50"&amp;A179,'Main File'!A:O,11,0),0)</f>
        <v>0</v>
      </c>
      <c r="H179" s="26">
        <f>IFERROR(+VLOOKUP("LETF50"&amp;A179,'Main File'!A:O,12,0),0)</f>
        <v>0</v>
      </c>
      <c r="I179" s="26">
        <f>IFERROR(+VLOOKUP("LETF50"&amp;A179,'Main File'!A:O,13,0),0)</f>
        <v>0</v>
      </c>
      <c r="J179" s="26">
        <f>IFERROR(+VLOOKUP("LETF50"&amp;A179,'Main File'!A:O,14,0),0)</f>
        <v>0</v>
      </c>
      <c r="K179" s="26">
        <f>IFERROR(+VLOOKUP("LETF50"&amp;A179,'Main File'!A:O,15,0),0)</f>
        <v>0</v>
      </c>
    </row>
    <row r="180" spans="1:11" x14ac:dyDescent="0.25">
      <c r="A180" s="9">
        <f t="shared" si="2"/>
        <v>43367</v>
      </c>
      <c r="B180" s="26">
        <f>IFERROR(+VLOOKUP("LETF50"&amp;A180,'Main File'!A:O,6,0),0)</f>
        <v>0</v>
      </c>
      <c r="C180" s="26">
        <f>IFERROR(+VLOOKUP("LETF50"&amp;A180,'Main File'!A:O,7,0),0)</f>
        <v>0</v>
      </c>
      <c r="D180" s="26">
        <f>IFERROR(+VLOOKUP("LETF50"&amp;A180,'Main File'!A:O,8,0),0)</f>
        <v>0</v>
      </c>
      <c r="E180" s="26">
        <f>IFERROR(+VLOOKUP("LETF50"&amp;A180,'Main File'!A:O,9,0),0)</f>
        <v>0</v>
      </c>
      <c r="F180" s="26">
        <f>IFERROR(+VLOOKUP("LETF50"&amp;A180,'Main File'!A:O,10,0),0)</f>
        <v>0</v>
      </c>
      <c r="G180" s="26">
        <f>IFERROR(+VLOOKUP("LETF50"&amp;A180,'Main File'!A:O,11,0),0)</f>
        <v>0</v>
      </c>
      <c r="H180" s="26">
        <f>IFERROR(+VLOOKUP("LETF50"&amp;A180,'Main File'!A:O,12,0),0)</f>
        <v>0</v>
      </c>
      <c r="I180" s="26">
        <f>IFERROR(+VLOOKUP("LETF50"&amp;A180,'Main File'!A:O,13,0),0)</f>
        <v>0</v>
      </c>
      <c r="J180" s="26">
        <f>IFERROR(+VLOOKUP("LETF50"&amp;A180,'Main File'!A:O,14,0),0)</f>
        <v>0</v>
      </c>
      <c r="K180" s="26">
        <f>IFERROR(+VLOOKUP("LETF50"&amp;A180,'Main File'!A:O,15,0),0)</f>
        <v>0</v>
      </c>
    </row>
    <row r="181" spans="1:11" x14ac:dyDescent="0.25">
      <c r="A181" s="9">
        <f t="shared" si="2"/>
        <v>43368</v>
      </c>
      <c r="B181" s="26">
        <f>IFERROR(+VLOOKUP("LETF50"&amp;A181,'Main File'!A:O,6,0),0)</f>
        <v>0</v>
      </c>
      <c r="C181" s="26">
        <f>IFERROR(+VLOOKUP("LETF50"&amp;A181,'Main File'!A:O,7,0),0)</f>
        <v>0</v>
      </c>
      <c r="D181" s="26">
        <f>IFERROR(+VLOOKUP("LETF50"&amp;A181,'Main File'!A:O,8,0),0)</f>
        <v>0</v>
      </c>
      <c r="E181" s="26">
        <f>IFERROR(+VLOOKUP("LETF50"&amp;A181,'Main File'!A:O,9,0),0)</f>
        <v>0</v>
      </c>
      <c r="F181" s="26">
        <f>IFERROR(+VLOOKUP("LETF50"&amp;A181,'Main File'!A:O,10,0),0)</f>
        <v>0</v>
      </c>
      <c r="G181" s="26">
        <f>IFERROR(+VLOOKUP("LETF50"&amp;A181,'Main File'!A:O,11,0),0)</f>
        <v>0</v>
      </c>
      <c r="H181" s="26">
        <f>IFERROR(+VLOOKUP("LETF50"&amp;A181,'Main File'!A:O,12,0),0)</f>
        <v>0</v>
      </c>
      <c r="I181" s="26">
        <f>IFERROR(+VLOOKUP("LETF50"&amp;A181,'Main File'!A:O,13,0),0)</f>
        <v>0</v>
      </c>
      <c r="J181" s="26">
        <f>IFERROR(+VLOOKUP("LETF50"&amp;A181,'Main File'!A:O,14,0),0)</f>
        <v>0</v>
      </c>
      <c r="K181" s="26">
        <f>IFERROR(+VLOOKUP("LETF50"&amp;A181,'Main File'!A:O,15,0),0)</f>
        <v>0</v>
      </c>
    </row>
    <row r="182" spans="1:11" x14ac:dyDescent="0.25">
      <c r="A182" s="9">
        <f t="shared" si="2"/>
        <v>43369</v>
      </c>
      <c r="B182" s="26">
        <f>IFERROR(+VLOOKUP("LETF50"&amp;A182,'Main File'!A:O,6,0),0)</f>
        <v>0</v>
      </c>
      <c r="C182" s="26">
        <f>IFERROR(+VLOOKUP("LETF50"&amp;A182,'Main File'!A:O,7,0),0)</f>
        <v>0</v>
      </c>
      <c r="D182" s="26">
        <f>IFERROR(+VLOOKUP("LETF50"&amp;A182,'Main File'!A:O,8,0),0)</f>
        <v>0</v>
      </c>
      <c r="E182" s="26">
        <f>IFERROR(+VLOOKUP("LETF50"&amp;A182,'Main File'!A:O,9,0),0)</f>
        <v>0</v>
      </c>
      <c r="F182" s="26">
        <f>IFERROR(+VLOOKUP("LETF50"&amp;A182,'Main File'!A:O,10,0),0)</f>
        <v>0</v>
      </c>
      <c r="G182" s="26">
        <f>IFERROR(+VLOOKUP("LETF50"&amp;A182,'Main File'!A:O,11,0),0)</f>
        <v>0</v>
      </c>
      <c r="H182" s="26">
        <f>IFERROR(+VLOOKUP("LETF50"&amp;A182,'Main File'!A:O,12,0),0)</f>
        <v>0</v>
      </c>
      <c r="I182" s="26">
        <f>IFERROR(+VLOOKUP("LETF50"&amp;A182,'Main File'!A:O,13,0),0)</f>
        <v>0</v>
      </c>
      <c r="J182" s="26">
        <f>IFERROR(+VLOOKUP("LETF50"&amp;A182,'Main File'!A:O,14,0),0)</f>
        <v>0</v>
      </c>
      <c r="K182" s="26">
        <f>IFERROR(+VLOOKUP("LETF50"&amp;A182,'Main File'!A:O,15,0),0)</f>
        <v>0</v>
      </c>
    </row>
    <row r="183" spans="1:11" x14ac:dyDescent="0.25">
      <c r="A183" s="9">
        <f t="shared" si="2"/>
        <v>43370</v>
      </c>
      <c r="B183" s="26">
        <f>IFERROR(+VLOOKUP("LETF50"&amp;A183,'Main File'!A:O,6,0),0)</f>
        <v>0</v>
      </c>
      <c r="C183" s="26">
        <f>IFERROR(+VLOOKUP("LETF50"&amp;A183,'Main File'!A:O,7,0),0)</f>
        <v>0</v>
      </c>
      <c r="D183" s="26">
        <f>IFERROR(+VLOOKUP("LETF50"&amp;A183,'Main File'!A:O,8,0),0)</f>
        <v>0</v>
      </c>
      <c r="E183" s="26">
        <f>IFERROR(+VLOOKUP("LETF50"&amp;A183,'Main File'!A:O,9,0),0)</f>
        <v>0</v>
      </c>
      <c r="F183" s="26">
        <f>IFERROR(+VLOOKUP("LETF50"&amp;A183,'Main File'!A:O,10,0),0)</f>
        <v>0</v>
      </c>
      <c r="G183" s="26">
        <f>IFERROR(+VLOOKUP("LETF50"&amp;A183,'Main File'!A:O,11,0),0)</f>
        <v>0</v>
      </c>
      <c r="H183" s="26">
        <f>IFERROR(+VLOOKUP("LETF50"&amp;A183,'Main File'!A:O,12,0),0)</f>
        <v>0</v>
      </c>
      <c r="I183" s="26">
        <f>IFERROR(+VLOOKUP("LETF50"&amp;A183,'Main File'!A:O,13,0),0)</f>
        <v>0</v>
      </c>
      <c r="J183" s="26">
        <f>IFERROR(+VLOOKUP("LETF50"&amp;A183,'Main File'!A:O,14,0),0)</f>
        <v>0</v>
      </c>
      <c r="K183" s="26">
        <f>IFERROR(+VLOOKUP("LETF50"&amp;A183,'Main File'!A:O,15,0),0)</f>
        <v>0</v>
      </c>
    </row>
    <row r="184" spans="1:11" x14ac:dyDescent="0.25">
      <c r="A184" s="9">
        <f t="shared" si="2"/>
        <v>43371</v>
      </c>
      <c r="B184" s="26">
        <f>IFERROR(+VLOOKUP("LETF50"&amp;A184,'Main File'!A:O,6,0),0)</f>
        <v>0</v>
      </c>
      <c r="C184" s="26">
        <f>IFERROR(+VLOOKUP("LETF50"&amp;A184,'Main File'!A:O,7,0),0)</f>
        <v>0</v>
      </c>
      <c r="D184" s="26">
        <f>IFERROR(+VLOOKUP("LETF50"&amp;A184,'Main File'!A:O,8,0),0)</f>
        <v>0</v>
      </c>
      <c r="E184" s="26">
        <f>IFERROR(+VLOOKUP("LETF50"&amp;A184,'Main File'!A:O,9,0),0)</f>
        <v>0</v>
      </c>
      <c r="F184" s="26">
        <f>IFERROR(+VLOOKUP("LETF50"&amp;A184,'Main File'!A:O,10,0),0)</f>
        <v>0</v>
      </c>
      <c r="G184" s="26">
        <f>IFERROR(+VLOOKUP("LETF50"&amp;A184,'Main File'!A:O,11,0),0)</f>
        <v>0</v>
      </c>
      <c r="H184" s="26">
        <f>IFERROR(+VLOOKUP("LETF50"&amp;A184,'Main File'!A:O,12,0),0)</f>
        <v>0</v>
      </c>
      <c r="I184" s="26">
        <f>IFERROR(+VLOOKUP("LETF50"&amp;A184,'Main File'!A:O,13,0),0)</f>
        <v>0</v>
      </c>
      <c r="J184" s="26">
        <f>IFERROR(+VLOOKUP("LETF50"&amp;A184,'Main File'!A:O,14,0),0)</f>
        <v>0</v>
      </c>
      <c r="K184" s="26">
        <f>IFERROR(+VLOOKUP("LETF50"&amp;A184,'Main File'!A:O,15,0),0)</f>
        <v>0</v>
      </c>
    </row>
    <row r="185" spans="1:11" x14ac:dyDescent="0.25">
      <c r="A185" s="9">
        <f t="shared" si="2"/>
        <v>43372</v>
      </c>
      <c r="B185" s="26">
        <f>IFERROR(+VLOOKUP("LETF50"&amp;A185,'Main File'!A:O,6,0),0)</f>
        <v>0</v>
      </c>
      <c r="C185" s="26">
        <f>IFERROR(+VLOOKUP("LETF50"&amp;A185,'Main File'!A:O,7,0),0)</f>
        <v>0</v>
      </c>
      <c r="D185" s="26">
        <f>IFERROR(+VLOOKUP("LETF50"&amp;A185,'Main File'!A:O,8,0),0)</f>
        <v>0</v>
      </c>
      <c r="E185" s="26">
        <f>IFERROR(+VLOOKUP("LETF50"&amp;A185,'Main File'!A:O,9,0),0)</f>
        <v>0</v>
      </c>
      <c r="F185" s="26">
        <f>IFERROR(+VLOOKUP("LETF50"&amp;A185,'Main File'!A:O,10,0),0)</f>
        <v>0</v>
      </c>
      <c r="G185" s="26">
        <f>IFERROR(+VLOOKUP("LETF50"&amp;A185,'Main File'!A:O,11,0),0)</f>
        <v>0</v>
      </c>
      <c r="H185" s="26">
        <f>IFERROR(+VLOOKUP("LETF50"&amp;A185,'Main File'!A:O,12,0),0)</f>
        <v>0</v>
      </c>
      <c r="I185" s="26">
        <f>IFERROR(+VLOOKUP("LETF50"&amp;A185,'Main File'!A:O,13,0),0)</f>
        <v>0</v>
      </c>
      <c r="J185" s="26">
        <f>IFERROR(+VLOOKUP("LETF50"&amp;A185,'Main File'!A:O,14,0),0)</f>
        <v>0</v>
      </c>
      <c r="K185" s="26">
        <f>IFERROR(+VLOOKUP("LETF50"&amp;A185,'Main File'!A:O,15,0),0)</f>
        <v>0</v>
      </c>
    </row>
    <row r="186" spans="1:11" x14ac:dyDescent="0.25">
      <c r="A186" s="9">
        <f t="shared" si="2"/>
        <v>43373</v>
      </c>
      <c r="B186" s="26">
        <f>IFERROR(+VLOOKUP("LETF50"&amp;A186,'Main File'!A:O,6,0),0)</f>
        <v>0</v>
      </c>
      <c r="C186" s="26">
        <f>IFERROR(+VLOOKUP("LETF50"&amp;A186,'Main File'!A:O,7,0),0)</f>
        <v>0</v>
      </c>
      <c r="D186" s="26">
        <f>IFERROR(+VLOOKUP("LETF50"&amp;A186,'Main File'!A:O,8,0),0)</f>
        <v>0</v>
      </c>
      <c r="E186" s="26">
        <f>IFERROR(+VLOOKUP("LETF50"&amp;A186,'Main File'!A:O,9,0),0)</f>
        <v>0</v>
      </c>
      <c r="F186" s="26">
        <f>IFERROR(+VLOOKUP("LETF50"&amp;A186,'Main File'!A:O,10,0),0)</f>
        <v>0</v>
      </c>
      <c r="G186" s="26">
        <f>IFERROR(+VLOOKUP("LETF50"&amp;A186,'Main File'!A:O,11,0),0)</f>
        <v>0</v>
      </c>
      <c r="H186" s="26">
        <f>IFERROR(+VLOOKUP("LETF50"&amp;A186,'Main File'!A:O,12,0),0)</f>
        <v>0</v>
      </c>
      <c r="I186" s="26">
        <f>IFERROR(+VLOOKUP("LETF50"&amp;A186,'Main File'!A:O,13,0),0)</f>
        <v>0</v>
      </c>
      <c r="J186" s="26">
        <f>IFERROR(+VLOOKUP("LETF50"&amp;A186,'Main File'!A:O,14,0),0)</f>
        <v>0</v>
      </c>
      <c r="K186" s="26">
        <f>IFERROR(+VLOOKUP("LETF50"&amp;A186,'Main File'!A:O,15,0),0)</f>
        <v>0</v>
      </c>
    </row>
    <row r="187" spans="1:11" x14ac:dyDescent="0.25">
      <c r="A187" s="9">
        <f t="shared" si="2"/>
        <v>43374</v>
      </c>
      <c r="B187" s="26">
        <f>IFERROR(+VLOOKUP("LETF50"&amp;A187,'Main File'!A:O,6,0),0)</f>
        <v>0</v>
      </c>
      <c r="C187" s="26">
        <f>IFERROR(+VLOOKUP("LETF50"&amp;A187,'Main File'!A:O,7,0),0)</f>
        <v>0</v>
      </c>
      <c r="D187" s="26">
        <f>IFERROR(+VLOOKUP("LETF50"&amp;A187,'Main File'!A:O,8,0),0)</f>
        <v>0</v>
      </c>
      <c r="E187" s="26">
        <f>IFERROR(+VLOOKUP("LETF50"&amp;A187,'Main File'!A:O,9,0),0)</f>
        <v>0</v>
      </c>
      <c r="F187" s="26">
        <f>IFERROR(+VLOOKUP("LETF50"&amp;A187,'Main File'!A:O,10,0),0)</f>
        <v>0</v>
      </c>
      <c r="G187" s="26">
        <f>IFERROR(+VLOOKUP("LETF50"&amp;A187,'Main File'!A:O,11,0),0)</f>
        <v>0</v>
      </c>
      <c r="H187" s="26">
        <f>IFERROR(+VLOOKUP("LETF50"&amp;A187,'Main File'!A:O,12,0),0)</f>
        <v>0</v>
      </c>
      <c r="I187" s="26">
        <f>IFERROR(+VLOOKUP("LETF50"&amp;A187,'Main File'!A:O,13,0),0)</f>
        <v>0</v>
      </c>
      <c r="J187" s="26">
        <f>IFERROR(+VLOOKUP("LETF50"&amp;A187,'Main File'!A:O,14,0),0)</f>
        <v>0</v>
      </c>
      <c r="K187" s="26">
        <f>IFERROR(+VLOOKUP("LETF50"&amp;A187,'Main File'!A:O,15,0),0)</f>
        <v>0</v>
      </c>
    </row>
    <row r="188" spans="1:11" x14ac:dyDescent="0.25">
      <c r="A188" s="9">
        <f t="shared" si="2"/>
        <v>43375</v>
      </c>
      <c r="B188" s="26">
        <f>IFERROR(+VLOOKUP("LETF50"&amp;A188,'Main File'!A:O,6,0),0)</f>
        <v>0</v>
      </c>
      <c r="C188" s="26">
        <f>IFERROR(+VLOOKUP("LETF50"&amp;A188,'Main File'!A:O,7,0),0)</f>
        <v>0</v>
      </c>
      <c r="D188" s="26">
        <f>IFERROR(+VLOOKUP("LETF50"&amp;A188,'Main File'!A:O,8,0),0)</f>
        <v>0</v>
      </c>
      <c r="E188" s="26">
        <f>IFERROR(+VLOOKUP("LETF50"&amp;A188,'Main File'!A:O,9,0),0)</f>
        <v>0</v>
      </c>
      <c r="F188" s="26">
        <f>IFERROR(+VLOOKUP("LETF50"&amp;A188,'Main File'!A:O,10,0),0)</f>
        <v>0</v>
      </c>
      <c r="G188" s="26">
        <f>IFERROR(+VLOOKUP("LETF50"&amp;A188,'Main File'!A:O,11,0),0)</f>
        <v>0</v>
      </c>
      <c r="H188" s="26">
        <f>IFERROR(+VLOOKUP("LETF50"&amp;A188,'Main File'!A:O,12,0),0)</f>
        <v>0</v>
      </c>
      <c r="I188" s="26">
        <f>IFERROR(+VLOOKUP("LETF50"&amp;A188,'Main File'!A:O,13,0),0)</f>
        <v>0</v>
      </c>
      <c r="J188" s="26">
        <f>IFERROR(+VLOOKUP("LETF50"&amp;A188,'Main File'!A:O,14,0),0)</f>
        <v>0</v>
      </c>
      <c r="K188" s="26">
        <f>IFERROR(+VLOOKUP("LETF50"&amp;A188,'Main File'!A:O,15,0),0)</f>
        <v>0</v>
      </c>
    </row>
    <row r="189" spans="1:11" x14ac:dyDescent="0.25">
      <c r="A189" s="9">
        <f t="shared" si="2"/>
        <v>43376</v>
      </c>
      <c r="B189" s="26">
        <f>IFERROR(+VLOOKUP("LETF50"&amp;A189,'Main File'!A:O,6,0),0)</f>
        <v>0</v>
      </c>
      <c r="C189" s="26">
        <f>IFERROR(+VLOOKUP("LETF50"&amp;A189,'Main File'!A:O,7,0),0)</f>
        <v>0</v>
      </c>
      <c r="D189" s="26">
        <f>IFERROR(+VLOOKUP("LETF50"&amp;A189,'Main File'!A:O,8,0),0)</f>
        <v>0</v>
      </c>
      <c r="E189" s="26">
        <f>IFERROR(+VLOOKUP("LETF50"&amp;A189,'Main File'!A:O,9,0),0)</f>
        <v>0</v>
      </c>
      <c r="F189" s="26">
        <f>IFERROR(+VLOOKUP("LETF50"&amp;A189,'Main File'!A:O,10,0),0)</f>
        <v>0</v>
      </c>
      <c r="G189" s="26">
        <f>IFERROR(+VLOOKUP("LETF50"&amp;A189,'Main File'!A:O,11,0),0)</f>
        <v>0</v>
      </c>
      <c r="H189" s="26">
        <f>IFERROR(+VLOOKUP("LETF50"&amp;A189,'Main File'!A:O,12,0),0)</f>
        <v>0</v>
      </c>
      <c r="I189" s="26">
        <f>IFERROR(+VLOOKUP("LETF50"&amp;A189,'Main File'!A:O,13,0),0)</f>
        <v>0</v>
      </c>
      <c r="J189" s="26">
        <f>IFERROR(+VLOOKUP("LETF50"&amp;A189,'Main File'!A:O,14,0),0)</f>
        <v>0</v>
      </c>
      <c r="K189" s="26">
        <f>IFERROR(+VLOOKUP("LETF50"&amp;A189,'Main File'!A:O,15,0),0)</f>
        <v>0</v>
      </c>
    </row>
    <row r="190" spans="1:11" x14ac:dyDescent="0.25">
      <c r="A190" s="9">
        <f t="shared" si="2"/>
        <v>43377</v>
      </c>
      <c r="B190" s="26">
        <f>IFERROR(+VLOOKUP("LETF50"&amp;A190,'Main File'!A:O,6,0),0)</f>
        <v>0</v>
      </c>
      <c r="C190" s="26">
        <f>IFERROR(+VLOOKUP("LETF50"&amp;A190,'Main File'!A:O,7,0),0)</f>
        <v>0</v>
      </c>
      <c r="D190" s="26">
        <f>IFERROR(+VLOOKUP("LETF50"&amp;A190,'Main File'!A:O,8,0),0)</f>
        <v>0</v>
      </c>
      <c r="E190" s="26">
        <f>IFERROR(+VLOOKUP("LETF50"&amp;A190,'Main File'!A:O,9,0),0)</f>
        <v>0</v>
      </c>
      <c r="F190" s="26">
        <f>IFERROR(+VLOOKUP("LETF50"&amp;A190,'Main File'!A:O,10,0),0)</f>
        <v>0</v>
      </c>
      <c r="G190" s="26">
        <f>IFERROR(+VLOOKUP("LETF50"&amp;A190,'Main File'!A:O,11,0),0)</f>
        <v>0</v>
      </c>
      <c r="H190" s="26">
        <f>IFERROR(+VLOOKUP("LETF50"&amp;A190,'Main File'!A:O,12,0),0)</f>
        <v>0</v>
      </c>
      <c r="I190" s="26">
        <f>IFERROR(+VLOOKUP("LETF50"&amp;A190,'Main File'!A:O,13,0),0)</f>
        <v>0</v>
      </c>
      <c r="J190" s="26">
        <f>IFERROR(+VLOOKUP("LETF50"&amp;A190,'Main File'!A:O,14,0),0)</f>
        <v>0</v>
      </c>
      <c r="K190" s="26">
        <f>IFERROR(+VLOOKUP("LETF50"&amp;A190,'Main File'!A:O,15,0),0)</f>
        <v>0</v>
      </c>
    </row>
    <row r="191" spans="1:11" x14ac:dyDescent="0.25">
      <c r="A191" s="9">
        <f t="shared" si="2"/>
        <v>43378</v>
      </c>
      <c r="B191" s="26">
        <f>IFERROR(+VLOOKUP("LETF50"&amp;A191,'Main File'!A:O,6,0),0)</f>
        <v>0</v>
      </c>
      <c r="C191" s="26">
        <f>IFERROR(+VLOOKUP("LETF50"&amp;A191,'Main File'!A:O,7,0),0)</f>
        <v>0</v>
      </c>
      <c r="D191" s="26">
        <f>IFERROR(+VLOOKUP("LETF50"&amp;A191,'Main File'!A:O,8,0),0)</f>
        <v>0</v>
      </c>
      <c r="E191" s="26">
        <f>IFERROR(+VLOOKUP("LETF50"&amp;A191,'Main File'!A:O,9,0),0)</f>
        <v>0</v>
      </c>
      <c r="F191" s="26">
        <f>IFERROR(+VLOOKUP("LETF50"&amp;A191,'Main File'!A:O,10,0),0)</f>
        <v>0</v>
      </c>
      <c r="G191" s="26">
        <f>IFERROR(+VLOOKUP("LETF50"&amp;A191,'Main File'!A:O,11,0),0)</f>
        <v>0</v>
      </c>
      <c r="H191" s="26">
        <f>IFERROR(+VLOOKUP("LETF50"&amp;A191,'Main File'!A:O,12,0),0)</f>
        <v>0</v>
      </c>
      <c r="I191" s="26">
        <f>IFERROR(+VLOOKUP("LETF50"&amp;A191,'Main File'!A:O,13,0),0)</f>
        <v>0</v>
      </c>
      <c r="J191" s="26">
        <f>IFERROR(+VLOOKUP("LETF50"&amp;A191,'Main File'!A:O,14,0),0)</f>
        <v>0</v>
      </c>
      <c r="K191" s="26">
        <f>IFERROR(+VLOOKUP("LETF50"&amp;A191,'Main File'!A:O,15,0),0)</f>
        <v>0</v>
      </c>
    </row>
    <row r="192" spans="1:11" x14ac:dyDescent="0.25">
      <c r="A192" s="9">
        <f t="shared" si="2"/>
        <v>43379</v>
      </c>
      <c r="B192" s="26">
        <f>IFERROR(+VLOOKUP("LETF50"&amp;A192,'Main File'!A:O,6,0),0)</f>
        <v>0</v>
      </c>
      <c r="C192" s="26">
        <f>IFERROR(+VLOOKUP("LETF50"&amp;A192,'Main File'!A:O,7,0),0)</f>
        <v>0</v>
      </c>
      <c r="D192" s="26">
        <f>IFERROR(+VLOOKUP("LETF50"&amp;A192,'Main File'!A:O,8,0),0)</f>
        <v>0</v>
      </c>
      <c r="E192" s="26">
        <f>IFERROR(+VLOOKUP("LETF50"&amp;A192,'Main File'!A:O,9,0),0)</f>
        <v>0</v>
      </c>
      <c r="F192" s="26">
        <f>IFERROR(+VLOOKUP("LETF50"&amp;A192,'Main File'!A:O,10,0),0)</f>
        <v>0</v>
      </c>
      <c r="G192" s="26">
        <f>IFERROR(+VLOOKUP("LETF50"&amp;A192,'Main File'!A:O,11,0),0)</f>
        <v>0</v>
      </c>
      <c r="H192" s="26">
        <f>IFERROR(+VLOOKUP("LETF50"&amp;A192,'Main File'!A:O,12,0),0)</f>
        <v>0</v>
      </c>
      <c r="I192" s="26">
        <f>IFERROR(+VLOOKUP("LETF50"&amp;A192,'Main File'!A:O,13,0),0)</f>
        <v>0</v>
      </c>
      <c r="J192" s="26">
        <f>IFERROR(+VLOOKUP("LETF50"&amp;A192,'Main File'!A:O,14,0),0)</f>
        <v>0</v>
      </c>
      <c r="K192" s="26">
        <f>IFERROR(+VLOOKUP("LETF50"&amp;A192,'Main File'!A:O,15,0),0)</f>
        <v>0</v>
      </c>
    </row>
    <row r="193" spans="1:11" x14ac:dyDescent="0.25">
      <c r="A193" s="9">
        <f t="shared" si="2"/>
        <v>43380</v>
      </c>
      <c r="B193" s="26">
        <f>IFERROR(+VLOOKUP("LETF50"&amp;A193,'Main File'!A:O,6,0),0)</f>
        <v>0</v>
      </c>
      <c r="C193" s="26">
        <f>IFERROR(+VLOOKUP("LETF50"&amp;A193,'Main File'!A:O,7,0),0)</f>
        <v>0</v>
      </c>
      <c r="D193" s="26">
        <f>IFERROR(+VLOOKUP("LETF50"&amp;A193,'Main File'!A:O,8,0),0)</f>
        <v>0</v>
      </c>
      <c r="E193" s="26">
        <f>IFERROR(+VLOOKUP("LETF50"&amp;A193,'Main File'!A:O,9,0),0)</f>
        <v>0</v>
      </c>
      <c r="F193" s="26">
        <f>IFERROR(+VLOOKUP("LETF50"&amp;A193,'Main File'!A:O,10,0),0)</f>
        <v>0</v>
      </c>
      <c r="G193" s="26">
        <f>IFERROR(+VLOOKUP("LETF50"&amp;A193,'Main File'!A:O,11,0),0)</f>
        <v>0</v>
      </c>
      <c r="H193" s="26">
        <f>IFERROR(+VLOOKUP("LETF50"&amp;A193,'Main File'!A:O,12,0),0)</f>
        <v>0</v>
      </c>
      <c r="I193" s="26">
        <f>IFERROR(+VLOOKUP("LETF50"&amp;A193,'Main File'!A:O,13,0),0)</f>
        <v>0</v>
      </c>
      <c r="J193" s="26">
        <f>IFERROR(+VLOOKUP("LETF50"&amp;A193,'Main File'!A:O,14,0),0)</f>
        <v>0</v>
      </c>
      <c r="K193" s="26">
        <f>IFERROR(+VLOOKUP("LETF50"&amp;A193,'Main File'!A:O,15,0),0)</f>
        <v>0</v>
      </c>
    </row>
    <row r="194" spans="1:11" x14ac:dyDescent="0.25">
      <c r="A194" s="9">
        <f t="shared" si="2"/>
        <v>43381</v>
      </c>
      <c r="B194" s="26">
        <f>IFERROR(+VLOOKUP("LETF50"&amp;A194,'Main File'!A:O,6,0),0)</f>
        <v>0</v>
      </c>
      <c r="C194" s="26">
        <f>IFERROR(+VLOOKUP("LETF50"&amp;A194,'Main File'!A:O,7,0),0)</f>
        <v>0</v>
      </c>
      <c r="D194" s="26">
        <f>IFERROR(+VLOOKUP("LETF50"&amp;A194,'Main File'!A:O,8,0),0)</f>
        <v>0</v>
      </c>
      <c r="E194" s="26">
        <f>IFERROR(+VLOOKUP("LETF50"&amp;A194,'Main File'!A:O,9,0),0)</f>
        <v>0</v>
      </c>
      <c r="F194" s="26">
        <f>IFERROR(+VLOOKUP("LETF50"&amp;A194,'Main File'!A:O,10,0),0)</f>
        <v>0</v>
      </c>
      <c r="G194" s="26">
        <f>IFERROR(+VLOOKUP("LETF50"&amp;A194,'Main File'!A:O,11,0),0)</f>
        <v>0</v>
      </c>
      <c r="H194" s="26">
        <f>IFERROR(+VLOOKUP("LETF50"&amp;A194,'Main File'!A:O,12,0),0)</f>
        <v>0</v>
      </c>
      <c r="I194" s="26">
        <f>IFERROR(+VLOOKUP("LETF50"&amp;A194,'Main File'!A:O,13,0),0)</f>
        <v>0</v>
      </c>
      <c r="J194" s="26">
        <f>IFERROR(+VLOOKUP("LETF50"&amp;A194,'Main File'!A:O,14,0),0)</f>
        <v>0</v>
      </c>
      <c r="K194" s="26">
        <f>IFERROR(+VLOOKUP("LETF50"&amp;A194,'Main File'!A:O,15,0),0)</f>
        <v>0</v>
      </c>
    </row>
    <row r="195" spans="1:11" x14ac:dyDescent="0.25">
      <c r="A195" s="9">
        <f t="shared" si="2"/>
        <v>43382</v>
      </c>
      <c r="B195" s="26">
        <f>IFERROR(+VLOOKUP("LETF50"&amp;A195,'Main File'!A:O,6,0),0)</f>
        <v>0</v>
      </c>
      <c r="C195" s="26">
        <f>IFERROR(+VLOOKUP("LETF50"&amp;A195,'Main File'!A:O,7,0),0)</f>
        <v>0</v>
      </c>
      <c r="D195" s="26">
        <f>IFERROR(+VLOOKUP("LETF50"&amp;A195,'Main File'!A:O,8,0),0)</f>
        <v>0</v>
      </c>
      <c r="E195" s="26">
        <f>IFERROR(+VLOOKUP("LETF50"&amp;A195,'Main File'!A:O,9,0),0)</f>
        <v>0</v>
      </c>
      <c r="F195" s="26">
        <f>IFERROR(+VLOOKUP("LETF50"&amp;A195,'Main File'!A:O,10,0),0)</f>
        <v>0</v>
      </c>
      <c r="G195" s="26">
        <f>IFERROR(+VLOOKUP("LETF50"&amp;A195,'Main File'!A:O,11,0),0)</f>
        <v>0</v>
      </c>
      <c r="H195" s="26">
        <f>IFERROR(+VLOOKUP("LETF50"&amp;A195,'Main File'!A:O,12,0),0)</f>
        <v>0</v>
      </c>
      <c r="I195" s="26">
        <f>IFERROR(+VLOOKUP("LETF50"&amp;A195,'Main File'!A:O,13,0),0)</f>
        <v>0</v>
      </c>
      <c r="J195" s="26">
        <f>IFERROR(+VLOOKUP("LETF50"&amp;A195,'Main File'!A:O,14,0),0)</f>
        <v>0</v>
      </c>
      <c r="K195" s="26">
        <f>IFERROR(+VLOOKUP("LETF50"&amp;A195,'Main File'!A:O,15,0),0)</f>
        <v>0</v>
      </c>
    </row>
    <row r="196" spans="1:11" x14ac:dyDescent="0.25">
      <c r="A196" s="9">
        <f t="shared" si="2"/>
        <v>43383</v>
      </c>
      <c r="B196" s="26">
        <f>IFERROR(+VLOOKUP("LETF50"&amp;A196,'Main File'!A:O,6,0),0)</f>
        <v>0</v>
      </c>
      <c r="C196" s="26">
        <f>IFERROR(+VLOOKUP("LETF50"&amp;A196,'Main File'!A:O,7,0),0)</f>
        <v>0</v>
      </c>
      <c r="D196" s="26">
        <f>IFERROR(+VLOOKUP("LETF50"&amp;A196,'Main File'!A:O,8,0),0)</f>
        <v>0</v>
      </c>
      <c r="E196" s="26">
        <f>IFERROR(+VLOOKUP("LETF50"&amp;A196,'Main File'!A:O,9,0),0)</f>
        <v>0</v>
      </c>
      <c r="F196" s="26">
        <f>IFERROR(+VLOOKUP("LETF50"&amp;A196,'Main File'!A:O,10,0),0)</f>
        <v>0</v>
      </c>
      <c r="G196" s="26">
        <f>IFERROR(+VLOOKUP("LETF50"&amp;A196,'Main File'!A:O,11,0),0)</f>
        <v>0</v>
      </c>
      <c r="H196" s="26">
        <f>IFERROR(+VLOOKUP("LETF50"&amp;A196,'Main File'!A:O,12,0),0)</f>
        <v>0</v>
      </c>
      <c r="I196" s="26">
        <f>IFERROR(+VLOOKUP("LETF50"&amp;A196,'Main File'!A:O,13,0),0)</f>
        <v>0</v>
      </c>
      <c r="J196" s="26">
        <f>IFERROR(+VLOOKUP("LETF50"&amp;A196,'Main File'!A:O,14,0),0)</f>
        <v>0</v>
      </c>
      <c r="K196" s="26">
        <f>IFERROR(+VLOOKUP("LETF50"&amp;A196,'Main File'!A:O,15,0),0)</f>
        <v>0</v>
      </c>
    </row>
    <row r="197" spans="1:11" x14ac:dyDescent="0.25">
      <c r="A197" s="9">
        <f t="shared" si="2"/>
        <v>43384</v>
      </c>
      <c r="B197" s="26">
        <f>IFERROR(+VLOOKUP("LETF50"&amp;A197,'Main File'!A:O,6,0),0)</f>
        <v>0</v>
      </c>
      <c r="C197" s="26">
        <f>IFERROR(+VLOOKUP("LETF50"&amp;A197,'Main File'!A:O,7,0),0)</f>
        <v>0</v>
      </c>
      <c r="D197" s="26">
        <f>IFERROR(+VLOOKUP("LETF50"&amp;A197,'Main File'!A:O,8,0),0)</f>
        <v>0</v>
      </c>
      <c r="E197" s="26">
        <f>IFERROR(+VLOOKUP("LETF50"&amp;A197,'Main File'!A:O,9,0),0)</f>
        <v>0</v>
      </c>
      <c r="F197" s="26">
        <f>IFERROR(+VLOOKUP("LETF50"&amp;A197,'Main File'!A:O,10,0),0)</f>
        <v>0</v>
      </c>
      <c r="G197" s="26">
        <f>IFERROR(+VLOOKUP("LETF50"&amp;A197,'Main File'!A:O,11,0),0)</f>
        <v>0</v>
      </c>
      <c r="H197" s="26">
        <f>IFERROR(+VLOOKUP("LETF50"&amp;A197,'Main File'!A:O,12,0),0)</f>
        <v>0</v>
      </c>
      <c r="I197" s="26">
        <f>IFERROR(+VLOOKUP("LETF50"&amp;A197,'Main File'!A:O,13,0),0)</f>
        <v>0</v>
      </c>
      <c r="J197" s="26">
        <f>IFERROR(+VLOOKUP("LETF50"&amp;A197,'Main File'!A:O,14,0),0)</f>
        <v>0</v>
      </c>
      <c r="K197" s="26">
        <f>IFERROR(+VLOOKUP("LETF50"&amp;A197,'Main File'!A:O,15,0),0)</f>
        <v>0</v>
      </c>
    </row>
    <row r="198" spans="1:11" x14ac:dyDescent="0.25">
      <c r="A198" s="9">
        <f t="shared" si="2"/>
        <v>43385</v>
      </c>
      <c r="B198" s="26">
        <f>IFERROR(+VLOOKUP("LETF50"&amp;A198,'Main File'!A:O,6,0),0)</f>
        <v>0</v>
      </c>
      <c r="C198" s="26">
        <f>IFERROR(+VLOOKUP("LETF50"&amp;A198,'Main File'!A:O,7,0),0)</f>
        <v>0</v>
      </c>
      <c r="D198" s="26">
        <f>IFERROR(+VLOOKUP("LETF50"&amp;A198,'Main File'!A:O,8,0),0)</f>
        <v>0</v>
      </c>
      <c r="E198" s="26">
        <f>IFERROR(+VLOOKUP("LETF50"&amp;A198,'Main File'!A:O,9,0),0)</f>
        <v>0</v>
      </c>
      <c r="F198" s="26">
        <f>IFERROR(+VLOOKUP("LETF50"&amp;A198,'Main File'!A:O,10,0),0)</f>
        <v>0</v>
      </c>
      <c r="G198" s="26">
        <f>IFERROR(+VLOOKUP("LETF50"&amp;A198,'Main File'!A:O,11,0),0)</f>
        <v>0</v>
      </c>
      <c r="H198" s="26">
        <f>IFERROR(+VLOOKUP("LETF50"&amp;A198,'Main File'!A:O,12,0),0)</f>
        <v>0</v>
      </c>
      <c r="I198" s="26">
        <f>IFERROR(+VLOOKUP("LETF50"&amp;A198,'Main File'!A:O,13,0),0)</f>
        <v>0</v>
      </c>
      <c r="J198" s="26">
        <f>IFERROR(+VLOOKUP("LETF50"&amp;A198,'Main File'!A:O,14,0),0)</f>
        <v>0</v>
      </c>
      <c r="K198" s="26">
        <f>IFERROR(+VLOOKUP("LETF50"&amp;A198,'Main File'!A:O,15,0),0)</f>
        <v>0</v>
      </c>
    </row>
    <row r="199" spans="1:11" x14ac:dyDescent="0.25">
      <c r="A199" s="9">
        <f t="shared" ref="A199:A262" si="3">+A198+1</f>
        <v>43386</v>
      </c>
      <c r="B199" s="26">
        <f>IFERROR(+VLOOKUP("LETF50"&amp;A199,'Main File'!A:O,6,0),0)</f>
        <v>0</v>
      </c>
      <c r="C199" s="26">
        <f>IFERROR(+VLOOKUP("LETF50"&amp;A199,'Main File'!A:O,7,0),0)</f>
        <v>0</v>
      </c>
      <c r="D199" s="26">
        <f>IFERROR(+VLOOKUP("LETF50"&amp;A199,'Main File'!A:O,8,0),0)</f>
        <v>0</v>
      </c>
      <c r="E199" s="26">
        <f>IFERROR(+VLOOKUP("LETF50"&amp;A199,'Main File'!A:O,9,0),0)</f>
        <v>0</v>
      </c>
      <c r="F199" s="26">
        <f>IFERROR(+VLOOKUP("LETF50"&amp;A199,'Main File'!A:O,10,0),0)</f>
        <v>0</v>
      </c>
      <c r="G199" s="26">
        <f>IFERROR(+VLOOKUP("LETF50"&amp;A199,'Main File'!A:O,11,0),0)</f>
        <v>0</v>
      </c>
      <c r="H199" s="26">
        <f>IFERROR(+VLOOKUP("LETF50"&amp;A199,'Main File'!A:O,12,0),0)</f>
        <v>0</v>
      </c>
      <c r="I199" s="26">
        <f>IFERROR(+VLOOKUP("LETF50"&amp;A199,'Main File'!A:O,13,0),0)</f>
        <v>0</v>
      </c>
      <c r="J199" s="26">
        <f>IFERROR(+VLOOKUP("LETF50"&amp;A199,'Main File'!A:O,14,0),0)</f>
        <v>0</v>
      </c>
      <c r="K199" s="26">
        <f>IFERROR(+VLOOKUP("LETF50"&amp;A199,'Main File'!A:O,15,0),0)</f>
        <v>0</v>
      </c>
    </row>
    <row r="200" spans="1:11" x14ac:dyDescent="0.25">
      <c r="A200" s="9">
        <f t="shared" si="3"/>
        <v>43387</v>
      </c>
      <c r="B200" s="26">
        <f>IFERROR(+VLOOKUP("LETF50"&amp;A200,'Main File'!A:O,6,0),0)</f>
        <v>0</v>
      </c>
      <c r="C200" s="26">
        <f>IFERROR(+VLOOKUP("LETF50"&amp;A200,'Main File'!A:O,7,0),0)</f>
        <v>0</v>
      </c>
      <c r="D200" s="26">
        <f>IFERROR(+VLOOKUP("LETF50"&amp;A200,'Main File'!A:O,8,0),0)</f>
        <v>0</v>
      </c>
      <c r="E200" s="26">
        <f>IFERROR(+VLOOKUP("LETF50"&amp;A200,'Main File'!A:O,9,0),0)</f>
        <v>0</v>
      </c>
      <c r="F200" s="26">
        <f>IFERROR(+VLOOKUP("LETF50"&amp;A200,'Main File'!A:O,10,0),0)</f>
        <v>0</v>
      </c>
      <c r="G200" s="26">
        <f>IFERROR(+VLOOKUP("LETF50"&amp;A200,'Main File'!A:O,11,0),0)</f>
        <v>0</v>
      </c>
      <c r="H200" s="26">
        <f>IFERROR(+VLOOKUP("LETF50"&amp;A200,'Main File'!A:O,12,0),0)</f>
        <v>0</v>
      </c>
      <c r="I200" s="26">
        <f>IFERROR(+VLOOKUP("LETF50"&amp;A200,'Main File'!A:O,13,0),0)</f>
        <v>0</v>
      </c>
      <c r="J200" s="26">
        <f>IFERROR(+VLOOKUP("LETF50"&amp;A200,'Main File'!A:O,14,0),0)</f>
        <v>0</v>
      </c>
      <c r="K200" s="26">
        <f>IFERROR(+VLOOKUP("LETF50"&amp;A200,'Main File'!A:O,15,0),0)</f>
        <v>0</v>
      </c>
    </row>
    <row r="201" spans="1:11" x14ac:dyDescent="0.25">
      <c r="A201" s="9">
        <f t="shared" si="3"/>
        <v>43388</v>
      </c>
      <c r="B201" s="26">
        <f>IFERROR(+VLOOKUP("LETF50"&amp;A201,'Main File'!A:O,6,0),0)</f>
        <v>0</v>
      </c>
      <c r="C201" s="26">
        <f>IFERROR(+VLOOKUP("LETF50"&amp;A201,'Main File'!A:O,7,0),0)</f>
        <v>0</v>
      </c>
      <c r="D201" s="26">
        <f>IFERROR(+VLOOKUP("LETF50"&amp;A201,'Main File'!A:O,8,0),0)</f>
        <v>0</v>
      </c>
      <c r="E201" s="26">
        <f>IFERROR(+VLOOKUP("LETF50"&amp;A201,'Main File'!A:O,9,0),0)</f>
        <v>0</v>
      </c>
      <c r="F201" s="26">
        <f>IFERROR(+VLOOKUP("LETF50"&amp;A201,'Main File'!A:O,10,0),0)</f>
        <v>0</v>
      </c>
      <c r="G201" s="26">
        <f>IFERROR(+VLOOKUP("LETF50"&amp;A201,'Main File'!A:O,11,0),0)</f>
        <v>0</v>
      </c>
      <c r="H201" s="26">
        <f>IFERROR(+VLOOKUP("LETF50"&amp;A201,'Main File'!A:O,12,0),0)</f>
        <v>0</v>
      </c>
      <c r="I201" s="26">
        <f>IFERROR(+VLOOKUP("LETF50"&amp;A201,'Main File'!A:O,13,0),0)</f>
        <v>0</v>
      </c>
      <c r="J201" s="26">
        <f>IFERROR(+VLOOKUP("LETF50"&amp;A201,'Main File'!A:O,14,0),0)</f>
        <v>0</v>
      </c>
      <c r="K201" s="26">
        <f>IFERROR(+VLOOKUP("LETF50"&amp;A201,'Main File'!A:O,15,0),0)</f>
        <v>0</v>
      </c>
    </row>
    <row r="202" spans="1:11" x14ac:dyDescent="0.25">
      <c r="A202" s="9">
        <f t="shared" si="3"/>
        <v>43389</v>
      </c>
      <c r="B202" s="26">
        <f>IFERROR(+VLOOKUP("LETF50"&amp;A202,'Main File'!A:O,6,0),0)</f>
        <v>0</v>
      </c>
      <c r="C202" s="26">
        <f>IFERROR(+VLOOKUP("LETF50"&amp;A202,'Main File'!A:O,7,0),0)</f>
        <v>0</v>
      </c>
      <c r="D202" s="26">
        <f>IFERROR(+VLOOKUP("LETF50"&amp;A202,'Main File'!A:O,8,0),0)</f>
        <v>0</v>
      </c>
      <c r="E202" s="26">
        <f>IFERROR(+VLOOKUP("LETF50"&amp;A202,'Main File'!A:O,9,0),0)</f>
        <v>0</v>
      </c>
      <c r="F202" s="26">
        <f>IFERROR(+VLOOKUP("LETF50"&amp;A202,'Main File'!A:O,10,0),0)</f>
        <v>0</v>
      </c>
      <c r="G202" s="26">
        <f>IFERROR(+VLOOKUP("LETF50"&amp;A202,'Main File'!A:O,11,0),0)</f>
        <v>0</v>
      </c>
      <c r="H202" s="26">
        <f>IFERROR(+VLOOKUP("LETF50"&amp;A202,'Main File'!A:O,12,0),0)</f>
        <v>0</v>
      </c>
      <c r="I202" s="26">
        <f>IFERROR(+VLOOKUP("LETF50"&amp;A202,'Main File'!A:O,13,0),0)</f>
        <v>0</v>
      </c>
      <c r="J202" s="26">
        <f>IFERROR(+VLOOKUP("LETF50"&amp;A202,'Main File'!A:O,14,0),0)</f>
        <v>0</v>
      </c>
      <c r="K202" s="26">
        <f>IFERROR(+VLOOKUP("LETF50"&amp;A202,'Main File'!A:O,15,0),0)</f>
        <v>0</v>
      </c>
    </row>
    <row r="203" spans="1:11" x14ac:dyDescent="0.25">
      <c r="A203" s="9">
        <f t="shared" si="3"/>
        <v>43390</v>
      </c>
      <c r="B203" s="26">
        <f>IFERROR(+VLOOKUP("LETF50"&amp;A203,'Main File'!A:O,6,0),0)</f>
        <v>0</v>
      </c>
      <c r="C203" s="26">
        <f>IFERROR(+VLOOKUP("LETF50"&amp;A203,'Main File'!A:O,7,0),0)</f>
        <v>0</v>
      </c>
      <c r="D203" s="26">
        <f>IFERROR(+VLOOKUP("LETF50"&amp;A203,'Main File'!A:O,8,0),0)</f>
        <v>0</v>
      </c>
      <c r="E203" s="26">
        <f>IFERROR(+VLOOKUP("LETF50"&amp;A203,'Main File'!A:O,9,0),0)</f>
        <v>0</v>
      </c>
      <c r="F203" s="26">
        <f>IFERROR(+VLOOKUP("LETF50"&amp;A203,'Main File'!A:O,10,0),0)</f>
        <v>0</v>
      </c>
      <c r="G203" s="26">
        <f>IFERROR(+VLOOKUP("LETF50"&amp;A203,'Main File'!A:O,11,0),0)</f>
        <v>0</v>
      </c>
      <c r="H203" s="26">
        <f>IFERROR(+VLOOKUP("LETF50"&amp;A203,'Main File'!A:O,12,0),0)</f>
        <v>0</v>
      </c>
      <c r="I203" s="26">
        <f>IFERROR(+VLOOKUP("LETF50"&amp;A203,'Main File'!A:O,13,0),0)</f>
        <v>0</v>
      </c>
      <c r="J203" s="26">
        <f>IFERROR(+VLOOKUP("LETF50"&amp;A203,'Main File'!A:O,14,0),0)</f>
        <v>0</v>
      </c>
      <c r="K203" s="26">
        <f>IFERROR(+VLOOKUP("LETF50"&amp;A203,'Main File'!A:O,15,0),0)</f>
        <v>0</v>
      </c>
    </row>
    <row r="204" spans="1:11" x14ac:dyDescent="0.25">
      <c r="A204" s="9">
        <f t="shared" si="3"/>
        <v>43391</v>
      </c>
      <c r="B204" s="26">
        <f>IFERROR(+VLOOKUP("LETF50"&amp;A204,'Main File'!A:O,6,0),0)</f>
        <v>0</v>
      </c>
      <c r="C204" s="26">
        <f>IFERROR(+VLOOKUP("LETF50"&amp;A204,'Main File'!A:O,7,0),0)</f>
        <v>0</v>
      </c>
      <c r="D204" s="26">
        <f>IFERROR(+VLOOKUP("LETF50"&amp;A204,'Main File'!A:O,8,0),0)</f>
        <v>0</v>
      </c>
      <c r="E204" s="26">
        <f>IFERROR(+VLOOKUP("LETF50"&amp;A204,'Main File'!A:O,9,0),0)</f>
        <v>0</v>
      </c>
      <c r="F204" s="26">
        <f>IFERROR(+VLOOKUP("LETF50"&amp;A204,'Main File'!A:O,10,0),0)</f>
        <v>0</v>
      </c>
      <c r="G204" s="26">
        <f>IFERROR(+VLOOKUP("LETF50"&amp;A204,'Main File'!A:O,11,0),0)</f>
        <v>0</v>
      </c>
      <c r="H204" s="26">
        <f>IFERROR(+VLOOKUP("LETF50"&amp;A204,'Main File'!A:O,12,0),0)</f>
        <v>0</v>
      </c>
      <c r="I204" s="26">
        <f>IFERROR(+VLOOKUP("LETF50"&amp;A204,'Main File'!A:O,13,0),0)</f>
        <v>0</v>
      </c>
      <c r="J204" s="26">
        <f>IFERROR(+VLOOKUP("LETF50"&amp;A204,'Main File'!A:O,14,0),0)</f>
        <v>0</v>
      </c>
      <c r="K204" s="26">
        <f>IFERROR(+VLOOKUP("LETF50"&amp;A204,'Main File'!A:O,15,0),0)</f>
        <v>0</v>
      </c>
    </row>
    <row r="205" spans="1:11" x14ac:dyDescent="0.25">
      <c r="A205" s="9">
        <f t="shared" si="3"/>
        <v>43392</v>
      </c>
      <c r="B205" s="26">
        <f>IFERROR(+VLOOKUP("LETF50"&amp;A205,'Main File'!A:O,6,0),0)</f>
        <v>0</v>
      </c>
      <c r="C205" s="26">
        <f>IFERROR(+VLOOKUP("LETF50"&amp;A205,'Main File'!A:O,7,0),0)</f>
        <v>0</v>
      </c>
      <c r="D205" s="26">
        <f>IFERROR(+VLOOKUP("LETF50"&amp;A205,'Main File'!A:O,8,0),0)</f>
        <v>0</v>
      </c>
      <c r="E205" s="26">
        <f>IFERROR(+VLOOKUP("LETF50"&amp;A205,'Main File'!A:O,9,0),0)</f>
        <v>0</v>
      </c>
      <c r="F205" s="26">
        <f>IFERROR(+VLOOKUP("LETF50"&amp;A205,'Main File'!A:O,10,0),0)</f>
        <v>0</v>
      </c>
      <c r="G205" s="26">
        <f>IFERROR(+VLOOKUP("LETF50"&amp;A205,'Main File'!A:O,11,0),0)</f>
        <v>0</v>
      </c>
      <c r="H205" s="26">
        <f>IFERROR(+VLOOKUP("LETF50"&amp;A205,'Main File'!A:O,12,0),0)</f>
        <v>0</v>
      </c>
      <c r="I205" s="26">
        <f>IFERROR(+VLOOKUP("LETF50"&amp;A205,'Main File'!A:O,13,0),0)</f>
        <v>0</v>
      </c>
      <c r="J205" s="26">
        <f>IFERROR(+VLOOKUP("LETF50"&amp;A205,'Main File'!A:O,14,0),0)</f>
        <v>0</v>
      </c>
      <c r="K205" s="26">
        <f>IFERROR(+VLOOKUP("LETF50"&amp;A205,'Main File'!A:O,15,0),0)</f>
        <v>0</v>
      </c>
    </row>
    <row r="206" spans="1:11" x14ac:dyDescent="0.25">
      <c r="A206" s="9">
        <f t="shared" si="3"/>
        <v>43393</v>
      </c>
      <c r="B206" s="26">
        <f>IFERROR(+VLOOKUP("LETF50"&amp;A206,'Main File'!A:O,6,0),0)</f>
        <v>0</v>
      </c>
      <c r="C206" s="26">
        <f>IFERROR(+VLOOKUP("LETF50"&amp;A206,'Main File'!A:O,7,0),0)</f>
        <v>0</v>
      </c>
      <c r="D206" s="26">
        <f>IFERROR(+VLOOKUP("LETF50"&amp;A206,'Main File'!A:O,8,0),0)</f>
        <v>0</v>
      </c>
      <c r="E206" s="26">
        <f>IFERROR(+VLOOKUP("LETF50"&amp;A206,'Main File'!A:O,9,0),0)</f>
        <v>0</v>
      </c>
      <c r="F206" s="26">
        <f>IFERROR(+VLOOKUP("LETF50"&amp;A206,'Main File'!A:O,10,0),0)</f>
        <v>0</v>
      </c>
      <c r="G206" s="26">
        <f>IFERROR(+VLOOKUP("LETF50"&amp;A206,'Main File'!A:O,11,0),0)</f>
        <v>0</v>
      </c>
      <c r="H206" s="26">
        <f>IFERROR(+VLOOKUP("LETF50"&amp;A206,'Main File'!A:O,12,0),0)</f>
        <v>0</v>
      </c>
      <c r="I206" s="26">
        <f>IFERROR(+VLOOKUP("LETF50"&amp;A206,'Main File'!A:O,13,0),0)</f>
        <v>0</v>
      </c>
      <c r="J206" s="26">
        <f>IFERROR(+VLOOKUP("LETF50"&amp;A206,'Main File'!A:O,14,0),0)</f>
        <v>0</v>
      </c>
      <c r="K206" s="26">
        <f>IFERROR(+VLOOKUP("LETF50"&amp;A206,'Main File'!A:O,15,0),0)</f>
        <v>0</v>
      </c>
    </row>
    <row r="207" spans="1:11" x14ac:dyDescent="0.25">
      <c r="A207" s="9">
        <f t="shared" si="3"/>
        <v>43394</v>
      </c>
      <c r="B207" s="26">
        <f>IFERROR(+VLOOKUP("LETF50"&amp;A207,'Main File'!A:O,6,0),0)</f>
        <v>0</v>
      </c>
      <c r="C207" s="26">
        <f>IFERROR(+VLOOKUP("LETF50"&amp;A207,'Main File'!A:O,7,0),0)</f>
        <v>0</v>
      </c>
      <c r="D207" s="26">
        <f>IFERROR(+VLOOKUP("LETF50"&amp;A207,'Main File'!A:O,8,0),0)</f>
        <v>0</v>
      </c>
      <c r="E207" s="26">
        <f>IFERROR(+VLOOKUP("LETF50"&amp;A207,'Main File'!A:O,9,0),0)</f>
        <v>0</v>
      </c>
      <c r="F207" s="26">
        <f>IFERROR(+VLOOKUP("LETF50"&amp;A207,'Main File'!A:O,10,0),0)</f>
        <v>0</v>
      </c>
      <c r="G207" s="26">
        <f>IFERROR(+VLOOKUP("LETF50"&amp;A207,'Main File'!A:O,11,0),0)</f>
        <v>0</v>
      </c>
      <c r="H207" s="26">
        <f>IFERROR(+VLOOKUP("LETF50"&amp;A207,'Main File'!A:O,12,0),0)</f>
        <v>0</v>
      </c>
      <c r="I207" s="26">
        <f>IFERROR(+VLOOKUP("LETF50"&amp;A207,'Main File'!A:O,13,0),0)</f>
        <v>0</v>
      </c>
      <c r="J207" s="26">
        <f>IFERROR(+VLOOKUP("LETF50"&amp;A207,'Main File'!A:O,14,0),0)</f>
        <v>0</v>
      </c>
      <c r="K207" s="26">
        <f>IFERROR(+VLOOKUP("LETF50"&amp;A207,'Main File'!A:O,15,0),0)</f>
        <v>0</v>
      </c>
    </row>
    <row r="208" spans="1:11" x14ac:dyDescent="0.25">
      <c r="A208" s="9">
        <f t="shared" si="3"/>
        <v>43395</v>
      </c>
      <c r="B208" s="26">
        <f>IFERROR(+VLOOKUP("LETF50"&amp;A208,'Main File'!A:O,6,0),0)</f>
        <v>0</v>
      </c>
      <c r="C208" s="26">
        <f>IFERROR(+VLOOKUP("LETF50"&amp;A208,'Main File'!A:O,7,0),0)</f>
        <v>0</v>
      </c>
      <c r="D208" s="26">
        <f>IFERROR(+VLOOKUP("LETF50"&amp;A208,'Main File'!A:O,8,0),0)</f>
        <v>0</v>
      </c>
      <c r="E208" s="26">
        <f>IFERROR(+VLOOKUP("LETF50"&amp;A208,'Main File'!A:O,9,0),0)</f>
        <v>0</v>
      </c>
      <c r="F208" s="26">
        <f>IFERROR(+VLOOKUP("LETF50"&amp;A208,'Main File'!A:O,10,0),0)</f>
        <v>0</v>
      </c>
      <c r="G208" s="26">
        <f>IFERROR(+VLOOKUP("LETF50"&amp;A208,'Main File'!A:O,11,0),0)</f>
        <v>0</v>
      </c>
      <c r="H208" s="26">
        <f>IFERROR(+VLOOKUP("LETF50"&amp;A208,'Main File'!A:O,12,0),0)</f>
        <v>0</v>
      </c>
      <c r="I208" s="26">
        <f>IFERROR(+VLOOKUP("LETF50"&amp;A208,'Main File'!A:O,13,0),0)</f>
        <v>0</v>
      </c>
      <c r="J208" s="26">
        <f>IFERROR(+VLOOKUP("LETF50"&amp;A208,'Main File'!A:O,14,0),0)</f>
        <v>0</v>
      </c>
      <c r="K208" s="26">
        <f>IFERROR(+VLOOKUP("LETF50"&amp;A208,'Main File'!A:O,15,0),0)</f>
        <v>0</v>
      </c>
    </row>
    <row r="209" spans="1:11" x14ac:dyDescent="0.25">
      <c r="A209" s="9">
        <f t="shared" si="3"/>
        <v>43396</v>
      </c>
      <c r="B209" s="26">
        <f>IFERROR(+VLOOKUP("LETF50"&amp;A209,'Main File'!A:O,6,0),0)</f>
        <v>0</v>
      </c>
      <c r="C209" s="26">
        <f>IFERROR(+VLOOKUP("LETF50"&amp;A209,'Main File'!A:O,7,0),0)</f>
        <v>0</v>
      </c>
      <c r="D209" s="26">
        <f>IFERROR(+VLOOKUP("LETF50"&amp;A209,'Main File'!A:O,8,0),0)</f>
        <v>0</v>
      </c>
      <c r="E209" s="26">
        <f>IFERROR(+VLOOKUP("LETF50"&amp;A209,'Main File'!A:O,9,0),0)</f>
        <v>0</v>
      </c>
      <c r="F209" s="26">
        <f>IFERROR(+VLOOKUP("LETF50"&amp;A209,'Main File'!A:O,10,0),0)</f>
        <v>0</v>
      </c>
      <c r="G209" s="26">
        <f>IFERROR(+VLOOKUP("LETF50"&amp;A209,'Main File'!A:O,11,0),0)</f>
        <v>0</v>
      </c>
      <c r="H209" s="26">
        <f>IFERROR(+VLOOKUP("LETF50"&amp;A209,'Main File'!A:O,12,0),0)</f>
        <v>0</v>
      </c>
      <c r="I209" s="26">
        <f>IFERROR(+VLOOKUP("LETF50"&amp;A209,'Main File'!A:O,13,0),0)</f>
        <v>0</v>
      </c>
      <c r="J209" s="26">
        <f>IFERROR(+VLOOKUP("LETF50"&amp;A209,'Main File'!A:O,14,0),0)</f>
        <v>0</v>
      </c>
      <c r="K209" s="26">
        <f>IFERROR(+VLOOKUP("LETF50"&amp;A209,'Main File'!A:O,15,0),0)</f>
        <v>0</v>
      </c>
    </row>
    <row r="210" spans="1:11" x14ac:dyDescent="0.25">
      <c r="A210" s="9">
        <f t="shared" si="3"/>
        <v>43397</v>
      </c>
      <c r="B210" s="26">
        <f>IFERROR(+VLOOKUP("LETF50"&amp;A210,'Main File'!A:O,6,0),0)</f>
        <v>0</v>
      </c>
      <c r="C210" s="26">
        <f>IFERROR(+VLOOKUP("LETF50"&amp;A210,'Main File'!A:O,7,0),0)</f>
        <v>0</v>
      </c>
      <c r="D210" s="26">
        <f>IFERROR(+VLOOKUP("LETF50"&amp;A210,'Main File'!A:O,8,0),0)</f>
        <v>0</v>
      </c>
      <c r="E210" s="26">
        <f>IFERROR(+VLOOKUP("LETF50"&amp;A210,'Main File'!A:O,9,0),0)</f>
        <v>0</v>
      </c>
      <c r="F210" s="26">
        <f>IFERROR(+VLOOKUP("LETF50"&amp;A210,'Main File'!A:O,10,0),0)</f>
        <v>0</v>
      </c>
      <c r="G210" s="26">
        <f>IFERROR(+VLOOKUP("LETF50"&amp;A210,'Main File'!A:O,11,0),0)</f>
        <v>0</v>
      </c>
      <c r="H210" s="26">
        <f>IFERROR(+VLOOKUP("LETF50"&amp;A210,'Main File'!A:O,12,0),0)</f>
        <v>0</v>
      </c>
      <c r="I210" s="26">
        <f>IFERROR(+VLOOKUP("LETF50"&amp;A210,'Main File'!A:O,13,0),0)</f>
        <v>0</v>
      </c>
      <c r="J210" s="26">
        <f>IFERROR(+VLOOKUP("LETF50"&amp;A210,'Main File'!A:O,14,0),0)</f>
        <v>0</v>
      </c>
      <c r="K210" s="26">
        <f>IFERROR(+VLOOKUP("LETF50"&amp;A210,'Main File'!A:O,15,0),0)</f>
        <v>0</v>
      </c>
    </row>
    <row r="211" spans="1:11" x14ac:dyDescent="0.25">
      <c r="A211" s="9">
        <f t="shared" si="3"/>
        <v>43398</v>
      </c>
      <c r="B211" s="26">
        <f>IFERROR(+VLOOKUP("LETF50"&amp;A211,'Main File'!A:O,6,0),0)</f>
        <v>0</v>
      </c>
      <c r="C211" s="26">
        <f>IFERROR(+VLOOKUP("LETF50"&amp;A211,'Main File'!A:O,7,0),0)</f>
        <v>0</v>
      </c>
      <c r="D211" s="26">
        <f>IFERROR(+VLOOKUP("LETF50"&amp;A211,'Main File'!A:O,8,0),0)</f>
        <v>0</v>
      </c>
      <c r="E211" s="26">
        <f>IFERROR(+VLOOKUP("LETF50"&amp;A211,'Main File'!A:O,9,0),0)</f>
        <v>0</v>
      </c>
      <c r="F211" s="26">
        <f>IFERROR(+VLOOKUP("LETF50"&amp;A211,'Main File'!A:O,10,0),0)</f>
        <v>0</v>
      </c>
      <c r="G211" s="26">
        <f>IFERROR(+VLOOKUP("LETF50"&amp;A211,'Main File'!A:O,11,0),0)</f>
        <v>0</v>
      </c>
      <c r="H211" s="26">
        <f>IFERROR(+VLOOKUP("LETF50"&amp;A211,'Main File'!A:O,12,0),0)</f>
        <v>0</v>
      </c>
      <c r="I211" s="26">
        <f>IFERROR(+VLOOKUP("LETF50"&amp;A211,'Main File'!A:O,13,0),0)</f>
        <v>0</v>
      </c>
      <c r="J211" s="26">
        <f>IFERROR(+VLOOKUP("LETF50"&amp;A211,'Main File'!A:O,14,0),0)</f>
        <v>0</v>
      </c>
      <c r="K211" s="26">
        <f>IFERROR(+VLOOKUP("LETF50"&amp;A211,'Main File'!A:O,15,0),0)</f>
        <v>0</v>
      </c>
    </row>
    <row r="212" spans="1:11" x14ac:dyDescent="0.25">
      <c r="A212" s="9">
        <f t="shared" si="3"/>
        <v>43399</v>
      </c>
      <c r="B212" s="26">
        <f>IFERROR(+VLOOKUP("LETF50"&amp;A212,'Main File'!A:O,6,0),0)</f>
        <v>0</v>
      </c>
      <c r="C212" s="26">
        <f>IFERROR(+VLOOKUP("LETF50"&amp;A212,'Main File'!A:O,7,0),0)</f>
        <v>0</v>
      </c>
      <c r="D212" s="26">
        <f>IFERROR(+VLOOKUP("LETF50"&amp;A212,'Main File'!A:O,8,0),0)</f>
        <v>0</v>
      </c>
      <c r="E212" s="26">
        <f>IFERROR(+VLOOKUP("LETF50"&amp;A212,'Main File'!A:O,9,0),0)</f>
        <v>0</v>
      </c>
      <c r="F212" s="26">
        <f>IFERROR(+VLOOKUP("LETF50"&amp;A212,'Main File'!A:O,10,0),0)</f>
        <v>0</v>
      </c>
      <c r="G212" s="26">
        <f>IFERROR(+VLOOKUP("LETF50"&amp;A212,'Main File'!A:O,11,0),0)</f>
        <v>0</v>
      </c>
      <c r="H212" s="26">
        <f>IFERROR(+VLOOKUP("LETF50"&amp;A212,'Main File'!A:O,12,0),0)</f>
        <v>0</v>
      </c>
      <c r="I212" s="26">
        <f>IFERROR(+VLOOKUP("LETF50"&amp;A212,'Main File'!A:O,13,0),0)</f>
        <v>0</v>
      </c>
      <c r="J212" s="26">
        <f>IFERROR(+VLOOKUP("LETF50"&amp;A212,'Main File'!A:O,14,0),0)</f>
        <v>0</v>
      </c>
      <c r="K212" s="26">
        <f>IFERROR(+VLOOKUP("LETF50"&amp;A212,'Main File'!A:O,15,0),0)</f>
        <v>0</v>
      </c>
    </row>
    <row r="213" spans="1:11" x14ac:dyDescent="0.25">
      <c r="A213" s="9">
        <f t="shared" si="3"/>
        <v>43400</v>
      </c>
      <c r="B213" s="26">
        <f>IFERROR(+VLOOKUP("LETF50"&amp;A213,'Main File'!A:O,6,0),0)</f>
        <v>0</v>
      </c>
      <c r="C213" s="26">
        <f>IFERROR(+VLOOKUP("LETF50"&amp;A213,'Main File'!A:O,7,0),0)</f>
        <v>0</v>
      </c>
      <c r="D213" s="26">
        <f>IFERROR(+VLOOKUP("LETF50"&amp;A213,'Main File'!A:O,8,0),0)</f>
        <v>0</v>
      </c>
      <c r="E213" s="26">
        <f>IFERROR(+VLOOKUP("LETF50"&amp;A213,'Main File'!A:O,9,0),0)</f>
        <v>0</v>
      </c>
      <c r="F213" s="26">
        <f>IFERROR(+VLOOKUP("LETF50"&amp;A213,'Main File'!A:O,10,0),0)</f>
        <v>0</v>
      </c>
      <c r="G213" s="26">
        <f>IFERROR(+VLOOKUP("LETF50"&amp;A213,'Main File'!A:O,11,0),0)</f>
        <v>0</v>
      </c>
      <c r="H213" s="26">
        <f>IFERROR(+VLOOKUP("LETF50"&amp;A213,'Main File'!A:O,12,0),0)</f>
        <v>0</v>
      </c>
      <c r="I213" s="26">
        <f>IFERROR(+VLOOKUP("LETF50"&amp;A213,'Main File'!A:O,13,0),0)</f>
        <v>0</v>
      </c>
      <c r="J213" s="26">
        <f>IFERROR(+VLOOKUP("LETF50"&amp;A213,'Main File'!A:O,14,0),0)</f>
        <v>0</v>
      </c>
      <c r="K213" s="26">
        <f>IFERROR(+VLOOKUP("LETF50"&amp;A213,'Main File'!A:O,15,0),0)</f>
        <v>0</v>
      </c>
    </row>
    <row r="214" spans="1:11" x14ac:dyDescent="0.25">
      <c r="A214" s="9">
        <f t="shared" si="3"/>
        <v>43401</v>
      </c>
      <c r="B214" s="26">
        <f>IFERROR(+VLOOKUP("LETF50"&amp;A214,'Main File'!A:O,6,0),0)</f>
        <v>0</v>
      </c>
      <c r="C214" s="26">
        <f>IFERROR(+VLOOKUP("LETF50"&amp;A214,'Main File'!A:O,7,0),0)</f>
        <v>0</v>
      </c>
      <c r="D214" s="26">
        <f>IFERROR(+VLOOKUP("LETF50"&amp;A214,'Main File'!A:O,8,0),0)</f>
        <v>0</v>
      </c>
      <c r="E214" s="26">
        <f>IFERROR(+VLOOKUP("LETF50"&amp;A214,'Main File'!A:O,9,0),0)</f>
        <v>0</v>
      </c>
      <c r="F214" s="26">
        <f>IFERROR(+VLOOKUP("LETF50"&amp;A214,'Main File'!A:O,10,0),0)</f>
        <v>0</v>
      </c>
      <c r="G214" s="26">
        <f>IFERROR(+VLOOKUP("LETF50"&amp;A214,'Main File'!A:O,11,0),0)</f>
        <v>0</v>
      </c>
      <c r="H214" s="26">
        <f>IFERROR(+VLOOKUP("LETF50"&amp;A214,'Main File'!A:O,12,0),0)</f>
        <v>0</v>
      </c>
      <c r="I214" s="26">
        <f>IFERROR(+VLOOKUP("LETF50"&amp;A214,'Main File'!A:O,13,0),0)</f>
        <v>0</v>
      </c>
      <c r="J214" s="26">
        <f>IFERROR(+VLOOKUP("LETF50"&amp;A214,'Main File'!A:O,14,0),0)</f>
        <v>0</v>
      </c>
      <c r="K214" s="26">
        <f>IFERROR(+VLOOKUP("LETF50"&amp;A214,'Main File'!A:O,15,0),0)</f>
        <v>0</v>
      </c>
    </row>
    <row r="215" spans="1:11" x14ac:dyDescent="0.25">
      <c r="A215" s="9">
        <f t="shared" si="3"/>
        <v>43402</v>
      </c>
      <c r="B215" s="26">
        <f>IFERROR(+VLOOKUP("LETF50"&amp;A215,'Main File'!A:O,6,0),0)</f>
        <v>0</v>
      </c>
      <c r="C215" s="26">
        <f>IFERROR(+VLOOKUP("LETF50"&amp;A215,'Main File'!A:O,7,0),0)</f>
        <v>0</v>
      </c>
      <c r="D215" s="26">
        <f>IFERROR(+VLOOKUP("LETF50"&amp;A215,'Main File'!A:O,8,0),0)</f>
        <v>0</v>
      </c>
      <c r="E215" s="26">
        <f>IFERROR(+VLOOKUP("LETF50"&amp;A215,'Main File'!A:O,9,0),0)</f>
        <v>0</v>
      </c>
      <c r="F215" s="26">
        <f>IFERROR(+VLOOKUP("LETF50"&amp;A215,'Main File'!A:O,10,0),0)</f>
        <v>0</v>
      </c>
      <c r="G215" s="26">
        <f>IFERROR(+VLOOKUP("LETF50"&amp;A215,'Main File'!A:O,11,0),0)</f>
        <v>0</v>
      </c>
      <c r="H215" s="26">
        <f>IFERROR(+VLOOKUP("LETF50"&amp;A215,'Main File'!A:O,12,0),0)</f>
        <v>0</v>
      </c>
      <c r="I215" s="26">
        <f>IFERROR(+VLOOKUP("LETF50"&amp;A215,'Main File'!A:O,13,0),0)</f>
        <v>0</v>
      </c>
      <c r="J215" s="26">
        <f>IFERROR(+VLOOKUP("LETF50"&amp;A215,'Main File'!A:O,14,0),0)</f>
        <v>0</v>
      </c>
      <c r="K215" s="26">
        <f>IFERROR(+VLOOKUP("LETF50"&amp;A215,'Main File'!A:O,15,0),0)</f>
        <v>0</v>
      </c>
    </row>
    <row r="216" spans="1:11" x14ac:dyDescent="0.25">
      <c r="A216" s="9">
        <f t="shared" si="3"/>
        <v>43403</v>
      </c>
      <c r="B216" s="26">
        <f>IFERROR(+VLOOKUP("LETF50"&amp;A216,'Main File'!A:O,6,0),0)</f>
        <v>0</v>
      </c>
      <c r="C216" s="26">
        <f>IFERROR(+VLOOKUP("LETF50"&amp;A216,'Main File'!A:O,7,0),0)</f>
        <v>0</v>
      </c>
      <c r="D216" s="26">
        <f>IFERROR(+VLOOKUP("LETF50"&amp;A216,'Main File'!A:O,8,0),0)</f>
        <v>0</v>
      </c>
      <c r="E216" s="26">
        <f>IFERROR(+VLOOKUP("LETF50"&amp;A216,'Main File'!A:O,9,0),0)</f>
        <v>0</v>
      </c>
      <c r="F216" s="26">
        <f>IFERROR(+VLOOKUP("LETF50"&amp;A216,'Main File'!A:O,10,0),0)</f>
        <v>0</v>
      </c>
      <c r="G216" s="26">
        <f>IFERROR(+VLOOKUP("LETF50"&amp;A216,'Main File'!A:O,11,0),0)</f>
        <v>0</v>
      </c>
      <c r="H216" s="26">
        <f>IFERROR(+VLOOKUP("LETF50"&amp;A216,'Main File'!A:O,12,0),0)</f>
        <v>0</v>
      </c>
      <c r="I216" s="26">
        <f>IFERROR(+VLOOKUP("LETF50"&amp;A216,'Main File'!A:O,13,0),0)</f>
        <v>0</v>
      </c>
      <c r="J216" s="26">
        <f>IFERROR(+VLOOKUP("LETF50"&amp;A216,'Main File'!A:O,14,0),0)</f>
        <v>0</v>
      </c>
      <c r="K216" s="26">
        <f>IFERROR(+VLOOKUP("LETF50"&amp;A216,'Main File'!A:O,15,0),0)</f>
        <v>0</v>
      </c>
    </row>
    <row r="217" spans="1:11" x14ac:dyDescent="0.25">
      <c r="A217" s="9">
        <f t="shared" si="3"/>
        <v>43404</v>
      </c>
      <c r="B217" s="26">
        <f>IFERROR(+VLOOKUP("LETF50"&amp;A217,'Main File'!A:O,6,0),0)</f>
        <v>0</v>
      </c>
      <c r="C217" s="26">
        <f>IFERROR(+VLOOKUP("LETF50"&amp;A217,'Main File'!A:O,7,0),0)</f>
        <v>0</v>
      </c>
      <c r="D217" s="26">
        <f>IFERROR(+VLOOKUP("LETF50"&amp;A217,'Main File'!A:O,8,0),0)</f>
        <v>0</v>
      </c>
      <c r="E217" s="26">
        <f>IFERROR(+VLOOKUP("LETF50"&amp;A217,'Main File'!A:O,9,0),0)</f>
        <v>0</v>
      </c>
      <c r="F217" s="26">
        <f>IFERROR(+VLOOKUP("LETF50"&amp;A217,'Main File'!A:O,10,0),0)</f>
        <v>0</v>
      </c>
      <c r="G217" s="26">
        <f>IFERROR(+VLOOKUP("LETF50"&amp;A217,'Main File'!A:O,11,0),0)</f>
        <v>0</v>
      </c>
      <c r="H217" s="26">
        <f>IFERROR(+VLOOKUP("LETF50"&amp;A217,'Main File'!A:O,12,0),0)</f>
        <v>0</v>
      </c>
      <c r="I217" s="26">
        <f>IFERROR(+VLOOKUP("LETF50"&amp;A217,'Main File'!A:O,13,0),0)</f>
        <v>0</v>
      </c>
      <c r="J217" s="26">
        <f>IFERROR(+VLOOKUP("LETF50"&amp;A217,'Main File'!A:O,14,0),0)</f>
        <v>0</v>
      </c>
      <c r="K217" s="26">
        <f>IFERROR(+VLOOKUP("LETF50"&amp;A217,'Main File'!A:O,15,0),0)</f>
        <v>0</v>
      </c>
    </row>
    <row r="218" spans="1:11" x14ac:dyDescent="0.25">
      <c r="A218" s="9">
        <f t="shared" si="3"/>
        <v>43405</v>
      </c>
      <c r="B218" s="26">
        <f>IFERROR(+VLOOKUP("LETF50"&amp;A218,'Main File'!A:O,6,0),0)</f>
        <v>0</v>
      </c>
      <c r="C218" s="26">
        <f>IFERROR(+VLOOKUP("LETF50"&amp;A218,'Main File'!A:O,7,0),0)</f>
        <v>0</v>
      </c>
      <c r="D218" s="26">
        <f>IFERROR(+VLOOKUP("LETF50"&amp;A218,'Main File'!A:O,8,0),0)</f>
        <v>0</v>
      </c>
      <c r="E218" s="26">
        <f>IFERROR(+VLOOKUP("LETF50"&amp;A218,'Main File'!A:O,9,0),0)</f>
        <v>0</v>
      </c>
      <c r="F218" s="26">
        <f>IFERROR(+VLOOKUP("LETF50"&amp;A218,'Main File'!A:O,10,0),0)</f>
        <v>0</v>
      </c>
      <c r="G218" s="26">
        <f>IFERROR(+VLOOKUP("LETF50"&amp;A218,'Main File'!A:O,11,0),0)</f>
        <v>0</v>
      </c>
      <c r="H218" s="26">
        <f>IFERROR(+VLOOKUP("LETF50"&amp;A218,'Main File'!A:O,12,0),0)</f>
        <v>0</v>
      </c>
      <c r="I218" s="26">
        <f>IFERROR(+VLOOKUP("LETF50"&amp;A218,'Main File'!A:O,13,0),0)</f>
        <v>0</v>
      </c>
      <c r="J218" s="26">
        <f>IFERROR(+VLOOKUP("LETF50"&amp;A218,'Main File'!A:O,14,0),0)</f>
        <v>0</v>
      </c>
      <c r="K218" s="26">
        <f>IFERROR(+VLOOKUP("LETF50"&amp;A218,'Main File'!A:O,15,0),0)</f>
        <v>0</v>
      </c>
    </row>
    <row r="219" spans="1:11" x14ac:dyDescent="0.25">
      <c r="A219" s="9">
        <f t="shared" si="3"/>
        <v>43406</v>
      </c>
      <c r="B219" s="26">
        <f>IFERROR(+VLOOKUP("LETF50"&amp;A219,'Main File'!A:O,6,0),0)</f>
        <v>0</v>
      </c>
      <c r="C219" s="26">
        <f>IFERROR(+VLOOKUP("LETF50"&amp;A219,'Main File'!A:O,7,0),0)</f>
        <v>0</v>
      </c>
      <c r="D219" s="26">
        <f>IFERROR(+VLOOKUP("LETF50"&amp;A219,'Main File'!A:O,8,0),0)</f>
        <v>0</v>
      </c>
      <c r="E219" s="26">
        <f>IFERROR(+VLOOKUP("LETF50"&amp;A219,'Main File'!A:O,9,0),0)</f>
        <v>0</v>
      </c>
      <c r="F219" s="26">
        <f>IFERROR(+VLOOKUP("LETF50"&amp;A219,'Main File'!A:O,10,0),0)</f>
        <v>0</v>
      </c>
      <c r="G219" s="26">
        <f>IFERROR(+VLOOKUP("LETF50"&amp;A219,'Main File'!A:O,11,0),0)</f>
        <v>0</v>
      </c>
      <c r="H219" s="26">
        <f>IFERROR(+VLOOKUP("LETF50"&amp;A219,'Main File'!A:O,12,0),0)</f>
        <v>0</v>
      </c>
      <c r="I219" s="26">
        <f>IFERROR(+VLOOKUP("LETF50"&amp;A219,'Main File'!A:O,13,0),0)</f>
        <v>0</v>
      </c>
      <c r="J219" s="26">
        <f>IFERROR(+VLOOKUP("LETF50"&amp;A219,'Main File'!A:O,14,0),0)</f>
        <v>0</v>
      </c>
      <c r="K219" s="26">
        <f>IFERROR(+VLOOKUP("LETF50"&amp;A219,'Main File'!A:O,15,0),0)</f>
        <v>0</v>
      </c>
    </row>
    <row r="220" spans="1:11" x14ac:dyDescent="0.25">
      <c r="A220" s="9">
        <f t="shared" si="3"/>
        <v>43407</v>
      </c>
      <c r="B220" s="26">
        <f>IFERROR(+VLOOKUP("LETF50"&amp;A220,'Main File'!A:O,6,0),0)</f>
        <v>0</v>
      </c>
      <c r="C220" s="26">
        <f>IFERROR(+VLOOKUP("LETF50"&amp;A220,'Main File'!A:O,7,0),0)</f>
        <v>0</v>
      </c>
      <c r="D220" s="26">
        <f>IFERROR(+VLOOKUP("LETF50"&amp;A220,'Main File'!A:O,8,0),0)</f>
        <v>0</v>
      </c>
      <c r="E220" s="26">
        <f>IFERROR(+VLOOKUP("LETF50"&amp;A220,'Main File'!A:O,9,0),0)</f>
        <v>0</v>
      </c>
      <c r="F220" s="26">
        <f>IFERROR(+VLOOKUP("LETF50"&amp;A220,'Main File'!A:O,10,0),0)</f>
        <v>0</v>
      </c>
      <c r="G220" s="26">
        <f>IFERROR(+VLOOKUP("LETF50"&amp;A220,'Main File'!A:O,11,0),0)</f>
        <v>0</v>
      </c>
      <c r="H220" s="26">
        <f>IFERROR(+VLOOKUP("LETF50"&amp;A220,'Main File'!A:O,12,0),0)</f>
        <v>0</v>
      </c>
      <c r="I220" s="26">
        <f>IFERROR(+VLOOKUP("LETF50"&amp;A220,'Main File'!A:O,13,0),0)</f>
        <v>0</v>
      </c>
      <c r="J220" s="26">
        <f>IFERROR(+VLOOKUP("LETF50"&amp;A220,'Main File'!A:O,14,0),0)</f>
        <v>0</v>
      </c>
      <c r="K220" s="26">
        <f>IFERROR(+VLOOKUP("LETF50"&amp;A220,'Main File'!A:O,15,0),0)</f>
        <v>0</v>
      </c>
    </row>
    <row r="221" spans="1:11" x14ac:dyDescent="0.25">
      <c r="A221" s="9">
        <f t="shared" si="3"/>
        <v>43408</v>
      </c>
      <c r="B221" s="26">
        <f>IFERROR(+VLOOKUP("LETF50"&amp;A221,'Main File'!A:O,6,0),0)</f>
        <v>0</v>
      </c>
      <c r="C221" s="26">
        <f>IFERROR(+VLOOKUP("LETF50"&amp;A221,'Main File'!A:O,7,0),0)</f>
        <v>0</v>
      </c>
      <c r="D221" s="26">
        <f>IFERROR(+VLOOKUP("LETF50"&amp;A221,'Main File'!A:O,8,0),0)</f>
        <v>0</v>
      </c>
      <c r="E221" s="26">
        <f>IFERROR(+VLOOKUP("LETF50"&amp;A221,'Main File'!A:O,9,0),0)</f>
        <v>0</v>
      </c>
      <c r="F221" s="26">
        <f>IFERROR(+VLOOKUP("LETF50"&amp;A221,'Main File'!A:O,10,0),0)</f>
        <v>0</v>
      </c>
      <c r="G221" s="26">
        <f>IFERROR(+VLOOKUP("LETF50"&amp;A221,'Main File'!A:O,11,0),0)</f>
        <v>0</v>
      </c>
      <c r="H221" s="26">
        <f>IFERROR(+VLOOKUP("LETF50"&amp;A221,'Main File'!A:O,12,0),0)</f>
        <v>0</v>
      </c>
      <c r="I221" s="26">
        <f>IFERROR(+VLOOKUP("LETF50"&amp;A221,'Main File'!A:O,13,0),0)</f>
        <v>0</v>
      </c>
      <c r="J221" s="26">
        <f>IFERROR(+VLOOKUP("LETF50"&amp;A221,'Main File'!A:O,14,0),0)</f>
        <v>0</v>
      </c>
      <c r="K221" s="26">
        <f>IFERROR(+VLOOKUP("LETF50"&amp;A221,'Main File'!A:O,15,0),0)</f>
        <v>0</v>
      </c>
    </row>
    <row r="222" spans="1:11" x14ac:dyDescent="0.25">
      <c r="A222" s="9">
        <f t="shared" si="3"/>
        <v>43409</v>
      </c>
      <c r="B222" s="26">
        <f>IFERROR(+VLOOKUP("LETF50"&amp;A222,'Main File'!A:O,6,0),0)</f>
        <v>0</v>
      </c>
      <c r="C222" s="26">
        <f>IFERROR(+VLOOKUP("LETF50"&amp;A222,'Main File'!A:O,7,0),0)</f>
        <v>0</v>
      </c>
      <c r="D222" s="26">
        <f>IFERROR(+VLOOKUP("LETF50"&amp;A222,'Main File'!A:O,8,0),0)</f>
        <v>0</v>
      </c>
      <c r="E222" s="26">
        <f>IFERROR(+VLOOKUP("LETF50"&amp;A222,'Main File'!A:O,9,0),0)</f>
        <v>0</v>
      </c>
      <c r="F222" s="26">
        <f>IFERROR(+VLOOKUP("LETF50"&amp;A222,'Main File'!A:O,10,0),0)</f>
        <v>0</v>
      </c>
      <c r="G222" s="26">
        <f>IFERROR(+VLOOKUP("LETF50"&amp;A222,'Main File'!A:O,11,0),0)</f>
        <v>0</v>
      </c>
      <c r="H222" s="26">
        <f>IFERROR(+VLOOKUP("LETF50"&amp;A222,'Main File'!A:O,12,0),0)</f>
        <v>0</v>
      </c>
      <c r="I222" s="26">
        <f>IFERROR(+VLOOKUP("LETF50"&amp;A222,'Main File'!A:O,13,0),0)</f>
        <v>0</v>
      </c>
      <c r="J222" s="26">
        <f>IFERROR(+VLOOKUP("LETF50"&amp;A222,'Main File'!A:O,14,0),0)</f>
        <v>0</v>
      </c>
      <c r="K222" s="26">
        <f>IFERROR(+VLOOKUP("LETF50"&amp;A222,'Main File'!A:O,15,0),0)</f>
        <v>0</v>
      </c>
    </row>
    <row r="223" spans="1:11" x14ac:dyDescent="0.25">
      <c r="A223" s="9">
        <f t="shared" si="3"/>
        <v>43410</v>
      </c>
      <c r="B223" s="26">
        <f>IFERROR(+VLOOKUP("LETF50"&amp;A223,'Main File'!A:O,6,0),0)</f>
        <v>0</v>
      </c>
      <c r="C223" s="26">
        <f>IFERROR(+VLOOKUP("LETF50"&amp;A223,'Main File'!A:O,7,0),0)</f>
        <v>0</v>
      </c>
      <c r="D223" s="26">
        <f>IFERROR(+VLOOKUP("LETF50"&amp;A223,'Main File'!A:O,8,0),0)</f>
        <v>0</v>
      </c>
      <c r="E223" s="26">
        <f>IFERROR(+VLOOKUP("LETF50"&amp;A223,'Main File'!A:O,9,0),0)</f>
        <v>0</v>
      </c>
      <c r="F223" s="26">
        <f>IFERROR(+VLOOKUP("LETF50"&amp;A223,'Main File'!A:O,10,0),0)</f>
        <v>0</v>
      </c>
      <c r="G223" s="26">
        <f>IFERROR(+VLOOKUP("LETF50"&amp;A223,'Main File'!A:O,11,0),0)</f>
        <v>0</v>
      </c>
      <c r="H223" s="26">
        <f>IFERROR(+VLOOKUP("LETF50"&amp;A223,'Main File'!A:O,12,0),0)</f>
        <v>0</v>
      </c>
      <c r="I223" s="26">
        <f>IFERROR(+VLOOKUP("LETF50"&amp;A223,'Main File'!A:O,13,0),0)</f>
        <v>0</v>
      </c>
      <c r="J223" s="26">
        <f>IFERROR(+VLOOKUP("LETF50"&amp;A223,'Main File'!A:O,14,0),0)</f>
        <v>0</v>
      </c>
      <c r="K223" s="26">
        <f>IFERROR(+VLOOKUP("LETF50"&amp;A223,'Main File'!A:O,15,0),0)</f>
        <v>0</v>
      </c>
    </row>
    <row r="224" spans="1:11" x14ac:dyDescent="0.25">
      <c r="A224" s="9">
        <f t="shared" si="3"/>
        <v>43411</v>
      </c>
      <c r="B224" s="26">
        <f>IFERROR(+VLOOKUP("LETF50"&amp;A224,'Main File'!A:O,6,0),0)</f>
        <v>0</v>
      </c>
      <c r="C224" s="26">
        <f>IFERROR(+VLOOKUP("LETF50"&amp;A224,'Main File'!A:O,7,0),0)</f>
        <v>0</v>
      </c>
      <c r="D224" s="26">
        <f>IFERROR(+VLOOKUP("LETF50"&amp;A224,'Main File'!A:O,8,0),0)</f>
        <v>0</v>
      </c>
      <c r="E224" s="26">
        <f>IFERROR(+VLOOKUP("LETF50"&amp;A224,'Main File'!A:O,9,0),0)</f>
        <v>0</v>
      </c>
      <c r="F224" s="26">
        <f>IFERROR(+VLOOKUP("LETF50"&amp;A224,'Main File'!A:O,10,0),0)</f>
        <v>0</v>
      </c>
      <c r="G224" s="26">
        <f>IFERROR(+VLOOKUP("LETF50"&amp;A224,'Main File'!A:O,11,0),0)</f>
        <v>0</v>
      </c>
      <c r="H224" s="26">
        <f>IFERROR(+VLOOKUP("LETF50"&amp;A224,'Main File'!A:O,12,0),0)</f>
        <v>0</v>
      </c>
      <c r="I224" s="26">
        <f>IFERROR(+VLOOKUP("LETF50"&amp;A224,'Main File'!A:O,13,0),0)</f>
        <v>0</v>
      </c>
      <c r="J224" s="26">
        <f>IFERROR(+VLOOKUP("LETF50"&amp;A224,'Main File'!A:O,14,0),0)</f>
        <v>0</v>
      </c>
      <c r="K224" s="26">
        <f>IFERROR(+VLOOKUP("LETF50"&amp;A224,'Main File'!A:O,15,0),0)</f>
        <v>0</v>
      </c>
    </row>
    <row r="225" spans="1:11" x14ac:dyDescent="0.25">
      <c r="A225" s="9">
        <f t="shared" si="3"/>
        <v>43412</v>
      </c>
      <c r="B225" s="26">
        <f>IFERROR(+VLOOKUP("LETF50"&amp;A225,'Main File'!A:O,6,0),0)</f>
        <v>0</v>
      </c>
      <c r="C225" s="26">
        <f>IFERROR(+VLOOKUP("LETF50"&amp;A225,'Main File'!A:O,7,0),0)</f>
        <v>0</v>
      </c>
      <c r="D225" s="26">
        <f>IFERROR(+VLOOKUP("LETF50"&amp;A225,'Main File'!A:O,8,0),0)</f>
        <v>0</v>
      </c>
      <c r="E225" s="26">
        <f>IFERROR(+VLOOKUP("LETF50"&amp;A225,'Main File'!A:O,9,0),0)</f>
        <v>0</v>
      </c>
      <c r="F225" s="26">
        <f>IFERROR(+VLOOKUP("LETF50"&amp;A225,'Main File'!A:O,10,0),0)</f>
        <v>0</v>
      </c>
      <c r="G225" s="26">
        <f>IFERROR(+VLOOKUP("LETF50"&amp;A225,'Main File'!A:O,11,0),0)</f>
        <v>0</v>
      </c>
      <c r="H225" s="26">
        <f>IFERROR(+VLOOKUP("LETF50"&amp;A225,'Main File'!A:O,12,0),0)</f>
        <v>0</v>
      </c>
      <c r="I225" s="26">
        <f>IFERROR(+VLOOKUP("LETF50"&amp;A225,'Main File'!A:O,13,0),0)</f>
        <v>0</v>
      </c>
      <c r="J225" s="26">
        <f>IFERROR(+VLOOKUP("LETF50"&amp;A225,'Main File'!A:O,14,0),0)</f>
        <v>0</v>
      </c>
      <c r="K225" s="26">
        <f>IFERROR(+VLOOKUP("LETF50"&amp;A225,'Main File'!A:O,15,0),0)</f>
        <v>0</v>
      </c>
    </row>
    <row r="226" spans="1:11" x14ac:dyDescent="0.25">
      <c r="A226" s="9">
        <f t="shared" si="3"/>
        <v>43413</v>
      </c>
      <c r="B226" s="26">
        <f>IFERROR(+VLOOKUP("LETF50"&amp;A226,'Main File'!A:O,6,0),0)</f>
        <v>0</v>
      </c>
      <c r="C226" s="26">
        <f>IFERROR(+VLOOKUP("LETF50"&amp;A226,'Main File'!A:O,7,0),0)</f>
        <v>0</v>
      </c>
      <c r="D226" s="26">
        <f>IFERROR(+VLOOKUP("LETF50"&amp;A226,'Main File'!A:O,8,0),0)</f>
        <v>0</v>
      </c>
      <c r="E226" s="26">
        <f>IFERROR(+VLOOKUP("LETF50"&amp;A226,'Main File'!A:O,9,0),0)</f>
        <v>0</v>
      </c>
      <c r="F226" s="26">
        <f>IFERROR(+VLOOKUP("LETF50"&amp;A226,'Main File'!A:O,10,0),0)</f>
        <v>0</v>
      </c>
      <c r="G226" s="26">
        <f>IFERROR(+VLOOKUP("LETF50"&amp;A226,'Main File'!A:O,11,0),0)</f>
        <v>0</v>
      </c>
      <c r="H226" s="26">
        <f>IFERROR(+VLOOKUP("LETF50"&amp;A226,'Main File'!A:O,12,0),0)</f>
        <v>0</v>
      </c>
      <c r="I226" s="26">
        <f>IFERROR(+VLOOKUP("LETF50"&amp;A226,'Main File'!A:O,13,0),0)</f>
        <v>0</v>
      </c>
      <c r="J226" s="26">
        <f>IFERROR(+VLOOKUP("LETF50"&amp;A226,'Main File'!A:O,14,0),0)</f>
        <v>0</v>
      </c>
      <c r="K226" s="26">
        <f>IFERROR(+VLOOKUP("LETF50"&amp;A226,'Main File'!A:O,15,0),0)</f>
        <v>0</v>
      </c>
    </row>
    <row r="227" spans="1:11" x14ac:dyDescent="0.25">
      <c r="A227" s="9">
        <f t="shared" si="3"/>
        <v>43414</v>
      </c>
      <c r="B227" s="26">
        <f>IFERROR(+VLOOKUP("LETF50"&amp;A227,'Main File'!A:O,6,0),0)</f>
        <v>0</v>
      </c>
      <c r="C227" s="26">
        <f>IFERROR(+VLOOKUP("LETF50"&amp;A227,'Main File'!A:O,7,0),0)</f>
        <v>0</v>
      </c>
      <c r="D227" s="26">
        <f>IFERROR(+VLOOKUP("LETF50"&amp;A227,'Main File'!A:O,8,0),0)</f>
        <v>0</v>
      </c>
      <c r="E227" s="26">
        <f>IFERROR(+VLOOKUP("LETF50"&amp;A227,'Main File'!A:O,9,0),0)</f>
        <v>0</v>
      </c>
      <c r="F227" s="26">
        <f>IFERROR(+VLOOKUP("LETF50"&amp;A227,'Main File'!A:O,10,0),0)</f>
        <v>0</v>
      </c>
      <c r="G227" s="26">
        <f>IFERROR(+VLOOKUP("LETF50"&amp;A227,'Main File'!A:O,11,0),0)</f>
        <v>0</v>
      </c>
      <c r="H227" s="26">
        <f>IFERROR(+VLOOKUP("LETF50"&amp;A227,'Main File'!A:O,12,0),0)</f>
        <v>0</v>
      </c>
      <c r="I227" s="26">
        <f>IFERROR(+VLOOKUP("LETF50"&amp;A227,'Main File'!A:O,13,0),0)</f>
        <v>0</v>
      </c>
      <c r="J227" s="26">
        <f>IFERROR(+VLOOKUP("LETF50"&amp;A227,'Main File'!A:O,14,0),0)</f>
        <v>0</v>
      </c>
      <c r="K227" s="26">
        <f>IFERROR(+VLOOKUP("LETF50"&amp;A227,'Main File'!A:O,15,0),0)</f>
        <v>0</v>
      </c>
    </row>
    <row r="228" spans="1:11" x14ac:dyDescent="0.25">
      <c r="A228" s="9">
        <f t="shared" si="3"/>
        <v>43415</v>
      </c>
      <c r="B228" s="26">
        <f>IFERROR(+VLOOKUP("LETF50"&amp;A228,'Main File'!A:O,6,0),0)</f>
        <v>0</v>
      </c>
      <c r="C228" s="26">
        <f>IFERROR(+VLOOKUP("LETF50"&amp;A228,'Main File'!A:O,7,0),0)</f>
        <v>0</v>
      </c>
      <c r="D228" s="26">
        <f>IFERROR(+VLOOKUP("LETF50"&amp;A228,'Main File'!A:O,8,0),0)</f>
        <v>0</v>
      </c>
      <c r="E228" s="26">
        <f>IFERROR(+VLOOKUP("LETF50"&amp;A228,'Main File'!A:O,9,0),0)</f>
        <v>0</v>
      </c>
      <c r="F228" s="26">
        <f>IFERROR(+VLOOKUP("LETF50"&amp;A228,'Main File'!A:O,10,0),0)</f>
        <v>0</v>
      </c>
      <c r="G228" s="26">
        <f>IFERROR(+VLOOKUP("LETF50"&amp;A228,'Main File'!A:O,11,0),0)</f>
        <v>0</v>
      </c>
      <c r="H228" s="26">
        <f>IFERROR(+VLOOKUP("LETF50"&amp;A228,'Main File'!A:O,12,0),0)</f>
        <v>0</v>
      </c>
      <c r="I228" s="26">
        <f>IFERROR(+VLOOKUP("LETF50"&amp;A228,'Main File'!A:O,13,0),0)</f>
        <v>0</v>
      </c>
      <c r="J228" s="26">
        <f>IFERROR(+VLOOKUP("LETF50"&amp;A228,'Main File'!A:O,14,0),0)</f>
        <v>0</v>
      </c>
      <c r="K228" s="26">
        <f>IFERROR(+VLOOKUP("LETF50"&amp;A228,'Main File'!A:O,15,0),0)</f>
        <v>0</v>
      </c>
    </row>
    <row r="229" spans="1:11" x14ac:dyDescent="0.25">
      <c r="A229" s="9">
        <f t="shared" si="3"/>
        <v>43416</v>
      </c>
      <c r="B229" s="26">
        <f>IFERROR(+VLOOKUP("LETF50"&amp;A229,'Main File'!A:O,6,0),0)</f>
        <v>0</v>
      </c>
      <c r="C229" s="26">
        <f>IFERROR(+VLOOKUP("LETF50"&amp;A229,'Main File'!A:O,7,0),0)</f>
        <v>0</v>
      </c>
      <c r="D229" s="26">
        <f>IFERROR(+VLOOKUP("LETF50"&amp;A229,'Main File'!A:O,8,0),0)</f>
        <v>0</v>
      </c>
      <c r="E229" s="26">
        <f>IFERROR(+VLOOKUP("LETF50"&amp;A229,'Main File'!A:O,9,0),0)</f>
        <v>0</v>
      </c>
      <c r="F229" s="26">
        <f>IFERROR(+VLOOKUP("LETF50"&amp;A229,'Main File'!A:O,10,0),0)</f>
        <v>0</v>
      </c>
      <c r="G229" s="26">
        <f>IFERROR(+VLOOKUP("LETF50"&amp;A229,'Main File'!A:O,11,0),0)</f>
        <v>0</v>
      </c>
      <c r="H229" s="26">
        <f>IFERROR(+VLOOKUP("LETF50"&amp;A229,'Main File'!A:O,12,0),0)</f>
        <v>0</v>
      </c>
      <c r="I229" s="26">
        <f>IFERROR(+VLOOKUP("LETF50"&amp;A229,'Main File'!A:O,13,0),0)</f>
        <v>0</v>
      </c>
      <c r="J229" s="26">
        <f>IFERROR(+VLOOKUP("LETF50"&amp;A229,'Main File'!A:O,14,0),0)</f>
        <v>0</v>
      </c>
      <c r="K229" s="26">
        <f>IFERROR(+VLOOKUP("LETF50"&amp;A229,'Main File'!A:O,15,0),0)</f>
        <v>0</v>
      </c>
    </row>
    <row r="230" spans="1:11" x14ac:dyDescent="0.25">
      <c r="A230" s="9">
        <f t="shared" si="3"/>
        <v>43417</v>
      </c>
      <c r="B230" s="26">
        <f>IFERROR(+VLOOKUP("LETF50"&amp;A230,'Main File'!A:O,6,0),0)</f>
        <v>0</v>
      </c>
      <c r="C230" s="26">
        <f>IFERROR(+VLOOKUP("LETF50"&amp;A230,'Main File'!A:O,7,0),0)</f>
        <v>0</v>
      </c>
      <c r="D230" s="26">
        <f>IFERROR(+VLOOKUP("LETF50"&amp;A230,'Main File'!A:O,8,0),0)</f>
        <v>0</v>
      </c>
      <c r="E230" s="26">
        <f>IFERROR(+VLOOKUP("LETF50"&amp;A230,'Main File'!A:O,9,0),0)</f>
        <v>0</v>
      </c>
      <c r="F230" s="26">
        <f>IFERROR(+VLOOKUP("LETF50"&amp;A230,'Main File'!A:O,10,0),0)</f>
        <v>0</v>
      </c>
      <c r="G230" s="26">
        <f>IFERROR(+VLOOKUP("LETF50"&amp;A230,'Main File'!A:O,11,0),0)</f>
        <v>0</v>
      </c>
      <c r="H230" s="26">
        <f>IFERROR(+VLOOKUP("LETF50"&amp;A230,'Main File'!A:O,12,0),0)</f>
        <v>0</v>
      </c>
      <c r="I230" s="26">
        <f>IFERROR(+VLOOKUP("LETF50"&amp;A230,'Main File'!A:O,13,0),0)</f>
        <v>0</v>
      </c>
      <c r="J230" s="26">
        <f>IFERROR(+VLOOKUP("LETF50"&amp;A230,'Main File'!A:O,14,0),0)</f>
        <v>0</v>
      </c>
      <c r="K230" s="26">
        <f>IFERROR(+VLOOKUP("LETF50"&amp;A230,'Main File'!A:O,15,0),0)</f>
        <v>0</v>
      </c>
    </row>
    <row r="231" spans="1:11" x14ac:dyDescent="0.25">
      <c r="A231" s="9">
        <f t="shared" si="3"/>
        <v>43418</v>
      </c>
      <c r="B231" s="26">
        <f>IFERROR(+VLOOKUP("LETF50"&amp;A231,'Main File'!A:O,6,0),0)</f>
        <v>0</v>
      </c>
      <c r="C231" s="26">
        <f>IFERROR(+VLOOKUP("LETF50"&amp;A231,'Main File'!A:O,7,0),0)</f>
        <v>0</v>
      </c>
      <c r="D231" s="26">
        <f>IFERROR(+VLOOKUP("LETF50"&amp;A231,'Main File'!A:O,8,0),0)</f>
        <v>0</v>
      </c>
      <c r="E231" s="26">
        <f>IFERROR(+VLOOKUP("LETF50"&amp;A231,'Main File'!A:O,9,0),0)</f>
        <v>0</v>
      </c>
      <c r="F231" s="26">
        <f>IFERROR(+VLOOKUP("LETF50"&amp;A231,'Main File'!A:O,10,0),0)</f>
        <v>0</v>
      </c>
      <c r="G231" s="26">
        <f>IFERROR(+VLOOKUP("LETF50"&amp;A231,'Main File'!A:O,11,0),0)</f>
        <v>0</v>
      </c>
      <c r="H231" s="26">
        <f>IFERROR(+VLOOKUP("LETF50"&amp;A231,'Main File'!A:O,12,0),0)</f>
        <v>0</v>
      </c>
      <c r="I231" s="26">
        <f>IFERROR(+VLOOKUP("LETF50"&amp;A231,'Main File'!A:O,13,0),0)</f>
        <v>0</v>
      </c>
      <c r="J231" s="26">
        <f>IFERROR(+VLOOKUP("LETF50"&amp;A231,'Main File'!A:O,14,0),0)</f>
        <v>0</v>
      </c>
      <c r="K231" s="26">
        <f>IFERROR(+VLOOKUP("LETF50"&amp;A231,'Main File'!A:O,15,0),0)</f>
        <v>0</v>
      </c>
    </row>
    <row r="232" spans="1:11" x14ac:dyDescent="0.25">
      <c r="A232" s="9">
        <f t="shared" si="3"/>
        <v>43419</v>
      </c>
      <c r="B232" s="26">
        <f>IFERROR(+VLOOKUP("LETF50"&amp;A232,'Main File'!A:O,6,0),0)</f>
        <v>0</v>
      </c>
      <c r="C232" s="26">
        <f>IFERROR(+VLOOKUP("LETF50"&amp;A232,'Main File'!A:O,7,0),0)</f>
        <v>0</v>
      </c>
      <c r="D232" s="26">
        <f>IFERROR(+VLOOKUP("LETF50"&amp;A232,'Main File'!A:O,8,0),0)</f>
        <v>0</v>
      </c>
      <c r="E232" s="26">
        <f>IFERROR(+VLOOKUP("LETF50"&amp;A232,'Main File'!A:O,9,0),0)</f>
        <v>0</v>
      </c>
      <c r="F232" s="26">
        <f>IFERROR(+VLOOKUP("LETF50"&amp;A232,'Main File'!A:O,10,0),0)</f>
        <v>0</v>
      </c>
      <c r="G232" s="26">
        <f>IFERROR(+VLOOKUP("LETF50"&amp;A232,'Main File'!A:O,11,0),0)</f>
        <v>0</v>
      </c>
      <c r="H232" s="26">
        <f>IFERROR(+VLOOKUP("LETF50"&amp;A232,'Main File'!A:O,12,0),0)</f>
        <v>0</v>
      </c>
      <c r="I232" s="26">
        <f>IFERROR(+VLOOKUP("LETF50"&amp;A232,'Main File'!A:O,13,0),0)</f>
        <v>0</v>
      </c>
      <c r="J232" s="26">
        <f>IFERROR(+VLOOKUP("LETF50"&amp;A232,'Main File'!A:O,14,0),0)</f>
        <v>0</v>
      </c>
      <c r="K232" s="26">
        <f>IFERROR(+VLOOKUP("LETF50"&amp;A232,'Main File'!A:O,15,0),0)</f>
        <v>0</v>
      </c>
    </row>
    <row r="233" spans="1:11" x14ac:dyDescent="0.25">
      <c r="A233" s="9">
        <f t="shared" si="3"/>
        <v>43420</v>
      </c>
      <c r="B233" s="26">
        <f>IFERROR(+VLOOKUP("LETF50"&amp;A233,'Main File'!A:O,6,0),0)</f>
        <v>0</v>
      </c>
      <c r="C233" s="26">
        <f>IFERROR(+VLOOKUP("LETF50"&amp;A233,'Main File'!A:O,7,0),0)</f>
        <v>0</v>
      </c>
      <c r="D233" s="26">
        <f>IFERROR(+VLOOKUP("LETF50"&amp;A233,'Main File'!A:O,8,0),0)</f>
        <v>0</v>
      </c>
      <c r="E233" s="26">
        <f>IFERROR(+VLOOKUP("LETF50"&amp;A233,'Main File'!A:O,9,0),0)</f>
        <v>0</v>
      </c>
      <c r="F233" s="26">
        <f>IFERROR(+VLOOKUP("LETF50"&amp;A233,'Main File'!A:O,10,0),0)</f>
        <v>0</v>
      </c>
      <c r="G233" s="26">
        <f>IFERROR(+VLOOKUP("LETF50"&amp;A233,'Main File'!A:O,11,0),0)</f>
        <v>0</v>
      </c>
      <c r="H233" s="26">
        <f>IFERROR(+VLOOKUP("LETF50"&amp;A233,'Main File'!A:O,12,0),0)</f>
        <v>0</v>
      </c>
      <c r="I233" s="26">
        <f>IFERROR(+VLOOKUP("LETF50"&amp;A233,'Main File'!A:O,13,0),0)</f>
        <v>0</v>
      </c>
      <c r="J233" s="26">
        <f>IFERROR(+VLOOKUP("LETF50"&amp;A233,'Main File'!A:O,14,0),0)</f>
        <v>0</v>
      </c>
      <c r="K233" s="26">
        <f>IFERROR(+VLOOKUP("LETF50"&amp;A233,'Main File'!A:O,15,0),0)</f>
        <v>0</v>
      </c>
    </row>
    <row r="234" spans="1:11" x14ac:dyDescent="0.25">
      <c r="A234" s="9">
        <f t="shared" si="3"/>
        <v>43421</v>
      </c>
      <c r="B234" s="26">
        <f>IFERROR(+VLOOKUP("LETF50"&amp;A234,'Main File'!A:O,6,0),0)</f>
        <v>0</v>
      </c>
      <c r="C234" s="26">
        <f>IFERROR(+VLOOKUP("LETF50"&amp;A234,'Main File'!A:O,7,0),0)</f>
        <v>0</v>
      </c>
      <c r="D234" s="26">
        <f>IFERROR(+VLOOKUP("LETF50"&amp;A234,'Main File'!A:O,8,0),0)</f>
        <v>0</v>
      </c>
      <c r="E234" s="26">
        <f>IFERROR(+VLOOKUP("LETF50"&amp;A234,'Main File'!A:O,9,0),0)</f>
        <v>0</v>
      </c>
      <c r="F234" s="26">
        <f>IFERROR(+VLOOKUP("LETF50"&amp;A234,'Main File'!A:O,10,0),0)</f>
        <v>0</v>
      </c>
      <c r="G234" s="26">
        <f>IFERROR(+VLOOKUP("LETF50"&amp;A234,'Main File'!A:O,11,0),0)</f>
        <v>0</v>
      </c>
      <c r="H234" s="26">
        <f>IFERROR(+VLOOKUP("LETF50"&amp;A234,'Main File'!A:O,12,0),0)</f>
        <v>0</v>
      </c>
      <c r="I234" s="26">
        <f>IFERROR(+VLOOKUP("LETF50"&amp;A234,'Main File'!A:O,13,0),0)</f>
        <v>0</v>
      </c>
      <c r="J234" s="26">
        <f>IFERROR(+VLOOKUP("LETF50"&amp;A234,'Main File'!A:O,14,0),0)</f>
        <v>0</v>
      </c>
      <c r="K234" s="26">
        <f>IFERROR(+VLOOKUP("LETF50"&amp;A234,'Main File'!A:O,15,0),0)</f>
        <v>0</v>
      </c>
    </row>
    <row r="235" spans="1:11" x14ac:dyDescent="0.25">
      <c r="A235" s="9">
        <f t="shared" si="3"/>
        <v>43422</v>
      </c>
      <c r="B235" s="26">
        <f>IFERROR(+VLOOKUP("LETF50"&amp;A235,'Main File'!A:O,6,0),0)</f>
        <v>0</v>
      </c>
      <c r="C235" s="26">
        <f>IFERROR(+VLOOKUP("LETF50"&amp;A235,'Main File'!A:O,7,0),0)</f>
        <v>0</v>
      </c>
      <c r="D235" s="26">
        <f>IFERROR(+VLOOKUP("LETF50"&amp;A235,'Main File'!A:O,8,0),0)</f>
        <v>0</v>
      </c>
      <c r="E235" s="26">
        <f>IFERROR(+VLOOKUP("LETF50"&amp;A235,'Main File'!A:O,9,0),0)</f>
        <v>0</v>
      </c>
      <c r="F235" s="26">
        <f>IFERROR(+VLOOKUP("LETF50"&amp;A235,'Main File'!A:O,10,0),0)</f>
        <v>0</v>
      </c>
      <c r="G235" s="26">
        <f>IFERROR(+VLOOKUP("LETF50"&amp;A235,'Main File'!A:O,11,0),0)</f>
        <v>0</v>
      </c>
      <c r="H235" s="26">
        <f>IFERROR(+VLOOKUP("LETF50"&amp;A235,'Main File'!A:O,12,0),0)</f>
        <v>0</v>
      </c>
      <c r="I235" s="26">
        <f>IFERROR(+VLOOKUP("LETF50"&amp;A235,'Main File'!A:O,13,0),0)</f>
        <v>0</v>
      </c>
      <c r="J235" s="26">
        <f>IFERROR(+VLOOKUP("LETF50"&amp;A235,'Main File'!A:O,14,0),0)</f>
        <v>0</v>
      </c>
      <c r="K235" s="26">
        <f>IFERROR(+VLOOKUP("LETF50"&amp;A235,'Main File'!A:O,15,0),0)</f>
        <v>0</v>
      </c>
    </row>
    <row r="236" spans="1:11" x14ac:dyDescent="0.25">
      <c r="A236" s="9">
        <f t="shared" si="3"/>
        <v>43423</v>
      </c>
      <c r="B236" s="26">
        <f>IFERROR(+VLOOKUP("LETF50"&amp;A236,'Main File'!A:O,6,0),0)</f>
        <v>0</v>
      </c>
      <c r="C236" s="26">
        <f>IFERROR(+VLOOKUP("LETF50"&amp;A236,'Main File'!A:O,7,0),0)</f>
        <v>0</v>
      </c>
      <c r="D236" s="26">
        <f>IFERROR(+VLOOKUP("LETF50"&amp;A236,'Main File'!A:O,8,0),0)</f>
        <v>0</v>
      </c>
      <c r="E236" s="26">
        <f>IFERROR(+VLOOKUP("LETF50"&amp;A236,'Main File'!A:O,9,0),0)</f>
        <v>0</v>
      </c>
      <c r="F236" s="26">
        <f>IFERROR(+VLOOKUP("LETF50"&amp;A236,'Main File'!A:O,10,0),0)</f>
        <v>0</v>
      </c>
      <c r="G236" s="26">
        <f>IFERROR(+VLOOKUP("LETF50"&amp;A236,'Main File'!A:O,11,0),0)</f>
        <v>0</v>
      </c>
      <c r="H236" s="26">
        <f>IFERROR(+VLOOKUP("LETF50"&amp;A236,'Main File'!A:O,12,0),0)</f>
        <v>0</v>
      </c>
      <c r="I236" s="26">
        <f>IFERROR(+VLOOKUP("LETF50"&amp;A236,'Main File'!A:O,13,0),0)</f>
        <v>0</v>
      </c>
      <c r="J236" s="26">
        <f>IFERROR(+VLOOKUP("LETF50"&amp;A236,'Main File'!A:O,14,0),0)</f>
        <v>0</v>
      </c>
      <c r="K236" s="26">
        <f>IFERROR(+VLOOKUP("LETF50"&amp;A236,'Main File'!A:O,15,0),0)</f>
        <v>0</v>
      </c>
    </row>
    <row r="237" spans="1:11" x14ac:dyDescent="0.25">
      <c r="A237" s="9">
        <f t="shared" si="3"/>
        <v>43424</v>
      </c>
      <c r="B237" s="26">
        <f>IFERROR(+VLOOKUP("LETF50"&amp;A237,'Main File'!A:O,6,0),0)</f>
        <v>0</v>
      </c>
      <c r="C237" s="26">
        <f>IFERROR(+VLOOKUP("LETF50"&amp;A237,'Main File'!A:O,7,0),0)</f>
        <v>0</v>
      </c>
      <c r="D237" s="26">
        <f>IFERROR(+VLOOKUP("LETF50"&amp;A237,'Main File'!A:O,8,0),0)</f>
        <v>0</v>
      </c>
      <c r="E237" s="26">
        <f>IFERROR(+VLOOKUP("LETF50"&amp;A237,'Main File'!A:O,9,0),0)</f>
        <v>0</v>
      </c>
      <c r="F237" s="26">
        <f>IFERROR(+VLOOKUP("LETF50"&amp;A237,'Main File'!A:O,10,0),0)</f>
        <v>0</v>
      </c>
      <c r="G237" s="26">
        <f>IFERROR(+VLOOKUP("LETF50"&amp;A237,'Main File'!A:O,11,0),0)</f>
        <v>0</v>
      </c>
      <c r="H237" s="26">
        <f>IFERROR(+VLOOKUP("LETF50"&amp;A237,'Main File'!A:O,12,0),0)</f>
        <v>0</v>
      </c>
      <c r="I237" s="26">
        <f>IFERROR(+VLOOKUP("LETF50"&amp;A237,'Main File'!A:O,13,0),0)</f>
        <v>0</v>
      </c>
      <c r="J237" s="26">
        <f>IFERROR(+VLOOKUP("LETF50"&amp;A237,'Main File'!A:O,14,0),0)</f>
        <v>0</v>
      </c>
      <c r="K237" s="26">
        <f>IFERROR(+VLOOKUP("LETF50"&amp;A237,'Main File'!A:O,15,0),0)</f>
        <v>0</v>
      </c>
    </row>
    <row r="238" spans="1:11" x14ac:dyDescent="0.25">
      <c r="A238" s="9">
        <f t="shared" si="3"/>
        <v>43425</v>
      </c>
      <c r="B238" s="26">
        <f>IFERROR(+VLOOKUP("LETF50"&amp;A238,'Main File'!A:O,6,0),0)</f>
        <v>0</v>
      </c>
      <c r="C238" s="26">
        <f>IFERROR(+VLOOKUP("LETF50"&amp;A238,'Main File'!A:O,7,0),0)</f>
        <v>0</v>
      </c>
      <c r="D238" s="26">
        <f>IFERROR(+VLOOKUP("LETF50"&amp;A238,'Main File'!A:O,8,0),0)</f>
        <v>0</v>
      </c>
      <c r="E238" s="26">
        <f>IFERROR(+VLOOKUP("LETF50"&amp;A238,'Main File'!A:O,9,0),0)</f>
        <v>0</v>
      </c>
      <c r="F238" s="26">
        <f>IFERROR(+VLOOKUP("LETF50"&amp;A238,'Main File'!A:O,10,0),0)</f>
        <v>0</v>
      </c>
      <c r="G238" s="26">
        <f>IFERROR(+VLOOKUP("LETF50"&amp;A238,'Main File'!A:O,11,0),0)</f>
        <v>0</v>
      </c>
      <c r="H238" s="26">
        <f>IFERROR(+VLOOKUP("LETF50"&amp;A238,'Main File'!A:O,12,0),0)</f>
        <v>0</v>
      </c>
      <c r="I238" s="26">
        <f>IFERROR(+VLOOKUP("LETF50"&amp;A238,'Main File'!A:O,13,0),0)</f>
        <v>0</v>
      </c>
      <c r="J238" s="26">
        <f>IFERROR(+VLOOKUP("LETF50"&amp;A238,'Main File'!A:O,14,0),0)</f>
        <v>0</v>
      </c>
      <c r="K238" s="26">
        <f>IFERROR(+VLOOKUP("LETF50"&amp;A238,'Main File'!A:O,15,0),0)</f>
        <v>0</v>
      </c>
    </row>
    <row r="239" spans="1:11" x14ac:dyDescent="0.25">
      <c r="A239" s="9">
        <f t="shared" si="3"/>
        <v>43426</v>
      </c>
      <c r="B239" s="26">
        <f>IFERROR(+VLOOKUP("LETF50"&amp;A239,'Main File'!A:O,6,0),0)</f>
        <v>0</v>
      </c>
      <c r="C239" s="26">
        <f>IFERROR(+VLOOKUP("LETF50"&amp;A239,'Main File'!A:O,7,0),0)</f>
        <v>0</v>
      </c>
      <c r="D239" s="26">
        <f>IFERROR(+VLOOKUP("LETF50"&amp;A239,'Main File'!A:O,8,0),0)</f>
        <v>0</v>
      </c>
      <c r="E239" s="26">
        <f>IFERROR(+VLOOKUP("LETF50"&amp;A239,'Main File'!A:O,9,0),0)</f>
        <v>0</v>
      </c>
      <c r="F239" s="26">
        <f>IFERROR(+VLOOKUP("LETF50"&amp;A239,'Main File'!A:O,10,0),0)</f>
        <v>0</v>
      </c>
      <c r="G239" s="26">
        <f>IFERROR(+VLOOKUP("LETF50"&amp;A239,'Main File'!A:O,11,0),0)</f>
        <v>0</v>
      </c>
      <c r="H239" s="26">
        <f>IFERROR(+VLOOKUP("LETF50"&amp;A239,'Main File'!A:O,12,0),0)</f>
        <v>0</v>
      </c>
      <c r="I239" s="26">
        <f>IFERROR(+VLOOKUP("LETF50"&amp;A239,'Main File'!A:O,13,0),0)</f>
        <v>0</v>
      </c>
      <c r="J239" s="26">
        <f>IFERROR(+VLOOKUP("LETF50"&amp;A239,'Main File'!A:O,14,0),0)</f>
        <v>0</v>
      </c>
      <c r="K239" s="26">
        <f>IFERROR(+VLOOKUP("LETF50"&amp;A239,'Main File'!A:O,15,0),0)</f>
        <v>0</v>
      </c>
    </row>
    <row r="240" spans="1:11" x14ac:dyDescent="0.25">
      <c r="A240" s="9">
        <f t="shared" si="3"/>
        <v>43427</v>
      </c>
      <c r="B240" s="26">
        <f>IFERROR(+VLOOKUP("LETF50"&amp;A240,'Main File'!A:O,6,0),0)</f>
        <v>0</v>
      </c>
      <c r="C240" s="26">
        <f>IFERROR(+VLOOKUP("LETF50"&amp;A240,'Main File'!A:O,7,0),0)</f>
        <v>0</v>
      </c>
      <c r="D240" s="26">
        <f>IFERROR(+VLOOKUP("LETF50"&amp;A240,'Main File'!A:O,8,0),0)</f>
        <v>0</v>
      </c>
      <c r="E240" s="26">
        <f>IFERROR(+VLOOKUP("LETF50"&amp;A240,'Main File'!A:O,9,0),0)</f>
        <v>0</v>
      </c>
      <c r="F240" s="26">
        <f>IFERROR(+VLOOKUP("LETF50"&amp;A240,'Main File'!A:O,10,0),0)</f>
        <v>0</v>
      </c>
      <c r="G240" s="26">
        <f>IFERROR(+VLOOKUP("LETF50"&amp;A240,'Main File'!A:O,11,0),0)</f>
        <v>0</v>
      </c>
      <c r="H240" s="26">
        <f>IFERROR(+VLOOKUP("LETF50"&amp;A240,'Main File'!A:O,12,0),0)</f>
        <v>0</v>
      </c>
      <c r="I240" s="26">
        <f>IFERROR(+VLOOKUP("LETF50"&amp;A240,'Main File'!A:O,13,0),0)</f>
        <v>0</v>
      </c>
      <c r="J240" s="26">
        <f>IFERROR(+VLOOKUP("LETF50"&amp;A240,'Main File'!A:O,14,0),0)</f>
        <v>0</v>
      </c>
      <c r="K240" s="26">
        <f>IFERROR(+VLOOKUP("LETF50"&amp;A240,'Main File'!A:O,15,0),0)</f>
        <v>0</v>
      </c>
    </row>
    <row r="241" spans="1:11" x14ac:dyDescent="0.25">
      <c r="A241" s="9">
        <f t="shared" si="3"/>
        <v>43428</v>
      </c>
      <c r="B241" s="26">
        <f>IFERROR(+VLOOKUP("LETF50"&amp;A241,'Main File'!A:O,6,0),0)</f>
        <v>0</v>
      </c>
      <c r="C241" s="26">
        <f>IFERROR(+VLOOKUP("LETF50"&amp;A241,'Main File'!A:O,7,0),0)</f>
        <v>0</v>
      </c>
      <c r="D241" s="26">
        <f>IFERROR(+VLOOKUP("LETF50"&amp;A241,'Main File'!A:O,8,0),0)</f>
        <v>0</v>
      </c>
      <c r="E241" s="26">
        <f>IFERROR(+VLOOKUP("LETF50"&amp;A241,'Main File'!A:O,9,0),0)</f>
        <v>0</v>
      </c>
      <c r="F241" s="26">
        <f>IFERROR(+VLOOKUP("LETF50"&amp;A241,'Main File'!A:O,10,0),0)</f>
        <v>0</v>
      </c>
      <c r="G241" s="26">
        <f>IFERROR(+VLOOKUP("LETF50"&amp;A241,'Main File'!A:O,11,0),0)</f>
        <v>0</v>
      </c>
      <c r="H241" s="26">
        <f>IFERROR(+VLOOKUP("LETF50"&amp;A241,'Main File'!A:O,12,0),0)</f>
        <v>0</v>
      </c>
      <c r="I241" s="26">
        <f>IFERROR(+VLOOKUP("LETF50"&amp;A241,'Main File'!A:O,13,0),0)</f>
        <v>0</v>
      </c>
      <c r="J241" s="26">
        <f>IFERROR(+VLOOKUP("LETF50"&amp;A241,'Main File'!A:O,14,0),0)</f>
        <v>0</v>
      </c>
      <c r="K241" s="26">
        <f>IFERROR(+VLOOKUP("LETF50"&amp;A241,'Main File'!A:O,15,0),0)</f>
        <v>0</v>
      </c>
    </row>
    <row r="242" spans="1:11" x14ac:dyDescent="0.25">
      <c r="A242" s="9">
        <f t="shared" si="3"/>
        <v>43429</v>
      </c>
      <c r="B242" s="26">
        <f>IFERROR(+VLOOKUP("LETF50"&amp;A242,'Main File'!A:O,6,0),0)</f>
        <v>0</v>
      </c>
      <c r="C242" s="26">
        <f>IFERROR(+VLOOKUP("LETF50"&amp;A242,'Main File'!A:O,7,0),0)</f>
        <v>0</v>
      </c>
      <c r="D242" s="26">
        <f>IFERROR(+VLOOKUP("LETF50"&amp;A242,'Main File'!A:O,8,0),0)</f>
        <v>0</v>
      </c>
      <c r="E242" s="26">
        <f>IFERROR(+VLOOKUP("LETF50"&amp;A242,'Main File'!A:O,9,0),0)</f>
        <v>0</v>
      </c>
      <c r="F242" s="26">
        <f>IFERROR(+VLOOKUP("LETF50"&amp;A242,'Main File'!A:O,10,0),0)</f>
        <v>0</v>
      </c>
      <c r="G242" s="26">
        <f>IFERROR(+VLOOKUP("LETF50"&amp;A242,'Main File'!A:O,11,0),0)</f>
        <v>0</v>
      </c>
      <c r="H242" s="26">
        <f>IFERROR(+VLOOKUP("LETF50"&amp;A242,'Main File'!A:O,12,0),0)</f>
        <v>0</v>
      </c>
      <c r="I242" s="26">
        <f>IFERROR(+VLOOKUP("LETF50"&amp;A242,'Main File'!A:O,13,0),0)</f>
        <v>0</v>
      </c>
      <c r="J242" s="26">
        <f>IFERROR(+VLOOKUP("LETF50"&amp;A242,'Main File'!A:O,14,0),0)</f>
        <v>0</v>
      </c>
      <c r="K242" s="26">
        <f>IFERROR(+VLOOKUP("LETF50"&amp;A242,'Main File'!A:O,15,0),0)</f>
        <v>0</v>
      </c>
    </row>
    <row r="243" spans="1:11" x14ac:dyDescent="0.25">
      <c r="A243" s="9">
        <f t="shared" si="3"/>
        <v>43430</v>
      </c>
      <c r="B243" s="26">
        <f>IFERROR(+VLOOKUP("LETF50"&amp;A243,'Main File'!A:O,6,0),0)</f>
        <v>0</v>
      </c>
      <c r="C243" s="26">
        <f>IFERROR(+VLOOKUP("LETF50"&amp;A243,'Main File'!A:O,7,0),0)</f>
        <v>0</v>
      </c>
      <c r="D243" s="26">
        <f>IFERROR(+VLOOKUP("LETF50"&amp;A243,'Main File'!A:O,8,0),0)</f>
        <v>0</v>
      </c>
      <c r="E243" s="26">
        <f>IFERROR(+VLOOKUP("LETF50"&amp;A243,'Main File'!A:O,9,0),0)</f>
        <v>0</v>
      </c>
      <c r="F243" s="26">
        <f>IFERROR(+VLOOKUP("LETF50"&amp;A243,'Main File'!A:O,10,0),0)</f>
        <v>0</v>
      </c>
      <c r="G243" s="26">
        <f>IFERROR(+VLOOKUP("LETF50"&amp;A243,'Main File'!A:O,11,0),0)</f>
        <v>0</v>
      </c>
      <c r="H243" s="26">
        <f>IFERROR(+VLOOKUP("LETF50"&amp;A243,'Main File'!A:O,12,0),0)</f>
        <v>0</v>
      </c>
      <c r="I243" s="26">
        <f>IFERROR(+VLOOKUP("LETF50"&amp;A243,'Main File'!A:O,13,0),0)</f>
        <v>0</v>
      </c>
      <c r="J243" s="26">
        <f>IFERROR(+VLOOKUP("LETF50"&amp;A243,'Main File'!A:O,14,0),0)</f>
        <v>0</v>
      </c>
      <c r="K243" s="26">
        <f>IFERROR(+VLOOKUP("LETF50"&amp;A243,'Main File'!A:O,15,0),0)</f>
        <v>0</v>
      </c>
    </row>
    <row r="244" spans="1:11" x14ac:dyDescent="0.25">
      <c r="A244" s="9">
        <f t="shared" si="3"/>
        <v>43431</v>
      </c>
      <c r="B244" s="26">
        <f>IFERROR(+VLOOKUP("LETF50"&amp;A244,'Main File'!A:O,6,0),0)</f>
        <v>0</v>
      </c>
      <c r="C244" s="26">
        <f>IFERROR(+VLOOKUP("LETF50"&amp;A244,'Main File'!A:O,7,0),0)</f>
        <v>0</v>
      </c>
      <c r="D244" s="26">
        <f>IFERROR(+VLOOKUP("LETF50"&amp;A244,'Main File'!A:O,8,0),0)</f>
        <v>0</v>
      </c>
      <c r="E244" s="26">
        <f>IFERROR(+VLOOKUP("LETF50"&amp;A244,'Main File'!A:O,9,0),0)</f>
        <v>0</v>
      </c>
      <c r="F244" s="26">
        <f>IFERROR(+VLOOKUP("LETF50"&amp;A244,'Main File'!A:O,10,0),0)</f>
        <v>0</v>
      </c>
      <c r="G244" s="26">
        <f>IFERROR(+VLOOKUP("LETF50"&amp;A244,'Main File'!A:O,11,0),0)</f>
        <v>0</v>
      </c>
      <c r="H244" s="26">
        <f>IFERROR(+VLOOKUP("LETF50"&amp;A244,'Main File'!A:O,12,0),0)</f>
        <v>0</v>
      </c>
      <c r="I244" s="26">
        <f>IFERROR(+VLOOKUP("LETF50"&amp;A244,'Main File'!A:O,13,0),0)</f>
        <v>0</v>
      </c>
      <c r="J244" s="26">
        <f>IFERROR(+VLOOKUP("LETF50"&amp;A244,'Main File'!A:O,14,0),0)</f>
        <v>0</v>
      </c>
      <c r="K244" s="26">
        <f>IFERROR(+VLOOKUP("LETF50"&amp;A244,'Main File'!A:O,15,0),0)</f>
        <v>0</v>
      </c>
    </row>
    <row r="245" spans="1:11" x14ac:dyDescent="0.25">
      <c r="A245" s="9">
        <f t="shared" si="3"/>
        <v>43432</v>
      </c>
      <c r="B245" s="26">
        <f>IFERROR(+VLOOKUP("LETF50"&amp;A245,'Main File'!A:O,6,0),0)</f>
        <v>0</v>
      </c>
      <c r="C245" s="26">
        <f>IFERROR(+VLOOKUP("LETF50"&amp;A245,'Main File'!A:O,7,0),0)</f>
        <v>0</v>
      </c>
      <c r="D245" s="26">
        <f>IFERROR(+VLOOKUP("LETF50"&amp;A245,'Main File'!A:O,8,0),0)</f>
        <v>0</v>
      </c>
      <c r="E245" s="26">
        <f>IFERROR(+VLOOKUP("LETF50"&amp;A245,'Main File'!A:O,9,0),0)</f>
        <v>0</v>
      </c>
      <c r="F245" s="26">
        <f>IFERROR(+VLOOKUP("LETF50"&amp;A245,'Main File'!A:O,10,0),0)</f>
        <v>0</v>
      </c>
      <c r="G245" s="26">
        <f>IFERROR(+VLOOKUP("LETF50"&amp;A245,'Main File'!A:O,11,0),0)</f>
        <v>0</v>
      </c>
      <c r="H245" s="26">
        <f>IFERROR(+VLOOKUP("LETF50"&amp;A245,'Main File'!A:O,12,0),0)</f>
        <v>0</v>
      </c>
      <c r="I245" s="26">
        <f>IFERROR(+VLOOKUP("LETF50"&amp;A245,'Main File'!A:O,13,0),0)</f>
        <v>0</v>
      </c>
      <c r="J245" s="26">
        <f>IFERROR(+VLOOKUP("LETF50"&amp;A245,'Main File'!A:O,14,0),0)</f>
        <v>0</v>
      </c>
      <c r="K245" s="26">
        <f>IFERROR(+VLOOKUP("LETF50"&amp;A245,'Main File'!A:O,15,0),0)</f>
        <v>0</v>
      </c>
    </row>
    <row r="246" spans="1:11" x14ac:dyDescent="0.25">
      <c r="A246" s="9">
        <f t="shared" si="3"/>
        <v>43433</v>
      </c>
      <c r="B246" s="26">
        <f>IFERROR(+VLOOKUP("LETF50"&amp;A246,'Main File'!A:O,6,0),0)</f>
        <v>0</v>
      </c>
      <c r="C246" s="26">
        <f>IFERROR(+VLOOKUP("LETF50"&amp;A246,'Main File'!A:O,7,0),0)</f>
        <v>0</v>
      </c>
      <c r="D246" s="26">
        <f>IFERROR(+VLOOKUP("LETF50"&amp;A246,'Main File'!A:O,8,0),0)</f>
        <v>0</v>
      </c>
      <c r="E246" s="26">
        <f>IFERROR(+VLOOKUP("LETF50"&amp;A246,'Main File'!A:O,9,0),0)</f>
        <v>0</v>
      </c>
      <c r="F246" s="26">
        <f>IFERROR(+VLOOKUP("LETF50"&amp;A246,'Main File'!A:O,10,0),0)</f>
        <v>0</v>
      </c>
      <c r="G246" s="26">
        <f>IFERROR(+VLOOKUP("LETF50"&amp;A246,'Main File'!A:O,11,0),0)</f>
        <v>0</v>
      </c>
      <c r="H246" s="26">
        <f>IFERROR(+VLOOKUP("LETF50"&amp;A246,'Main File'!A:O,12,0),0)</f>
        <v>0</v>
      </c>
      <c r="I246" s="26">
        <f>IFERROR(+VLOOKUP("LETF50"&amp;A246,'Main File'!A:O,13,0),0)</f>
        <v>0</v>
      </c>
      <c r="J246" s="26">
        <f>IFERROR(+VLOOKUP("LETF50"&amp;A246,'Main File'!A:O,14,0),0)</f>
        <v>0</v>
      </c>
      <c r="K246" s="26">
        <f>IFERROR(+VLOOKUP("LETF50"&amp;A246,'Main File'!A:O,15,0),0)</f>
        <v>0</v>
      </c>
    </row>
    <row r="247" spans="1:11" x14ac:dyDescent="0.25">
      <c r="A247" s="9">
        <f t="shared" si="3"/>
        <v>43434</v>
      </c>
      <c r="B247" s="26">
        <f>IFERROR(+VLOOKUP("LETF50"&amp;A247,'Main File'!A:O,6,0),0)</f>
        <v>0</v>
      </c>
      <c r="C247" s="26">
        <f>IFERROR(+VLOOKUP("LETF50"&amp;A247,'Main File'!A:O,7,0),0)</f>
        <v>0</v>
      </c>
      <c r="D247" s="26">
        <f>IFERROR(+VLOOKUP("LETF50"&amp;A247,'Main File'!A:O,8,0),0)</f>
        <v>0</v>
      </c>
      <c r="E247" s="26">
        <f>IFERROR(+VLOOKUP("LETF50"&amp;A247,'Main File'!A:O,9,0),0)</f>
        <v>0</v>
      </c>
      <c r="F247" s="26">
        <f>IFERROR(+VLOOKUP("LETF50"&amp;A247,'Main File'!A:O,10,0),0)</f>
        <v>0</v>
      </c>
      <c r="G247" s="26">
        <f>IFERROR(+VLOOKUP("LETF50"&amp;A247,'Main File'!A:O,11,0),0)</f>
        <v>0</v>
      </c>
      <c r="H247" s="26">
        <f>IFERROR(+VLOOKUP("LETF50"&amp;A247,'Main File'!A:O,12,0),0)</f>
        <v>0</v>
      </c>
      <c r="I247" s="26">
        <f>IFERROR(+VLOOKUP("LETF50"&amp;A247,'Main File'!A:O,13,0),0)</f>
        <v>0</v>
      </c>
      <c r="J247" s="26">
        <f>IFERROR(+VLOOKUP("LETF50"&amp;A247,'Main File'!A:O,14,0),0)</f>
        <v>0</v>
      </c>
      <c r="K247" s="26">
        <f>IFERROR(+VLOOKUP("LETF50"&amp;A247,'Main File'!A:O,15,0),0)</f>
        <v>0</v>
      </c>
    </row>
    <row r="248" spans="1:11" x14ac:dyDescent="0.25">
      <c r="A248" s="9">
        <f t="shared" si="3"/>
        <v>43435</v>
      </c>
      <c r="B248" s="26">
        <f>IFERROR(+VLOOKUP("LETF50"&amp;A248,'Main File'!A:O,6,0),0)</f>
        <v>0</v>
      </c>
      <c r="C248" s="26">
        <f>IFERROR(+VLOOKUP("LETF50"&amp;A248,'Main File'!A:O,7,0),0)</f>
        <v>0</v>
      </c>
      <c r="D248" s="26">
        <f>IFERROR(+VLOOKUP("LETF50"&amp;A248,'Main File'!A:O,8,0),0)</f>
        <v>0</v>
      </c>
      <c r="E248" s="26">
        <f>IFERROR(+VLOOKUP("LETF50"&amp;A248,'Main File'!A:O,9,0),0)</f>
        <v>0</v>
      </c>
      <c r="F248" s="26">
        <f>IFERROR(+VLOOKUP("LETF50"&amp;A248,'Main File'!A:O,10,0),0)</f>
        <v>0</v>
      </c>
      <c r="G248" s="26">
        <f>IFERROR(+VLOOKUP("LETF50"&amp;A248,'Main File'!A:O,11,0),0)</f>
        <v>0</v>
      </c>
      <c r="H248" s="26">
        <f>IFERROR(+VLOOKUP("LETF50"&amp;A248,'Main File'!A:O,12,0),0)</f>
        <v>0</v>
      </c>
      <c r="I248" s="26">
        <f>IFERROR(+VLOOKUP("LETF50"&amp;A248,'Main File'!A:O,13,0),0)</f>
        <v>0</v>
      </c>
      <c r="J248" s="26">
        <f>IFERROR(+VLOOKUP("LETF50"&amp;A248,'Main File'!A:O,14,0),0)</f>
        <v>0</v>
      </c>
      <c r="K248" s="26">
        <f>IFERROR(+VLOOKUP("LETF50"&amp;A248,'Main File'!A:O,15,0),0)</f>
        <v>0</v>
      </c>
    </row>
    <row r="249" spans="1:11" x14ac:dyDescent="0.25">
      <c r="A249" s="9">
        <f t="shared" si="3"/>
        <v>43436</v>
      </c>
      <c r="B249" s="26">
        <f>IFERROR(+VLOOKUP("LETF50"&amp;A249,'Main File'!A:O,6,0),0)</f>
        <v>0</v>
      </c>
      <c r="C249" s="26">
        <f>IFERROR(+VLOOKUP("LETF50"&amp;A249,'Main File'!A:O,7,0),0)</f>
        <v>0</v>
      </c>
      <c r="D249" s="26">
        <f>IFERROR(+VLOOKUP("LETF50"&amp;A249,'Main File'!A:O,8,0),0)</f>
        <v>0</v>
      </c>
      <c r="E249" s="26">
        <f>IFERROR(+VLOOKUP("LETF50"&amp;A249,'Main File'!A:O,9,0),0)</f>
        <v>0</v>
      </c>
      <c r="F249" s="26">
        <f>IFERROR(+VLOOKUP("LETF50"&amp;A249,'Main File'!A:O,10,0),0)</f>
        <v>0</v>
      </c>
      <c r="G249" s="26">
        <f>IFERROR(+VLOOKUP("LETF50"&amp;A249,'Main File'!A:O,11,0),0)</f>
        <v>0</v>
      </c>
      <c r="H249" s="26">
        <f>IFERROR(+VLOOKUP("LETF50"&amp;A249,'Main File'!A:O,12,0),0)</f>
        <v>0</v>
      </c>
      <c r="I249" s="26">
        <f>IFERROR(+VLOOKUP("LETF50"&amp;A249,'Main File'!A:O,13,0),0)</f>
        <v>0</v>
      </c>
      <c r="J249" s="26">
        <f>IFERROR(+VLOOKUP("LETF50"&amp;A249,'Main File'!A:O,14,0),0)</f>
        <v>0</v>
      </c>
      <c r="K249" s="26">
        <f>IFERROR(+VLOOKUP("LETF50"&amp;A249,'Main File'!A:O,15,0),0)</f>
        <v>0</v>
      </c>
    </row>
    <row r="250" spans="1:11" x14ac:dyDescent="0.25">
      <c r="A250" s="9">
        <f t="shared" si="3"/>
        <v>43437</v>
      </c>
      <c r="B250" s="26">
        <f>IFERROR(+VLOOKUP("LETF50"&amp;A250,'Main File'!A:O,6,0),0)</f>
        <v>0</v>
      </c>
      <c r="C250" s="26">
        <f>IFERROR(+VLOOKUP("LETF50"&amp;A250,'Main File'!A:O,7,0),0)</f>
        <v>0</v>
      </c>
      <c r="D250" s="26">
        <f>IFERROR(+VLOOKUP("LETF50"&amp;A250,'Main File'!A:O,8,0),0)</f>
        <v>0</v>
      </c>
      <c r="E250" s="26">
        <f>IFERROR(+VLOOKUP("LETF50"&amp;A250,'Main File'!A:O,9,0),0)</f>
        <v>0</v>
      </c>
      <c r="F250" s="26">
        <f>IFERROR(+VLOOKUP("LETF50"&amp;A250,'Main File'!A:O,10,0),0)</f>
        <v>0</v>
      </c>
      <c r="G250" s="26">
        <f>IFERROR(+VLOOKUP("LETF50"&amp;A250,'Main File'!A:O,11,0),0)</f>
        <v>0</v>
      </c>
      <c r="H250" s="26">
        <f>IFERROR(+VLOOKUP("LETF50"&amp;A250,'Main File'!A:O,12,0),0)</f>
        <v>0</v>
      </c>
      <c r="I250" s="26">
        <f>IFERROR(+VLOOKUP("LETF50"&amp;A250,'Main File'!A:O,13,0),0)</f>
        <v>0</v>
      </c>
      <c r="J250" s="26">
        <f>IFERROR(+VLOOKUP("LETF50"&amp;A250,'Main File'!A:O,14,0),0)</f>
        <v>0</v>
      </c>
      <c r="K250" s="26">
        <f>IFERROR(+VLOOKUP("LETF50"&amp;A250,'Main File'!A:O,15,0),0)</f>
        <v>0</v>
      </c>
    </row>
    <row r="251" spans="1:11" x14ac:dyDescent="0.25">
      <c r="A251" s="9">
        <f t="shared" si="3"/>
        <v>43438</v>
      </c>
      <c r="B251" s="26">
        <f>IFERROR(+VLOOKUP("LETF50"&amp;A251,'Main File'!A:O,6,0),0)</f>
        <v>0</v>
      </c>
      <c r="C251" s="26">
        <f>IFERROR(+VLOOKUP("LETF50"&amp;A251,'Main File'!A:O,7,0),0)</f>
        <v>0</v>
      </c>
      <c r="D251" s="26">
        <f>IFERROR(+VLOOKUP("LETF50"&amp;A251,'Main File'!A:O,8,0),0)</f>
        <v>0</v>
      </c>
      <c r="E251" s="26">
        <f>IFERROR(+VLOOKUP("LETF50"&amp;A251,'Main File'!A:O,9,0),0)</f>
        <v>0</v>
      </c>
      <c r="F251" s="26">
        <f>IFERROR(+VLOOKUP("LETF50"&amp;A251,'Main File'!A:O,10,0),0)</f>
        <v>0</v>
      </c>
      <c r="G251" s="26">
        <f>IFERROR(+VLOOKUP("LETF50"&amp;A251,'Main File'!A:O,11,0),0)</f>
        <v>0</v>
      </c>
      <c r="H251" s="26">
        <f>IFERROR(+VLOOKUP("LETF50"&amp;A251,'Main File'!A:O,12,0),0)</f>
        <v>0</v>
      </c>
      <c r="I251" s="26">
        <f>IFERROR(+VLOOKUP("LETF50"&amp;A251,'Main File'!A:O,13,0),0)</f>
        <v>0</v>
      </c>
      <c r="J251" s="26">
        <f>IFERROR(+VLOOKUP("LETF50"&amp;A251,'Main File'!A:O,14,0),0)</f>
        <v>0</v>
      </c>
      <c r="K251" s="26">
        <f>IFERROR(+VLOOKUP("LETF50"&amp;A251,'Main File'!A:O,15,0),0)</f>
        <v>0</v>
      </c>
    </row>
    <row r="252" spans="1:11" x14ac:dyDescent="0.25">
      <c r="A252" s="9">
        <f t="shared" si="3"/>
        <v>43439</v>
      </c>
      <c r="B252" s="26">
        <f>IFERROR(+VLOOKUP("LETF50"&amp;A252,'Main File'!A:O,6,0),0)</f>
        <v>0</v>
      </c>
      <c r="C252" s="26">
        <f>IFERROR(+VLOOKUP("LETF50"&amp;A252,'Main File'!A:O,7,0),0)</f>
        <v>0</v>
      </c>
      <c r="D252" s="26">
        <f>IFERROR(+VLOOKUP("LETF50"&amp;A252,'Main File'!A:O,8,0),0)</f>
        <v>0</v>
      </c>
      <c r="E252" s="26">
        <f>IFERROR(+VLOOKUP("LETF50"&amp;A252,'Main File'!A:O,9,0),0)</f>
        <v>0</v>
      </c>
      <c r="F252" s="26">
        <f>IFERROR(+VLOOKUP("LETF50"&amp;A252,'Main File'!A:O,10,0),0)</f>
        <v>0</v>
      </c>
      <c r="G252" s="26">
        <f>IFERROR(+VLOOKUP("LETF50"&amp;A252,'Main File'!A:O,11,0),0)</f>
        <v>0</v>
      </c>
      <c r="H252" s="26">
        <f>IFERROR(+VLOOKUP("LETF50"&amp;A252,'Main File'!A:O,12,0),0)</f>
        <v>0</v>
      </c>
      <c r="I252" s="26">
        <f>IFERROR(+VLOOKUP("LETF50"&amp;A252,'Main File'!A:O,13,0),0)</f>
        <v>0</v>
      </c>
      <c r="J252" s="26">
        <f>IFERROR(+VLOOKUP("LETF50"&amp;A252,'Main File'!A:O,14,0),0)</f>
        <v>0</v>
      </c>
      <c r="K252" s="26">
        <f>IFERROR(+VLOOKUP("LETF50"&amp;A252,'Main File'!A:O,15,0),0)</f>
        <v>0</v>
      </c>
    </row>
    <row r="253" spans="1:11" x14ac:dyDescent="0.25">
      <c r="A253" s="9">
        <f t="shared" si="3"/>
        <v>43440</v>
      </c>
      <c r="B253" s="26">
        <f>IFERROR(+VLOOKUP("LETF50"&amp;A253,'Main File'!A:O,6,0),0)</f>
        <v>0</v>
      </c>
      <c r="C253" s="26">
        <f>IFERROR(+VLOOKUP("LETF50"&amp;A253,'Main File'!A:O,7,0),0)</f>
        <v>0</v>
      </c>
      <c r="D253" s="26">
        <f>IFERROR(+VLOOKUP("LETF50"&amp;A253,'Main File'!A:O,8,0),0)</f>
        <v>0</v>
      </c>
      <c r="E253" s="26">
        <f>IFERROR(+VLOOKUP("LETF50"&amp;A253,'Main File'!A:O,9,0),0)</f>
        <v>0</v>
      </c>
      <c r="F253" s="26">
        <f>IFERROR(+VLOOKUP("LETF50"&amp;A253,'Main File'!A:O,10,0),0)</f>
        <v>0</v>
      </c>
      <c r="G253" s="26">
        <f>IFERROR(+VLOOKUP("LETF50"&amp;A253,'Main File'!A:O,11,0),0)</f>
        <v>0</v>
      </c>
      <c r="H253" s="26">
        <f>IFERROR(+VLOOKUP("LETF50"&amp;A253,'Main File'!A:O,12,0),0)</f>
        <v>0</v>
      </c>
      <c r="I253" s="26">
        <f>IFERROR(+VLOOKUP("LETF50"&amp;A253,'Main File'!A:O,13,0),0)</f>
        <v>0</v>
      </c>
      <c r="J253" s="26">
        <f>IFERROR(+VLOOKUP("LETF50"&amp;A253,'Main File'!A:O,14,0),0)</f>
        <v>0</v>
      </c>
      <c r="K253" s="26">
        <f>IFERROR(+VLOOKUP("LETF50"&amp;A253,'Main File'!A:O,15,0),0)</f>
        <v>0</v>
      </c>
    </row>
    <row r="254" spans="1:11" x14ac:dyDescent="0.25">
      <c r="A254" s="9">
        <f t="shared" si="3"/>
        <v>43441</v>
      </c>
      <c r="B254" s="26">
        <f>IFERROR(+VLOOKUP("LETF50"&amp;A254,'Main File'!A:O,6,0),0)</f>
        <v>0</v>
      </c>
      <c r="C254" s="26">
        <f>IFERROR(+VLOOKUP("LETF50"&amp;A254,'Main File'!A:O,7,0),0)</f>
        <v>0</v>
      </c>
      <c r="D254" s="26">
        <f>IFERROR(+VLOOKUP("LETF50"&amp;A254,'Main File'!A:O,8,0),0)</f>
        <v>0</v>
      </c>
      <c r="E254" s="26">
        <f>IFERROR(+VLOOKUP("LETF50"&amp;A254,'Main File'!A:O,9,0),0)</f>
        <v>0</v>
      </c>
      <c r="F254" s="26">
        <f>IFERROR(+VLOOKUP("LETF50"&amp;A254,'Main File'!A:O,10,0),0)</f>
        <v>0</v>
      </c>
      <c r="G254" s="26">
        <f>IFERROR(+VLOOKUP("LETF50"&amp;A254,'Main File'!A:O,11,0),0)</f>
        <v>0</v>
      </c>
      <c r="H254" s="26">
        <f>IFERROR(+VLOOKUP("LETF50"&amp;A254,'Main File'!A:O,12,0),0)</f>
        <v>0</v>
      </c>
      <c r="I254" s="26">
        <f>IFERROR(+VLOOKUP("LETF50"&amp;A254,'Main File'!A:O,13,0),0)</f>
        <v>0</v>
      </c>
      <c r="J254" s="26">
        <f>IFERROR(+VLOOKUP("LETF50"&amp;A254,'Main File'!A:O,14,0),0)</f>
        <v>0</v>
      </c>
      <c r="K254" s="26">
        <f>IFERROR(+VLOOKUP("LETF50"&amp;A254,'Main File'!A:O,15,0),0)</f>
        <v>0</v>
      </c>
    </row>
    <row r="255" spans="1:11" x14ac:dyDescent="0.25">
      <c r="A255" s="9">
        <f t="shared" si="3"/>
        <v>43442</v>
      </c>
      <c r="B255" s="26">
        <f>IFERROR(+VLOOKUP("LETF50"&amp;A255,'Main File'!A:O,6,0),0)</f>
        <v>0</v>
      </c>
      <c r="C255" s="26">
        <f>IFERROR(+VLOOKUP("LETF50"&amp;A255,'Main File'!A:O,7,0),0)</f>
        <v>0</v>
      </c>
      <c r="D255" s="26">
        <f>IFERROR(+VLOOKUP("LETF50"&amp;A255,'Main File'!A:O,8,0),0)</f>
        <v>0</v>
      </c>
      <c r="E255" s="26">
        <f>IFERROR(+VLOOKUP("LETF50"&amp;A255,'Main File'!A:O,9,0),0)</f>
        <v>0</v>
      </c>
      <c r="F255" s="26">
        <f>IFERROR(+VLOOKUP("LETF50"&amp;A255,'Main File'!A:O,10,0),0)</f>
        <v>0</v>
      </c>
      <c r="G255" s="26">
        <f>IFERROR(+VLOOKUP("LETF50"&amp;A255,'Main File'!A:O,11,0),0)</f>
        <v>0</v>
      </c>
      <c r="H255" s="26">
        <f>IFERROR(+VLOOKUP("LETF50"&amp;A255,'Main File'!A:O,12,0),0)</f>
        <v>0</v>
      </c>
      <c r="I255" s="26">
        <f>IFERROR(+VLOOKUP("LETF50"&amp;A255,'Main File'!A:O,13,0),0)</f>
        <v>0</v>
      </c>
      <c r="J255" s="26">
        <f>IFERROR(+VLOOKUP("LETF50"&amp;A255,'Main File'!A:O,14,0),0)</f>
        <v>0</v>
      </c>
      <c r="K255" s="26">
        <f>IFERROR(+VLOOKUP("LETF50"&amp;A255,'Main File'!A:O,15,0),0)</f>
        <v>0</v>
      </c>
    </row>
    <row r="256" spans="1:11" x14ac:dyDescent="0.25">
      <c r="A256" s="9">
        <f t="shared" si="3"/>
        <v>43443</v>
      </c>
      <c r="B256" s="26">
        <f>IFERROR(+VLOOKUP("LETF50"&amp;A256,'Main File'!A:O,6,0),0)</f>
        <v>0</v>
      </c>
      <c r="C256" s="26">
        <f>IFERROR(+VLOOKUP("LETF50"&amp;A256,'Main File'!A:O,7,0),0)</f>
        <v>0</v>
      </c>
      <c r="D256" s="26">
        <f>IFERROR(+VLOOKUP("LETF50"&amp;A256,'Main File'!A:O,8,0),0)</f>
        <v>0</v>
      </c>
      <c r="E256" s="26">
        <f>IFERROR(+VLOOKUP("LETF50"&amp;A256,'Main File'!A:O,9,0),0)</f>
        <v>0</v>
      </c>
      <c r="F256" s="26">
        <f>IFERROR(+VLOOKUP("LETF50"&amp;A256,'Main File'!A:O,10,0),0)</f>
        <v>0</v>
      </c>
      <c r="G256" s="26">
        <f>IFERROR(+VLOOKUP("LETF50"&amp;A256,'Main File'!A:O,11,0),0)</f>
        <v>0</v>
      </c>
      <c r="H256" s="26">
        <f>IFERROR(+VLOOKUP("LETF50"&amp;A256,'Main File'!A:O,12,0),0)</f>
        <v>0</v>
      </c>
      <c r="I256" s="26">
        <f>IFERROR(+VLOOKUP("LETF50"&amp;A256,'Main File'!A:O,13,0),0)</f>
        <v>0</v>
      </c>
      <c r="J256" s="26">
        <f>IFERROR(+VLOOKUP("LETF50"&amp;A256,'Main File'!A:O,14,0),0)</f>
        <v>0</v>
      </c>
      <c r="K256" s="26">
        <f>IFERROR(+VLOOKUP("LETF50"&amp;A256,'Main File'!A:O,15,0),0)</f>
        <v>0</v>
      </c>
    </row>
    <row r="257" spans="1:11" x14ac:dyDescent="0.25">
      <c r="A257" s="9">
        <f t="shared" si="3"/>
        <v>43444</v>
      </c>
      <c r="B257" s="26">
        <f>IFERROR(+VLOOKUP("LETF50"&amp;A257,'Main File'!A:O,6,0),0)</f>
        <v>0</v>
      </c>
      <c r="C257" s="26">
        <f>IFERROR(+VLOOKUP("LETF50"&amp;A257,'Main File'!A:O,7,0),0)</f>
        <v>0</v>
      </c>
      <c r="D257" s="26">
        <f>IFERROR(+VLOOKUP("LETF50"&amp;A257,'Main File'!A:O,8,0),0)</f>
        <v>0</v>
      </c>
      <c r="E257" s="26">
        <f>IFERROR(+VLOOKUP("LETF50"&amp;A257,'Main File'!A:O,9,0),0)</f>
        <v>0</v>
      </c>
      <c r="F257" s="26">
        <f>IFERROR(+VLOOKUP("LETF50"&amp;A257,'Main File'!A:O,10,0),0)</f>
        <v>0</v>
      </c>
      <c r="G257" s="26">
        <f>IFERROR(+VLOOKUP("LETF50"&amp;A257,'Main File'!A:O,11,0),0)</f>
        <v>0</v>
      </c>
      <c r="H257" s="26">
        <f>IFERROR(+VLOOKUP("LETF50"&amp;A257,'Main File'!A:O,12,0),0)</f>
        <v>0</v>
      </c>
      <c r="I257" s="26">
        <f>IFERROR(+VLOOKUP("LETF50"&amp;A257,'Main File'!A:O,13,0),0)</f>
        <v>0</v>
      </c>
      <c r="J257" s="26">
        <f>IFERROR(+VLOOKUP("LETF50"&amp;A257,'Main File'!A:O,14,0),0)</f>
        <v>0</v>
      </c>
      <c r="K257" s="26">
        <f>IFERROR(+VLOOKUP("LETF50"&amp;A257,'Main File'!A:O,15,0),0)</f>
        <v>0</v>
      </c>
    </row>
    <row r="258" spans="1:11" x14ac:dyDescent="0.25">
      <c r="A258" s="9">
        <f t="shared" si="3"/>
        <v>43445</v>
      </c>
      <c r="B258" s="26">
        <f>IFERROR(+VLOOKUP("LETF50"&amp;A258,'Main File'!A:O,6,0),0)</f>
        <v>0</v>
      </c>
      <c r="C258" s="26">
        <f>IFERROR(+VLOOKUP("LETF50"&amp;A258,'Main File'!A:O,7,0),0)</f>
        <v>0</v>
      </c>
      <c r="D258" s="26">
        <f>IFERROR(+VLOOKUP("LETF50"&amp;A258,'Main File'!A:O,8,0),0)</f>
        <v>0</v>
      </c>
      <c r="E258" s="26">
        <f>IFERROR(+VLOOKUP("LETF50"&amp;A258,'Main File'!A:O,9,0),0)</f>
        <v>0</v>
      </c>
      <c r="F258" s="26">
        <f>IFERROR(+VLOOKUP("LETF50"&amp;A258,'Main File'!A:O,10,0),0)</f>
        <v>0</v>
      </c>
      <c r="G258" s="26">
        <f>IFERROR(+VLOOKUP("LETF50"&amp;A258,'Main File'!A:O,11,0),0)</f>
        <v>0</v>
      </c>
      <c r="H258" s="26">
        <f>IFERROR(+VLOOKUP("LETF50"&amp;A258,'Main File'!A:O,12,0),0)</f>
        <v>0</v>
      </c>
      <c r="I258" s="26">
        <f>IFERROR(+VLOOKUP("LETF50"&amp;A258,'Main File'!A:O,13,0),0)</f>
        <v>0</v>
      </c>
      <c r="J258" s="26">
        <f>IFERROR(+VLOOKUP("LETF50"&amp;A258,'Main File'!A:O,14,0),0)</f>
        <v>0</v>
      </c>
      <c r="K258" s="26">
        <f>IFERROR(+VLOOKUP("LETF50"&amp;A258,'Main File'!A:O,15,0),0)</f>
        <v>0</v>
      </c>
    </row>
    <row r="259" spans="1:11" x14ac:dyDescent="0.25">
      <c r="A259" s="9">
        <f t="shared" si="3"/>
        <v>43446</v>
      </c>
      <c r="B259" s="26">
        <f>IFERROR(+VLOOKUP("LETF50"&amp;A259,'Main File'!A:O,6,0),0)</f>
        <v>0</v>
      </c>
      <c r="C259" s="26">
        <f>IFERROR(+VLOOKUP("LETF50"&amp;A259,'Main File'!A:O,7,0),0)</f>
        <v>0</v>
      </c>
      <c r="D259" s="26">
        <f>IFERROR(+VLOOKUP("LETF50"&amp;A259,'Main File'!A:O,8,0),0)</f>
        <v>0</v>
      </c>
      <c r="E259" s="26">
        <f>IFERROR(+VLOOKUP("LETF50"&amp;A259,'Main File'!A:O,9,0),0)</f>
        <v>0</v>
      </c>
      <c r="F259" s="26">
        <f>IFERROR(+VLOOKUP("LETF50"&amp;A259,'Main File'!A:O,10,0),0)</f>
        <v>0</v>
      </c>
      <c r="G259" s="26">
        <f>IFERROR(+VLOOKUP("LETF50"&amp;A259,'Main File'!A:O,11,0),0)</f>
        <v>0</v>
      </c>
      <c r="H259" s="26">
        <f>IFERROR(+VLOOKUP("LETF50"&amp;A259,'Main File'!A:O,12,0),0)</f>
        <v>0</v>
      </c>
      <c r="I259" s="26">
        <f>IFERROR(+VLOOKUP("LETF50"&amp;A259,'Main File'!A:O,13,0),0)</f>
        <v>0</v>
      </c>
      <c r="J259" s="26">
        <f>IFERROR(+VLOOKUP("LETF50"&amp;A259,'Main File'!A:O,14,0),0)</f>
        <v>0</v>
      </c>
      <c r="K259" s="26">
        <f>IFERROR(+VLOOKUP("LETF50"&amp;A259,'Main File'!A:O,15,0),0)</f>
        <v>0</v>
      </c>
    </row>
    <row r="260" spans="1:11" x14ac:dyDescent="0.25">
      <c r="A260" s="9">
        <f t="shared" si="3"/>
        <v>43447</v>
      </c>
      <c r="B260" s="26">
        <f>IFERROR(+VLOOKUP("LETF50"&amp;A260,'Main File'!A:O,6,0),0)</f>
        <v>0</v>
      </c>
      <c r="C260" s="26">
        <f>IFERROR(+VLOOKUP("LETF50"&amp;A260,'Main File'!A:O,7,0),0)</f>
        <v>0</v>
      </c>
      <c r="D260" s="26">
        <f>IFERROR(+VLOOKUP("LETF50"&amp;A260,'Main File'!A:O,8,0),0)</f>
        <v>0</v>
      </c>
      <c r="E260" s="26">
        <f>IFERROR(+VLOOKUP("LETF50"&amp;A260,'Main File'!A:O,9,0),0)</f>
        <v>0</v>
      </c>
      <c r="F260" s="26">
        <f>IFERROR(+VLOOKUP("LETF50"&amp;A260,'Main File'!A:O,10,0),0)</f>
        <v>0</v>
      </c>
      <c r="G260" s="26">
        <f>IFERROR(+VLOOKUP("LETF50"&amp;A260,'Main File'!A:O,11,0),0)</f>
        <v>0</v>
      </c>
      <c r="H260" s="26">
        <f>IFERROR(+VLOOKUP("LETF50"&amp;A260,'Main File'!A:O,12,0),0)</f>
        <v>0</v>
      </c>
      <c r="I260" s="26">
        <f>IFERROR(+VLOOKUP("LETF50"&amp;A260,'Main File'!A:O,13,0),0)</f>
        <v>0</v>
      </c>
      <c r="J260" s="26">
        <f>IFERROR(+VLOOKUP("LETF50"&amp;A260,'Main File'!A:O,14,0),0)</f>
        <v>0</v>
      </c>
      <c r="K260" s="26">
        <f>IFERROR(+VLOOKUP("LETF50"&amp;A260,'Main File'!A:O,15,0),0)</f>
        <v>0</v>
      </c>
    </row>
    <row r="261" spans="1:11" x14ac:dyDescent="0.25">
      <c r="A261" s="9">
        <f t="shared" si="3"/>
        <v>43448</v>
      </c>
      <c r="B261" s="26">
        <f>IFERROR(+VLOOKUP("LETF50"&amp;A261,'Main File'!A:O,6,0),0)</f>
        <v>0</v>
      </c>
      <c r="C261" s="26">
        <f>IFERROR(+VLOOKUP("LETF50"&amp;A261,'Main File'!A:O,7,0),0)</f>
        <v>0</v>
      </c>
      <c r="D261" s="26">
        <f>IFERROR(+VLOOKUP("LETF50"&amp;A261,'Main File'!A:O,8,0),0)</f>
        <v>0</v>
      </c>
      <c r="E261" s="26">
        <f>IFERROR(+VLOOKUP("LETF50"&amp;A261,'Main File'!A:O,9,0),0)</f>
        <v>0</v>
      </c>
      <c r="F261" s="26">
        <f>IFERROR(+VLOOKUP("LETF50"&amp;A261,'Main File'!A:O,10,0),0)</f>
        <v>0</v>
      </c>
      <c r="G261" s="26">
        <f>IFERROR(+VLOOKUP("LETF50"&amp;A261,'Main File'!A:O,11,0),0)</f>
        <v>0</v>
      </c>
      <c r="H261" s="26">
        <f>IFERROR(+VLOOKUP("LETF50"&amp;A261,'Main File'!A:O,12,0),0)</f>
        <v>0</v>
      </c>
      <c r="I261" s="26">
        <f>IFERROR(+VLOOKUP("LETF50"&amp;A261,'Main File'!A:O,13,0),0)</f>
        <v>0</v>
      </c>
      <c r="J261" s="26">
        <f>IFERROR(+VLOOKUP("LETF50"&amp;A261,'Main File'!A:O,14,0),0)</f>
        <v>0</v>
      </c>
      <c r="K261" s="26">
        <f>IFERROR(+VLOOKUP("LETF50"&amp;A261,'Main File'!A:O,15,0),0)</f>
        <v>0</v>
      </c>
    </row>
    <row r="262" spans="1:11" x14ac:dyDescent="0.25">
      <c r="A262" s="9">
        <f t="shared" si="3"/>
        <v>43449</v>
      </c>
      <c r="B262" s="26">
        <f>IFERROR(+VLOOKUP("LETF50"&amp;A262,'Main File'!A:O,6,0),0)</f>
        <v>0</v>
      </c>
      <c r="C262" s="26">
        <f>IFERROR(+VLOOKUP("LETF50"&amp;A262,'Main File'!A:O,7,0),0)</f>
        <v>0</v>
      </c>
      <c r="D262" s="26">
        <f>IFERROR(+VLOOKUP("LETF50"&amp;A262,'Main File'!A:O,8,0),0)</f>
        <v>0</v>
      </c>
      <c r="E262" s="26">
        <f>IFERROR(+VLOOKUP("LETF50"&amp;A262,'Main File'!A:O,9,0),0)</f>
        <v>0</v>
      </c>
      <c r="F262" s="26">
        <f>IFERROR(+VLOOKUP("LETF50"&amp;A262,'Main File'!A:O,10,0),0)</f>
        <v>0</v>
      </c>
      <c r="G262" s="26">
        <f>IFERROR(+VLOOKUP("LETF50"&amp;A262,'Main File'!A:O,11,0),0)</f>
        <v>0</v>
      </c>
      <c r="H262" s="26">
        <f>IFERROR(+VLOOKUP("LETF50"&amp;A262,'Main File'!A:O,12,0),0)</f>
        <v>0</v>
      </c>
      <c r="I262" s="26">
        <f>IFERROR(+VLOOKUP("LETF50"&amp;A262,'Main File'!A:O,13,0),0)</f>
        <v>0</v>
      </c>
      <c r="J262" s="26">
        <f>IFERROR(+VLOOKUP("LETF50"&amp;A262,'Main File'!A:O,14,0),0)</f>
        <v>0</v>
      </c>
      <c r="K262" s="26">
        <f>IFERROR(+VLOOKUP("LETF50"&amp;A262,'Main File'!A:O,15,0),0)</f>
        <v>0</v>
      </c>
    </row>
    <row r="263" spans="1:11" x14ac:dyDescent="0.25">
      <c r="A263" s="9">
        <f t="shared" ref="A263:A326" si="4">+A262+1</f>
        <v>43450</v>
      </c>
      <c r="B263" s="26">
        <f>IFERROR(+VLOOKUP("LETF50"&amp;A263,'Main File'!A:O,6,0),0)</f>
        <v>0</v>
      </c>
      <c r="C263" s="26">
        <f>IFERROR(+VLOOKUP("LETF50"&amp;A263,'Main File'!A:O,7,0),0)</f>
        <v>0</v>
      </c>
      <c r="D263" s="26">
        <f>IFERROR(+VLOOKUP("LETF50"&amp;A263,'Main File'!A:O,8,0),0)</f>
        <v>0</v>
      </c>
      <c r="E263" s="26">
        <f>IFERROR(+VLOOKUP("LETF50"&amp;A263,'Main File'!A:O,9,0),0)</f>
        <v>0</v>
      </c>
      <c r="F263" s="26">
        <f>IFERROR(+VLOOKUP("LETF50"&amp;A263,'Main File'!A:O,10,0),0)</f>
        <v>0</v>
      </c>
      <c r="G263" s="26">
        <f>IFERROR(+VLOOKUP("LETF50"&amp;A263,'Main File'!A:O,11,0),0)</f>
        <v>0</v>
      </c>
      <c r="H263" s="26">
        <f>IFERROR(+VLOOKUP("LETF50"&amp;A263,'Main File'!A:O,12,0),0)</f>
        <v>0</v>
      </c>
      <c r="I263" s="26">
        <f>IFERROR(+VLOOKUP("LETF50"&amp;A263,'Main File'!A:O,13,0),0)</f>
        <v>0</v>
      </c>
      <c r="J263" s="26">
        <f>IFERROR(+VLOOKUP("LETF50"&amp;A263,'Main File'!A:O,14,0),0)</f>
        <v>0</v>
      </c>
      <c r="K263" s="26">
        <f>IFERROR(+VLOOKUP("LETF50"&amp;A263,'Main File'!A:O,15,0),0)</f>
        <v>0</v>
      </c>
    </row>
    <row r="264" spans="1:11" x14ac:dyDescent="0.25">
      <c r="A264" s="9">
        <f t="shared" si="4"/>
        <v>43451</v>
      </c>
      <c r="B264" s="26">
        <f>IFERROR(+VLOOKUP("LETF50"&amp;A264,'Main File'!A:O,6,0),0)</f>
        <v>0</v>
      </c>
      <c r="C264" s="26">
        <f>IFERROR(+VLOOKUP("LETF50"&amp;A264,'Main File'!A:O,7,0),0)</f>
        <v>0</v>
      </c>
      <c r="D264" s="26">
        <f>IFERROR(+VLOOKUP("LETF50"&amp;A264,'Main File'!A:O,8,0),0)</f>
        <v>0</v>
      </c>
      <c r="E264" s="26">
        <f>IFERROR(+VLOOKUP("LETF50"&amp;A264,'Main File'!A:O,9,0),0)</f>
        <v>0</v>
      </c>
      <c r="F264" s="26">
        <f>IFERROR(+VLOOKUP("LETF50"&amp;A264,'Main File'!A:O,10,0),0)</f>
        <v>0</v>
      </c>
      <c r="G264" s="26">
        <f>IFERROR(+VLOOKUP("LETF50"&amp;A264,'Main File'!A:O,11,0),0)</f>
        <v>0</v>
      </c>
      <c r="H264" s="26">
        <f>IFERROR(+VLOOKUP("LETF50"&amp;A264,'Main File'!A:O,12,0),0)</f>
        <v>0</v>
      </c>
      <c r="I264" s="26">
        <f>IFERROR(+VLOOKUP("LETF50"&amp;A264,'Main File'!A:O,13,0),0)</f>
        <v>0</v>
      </c>
      <c r="J264" s="26">
        <f>IFERROR(+VLOOKUP("LETF50"&amp;A264,'Main File'!A:O,14,0),0)</f>
        <v>0</v>
      </c>
      <c r="K264" s="26">
        <f>IFERROR(+VLOOKUP("LETF50"&amp;A264,'Main File'!A:O,15,0),0)</f>
        <v>0</v>
      </c>
    </row>
    <row r="265" spans="1:11" x14ac:dyDescent="0.25">
      <c r="A265" s="9">
        <f t="shared" si="4"/>
        <v>43452</v>
      </c>
      <c r="B265" s="26">
        <f>IFERROR(+VLOOKUP("LETF50"&amp;A265,'Main File'!A:O,6,0),0)</f>
        <v>0</v>
      </c>
      <c r="C265" s="26">
        <f>IFERROR(+VLOOKUP("LETF50"&amp;A265,'Main File'!A:O,7,0),0)</f>
        <v>0</v>
      </c>
      <c r="D265" s="26">
        <f>IFERROR(+VLOOKUP("LETF50"&amp;A265,'Main File'!A:O,8,0),0)</f>
        <v>0</v>
      </c>
      <c r="E265" s="26">
        <f>IFERROR(+VLOOKUP("LETF50"&amp;A265,'Main File'!A:O,9,0),0)</f>
        <v>0</v>
      </c>
      <c r="F265" s="26">
        <f>IFERROR(+VLOOKUP("LETF50"&amp;A265,'Main File'!A:O,10,0),0)</f>
        <v>0</v>
      </c>
      <c r="G265" s="26">
        <f>IFERROR(+VLOOKUP("LETF50"&amp;A265,'Main File'!A:O,11,0),0)</f>
        <v>0</v>
      </c>
      <c r="H265" s="26">
        <f>IFERROR(+VLOOKUP("LETF50"&amp;A265,'Main File'!A:O,12,0),0)</f>
        <v>0</v>
      </c>
      <c r="I265" s="26">
        <f>IFERROR(+VLOOKUP("LETF50"&amp;A265,'Main File'!A:O,13,0),0)</f>
        <v>0</v>
      </c>
      <c r="J265" s="26">
        <f>IFERROR(+VLOOKUP("LETF50"&amp;A265,'Main File'!A:O,14,0),0)</f>
        <v>0</v>
      </c>
      <c r="K265" s="26">
        <f>IFERROR(+VLOOKUP("LETF50"&amp;A265,'Main File'!A:O,15,0),0)</f>
        <v>0</v>
      </c>
    </row>
    <row r="266" spans="1:11" x14ac:dyDescent="0.25">
      <c r="A266" s="9">
        <f t="shared" si="4"/>
        <v>43453</v>
      </c>
      <c r="B266" s="26">
        <f>IFERROR(+VLOOKUP("LETF50"&amp;A266,'Main File'!A:O,6,0),0)</f>
        <v>0</v>
      </c>
      <c r="C266" s="26">
        <f>IFERROR(+VLOOKUP("LETF50"&amp;A266,'Main File'!A:O,7,0),0)</f>
        <v>0</v>
      </c>
      <c r="D266" s="26">
        <f>IFERROR(+VLOOKUP("LETF50"&amp;A266,'Main File'!A:O,8,0),0)</f>
        <v>0</v>
      </c>
      <c r="E266" s="26">
        <f>IFERROR(+VLOOKUP("LETF50"&amp;A266,'Main File'!A:O,9,0),0)</f>
        <v>0</v>
      </c>
      <c r="F266" s="26">
        <f>IFERROR(+VLOOKUP("LETF50"&amp;A266,'Main File'!A:O,10,0),0)</f>
        <v>0</v>
      </c>
      <c r="G266" s="26">
        <f>IFERROR(+VLOOKUP("LETF50"&amp;A266,'Main File'!A:O,11,0),0)</f>
        <v>0</v>
      </c>
      <c r="H266" s="26">
        <f>IFERROR(+VLOOKUP("LETF50"&amp;A266,'Main File'!A:O,12,0),0)</f>
        <v>0</v>
      </c>
      <c r="I266" s="26">
        <f>IFERROR(+VLOOKUP("LETF50"&amp;A266,'Main File'!A:O,13,0),0)</f>
        <v>0</v>
      </c>
      <c r="J266" s="26">
        <f>IFERROR(+VLOOKUP("LETF50"&amp;A266,'Main File'!A:O,14,0),0)</f>
        <v>0</v>
      </c>
      <c r="K266" s="26">
        <f>IFERROR(+VLOOKUP("LETF50"&amp;A266,'Main File'!A:O,15,0),0)</f>
        <v>0</v>
      </c>
    </row>
    <row r="267" spans="1:11" x14ac:dyDescent="0.25">
      <c r="A267" s="9">
        <f t="shared" si="4"/>
        <v>43454</v>
      </c>
      <c r="B267" s="26">
        <f>IFERROR(+VLOOKUP("LETF50"&amp;A267,'Main File'!A:O,6,0),0)</f>
        <v>0</v>
      </c>
      <c r="C267" s="26">
        <f>IFERROR(+VLOOKUP("LETF50"&amp;A267,'Main File'!A:O,7,0),0)</f>
        <v>0</v>
      </c>
      <c r="D267" s="26">
        <f>IFERROR(+VLOOKUP("LETF50"&amp;A267,'Main File'!A:O,8,0),0)</f>
        <v>0</v>
      </c>
      <c r="E267" s="26">
        <f>IFERROR(+VLOOKUP("LETF50"&amp;A267,'Main File'!A:O,9,0),0)</f>
        <v>0</v>
      </c>
      <c r="F267" s="26">
        <f>IFERROR(+VLOOKUP("LETF50"&amp;A267,'Main File'!A:O,10,0),0)</f>
        <v>0</v>
      </c>
      <c r="G267" s="26">
        <f>IFERROR(+VLOOKUP("LETF50"&amp;A267,'Main File'!A:O,11,0),0)</f>
        <v>0</v>
      </c>
      <c r="H267" s="26">
        <f>IFERROR(+VLOOKUP("LETF50"&amp;A267,'Main File'!A:O,12,0),0)</f>
        <v>0</v>
      </c>
      <c r="I267" s="26">
        <f>IFERROR(+VLOOKUP("LETF50"&amp;A267,'Main File'!A:O,13,0),0)</f>
        <v>0</v>
      </c>
      <c r="J267" s="26">
        <f>IFERROR(+VLOOKUP("LETF50"&amp;A267,'Main File'!A:O,14,0),0)</f>
        <v>0</v>
      </c>
      <c r="K267" s="26">
        <f>IFERROR(+VLOOKUP("LETF50"&amp;A267,'Main File'!A:O,15,0),0)</f>
        <v>0</v>
      </c>
    </row>
    <row r="268" spans="1:11" x14ac:dyDescent="0.25">
      <c r="A268" s="9">
        <f t="shared" si="4"/>
        <v>43455</v>
      </c>
      <c r="B268" s="26">
        <f>IFERROR(+VLOOKUP("LETF50"&amp;A268,'Main File'!A:O,6,0),0)</f>
        <v>0</v>
      </c>
      <c r="C268" s="26">
        <f>IFERROR(+VLOOKUP("LETF50"&amp;A268,'Main File'!A:O,7,0),0)</f>
        <v>0</v>
      </c>
      <c r="D268" s="26">
        <f>IFERROR(+VLOOKUP("LETF50"&amp;A268,'Main File'!A:O,8,0),0)</f>
        <v>0</v>
      </c>
      <c r="E268" s="26">
        <f>IFERROR(+VLOOKUP("LETF50"&amp;A268,'Main File'!A:O,9,0),0)</f>
        <v>0</v>
      </c>
      <c r="F268" s="26">
        <f>IFERROR(+VLOOKUP("LETF50"&amp;A268,'Main File'!A:O,10,0),0)</f>
        <v>0</v>
      </c>
      <c r="G268" s="26">
        <f>IFERROR(+VLOOKUP("LETF50"&amp;A268,'Main File'!A:O,11,0),0)</f>
        <v>0</v>
      </c>
      <c r="H268" s="26">
        <f>IFERROR(+VLOOKUP("LETF50"&amp;A268,'Main File'!A:O,12,0),0)</f>
        <v>0</v>
      </c>
      <c r="I268" s="26">
        <f>IFERROR(+VLOOKUP("LETF50"&amp;A268,'Main File'!A:O,13,0),0)</f>
        <v>0</v>
      </c>
      <c r="J268" s="26">
        <f>IFERROR(+VLOOKUP("LETF50"&amp;A268,'Main File'!A:O,14,0),0)</f>
        <v>0</v>
      </c>
      <c r="K268" s="26">
        <f>IFERROR(+VLOOKUP("LETF50"&amp;A268,'Main File'!A:O,15,0),0)</f>
        <v>0</v>
      </c>
    </row>
    <row r="269" spans="1:11" x14ac:dyDescent="0.25">
      <c r="A269" s="9">
        <f t="shared" si="4"/>
        <v>43456</v>
      </c>
      <c r="B269" s="26">
        <f>IFERROR(+VLOOKUP("LETF50"&amp;A269,'Main File'!A:O,6,0),0)</f>
        <v>0</v>
      </c>
      <c r="C269" s="26">
        <f>IFERROR(+VLOOKUP("LETF50"&amp;A269,'Main File'!A:O,7,0),0)</f>
        <v>0</v>
      </c>
      <c r="D269" s="26">
        <f>IFERROR(+VLOOKUP("LETF50"&amp;A269,'Main File'!A:O,8,0),0)</f>
        <v>0</v>
      </c>
      <c r="E269" s="26">
        <f>IFERROR(+VLOOKUP("LETF50"&amp;A269,'Main File'!A:O,9,0),0)</f>
        <v>0</v>
      </c>
      <c r="F269" s="26">
        <f>IFERROR(+VLOOKUP("LETF50"&amp;A269,'Main File'!A:O,10,0),0)</f>
        <v>0</v>
      </c>
      <c r="G269" s="26">
        <f>IFERROR(+VLOOKUP("LETF50"&amp;A269,'Main File'!A:O,11,0),0)</f>
        <v>0</v>
      </c>
      <c r="H269" s="26">
        <f>IFERROR(+VLOOKUP("LETF50"&amp;A269,'Main File'!A:O,12,0),0)</f>
        <v>0</v>
      </c>
      <c r="I269" s="26">
        <f>IFERROR(+VLOOKUP("LETF50"&amp;A269,'Main File'!A:O,13,0),0)</f>
        <v>0</v>
      </c>
      <c r="J269" s="26">
        <f>IFERROR(+VLOOKUP("LETF50"&amp;A269,'Main File'!A:O,14,0),0)</f>
        <v>0</v>
      </c>
      <c r="K269" s="26">
        <f>IFERROR(+VLOOKUP("LETF50"&amp;A269,'Main File'!A:O,15,0),0)</f>
        <v>0</v>
      </c>
    </row>
    <row r="270" spans="1:11" x14ac:dyDescent="0.25">
      <c r="A270" s="9">
        <f t="shared" si="4"/>
        <v>43457</v>
      </c>
      <c r="B270" s="26">
        <f>IFERROR(+VLOOKUP("LETF50"&amp;A270,'Main File'!A:O,6,0),0)</f>
        <v>0</v>
      </c>
      <c r="C270" s="26">
        <f>IFERROR(+VLOOKUP("LETF50"&amp;A270,'Main File'!A:O,7,0),0)</f>
        <v>0</v>
      </c>
      <c r="D270" s="26">
        <f>IFERROR(+VLOOKUP("LETF50"&amp;A270,'Main File'!A:O,8,0),0)</f>
        <v>0</v>
      </c>
      <c r="E270" s="26">
        <f>IFERROR(+VLOOKUP("LETF50"&amp;A270,'Main File'!A:O,9,0),0)</f>
        <v>0</v>
      </c>
      <c r="F270" s="26">
        <f>IFERROR(+VLOOKUP("LETF50"&amp;A270,'Main File'!A:O,10,0),0)</f>
        <v>0</v>
      </c>
      <c r="G270" s="26">
        <f>IFERROR(+VLOOKUP("LETF50"&amp;A270,'Main File'!A:O,11,0),0)</f>
        <v>0</v>
      </c>
      <c r="H270" s="26">
        <f>IFERROR(+VLOOKUP("LETF50"&amp;A270,'Main File'!A:O,12,0),0)</f>
        <v>0</v>
      </c>
      <c r="I270" s="26">
        <f>IFERROR(+VLOOKUP("LETF50"&amp;A270,'Main File'!A:O,13,0),0)</f>
        <v>0</v>
      </c>
      <c r="J270" s="26">
        <f>IFERROR(+VLOOKUP("LETF50"&amp;A270,'Main File'!A:O,14,0),0)</f>
        <v>0</v>
      </c>
      <c r="K270" s="26">
        <f>IFERROR(+VLOOKUP("LETF50"&amp;A270,'Main File'!A:O,15,0),0)</f>
        <v>0</v>
      </c>
    </row>
    <row r="271" spans="1:11" x14ac:dyDescent="0.25">
      <c r="A271" s="9">
        <f t="shared" si="4"/>
        <v>43458</v>
      </c>
      <c r="B271" s="26">
        <f>IFERROR(+VLOOKUP("LETF50"&amp;A271,'Main File'!A:O,6,0),0)</f>
        <v>0</v>
      </c>
      <c r="C271" s="26">
        <f>IFERROR(+VLOOKUP("LETF50"&amp;A271,'Main File'!A:O,7,0),0)</f>
        <v>0</v>
      </c>
      <c r="D271" s="26">
        <f>IFERROR(+VLOOKUP("LETF50"&amp;A271,'Main File'!A:O,8,0),0)</f>
        <v>0</v>
      </c>
      <c r="E271" s="26">
        <f>IFERROR(+VLOOKUP("LETF50"&amp;A271,'Main File'!A:O,9,0),0)</f>
        <v>0</v>
      </c>
      <c r="F271" s="26">
        <f>IFERROR(+VLOOKUP("LETF50"&amp;A271,'Main File'!A:O,10,0),0)</f>
        <v>0</v>
      </c>
      <c r="G271" s="26">
        <f>IFERROR(+VLOOKUP("LETF50"&amp;A271,'Main File'!A:O,11,0),0)</f>
        <v>0</v>
      </c>
      <c r="H271" s="26">
        <f>IFERROR(+VLOOKUP("LETF50"&amp;A271,'Main File'!A:O,12,0),0)</f>
        <v>0</v>
      </c>
      <c r="I271" s="26">
        <f>IFERROR(+VLOOKUP("LETF50"&amp;A271,'Main File'!A:O,13,0),0)</f>
        <v>0</v>
      </c>
      <c r="J271" s="26">
        <f>IFERROR(+VLOOKUP("LETF50"&amp;A271,'Main File'!A:O,14,0),0)</f>
        <v>0</v>
      </c>
      <c r="K271" s="26">
        <f>IFERROR(+VLOOKUP("LETF50"&amp;A271,'Main File'!A:O,15,0),0)</f>
        <v>0</v>
      </c>
    </row>
    <row r="272" spans="1:11" x14ac:dyDescent="0.25">
      <c r="A272" s="9">
        <f t="shared" si="4"/>
        <v>43459</v>
      </c>
      <c r="B272" s="26">
        <f>IFERROR(+VLOOKUP("LETF50"&amp;A272,'Main File'!A:O,6,0),0)</f>
        <v>0</v>
      </c>
      <c r="C272" s="26">
        <f>IFERROR(+VLOOKUP("LETF50"&amp;A272,'Main File'!A:O,7,0),0)</f>
        <v>0</v>
      </c>
      <c r="D272" s="26">
        <f>IFERROR(+VLOOKUP("LETF50"&amp;A272,'Main File'!A:O,8,0),0)</f>
        <v>0</v>
      </c>
      <c r="E272" s="26">
        <f>IFERROR(+VLOOKUP("LETF50"&amp;A272,'Main File'!A:O,9,0),0)</f>
        <v>0</v>
      </c>
      <c r="F272" s="26">
        <f>IFERROR(+VLOOKUP("LETF50"&amp;A272,'Main File'!A:O,10,0),0)</f>
        <v>0</v>
      </c>
      <c r="G272" s="26">
        <f>IFERROR(+VLOOKUP("LETF50"&amp;A272,'Main File'!A:O,11,0),0)</f>
        <v>0</v>
      </c>
      <c r="H272" s="26">
        <f>IFERROR(+VLOOKUP("LETF50"&amp;A272,'Main File'!A:O,12,0),0)</f>
        <v>0</v>
      </c>
      <c r="I272" s="26">
        <f>IFERROR(+VLOOKUP("LETF50"&amp;A272,'Main File'!A:O,13,0),0)</f>
        <v>0</v>
      </c>
      <c r="J272" s="26">
        <f>IFERROR(+VLOOKUP("LETF50"&amp;A272,'Main File'!A:O,14,0),0)</f>
        <v>0</v>
      </c>
      <c r="K272" s="26">
        <f>IFERROR(+VLOOKUP("LETF50"&amp;A272,'Main File'!A:O,15,0),0)</f>
        <v>0</v>
      </c>
    </row>
    <row r="273" spans="1:11" x14ac:dyDescent="0.25">
      <c r="A273" s="9">
        <f t="shared" si="4"/>
        <v>43460</v>
      </c>
      <c r="B273" s="26">
        <f>IFERROR(+VLOOKUP("LETF50"&amp;A273,'Main File'!A:O,6,0),0)</f>
        <v>0</v>
      </c>
      <c r="C273" s="26">
        <f>IFERROR(+VLOOKUP("LETF50"&amp;A273,'Main File'!A:O,7,0),0)</f>
        <v>0</v>
      </c>
      <c r="D273" s="26">
        <f>IFERROR(+VLOOKUP("LETF50"&amp;A273,'Main File'!A:O,8,0),0)</f>
        <v>0</v>
      </c>
      <c r="E273" s="26">
        <f>IFERROR(+VLOOKUP("LETF50"&amp;A273,'Main File'!A:O,9,0),0)</f>
        <v>0</v>
      </c>
      <c r="F273" s="26">
        <f>IFERROR(+VLOOKUP("LETF50"&amp;A273,'Main File'!A:O,10,0),0)</f>
        <v>0</v>
      </c>
      <c r="G273" s="26">
        <f>IFERROR(+VLOOKUP("LETF50"&amp;A273,'Main File'!A:O,11,0),0)</f>
        <v>0</v>
      </c>
      <c r="H273" s="26">
        <f>IFERROR(+VLOOKUP("LETF50"&amp;A273,'Main File'!A:O,12,0),0)</f>
        <v>0</v>
      </c>
      <c r="I273" s="26">
        <f>IFERROR(+VLOOKUP("LETF50"&amp;A273,'Main File'!A:O,13,0),0)</f>
        <v>0</v>
      </c>
      <c r="J273" s="26">
        <f>IFERROR(+VLOOKUP("LETF50"&amp;A273,'Main File'!A:O,14,0),0)</f>
        <v>0</v>
      </c>
      <c r="K273" s="26">
        <f>IFERROR(+VLOOKUP("LETF50"&amp;A273,'Main File'!A:O,15,0),0)</f>
        <v>0</v>
      </c>
    </row>
    <row r="274" spans="1:11" x14ac:dyDescent="0.25">
      <c r="A274" s="9">
        <f t="shared" si="4"/>
        <v>43461</v>
      </c>
      <c r="B274" s="26">
        <f>IFERROR(+VLOOKUP("LETF50"&amp;A274,'Main File'!A:O,6,0),0)</f>
        <v>0</v>
      </c>
      <c r="C274" s="26">
        <f>IFERROR(+VLOOKUP("LETF50"&amp;A274,'Main File'!A:O,7,0),0)</f>
        <v>0</v>
      </c>
      <c r="D274" s="26">
        <f>IFERROR(+VLOOKUP("LETF50"&amp;A274,'Main File'!A:O,8,0),0)</f>
        <v>0</v>
      </c>
      <c r="E274" s="26">
        <f>IFERROR(+VLOOKUP("LETF50"&amp;A274,'Main File'!A:O,9,0),0)</f>
        <v>0</v>
      </c>
      <c r="F274" s="26">
        <f>IFERROR(+VLOOKUP("LETF50"&amp;A274,'Main File'!A:O,10,0),0)</f>
        <v>0</v>
      </c>
      <c r="G274" s="26">
        <f>IFERROR(+VLOOKUP("LETF50"&amp;A274,'Main File'!A:O,11,0),0)</f>
        <v>0</v>
      </c>
      <c r="H274" s="26">
        <f>IFERROR(+VLOOKUP("LETF50"&amp;A274,'Main File'!A:O,12,0),0)</f>
        <v>0</v>
      </c>
      <c r="I274" s="26">
        <f>IFERROR(+VLOOKUP("LETF50"&amp;A274,'Main File'!A:O,13,0),0)</f>
        <v>0</v>
      </c>
      <c r="J274" s="26">
        <f>IFERROR(+VLOOKUP("LETF50"&amp;A274,'Main File'!A:O,14,0),0)</f>
        <v>0</v>
      </c>
      <c r="K274" s="26">
        <f>IFERROR(+VLOOKUP("LETF50"&amp;A274,'Main File'!A:O,15,0),0)</f>
        <v>0</v>
      </c>
    </row>
    <row r="275" spans="1:11" x14ac:dyDescent="0.25">
      <c r="A275" s="9">
        <f t="shared" si="4"/>
        <v>43462</v>
      </c>
      <c r="B275" s="26">
        <f>IFERROR(+VLOOKUP("LETF50"&amp;A275,'Main File'!A:O,6,0),0)</f>
        <v>0</v>
      </c>
      <c r="C275" s="26">
        <f>IFERROR(+VLOOKUP("LETF50"&amp;A275,'Main File'!A:O,7,0),0)</f>
        <v>0</v>
      </c>
      <c r="D275" s="26">
        <f>IFERROR(+VLOOKUP("LETF50"&amp;A275,'Main File'!A:O,8,0),0)</f>
        <v>0</v>
      </c>
      <c r="E275" s="26">
        <f>IFERROR(+VLOOKUP("LETF50"&amp;A275,'Main File'!A:O,9,0),0)</f>
        <v>0</v>
      </c>
      <c r="F275" s="26">
        <f>IFERROR(+VLOOKUP("LETF50"&amp;A275,'Main File'!A:O,10,0),0)</f>
        <v>0</v>
      </c>
      <c r="G275" s="26">
        <f>IFERROR(+VLOOKUP("LETF50"&amp;A275,'Main File'!A:O,11,0),0)</f>
        <v>0</v>
      </c>
      <c r="H275" s="26">
        <f>IFERROR(+VLOOKUP("LETF50"&amp;A275,'Main File'!A:O,12,0),0)</f>
        <v>0</v>
      </c>
      <c r="I275" s="26">
        <f>IFERROR(+VLOOKUP("LETF50"&amp;A275,'Main File'!A:O,13,0),0)</f>
        <v>0</v>
      </c>
      <c r="J275" s="26">
        <f>IFERROR(+VLOOKUP("LETF50"&amp;A275,'Main File'!A:O,14,0),0)</f>
        <v>0</v>
      </c>
      <c r="K275" s="26">
        <f>IFERROR(+VLOOKUP("LETF50"&amp;A275,'Main File'!A:O,15,0),0)</f>
        <v>0</v>
      </c>
    </row>
    <row r="276" spans="1:11" x14ac:dyDescent="0.25">
      <c r="A276" s="9">
        <f t="shared" si="4"/>
        <v>43463</v>
      </c>
      <c r="B276" s="26">
        <f>IFERROR(+VLOOKUP("LETF50"&amp;A276,'Main File'!A:O,6,0),0)</f>
        <v>0</v>
      </c>
      <c r="C276" s="26">
        <f>IFERROR(+VLOOKUP("LETF50"&amp;A276,'Main File'!A:O,7,0),0)</f>
        <v>0</v>
      </c>
      <c r="D276" s="26">
        <f>IFERROR(+VLOOKUP("LETF50"&amp;A276,'Main File'!A:O,8,0),0)</f>
        <v>0</v>
      </c>
      <c r="E276" s="26">
        <f>IFERROR(+VLOOKUP("LETF50"&amp;A276,'Main File'!A:O,9,0),0)</f>
        <v>0</v>
      </c>
      <c r="F276" s="26">
        <f>IFERROR(+VLOOKUP("LETF50"&amp;A276,'Main File'!A:O,10,0),0)</f>
        <v>0</v>
      </c>
      <c r="G276" s="26">
        <f>IFERROR(+VLOOKUP("LETF50"&amp;A276,'Main File'!A:O,11,0),0)</f>
        <v>0</v>
      </c>
      <c r="H276" s="26">
        <f>IFERROR(+VLOOKUP("LETF50"&amp;A276,'Main File'!A:O,12,0),0)</f>
        <v>0</v>
      </c>
      <c r="I276" s="26">
        <f>IFERROR(+VLOOKUP("LETF50"&amp;A276,'Main File'!A:O,13,0),0)</f>
        <v>0</v>
      </c>
      <c r="J276" s="26">
        <f>IFERROR(+VLOOKUP("LETF50"&amp;A276,'Main File'!A:O,14,0),0)</f>
        <v>0</v>
      </c>
      <c r="K276" s="26">
        <f>IFERROR(+VLOOKUP("LETF50"&amp;A276,'Main File'!A:O,15,0),0)</f>
        <v>0</v>
      </c>
    </row>
    <row r="277" spans="1:11" x14ac:dyDescent="0.25">
      <c r="A277" s="9">
        <f t="shared" si="4"/>
        <v>43464</v>
      </c>
      <c r="B277" s="26">
        <f>IFERROR(+VLOOKUP("LETF50"&amp;A277,'Main File'!A:O,6,0),0)</f>
        <v>0</v>
      </c>
      <c r="C277" s="26">
        <f>IFERROR(+VLOOKUP("LETF50"&amp;A277,'Main File'!A:O,7,0),0)</f>
        <v>0</v>
      </c>
      <c r="D277" s="26">
        <f>IFERROR(+VLOOKUP("LETF50"&amp;A277,'Main File'!A:O,8,0),0)</f>
        <v>0</v>
      </c>
      <c r="E277" s="26">
        <f>IFERROR(+VLOOKUP("LETF50"&amp;A277,'Main File'!A:O,9,0),0)</f>
        <v>0</v>
      </c>
      <c r="F277" s="26">
        <f>IFERROR(+VLOOKUP("LETF50"&amp;A277,'Main File'!A:O,10,0),0)</f>
        <v>0</v>
      </c>
      <c r="G277" s="26">
        <f>IFERROR(+VLOOKUP("LETF50"&amp;A277,'Main File'!A:O,11,0),0)</f>
        <v>0</v>
      </c>
      <c r="H277" s="26">
        <f>IFERROR(+VLOOKUP("LETF50"&amp;A277,'Main File'!A:O,12,0),0)</f>
        <v>0</v>
      </c>
      <c r="I277" s="26">
        <f>IFERROR(+VLOOKUP("LETF50"&amp;A277,'Main File'!A:O,13,0),0)</f>
        <v>0</v>
      </c>
      <c r="J277" s="26">
        <f>IFERROR(+VLOOKUP("LETF50"&amp;A277,'Main File'!A:O,14,0),0)</f>
        <v>0</v>
      </c>
      <c r="K277" s="26">
        <f>IFERROR(+VLOOKUP("LETF50"&amp;A277,'Main File'!A:O,15,0),0)</f>
        <v>0</v>
      </c>
    </row>
    <row r="278" spans="1:11" x14ac:dyDescent="0.25">
      <c r="A278" s="9">
        <f t="shared" si="4"/>
        <v>43465</v>
      </c>
      <c r="B278" s="26">
        <f>IFERROR(+VLOOKUP("LETF50"&amp;A278,'Main File'!A:O,6,0),0)</f>
        <v>0</v>
      </c>
      <c r="C278" s="26">
        <f>IFERROR(+VLOOKUP("LETF50"&amp;A278,'Main File'!A:O,7,0),0)</f>
        <v>0</v>
      </c>
      <c r="D278" s="26">
        <f>IFERROR(+VLOOKUP("LETF50"&amp;A278,'Main File'!A:O,8,0),0)</f>
        <v>0</v>
      </c>
      <c r="E278" s="26">
        <f>IFERROR(+VLOOKUP("LETF50"&amp;A278,'Main File'!A:O,9,0),0)</f>
        <v>0</v>
      </c>
      <c r="F278" s="26">
        <f>IFERROR(+VLOOKUP("LETF50"&amp;A278,'Main File'!A:O,10,0),0)</f>
        <v>0</v>
      </c>
      <c r="G278" s="26">
        <f>IFERROR(+VLOOKUP("LETF50"&amp;A278,'Main File'!A:O,11,0),0)</f>
        <v>0</v>
      </c>
      <c r="H278" s="26">
        <f>IFERROR(+VLOOKUP("LETF50"&amp;A278,'Main File'!A:O,12,0),0)</f>
        <v>0</v>
      </c>
      <c r="I278" s="26">
        <f>IFERROR(+VLOOKUP("LETF50"&amp;A278,'Main File'!A:O,13,0),0)</f>
        <v>0</v>
      </c>
      <c r="J278" s="26">
        <f>IFERROR(+VLOOKUP("LETF50"&amp;A278,'Main File'!A:O,14,0),0)</f>
        <v>0</v>
      </c>
      <c r="K278" s="26">
        <f>IFERROR(+VLOOKUP("LETF50"&amp;A278,'Main File'!A:O,15,0),0)</f>
        <v>0</v>
      </c>
    </row>
    <row r="279" spans="1:11" x14ac:dyDescent="0.25">
      <c r="A279" s="9">
        <f t="shared" si="4"/>
        <v>43466</v>
      </c>
      <c r="B279" s="26">
        <f>IFERROR(+VLOOKUP("LETF50"&amp;A279,'Main File'!A:O,6,0),0)</f>
        <v>0</v>
      </c>
      <c r="C279" s="26">
        <f>IFERROR(+VLOOKUP("LETF50"&amp;A279,'Main File'!A:O,7,0),0)</f>
        <v>0</v>
      </c>
      <c r="D279" s="26">
        <f>IFERROR(+VLOOKUP("LETF50"&amp;A279,'Main File'!A:O,8,0),0)</f>
        <v>0</v>
      </c>
      <c r="E279" s="26">
        <f>IFERROR(+VLOOKUP("LETF50"&amp;A279,'Main File'!A:O,9,0),0)</f>
        <v>0</v>
      </c>
      <c r="F279" s="26">
        <f>IFERROR(+VLOOKUP("LETF50"&amp;A279,'Main File'!A:O,10,0),0)</f>
        <v>0</v>
      </c>
      <c r="G279" s="26">
        <f>IFERROR(+VLOOKUP("LETF50"&amp;A279,'Main File'!A:O,11,0),0)</f>
        <v>0</v>
      </c>
      <c r="H279" s="26">
        <f>IFERROR(+VLOOKUP("LETF50"&amp;A279,'Main File'!A:O,12,0),0)</f>
        <v>0</v>
      </c>
      <c r="I279" s="26">
        <f>IFERROR(+VLOOKUP("LETF50"&amp;A279,'Main File'!A:O,13,0),0)</f>
        <v>0</v>
      </c>
      <c r="J279" s="26">
        <f>IFERROR(+VLOOKUP("LETF50"&amp;A279,'Main File'!A:O,14,0),0)</f>
        <v>0</v>
      </c>
      <c r="K279" s="26">
        <f>IFERROR(+VLOOKUP("LETF50"&amp;A279,'Main File'!A:O,15,0),0)</f>
        <v>0</v>
      </c>
    </row>
    <row r="280" spans="1:11" x14ac:dyDescent="0.25">
      <c r="A280" s="9">
        <f t="shared" si="4"/>
        <v>43467</v>
      </c>
      <c r="B280" s="26">
        <f>IFERROR(+VLOOKUP("LETF50"&amp;A280,'Main File'!A:O,6,0),0)</f>
        <v>0</v>
      </c>
      <c r="C280" s="26">
        <f>IFERROR(+VLOOKUP("LETF50"&amp;A280,'Main File'!A:O,7,0),0)</f>
        <v>0</v>
      </c>
      <c r="D280" s="26">
        <f>IFERROR(+VLOOKUP("LETF50"&amp;A280,'Main File'!A:O,8,0),0)</f>
        <v>0</v>
      </c>
      <c r="E280" s="26">
        <f>IFERROR(+VLOOKUP("LETF50"&amp;A280,'Main File'!A:O,9,0),0)</f>
        <v>0</v>
      </c>
      <c r="F280" s="26">
        <f>IFERROR(+VLOOKUP("LETF50"&amp;A280,'Main File'!A:O,10,0),0)</f>
        <v>0</v>
      </c>
      <c r="G280" s="26">
        <f>IFERROR(+VLOOKUP("LETF50"&amp;A280,'Main File'!A:O,11,0),0)</f>
        <v>0</v>
      </c>
      <c r="H280" s="26">
        <f>IFERROR(+VLOOKUP("LETF50"&amp;A280,'Main File'!A:O,12,0),0)</f>
        <v>0</v>
      </c>
      <c r="I280" s="26">
        <f>IFERROR(+VLOOKUP("LETF50"&amp;A280,'Main File'!A:O,13,0),0)</f>
        <v>0</v>
      </c>
      <c r="J280" s="26">
        <f>IFERROR(+VLOOKUP("LETF50"&amp;A280,'Main File'!A:O,14,0),0)</f>
        <v>0</v>
      </c>
      <c r="K280" s="26">
        <f>IFERROR(+VLOOKUP("LETF50"&amp;A280,'Main File'!A:O,15,0),0)</f>
        <v>0</v>
      </c>
    </row>
    <row r="281" spans="1:11" x14ac:dyDescent="0.25">
      <c r="A281" s="9">
        <f t="shared" si="4"/>
        <v>43468</v>
      </c>
      <c r="B281" s="26">
        <f>IFERROR(+VLOOKUP("LETF50"&amp;A281,'Main File'!A:O,6,0),0)</f>
        <v>0</v>
      </c>
      <c r="C281" s="26">
        <f>IFERROR(+VLOOKUP("LETF50"&amp;A281,'Main File'!A:O,7,0),0)</f>
        <v>0</v>
      </c>
      <c r="D281" s="26">
        <f>IFERROR(+VLOOKUP("LETF50"&amp;A281,'Main File'!A:O,8,0),0)</f>
        <v>0</v>
      </c>
      <c r="E281" s="26">
        <f>IFERROR(+VLOOKUP("LETF50"&amp;A281,'Main File'!A:O,9,0),0)</f>
        <v>0</v>
      </c>
      <c r="F281" s="26">
        <f>IFERROR(+VLOOKUP("LETF50"&amp;A281,'Main File'!A:O,10,0),0)</f>
        <v>0</v>
      </c>
      <c r="G281" s="26">
        <f>IFERROR(+VLOOKUP("LETF50"&amp;A281,'Main File'!A:O,11,0),0)</f>
        <v>0</v>
      </c>
      <c r="H281" s="26">
        <f>IFERROR(+VLOOKUP("LETF50"&amp;A281,'Main File'!A:O,12,0),0)</f>
        <v>0</v>
      </c>
      <c r="I281" s="26">
        <f>IFERROR(+VLOOKUP("LETF50"&amp;A281,'Main File'!A:O,13,0),0)</f>
        <v>0</v>
      </c>
      <c r="J281" s="26">
        <f>IFERROR(+VLOOKUP("LETF50"&amp;A281,'Main File'!A:O,14,0),0)</f>
        <v>0</v>
      </c>
      <c r="K281" s="26">
        <f>IFERROR(+VLOOKUP("LETF50"&amp;A281,'Main File'!A:O,15,0),0)</f>
        <v>0</v>
      </c>
    </row>
    <row r="282" spans="1:11" x14ac:dyDescent="0.25">
      <c r="A282" s="9">
        <f t="shared" si="4"/>
        <v>43469</v>
      </c>
      <c r="B282" s="26">
        <f>IFERROR(+VLOOKUP("LETF50"&amp;A282,'Main File'!A:O,6,0),0)</f>
        <v>0</v>
      </c>
      <c r="C282" s="26">
        <f>IFERROR(+VLOOKUP("LETF50"&amp;A282,'Main File'!A:O,7,0),0)</f>
        <v>0</v>
      </c>
      <c r="D282" s="26">
        <f>IFERROR(+VLOOKUP("LETF50"&amp;A282,'Main File'!A:O,8,0),0)</f>
        <v>0</v>
      </c>
      <c r="E282" s="26">
        <f>IFERROR(+VLOOKUP("LETF50"&amp;A282,'Main File'!A:O,9,0),0)</f>
        <v>0</v>
      </c>
      <c r="F282" s="26">
        <f>IFERROR(+VLOOKUP("LETF50"&amp;A282,'Main File'!A:O,10,0),0)</f>
        <v>0</v>
      </c>
      <c r="G282" s="26">
        <f>IFERROR(+VLOOKUP("LETF50"&amp;A282,'Main File'!A:O,11,0),0)</f>
        <v>0</v>
      </c>
      <c r="H282" s="26">
        <f>IFERROR(+VLOOKUP("LETF50"&amp;A282,'Main File'!A:O,12,0),0)</f>
        <v>0</v>
      </c>
      <c r="I282" s="26">
        <f>IFERROR(+VLOOKUP("LETF50"&amp;A282,'Main File'!A:O,13,0),0)</f>
        <v>0</v>
      </c>
      <c r="J282" s="26">
        <f>IFERROR(+VLOOKUP("LETF50"&amp;A282,'Main File'!A:O,14,0),0)</f>
        <v>0</v>
      </c>
      <c r="K282" s="26">
        <f>IFERROR(+VLOOKUP("LETF50"&amp;A282,'Main File'!A:O,15,0),0)</f>
        <v>0</v>
      </c>
    </row>
    <row r="283" spans="1:11" x14ac:dyDescent="0.25">
      <c r="A283" s="9">
        <f t="shared" si="4"/>
        <v>43470</v>
      </c>
      <c r="B283" s="26">
        <f>IFERROR(+VLOOKUP("LETF50"&amp;A283,'Main File'!A:O,6,0),0)</f>
        <v>0</v>
      </c>
      <c r="C283" s="26">
        <f>IFERROR(+VLOOKUP("LETF50"&amp;A283,'Main File'!A:O,7,0),0)</f>
        <v>0</v>
      </c>
      <c r="D283" s="26">
        <f>IFERROR(+VLOOKUP("LETF50"&amp;A283,'Main File'!A:O,8,0),0)</f>
        <v>0</v>
      </c>
      <c r="E283" s="26">
        <f>IFERROR(+VLOOKUP("LETF50"&amp;A283,'Main File'!A:O,9,0),0)</f>
        <v>0</v>
      </c>
      <c r="F283" s="26">
        <f>IFERROR(+VLOOKUP("LETF50"&amp;A283,'Main File'!A:O,10,0),0)</f>
        <v>0</v>
      </c>
      <c r="G283" s="26">
        <f>IFERROR(+VLOOKUP("LETF50"&amp;A283,'Main File'!A:O,11,0),0)</f>
        <v>0</v>
      </c>
      <c r="H283" s="26">
        <f>IFERROR(+VLOOKUP("LETF50"&amp;A283,'Main File'!A:O,12,0),0)</f>
        <v>0</v>
      </c>
      <c r="I283" s="26">
        <f>IFERROR(+VLOOKUP("LETF50"&amp;A283,'Main File'!A:O,13,0),0)</f>
        <v>0</v>
      </c>
      <c r="J283" s="26">
        <f>IFERROR(+VLOOKUP("LETF50"&amp;A283,'Main File'!A:O,14,0),0)</f>
        <v>0</v>
      </c>
      <c r="K283" s="26">
        <f>IFERROR(+VLOOKUP("LETF50"&amp;A283,'Main File'!A:O,15,0),0)</f>
        <v>0</v>
      </c>
    </row>
    <row r="284" spans="1:11" x14ac:dyDescent="0.25">
      <c r="A284" s="9">
        <f t="shared" si="4"/>
        <v>43471</v>
      </c>
      <c r="B284" s="26">
        <f>IFERROR(+VLOOKUP("LETF50"&amp;A284,'Main File'!A:O,6,0),0)</f>
        <v>0</v>
      </c>
      <c r="C284" s="26">
        <f>IFERROR(+VLOOKUP("LETF50"&amp;A284,'Main File'!A:O,7,0),0)</f>
        <v>0</v>
      </c>
      <c r="D284" s="26">
        <f>IFERROR(+VLOOKUP("LETF50"&amp;A284,'Main File'!A:O,8,0),0)</f>
        <v>0</v>
      </c>
      <c r="E284" s="26">
        <f>IFERROR(+VLOOKUP("LETF50"&amp;A284,'Main File'!A:O,9,0),0)</f>
        <v>0</v>
      </c>
      <c r="F284" s="26">
        <f>IFERROR(+VLOOKUP("LETF50"&amp;A284,'Main File'!A:O,10,0),0)</f>
        <v>0</v>
      </c>
      <c r="G284" s="26">
        <f>IFERROR(+VLOOKUP("LETF50"&amp;A284,'Main File'!A:O,11,0),0)</f>
        <v>0</v>
      </c>
      <c r="H284" s="26">
        <f>IFERROR(+VLOOKUP("LETF50"&amp;A284,'Main File'!A:O,12,0),0)</f>
        <v>0</v>
      </c>
      <c r="I284" s="26">
        <f>IFERROR(+VLOOKUP("LETF50"&amp;A284,'Main File'!A:O,13,0),0)</f>
        <v>0</v>
      </c>
      <c r="J284" s="26">
        <f>IFERROR(+VLOOKUP("LETF50"&amp;A284,'Main File'!A:O,14,0),0)</f>
        <v>0</v>
      </c>
      <c r="K284" s="26">
        <f>IFERROR(+VLOOKUP("LETF50"&amp;A284,'Main File'!A:O,15,0),0)</f>
        <v>0</v>
      </c>
    </row>
    <row r="285" spans="1:11" x14ac:dyDescent="0.25">
      <c r="A285" s="9">
        <f t="shared" si="4"/>
        <v>43472</v>
      </c>
      <c r="B285" s="26">
        <f>IFERROR(+VLOOKUP("LETF50"&amp;A285,'Main File'!A:O,6,0),0)</f>
        <v>0</v>
      </c>
      <c r="C285" s="26">
        <f>IFERROR(+VLOOKUP("LETF50"&amp;A285,'Main File'!A:O,7,0),0)</f>
        <v>0</v>
      </c>
      <c r="D285" s="26">
        <f>IFERROR(+VLOOKUP("LETF50"&amp;A285,'Main File'!A:O,8,0),0)</f>
        <v>0</v>
      </c>
      <c r="E285" s="26">
        <f>IFERROR(+VLOOKUP("LETF50"&amp;A285,'Main File'!A:O,9,0),0)</f>
        <v>0</v>
      </c>
      <c r="F285" s="26">
        <f>IFERROR(+VLOOKUP("LETF50"&amp;A285,'Main File'!A:O,10,0),0)</f>
        <v>0</v>
      </c>
      <c r="G285" s="26">
        <f>IFERROR(+VLOOKUP("LETF50"&amp;A285,'Main File'!A:O,11,0),0)</f>
        <v>0</v>
      </c>
      <c r="H285" s="26">
        <f>IFERROR(+VLOOKUP("LETF50"&amp;A285,'Main File'!A:O,12,0),0)</f>
        <v>0</v>
      </c>
      <c r="I285" s="26">
        <f>IFERROR(+VLOOKUP("LETF50"&amp;A285,'Main File'!A:O,13,0),0)</f>
        <v>0</v>
      </c>
      <c r="J285" s="26">
        <f>IFERROR(+VLOOKUP("LETF50"&amp;A285,'Main File'!A:O,14,0),0)</f>
        <v>0</v>
      </c>
      <c r="K285" s="26">
        <f>IFERROR(+VLOOKUP("LETF50"&amp;A285,'Main File'!A:O,15,0),0)</f>
        <v>0</v>
      </c>
    </row>
    <row r="286" spans="1:11" x14ac:dyDescent="0.25">
      <c r="A286" s="9">
        <f t="shared" si="4"/>
        <v>43473</v>
      </c>
      <c r="B286" s="26">
        <f>IFERROR(+VLOOKUP("LETF50"&amp;A286,'Main File'!A:O,6,0),0)</f>
        <v>0</v>
      </c>
      <c r="C286" s="26">
        <f>IFERROR(+VLOOKUP("LETF50"&amp;A286,'Main File'!A:O,7,0),0)</f>
        <v>0</v>
      </c>
      <c r="D286" s="26">
        <f>IFERROR(+VLOOKUP("LETF50"&amp;A286,'Main File'!A:O,8,0),0)</f>
        <v>0</v>
      </c>
      <c r="E286" s="26">
        <f>IFERROR(+VLOOKUP("LETF50"&amp;A286,'Main File'!A:O,9,0),0)</f>
        <v>0</v>
      </c>
      <c r="F286" s="26">
        <f>IFERROR(+VLOOKUP("LETF50"&amp;A286,'Main File'!A:O,10,0),0)</f>
        <v>0</v>
      </c>
      <c r="G286" s="26">
        <f>IFERROR(+VLOOKUP("LETF50"&amp;A286,'Main File'!A:O,11,0),0)</f>
        <v>0</v>
      </c>
      <c r="H286" s="26">
        <f>IFERROR(+VLOOKUP("LETF50"&amp;A286,'Main File'!A:O,12,0),0)</f>
        <v>0</v>
      </c>
      <c r="I286" s="26">
        <f>IFERROR(+VLOOKUP("LETF50"&amp;A286,'Main File'!A:O,13,0),0)</f>
        <v>0</v>
      </c>
      <c r="J286" s="26">
        <f>IFERROR(+VLOOKUP("LETF50"&amp;A286,'Main File'!A:O,14,0),0)</f>
        <v>0</v>
      </c>
      <c r="K286" s="26">
        <f>IFERROR(+VLOOKUP("LETF50"&amp;A286,'Main File'!A:O,15,0),0)</f>
        <v>0</v>
      </c>
    </row>
    <row r="287" spans="1:11" x14ac:dyDescent="0.25">
      <c r="A287" s="9">
        <f t="shared" si="4"/>
        <v>43474</v>
      </c>
      <c r="B287" s="26">
        <f>IFERROR(+VLOOKUP("LETF50"&amp;A287,'Main File'!A:O,6,0),0)</f>
        <v>0</v>
      </c>
      <c r="C287" s="26">
        <f>IFERROR(+VLOOKUP("LETF50"&amp;A287,'Main File'!A:O,7,0),0)</f>
        <v>0</v>
      </c>
      <c r="D287" s="26">
        <f>IFERROR(+VLOOKUP("LETF50"&amp;A287,'Main File'!A:O,8,0),0)</f>
        <v>0</v>
      </c>
      <c r="E287" s="26">
        <f>IFERROR(+VLOOKUP("LETF50"&amp;A287,'Main File'!A:O,9,0),0)</f>
        <v>0</v>
      </c>
      <c r="F287" s="26">
        <f>IFERROR(+VLOOKUP("LETF50"&amp;A287,'Main File'!A:O,10,0),0)</f>
        <v>0</v>
      </c>
      <c r="G287" s="26">
        <f>IFERROR(+VLOOKUP("LETF50"&amp;A287,'Main File'!A:O,11,0),0)</f>
        <v>0</v>
      </c>
      <c r="H287" s="26">
        <f>IFERROR(+VLOOKUP("LETF50"&amp;A287,'Main File'!A:O,12,0),0)</f>
        <v>0</v>
      </c>
      <c r="I287" s="26">
        <f>IFERROR(+VLOOKUP("LETF50"&amp;A287,'Main File'!A:O,13,0),0)</f>
        <v>0</v>
      </c>
      <c r="J287" s="26">
        <f>IFERROR(+VLOOKUP("LETF50"&amp;A287,'Main File'!A:O,14,0),0)</f>
        <v>0</v>
      </c>
      <c r="K287" s="26">
        <f>IFERROR(+VLOOKUP("LETF50"&amp;A287,'Main File'!A:O,15,0),0)</f>
        <v>0</v>
      </c>
    </row>
    <row r="288" spans="1:11" x14ac:dyDescent="0.25">
      <c r="A288" s="9">
        <f t="shared" si="4"/>
        <v>43475</v>
      </c>
      <c r="B288" s="26">
        <f>IFERROR(+VLOOKUP("LETF50"&amp;A288,'Main File'!A:O,6,0),0)</f>
        <v>0</v>
      </c>
      <c r="C288" s="26">
        <f>IFERROR(+VLOOKUP("LETF50"&amp;A288,'Main File'!A:O,7,0),0)</f>
        <v>0</v>
      </c>
      <c r="D288" s="26">
        <f>IFERROR(+VLOOKUP("LETF50"&amp;A288,'Main File'!A:O,8,0),0)</f>
        <v>0</v>
      </c>
      <c r="E288" s="26">
        <f>IFERROR(+VLOOKUP("LETF50"&amp;A288,'Main File'!A:O,9,0),0)</f>
        <v>0</v>
      </c>
      <c r="F288" s="26">
        <f>IFERROR(+VLOOKUP("LETF50"&amp;A288,'Main File'!A:O,10,0),0)</f>
        <v>0</v>
      </c>
      <c r="G288" s="26">
        <f>IFERROR(+VLOOKUP("LETF50"&amp;A288,'Main File'!A:O,11,0),0)</f>
        <v>0</v>
      </c>
      <c r="H288" s="26">
        <f>IFERROR(+VLOOKUP("LETF50"&amp;A288,'Main File'!A:O,12,0),0)</f>
        <v>0</v>
      </c>
      <c r="I288" s="26">
        <f>IFERROR(+VLOOKUP("LETF50"&amp;A288,'Main File'!A:O,13,0),0)</f>
        <v>0</v>
      </c>
      <c r="J288" s="26">
        <f>IFERROR(+VLOOKUP("LETF50"&amp;A288,'Main File'!A:O,14,0),0)</f>
        <v>0</v>
      </c>
      <c r="K288" s="26">
        <f>IFERROR(+VLOOKUP("LETF50"&amp;A288,'Main File'!A:O,15,0),0)</f>
        <v>0</v>
      </c>
    </row>
    <row r="289" spans="1:11" x14ac:dyDescent="0.25">
      <c r="A289" s="9">
        <f t="shared" si="4"/>
        <v>43476</v>
      </c>
      <c r="B289" s="26">
        <f>IFERROR(+VLOOKUP("LETF50"&amp;A289,'Main File'!A:O,6,0),0)</f>
        <v>0</v>
      </c>
      <c r="C289" s="26">
        <f>IFERROR(+VLOOKUP("LETF50"&amp;A289,'Main File'!A:O,7,0),0)</f>
        <v>0</v>
      </c>
      <c r="D289" s="26">
        <f>IFERROR(+VLOOKUP("LETF50"&amp;A289,'Main File'!A:O,8,0),0)</f>
        <v>0</v>
      </c>
      <c r="E289" s="26">
        <f>IFERROR(+VLOOKUP("LETF50"&amp;A289,'Main File'!A:O,9,0),0)</f>
        <v>0</v>
      </c>
      <c r="F289" s="26">
        <f>IFERROR(+VLOOKUP("LETF50"&amp;A289,'Main File'!A:O,10,0),0)</f>
        <v>0</v>
      </c>
      <c r="G289" s="26">
        <f>IFERROR(+VLOOKUP("LETF50"&amp;A289,'Main File'!A:O,11,0),0)</f>
        <v>0</v>
      </c>
      <c r="H289" s="26">
        <f>IFERROR(+VLOOKUP("LETF50"&amp;A289,'Main File'!A:O,12,0),0)</f>
        <v>0</v>
      </c>
      <c r="I289" s="26">
        <f>IFERROR(+VLOOKUP("LETF50"&amp;A289,'Main File'!A:O,13,0),0)</f>
        <v>0</v>
      </c>
      <c r="J289" s="26">
        <f>IFERROR(+VLOOKUP("LETF50"&amp;A289,'Main File'!A:O,14,0),0)</f>
        <v>0</v>
      </c>
      <c r="K289" s="26">
        <f>IFERROR(+VLOOKUP("LETF50"&amp;A289,'Main File'!A:O,15,0),0)</f>
        <v>0</v>
      </c>
    </row>
    <row r="290" spans="1:11" x14ac:dyDescent="0.25">
      <c r="A290" s="9">
        <f t="shared" si="4"/>
        <v>43477</v>
      </c>
      <c r="B290" s="26">
        <f>IFERROR(+VLOOKUP("LETF50"&amp;A290,'Main File'!A:O,6,0),0)</f>
        <v>0</v>
      </c>
      <c r="C290" s="26">
        <f>IFERROR(+VLOOKUP("LETF50"&amp;A290,'Main File'!A:O,7,0),0)</f>
        <v>0</v>
      </c>
      <c r="D290" s="26">
        <f>IFERROR(+VLOOKUP("LETF50"&amp;A290,'Main File'!A:O,8,0),0)</f>
        <v>0</v>
      </c>
      <c r="E290" s="26">
        <f>IFERROR(+VLOOKUP("LETF50"&amp;A290,'Main File'!A:O,9,0),0)</f>
        <v>0</v>
      </c>
      <c r="F290" s="26">
        <f>IFERROR(+VLOOKUP("LETF50"&amp;A290,'Main File'!A:O,10,0),0)</f>
        <v>0</v>
      </c>
      <c r="G290" s="26">
        <f>IFERROR(+VLOOKUP("LETF50"&amp;A290,'Main File'!A:O,11,0),0)</f>
        <v>0</v>
      </c>
      <c r="H290" s="26">
        <f>IFERROR(+VLOOKUP("LETF50"&amp;A290,'Main File'!A:O,12,0),0)</f>
        <v>0</v>
      </c>
      <c r="I290" s="26">
        <f>IFERROR(+VLOOKUP("LETF50"&amp;A290,'Main File'!A:O,13,0),0)</f>
        <v>0</v>
      </c>
      <c r="J290" s="26">
        <f>IFERROR(+VLOOKUP("LETF50"&amp;A290,'Main File'!A:O,14,0),0)</f>
        <v>0</v>
      </c>
      <c r="K290" s="26">
        <f>IFERROR(+VLOOKUP("LETF50"&amp;A290,'Main File'!A:O,15,0),0)</f>
        <v>0</v>
      </c>
    </row>
    <row r="291" spans="1:11" x14ac:dyDescent="0.25">
      <c r="A291" s="9">
        <f t="shared" si="4"/>
        <v>43478</v>
      </c>
      <c r="B291" s="26">
        <f>IFERROR(+VLOOKUP("LETF50"&amp;A291,'Main File'!A:O,6,0),0)</f>
        <v>0</v>
      </c>
      <c r="C291" s="26">
        <f>IFERROR(+VLOOKUP("LETF50"&amp;A291,'Main File'!A:O,7,0),0)</f>
        <v>0</v>
      </c>
      <c r="D291" s="26">
        <f>IFERROR(+VLOOKUP("LETF50"&amp;A291,'Main File'!A:O,8,0),0)</f>
        <v>0</v>
      </c>
      <c r="E291" s="26">
        <f>IFERROR(+VLOOKUP("LETF50"&amp;A291,'Main File'!A:O,9,0),0)</f>
        <v>0</v>
      </c>
      <c r="F291" s="26">
        <f>IFERROR(+VLOOKUP("LETF50"&amp;A291,'Main File'!A:O,10,0),0)</f>
        <v>0</v>
      </c>
      <c r="G291" s="26">
        <f>IFERROR(+VLOOKUP("LETF50"&amp;A291,'Main File'!A:O,11,0),0)</f>
        <v>0</v>
      </c>
      <c r="H291" s="26">
        <f>IFERROR(+VLOOKUP("LETF50"&amp;A291,'Main File'!A:O,12,0),0)</f>
        <v>0</v>
      </c>
      <c r="I291" s="26">
        <f>IFERROR(+VLOOKUP("LETF50"&amp;A291,'Main File'!A:O,13,0),0)</f>
        <v>0</v>
      </c>
      <c r="J291" s="26">
        <f>IFERROR(+VLOOKUP("LETF50"&amp;A291,'Main File'!A:O,14,0),0)</f>
        <v>0</v>
      </c>
      <c r="K291" s="26">
        <f>IFERROR(+VLOOKUP("LETF50"&amp;A291,'Main File'!A:O,15,0),0)</f>
        <v>0</v>
      </c>
    </row>
    <row r="292" spans="1:11" x14ac:dyDescent="0.25">
      <c r="A292" s="9">
        <f t="shared" si="4"/>
        <v>43479</v>
      </c>
      <c r="B292" s="26">
        <f>IFERROR(+VLOOKUP("LETF50"&amp;A292,'Main File'!A:O,6,0),0)</f>
        <v>0</v>
      </c>
      <c r="C292" s="26">
        <f>IFERROR(+VLOOKUP("LETF50"&amp;A292,'Main File'!A:O,7,0),0)</f>
        <v>0</v>
      </c>
      <c r="D292" s="26">
        <f>IFERROR(+VLOOKUP("LETF50"&amp;A292,'Main File'!A:O,8,0),0)</f>
        <v>0</v>
      </c>
      <c r="E292" s="26">
        <f>IFERROR(+VLOOKUP("LETF50"&amp;A292,'Main File'!A:O,9,0),0)</f>
        <v>0</v>
      </c>
      <c r="F292" s="26">
        <f>IFERROR(+VLOOKUP("LETF50"&amp;A292,'Main File'!A:O,10,0),0)</f>
        <v>0</v>
      </c>
      <c r="G292" s="26">
        <f>IFERROR(+VLOOKUP("LETF50"&amp;A292,'Main File'!A:O,11,0),0)</f>
        <v>0</v>
      </c>
      <c r="H292" s="26">
        <f>IFERROR(+VLOOKUP("LETF50"&amp;A292,'Main File'!A:O,12,0),0)</f>
        <v>0</v>
      </c>
      <c r="I292" s="26">
        <f>IFERROR(+VLOOKUP("LETF50"&amp;A292,'Main File'!A:O,13,0),0)</f>
        <v>0</v>
      </c>
      <c r="J292" s="26">
        <f>IFERROR(+VLOOKUP("LETF50"&amp;A292,'Main File'!A:O,14,0),0)</f>
        <v>0</v>
      </c>
      <c r="K292" s="26">
        <f>IFERROR(+VLOOKUP("LETF50"&amp;A292,'Main File'!A:O,15,0),0)</f>
        <v>0</v>
      </c>
    </row>
    <row r="293" spans="1:11" x14ac:dyDescent="0.25">
      <c r="A293" s="9">
        <f t="shared" si="4"/>
        <v>43480</v>
      </c>
      <c r="B293" s="26">
        <f>IFERROR(+VLOOKUP("LETF50"&amp;A293,'Main File'!A:O,6,0),0)</f>
        <v>0</v>
      </c>
      <c r="C293" s="26">
        <f>IFERROR(+VLOOKUP("LETF50"&amp;A293,'Main File'!A:O,7,0),0)</f>
        <v>0</v>
      </c>
      <c r="D293" s="26">
        <f>IFERROR(+VLOOKUP("LETF50"&amp;A293,'Main File'!A:O,8,0),0)</f>
        <v>0</v>
      </c>
      <c r="E293" s="26">
        <f>IFERROR(+VLOOKUP("LETF50"&amp;A293,'Main File'!A:O,9,0),0)</f>
        <v>0</v>
      </c>
      <c r="F293" s="26">
        <f>IFERROR(+VLOOKUP("LETF50"&amp;A293,'Main File'!A:O,10,0),0)</f>
        <v>0</v>
      </c>
      <c r="G293" s="26">
        <f>IFERROR(+VLOOKUP("LETF50"&amp;A293,'Main File'!A:O,11,0),0)</f>
        <v>0</v>
      </c>
      <c r="H293" s="26">
        <f>IFERROR(+VLOOKUP("LETF50"&amp;A293,'Main File'!A:O,12,0),0)</f>
        <v>0</v>
      </c>
      <c r="I293" s="26">
        <f>IFERROR(+VLOOKUP("LETF50"&amp;A293,'Main File'!A:O,13,0),0)</f>
        <v>0</v>
      </c>
      <c r="J293" s="26">
        <f>IFERROR(+VLOOKUP("LETF50"&amp;A293,'Main File'!A:O,14,0),0)</f>
        <v>0</v>
      </c>
      <c r="K293" s="26">
        <f>IFERROR(+VLOOKUP("LETF50"&amp;A293,'Main File'!A:O,15,0),0)</f>
        <v>0</v>
      </c>
    </row>
    <row r="294" spans="1:11" x14ac:dyDescent="0.25">
      <c r="A294" s="9">
        <f t="shared" si="4"/>
        <v>43481</v>
      </c>
      <c r="B294" s="26">
        <f>IFERROR(+VLOOKUP("LETF50"&amp;A294,'Main File'!A:O,6,0),0)</f>
        <v>0</v>
      </c>
      <c r="C294" s="26">
        <f>IFERROR(+VLOOKUP("LETF50"&amp;A294,'Main File'!A:O,7,0),0)</f>
        <v>0</v>
      </c>
      <c r="D294" s="26">
        <f>IFERROR(+VLOOKUP("LETF50"&amp;A294,'Main File'!A:O,8,0),0)</f>
        <v>0</v>
      </c>
      <c r="E294" s="26">
        <f>IFERROR(+VLOOKUP("LETF50"&amp;A294,'Main File'!A:O,9,0),0)</f>
        <v>0</v>
      </c>
      <c r="F294" s="26">
        <f>IFERROR(+VLOOKUP("LETF50"&amp;A294,'Main File'!A:O,10,0),0)</f>
        <v>0</v>
      </c>
      <c r="G294" s="26">
        <f>IFERROR(+VLOOKUP("LETF50"&amp;A294,'Main File'!A:O,11,0),0)</f>
        <v>0</v>
      </c>
      <c r="H294" s="26">
        <f>IFERROR(+VLOOKUP("LETF50"&amp;A294,'Main File'!A:O,12,0),0)</f>
        <v>0</v>
      </c>
      <c r="I294" s="26">
        <f>IFERROR(+VLOOKUP("LETF50"&amp;A294,'Main File'!A:O,13,0),0)</f>
        <v>0</v>
      </c>
      <c r="J294" s="26">
        <f>IFERROR(+VLOOKUP("LETF50"&amp;A294,'Main File'!A:O,14,0),0)</f>
        <v>0</v>
      </c>
      <c r="K294" s="26">
        <f>IFERROR(+VLOOKUP("LETF50"&amp;A294,'Main File'!A:O,15,0),0)</f>
        <v>0</v>
      </c>
    </row>
    <row r="295" spans="1:11" x14ac:dyDescent="0.25">
      <c r="A295" s="9">
        <f t="shared" si="4"/>
        <v>43482</v>
      </c>
      <c r="B295" s="26">
        <f>IFERROR(+VLOOKUP("LETF50"&amp;A295,'Main File'!A:O,6,0),0)</f>
        <v>0</v>
      </c>
      <c r="C295" s="26">
        <f>IFERROR(+VLOOKUP("LETF50"&amp;A295,'Main File'!A:O,7,0),0)</f>
        <v>0</v>
      </c>
      <c r="D295" s="26">
        <f>IFERROR(+VLOOKUP("LETF50"&amp;A295,'Main File'!A:O,8,0),0)</f>
        <v>0</v>
      </c>
      <c r="E295" s="26">
        <f>IFERROR(+VLOOKUP("LETF50"&amp;A295,'Main File'!A:O,9,0),0)</f>
        <v>0</v>
      </c>
      <c r="F295" s="26">
        <f>IFERROR(+VLOOKUP("LETF50"&amp;A295,'Main File'!A:O,10,0),0)</f>
        <v>0</v>
      </c>
      <c r="G295" s="26">
        <f>IFERROR(+VLOOKUP("LETF50"&amp;A295,'Main File'!A:O,11,0),0)</f>
        <v>0</v>
      </c>
      <c r="H295" s="26">
        <f>IFERROR(+VLOOKUP("LETF50"&amp;A295,'Main File'!A:O,12,0),0)</f>
        <v>0</v>
      </c>
      <c r="I295" s="26">
        <f>IFERROR(+VLOOKUP("LETF50"&amp;A295,'Main File'!A:O,13,0),0)</f>
        <v>0</v>
      </c>
      <c r="J295" s="26">
        <f>IFERROR(+VLOOKUP("LETF50"&amp;A295,'Main File'!A:O,14,0),0)</f>
        <v>0</v>
      </c>
      <c r="K295" s="26">
        <f>IFERROR(+VLOOKUP("LETF50"&amp;A295,'Main File'!A:O,15,0),0)</f>
        <v>0</v>
      </c>
    </row>
    <row r="296" spans="1:11" x14ac:dyDescent="0.25">
      <c r="A296" s="9">
        <f t="shared" si="4"/>
        <v>43483</v>
      </c>
      <c r="B296" s="26">
        <f>IFERROR(+VLOOKUP("LETF50"&amp;A296,'Main File'!A:O,6,0),0)</f>
        <v>0</v>
      </c>
      <c r="C296" s="26">
        <f>IFERROR(+VLOOKUP("LETF50"&amp;A296,'Main File'!A:O,7,0),0)</f>
        <v>0</v>
      </c>
      <c r="D296" s="26">
        <f>IFERROR(+VLOOKUP("LETF50"&amp;A296,'Main File'!A:O,8,0),0)</f>
        <v>0</v>
      </c>
      <c r="E296" s="26">
        <f>IFERROR(+VLOOKUP("LETF50"&amp;A296,'Main File'!A:O,9,0),0)</f>
        <v>0</v>
      </c>
      <c r="F296" s="26">
        <f>IFERROR(+VLOOKUP("LETF50"&amp;A296,'Main File'!A:O,10,0),0)</f>
        <v>0</v>
      </c>
      <c r="G296" s="26">
        <f>IFERROR(+VLOOKUP("LETF50"&amp;A296,'Main File'!A:O,11,0),0)</f>
        <v>0</v>
      </c>
      <c r="H296" s="26">
        <f>IFERROR(+VLOOKUP("LETF50"&amp;A296,'Main File'!A:O,12,0),0)</f>
        <v>0</v>
      </c>
      <c r="I296" s="26">
        <f>IFERROR(+VLOOKUP("LETF50"&amp;A296,'Main File'!A:O,13,0),0)</f>
        <v>0</v>
      </c>
      <c r="J296" s="26">
        <f>IFERROR(+VLOOKUP("LETF50"&amp;A296,'Main File'!A:O,14,0),0)</f>
        <v>0</v>
      </c>
      <c r="K296" s="26">
        <f>IFERROR(+VLOOKUP("LETF50"&amp;A296,'Main File'!A:O,15,0),0)</f>
        <v>0</v>
      </c>
    </row>
    <row r="297" spans="1:11" x14ac:dyDescent="0.25">
      <c r="A297" s="9">
        <f t="shared" si="4"/>
        <v>43484</v>
      </c>
      <c r="B297" s="26">
        <f>IFERROR(+VLOOKUP("LETF50"&amp;A297,'Main File'!A:O,6,0),0)</f>
        <v>0</v>
      </c>
      <c r="C297" s="26">
        <f>IFERROR(+VLOOKUP("LETF50"&amp;A297,'Main File'!A:O,7,0),0)</f>
        <v>0</v>
      </c>
      <c r="D297" s="26">
        <f>IFERROR(+VLOOKUP("LETF50"&amp;A297,'Main File'!A:O,8,0),0)</f>
        <v>0</v>
      </c>
      <c r="E297" s="26">
        <f>IFERROR(+VLOOKUP("LETF50"&amp;A297,'Main File'!A:O,9,0),0)</f>
        <v>0</v>
      </c>
      <c r="F297" s="26">
        <f>IFERROR(+VLOOKUP("LETF50"&amp;A297,'Main File'!A:O,10,0),0)</f>
        <v>0</v>
      </c>
      <c r="G297" s="26">
        <f>IFERROR(+VLOOKUP("LETF50"&amp;A297,'Main File'!A:O,11,0),0)</f>
        <v>0</v>
      </c>
      <c r="H297" s="26">
        <f>IFERROR(+VLOOKUP("LETF50"&amp;A297,'Main File'!A:O,12,0),0)</f>
        <v>0</v>
      </c>
      <c r="I297" s="26">
        <f>IFERROR(+VLOOKUP("LETF50"&amp;A297,'Main File'!A:O,13,0),0)</f>
        <v>0</v>
      </c>
      <c r="J297" s="26">
        <f>IFERROR(+VLOOKUP("LETF50"&amp;A297,'Main File'!A:O,14,0),0)</f>
        <v>0</v>
      </c>
      <c r="K297" s="26">
        <f>IFERROR(+VLOOKUP("LETF50"&amp;A297,'Main File'!A:O,15,0),0)</f>
        <v>0</v>
      </c>
    </row>
    <row r="298" spans="1:11" x14ac:dyDescent="0.25">
      <c r="A298" s="9">
        <f t="shared" si="4"/>
        <v>43485</v>
      </c>
      <c r="B298" s="26">
        <f>IFERROR(+VLOOKUP("LETF50"&amp;A298,'Main File'!A:O,6,0),0)</f>
        <v>0</v>
      </c>
      <c r="C298" s="26">
        <f>IFERROR(+VLOOKUP("LETF50"&amp;A298,'Main File'!A:O,7,0),0)</f>
        <v>0</v>
      </c>
      <c r="D298" s="26">
        <f>IFERROR(+VLOOKUP("LETF50"&amp;A298,'Main File'!A:O,8,0),0)</f>
        <v>0</v>
      </c>
      <c r="E298" s="26">
        <f>IFERROR(+VLOOKUP("LETF50"&amp;A298,'Main File'!A:O,9,0),0)</f>
        <v>0</v>
      </c>
      <c r="F298" s="26">
        <f>IFERROR(+VLOOKUP("LETF50"&amp;A298,'Main File'!A:O,10,0),0)</f>
        <v>0</v>
      </c>
      <c r="G298" s="26">
        <f>IFERROR(+VLOOKUP("LETF50"&amp;A298,'Main File'!A:O,11,0),0)</f>
        <v>0</v>
      </c>
      <c r="H298" s="26">
        <f>IFERROR(+VLOOKUP("LETF50"&amp;A298,'Main File'!A:O,12,0),0)</f>
        <v>0</v>
      </c>
      <c r="I298" s="26">
        <f>IFERROR(+VLOOKUP("LETF50"&amp;A298,'Main File'!A:O,13,0),0)</f>
        <v>0</v>
      </c>
      <c r="J298" s="26">
        <f>IFERROR(+VLOOKUP("LETF50"&amp;A298,'Main File'!A:O,14,0),0)</f>
        <v>0</v>
      </c>
      <c r="K298" s="26">
        <f>IFERROR(+VLOOKUP("LETF50"&amp;A298,'Main File'!A:O,15,0),0)</f>
        <v>0</v>
      </c>
    </row>
    <row r="299" spans="1:11" x14ac:dyDescent="0.25">
      <c r="A299" s="9">
        <f t="shared" si="4"/>
        <v>43486</v>
      </c>
      <c r="B299" s="26">
        <f>IFERROR(+VLOOKUP("LETF50"&amp;A299,'Main File'!A:O,6,0),0)</f>
        <v>0</v>
      </c>
      <c r="C299" s="26">
        <f>IFERROR(+VLOOKUP("LETF50"&amp;A299,'Main File'!A:O,7,0),0)</f>
        <v>0</v>
      </c>
      <c r="D299" s="26">
        <f>IFERROR(+VLOOKUP("LETF50"&amp;A299,'Main File'!A:O,8,0),0)</f>
        <v>0</v>
      </c>
      <c r="E299" s="26">
        <f>IFERROR(+VLOOKUP("LETF50"&amp;A299,'Main File'!A:O,9,0),0)</f>
        <v>0</v>
      </c>
      <c r="F299" s="26">
        <f>IFERROR(+VLOOKUP("LETF50"&amp;A299,'Main File'!A:O,10,0),0)</f>
        <v>0</v>
      </c>
      <c r="G299" s="26">
        <f>IFERROR(+VLOOKUP("LETF50"&amp;A299,'Main File'!A:O,11,0),0)</f>
        <v>0</v>
      </c>
      <c r="H299" s="26">
        <f>IFERROR(+VLOOKUP("LETF50"&amp;A299,'Main File'!A:O,12,0),0)</f>
        <v>0</v>
      </c>
      <c r="I299" s="26">
        <f>IFERROR(+VLOOKUP("LETF50"&amp;A299,'Main File'!A:O,13,0),0)</f>
        <v>0</v>
      </c>
      <c r="J299" s="26">
        <f>IFERROR(+VLOOKUP("LETF50"&amp;A299,'Main File'!A:O,14,0),0)</f>
        <v>0</v>
      </c>
      <c r="K299" s="26">
        <f>IFERROR(+VLOOKUP("LETF50"&amp;A299,'Main File'!A:O,15,0),0)</f>
        <v>0</v>
      </c>
    </row>
    <row r="300" spans="1:11" x14ac:dyDescent="0.25">
      <c r="A300" s="9">
        <f t="shared" si="4"/>
        <v>43487</v>
      </c>
      <c r="B300" s="26">
        <f>IFERROR(+VLOOKUP("LETF50"&amp;A300,'Main File'!A:O,6,0),0)</f>
        <v>0</v>
      </c>
      <c r="C300" s="26">
        <f>IFERROR(+VLOOKUP("LETF50"&amp;A300,'Main File'!A:O,7,0),0)</f>
        <v>0</v>
      </c>
      <c r="D300" s="26">
        <f>IFERROR(+VLOOKUP("LETF50"&amp;A300,'Main File'!A:O,8,0),0)</f>
        <v>0</v>
      </c>
      <c r="E300" s="26">
        <f>IFERROR(+VLOOKUP("LETF50"&amp;A300,'Main File'!A:O,9,0),0)</f>
        <v>0</v>
      </c>
      <c r="F300" s="26">
        <f>IFERROR(+VLOOKUP("LETF50"&amp;A300,'Main File'!A:O,10,0),0)</f>
        <v>0</v>
      </c>
      <c r="G300" s="26">
        <f>IFERROR(+VLOOKUP("LETF50"&amp;A300,'Main File'!A:O,11,0),0)</f>
        <v>0</v>
      </c>
      <c r="H300" s="26">
        <f>IFERROR(+VLOOKUP("LETF50"&amp;A300,'Main File'!A:O,12,0),0)</f>
        <v>0</v>
      </c>
      <c r="I300" s="26">
        <f>IFERROR(+VLOOKUP("LETF50"&amp;A300,'Main File'!A:O,13,0),0)</f>
        <v>0</v>
      </c>
      <c r="J300" s="26">
        <f>IFERROR(+VLOOKUP("LETF50"&amp;A300,'Main File'!A:O,14,0),0)</f>
        <v>0</v>
      </c>
      <c r="K300" s="26">
        <f>IFERROR(+VLOOKUP("LETF50"&amp;A300,'Main File'!A:O,15,0),0)</f>
        <v>0</v>
      </c>
    </row>
    <row r="301" spans="1:11" x14ac:dyDescent="0.25">
      <c r="A301" s="9">
        <f t="shared" si="4"/>
        <v>43488</v>
      </c>
      <c r="B301" s="26">
        <f>IFERROR(+VLOOKUP("LETF50"&amp;A301,'Main File'!A:O,6,0),0)</f>
        <v>0</v>
      </c>
      <c r="C301" s="26">
        <f>IFERROR(+VLOOKUP("LETF50"&amp;A301,'Main File'!A:O,7,0),0)</f>
        <v>0</v>
      </c>
      <c r="D301" s="26">
        <f>IFERROR(+VLOOKUP("LETF50"&amp;A301,'Main File'!A:O,8,0),0)</f>
        <v>0</v>
      </c>
      <c r="E301" s="26">
        <f>IFERROR(+VLOOKUP("LETF50"&amp;A301,'Main File'!A:O,9,0),0)</f>
        <v>0</v>
      </c>
      <c r="F301" s="26">
        <f>IFERROR(+VLOOKUP("LETF50"&amp;A301,'Main File'!A:O,10,0),0)</f>
        <v>0</v>
      </c>
      <c r="G301" s="26">
        <f>IFERROR(+VLOOKUP("LETF50"&amp;A301,'Main File'!A:O,11,0),0)</f>
        <v>0</v>
      </c>
      <c r="H301" s="26">
        <f>IFERROR(+VLOOKUP("LETF50"&amp;A301,'Main File'!A:O,12,0),0)</f>
        <v>0</v>
      </c>
      <c r="I301" s="26">
        <f>IFERROR(+VLOOKUP("LETF50"&amp;A301,'Main File'!A:O,13,0),0)</f>
        <v>0</v>
      </c>
      <c r="J301" s="26">
        <f>IFERROR(+VLOOKUP("LETF50"&amp;A301,'Main File'!A:O,14,0),0)</f>
        <v>0</v>
      </c>
      <c r="K301" s="26">
        <f>IFERROR(+VLOOKUP("LETF50"&amp;A301,'Main File'!A:O,15,0),0)</f>
        <v>0</v>
      </c>
    </row>
    <row r="302" spans="1:11" x14ac:dyDescent="0.25">
      <c r="A302" s="9">
        <f t="shared" si="4"/>
        <v>43489</v>
      </c>
      <c r="B302" s="26">
        <f>IFERROR(+VLOOKUP("LETF50"&amp;A302,'Main File'!A:O,6,0),0)</f>
        <v>0</v>
      </c>
      <c r="C302" s="26">
        <f>IFERROR(+VLOOKUP("LETF50"&amp;A302,'Main File'!A:O,7,0),0)</f>
        <v>0</v>
      </c>
      <c r="D302" s="26">
        <f>IFERROR(+VLOOKUP("LETF50"&amp;A302,'Main File'!A:O,8,0),0)</f>
        <v>0</v>
      </c>
      <c r="E302" s="26">
        <f>IFERROR(+VLOOKUP("LETF50"&amp;A302,'Main File'!A:O,9,0),0)</f>
        <v>0</v>
      </c>
      <c r="F302" s="26">
        <f>IFERROR(+VLOOKUP("LETF50"&amp;A302,'Main File'!A:O,10,0),0)</f>
        <v>0</v>
      </c>
      <c r="G302" s="26">
        <f>IFERROR(+VLOOKUP("LETF50"&amp;A302,'Main File'!A:O,11,0),0)</f>
        <v>0</v>
      </c>
      <c r="H302" s="26">
        <f>IFERROR(+VLOOKUP("LETF50"&amp;A302,'Main File'!A:O,12,0),0)</f>
        <v>0</v>
      </c>
      <c r="I302" s="26">
        <f>IFERROR(+VLOOKUP("LETF50"&amp;A302,'Main File'!A:O,13,0),0)</f>
        <v>0</v>
      </c>
      <c r="J302" s="26">
        <f>IFERROR(+VLOOKUP("LETF50"&amp;A302,'Main File'!A:O,14,0),0)</f>
        <v>0</v>
      </c>
      <c r="K302" s="26">
        <f>IFERROR(+VLOOKUP("LETF50"&amp;A302,'Main File'!A:O,15,0),0)</f>
        <v>0</v>
      </c>
    </row>
    <row r="303" spans="1:11" x14ac:dyDescent="0.25">
      <c r="A303" s="9">
        <f t="shared" si="4"/>
        <v>43490</v>
      </c>
      <c r="B303" s="26">
        <f>IFERROR(+VLOOKUP("LETF50"&amp;A303,'Main File'!A:O,6,0),0)</f>
        <v>0</v>
      </c>
      <c r="C303" s="26">
        <f>IFERROR(+VLOOKUP("LETF50"&amp;A303,'Main File'!A:O,7,0),0)</f>
        <v>0</v>
      </c>
      <c r="D303" s="26">
        <f>IFERROR(+VLOOKUP("LETF50"&amp;A303,'Main File'!A:O,8,0),0)</f>
        <v>0</v>
      </c>
      <c r="E303" s="26">
        <f>IFERROR(+VLOOKUP("LETF50"&amp;A303,'Main File'!A:O,9,0),0)</f>
        <v>0</v>
      </c>
      <c r="F303" s="26">
        <f>IFERROR(+VLOOKUP("LETF50"&amp;A303,'Main File'!A:O,10,0),0)</f>
        <v>0</v>
      </c>
      <c r="G303" s="26">
        <f>IFERROR(+VLOOKUP("LETF50"&amp;A303,'Main File'!A:O,11,0),0)</f>
        <v>0</v>
      </c>
      <c r="H303" s="26">
        <f>IFERROR(+VLOOKUP("LETF50"&amp;A303,'Main File'!A:O,12,0),0)</f>
        <v>0</v>
      </c>
      <c r="I303" s="26">
        <f>IFERROR(+VLOOKUP("LETF50"&amp;A303,'Main File'!A:O,13,0),0)</f>
        <v>0</v>
      </c>
      <c r="J303" s="26">
        <f>IFERROR(+VLOOKUP("LETF50"&amp;A303,'Main File'!A:O,14,0),0)</f>
        <v>0</v>
      </c>
      <c r="K303" s="26">
        <f>IFERROR(+VLOOKUP("LETF50"&amp;A303,'Main File'!A:O,15,0),0)</f>
        <v>0</v>
      </c>
    </row>
    <row r="304" spans="1:11" x14ac:dyDescent="0.25">
      <c r="A304" s="9">
        <f t="shared" si="4"/>
        <v>43491</v>
      </c>
      <c r="B304" s="26">
        <f>IFERROR(+VLOOKUP("LETF50"&amp;A304,'Main File'!A:O,6,0),0)</f>
        <v>0</v>
      </c>
      <c r="C304" s="26">
        <f>IFERROR(+VLOOKUP("LETF50"&amp;A304,'Main File'!A:O,7,0),0)</f>
        <v>0</v>
      </c>
      <c r="D304" s="26">
        <f>IFERROR(+VLOOKUP("LETF50"&amp;A304,'Main File'!A:O,8,0),0)</f>
        <v>0</v>
      </c>
      <c r="E304" s="26">
        <f>IFERROR(+VLOOKUP("LETF50"&amp;A304,'Main File'!A:O,9,0),0)</f>
        <v>0</v>
      </c>
      <c r="F304" s="26">
        <f>IFERROR(+VLOOKUP("LETF50"&amp;A304,'Main File'!A:O,10,0),0)</f>
        <v>0</v>
      </c>
      <c r="G304" s="26">
        <f>IFERROR(+VLOOKUP("LETF50"&amp;A304,'Main File'!A:O,11,0),0)</f>
        <v>0</v>
      </c>
      <c r="H304" s="26">
        <f>IFERROR(+VLOOKUP("LETF50"&amp;A304,'Main File'!A:O,12,0),0)</f>
        <v>0</v>
      </c>
      <c r="I304" s="26">
        <f>IFERROR(+VLOOKUP("LETF50"&amp;A304,'Main File'!A:O,13,0),0)</f>
        <v>0</v>
      </c>
      <c r="J304" s="26">
        <f>IFERROR(+VLOOKUP("LETF50"&amp;A304,'Main File'!A:O,14,0),0)</f>
        <v>0</v>
      </c>
      <c r="K304" s="26">
        <f>IFERROR(+VLOOKUP("LETF50"&amp;A304,'Main File'!A:O,15,0),0)</f>
        <v>0</v>
      </c>
    </row>
    <row r="305" spans="1:11" x14ac:dyDescent="0.25">
      <c r="A305" s="9">
        <f t="shared" si="4"/>
        <v>43492</v>
      </c>
      <c r="B305" s="26">
        <f>IFERROR(+VLOOKUP("LETF50"&amp;A305,'Main File'!A:O,6,0),0)</f>
        <v>0</v>
      </c>
      <c r="C305" s="26">
        <f>IFERROR(+VLOOKUP("LETF50"&amp;A305,'Main File'!A:O,7,0),0)</f>
        <v>0</v>
      </c>
      <c r="D305" s="26">
        <f>IFERROR(+VLOOKUP("LETF50"&amp;A305,'Main File'!A:O,8,0),0)</f>
        <v>0</v>
      </c>
      <c r="E305" s="26">
        <f>IFERROR(+VLOOKUP("LETF50"&amp;A305,'Main File'!A:O,9,0),0)</f>
        <v>0</v>
      </c>
      <c r="F305" s="26">
        <f>IFERROR(+VLOOKUP("LETF50"&amp;A305,'Main File'!A:O,10,0),0)</f>
        <v>0</v>
      </c>
      <c r="G305" s="26">
        <f>IFERROR(+VLOOKUP("LETF50"&amp;A305,'Main File'!A:O,11,0),0)</f>
        <v>0</v>
      </c>
      <c r="H305" s="26">
        <f>IFERROR(+VLOOKUP("LETF50"&amp;A305,'Main File'!A:O,12,0),0)</f>
        <v>0</v>
      </c>
      <c r="I305" s="26">
        <f>IFERROR(+VLOOKUP("LETF50"&amp;A305,'Main File'!A:O,13,0),0)</f>
        <v>0</v>
      </c>
      <c r="J305" s="26">
        <f>IFERROR(+VLOOKUP("LETF50"&amp;A305,'Main File'!A:O,14,0),0)</f>
        <v>0</v>
      </c>
      <c r="K305" s="26">
        <f>IFERROR(+VLOOKUP("LETF50"&amp;A305,'Main File'!A:O,15,0),0)</f>
        <v>0</v>
      </c>
    </row>
    <row r="306" spans="1:11" x14ac:dyDescent="0.25">
      <c r="A306" s="9">
        <f t="shared" si="4"/>
        <v>43493</v>
      </c>
      <c r="B306" s="26">
        <f>IFERROR(+VLOOKUP("LETF50"&amp;A306,'Main File'!A:O,6,0),0)</f>
        <v>0</v>
      </c>
      <c r="C306" s="26">
        <f>IFERROR(+VLOOKUP("LETF50"&amp;A306,'Main File'!A:O,7,0),0)</f>
        <v>0</v>
      </c>
      <c r="D306" s="26">
        <f>IFERROR(+VLOOKUP("LETF50"&amp;A306,'Main File'!A:O,8,0),0)</f>
        <v>0</v>
      </c>
      <c r="E306" s="26">
        <f>IFERROR(+VLOOKUP("LETF50"&amp;A306,'Main File'!A:O,9,0),0)</f>
        <v>0</v>
      </c>
      <c r="F306" s="26">
        <f>IFERROR(+VLOOKUP("LETF50"&amp;A306,'Main File'!A:O,10,0),0)</f>
        <v>0</v>
      </c>
      <c r="G306" s="26">
        <f>IFERROR(+VLOOKUP("LETF50"&amp;A306,'Main File'!A:O,11,0),0)</f>
        <v>0</v>
      </c>
      <c r="H306" s="26">
        <f>IFERROR(+VLOOKUP("LETF50"&amp;A306,'Main File'!A:O,12,0),0)</f>
        <v>0</v>
      </c>
      <c r="I306" s="26">
        <f>IFERROR(+VLOOKUP("LETF50"&amp;A306,'Main File'!A:O,13,0),0)</f>
        <v>0</v>
      </c>
      <c r="J306" s="26">
        <f>IFERROR(+VLOOKUP("LETF50"&amp;A306,'Main File'!A:O,14,0),0)</f>
        <v>0</v>
      </c>
      <c r="K306" s="26">
        <f>IFERROR(+VLOOKUP("LETF50"&amp;A306,'Main File'!A:O,15,0),0)</f>
        <v>0</v>
      </c>
    </row>
    <row r="307" spans="1:11" x14ac:dyDescent="0.25">
      <c r="A307" s="9">
        <f t="shared" si="4"/>
        <v>43494</v>
      </c>
      <c r="B307" s="26">
        <f>IFERROR(+VLOOKUP("LETF50"&amp;A307,'Main File'!A:O,6,0),0)</f>
        <v>0</v>
      </c>
      <c r="C307" s="26">
        <f>IFERROR(+VLOOKUP("LETF50"&amp;A307,'Main File'!A:O,7,0),0)</f>
        <v>0</v>
      </c>
      <c r="D307" s="26">
        <f>IFERROR(+VLOOKUP("LETF50"&amp;A307,'Main File'!A:O,8,0),0)</f>
        <v>0</v>
      </c>
      <c r="E307" s="26">
        <f>IFERROR(+VLOOKUP("LETF50"&amp;A307,'Main File'!A:O,9,0),0)</f>
        <v>0</v>
      </c>
      <c r="F307" s="26">
        <f>IFERROR(+VLOOKUP("LETF50"&amp;A307,'Main File'!A:O,10,0),0)</f>
        <v>0</v>
      </c>
      <c r="G307" s="26">
        <f>IFERROR(+VLOOKUP("LETF50"&amp;A307,'Main File'!A:O,11,0),0)</f>
        <v>0</v>
      </c>
      <c r="H307" s="26">
        <f>IFERROR(+VLOOKUP("LETF50"&amp;A307,'Main File'!A:O,12,0),0)</f>
        <v>0</v>
      </c>
      <c r="I307" s="26">
        <f>IFERROR(+VLOOKUP("LETF50"&amp;A307,'Main File'!A:O,13,0),0)</f>
        <v>0</v>
      </c>
      <c r="J307" s="26">
        <f>IFERROR(+VLOOKUP("LETF50"&amp;A307,'Main File'!A:O,14,0),0)</f>
        <v>0</v>
      </c>
      <c r="K307" s="26">
        <f>IFERROR(+VLOOKUP("LETF50"&amp;A307,'Main File'!A:O,15,0),0)</f>
        <v>0</v>
      </c>
    </row>
    <row r="308" spans="1:11" x14ac:dyDescent="0.25">
      <c r="A308" s="9">
        <f t="shared" si="4"/>
        <v>43495</v>
      </c>
      <c r="B308" s="26">
        <f>IFERROR(+VLOOKUP("LETF50"&amp;A308,'Main File'!A:O,6,0),0)</f>
        <v>0</v>
      </c>
      <c r="C308" s="26">
        <f>IFERROR(+VLOOKUP("LETF50"&amp;A308,'Main File'!A:O,7,0),0)</f>
        <v>0</v>
      </c>
      <c r="D308" s="26">
        <f>IFERROR(+VLOOKUP("LETF50"&amp;A308,'Main File'!A:O,8,0),0)</f>
        <v>0</v>
      </c>
      <c r="E308" s="26">
        <f>IFERROR(+VLOOKUP("LETF50"&amp;A308,'Main File'!A:O,9,0),0)</f>
        <v>0</v>
      </c>
      <c r="F308" s="26">
        <f>IFERROR(+VLOOKUP("LETF50"&amp;A308,'Main File'!A:O,10,0),0)</f>
        <v>0</v>
      </c>
      <c r="G308" s="26">
        <f>IFERROR(+VLOOKUP("LETF50"&amp;A308,'Main File'!A:O,11,0),0)</f>
        <v>0</v>
      </c>
      <c r="H308" s="26">
        <f>IFERROR(+VLOOKUP("LETF50"&amp;A308,'Main File'!A:O,12,0),0)</f>
        <v>0</v>
      </c>
      <c r="I308" s="26">
        <f>IFERROR(+VLOOKUP("LETF50"&amp;A308,'Main File'!A:O,13,0),0)</f>
        <v>0</v>
      </c>
      <c r="J308" s="26">
        <f>IFERROR(+VLOOKUP("LETF50"&amp;A308,'Main File'!A:O,14,0),0)</f>
        <v>0</v>
      </c>
      <c r="K308" s="26">
        <f>IFERROR(+VLOOKUP("LETF50"&amp;A308,'Main File'!A:O,15,0),0)</f>
        <v>0</v>
      </c>
    </row>
    <row r="309" spans="1:11" x14ac:dyDescent="0.25">
      <c r="A309" s="9">
        <f t="shared" si="4"/>
        <v>43496</v>
      </c>
      <c r="B309" s="26">
        <f>IFERROR(+VLOOKUP("LETF50"&amp;A309,'Main File'!A:O,6,0),0)</f>
        <v>0</v>
      </c>
      <c r="C309" s="26">
        <f>IFERROR(+VLOOKUP("LETF50"&amp;A309,'Main File'!A:O,7,0),0)</f>
        <v>0</v>
      </c>
      <c r="D309" s="26">
        <f>IFERROR(+VLOOKUP("LETF50"&amp;A309,'Main File'!A:O,8,0),0)</f>
        <v>0</v>
      </c>
      <c r="E309" s="26">
        <f>IFERROR(+VLOOKUP("LETF50"&amp;A309,'Main File'!A:O,9,0),0)</f>
        <v>0</v>
      </c>
      <c r="F309" s="26">
        <f>IFERROR(+VLOOKUP("LETF50"&amp;A309,'Main File'!A:O,10,0),0)</f>
        <v>0</v>
      </c>
      <c r="G309" s="26">
        <f>IFERROR(+VLOOKUP("LETF50"&amp;A309,'Main File'!A:O,11,0),0)</f>
        <v>0</v>
      </c>
      <c r="H309" s="26">
        <f>IFERROR(+VLOOKUP("LETF50"&amp;A309,'Main File'!A:O,12,0),0)</f>
        <v>0</v>
      </c>
      <c r="I309" s="26">
        <f>IFERROR(+VLOOKUP("LETF50"&amp;A309,'Main File'!A:O,13,0),0)</f>
        <v>0</v>
      </c>
      <c r="J309" s="26">
        <f>IFERROR(+VLOOKUP("LETF50"&amp;A309,'Main File'!A:O,14,0),0)</f>
        <v>0</v>
      </c>
      <c r="K309" s="26">
        <f>IFERROR(+VLOOKUP("LETF50"&amp;A309,'Main File'!A:O,15,0),0)</f>
        <v>0</v>
      </c>
    </row>
    <row r="310" spans="1:11" x14ac:dyDescent="0.25">
      <c r="A310" s="9">
        <f t="shared" si="4"/>
        <v>43497</v>
      </c>
      <c r="B310" s="26">
        <f>IFERROR(+VLOOKUP("LETF50"&amp;A310,'Main File'!A:O,6,0),0)</f>
        <v>0</v>
      </c>
      <c r="C310" s="26">
        <f>IFERROR(+VLOOKUP("LETF50"&amp;A310,'Main File'!A:O,7,0),0)</f>
        <v>0</v>
      </c>
      <c r="D310" s="26">
        <f>IFERROR(+VLOOKUP("LETF50"&amp;A310,'Main File'!A:O,8,0),0)</f>
        <v>0</v>
      </c>
      <c r="E310" s="26">
        <f>IFERROR(+VLOOKUP("LETF50"&amp;A310,'Main File'!A:O,9,0),0)</f>
        <v>0</v>
      </c>
      <c r="F310" s="26">
        <f>IFERROR(+VLOOKUP("LETF50"&amp;A310,'Main File'!A:O,10,0),0)</f>
        <v>0</v>
      </c>
      <c r="G310" s="26">
        <f>IFERROR(+VLOOKUP("LETF50"&amp;A310,'Main File'!A:O,11,0),0)</f>
        <v>0</v>
      </c>
      <c r="H310" s="26">
        <f>IFERROR(+VLOOKUP("LETF50"&amp;A310,'Main File'!A:O,12,0),0)</f>
        <v>0</v>
      </c>
      <c r="I310" s="26">
        <f>IFERROR(+VLOOKUP("LETF50"&amp;A310,'Main File'!A:O,13,0),0)</f>
        <v>0</v>
      </c>
      <c r="J310" s="26">
        <f>IFERROR(+VLOOKUP("LETF50"&amp;A310,'Main File'!A:O,14,0),0)</f>
        <v>0</v>
      </c>
      <c r="K310" s="26">
        <f>IFERROR(+VLOOKUP("LETF50"&amp;A310,'Main File'!A:O,15,0),0)</f>
        <v>0</v>
      </c>
    </row>
    <row r="311" spans="1:11" x14ac:dyDescent="0.25">
      <c r="A311" s="9">
        <f t="shared" si="4"/>
        <v>43498</v>
      </c>
      <c r="B311" s="26">
        <f>IFERROR(+VLOOKUP("LETF50"&amp;A311,'Main File'!A:O,6,0),0)</f>
        <v>0</v>
      </c>
      <c r="C311" s="26">
        <f>IFERROR(+VLOOKUP("LETF50"&amp;A311,'Main File'!A:O,7,0),0)</f>
        <v>0</v>
      </c>
      <c r="D311" s="26">
        <f>IFERROR(+VLOOKUP("LETF50"&amp;A311,'Main File'!A:O,8,0),0)</f>
        <v>0</v>
      </c>
      <c r="E311" s="26">
        <f>IFERROR(+VLOOKUP("LETF50"&amp;A311,'Main File'!A:O,9,0),0)</f>
        <v>0</v>
      </c>
      <c r="F311" s="26">
        <f>IFERROR(+VLOOKUP("LETF50"&amp;A311,'Main File'!A:O,10,0),0)</f>
        <v>0</v>
      </c>
      <c r="G311" s="26">
        <f>IFERROR(+VLOOKUP("LETF50"&amp;A311,'Main File'!A:O,11,0),0)</f>
        <v>0</v>
      </c>
      <c r="H311" s="26">
        <f>IFERROR(+VLOOKUP("LETF50"&amp;A311,'Main File'!A:O,12,0),0)</f>
        <v>0</v>
      </c>
      <c r="I311" s="26">
        <f>IFERROR(+VLOOKUP("LETF50"&amp;A311,'Main File'!A:O,13,0),0)</f>
        <v>0</v>
      </c>
      <c r="J311" s="26">
        <f>IFERROR(+VLOOKUP("LETF50"&amp;A311,'Main File'!A:O,14,0),0)</f>
        <v>0</v>
      </c>
      <c r="K311" s="26">
        <f>IFERROR(+VLOOKUP("LETF50"&amp;A311,'Main File'!A:O,15,0),0)</f>
        <v>0</v>
      </c>
    </row>
    <row r="312" spans="1:11" x14ac:dyDescent="0.25">
      <c r="A312" s="9">
        <f t="shared" si="4"/>
        <v>43499</v>
      </c>
      <c r="B312" s="26">
        <f>IFERROR(+VLOOKUP("LETF50"&amp;A312,'Main File'!A:O,6,0),0)</f>
        <v>0</v>
      </c>
      <c r="C312" s="26">
        <f>IFERROR(+VLOOKUP("LETF50"&amp;A312,'Main File'!A:O,7,0),0)</f>
        <v>0</v>
      </c>
      <c r="D312" s="26">
        <f>IFERROR(+VLOOKUP("LETF50"&amp;A312,'Main File'!A:O,8,0),0)</f>
        <v>0</v>
      </c>
      <c r="E312" s="26">
        <f>IFERROR(+VLOOKUP("LETF50"&amp;A312,'Main File'!A:O,9,0),0)</f>
        <v>0</v>
      </c>
      <c r="F312" s="26">
        <f>IFERROR(+VLOOKUP("LETF50"&amp;A312,'Main File'!A:O,10,0),0)</f>
        <v>0</v>
      </c>
      <c r="G312" s="26">
        <f>IFERROR(+VLOOKUP("LETF50"&amp;A312,'Main File'!A:O,11,0),0)</f>
        <v>0</v>
      </c>
      <c r="H312" s="26">
        <f>IFERROR(+VLOOKUP("LETF50"&amp;A312,'Main File'!A:O,12,0),0)</f>
        <v>0</v>
      </c>
      <c r="I312" s="26">
        <f>IFERROR(+VLOOKUP("LETF50"&amp;A312,'Main File'!A:O,13,0),0)</f>
        <v>0</v>
      </c>
      <c r="J312" s="26">
        <f>IFERROR(+VLOOKUP("LETF50"&amp;A312,'Main File'!A:O,14,0),0)</f>
        <v>0</v>
      </c>
      <c r="K312" s="26">
        <f>IFERROR(+VLOOKUP("LETF50"&amp;A312,'Main File'!A:O,15,0),0)</f>
        <v>0</v>
      </c>
    </row>
    <row r="313" spans="1:11" x14ac:dyDescent="0.25">
      <c r="A313" s="9">
        <f t="shared" si="4"/>
        <v>43500</v>
      </c>
      <c r="B313" s="26">
        <f>IFERROR(+VLOOKUP("LETF50"&amp;A313,'Main File'!A:O,6,0),0)</f>
        <v>0</v>
      </c>
      <c r="C313" s="26">
        <f>IFERROR(+VLOOKUP("LETF50"&amp;A313,'Main File'!A:O,7,0),0)</f>
        <v>0</v>
      </c>
      <c r="D313" s="26">
        <f>IFERROR(+VLOOKUP("LETF50"&amp;A313,'Main File'!A:O,8,0),0)</f>
        <v>0</v>
      </c>
      <c r="E313" s="26">
        <f>IFERROR(+VLOOKUP("LETF50"&amp;A313,'Main File'!A:O,9,0),0)</f>
        <v>0</v>
      </c>
      <c r="F313" s="26">
        <f>IFERROR(+VLOOKUP("LETF50"&amp;A313,'Main File'!A:O,10,0),0)</f>
        <v>0</v>
      </c>
      <c r="G313" s="26">
        <f>IFERROR(+VLOOKUP("LETF50"&amp;A313,'Main File'!A:O,11,0),0)</f>
        <v>0</v>
      </c>
      <c r="H313" s="26">
        <f>IFERROR(+VLOOKUP("LETF50"&amp;A313,'Main File'!A:O,12,0),0)</f>
        <v>0</v>
      </c>
      <c r="I313" s="26">
        <f>IFERROR(+VLOOKUP("LETF50"&amp;A313,'Main File'!A:O,13,0),0)</f>
        <v>0</v>
      </c>
      <c r="J313" s="26">
        <f>IFERROR(+VLOOKUP("LETF50"&amp;A313,'Main File'!A:O,14,0),0)</f>
        <v>0</v>
      </c>
      <c r="K313" s="26">
        <f>IFERROR(+VLOOKUP("LETF50"&amp;A313,'Main File'!A:O,15,0),0)</f>
        <v>0</v>
      </c>
    </row>
    <row r="314" spans="1:11" x14ac:dyDescent="0.25">
      <c r="A314" s="9">
        <f t="shared" si="4"/>
        <v>43501</v>
      </c>
      <c r="B314" s="26">
        <f>IFERROR(+VLOOKUP("LETF50"&amp;A314,'Main File'!A:O,6,0),0)</f>
        <v>0</v>
      </c>
      <c r="C314" s="26">
        <f>IFERROR(+VLOOKUP("LETF50"&amp;A314,'Main File'!A:O,7,0),0)</f>
        <v>0</v>
      </c>
      <c r="D314" s="26">
        <f>IFERROR(+VLOOKUP("LETF50"&amp;A314,'Main File'!A:O,8,0),0)</f>
        <v>0</v>
      </c>
      <c r="E314" s="26">
        <f>IFERROR(+VLOOKUP("LETF50"&amp;A314,'Main File'!A:O,9,0),0)</f>
        <v>0</v>
      </c>
      <c r="F314" s="26">
        <f>IFERROR(+VLOOKUP("LETF50"&amp;A314,'Main File'!A:O,10,0),0)</f>
        <v>0</v>
      </c>
      <c r="G314" s="26">
        <f>IFERROR(+VLOOKUP("LETF50"&amp;A314,'Main File'!A:O,11,0),0)</f>
        <v>0</v>
      </c>
      <c r="H314" s="26">
        <f>IFERROR(+VLOOKUP("LETF50"&amp;A314,'Main File'!A:O,12,0),0)</f>
        <v>0</v>
      </c>
      <c r="I314" s="26">
        <f>IFERROR(+VLOOKUP("LETF50"&amp;A314,'Main File'!A:O,13,0),0)</f>
        <v>0</v>
      </c>
      <c r="J314" s="26">
        <f>IFERROR(+VLOOKUP("LETF50"&amp;A314,'Main File'!A:O,14,0),0)</f>
        <v>0</v>
      </c>
      <c r="K314" s="26">
        <f>IFERROR(+VLOOKUP("LETF50"&amp;A314,'Main File'!A:O,15,0),0)</f>
        <v>0</v>
      </c>
    </row>
    <row r="315" spans="1:11" x14ac:dyDescent="0.25">
      <c r="A315" s="9">
        <f t="shared" si="4"/>
        <v>43502</v>
      </c>
      <c r="B315" s="26">
        <f>IFERROR(+VLOOKUP("LETF50"&amp;A315,'Main File'!A:O,6,0),0)</f>
        <v>0</v>
      </c>
      <c r="C315" s="26">
        <f>IFERROR(+VLOOKUP("LETF50"&amp;A315,'Main File'!A:O,7,0),0)</f>
        <v>0</v>
      </c>
      <c r="D315" s="26">
        <f>IFERROR(+VLOOKUP("LETF50"&amp;A315,'Main File'!A:O,8,0),0)</f>
        <v>0</v>
      </c>
      <c r="E315" s="26">
        <f>IFERROR(+VLOOKUP("LETF50"&amp;A315,'Main File'!A:O,9,0),0)</f>
        <v>0</v>
      </c>
      <c r="F315" s="26">
        <f>IFERROR(+VLOOKUP("LETF50"&amp;A315,'Main File'!A:O,10,0),0)</f>
        <v>0</v>
      </c>
      <c r="G315" s="26">
        <f>IFERROR(+VLOOKUP("LETF50"&amp;A315,'Main File'!A:O,11,0),0)</f>
        <v>0</v>
      </c>
      <c r="H315" s="26">
        <f>IFERROR(+VLOOKUP("LETF50"&amp;A315,'Main File'!A:O,12,0),0)</f>
        <v>0</v>
      </c>
      <c r="I315" s="26">
        <f>IFERROR(+VLOOKUP("LETF50"&amp;A315,'Main File'!A:O,13,0),0)</f>
        <v>0</v>
      </c>
      <c r="J315" s="26">
        <f>IFERROR(+VLOOKUP("LETF50"&amp;A315,'Main File'!A:O,14,0),0)</f>
        <v>0</v>
      </c>
      <c r="K315" s="26">
        <f>IFERROR(+VLOOKUP("LETF50"&amp;A315,'Main File'!A:O,15,0),0)</f>
        <v>0</v>
      </c>
    </row>
    <row r="316" spans="1:11" x14ac:dyDescent="0.25">
      <c r="A316" s="9">
        <f t="shared" si="4"/>
        <v>43503</v>
      </c>
      <c r="B316" s="26">
        <f>IFERROR(+VLOOKUP("LETF50"&amp;A316,'Main File'!A:O,6,0),0)</f>
        <v>0</v>
      </c>
      <c r="C316" s="26">
        <f>IFERROR(+VLOOKUP("LETF50"&amp;A316,'Main File'!A:O,7,0),0)</f>
        <v>0</v>
      </c>
      <c r="D316" s="26">
        <f>IFERROR(+VLOOKUP("LETF50"&amp;A316,'Main File'!A:O,8,0),0)</f>
        <v>0</v>
      </c>
      <c r="E316" s="26">
        <f>IFERROR(+VLOOKUP("LETF50"&amp;A316,'Main File'!A:O,9,0),0)</f>
        <v>0</v>
      </c>
      <c r="F316" s="26">
        <f>IFERROR(+VLOOKUP("LETF50"&amp;A316,'Main File'!A:O,10,0),0)</f>
        <v>0</v>
      </c>
      <c r="G316" s="26">
        <f>IFERROR(+VLOOKUP("LETF50"&amp;A316,'Main File'!A:O,11,0),0)</f>
        <v>0</v>
      </c>
      <c r="H316" s="26">
        <f>IFERROR(+VLOOKUP("LETF50"&amp;A316,'Main File'!A:O,12,0),0)</f>
        <v>0</v>
      </c>
      <c r="I316" s="26">
        <f>IFERROR(+VLOOKUP("LETF50"&amp;A316,'Main File'!A:O,13,0),0)</f>
        <v>0</v>
      </c>
      <c r="J316" s="26">
        <f>IFERROR(+VLOOKUP("LETF50"&amp;A316,'Main File'!A:O,14,0),0)</f>
        <v>0</v>
      </c>
      <c r="K316" s="26">
        <f>IFERROR(+VLOOKUP("LETF50"&amp;A316,'Main File'!A:O,15,0),0)</f>
        <v>0</v>
      </c>
    </row>
    <row r="317" spans="1:11" x14ac:dyDescent="0.25">
      <c r="A317" s="9">
        <f t="shared" si="4"/>
        <v>43504</v>
      </c>
      <c r="B317" s="26">
        <f>IFERROR(+VLOOKUP("LETF50"&amp;A317,'Main File'!A:O,6,0),0)</f>
        <v>0</v>
      </c>
      <c r="C317" s="26">
        <f>IFERROR(+VLOOKUP("LETF50"&amp;A317,'Main File'!A:O,7,0),0)</f>
        <v>0</v>
      </c>
      <c r="D317" s="26">
        <f>IFERROR(+VLOOKUP("LETF50"&amp;A317,'Main File'!A:O,8,0),0)</f>
        <v>0</v>
      </c>
      <c r="E317" s="26">
        <f>IFERROR(+VLOOKUP("LETF50"&amp;A317,'Main File'!A:O,9,0),0)</f>
        <v>0</v>
      </c>
      <c r="F317" s="26">
        <f>IFERROR(+VLOOKUP("LETF50"&amp;A317,'Main File'!A:O,10,0),0)</f>
        <v>0</v>
      </c>
      <c r="G317" s="26">
        <f>IFERROR(+VLOOKUP("LETF50"&amp;A317,'Main File'!A:O,11,0),0)</f>
        <v>0</v>
      </c>
      <c r="H317" s="26">
        <f>IFERROR(+VLOOKUP("LETF50"&amp;A317,'Main File'!A:O,12,0),0)</f>
        <v>0</v>
      </c>
      <c r="I317" s="26">
        <f>IFERROR(+VLOOKUP("LETF50"&amp;A317,'Main File'!A:O,13,0),0)</f>
        <v>0</v>
      </c>
      <c r="J317" s="26">
        <f>IFERROR(+VLOOKUP("LETF50"&amp;A317,'Main File'!A:O,14,0),0)</f>
        <v>0</v>
      </c>
      <c r="K317" s="26">
        <f>IFERROR(+VLOOKUP("LETF50"&amp;A317,'Main File'!A:O,15,0),0)</f>
        <v>0</v>
      </c>
    </row>
    <row r="318" spans="1:11" x14ac:dyDescent="0.25">
      <c r="A318" s="9">
        <f t="shared" si="4"/>
        <v>43505</v>
      </c>
      <c r="B318" s="26">
        <f>IFERROR(+VLOOKUP("LETF50"&amp;A318,'Main File'!A:O,6,0),0)</f>
        <v>0</v>
      </c>
      <c r="C318" s="26">
        <f>IFERROR(+VLOOKUP("LETF50"&amp;A318,'Main File'!A:O,7,0),0)</f>
        <v>0</v>
      </c>
      <c r="D318" s="26">
        <f>IFERROR(+VLOOKUP("LETF50"&amp;A318,'Main File'!A:O,8,0),0)</f>
        <v>0</v>
      </c>
      <c r="E318" s="26">
        <f>IFERROR(+VLOOKUP("LETF50"&amp;A318,'Main File'!A:O,9,0),0)</f>
        <v>0</v>
      </c>
      <c r="F318" s="26">
        <f>IFERROR(+VLOOKUP("LETF50"&amp;A318,'Main File'!A:O,10,0),0)</f>
        <v>0</v>
      </c>
      <c r="G318" s="26">
        <f>IFERROR(+VLOOKUP("LETF50"&amp;A318,'Main File'!A:O,11,0),0)</f>
        <v>0</v>
      </c>
      <c r="H318" s="26">
        <f>IFERROR(+VLOOKUP("LETF50"&amp;A318,'Main File'!A:O,12,0),0)</f>
        <v>0</v>
      </c>
      <c r="I318" s="26">
        <f>IFERROR(+VLOOKUP("LETF50"&amp;A318,'Main File'!A:O,13,0),0)</f>
        <v>0</v>
      </c>
      <c r="J318" s="26">
        <f>IFERROR(+VLOOKUP("LETF50"&amp;A318,'Main File'!A:O,14,0),0)</f>
        <v>0</v>
      </c>
      <c r="K318" s="26">
        <f>IFERROR(+VLOOKUP("LETF50"&amp;A318,'Main File'!A:O,15,0),0)</f>
        <v>0</v>
      </c>
    </row>
    <row r="319" spans="1:11" x14ac:dyDescent="0.25">
      <c r="A319" s="9">
        <f t="shared" si="4"/>
        <v>43506</v>
      </c>
      <c r="B319" s="26">
        <f>IFERROR(+VLOOKUP("LETF50"&amp;A319,'Main File'!A:O,6,0),0)</f>
        <v>0</v>
      </c>
      <c r="C319" s="26">
        <f>IFERROR(+VLOOKUP("LETF50"&amp;A319,'Main File'!A:O,7,0),0)</f>
        <v>0</v>
      </c>
      <c r="D319" s="26">
        <f>IFERROR(+VLOOKUP("LETF50"&amp;A319,'Main File'!A:O,8,0),0)</f>
        <v>0</v>
      </c>
      <c r="E319" s="26">
        <f>IFERROR(+VLOOKUP("LETF50"&amp;A319,'Main File'!A:O,9,0),0)</f>
        <v>0</v>
      </c>
      <c r="F319" s="26">
        <f>IFERROR(+VLOOKUP("LETF50"&amp;A319,'Main File'!A:O,10,0),0)</f>
        <v>0</v>
      </c>
      <c r="G319" s="26">
        <f>IFERROR(+VLOOKUP("LETF50"&amp;A319,'Main File'!A:O,11,0),0)</f>
        <v>0</v>
      </c>
      <c r="H319" s="26">
        <f>IFERROR(+VLOOKUP("LETF50"&amp;A319,'Main File'!A:O,12,0),0)</f>
        <v>0</v>
      </c>
      <c r="I319" s="26">
        <f>IFERROR(+VLOOKUP("LETF50"&amp;A319,'Main File'!A:O,13,0),0)</f>
        <v>0</v>
      </c>
      <c r="J319" s="26">
        <f>IFERROR(+VLOOKUP("LETF50"&amp;A319,'Main File'!A:O,14,0),0)</f>
        <v>0</v>
      </c>
      <c r="K319" s="26">
        <f>IFERROR(+VLOOKUP("LETF50"&amp;A319,'Main File'!A:O,15,0),0)</f>
        <v>0</v>
      </c>
    </row>
    <row r="320" spans="1:11" x14ac:dyDescent="0.25">
      <c r="A320" s="9">
        <f t="shared" si="4"/>
        <v>43507</v>
      </c>
      <c r="B320" s="26">
        <f>IFERROR(+VLOOKUP("LETF50"&amp;A320,'Main File'!A:O,6,0),0)</f>
        <v>0</v>
      </c>
      <c r="C320" s="26">
        <f>IFERROR(+VLOOKUP("LETF50"&amp;A320,'Main File'!A:O,7,0),0)</f>
        <v>0</v>
      </c>
      <c r="D320" s="26">
        <f>IFERROR(+VLOOKUP("LETF50"&amp;A320,'Main File'!A:O,8,0),0)</f>
        <v>0</v>
      </c>
      <c r="E320" s="26">
        <f>IFERROR(+VLOOKUP("LETF50"&amp;A320,'Main File'!A:O,9,0),0)</f>
        <v>0</v>
      </c>
      <c r="F320" s="26">
        <f>IFERROR(+VLOOKUP("LETF50"&amp;A320,'Main File'!A:O,10,0),0)</f>
        <v>0</v>
      </c>
      <c r="G320" s="26">
        <f>IFERROR(+VLOOKUP("LETF50"&amp;A320,'Main File'!A:O,11,0),0)</f>
        <v>0</v>
      </c>
      <c r="H320" s="26">
        <f>IFERROR(+VLOOKUP("LETF50"&amp;A320,'Main File'!A:O,12,0),0)</f>
        <v>0</v>
      </c>
      <c r="I320" s="26">
        <f>IFERROR(+VLOOKUP("LETF50"&amp;A320,'Main File'!A:O,13,0),0)</f>
        <v>0</v>
      </c>
      <c r="J320" s="26">
        <f>IFERROR(+VLOOKUP("LETF50"&amp;A320,'Main File'!A:O,14,0),0)</f>
        <v>0</v>
      </c>
      <c r="K320" s="26">
        <f>IFERROR(+VLOOKUP("LETF50"&amp;A320,'Main File'!A:O,15,0),0)</f>
        <v>0</v>
      </c>
    </row>
    <row r="321" spans="1:11" x14ac:dyDescent="0.25">
      <c r="A321" s="9">
        <f t="shared" si="4"/>
        <v>43508</v>
      </c>
      <c r="B321" s="26">
        <f>IFERROR(+VLOOKUP("LETF50"&amp;A321,'Main File'!A:O,6,0),0)</f>
        <v>0</v>
      </c>
      <c r="C321" s="26">
        <f>IFERROR(+VLOOKUP("LETF50"&amp;A321,'Main File'!A:O,7,0),0)</f>
        <v>0</v>
      </c>
      <c r="D321" s="26">
        <f>IFERROR(+VLOOKUP("LETF50"&amp;A321,'Main File'!A:O,8,0),0)</f>
        <v>0</v>
      </c>
      <c r="E321" s="26">
        <f>IFERROR(+VLOOKUP("LETF50"&amp;A321,'Main File'!A:O,9,0),0)</f>
        <v>0</v>
      </c>
      <c r="F321" s="26">
        <f>IFERROR(+VLOOKUP("LETF50"&amp;A321,'Main File'!A:O,10,0),0)</f>
        <v>0</v>
      </c>
      <c r="G321" s="26">
        <f>IFERROR(+VLOOKUP("LETF50"&amp;A321,'Main File'!A:O,11,0),0)</f>
        <v>0</v>
      </c>
      <c r="H321" s="26">
        <f>IFERROR(+VLOOKUP("LETF50"&amp;A321,'Main File'!A:O,12,0),0)</f>
        <v>0</v>
      </c>
      <c r="I321" s="26">
        <f>IFERROR(+VLOOKUP("LETF50"&amp;A321,'Main File'!A:O,13,0),0)</f>
        <v>0</v>
      </c>
      <c r="J321" s="26">
        <f>IFERROR(+VLOOKUP("LETF50"&amp;A321,'Main File'!A:O,14,0),0)</f>
        <v>0</v>
      </c>
      <c r="K321" s="26">
        <f>IFERROR(+VLOOKUP("LETF50"&amp;A321,'Main File'!A:O,15,0),0)</f>
        <v>0</v>
      </c>
    </row>
    <row r="322" spans="1:11" x14ac:dyDescent="0.25">
      <c r="A322" s="9">
        <f t="shared" si="4"/>
        <v>43509</v>
      </c>
      <c r="B322" s="26">
        <f>IFERROR(+VLOOKUP("LETF50"&amp;A322,'Main File'!A:O,6,0),0)</f>
        <v>0</v>
      </c>
      <c r="C322" s="26">
        <f>IFERROR(+VLOOKUP("LETF50"&amp;A322,'Main File'!A:O,7,0),0)</f>
        <v>0</v>
      </c>
      <c r="D322" s="26">
        <f>IFERROR(+VLOOKUP("LETF50"&amp;A322,'Main File'!A:O,8,0),0)</f>
        <v>0</v>
      </c>
      <c r="E322" s="26">
        <f>IFERROR(+VLOOKUP("LETF50"&amp;A322,'Main File'!A:O,9,0),0)</f>
        <v>0</v>
      </c>
      <c r="F322" s="26">
        <f>IFERROR(+VLOOKUP("LETF50"&amp;A322,'Main File'!A:O,10,0),0)</f>
        <v>0</v>
      </c>
      <c r="G322" s="26">
        <f>IFERROR(+VLOOKUP("LETF50"&amp;A322,'Main File'!A:O,11,0),0)</f>
        <v>0</v>
      </c>
      <c r="H322" s="26">
        <f>IFERROR(+VLOOKUP("LETF50"&amp;A322,'Main File'!A:O,12,0),0)</f>
        <v>0</v>
      </c>
      <c r="I322" s="26">
        <f>IFERROR(+VLOOKUP("LETF50"&amp;A322,'Main File'!A:O,13,0),0)</f>
        <v>0</v>
      </c>
      <c r="J322" s="26">
        <f>IFERROR(+VLOOKUP("LETF50"&amp;A322,'Main File'!A:O,14,0),0)</f>
        <v>0</v>
      </c>
      <c r="K322" s="26">
        <f>IFERROR(+VLOOKUP("LETF50"&amp;A322,'Main File'!A:O,15,0),0)</f>
        <v>0</v>
      </c>
    </row>
    <row r="323" spans="1:11" x14ac:dyDescent="0.25">
      <c r="A323" s="9">
        <f t="shared" si="4"/>
        <v>43510</v>
      </c>
      <c r="B323" s="26">
        <f>IFERROR(+VLOOKUP("LETF50"&amp;A323,'Main File'!A:O,6,0),0)</f>
        <v>0</v>
      </c>
      <c r="C323" s="26">
        <f>IFERROR(+VLOOKUP("LETF50"&amp;A323,'Main File'!A:O,7,0),0)</f>
        <v>0</v>
      </c>
      <c r="D323" s="26">
        <f>IFERROR(+VLOOKUP("LETF50"&amp;A323,'Main File'!A:O,8,0),0)</f>
        <v>0</v>
      </c>
      <c r="E323" s="26">
        <f>IFERROR(+VLOOKUP("LETF50"&amp;A323,'Main File'!A:O,9,0),0)</f>
        <v>0</v>
      </c>
      <c r="F323" s="26">
        <f>IFERROR(+VLOOKUP("LETF50"&amp;A323,'Main File'!A:O,10,0),0)</f>
        <v>0</v>
      </c>
      <c r="G323" s="26">
        <f>IFERROR(+VLOOKUP("LETF50"&amp;A323,'Main File'!A:O,11,0),0)</f>
        <v>0</v>
      </c>
      <c r="H323" s="26">
        <f>IFERROR(+VLOOKUP("LETF50"&amp;A323,'Main File'!A:O,12,0),0)</f>
        <v>0</v>
      </c>
      <c r="I323" s="26">
        <f>IFERROR(+VLOOKUP("LETF50"&amp;A323,'Main File'!A:O,13,0),0)</f>
        <v>0</v>
      </c>
      <c r="J323" s="26">
        <f>IFERROR(+VLOOKUP("LETF50"&amp;A323,'Main File'!A:O,14,0),0)</f>
        <v>0</v>
      </c>
      <c r="K323" s="26">
        <f>IFERROR(+VLOOKUP("LETF50"&amp;A323,'Main File'!A:O,15,0),0)</f>
        <v>0</v>
      </c>
    </row>
    <row r="324" spans="1:11" x14ac:dyDescent="0.25">
      <c r="A324" s="9">
        <f t="shared" si="4"/>
        <v>43511</v>
      </c>
      <c r="B324" s="26">
        <f>IFERROR(+VLOOKUP("LETF50"&amp;A324,'Main File'!A:O,6,0),0)</f>
        <v>0</v>
      </c>
      <c r="C324" s="26">
        <f>IFERROR(+VLOOKUP("LETF50"&amp;A324,'Main File'!A:O,7,0),0)</f>
        <v>0</v>
      </c>
      <c r="D324" s="26">
        <f>IFERROR(+VLOOKUP("LETF50"&amp;A324,'Main File'!A:O,8,0),0)</f>
        <v>0</v>
      </c>
      <c r="E324" s="26">
        <f>IFERROR(+VLOOKUP("LETF50"&amp;A324,'Main File'!A:O,9,0),0)</f>
        <v>0</v>
      </c>
      <c r="F324" s="26">
        <f>IFERROR(+VLOOKUP("LETF50"&amp;A324,'Main File'!A:O,10,0),0)</f>
        <v>0</v>
      </c>
      <c r="G324" s="26">
        <f>IFERROR(+VLOOKUP("LETF50"&amp;A324,'Main File'!A:O,11,0),0)</f>
        <v>0</v>
      </c>
      <c r="H324" s="26">
        <f>IFERROR(+VLOOKUP("LETF50"&amp;A324,'Main File'!A:O,12,0),0)</f>
        <v>0</v>
      </c>
      <c r="I324" s="26">
        <f>IFERROR(+VLOOKUP("LETF50"&amp;A324,'Main File'!A:O,13,0),0)</f>
        <v>0</v>
      </c>
      <c r="J324" s="26">
        <f>IFERROR(+VLOOKUP("LETF50"&amp;A324,'Main File'!A:O,14,0),0)</f>
        <v>0</v>
      </c>
      <c r="K324" s="26">
        <f>IFERROR(+VLOOKUP("LETF50"&amp;A324,'Main File'!A:O,15,0),0)</f>
        <v>0</v>
      </c>
    </row>
    <row r="325" spans="1:11" x14ac:dyDescent="0.25">
      <c r="A325" s="9">
        <f t="shared" si="4"/>
        <v>43512</v>
      </c>
      <c r="B325" s="26">
        <f>IFERROR(+VLOOKUP("LETF50"&amp;A325,'Main File'!A:O,6,0),0)</f>
        <v>0</v>
      </c>
      <c r="C325" s="26">
        <f>IFERROR(+VLOOKUP("LETF50"&amp;A325,'Main File'!A:O,7,0),0)</f>
        <v>0</v>
      </c>
      <c r="D325" s="26">
        <f>IFERROR(+VLOOKUP("LETF50"&amp;A325,'Main File'!A:O,8,0),0)</f>
        <v>0</v>
      </c>
      <c r="E325" s="26">
        <f>IFERROR(+VLOOKUP("LETF50"&amp;A325,'Main File'!A:O,9,0),0)</f>
        <v>0</v>
      </c>
      <c r="F325" s="26">
        <f>IFERROR(+VLOOKUP("LETF50"&amp;A325,'Main File'!A:O,10,0),0)</f>
        <v>0</v>
      </c>
      <c r="G325" s="26">
        <f>IFERROR(+VLOOKUP("LETF50"&amp;A325,'Main File'!A:O,11,0),0)</f>
        <v>0</v>
      </c>
      <c r="H325" s="26">
        <f>IFERROR(+VLOOKUP("LETF50"&amp;A325,'Main File'!A:O,12,0),0)</f>
        <v>0</v>
      </c>
      <c r="I325" s="26">
        <f>IFERROR(+VLOOKUP("LETF50"&amp;A325,'Main File'!A:O,13,0),0)</f>
        <v>0</v>
      </c>
      <c r="J325" s="26">
        <f>IFERROR(+VLOOKUP("LETF50"&amp;A325,'Main File'!A:O,14,0),0)</f>
        <v>0</v>
      </c>
      <c r="K325" s="26">
        <f>IFERROR(+VLOOKUP("LETF50"&amp;A325,'Main File'!A:O,15,0),0)</f>
        <v>0</v>
      </c>
    </row>
    <row r="326" spans="1:11" x14ac:dyDescent="0.25">
      <c r="A326" s="9">
        <f t="shared" si="4"/>
        <v>43513</v>
      </c>
      <c r="B326" s="26">
        <f>IFERROR(+VLOOKUP("LETF50"&amp;A326,'Main File'!A:O,6,0),0)</f>
        <v>0</v>
      </c>
      <c r="C326" s="26">
        <f>IFERROR(+VLOOKUP("LETF50"&amp;A326,'Main File'!A:O,7,0),0)</f>
        <v>0</v>
      </c>
      <c r="D326" s="26">
        <f>IFERROR(+VLOOKUP("LETF50"&amp;A326,'Main File'!A:O,8,0),0)</f>
        <v>0</v>
      </c>
      <c r="E326" s="26">
        <f>IFERROR(+VLOOKUP("LETF50"&amp;A326,'Main File'!A:O,9,0),0)</f>
        <v>0</v>
      </c>
      <c r="F326" s="26">
        <f>IFERROR(+VLOOKUP("LETF50"&amp;A326,'Main File'!A:O,10,0),0)</f>
        <v>0</v>
      </c>
      <c r="G326" s="26">
        <f>IFERROR(+VLOOKUP("LETF50"&amp;A326,'Main File'!A:O,11,0),0)</f>
        <v>0</v>
      </c>
      <c r="H326" s="26">
        <f>IFERROR(+VLOOKUP("LETF50"&amp;A326,'Main File'!A:O,12,0),0)</f>
        <v>0</v>
      </c>
      <c r="I326" s="26">
        <f>IFERROR(+VLOOKUP("LETF50"&amp;A326,'Main File'!A:O,13,0),0)</f>
        <v>0</v>
      </c>
      <c r="J326" s="26">
        <f>IFERROR(+VLOOKUP("LETF50"&amp;A326,'Main File'!A:O,14,0),0)</f>
        <v>0</v>
      </c>
      <c r="K326" s="26">
        <f>IFERROR(+VLOOKUP("LETF50"&amp;A326,'Main File'!A:O,15,0),0)</f>
        <v>0</v>
      </c>
    </row>
    <row r="327" spans="1:11" x14ac:dyDescent="0.25">
      <c r="A327" s="9">
        <f t="shared" ref="A327:A368" si="5">+A326+1</f>
        <v>43514</v>
      </c>
      <c r="B327" s="26">
        <f>IFERROR(+VLOOKUP("LETF50"&amp;A327,'Main File'!A:O,6,0),0)</f>
        <v>0</v>
      </c>
      <c r="C327" s="26">
        <f>IFERROR(+VLOOKUP("LETF50"&amp;A327,'Main File'!A:O,7,0),0)</f>
        <v>0</v>
      </c>
      <c r="D327" s="26">
        <f>IFERROR(+VLOOKUP("LETF50"&amp;A327,'Main File'!A:O,8,0),0)</f>
        <v>0</v>
      </c>
      <c r="E327" s="26">
        <f>IFERROR(+VLOOKUP("LETF50"&amp;A327,'Main File'!A:O,9,0),0)</f>
        <v>0</v>
      </c>
      <c r="F327" s="26">
        <f>IFERROR(+VLOOKUP("LETF50"&amp;A327,'Main File'!A:O,10,0),0)</f>
        <v>0</v>
      </c>
      <c r="G327" s="26">
        <f>IFERROR(+VLOOKUP("LETF50"&amp;A327,'Main File'!A:O,11,0),0)</f>
        <v>0</v>
      </c>
      <c r="H327" s="26">
        <f>IFERROR(+VLOOKUP("LETF50"&amp;A327,'Main File'!A:O,12,0),0)</f>
        <v>0</v>
      </c>
      <c r="I327" s="26">
        <f>IFERROR(+VLOOKUP("LETF50"&amp;A327,'Main File'!A:O,13,0),0)</f>
        <v>0</v>
      </c>
      <c r="J327" s="26">
        <f>IFERROR(+VLOOKUP("LETF50"&amp;A327,'Main File'!A:O,14,0),0)</f>
        <v>0</v>
      </c>
      <c r="K327" s="26">
        <f>IFERROR(+VLOOKUP("LETF50"&amp;A327,'Main File'!A:O,15,0),0)</f>
        <v>0</v>
      </c>
    </row>
    <row r="328" spans="1:11" x14ac:dyDescent="0.25">
      <c r="A328" s="9">
        <f t="shared" si="5"/>
        <v>43515</v>
      </c>
      <c r="B328" s="26">
        <f>IFERROR(+VLOOKUP("LETF50"&amp;A328,'Main File'!A:O,6,0),0)</f>
        <v>0</v>
      </c>
      <c r="C328" s="26">
        <f>IFERROR(+VLOOKUP("LETF50"&amp;A328,'Main File'!A:O,7,0),0)</f>
        <v>0</v>
      </c>
      <c r="D328" s="26">
        <f>IFERROR(+VLOOKUP("LETF50"&amp;A328,'Main File'!A:O,8,0),0)</f>
        <v>0</v>
      </c>
      <c r="E328" s="26">
        <f>IFERROR(+VLOOKUP("LETF50"&amp;A328,'Main File'!A:O,9,0),0)</f>
        <v>0</v>
      </c>
      <c r="F328" s="26">
        <f>IFERROR(+VLOOKUP("LETF50"&amp;A328,'Main File'!A:O,10,0),0)</f>
        <v>0</v>
      </c>
      <c r="G328" s="26">
        <f>IFERROR(+VLOOKUP("LETF50"&amp;A328,'Main File'!A:O,11,0),0)</f>
        <v>0</v>
      </c>
      <c r="H328" s="26">
        <f>IFERROR(+VLOOKUP("LETF50"&amp;A328,'Main File'!A:O,12,0),0)</f>
        <v>0</v>
      </c>
      <c r="I328" s="26">
        <f>IFERROR(+VLOOKUP("LETF50"&amp;A328,'Main File'!A:O,13,0),0)</f>
        <v>0</v>
      </c>
      <c r="J328" s="26">
        <f>IFERROR(+VLOOKUP("LETF50"&amp;A328,'Main File'!A:O,14,0),0)</f>
        <v>0</v>
      </c>
      <c r="K328" s="26">
        <f>IFERROR(+VLOOKUP("LETF50"&amp;A328,'Main File'!A:O,15,0),0)</f>
        <v>0</v>
      </c>
    </row>
    <row r="329" spans="1:11" x14ac:dyDescent="0.25">
      <c r="A329" s="9">
        <f t="shared" si="5"/>
        <v>43516</v>
      </c>
      <c r="B329" s="26">
        <f>IFERROR(+VLOOKUP("LETF50"&amp;A329,'Main File'!A:O,6,0),0)</f>
        <v>0</v>
      </c>
      <c r="C329" s="26">
        <f>IFERROR(+VLOOKUP("LETF50"&amp;A329,'Main File'!A:O,7,0),0)</f>
        <v>0</v>
      </c>
      <c r="D329" s="26">
        <f>IFERROR(+VLOOKUP("LETF50"&amp;A329,'Main File'!A:O,8,0),0)</f>
        <v>0</v>
      </c>
      <c r="E329" s="26">
        <f>IFERROR(+VLOOKUP("LETF50"&amp;A329,'Main File'!A:O,9,0),0)</f>
        <v>0</v>
      </c>
      <c r="F329" s="26">
        <f>IFERROR(+VLOOKUP("LETF50"&amp;A329,'Main File'!A:O,10,0),0)</f>
        <v>0</v>
      </c>
      <c r="G329" s="26">
        <f>IFERROR(+VLOOKUP("LETF50"&amp;A329,'Main File'!A:O,11,0),0)</f>
        <v>0</v>
      </c>
      <c r="H329" s="26">
        <f>IFERROR(+VLOOKUP("LETF50"&amp;A329,'Main File'!A:O,12,0),0)</f>
        <v>0</v>
      </c>
      <c r="I329" s="26">
        <f>IFERROR(+VLOOKUP("LETF50"&amp;A329,'Main File'!A:O,13,0),0)</f>
        <v>0</v>
      </c>
      <c r="J329" s="26">
        <f>IFERROR(+VLOOKUP("LETF50"&amp;A329,'Main File'!A:O,14,0),0)</f>
        <v>0</v>
      </c>
      <c r="K329" s="26">
        <f>IFERROR(+VLOOKUP("LETF50"&amp;A329,'Main File'!A:O,15,0),0)</f>
        <v>0</v>
      </c>
    </row>
    <row r="330" spans="1:11" x14ac:dyDescent="0.25">
      <c r="A330" s="9">
        <f t="shared" si="5"/>
        <v>43517</v>
      </c>
      <c r="B330" s="26">
        <f>IFERROR(+VLOOKUP("LETF50"&amp;A330,'Main File'!A:O,6,0),0)</f>
        <v>0</v>
      </c>
      <c r="C330" s="26">
        <f>IFERROR(+VLOOKUP("LETF50"&amp;A330,'Main File'!A:O,7,0),0)</f>
        <v>0</v>
      </c>
      <c r="D330" s="26">
        <f>IFERROR(+VLOOKUP("LETF50"&amp;A330,'Main File'!A:O,8,0),0)</f>
        <v>0</v>
      </c>
      <c r="E330" s="26">
        <f>IFERROR(+VLOOKUP("LETF50"&amp;A330,'Main File'!A:O,9,0),0)</f>
        <v>0</v>
      </c>
      <c r="F330" s="26">
        <f>IFERROR(+VLOOKUP("LETF50"&amp;A330,'Main File'!A:O,10,0),0)</f>
        <v>0</v>
      </c>
      <c r="G330" s="26">
        <f>IFERROR(+VLOOKUP("LETF50"&amp;A330,'Main File'!A:O,11,0),0)</f>
        <v>0</v>
      </c>
      <c r="H330" s="26">
        <f>IFERROR(+VLOOKUP("LETF50"&amp;A330,'Main File'!A:O,12,0),0)</f>
        <v>0</v>
      </c>
      <c r="I330" s="26">
        <f>IFERROR(+VLOOKUP("LETF50"&amp;A330,'Main File'!A:O,13,0),0)</f>
        <v>0</v>
      </c>
      <c r="J330" s="26">
        <f>IFERROR(+VLOOKUP("LETF50"&amp;A330,'Main File'!A:O,14,0),0)</f>
        <v>0</v>
      </c>
      <c r="K330" s="26">
        <f>IFERROR(+VLOOKUP("LETF50"&amp;A330,'Main File'!A:O,15,0),0)</f>
        <v>0</v>
      </c>
    </row>
    <row r="331" spans="1:11" x14ac:dyDescent="0.25">
      <c r="A331" s="9">
        <f t="shared" si="5"/>
        <v>43518</v>
      </c>
      <c r="B331" s="26">
        <f>IFERROR(+VLOOKUP("LETF50"&amp;A331,'Main File'!A:O,6,0),0)</f>
        <v>0</v>
      </c>
      <c r="C331" s="26">
        <f>IFERROR(+VLOOKUP("LETF50"&amp;A331,'Main File'!A:O,7,0),0)</f>
        <v>0</v>
      </c>
      <c r="D331" s="26">
        <f>IFERROR(+VLOOKUP("LETF50"&amp;A331,'Main File'!A:O,8,0),0)</f>
        <v>0</v>
      </c>
      <c r="E331" s="26">
        <f>IFERROR(+VLOOKUP("LETF50"&amp;A331,'Main File'!A:O,9,0),0)</f>
        <v>0</v>
      </c>
      <c r="F331" s="26">
        <f>IFERROR(+VLOOKUP("LETF50"&amp;A331,'Main File'!A:O,10,0),0)</f>
        <v>0</v>
      </c>
      <c r="G331" s="26">
        <f>IFERROR(+VLOOKUP("LETF50"&amp;A331,'Main File'!A:O,11,0),0)</f>
        <v>0</v>
      </c>
      <c r="H331" s="26">
        <f>IFERROR(+VLOOKUP("LETF50"&amp;A331,'Main File'!A:O,12,0),0)</f>
        <v>0</v>
      </c>
      <c r="I331" s="26">
        <f>IFERROR(+VLOOKUP("LETF50"&amp;A331,'Main File'!A:O,13,0),0)</f>
        <v>0</v>
      </c>
      <c r="J331" s="26">
        <f>IFERROR(+VLOOKUP("LETF50"&amp;A331,'Main File'!A:O,14,0),0)</f>
        <v>0</v>
      </c>
      <c r="K331" s="26">
        <f>IFERROR(+VLOOKUP("LETF50"&amp;A331,'Main File'!A:O,15,0),0)</f>
        <v>0</v>
      </c>
    </row>
    <row r="332" spans="1:11" x14ac:dyDescent="0.25">
      <c r="A332" s="9">
        <f t="shared" si="5"/>
        <v>43519</v>
      </c>
      <c r="B332" s="26">
        <f>IFERROR(+VLOOKUP("LETF50"&amp;A332,'Main File'!A:O,6,0),0)</f>
        <v>0</v>
      </c>
      <c r="C332" s="26">
        <f>IFERROR(+VLOOKUP("LETF50"&amp;A332,'Main File'!A:O,7,0),0)</f>
        <v>0</v>
      </c>
      <c r="D332" s="26">
        <f>IFERROR(+VLOOKUP("LETF50"&amp;A332,'Main File'!A:O,8,0),0)</f>
        <v>0</v>
      </c>
      <c r="E332" s="26">
        <f>IFERROR(+VLOOKUP("LETF50"&amp;A332,'Main File'!A:O,9,0),0)</f>
        <v>0</v>
      </c>
      <c r="F332" s="26">
        <f>IFERROR(+VLOOKUP("LETF50"&amp;A332,'Main File'!A:O,10,0),0)</f>
        <v>0</v>
      </c>
      <c r="G332" s="26">
        <f>IFERROR(+VLOOKUP("LETF50"&amp;A332,'Main File'!A:O,11,0),0)</f>
        <v>0</v>
      </c>
      <c r="H332" s="26">
        <f>IFERROR(+VLOOKUP("LETF50"&amp;A332,'Main File'!A:O,12,0),0)</f>
        <v>0</v>
      </c>
      <c r="I332" s="26">
        <f>IFERROR(+VLOOKUP("LETF50"&amp;A332,'Main File'!A:O,13,0),0)</f>
        <v>0</v>
      </c>
      <c r="J332" s="26">
        <f>IFERROR(+VLOOKUP("LETF50"&amp;A332,'Main File'!A:O,14,0),0)</f>
        <v>0</v>
      </c>
      <c r="K332" s="26">
        <f>IFERROR(+VLOOKUP("LETF50"&amp;A332,'Main File'!A:O,15,0),0)</f>
        <v>0</v>
      </c>
    </row>
    <row r="333" spans="1:11" x14ac:dyDescent="0.25">
      <c r="A333" s="9">
        <f t="shared" si="5"/>
        <v>43520</v>
      </c>
      <c r="B333" s="26">
        <f>IFERROR(+VLOOKUP("LETF50"&amp;A333,'Main File'!A:O,6,0),0)</f>
        <v>0</v>
      </c>
      <c r="C333" s="26">
        <f>IFERROR(+VLOOKUP("LETF50"&amp;A333,'Main File'!A:O,7,0),0)</f>
        <v>0</v>
      </c>
      <c r="D333" s="26">
        <f>IFERROR(+VLOOKUP("LETF50"&amp;A333,'Main File'!A:O,8,0),0)</f>
        <v>0</v>
      </c>
      <c r="E333" s="26">
        <f>IFERROR(+VLOOKUP("LETF50"&amp;A333,'Main File'!A:O,9,0),0)</f>
        <v>0</v>
      </c>
      <c r="F333" s="26">
        <f>IFERROR(+VLOOKUP("LETF50"&amp;A333,'Main File'!A:O,10,0),0)</f>
        <v>0</v>
      </c>
      <c r="G333" s="26">
        <f>IFERROR(+VLOOKUP("LETF50"&amp;A333,'Main File'!A:O,11,0),0)</f>
        <v>0</v>
      </c>
      <c r="H333" s="26">
        <f>IFERROR(+VLOOKUP("LETF50"&amp;A333,'Main File'!A:O,12,0),0)</f>
        <v>0</v>
      </c>
      <c r="I333" s="26">
        <f>IFERROR(+VLOOKUP("LETF50"&amp;A333,'Main File'!A:O,13,0),0)</f>
        <v>0</v>
      </c>
      <c r="J333" s="26">
        <f>IFERROR(+VLOOKUP("LETF50"&amp;A333,'Main File'!A:O,14,0),0)</f>
        <v>0</v>
      </c>
      <c r="K333" s="26">
        <f>IFERROR(+VLOOKUP("LETF50"&amp;A333,'Main File'!A:O,15,0),0)</f>
        <v>0</v>
      </c>
    </row>
    <row r="334" spans="1:11" x14ac:dyDescent="0.25">
      <c r="A334" s="9">
        <f t="shared" si="5"/>
        <v>43521</v>
      </c>
      <c r="B334" s="26">
        <f>IFERROR(+VLOOKUP("LETF50"&amp;A334,'Main File'!A:O,6,0),0)</f>
        <v>0</v>
      </c>
      <c r="C334" s="26">
        <f>IFERROR(+VLOOKUP("LETF50"&amp;A334,'Main File'!A:O,7,0),0)</f>
        <v>0</v>
      </c>
      <c r="D334" s="26">
        <f>IFERROR(+VLOOKUP("LETF50"&amp;A334,'Main File'!A:O,8,0),0)</f>
        <v>0</v>
      </c>
      <c r="E334" s="26">
        <f>IFERROR(+VLOOKUP("LETF50"&amp;A334,'Main File'!A:O,9,0),0)</f>
        <v>0</v>
      </c>
      <c r="F334" s="26">
        <f>IFERROR(+VLOOKUP("LETF50"&amp;A334,'Main File'!A:O,10,0),0)</f>
        <v>0</v>
      </c>
      <c r="G334" s="26">
        <f>IFERROR(+VLOOKUP("LETF50"&amp;A334,'Main File'!A:O,11,0),0)</f>
        <v>0</v>
      </c>
      <c r="H334" s="26">
        <f>IFERROR(+VLOOKUP("LETF50"&amp;A334,'Main File'!A:O,12,0),0)</f>
        <v>0</v>
      </c>
      <c r="I334" s="26">
        <f>IFERROR(+VLOOKUP("LETF50"&amp;A334,'Main File'!A:O,13,0),0)</f>
        <v>0</v>
      </c>
      <c r="J334" s="26">
        <f>IFERROR(+VLOOKUP("LETF50"&amp;A334,'Main File'!A:O,14,0),0)</f>
        <v>0</v>
      </c>
      <c r="K334" s="26">
        <f>IFERROR(+VLOOKUP("LETF50"&amp;A334,'Main File'!A:O,15,0),0)</f>
        <v>0</v>
      </c>
    </row>
    <row r="335" spans="1:11" x14ac:dyDescent="0.25">
      <c r="A335" s="9">
        <f t="shared" si="5"/>
        <v>43522</v>
      </c>
      <c r="B335" s="26">
        <f>IFERROR(+VLOOKUP("LETF50"&amp;A335,'Main File'!A:O,6,0),0)</f>
        <v>0</v>
      </c>
      <c r="C335" s="26">
        <f>IFERROR(+VLOOKUP("LETF50"&amp;A335,'Main File'!A:O,7,0),0)</f>
        <v>0</v>
      </c>
      <c r="D335" s="26">
        <f>IFERROR(+VLOOKUP("LETF50"&amp;A335,'Main File'!A:O,8,0),0)</f>
        <v>0</v>
      </c>
      <c r="E335" s="26">
        <f>IFERROR(+VLOOKUP("LETF50"&amp;A335,'Main File'!A:O,9,0),0)</f>
        <v>0</v>
      </c>
      <c r="F335" s="26">
        <f>IFERROR(+VLOOKUP("LETF50"&amp;A335,'Main File'!A:O,10,0),0)</f>
        <v>0</v>
      </c>
      <c r="G335" s="26">
        <f>IFERROR(+VLOOKUP("LETF50"&amp;A335,'Main File'!A:O,11,0),0)</f>
        <v>0</v>
      </c>
      <c r="H335" s="26">
        <f>IFERROR(+VLOOKUP("LETF50"&amp;A335,'Main File'!A:O,12,0),0)</f>
        <v>0</v>
      </c>
      <c r="I335" s="26">
        <f>IFERROR(+VLOOKUP("LETF50"&amp;A335,'Main File'!A:O,13,0),0)</f>
        <v>0</v>
      </c>
      <c r="J335" s="26">
        <f>IFERROR(+VLOOKUP("LETF50"&amp;A335,'Main File'!A:O,14,0),0)</f>
        <v>0</v>
      </c>
      <c r="K335" s="26">
        <f>IFERROR(+VLOOKUP("LETF50"&amp;A335,'Main File'!A:O,15,0),0)</f>
        <v>0</v>
      </c>
    </row>
    <row r="336" spans="1:11" x14ac:dyDescent="0.25">
      <c r="A336" s="9">
        <f t="shared" si="5"/>
        <v>43523</v>
      </c>
      <c r="B336" s="26">
        <f>IFERROR(+VLOOKUP("LETF50"&amp;A336,'Main File'!A:O,6,0),0)</f>
        <v>0</v>
      </c>
      <c r="C336" s="26">
        <f>IFERROR(+VLOOKUP("LETF50"&amp;A336,'Main File'!A:O,7,0),0)</f>
        <v>0</v>
      </c>
      <c r="D336" s="26">
        <f>IFERROR(+VLOOKUP("LETF50"&amp;A336,'Main File'!A:O,8,0),0)</f>
        <v>0</v>
      </c>
      <c r="E336" s="26">
        <f>IFERROR(+VLOOKUP("LETF50"&amp;A336,'Main File'!A:O,9,0),0)</f>
        <v>0</v>
      </c>
      <c r="F336" s="26">
        <f>IFERROR(+VLOOKUP("LETF50"&amp;A336,'Main File'!A:O,10,0),0)</f>
        <v>0</v>
      </c>
      <c r="G336" s="26">
        <f>IFERROR(+VLOOKUP("LETF50"&amp;A336,'Main File'!A:O,11,0),0)</f>
        <v>0</v>
      </c>
      <c r="H336" s="26">
        <f>IFERROR(+VLOOKUP("LETF50"&amp;A336,'Main File'!A:O,12,0),0)</f>
        <v>0</v>
      </c>
      <c r="I336" s="26">
        <f>IFERROR(+VLOOKUP("LETF50"&amp;A336,'Main File'!A:O,13,0),0)</f>
        <v>0</v>
      </c>
      <c r="J336" s="26">
        <f>IFERROR(+VLOOKUP("LETF50"&amp;A336,'Main File'!A:O,14,0),0)</f>
        <v>0</v>
      </c>
      <c r="K336" s="26">
        <f>IFERROR(+VLOOKUP("LETF50"&amp;A336,'Main File'!A:O,15,0),0)</f>
        <v>0</v>
      </c>
    </row>
    <row r="337" spans="1:11" x14ac:dyDescent="0.25">
      <c r="A337" s="9">
        <f t="shared" si="5"/>
        <v>43524</v>
      </c>
      <c r="B337" s="26">
        <f>IFERROR(+VLOOKUP("LETF50"&amp;A337,'Main File'!A:O,6,0),0)</f>
        <v>0</v>
      </c>
      <c r="C337" s="26">
        <f>IFERROR(+VLOOKUP("LETF50"&amp;A337,'Main File'!A:O,7,0),0)</f>
        <v>0</v>
      </c>
      <c r="D337" s="26">
        <f>IFERROR(+VLOOKUP("LETF50"&amp;A337,'Main File'!A:O,8,0),0)</f>
        <v>0</v>
      </c>
      <c r="E337" s="26">
        <f>IFERROR(+VLOOKUP("LETF50"&amp;A337,'Main File'!A:O,9,0),0)</f>
        <v>0</v>
      </c>
      <c r="F337" s="26">
        <f>IFERROR(+VLOOKUP("LETF50"&amp;A337,'Main File'!A:O,10,0),0)</f>
        <v>0</v>
      </c>
      <c r="G337" s="26">
        <f>IFERROR(+VLOOKUP("LETF50"&amp;A337,'Main File'!A:O,11,0),0)</f>
        <v>0</v>
      </c>
      <c r="H337" s="26">
        <f>IFERROR(+VLOOKUP("LETF50"&amp;A337,'Main File'!A:O,12,0),0)</f>
        <v>0</v>
      </c>
      <c r="I337" s="26">
        <f>IFERROR(+VLOOKUP("LETF50"&amp;A337,'Main File'!A:O,13,0),0)</f>
        <v>0</v>
      </c>
      <c r="J337" s="26">
        <f>IFERROR(+VLOOKUP("LETF50"&amp;A337,'Main File'!A:O,14,0),0)</f>
        <v>0</v>
      </c>
      <c r="K337" s="26">
        <f>IFERROR(+VLOOKUP("LETF50"&amp;A337,'Main File'!A:O,15,0),0)</f>
        <v>0</v>
      </c>
    </row>
    <row r="338" spans="1:11" x14ac:dyDescent="0.25">
      <c r="A338" s="9">
        <f t="shared" si="5"/>
        <v>43525</v>
      </c>
      <c r="B338" s="26">
        <f>IFERROR(+VLOOKUP("LETF50"&amp;A338,'Main File'!A:O,6,0),0)</f>
        <v>0</v>
      </c>
      <c r="C338" s="26">
        <f>IFERROR(+VLOOKUP("LETF50"&amp;A338,'Main File'!A:O,7,0),0)</f>
        <v>0</v>
      </c>
      <c r="D338" s="26">
        <f>IFERROR(+VLOOKUP("LETF50"&amp;A338,'Main File'!A:O,8,0),0)</f>
        <v>0</v>
      </c>
      <c r="E338" s="26">
        <f>IFERROR(+VLOOKUP("LETF50"&amp;A338,'Main File'!A:O,9,0),0)</f>
        <v>0</v>
      </c>
      <c r="F338" s="26">
        <f>IFERROR(+VLOOKUP("LETF50"&amp;A338,'Main File'!A:O,10,0),0)</f>
        <v>0</v>
      </c>
      <c r="G338" s="26">
        <f>IFERROR(+VLOOKUP("LETF50"&amp;A338,'Main File'!A:O,11,0),0)</f>
        <v>0</v>
      </c>
      <c r="H338" s="26">
        <f>IFERROR(+VLOOKUP("LETF50"&amp;A338,'Main File'!A:O,12,0),0)</f>
        <v>0</v>
      </c>
      <c r="I338" s="26">
        <f>IFERROR(+VLOOKUP("LETF50"&amp;A338,'Main File'!A:O,13,0),0)</f>
        <v>0</v>
      </c>
      <c r="J338" s="26">
        <f>IFERROR(+VLOOKUP("LETF50"&amp;A338,'Main File'!A:O,14,0),0)</f>
        <v>0</v>
      </c>
      <c r="K338" s="26">
        <f>IFERROR(+VLOOKUP("LETF50"&amp;A338,'Main File'!A:O,15,0),0)</f>
        <v>0</v>
      </c>
    </row>
    <row r="339" spans="1:11" x14ac:dyDescent="0.25">
      <c r="A339" s="9">
        <f t="shared" si="5"/>
        <v>43526</v>
      </c>
      <c r="B339" s="26">
        <f>IFERROR(+VLOOKUP("LETF50"&amp;A339,'Main File'!A:O,6,0),0)</f>
        <v>0</v>
      </c>
      <c r="C339" s="26">
        <f>IFERROR(+VLOOKUP("LETF50"&amp;A339,'Main File'!A:O,7,0),0)</f>
        <v>0</v>
      </c>
      <c r="D339" s="26">
        <f>IFERROR(+VLOOKUP("LETF50"&amp;A339,'Main File'!A:O,8,0),0)</f>
        <v>0</v>
      </c>
      <c r="E339" s="26">
        <f>IFERROR(+VLOOKUP("LETF50"&amp;A339,'Main File'!A:O,9,0),0)</f>
        <v>0</v>
      </c>
      <c r="F339" s="26">
        <f>IFERROR(+VLOOKUP("LETF50"&amp;A339,'Main File'!A:O,10,0),0)</f>
        <v>0</v>
      </c>
      <c r="G339" s="26">
        <f>IFERROR(+VLOOKUP("LETF50"&amp;A339,'Main File'!A:O,11,0),0)</f>
        <v>0</v>
      </c>
      <c r="H339" s="26">
        <f>IFERROR(+VLOOKUP("LETF50"&amp;A339,'Main File'!A:O,12,0),0)</f>
        <v>0</v>
      </c>
      <c r="I339" s="26">
        <f>IFERROR(+VLOOKUP("LETF50"&amp;A339,'Main File'!A:O,13,0),0)</f>
        <v>0</v>
      </c>
      <c r="J339" s="26">
        <f>IFERROR(+VLOOKUP("LETF50"&amp;A339,'Main File'!A:O,14,0),0)</f>
        <v>0</v>
      </c>
      <c r="K339" s="26">
        <f>IFERROR(+VLOOKUP("LETF50"&amp;A339,'Main File'!A:O,15,0),0)</f>
        <v>0</v>
      </c>
    </row>
    <row r="340" spans="1:11" x14ac:dyDescent="0.25">
      <c r="A340" s="9">
        <f t="shared" si="5"/>
        <v>43527</v>
      </c>
      <c r="B340" s="26">
        <f>IFERROR(+VLOOKUP("LETF50"&amp;A340,'Main File'!A:O,6,0),0)</f>
        <v>0</v>
      </c>
      <c r="C340" s="26">
        <f>IFERROR(+VLOOKUP("LETF50"&amp;A340,'Main File'!A:O,7,0),0)</f>
        <v>0</v>
      </c>
      <c r="D340" s="26">
        <f>IFERROR(+VLOOKUP("LETF50"&amp;A340,'Main File'!A:O,8,0),0)</f>
        <v>0</v>
      </c>
      <c r="E340" s="26">
        <f>IFERROR(+VLOOKUP("LETF50"&amp;A340,'Main File'!A:O,9,0),0)</f>
        <v>0</v>
      </c>
      <c r="F340" s="26">
        <f>IFERROR(+VLOOKUP("LETF50"&amp;A340,'Main File'!A:O,10,0),0)</f>
        <v>0</v>
      </c>
      <c r="G340" s="26">
        <f>IFERROR(+VLOOKUP("LETF50"&amp;A340,'Main File'!A:O,11,0),0)</f>
        <v>0</v>
      </c>
      <c r="H340" s="26">
        <f>IFERROR(+VLOOKUP("LETF50"&amp;A340,'Main File'!A:O,12,0),0)</f>
        <v>0</v>
      </c>
      <c r="I340" s="26">
        <f>IFERROR(+VLOOKUP("LETF50"&amp;A340,'Main File'!A:O,13,0),0)</f>
        <v>0</v>
      </c>
      <c r="J340" s="26">
        <f>IFERROR(+VLOOKUP("LETF50"&amp;A340,'Main File'!A:O,14,0),0)</f>
        <v>0</v>
      </c>
      <c r="K340" s="26">
        <f>IFERROR(+VLOOKUP("LETF50"&amp;A340,'Main File'!A:O,15,0),0)</f>
        <v>0</v>
      </c>
    </row>
    <row r="341" spans="1:11" x14ac:dyDescent="0.25">
      <c r="A341" s="9">
        <f t="shared" si="5"/>
        <v>43528</v>
      </c>
      <c r="B341" s="26">
        <f>IFERROR(+VLOOKUP("LETF50"&amp;A341,'Main File'!A:O,6,0),0)</f>
        <v>0</v>
      </c>
      <c r="C341" s="26">
        <f>IFERROR(+VLOOKUP("LETF50"&amp;A341,'Main File'!A:O,7,0),0)</f>
        <v>0</v>
      </c>
      <c r="D341" s="26">
        <f>IFERROR(+VLOOKUP("LETF50"&amp;A341,'Main File'!A:O,8,0),0)</f>
        <v>0</v>
      </c>
      <c r="E341" s="26">
        <f>IFERROR(+VLOOKUP("LETF50"&amp;A341,'Main File'!A:O,9,0),0)</f>
        <v>0</v>
      </c>
      <c r="F341" s="26">
        <f>IFERROR(+VLOOKUP("LETF50"&amp;A341,'Main File'!A:O,10,0),0)</f>
        <v>0</v>
      </c>
      <c r="G341" s="26">
        <f>IFERROR(+VLOOKUP("LETF50"&amp;A341,'Main File'!A:O,11,0),0)</f>
        <v>0</v>
      </c>
      <c r="H341" s="26">
        <f>IFERROR(+VLOOKUP("LETF50"&amp;A341,'Main File'!A:O,12,0),0)</f>
        <v>0</v>
      </c>
      <c r="I341" s="26">
        <f>IFERROR(+VLOOKUP("LETF50"&amp;A341,'Main File'!A:O,13,0),0)</f>
        <v>0</v>
      </c>
      <c r="J341" s="26">
        <f>IFERROR(+VLOOKUP("LETF50"&amp;A341,'Main File'!A:O,14,0),0)</f>
        <v>0</v>
      </c>
      <c r="K341" s="26">
        <f>IFERROR(+VLOOKUP("LETF50"&amp;A341,'Main File'!A:O,15,0),0)</f>
        <v>0</v>
      </c>
    </row>
    <row r="342" spans="1:11" x14ac:dyDescent="0.25">
      <c r="A342" s="9">
        <f t="shared" si="5"/>
        <v>43529</v>
      </c>
      <c r="B342" s="26">
        <f>IFERROR(+VLOOKUP("LETF50"&amp;A342,'Main File'!A:O,6,0),0)</f>
        <v>0</v>
      </c>
      <c r="C342" s="26">
        <f>IFERROR(+VLOOKUP("LETF50"&amp;A342,'Main File'!A:O,7,0),0)</f>
        <v>0</v>
      </c>
      <c r="D342" s="26">
        <f>IFERROR(+VLOOKUP("LETF50"&amp;A342,'Main File'!A:O,8,0),0)</f>
        <v>0</v>
      </c>
      <c r="E342" s="26">
        <f>IFERROR(+VLOOKUP("LETF50"&amp;A342,'Main File'!A:O,9,0),0)</f>
        <v>0</v>
      </c>
      <c r="F342" s="26">
        <f>IFERROR(+VLOOKUP("LETF50"&amp;A342,'Main File'!A:O,10,0),0)</f>
        <v>0</v>
      </c>
      <c r="G342" s="26">
        <f>IFERROR(+VLOOKUP("LETF50"&amp;A342,'Main File'!A:O,11,0),0)</f>
        <v>0</v>
      </c>
      <c r="H342" s="26">
        <f>IFERROR(+VLOOKUP("LETF50"&amp;A342,'Main File'!A:O,12,0),0)</f>
        <v>0</v>
      </c>
      <c r="I342" s="26">
        <f>IFERROR(+VLOOKUP("LETF50"&amp;A342,'Main File'!A:O,13,0),0)</f>
        <v>0</v>
      </c>
      <c r="J342" s="26">
        <f>IFERROR(+VLOOKUP("LETF50"&amp;A342,'Main File'!A:O,14,0),0)</f>
        <v>0</v>
      </c>
      <c r="K342" s="26">
        <f>IFERROR(+VLOOKUP("LETF50"&amp;A342,'Main File'!A:O,15,0),0)</f>
        <v>0</v>
      </c>
    </row>
    <row r="343" spans="1:11" x14ac:dyDescent="0.25">
      <c r="A343" s="9">
        <f t="shared" si="5"/>
        <v>43530</v>
      </c>
      <c r="B343" s="26">
        <f>IFERROR(+VLOOKUP("LETF50"&amp;A343,'Main File'!A:O,6,0),0)</f>
        <v>0</v>
      </c>
      <c r="C343" s="26">
        <f>IFERROR(+VLOOKUP("LETF50"&amp;A343,'Main File'!A:O,7,0),0)</f>
        <v>0</v>
      </c>
      <c r="D343" s="26">
        <f>IFERROR(+VLOOKUP("LETF50"&amp;A343,'Main File'!A:O,8,0),0)</f>
        <v>0</v>
      </c>
      <c r="E343" s="26">
        <f>IFERROR(+VLOOKUP("LETF50"&amp;A343,'Main File'!A:O,9,0),0)</f>
        <v>0</v>
      </c>
      <c r="F343" s="26">
        <f>IFERROR(+VLOOKUP("LETF50"&amp;A343,'Main File'!A:O,10,0),0)</f>
        <v>0</v>
      </c>
      <c r="G343" s="26">
        <f>IFERROR(+VLOOKUP("LETF50"&amp;A343,'Main File'!A:O,11,0),0)</f>
        <v>0</v>
      </c>
      <c r="H343" s="26">
        <f>IFERROR(+VLOOKUP("LETF50"&amp;A343,'Main File'!A:O,12,0),0)</f>
        <v>0</v>
      </c>
      <c r="I343" s="26">
        <f>IFERROR(+VLOOKUP("LETF50"&amp;A343,'Main File'!A:O,13,0),0)</f>
        <v>0</v>
      </c>
      <c r="J343" s="26">
        <f>IFERROR(+VLOOKUP("LETF50"&amp;A343,'Main File'!A:O,14,0),0)</f>
        <v>0</v>
      </c>
      <c r="K343" s="26">
        <f>IFERROR(+VLOOKUP("LETF50"&amp;A343,'Main File'!A:O,15,0),0)</f>
        <v>0</v>
      </c>
    </row>
    <row r="344" spans="1:11" x14ac:dyDescent="0.25">
      <c r="A344" s="9">
        <f t="shared" si="5"/>
        <v>43531</v>
      </c>
      <c r="B344" s="26">
        <f>IFERROR(+VLOOKUP("LETF50"&amp;A344,'Main File'!A:O,6,0),0)</f>
        <v>0</v>
      </c>
      <c r="C344" s="26">
        <f>IFERROR(+VLOOKUP("LETF50"&amp;A344,'Main File'!A:O,7,0),0)</f>
        <v>0</v>
      </c>
      <c r="D344" s="26">
        <f>IFERROR(+VLOOKUP("LETF50"&amp;A344,'Main File'!A:O,8,0),0)</f>
        <v>0</v>
      </c>
      <c r="E344" s="26">
        <f>IFERROR(+VLOOKUP("LETF50"&amp;A344,'Main File'!A:O,9,0),0)</f>
        <v>0</v>
      </c>
      <c r="F344" s="26">
        <f>IFERROR(+VLOOKUP("LETF50"&amp;A344,'Main File'!A:O,10,0),0)</f>
        <v>0</v>
      </c>
      <c r="G344" s="26">
        <f>IFERROR(+VLOOKUP("LETF50"&amp;A344,'Main File'!A:O,11,0),0)</f>
        <v>0</v>
      </c>
      <c r="H344" s="26">
        <f>IFERROR(+VLOOKUP("LETF50"&amp;A344,'Main File'!A:O,12,0),0)</f>
        <v>0</v>
      </c>
      <c r="I344" s="26">
        <f>IFERROR(+VLOOKUP("LETF50"&amp;A344,'Main File'!A:O,13,0),0)</f>
        <v>0</v>
      </c>
      <c r="J344" s="26">
        <f>IFERROR(+VLOOKUP("LETF50"&amp;A344,'Main File'!A:O,14,0),0)</f>
        <v>0</v>
      </c>
      <c r="K344" s="26">
        <f>IFERROR(+VLOOKUP("LETF50"&amp;A344,'Main File'!A:O,15,0),0)</f>
        <v>0</v>
      </c>
    </row>
    <row r="345" spans="1:11" x14ac:dyDescent="0.25">
      <c r="A345" s="9">
        <f t="shared" si="5"/>
        <v>43532</v>
      </c>
      <c r="B345" s="26">
        <f>IFERROR(+VLOOKUP("LETF50"&amp;A345,'Main File'!A:O,6,0),0)</f>
        <v>0</v>
      </c>
      <c r="C345" s="26">
        <f>IFERROR(+VLOOKUP("LETF50"&amp;A345,'Main File'!A:O,7,0),0)</f>
        <v>0</v>
      </c>
      <c r="D345" s="26">
        <f>IFERROR(+VLOOKUP("LETF50"&amp;A345,'Main File'!A:O,8,0),0)</f>
        <v>0</v>
      </c>
      <c r="E345" s="26">
        <f>IFERROR(+VLOOKUP("LETF50"&amp;A345,'Main File'!A:O,9,0),0)</f>
        <v>0</v>
      </c>
      <c r="F345" s="26">
        <f>IFERROR(+VLOOKUP("LETF50"&amp;A345,'Main File'!A:O,10,0),0)</f>
        <v>0</v>
      </c>
      <c r="G345" s="26">
        <f>IFERROR(+VLOOKUP("LETF50"&amp;A345,'Main File'!A:O,11,0),0)</f>
        <v>0</v>
      </c>
      <c r="H345" s="26">
        <f>IFERROR(+VLOOKUP("LETF50"&amp;A345,'Main File'!A:O,12,0),0)</f>
        <v>0</v>
      </c>
      <c r="I345" s="26">
        <f>IFERROR(+VLOOKUP("LETF50"&amp;A345,'Main File'!A:O,13,0),0)</f>
        <v>0</v>
      </c>
      <c r="J345" s="26">
        <f>IFERROR(+VLOOKUP("LETF50"&amp;A345,'Main File'!A:O,14,0),0)</f>
        <v>0</v>
      </c>
      <c r="K345" s="26">
        <f>IFERROR(+VLOOKUP("LETF50"&amp;A345,'Main File'!A:O,15,0),0)</f>
        <v>0</v>
      </c>
    </row>
    <row r="346" spans="1:11" x14ac:dyDescent="0.25">
      <c r="A346" s="9">
        <f t="shared" si="5"/>
        <v>43533</v>
      </c>
      <c r="B346" s="26">
        <f>IFERROR(+VLOOKUP("LETF50"&amp;A346,'Main File'!A:O,6,0),0)</f>
        <v>0</v>
      </c>
      <c r="C346" s="26">
        <f>IFERROR(+VLOOKUP("LETF50"&amp;A346,'Main File'!A:O,7,0),0)</f>
        <v>0</v>
      </c>
      <c r="D346" s="26">
        <f>IFERROR(+VLOOKUP("LETF50"&amp;A346,'Main File'!A:O,8,0),0)</f>
        <v>0</v>
      </c>
      <c r="E346" s="26">
        <f>IFERROR(+VLOOKUP("LETF50"&amp;A346,'Main File'!A:O,9,0),0)</f>
        <v>0</v>
      </c>
      <c r="F346" s="26">
        <f>IFERROR(+VLOOKUP("LETF50"&amp;A346,'Main File'!A:O,10,0),0)</f>
        <v>0</v>
      </c>
      <c r="G346" s="26">
        <f>IFERROR(+VLOOKUP("LETF50"&amp;A346,'Main File'!A:O,11,0),0)</f>
        <v>0</v>
      </c>
      <c r="H346" s="26">
        <f>IFERROR(+VLOOKUP("LETF50"&amp;A346,'Main File'!A:O,12,0),0)</f>
        <v>0</v>
      </c>
      <c r="I346" s="26">
        <f>IFERROR(+VLOOKUP("LETF50"&amp;A346,'Main File'!A:O,13,0),0)</f>
        <v>0</v>
      </c>
      <c r="J346" s="26">
        <f>IFERROR(+VLOOKUP("LETF50"&amp;A346,'Main File'!A:O,14,0),0)</f>
        <v>0</v>
      </c>
      <c r="K346" s="26">
        <f>IFERROR(+VLOOKUP("LETF50"&amp;A346,'Main File'!A:O,15,0),0)</f>
        <v>0</v>
      </c>
    </row>
    <row r="347" spans="1:11" x14ac:dyDescent="0.25">
      <c r="A347" s="9">
        <f t="shared" si="5"/>
        <v>43534</v>
      </c>
      <c r="B347" s="26">
        <f>IFERROR(+VLOOKUP("LETF50"&amp;A347,'Main File'!A:O,6,0),0)</f>
        <v>0</v>
      </c>
      <c r="C347" s="26">
        <f>IFERROR(+VLOOKUP("LETF50"&amp;A347,'Main File'!A:O,7,0),0)</f>
        <v>0</v>
      </c>
      <c r="D347" s="26">
        <f>IFERROR(+VLOOKUP("LETF50"&amp;A347,'Main File'!A:O,8,0),0)</f>
        <v>0</v>
      </c>
      <c r="E347" s="26">
        <f>IFERROR(+VLOOKUP("LETF50"&amp;A347,'Main File'!A:O,9,0),0)</f>
        <v>0</v>
      </c>
      <c r="F347" s="26">
        <f>IFERROR(+VLOOKUP("LETF50"&amp;A347,'Main File'!A:O,10,0),0)</f>
        <v>0</v>
      </c>
      <c r="G347" s="26">
        <f>IFERROR(+VLOOKUP("LETF50"&amp;A347,'Main File'!A:O,11,0),0)</f>
        <v>0</v>
      </c>
      <c r="H347" s="26">
        <f>IFERROR(+VLOOKUP("LETF50"&amp;A347,'Main File'!A:O,12,0),0)</f>
        <v>0</v>
      </c>
      <c r="I347" s="26">
        <f>IFERROR(+VLOOKUP("LETF50"&amp;A347,'Main File'!A:O,13,0),0)</f>
        <v>0</v>
      </c>
      <c r="J347" s="26">
        <f>IFERROR(+VLOOKUP("LETF50"&amp;A347,'Main File'!A:O,14,0),0)</f>
        <v>0</v>
      </c>
      <c r="K347" s="26">
        <f>IFERROR(+VLOOKUP("LETF50"&amp;A347,'Main File'!A:O,15,0),0)</f>
        <v>0</v>
      </c>
    </row>
    <row r="348" spans="1:11" x14ac:dyDescent="0.25">
      <c r="A348" s="9">
        <f t="shared" si="5"/>
        <v>43535</v>
      </c>
      <c r="B348" s="26">
        <f>IFERROR(+VLOOKUP("LETF50"&amp;A348,'Main File'!A:O,6,0),0)</f>
        <v>0</v>
      </c>
      <c r="C348" s="26">
        <f>IFERROR(+VLOOKUP("LETF50"&amp;A348,'Main File'!A:O,7,0),0)</f>
        <v>0</v>
      </c>
      <c r="D348" s="26">
        <f>IFERROR(+VLOOKUP("LETF50"&amp;A348,'Main File'!A:O,8,0),0)</f>
        <v>0</v>
      </c>
      <c r="E348" s="26">
        <f>IFERROR(+VLOOKUP("LETF50"&amp;A348,'Main File'!A:O,9,0),0)</f>
        <v>0</v>
      </c>
      <c r="F348" s="26">
        <f>IFERROR(+VLOOKUP("LETF50"&amp;A348,'Main File'!A:O,10,0),0)</f>
        <v>0</v>
      </c>
      <c r="G348" s="26">
        <f>IFERROR(+VLOOKUP("LETF50"&amp;A348,'Main File'!A:O,11,0),0)</f>
        <v>0</v>
      </c>
      <c r="H348" s="26">
        <f>IFERROR(+VLOOKUP("LETF50"&amp;A348,'Main File'!A:O,12,0),0)</f>
        <v>0</v>
      </c>
      <c r="I348" s="26">
        <f>IFERROR(+VLOOKUP("LETF50"&amp;A348,'Main File'!A:O,13,0),0)</f>
        <v>0</v>
      </c>
      <c r="J348" s="26">
        <f>IFERROR(+VLOOKUP("LETF50"&amp;A348,'Main File'!A:O,14,0),0)</f>
        <v>0</v>
      </c>
      <c r="K348" s="26">
        <f>IFERROR(+VLOOKUP("LETF50"&amp;A348,'Main File'!A:O,15,0),0)</f>
        <v>0</v>
      </c>
    </row>
    <row r="349" spans="1:11" x14ac:dyDescent="0.25">
      <c r="A349" s="9">
        <f t="shared" si="5"/>
        <v>43536</v>
      </c>
      <c r="B349" s="26">
        <f>IFERROR(+VLOOKUP("LETF50"&amp;A349,'Main File'!A:O,6,0),0)</f>
        <v>0</v>
      </c>
      <c r="C349" s="26">
        <f>IFERROR(+VLOOKUP("LETF50"&amp;A349,'Main File'!A:O,7,0),0)</f>
        <v>0</v>
      </c>
      <c r="D349" s="26">
        <f>IFERROR(+VLOOKUP("LETF50"&amp;A349,'Main File'!A:O,8,0),0)</f>
        <v>0</v>
      </c>
      <c r="E349" s="26">
        <f>IFERROR(+VLOOKUP("LETF50"&amp;A349,'Main File'!A:O,9,0),0)</f>
        <v>0</v>
      </c>
      <c r="F349" s="26">
        <f>IFERROR(+VLOOKUP("LETF50"&amp;A349,'Main File'!A:O,10,0),0)</f>
        <v>0</v>
      </c>
      <c r="G349" s="26">
        <f>IFERROR(+VLOOKUP("LETF50"&amp;A349,'Main File'!A:O,11,0),0)</f>
        <v>0</v>
      </c>
      <c r="H349" s="26">
        <f>IFERROR(+VLOOKUP("LETF50"&amp;A349,'Main File'!A:O,12,0),0)</f>
        <v>0</v>
      </c>
      <c r="I349" s="26">
        <f>IFERROR(+VLOOKUP("LETF50"&amp;A349,'Main File'!A:O,13,0),0)</f>
        <v>0</v>
      </c>
      <c r="J349" s="26">
        <f>IFERROR(+VLOOKUP("LETF50"&amp;A349,'Main File'!A:O,14,0),0)</f>
        <v>0</v>
      </c>
      <c r="K349" s="26">
        <f>IFERROR(+VLOOKUP("LETF50"&amp;A349,'Main File'!A:O,15,0),0)</f>
        <v>0</v>
      </c>
    </row>
    <row r="350" spans="1:11" x14ac:dyDescent="0.25">
      <c r="A350" s="9">
        <f t="shared" si="5"/>
        <v>43537</v>
      </c>
      <c r="B350" s="26">
        <f>IFERROR(+VLOOKUP("LETF50"&amp;A350,'Main File'!A:O,6,0),0)</f>
        <v>0</v>
      </c>
      <c r="C350" s="26">
        <f>IFERROR(+VLOOKUP("LETF50"&amp;A350,'Main File'!A:O,7,0),0)</f>
        <v>0</v>
      </c>
      <c r="D350" s="26">
        <f>IFERROR(+VLOOKUP("LETF50"&amp;A350,'Main File'!A:O,8,0),0)</f>
        <v>0</v>
      </c>
      <c r="E350" s="26">
        <f>IFERROR(+VLOOKUP("LETF50"&amp;A350,'Main File'!A:O,9,0),0)</f>
        <v>0</v>
      </c>
      <c r="F350" s="26">
        <f>IFERROR(+VLOOKUP("LETF50"&amp;A350,'Main File'!A:O,10,0),0)</f>
        <v>0</v>
      </c>
      <c r="G350" s="26">
        <f>IFERROR(+VLOOKUP("LETF50"&amp;A350,'Main File'!A:O,11,0),0)</f>
        <v>0</v>
      </c>
      <c r="H350" s="26">
        <f>IFERROR(+VLOOKUP("LETF50"&amp;A350,'Main File'!A:O,12,0),0)</f>
        <v>0</v>
      </c>
      <c r="I350" s="26">
        <f>IFERROR(+VLOOKUP("LETF50"&amp;A350,'Main File'!A:O,13,0),0)</f>
        <v>0</v>
      </c>
      <c r="J350" s="26">
        <f>IFERROR(+VLOOKUP("LETF50"&amp;A350,'Main File'!A:O,14,0),0)</f>
        <v>0</v>
      </c>
      <c r="K350" s="26">
        <f>IFERROR(+VLOOKUP("LETF50"&amp;A350,'Main File'!A:O,15,0),0)</f>
        <v>0</v>
      </c>
    </row>
    <row r="351" spans="1:11" x14ac:dyDescent="0.25">
      <c r="A351" s="9">
        <f t="shared" si="5"/>
        <v>43538</v>
      </c>
      <c r="B351" s="26">
        <f>IFERROR(+VLOOKUP("LETF50"&amp;A351,'Main File'!A:O,6,0),0)</f>
        <v>0</v>
      </c>
      <c r="C351" s="26">
        <f>IFERROR(+VLOOKUP("LETF50"&amp;A351,'Main File'!A:O,7,0),0)</f>
        <v>0</v>
      </c>
      <c r="D351" s="26">
        <f>IFERROR(+VLOOKUP("LETF50"&amp;A351,'Main File'!A:O,8,0),0)</f>
        <v>0</v>
      </c>
      <c r="E351" s="26">
        <f>IFERROR(+VLOOKUP("LETF50"&amp;A351,'Main File'!A:O,9,0),0)</f>
        <v>0</v>
      </c>
      <c r="F351" s="26">
        <f>IFERROR(+VLOOKUP("LETF50"&amp;A351,'Main File'!A:O,10,0),0)</f>
        <v>0</v>
      </c>
      <c r="G351" s="26">
        <f>IFERROR(+VLOOKUP("LETF50"&amp;A351,'Main File'!A:O,11,0),0)</f>
        <v>0</v>
      </c>
      <c r="H351" s="26">
        <f>IFERROR(+VLOOKUP("LETF50"&amp;A351,'Main File'!A:O,12,0),0)</f>
        <v>0</v>
      </c>
      <c r="I351" s="26">
        <f>IFERROR(+VLOOKUP("LETF50"&amp;A351,'Main File'!A:O,13,0),0)</f>
        <v>0</v>
      </c>
      <c r="J351" s="26">
        <f>IFERROR(+VLOOKUP("LETF50"&amp;A351,'Main File'!A:O,14,0),0)</f>
        <v>0</v>
      </c>
      <c r="K351" s="26">
        <f>IFERROR(+VLOOKUP("LETF50"&amp;A351,'Main File'!A:O,15,0),0)</f>
        <v>0</v>
      </c>
    </row>
    <row r="352" spans="1:11" x14ac:dyDescent="0.25">
      <c r="A352" s="9">
        <f t="shared" si="5"/>
        <v>43539</v>
      </c>
      <c r="B352" s="26">
        <f>IFERROR(+VLOOKUP("LETF50"&amp;A352,'Main File'!A:O,6,0),0)</f>
        <v>0</v>
      </c>
      <c r="C352" s="26">
        <f>IFERROR(+VLOOKUP("LETF50"&amp;A352,'Main File'!A:O,7,0),0)</f>
        <v>0</v>
      </c>
      <c r="D352" s="26">
        <f>IFERROR(+VLOOKUP("LETF50"&amp;A352,'Main File'!A:O,8,0),0)</f>
        <v>0</v>
      </c>
      <c r="E352" s="26">
        <f>IFERROR(+VLOOKUP("LETF50"&amp;A352,'Main File'!A:O,9,0),0)</f>
        <v>0</v>
      </c>
      <c r="F352" s="26">
        <f>IFERROR(+VLOOKUP("LETF50"&amp;A352,'Main File'!A:O,10,0),0)</f>
        <v>0</v>
      </c>
      <c r="G352" s="26">
        <f>IFERROR(+VLOOKUP("LETF50"&amp;A352,'Main File'!A:O,11,0),0)</f>
        <v>0</v>
      </c>
      <c r="H352" s="26">
        <f>IFERROR(+VLOOKUP("LETF50"&amp;A352,'Main File'!A:O,12,0),0)</f>
        <v>0</v>
      </c>
      <c r="I352" s="26">
        <f>IFERROR(+VLOOKUP("LETF50"&amp;A352,'Main File'!A:O,13,0),0)</f>
        <v>0</v>
      </c>
      <c r="J352" s="26">
        <f>IFERROR(+VLOOKUP("LETF50"&amp;A352,'Main File'!A:O,14,0),0)</f>
        <v>0</v>
      </c>
      <c r="K352" s="26">
        <f>IFERROR(+VLOOKUP("LETF50"&amp;A352,'Main File'!A:O,15,0),0)</f>
        <v>0</v>
      </c>
    </row>
    <row r="353" spans="1:11" x14ac:dyDescent="0.25">
      <c r="A353" s="9">
        <f t="shared" si="5"/>
        <v>43540</v>
      </c>
      <c r="B353" s="26">
        <f>IFERROR(+VLOOKUP("LETF50"&amp;A353,'Main File'!A:O,6,0),0)</f>
        <v>0</v>
      </c>
      <c r="C353" s="26">
        <f>IFERROR(+VLOOKUP("LETF50"&amp;A353,'Main File'!A:O,7,0),0)</f>
        <v>0</v>
      </c>
      <c r="D353" s="26">
        <f>IFERROR(+VLOOKUP("LETF50"&amp;A353,'Main File'!A:O,8,0),0)</f>
        <v>0</v>
      </c>
      <c r="E353" s="26">
        <f>IFERROR(+VLOOKUP("LETF50"&amp;A353,'Main File'!A:O,9,0),0)</f>
        <v>0</v>
      </c>
      <c r="F353" s="26">
        <f>IFERROR(+VLOOKUP("LETF50"&amp;A353,'Main File'!A:O,10,0),0)</f>
        <v>0</v>
      </c>
      <c r="G353" s="26">
        <f>IFERROR(+VLOOKUP("LETF50"&amp;A353,'Main File'!A:O,11,0),0)</f>
        <v>0</v>
      </c>
      <c r="H353" s="26">
        <f>IFERROR(+VLOOKUP("LETF50"&amp;A353,'Main File'!A:O,12,0),0)</f>
        <v>0</v>
      </c>
      <c r="I353" s="26">
        <f>IFERROR(+VLOOKUP("LETF50"&amp;A353,'Main File'!A:O,13,0),0)</f>
        <v>0</v>
      </c>
      <c r="J353" s="26">
        <f>IFERROR(+VLOOKUP("LETF50"&amp;A353,'Main File'!A:O,14,0),0)</f>
        <v>0</v>
      </c>
      <c r="K353" s="26">
        <f>IFERROR(+VLOOKUP("LETF50"&amp;A353,'Main File'!A:O,15,0),0)</f>
        <v>0</v>
      </c>
    </row>
    <row r="354" spans="1:11" x14ac:dyDescent="0.25">
      <c r="A354" s="9">
        <f t="shared" si="5"/>
        <v>43541</v>
      </c>
      <c r="B354" s="26">
        <f>IFERROR(+VLOOKUP("LETF50"&amp;A354,'Main File'!A:O,6,0),0)</f>
        <v>0</v>
      </c>
      <c r="C354" s="26">
        <f>IFERROR(+VLOOKUP("LETF50"&amp;A354,'Main File'!A:O,7,0),0)</f>
        <v>0</v>
      </c>
      <c r="D354" s="26">
        <f>IFERROR(+VLOOKUP("LETF50"&amp;A354,'Main File'!A:O,8,0),0)</f>
        <v>0</v>
      </c>
      <c r="E354" s="26">
        <f>IFERROR(+VLOOKUP("LETF50"&amp;A354,'Main File'!A:O,9,0),0)</f>
        <v>0</v>
      </c>
      <c r="F354" s="26">
        <f>IFERROR(+VLOOKUP("LETF50"&amp;A354,'Main File'!A:O,10,0),0)</f>
        <v>0</v>
      </c>
      <c r="G354" s="26">
        <f>IFERROR(+VLOOKUP("LETF50"&amp;A354,'Main File'!A:O,11,0),0)</f>
        <v>0</v>
      </c>
      <c r="H354" s="26">
        <f>IFERROR(+VLOOKUP("LETF50"&amp;A354,'Main File'!A:O,12,0),0)</f>
        <v>0</v>
      </c>
      <c r="I354" s="26">
        <f>IFERROR(+VLOOKUP("LETF50"&amp;A354,'Main File'!A:O,13,0),0)</f>
        <v>0</v>
      </c>
      <c r="J354" s="26">
        <f>IFERROR(+VLOOKUP("LETF50"&amp;A354,'Main File'!A:O,14,0),0)</f>
        <v>0</v>
      </c>
      <c r="K354" s="26">
        <f>IFERROR(+VLOOKUP("LETF50"&amp;A354,'Main File'!A:O,15,0),0)</f>
        <v>0</v>
      </c>
    </row>
    <row r="355" spans="1:11" x14ac:dyDescent="0.25">
      <c r="A355" s="9">
        <f t="shared" si="5"/>
        <v>43542</v>
      </c>
      <c r="B355" s="26">
        <f>IFERROR(+VLOOKUP("LETF50"&amp;A355,'Main File'!A:O,6,0),0)</f>
        <v>0</v>
      </c>
      <c r="C355" s="26">
        <f>IFERROR(+VLOOKUP("LETF50"&amp;A355,'Main File'!A:O,7,0),0)</f>
        <v>0</v>
      </c>
      <c r="D355" s="26">
        <f>IFERROR(+VLOOKUP("LETF50"&amp;A355,'Main File'!A:O,8,0),0)</f>
        <v>0</v>
      </c>
      <c r="E355" s="26">
        <f>IFERROR(+VLOOKUP("LETF50"&amp;A355,'Main File'!A:O,9,0),0)</f>
        <v>0</v>
      </c>
      <c r="F355" s="26">
        <f>IFERROR(+VLOOKUP("LETF50"&amp;A355,'Main File'!A:O,10,0),0)</f>
        <v>0</v>
      </c>
      <c r="G355" s="26">
        <f>IFERROR(+VLOOKUP("LETF50"&amp;A355,'Main File'!A:O,11,0),0)</f>
        <v>0</v>
      </c>
      <c r="H355" s="26">
        <f>IFERROR(+VLOOKUP("LETF50"&amp;A355,'Main File'!A:O,12,0),0)</f>
        <v>0</v>
      </c>
      <c r="I355" s="26">
        <f>IFERROR(+VLOOKUP("LETF50"&amp;A355,'Main File'!A:O,13,0),0)</f>
        <v>0</v>
      </c>
      <c r="J355" s="26">
        <f>IFERROR(+VLOOKUP("LETF50"&amp;A355,'Main File'!A:O,14,0),0)</f>
        <v>0</v>
      </c>
      <c r="K355" s="26">
        <f>IFERROR(+VLOOKUP("LETF50"&amp;A355,'Main File'!A:O,15,0),0)</f>
        <v>0</v>
      </c>
    </row>
    <row r="356" spans="1:11" x14ac:dyDescent="0.25">
      <c r="A356" s="9">
        <f t="shared" si="5"/>
        <v>43543</v>
      </c>
      <c r="B356" s="26">
        <f>IFERROR(+VLOOKUP("LETF50"&amp;A356,'Main File'!A:O,6,0),0)</f>
        <v>0</v>
      </c>
      <c r="C356" s="26">
        <f>IFERROR(+VLOOKUP("LETF50"&amp;A356,'Main File'!A:O,7,0),0)</f>
        <v>0</v>
      </c>
      <c r="D356" s="26">
        <f>IFERROR(+VLOOKUP("LETF50"&amp;A356,'Main File'!A:O,8,0),0)</f>
        <v>0</v>
      </c>
      <c r="E356" s="26">
        <f>IFERROR(+VLOOKUP("LETF50"&amp;A356,'Main File'!A:O,9,0),0)</f>
        <v>0</v>
      </c>
      <c r="F356" s="26">
        <f>IFERROR(+VLOOKUP("LETF50"&amp;A356,'Main File'!A:O,10,0),0)</f>
        <v>0</v>
      </c>
      <c r="G356" s="26">
        <f>IFERROR(+VLOOKUP("LETF50"&amp;A356,'Main File'!A:O,11,0),0)</f>
        <v>0</v>
      </c>
      <c r="H356" s="26">
        <f>IFERROR(+VLOOKUP("LETF50"&amp;A356,'Main File'!A:O,12,0),0)</f>
        <v>0</v>
      </c>
      <c r="I356" s="26">
        <f>IFERROR(+VLOOKUP("LETF50"&amp;A356,'Main File'!A:O,13,0),0)</f>
        <v>0</v>
      </c>
      <c r="J356" s="26">
        <f>IFERROR(+VLOOKUP("LETF50"&amp;A356,'Main File'!A:O,14,0),0)</f>
        <v>0</v>
      </c>
      <c r="K356" s="26">
        <f>IFERROR(+VLOOKUP("LETF50"&amp;A356,'Main File'!A:O,15,0),0)</f>
        <v>0</v>
      </c>
    </row>
    <row r="357" spans="1:11" x14ac:dyDescent="0.25">
      <c r="A357" s="9">
        <f t="shared" si="5"/>
        <v>43544</v>
      </c>
      <c r="B357" s="26">
        <f>IFERROR(+VLOOKUP("LETF50"&amp;A357,'Main File'!A:O,6,0),0)</f>
        <v>0</v>
      </c>
      <c r="C357" s="26">
        <f>IFERROR(+VLOOKUP("LETF50"&amp;A357,'Main File'!A:O,7,0),0)</f>
        <v>0</v>
      </c>
      <c r="D357" s="26">
        <f>IFERROR(+VLOOKUP("LETF50"&amp;A357,'Main File'!A:O,8,0),0)</f>
        <v>0</v>
      </c>
      <c r="E357" s="26">
        <f>IFERROR(+VLOOKUP("LETF50"&amp;A357,'Main File'!A:O,9,0),0)</f>
        <v>0</v>
      </c>
      <c r="F357" s="26">
        <f>IFERROR(+VLOOKUP("LETF50"&amp;A357,'Main File'!A:O,10,0),0)</f>
        <v>0</v>
      </c>
      <c r="G357" s="26">
        <f>IFERROR(+VLOOKUP("LETF50"&amp;A357,'Main File'!A:O,11,0),0)</f>
        <v>0</v>
      </c>
      <c r="H357" s="26">
        <f>IFERROR(+VLOOKUP("LETF50"&amp;A357,'Main File'!A:O,12,0),0)</f>
        <v>0</v>
      </c>
      <c r="I357" s="26">
        <f>IFERROR(+VLOOKUP("LETF50"&amp;A357,'Main File'!A:O,13,0),0)</f>
        <v>0</v>
      </c>
      <c r="J357" s="26">
        <f>IFERROR(+VLOOKUP("LETF50"&amp;A357,'Main File'!A:O,14,0),0)</f>
        <v>0</v>
      </c>
      <c r="K357" s="26">
        <f>IFERROR(+VLOOKUP("LETF50"&amp;A357,'Main File'!A:O,15,0),0)</f>
        <v>0</v>
      </c>
    </row>
    <row r="358" spans="1:11" x14ac:dyDescent="0.25">
      <c r="A358" s="9">
        <f t="shared" si="5"/>
        <v>43545</v>
      </c>
      <c r="B358" s="26">
        <f>IFERROR(+VLOOKUP("LETF50"&amp;A358,'Main File'!A:O,6,0),0)</f>
        <v>0</v>
      </c>
      <c r="C358" s="26">
        <f>IFERROR(+VLOOKUP("LETF50"&amp;A358,'Main File'!A:O,7,0),0)</f>
        <v>0</v>
      </c>
      <c r="D358" s="26">
        <f>IFERROR(+VLOOKUP("LETF50"&amp;A358,'Main File'!A:O,8,0),0)</f>
        <v>0</v>
      </c>
      <c r="E358" s="26">
        <f>IFERROR(+VLOOKUP("LETF50"&amp;A358,'Main File'!A:O,9,0),0)</f>
        <v>0</v>
      </c>
      <c r="F358" s="26">
        <f>IFERROR(+VLOOKUP("LETF50"&amp;A358,'Main File'!A:O,10,0),0)</f>
        <v>0</v>
      </c>
      <c r="G358" s="26">
        <f>IFERROR(+VLOOKUP("LETF50"&amp;A358,'Main File'!A:O,11,0),0)</f>
        <v>0</v>
      </c>
      <c r="H358" s="26">
        <f>IFERROR(+VLOOKUP("LETF50"&amp;A358,'Main File'!A:O,12,0),0)</f>
        <v>0</v>
      </c>
      <c r="I358" s="26">
        <f>IFERROR(+VLOOKUP("LETF50"&amp;A358,'Main File'!A:O,13,0),0)</f>
        <v>0</v>
      </c>
      <c r="J358" s="26">
        <f>IFERROR(+VLOOKUP("LETF50"&amp;A358,'Main File'!A:O,14,0),0)</f>
        <v>0</v>
      </c>
      <c r="K358" s="26">
        <f>IFERROR(+VLOOKUP("LETF50"&amp;A358,'Main File'!A:O,15,0),0)</f>
        <v>0</v>
      </c>
    </row>
    <row r="359" spans="1:11" x14ac:dyDescent="0.25">
      <c r="A359" s="9">
        <f t="shared" si="5"/>
        <v>43546</v>
      </c>
      <c r="B359" s="26">
        <f>IFERROR(+VLOOKUP("LETF50"&amp;A359,'Main File'!A:O,6,0),0)</f>
        <v>0</v>
      </c>
      <c r="C359" s="26">
        <f>IFERROR(+VLOOKUP("LETF50"&amp;A359,'Main File'!A:O,7,0),0)</f>
        <v>0</v>
      </c>
      <c r="D359" s="26">
        <f>IFERROR(+VLOOKUP("LETF50"&amp;A359,'Main File'!A:O,8,0),0)</f>
        <v>0</v>
      </c>
      <c r="E359" s="26">
        <f>IFERROR(+VLOOKUP("LETF50"&amp;A359,'Main File'!A:O,9,0),0)</f>
        <v>0</v>
      </c>
      <c r="F359" s="26">
        <f>IFERROR(+VLOOKUP("LETF50"&amp;A359,'Main File'!A:O,10,0),0)</f>
        <v>0</v>
      </c>
      <c r="G359" s="26">
        <f>IFERROR(+VLOOKUP("LETF50"&amp;A359,'Main File'!A:O,11,0),0)</f>
        <v>0</v>
      </c>
      <c r="H359" s="26">
        <f>IFERROR(+VLOOKUP("LETF50"&amp;A359,'Main File'!A:O,12,0),0)</f>
        <v>0</v>
      </c>
      <c r="I359" s="26">
        <f>IFERROR(+VLOOKUP("LETF50"&amp;A359,'Main File'!A:O,13,0),0)</f>
        <v>0</v>
      </c>
      <c r="J359" s="26">
        <f>IFERROR(+VLOOKUP("LETF50"&amp;A359,'Main File'!A:O,14,0),0)</f>
        <v>0</v>
      </c>
      <c r="K359" s="26">
        <f>IFERROR(+VLOOKUP("LETF50"&amp;A359,'Main File'!A:O,15,0),0)</f>
        <v>0</v>
      </c>
    </row>
    <row r="360" spans="1:11" x14ac:dyDescent="0.25">
      <c r="A360" s="9">
        <f t="shared" si="5"/>
        <v>43547</v>
      </c>
      <c r="B360" s="26">
        <f>IFERROR(+VLOOKUP("LETF50"&amp;A360,'Main File'!A:O,6,0),0)</f>
        <v>0</v>
      </c>
      <c r="C360" s="26">
        <f>IFERROR(+VLOOKUP("LETF50"&amp;A360,'Main File'!A:O,7,0),0)</f>
        <v>0</v>
      </c>
      <c r="D360" s="26">
        <f>IFERROR(+VLOOKUP("LETF50"&amp;A360,'Main File'!A:O,8,0),0)</f>
        <v>0</v>
      </c>
      <c r="E360" s="26">
        <f>IFERROR(+VLOOKUP("LETF50"&amp;A360,'Main File'!A:O,9,0),0)</f>
        <v>0</v>
      </c>
      <c r="F360" s="26">
        <f>IFERROR(+VLOOKUP("LETF50"&amp;A360,'Main File'!A:O,10,0),0)</f>
        <v>0</v>
      </c>
      <c r="G360" s="26">
        <f>IFERROR(+VLOOKUP("LETF50"&amp;A360,'Main File'!A:O,11,0),0)</f>
        <v>0</v>
      </c>
      <c r="H360" s="26">
        <f>IFERROR(+VLOOKUP("LETF50"&amp;A360,'Main File'!A:O,12,0),0)</f>
        <v>0</v>
      </c>
      <c r="I360" s="26">
        <f>IFERROR(+VLOOKUP("LETF50"&amp;A360,'Main File'!A:O,13,0),0)</f>
        <v>0</v>
      </c>
      <c r="J360" s="26">
        <f>IFERROR(+VLOOKUP("LETF50"&amp;A360,'Main File'!A:O,14,0),0)</f>
        <v>0</v>
      </c>
      <c r="K360" s="26">
        <f>IFERROR(+VLOOKUP("LETF50"&amp;A360,'Main File'!A:O,15,0),0)</f>
        <v>0</v>
      </c>
    </row>
    <row r="361" spans="1:11" x14ac:dyDescent="0.25">
      <c r="A361" s="9">
        <f t="shared" si="5"/>
        <v>43548</v>
      </c>
      <c r="B361" s="26">
        <f>IFERROR(+VLOOKUP("LETF50"&amp;A361,'Main File'!A:O,6,0),0)</f>
        <v>0</v>
      </c>
      <c r="C361" s="26">
        <f>IFERROR(+VLOOKUP("LETF50"&amp;A361,'Main File'!A:O,7,0),0)</f>
        <v>0</v>
      </c>
      <c r="D361" s="26">
        <f>IFERROR(+VLOOKUP("LETF50"&amp;A361,'Main File'!A:O,8,0),0)</f>
        <v>0</v>
      </c>
      <c r="E361" s="26">
        <f>IFERROR(+VLOOKUP("LETF50"&amp;A361,'Main File'!A:O,9,0),0)</f>
        <v>0</v>
      </c>
      <c r="F361" s="26">
        <f>IFERROR(+VLOOKUP("LETF50"&amp;A361,'Main File'!A:O,10,0),0)</f>
        <v>0</v>
      </c>
      <c r="G361" s="26">
        <f>IFERROR(+VLOOKUP("LETF50"&amp;A361,'Main File'!A:O,11,0),0)</f>
        <v>0</v>
      </c>
      <c r="H361" s="26">
        <f>IFERROR(+VLOOKUP("LETF50"&amp;A361,'Main File'!A:O,12,0),0)</f>
        <v>0</v>
      </c>
      <c r="I361" s="26">
        <f>IFERROR(+VLOOKUP("LETF50"&amp;A361,'Main File'!A:O,13,0),0)</f>
        <v>0</v>
      </c>
      <c r="J361" s="26">
        <f>IFERROR(+VLOOKUP("LETF50"&amp;A361,'Main File'!A:O,14,0),0)</f>
        <v>0</v>
      </c>
      <c r="K361" s="26">
        <f>IFERROR(+VLOOKUP("LETF50"&amp;A361,'Main File'!A:O,15,0),0)</f>
        <v>0</v>
      </c>
    </row>
    <row r="362" spans="1:11" x14ac:dyDescent="0.25">
      <c r="A362" s="9">
        <f t="shared" si="5"/>
        <v>43549</v>
      </c>
      <c r="B362" s="26">
        <f>IFERROR(+VLOOKUP("LETF50"&amp;A362,'Main File'!A:O,6,0),0)</f>
        <v>0</v>
      </c>
      <c r="C362" s="26">
        <f>IFERROR(+VLOOKUP("LETF50"&amp;A362,'Main File'!A:O,7,0),0)</f>
        <v>0</v>
      </c>
      <c r="D362" s="26">
        <f>IFERROR(+VLOOKUP("LETF50"&amp;A362,'Main File'!A:O,8,0),0)</f>
        <v>0</v>
      </c>
      <c r="E362" s="26">
        <f>IFERROR(+VLOOKUP("LETF50"&amp;A362,'Main File'!A:O,9,0),0)</f>
        <v>0</v>
      </c>
      <c r="F362" s="26">
        <f>IFERROR(+VLOOKUP("LETF50"&amp;A362,'Main File'!A:O,10,0),0)</f>
        <v>0</v>
      </c>
      <c r="G362" s="26">
        <f>IFERROR(+VLOOKUP("LETF50"&amp;A362,'Main File'!A:O,11,0),0)</f>
        <v>0</v>
      </c>
      <c r="H362" s="26">
        <f>IFERROR(+VLOOKUP("LETF50"&amp;A362,'Main File'!A:O,12,0),0)</f>
        <v>0</v>
      </c>
      <c r="I362" s="26">
        <f>IFERROR(+VLOOKUP("LETF50"&amp;A362,'Main File'!A:O,13,0),0)</f>
        <v>0</v>
      </c>
      <c r="J362" s="26">
        <f>IFERROR(+VLOOKUP("LETF50"&amp;A362,'Main File'!A:O,14,0),0)</f>
        <v>0</v>
      </c>
      <c r="K362" s="26">
        <f>IFERROR(+VLOOKUP("LETF50"&amp;A362,'Main File'!A:O,15,0),0)</f>
        <v>0</v>
      </c>
    </row>
    <row r="363" spans="1:11" x14ac:dyDescent="0.25">
      <c r="A363" s="9">
        <f t="shared" si="5"/>
        <v>43550</v>
      </c>
      <c r="B363" s="26">
        <f>IFERROR(+VLOOKUP("LETF50"&amp;A363,'Main File'!A:O,6,0),0)</f>
        <v>0</v>
      </c>
      <c r="C363" s="26">
        <f>IFERROR(+VLOOKUP("LETF50"&amp;A363,'Main File'!A:O,7,0),0)</f>
        <v>0</v>
      </c>
      <c r="D363" s="26">
        <f>IFERROR(+VLOOKUP("LETF50"&amp;A363,'Main File'!A:O,8,0),0)</f>
        <v>0</v>
      </c>
      <c r="E363" s="26">
        <f>IFERROR(+VLOOKUP("LETF50"&amp;A363,'Main File'!A:O,9,0),0)</f>
        <v>0</v>
      </c>
      <c r="F363" s="26">
        <f>IFERROR(+VLOOKUP("LETF50"&amp;A363,'Main File'!A:O,10,0),0)</f>
        <v>0</v>
      </c>
      <c r="G363" s="26">
        <f>IFERROR(+VLOOKUP("LETF50"&amp;A363,'Main File'!A:O,11,0),0)</f>
        <v>0</v>
      </c>
      <c r="H363" s="26">
        <f>IFERROR(+VLOOKUP("LETF50"&amp;A363,'Main File'!A:O,12,0),0)</f>
        <v>0</v>
      </c>
      <c r="I363" s="26">
        <f>IFERROR(+VLOOKUP("LETF50"&amp;A363,'Main File'!A:O,13,0),0)</f>
        <v>0</v>
      </c>
      <c r="J363" s="26">
        <f>IFERROR(+VLOOKUP("LETF50"&amp;A363,'Main File'!A:O,14,0),0)</f>
        <v>0</v>
      </c>
      <c r="K363" s="26">
        <f>IFERROR(+VLOOKUP("LETF50"&amp;A363,'Main File'!A:O,15,0),0)</f>
        <v>0</v>
      </c>
    </row>
    <row r="364" spans="1:11" x14ac:dyDescent="0.25">
      <c r="A364" s="9">
        <f t="shared" si="5"/>
        <v>43551</v>
      </c>
      <c r="B364" s="26">
        <f>IFERROR(+VLOOKUP("LETF50"&amp;A364,'Main File'!A:O,6,0),0)</f>
        <v>0</v>
      </c>
      <c r="C364" s="26">
        <f>IFERROR(+VLOOKUP("LETF50"&amp;A364,'Main File'!A:O,7,0),0)</f>
        <v>0</v>
      </c>
      <c r="D364" s="26">
        <f>IFERROR(+VLOOKUP("LETF50"&amp;A364,'Main File'!A:O,8,0),0)</f>
        <v>0</v>
      </c>
      <c r="E364" s="26">
        <f>IFERROR(+VLOOKUP("LETF50"&amp;A364,'Main File'!A:O,9,0),0)</f>
        <v>0</v>
      </c>
      <c r="F364" s="26">
        <f>IFERROR(+VLOOKUP("LETF50"&amp;A364,'Main File'!A:O,10,0),0)</f>
        <v>0</v>
      </c>
      <c r="G364" s="26">
        <f>IFERROR(+VLOOKUP("LETF50"&amp;A364,'Main File'!A:O,11,0),0)</f>
        <v>0</v>
      </c>
      <c r="H364" s="26">
        <f>IFERROR(+VLOOKUP("LETF50"&amp;A364,'Main File'!A:O,12,0),0)</f>
        <v>0</v>
      </c>
      <c r="I364" s="26">
        <f>IFERROR(+VLOOKUP("LETF50"&amp;A364,'Main File'!A:O,13,0),0)</f>
        <v>0</v>
      </c>
      <c r="J364" s="26">
        <f>IFERROR(+VLOOKUP("LETF50"&amp;A364,'Main File'!A:O,14,0),0)</f>
        <v>0</v>
      </c>
      <c r="K364" s="26">
        <f>IFERROR(+VLOOKUP("LETF50"&amp;A364,'Main File'!A:O,15,0),0)</f>
        <v>0</v>
      </c>
    </row>
    <row r="365" spans="1:11" x14ac:dyDescent="0.25">
      <c r="A365" s="9">
        <f t="shared" si="5"/>
        <v>43552</v>
      </c>
      <c r="B365" s="26">
        <f>IFERROR(+VLOOKUP("LETF50"&amp;A365,'Main File'!A:O,6,0),0)</f>
        <v>0</v>
      </c>
      <c r="C365" s="26">
        <f>IFERROR(+VLOOKUP("LETF50"&amp;A365,'Main File'!A:O,7,0),0)</f>
        <v>0</v>
      </c>
      <c r="D365" s="26">
        <f>IFERROR(+VLOOKUP("LETF50"&amp;A365,'Main File'!A:O,8,0),0)</f>
        <v>0</v>
      </c>
      <c r="E365" s="26">
        <f>IFERROR(+VLOOKUP("LETF50"&amp;A365,'Main File'!A:O,9,0),0)</f>
        <v>0</v>
      </c>
      <c r="F365" s="26">
        <f>IFERROR(+VLOOKUP("LETF50"&amp;A365,'Main File'!A:O,10,0),0)</f>
        <v>0</v>
      </c>
      <c r="G365" s="26">
        <f>IFERROR(+VLOOKUP("LETF50"&amp;A365,'Main File'!A:O,11,0),0)</f>
        <v>0</v>
      </c>
      <c r="H365" s="26">
        <f>IFERROR(+VLOOKUP("LETF50"&amp;A365,'Main File'!A:O,12,0),0)</f>
        <v>0</v>
      </c>
      <c r="I365" s="26">
        <f>IFERROR(+VLOOKUP("LETF50"&amp;A365,'Main File'!A:O,13,0),0)</f>
        <v>0</v>
      </c>
      <c r="J365" s="26">
        <f>IFERROR(+VLOOKUP("LETF50"&amp;A365,'Main File'!A:O,14,0),0)</f>
        <v>0</v>
      </c>
      <c r="K365" s="26">
        <f>IFERROR(+VLOOKUP("LETF50"&amp;A365,'Main File'!A:O,15,0),0)</f>
        <v>0</v>
      </c>
    </row>
    <row r="366" spans="1:11" x14ac:dyDescent="0.25">
      <c r="A366" s="9">
        <f t="shared" si="5"/>
        <v>43553</v>
      </c>
      <c r="B366" s="26">
        <f>IFERROR(+VLOOKUP("LETF50"&amp;A366,'Main File'!A:O,6,0),0)</f>
        <v>0</v>
      </c>
      <c r="C366" s="26">
        <f>IFERROR(+VLOOKUP("LETF50"&amp;A366,'Main File'!A:O,7,0),0)</f>
        <v>0</v>
      </c>
      <c r="D366" s="26">
        <f>IFERROR(+VLOOKUP("LETF50"&amp;A366,'Main File'!A:O,8,0),0)</f>
        <v>0</v>
      </c>
      <c r="E366" s="26">
        <f>IFERROR(+VLOOKUP("LETF50"&amp;A366,'Main File'!A:O,9,0),0)</f>
        <v>0</v>
      </c>
      <c r="F366" s="26">
        <f>IFERROR(+VLOOKUP("LETF50"&amp;A366,'Main File'!A:O,10,0),0)</f>
        <v>0</v>
      </c>
      <c r="G366" s="26">
        <f>IFERROR(+VLOOKUP("LETF50"&amp;A366,'Main File'!A:O,11,0),0)</f>
        <v>0</v>
      </c>
      <c r="H366" s="26">
        <f>IFERROR(+VLOOKUP("LETF50"&amp;A366,'Main File'!A:O,12,0),0)</f>
        <v>0</v>
      </c>
      <c r="I366" s="26">
        <f>IFERROR(+VLOOKUP("LETF50"&amp;A366,'Main File'!A:O,13,0),0)</f>
        <v>0</v>
      </c>
      <c r="J366" s="26">
        <f>IFERROR(+VLOOKUP("LETF50"&amp;A366,'Main File'!A:O,14,0),0)</f>
        <v>0</v>
      </c>
      <c r="K366" s="26">
        <f>IFERROR(+VLOOKUP("LETF50"&amp;A366,'Main File'!A:O,15,0),0)</f>
        <v>0</v>
      </c>
    </row>
    <row r="367" spans="1:11" x14ac:dyDescent="0.25">
      <c r="A367" s="9">
        <f t="shared" si="5"/>
        <v>43554</v>
      </c>
      <c r="B367" s="26">
        <f>IFERROR(+VLOOKUP("LETF50"&amp;A367,'Main File'!A:O,6,0),0)</f>
        <v>0</v>
      </c>
      <c r="C367" s="26">
        <f>IFERROR(+VLOOKUP("LETF50"&amp;A367,'Main File'!A:O,7,0),0)</f>
        <v>0</v>
      </c>
      <c r="D367" s="26">
        <f>IFERROR(+VLOOKUP("LETF50"&amp;A367,'Main File'!A:O,8,0),0)</f>
        <v>0</v>
      </c>
      <c r="E367" s="26">
        <f>IFERROR(+VLOOKUP("LETF50"&amp;A367,'Main File'!A:O,9,0),0)</f>
        <v>0</v>
      </c>
      <c r="F367" s="26">
        <f>IFERROR(+VLOOKUP("LETF50"&amp;A367,'Main File'!A:O,10,0),0)</f>
        <v>0</v>
      </c>
      <c r="G367" s="26">
        <f>IFERROR(+VLOOKUP("LETF50"&amp;A367,'Main File'!A:O,11,0),0)</f>
        <v>0</v>
      </c>
      <c r="H367" s="26">
        <f>IFERROR(+VLOOKUP("LETF50"&amp;A367,'Main File'!A:O,12,0),0)</f>
        <v>0</v>
      </c>
      <c r="I367" s="26">
        <f>IFERROR(+VLOOKUP("LETF50"&amp;A367,'Main File'!A:O,13,0),0)</f>
        <v>0</v>
      </c>
      <c r="J367" s="26">
        <f>IFERROR(+VLOOKUP("LETF50"&amp;A367,'Main File'!A:O,14,0),0)</f>
        <v>0</v>
      </c>
      <c r="K367" s="26">
        <f>IFERROR(+VLOOKUP("LETF50"&amp;A367,'Main File'!A:O,15,0),0)</f>
        <v>0</v>
      </c>
    </row>
    <row r="368" spans="1:11" x14ac:dyDescent="0.25">
      <c r="A368" s="9">
        <f t="shared" si="5"/>
        <v>43555</v>
      </c>
      <c r="B368" s="26">
        <f>IFERROR(+VLOOKUP("LETF50"&amp;A368,'Main File'!A:O,6,0),0)</f>
        <v>0</v>
      </c>
      <c r="C368" s="26">
        <f>IFERROR(+VLOOKUP("LETF50"&amp;A368,'Main File'!A:O,7,0),0)</f>
        <v>0</v>
      </c>
      <c r="D368" s="26">
        <f>IFERROR(+VLOOKUP("LETF50"&amp;A368,'Main File'!A:O,8,0),0)</f>
        <v>0</v>
      </c>
      <c r="E368" s="26">
        <f>IFERROR(+VLOOKUP("LETF50"&amp;A368,'Main File'!A:O,9,0),0)</f>
        <v>0</v>
      </c>
      <c r="F368" s="26">
        <f>IFERROR(+VLOOKUP("LETF50"&amp;A368,'Main File'!A:O,10,0),0)</f>
        <v>0</v>
      </c>
      <c r="G368" s="26">
        <f>IFERROR(+VLOOKUP("LETF50"&amp;A368,'Main File'!A:O,11,0),0)</f>
        <v>0</v>
      </c>
      <c r="H368" s="26">
        <f>IFERROR(+VLOOKUP("LETF50"&amp;A368,'Main File'!A:O,12,0),0)</f>
        <v>0</v>
      </c>
      <c r="I368" s="26">
        <f>IFERROR(+VLOOKUP("LETF50"&amp;A368,'Main File'!A:O,13,0),0)</f>
        <v>0</v>
      </c>
      <c r="J368" s="26">
        <f>IFERROR(+VLOOKUP("LETF50"&amp;A368,'Main File'!A:O,14,0),0)</f>
        <v>0</v>
      </c>
      <c r="K368" s="26">
        <f>IFERROR(+VLOOKUP("LETF50"&amp;A368,'Main File'!A:O,15,0),0)</f>
        <v>0</v>
      </c>
    </row>
    <row r="369" spans="1:11" x14ac:dyDescent="0.25">
      <c r="A369" s="9"/>
      <c r="B369" s="14"/>
      <c r="C369" s="14"/>
      <c r="D369" s="14"/>
      <c r="E369" s="14"/>
      <c r="F369" s="14"/>
      <c r="G369" s="14"/>
      <c r="H369" s="14"/>
      <c r="I369" s="14"/>
      <c r="J369" s="14"/>
      <c r="K369" s="14"/>
    </row>
    <row r="370" spans="1:11" x14ac:dyDescent="0.25">
      <c r="A370" s="10" t="s">
        <v>84</v>
      </c>
      <c r="B370" s="16"/>
      <c r="C370" s="16"/>
      <c r="D370" s="16"/>
      <c r="E370" s="16"/>
      <c r="F370" s="16"/>
      <c r="G370" s="16"/>
      <c r="H370" s="16"/>
      <c r="I370" s="16"/>
      <c r="J370" s="16"/>
      <c r="K370" s="17"/>
    </row>
    <row r="371" spans="1:11" x14ac:dyDescent="0.25">
      <c r="A371" s="11" t="s">
        <v>85</v>
      </c>
      <c r="B371" s="18"/>
      <c r="C371" s="18"/>
      <c r="D371" s="18"/>
      <c r="E371" s="18"/>
      <c r="F371" s="18"/>
      <c r="G371" s="18"/>
      <c r="H371" s="18"/>
      <c r="I371" s="18"/>
      <c r="J371" s="18"/>
      <c r="K371" s="19"/>
    </row>
    <row r="372" spans="1:11" x14ac:dyDescent="0.25">
      <c r="A372" s="11" t="s">
        <v>86</v>
      </c>
      <c r="B372" s="18"/>
      <c r="C372" s="18"/>
      <c r="D372" s="18"/>
      <c r="E372" s="18"/>
      <c r="F372" s="18"/>
      <c r="G372" s="18"/>
      <c r="H372" s="18"/>
      <c r="I372" s="18"/>
      <c r="J372" s="18"/>
      <c r="K372" s="19"/>
    </row>
    <row r="373" spans="1:11" x14ac:dyDescent="0.25">
      <c r="A373" s="11" t="s">
        <v>87</v>
      </c>
      <c r="B373" s="18"/>
      <c r="C373" s="18"/>
      <c r="D373" s="18"/>
      <c r="E373" s="18"/>
      <c r="F373" s="18"/>
      <c r="G373" s="18"/>
      <c r="H373" s="18"/>
      <c r="I373" s="18"/>
      <c r="J373" s="18"/>
      <c r="K373" s="19"/>
    </row>
    <row r="374" spans="1:11" x14ac:dyDescent="0.25">
      <c r="A374" s="11" t="s">
        <v>88</v>
      </c>
      <c r="B374" s="18"/>
      <c r="C374" s="18"/>
      <c r="D374" s="18"/>
      <c r="E374" s="18"/>
      <c r="F374" s="18"/>
      <c r="G374" s="18"/>
      <c r="H374" s="18"/>
      <c r="I374" s="18"/>
      <c r="J374" s="18"/>
      <c r="K374" s="19"/>
    </row>
    <row r="375" spans="1:11" x14ac:dyDescent="0.25">
      <c r="A375" s="12" t="s">
        <v>89</v>
      </c>
      <c r="B375" s="20"/>
      <c r="C375" s="20"/>
      <c r="D375" s="20"/>
      <c r="E375" s="20"/>
      <c r="F375" s="20"/>
      <c r="G375" s="20"/>
      <c r="H375" s="20"/>
      <c r="I375" s="20"/>
      <c r="J375" s="20"/>
      <c r="K375" s="21"/>
    </row>
  </sheetData>
  <mergeCells count="3">
    <mergeCell ref="A1:K1"/>
    <mergeCell ref="B2:F2"/>
    <mergeCell ref="G2:K2"/>
  </mergeCells>
  <hyperlinks>
    <hyperlink ref="N1" location="index!A1" display="Go to Index" xr:uid="{2886A67A-DE6C-4E97-93E8-B912D0BE6CB4}"/>
  </hyperlinks>
  <pageMargins left="0.7" right="0.7" top="0.75" bottom="0.75" header="0.3" footer="0.3"/>
  <pageSetup paperSize="9" orientation="portrait" verticalDpi="0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AE7C13-9FB6-495F-9BA3-7B04BEC6AC2B}">
  <dimension ref="A1:N375"/>
  <sheetViews>
    <sheetView workbookViewId="0">
      <pane xSplit="1" ySplit="3" topLeftCell="B34" activePane="bottomRight" state="frozen"/>
      <selection pane="topRight" activeCell="B1" sqref="B1"/>
      <selection pane="bottomLeft" activeCell="A4" sqref="A4"/>
      <selection pane="bottomRight" activeCell="B368" sqref="B34:K368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Exchange Traded Fund-Sensex#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IFERROR(+VLOOKUP("LETFSX"&amp;A4,'Main File'!A:O,6,0),0)</f>
        <v>0.10000047103133965</v>
      </c>
      <c r="C4" s="26">
        <f>IFERROR(+VLOOKUP("LETFSX"&amp;A4,'Main File'!A:O,7,0),0)</f>
        <v>0</v>
      </c>
      <c r="D4" s="26">
        <f>IFERROR(+VLOOKUP("LETFSX"&amp;A4,'Main File'!A:O,8,0),0)</f>
        <v>0</v>
      </c>
      <c r="E4" s="26">
        <f>IFERROR(+VLOOKUP("LETFSX"&amp;A4,'Main File'!A:O,9,0),0)</f>
        <v>0</v>
      </c>
      <c r="F4" s="26">
        <f>IFERROR(+VLOOKUP("LETFSX"&amp;A4,'Main File'!A:O,10,0),0)</f>
        <v>0.10000047103133965</v>
      </c>
      <c r="G4" s="26">
        <f>IFERROR(+VLOOKUP("LETFSX"&amp;A4,'Main File'!A:O,11,0),0)</f>
        <v>0</v>
      </c>
      <c r="H4" s="26">
        <f>IFERROR(+VLOOKUP("LETFSX"&amp;A4,'Main File'!A:O,12,0),0)</f>
        <v>0</v>
      </c>
      <c r="I4" s="26">
        <f>IFERROR(+VLOOKUP("LETFSX"&amp;A4,'Main File'!A:O,13,0),0)</f>
        <v>0</v>
      </c>
      <c r="J4" s="26">
        <f>IFERROR(+VLOOKUP("LETFSX"&amp;A4,'Main File'!A:O,14,0),0)</f>
        <v>0</v>
      </c>
      <c r="K4" s="26">
        <f>IFERROR(+VLOOKUP("LETFSX"&amp;A4,'Main File'!A:O,15,0),0)</f>
        <v>0</v>
      </c>
    </row>
    <row r="5" spans="1:14" x14ac:dyDescent="0.25">
      <c r="A5" s="9">
        <f>A4+1</f>
        <v>43192</v>
      </c>
      <c r="B5" s="26">
        <f>IFERROR(+VLOOKUP("LETFSX"&amp;A5,'Main File'!A:O,6,0),0)</f>
        <v>0.1000002965727733</v>
      </c>
      <c r="C5" s="26">
        <f>IFERROR(+VLOOKUP("LETFSX"&amp;A5,'Main File'!A:O,7,0),0)</f>
        <v>0</v>
      </c>
      <c r="D5" s="26">
        <f>IFERROR(+VLOOKUP("LETFSX"&amp;A5,'Main File'!A:O,8,0),0)</f>
        <v>0</v>
      </c>
      <c r="E5" s="26">
        <f>IFERROR(+VLOOKUP("LETFSX"&amp;A5,'Main File'!A:O,9,0),0)</f>
        <v>0</v>
      </c>
      <c r="F5" s="26">
        <f>IFERROR(+VLOOKUP("LETFSX"&amp;A5,'Main File'!A:O,10,0),0)</f>
        <v>0.1000002965727733</v>
      </c>
      <c r="G5" s="26">
        <f>IFERROR(+VLOOKUP("LETFSX"&amp;A5,'Main File'!A:O,11,0),0)</f>
        <v>0</v>
      </c>
      <c r="H5" s="26">
        <f>IFERROR(+VLOOKUP("LETFSX"&amp;A5,'Main File'!A:O,12,0),0)</f>
        <v>0</v>
      </c>
      <c r="I5" s="26">
        <f>IFERROR(+VLOOKUP("LETFSX"&amp;A5,'Main File'!A:O,13,0),0)</f>
        <v>0</v>
      </c>
      <c r="J5" s="26">
        <f>IFERROR(+VLOOKUP("LETFSX"&amp;A5,'Main File'!A:O,14,0),0)</f>
        <v>0</v>
      </c>
      <c r="K5" s="26">
        <f>IFERROR(+VLOOKUP("LETFSX"&amp;A5,'Main File'!A:O,15,0),0)</f>
        <v>0</v>
      </c>
    </row>
    <row r="6" spans="1:14" x14ac:dyDescent="0.25">
      <c r="A6" s="9">
        <f>+A5+1</f>
        <v>43193</v>
      </c>
      <c r="B6" s="26">
        <f>IFERROR(+VLOOKUP("LETFSX"&amp;A6,'Main File'!A:O,6,0),0)</f>
        <v>0.10000029664159779</v>
      </c>
      <c r="C6" s="26">
        <f>IFERROR(+VLOOKUP("LETFSX"&amp;A6,'Main File'!A:O,7,0),0)</f>
        <v>0</v>
      </c>
      <c r="D6" s="26">
        <f>IFERROR(+VLOOKUP("LETFSX"&amp;A6,'Main File'!A:O,8,0),0)</f>
        <v>0</v>
      </c>
      <c r="E6" s="26">
        <f>IFERROR(+VLOOKUP("LETFSX"&amp;A6,'Main File'!A:O,9,0),0)</f>
        <v>0</v>
      </c>
      <c r="F6" s="26">
        <f>IFERROR(+VLOOKUP("LETFSX"&amp;A6,'Main File'!A:O,10,0),0)</f>
        <v>0.10000029664159779</v>
      </c>
      <c r="G6" s="26">
        <f>IFERROR(+VLOOKUP("LETFSX"&amp;A6,'Main File'!A:O,11,0),0)</f>
        <v>0</v>
      </c>
      <c r="H6" s="26">
        <f>IFERROR(+VLOOKUP("LETFSX"&amp;A6,'Main File'!A:O,12,0),0)</f>
        <v>0</v>
      </c>
      <c r="I6" s="26">
        <f>IFERROR(+VLOOKUP("LETFSX"&amp;A6,'Main File'!A:O,13,0),0)</f>
        <v>0</v>
      </c>
      <c r="J6" s="26">
        <f>IFERROR(+VLOOKUP("LETFSX"&amp;A6,'Main File'!A:O,14,0),0)</f>
        <v>0</v>
      </c>
      <c r="K6" s="26">
        <f>IFERROR(+VLOOKUP("LETFSX"&amp;A6,'Main File'!A:O,15,0),0)</f>
        <v>0</v>
      </c>
    </row>
    <row r="7" spans="1:14" x14ac:dyDescent="0.25">
      <c r="A7" s="9">
        <f t="shared" ref="A7:A70" si="0">+A6+1</f>
        <v>43194</v>
      </c>
      <c r="B7" s="26">
        <f>IFERROR(+VLOOKUP("LETFSX"&amp;A7,'Main File'!A:O,6,0),0)</f>
        <v>0.10000030485041531</v>
      </c>
      <c r="C7" s="26">
        <f>IFERROR(+VLOOKUP("LETFSX"&amp;A7,'Main File'!A:O,7,0),0)</f>
        <v>0</v>
      </c>
      <c r="D7" s="26">
        <f>IFERROR(+VLOOKUP("LETFSX"&amp;A7,'Main File'!A:O,8,0),0)</f>
        <v>0</v>
      </c>
      <c r="E7" s="26">
        <f>IFERROR(+VLOOKUP("LETFSX"&amp;A7,'Main File'!A:O,9,0),0)</f>
        <v>0</v>
      </c>
      <c r="F7" s="26">
        <f>IFERROR(+VLOOKUP("LETFSX"&amp;A7,'Main File'!A:O,10,0),0)</f>
        <v>0.10000030485041531</v>
      </c>
      <c r="G7" s="26">
        <f>IFERROR(+VLOOKUP("LETFSX"&amp;A7,'Main File'!A:O,11,0),0)</f>
        <v>0</v>
      </c>
      <c r="H7" s="26">
        <f>IFERROR(+VLOOKUP("LETFSX"&amp;A7,'Main File'!A:O,12,0),0)</f>
        <v>0</v>
      </c>
      <c r="I7" s="26">
        <f>IFERROR(+VLOOKUP("LETFSX"&amp;A7,'Main File'!A:O,13,0),0)</f>
        <v>0</v>
      </c>
      <c r="J7" s="26">
        <f>IFERROR(+VLOOKUP("LETFSX"&amp;A7,'Main File'!A:O,14,0),0)</f>
        <v>0</v>
      </c>
      <c r="K7" s="26">
        <f>IFERROR(+VLOOKUP("LETFSX"&amp;A7,'Main File'!A:O,15,0),0)</f>
        <v>0</v>
      </c>
    </row>
    <row r="8" spans="1:14" x14ac:dyDescent="0.25">
      <c r="A8" s="9">
        <f t="shared" si="0"/>
        <v>43195</v>
      </c>
      <c r="B8" s="26">
        <f>IFERROR(+VLOOKUP("LETFSX"&amp;A8,'Main File'!A:O,6,0),0)</f>
        <v>0.10000035464653438</v>
      </c>
      <c r="C8" s="26">
        <f>IFERROR(+VLOOKUP("LETFSX"&amp;A8,'Main File'!A:O,7,0),0)</f>
        <v>0</v>
      </c>
      <c r="D8" s="26">
        <f>IFERROR(+VLOOKUP("LETFSX"&amp;A8,'Main File'!A:O,8,0),0)</f>
        <v>0</v>
      </c>
      <c r="E8" s="26">
        <f>IFERROR(+VLOOKUP("LETFSX"&amp;A8,'Main File'!A:O,9,0),0)</f>
        <v>0</v>
      </c>
      <c r="F8" s="26">
        <f>IFERROR(+VLOOKUP("LETFSX"&amp;A8,'Main File'!A:O,10,0),0)</f>
        <v>0.10000035464653438</v>
      </c>
      <c r="G8" s="26">
        <f>IFERROR(+VLOOKUP("LETFSX"&amp;A8,'Main File'!A:O,11,0),0)</f>
        <v>0</v>
      </c>
      <c r="H8" s="26">
        <f>IFERROR(+VLOOKUP("LETFSX"&amp;A8,'Main File'!A:O,12,0),0)</f>
        <v>0</v>
      </c>
      <c r="I8" s="26">
        <f>IFERROR(+VLOOKUP("LETFSX"&amp;A8,'Main File'!A:O,13,0),0)</f>
        <v>0</v>
      </c>
      <c r="J8" s="26">
        <f>IFERROR(+VLOOKUP("LETFSX"&amp;A8,'Main File'!A:O,14,0),0)</f>
        <v>0</v>
      </c>
      <c r="K8" s="26">
        <f>IFERROR(+VLOOKUP("LETFSX"&amp;A8,'Main File'!A:O,15,0),0)</f>
        <v>0</v>
      </c>
    </row>
    <row r="9" spans="1:14" x14ac:dyDescent="0.25">
      <c r="A9" s="9">
        <f t="shared" si="0"/>
        <v>43196</v>
      </c>
      <c r="B9" s="26">
        <f>IFERROR(+VLOOKUP("LETFSX"&amp;A9,'Main File'!A:O,6,0),0)</f>
        <v>0.10000019023831898</v>
      </c>
      <c r="C9" s="26">
        <f>IFERROR(+VLOOKUP("LETFSX"&amp;A9,'Main File'!A:O,7,0),0)</f>
        <v>0</v>
      </c>
      <c r="D9" s="26">
        <f>IFERROR(+VLOOKUP("LETFSX"&amp;A9,'Main File'!A:O,8,0),0)</f>
        <v>0</v>
      </c>
      <c r="E9" s="26">
        <f>IFERROR(+VLOOKUP("LETFSX"&amp;A9,'Main File'!A:O,9,0),0)</f>
        <v>0</v>
      </c>
      <c r="F9" s="26">
        <f>IFERROR(+VLOOKUP("LETFSX"&amp;A9,'Main File'!A:O,10,0),0)</f>
        <v>0.10000019023831898</v>
      </c>
      <c r="G9" s="26">
        <f>IFERROR(+VLOOKUP("LETFSX"&amp;A9,'Main File'!A:O,11,0),0)</f>
        <v>0</v>
      </c>
      <c r="H9" s="26">
        <f>IFERROR(+VLOOKUP("LETFSX"&amp;A9,'Main File'!A:O,12,0),0)</f>
        <v>0</v>
      </c>
      <c r="I9" s="26">
        <f>IFERROR(+VLOOKUP("LETFSX"&amp;A9,'Main File'!A:O,13,0),0)</f>
        <v>0</v>
      </c>
      <c r="J9" s="26">
        <f>IFERROR(+VLOOKUP("LETFSX"&amp;A9,'Main File'!A:O,14,0),0)</f>
        <v>0</v>
      </c>
      <c r="K9" s="26">
        <f>IFERROR(+VLOOKUP("LETFSX"&amp;A9,'Main File'!A:O,15,0),0)</f>
        <v>0</v>
      </c>
    </row>
    <row r="10" spans="1:14" x14ac:dyDescent="0.25">
      <c r="A10" s="9">
        <f t="shared" si="0"/>
        <v>43197</v>
      </c>
      <c r="B10" s="26">
        <f>IFERROR(+VLOOKUP("LETFSX"&amp;A10,'Main File'!A:O,6,0),0)</f>
        <v>0.10000020918223629</v>
      </c>
      <c r="C10" s="26">
        <f>IFERROR(+VLOOKUP("LETFSX"&amp;A10,'Main File'!A:O,7,0),0)</f>
        <v>0</v>
      </c>
      <c r="D10" s="26">
        <f>IFERROR(+VLOOKUP("LETFSX"&amp;A10,'Main File'!A:O,8,0),0)</f>
        <v>0</v>
      </c>
      <c r="E10" s="26">
        <f>IFERROR(+VLOOKUP("LETFSX"&amp;A10,'Main File'!A:O,9,0),0)</f>
        <v>0</v>
      </c>
      <c r="F10" s="26">
        <f>IFERROR(+VLOOKUP("LETFSX"&amp;A10,'Main File'!A:O,10,0),0)</f>
        <v>0.10000020918223629</v>
      </c>
      <c r="G10" s="26">
        <f>IFERROR(+VLOOKUP("LETFSX"&amp;A10,'Main File'!A:O,11,0),0)</f>
        <v>0</v>
      </c>
      <c r="H10" s="26">
        <f>IFERROR(+VLOOKUP("LETFSX"&amp;A10,'Main File'!A:O,12,0),0)</f>
        <v>0</v>
      </c>
      <c r="I10" s="26">
        <f>IFERROR(+VLOOKUP("LETFSX"&amp;A10,'Main File'!A:O,13,0),0)</f>
        <v>0</v>
      </c>
      <c r="J10" s="26">
        <f>IFERROR(+VLOOKUP("LETFSX"&amp;A10,'Main File'!A:O,14,0),0)</f>
        <v>0</v>
      </c>
      <c r="K10" s="26">
        <f>IFERROR(+VLOOKUP("LETFSX"&amp;A10,'Main File'!A:O,15,0),0)</f>
        <v>0</v>
      </c>
    </row>
    <row r="11" spans="1:14" x14ac:dyDescent="0.25">
      <c r="A11" s="9">
        <f t="shared" si="0"/>
        <v>43198</v>
      </c>
      <c r="B11" s="26">
        <f>IFERROR(+VLOOKUP("LETFSX"&amp;A11,'Main File'!A:O,6,0),0)</f>
        <v>0.10000033764544372</v>
      </c>
      <c r="C11" s="26">
        <f>IFERROR(+VLOOKUP("LETFSX"&amp;A11,'Main File'!A:O,7,0),0)</f>
        <v>0</v>
      </c>
      <c r="D11" s="26">
        <f>IFERROR(+VLOOKUP("LETFSX"&amp;A11,'Main File'!A:O,8,0),0)</f>
        <v>0</v>
      </c>
      <c r="E11" s="26">
        <f>IFERROR(+VLOOKUP("LETFSX"&amp;A11,'Main File'!A:O,9,0),0)</f>
        <v>0</v>
      </c>
      <c r="F11" s="26">
        <f>IFERROR(+VLOOKUP("LETFSX"&amp;A11,'Main File'!A:O,10,0),0)</f>
        <v>0.10000033764544372</v>
      </c>
      <c r="G11" s="26">
        <f>IFERROR(+VLOOKUP("LETFSX"&amp;A11,'Main File'!A:O,11,0),0)</f>
        <v>0</v>
      </c>
      <c r="H11" s="26">
        <f>IFERROR(+VLOOKUP("LETFSX"&amp;A11,'Main File'!A:O,12,0),0)</f>
        <v>0</v>
      </c>
      <c r="I11" s="26">
        <f>IFERROR(+VLOOKUP("LETFSX"&amp;A11,'Main File'!A:O,13,0),0)</f>
        <v>0</v>
      </c>
      <c r="J11" s="26">
        <f>IFERROR(+VLOOKUP("LETFSX"&amp;A11,'Main File'!A:O,14,0),0)</f>
        <v>0</v>
      </c>
      <c r="K11" s="26">
        <f>IFERROR(+VLOOKUP("LETFSX"&amp;A11,'Main File'!A:O,15,0),0)</f>
        <v>0</v>
      </c>
    </row>
    <row r="12" spans="1:14" x14ac:dyDescent="0.25">
      <c r="A12" s="9">
        <f t="shared" si="0"/>
        <v>43199</v>
      </c>
      <c r="B12" s="26">
        <f>IFERROR(+VLOOKUP("LETFSX"&amp;A12,'Main File'!A:O,6,0),0)</f>
        <v>0.10000019243125054</v>
      </c>
      <c r="C12" s="26">
        <f>IFERROR(+VLOOKUP("LETFSX"&amp;A12,'Main File'!A:O,7,0),0)</f>
        <v>0</v>
      </c>
      <c r="D12" s="26">
        <f>IFERROR(+VLOOKUP("LETFSX"&amp;A12,'Main File'!A:O,8,0),0)</f>
        <v>0</v>
      </c>
      <c r="E12" s="26">
        <f>IFERROR(+VLOOKUP("LETFSX"&amp;A12,'Main File'!A:O,9,0),0)</f>
        <v>0</v>
      </c>
      <c r="F12" s="26">
        <f>IFERROR(+VLOOKUP("LETFSX"&amp;A12,'Main File'!A:O,10,0),0)</f>
        <v>0.10000019243125054</v>
      </c>
      <c r="G12" s="26">
        <f>IFERROR(+VLOOKUP("LETFSX"&amp;A12,'Main File'!A:O,11,0),0)</f>
        <v>0</v>
      </c>
      <c r="H12" s="26">
        <f>IFERROR(+VLOOKUP("LETFSX"&amp;A12,'Main File'!A:O,12,0),0)</f>
        <v>0</v>
      </c>
      <c r="I12" s="26">
        <f>IFERROR(+VLOOKUP("LETFSX"&amp;A12,'Main File'!A:O,13,0),0)</f>
        <v>0</v>
      </c>
      <c r="J12" s="26">
        <f>IFERROR(+VLOOKUP("LETFSX"&amp;A12,'Main File'!A:O,14,0),0)</f>
        <v>0</v>
      </c>
      <c r="K12" s="26">
        <f>IFERROR(+VLOOKUP("LETFSX"&amp;A12,'Main File'!A:O,15,0),0)</f>
        <v>0</v>
      </c>
    </row>
    <row r="13" spans="1:14" x14ac:dyDescent="0.25">
      <c r="A13" s="9">
        <f t="shared" si="0"/>
        <v>43200</v>
      </c>
      <c r="B13" s="26">
        <f>IFERROR(+VLOOKUP("LETFSX"&amp;A13,'Main File'!A:O,6,0),0)</f>
        <v>0.10000028538602621</v>
      </c>
      <c r="C13" s="26">
        <f>IFERROR(+VLOOKUP("LETFSX"&amp;A13,'Main File'!A:O,7,0),0)</f>
        <v>0</v>
      </c>
      <c r="D13" s="26">
        <f>IFERROR(+VLOOKUP("LETFSX"&amp;A13,'Main File'!A:O,8,0),0)</f>
        <v>0</v>
      </c>
      <c r="E13" s="26">
        <f>IFERROR(+VLOOKUP("LETFSX"&amp;A13,'Main File'!A:O,9,0),0)</f>
        <v>0</v>
      </c>
      <c r="F13" s="26">
        <f>IFERROR(+VLOOKUP("LETFSX"&amp;A13,'Main File'!A:O,10,0),0)</f>
        <v>0.10000028538602621</v>
      </c>
      <c r="G13" s="26">
        <f>IFERROR(+VLOOKUP("LETFSX"&amp;A13,'Main File'!A:O,11,0),0)</f>
        <v>0</v>
      </c>
      <c r="H13" s="26">
        <f>IFERROR(+VLOOKUP("LETFSX"&amp;A13,'Main File'!A:O,12,0),0)</f>
        <v>0</v>
      </c>
      <c r="I13" s="26">
        <f>IFERROR(+VLOOKUP("LETFSX"&amp;A13,'Main File'!A:O,13,0),0)</f>
        <v>0</v>
      </c>
      <c r="J13" s="26">
        <f>IFERROR(+VLOOKUP("LETFSX"&amp;A13,'Main File'!A:O,14,0),0)</f>
        <v>0</v>
      </c>
      <c r="K13" s="26">
        <f>IFERROR(+VLOOKUP("LETFSX"&amp;A13,'Main File'!A:O,15,0),0)</f>
        <v>0</v>
      </c>
    </row>
    <row r="14" spans="1:14" x14ac:dyDescent="0.25">
      <c r="A14" s="9">
        <f t="shared" si="0"/>
        <v>43201</v>
      </c>
      <c r="B14" s="26">
        <f>IFERROR(+VLOOKUP("LETFSX"&amp;A14,'Main File'!A:O,6,0),0)</f>
        <v>0.10000037342183736</v>
      </c>
      <c r="C14" s="26">
        <f>IFERROR(+VLOOKUP("LETFSX"&amp;A14,'Main File'!A:O,7,0),0)</f>
        <v>0</v>
      </c>
      <c r="D14" s="26">
        <f>IFERROR(+VLOOKUP("LETFSX"&amp;A14,'Main File'!A:O,8,0),0)</f>
        <v>0</v>
      </c>
      <c r="E14" s="26">
        <f>IFERROR(+VLOOKUP("LETFSX"&amp;A14,'Main File'!A:O,9,0),0)</f>
        <v>0</v>
      </c>
      <c r="F14" s="26">
        <f>IFERROR(+VLOOKUP("LETFSX"&amp;A14,'Main File'!A:O,10,0),0)</f>
        <v>0.10000037342183736</v>
      </c>
      <c r="G14" s="26">
        <f>IFERROR(+VLOOKUP("LETFSX"&amp;A14,'Main File'!A:O,11,0),0)</f>
        <v>0</v>
      </c>
      <c r="H14" s="26">
        <f>IFERROR(+VLOOKUP("LETFSX"&amp;A14,'Main File'!A:O,12,0),0)</f>
        <v>0</v>
      </c>
      <c r="I14" s="26">
        <f>IFERROR(+VLOOKUP("LETFSX"&amp;A14,'Main File'!A:O,13,0),0)</f>
        <v>0</v>
      </c>
      <c r="J14" s="26">
        <f>IFERROR(+VLOOKUP("LETFSX"&amp;A14,'Main File'!A:O,14,0),0)</f>
        <v>0</v>
      </c>
      <c r="K14" s="26">
        <f>IFERROR(+VLOOKUP("LETFSX"&amp;A14,'Main File'!A:O,15,0),0)</f>
        <v>0</v>
      </c>
    </row>
    <row r="15" spans="1:14" x14ac:dyDescent="0.25">
      <c r="A15" s="9">
        <f t="shared" si="0"/>
        <v>43202</v>
      </c>
      <c r="B15" s="26">
        <f>IFERROR(+VLOOKUP("LETFSX"&amp;A15,'Main File'!A:O,6,0),0)</f>
        <v>0.10000021814442561</v>
      </c>
      <c r="C15" s="26">
        <f>IFERROR(+VLOOKUP("LETFSX"&amp;A15,'Main File'!A:O,7,0),0)</f>
        <v>0</v>
      </c>
      <c r="D15" s="26">
        <f>IFERROR(+VLOOKUP("LETFSX"&amp;A15,'Main File'!A:O,8,0),0)</f>
        <v>0</v>
      </c>
      <c r="E15" s="26">
        <f>IFERROR(+VLOOKUP("LETFSX"&amp;A15,'Main File'!A:O,9,0),0)</f>
        <v>0</v>
      </c>
      <c r="F15" s="26">
        <f>IFERROR(+VLOOKUP("LETFSX"&amp;A15,'Main File'!A:O,10,0),0)</f>
        <v>0.10000021814442561</v>
      </c>
      <c r="G15" s="26">
        <f>IFERROR(+VLOOKUP("LETFSX"&amp;A15,'Main File'!A:O,11,0),0)</f>
        <v>0</v>
      </c>
      <c r="H15" s="26">
        <f>IFERROR(+VLOOKUP("LETFSX"&amp;A15,'Main File'!A:O,12,0),0)</f>
        <v>0</v>
      </c>
      <c r="I15" s="26">
        <f>IFERROR(+VLOOKUP("LETFSX"&amp;A15,'Main File'!A:O,13,0),0)</f>
        <v>0</v>
      </c>
      <c r="J15" s="26">
        <f>IFERROR(+VLOOKUP("LETFSX"&amp;A15,'Main File'!A:O,14,0),0)</f>
        <v>0</v>
      </c>
      <c r="K15" s="26">
        <f>IFERROR(+VLOOKUP("LETFSX"&amp;A15,'Main File'!A:O,15,0),0)</f>
        <v>0</v>
      </c>
    </row>
    <row r="16" spans="1:14" x14ac:dyDescent="0.25">
      <c r="A16" s="9">
        <f t="shared" si="0"/>
        <v>43203</v>
      </c>
      <c r="B16" s="26">
        <f>IFERROR(+VLOOKUP("LETFSX"&amp;A16,'Main File'!A:O,6,0),0)</f>
        <v>0.10000007821715687</v>
      </c>
      <c r="C16" s="26">
        <f>IFERROR(+VLOOKUP("LETFSX"&amp;A16,'Main File'!A:O,7,0),0)</f>
        <v>0</v>
      </c>
      <c r="D16" s="26">
        <f>IFERROR(+VLOOKUP("LETFSX"&amp;A16,'Main File'!A:O,8,0),0)</f>
        <v>0</v>
      </c>
      <c r="E16" s="26">
        <f>IFERROR(+VLOOKUP("LETFSX"&amp;A16,'Main File'!A:O,9,0),0)</f>
        <v>0</v>
      </c>
      <c r="F16" s="26">
        <f>IFERROR(+VLOOKUP("LETFSX"&amp;A16,'Main File'!A:O,10,0),0)</f>
        <v>0.10000007821715687</v>
      </c>
      <c r="G16" s="26">
        <f>IFERROR(+VLOOKUP("LETFSX"&amp;A16,'Main File'!A:O,11,0),0)</f>
        <v>0</v>
      </c>
      <c r="H16" s="26">
        <f>IFERROR(+VLOOKUP("LETFSX"&amp;A16,'Main File'!A:O,12,0),0)</f>
        <v>0</v>
      </c>
      <c r="I16" s="26">
        <f>IFERROR(+VLOOKUP("LETFSX"&amp;A16,'Main File'!A:O,13,0),0)</f>
        <v>0</v>
      </c>
      <c r="J16" s="26">
        <f>IFERROR(+VLOOKUP("LETFSX"&amp;A16,'Main File'!A:O,14,0),0)</f>
        <v>0</v>
      </c>
      <c r="K16" s="26">
        <f>IFERROR(+VLOOKUP("LETFSX"&amp;A16,'Main File'!A:O,15,0),0)</f>
        <v>0</v>
      </c>
    </row>
    <row r="17" spans="1:11" x14ac:dyDescent="0.25">
      <c r="A17" s="9">
        <f t="shared" si="0"/>
        <v>43204</v>
      </c>
      <c r="B17" s="26">
        <f>IFERROR(+VLOOKUP("LETFSX"&amp;A17,'Main File'!A:O,6,0),0)</f>
        <v>0.10000021554685359</v>
      </c>
      <c r="C17" s="26">
        <f>IFERROR(+VLOOKUP("LETFSX"&amp;A17,'Main File'!A:O,7,0),0)</f>
        <v>0</v>
      </c>
      <c r="D17" s="26">
        <f>IFERROR(+VLOOKUP("LETFSX"&amp;A17,'Main File'!A:O,8,0),0)</f>
        <v>0</v>
      </c>
      <c r="E17" s="26">
        <f>IFERROR(+VLOOKUP("LETFSX"&amp;A17,'Main File'!A:O,9,0),0)</f>
        <v>0</v>
      </c>
      <c r="F17" s="26">
        <f>IFERROR(+VLOOKUP("LETFSX"&amp;A17,'Main File'!A:O,10,0),0)</f>
        <v>0.10000021554685359</v>
      </c>
      <c r="G17" s="26">
        <f>IFERROR(+VLOOKUP("LETFSX"&amp;A17,'Main File'!A:O,11,0),0)</f>
        <v>0</v>
      </c>
      <c r="H17" s="26">
        <f>IFERROR(+VLOOKUP("LETFSX"&amp;A17,'Main File'!A:O,12,0),0)</f>
        <v>0</v>
      </c>
      <c r="I17" s="26">
        <f>IFERROR(+VLOOKUP("LETFSX"&amp;A17,'Main File'!A:O,13,0),0)</f>
        <v>0</v>
      </c>
      <c r="J17" s="26">
        <f>IFERROR(+VLOOKUP("LETFSX"&amp;A17,'Main File'!A:O,14,0),0)</f>
        <v>0</v>
      </c>
      <c r="K17" s="26">
        <f>IFERROR(+VLOOKUP("LETFSX"&amp;A17,'Main File'!A:O,15,0),0)</f>
        <v>0</v>
      </c>
    </row>
    <row r="18" spans="1:11" x14ac:dyDescent="0.25">
      <c r="A18" s="9">
        <f t="shared" si="0"/>
        <v>43205</v>
      </c>
      <c r="B18" s="26">
        <f>IFERROR(+VLOOKUP("LETFSX"&amp;A18,'Main File'!A:O,6,0),0)</f>
        <v>0.10000024516653686</v>
      </c>
      <c r="C18" s="26">
        <f>IFERROR(+VLOOKUP("LETFSX"&amp;A18,'Main File'!A:O,7,0),0)</f>
        <v>0</v>
      </c>
      <c r="D18" s="26">
        <f>IFERROR(+VLOOKUP("LETFSX"&amp;A18,'Main File'!A:O,8,0),0)</f>
        <v>0</v>
      </c>
      <c r="E18" s="26">
        <f>IFERROR(+VLOOKUP("LETFSX"&amp;A18,'Main File'!A:O,9,0),0)</f>
        <v>0</v>
      </c>
      <c r="F18" s="26">
        <f>IFERROR(+VLOOKUP("LETFSX"&amp;A18,'Main File'!A:O,10,0),0)</f>
        <v>0.10000024516653686</v>
      </c>
      <c r="G18" s="26">
        <f>IFERROR(+VLOOKUP("LETFSX"&amp;A18,'Main File'!A:O,11,0),0)</f>
        <v>0</v>
      </c>
      <c r="H18" s="26">
        <f>IFERROR(+VLOOKUP("LETFSX"&amp;A18,'Main File'!A:O,12,0),0)</f>
        <v>0</v>
      </c>
      <c r="I18" s="26">
        <f>IFERROR(+VLOOKUP("LETFSX"&amp;A18,'Main File'!A:O,13,0),0)</f>
        <v>0</v>
      </c>
      <c r="J18" s="26">
        <f>IFERROR(+VLOOKUP("LETFSX"&amp;A18,'Main File'!A:O,14,0),0)</f>
        <v>0</v>
      </c>
      <c r="K18" s="26">
        <f>IFERROR(+VLOOKUP("LETFSX"&amp;A18,'Main File'!A:O,15,0),0)</f>
        <v>0</v>
      </c>
    </row>
    <row r="19" spans="1:11" x14ac:dyDescent="0.25">
      <c r="A19" s="9">
        <f t="shared" si="0"/>
        <v>43206</v>
      </c>
      <c r="B19" s="26">
        <f>IFERROR(+VLOOKUP("LETFSX"&amp;A19,'Main File'!A:O,6,0),0)</f>
        <v>0.10000010589707664</v>
      </c>
      <c r="C19" s="26">
        <f>IFERROR(+VLOOKUP("LETFSX"&amp;A19,'Main File'!A:O,7,0),0)</f>
        <v>0</v>
      </c>
      <c r="D19" s="26">
        <f>IFERROR(+VLOOKUP("LETFSX"&amp;A19,'Main File'!A:O,8,0),0)</f>
        <v>0</v>
      </c>
      <c r="E19" s="26">
        <f>IFERROR(+VLOOKUP("LETFSX"&amp;A19,'Main File'!A:O,9,0),0)</f>
        <v>0</v>
      </c>
      <c r="F19" s="26">
        <f>IFERROR(+VLOOKUP("LETFSX"&amp;A19,'Main File'!A:O,10,0),0)</f>
        <v>0.10000010589707664</v>
      </c>
      <c r="G19" s="26">
        <f>IFERROR(+VLOOKUP("LETFSX"&amp;A19,'Main File'!A:O,11,0),0)</f>
        <v>0</v>
      </c>
      <c r="H19" s="26">
        <f>IFERROR(+VLOOKUP("LETFSX"&amp;A19,'Main File'!A:O,12,0),0)</f>
        <v>0</v>
      </c>
      <c r="I19" s="26">
        <f>IFERROR(+VLOOKUP("LETFSX"&amp;A19,'Main File'!A:O,13,0),0)</f>
        <v>0</v>
      </c>
      <c r="J19" s="26">
        <f>IFERROR(+VLOOKUP("LETFSX"&amp;A19,'Main File'!A:O,14,0),0)</f>
        <v>0</v>
      </c>
      <c r="K19" s="26">
        <f>IFERROR(+VLOOKUP("LETFSX"&amp;A19,'Main File'!A:O,15,0),0)</f>
        <v>0</v>
      </c>
    </row>
    <row r="20" spans="1:11" x14ac:dyDescent="0.25">
      <c r="A20" s="9">
        <f t="shared" si="0"/>
        <v>43207</v>
      </c>
      <c r="B20" s="26">
        <f>IFERROR(+VLOOKUP("LETFSX"&amp;A20,'Main File'!A:O,6,0),0)</f>
        <v>0.10000024835145499</v>
      </c>
      <c r="C20" s="26">
        <f>IFERROR(+VLOOKUP("LETFSX"&amp;A20,'Main File'!A:O,7,0),0)</f>
        <v>0</v>
      </c>
      <c r="D20" s="26">
        <f>IFERROR(+VLOOKUP("LETFSX"&amp;A20,'Main File'!A:O,8,0),0)</f>
        <v>0</v>
      </c>
      <c r="E20" s="26">
        <f>IFERROR(+VLOOKUP("LETFSX"&amp;A20,'Main File'!A:O,9,0),0)</f>
        <v>0</v>
      </c>
      <c r="F20" s="26">
        <f>IFERROR(+VLOOKUP("LETFSX"&amp;A20,'Main File'!A:O,10,0),0)</f>
        <v>0.10000024835145499</v>
      </c>
      <c r="G20" s="26">
        <f>IFERROR(+VLOOKUP("LETFSX"&amp;A20,'Main File'!A:O,11,0),0)</f>
        <v>0</v>
      </c>
      <c r="H20" s="26">
        <f>IFERROR(+VLOOKUP("LETFSX"&amp;A20,'Main File'!A:O,12,0),0)</f>
        <v>0</v>
      </c>
      <c r="I20" s="26">
        <f>IFERROR(+VLOOKUP("LETFSX"&amp;A20,'Main File'!A:O,13,0),0)</f>
        <v>0</v>
      </c>
      <c r="J20" s="26">
        <f>IFERROR(+VLOOKUP("LETFSX"&amp;A20,'Main File'!A:O,14,0),0)</f>
        <v>0</v>
      </c>
      <c r="K20" s="26">
        <f>IFERROR(+VLOOKUP("LETFSX"&amp;A20,'Main File'!A:O,15,0),0)</f>
        <v>0</v>
      </c>
    </row>
    <row r="21" spans="1:11" x14ac:dyDescent="0.25">
      <c r="A21" s="9">
        <f t="shared" si="0"/>
        <v>43208</v>
      </c>
      <c r="B21" s="26">
        <f>IFERROR(+VLOOKUP("LETFSX"&amp;A21,'Main File'!A:O,6,0),0)</f>
        <v>0.10000035781332567</v>
      </c>
      <c r="C21" s="26">
        <f>IFERROR(+VLOOKUP("LETFSX"&amp;A21,'Main File'!A:O,7,0),0)</f>
        <v>0</v>
      </c>
      <c r="D21" s="26">
        <f>IFERROR(+VLOOKUP("LETFSX"&amp;A21,'Main File'!A:O,8,0),0)</f>
        <v>0</v>
      </c>
      <c r="E21" s="26">
        <f>IFERROR(+VLOOKUP("LETFSX"&amp;A21,'Main File'!A:O,9,0),0)</f>
        <v>0</v>
      </c>
      <c r="F21" s="26">
        <f>IFERROR(+VLOOKUP("LETFSX"&amp;A21,'Main File'!A:O,10,0),0)</f>
        <v>0.10000035781332567</v>
      </c>
      <c r="G21" s="26">
        <f>IFERROR(+VLOOKUP("LETFSX"&amp;A21,'Main File'!A:O,11,0),0)</f>
        <v>0</v>
      </c>
      <c r="H21" s="26">
        <f>IFERROR(+VLOOKUP("LETFSX"&amp;A21,'Main File'!A:O,12,0),0)</f>
        <v>0</v>
      </c>
      <c r="I21" s="26">
        <f>IFERROR(+VLOOKUP("LETFSX"&amp;A21,'Main File'!A:O,13,0),0)</f>
        <v>0</v>
      </c>
      <c r="J21" s="26">
        <f>IFERROR(+VLOOKUP("LETFSX"&amp;A21,'Main File'!A:O,14,0),0)</f>
        <v>0</v>
      </c>
      <c r="K21" s="26">
        <f>IFERROR(+VLOOKUP("LETFSX"&amp;A21,'Main File'!A:O,15,0),0)</f>
        <v>0</v>
      </c>
    </row>
    <row r="22" spans="1:11" x14ac:dyDescent="0.25">
      <c r="A22" s="9">
        <f t="shared" si="0"/>
        <v>43209</v>
      </c>
      <c r="B22" s="26">
        <f>IFERROR(+VLOOKUP("LETFSX"&amp;A22,'Main File'!A:O,6,0),0)</f>
        <v>0.10000031587522372</v>
      </c>
      <c r="C22" s="26">
        <f>IFERROR(+VLOOKUP("LETFSX"&amp;A22,'Main File'!A:O,7,0),0)</f>
        <v>0</v>
      </c>
      <c r="D22" s="26">
        <f>IFERROR(+VLOOKUP("LETFSX"&amp;A22,'Main File'!A:O,8,0),0)</f>
        <v>0</v>
      </c>
      <c r="E22" s="26">
        <f>IFERROR(+VLOOKUP("LETFSX"&amp;A22,'Main File'!A:O,9,0),0)</f>
        <v>0</v>
      </c>
      <c r="F22" s="26">
        <f>IFERROR(+VLOOKUP("LETFSX"&amp;A22,'Main File'!A:O,10,0),0)</f>
        <v>0.10000031587522372</v>
      </c>
      <c r="G22" s="26">
        <f>IFERROR(+VLOOKUP("LETFSX"&amp;A22,'Main File'!A:O,11,0),0)</f>
        <v>0</v>
      </c>
      <c r="H22" s="26">
        <f>IFERROR(+VLOOKUP("LETFSX"&amp;A22,'Main File'!A:O,12,0),0)</f>
        <v>0</v>
      </c>
      <c r="I22" s="26">
        <f>IFERROR(+VLOOKUP("LETFSX"&amp;A22,'Main File'!A:O,13,0),0)</f>
        <v>0</v>
      </c>
      <c r="J22" s="26">
        <f>IFERROR(+VLOOKUP("LETFSX"&amp;A22,'Main File'!A:O,14,0),0)</f>
        <v>0</v>
      </c>
      <c r="K22" s="26">
        <f>IFERROR(+VLOOKUP("LETFSX"&amp;A22,'Main File'!A:O,15,0),0)</f>
        <v>0</v>
      </c>
    </row>
    <row r="23" spans="1:11" x14ac:dyDescent="0.25">
      <c r="A23" s="9">
        <f t="shared" si="0"/>
        <v>43210</v>
      </c>
      <c r="B23" s="26">
        <f>IFERROR(+VLOOKUP("LETFSX"&amp;A23,'Main File'!A:O,6,0),0)</f>
        <v>0.10000018524171149</v>
      </c>
      <c r="C23" s="26">
        <f>IFERROR(+VLOOKUP("LETFSX"&amp;A23,'Main File'!A:O,7,0),0)</f>
        <v>0</v>
      </c>
      <c r="D23" s="26">
        <f>IFERROR(+VLOOKUP("LETFSX"&amp;A23,'Main File'!A:O,8,0),0)</f>
        <v>0</v>
      </c>
      <c r="E23" s="26">
        <f>IFERROR(+VLOOKUP("LETFSX"&amp;A23,'Main File'!A:O,9,0),0)</f>
        <v>0</v>
      </c>
      <c r="F23" s="26">
        <f>IFERROR(+VLOOKUP("LETFSX"&amp;A23,'Main File'!A:O,10,0),0)</f>
        <v>0.10000018524171149</v>
      </c>
      <c r="G23" s="26">
        <f>IFERROR(+VLOOKUP("LETFSX"&amp;A23,'Main File'!A:O,11,0),0)</f>
        <v>0</v>
      </c>
      <c r="H23" s="26">
        <f>IFERROR(+VLOOKUP("LETFSX"&amp;A23,'Main File'!A:O,12,0),0)</f>
        <v>0</v>
      </c>
      <c r="I23" s="26">
        <f>IFERROR(+VLOOKUP("LETFSX"&amp;A23,'Main File'!A:O,13,0),0)</f>
        <v>0</v>
      </c>
      <c r="J23" s="26">
        <f>IFERROR(+VLOOKUP("LETFSX"&amp;A23,'Main File'!A:O,14,0),0)</f>
        <v>0</v>
      </c>
      <c r="K23" s="26">
        <f>IFERROR(+VLOOKUP("LETFSX"&amp;A23,'Main File'!A:O,15,0),0)</f>
        <v>0</v>
      </c>
    </row>
    <row r="24" spans="1:11" x14ac:dyDescent="0.25">
      <c r="A24" s="9">
        <f t="shared" si="0"/>
        <v>43211</v>
      </c>
      <c r="B24" s="26">
        <f>IFERROR(+VLOOKUP("LETFSX"&amp;A24,'Main File'!A:O,6,0),0)</f>
        <v>0.1000003388825232</v>
      </c>
      <c r="C24" s="26">
        <f>IFERROR(+VLOOKUP("LETFSX"&amp;A24,'Main File'!A:O,7,0),0)</f>
        <v>0</v>
      </c>
      <c r="D24" s="26">
        <f>IFERROR(+VLOOKUP("LETFSX"&amp;A24,'Main File'!A:O,8,0),0)</f>
        <v>0</v>
      </c>
      <c r="E24" s="26">
        <f>IFERROR(+VLOOKUP("LETFSX"&amp;A24,'Main File'!A:O,9,0),0)</f>
        <v>0</v>
      </c>
      <c r="F24" s="26">
        <f>IFERROR(+VLOOKUP("LETFSX"&amp;A24,'Main File'!A:O,10,0),0)</f>
        <v>0.1000003388825232</v>
      </c>
      <c r="G24" s="26">
        <f>IFERROR(+VLOOKUP("LETFSX"&amp;A24,'Main File'!A:O,11,0),0)</f>
        <v>0</v>
      </c>
      <c r="H24" s="26">
        <f>IFERROR(+VLOOKUP("LETFSX"&amp;A24,'Main File'!A:O,12,0),0)</f>
        <v>0</v>
      </c>
      <c r="I24" s="26">
        <f>IFERROR(+VLOOKUP("LETFSX"&amp;A24,'Main File'!A:O,13,0),0)</f>
        <v>0</v>
      </c>
      <c r="J24" s="26">
        <f>IFERROR(+VLOOKUP("LETFSX"&amp;A24,'Main File'!A:O,14,0),0)</f>
        <v>0</v>
      </c>
      <c r="K24" s="26">
        <f>IFERROR(+VLOOKUP("LETFSX"&amp;A24,'Main File'!A:O,15,0),0)</f>
        <v>0</v>
      </c>
    </row>
    <row r="25" spans="1:11" x14ac:dyDescent="0.25">
      <c r="A25" s="9">
        <f t="shared" si="0"/>
        <v>43212</v>
      </c>
      <c r="B25" s="26">
        <f>IFERROR(+VLOOKUP("LETFSX"&amp;A25,'Main File'!A:O,6,0),0)</f>
        <v>0.10000038550523696</v>
      </c>
      <c r="C25" s="26">
        <f>IFERROR(+VLOOKUP("LETFSX"&amp;A25,'Main File'!A:O,7,0),0)</f>
        <v>0</v>
      </c>
      <c r="D25" s="26">
        <f>IFERROR(+VLOOKUP("LETFSX"&amp;A25,'Main File'!A:O,8,0),0)</f>
        <v>0</v>
      </c>
      <c r="E25" s="26">
        <f>IFERROR(+VLOOKUP("LETFSX"&amp;A25,'Main File'!A:O,9,0),0)</f>
        <v>0</v>
      </c>
      <c r="F25" s="26">
        <f>IFERROR(+VLOOKUP("LETFSX"&amp;A25,'Main File'!A:O,10,0),0)</f>
        <v>0.10000038550523696</v>
      </c>
      <c r="G25" s="26">
        <f>IFERROR(+VLOOKUP("LETFSX"&amp;A25,'Main File'!A:O,11,0),0)</f>
        <v>0</v>
      </c>
      <c r="H25" s="26">
        <f>IFERROR(+VLOOKUP("LETFSX"&amp;A25,'Main File'!A:O,12,0),0)</f>
        <v>0</v>
      </c>
      <c r="I25" s="26">
        <f>IFERROR(+VLOOKUP("LETFSX"&amp;A25,'Main File'!A:O,13,0),0)</f>
        <v>0</v>
      </c>
      <c r="J25" s="26">
        <f>IFERROR(+VLOOKUP("LETFSX"&amp;A25,'Main File'!A:O,14,0),0)</f>
        <v>0</v>
      </c>
      <c r="K25" s="26">
        <f>IFERROR(+VLOOKUP("LETFSX"&amp;A25,'Main File'!A:O,15,0),0)</f>
        <v>0</v>
      </c>
    </row>
    <row r="26" spans="1:11" x14ac:dyDescent="0.25">
      <c r="A26" s="9">
        <f t="shared" si="0"/>
        <v>43213</v>
      </c>
      <c r="B26" s="26">
        <f>IFERROR(+VLOOKUP("LETFSX"&amp;A26,'Main File'!A:O,6,0),0)</f>
        <v>0.1000003197777837</v>
      </c>
      <c r="C26" s="26">
        <f>IFERROR(+VLOOKUP("LETFSX"&amp;A26,'Main File'!A:O,7,0),0)</f>
        <v>0</v>
      </c>
      <c r="D26" s="26">
        <f>IFERROR(+VLOOKUP("LETFSX"&amp;A26,'Main File'!A:O,8,0),0)</f>
        <v>0</v>
      </c>
      <c r="E26" s="26">
        <f>IFERROR(+VLOOKUP("LETFSX"&amp;A26,'Main File'!A:O,9,0),0)</f>
        <v>0</v>
      </c>
      <c r="F26" s="26">
        <f>IFERROR(+VLOOKUP("LETFSX"&amp;A26,'Main File'!A:O,10,0),0)</f>
        <v>0.1000003197777837</v>
      </c>
      <c r="G26" s="26">
        <f>IFERROR(+VLOOKUP("LETFSX"&amp;A26,'Main File'!A:O,11,0),0)</f>
        <v>0</v>
      </c>
      <c r="H26" s="26">
        <f>IFERROR(+VLOOKUP("LETFSX"&amp;A26,'Main File'!A:O,12,0),0)</f>
        <v>0</v>
      </c>
      <c r="I26" s="26">
        <f>IFERROR(+VLOOKUP("LETFSX"&amp;A26,'Main File'!A:O,13,0),0)</f>
        <v>0</v>
      </c>
      <c r="J26" s="26">
        <f>IFERROR(+VLOOKUP("LETFSX"&amp;A26,'Main File'!A:O,14,0),0)</f>
        <v>0</v>
      </c>
      <c r="K26" s="26">
        <f>IFERROR(+VLOOKUP("LETFSX"&amp;A26,'Main File'!A:O,15,0),0)</f>
        <v>0</v>
      </c>
    </row>
    <row r="27" spans="1:11" x14ac:dyDescent="0.25">
      <c r="A27" s="9">
        <f t="shared" si="0"/>
        <v>43214</v>
      </c>
      <c r="B27" s="26">
        <f>IFERROR(+VLOOKUP("LETFSX"&amp;A27,'Main File'!A:O,6,0),0)</f>
        <v>0.10000021193952821</v>
      </c>
      <c r="C27" s="26">
        <f>IFERROR(+VLOOKUP("LETFSX"&amp;A27,'Main File'!A:O,7,0),0)</f>
        <v>0</v>
      </c>
      <c r="D27" s="26">
        <f>IFERROR(+VLOOKUP("LETFSX"&amp;A27,'Main File'!A:O,8,0),0)</f>
        <v>0</v>
      </c>
      <c r="E27" s="26">
        <f>IFERROR(+VLOOKUP("LETFSX"&amp;A27,'Main File'!A:O,9,0),0)</f>
        <v>0</v>
      </c>
      <c r="F27" s="26">
        <f>IFERROR(+VLOOKUP("LETFSX"&amp;A27,'Main File'!A:O,10,0),0)</f>
        <v>0.10000021193952821</v>
      </c>
      <c r="G27" s="26">
        <f>IFERROR(+VLOOKUP("LETFSX"&amp;A27,'Main File'!A:O,11,0),0)</f>
        <v>0</v>
      </c>
      <c r="H27" s="26">
        <f>IFERROR(+VLOOKUP("LETFSX"&amp;A27,'Main File'!A:O,12,0),0)</f>
        <v>0</v>
      </c>
      <c r="I27" s="26">
        <f>IFERROR(+VLOOKUP("LETFSX"&amp;A27,'Main File'!A:O,13,0),0)</f>
        <v>0</v>
      </c>
      <c r="J27" s="26">
        <f>IFERROR(+VLOOKUP("LETFSX"&amp;A27,'Main File'!A:O,14,0),0)</f>
        <v>0</v>
      </c>
      <c r="K27" s="26">
        <f>IFERROR(+VLOOKUP("LETFSX"&amp;A27,'Main File'!A:O,15,0),0)</f>
        <v>0</v>
      </c>
    </row>
    <row r="28" spans="1:11" x14ac:dyDescent="0.25">
      <c r="A28" s="9">
        <f t="shared" si="0"/>
        <v>43215</v>
      </c>
      <c r="B28" s="26">
        <f>IFERROR(+VLOOKUP("LETFSX"&amp;A28,'Main File'!A:O,6,0),0)</f>
        <v>0.100000222265093</v>
      </c>
      <c r="C28" s="26">
        <f>IFERROR(+VLOOKUP("LETFSX"&amp;A28,'Main File'!A:O,7,0),0)</f>
        <v>0</v>
      </c>
      <c r="D28" s="26">
        <f>IFERROR(+VLOOKUP("LETFSX"&amp;A28,'Main File'!A:O,8,0),0)</f>
        <v>0</v>
      </c>
      <c r="E28" s="26">
        <f>IFERROR(+VLOOKUP("LETFSX"&amp;A28,'Main File'!A:O,9,0),0)</f>
        <v>0</v>
      </c>
      <c r="F28" s="26">
        <f>IFERROR(+VLOOKUP("LETFSX"&amp;A28,'Main File'!A:O,10,0),0)</f>
        <v>0.100000222265093</v>
      </c>
      <c r="G28" s="26">
        <f>IFERROR(+VLOOKUP("LETFSX"&amp;A28,'Main File'!A:O,11,0),0)</f>
        <v>0</v>
      </c>
      <c r="H28" s="26">
        <f>IFERROR(+VLOOKUP("LETFSX"&amp;A28,'Main File'!A:O,12,0),0)</f>
        <v>0</v>
      </c>
      <c r="I28" s="26">
        <f>IFERROR(+VLOOKUP("LETFSX"&amp;A28,'Main File'!A:O,13,0),0)</f>
        <v>0</v>
      </c>
      <c r="J28" s="26">
        <f>IFERROR(+VLOOKUP("LETFSX"&amp;A28,'Main File'!A:O,14,0),0)</f>
        <v>0</v>
      </c>
      <c r="K28" s="26">
        <f>IFERROR(+VLOOKUP("LETFSX"&amp;A28,'Main File'!A:O,15,0),0)</f>
        <v>0</v>
      </c>
    </row>
    <row r="29" spans="1:11" x14ac:dyDescent="0.25">
      <c r="A29" s="9">
        <f t="shared" si="0"/>
        <v>43216</v>
      </c>
      <c r="B29" s="26">
        <f>IFERROR(+VLOOKUP("LETFSX"&amp;A29,'Main File'!A:O,6,0),0)</f>
        <v>0.10000024338270301</v>
      </c>
      <c r="C29" s="26">
        <f>IFERROR(+VLOOKUP("LETFSX"&amp;A29,'Main File'!A:O,7,0),0)</f>
        <v>0</v>
      </c>
      <c r="D29" s="26">
        <f>IFERROR(+VLOOKUP("LETFSX"&amp;A29,'Main File'!A:O,8,0),0)</f>
        <v>0</v>
      </c>
      <c r="E29" s="26">
        <f>IFERROR(+VLOOKUP("LETFSX"&amp;A29,'Main File'!A:O,9,0),0)</f>
        <v>0</v>
      </c>
      <c r="F29" s="26">
        <f>IFERROR(+VLOOKUP("LETFSX"&amp;A29,'Main File'!A:O,10,0),0)</f>
        <v>0.10000024338270301</v>
      </c>
      <c r="G29" s="26">
        <f>IFERROR(+VLOOKUP("LETFSX"&amp;A29,'Main File'!A:O,11,0),0)</f>
        <v>0</v>
      </c>
      <c r="H29" s="26">
        <f>IFERROR(+VLOOKUP("LETFSX"&amp;A29,'Main File'!A:O,12,0),0)</f>
        <v>0</v>
      </c>
      <c r="I29" s="26">
        <f>IFERROR(+VLOOKUP("LETFSX"&amp;A29,'Main File'!A:O,13,0),0)</f>
        <v>0</v>
      </c>
      <c r="J29" s="26">
        <f>IFERROR(+VLOOKUP("LETFSX"&amp;A29,'Main File'!A:O,14,0),0)</f>
        <v>0</v>
      </c>
      <c r="K29" s="26">
        <f>IFERROR(+VLOOKUP("LETFSX"&amp;A29,'Main File'!A:O,15,0),0)</f>
        <v>0</v>
      </c>
    </row>
    <row r="30" spans="1:11" x14ac:dyDescent="0.25">
      <c r="A30" s="9">
        <f t="shared" si="0"/>
        <v>43217</v>
      </c>
      <c r="B30" s="26">
        <f>IFERROR(+VLOOKUP("LETFSX"&amp;A30,'Main File'!A:O,6,0),0)</f>
        <v>0.10000009610171584</v>
      </c>
      <c r="C30" s="26">
        <f>IFERROR(+VLOOKUP("LETFSX"&amp;A30,'Main File'!A:O,7,0),0)</f>
        <v>0</v>
      </c>
      <c r="D30" s="26">
        <f>IFERROR(+VLOOKUP("LETFSX"&amp;A30,'Main File'!A:O,8,0),0)</f>
        <v>0</v>
      </c>
      <c r="E30" s="26">
        <f>IFERROR(+VLOOKUP("LETFSX"&amp;A30,'Main File'!A:O,9,0),0)</f>
        <v>0</v>
      </c>
      <c r="F30" s="26">
        <f>IFERROR(+VLOOKUP("LETFSX"&amp;A30,'Main File'!A:O,10,0),0)</f>
        <v>0.10000009610171584</v>
      </c>
      <c r="G30" s="26">
        <f>IFERROR(+VLOOKUP("LETFSX"&amp;A30,'Main File'!A:O,11,0),0)</f>
        <v>0</v>
      </c>
      <c r="H30" s="26">
        <f>IFERROR(+VLOOKUP("LETFSX"&amp;A30,'Main File'!A:O,12,0),0)</f>
        <v>0</v>
      </c>
      <c r="I30" s="26">
        <f>IFERROR(+VLOOKUP("LETFSX"&amp;A30,'Main File'!A:O,13,0),0)</f>
        <v>0</v>
      </c>
      <c r="J30" s="26">
        <f>IFERROR(+VLOOKUP("LETFSX"&amp;A30,'Main File'!A:O,14,0),0)</f>
        <v>0</v>
      </c>
      <c r="K30" s="26">
        <f>IFERROR(+VLOOKUP("LETFSX"&amp;A30,'Main File'!A:O,15,0),0)</f>
        <v>0</v>
      </c>
    </row>
    <row r="31" spans="1:11" x14ac:dyDescent="0.25">
      <c r="A31" s="9">
        <f t="shared" si="0"/>
        <v>43218</v>
      </c>
      <c r="B31" s="26">
        <f>IFERROR(+VLOOKUP("LETFSX"&amp;A31,'Main File'!A:O,6,0),0)</f>
        <v>0.1000002524889556</v>
      </c>
      <c r="C31" s="26">
        <f>IFERROR(+VLOOKUP("LETFSX"&amp;A31,'Main File'!A:O,7,0),0)</f>
        <v>0</v>
      </c>
      <c r="D31" s="26">
        <f>IFERROR(+VLOOKUP("LETFSX"&amp;A31,'Main File'!A:O,8,0),0)</f>
        <v>0</v>
      </c>
      <c r="E31" s="26">
        <f>IFERROR(+VLOOKUP("LETFSX"&amp;A31,'Main File'!A:O,9,0),0)</f>
        <v>0</v>
      </c>
      <c r="F31" s="26">
        <f>IFERROR(+VLOOKUP("LETFSX"&amp;A31,'Main File'!A:O,10,0),0)</f>
        <v>0.1000002524889556</v>
      </c>
      <c r="G31" s="26">
        <f>IFERROR(+VLOOKUP("LETFSX"&amp;A31,'Main File'!A:O,11,0),0)</f>
        <v>0</v>
      </c>
      <c r="H31" s="26">
        <f>IFERROR(+VLOOKUP("LETFSX"&amp;A31,'Main File'!A:O,12,0),0)</f>
        <v>0</v>
      </c>
      <c r="I31" s="26">
        <f>IFERROR(+VLOOKUP("LETFSX"&amp;A31,'Main File'!A:O,13,0),0)</f>
        <v>0</v>
      </c>
      <c r="J31" s="26">
        <f>IFERROR(+VLOOKUP("LETFSX"&amp;A31,'Main File'!A:O,14,0),0)</f>
        <v>0</v>
      </c>
      <c r="K31" s="26">
        <f>IFERROR(+VLOOKUP("LETFSX"&amp;A31,'Main File'!A:O,15,0),0)</f>
        <v>0</v>
      </c>
    </row>
    <row r="32" spans="1:11" x14ac:dyDescent="0.25">
      <c r="A32" s="9">
        <f t="shared" si="0"/>
        <v>43219</v>
      </c>
      <c r="B32" s="26">
        <f>IFERROR(+VLOOKUP("LETFSX"&amp;A32,'Main File'!A:O,6,0),0)</f>
        <v>0.10000030355029557</v>
      </c>
      <c r="C32" s="26">
        <f>IFERROR(+VLOOKUP("LETFSX"&amp;A32,'Main File'!A:O,7,0),0)</f>
        <v>0</v>
      </c>
      <c r="D32" s="26">
        <f>IFERROR(+VLOOKUP("LETFSX"&amp;A32,'Main File'!A:O,8,0),0)</f>
        <v>0</v>
      </c>
      <c r="E32" s="26">
        <f>IFERROR(+VLOOKUP("LETFSX"&amp;A32,'Main File'!A:O,9,0),0)</f>
        <v>0</v>
      </c>
      <c r="F32" s="26">
        <f>IFERROR(+VLOOKUP("LETFSX"&amp;A32,'Main File'!A:O,10,0),0)</f>
        <v>0.10000030355029557</v>
      </c>
      <c r="G32" s="26">
        <f>IFERROR(+VLOOKUP("LETFSX"&amp;A32,'Main File'!A:O,11,0),0)</f>
        <v>0</v>
      </c>
      <c r="H32" s="26">
        <f>IFERROR(+VLOOKUP("LETFSX"&amp;A32,'Main File'!A:O,12,0),0)</f>
        <v>0</v>
      </c>
      <c r="I32" s="26">
        <f>IFERROR(+VLOOKUP("LETFSX"&amp;A32,'Main File'!A:O,13,0),0)</f>
        <v>0</v>
      </c>
      <c r="J32" s="26">
        <f>IFERROR(+VLOOKUP("LETFSX"&amp;A32,'Main File'!A:O,14,0),0)</f>
        <v>0</v>
      </c>
      <c r="K32" s="26">
        <f>IFERROR(+VLOOKUP("LETFSX"&amp;A32,'Main File'!A:O,15,0),0)</f>
        <v>0</v>
      </c>
    </row>
    <row r="33" spans="1:11" x14ac:dyDescent="0.25">
      <c r="A33" s="9">
        <f t="shared" si="0"/>
        <v>43220</v>
      </c>
      <c r="B33" s="26">
        <f>IFERROR(+VLOOKUP("LETFSX"&amp;A33,'Main File'!A:O,6,0),0)</f>
        <v>0.10000021085651317</v>
      </c>
      <c r="C33" s="26">
        <f>IFERROR(+VLOOKUP("LETFSX"&amp;A33,'Main File'!A:O,7,0),0)</f>
        <v>0</v>
      </c>
      <c r="D33" s="26">
        <f>IFERROR(+VLOOKUP("LETFSX"&amp;A33,'Main File'!A:O,8,0),0)</f>
        <v>0</v>
      </c>
      <c r="E33" s="26">
        <f>IFERROR(+VLOOKUP("LETFSX"&amp;A33,'Main File'!A:O,9,0),0)</f>
        <v>0</v>
      </c>
      <c r="F33" s="26">
        <f>IFERROR(+VLOOKUP("LETFSX"&amp;A33,'Main File'!A:O,10,0),0)</f>
        <v>0.10000021085651317</v>
      </c>
      <c r="G33" s="26">
        <f>IFERROR(+VLOOKUP("LETFSX"&amp;A33,'Main File'!A:O,11,0),0)</f>
        <v>0</v>
      </c>
      <c r="H33" s="26">
        <f>IFERROR(+VLOOKUP("LETFSX"&amp;A33,'Main File'!A:O,12,0),0)</f>
        <v>0</v>
      </c>
      <c r="I33" s="26">
        <f>IFERROR(+VLOOKUP("LETFSX"&amp;A33,'Main File'!A:O,13,0),0)</f>
        <v>0</v>
      </c>
      <c r="J33" s="26">
        <f>IFERROR(+VLOOKUP("LETFSX"&amp;A33,'Main File'!A:O,14,0),0)</f>
        <v>0</v>
      </c>
      <c r="K33" s="26">
        <f>IFERROR(+VLOOKUP("LETFSX"&amp;A33,'Main File'!A:O,15,0),0)</f>
        <v>0</v>
      </c>
    </row>
    <row r="34" spans="1:11" x14ac:dyDescent="0.25">
      <c r="A34" s="9">
        <f t="shared" si="0"/>
        <v>43221</v>
      </c>
      <c r="B34" s="26">
        <f>IFERROR(+VLOOKUP("LETFSX"&amp;A34,'Main File'!A:O,6,0),0)</f>
        <v>0.10000026312288927</v>
      </c>
      <c r="C34" s="26">
        <f>IFERROR(+VLOOKUP("LETFSX"&amp;A34,'Main File'!A:O,7,0),0)</f>
        <v>0</v>
      </c>
      <c r="D34" s="26">
        <f>IFERROR(+VLOOKUP("LETFSX"&amp;A34,'Main File'!A:O,8,0),0)</f>
        <v>0</v>
      </c>
      <c r="E34" s="26">
        <f>IFERROR(+VLOOKUP("LETFSX"&amp;A34,'Main File'!A:O,9,0),0)</f>
        <v>0</v>
      </c>
      <c r="F34" s="26">
        <f>IFERROR(+VLOOKUP("LETFSX"&amp;A34,'Main File'!A:O,10,0),0)</f>
        <v>0.10000026312288927</v>
      </c>
      <c r="G34" s="26">
        <f>IFERROR(+VLOOKUP("LETFSX"&amp;A34,'Main File'!A:O,11,0),0)</f>
        <v>0</v>
      </c>
      <c r="H34" s="26">
        <f>IFERROR(+VLOOKUP("LETFSX"&amp;A34,'Main File'!A:O,12,0),0)</f>
        <v>0</v>
      </c>
      <c r="I34" s="26">
        <f>IFERROR(+VLOOKUP("LETFSX"&amp;A34,'Main File'!A:O,13,0),0)</f>
        <v>0</v>
      </c>
      <c r="J34" s="26">
        <f>IFERROR(+VLOOKUP("LETFSX"&amp;A34,'Main File'!A:O,14,0),0)</f>
        <v>0</v>
      </c>
      <c r="K34" s="26">
        <f>IFERROR(+VLOOKUP("LETFSX"&amp;A34,'Main File'!A:O,15,0),0)</f>
        <v>0</v>
      </c>
    </row>
    <row r="35" spans="1:11" x14ac:dyDescent="0.25">
      <c r="A35" s="9">
        <f t="shared" si="0"/>
        <v>43222</v>
      </c>
      <c r="B35" s="26">
        <f>IFERROR(+VLOOKUP("LETFSX"&amp;A35,'Main File'!A:O,6,0),0)</f>
        <v>0.10000038922404537</v>
      </c>
      <c r="C35" s="26">
        <f>IFERROR(+VLOOKUP("LETFSX"&amp;A35,'Main File'!A:O,7,0),0)</f>
        <v>0</v>
      </c>
      <c r="D35" s="26">
        <f>IFERROR(+VLOOKUP("LETFSX"&amp;A35,'Main File'!A:O,8,0),0)</f>
        <v>0</v>
      </c>
      <c r="E35" s="26">
        <f>IFERROR(+VLOOKUP("LETFSX"&amp;A35,'Main File'!A:O,9,0),0)</f>
        <v>0</v>
      </c>
      <c r="F35" s="26">
        <f>IFERROR(+VLOOKUP("LETFSX"&amp;A35,'Main File'!A:O,10,0),0)</f>
        <v>0.10000038922404537</v>
      </c>
      <c r="G35" s="26">
        <f>IFERROR(+VLOOKUP("LETFSX"&amp;A35,'Main File'!A:O,11,0),0)</f>
        <v>0</v>
      </c>
      <c r="H35" s="26">
        <f>IFERROR(+VLOOKUP("LETFSX"&amp;A35,'Main File'!A:O,12,0),0)</f>
        <v>0</v>
      </c>
      <c r="I35" s="26">
        <f>IFERROR(+VLOOKUP("LETFSX"&amp;A35,'Main File'!A:O,13,0),0)</f>
        <v>0</v>
      </c>
      <c r="J35" s="26">
        <f>IFERROR(+VLOOKUP("LETFSX"&amp;A35,'Main File'!A:O,14,0),0)</f>
        <v>0</v>
      </c>
      <c r="K35" s="26">
        <f>IFERROR(+VLOOKUP("LETFSX"&amp;A35,'Main File'!A:O,15,0),0)</f>
        <v>0</v>
      </c>
    </row>
    <row r="36" spans="1:11" x14ac:dyDescent="0.25">
      <c r="A36" s="9">
        <f t="shared" si="0"/>
        <v>43223</v>
      </c>
      <c r="B36" s="26">
        <f>IFERROR(+VLOOKUP("LETFSX"&amp;A36,'Main File'!A:O,6,0),0)</f>
        <v>0.10000046982135162</v>
      </c>
      <c r="C36" s="26">
        <f>IFERROR(+VLOOKUP("LETFSX"&amp;A36,'Main File'!A:O,7,0),0)</f>
        <v>0</v>
      </c>
      <c r="D36" s="26">
        <f>IFERROR(+VLOOKUP("LETFSX"&amp;A36,'Main File'!A:O,8,0),0)</f>
        <v>0</v>
      </c>
      <c r="E36" s="26">
        <f>IFERROR(+VLOOKUP("LETFSX"&amp;A36,'Main File'!A:O,9,0),0)</f>
        <v>0</v>
      </c>
      <c r="F36" s="26">
        <f>IFERROR(+VLOOKUP("LETFSX"&amp;A36,'Main File'!A:O,10,0),0)</f>
        <v>0.10000046982135162</v>
      </c>
      <c r="G36" s="26">
        <f>IFERROR(+VLOOKUP("LETFSX"&amp;A36,'Main File'!A:O,11,0),0)</f>
        <v>0</v>
      </c>
      <c r="H36" s="26">
        <f>IFERROR(+VLOOKUP("LETFSX"&amp;A36,'Main File'!A:O,12,0),0)</f>
        <v>0</v>
      </c>
      <c r="I36" s="26">
        <f>IFERROR(+VLOOKUP("LETFSX"&amp;A36,'Main File'!A:O,13,0),0)</f>
        <v>0</v>
      </c>
      <c r="J36" s="26">
        <f>IFERROR(+VLOOKUP("LETFSX"&amp;A36,'Main File'!A:O,14,0),0)</f>
        <v>0</v>
      </c>
      <c r="K36" s="26">
        <f>IFERROR(+VLOOKUP("LETFSX"&amp;A36,'Main File'!A:O,15,0),0)</f>
        <v>0</v>
      </c>
    </row>
    <row r="37" spans="1:11" x14ac:dyDescent="0.25">
      <c r="A37" s="9">
        <f t="shared" si="0"/>
        <v>43224</v>
      </c>
      <c r="B37" s="26">
        <f>IFERROR(+VLOOKUP("LETFSX"&amp;A37,'Main File'!A:O,6,0),0)</f>
        <v>0.10000020018942832</v>
      </c>
      <c r="C37" s="26">
        <f>IFERROR(+VLOOKUP("LETFSX"&amp;A37,'Main File'!A:O,7,0),0)</f>
        <v>0</v>
      </c>
      <c r="D37" s="26">
        <f>IFERROR(+VLOOKUP("LETFSX"&amp;A37,'Main File'!A:O,8,0),0)</f>
        <v>0</v>
      </c>
      <c r="E37" s="26">
        <f>IFERROR(+VLOOKUP("LETFSX"&amp;A37,'Main File'!A:O,9,0),0)</f>
        <v>0</v>
      </c>
      <c r="F37" s="26">
        <f>IFERROR(+VLOOKUP("LETFSX"&amp;A37,'Main File'!A:O,10,0),0)</f>
        <v>0.10000020018942832</v>
      </c>
      <c r="G37" s="26">
        <f>IFERROR(+VLOOKUP("LETFSX"&amp;A37,'Main File'!A:O,11,0),0)</f>
        <v>0</v>
      </c>
      <c r="H37" s="26">
        <f>IFERROR(+VLOOKUP("LETFSX"&amp;A37,'Main File'!A:O,12,0),0)</f>
        <v>0</v>
      </c>
      <c r="I37" s="26">
        <f>IFERROR(+VLOOKUP("LETFSX"&amp;A37,'Main File'!A:O,13,0),0)</f>
        <v>0</v>
      </c>
      <c r="J37" s="26">
        <f>IFERROR(+VLOOKUP("LETFSX"&amp;A37,'Main File'!A:O,14,0),0)</f>
        <v>0</v>
      </c>
      <c r="K37" s="26">
        <f>IFERROR(+VLOOKUP("LETFSX"&amp;A37,'Main File'!A:O,15,0),0)</f>
        <v>0</v>
      </c>
    </row>
    <row r="38" spans="1:11" x14ac:dyDescent="0.25">
      <c r="A38" s="9">
        <f t="shared" si="0"/>
        <v>43225</v>
      </c>
      <c r="B38" s="26">
        <f>IFERROR(+VLOOKUP("LETFSX"&amp;A38,'Main File'!A:O,6,0),0)</f>
        <v>0.10000025409849342</v>
      </c>
      <c r="C38" s="26">
        <f>IFERROR(+VLOOKUP("LETFSX"&amp;A38,'Main File'!A:O,7,0),0)</f>
        <v>0</v>
      </c>
      <c r="D38" s="26">
        <f>IFERROR(+VLOOKUP("LETFSX"&amp;A38,'Main File'!A:O,8,0),0)</f>
        <v>0</v>
      </c>
      <c r="E38" s="26">
        <f>IFERROR(+VLOOKUP("LETFSX"&amp;A38,'Main File'!A:O,9,0),0)</f>
        <v>0</v>
      </c>
      <c r="F38" s="26">
        <f>IFERROR(+VLOOKUP("LETFSX"&amp;A38,'Main File'!A:O,10,0),0)</f>
        <v>0.10000025409849342</v>
      </c>
      <c r="G38" s="26">
        <f>IFERROR(+VLOOKUP("LETFSX"&amp;A38,'Main File'!A:O,11,0),0)</f>
        <v>0</v>
      </c>
      <c r="H38" s="26">
        <f>IFERROR(+VLOOKUP("LETFSX"&amp;A38,'Main File'!A:O,12,0),0)</f>
        <v>0</v>
      </c>
      <c r="I38" s="26">
        <f>IFERROR(+VLOOKUP("LETFSX"&amp;A38,'Main File'!A:O,13,0),0)</f>
        <v>0</v>
      </c>
      <c r="J38" s="26">
        <f>IFERROR(+VLOOKUP("LETFSX"&amp;A38,'Main File'!A:O,14,0),0)</f>
        <v>0</v>
      </c>
      <c r="K38" s="26">
        <f>IFERROR(+VLOOKUP("LETFSX"&amp;A38,'Main File'!A:O,15,0),0)</f>
        <v>0</v>
      </c>
    </row>
    <row r="39" spans="1:11" x14ac:dyDescent="0.25">
      <c r="A39" s="9">
        <f t="shared" si="0"/>
        <v>43226</v>
      </c>
      <c r="B39" s="26">
        <f>IFERROR(+VLOOKUP("LETFSX"&amp;A39,'Main File'!A:O,6,0),0)</f>
        <v>0.10000030800697711</v>
      </c>
      <c r="C39" s="26">
        <f>IFERROR(+VLOOKUP("LETFSX"&amp;A39,'Main File'!A:O,7,0),0)</f>
        <v>0</v>
      </c>
      <c r="D39" s="26">
        <f>IFERROR(+VLOOKUP("LETFSX"&amp;A39,'Main File'!A:O,8,0),0)</f>
        <v>0</v>
      </c>
      <c r="E39" s="26">
        <f>IFERROR(+VLOOKUP("LETFSX"&amp;A39,'Main File'!A:O,9,0),0)</f>
        <v>0</v>
      </c>
      <c r="F39" s="26">
        <f>IFERROR(+VLOOKUP("LETFSX"&amp;A39,'Main File'!A:O,10,0),0)</f>
        <v>0.10000030800697711</v>
      </c>
      <c r="G39" s="26">
        <f>IFERROR(+VLOOKUP("LETFSX"&amp;A39,'Main File'!A:O,11,0),0)</f>
        <v>0</v>
      </c>
      <c r="H39" s="26">
        <f>IFERROR(+VLOOKUP("LETFSX"&amp;A39,'Main File'!A:O,12,0),0)</f>
        <v>0</v>
      </c>
      <c r="I39" s="26">
        <f>IFERROR(+VLOOKUP("LETFSX"&amp;A39,'Main File'!A:O,13,0),0)</f>
        <v>0</v>
      </c>
      <c r="J39" s="26">
        <f>IFERROR(+VLOOKUP("LETFSX"&amp;A39,'Main File'!A:O,14,0),0)</f>
        <v>0</v>
      </c>
      <c r="K39" s="26">
        <f>IFERROR(+VLOOKUP("LETFSX"&amp;A39,'Main File'!A:O,15,0),0)</f>
        <v>0</v>
      </c>
    </row>
    <row r="40" spans="1:11" x14ac:dyDescent="0.25">
      <c r="A40" s="9">
        <f t="shared" si="0"/>
        <v>43227</v>
      </c>
      <c r="B40" s="26">
        <f>IFERROR(+VLOOKUP("LETFSX"&amp;A40,'Main File'!A:O,6,0),0)</f>
        <v>0.10000029223432251</v>
      </c>
      <c r="C40" s="26">
        <f>IFERROR(+VLOOKUP("LETFSX"&amp;A40,'Main File'!A:O,7,0),0)</f>
        <v>0</v>
      </c>
      <c r="D40" s="26">
        <f>IFERROR(+VLOOKUP("LETFSX"&amp;A40,'Main File'!A:O,8,0),0)</f>
        <v>0</v>
      </c>
      <c r="E40" s="26">
        <f>IFERROR(+VLOOKUP("LETFSX"&amp;A40,'Main File'!A:O,9,0),0)</f>
        <v>0</v>
      </c>
      <c r="F40" s="26">
        <f>IFERROR(+VLOOKUP("LETFSX"&amp;A40,'Main File'!A:O,10,0),0)</f>
        <v>0.10000029223432251</v>
      </c>
      <c r="G40" s="26">
        <f>IFERROR(+VLOOKUP("LETFSX"&amp;A40,'Main File'!A:O,11,0),0)</f>
        <v>0</v>
      </c>
      <c r="H40" s="26">
        <f>IFERROR(+VLOOKUP("LETFSX"&amp;A40,'Main File'!A:O,12,0),0)</f>
        <v>0</v>
      </c>
      <c r="I40" s="26">
        <f>IFERROR(+VLOOKUP("LETFSX"&amp;A40,'Main File'!A:O,13,0),0)</f>
        <v>0</v>
      </c>
      <c r="J40" s="26">
        <f>IFERROR(+VLOOKUP("LETFSX"&amp;A40,'Main File'!A:O,14,0),0)</f>
        <v>0</v>
      </c>
      <c r="K40" s="26">
        <f>IFERROR(+VLOOKUP("LETFSX"&amp;A40,'Main File'!A:O,15,0),0)</f>
        <v>0</v>
      </c>
    </row>
    <row r="41" spans="1:11" x14ac:dyDescent="0.25">
      <c r="A41" s="9">
        <f t="shared" si="0"/>
        <v>43228</v>
      </c>
      <c r="B41" s="26">
        <f>IFERROR(+VLOOKUP("LETFSX"&amp;A41,'Main File'!A:O,6,0),0)</f>
        <v>0.1000002033825898</v>
      </c>
      <c r="C41" s="26">
        <f>IFERROR(+VLOOKUP("LETFSX"&amp;A41,'Main File'!A:O,7,0),0)</f>
        <v>0</v>
      </c>
      <c r="D41" s="26">
        <f>IFERROR(+VLOOKUP("LETFSX"&amp;A41,'Main File'!A:O,8,0),0)</f>
        <v>0</v>
      </c>
      <c r="E41" s="26">
        <f>IFERROR(+VLOOKUP("LETFSX"&amp;A41,'Main File'!A:O,9,0),0)</f>
        <v>0</v>
      </c>
      <c r="F41" s="26">
        <f>IFERROR(+VLOOKUP("LETFSX"&amp;A41,'Main File'!A:O,10,0),0)</f>
        <v>0.1000002033825898</v>
      </c>
      <c r="G41" s="26">
        <f>IFERROR(+VLOOKUP("LETFSX"&amp;A41,'Main File'!A:O,11,0),0)</f>
        <v>0</v>
      </c>
      <c r="H41" s="26">
        <f>IFERROR(+VLOOKUP("LETFSX"&amp;A41,'Main File'!A:O,12,0),0)</f>
        <v>0</v>
      </c>
      <c r="I41" s="26">
        <f>IFERROR(+VLOOKUP("LETFSX"&amp;A41,'Main File'!A:O,13,0),0)</f>
        <v>0</v>
      </c>
      <c r="J41" s="26">
        <f>IFERROR(+VLOOKUP("LETFSX"&amp;A41,'Main File'!A:O,14,0),0)</f>
        <v>0</v>
      </c>
      <c r="K41" s="26">
        <f>IFERROR(+VLOOKUP("LETFSX"&amp;A41,'Main File'!A:O,15,0),0)</f>
        <v>0</v>
      </c>
    </row>
    <row r="42" spans="1:11" x14ac:dyDescent="0.25">
      <c r="A42" s="9">
        <f t="shared" si="0"/>
        <v>43229</v>
      </c>
      <c r="B42" s="26">
        <f>IFERROR(+VLOOKUP("LETFSX"&amp;A42,'Main File'!A:O,6,0),0)</f>
        <v>0.10000028953466682</v>
      </c>
      <c r="C42" s="26">
        <f>IFERROR(+VLOOKUP("LETFSX"&amp;A42,'Main File'!A:O,7,0),0)</f>
        <v>0</v>
      </c>
      <c r="D42" s="26">
        <f>IFERROR(+VLOOKUP("LETFSX"&amp;A42,'Main File'!A:O,8,0),0)</f>
        <v>0</v>
      </c>
      <c r="E42" s="26">
        <f>IFERROR(+VLOOKUP("LETFSX"&amp;A42,'Main File'!A:O,9,0),0)</f>
        <v>0</v>
      </c>
      <c r="F42" s="26">
        <f>IFERROR(+VLOOKUP("LETFSX"&amp;A42,'Main File'!A:O,10,0),0)</f>
        <v>0.10000028953466682</v>
      </c>
      <c r="G42" s="26">
        <f>IFERROR(+VLOOKUP("LETFSX"&amp;A42,'Main File'!A:O,11,0),0)</f>
        <v>0</v>
      </c>
      <c r="H42" s="26">
        <f>IFERROR(+VLOOKUP("LETFSX"&amp;A42,'Main File'!A:O,12,0),0)</f>
        <v>0</v>
      </c>
      <c r="I42" s="26">
        <f>IFERROR(+VLOOKUP("LETFSX"&amp;A42,'Main File'!A:O,13,0),0)</f>
        <v>0</v>
      </c>
      <c r="J42" s="26">
        <f>IFERROR(+VLOOKUP("LETFSX"&amp;A42,'Main File'!A:O,14,0),0)</f>
        <v>0</v>
      </c>
      <c r="K42" s="26">
        <f>IFERROR(+VLOOKUP("LETFSX"&amp;A42,'Main File'!A:O,15,0),0)</f>
        <v>0</v>
      </c>
    </row>
    <row r="43" spans="1:11" x14ac:dyDescent="0.25">
      <c r="A43" s="9">
        <f t="shared" si="0"/>
        <v>43230</v>
      </c>
      <c r="B43" s="26">
        <f>IFERROR(+VLOOKUP("LETFSX"&amp;A43,'Main File'!A:O,6,0),0)</f>
        <v>0.10000018036853539</v>
      </c>
      <c r="C43" s="26">
        <f>IFERROR(+VLOOKUP("LETFSX"&amp;A43,'Main File'!A:O,7,0),0)</f>
        <v>0</v>
      </c>
      <c r="D43" s="26">
        <f>IFERROR(+VLOOKUP("LETFSX"&amp;A43,'Main File'!A:O,8,0),0)</f>
        <v>0</v>
      </c>
      <c r="E43" s="26">
        <f>IFERROR(+VLOOKUP("LETFSX"&amp;A43,'Main File'!A:O,9,0),0)</f>
        <v>0</v>
      </c>
      <c r="F43" s="26">
        <f>IFERROR(+VLOOKUP("LETFSX"&amp;A43,'Main File'!A:O,10,0),0)</f>
        <v>0.10000018036853539</v>
      </c>
      <c r="G43" s="26">
        <f>IFERROR(+VLOOKUP("LETFSX"&amp;A43,'Main File'!A:O,11,0),0)</f>
        <v>0</v>
      </c>
      <c r="H43" s="26">
        <f>IFERROR(+VLOOKUP("LETFSX"&amp;A43,'Main File'!A:O,12,0),0)</f>
        <v>0</v>
      </c>
      <c r="I43" s="26">
        <f>IFERROR(+VLOOKUP("LETFSX"&amp;A43,'Main File'!A:O,13,0),0)</f>
        <v>0</v>
      </c>
      <c r="J43" s="26">
        <f>IFERROR(+VLOOKUP("LETFSX"&amp;A43,'Main File'!A:O,14,0),0)</f>
        <v>0</v>
      </c>
      <c r="K43" s="26">
        <f>IFERROR(+VLOOKUP("LETFSX"&amp;A43,'Main File'!A:O,15,0),0)</f>
        <v>0</v>
      </c>
    </row>
    <row r="44" spans="1:11" x14ac:dyDescent="0.25">
      <c r="A44" s="9">
        <f t="shared" si="0"/>
        <v>43231</v>
      </c>
      <c r="B44" s="26">
        <f>IFERROR(+VLOOKUP("LETFSX"&amp;A44,'Main File'!A:O,6,0),0)</f>
        <v>0</v>
      </c>
      <c r="C44" s="26">
        <f>IFERROR(+VLOOKUP("LETFSX"&amp;A44,'Main File'!A:O,7,0),0)</f>
        <v>0</v>
      </c>
      <c r="D44" s="26">
        <f>IFERROR(+VLOOKUP("LETFSX"&amp;A44,'Main File'!A:O,8,0),0)</f>
        <v>0</v>
      </c>
      <c r="E44" s="26">
        <f>IFERROR(+VLOOKUP("LETFSX"&amp;A44,'Main File'!A:O,9,0),0)</f>
        <v>0</v>
      </c>
      <c r="F44" s="26">
        <f>IFERROR(+VLOOKUP("LETFSX"&amp;A44,'Main File'!A:O,10,0),0)</f>
        <v>0</v>
      </c>
      <c r="G44" s="26">
        <f>IFERROR(+VLOOKUP("LETFSX"&amp;A44,'Main File'!A:O,11,0),0)</f>
        <v>0</v>
      </c>
      <c r="H44" s="26">
        <f>IFERROR(+VLOOKUP("LETFSX"&amp;A44,'Main File'!A:O,12,0),0)</f>
        <v>0</v>
      </c>
      <c r="I44" s="26">
        <f>IFERROR(+VLOOKUP("LETFSX"&amp;A44,'Main File'!A:O,13,0),0)</f>
        <v>0</v>
      </c>
      <c r="J44" s="26">
        <f>IFERROR(+VLOOKUP("LETFSX"&amp;A44,'Main File'!A:O,14,0),0)</f>
        <v>0</v>
      </c>
      <c r="K44" s="26">
        <f>IFERROR(+VLOOKUP("LETFSX"&amp;A44,'Main File'!A:O,15,0),0)</f>
        <v>0</v>
      </c>
    </row>
    <row r="45" spans="1:11" x14ac:dyDescent="0.25">
      <c r="A45" s="9">
        <f t="shared" si="0"/>
        <v>43232</v>
      </c>
      <c r="B45" s="26">
        <f>IFERROR(+VLOOKUP("LETFSX"&amp;A45,'Main File'!A:O,6,0),0)</f>
        <v>0</v>
      </c>
      <c r="C45" s="26">
        <f>IFERROR(+VLOOKUP("LETFSX"&amp;A45,'Main File'!A:O,7,0),0)</f>
        <v>0</v>
      </c>
      <c r="D45" s="26">
        <f>IFERROR(+VLOOKUP("LETFSX"&amp;A45,'Main File'!A:O,8,0),0)</f>
        <v>0</v>
      </c>
      <c r="E45" s="26">
        <f>IFERROR(+VLOOKUP("LETFSX"&amp;A45,'Main File'!A:O,9,0),0)</f>
        <v>0</v>
      </c>
      <c r="F45" s="26">
        <f>IFERROR(+VLOOKUP("LETFSX"&amp;A45,'Main File'!A:O,10,0),0)</f>
        <v>0</v>
      </c>
      <c r="G45" s="26">
        <f>IFERROR(+VLOOKUP("LETFSX"&amp;A45,'Main File'!A:O,11,0),0)</f>
        <v>0</v>
      </c>
      <c r="H45" s="26">
        <f>IFERROR(+VLOOKUP("LETFSX"&amp;A45,'Main File'!A:O,12,0),0)</f>
        <v>0</v>
      </c>
      <c r="I45" s="26">
        <f>IFERROR(+VLOOKUP("LETFSX"&amp;A45,'Main File'!A:O,13,0),0)</f>
        <v>0</v>
      </c>
      <c r="J45" s="26">
        <f>IFERROR(+VLOOKUP("LETFSX"&amp;A45,'Main File'!A:O,14,0),0)</f>
        <v>0</v>
      </c>
      <c r="K45" s="26">
        <f>IFERROR(+VLOOKUP("LETFSX"&amp;A45,'Main File'!A:O,15,0),0)</f>
        <v>0</v>
      </c>
    </row>
    <row r="46" spans="1:11" x14ac:dyDescent="0.25">
      <c r="A46" s="9">
        <f t="shared" si="0"/>
        <v>43233</v>
      </c>
      <c r="B46" s="26">
        <f>IFERROR(+VLOOKUP("LETFSX"&amp;A46,'Main File'!A:O,6,0),0)</f>
        <v>0</v>
      </c>
      <c r="C46" s="26">
        <f>IFERROR(+VLOOKUP("LETFSX"&amp;A46,'Main File'!A:O,7,0),0)</f>
        <v>0</v>
      </c>
      <c r="D46" s="26">
        <f>IFERROR(+VLOOKUP("LETFSX"&amp;A46,'Main File'!A:O,8,0),0)</f>
        <v>0</v>
      </c>
      <c r="E46" s="26">
        <f>IFERROR(+VLOOKUP("LETFSX"&amp;A46,'Main File'!A:O,9,0),0)</f>
        <v>0</v>
      </c>
      <c r="F46" s="26">
        <f>IFERROR(+VLOOKUP("LETFSX"&amp;A46,'Main File'!A:O,10,0),0)</f>
        <v>0</v>
      </c>
      <c r="G46" s="26">
        <f>IFERROR(+VLOOKUP("LETFSX"&amp;A46,'Main File'!A:O,11,0),0)</f>
        <v>0</v>
      </c>
      <c r="H46" s="26">
        <f>IFERROR(+VLOOKUP("LETFSX"&amp;A46,'Main File'!A:O,12,0),0)</f>
        <v>0</v>
      </c>
      <c r="I46" s="26">
        <f>IFERROR(+VLOOKUP("LETFSX"&amp;A46,'Main File'!A:O,13,0),0)</f>
        <v>0</v>
      </c>
      <c r="J46" s="26">
        <f>IFERROR(+VLOOKUP("LETFSX"&amp;A46,'Main File'!A:O,14,0),0)</f>
        <v>0</v>
      </c>
      <c r="K46" s="26">
        <f>IFERROR(+VLOOKUP("LETFSX"&amp;A46,'Main File'!A:O,15,0),0)</f>
        <v>0</v>
      </c>
    </row>
    <row r="47" spans="1:11" x14ac:dyDescent="0.25">
      <c r="A47" s="9">
        <f t="shared" si="0"/>
        <v>43234</v>
      </c>
      <c r="B47" s="26">
        <f>IFERROR(+VLOOKUP("LETFSX"&amp;A47,'Main File'!A:O,6,0),0)</f>
        <v>0</v>
      </c>
      <c r="C47" s="26">
        <f>IFERROR(+VLOOKUP("LETFSX"&amp;A47,'Main File'!A:O,7,0),0)</f>
        <v>0</v>
      </c>
      <c r="D47" s="26">
        <f>IFERROR(+VLOOKUP("LETFSX"&amp;A47,'Main File'!A:O,8,0),0)</f>
        <v>0</v>
      </c>
      <c r="E47" s="26">
        <f>IFERROR(+VLOOKUP("LETFSX"&amp;A47,'Main File'!A:O,9,0),0)</f>
        <v>0</v>
      </c>
      <c r="F47" s="26">
        <f>IFERROR(+VLOOKUP("LETFSX"&amp;A47,'Main File'!A:O,10,0),0)</f>
        <v>0</v>
      </c>
      <c r="G47" s="26">
        <f>IFERROR(+VLOOKUP("LETFSX"&amp;A47,'Main File'!A:O,11,0),0)</f>
        <v>0</v>
      </c>
      <c r="H47" s="26">
        <f>IFERROR(+VLOOKUP("LETFSX"&amp;A47,'Main File'!A:O,12,0),0)</f>
        <v>0</v>
      </c>
      <c r="I47" s="26">
        <f>IFERROR(+VLOOKUP("LETFSX"&amp;A47,'Main File'!A:O,13,0),0)</f>
        <v>0</v>
      </c>
      <c r="J47" s="26">
        <f>IFERROR(+VLOOKUP("LETFSX"&amp;A47,'Main File'!A:O,14,0),0)</f>
        <v>0</v>
      </c>
      <c r="K47" s="26">
        <f>IFERROR(+VLOOKUP("LETFSX"&amp;A47,'Main File'!A:O,15,0),0)</f>
        <v>0</v>
      </c>
    </row>
    <row r="48" spans="1:11" x14ac:dyDescent="0.25">
      <c r="A48" s="9">
        <f t="shared" si="0"/>
        <v>43235</v>
      </c>
      <c r="B48" s="26">
        <f>IFERROR(+VLOOKUP("LETFSX"&amp;A48,'Main File'!A:O,6,0),0)</f>
        <v>0</v>
      </c>
      <c r="C48" s="26">
        <f>IFERROR(+VLOOKUP("LETFSX"&amp;A48,'Main File'!A:O,7,0),0)</f>
        <v>0</v>
      </c>
      <c r="D48" s="26">
        <f>IFERROR(+VLOOKUP("LETFSX"&amp;A48,'Main File'!A:O,8,0),0)</f>
        <v>0</v>
      </c>
      <c r="E48" s="26">
        <f>IFERROR(+VLOOKUP("LETFSX"&amp;A48,'Main File'!A:O,9,0),0)</f>
        <v>0</v>
      </c>
      <c r="F48" s="26">
        <f>IFERROR(+VLOOKUP("LETFSX"&amp;A48,'Main File'!A:O,10,0),0)</f>
        <v>0</v>
      </c>
      <c r="G48" s="26">
        <f>IFERROR(+VLOOKUP("LETFSX"&amp;A48,'Main File'!A:O,11,0),0)</f>
        <v>0</v>
      </c>
      <c r="H48" s="26">
        <f>IFERROR(+VLOOKUP("LETFSX"&amp;A48,'Main File'!A:O,12,0),0)</f>
        <v>0</v>
      </c>
      <c r="I48" s="26">
        <f>IFERROR(+VLOOKUP("LETFSX"&amp;A48,'Main File'!A:O,13,0),0)</f>
        <v>0</v>
      </c>
      <c r="J48" s="26">
        <f>IFERROR(+VLOOKUP("LETFSX"&amp;A48,'Main File'!A:O,14,0),0)</f>
        <v>0</v>
      </c>
      <c r="K48" s="26">
        <f>IFERROR(+VLOOKUP("LETFSX"&amp;A48,'Main File'!A:O,15,0),0)</f>
        <v>0</v>
      </c>
    </row>
    <row r="49" spans="1:11" x14ac:dyDescent="0.25">
      <c r="A49" s="9">
        <f t="shared" si="0"/>
        <v>43236</v>
      </c>
      <c r="B49" s="26">
        <f>IFERROR(+VLOOKUP("LETFSX"&amp;A49,'Main File'!A:O,6,0),0)</f>
        <v>0</v>
      </c>
      <c r="C49" s="26">
        <f>IFERROR(+VLOOKUP("LETFSX"&amp;A49,'Main File'!A:O,7,0),0)</f>
        <v>0</v>
      </c>
      <c r="D49" s="26">
        <f>IFERROR(+VLOOKUP("LETFSX"&amp;A49,'Main File'!A:O,8,0),0)</f>
        <v>0</v>
      </c>
      <c r="E49" s="26">
        <f>IFERROR(+VLOOKUP("LETFSX"&amp;A49,'Main File'!A:O,9,0),0)</f>
        <v>0</v>
      </c>
      <c r="F49" s="26">
        <f>IFERROR(+VLOOKUP("LETFSX"&amp;A49,'Main File'!A:O,10,0),0)</f>
        <v>0</v>
      </c>
      <c r="G49" s="26">
        <f>IFERROR(+VLOOKUP("LETFSX"&amp;A49,'Main File'!A:O,11,0),0)</f>
        <v>0</v>
      </c>
      <c r="H49" s="26">
        <f>IFERROR(+VLOOKUP("LETFSX"&amp;A49,'Main File'!A:O,12,0),0)</f>
        <v>0</v>
      </c>
      <c r="I49" s="26">
        <f>IFERROR(+VLOOKUP("LETFSX"&amp;A49,'Main File'!A:O,13,0),0)</f>
        <v>0</v>
      </c>
      <c r="J49" s="26">
        <f>IFERROR(+VLOOKUP("LETFSX"&amp;A49,'Main File'!A:O,14,0),0)</f>
        <v>0</v>
      </c>
      <c r="K49" s="26">
        <f>IFERROR(+VLOOKUP("LETFSX"&amp;A49,'Main File'!A:O,15,0),0)</f>
        <v>0</v>
      </c>
    </row>
    <row r="50" spans="1:11" x14ac:dyDescent="0.25">
      <c r="A50" s="9">
        <f t="shared" si="0"/>
        <v>43237</v>
      </c>
      <c r="B50" s="26">
        <f>IFERROR(+VLOOKUP("LETFSX"&amp;A50,'Main File'!A:O,6,0),0)</f>
        <v>0</v>
      </c>
      <c r="C50" s="26">
        <f>IFERROR(+VLOOKUP("LETFSX"&amp;A50,'Main File'!A:O,7,0),0)</f>
        <v>0</v>
      </c>
      <c r="D50" s="26">
        <f>IFERROR(+VLOOKUP("LETFSX"&amp;A50,'Main File'!A:O,8,0),0)</f>
        <v>0</v>
      </c>
      <c r="E50" s="26">
        <f>IFERROR(+VLOOKUP("LETFSX"&amp;A50,'Main File'!A:O,9,0),0)</f>
        <v>0</v>
      </c>
      <c r="F50" s="26">
        <f>IFERROR(+VLOOKUP("LETFSX"&amp;A50,'Main File'!A:O,10,0),0)</f>
        <v>0</v>
      </c>
      <c r="G50" s="26">
        <f>IFERROR(+VLOOKUP("LETFSX"&amp;A50,'Main File'!A:O,11,0),0)</f>
        <v>0</v>
      </c>
      <c r="H50" s="26">
        <f>IFERROR(+VLOOKUP("LETFSX"&amp;A50,'Main File'!A:O,12,0),0)</f>
        <v>0</v>
      </c>
      <c r="I50" s="26">
        <f>IFERROR(+VLOOKUP("LETFSX"&amp;A50,'Main File'!A:O,13,0),0)</f>
        <v>0</v>
      </c>
      <c r="J50" s="26">
        <f>IFERROR(+VLOOKUP("LETFSX"&amp;A50,'Main File'!A:O,14,0),0)</f>
        <v>0</v>
      </c>
      <c r="K50" s="26">
        <f>IFERROR(+VLOOKUP("LETFSX"&amp;A50,'Main File'!A:O,15,0),0)</f>
        <v>0</v>
      </c>
    </row>
    <row r="51" spans="1:11" x14ac:dyDescent="0.25">
      <c r="A51" s="9">
        <f t="shared" si="0"/>
        <v>43238</v>
      </c>
      <c r="B51" s="26">
        <f>IFERROR(+VLOOKUP("LETFSX"&amp;A51,'Main File'!A:O,6,0),0)</f>
        <v>0</v>
      </c>
      <c r="C51" s="26">
        <f>IFERROR(+VLOOKUP("LETFSX"&amp;A51,'Main File'!A:O,7,0),0)</f>
        <v>0</v>
      </c>
      <c r="D51" s="26">
        <f>IFERROR(+VLOOKUP("LETFSX"&amp;A51,'Main File'!A:O,8,0),0)</f>
        <v>0</v>
      </c>
      <c r="E51" s="26">
        <f>IFERROR(+VLOOKUP("LETFSX"&amp;A51,'Main File'!A:O,9,0),0)</f>
        <v>0</v>
      </c>
      <c r="F51" s="26">
        <f>IFERROR(+VLOOKUP("LETFSX"&amp;A51,'Main File'!A:O,10,0),0)</f>
        <v>0</v>
      </c>
      <c r="G51" s="26">
        <f>IFERROR(+VLOOKUP("LETFSX"&amp;A51,'Main File'!A:O,11,0),0)</f>
        <v>0</v>
      </c>
      <c r="H51" s="26">
        <f>IFERROR(+VLOOKUP("LETFSX"&amp;A51,'Main File'!A:O,12,0),0)</f>
        <v>0</v>
      </c>
      <c r="I51" s="26">
        <f>IFERROR(+VLOOKUP("LETFSX"&amp;A51,'Main File'!A:O,13,0),0)</f>
        <v>0</v>
      </c>
      <c r="J51" s="26">
        <f>IFERROR(+VLOOKUP("LETFSX"&amp;A51,'Main File'!A:O,14,0),0)</f>
        <v>0</v>
      </c>
      <c r="K51" s="26">
        <f>IFERROR(+VLOOKUP("LETFSX"&amp;A51,'Main File'!A:O,15,0),0)</f>
        <v>0</v>
      </c>
    </row>
    <row r="52" spans="1:11" x14ac:dyDescent="0.25">
      <c r="A52" s="9">
        <f t="shared" si="0"/>
        <v>43239</v>
      </c>
      <c r="B52" s="26">
        <f>IFERROR(+VLOOKUP("LETFSX"&amp;A52,'Main File'!A:O,6,0),0)</f>
        <v>0</v>
      </c>
      <c r="C52" s="26">
        <f>IFERROR(+VLOOKUP("LETFSX"&amp;A52,'Main File'!A:O,7,0),0)</f>
        <v>0</v>
      </c>
      <c r="D52" s="26">
        <f>IFERROR(+VLOOKUP("LETFSX"&amp;A52,'Main File'!A:O,8,0),0)</f>
        <v>0</v>
      </c>
      <c r="E52" s="26">
        <f>IFERROR(+VLOOKUP("LETFSX"&amp;A52,'Main File'!A:O,9,0),0)</f>
        <v>0</v>
      </c>
      <c r="F52" s="26">
        <f>IFERROR(+VLOOKUP("LETFSX"&amp;A52,'Main File'!A:O,10,0),0)</f>
        <v>0</v>
      </c>
      <c r="G52" s="26">
        <f>IFERROR(+VLOOKUP("LETFSX"&amp;A52,'Main File'!A:O,11,0),0)</f>
        <v>0</v>
      </c>
      <c r="H52" s="26">
        <f>IFERROR(+VLOOKUP("LETFSX"&amp;A52,'Main File'!A:O,12,0),0)</f>
        <v>0</v>
      </c>
      <c r="I52" s="26">
        <f>IFERROR(+VLOOKUP("LETFSX"&amp;A52,'Main File'!A:O,13,0),0)</f>
        <v>0</v>
      </c>
      <c r="J52" s="26">
        <f>IFERROR(+VLOOKUP("LETFSX"&amp;A52,'Main File'!A:O,14,0),0)</f>
        <v>0</v>
      </c>
      <c r="K52" s="26">
        <f>IFERROR(+VLOOKUP("LETFSX"&amp;A52,'Main File'!A:O,15,0),0)</f>
        <v>0</v>
      </c>
    </row>
    <row r="53" spans="1:11" x14ac:dyDescent="0.25">
      <c r="A53" s="9">
        <f t="shared" si="0"/>
        <v>43240</v>
      </c>
      <c r="B53" s="26">
        <f>IFERROR(+VLOOKUP("LETFSX"&amp;A53,'Main File'!A:O,6,0),0)</f>
        <v>0</v>
      </c>
      <c r="C53" s="26">
        <f>IFERROR(+VLOOKUP("LETFSX"&amp;A53,'Main File'!A:O,7,0),0)</f>
        <v>0</v>
      </c>
      <c r="D53" s="26">
        <f>IFERROR(+VLOOKUP("LETFSX"&amp;A53,'Main File'!A:O,8,0),0)</f>
        <v>0</v>
      </c>
      <c r="E53" s="26">
        <f>IFERROR(+VLOOKUP("LETFSX"&amp;A53,'Main File'!A:O,9,0),0)</f>
        <v>0</v>
      </c>
      <c r="F53" s="26">
        <f>IFERROR(+VLOOKUP("LETFSX"&amp;A53,'Main File'!A:O,10,0),0)</f>
        <v>0</v>
      </c>
      <c r="G53" s="26">
        <f>IFERROR(+VLOOKUP("LETFSX"&amp;A53,'Main File'!A:O,11,0),0)</f>
        <v>0</v>
      </c>
      <c r="H53" s="26">
        <f>IFERROR(+VLOOKUP("LETFSX"&amp;A53,'Main File'!A:O,12,0),0)</f>
        <v>0</v>
      </c>
      <c r="I53" s="26">
        <f>IFERROR(+VLOOKUP("LETFSX"&amp;A53,'Main File'!A:O,13,0),0)</f>
        <v>0</v>
      </c>
      <c r="J53" s="26">
        <f>IFERROR(+VLOOKUP("LETFSX"&amp;A53,'Main File'!A:O,14,0),0)</f>
        <v>0</v>
      </c>
      <c r="K53" s="26">
        <f>IFERROR(+VLOOKUP("LETFSX"&amp;A53,'Main File'!A:O,15,0),0)</f>
        <v>0</v>
      </c>
    </row>
    <row r="54" spans="1:11" x14ac:dyDescent="0.25">
      <c r="A54" s="9">
        <f t="shared" si="0"/>
        <v>43241</v>
      </c>
      <c r="B54" s="26">
        <f>IFERROR(+VLOOKUP("LETFSX"&amp;A54,'Main File'!A:O,6,0),0)</f>
        <v>0</v>
      </c>
      <c r="C54" s="26">
        <f>IFERROR(+VLOOKUP("LETFSX"&amp;A54,'Main File'!A:O,7,0),0)</f>
        <v>0</v>
      </c>
      <c r="D54" s="26">
        <f>IFERROR(+VLOOKUP("LETFSX"&amp;A54,'Main File'!A:O,8,0),0)</f>
        <v>0</v>
      </c>
      <c r="E54" s="26">
        <f>IFERROR(+VLOOKUP("LETFSX"&amp;A54,'Main File'!A:O,9,0),0)</f>
        <v>0</v>
      </c>
      <c r="F54" s="26">
        <f>IFERROR(+VLOOKUP("LETFSX"&amp;A54,'Main File'!A:O,10,0),0)</f>
        <v>0</v>
      </c>
      <c r="G54" s="26">
        <f>IFERROR(+VLOOKUP("LETFSX"&amp;A54,'Main File'!A:O,11,0),0)</f>
        <v>0</v>
      </c>
      <c r="H54" s="26">
        <f>IFERROR(+VLOOKUP("LETFSX"&amp;A54,'Main File'!A:O,12,0),0)</f>
        <v>0</v>
      </c>
      <c r="I54" s="26">
        <f>IFERROR(+VLOOKUP("LETFSX"&amp;A54,'Main File'!A:O,13,0),0)</f>
        <v>0</v>
      </c>
      <c r="J54" s="26">
        <f>IFERROR(+VLOOKUP("LETFSX"&amp;A54,'Main File'!A:O,14,0),0)</f>
        <v>0</v>
      </c>
      <c r="K54" s="26">
        <f>IFERROR(+VLOOKUP("LETFSX"&amp;A54,'Main File'!A:O,15,0),0)</f>
        <v>0</v>
      </c>
    </row>
    <row r="55" spans="1:11" x14ac:dyDescent="0.25">
      <c r="A55" s="9">
        <f t="shared" si="0"/>
        <v>43242</v>
      </c>
      <c r="B55" s="26">
        <f>IFERROR(+VLOOKUP("LETFSX"&amp;A55,'Main File'!A:O,6,0),0)</f>
        <v>0</v>
      </c>
      <c r="C55" s="26">
        <f>IFERROR(+VLOOKUP("LETFSX"&amp;A55,'Main File'!A:O,7,0),0)</f>
        <v>0</v>
      </c>
      <c r="D55" s="26">
        <f>IFERROR(+VLOOKUP("LETFSX"&amp;A55,'Main File'!A:O,8,0),0)</f>
        <v>0</v>
      </c>
      <c r="E55" s="26">
        <f>IFERROR(+VLOOKUP("LETFSX"&amp;A55,'Main File'!A:O,9,0),0)</f>
        <v>0</v>
      </c>
      <c r="F55" s="26">
        <f>IFERROR(+VLOOKUP("LETFSX"&amp;A55,'Main File'!A:O,10,0),0)</f>
        <v>0</v>
      </c>
      <c r="G55" s="26">
        <f>IFERROR(+VLOOKUP("LETFSX"&amp;A55,'Main File'!A:O,11,0),0)</f>
        <v>0</v>
      </c>
      <c r="H55" s="26">
        <f>IFERROR(+VLOOKUP("LETFSX"&amp;A55,'Main File'!A:O,12,0),0)</f>
        <v>0</v>
      </c>
      <c r="I55" s="26">
        <f>IFERROR(+VLOOKUP("LETFSX"&amp;A55,'Main File'!A:O,13,0),0)</f>
        <v>0</v>
      </c>
      <c r="J55" s="26">
        <f>IFERROR(+VLOOKUP("LETFSX"&amp;A55,'Main File'!A:O,14,0),0)</f>
        <v>0</v>
      </c>
      <c r="K55" s="26">
        <f>IFERROR(+VLOOKUP("LETFSX"&amp;A55,'Main File'!A:O,15,0),0)</f>
        <v>0</v>
      </c>
    </row>
    <row r="56" spans="1:11" x14ac:dyDescent="0.25">
      <c r="A56" s="9">
        <f t="shared" si="0"/>
        <v>43243</v>
      </c>
      <c r="B56" s="26">
        <f>IFERROR(+VLOOKUP("LETFSX"&amp;A56,'Main File'!A:O,6,0),0)</f>
        <v>0</v>
      </c>
      <c r="C56" s="26">
        <f>IFERROR(+VLOOKUP("LETFSX"&amp;A56,'Main File'!A:O,7,0),0)</f>
        <v>0</v>
      </c>
      <c r="D56" s="26">
        <f>IFERROR(+VLOOKUP("LETFSX"&amp;A56,'Main File'!A:O,8,0),0)</f>
        <v>0</v>
      </c>
      <c r="E56" s="26">
        <f>IFERROR(+VLOOKUP("LETFSX"&amp;A56,'Main File'!A:O,9,0),0)</f>
        <v>0</v>
      </c>
      <c r="F56" s="26">
        <f>IFERROR(+VLOOKUP("LETFSX"&amp;A56,'Main File'!A:O,10,0),0)</f>
        <v>0</v>
      </c>
      <c r="G56" s="26">
        <f>IFERROR(+VLOOKUP("LETFSX"&amp;A56,'Main File'!A:O,11,0),0)</f>
        <v>0</v>
      </c>
      <c r="H56" s="26">
        <f>IFERROR(+VLOOKUP("LETFSX"&amp;A56,'Main File'!A:O,12,0),0)</f>
        <v>0</v>
      </c>
      <c r="I56" s="26">
        <f>IFERROR(+VLOOKUP("LETFSX"&amp;A56,'Main File'!A:O,13,0),0)</f>
        <v>0</v>
      </c>
      <c r="J56" s="26">
        <f>IFERROR(+VLOOKUP("LETFSX"&amp;A56,'Main File'!A:O,14,0),0)</f>
        <v>0</v>
      </c>
      <c r="K56" s="26">
        <f>IFERROR(+VLOOKUP("LETFSX"&amp;A56,'Main File'!A:O,15,0),0)</f>
        <v>0</v>
      </c>
    </row>
    <row r="57" spans="1:11" x14ac:dyDescent="0.25">
      <c r="A57" s="9">
        <f t="shared" si="0"/>
        <v>43244</v>
      </c>
      <c r="B57" s="26">
        <f>IFERROR(+VLOOKUP("LETFSX"&amp;A57,'Main File'!A:O,6,0),0)</f>
        <v>0</v>
      </c>
      <c r="C57" s="26">
        <f>IFERROR(+VLOOKUP("LETFSX"&amp;A57,'Main File'!A:O,7,0),0)</f>
        <v>0</v>
      </c>
      <c r="D57" s="26">
        <f>IFERROR(+VLOOKUP("LETFSX"&amp;A57,'Main File'!A:O,8,0),0)</f>
        <v>0</v>
      </c>
      <c r="E57" s="26">
        <f>IFERROR(+VLOOKUP("LETFSX"&amp;A57,'Main File'!A:O,9,0),0)</f>
        <v>0</v>
      </c>
      <c r="F57" s="26">
        <f>IFERROR(+VLOOKUP("LETFSX"&amp;A57,'Main File'!A:O,10,0),0)</f>
        <v>0</v>
      </c>
      <c r="G57" s="26">
        <f>IFERROR(+VLOOKUP("LETFSX"&amp;A57,'Main File'!A:O,11,0),0)</f>
        <v>0</v>
      </c>
      <c r="H57" s="26">
        <f>IFERROR(+VLOOKUP("LETFSX"&amp;A57,'Main File'!A:O,12,0),0)</f>
        <v>0</v>
      </c>
      <c r="I57" s="26">
        <f>IFERROR(+VLOOKUP("LETFSX"&amp;A57,'Main File'!A:O,13,0),0)</f>
        <v>0</v>
      </c>
      <c r="J57" s="26">
        <f>IFERROR(+VLOOKUP("LETFSX"&amp;A57,'Main File'!A:O,14,0),0)</f>
        <v>0</v>
      </c>
      <c r="K57" s="26">
        <f>IFERROR(+VLOOKUP("LETFSX"&amp;A57,'Main File'!A:O,15,0),0)</f>
        <v>0</v>
      </c>
    </row>
    <row r="58" spans="1:11" x14ac:dyDescent="0.25">
      <c r="A58" s="9">
        <f t="shared" si="0"/>
        <v>43245</v>
      </c>
      <c r="B58" s="26">
        <f>IFERROR(+VLOOKUP("LETFSX"&amp;A58,'Main File'!A:O,6,0),0)</f>
        <v>0</v>
      </c>
      <c r="C58" s="26">
        <f>IFERROR(+VLOOKUP("LETFSX"&amp;A58,'Main File'!A:O,7,0),0)</f>
        <v>0</v>
      </c>
      <c r="D58" s="26">
        <f>IFERROR(+VLOOKUP("LETFSX"&amp;A58,'Main File'!A:O,8,0),0)</f>
        <v>0</v>
      </c>
      <c r="E58" s="26">
        <f>IFERROR(+VLOOKUP("LETFSX"&amp;A58,'Main File'!A:O,9,0),0)</f>
        <v>0</v>
      </c>
      <c r="F58" s="26">
        <f>IFERROR(+VLOOKUP("LETFSX"&amp;A58,'Main File'!A:O,10,0),0)</f>
        <v>0</v>
      </c>
      <c r="G58" s="26">
        <f>IFERROR(+VLOOKUP("LETFSX"&amp;A58,'Main File'!A:O,11,0),0)</f>
        <v>0</v>
      </c>
      <c r="H58" s="26">
        <f>IFERROR(+VLOOKUP("LETFSX"&amp;A58,'Main File'!A:O,12,0),0)</f>
        <v>0</v>
      </c>
      <c r="I58" s="26">
        <f>IFERROR(+VLOOKUP("LETFSX"&amp;A58,'Main File'!A:O,13,0),0)</f>
        <v>0</v>
      </c>
      <c r="J58" s="26">
        <f>IFERROR(+VLOOKUP("LETFSX"&amp;A58,'Main File'!A:O,14,0),0)</f>
        <v>0</v>
      </c>
      <c r="K58" s="26">
        <f>IFERROR(+VLOOKUP("LETFSX"&amp;A58,'Main File'!A:O,15,0),0)</f>
        <v>0</v>
      </c>
    </row>
    <row r="59" spans="1:11" x14ac:dyDescent="0.25">
      <c r="A59" s="9">
        <f t="shared" si="0"/>
        <v>43246</v>
      </c>
      <c r="B59" s="26">
        <f>IFERROR(+VLOOKUP("LETFSX"&amp;A59,'Main File'!A:O,6,0),0)</f>
        <v>0</v>
      </c>
      <c r="C59" s="26">
        <f>IFERROR(+VLOOKUP("LETFSX"&amp;A59,'Main File'!A:O,7,0),0)</f>
        <v>0</v>
      </c>
      <c r="D59" s="26">
        <f>IFERROR(+VLOOKUP("LETFSX"&amp;A59,'Main File'!A:O,8,0),0)</f>
        <v>0</v>
      </c>
      <c r="E59" s="26">
        <f>IFERROR(+VLOOKUP("LETFSX"&amp;A59,'Main File'!A:O,9,0),0)</f>
        <v>0</v>
      </c>
      <c r="F59" s="26">
        <f>IFERROR(+VLOOKUP("LETFSX"&amp;A59,'Main File'!A:O,10,0),0)</f>
        <v>0</v>
      </c>
      <c r="G59" s="26">
        <f>IFERROR(+VLOOKUP("LETFSX"&amp;A59,'Main File'!A:O,11,0),0)</f>
        <v>0</v>
      </c>
      <c r="H59" s="26">
        <f>IFERROR(+VLOOKUP("LETFSX"&amp;A59,'Main File'!A:O,12,0),0)</f>
        <v>0</v>
      </c>
      <c r="I59" s="26">
        <f>IFERROR(+VLOOKUP("LETFSX"&amp;A59,'Main File'!A:O,13,0),0)</f>
        <v>0</v>
      </c>
      <c r="J59" s="26">
        <f>IFERROR(+VLOOKUP("LETFSX"&amp;A59,'Main File'!A:O,14,0),0)</f>
        <v>0</v>
      </c>
      <c r="K59" s="26">
        <f>IFERROR(+VLOOKUP("LETFSX"&amp;A59,'Main File'!A:O,15,0),0)</f>
        <v>0</v>
      </c>
    </row>
    <row r="60" spans="1:11" x14ac:dyDescent="0.25">
      <c r="A60" s="9">
        <f t="shared" si="0"/>
        <v>43247</v>
      </c>
      <c r="B60" s="26">
        <f>IFERROR(+VLOOKUP("LETFSX"&amp;A60,'Main File'!A:O,6,0),0)</f>
        <v>0</v>
      </c>
      <c r="C60" s="26">
        <f>IFERROR(+VLOOKUP("LETFSX"&amp;A60,'Main File'!A:O,7,0),0)</f>
        <v>0</v>
      </c>
      <c r="D60" s="26">
        <f>IFERROR(+VLOOKUP("LETFSX"&amp;A60,'Main File'!A:O,8,0),0)</f>
        <v>0</v>
      </c>
      <c r="E60" s="26">
        <f>IFERROR(+VLOOKUP("LETFSX"&amp;A60,'Main File'!A:O,9,0),0)</f>
        <v>0</v>
      </c>
      <c r="F60" s="26">
        <f>IFERROR(+VLOOKUP("LETFSX"&amp;A60,'Main File'!A:O,10,0),0)</f>
        <v>0</v>
      </c>
      <c r="G60" s="26">
        <f>IFERROR(+VLOOKUP("LETFSX"&amp;A60,'Main File'!A:O,11,0),0)</f>
        <v>0</v>
      </c>
      <c r="H60" s="26">
        <f>IFERROR(+VLOOKUP("LETFSX"&amp;A60,'Main File'!A:O,12,0),0)</f>
        <v>0</v>
      </c>
      <c r="I60" s="26">
        <f>IFERROR(+VLOOKUP("LETFSX"&amp;A60,'Main File'!A:O,13,0),0)</f>
        <v>0</v>
      </c>
      <c r="J60" s="26">
        <f>IFERROR(+VLOOKUP("LETFSX"&amp;A60,'Main File'!A:O,14,0),0)</f>
        <v>0</v>
      </c>
      <c r="K60" s="26">
        <f>IFERROR(+VLOOKUP("LETFSX"&amp;A60,'Main File'!A:O,15,0),0)</f>
        <v>0</v>
      </c>
    </row>
    <row r="61" spans="1:11" x14ac:dyDescent="0.25">
      <c r="A61" s="9">
        <f t="shared" si="0"/>
        <v>43248</v>
      </c>
      <c r="B61" s="26">
        <f>IFERROR(+VLOOKUP("LETFSX"&amp;A61,'Main File'!A:O,6,0),0)</f>
        <v>0</v>
      </c>
      <c r="C61" s="26">
        <f>IFERROR(+VLOOKUP("LETFSX"&amp;A61,'Main File'!A:O,7,0),0)</f>
        <v>0</v>
      </c>
      <c r="D61" s="26">
        <f>IFERROR(+VLOOKUP("LETFSX"&amp;A61,'Main File'!A:O,8,0),0)</f>
        <v>0</v>
      </c>
      <c r="E61" s="26">
        <f>IFERROR(+VLOOKUP("LETFSX"&amp;A61,'Main File'!A:O,9,0),0)</f>
        <v>0</v>
      </c>
      <c r="F61" s="26">
        <f>IFERROR(+VLOOKUP("LETFSX"&amp;A61,'Main File'!A:O,10,0),0)</f>
        <v>0</v>
      </c>
      <c r="G61" s="26">
        <f>IFERROR(+VLOOKUP("LETFSX"&amp;A61,'Main File'!A:O,11,0),0)</f>
        <v>0</v>
      </c>
      <c r="H61" s="26">
        <f>IFERROR(+VLOOKUP("LETFSX"&amp;A61,'Main File'!A:O,12,0),0)</f>
        <v>0</v>
      </c>
      <c r="I61" s="26">
        <f>IFERROR(+VLOOKUP("LETFSX"&amp;A61,'Main File'!A:O,13,0),0)</f>
        <v>0</v>
      </c>
      <c r="J61" s="26">
        <f>IFERROR(+VLOOKUP("LETFSX"&amp;A61,'Main File'!A:O,14,0),0)</f>
        <v>0</v>
      </c>
      <c r="K61" s="26">
        <f>IFERROR(+VLOOKUP("LETFSX"&amp;A61,'Main File'!A:O,15,0),0)</f>
        <v>0</v>
      </c>
    </row>
    <row r="62" spans="1:11" x14ac:dyDescent="0.25">
      <c r="A62" s="9">
        <f t="shared" si="0"/>
        <v>43249</v>
      </c>
      <c r="B62" s="26">
        <f>IFERROR(+VLOOKUP("LETFSX"&amp;A62,'Main File'!A:O,6,0),0)</f>
        <v>0</v>
      </c>
      <c r="C62" s="26">
        <f>IFERROR(+VLOOKUP("LETFSX"&amp;A62,'Main File'!A:O,7,0),0)</f>
        <v>0</v>
      </c>
      <c r="D62" s="26">
        <f>IFERROR(+VLOOKUP("LETFSX"&amp;A62,'Main File'!A:O,8,0),0)</f>
        <v>0</v>
      </c>
      <c r="E62" s="26">
        <f>IFERROR(+VLOOKUP("LETFSX"&amp;A62,'Main File'!A:O,9,0),0)</f>
        <v>0</v>
      </c>
      <c r="F62" s="26">
        <f>IFERROR(+VLOOKUP("LETFSX"&amp;A62,'Main File'!A:O,10,0),0)</f>
        <v>0</v>
      </c>
      <c r="G62" s="26">
        <f>IFERROR(+VLOOKUP("LETFSX"&amp;A62,'Main File'!A:O,11,0),0)</f>
        <v>0</v>
      </c>
      <c r="H62" s="26">
        <f>IFERROR(+VLOOKUP("LETFSX"&amp;A62,'Main File'!A:O,12,0),0)</f>
        <v>0</v>
      </c>
      <c r="I62" s="26">
        <f>IFERROR(+VLOOKUP("LETFSX"&amp;A62,'Main File'!A:O,13,0),0)</f>
        <v>0</v>
      </c>
      <c r="J62" s="26">
        <f>IFERROR(+VLOOKUP("LETFSX"&amp;A62,'Main File'!A:O,14,0),0)</f>
        <v>0</v>
      </c>
      <c r="K62" s="26">
        <f>IFERROR(+VLOOKUP("LETFSX"&amp;A62,'Main File'!A:O,15,0),0)</f>
        <v>0</v>
      </c>
    </row>
    <row r="63" spans="1:11" x14ac:dyDescent="0.25">
      <c r="A63" s="9">
        <f t="shared" si="0"/>
        <v>43250</v>
      </c>
      <c r="B63" s="26">
        <f>IFERROR(+VLOOKUP("LETFSX"&amp;A63,'Main File'!A:O,6,0),0)</f>
        <v>0</v>
      </c>
      <c r="C63" s="26">
        <f>IFERROR(+VLOOKUP("LETFSX"&amp;A63,'Main File'!A:O,7,0),0)</f>
        <v>0</v>
      </c>
      <c r="D63" s="26">
        <f>IFERROR(+VLOOKUP("LETFSX"&amp;A63,'Main File'!A:O,8,0),0)</f>
        <v>0</v>
      </c>
      <c r="E63" s="26">
        <f>IFERROR(+VLOOKUP("LETFSX"&amp;A63,'Main File'!A:O,9,0),0)</f>
        <v>0</v>
      </c>
      <c r="F63" s="26">
        <f>IFERROR(+VLOOKUP("LETFSX"&amp;A63,'Main File'!A:O,10,0),0)</f>
        <v>0</v>
      </c>
      <c r="G63" s="26">
        <f>IFERROR(+VLOOKUP("LETFSX"&amp;A63,'Main File'!A:O,11,0),0)</f>
        <v>0</v>
      </c>
      <c r="H63" s="26">
        <f>IFERROR(+VLOOKUP("LETFSX"&amp;A63,'Main File'!A:O,12,0),0)</f>
        <v>0</v>
      </c>
      <c r="I63" s="26">
        <f>IFERROR(+VLOOKUP("LETFSX"&amp;A63,'Main File'!A:O,13,0),0)</f>
        <v>0</v>
      </c>
      <c r="J63" s="26">
        <f>IFERROR(+VLOOKUP("LETFSX"&amp;A63,'Main File'!A:O,14,0),0)</f>
        <v>0</v>
      </c>
      <c r="K63" s="26">
        <f>IFERROR(+VLOOKUP("LETFSX"&amp;A63,'Main File'!A:O,15,0),0)</f>
        <v>0</v>
      </c>
    </row>
    <row r="64" spans="1:11" x14ac:dyDescent="0.25">
      <c r="A64" s="9">
        <f t="shared" si="0"/>
        <v>43251</v>
      </c>
      <c r="B64" s="26">
        <f>IFERROR(+VLOOKUP("LETFSX"&amp;A64,'Main File'!A:O,6,0),0)</f>
        <v>0</v>
      </c>
      <c r="C64" s="26">
        <f>IFERROR(+VLOOKUP("LETFSX"&amp;A64,'Main File'!A:O,7,0),0)</f>
        <v>0</v>
      </c>
      <c r="D64" s="26">
        <f>IFERROR(+VLOOKUP("LETFSX"&amp;A64,'Main File'!A:O,8,0),0)</f>
        <v>0</v>
      </c>
      <c r="E64" s="26">
        <f>IFERROR(+VLOOKUP("LETFSX"&amp;A64,'Main File'!A:O,9,0),0)</f>
        <v>0</v>
      </c>
      <c r="F64" s="26">
        <f>IFERROR(+VLOOKUP("LETFSX"&amp;A64,'Main File'!A:O,10,0),0)</f>
        <v>0</v>
      </c>
      <c r="G64" s="26">
        <f>IFERROR(+VLOOKUP("LETFSX"&amp;A64,'Main File'!A:O,11,0),0)</f>
        <v>0</v>
      </c>
      <c r="H64" s="26">
        <f>IFERROR(+VLOOKUP("LETFSX"&amp;A64,'Main File'!A:O,12,0),0)</f>
        <v>0</v>
      </c>
      <c r="I64" s="26">
        <f>IFERROR(+VLOOKUP("LETFSX"&amp;A64,'Main File'!A:O,13,0),0)</f>
        <v>0</v>
      </c>
      <c r="J64" s="26">
        <f>IFERROR(+VLOOKUP("LETFSX"&amp;A64,'Main File'!A:O,14,0),0)</f>
        <v>0</v>
      </c>
      <c r="K64" s="26">
        <f>IFERROR(+VLOOKUP("LETFSX"&amp;A64,'Main File'!A:O,15,0),0)</f>
        <v>0</v>
      </c>
    </row>
    <row r="65" spans="1:11" x14ac:dyDescent="0.25">
      <c r="A65" s="9">
        <f t="shared" si="0"/>
        <v>43252</v>
      </c>
      <c r="B65" s="26">
        <f>IFERROR(+VLOOKUP("LETFSX"&amp;A65,'Main File'!A:O,6,0),0)</f>
        <v>0</v>
      </c>
      <c r="C65" s="26">
        <f>IFERROR(+VLOOKUP("LETFSX"&amp;A65,'Main File'!A:O,7,0),0)</f>
        <v>0</v>
      </c>
      <c r="D65" s="26">
        <f>IFERROR(+VLOOKUP("LETFSX"&amp;A65,'Main File'!A:O,8,0),0)</f>
        <v>0</v>
      </c>
      <c r="E65" s="26">
        <f>IFERROR(+VLOOKUP("LETFSX"&amp;A65,'Main File'!A:O,9,0),0)</f>
        <v>0</v>
      </c>
      <c r="F65" s="26">
        <f>IFERROR(+VLOOKUP("LETFSX"&amp;A65,'Main File'!A:O,10,0),0)</f>
        <v>0</v>
      </c>
      <c r="G65" s="26">
        <f>IFERROR(+VLOOKUP("LETFSX"&amp;A65,'Main File'!A:O,11,0),0)</f>
        <v>0</v>
      </c>
      <c r="H65" s="26">
        <f>IFERROR(+VLOOKUP("LETFSX"&amp;A65,'Main File'!A:O,12,0),0)</f>
        <v>0</v>
      </c>
      <c r="I65" s="26">
        <f>IFERROR(+VLOOKUP("LETFSX"&amp;A65,'Main File'!A:O,13,0),0)</f>
        <v>0</v>
      </c>
      <c r="J65" s="26">
        <f>IFERROR(+VLOOKUP("LETFSX"&amp;A65,'Main File'!A:O,14,0),0)</f>
        <v>0</v>
      </c>
      <c r="K65" s="26">
        <f>IFERROR(+VLOOKUP("LETFSX"&amp;A65,'Main File'!A:O,15,0),0)</f>
        <v>0</v>
      </c>
    </row>
    <row r="66" spans="1:11" x14ac:dyDescent="0.25">
      <c r="A66" s="9">
        <f t="shared" si="0"/>
        <v>43253</v>
      </c>
      <c r="B66" s="26">
        <f>IFERROR(+VLOOKUP("LETFSX"&amp;A66,'Main File'!A:O,6,0),0)</f>
        <v>0</v>
      </c>
      <c r="C66" s="26">
        <f>IFERROR(+VLOOKUP("LETFSX"&amp;A66,'Main File'!A:O,7,0),0)</f>
        <v>0</v>
      </c>
      <c r="D66" s="26">
        <f>IFERROR(+VLOOKUP("LETFSX"&amp;A66,'Main File'!A:O,8,0),0)</f>
        <v>0</v>
      </c>
      <c r="E66" s="26">
        <f>IFERROR(+VLOOKUP("LETFSX"&amp;A66,'Main File'!A:O,9,0),0)</f>
        <v>0</v>
      </c>
      <c r="F66" s="26">
        <f>IFERROR(+VLOOKUP("LETFSX"&amp;A66,'Main File'!A:O,10,0),0)</f>
        <v>0</v>
      </c>
      <c r="G66" s="26">
        <f>IFERROR(+VLOOKUP("LETFSX"&amp;A66,'Main File'!A:O,11,0),0)</f>
        <v>0</v>
      </c>
      <c r="H66" s="26">
        <f>IFERROR(+VLOOKUP("LETFSX"&amp;A66,'Main File'!A:O,12,0),0)</f>
        <v>0</v>
      </c>
      <c r="I66" s="26">
        <f>IFERROR(+VLOOKUP("LETFSX"&amp;A66,'Main File'!A:O,13,0),0)</f>
        <v>0</v>
      </c>
      <c r="J66" s="26">
        <f>IFERROR(+VLOOKUP("LETFSX"&amp;A66,'Main File'!A:O,14,0),0)</f>
        <v>0</v>
      </c>
      <c r="K66" s="26">
        <f>IFERROR(+VLOOKUP("LETFSX"&amp;A66,'Main File'!A:O,15,0),0)</f>
        <v>0</v>
      </c>
    </row>
    <row r="67" spans="1:11" x14ac:dyDescent="0.25">
      <c r="A67" s="9">
        <f t="shared" si="0"/>
        <v>43254</v>
      </c>
      <c r="B67" s="26">
        <f>IFERROR(+VLOOKUP("LETFSX"&amp;A67,'Main File'!A:O,6,0),0)</f>
        <v>0</v>
      </c>
      <c r="C67" s="26">
        <f>IFERROR(+VLOOKUP("LETFSX"&amp;A67,'Main File'!A:O,7,0),0)</f>
        <v>0</v>
      </c>
      <c r="D67" s="26">
        <f>IFERROR(+VLOOKUP("LETFSX"&amp;A67,'Main File'!A:O,8,0),0)</f>
        <v>0</v>
      </c>
      <c r="E67" s="26">
        <f>IFERROR(+VLOOKUP("LETFSX"&amp;A67,'Main File'!A:O,9,0),0)</f>
        <v>0</v>
      </c>
      <c r="F67" s="26">
        <f>IFERROR(+VLOOKUP("LETFSX"&amp;A67,'Main File'!A:O,10,0),0)</f>
        <v>0</v>
      </c>
      <c r="G67" s="26">
        <f>IFERROR(+VLOOKUP("LETFSX"&amp;A67,'Main File'!A:O,11,0),0)</f>
        <v>0</v>
      </c>
      <c r="H67" s="26">
        <f>IFERROR(+VLOOKUP("LETFSX"&amp;A67,'Main File'!A:O,12,0),0)</f>
        <v>0</v>
      </c>
      <c r="I67" s="26">
        <f>IFERROR(+VLOOKUP("LETFSX"&amp;A67,'Main File'!A:O,13,0),0)</f>
        <v>0</v>
      </c>
      <c r="J67" s="26">
        <f>IFERROR(+VLOOKUP("LETFSX"&amp;A67,'Main File'!A:O,14,0),0)</f>
        <v>0</v>
      </c>
      <c r="K67" s="26">
        <f>IFERROR(+VLOOKUP("LETFSX"&amp;A67,'Main File'!A:O,15,0),0)</f>
        <v>0</v>
      </c>
    </row>
    <row r="68" spans="1:11" x14ac:dyDescent="0.25">
      <c r="A68" s="9">
        <f t="shared" si="0"/>
        <v>43255</v>
      </c>
      <c r="B68" s="26">
        <f>IFERROR(+VLOOKUP("LETFSX"&amp;A68,'Main File'!A:O,6,0),0)</f>
        <v>0</v>
      </c>
      <c r="C68" s="26">
        <f>IFERROR(+VLOOKUP("LETFSX"&amp;A68,'Main File'!A:O,7,0),0)</f>
        <v>0</v>
      </c>
      <c r="D68" s="26">
        <f>IFERROR(+VLOOKUP("LETFSX"&amp;A68,'Main File'!A:O,8,0),0)</f>
        <v>0</v>
      </c>
      <c r="E68" s="26">
        <f>IFERROR(+VLOOKUP("LETFSX"&amp;A68,'Main File'!A:O,9,0),0)</f>
        <v>0</v>
      </c>
      <c r="F68" s="26">
        <f>IFERROR(+VLOOKUP("LETFSX"&amp;A68,'Main File'!A:O,10,0),0)</f>
        <v>0</v>
      </c>
      <c r="G68" s="26">
        <f>IFERROR(+VLOOKUP("LETFSX"&amp;A68,'Main File'!A:O,11,0),0)</f>
        <v>0</v>
      </c>
      <c r="H68" s="26">
        <f>IFERROR(+VLOOKUP("LETFSX"&amp;A68,'Main File'!A:O,12,0),0)</f>
        <v>0</v>
      </c>
      <c r="I68" s="26">
        <f>IFERROR(+VLOOKUP("LETFSX"&amp;A68,'Main File'!A:O,13,0),0)</f>
        <v>0</v>
      </c>
      <c r="J68" s="26">
        <f>IFERROR(+VLOOKUP("LETFSX"&amp;A68,'Main File'!A:O,14,0),0)</f>
        <v>0</v>
      </c>
      <c r="K68" s="26">
        <f>IFERROR(+VLOOKUP("LETFSX"&amp;A68,'Main File'!A:O,15,0),0)</f>
        <v>0</v>
      </c>
    </row>
    <row r="69" spans="1:11" x14ac:dyDescent="0.25">
      <c r="A69" s="9">
        <f t="shared" si="0"/>
        <v>43256</v>
      </c>
      <c r="B69" s="26">
        <f>IFERROR(+VLOOKUP("LETFSX"&amp;A69,'Main File'!A:O,6,0),0)</f>
        <v>0</v>
      </c>
      <c r="C69" s="26">
        <f>IFERROR(+VLOOKUP("LETFSX"&amp;A69,'Main File'!A:O,7,0),0)</f>
        <v>0</v>
      </c>
      <c r="D69" s="26">
        <f>IFERROR(+VLOOKUP("LETFSX"&amp;A69,'Main File'!A:O,8,0),0)</f>
        <v>0</v>
      </c>
      <c r="E69" s="26">
        <f>IFERROR(+VLOOKUP("LETFSX"&amp;A69,'Main File'!A:O,9,0),0)</f>
        <v>0</v>
      </c>
      <c r="F69" s="26">
        <f>IFERROR(+VLOOKUP("LETFSX"&amp;A69,'Main File'!A:O,10,0),0)</f>
        <v>0</v>
      </c>
      <c r="G69" s="26">
        <f>IFERROR(+VLOOKUP("LETFSX"&amp;A69,'Main File'!A:O,11,0),0)</f>
        <v>0</v>
      </c>
      <c r="H69" s="26">
        <f>IFERROR(+VLOOKUP("LETFSX"&amp;A69,'Main File'!A:O,12,0),0)</f>
        <v>0</v>
      </c>
      <c r="I69" s="26">
        <f>IFERROR(+VLOOKUP("LETFSX"&amp;A69,'Main File'!A:O,13,0),0)</f>
        <v>0</v>
      </c>
      <c r="J69" s="26">
        <f>IFERROR(+VLOOKUP("LETFSX"&amp;A69,'Main File'!A:O,14,0),0)</f>
        <v>0</v>
      </c>
      <c r="K69" s="26">
        <f>IFERROR(+VLOOKUP("LETFSX"&amp;A69,'Main File'!A:O,15,0),0)</f>
        <v>0</v>
      </c>
    </row>
    <row r="70" spans="1:11" x14ac:dyDescent="0.25">
      <c r="A70" s="9">
        <f t="shared" si="0"/>
        <v>43257</v>
      </c>
      <c r="B70" s="26">
        <f>IFERROR(+VLOOKUP("LETFSX"&amp;A70,'Main File'!A:O,6,0),0)</f>
        <v>0</v>
      </c>
      <c r="C70" s="26">
        <f>IFERROR(+VLOOKUP("LETFSX"&amp;A70,'Main File'!A:O,7,0),0)</f>
        <v>0</v>
      </c>
      <c r="D70" s="26">
        <f>IFERROR(+VLOOKUP("LETFSX"&amp;A70,'Main File'!A:O,8,0),0)</f>
        <v>0</v>
      </c>
      <c r="E70" s="26">
        <f>IFERROR(+VLOOKUP("LETFSX"&amp;A70,'Main File'!A:O,9,0),0)</f>
        <v>0</v>
      </c>
      <c r="F70" s="26">
        <f>IFERROR(+VLOOKUP("LETFSX"&amp;A70,'Main File'!A:O,10,0),0)</f>
        <v>0</v>
      </c>
      <c r="G70" s="26">
        <f>IFERROR(+VLOOKUP("LETFSX"&amp;A70,'Main File'!A:O,11,0),0)</f>
        <v>0</v>
      </c>
      <c r="H70" s="26">
        <f>IFERROR(+VLOOKUP("LETFSX"&amp;A70,'Main File'!A:O,12,0),0)</f>
        <v>0</v>
      </c>
      <c r="I70" s="26">
        <f>IFERROR(+VLOOKUP("LETFSX"&amp;A70,'Main File'!A:O,13,0),0)</f>
        <v>0</v>
      </c>
      <c r="J70" s="26">
        <f>IFERROR(+VLOOKUP("LETFSX"&amp;A70,'Main File'!A:O,14,0),0)</f>
        <v>0</v>
      </c>
      <c r="K70" s="26">
        <f>IFERROR(+VLOOKUP("LETFSX"&amp;A70,'Main File'!A:O,15,0),0)</f>
        <v>0</v>
      </c>
    </row>
    <row r="71" spans="1:11" x14ac:dyDescent="0.25">
      <c r="A71" s="9">
        <f t="shared" ref="A71:A134" si="1">+A70+1</f>
        <v>43258</v>
      </c>
      <c r="B71" s="26">
        <f>IFERROR(+VLOOKUP("LETFSX"&amp;A71,'Main File'!A:O,6,0),0)</f>
        <v>0</v>
      </c>
      <c r="C71" s="26">
        <f>IFERROR(+VLOOKUP("LETFSX"&amp;A71,'Main File'!A:O,7,0),0)</f>
        <v>0</v>
      </c>
      <c r="D71" s="26">
        <f>IFERROR(+VLOOKUP("LETFSX"&amp;A71,'Main File'!A:O,8,0),0)</f>
        <v>0</v>
      </c>
      <c r="E71" s="26">
        <f>IFERROR(+VLOOKUP("LETFSX"&amp;A71,'Main File'!A:O,9,0),0)</f>
        <v>0</v>
      </c>
      <c r="F71" s="26">
        <f>IFERROR(+VLOOKUP("LETFSX"&amp;A71,'Main File'!A:O,10,0),0)</f>
        <v>0</v>
      </c>
      <c r="G71" s="26">
        <f>IFERROR(+VLOOKUP("LETFSX"&amp;A71,'Main File'!A:O,11,0),0)</f>
        <v>0</v>
      </c>
      <c r="H71" s="26">
        <f>IFERROR(+VLOOKUP("LETFSX"&amp;A71,'Main File'!A:O,12,0),0)</f>
        <v>0</v>
      </c>
      <c r="I71" s="26">
        <f>IFERROR(+VLOOKUP("LETFSX"&amp;A71,'Main File'!A:O,13,0),0)</f>
        <v>0</v>
      </c>
      <c r="J71" s="26">
        <f>IFERROR(+VLOOKUP("LETFSX"&amp;A71,'Main File'!A:O,14,0),0)</f>
        <v>0</v>
      </c>
      <c r="K71" s="26">
        <f>IFERROR(+VLOOKUP("LETFSX"&amp;A71,'Main File'!A:O,15,0),0)</f>
        <v>0</v>
      </c>
    </row>
    <row r="72" spans="1:11" x14ac:dyDescent="0.25">
      <c r="A72" s="9">
        <f t="shared" si="1"/>
        <v>43259</v>
      </c>
      <c r="B72" s="26">
        <f>IFERROR(+VLOOKUP("LETFSX"&amp;A72,'Main File'!A:O,6,0),0)</f>
        <v>0</v>
      </c>
      <c r="C72" s="26">
        <f>IFERROR(+VLOOKUP("LETFSX"&amp;A72,'Main File'!A:O,7,0),0)</f>
        <v>0</v>
      </c>
      <c r="D72" s="26">
        <f>IFERROR(+VLOOKUP("LETFSX"&amp;A72,'Main File'!A:O,8,0),0)</f>
        <v>0</v>
      </c>
      <c r="E72" s="26">
        <f>IFERROR(+VLOOKUP("LETFSX"&amp;A72,'Main File'!A:O,9,0),0)</f>
        <v>0</v>
      </c>
      <c r="F72" s="26">
        <f>IFERROR(+VLOOKUP("LETFSX"&amp;A72,'Main File'!A:O,10,0),0)</f>
        <v>0</v>
      </c>
      <c r="G72" s="26">
        <f>IFERROR(+VLOOKUP("LETFSX"&amp;A72,'Main File'!A:O,11,0),0)</f>
        <v>0</v>
      </c>
      <c r="H72" s="26">
        <f>IFERROR(+VLOOKUP("LETFSX"&amp;A72,'Main File'!A:O,12,0),0)</f>
        <v>0</v>
      </c>
      <c r="I72" s="26">
        <f>IFERROR(+VLOOKUP("LETFSX"&amp;A72,'Main File'!A:O,13,0),0)</f>
        <v>0</v>
      </c>
      <c r="J72" s="26">
        <f>IFERROR(+VLOOKUP("LETFSX"&amp;A72,'Main File'!A:O,14,0),0)</f>
        <v>0</v>
      </c>
      <c r="K72" s="26">
        <f>IFERROR(+VLOOKUP("LETFSX"&amp;A72,'Main File'!A:O,15,0),0)</f>
        <v>0</v>
      </c>
    </row>
    <row r="73" spans="1:11" x14ac:dyDescent="0.25">
      <c r="A73" s="9">
        <f t="shared" si="1"/>
        <v>43260</v>
      </c>
      <c r="B73" s="26">
        <f>IFERROR(+VLOOKUP("LETFSX"&amp;A73,'Main File'!A:O,6,0),0)</f>
        <v>0</v>
      </c>
      <c r="C73" s="26">
        <f>IFERROR(+VLOOKUP("LETFSX"&amp;A73,'Main File'!A:O,7,0),0)</f>
        <v>0</v>
      </c>
      <c r="D73" s="26">
        <f>IFERROR(+VLOOKUP("LETFSX"&amp;A73,'Main File'!A:O,8,0),0)</f>
        <v>0</v>
      </c>
      <c r="E73" s="26">
        <f>IFERROR(+VLOOKUP("LETFSX"&amp;A73,'Main File'!A:O,9,0),0)</f>
        <v>0</v>
      </c>
      <c r="F73" s="26">
        <f>IFERROR(+VLOOKUP("LETFSX"&amp;A73,'Main File'!A:O,10,0),0)</f>
        <v>0</v>
      </c>
      <c r="G73" s="26">
        <f>IFERROR(+VLOOKUP("LETFSX"&amp;A73,'Main File'!A:O,11,0),0)</f>
        <v>0</v>
      </c>
      <c r="H73" s="26">
        <f>IFERROR(+VLOOKUP("LETFSX"&amp;A73,'Main File'!A:O,12,0),0)</f>
        <v>0</v>
      </c>
      <c r="I73" s="26">
        <f>IFERROR(+VLOOKUP("LETFSX"&amp;A73,'Main File'!A:O,13,0),0)</f>
        <v>0</v>
      </c>
      <c r="J73" s="26">
        <f>IFERROR(+VLOOKUP("LETFSX"&amp;A73,'Main File'!A:O,14,0),0)</f>
        <v>0</v>
      </c>
      <c r="K73" s="26">
        <f>IFERROR(+VLOOKUP("LETFSX"&amp;A73,'Main File'!A:O,15,0),0)</f>
        <v>0</v>
      </c>
    </row>
    <row r="74" spans="1:11" x14ac:dyDescent="0.25">
      <c r="A74" s="9">
        <f t="shared" si="1"/>
        <v>43261</v>
      </c>
      <c r="B74" s="26">
        <f>IFERROR(+VLOOKUP("LETFSX"&amp;A74,'Main File'!A:O,6,0),0)</f>
        <v>0</v>
      </c>
      <c r="C74" s="26">
        <f>IFERROR(+VLOOKUP("LETFSX"&amp;A74,'Main File'!A:O,7,0),0)</f>
        <v>0</v>
      </c>
      <c r="D74" s="26">
        <f>IFERROR(+VLOOKUP("LETFSX"&amp;A74,'Main File'!A:O,8,0),0)</f>
        <v>0</v>
      </c>
      <c r="E74" s="26">
        <f>IFERROR(+VLOOKUP("LETFSX"&amp;A74,'Main File'!A:O,9,0),0)</f>
        <v>0</v>
      </c>
      <c r="F74" s="26">
        <f>IFERROR(+VLOOKUP("LETFSX"&amp;A74,'Main File'!A:O,10,0),0)</f>
        <v>0</v>
      </c>
      <c r="G74" s="26">
        <f>IFERROR(+VLOOKUP("LETFSX"&amp;A74,'Main File'!A:O,11,0),0)</f>
        <v>0</v>
      </c>
      <c r="H74" s="26">
        <f>IFERROR(+VLOOKUP("LETFSX"&amp;A74,'Main File'!A:O,12,0),0)</f>
        <v>0</v>
      </c>
      <c r="I74" s="26">
        <f>IFERROR(+VLOOKUP("LETFSX"&amp;A74,'Main File'!A:O,13,0),0)</f>
        <v>0</v>
      </c>
      <c r="J74" s="26">
        <f>IFERROR(+VLOOKUP("LETFSX"&amp;A74,'Main File'!A:O,14,0),0)</f>
        <v>0</v>
      </c>
      <c r="K74" s="26">
        <f>IFERROR(+VLOOKUP("LETFSX"&amp;A74,'Main File'!A:O,15,0),0)</f>
        <v>0</v>
      </c>
    </row>
    <row r="75" spans="1:11" x14ac:dyDescent="0.25">
      <c r="A75" s="9">
        <f t="shared" si="1"/>
        <v>43262</v>
      </c>
      <c r="B75" s="26">
        <f>IFERROR(+VLOOKUP("LETFSX"&amp;A75,'Main File'!A:O,6,0),0)</f>
        <v>0</v>
      </c>
      <c r="C75" s="26">
        <f>IFERROR(+VLOOKUP("LETFSX"&amp;A75,'Main File'!A:O,7,0),0)</f>
        <v>0</v>
      </c>
      <c r="D75" s="26">
        <f>IFERROR(+VLOOKUP("LETFSX"&amp;A75,'Main File'!A:O,8,0),0)</f>
        <v>0</v>
      </c>
      <c r="E75" s="26">
        <f>IFERROR(+VLOOKUP("LETFSX"&amp;A75,'Main File'!A:O,9,0),0)</f>
        <v>0</v>
      </c>
      <c r="F75" s="26">
        <f>IFERROR(+VLOOKUP("LETFSX"&amp;A75,'Main File'!A:O,10,0),0)</f>
        <v>0</v>
      </c>
      <c r="G75" s="26">
        <f>IFERROR(+VLOOKUP("LETFSX"&amp;A75,'Main File'!A:O,11,0),0)</f>
        <v>0</v>
      </c>
      <c r="H75" s="26">
        <f>IFERROR(+VLOOKUP("LETFSX"&amp;A75,'Main File'!A:O,12,0),0)</f>
        <v>0</v>
      </c>
      <c r="I75" s="26">
        <f>IFERROR(+VLOOKUP("LETFSX"&amp;A75,'Main File'!A:O,13,0),0)</f>
        <v>0</v>
      </c>
      <c r="J75" s="26">
        <f>IFERROR(+VLOOKUP("LETFSX"&amp;A75,'Main File'!A:O,14,0),0)</f>
        <v>0</v>
      </c>
      <c r="K75" s="26">
        <f>IFERROR(+VLOOKUP("LETFSX"&amp;A75,'Main File'!A:O,15,0),0)</f>
        <v>0</v>
      </c>
    </row>
    <row r="76" spans="1:11" x14ac:dyDescent="0.25">
      <c r="A76" s="9">
        <f t="shared" si="1"/>
        <v>43263</v>
      </c>
      <c r="B76" s="26">
        <f>IFERROR(+VLOOKUP("LETFSX"&amp;A76,'Main File'!A:O,6,0),0)</f>
        <v>0</v>
      </c>
      <c r="C76" s="26">
        <f>IFERROR(+VLOOKUP("LETFSX"&amp;A76,'Main File'!A:O,7,0),0)</f>
        <v>0</v>
      </c>
      <c r="D76" s="26">
        <f>IFERROR(+VLOOKUP("LETFSX"&amp;A76,'Main File'!A:O,8,0),0)</f>
        <v>0</v>
      </c>
      <c r="E76" s="26">
        <f>IFERROR(+VLOOKUP("LETFSX"&amp;A76,'Main File'!A:O,9,0),0)</f>
        <v>0</v>
      </c>
      <c r="F76" s="26">
        <f>IFERROR(+VLOOKUP("LETFSX"&amp;A76,'Main File'!A:O,10,0),0)</f>
        <v>0</v>
      </c>
      <c r="G76" s="26">
        <f>IFERROR(+VLOOKUP("LETFSX"&amp;A76,'Main File'!A:O,11,0),0)</f>
        <v>0</v>
      </c>
      <c r="H76" s="26">
        <f>IFERROR(+VLOOKUP("LETFSX"&amp;A76,'Main File'!A:O,12,0),0)</f>
        <v>0</v>
      </c>
      <c r="I76" s="26">
        <f>IFERROR(+VLOOKUP("LETFSX"&amp;A76,'Main File'!A:O,13,0),0)</f>
        <v>0</v>
      </c>
      <c r="J76" s="26">
        <f>IFERROR(+VLOOKUP("LETFSX"&amp;A76,'Main File'!A:O,14,0),0)</f>
        <v>0</v>
      </c>
      <c r="K76" s="26">
        <f>IFERROR(+VLOOKUP("LETFSX"&amp;A76,'Main File'!A:O,15,0),0)</f>
        <v>0</v>
      </c>
    </row>
    <row r="77" spans="1:11" x14ac:dyDescent="0.25">
      <c r="A77" s="9">
        <f t="shared" si="1"/>
        <v>43264</v>
      </c>
      <c r="B77" s="26">
        <f>IFERROR(+VLOOKUP("LETFSX"&amp;A77,'Main File'!A:O,6,0),0)</f>
        <v>0</v>
      </c>
      <c r="C77" s="26">
        <f>IFERROR(+VLOOKUP("LETFSX"&amp;A77,'Main File'!A:O,7,0),0)</f>
        <v>0</v>
      </c>
      <c r="D77" s="26">
        <f>IFERROR(+VLOOKUP("LETFSX"&amp;A77,'Main File'!A:O,8,0),0)</f>
        <v>0</v>
      </c>
      <c r="E77" s="26">
        <f>IFERROR(+VLOOKUP("LETFSX"&amp;A77,'Main File'!A:O,9,0),0)</f>
        <v>0</v>
      </c>
      <c r="F77" s="26">
        <f>IFERROR(+VLOOKUP("LETFSX"&amp;A77,'Main File'!A:O,10,0),0)</f>
        <v>0</v>
      </c>
      <c r="G77" s="26">
        <f>IFERROR(+VLOOKUP("LETFSX"&amp;A77,'Main File'!A:O,11,0),0)</f>
        <v>0</v>
      </c>
      <c r="H77" s="26">
        <f>IFERROR(+VLOOKUP("LETFSX"&amp;A77,'Main File'!A:O,12,0),0)</f>
        <v>0</v>
      </c>
      <c r="I77" s="26">
        <f>IFERROR(+VLOOKUP("LETFSX"&amp;A77,'Main File'!A:O,13,0),0)</f>
        <v>0</v>
      </c>
      <c r="J77" s="26">
        <f>IFERROR(+VLOOKUP("LETFSX"&amp;A77,'Main File'!A:O,14,0),0)</f>
        <v>0</v>
      </c>
      <c r="K77" s="26">
        <f>IFERROR(+VLOOKUP("LETFSX"&amp;A77,'Main File'!A:O,15,0),0)</f>
        <v>0</v>
      </c>
    </row>
    <row r="78" spans="1:11" x14ac:dyDescent="0.25">
      <c r="A78" s="9">
        <f t="shared" si="1"/>
        <v>43265</v>
      </c>
      <c r="B78" s="26">
        <f>IFERROR(+VLOOKUP("LETFSX"&amp;A78,'Main File'!A:O,6,0),0)</f>
        <v>0</v>
      </c>
      <c r="C78" s="26">
        <f>IFERROR(+VLOOKUP("LETFSX"&amp;A78,'Main File'!A:O,7,0),0)</f>
        <v>0</v>
      </c>
      <c r="D78" s="26">
        <f>IFERROR(+VLOOKUP("LETFSX"&amp;A78,'Main File'!A:O,8,0),0)</f>
        <v>0</v>
      </c>
      <c r="E78" s="26">
        <f>IFERROR(+VLOOKUP("LETFSX"&amp;A78,'Main File'!A:O,9,0),0)</f>
        <v>0</v>
      </c>
      <c r="F78" s="26">
        <f>IFERROR(+VLOOKUP("LETFSX"&amp;A78,'Main File'!A:O,10,0),0)</f>
        <v>0</v>
      </c>
      <c r="G78" s="26">
        <f>IFERROR(+VLOOKUP("LETFSX"&amp;A78,'Main File'!A:O,11,0),0)</f>
        <v>0</v>
      </c>
      <c r="H78" s="26">
        <f>IFERROR(+VLOOKUP("LETFSX"&amp;A78,'Main File'!A:O,12,0),0)</f>
        <v>0</v>
      </c>
      <c r="I78" s="26">
        <f>IFERROR(+VLOOKUP("LETFSX"&amp;A78,'Main File'!A:O,13,0),0)</f>
        <v>0</v>
      </c>
      <c r="J78" s="26">
        <f>IFERROR(+VLOOKUP("LETFSX"&amp;A78,'Main File'!A:O,14,0),0)</f>
        <v>0</v>
      </c>
      <c r="K78" s="26">
        <f>IFERROR(+VLOOKUP("LETFSX"&amp;A78,'Main File'!A:O,15,0),0)</f>
        <v>0</v>
      </c>
    </row>
    <row r="79" spans="1:11" x14ac:dyDescent="0.25">
      <c r="A79" s="9">
        <f t="shared" si="1"/>
        <v>43266</v>
      </c>
      <c r="B79" s="26">
        <f>IFERROR(+VLOOKUP("LETFSX"&amp;A79,'Main File'!A:O,6,0),0)</f>
        <v>0</v>
      </c>
      <c r="C79" s="26">
        <f>IFERROR(+VLOOKUP("LETFSX"&amp;A79,'Main File'!A:O,7,0),0)</f>
        <v>0</v>
      </c>
      <c r="D79" s="26">
        <f>IFERROR(+VLOOKUP("LETFSX"&amp;A79,'Main File'!A:O,8,0),0)</f>
        <v>0</v>
      </c>
      <c r="E79" s="26">
        <f>IFERROR(+VLOOKUP("LETFSX"&amp;A79,'Main File'!A:O,9,0),0)</f>
        <v>0</v>
      </c>
      <c r="F79" s="26">
        <f>IFERROR(+VLOOKUP("LETFSX"&amp;A79,'Main File'!A:O,10,0),0)</f>
        <v>0</v>
      </c>
      <c r="G79" s="26">
        <f>IFERROR(+VLOOKUP("LETFSX"&amp;A79,'Main File'!A:O,11,0),0)</f>
        <v>0</v>
      </c>
      <c r="H79" s="26">
        <f>IFERROR(+VLOOKUP("LETFSX"&amp;A79,'Main File'!A:O,12,0),0)</f>
        <v>0</v>
      </c>
      <c r="I79" s="26">
        <f>IFERROR(+VLOOKUP("LETFSX"&amp;A79,'Main File'!A:O,13,0),0)</f>
        <v>0</v>
      </c>
      <c r="J79" s="26">
        <f>IFERROR(+VLOOKUP("LETFSX"&amp;A79,'Main File'!A:O,14,0),0)</f>
        <v>0</v>
      </c>
      <c r="K79" s="26">
        <f>IFERROR(+VLOOKUP("LETFSX"&amp;A79,'Main File'!A:O,15,0),0)</f>
        <v>0</v>
      </c>
    </row>
    <row r="80" spans="1:11" x14ac:dyDescent="0.25">
      <c r="A80" s="9">
        <f t="shared" si="1"/>
        <v>43267</v>
      </c>
      <c r="B80" s="26">
        <f>IFERROR(+VLOOKUP("LETFSX"&amp;A80,'Main File'!A:O,6,0),0)</f>
        <v>0</v>
      </c>
      <c r="C80" s="26">
        <f>IFERROR(+VLOOKUP("LETFSX"&amp;A80,'Main File'!A:O,7,0),0)</f>
        <v>0</v>
      </c>
      <c r="D80" s="26">
        <f>IFERROR(+VLOOKUP("LETFSX"&amp;A80,'Main File'!A:O,8,0),0)</f>
        <v>0</v>
      </c>
      <c r="E80" s="26">
        <f>IFERROR(+VLOOKUP("LETFSX"&amp;A80,'Main File'!A:O,9,0),0)</f>
        <v>0</v>
      </c>
      <c r="F80" s="26">
        <f>IFERROR(+VLOOKUP("LETFSX"&amp;A80,'Main File'!A:O,10,0),0)</f>
        <v>0</v>
      </c>
      <c r="G80" s="26">
        <f>IFERROR(+VLOOKUP("LETFSX"&amp;A80,'Main File'!A:O,11,0),0)</f>
        <v>0</v>
      </c>
      <c r="H80" s="26">
        <f>IFERROR(+VLOOKUP("LETFSX"&amp;A80,'Main File'!A:O,12,0),0)</f>
        <v>0</v>
      </c>
      <c r="I80" s="26">
        <f>IFERROR(+VLOOKUP("LETFSX"&amp;A80,'Main File'!A:O,13,0),0)</f>
        <v>0</v>
      </c>
      <c r="J80" s="26">
        <f>IFERROR(+VLOOKUP("LETFSX"&amp;A80,'Main File'!A:O,14,0),0)</f>
        <v>0</v>
      </c>
      <c r="K80" s="26">
        <f>IFERROR(+VLOOKUP("LETFSX"&amp;A80,'Main File'!A:O,15,0),0)</f>
        <v>0</v>
      </c>
    </row>
    <row r="81" spans="1:11" x14ac:dyDescent="0.25">
      <c r="A81" s="9">
        <f t="shared" si="1"/>
        <v>43268</v>
      </c>
      <c r="B81" s="26">
        <f>IFERROR(+VLOOKUP("LETFSX"&amp;A81,'Main File'!A:O,6,0),0)</f>
        <v>0</v>
      </c>
      <c r="C81" s="26">
        <f>IFERROR(+VLOOKUP("LETFSX"&amp;A81,'Main File'!A:O,7,0),0)</f>
        <v>0</v>
      </c>
      <c r="D81" s="26">
        <f>IFERROR(+VLOOKUP("LETFSX"&amp;A81,'Main File'!A:O,8,0),0)</f>
        <v>0</v>
      </c>
      <c r="E81" s="26">
        <f>IFERROR(+VLOOKUP("LETFSX"&amp;A81,'Main File'!A:O,9,0),0)</f>
        <v>0</v>
      </c>
      <c r="F81" s="26">
        <f>IFERROR(+VLOOKUP("LETFSX"&amp;A81,'Main File'!A:O,10,0),0)</f>
        <v>0</v>
      </c>
      <c r="G81" s="26">
        <f>IFERROR(+VLOOKUP("LETFSX"&amp;A81,'Main File'!A:O,11,0),0)</f>
        <v>0</v>
      </c>
      <c r="H81" s="26">
        <f>IFERROR(+VLOOKUP("LETFSX"&amp;A81,'Main File'!A:O,12,0),0)</f>
        <v>0</v>
      </c>
      <c r="I81" s="26">
        <f>IFERROR(+VLOOKUP("LETFSX"&amp;A81,'Main File'!A:O,13,0),0)</f>
        <v>0</v>
      </c>
      <c r="J81" s="26">
        <f>IFERROR(+VLOOKUP("LETFSX"&amp;A81,'Main File'!A:O,14,0),0)</f>
        <v>0</v>
      </c>
      <c r="K81" s="26">
        <f>IFERROR(+VLOOKUP("LETFSX"&amp;A81,'Main File'!A:O,15,0),0)</f>
        <v>0</v>
      </c>
    </row>
    <row r="82" spans="1:11" x14ac:dyDescent="0.25">
      <c r="A82" s="9">
        <f t="shared" si="1"/>
        <v>43269</v>
      </c>
      <c r="B82" s="26">
        <f>IFERROR(+VLOOKUP("LETFSX"&amp;A82,'Main File'!A:O,6,0),0)</f>
        <v>0</v>
      </c>
      <c r="C82" s="26">
        <f>IFERROR(+VLOOKUP("LETFSX"&amp;A82,'Main File'!A:O,7,0),0)</f>
        <v>0</v>
      </c>
      <c r="D82" s="26">
        <f>IFERROR(+VLOOKUP("LETFSX"&amp;A82,'Main File'!A:O,8,0),0)</f>
        <v>0</v>
      </c>
      <c r="E82" s="26">
        <f>IFERROR(+VLOOKUP("LETFSX"&amp;A82,'Main File'!A:O,9,0),0)</f>
        <v>0</v>
      </c>
      <c r="F82" s="26">
        <f>IFERROR(+VLOOKUP("LETFSX"&amp;A82,'Main File'!A:O,10,0),0)</f>
        <v>0</v>
      </c>
      <c r="G82" s="26">
        <f>IFERROR(+VLOOKUP("LETFSX"&amp;A82,'Main File'!A:O,11,0),0)</f>
        <v>0</v>
      </c>
      <c r="H82" s="26">
        <f>IFERROR(+VLOOKUP("LETFSX"&amp;A82,'Main File'!A:O,12,0),0)</f>
        <v>0</v>
      </c>
      <c r="I82" s="26">
        <f>IFERROR(+VLOOKUP("LETFSX"&amp;A82,'Main File'!A:O,13,0),0)</f>
        <v>0</v>
      </c>
      <c r="J82" s="26">
        <f>IFERROR(+VLOOKUP("LETFSX"&amp;A82,'Main File'!A:O,14,0),0)</f>
        <v>0</v>
      </c>
      <c r="K82" s="26">
        <f>IFERROR(+VLOOKUP("LETFSX"&amp;A82,'Main File'!A:O,15,0),0)</f>
        <v>0</v>
      </c>
    </row>
    <row r="83" spans="1:11" x14ac:dyDescent="0.25">
      <c r="A83" s="9">
        <f t="shared" si="1"/>
        <v>43270</v>
      </c>
      <c r="B83" s="26">
        <f>IFERROR(+VLOOKUP("LETFSX"&amp;A83,'Main File'!A:O,6,0),0)</f>
        <v>0</v>
      </c>
      <c r="C83" s="26">
        <f>IFERROR(+VLOOKUP("LETFSX"&amp;A83,'Main File'!A:O,7,0),0)</f>
        <v>0</v>
      </c>
      <c r="D83" s="26">
        <f>IFERROR(+VLOOKUP("LETFSX"&amp;A83,'Main File'!A:O,8,0),0)</f>
        <v>0</v>
      </c>
      <c r="E83" s="26">
        <f>IFERROR(+VLOOKUP("LETFSX"&amp;A83,'Main File'!A:O,9,0),0)</f>
        <v>0</v>
      </c>
      <c r="F83" s="26">
        <f>IFERROR(+VLOOKUP("LETFSX"&amp;A83,'Main File'!A:O,10,0),0)</f>
        <v>0</v>
      </c>
      <c r="G83" s="26">
        <f>IFERROR(+VLOOKUP("LETFSX"&amp;A83,'Main File'!A:O,11,0),0)</f>
        <v>0</v>
      </c>
      <c r="H83" s="26">
        <f>IFERROR(+VLOOKUP("LETFSX"&amp;A83,'Main File'!A:O,12,0),0)</f>
        <v>0</v>
      </c>
      <c r="I83" s="26">
        <f>IFERROR(+VLOOKUP("LETFSX"&amp;A83,'Main File'!A:O,13,0),0)</f>
        <v>0</v>
      </c>
      <c r="J83" s="26">
        <f>IFERROR(+VLOOKUP("LETFSX"&amp;A83,'Main File'!A:O,14,0),0)</f>
        <v>0</v>
      </c>
      <c r="K83" s="26">
        <f>IFERROR(+VLOOKUP("LETFSX"&amp;A83,'Main File'!A:O,15,0),0)</f>
        <v>0</v>
      </c>
    </row>
    <row r="84" spans="1:11" x14ac:dyDescent="0.25">
      <c r="A84" s="9">
        <f t="shared" si="1"/>
        <v>43271</v>
      </c>
      <c r="B84" s="26">
        <f>IFERROR(+VLOOKUP("LETFSX"&amp;A84,'Main File'!A:O,6,0),0)</f>
        <v>0</v>
      </c>
      <c r="C84" s="26">
        <f>IFERROR(+VLOOKUP("LETFSX"&amp;A84,'Main File'!A:O,7,0),0)</f>
        <v>0</v>
      </c>
      <c r="D84" s="26">
        <f>IFERROR(+VLOOKUP("LETFSX"&amp;A84,'Main File'!A:O,8,0),0)</f>
        <v>0</v>
      </c>
      <c r="E84" s="26">
        <f>IFERROR(+VLOOKUP("LETFSX"&amp;A84,'Main File'!A:O,9,0),0)</f>
        <v>0</v>
      </c>
      <c r="F84" s="26">
        <f>IFERROR(+VLOOKUP("LETFSX"&amp;A84,'Main File'!A:O,10,0),0)</f>
        <v>0</v>
      </c>
      <c r="G84" s="26">
        <f>IFERROR(+VLOOKUP("LETFSX"&amp;A84,'Main File'!A:O,11,0),0)</f>
        <v>0</v>
      </c>
      <c r="H84" s="26">
        <f>IFERROR(+VLOOKUP("LETFSX"&amp;A84,'Main File'!A:O,12,0),0)</f>
        <v>0</v>
      </c>
      <c r="I84" s="26">
        <f>IFERROR(+VLOOKUP("LETFSX"&amp;A84,'Main File'!A:O,13,0),0)</f>
        <v>0</v>
      </c>
      <c r="J84" s="26">
        <f>IFERROR(+VLOOKUP("LETFSX"&amp;A84,'Main File'!A:O,14,0),0)</f>
        <v>0</v>
      </c>
      <c r="K84" s="26">
        <f>IFERROR(+VLOOKUP("LETFSX"&amp;A84,'Main File'!A:O,15,0),0)</f>
        <v>0</v>
      </c>
    </row>
    <row r="85" spans="1:11" x14ac:dyDescent="0.25">
      <c r="A85" s="9">
        <f t="shared" si="1"/>
        <v>43272</v>
      </c>
      <c r="B85" s="26">
        <f>IFERROR(+VLOOKUP("LETFSX"&amp;A85,'Main File'!A:O,6,0),0)</f>
        <v>0</v>
      </c>
      <c r="C85" s="26">
        <f>IFERROR(+VLOOKUP("LETFSX"&amp;A85,'Main File'!A:O,7,0),0)</f>
        <v>0</v>
      </c>
      <c r="D85" s="26">
        <f>IFERROR(+VLOOKUP("LETFSX"&amp;A85,'Main File'!A:O,8,0),0)</f>
        <v>0</v>
      </c>
      <c r="E85" s="26">
        <f>IFERROR(+VLOOKUP("LETFSX"&amp;A85,'Main File'!A:O,9,0),0)</f>
        <v>0</v>
      </c>
      <c r="F85" s="26">
        <f>IFERROR(+VLOOKUP("LETFSX"&amp;A85,'Main File'!A:O,10,0),0)</f>
        <v>0</v>
      </c>
      <c r="G85" s="26">
        <f>IFERROR(+VLOOKUP("LETFSX"&amp;A85,'Main File'!A:O,11,0),0)</f>
        <v>0</v>
      </c>
      <c r="H85" s="26">
        <f>IFERROR(+VLOOKUP("LETFSX"&amp;A85,'Main File'!A:O,12,0),0)</f>
        <v>0</v>
      </c>
      <c r="I85" s="26">
        <f>IFERROR(+VLOOKUP("LETFSX"&amp;A85,'Main File'!A:O,13,0),0)</f>
        <v>0</v>
      </c>
      <c r="J85" s="26">
        <f>IFERROR(+VLOOKUP("LETFSX"&amp;A85,'Main File'!A:O,14,0),0)</f>
        <v>0</v>
      </c>
      <c r="K85" s="26">
        <f>IFERROR(+VLOOKUP("LETFSX"&amp;A85,'Main File'!A:O,15,0),0)</f>
        <v>0</v>
      </c>
    </row>
    <row r="86" spans="1:11" x14ac:dyDescent="0.25">
      <c r="A86" s="9">
        <f t="shared" si="1"/>
        <v>43273</v>
      </c>
      <c r="B86" s="26">
        <f>IFERROR(+VLOOKUP("LETFSX"&amp;A86,'Main File'!A:O,6,0),0)</f>
        <v>0</v>
      </c>
      <c r="C86" s="26">
        <f>IFERROR(+VLOOKUP("LETFSX"&amp;A86,'Main File'!A:O,7,0),0)</f>
        <v>0</v>
      </c>
      <c r="D86" s="26">
        <f>IFERROR(+VLOOKUP("LETFSX"&amp;A86,'Main File'!A:O,8,0),0)</f>
        <v>0</v>
      </c>
      <c r="E86" s="26">
        <f>IFERROR(+VLOOKUP("LETFSX"&amp;A86,'Main File'!A:O,9,0),0)</f>
        <v>0</v>
      </c>
      <c r="F86" s="26">
        <f>IFERROR(+VLOOKUP("LETFSX"&amp;A86,'Main File'!A:O,10,0),0)</f>
        <v>0</v>
      </c>
      <c r="G86" s="26">
        <f>IFERROR(+VLOOKUP("LETFSX"&amp;A86,'Main File'!A:O,11,0),0)</f>
        <v>0</v>
      </c>
      <c r="H86" s="26">
        <f>IFERROR(+VLOOKUP("LETFSX"&amp;A86,'Main File'!A:O,12,0),0)</f>
        <v>0</v>
      </c>
      <c r="I86" s="26">
        <f>IFERROR(+VLOOKUP("LETFSX"&amp;A86,'Main File'!A:O,13,0),0)</f>
        <v>0</v>
      </c>
      <c r="J86" s="26">
        <f>IFERROR(+VLOOKUP("LETFSX"&amp;A86,'Main File'!A:O,14,0),0)</f>
        <v>0</v>
      </c>
      <c r="K86" s="26">
        <f>IFERROR(+VLOOKUP("LETFSX"&amp;A86,'Main File'!A:O,15,0),0)</f>
        <v>0</v>
      </c>
    </row>
    <row r="87" spans="1:11" x14ac:dyDescent="0.25">
      <c r="A87" s="9">
        <f t="shared" si="1"/>
        <v>43274</v>
      </c>
      <c r="B87" s="26">
        <f>IFERROR(+VLOOKUP("LETFSX"&amp;A87,'Main File'!A:O,6,0),0)</f>
        <v>0</v>
      </c>
      <c r="C87" s="26">
        <f>IFERROR(+VLOOKUP("LETFSX"&amp;A87,'Main File'!A:O,7,0),0)</f>
        <v>0</v>
      </c>
      <c r="D87" s="26">
        <f>IFERROR(+VLOOKUP("LETFSX"&amp;A87,'Main File'!A:O,8,0),0)</f>
        <v>0</v>
      </c>
      <c r="E87" s="26">
        <f>IFERROR(+VLOOKUP("LETFSX"&amp;A87,'Main File'!A:O,9,0),0)</f>
        <v>0</v>
      </c>
      <c r="F87" s="26">
        <f>IFERROR(+VLOOKUP("LETFSX"&amp;A87,'Main File'!A:O,10,0),0)</f>
        <v>0</v>
      </c>
      <c r="G87" s="26">
        <f>IFERROR(+VLOOKUP("LETFSX"&amp;A87,'Main File'!A:O,11,0),0)</f>
        <v>0</v>
      </c>
      <c r="H87" s="26">
        <f>IFERROR(+VLOOKUP("LETFSX"&amp;A87,'Main File'!A:O,12,0),0)</f>
        <v>0</v>
      </c>
      <c r="I87" s="26">
        <f>IFERROR(+VLOOKUP("LETFSX"&amp;A87,'Main File'!A:O,13,0),0)</f>
        <v>0</v>
      </c>
      <c r="J87" s="26">
        <f>IFERROR(+VLOOKUP("LETFSX"&amp;A87,'Main File'!A:O,14,0),0)</f>
        <v>0</v>
      </c>
      <c r="K87" s="26">
        <f>IFERROR(+VLOOKUP("LETFSX"&amp;A87,'Main File'!A:O,15,0),0)</f>
        <v>0</v>
      </c>
    </row>
    <row r="88" spans="1:11" x14ac:dyDescent="0.25">
      <c r="A88" s="9">
        <f t="shared" si="1"/>
        <v>43275</v>
      </c>
      <c r="B88" s="26">
        <f>IFERROR(+VLOOKUP("LETFSX"&amp;A88,'Main File'!A:O,6,0),0)</f>
        <v>0</v>
      </c>
      <c r="C88" s="26">
        <f>IFERROR(+VLOOKUP("LETFSX"&amp;A88,'Main File'!A:O,7,0),0)</f>
        <v>0</v>
      </c>
      <c r="D88" s="26">
        <f>IFERROR(+VLOOKUP("LETFSX"&amp;A88,'Main File'!A:O,8,0),0)</f>
        <v>0</v>
      </c>
      <c r="E88" s="26">
        <f>IFERROR(+VLOOKUP("LETFSX"&amp;A88,'Main File'!A:O,9,0),0)</f>
        <v>0</v>
      </c>
      <c r="F88" s="26">
        <f>IFERROR(+VLOOKUP("LETFSX"&amp;A88,'Main File'!A:O,10,0),0)</f>
        <v>0</v>
      </c>
      <c r="G88" s="26">
        <f>IFERROR(+VLOOKUP("LETFSX"&amp;A88,'Main File'!A:O,11,0),0)</f>
        <v>0</v>
      </c>
      <c r="H88" s="26">
        <f>IFERROR(+VLOOKUP("LETFSX"&amp;A88,'Main File'!A:O,12,0),0)</f>
        <v>0</v>
      </c>
      <c r="I88" s="26">
        <f>IFERROR(+VLOOKUP("LETFSX"&amp;A88,'Main File'!A:O,13,0),0)</f>
        <v>0</v>
      </c>
      <c r="J88" s="26">
        <f>IFERROR(+VLOOKUP("LETFSX"&amp;A88,'Main File'!A:O,14,0),0)</f>
        <v>0</v>
      </c>
      <c r="K88" s="26">
        <f>IFERROR(+VLOOKUP("LETFSX"&amp;A88,'Main File'!A:O,15,0),0)</f>
        <v>0</v>
      </c>
    </row>
    <row r="89" spans="1:11" x14ac:dyDescent="0.25">
      <c r="A89" s="9">
        <f t="shared" si="1"/>
        <v>43276</v>
      </c>
      <c r="B89" s="26">
        <f>IFERROR(+VLOOKUP("LETFSX"&amp;A89,'Main File'!A:O,6,0),0)</f>
        <v>0</v>
      </c>
      <c r="C89" s="26">
        <f>IFERROR(+VLOOKUP("LETFSX"&amp;A89,'Main File'!A:O,7,0),0)</f>
        <v>0</v>
      </c>
      <c r="D89" s="26">
        <f>IFERROR(+VLOOKUP("LETFSX"&amp;A89,'Main File'!A:O,8,0),0)</f>
        <v>0</v>
      </c>
      <c r="E89" s="26">
        <f>IFERROR(+VLOOKUP("LETFSX"&amp;A89,'Main File'!A:O,9,0),0)</f>
        <v>0</v>
      </c>
      <c r="F89" s="26">
        <f>IFERROR(+VLOOKUP("LETFSX"&amp;A89,'Main File'!A:O,10,0),0)</f>
        <v>0</v>
      </c>
      <c r="G89" s="26">
        <f>IFERROR(+VLOOKUP("LETFSX"&amp;A89,'Main File'!A:O,11,0),0)</f>
        <v>0</v>
      </c>
      <c r="H89" s="26">
        <f>IFERROR(+VLOOKUP("LETFSX"&amp;A89,'Main File'!A:O,12,0),0)</f>
        <v>0</v>
      </c>
      <c r="I89" s="26">
        <f>IFERROR(+VLOOKUP("LETFSX"&amp;A89,'Main File'!A:O,13,0),0)</f>
        <v>0</v>
      </c>
      <c r="J89" s="26">
        <f>IFERROR(+VLOOKUP("LETFSX"&amp;A89,'Main File'!A:O,14,0),0)</f>
        <v>0</v>
      </c>
      <c r="K89" s="26">
        <f>IFERROR(+VLOOKUP("LETFSX"&amp;A89,'Main File'!A:O,15,0),0)</f>
        <v>0</v>
      </c>
    </row>
    <row r="90" spans="1:11" x14ac:dyDescent="0.25">
      <c r="A90" s="9">
        <f t="shared" si="1"/>
        <v>43277</v>
      </c>
      <c r="B90" s="26">
        <f>IFERROR(+VLOOKUP("LETFSX"&amp;A90,'Main File'!A:O,6,0),0)</f>
        <v>0</v>
      </c>
      <c r="C90" s="26">
        <f>IFERROR(+VLOOKUP("LETFSX"&amp;A90,'Main File'!A:O,7,0),0)</f>
        <v>0</v>
      </c>
      <c r="D90" s="26">
        <f>IFERROR(+VLOOKUP("LETFSX"&amp;A90,'Main File'!A:O,8,0),0)</f>
        <v>0</v>
      </c>
      <c r="E90" s="26">
        <f>IFERROR(+VLOOKUP("LETFSX"&amp;A90,'Main File'!A:O,9,0),0)</f>
        <v>0</v>
      </c>
      <c r="F90" s="26">
        <f>IFERROR(+VLOOKUP("LETFSX"&amp;A90,'Main File'!A:O,10,0),0)</f>
        <v>0</v>
      </c>
      <c r="G90" s="26">
        <f>IFERROR(+VLOOKUP("LETFSX"&amp;A90,'Main File'!A:O,11,0),0)</f>
        <v>0</v>
      </c>
      <c r="H90" s="26">
        <f>IFERROR(+VLOOKUP("LETFSX"&amp;A90,'Main File'!A:O,12,0),0)</f>
        <v>0</v>
      </c>
      <c r="I90" s="26">
        <f>IFERROR(+VLOOKUP("LETFSX"&amp;A90,'Main File'!A:O,13,0),0)</f>
        <v>0</v>
      </c>
      <c r="J90" s="26">
        <f>IFERROR(+VLOOKUP("LETFSX"&amp;A90,'Main File'!A:O,14,0),0)</f>
        <v>0</v>
      </c>
      <c r="K90" s="26">
        <f>IFERROR(+VLOOKUP("LETFSX"&amp;A90,'Main File'!A:O,15,0),0)</f>
        <v>0</v>
      </c>
    </row>
    <row r="91" spans="1:11" x14ac:dyDescent="0.25">
      <c r="A91" s="9">
        <f t="shared" si="1"/>
        <v>43278</v>
      </c>
      <c r="B91" s="26">
        <f>IFERROR(+VLOOKUP("LETFSX"&amp;A91,'Main File'!A:O,6,0),0)</f>
        <v>0</v>
      </c>
      <c r="C91" s="26">
        <f>IFERROR(+VLOOKUP("LETFSX"&amp;A91,'Main File'!A:O,7,0),0)</f>
        <v>0</v>
      </c>
      <c r="D91" s="26">
        <f>IFERROR(+VLOOKUP("LETFSX"&amp;A91,'Main File'!A:O,8,0),0)</f>
        <v>0</v>
      </c>
      <c r="E91" s="26">
        <f>IFERROR(+VLOOKUP("LETFSX"&amp;A91,'Main File'!A:O,9,0),0)</f>
        <v>0</v>
      </c>
      <c r="F91" s="26">
        <f>IFERROR(+VLOOKUP("LETFSX"&amp;A91,'Main File'!A:O,10,0),0)</f>
        <v>0</v>
      </c>
      <c r="G91" s="26">
        <f>IFERROR(+VLOOKUP("LETFSX"&amp;A91,'Main File'!A:O,11,0),0)</f>
        <v>0</v>
      </c>
      <c r="H91" s="26">
        <f>IFERROR(+VLOOKUP("LETFSX"&amp;A91,'Main File'!A:O,12,0),0)</f>
        <v>0</v>
      </c>
      <c r="I91" s="26">
        <f>IFERROR(+VLOOKUP("LETFSX"&amp;A91,'Main File'!A:O,13,0),0)</f>
        <v>0</v>
      </c>
      <c r="J91" s="26">
        <f>IFERROR(+VLOOKUP("LETFSX"&amp;A91,'Main File'!A:O,14,0),0)</f>
        <v>0</v>
      </c>
      <c r="K91" s="26">
        <f>IFERROR(+VLOOKUP("LETFSX"&amp;A91,'Main File'!A:O,15,0),0)</f>
        <v>0</v>
      </c>
    </row>
    <row r="92" spans="1:11" x14ac:dyDescent="0.25">
      <c r="A92" s="9">
        <f t="shared" si="1"/>
        <v>43279</v>
      </c>
      <c r="B92" s="26">
        <f>IFERROR(+VLOOKUP("LETFSX"&amp;A92,'Main File'!A:O,6,0),0)</f>
        <v>0</v>
      </c>
      <c r="C92" s="26">
        <f>IFERROR(+VLOOKUP("LETFSX"&amp;A92,'Main File'!A:O,7,0),0)</f>
        <v>0</v>
      </c>
      <c r="D92" s="26">
        <f>IFERROR(+VLOOKUP("LETFSX"&amp;A92,'Main File'!A:O,8,0),0)</f>
        <v>0</v>
      </c>
      <c r="E92" s="26">
        <f>IFERROR(+VLOOKUP("LETFSX"&amp;A92,'Main File'!A:O,9,0),0)</f>
        <v>0</v>
      </c>
      <c r="F92" s="26">
        <f>IFERROR(+VLOOKUP("LETFSX"&amp;A92,'Main File'!A:O,10,0),0)</f>
        <v>0</v>
      </c>
      <c r="G92" s="26">
        <f>IFERROR(+VLOOKUP("LETFSX"&amp;A92,'Main File'!A:O,11,0),0)</f>
        <v>0</v>
      </c>
      <c r="H92" s="26">
        <f>IFERROR(+VLOOKUP("LETFSX"&amp;A92,'Main File'!A:O,12,0),0)</f>
        <v>0</v>
      </c>
      <c r="I92" s="26">
        <f>IFERROR(+VLOOKUP("LETFSX"&amp;A92,'Main File'!A:O,13,0),0)</f>
        <v>0</v>
      </c>
      <c r="J92" s="26">
        <f>IFERROR(+VLOOKUP("LETFSX"&amp;A92,'Main File'!A:O,14,0),0)</f>
        <v>0</v>
      </c>
      <c r="K92" s="26">
        <f>IFERROR(+VLOOKUP("LETFSX"&amp;A92,'Main File'!A:O,15,0),0)</f>
        <v>0</v>
      </c>
    </row>
    <row r="93" spans="1:11" x14ac:dyDescent="0.25">
      <c r="A93" s="9">
        <f t="shared" si="1"/>
        <v>43280</v>
      </c>
      <c r="B93" s="26">
        <f>IFERROR(+VLOOKUP("LETFSX"&amp;A93,'Main File'!A:O,6,0),0)</f>
        <v>0</v>
      </c>
      <c r="C93" s="26">
        <f>IFERROR(+VLOOKUP("LETFSX"&amp;A93,'Main File'!A:O,7,0),0)</f>
        <v>0</v>
      </c>
      <c r="D93" s="26">
        <f>IFERROR(+VLOOKUP("LETFSX"&amp;A93,'Main File'!A:O,8,0),0)</f>
        <v>0</v>
      </c>
      <c r="E93" s="26">
        <f>IFERROR(+VLOOKUP("LETFSX"&amp;A93,'Main File'!A:O,9,0),0)</f>
        <v>0</v>
      </c>
      <c r="F93" s="26">
        <f>IFERROR(+VLOOKUP("LETFSX"&amp;A93,'Main File'!A:O,10,0),0)</f>
        <v>0</v>
      </c>
      <c r="G93" s="26">
        <f>IFERROR(+VLOOKUP("LETFSX"&amp;A93,'Main File'!A:O,11,0),0)</f>
        <v>0</v>
      </c>
      <c r="H93" s="26">
        <f>IFERROR(+VLOOKUP("LETFSX"&amp;A93,'Main File'!A:O,12,0),0)</f>
        <v>0</v>
      </c>
      <c r="I93" s="26">
        <f>IFERROR(+VLOOKUP("LETFSX"&amp;A93,'Main File'!A:O,13,0),0)</f>
        <v>0</v>
      </c>
      <c r="J93" s="26">
        <f>IFERROR(+VLOOKUP("LETFSX"&amp;A93,'Main File'!A:O,14,0),0)</f>
        <v>0</v>
      </c>
      <c r="K93" s="26">
        <f>IFERROR(+VLOOKUP("LETFSX"&amp;A93,'Main File'!A:O,15,0),0)</f>
        <v>0</v>
      </c>
    </row>
    <row r="94" spans="1:11" x14ac:dyDescent="0.25">
      <c r="A94" s="9">
        <f t="shared" si="1"/>
        <v>43281</v>
      </c>
      <c r="B94" s="26">
        <f>IFERROR(+VLOOKUP("LETFSX"&amp;A94,'Main File'!A:O,6,0),0)</f>
        <v>0</v>
      </c>
      <c r="C94" s="26">
        <f>IFERROR(+VLOOKUP("LETFSX"&amp;A94,'Main File'!A:O,7,0),0)</f>
        <v>0</v>
      </c>
      <c r="D94" s="26">
        <f>IFERROR(+VLOOKUP("LETFSX"&amp;A94,'Main File'!A:O,8,0),0)</f>
        <v>0</v>
      </c>
      <c r="E94" s="26">
        <f>IFERROR(+VLOOKUP("LETFSX"&amp;A94,'Main File'!A:O,9,0),0)</f>
        <v>0</v>
      </c>
      <c r="F94" s="26">
        <f>IFERROR(+VLOOKUP("LETFSX"&amp;A94,'Main File'!A:O,10,0),0)</f>
        <v>0</v>
      </c>
      <c r="G94" s="26">
        <f>IFERROR(+VLOOKUP("LETFSX"&amp;A94,'Main File'!A:O,11,0),0)</f>
        <v>0</v>
      </c>
      <c r="H94" s="26">
        <f>IFERROR(+VLOOKUP("LETFSX"&amp;A94,'Main File'!A:O,12,0),0)</f>
        <v>0</v>
      </c>
      <c r="I94" s="26">
        <f>IFERROR(+VLOOKUP("LETFSX"&amp;A94,'Main File'!A:O,13,0),0)</f>
        <v>0</v>
      </c>
      <c r="J94" s="26">
        <f>IFERROR(+VLOOKUP("LETFSX"&amp;A94,'Main File'!A:O,14,0),0)</f>
        <v>0</v>
      </c>
      <c r="K94" s="26">
        <f>IFERROR(+VLOOKUP("LETFSX"&amp;A94,'Main File'!A:O,15,0),0)</f>
        <v>0</v>
      </c>
    </row>
    <row r="95" spans="1:11" x14ac:dyDescent="0.25">
      <c r="A95" s="9">
        <f t="shared" si="1"/>
        <v>43282</v>
      </c>
      <c r="B95" s="26">
        <f>IFERROR(+VLOOKUP("LETFSX"&amp;A95,'Main File'!A:O,6,0),0)</f>
        <v>0</v>
      </c>
      <c r="C95" s="26">
        <f>IFERROR(+VLOOKUP("LETFSX"&amp;A95,'Main File'!A:O,7,0),0)</f>
        <v>0</v>
      </c>
      <c r="D95" s="26">
        <f>IFERROR(+VLOOKUP("LETFSX"&amp;A95,'Main File'!A:O,8,0),0)</f>
        <v>0</v>
      </c>
      <c r="E95" s="26">
        <f>IFERROR(+VLOOKUP("LETFSX"&amp;A95,'Main File'!A:O,9,0),0)</f>
        <v>0</v>
      </c>
      <c r="F95" s="26">
        <f>IFERROR(+VLOOKUP("LETFSX"&amp;A95,'Main File'!A:O,10,0),0)</f>
        <v>0</v>
      </c>
      <c r="G95" s="26">
        <f>IFERROR(+VLOOKUP("LETFSX"&amp;A95,'Main File'!A:O,11,0),0)</f>
        <v>0</v>
      </c>
      <c r="H95" s="26">
        <f>IFERROR(+VLOOKUP("LETFSX"&amp;A95,'Main File'!A:O,12,0),0)</f>
        <v>0</v>
      </c>
      <c r="I95" s="26">
        <f>IFERROR(+VLOOKUP("LETFSX"&amp;A95,'Main File'!A:O,13,0),0)</f>
        <v>0</v>
      </c>
      <c r="J95" s="26">
        <f>IFERROR(+VLOOKUP("LETFSX"&amp;A95,'Main File'!A:O,14,0),0)</f>
        <v>0</v>
      </c>
      <c r="K95" s="26">
        <f>IFERROR(+VLOOKUP("LETFSX"&amp;A95,'Main File'!A:O,15,0),0)</f>
        <v>0</v>
      </c>
    </row>
    <row r="96" spans="1:11" x14ac:dyDescent="0.25">
      <c r="A96" s="9">
        <f t="shared" si="1"/>
        <v>43283</v>
      </c>
      <c r="B96" s="26">
        <f>IFERROR(+VLOOKUP("LETFSX"&amp;A96,'Main File'!A:O,6,0),0)</f>
        <v>0</v>
      </c>
      <c r="C96" s="26">
        <f>IFERROR(+VLOOKUP("LETFSX"&amp;A96,'Main File'!A:O,7,0),0)</f>
        <v>0</v>
      </c>
      <c r="D96" s="26">
        <f>IFERROR(+VLOOKUP("LETFSX"&amp;A96,'Main File'!A:O,8,0),0)</f>
        <v>0</v>
      </c>
      <c r="E96" s="26">
        <f>IFERROR(+VLOOKUP("LETFSX"&amp;A96,'Main File'!A:O,9,0),0)</f>
        <v>0</v>
      </c>
      <c r="F96" s="26">
        <f>IFERROR(+VLOOKUP("LETFSX"&amp;A96,'Main File'!A:O,10,0),0)</f>
        <v>0</v>
      </c>
      <c r="G96" s="26">
        <f>IFERROR(+VLOOKUP("LETFSX"&amp;A96,'Main File'!A:O,11,0),0)</f>
        <v>0</v>
      </c>
      <c r="H96" s="26">
        <f>IFERROR(+VLOOKUP("LETFSX"&amp;A96,'Main File'!A:O,12,0),0)</f>
        <v>0</v>
      </c>
      <c r="I96" s="26">
        <f>IFERROR(+VLOOKUP("LETFSX"&amp;A96,'Main File'!A:O,13,0),0)</f>
        <v>0</v>
      </c>
      <c r="J96" s="26">
        <f>IFERROR(+VLOOKUP("LETFSX"&amp;A96,'Main File'!A:O,14,0),0)</f>
        <v>0</v>
      </c>
      <c r="K96" s="26">
        <f>IFERROR(+VLOOKUP("LETFSX"&amp;A96,'Main File'!A:O,15,0),0)</f>
        <v>0</v>
      </c>
    </row>
    <row r="97" spans="1:11" x14ac:dyDescent="0.25">
      <c r="A97" s="9">
        <f t="shared" si="1"/>
        <v>43284</v>
      </c>
      <c r="B97" s="26">
        <f>IFERROR(+VLOOKUP("LETFSX"&amp;A97,'Main File'!A:O,6,0),0)</f>
        <v>0</v>
      </c>
      <c r="C97" s="26">
        <f>IFERROR(+VLOOKUP("LETFSX"&amp;A97,'Main File'!A:O,7,0),0)</f>
        <v>0</v>
      </c>
      <c r="D97" s="26">
        <f>IFERROR(+VLOOKUP("LETFSX"&amp;A97,'Main File'!A:O,8,0),0)</f>
        <v>0</v>
      </c>
      <c r="E97" s="26">
        <f>IFERROR(+VLOOKUP("LETFSX"&amp;A97,'Main File'!A:O,9,0),0)</f>
        <v>0</v>
      </c>
      <c r="F97" s="26">
        <f>IFERROR(+VLOOKUP("LETFSX"&amp;A97,'Main File'!A:O,10,0),0)</f>
        <v>0</v>
      </c>
      <c r="G97" s="26">
        <f>IFERROR(+VLOOKUP("LETFSX"&amp;A97,'Main File'!A:O,11,0),0)</f>
        <v>0</v>
      </c>
      <c r="H97" s="26">
        <f>IFERROR(+VLOOKUP("LETFSX"&amp;A97,'Main File'!A:O,12,0),0)</f>
        <v>0</v>
      </c>
      <c r="I97" s="26">
        <f>IFERROR(+VLOOKUP("LETFSX"&amp;A97,'Main File'!A:O,13,0),0)</f>
        <v>0</v>
      </c>
      <c r="J97" s="26">
        <f>IFERROR(+VLOOKUP("LETFSX"&amp;A97,'Main File'!A:O,14,0),0)</f>
        <v>0</v>
      </c>
      <c r="K97" s="26">
        <f>IFERROR(+VLOOKUP("LETFSX"&amp;A97,'Main File'!A:O,15,0),0)</f>
        <v>0</v>
      </c>
    </row>
    <row r="98" spans="1:11" x14ac:dyDescent="0.25">
      <c r="A98" s="9">
        <f t="shared" si="1"/>
        <v>43285</v>
      </c>
      <c r="B98" s="26">
        <f>IFERROR(+VLOOKUP("LETFSX"&amp;A98,'Main File'!A:O,6,0),0)</f>
        <v>0</v>
      </c>
      <c r="C98" s="26">
        <f>IFERROR(+VLOOKUP("LETFSX"&amp;A98,'Main File'!A:O,7,0),0)</f>
        <v>0</v>
      </c>
      <c r="D98" s="26">
        <f>IFERROR(+VLOOKUP("LETFSX"&amp;A98,'Main File'!A:O,8,0),0)</f>
        <v>0</v>
      </c>
      <c r="E98" s="26">
        <f>IFERROR(+VLOOKUP("LETFSX"&amp;A98,'Main File'!A:O,9,0),0)</f>
        <v>0</v>
      </c>
      <c r="F98" s="26">
        <f>IFERROR(+VLOOKUP("LETFSX"&amp;A98,'Main File'!A:O,10,0),0)</f>
        <v>0</v>
      </c>
      <c r="G98" s="26">
        <f>IFERROR(+VLOOKUP("LETFSX"&amp;A98,'Main File'!A:O,11,0),0)</f>
        <v>0</v>
      </c>
      <c r="H98" s="26">
        <f>IFERROR(+VLOOKUP("LETFSX"&amp;A98,'Main File'!A:O,12,0),0)</f>
        <v>0</v>
      </c>
      <c r="I98" s="26">
        <f>IFERROR(+VLOOKUP("LETFSX"&amp;A98,'Main File'!A:O,13,0),0)</f>
        <v>0</v>
      </c>
      <c r="J98" s="26">
        <f>IFERROR(+VLOOKUP("LETFSX"&amp;A98,'Main File'!A:O,14,0),0)</f>
        <v>0</v>
      </c>
      <c r="K98" s="26">
        <f>IFERROR(+VLOOKUP("LETFSX"&amp;A98,'Main File'!A:O,15,0),0)</f>
        <v>0</v>
      </c>
    </row>
    <row r="99" spans="1:11" x14ac:dyDescent="0.25">
      <c r="A99" s="9">
        <f t="shared" si="1"/>
        <v>43286</v>
      </c>
      <c r="B99" s="26">
        <f>IFERROR(+VLOOKUP("LETFSX"&amp;A99,'Main File'!A:O,6,0),0)</f>
        <v>0</v>
      </c>
      <c r="C99" s="26">
        <f>IFERROR(+VLOOKUP("LETFSX"&amp;A99,'Main File'!A:O,7,0),0)</f>
        <v>0</v>
      </c>
      <c r="D99" s="26">
        <f>IFERROR(+VLOOKUP("LETFSX"&amp;A99,'Main File'!A:O,8,0),0)</f>
        <v>0</v>
      </c>
      <c r="E99" s="26">
        <f>IFERROR(+VLOOKUP("LETFSX"&amp;A99,'Main File'!A:O,9,0),0)</f>
        <v>0</v>
      </c>
      <c r="F99" s="26">
        <f>IFERROR(+VLOOKUP("LETFSX"&amp;A99,'Main File'!A:O,10,0),0)</f>
        <v>0</v>
      </c>
      <c r="G99" s="26">
        <f>IFERROR(+VLOOKUP("LETFSX"&amp;A99,'Main File'!A:O,11,0),0)</f>
        <v>0</v>
      </c>
      <c r="H99" s="26">
        <f>IFERROR(+VLOOKUP("LETFSX"&amp;A99,'Main File'!A:O,12,0),0)</f>
        <v>0</v>
      </c>
      <c r="I99" s="26">
        <f>IFERROR(+VLOOKUP("LETFSX"&amp;A99,'Main File'!A:O,13,0),0)</f>
        <v>0</v>
      </c>
      <c r="J99" s="26">
        <f>IFERROR(+VLOOKUP("LETFSX"&amp;A99,'Main File'!A:O,14,0),0)</f>
        <v>0</v>
      </c>
      <c r="K99" s="26">
        <f>IFERROR(+VLOOKUP("LETFSX"&amp;A99,'Main File'!A:O,15,0),0)</f>
        <v>0</v>
      </c>
    </row>
    <row r="100" spans="1:11" x14ac:dyDescent="0.25">
      <c r="A100" s="9">
        <f t="shared" si="1"/>
        <v>43287</v>
      </c>
      <c r="B100" s="26">
        <f>IFERROR(+VLOOKUP("LETFSX"&amp;A100,'Main File'!A:O,6,0),0)</f>
        <v>0</v>
      </c>
      <c r="C100" s="26">
        <f>IFERROR(+VLOOKUP("LETFSX"&amp;A100,'Main File'!A:O,7,0),0)</f>
        <v>0</v>
      </c>
      <c r="D100" s="26">
        <f>IFERROR(+VLOOKUP("LETFSX"&amp;A100,'Main File'!A:O,8,0),0)</f>
        <v>0</v>
      </c>
      <c r="E100" s="26">
        <f>IFERROR(+VLOOKUP("LETFSX"&amp;A100,'Main File'!A:O,9,0),0)</f>
        <v>0</v>
      </c>
      <c r="F100" s="26">
        <f>IFERROR(+VLOOKUP("LETFSX"&amp;A100,'Main File'!A:O,10,0),0)</f>
        <v>0</v>
      </c>
      <c r="G100" s="26">
        <f>IFERROR(+VLOOKUP("LETFSX"&amp;A100,'Main File'!A:O,11,0),0)</f>
        <v>0</v>
      </c>
      <c r="H100" s="26">
        <f>IFERROR(+VLOOKUP("LETFSX"&amp;A100,'Main File'!A:O,12,0),0)</f>
        <v>0</v>
      </c>
      <c r="I100" s="26">
        <f>IFERROR(+VLOOKUP("LETFSX"&amp;A100,'Main File'!A:O,13,0),0)</f>
        <v>0</v>
      </c>
      <c r="J100" s="26">
        <f>IFERROR(+VLOOKUP("LETFSX"&amp;A100,'Main File'!A:O,14,0),0)</f>
        <v>0</v>
      </c>
      <c r="K100" s="26">
        <f>IFERROR(+VLOOKUP("LETFSX"&amp;A100,'Main File'!A:O,15,0),0)</f>
        <v>0</v>
      </c>
    </row>
    <row r="101" spans="1:11" x14ac:dyDescent="0.25">
      <c r="A101" s="9">
        <f t="shared" si="1"/>
        <v>43288</v>
      </c>
      <c r="B101" s="26">
        <f>IFERROR(+VLOOKUP("LETFSX"&amp;A101,'Main File'!A:O,6,0),0)</f>
        <v>0</v>
      </c>
      <c r="C101" s="26">
        <f>IFERROR(+VLOOKUP("LETFSX"&amp;A101,'Main File'!A:O,7,0),0)</f>
        <v>0</v>
      </c>
      <c r="D101" s="26">
        <f>IFERROR(+VLOOKUP("LETFSX"&amp;A101,'Main File'!A:O,8,0),0)</f>
        <v>0</v>
      </c>
      <c r="E101" s="26">
        <f>IFERROR(+VLOOKUP("LETFSX"&amp;A101,'Main File'!A:O,9,0),0)</f>
        <v>0</v>
      </c>
      <c r="F101" s="26">
        <f>IFERROR(+VLOOKUP("LETFSX"&amp;A101,'Main File'!A:O,10,0),0)</f>
        <v>0</v>
      </c>
      <c r="G101" s="26">
        <f>IFERROR(+VLOOKUP("LETFSX"&amp;A101,'Main File'!A:O,11,0),0)</f>
        <v>0</v>
      </c>
      <c r="H101" s="26">
        <f>IFERROR(+VLOOKUP("LETFSX"&amp;A101,'Main File'!A:O,12,0),0)</f>
        <v>0</v>
      </c>
      <c r="I101" s="26">
        <f>IFERROR(+VLOOKUP("LETFSX"&amp;A101,'Main File'!A:O,13,0),0)</f>
        <v>0</v>
      </c>
      <c r="J101" s="26">
        <f>IFERROR(+VLOOKUP("LETFSX"&amp;A101,'Main File'!A:O,14,0),0)</f>
        <v>0</v>
      </c>
      <c r="K101" s="26">
        <f>IFERROR(+VLOOKUP("LETFSX"&amp;A101,'Main File'!A:O,15,0),0)</f>
        <v>0</v>
      </c>
    </row>
    <row r="102" spans="1:11" x14ac:dyDescent="0.25">
      <c r="A102" s="9">
        <f t="shared" si="1"/>
        <v>43289</v>
      </c>
      <c r="B102" s="26">
        <f>IFERROR(+VLOOKUP("LETFSX"&amp;A102,'Main File'!A:O,6,0),0)</f>
        <v>0</v>
      </c>
      <c r="C102" s="26">
        <f>IFERROR(+VLOOKUP("LETFSX"&amp;A102,'Main File'!A:O,7,0),0)</f>
        <v>0</v>
      </c>
      <c r="D102" s="26">
        <f>IFERROR(+VLOOKUP("LETFSX"&amp;A102,'Main File'!A:O,8,0),0)</f>
        <v>0</v>
      </c>
      <c r="E102" s="26">
        <f>IFERROR(+VLOOKUP("LETFSX"&amp;A102,'Main File'!A:O,9,0),0)</f>
        <v>0</v>
      </c>
      <c r="F102" s="26">
        <f>IFERROR(+VLOOKUP("LETFSX"&amp;A102,'Main File'!A:O,10,0),0)</f>
        <v>0</v>
      </c>
      <c r="G102" s="26">
        <f>IFERROR(+VLOOKUP("LETFSX"&amp;A102,'Main File'!A:O,11,0),0)</f>
        <v>0</v>
      </c>
      <c r="H102" s="26">
        <f>IFERROR(+VLOOKUP("LETFSX"&amp;A102,'Main File'!A:O,12,0),0)</f>
        <v>0</v>
      </c>
      <c r="I102" s="26">
        <f>IFERROR(+VLOOKUP("LETFSX"&amp;A102,'Main File'!A:O,13,0),0)</f>
        <v>0</v>
      </c>
      <c r="J102" s="26">
        <f>IFERROR(+VLOOKUP("LETFSX"&amp;A102,'Main File'!A:O,14,0),0)</f>
        <v>0</v>
      </c>
      <c r="K102" s="26">
        <f>IFERROR(+VLOOKUP("LETFSX"&amp;A102,'Main File'!A:O,15,0),0)</f>
        <v>0</v>
      </c>
    </row>
    <row r="103" spans="1:11" x14ac:dyDescent="0.25">
      <c r="A103" s="9">
        <f t="shared" si="1"/>
        <v>43290</v>
      </c>
      <c r="B103" s="26">
        <f>IFERROR(+VLOOKUP("LETFSX"&amp;A103,'Main File'!A:O,6,0),0)</f>
        <v>0</v>
      </c>
      <c r="C103" s="26">
        <f>IFERROR(+VLOOKUP("LETFSX"&amp;A103,'Main File'!A:O,7,0),0)</f>
        <v>0</v>
      </c>
      <c r="D103" s="26">
        <f>IFERROR(+VLOOKUP("LETFSX"&amp;A103,'Main File'!A:O,8,0),0)</f>
        <v>0</v>
      </c>
      <c r="E103" s="26">
        <f>IFERROR(+VLOOKUP("LETFSX"&amp;A103,'Main File'!A:O,9,0),0)</f>
        <v>0</v>
      </c>
      <c r="F103" s="26">
        <f>IFERROR(+VLOOKUP("LETFSX"&amp;A103,'Main File'!A:O,10,0),0)</f>
        <v>0</v>
      </c>
      <c r="G103" s="26">
        <f>IFERROR(+VLOOKUP("LETFSX"&amp;A103,'Main File'!A:O,11,0),0)</f>
        <v>0</v>
      </c>
      <c r="H103" s="26">
        <f>IFERROR(+VLOOKUP("LETFSX"&amp;A103,'Main File'!A:O,12,0),0)</f>
        <v>0</v>
      </c>
      <c r="I103" s="26">
        <f>IFERROR(+VLOOKUP("LETFSX"&amp;A103,'Main File'!A:O,13,0),0)</f>
        <v>0</v>
      </c>
      <c r="J103" s="26">
        <f>IFERROR(+VLOOKUP("LETFSX"&amp;A103,'Main File'!A:O,14,0),0)</f>
        <v>0</v>
      </c>
      <c r="K103" s="26">
        <f>IFERROR(+VLOOKUP("LETFSX"&amp;A103,'Main File'!A:O,15,0),0)</f>
        <v>0</v>
      </c>
    </row>
    <row r="104" spans="1:11" x14ac:dyDescent="0.25">
      <c r="A104" s="9">
        <f t="shared" si="1"/>
        <v>43291</v>
      </c>
      <c r="B104" s="26">
        <f>IFERROR(+VLOOKUP("LETFSX"&amp;A104,'Main File'!A:O,6,0),0)</f>
        <v>0</v>
      </c>
      <c r="C104" s="26">
        <f>IFERROR(+VLOOKUP("LETFSX"&amp;A104,'Main File'!A:O,7,0),0)</f>
        <v>0</v>
      </c>
      <c r="D104" s="26">
        <f>IFERROR(+VLOOKUP("LETFSX"&amp;A104,'Main File'!A:O,8,0),0)</f>
        <v>0</v>
      </c>
      <c r="E104" s="26">
        <f>IFERROR(+VLOOKUP("LETFSX"&amp;A104,'Main File'!A:O,9,0),0)</f>
        <v>0</v>
      </c>
      <c r="F104" s="26">
        <f>IFERROR(+VLOOKUP("LETFSX"&amp;A104,'Main File'!A:O,10,0),0)</f>
        <v>0</v>
      </c>
      <c r="G104" s="26">
        <f>IFERROR(+VLOOKUP("LETFSX"&amp;A104,'Main File'!A:O,11,0),0)</f>
        <v>0</v>
      </c>
      <c r="H104" s="26">
        <f>IFERROR(+VLOOKUP("LETFSX"&amp;A104,'Main File'!A:O,12,0),0)</f>
        <v>0</v>
      </c>
      <c r="I104" s="26">
        <f>IFERROR(+VLOOKUP("LETFSX"&amp;A104,'Main File'!A:O,13,0),0)</f>
        <v>0</v>
      </c>
      <c r="J104" s="26">
        <f>IFERROR(+VLOOKUP("LETFSX"&amp;A104,'Main File'!A:O,14,0),0)</f>
        <v>0</v>
      </c>
      <c r="K104" s="26">
        <f>IFERROR(+VLOOKUP("LETFSX"&amp;A104,'Main File'!A:O,15,0),0)</f>
        <v>0</v>
      </c>
    </row>
    <row r="105" spans="1:11" x14ac:dyDescent="0.25">
      <c r="A105" s="9">
        <f t="shared" si="1"/>
        <v>43292</v>
      </c>
      <c r="B105" s="26">
        <f>IFERROR(+VLOOKUP("LETFSX"&amp;A105,'Main File'!A:O,6,0),0)</f>
        <v>0</v>
      </c>
      <c r="C105" s="26">
        <f>IFERROR(+VLOOKUP("LETFSX"&amp;A105,'Main File'!A:O,7,0),0)</f>
        <v>0</v>
      </c>
      <c r="D105" s="26">
        <f>IFERROR(+VLOOKUP("LETFSX"&amp;A105,'Main File'!A:O,8,0),0)</f>
        <v>0</v>
      </c>
      <c r="E105" s="26">
        <f>IFERROR(+VLOOKUP("LETFSX"&amp;A105,'Main File'!A:O,9,0),0)</f>
        <v>0</v>
      </c>
      <c r="F105" s="26">
        <f>IFERROR(+VLOOKUP("LETFSX"&amp;A105,'Main File'!A:O,10,0),0)</f>
        <v>0</v>
      </c>
      <c r="G105" s="26">
        <f>IFERROR(+VLOOKUP("LETFSX"&amp;A105,'Main File'!A:O,11,0),0)</f>
        <v>0</v>
      </c>
      <c r="H105" s="26">
        <f>IFERROR(+VLOOKUP("LETFSX"&amp;A105,'Main File'!A:O,12,0),0)</f>
        <v>0</v>
      </c>
      <c r="I105" s="26">
        <f>IFERROR(+VLOOKUP("LETFSX"&amp;A105,'Main File'!A:O,13,0),0)</f>
        <v>0</v>
      </c>
      <c r="J105" s="26">
        <f>IFERROR(+VLOOKUP("LETFSX"&amp;A105,'Main File'!A:O,14,0),0)</f>
        <v>0</v>
      </c>
      <c r="K105" s="26">
        <f>IFERROR(+VLOOKUP("LETFSX"&amp;A105,'Main File'!A:O,15,0),0)</f>
        <v>0</v>
      </c>
    </row>
    <row r="106" spans="1:11" x14ac:dyDescent="0.25">
      <c r="A106" s="9">
        <f t="shared" si="1"/>
        <v>43293</v>
      </c>
      <c r="B106" s="26">
        <f>IFERROR(+VLOOKUP("LETFSX"&amp;A106,'Main File'!A:O,6,0),0)</f>
        <v>0</v>
      </c>
      <c r="C106" s="26">
        <f>IFERROR(+VLOOKUP("LETFSX"&amp;A106,'Main File'!A:O,7,0),0)</f>
        <v>0</v>
      </c>
      <c r="D106" s="26">
        <f>IFERROR(+VLOOKUP("LETFSX"&amp;A106,'Main File'!A:O,8,0),0)</f>
        <v>0</v>
      </c>
      <c r="E106" s="26">
        <f>IFERROR(+VLOOKUP("LETFSX"&amp;A106,'Main File'!A:O,9,0),0)</f>
        <v>0</v>
      </c>
      <c r="F106" s="26">
        <f>IFERROR(+VLOOKUP("LETFSX"&amp;A106,'Main File'!A:O,10,0),0)</f>
        <v>0</v>
      </c>
      <c r="G106" s="26">
        <f>IFERROR(+VLOOKUP("LETFSX"&amp;A106,'Main File'!A:O,11,0),0)</f>
        <v>0</v>
      </c>
      <c r="H106" s="26">
        <f>IFERROR(+VLOOKUP("LETFSX"&amp;A106,'Main File'!A:O,12,0),0)</f>
        <v>0</v>
      </c>
      <c r="I106" s="26">
        <f>IFERROR(+VLOOKUP("LETFSX"&amp;A106,'Main File'!A:O,13,0),0)</f>
        <v>0</v>
      </c>
      <c r="J106" s="26">
        <f>IFERROR(+VLOOKUP("LETFSX"&amp;A106,'Main File'!A:O,14,0),0)</f>
        <v>0</v>
      </c>
      <c r="K106" s="26">
        <f>IFERROR(+VLOOKUP("LETFSX"&amp;A106,'Main File'!A:O,15,0),0)</f>
        <v>0</v>
      </c>
    </row>
    <row r="107" spans="1:11" x14ac:dyDescent="0.25">
      <c r="A107" s="9">
        <f t="shared" si="1"/>
        <v>43294</v>
      </c>
      <c r="B107" s="26">
        <f>IFERROR(+VLOOKUP("LETFSX"&amp;A107,'Main File'!A:O,6,0),0)</f>
        <v>0</v>
      </c>
      <c r="C107" s="26">
        <f>IFERROR(+VLOOKUP("LETFSX"&amp;A107,'Main File'!A:O,7,0),0)</f>
        <v>0</v>
      </c>
      <c r="D107" s="26">
        <f>IFERROR(+VLOOKUP("LETFSX"&amp;A107,'Main File'!A:O,8,0),0)</f>
        <v>0</v>
      </c>
      <c r="E107" s="26">
        <f>IFERROR(+VLOOKUP("LETFSX"&amp;A107,'Main File'!A:O,9,0),0)</f>
        <v>0</v>
      </c>
      <c r="F107" s="26">
        <f>IFERROR(+VLOOKUP("LETFSX"&amp;A107,'Main File'!A:O,10,0),0)</f>
        <v>0</v>
      </c>
      <c r="G107" s="26">
        <f>IFERROR(+VLOOKUP("LETFSX"&amp;A107,'Main File'!A:O,11,0),0)</f>
        <v>0</v>
      </c>
      <c r="H107" s="26">
        <f>IFERROR(+VLOOKUP("LETFSX"&amp;A107,'Main File'!A:O,12,0),0)</f>
        <v>0</v>
      </c>
      <c r="I107" s="26">
        <f>IFERROR(+VLOOKUP("LETFSX"&amp;A107,'Main File'!A:O,13,0),0)</f>
        <v>0</v>
      </c>
      <c r="J107" s="26">
        <f>IFERROR(+VLOOKUP("LETFSX"&amp;A107,'Main File'!A:O,14,0),0)</f>
        <v>0</v>
      </c>
      <c r="K107" s="26">
        <f>IFERROR(+VLOOKUP("LETFSX"&amp;A107,'Main File'!A:O,15,0),0)</f>
        <v>0</v>
      </c>
    </row>
    <row r="108" spans="1:11" x14ac:dyDescent="0.25">
      <c r="A108" s="9">
        <f t="shared" si="1"/>
        <v>43295</v>
      </c>
      <c r="B108" s="26">
        <f>IFERROR(+VLOOKUP("LETFSX"&amp;A108,'Main File'!A:O,6,0),0)</f>
        <v>0</v>
      </c>
      <c r="C108" s="26">
        <f>IFERROR(+VLOOKUP("LETFSX"&amp;A108,'Main File'!A:O,7,0),0)</f>
        <v>0</v>
      </c>
      <c r="D108" s="26">
        <f>IFERROR(+VLOOKUP("LETFSX"&amp;A108,'Main File'!A:O,8,0),0)</f>
        <v>0</v>
      </c>
      <c r="E108" s="26">
        <f>IFERROR(+VLOOKUP("LETFSX"&amp;A108,'Main File'!A:O,9,0),0)</f>
        <v>0</v>
      </c>
      <c r="F108" s="26">
        <f>IFERROR(+VLOOKUP("LETFSX"&amp;A108,'Main File'!A:O,10,0),0)</f>
        <v>0</v>
      </c>
      <c r="G108" s="26">
        <f>IFERROR(+VLOOKUP("LETFSX"&amp;A108,'Main File'!A:O,11,0),0)</f>
        <v>0</v>
      </c>
      <c r="H108" s="26">
        <f>IFERROR(+VLOOKUP("LETFSX"&amp;A108,'Main File'!A:O,12,0),0)</f>
        <v>0</v>
      </c>
      <c r="I108" s="26">
        <f>IFERROR(+VLOOKUP("LETFSX"&amp;A108,'Main File'!A:O,13,0),0)</f>
        <v>0</v>
      </c>
      <c r="J108" s="26">
        <f>IFERROR(+VLOOKUP("LETFSX"&amp;A108,'Main File'!A:O,14,0),0)</f>
        <v>0</v>
      </c>
      <c r="K108" s="26">
        <f>IFERROR(+VLOOKUP("LETFSX"&amp;A108,'Main File'!A:O,15,0),0)</f>
        <v>0</v>
      </c>
    </row>
    <row r="109" spans="1:11" x14ac:dyDescent="0.25">
      <c r="A109" s="9">
        <f t="shared" si="1"/>
        <v>43296</v>
      </c>
      <c r="B109" s="26">
        <f>IFERROR(+VLOOKUP("LETFSX"&amp;A109,'Main File'!A:O,6,0),0)</f>
        <v>0</v>
      </c>
      <c r="C109" s="26">
        <f>IFERROR(+VLOOKUP("LETFSX"&amp;A109,'Main File'!A:O,7,0),0)</f>
        <v>0</v>
      </c>
      <c r="D109" s="26">
        <f>IFERROR(+VLOOKUP("LETFSX"&amp;A109,'Main File'!A:O,8,0),0)</f>
        <v>0</v>
      </c>
      <c r="E109" s="26">
        <f>IFERROR(+VLOOKUP("LETFSX"&amp;A109,'Main File'!A:O,9,0),0)</f>
        <v>0</v>
      </c>
      <c r="F109" s="26">
        <f>IFERROR(+VLOOKUP("LETFSX"&amp;A109,'Main File'!A:O,10,0),0)</f>
        <v>0</v>
      </c>
      <c r="G109" s="26">
        <f>IFERROR(+VLOOKUP("LETFSX"&amp;A109,'Main File'!A:O,11,0),0)</f>
        <v>0</v>
      </c>
      <c r="H109" s="26">
        <f>IFERROR(+VLOOKUP("LETFSX"&amp;A109,'Main File'!A:O,12,0),0)</f>
        <v>0</v>
      </c>
      <c r="I109" s="26">
        <f>IFERROR(+VLOOKUP("LETFSX"&amp;A109,'Main File'!A:O,13,0),0)</f>
        <v>0</v>
      </c>
      <c r="J109" s="26">
        <f>IFERROR(+VLOOKUP("LETFSX"&amp;A109,'Main File'!A:O,14,0),0)</f>
        <v>0</v>
      </c>
      <c r="K109" s="26">
        <f>IFERROR(+VLOOKUP("LETFSX"&amp;A109,'Main File'!A:O,15,0),0)</f>
        <v>0</v>
      </c>
    </row>
    <row r="110" spans="1:11" x14ac:dyDescent="0.25">
      <c r="A110" s="9">
        <f t="shared" si="1"/>
        <v>43297</v>
      </c>
      <c r="B110" s="26">
        <f>IFERROR(+VLOOKUP("LETFSX"&amp;A110,'Main File'!A:O,6,0),0)</f>
        <v>0</v>
      </c>
      <c r="C110" s="26">
        <f>IFERROR(+VLOOKUP("LETFSX"&amp;A110,'Main File'!A:O,7,0),0)</f>
        <v>0</v>
      </c>
      <c r="D110" s="26">
        <f>IFERROR(+VLOOKUP("LETFSX"&amp;A110,'Main File'!A:O,8,0),0)</f>
        <v>0</v>
      </c>
      <c r="E110" s="26">
        <f>IFERROR(+VLOOKUP("LETFSX"&amp;A110,'Main File'!A:O,9,0),0)</f>
        <v>0</v>
      </c>
      <c r="F110" s="26">
        <f>IFERROR(+VLOOKUP("LETFSX"&amp;A110,'Main File'!A:O,10,0),0)</f>
        <v>0</v>
      </c>
      <c r="G110" s="26">
        <f>IFERROR(+VLOOKUP("LETFSX"&amp;A110,'Main File'!A:O,11,0),0)</f>
        <v>0</v>
      </c>
      <c r="H110" s="26">
        <f>IFERROR(+VLOOKUP("LETFSX"&amp;A110,'Main File'!A:O,12,0),0)</f>
        <v>0</v>
      </c>
      <c r="I110" s="26">
        <f>IFERROR(+VLOOKUP("LETFSX"&amp;A110,'Main File'!A:O,13,0),0)</f>
        <v>0</v>
      </c>
      <c r="J110" s="26">
        <f>IFERROR(+VLOOKUP("LETFSX"&amp;A110,'Main File'!A:O,14,0),0)</f>
        <v>0</v>
      </c>
      <c r="K110" s="26">
        <f>IFERROR(+VLOOKUP("LETFSX"&amp;A110,'Main File'!A:O,15,0),0)</f>
        <v>0</v>
      </c>
    </row>
    <row r="111" spans="1:11" x14ac:dyDescent="0.25">
      <c r="A111" s="9">
        <f t="shared" si="1"/>
        <v>43298</v>
      </c>
      <c r="B111" s="26">
        <f>IFERROR(+VLOOKUP("LETFSX"&amp;A111,'Main File'!A:O,6,0),0)</f>
        <v>0</v>
      </c>
      <c r="C111" s="26">
        <f>IFERROR(+VLOOKUP("LETFSX"&amp;A111,'Main File'!A:O,7,0),0)</f>
        <v>0</v>
      </c>
      <c r="D111" s="26">
        <f>IFERROR(+VLOOKUP("LETFSX"&amp;A111,'Main File'!A:O,8,0),0)</f>
        <v>0</v>
      </c>
      <c r="E111" s="26">
        <f>IFERROR(+VLOOKUP("LETFSX"&amp;A111,'Main File'!A:O,9,0),0)</f>
        <v>0</v>
      </c>
      <c r="F111" s="26">
        <f>IFERROR(+VLOOKUP("LETFSX"&amp;A111,'Main File'!A:O,10,0),0)</f>
        <v>0</v>
      </c>
      <c r="G111" s="26">
        <f>IFERROR(+VLOOKUP("LETFSX"&amp;A111,'Main File'!A:O,11,0),0)</f>
        <v>0</v>
      </c>
      <c r="H111" s="26">
        <f>IFERROR(+VLOOKUP("LETFSX"&amp;A111,'Main File'!A:O,12,0),0)</f>
        <v>0</v>
      </c>
      <c r="I111" s="26">
        <f>IFERROR(+VLOOKUP("LETFSX"&amp;A111,'Main File'!A:O,13,0),0)</f>
        <v>0</v>
      </c>
      <c r="J111" s="26">
        <f>IFERROR(+VLOOKUP("LETFSX"&amp;A111,'Main File'!A:O,14,0),0)</f>
        <v>0</v>
      </c>
      <c r="K111" s="26">
        <f>IFERROR(+VLOOKUP("LETFSX"&amp;A111,'Main File'!A:O,15,0),0)</f>
        <v>0</v>
      </c>
    </row>
    <row r="112" spans="1:11" x14ac:dyDescent="0.25">
      <c r="A112" s="9">
        <f t="shared" si="1"/>
        <v>43299</v>
      </c>
      <c r="B112" s="26">
        <f>IFERROR(+VLOOKUP("LETFSX"&amp;A112,'Main File'!A:O,6,0),0)</f>
        <v>0</v>
      </c>
      <c r="C112" s="26">
        <f>IFERROR(+VLOOKUP("LETFSX"&amp;A112,'Main File'!A:O,7,0),0)</f>
        <v>0</v>
      </c>
      <c r="D112" s="26">
        <f>IFERROR(+VLOOKUP("LETFSX"&amp;A112,'Main File'!A:O,8,0),0)</f>
        <v>0</v>
      </c>
      <c r="E112" s="26">
        <f>IFERROR(+VLOOKUP("LETFSX"&amp;A112,'Main File'!A:O,9,0),0)</f>
        <v>0</v>
      </c>
      <c r="F112" s="26">
        <f>IFERROR(+VLOOKUP("LETFSX"&amp;A112,'Main File'!A:O,10,0),0)</f>
        <v>0</v>
      </c>
      <c r="G112" s="26">
        <f>IFERROR(+VLOOKUP("LETFSX"&amp;A112,'Main File'!A:O,11,0),0)</f>
        <v>0</v>
      </c>
      <c r="H112" s="26">
        <f>IFERROR(+VLOOKUP("LETFSX"&amp;A112,'Main File'!A:O,12,0),0)</f>
        <v>0</v>
      </c>
      <c r="I112" s="26">
        <f>IFERROR(+VLOOKUP("LETFSX"&amp;A112,'Main File'!A:O,13,0),0)</f>
        <v>0</v>
      </c>
      <c r="J112" s="26">
        <f>IFERROR(+VLOOKUP("LETFSX"&amp;A112,'Main File'!A:O,14,0),0)</f>
        <v>0</v>
      </c>
      <c r="K112" s="26">
        <f>IFERROR(+VLOOKUP("LETFSX"&amp;A112,'Main File'!A:O,15,0),0)</f>
        <v>0</v>
      </c>
    </row>
    <row r="113" spans="1:11" x14ac:dyDescent="0.25">
      <c r="A113" s="9">
        <f t="shared" si="1"/>
        <v>43300</v>
      </c>
      <c r="B113" s="26">
        <f>IFERROR(+VLOOKUP("LETFSX"&amp;A113,'Main File'!A:O,6,0),0)</f>
        <v>0</v>
      </c>
      <c r="C113" s="26">
        <f>IFERROR(+VLOOKUP("LETFSX"&amp;A113,'Main File'!A:O,7,0),0)</f>
        <v>0</v>
      </c>
      <c r="D113" s="26">
        <f>IFERROR(+VLOOKUP("LETFSX"&amp;A113,'Main File'!A:O,8,0),0)</f>
        <v>0</v>
      </c>
      <c r="E113" s="26">
        <f>IFERROR(+VLOOKUP("LETFSX"&amp;A113,'Main File'!A:O,9,0),0)</f>
        <v>0</v>
      </c>
      <c r="F113" s="26">
        <f>IFERROR(+VLOOKUP("LETFSX"&amp;A113,'Main File'!A:O,10,0),0)</f>
        <v>0</v>
      </c>
      <c r="G113" s="26">
        <f>IFERROR(+VLOOKUP("LETFSX"&amp;A113,'Main File'!A:O,11,0),0)</f>
        <v>0</v>
      </c>
      <c r="H113" s="26">
        <f>IFERROR(+VLOOKUP("LETFSX"&amp;A113,'Main File'!A:O,12,0),0)</f>
        <v>0</v>
      </c>
      <c r="I113" s="26">
        <f>IFERROR(+VLOOKUP("LETFSX"&amp;A113,'Main File'!A:O,13,0),0)</f>
        <v>0</v>
      </c>
      <c r="J113" s="26">
        <f>IFERROR(+VLOOKUP("LETFSX"&amp;A113,'Main File'!A:O,14,0),0)</f>
        <v>0</v>
      </c>
      <c r="K113" s="26">
        <f>IFERROR(+VLOOKUP("LETFSX"&amp;A113,'Main File'!A:O,15,0),0)</f>
        <v>0</v>
      </c>
    </row>
    <row r="114" spans="1:11" x14ac:dyDescent="0.25">
      <c r="A114" s="9">
        <f t="shared" si="1"/>
        <v>43301</v>
      </c>
      <c r="B114" s="26">
        <f>IFERROR(+VLOOKUP("LETFSX"&amp;A114,'Main File'!A:O,6,0),0)</f>
        <v>0</v>
      </c>
      <c r="C114" s="26">
        <f>IFERROR(+VLOOKUP("LETFSX"&amp;A114,'Main File'!A:O,7,0),0)</f>
        <v>0</v>
      </c>
      <c r="D114" s="26">
        <f>IFERROR(+VLOOKUP("LETFSX"&amp;A114,'Main File'!A:O,8,0),0)</f>
        <v>0</v>
      </c>
      <c r="E114" s="26">
        <f>IFERROR(+VLOOKUP("LETFSX"&amp;A114,'Main File'!A:O,9,0),0)</f>
        <v>0</v>
      </c>
      <c r="F114" s="26">
        <f>IFERROR(+VLOOKUP("LETFSX"&amp;A114,'Main File'!A:O,10,0),0)</f>
        <v>0</v>
      </c>
      <c r="G114" s="26">
        <f>IFERROR(+VLOOKUP("LETFSX"&amp;A114,'Main File'!A:O,11,0),0)</f>
        <v>0</v>
      </c>
      <c r="H114" s="26">
        <f>IFERROR(+VLOOKUP("LETFSX"&amp;A114,'Main File'!A:O,12,0),0)</f>
        <v>0</v>
      </c>
      <c r="I114" s="26">
        <f>IFERROR(+VLOOKUP("LETFSX"&amp;A114,'Main File'!A:O,13,0),0)</f>
        <v>0</v>
      </c>
      <c r="J114" s="26">
        <f>IFERROR(+VLOOKUP("LETFSX"&amp;A114,'Main File'!A:O,14,0),0)</f>
        <v>0</v>
      </c>
      <c r="K114" s="26">
        <f>IFERROR(+VLOOKUP("LETFSX"&amp;A114,'Main File'!A:O,15,0),0)</f>
        <v>0</v>
      </c>
    </row>
    <row r="115" spans="1:11" x14ac:dyDescent="0.25">
      <c r="A115" s="9">
        <f t="shared" si="1"/>
        <v>43302</v>
      </c>
      <c r="B115" s="26">
        <f>IFERROR(+VLOOKUP("LETFSX"&amp;A115,'Main File'!A:O,6,0),0)</f>
        <v>0</v>
      </c>
      <c r="C115" s="26">
        <f>IFERROR(+VLOOKUP("LETFSX"&amp;A115,'Main File'!A:O,7,0),0)</f>
        <v>0</v>
      </c>
      <c r="D115" s="26">
        <f>IFERROR(+VLOOKUP("LETFSX"&amp;A115,'Main File'!A:O,8,0),0)</f>
        <v>0</v>
      </c>
      <c r="E115" s="26">
        <f>IFERROR(+VLOOKUP("LETFSX"&amp;A115,'Main File'!A:O,9,0),0)</f>
        <v>0</v>
      </c>
      <c r="F115" s="26">
        <f>IFERROR(+VLOOKUP("LETFSX"&amp;A115,'Main File'!A:O,10,0),0)</f>
        <v>0</v>
      </c>
      <c r="G115" s="26">
        <f>IFERROR(+VLOOKUP("LETFSX"&amp;A115,'Main File'!A:O,11,0),0)</f>
        <v>0</v>
      </c>
      <c r="H115" s="26">
        <f>IFERROR(+VLOOKUP("LETFSX"&amp;A115,'Main File'!A:O,12,0),0)</f>
        <v>0</v>
      </c>
      <c r="I115" s="26">
        <f>IFERROR(+VLOOKUP("LETFSX"&amp;A115,'Main File'!A:O,13,0),0)</f>
        <v>0</v>
      </c>
      <c r="J115" s="26">
        <f>IFERROR(+VLOOKUP("LETFSX"&amp;A115,'Main File'!A:O,14,0),0)</f>
        <v>0</v>
      </c>
      <c r="K115" s="26">
        <f>IFERROR(+VLOOKUP("LETFSX"&amp;A115,'Main File'!A:O,15,0),0)</f>
        <v>0</v>
      </c>
    </row>
    <row r="116" spans="1:11" x14ac:dyDescent="0.25">
      <c r="A116" s="9">
        <f t="shared" si="1"/>
        <v>43303</v>
      </c>
      <c r="B116" s="26">
        <f>IFERROR(+VLOOKUP("LETFSX"&amp;A116,'Main File'!A:O,6,0),0)</f>
        <v>0</v>
      </c>
      <c r="C116" s="26">
        <f>IFERROR(+VLOOKUP("LETFSX"&amp;A116,'Main File'!A:O,7,0),0)</f>
        <v>0</v>
      </c>
      <c r="D116" s="26">
        <f>IFERROR(+VLOOKUP("LETFSX"&amp;A116,'Main File'!A:O,8,0),0)</f>
        <v>0</v>
      </c>
      <c r="E116" s="26">
        <f>IFERROR(+VLOOKUP("LETFSX"&amp;A116,'Main File'!A:O,9,0),0)</f>
        <v>0</v>
      </c>
      <c r="F116" s="26">
        <f>IFERROR(+VLOOKUP("LETFSX"&amp;A116,'Main File'!A:O,10,0),0)</f>
        <v>0</v>
      </c>
      <c r="G116" s="26">
        <f>IFERROR(+VLOOKUP("LETFSX"&amp;A116,'Main File'!A:O,11,0),0)</f>
        <v>0</v>
      </c>
      <c r="H116" s="26">
        <f>IFERROR(+VLOOKUP("LETFSX"&amp;A116,'Main File'!A:O,12,0),0)</f>
        <v>0</v>
      </c>
      <c r="I116" s="26">
        <f>IFERROR(+VLOOKUP("LETFSX"&amp;A116,'Main File'!A:O,13,0),0)</f>
        <v>0</v>
      </c>
      <c r="J116" s="26">
        <f>IFERROR(+VLOOKUP("LETFSX"&amp;A116,'Main File'!A:O,14,0),0)</f>
        <v>0</v>
      </c>
      <c r="K116" s="26">
        <f>IFERROR(+VLOOKUP("LETFSX"&amp;A116,'Main File'!A:O,15,0),0)</f>
        <v>0</v>
      </c>
    </row>
    <row r="117" spans="1:11" x14ac:dyDescent="0.25">
      <c r="A117" s="9">
        <f t="shared" si="1"/>
        <v>43304</v>
      </c>
      <c r="B117" s="26">
        <f>IFERROR(+VLOOKUP("LETFSX"&amp;A117,'Main File'!A:O,6,0),0)</f>
        <v>0</v>
      </c>
      <c r="C117" s="26">
        <f>IFERROR(+VLOOKUP("LETFSX"&amp;A117,'Main File'!A:O,7,0),0)</f>
        <v>0</v>
      </c>
      <c r="D117" s="26">
        <f>IFERROR(+VLOOKUP("LETFSX"&amp;A117,'Main File'!A:O,8,0),0)</f>
        <v>0</v>
      </c>
      <c r="E117" s="26">
        <f>IFERROR(+VLOOKUP("LETFSX"&amp;A117,'Main File'!A:O,9,0),0)</f>
        <v>0</v>
      </c>
      <c r="F117" s="26">
        <f>IFERROR(+VLOOKUP("LETFSX"&amp;A117,'Main File'!A:O,10,0),0)</f>
        <v>0</v>
      </c>
      <c r="G117" s="26">
        <f>IFERROR(+VLOOKUP("LETFSX"&amp;A117,'Main File'!A:O,11,0),0)</f>
        <v>0</v>
      </c>
      <c r="H117" s="26">
        <f>IFERROR(+VLOOKUP("LETFSX"&amp;A117,'Main File'!A:O,12,0),0)</f>
        <v>0</v>
      </c>
      <c r="I117" s="26">
        <f>IFERROR(+VLOOKUP("LETFSX"&amp;A117,'Main File'!A:O,13,0),0)</f>
        <v>0</v>
      </c>
      <c r="J117" s="26">
        <f>IFERROR(+VLOOKUP("LETFSX"&amp;A117,'Main File'!A:O,14,0),0)</f>
        <v>0</v>
      </c>
      <c r="K117" s="26">
        <f>IFERROR(+VLOOKUP("LETFSX"&amp;A117,'Main File'!A:O,15,0),0)</f>
        <v>0</v>
      </c>
    </row>
    <row r="118" spans="1:11" x14ac:dyDescent="0.25">
      <c r="A118" s="9">
        <f t="shared" si="1"/>
        <v>43305</v>
      </c>
      <c r="B118" s="26">
        <f>IFERROR(+VLOOKUP("LETFSX"&amp;A118,'Main File'!A:O,6,0),0)</f>
        <v>0</v>
      </c>
      <c r="C118" s="26">
        <f>IFERROR(+VLOOKUP("LETFSX"&amp;A118,'Main File'!A:O,7,0),0)</f>
        <v>0</v>
      </c>
      <c r="D118" s="26">
        <f>IFERROR(+VLOOKUP("LETFSX"&amp;A118,'Main File'!A:O,8,0),0)</f>
        <v>0</v>
      </c>
      <c r="E118" s="26">
        <f>IFERROR(+VLOOKUP("LETFSX"&amp;A118,'Main File'!A:O,9,0),0)</f>
        <v>0</v>
      </c>
      <c r="F118" s="26">
        <f>IFERROR(+VLOOKUP("LETFSX"&amp;A118,'Main File'!A:O,10,0),0)</f>
        <v>0</v>
      </c>
      <c r="G118" s="26">
        <f>IFERROR(+VLOOKUP("LETFSX"&amp;A118,'Main File'!A:O,11,0),0)</f>
        <v>0</v>
      </c>
      <c r="H118" s="26">
        <f>IFERROR(+VLOOKUP("LETFSX"&amp;A118,'Main File'!A:O,12,0),0)</f>
        <v>0</v>
      </c>
      <c r="I118" s="26">
        <f>IFERROR(+VLOOKUP("LETFSX"&amp;A118,'Main File'!A:O,13,0),0)</f>
        <v>0</v>
      </c>
      <c r="J118" s="26">
        <f>IFERROR(+VLOOKUP("LETFSX"&amp;A118,'Main File'!A:O,14,0),0)</f>
        <v>0</v>
      </c>
      <c r="K118" s="26">
        <f>IFERROR(+VLOOKUP("LETFSX"&amp;A118,'Main File'!A:O,15,0),0)</f>
        <v>0</v>
      </c>
    </row>
    <row r="119" spans="1:11" x14ac:dyDescent="0.25">
      <c r="A119" s="9">
        <f t="shared" si="1"/>
        <v>43306</v>
      </c>
      <c r="B119" s="26">
        <f>IFERROR(+VLOOKUP("LETFSX"&amp;A119,'Main File'!A:O,6,0),0)</f>
        <v>0</v>
      </c>
      <c r="C119" s="26">
        <f>IFERROR(+VLOOKUP("LETFSX"&amp;A119,'Main File'!A:O,7,0),0)</f>
        <v>0</v>
      </c>
      <c r="D119" s="26">
        <f>IFERROR(+VLOOKUP("LETFSX"&amp;A119,'Main File'!A:O,8,0),0)</f>
        <v>0</v>
      </c>
      <c r="E119" s="26">
        <f>IFERROR(+VLOOKUP("LETFSX"&amp;A119,'Main File'!A:O,9,0),0)</f>
        <v>0</v>
      </c>
      <c r="F119" s="26">
        <f>IFERROR(+VLOOKUP("LETFSX"&amp;A119,'Main File'!A:O,10,0),0)</f>
        <v>0</v>
      </c>
      <c r="G119" s="26">
        <f>IFERROR(+VLOOKUP("LETFSX"&amp;A119,'Main File'!A:O,11,0),0)</f>
        <v>0</v>
      </c>
      <c r="H119" s="26">
        <f>IFERROR(+VLOOKUP("LETFSX"&amp;A119,'Main File'!A:O,12,0),0)</f>
        <v>0</v>
      </c>
      <c r="I119" s="26">
        <f>IFERROR(+VLOOKUP("LETFSX"&amp;A119,'Main File'!A:O,13,0),0)</f>
        <v>0</v>
      </c>
      <c r="J119" s="26">
        <f>IFERROR(+VLOOKUP("LETFSX"&amp;A119,'Main File'!A:O,14,0),0)</f>
        <v>0</v>
      </c>
      <c r="K119" s="26">
        <f>IFERROR(+VLOOKUP("LETFSX"&amp;A119,'Main File'!A:O,15,0),0)</f>
        <v>0</v>
      </c>
    </row>
    <row r="120" spans="1:11" x14ac:dyDescent="0.25">
      <c r="A120" s="9">
        <f t="shared" si="1"/>
        <v>43307</v>
      </c>
      <c r="B120" s="26">
        <f>IFERROR(+VLOOKUP("LETFSX"&amp;A120,'Main File'!A:O,6,0),0)</f>
        <v>0</v>
      </c>
      <c r="C120" s="26">
        <f>IFERROR(+VLOOKUP("LETFSX"&amp;A120,'Main File'!A:O,7,0),0)</f>
        <v>0</v>
      </c>
      <c r="D120" s="26">
        <f>IFERROR(+VLOOKUP("LETFSX"&amp;A120,'Main File'!A:O,8,0),0)</f>
        <v>0</v>
      </c>
      <c r="E120" s="26">
        <f>IFERROR(+VLOOKUP("LETFSX"&amp;A120,'Main File'!A:O,9,0),0)</f>
        <v>0</v>
      </c>
      <c r="F120" s="26">
        <f>IFERROR(+VLOOKUP("LETFSX"&amp;A120,'Main File'!A:O,10,0),0)</f>
        <v>0</v>
      </c>
      <c r="G120" s="26">
        <f>IFERROR(+VLOOKUP("LETFSX"&amp;A120,'Main File'!A:O,11,0),0)</f>
        <v>0</v>
      </c>
      <c r="H120" s="26">
        <f>IFERROR(+VLOOKUP("LETFSX"&amp;A120,'Main File'!A:O,12,0),0)</f>
        <v>0</v>
      </c>
      <c r="I120" s="26">
        <f>IFERROR(+VLOOKUP("LETFSX"&amp;A120,'Main File'!A:O,13,0),0)</f>
        <v>0</v>
      </c>
      <c r="J120" s="26">
        <f>IFERROR(+VLOOKUP("LETFSX"&amp;A120,'Main File'!A:O,14,0),0)</f>
        <v>0</v>
      </c>
      <c r="K120" s="26">
        <f>IFERROR(+VLOOKUP("LETFSX"&amp;A120,'Main File'!A:O,15,0),0)</f>
        <v>0</v>
      </c>
    </row>
    <row r="121" spans="1:11" x14ac:dyDescent="0.25">
      <c r="A121" s="9">
        <f t="shared" si="1"/>
        <v>43308</v>
      </c>
      <c r="B121" s="26">
        <f>IFERROR(+VLOOKUP("LETFSX"&amp;A121,'Main File'!A:O,6,0),0)</f>
        <v>0</v>
      </c>
      <c r="C121" s="26">
        <f>IFERROR(+VLOOKUP("LETFSX"&amp;A121,'Main File'!A:O,7,0),0)</f>
        <v>0</v>
      </c>
      <c r="D121" s="26">
        <f>IFERROR(+VLOOKUP("LETFSX"&amp;A121,'Main File'!A:O,8,0),0)</f>
        <v>0</v>
      </c>
      <c r="E121" s="26">
        <f>IFERROR(+VLOOKUP("LETFSX"&amp;A121,'Main File'!A:O,9,0),0)</f>
        <v>0</v>
      </c>
      <c r="F121" s="26">
        <f>IFERROR(+VLOOKUP("LETFSX"&amp;A121,'Main File'!A:O,10,0),0)</f>
        <v>0</v>
      </c>
      <c r="G121" s="26">
        <f>IFERROR(+VLOOKUP("LETFSX"&amp;A121,'Main File'!A:O,11,0),0)</f>
        <v>0</v>
      </c>
      <c r="H121" s="26">
        <f>IFERROR(+VLOOKUP("LETFSX"&amp;A121,'Main File'!A:O,12,0),0)</f>
        <v>0</v>
      </c>
      <c r="I121" s="26">
        <f>IFERROR(+VLOOKUP("LETFSX"&amp;A121,'Main File'!A:O,13,0),0)</f>
        <v>0</v>
      </c>
      <c r="J121" s="26">
        <f>IFERROR(+VLOOKUP("LETFSX"&amp;A121,'Main File'!A:O,14,0),0)</f>
        <v>0</v>
      </c>
      <c r="K121" s="26">
        <f>IFERROR(+VLOOKUP("LETFSX"&amp;A121,'Main File'!A:O,15,0),0)</f>
        <v>0</v>
      </c>
    </row>
    <row r="122" spans="1:11" x14ac:dyDescent="0.25">
      <c r="A122" s="9">
        <f t="shared" si="1"/>
        <v>43309</v>
      </c>
      <c r="B122" s="26">
        <f>IFERROR(+VLOOKUP("LETFSX"&amp;A122,'Main File'!A:O,6,0),0)</f>
        <v>0</v>
      </c>
      <c r="C122" s="26">
        <f>IFERROR(+VLOOKUP("LETFSX"&amp;A122,'Main File'!A:O,7,0),0)</f>
        <v>0</v>
      </c>
      <c r="D122" s="26">
        <f>IFERROR(+VLOOKUP("LETFSX"&amp;A122,'Main File'!A:O,8,0),0)</f>
        <v>0</v>
      </c>
      <c r="E122" s="26">
        <f>IFERROR(+VLOOKUP("LETFSX"&amp;A122,'Main File'!A:O,9,0),0)</f>
        <v>0</v>
      </c>
      <c r="F122" s="26">
        <f>IFERROR(+VLOOKUP("LETFSX"&amp;A122,'Main File'!A:O,10,0),0)</f>
        <v>0</v>
      </c>
      <c r="G122" s="26">
        <f>IFERROR(+VLOOKUP("LETFSX"&amp;A122,'Main File'!A:O,11,0),0)</f>
        <v>0</v>
      </c>
      <c r="H122" s="26">
        <f>IFERROR(+VLOOKUP("LETFSX"&amp;A122,'Main File'!A:O,12,0),0)</f>
        <v>0</v>
      </c>
      <c r="I122" s="26">
        <f>IFERROR(+VLOOKUP("LETFSX"&amp;A122,'Main File'!A:O,13,0),0)</f>
        <v>0</v>
      </c>
      <c r="J122" s="26">
        <f>IFERROR(+VLOOKUP("LETFSX"&amp;A122,'Main File'!A:O,14,0),0)</f>
        <v>0</v>
      </c>
      <c r="K122" s="26">
        <f>IFERROR(+VLOOKUP("LETFSX"&amp;A122,'Main File'!A:O,15,0),0)</f>
        <v>0</v>
      </c>
    </row>
    <row r="123" spans="1:11" x14ac:dyDescent="0.25">
      <c r="A123" s="9">
        <f t="shared" si="1"/>
        <v>43310</v>
      </c>
      <c r="B123" s="26">
        <f>IFERROR(+VLOOKUP("LETFSX"&amp;A123,'Main File'!A:O,6,0),0)</f>
        <v>0</v>
      </c>
      <c r="C123" s="26">
        <f>IFERROR(+VLOOKUP("LETFSX"&amp;A123,'Main File'!A:O,7,0),0)</f>
        <v>0</v>
      </c>
      <c r="D123" s="26">
        <f>IFERROR(+VLOOKUP("LETFSX"&amp;A123,'Main File'!A:O,8,0),0)</f>
        <v>0</v>
      </c>
      <c r="E123" s="26">
        <f>IFERROR(+VLOOKUP("LETFSX"&amp;A123,'Main File'!A:O,9,0),0)</f>
        <v>0</v>
      </c>
      <c r="F123" s="26">
        <f>IFERROR(+VLOOKUP("LETFSX"&amp;A123,'Main File'!A:O,10,0),0)</f>
        <v>0</v>
      </c>
      <c r="G123" s="26">
        <f>IFERROR(+VLOOKUP("LETFSX"&amp;A123,'Main File'!A:O,11,0),0)</f>
        <v>0</v>
      </c>
      <c r="H123" s="26">
        <f>IFERROR(+VLOOKUP("LETFSX"&amp;A123,'Main File'!A:O,12,0),0)</f>
        <v>0</v>
      </c>
      <c r="I123" s="26">
        <f>IFERROR(+VLOOKUP("LETFSX"&amp;A123,'Main File'!A:O,13,0),0)</f>
        <v>0</v>
      </c>
      <c r="J123" s="26">
        <f>IFERROR(+VLOOKUP("LETFSX"&amp;A123,'Main File'!A:O,14,0),0)</f>
        <v>0</v>
      </c>
      <c r="K123" s="26">
        <f>IFERROR(+VLOOKUP("LETFSX"&amp;A123,'Main File'!A:O,15,0),0)</f>
        <v>0</v>
      </c>
    </row>
    <row r="124" spans="1:11" x14ac:dyDescent="0.25">
      <c r="A124" s="9">
        <f t="shared" si="1"/>
        <v>43311</v>
      </c>
      <c r="B124" s="26">
        <f>IFERROR(+VLOOKUP("LETFSX"&amp;A124,'Main File'!A:O,6,0),0)</f>
        <v>0</v>
      </c>
      <c r="C124" s="26">
        <f>IFERROR(+VLOOKUP("LETFSX"&amp;A124,'Main File'!A:O,7,0),0)</f>
        <v>0</v>
      </c>
      <c r="D124" s="26">
        <f>IFERROR(+VLOOKUP("LETFSX"&amp;A124,'Main File'!A:O,8,0),0)</f>
        <v>0</v>
      </c>
      <c r="E124" s="26">
        <f>IFERROR(+VLOOKUP("LETFSX"&amp;A124,'Main File'!A:O,9,0),0)</f>
        <v>0</v>
      </c>
      <c r="F124" s="26">
        <f>IFERROR(+VLOOKUP("LETFSX"&amp;A124,'Main File'!A:O,10,0),0)</f>
        <v>0</v>
      </c>
      <c r="G124" s="26">
        <f>IFERROR(+VLOOKUP("LETFSX"&amp;A124,'Main File'!A:O,11,0),0)</f>
        <v>0</v>
      </c>
      <c r="H124" s="26">
        <f>IFERROR(+VLOOKUP("LETFSX"&amp;A124,'Main File'!A:O,12,0),0)</f>
        <v>0</v>
      </c>
      <c r="I124" s="26">
        <f>IFERROR(+VLOOKUP("LETFSX"&amp;A124,'Main File'!A:O,13,0),0)</f>
        <v>0</v>
      </c>
      <c r="J124" s="26">
        <f>IFERROR(+VLOOKUP("LETFSX"&amp;A124,'Main File'!A:O,14,0),0)</f>
        <v>0</v>
      </c>
      <c r="K124" s="26">
        <f>IFERROR(+VLOOKUP("LETFSX"&amp;A124,'Main File'!A:O,15,0),0)</f>
        <v>0</v>
      </c>
    </row>
    <row r="125" spans="1:11" x14ac:dyDescent="0.25">
      <c r="A125" s="9">
        <f t="shared" si="1"/>
        <v>43312</v>
      </c>
      <c r="B125" s="26">
        <f>IFERROR(+VLOOKUP("LETFSX"&amp;A125,'Main File'!A:O,6,0),0)</f>
        <v>0</v>
      </c>
      <c r="C125" s="26">
        <f>IFERROR(+VLOOKUP("LETFSX"&amp;A125,'Main File'!A:O,7,0),0)</f>
        <v>0</v>
      </c>
      <c r="D125" s="26">
        <f>IFERROR(+VLOOKUP("LETFSX"&amp;A125,'Main File'!A:O,8,0),0)</f>
        <v>0</v>
      </c>
      <c r="E125" s="26">
        <f>IFERROR(+VLOOKUP("LETFSX"&amp;A125,'Main File'!A:O,9,0),0)</f>
        <v>0</v>
      </c>
      <c r="F125" s="26">
        <f>IFERROR(+VLOOKUP("LETFSX"&amp;A125,'Main File'!A:O,10,0),0)</f>
        <v>0</v>
      </c>
      <c r="G125" s="26">
        <f>IFERROR(+VLOOKUP("LETFSX"&amp;A125,'Main File'!A:O,11,0),0)</f>
        <v>0</v>
      </c>
      <c r="H125" s="26">
        <f>IFERROR(+VLOOKUP("LETFSX"&amp;A125,'Main File'!A:O,12,0),0)</f>
        <v>0</v>
      </c>
      <c r="I125" s="26">
        <f>IFERROR(+VLOOKUP("LETFSX"&amp;A125,'Main File'!A:O,13,0),0)</f>
        <v>0</v>
      </c>
      <c r="J125" s="26">
        <f>IFERROR(+VLOOKUP("LETFSX"&amp;A125,'Main File'!A:O,14,0),0)</f>
        <v>0</v>
      </c>
      <c r="K125" s="26">
        <f>IFERROR(+VLOOKUP("LETFSX"&amp;A125,'Main File'!A:O,15,0),0)</f>
        <v>0</v>
      </c>
    </row>
    <row r="126" spans="1:11" x14ac:dyDescent="0.25">
      <c r="A126" s="9">
        <f t="shared" si="1"/>
        <v>43313</v>
      </c>
      <c r="B126" s="26">
        <f>IFERROR(+VLOOKUP("LETFSX"&amp;A126,'Main File'!A:O,6,0),0)</f>
        <v>0</v>
      </c>
      <c r="C126" s="26">
        <f>IFERROR(+VLOOKUP("LETFSX"&amp;A126,'Main File'!A:O,7,0),0)</f>
        <v>0</v>
      </c>
      <c r="D126" s="26">
        <f>IFERROR(+VLOOKUP("LETFSX"&amp;A126,'Main File'!A:O,8,0),0)</f>
        <v>0</v>
      </c>
      <c r="E126" s="26">
        <f>IFERROR(+VLOOKUP("LETFSX"&amp;A126,'Main File'!A:O,9,0),0)</f>
        <v>0</v>
      </c>
      <c r="F126" s="26">
        <f>IFERROR(+VLOOKUP("LETFSX"&amp;A126,'Main File'!A:O,10,0),0)</f>
        <v>0</v>
      </c>
      <c r="G126" s="26">
        <f>IFERROR(+VLOOKUP("LETFSX"&amp;A126,'Main File'!A:O,11,0),0)</f>
        <v>0</v>
      </c>
      <c r="H126" s="26">
        <f>IFERROR(+VLOOKUP("LETFSX"&amp;A126,'Main File'!A:O,12,0),0)</f>
        <v>0</v>
      </c>
      <c r="I126" s="26">
        <f>IFERROR(+VLOOKUP("LETFSX"&amp;A126,'Main File'!A:O,13,0),0)</f>
        <v>0</v>
      </c>
      <c r="J126" s="26">
        <f>IFERROR(+VLOOKUP("LETFSX"&amp;A126,'Main File'!A:O,14,0),0)</f>
        <v>0</v>
      </c>
      <c r="K126" s="26">
        <f>IFERROR(+VLOOKUP("LETFSX"&amp;A126,'Main File'!A:O,15,0),0)</f>
        <v>0</v>
      </c>
    </row>
    <row r="127" spans="1:11" x14ac:dyDescent="0.25">
      <c r="A127" s="9">
        <f t="shared" si="1"/>
        <v>43314</v>
      </c>
      <c r="B127" s="26">
        <f>IFERROR(+VLOOKUP("LETFSX"&amp;A127,'Main File'!A:O,6,0),0)</f>
        <v>0</v>
      </c>
      <c r="C127" s="26">
        <f>IFERROR(+VLOOKUP("LETFSX"&amp;A127,'Main File'!A:O,7,0),0)</f>
        <v>0</v>
      </c>
      <c r="D127" s="26">
        <f>IFERROR(+VLOOKUP("LETFSX"&amp;A127,'Main File'!A:O,8,0),0)</f>
        <v>0</v>
      </c>
      <c r="E127" s="26">
        <f>IFERROR(+VLOOKUP("LETFSX"&amp;A127,'Main File'!A:O,9,0),0)</f>
        <v>0</v>
      </c>
      <c r="F127" s="26">
        <f>IFERROR(+VLOOKUP("LETFSX"&amp;A127,'Main File'!A:O,10,0),0)</f>
        <v>0</v>
      </c>
      <c r="G127" s="26">
        <f>IFERROR(+VLOOKUP("LETFSX"&amp;A127,'Main File'!A:O,11,0),0)</f>
        <v>0</v>
      </c>
      <c r="H127" s="26">
        <f>IFERROR(+VLOOKUP("LETFSX"&amp;A127,'Main File'!A:O,12,0),0)</f>
        <v>0</v>
      </c>
      <c r="I127" s="26">
        <f>IFERROR(+VLOOKUP("LETFSX"&amp;A127,'Main File'!A:O,13,0),0)</f>
        <v>0</v>
      </c>
      <c r="J127" s="26">
        <f>IFERROR(+VLOOKUP("LETFSX"&amp;A127,'Main File'!A:O,14,0),0)</f>
        <v>0</v>
      </c>
      <c r="K127" s="26">
        <f>IFERROR(+VLOOKUP("LETFSX"&amp;A127,'Main File'!A:O,15,0),0)</f>
        <v>0</v>
      </c>
    </row>
    <row r="128" spans="1:11" x14ac:dyDescent="0.25">
      <c r="A128" s="9">
        <f t="shared" si="1"/>
        <v>43315</v>
      </c>
      <c r="B128" s="26">
        <f>IFERROR(+VLOOKUP("LETFSX"&amp;A128,'Main File'!A:O,6,0),0)</f>
        <v>0</v>
      </c>
      <c r="C128" s="26">
        <f>IFERROR(+VLOOKUP("LETFSX"&amp;A128,'Main File'!A:O,7,0),0)</f>
        <v>0</v>
      </c>
      <c r="D128" s="26">
        <f>IFERROR(+VLOOKUP("LETFSX"&amp;A128,'Main File'!A:O,8,0),0)</f>
        <v>0</v>
      </c>
      <c r="E128" s="26">
        <f>IFERROR(+VLOOKUP("LETFSX"&amp;A128,'Main File'!A:O,9,0),0)</f>
        <v>0</v>
      </c>
      <c r="F128" s="26">
        <f>IFERROR(+VLOOKUP("LETFSX"&amp;A128,'Main File'!A:O,10,0),0)</f>
        <v>0</v>
      </c>
      <c r="G128" s="26">
        <f>IFERROR(+VLOOKUP("LETFSX"&amp;A128,'Main File'!A:O,11,0),0)</f>
        <v>0</v>
      </c>
      <c r="H128" s="26">
        <f>IFERROR(+VLOOKUP("LETFSX"&amp;A128,'Main File'!A:O,12,0),0)</f>
        <v>0</v>
      </c>
      <c r="I128" s="26">
        <f>IFERROR(+VLOOKUP("LETFSX"&amp;A128,'Main File'!A:O,13,0),0)</f>
        <v>0</v>
      </c>
      <c r="J128" s="26">
        <f>IFERROR(+VLOOKUP("LETFSX"&amp;A128,'Main File'!A:O,14,0),0)</f>
        <v>0</v>
      </c>
      <c r="K128" s="26">
        <f>IFERROR(+VLOOKUP("LETFSX"&amp;A128,'Main File'!A:O,15,0),0)</f>
        <v>0</v>
      </c>
    </row>
    <row r="129" spans="1:11" x14ac:dyDescent="0.25">
      <c r="A129" s="9">
        <f t="shared" si="1"/>
        <v>43316</v>
      </c>
      <c r="B129" s="26">
        <f>IFERROR(+VLOOKUP("LETFSX"&amp;A129,'Main File'!A:O,6,0),0)</f>
        <v>0</v>
      </c>
      <c r="C129" s="26">
        <f>IFERROR(+VLOOKUP("LETFSX"&amp;A129,'Main File'!A:O,7,0),0)</f>
        <v>0</v>
      </c>
      <c r="D129" s="26">
        <f>IFERROR(+VLOOKUP("LETFSX"&amp;A129,'Main File'!A:O,8,0),0)</f>
        <v>0</v>
      </c>
      <c r="E129" s="26">
        <f>IFERROR(+VLOOKUP("LETFSX"&amp;A129,'Main File'!A:O,9,0),0)</f>
        <v>0</v>
      </c>
      <c r="F129" s="26">
        <f>IFERROR(+VLOOKUP("LETFSX"&amp;A129,'Main File'!A:O,10,0),0)</f>
        <v>0</v>
      </c>
      <c r="G129" s="26">
        <f>IFERROR(+VLOOKUP("LETFSX"&amp;A129,'Main File'!A:O,11,0),0)</f>
        <v>0</v>
      </c>
      <c r="H129" s="26">
        <f>IFERROR(+VLOOKUP("LETFSX"&amp;A129,'Main File'!A:O,12,0),0)</f>
        <v>0</v>
      </c>
      <c r="I129" s="26">
        <f>IFERROR(+VLOOKUP("LETFSX"&amp;A129,'Main File'!A:O,13,0),0)</f>
        <v>0</v>
      </c>
      <c r="J129" s="26">
        <f>IFERROR(+VLOOKUP("LETFSX"&amp;A129,'Main File'!A:O,14,0),0)</f>
        <v>0</v>
      </c>
      <c r="K129" s="26">
        <f>IFERROR(+VLOOKUP("LETFSX"&amp;A129,'Main File'!A:O,15,0),0)</f>
        <v>0</v>
      </c>
    </row>
    <row r="130" spans="1:11" x14ac:dyDescent="0.25">
      <c r="A130" s="9">
        <f t="shared" si="1"/>
        <v>43317</v>
      </c>
      <c r="B130" s="26">
        <f>IFERROR(+VLOOKUP("LETFSX"&amp;A130,'Main File'!A:O,6,0),0)</f>
        <v>0</v>
      </c>
      <c r="C130" s="26">
        <f>IFERROR(+VLOOKUP("LETFSX"&amp;A130,'Main File'!A:O,7,0),0)</f>
        <v>0</v>
      </c>
      <c r="D130" s="26">
        <f>IFERROR(+VLOOKUP("LETFSX"&amp;A130,'Main File'!A:O,8,0),0)</f>
        <v>0</v>
      </c>
      <c r="E130" s="26">
        <f>IFERROR(+VLOOKUP("LETFSX"&amp;A130,'Main File'!A:O,9,0),0)</f>
        <v>0</v>
      </c>
      <c r="F130" s="26">
        <f>IFERROR(+VLOOKUP("LETFSX"&amp;A130,'Main File'!A:O,10,0),0)</f>
        <v>0</v>
      </c>
      <c r="G130" s="26">
        <f>IFERROR(+VLOOKUP("LETFSX"&amp;A130,'Main File'!A:O,11,0),0)</f>
        <v>0</v>
      </c>
      <c r="H130" s="26">
        <f>IFERROR(+VLOOKUP("LETFSX"&amp;A130,'Main File'!A:O,12,0),0)</f>
        <v>0</v>
      </c>
      <c r="I130" s="26">
        <f>IFERROR(+VLOOKUP("LETFSX"&amp;A130,'Main File'!A:O,13,0),0)</f>
        <v>0</v>
      </c>
      <c r="J130" s="26">
        <f>IFERROR(+VLOOKUP("LETFSX"&amp;A130,'Main File'!A:O,14,0),0)</f>
        <v>0</v>
      </c>
      <c r="K130" s="26">
        <f>IFERROR(+VLOOKUP("LETFSX"&amp;A130,'Main File'!A:O,15,0),0)</f>
        <v>0</v>
      </c>
    </row>
    <row r="131" spans="1:11" x14ac:dyDescent="0.25">
      <c r="A131" s="9">
        <f t="shared" si="1"/>
        <v>43318</v>
      </c>
      <c r="B131" s="26">
        <f>IFERROR(+VLOOKUP("LETFSX"&amp;A131,'Main File'!A:O,6,0),0)</f>
        <v>0</v>
      </c>
      <c r="C131" s="26">
        <f>IFERROR(+VLOOKUP("LETFSX"&amp;A131,'Main File'!A:O,7,0),0)</f>
        <v>0</v>
      </c>
      <c r="D131" s="26">
        <f>IFERROR(+VLOOKUP("LETFSX"&amp;A131,'Main File'!A:O,8,0),0)</f>
        <v>0</v>
      </c>
      <c r="E131" s="26">
        <f>IFERROR(+VLOOKUP("LETFSX"&amp;A131,'Main File'!A:O,9,0),0)</f>
        <v>0</v>
      </c>
      <c r="F131" s="26">
        <f>IFERROR(+VLOOKUP("LETFSX"&amp;A131,'Main File'!A:O,10,0),0)</f>
        <v>0</v>
      </c>
      <c r="G131" s="26">
        <f>IFERROR(+VLOOKUP("LETFSX"&amp;A131,'Main File'!A:O,11,0),0)</f>
        <v>0</v>
      </c>
      <c r="H131" s="26">
        <f>IFERROR(+VLOOKUP("LETFSX"&amp;A131,'Main File'!A:O,12,0),0)</f>
        <v>0</v>
      </c>
      <c r="I131" s="26">
        <f>IFERROR(+VLOOKUP("LETFSX"&amp;A131,'Main File'!A:O,13,0),0)</f>
        <v>0</v>
      </c>
      <c r="J131" s="26">
        <f>IFERROR(+VLOOKUP("LETFSX"&amp;A131,'Main File'!A:O,14,0),0)</f>
        <v>0</v>
      </c>
      <c r="K131" s="26">
        <f>IFERROR(+VLOOKUP("LETFSX"&amp;A131,'Main File'!A:O,15,0),0)</f>
        <v>0</v>
      </c>
    </row>
    <row r="132" spans="1:11" x14ac:dyDescent="0.25">
      <c r="A132" s="9">
        <f t="shared" si="1"/>
        <v>43319</v>
      </c>
      <c r="B132" s="26">
        <f>IFERROR(+VLOOKUP("LETFSX"&amp;A132,'Main File'!A:O,6,0),0)</f>
        <v>0</v>
      </c>
      <c r="C132" s="26">
        <f>IFERROR(+VLOOKUP("LETFSX"&amp;A132,'Main File'!A:O,7,0),0)</f>
        <v>0</v>
      </c>
      <c r="D132" s="26">
        <f>IFERROR(+VLOOKUP("LETFSX"&amp;A132,'Main File'!A:O,8,0),0)</f>
        <v>0</v>
      </c>
      <c r="E132" s="26">
        <f>IFERROR(+VLOOKUP("LETFSX"&amp;A132,'Main File'!A:O,9,0),0)</f>
        <v>0</v>
      </c>
      <c r="F132" s="26">
        <f>IFERROR(+VLOOKUP("LETFSX"&amp;A132,'Main File'!A:O,10,0),0)</f>
        <v>0</v>
      </c>
      <c r="G132" s="26">
        <f>IFERROR(+VLOOKUP("LETFSX"&amp;A132,'Main File'!A:O,11,0),0)</f>
        <v>0</v>
      </c>
      <c r="H132" s="26">
        <f>IFERROR(+VLOOKUP("LETFSX"&amp;A132,'Main File'!A:O,12,0),0)</f>
        <v>0</v>
      </c>
      <c r="I132" s="26">
        <f>IFERROR(+VLOOKUP("LETFSX"&amp;A132,'Main File'!A:O,13,0),0)</f>
        <v>0</v>
      </c>
      <c r="J132" s="26">
        <f>IFERROR(+VLOOKUP("LETFSX"&amp;A132,'Main File'!A:O,14,0),0)</f>
        <v>0</v>
      </c>
      <c r="K132" s="26">
        <f>IFERROR(+VLOOKUP("LETFSX"&amp;A132,'Main File'!A:O,15,0),0)</f>
        <v>0</v>
      </c>
    </row>
    <row r="133" spans="1:11" x14ac:dyDescent="0.25">
      <c r="A133" s="9">
        <f t="shared" si="1"/>
        <v>43320</v>
      </c>
      <c r="B133" s="26">
        <f>IFERROR(+VLOOKUP("LETFSX"&amp;A133,'Main File'!A:O,6,0),0)</f>
        <v>0</v>
      </c>
      <c r="C133" s="26">
        <f>IFERROR(+VLOOKUP("LETFSX"&amp;A133,'Main File'!A:O,7,0),0)</f>
        <v>0</v>
      </c>
      <c r="D133" s="26">
        <f>IFERROR(+VLOOKUP("LETFSX"&amp;A133,'Main File'!A:O,8,0),0)</f>
        <v>0</v>
      </c>
      <c r="E133" s="26">
        <f>IFERROR(+VLOOKUP("LETFSX"&amp;A133,'Main File'!A:O,9,0),0)</f>
        <v>0</v>
      </c>
      <c r="F133" s="26">
        <f>IFERROR(+VLOOKUP("LETFSX"&amp;A133,'Main File'!A:O,10,0),0)</f>
        <v>0</v>
      </c>
      <c r="G133" s="26">
        <f>IFERROR(+VLOOKUP("LETFSX"&amp;A133,'Main File'!A:O,11,0),0)</f>
        <v>0</v>
      </c>
      <c r="H133" s="26">
        <f>IFERROR(+VLOOKUP("LETFSX"&amp;A133,'Main File'!A:O,12,0),0)</f>
        <v>0</v>
      </c>
      <c r="I133" s="26">
        <f>IFERROR(+VLOOKUP("LETFSX"&amp;A133,'Main File'!A:O,13,0),0)</f>
        <v>0</v>
      </c>
      <c r="J133" s="26">
        <f>IFERROR(+VLOOKUP("LETFSX"&amp;A133,'Main File'!A:O,14,0),0)</f>
        <v>0</v>
      </c>
      <c r="K133" s="26">
        <f>IFERROR(+VLOOKUP("LETFSX"&amp;A133,'Main File'!A:O,15,0),0)</f>
        <v>0</v>
      </c>
    </row>
    <row r="134" spans="1:11" x14ac:dyDescent="0.25">
      <c r="A134" s="9">
        <f t="shared" si="1"/>
        <v>43321</v>
      </c>
      <c r="B134" s="26">
        <f>IFERROR(+VLOOKUP("LETFSX"&amp;A134,'Main File'!A:O,6,0),0)</f>
        <v>0</v>
      </c>
      <c r="C134" s="26">
        <f>IFERROR(+VLOOKUP("LETFSX"&amp;A134,'Main File'!A:O,7,0),0)</f>
        <v>0</v>
      </c>
      <c r="D134" s="26">
        <f>IFERROR(+VLOOKUP("LETFSX"&amp;A134,'Main File'!A:O,8,0),0)</f>
        <v>0</v>
      </c>
      <c r="E134" s="26">
        <f>IFERROR(+VLOOKUP("LETFSX"&amp;A134,'Main File'!A:O,9,0),0)</f>
        <v>0</v>
      </c>
      <c r="F134" s="26">
        <f>IFERROR(+VLOOKUP("LETFSX"&amp;A134,'Main File'!A:O,10,0),0)</f>
        <v>0</v>
      </c>
      <c r="G134" s="26">
        <f>IFERROR(+VLOOKUP("LETFSX"&amp;A134,'Main File'!A:O,11,0),0)</f>
        <v>0</v>
      </c>
      <c r="H134" s="26">
        <f>IFERROR(+VLOOKUP("LETFSX"&amp;A134,'Main File'!A:O,12,0),0)</f>
        <v>0</v>
      </c>
      <c r="I134" s="26">
        <f>IFERROR(+VLOOKUP("LETFSX"&amp;A134,'Main File'!A:O,13,0),0)</f>
        <v>0</v>
      </c>
      <c r="J134" s="26">
        <f>IFERROR(+VLOOKUP("LETFSX"&amp;A134,'Main File'!A:O,14,0),0)</f>
        <v>0</v>
      </c>
      <c r="K134" s="26">
        <f>IFERROR(+VLOOKUP("LETFSX"&amp;A134,'Main File'!A:O,15,0),0)</f>
        <v>0</v>
      </c>
    </row>
    <row r="135" spans="1:11" x14ac:dyDescent="0.25">
      <c r="A135" s="9">
        <f t="shared" ref="A135:A198" si="2">+A134+1</f>
        <v>43322</v>
      </c>
      <c r="B135" s="26">
        <f>IFERROR(+VLOOKUP("LETFSX"&amp;A135,'Main File'!A:O,6,0),0)</f>
        <v>0</v>
      </c>
      <c r="C135" s="26">
        <f>IFERROR(+VLOOKUP("LETFSX"&amp;A135,'Main File'!A:O,7,0),0)</f>
        <v>0</v>
      </c>
      <c r="D135" s="26">
        <f>IFERROR(+VLOOKUP("LETFSX"&amp;A135,'Main File'!A:O,8,0),0)</f>
        <v>0</v>
      </c>
      <c r="E135" s="26">
        <f>IFERROR(+VLOOKUP("LETFSX"&amp;A135,'Main File'!A:O,9,0),0)</f>
        <v>0</v>
      </c>
      <c r="F135" s="26">
        <f>IFERROR(+VLOOKUP("LETFSX"&amp;A135,'Main File'!A:O,10,0),0)</f>
        <v>0</v>
      </c>
      <c r="G135" s="26">
        <f>IFERROR(+VLOOKUP("LETFSX"&amp;A135,'Main File'!A:O,11,0),0)</f>
        <v>0</v>
      </c>
      <c r="H135" s="26">
        <f>IFERROR(+VLOOKUP("LETFSX"&amp;A135,'Main File'!A:O,12,0),0)</f>
        <v>0</v>
      </c>
      <c r="I135" s="26">
        <f>IFERROR(+VLOOKUP("LETFSX"&amp;A135,'Main File'!A:O,13,0),0)</f>
        <v>0</v>
      </c>
      <c r="J135" s="26">
        <f>IFERROR(+VLOOKUP("LETFSX"&amp;A135,'Main File'!A:O,14,0),0)</f>
        <v>0</v>
      </c>
      <c r="K135" s="26">
        <f>IFERROR(+VLOOKUP("LETFSX"&amp;A135,'Main File'!A:O,15,0),0)</f>
        <v>0</v>
      </c>
    </row>
    <row r="136" spans="1:11" x14ac:dyDescent="0.25">
      <c r="A136" s="9">
        <f t="shared" si="2"/>
        <v>43323</v>
      </c>
      <c r="B136" s="26">
        <f>IFERROR(+VLOOKUP("LETFSX"&amp;A136,'Main File'!A:O,6,0),0)</f>
        <v>0</v>
      </c>
      <c r="C136" s="26">
        <f>IFERROR(+VLOOKUP("LETFSX"&amp;A136,'Main File'!A:O,7,0),0)</f>
        <v>0</v>
      </c>
      <c r="D136" s="26">
        <f>IFERROR(+VLOOKUP("LETFSX"&amp;A136,'Main File'!A:O,8,0),0)</f>
        <v>0</v>
      </c>
      <c r="E136" s="26">
        <f>IFERROR(+VLOOKUP("LETFSX"&amp;A136,'Main File'!A:O,9,0),0)</f>
        <v>0</v>
      </c>
      <c r="F136" s="26">
        <f>IFERROR(+VLOOKUP("LETFSX"&amp;A136,'Main File'!A:O,10,0),0)</f>
        <v>0</v>
      </c>
      <c r="G136" s="26">
        <f>IFERROR(+VLOOKUP("LETFSX"&amp;A136,'Main File'!A:O,11,0),0)</f>
        <v>0</v>
      </c>
      <c r="H136" s="26">
        <f>IFERROR(+VLOOKUP("LETFSX"&amp;A136,'Main File'!A:O,12,0),0)</f>
        <v>0</v>
      </c>
      <c r="I136" s="26">
        <f>IFERROR(+VLOOKUP("LETFSX"&amp;A136,'Main File'!A:O,13,0),0)</f>
        <v>0</v>
      </c>
      <c r="J136" s="26">
        <f>IFERROR(+VLOOKUP("LETFSX"&amp;A136,'Main File'!A:O,14,0),0)</f>
        <v>0</v>
      </c>
      <c r="K136" s="26">
        <f>IFERROR(+VLOOKUP("LETFSX"&amp;A136,'Main File'!A:O,15,0),0)</f>
        <v>0</v>
      </c>
    </row>
    <row r="137" spans="1:11" x14ac:dyDescent="0.25">
      <c r="A137" s="9">
        <f t="shared" si="2"/>
        <v>43324</v>
      </c>
      <c r="B137" s="26">
        <f>IFERROR(+VLOOKUP("LETFSX"&amp;A137,'Main File'!A:O,6,0),0)</f>
        <v>0</v>
      </c>
      <c r="C137" s="26">
        <f>IFERROR(+VLOOKUP("LETFSX"&amp;A137,'Main File'!A:O,7,0),0)</f>
        <v>0</v>
      </c>
      <c r="D137" s="26">
        <f>IFERROR(+VLOOKUP("LETFSX"&amp;A137,'Main File'!A:O,8,0),0)</f>
        <v>0</v>
      </c>
      <c r="E137" s="26">
        <f>IFERROR(+VLOOKUP("LETFSX"&amp;A137,'Main File'!A:O,9,0),0)</f>
        <v>0</v>
      </c>
      <c r="F137" s="26">
        <f>IFERROR(+VLOOKUP("LETFSX"&amp;A137,'Main File'!A:O,10,0),0)</f>
        <v>0</v>
      </c>
      <c r="G137" s="26">
        <f>IFERROR(+VLOOKUP("LETFSX"&amp;A137,'Main File'!A:O,11,0),0)</f>
        <v>0</v>
      </c>
      <c r="H137" s="26">
        <f>IFERROR(+VLOOKUP("LETFSX"&amp;A137,'Main File'!A:O,12,0),0)</f>
        <v>0</v>
      </c>
      <c r="I137" s="26">
        <f>IFERROR(+VLOOKUP("LETFSX"&amp;A137,'Main File'!A:O,13,0),0)</f>
        <v>0</v>
      </c>
      <c r="J137" s="26">
        <f>IFERROR(+VLOOKUP("LETFSX"&amp;A137,'Main File'!A:O,14,0),0)</f>
        <v>0</v>
      </c>
      <c r="K137" s="26">
        <f>IFERROR(+VLOOKUP("LETFSX"&amp;A137,'Main File'!A:O,15,0),0)</f>
        <v>0</v>
      </c>
    </row>
    <row r="138" spans="1:11" x14ac:dyDescent="0.25">
      <c r="A138" s="9">
        <f t="shared" si="2"/>
        <v>43325</v>
      </c>
      <c r="B138" s="26">
        <f>IFERROR(+VLOOKUP("LETFSX"&amp;A138,'Main File'!A:O,6,0),0)</f>
        <v>0</v>
      </c>
      <c r="C138" s="26">
        <f>IFERROR(+VLOOKUP("LETFSX"&amp;A138,'Main File'!A:O,7,0),0)</f>
        <v>0</v>
      </c>
      <c r="D138" s="26">
        <f>IFERROR(+VLOOKUP("LETFSX"&amp;A138,'Main File'!A:O,8,0),0)</f>
        <v>0</v>
      </c>
      <c r="E138" s="26">
        <f>IFERROR(+VLOOKUP("LETFSX"&amp;A138,'Main File'!A:O,9,0),0)</f>
        <v>0</v>
      </c>
      <c r="F138" s="26">
        <f>IFERROR(+VLOOKUP("LETFSX"&amp;A138,'Main File'!A:O,10,0),0)</f>
        <v>0</v>
      </c>
      <c r="G138" s="26">
        <f>IFERROR(+VLOOKUP("LETFSX"&amp;A138,'Main File'!A:O,11,0),0)</f>
        <v>0</v>
      </c>
      <c r="H138" s="26">
        <f>IFERROR(+VLOOKUP("LETFSX"&amp;A138,'Main File'!A:O,12,0),0)</f>
        <v>0</v>
      </c>
      <c r="I138" s="26">
        <f>IFERROR(+VLOOKUP("LETFSX"&amp;A138,'Main File'!A:O,13,0),0)</f>
        <v>0</v>
      </c>
      <c r="J138" s="26">
        <f>IFERROR(+VLOOKUP("LETFSX"&amp;A138,'Main File'!A:O,14,0),0)</f>
        <v>0</v>
      </c>
      <c r="K138" s="26">
        <f>IFERROR(+VLOOKUP("LETFSX"&amp;A138,'Main File'!A:O,15,0),0)</f>
        <v>0</v>
      </c>
    </row>
    <row r="139" spans="1:11" x14ac:dyDescent="0.25">
      <c r="A139" s="9">
        <f t="shared" si="2"/>
        <v>43326</v>
      </c>
      <c r="B139" s="26">
        <f>IFERROR(+VLOOKUP("LETFSX"&amp;A139,'Main File'!A:O,6,0),0)</f>
        <v>0</v>
      </c>
      <c r="C139" s="26">
        <f>IFERROR(+VLOOKUP("LETFSX"&amp;A139,'Main File'!A:O,7,0),0)</f>
        <v>0</v>
      </c>
      <c r="D139" s="26">
        <f>IFERROR(+VLOOKUP("LETFSX"&amp;A139,'Main File'!A:O,8,0),0)</f>
        <v>0</v>
      </c>
      <c r="E139" s="26">
        <f>IFERROR(+VLOOKUP("LETFSX"&amp;A139,'Main File'!A:O,9,0),0)</f>
        <v>0</v>
      </c>
      <c r="F139" s="26">
        <f>IFERROR(+VLOOKUP("LETFSX"&amp;A139,'Main File'!A:O,10,0),0)</f>
        <v>0</v>
      </c>
      <c r="G139" s="26">
        <f>IFERROR(+VLOOKUP("LETFSX"&amp;A139,'Main File'!A:O,11,0),0)</f>
        <v>0</v>
      </c>
      <c r="H139" s="26">
        <f>IFERROR(+VLOOKUP("LETFSX"&amp;A139,'Main File'!A:O,12,0),0)</f>
        <v>0</v>
      </c>
      <c r="I139" s="26">
        <f>IFERROR(+VLOOKUP("LETFSX"&amp;A139,'Main File'!A:O,13,0),0)</f>
        <v>0</v>
      </c>
      <c r="J139" s="26">
        <f>IFERROR(+VLOOKUP("LETFSX"&amp;A139,'Main File'!A:O,14,0),0)</f>
        <v>0</v>
      </c>
      <c r="K139" s="26">
        <f>IFERROR(+VLOOKUP("LETFSX"&amp;A139,'Main File'!A:O,15,0),0)</f>
        <v>0</v>
      </c>
    </row>
    <row r="140" spans="1:11" x14ac:dyDescent="0.25">
      <c r="A140" s="9">
        <f t="shared" si="2"/>
        <v>43327</v>
      </c>
      <c r="B140" s="26">
        <f>IFERROR(+VLOOKUP("LETFSX"&amp;A140,'Main File'!A:O,6,0),0)</f>
        <v>0</v>
      </c>
      <c r="C140" s="26">
        <f>IFERROR(+VLOOKUP("LETFSX"&amp;A140,'Main File'!A:O,7,0),0)</f>
        <v>0</v>
      </c>
      <c r="D140" s="26">
        <f>IFERROR(+VLOOKUP("LETFSX"&amp;A140,'Main File'!A:O,8,0),0)</f>
        <v>0</v>
      </c>
      <c r="E140" s="26">
        <f>IFERROR(+VLOOKUP("LETFSX"&amp;A140,'Main File'!A:O,9,0),0)</f>
        <v>0</v>
      </c>
      <c r="F140" s="26">
        <f>IFERROR(+VLOOKUP("LETFSX"&amp;A140,'Main File'!A:O,10,0),0)</f>
        <v>0</v>
      </c>
      <c r="G140" s="26">
        <f>IFERROR(+VLOOKUP("LETFSX"&amp;A140,'Main File'!A:O,11,0),0)</f>
        <v>0</v>
      </c>
      <c r="H140" s="26">
        <f>IFERROR(+VLOOKUP("LETFSX"&amp;A140,'Main File'!A:O,12,0),0)</f>
        <v>0</v>
      </c>
      <c r="I140" s="26">
        <f>IFERROR(+VLOOKUP("LETFSX"&amp;A140,'Main File'!A:O,13,0),0)</f>
        <v>0</v>
      </c>
      <c r="J140" s="26">
        <f>IFERROR(+VLOOKUP("LETFSX"&amp;A140,'Main File'!A:O,14,0),0)</f>
        <v>0</v>
      </c>
      <c r="K140" s="26">
        <f>IFERROR(+VLOOKUP("LETFSX"&amp;A140,'Main File'!A:O,15,0),0)</f>
        <v>0</v>
      </c>
    </row>
    <row r="141" spans="1:11" x14ac:dyDescent="0.25">
      <c r="A141" s="9">
        <f t="shared" si="2"/>
        <v>43328</v>
      </c>
      <c r="B141" s="26">
        <f>IFERROR(+VLOOKUP("LETFSX"&amp;A141,'Main File'!A:O,6,0),0)</f>
        <v>0</v>
      </c>
      <c r="C141" s="26">
        <f>IFERROR(+VLOOKUP("LETFSX"&amp;A141,'Main File'!A:O,7,0),0)</f>
        <v>0</v>
      </c>
      <c r="D141" s="26">
        <f>IFERROR(+VLOOKUP("LETFSX"&amp;A141,'Main File'!A:O,8,0),0)</f>
        <v>0</v>
      </c>
      <c r="E141" s="26">
        <f>IFERROR(+VLOOKUP("LETFSX"&amp;A141,'Main File'!A:O,9,0),0)</f>
        <v>0</v>
      </c>
      <c r="F141" s="26">
        <f>IFERROR(+VLOOKUP("LETFSX"&amp;A141,'Main File'!A:O,10,0),0)</f>
        <v>0</v>
      </c>
      <c r="G141" s="26">
        <f>IFERROR(+VLOOKUP("LETFSX"&amp;A141,'Main File'!A:O,11,0),0)</f>
        <v>0</v>
      </c>
      <c r="H141" s="26">
        <f>IFERROR(+VLOOKUP("LETFSX"&amp;A141,'Main File'!A:O,12,0),0)</f>
        <v>0</v>
      </c>
      <c r="I141" s="26">
        <f>IFERROR(+VLOOKUP("LETFSX"&amp;A141,'Main File'!A:O,13,0),0)</f>
        <v>0</v>
      </c>
      <c r="J141" s="26">
        <f>IFERROR(+VLOOKUP("LETFSX"&amp;A141,'Main File'!A:O,14,0),0)</f>
        <v>0</v>
      </c>
      <c r="K141" s="26">
        <f>IFERROR(+VLOOKUP("LETFSX"&amp;A141,'Main File'!A:O,15,0),0)</f>
        <v>0</v>
      </c>
    </row>
    <row r="142" spans="1:11" x14ac:dyDescent="0.25">
      <c r="A142" s="9">
        <f t="shared" si="2"/>
        <v>43329</v>
      </c>
      <c r="B142" s="26">
        <f>IFERROR(+VLOOKUP("LETFSX"&amp;A142,'Main File'!A:O,6,0),0)</f>
        <v>0</v>
      </c>
      <c r="C142" s="26">
        <f>IFERROR(+VLOOKUP("LETFSX"&amp;A142,'Main File'!A:O,7,0),0)</f>
        <v>0</v>
      </c>
      <c r="D142" s="26">
        <f>IFERROR(+VLOOKUP("LETFSX"&amp;A142,'Main File'!A:O,8,0),0)</f>
        <v>0</v>
      </c>
      <c r="E142" s="26">
        <f>IFERROR(+VLOOKUP("LETFSX"&amp;A142,'Main File'!A:O,9,0),0)</f>
        <v>0</v>
      </c>
      <c r="F142" s="26">
        <f>IFERROR(+VLOOKUP("LETFSX"&amp;A142,'Main File'!A:O,10,0),0)</f>
        <v>0</v>
      </c>
      <c r="G142" s="26">
        <f>IFERROR(+VLOOKUP("LETFSX"&amp;A142,'Main File'!A:O,11,0),0)</f>
        <v>0</v>
      </c>
      <c r="H142" s="26">
        <f>IFERROR(+VLOOKUP("LETFSX"&amp;A142,'Main File'!A:O,12,0),0)</f>
        <v>0</v>
      </c>
      <c r="I142" s="26">
        <f>IFERROR(+VLOOKUP("LETFSX"&amp;A142,'Main File'!A:O,13,0),0)</f>
        <v>0</v>
      </c>
      <c r="J142" s="26">
        <f>IFERROR(+VLOOKUP("LETFSX"&amp;A142,'Main File'!A:O,14,0),0)</f>
        <v>0</v>
      </c>
      <c r="K142" s="26">
        <f>IFERROR(+VLOOKUP("LETFSX"&amp;A142,'Main File'!A:O,15,0),0)</f>
        <v>0</v>
      </c>
    </row>
    <row r="143" spans="1:11" x14ac:dyDescent="0.25">
      <c r="A143" s="9">
        <f t="shared" si="2"/>
        <v>43330</v>
      </c>
      <c r="B143" s="26">
        <f>IFERROR(+VLOOKUP("LETFSX"&amp;A143,'Main File'!A:O,6,0),0)</f>
        <v>0</v>
      </c>
      <c r="C143" s="26">
        <f>IFERROR(+VLOOKUP("LETFSX"&amp;A143,'Main File'!A:O,7,0),0)</f>
        <v>0</v>
      </c>
      <c r="D143" s="26">
        <f>IFERROR(+VLOOKUP("LETFSX"&amp;A143,'Main File'!A:O,8,0),0)</f>
        <v>0</v>
      </c>
      <c r="E143" s="26">
        <f>IFERROR(+VLOOKUP("LETFSX"&amp;A143,'Main File'!A:O,9,0),0)</f>
        <v>0</v>
      </c>
      <c r="F143" s="26">
        <f>IFERROR(+VLOOKUP("LETFSX"&amp;A143,'Main File'!A:O,10,0),0)</f>
        <v>0</v>
      </c>
      <c r="G143" s="26">
        <f>IFERROR(+VLOOKUP("LETFSX"&amp;A143,'Main File'!A:O,11,0),0)</f>
        <v>0</v>
      </c>
      <c r="H143" s="26">
        <f>IFERROR(+VLOOKUP("LETFSX"&amp;A143,'Main File'!A:O,12,0),0)</f>
        <v>0</v>
      </c>
      <c r="I143" s="26">
        <f>IFERROR(+VLOOKUP("LETFSX"&amp;A143,'Main File'!A:O,13,0),0)</f>
        <v>0</v>
      </c>
      <c r="J143" s="26">
        <f>IFERROR(+VLOOKUP("LETFSX"&amp;A143,'Main File'!A:O,14,0),0)</f>
        <v>0</v>
      </c>
      <c r="K143" s="26">
        <f>IFERROR(+VLOOKUP("LETFSX"&amp;A143,'Main File'!A:O,15,0),0)</f>
        <v>0</v>
      </c>
    </row>
    <row r="144" spans="1:11" x14ac:dyDescent="0.25">
      <c r="A144" s="9">
        <f t="shared" si="2"/>
        <v>43331</v>
      </c>
      <c r="B144" s="26">
        <f>IFERROR(+VLOOKUP("LETFSX"&amp;A144,'Main File'!A:O,6,0),0)</f>
        <v>0</v>
      </c>
      <c r="C144" s="26">
        <f>IFERROR(+VLOOKUP("LETFSX"&amp;A144,'Main File'!A:O,7,0),0)</f>
        <v>0</v>
      </c>
      <c r="D144" s="26">
        <f>IFERROR(+VLOOKUP("LETFSX"&amp;A144,'Main File'!A:O,8,0),0)</f>
        <v>0</v>
      </c>
      <c r="E144" s="26">
        <f>IFERROR(+VLOOKUP("LETFSX"&amp;A144,'Main File'!A:O,9,0),0)</f>
        <v>0</v>
      </c>
      <c r="F144" s="26">
        <f>IFERROR(+VLOOKUP("LETFSX"&amp;A144,'Main File'!A:O,10,0),0)</f>
        <v>0</v>
      </c>
      <c r="G144" s="26">
        <f>IFERROR(+VLOOKUP("LETFSX"&amp;A144,'Main File'!A:O,11,0),0)</f>
        <v>0</v>
      </c>
      <c r="H144" s="26">
        <f>IFERROR(+VLOOKUP("LETFSX"&amp;A144,'Main File'!A:O,12,0),0)</f>
        <v>0</v>
      </c>
      <c r="I144" s="26">
        <f>IFERROR(+VLOOKUP("LETFSX"&amp;A144,'Main File'!A:O,13,0),0)</f>
        <v>0</v>
      </c>
      <c r="J144" s="26">
        <f>IFERROR(+VLOOKUP("LETFSX"&amp;A144,'Main File'!A:O,14,0),0)</f>
        <v>0</v>
      </c>
      <c r="K144" s="26">
        <f>IFERROR(+VLOOKUP("LETFSX"&amp;A144,'Main File'!A:O,15,0),0)</f>
        <v>0</v>
      </c>
    </row>
    <row r="145" spans="1:11" x14ac:dyDescent="0.25">
      <c r="A145" s="9">
        <f t="shared" si="2"/>
        <v>43332</v>
      </c>
      <c r="B145" s="26">
        <f>IFERROR(+VLOOKUP("LETFSX"&amp;A145,'Main File'!A:O,6,0),0)</f>
        <v>0</v>
      </c>
      <c r="C145" s="26">
        <f>IFERROR(+VLOOKUP("LETFSX"&amp;A145,'Main File'!A:O,7,0),0)</f>
        <v>0</v>
      </c>
      <c r="D145" s="26">
        <f>IFERROR(+VLOOKUP("LETFSX"&amp;A145,'Main File'!A:O,8,0),0)</f>
        <v>0</v>
      </c>
      <c r="E145" s="26">
        <f>IFERROR(+VLOOKUP("LETFSX"&amp;A145,'Main File'!A:O,9,0),0)</f>
        <v>0</v>
      </c>
      <c r="F145" s="26">
        <f>IFERROR(+VLOOKUP("LETFSX"&amp;A145,'Main File'!A:O,10,0),0)</f>
        <v>0</v>
      </c>
      <c r="G145" s="26">
        <f>IFERROR(+VLOOKUP("LETFSX"&amp;A145,'Main File'!A:O,11,0),0)</f>
        <v>0</v>
      </c>
      <c r="H145" s="26">
        <f>IFERROR(+VLOOKUP("LETFSX"&amp;A145,'Main File'!A:O,12,0),0)</f>
        <v>0</v>
      </c>
      <c r="I145" s="26">
        <f>IFERROR(+VLOOKUP("LETFSX"&amp;A145,'Main File'!A:O,13,0),0)</f>
        <v>0</v>
      </c>
      <c r="J145" s="26">
        <f>IFERROR(+VLOOKUP("LETFSX"&amp;A145,'Main File'!A:O,14,0),0)</f>
        <v>0</v>
      </c>
      <c r="K145" s="26">
        <f>IFERROR(+VLOOKUP("LETFSX"&amp;A145,'Main File'!A:O,15,0),0)</f>
        <v>0</v>
      </c>
    </row>
    <row r="146" spans="1:11" x14ac:dyDescent="0.25">
      <c r="A146" s="9">
        <f t="shared" si="2"/>
        <v>43333</v>
      </c>
      <c r="B146" s="26">
        <f>IFERROR(+VLOOKUP("LETFSX"&amp;A146,'Main File'!A:O,6,0),0)</f>
        <v>0</v>
      </c>
      <c r="C146" s="26">
        <f>IFERROR(+VLOOKUP("LETFSX"&amp;A146,'Main File'!A:O,7,0),0)</f>
        <v>0</v>
      </c>
      <c r="D146" s="26">
        <f>IFERROR(+VLOOKUP("LETFSX"&amp;A146,'Main File'!A:O,8,0),0)</f>
        <v>0</v>
      </c>
      <c r="E146" s="26">
        <f>IFERROR(+VLOOKUP("LETFSX"&amp;A146,'Main File'!A:O,9,0),0)</f>
        <v>0</v>
      </c>
      <c r="F146" s="26">
        <f>IFERROR(+VLOOKUP("LETFSX"&amp;A146,'Main File'!A:O,10,0),0)</f>
        <v>0</v>
      </c>
      <c r="G146" s="26">
        <f>IFERROR(+VLOOKUP("LETFSX"&amp;A146,'Main File'!A:O,11,0),0)</f>
        <v>0</v>
      </c>
      <c r="H146" s="26">
        <f>IFERROR(+VLOOKUP("LETFSX"&amp;A146,'Main File'!A:O,12,0),0)</f>
        <v>0</v>
      </c>
      <c r="I146" s="26">
        <f>IFERROR(+VLOOKUP("LETFSX"&amp;A146,'Main File'!A:O,13,0),0)</f>
        <v>0</v>
      </c>
      <c r="J146" s="26">
        <f>IFERROR(+VLOOKUP("LETFSX"&amp;A146,'Main File'!A:O,14,0),0)</f>
        <v>0</v>
      </c>
      <c r="K146" s="26">
        <f>IFERROR(+VLOOKUP("LETFSX"&amp;A146,'Main File'!A:O,15,0),0)</f>
        <v>0</v>
      </c>
    </row>
    <row r="147" spans="1:11" x14ac:dyDescent="0.25">
      <c r="A147" s="9">
        <f t="shared" si="2"/>
        <v>43334</v>
      </c>
      <c r="B147" s="26">
        <f>IFERROR(+VLOOKUP("LETFSX"&amp;A147,'Main File'!A:O,6,0),0)</f>
        <v>0</v>
      </c>
      <c r="C147" s="26">
        <f>IFERROR(+VLOOKUP("LETFSX"&amp;A147,'Main File'!A:O,7,0),0)</f>
        <v>0</v>
      </c>
      <c r="D147" s="26">
        <f>IFERROR(+VLOOKUP("LETFSX"&amp;A147,'Main File'!A:O,8,0),0)</f>
        <v>0</v>
      </c>
      <c r="E147" s="26">
        <f>IFERROR(+VLOOKUP("LETFSX"&amp;A147,'Main File'!A:O,9,0),0)</f>
        <v>0</v>
      </c>
      <c r="F147" s="26">
        <f>IFERROR(+VLOOKUP("LETFSX"&amp;A147,'Main File'!A:O,10,0),0)</f>
        <v>0</v>
      </c>
      <c r="G147" s="26">
        <f>IFERROR(+VLOOKUP("LETFSX"&amp;A147,'Main File'!A:O,11,0),0)</f>
        <v>0</v>
      </c>
      <c r="H147" s="26">
        <f>IFERROR(+VLOOKUP("LETFSX"&amp;A147,'Main File'!A:O,12,0),0)</f>
        <v>0</v>
      </c>
      <c r="I147" s="26">
        <f>IFERROR(+VLOOKUP("LETFSX"&amp;A147,'Main File'!A:O,13,0),0)</f>
        <v>0</v>
      </c>
      <c r="J147" s="26">
        <f>IFERROR(+VLOOKUP("LETFSX"&amp;A147,'Main File'!A:O,14,0),0)</f>
        <v>0</v>
      </c>
      <c r="K147" s="26">
        <f>IFERROR(+VLOOKUP("LETFSX"&amp;A147,'Main File'!A:O,15,0),0)</f>
        <v>0</v>
      </c>
    </row>
    <row r="148" spans="1:11" x14ac:dyDescent="0.25">
      <c r="A148" s="9">
        <f t="shared" si="2"/>
        <v>43335</v>
      </c>
      <c r="B148" s="26">
        <f>IFERROR(+VLOOKUP("LETFSX"&amp;A148,'Main File'!A:O,6,0),0)</f>
        <v>0</v>
      </c>
      <c r="C148" s="26">
        <f>IFERROR(+VLOOKUP("LETFSX"&amp;A148,'Main File'!A:O,7,0),0)</f>
        <v>0</v>
      </c>
      <c r="D148" s="26">
        <f>IFERROR(+VLOOKUP("LETFSX"&amp;A148,'Main File'!A:O,8,0),0)</f>
        <v>0</v>
      </c>
      <c r="E148" s="26">
        <f>IFERROR(+VLOOKUP("LETFSX"&amp;A148,'Main File'!A:O,9,0),0)</f>
        <v>0</v>
      </c>
      <c r="F148" s="26">
        <f>IFERROR(+VLOOKUP("LETFSX"&amp;A148,'Main File'!A:O,10,0),0)</f>
        <v>0</v>
      </c>
      <c r="G148" s="26">
        <f>IFERROR(+VLOOKUP("LETFSX"&amp;A148,'Main File'!A:O,11,0),0)</f>
        <v>0</v>
      </c>
      <c r="H148" s="26">
        <f>IFERROR(+VLOOKUP("LETFSX"&amp;A148,'Main File'!A:O,12,0),0)</f>
        <v>0</v>
      </c>
      <c r="I148" s="26">
        <f>IFERROR(+VLOOKUP("LETFSX"&amp;A148,'Main File'!A:O,13,0),0)</f>
        <v>0</v>
      </c>
      <c r="J148" s="26">
        <f>IFERROR(+VLOOKUP("LETFSX"&amp;A148,'Main File'!A:O,14,0),0)</f>
        <v>0</v>
      </c>
      <c r="K148" s="26">
        <f>IFERROR(+VLOOKUP("LETFSX"&amp;A148,'Main File'!A:O,15,0),0)</f>
        <v>0</v>
      </c>
    </row>
    <row r="149" spans="1:11" x14ac:dyDescent="0.25">
      <c r="A149" s="9">
        <f t="shared" si="2"/>
        <v>43336</v>
      </c>
      <c r="B149" s="26">
        <f>IFERROR(+VLOOKUP("LETFSX"&amp;A149,'Main File'!A:O,6,0),0)</f>
        <v>0</v>
      </c>
      <c r="C149" s="26">
        <f>IFERROR(+VLOOKUP("LETFSX"&amp;A149,'Main File'!A:O,7,0),0)</f>
        <v>0</v>
      </c>
      <c r="D149" s="26">
        <f>IFERROR(+VLOOKUP("LETFSX"&amp;A149,'Main File'!A:O,8,0),0)</f>
        <v>0</v>
      </c>
      <c r="E149" s="26">
        <f>IFERROR(+VLOOKUP("LETFSX"&amp;A149,'Main File'!A:O,9,0),0)</f>
        <v>0</v>
      </c>
      <c r="F149" s="26">
        <f>IFERROR(+VLOOKUP("LETFSX"&amp;A149,'Main File'!A:O,10,0),0)</f>
        <v>0</v>
      </c>
      <c r="G149" s="26">
        <f>IFERROR(+VLOOKUP("LETFSX"&amp;A149,'Main File'!A:O,11,0),0)</f>
        <v>0</v>
      </c>
      <c r="H149" s="26">
        <f>IFERROR(+VLOOKUP("LETFSX"&amp;A149,'Main File'!A:O,12,0),0)</f>
        <v>0</v>
      </c>
      <c r="I149" s="26">
        <f>IFERROR(+VLOOKUP("LETFSX"&amp;A149,'Main File'!A:O,13,0),0)</f>
        <v>0</v>
      </c>
      <c r="J149" s="26">
        <f>IFERROR(+VLOOKUP("LETFSX"&amp;A149,'Main File'!A:O,14,0),0)</f>
        <v>0</v>
      </c>
      <c r="K149" s="26">
        <f>IFERROR(+VLOOKUP("LETFSX"&amp;A149,'Main File'!A:O,15,0),0)</f>
        <v>0</v>
      </c>
    </row>
    <row r="150" spans="1:11" x14ac:dyDescent="0.25">
      <c r="A150" s="9">
        <f t="shared" si="2"/>
        <v>43337</v>
      </c>
      <c r="B150" s="26">
        <f>IFERROR(+VLOOKUP("LETFSX"&amp;A150,'Main File'!A:O,6,0),0)</f>
        <v>0</v>
      </c>
      <c r="C150" s="26">
        <f>IFERROR(+VLOOKUP("LETFSX"&amp;A150,'Main File'!A:O,7,0),0)</f>
        <v>0</v>
      </c>
      <c r="D150" s="26">
        <f>IFERROR(+VLOOKUP("LETFSX"&amp;A150,'Main File'!A:O,8,0),0)</f>
        <v>0</v>
      </c>
      <c r="E150" s="26">
        <f>IFERROR(+VLOOKUP("LETFSX"&amp;A150,'Main File'!A:O,9,0),0)</f>
        <v>0</v>
      </c>
      <c r="F150" s="26">
        <f>IFERROR(+VLOOKUP("LETFSX"&amp;A150,'Main File'!A:O,10,0),0)</f>
        <v>0</v>
      </c>
      <c r="G150" s="26">
        <f>IFERROR(+VLOOKUP("LETFSX"&amp;A150,'Main File'!A:O,11,0),0)</f>
        <v>0</v>
      </c>
      <c r="H150" s="26">
        <f>IFERROR(+VLOOKUP("LETFSX"&amp;A150,'Main File'!A:O,12,0),0)</f>
        <v>0</v>
      </c>
      <c r="I150" s="26">
        <f>IFERROR(+VLOOKUP("LETFSX"&amp;A150,'Main File'!A:O,13,0),0)</f>
        <v>0</v>
      </c>
      <c r="J150" s="26">
        <f>IFERROR(+VLOOKUP("LETFSX"&amp;A150,'Main File'!A:O,14,0),0)</f>
        <v>0</v>
      </c>
      <c r="K150" s="26">
        <f>IFERROR(+VLOOKUP("LETFSX"&amp;A150,'Main File'!A:O,15,0),0)</f>
        <v>0</v>
      </c>
    </row>
    <row r="151" spans="1:11" x14ac:dyDescent="0.25">
      <c r="A151" s="9">
        <f t="shared" si="2"/>
        <v>43338</v>
      </c>
      <c r="B151" s="26">
        <f>IFERROR(+VLOOKUP("LETFSX"&amp;A151,'Main File'!A:O,6,0),0)</f>
        <v>0</v>
      </c>
      <c r="C151" s="26">
        <f>IFERROR(+VLOOKUP("LETFSX"&amp;A151,'Main File'!A:O,7,0),0)</f>
        <v>0</v>
      </c>
      <c r="D151" s="26">
        <f>IFERROR(+VLOOKUP("LETFSX"&amp;A151,'Main File'!A:O,8,0),0)</f>
        <v>0</v>
      </c>
      <c r="E151" s="26">
        <f>IFERROR(+VLOOKUP("LETFSX"&amp;A151,'Main File'!A:O,9,0),0)</f>
        <v>0</v>
      </c>
      <c r="F151" s="26">
        <f>IFERROR(+VLOOKUP("LETFSX"&amp;A151,'Main File'!A:O,10,0),0)</f>
        <v>0</v>
      </c>
      <c r="G151" s="26">
        <f>IFERROR(+VLOOKUP("LETFSX"&amp;A151,'Main File'!A:O,11,0),0)</f>
        <v>0</v>
      </c>
      <c r="H151" s="26">
        <f>IFERROR(+VLOOKUP("LETFSX"&amp;A151,'Main File'!A:O,12,0),0)</f>
        <v>0</v>
      </c>
      <c r="I151" s="26">
        <f>IFERROR(+VLOOKUP("LETFSX"&amp;A151,'Main File'!A:O,13,0),0)</f>
        <v>0</v>
      </c>
      <c r="J151" s="26">
        <f>IFERROR(+VLOOKUP("LETFSX"&amp;A151,'Main File'!A:O,14,0),0)</f>
        <v>0</v>
      </c>
      <c r="K151" s="26">
        <f>IFERROR(+VLOOKUP("LETFSX"&amp;A151,'Main File'!A:O,15,0),0)</f>
        <v>0</v>
      </c>
    </row>
    <row r="152" spans="1:11" x14ac:dyDescent="0.25">
      <c r="A152" s="9">
        <f t="shared" si="2"/>
        <v>43339</v>
      </c>
      <c r="B152" s="26">
        <f>IFERROR(+VLOOKUP("LETFSX"&amp;A152,'Main File'!A:O,6,0),0)</f>
        <v>0</v>
      </c>
      <c r="C152" s="26">
        <f>IFERROR(+VLOOKUP("LETFSX"&amp;A152,'Main File'!A:O,7,0),0)</f>
        <v>0</v>
      </c>
      <c r="D152" s="26">
        <f>IFERROR(+VLOOKUP("LETFSX"&amp;A152,'Main File'!A:O,8,0),0)</f>
        <v>0</v>
      </c>
      <c r="E152" s="26">
        <f>IFERROR(+VLOOKUP("LETFSX"&amp;A152,'Main File'!A:O,9,0),0)</f>
        <v>0</v>
      </c>
      <c r="F152" s="26">
        <f>IFERROR(+VLOOKUP("LETFSX"&amp;A152,'Main File'!A:O,10,0),0)</f>
        <v>0</v>
      </c>
      <c r="G152" s="26">
        <f>IFERROR(+VLOOKUP("LETFSX"&amp;A152,'Main File'!A:O,11,0),0)</f>
        <v>0</v>
      </c>
      <c r="H152" s="26">
        <f>IFERROR(+VLOOKUP("LETFSX"&amp;A152,'Main File'!A:O,12,0),0)</f>
        <v>0</v>
      </c>
      <c r="I152" s="26">
        <f>IFERROR(+VLOOKUP("LETFSX"&amp;A152,'Main File'!A:O,13,0),0)</f>
        <v>0</v>
      </c>
      <c r="J152" s="26">
        <f>IFERROR(+VLOOKUP("LETFSX"&amp;A152,'Main File'!A:O,14,0),0)</f>
        <v>0</v>
      </c>
      <c r="K152" s="26">
        <f>IFERROR(+VLOOKUP("LETFSX"&amp;A152,'Main File'!A:O,15,0),0)</f>
        <v>0</v>
      </c>
    </row>
    <row r="153" spans="1:11" x14ac:dyDescent="0.25">
      <c r="A153" s="9">
        <f t="shared" si="2"/>
        <v>43340</v>
      </c>
      <c r="B153" s="26">
        <f>IFERROR(+VLOOKUP("LETFSX"&amp;A153,'Main File'!A:O,6,0),0)</f>
        <v>0</v>
      </c>
      <c r="C153" s="26">
        <f>IFERROR(+VLOOKUP("LETFSX"&amp;A153,'Main File'!A:O,7,0),0)</f>
        <v>0</v>
      </c>
      <c r="D153" s="26">
        <f>IFERROR(+VLOOKUP("LETFSX"&amp;A153,'Main File'!A:O,8,0),0)</f>
        <v>0</v>
      </c>
      <c r="E153" s="26">
        <f>IFERROR(+VLOOKUP("LETFSX"&amp;A153,'Main File'!A:O,9,0),0)</f>
        <v>0</v>
      </c>
      <c r="F153" s="26">
        <f>IFERROR(+VLOOKUP("LETFSX"&amp;A153,'Main File'!A:O,10,0),0)</f>
        <v>0</v>
      </c>
      <c r="G153" s="26">
        <f>IFERROR(+VLOOKUP("LETFSX"&amp;A153,'Main File'!A:O,11,0),0)</f>
        <v>0</v>
      </c>
      <c r="H153" s="26">
        <f>IFERROR(+VLOOKUP("LETFSX"&amp;A153,'Main File'!A:O,12,0),0)</f>
        <v>0</v>
      </c>
      <c r="I153" s="26">
        <f>IFERROR(+VLOOKUP("LETFSX"&amp;A153,'Main File'!A:O,13,0),0)</f>
        <v>0</v>
      </c>
      <c r="J153" s="26">
        <f>IFERROR(+VLOOKUP("LETFSX"&amp;A153,'Main File'!A:O,14,0),0)</f>
        <v>0</v>
      </c>
      <c r="K153" s="26">
        <f>IFERROR(+VLOOKUP("LETFSX"&amp;A153,'Main File'!A:O,15,0),0)</f>
        <v>0</v>
      </c>
    </row>
    <row r="154" spans="1:11" x14ac:dyDescent="0.25">
      <c r="A154" s="9">
        <f t="shared" si="2"/>
        <v>43341</v>
      </c>
      <c r="B154" s="26">
        <f>IFERROR(+VLOOKUP("LETFSX"&amp;A154,'Main File'!A:O,6,0),0)</f>
        <v>0</v>
      </c>
      <c r="C154" s="26">
        <f>IFERROR(+VLOOKUP("LETFSX"&amp;A154,'Main File'!A:O,7,0),0)</f>
        <v>0</v>
      </c>
      <c r="D154" s="26">
        <f>IFERROR(+VLOOKUP("LETFSX"&amp;A154,'Main File'!A:O,8,0),0)</f>
        <v>0</v>
      </c>
      <c r="E154" s="26">
        <f>IFERROR(+VLOOKUP("LETFSX"&amp;A154,'Main File'!A:O,9,0),0)</f>
        <v>0</v>
      </c>
      <c r="F154" s="26">
        <f>IFERROR(+VLOOKUP("LETFSX"&amp;A154,'Main File'!A:O,10,0),0)</f>
        <v>0</v>
      </c>
      <c r="G154" s="26">
        <f>IFERROR(+VLOOKUP("LETFSX"&amp;A154,'Main File'!A:O,11,0),0)</f>
        <v>0</v>
      </c>
      <c r="H154" s="26">
        <f>IFERROR(+VLOOKUP("LETFSX"&amp;A154,'Main File'!A:O,12,0),0)</f>
        <v>0</v>
      </c>
      <c r="I154" s="26">
        <f>IFERROR(+VLOOKUP("LETFSX"&amp;A154,'Main File'!A:O,13,0),0)</f>
        <v>0</v>
      </c>
      <c r="J154" s="26">
        <f>IFERROR(+VLOOKUP("LETFSX"&amp;A154,'Main File'!A:O,14,0),0)</f>
        <v>0</v>
      </c>
      <c r="K154" s="26">
        <f>IFERROR(+VLOOKUP("LETFSX"&amp;A154,'Main File'!A:O,15,0),0)</f>
        <v>0</v>
      </c>
    </row>
    <row r="155" spans="1:11" x14ac:dyDescent="0.25">
      <c r="A155" s="9">
        <f t="shared" si="2"/>
        <v>43342</v>
      </c>
      <c r="B155" s="26">
        <f>IFERROR(+VLOOKUP("LETFSX"&amp;A155,'Main File'!A:O,6,0),0)</f>
        <v>0</v>
      </c>
      <c r="C155" s="26">
        <f>IFERROR(+VLOOKUP("LETFSX"&amp;A155,'Main File'!A:O,7,0),0)</f>
        <v>0</v>
      </c>
      <c r="D155" s="26">
        <f>IFERROR(+VLOOKUP("LETFSX"&amp;A155,'Main File'!A:O,8,0),0)</f>
        <v>0</v>
      </c>
      <c r="E155" s="26">
        <f>IFERROR(+VLOOKUP("LETFSX"&amp;A155,'Main File'!A:O,9,0),0)</f>
        <v>0</v>
      </c>
      <c r="F155" s="26">
        <f>IFERROR(+VLOOKUP("LETFSX"&amp;A155,'Main File'!A:O,10,0),0)</f>
        <v>0</v>
      </c>
      <c r="G155" s="26">
        <f>IFERROR(+VLOOKUP("LETFSX"&amp;A155,'Main File'!A:O,11,0),0)</f>
        <v>0</v>
      </c>
      <c r="H155" s="26">
        <f>IFERROR(+VLOOKUP("LETFSX"&amp;A155,'Main File'!A:O,12,0),0)</f>
        <v>0</v>
      </c>
      <c r="I155" s="26">
        <f>IFERROR(+VLOOKUP("LETFSX"&amp;A155,'Main File'!A:O,13,0),0)</f>
        <v>0</v>
      </c>
      <c r="J155" s="26">
        <f>IFERROR(+VLOOKUP("LETFSX"&amp;A155,'Main File'!A:O,14,0),0)</f>
        <v>0</v>
      </c>
      <c r="K155" s="26">
        <f>IFERROR(+VLOOKUP("LETFSX"&amp;A155,'Main File'!A:O,15,0),0)</f>
        <v>0</v>
      </c>
    </row>
    <row r="156" spans="1:11" x14ac:dyDescent="0.25">
      <c r="A156" s="9">
        <f t="shared" si="2"/>
        <v>43343</v>
      </c>
      <c r="B156" s="26">
        <f>IFERROR(+VLOOKUP("LETFSX"&amp;A156,'Main File'!A:O,6,0),0)</f>
        <v>0</v>
      </c>
      <c r="C156" s="26">
        <f>IFERROR(+VLOOKUP("LETFSX"&amp;A156,'Main File'!A:O,7,0),0)</f>
        <v>0</v>
      </c>
      <c r="D156" s="26">
        <f>IFERROR(+VLOOKUP("LETFSX"&amp;A156,'Main File'!A:O,8,0),0)</f>
        <v>0</v>
      </c>
      <c r="E156" s="26">
        <f>IFERROR(+VLOOKUP("LETFSX"&amp;A156,'Main File'!A:O,9,0),0)</f>
        <v>0</v>
      </c>
      <c r="F156" s="26">
        <f>IFERROR(+VLOOKUP("LETFSX"&amp;A156,'Main File'!A:O,10,0),0)</f>
        <v>0</v>
      </c>
      <c r="G156" s="26">
        <f>IFERROR(+VLOOKUP("LETFSX"&amp;A156,'Main File'!A:O,11,0),0)</f>
        <v>0</v>
      </c>
      <c r="H156" s="26">
        <f>IFERROR(+VLOOKUP("LETFSX"&amp;A156,'Main File'!A:O,12,0),0)</f>
        <v>0</v>
      </c>
      <c r="I156" s="26">
        <f>IFERROR(+VLOOKUP("LETFSX"&amp;A156,'Main File'!A:O,13,0),0)</f>
        <v>0</v>
      </c>
      <c r="J156" s="26">
        <f>IFERROR(+VLOOKUP("LETFSX"&amp;A156,'Main File'!A:O,14,0),0)</f>
        <v>0</v>
      </c>
      <c r="K156" s="26">
        <f>IFERROR(+VLOOKUP("LETFSX"&amp;A156,'Main File'!A:O,15,0),0)</f>
        <v>0</v>
      </c>
    </row>
    <row r="157" spans="1:11" x14ac:dyDescent="0.25">
      <c r="A157" s="9">
        <f t="shared" si="2"/>
        <v>43344</v>
      </c>
      <c r="B157" s="26">
        <f>IFERROR(+VLOOKUP("LETFSX"&amp;A157,'Main File'!A:O,6,0),0)</f>
        <v>0</v>
      </c>
      <c r="C157" s="26">
        <f>IFERROR(+VLOOKUP("LETFSX"&amp;A157,'Main File'!A:O,7,0),0)</f>
        <v>0</v>
      </c>
      <c r="D157" s="26">
        <f>IFERROR(+VLOOKUP("LETFSX"&amp;A157,'Main File'!A:O,8,0),0)</f>
        <v>0</v>
      </c>
      <c r="E157" s="26">
        <f>IFERROR(+VLOOKUP("LETFSX"&amp;A157,'Main File'!A:O,9,0),0)</f>
        <v>0</v>
      </c>
      <c r="F157" s="26">
        <f>IFERROR(+VLOOKUP("LETFSX"&amp;A157,'Main File'!A:O,10,0),0)</f>
        <v>0</v>
      </c>
      <c r="G157" s="26">
        <f>IFERROR(+VLOOKUP("LETFSX"&amp;A157,'Main File'!A:O,11,0),0)</f>
        <v>0</v>
      </c>
      <c r="H157" s="26">
        <f>IFERROR(+VLOOKUP("LETFSX"&amp;A157,'Main File'!A:O,12,0),0)</f>
        <v>0</v>
      </c>
      <c r="I157" s="26">
        <f>IFERROR(+VLOOKUP("LETFSX"&amp;A157,'Main File'!A:O,13,0),0)</f>
        <v>0</v>
      </c>
      <c r="J157" s="26">
        <f>IFERROR(+VLOOKUP("LETFSX"&amp;A157,'Main File'!A:O,14,0),0)</f>
        <v>0</v>
      </c>
      <c r="K157" s="26">
        <f>IFERROR(+VLOOKUP("LETFSX"&amp;A157,'Main File'!A:O,15,0),0)</f>
        <v>0</v>
      </c>
    </row>
    <row r="158" spans="1:11" x14ac:dyDescent="0.25">
      <c r="A158" s="9">
        <f t="shared" si="2"/>
        <v>43345</v>
      </c>
      <c r="B158" s="26">
        <f>IFERROR(+VLOOKUP("LETFSX"&amp;A158,'Main File'!A:O,6,0),0)</f>
        <v>0</v>
      </c>
      <c r="C158" s="26">
        <f>IFERROR(+VLOOKUP("LETFSX"&amp;A158,'Main File'!A:O,7,0),0)</f>
        <v>0</v>
      </c>
      <c r="D158" s="26">
        <f>IFERROR(+VLOOKUP("LETFSX"&amp;A158,'Main File'!A:O,8,0),0)</f>
        <v>0</v>
      </c>
      <c r="E158" s="26">
        <f>IFERROR(+VLOOKUP("LETFSX"&amp;A158,'Main File'!A:O,9,0),0)</f>
        <v>0</v>
      </c>
      <c r="F158" s="26">
        <f>IFERROR(+VLOOKUP("LETFSX"&amp;A158,'Main File'!A:O,10,0),0)</f>
        <v>0</v>
      </c>
      <c r="G158" s="26">
        <f>IFERROR(+VLOOKUP("LETFSX"&amp;A158,'Main File'!A:O,11,0),0)</f>
        <v>0</v>
      </c>
      <c r="H158" s="26">
        <f>IFERROR(+VLOOKUP("LETFSX"&amp;A158,'Main File'!A:O,12,0),0)</f>
        <v>0</v>
      </c>
      <c r="I158" s="26">
        <f>IFERROR(+VLOOKUP("LETFSX"&amp;A158,'Main File'!A:O,13,0),0)</f>
        <v>0</v>
      </c>
      <c r="J158" s="26">
        <f>IFERROR(+VLOOKUP("LETFSX"&amp;A158,'Main File'!A:O,14,0),0)</f>
        <v>0</v>
      </c>
      <c r="K158" s="26">
        <f>IFERROR(+VLOOKUP("LETFSX"&amp;A158,'Main File'!A:O,15,0),0)</f>
        <v>0</v>
      </c>
    </row>
    <row r="159" spans="1:11" x14ac:dyDescent="0.25">
      <c r="A159" s="9">
        <f t="shared" si="2"/>
        <v>43346</v>
      </c>
      <c r="B159" s="26">
        <f>IFERROR(+VLOOKUP("LETFSX"&amp;A159,'Main File'!A:O,6,0),0)</f>
        <v>0</v>
      </c>
      <c r="C159" s="26">
        <f>IFERROR(+VLOOKUP("LETFSX"&amp;A159,'Main File'!A:O,7,0),0)</f>
        <v>0</v>
      </c>
      <c r="D159" s="26">
        <f>IFERROR(+VLOOKUP("LETFSX"&amp;A159,'Main File'!A:O,8,0),0)</f>
        <v>0</v>
      </c>
      <c r="E159" s="26">
        <f>IFERROR(+VLOOKUP("LETFSX"&amp;A159,'Main File'!A:O,9,0),0)</f>
        <v>0</v>
      </c>
      <c r="F159" s="26">
        <f>IFERROR(+VLOOKUP("LETFSX"&amp;A159,'Main File'!A:O,10,0),0)</f>
        <v>0</v>
      </c>
      <c r="G159" s="26">
        <f>IFERROR(+VLOOKUP("LETFSX"&amp;A159,'Main File'!A:O,11,0),0)</f>
        <v>0</v>
      </c>
      <c r="H159" s="26">
        <f>IFERROR(+VLOOKUP("LETFSX"&amp;A159,'Main File'!A:O,12,0),0)</f>
        <v>0</v>
      </c>
      <c r="I159" s="26">
        <f>IFERROR(+VLOOKUP("LETFSX"&amp;A159,'Main File'!A:O,13,0),0)</f>
        <v>0</v>
      </c>
      <c r="J159" s="26">
        <f>IFERROR(+VLOOKUP("LETFSX"&amp;A159,'Main File'!A:O,14,0),0)</f>
        <v>0</v>
      </c>
      <c r="K159" s="26">
        <f>IFERROR(+VLOOKUP("LETFSX"&amp;A159,'Main File'!A:O,15,0),0)</f>
        <v>0</v>
      </c>
    </row>
    <row r="160" spans="1:11" x14ac:dyDescent="0.25">
      <c r="A160" s="9">
        <f t="shared" si="2"/>
        <v>43347</v>
      </c>
      <c r="B160" s="26">
        <f>IFERROR(+VLOOKUP("LETFSX"&amp;A160,'Main File'!A:O,6,0),0)</f>
        <v>0</v>
      </c>
      <c r="C160" s="26">
        <f>IFERROR(+VLOOKUP("LETFSX"&amp;A160,'Main File'!A:O,7,0),0)</f>
        <v>0</v>
      </c>
      <c r="D160" s="26">
        <f>IFERROR(+VLOOKUP("LETFSX"&amp;A160,'Main File'!A:O,8,0),0)</f>
        <v>0</v>
      </c>
      <c r="E160" s="26">
        <f>IFERROR(+VLOOKUP("LETFSX"&amp;A160,'Main File'!A:O,9,0),0)</f>
        <v>0</v>
      </c>
      <c r="F160" s="26">
        <f>IFERROR(+VLOOKUP("LETFSX"&amp;A160,'Main File'!A:O,10,0),0)</f>
        <v>0</v>
      </c>
      <c r="G160" s="26">
        <f>IFERROR(+VLOOKUP("LETFSX"&amp;A160,'Main File'!A:O,11,0),0)</f>
        <v>0</v>
      </c>
      <c r="H160" s="26">
        <f>IFERROR(+VLOOKUP("LETFSX"&amp;A160,'Main File'!A:O,12,0),0)</f>
        <v>0</v>
      </c>
      <c r="I160" s="26">
        <f>IFERROR(+VLOOKUP("LETFSX"&amp;A160,'Main File'!A:O,13,0),0)</f>
        <v>0</v>
      </c>
      <c r="J160" s="26">
        <f>IFERROR(+VLOOKUP("LETFSX"&amp;A160,'Main File'!A:O,14,0),0)</f>
        <v>0</v>
      </c>
      <c r="K160" s="26">
        <f>IFERROR(+VLOOKUP("LETFSX"&amp;A160,'Main File'!A:O,15,0),0)</f>
        <v>0</v>
      </c>
    </row>
    <row r="161" spans="1:11" x14ac:dyDescent="0.25">
      <c r="A161" s="9">
        <f t="shared" si="2"/>
        <v>43348</v>
      </c>
      <c r="B161" s="26">
        <f>IFERROR(+VLOOKUP("LETFSX"&amp;A161,'Main File'!A:O,6,0),0)</f>
        <v>0</v>
      </c>
      <c r="C161" s="26">
        <f>IFERROR(+VLOOKUP("LETFSX"&amp;A161,'Main File'!A:O,7,0),0)</f>
        <v>0</v>
      </c>
      <c r="D161" s="26">
        <f>IFERROR(+VLOOKUP("LETFSX"&amp;A161,'Main File'!A:O,8,0),0)</f>
        <v>0</v>
      </c>
      <c r="E161" s="26">
        <f>IFERROR(+VLOOKUP("LETFSX"&amp;A161,'Main File'!A:O,9,0),0)</f>
        <v>0</v>
      </c>
      <c r="F161" s="26">
        <f>IFERROR(+VLOOKUP("LETFSX"&amp;A161,'Main File'!A:O,10,0),0)</f>
        <v>0</v>
      </c>
      <c r="G161" s="26">
        <f>IFERROR(+VLOOKUP("LETFSX"&amp;A161,'Main File'!A:O,11,0),0)</f>
        <v>0</v>
      </c>
      <c r="H161" s="26">
        <f>IFERROR(+VLOOKUP("LETFSX"&amp;A161,'Main File'!A:O,12,0),0)</f>
        <v>0</v>
      </c>
      <c r="I161" s="26">
        <f>IFERROR(+VLOOKUP("LETFSX"&amp;A161,'Main File'!A:O,13,0),0)</f>
        <v>0</v>
      </c>
      <c r="J161" s="26">
        <f>IFERROR(+VLOOKUP("LETFSX"&amp;A161,'Main File'!A:O,14,0),0)</f>
        <v>0</v>
      </c>
      <c r="K161" s="26">
        <f>IFERROR(+VLOOKUP("LETFSX"&amp;A161,'Main File'!A:O,15,0),0)</f>
        <v>0</v>
      </c>
    </row>
    <row r="162" spans="1:11" x14ac:dyDescent="0.25">
      <c r="A162" s="9">
        <f t="shared" si="2"/>
        <v>43349</v>
      </c>
      <c r="B162" s="26">
        <f>IFERROR(+VLOOKUP("LETFSX"&amp;A162,'Main File'!A:O,6,0),0)</f>
        <v>0</v>
      </c>
      <c r="C162" s="26">
        <f>IFERROR(+VLOOKUP("LETFSX"&amp;A162,'Main File'!A:O,7,0),0)</f>
        <v>0</v>
      </c>
      <c r="D162" s="26">
        <f>IFERROR(+VLOOKUP("LETFSX"&amp;A162,'Main File'!A:O,8,0),0)</f>
        <v>0</v>
      </c>
      <c r="E162" s="26">
        <f>IFERROR(+VLOOKUP("LETFSX"&amp;A162,'Main File'!A:O,9,0),0)</f>
        <v>0</v>
      </c>
      <c r="F162" s="26">
        <f>IFERROR(+VLOOKUP("LETFSX"&amp;A162,'Main File'!A:O,10,0),0)</f>
        <v>0</v>
      </c>
      <c r="G162" s="26">
        <f>IFERROR(+VLOOKUP("LETFSX"&amp;A162,'Main File'!A:O,11,0),0)</f>
        <v>0</v>
      </c>
      <c r="H162" s="26">
        <f>IFERROR(+VLOOKUP("LETFSX"&amp;A162,'Main File'!A:O,12,0),0)</f>
        <v>0</v>
      </c>
      <c r="I162" s="26">
        <f>IFERROR(+VLOOKUP("LETFSX"&amp;A162,'Main File'!A:O,13,0),0)</f>
        <v>0</v>
      </c>
      <c r="J162" s="26">
        <f>IFERROR(+VLOOKUP("LETFSX"&amp;A162,'Main File'!A:O,14,0),0)</f>
        <v>0</v>
      </c>
      <c r="K162" s="26">
        <f>IFERROR(+VLOOKUP("LETFSX"&amp;A162,'Main File'!A:O,15,0),0)</f>
        <v>0</v>
      </c>
    </row>
    <row r="163" spans="1:11" x14ac:dyDescent="0.25">
      <c r="A163" s="9">
        <f t="shared" si="2"/>
        <v>43350</v>
      </c>
      <c r="B163" s="26">
        <f>IFERROR(+VLOOKUP("LETFSX"&amp;A163,'Main File'!A:O,6,0),0)</f>
        <v>0</v>
      </c>
      <c r="C163" s="26">
        <f>IFERROR(+VLOOKUP("LETFSX"&amp;A163,'Main File'!A:O,7,0),0)</f>
        <v>0</v>
      </c>
      <c r="D163" s="26">
        <f>IFERROR(+VLOOKUP("LETFSX"&amp;A163,'Main File'!A:O,8,0),0)</f>
        <v>0</v>
      </c>
      <c r="E163" s="26">
        <f>IFERROR(+VLOOKUP("LETFSX"&amp;A163,'Main File'!A:O,9,0),0)</f>
        <v>0</v>
      </c>
      <c r="F163" s="26">
        <f>IFERROR(+VLOOKUP("LETFSX"&amp;A163,'Main File'!A:O,10,0),0)</f>
        <v>0</v>
      </c>
      <c r="G163" s="26">
        <f>IFERROR(+VLOOKUP("LETFSX"&amp;A163,'Main File'!A:O,11,0),0)</f>
        <v>0</v>
      </c>
      <c r="H163" s="26">
        <f>IFERROR(+VLOOKUP("LETFSX"&amp;A163,'Main File'!A:O,12,0),0)</f>
        <v>0</v>
      </c>
      <c r="I163" s="26">
        <f>IFERROR(+VLOOKUP("LETFSX"&amp;A163,'Main File'!A:O,13,0),0)</f>
        <v>0</v>
      </c>
      <c r="J163" s="26">
        <f>IFERROR(+VLOOKUP("LETFSX"&amp;A163,'Main File'!A:O,14,0),0)</f>
        <v>0</v>
      </c>
      <c r="K163" s="26">
        <f>IFERROR(+VLOOKUP("LETFSX"&amp;A163,'Main File'!A:O,15,0),0)</f>
        <v>0</v>
      </c>
    </row>
    <row r="164" spans="1:11" x14ac:dyDescent="0.25">
      <c r="A164" s="9">
        <f t="shared" si="2"/>
        <v>43351</v>
      </c>
      <c r="B164" s="26">
        <f>IFERROR(+VLOOKUP("LETFSX"&amp;A164,'Main File'!A:O,6,0),0)</f>
        <v>0</v>
      </c>
      <c r="C164" s="26">
        <f>IFERROR(+VLOOKUP("LETFSX"&amp;A164,'Main File'!A:O,7,0),0)</f>
        <v>0</v>
      </c>
      <c r="D164" s="26">
        <f>IFERROR(+VLOOKUP("LETFSX"&amp;A164,'Main File'!A:O,8,0),0)</f>
        <v>0</v>
      </c>
      <c r="E164" s="26">
        <f>IFERROR(+VLOOKUP("LETFSX"&amp;A164,'Main File'!A:O,9,0),0)</f>
        <v>0</v>
      </c>
      <c r="F164" s="26">
        <f>IFERROR(+VLOOKUP("LETFSX"&amp;A164,'Main File'!A:O,10,0),0)</f>
        <v>0</v>
      </c>
      <c r="G164" s="26">
        <f>IFERROR(+VLOOKUP("LETFSX"&amp;A164,'Main File'!A:O,11,0),0)</f>
        <v>0</v>
      </c>
      <c r="H164" s="26">
        <f>IFERROR(+VLOOKUP("LETFSX"&amp;A164,'Main File'!A:O,12,0),0)</f>
        <v>0</v>
      </c>
      <c r="I164" s="26">
        <f>IFERROR(+VLOOKUP("LETFSX"&amp;A164,'Main File'!A:O,13,0),0)</f>
        <v>0</v>
      </c>
      <c r="J164" s="26">
        <f>IFERROR(+VLOOKUP("LETFSX"&amp;A164,'Main File'!A:O,14,0),0)</f>
        <v>0</v>
      </c>
      <c r="K164" s="26">
        <f>IFERROR(+VLOOKUP("LETFSX"&amp;A164,'Main File'!A:O,15,0),0)</f>
        <v>0</v>
      </c>
    </row>
    <row r="165" spans="1:11" x14ac:dyDescent="0.25">
      <c r="A165" s="9">
        <f t="shared" si="2"/>
        <v>43352</v>
      </c>
      <c r="B165" s="26">
        <f>IFERROR(+VLOOKUP("LETFSX"&amp;A165,'Main File'!A:O,6,0),0)</f>
        <v>0</v>
      </c>
      <c r="C165" s="26">
        <f>IFERROR(+VLOOKUP("LETFSX"&amp;A165,'Main File'!A:O,7,0),0)</f>
        <v>0</v>
      </c>
      <c r="D165" s="26">
        <f>IFERROR(+VLOOKUP("LETFSX"&amp;A165,'Main File'!A:O,8,0),0)</f>
        <v>0</v>
      </c>
      <c r="E165" s="26">
        <f>IFERROR(+VLOOKUP("LETFSX"&amp;A165,'Main File'!A:O,9,0),0)</f>
        <v>0</v>
      </c>
      <c r="F165" s="26">
        <f>IFERROR(+VLOOKUP("LETFSX"&amp;A165,'Main File'!A:O,10,0),0)</f>
        <v>0</v>
      </c>
      <c r="G165" s="26">
        <f>IFERROR(+VLOOKUP("LETFSX"&amp;A165,'Main File'!A:O,11,0),0)</f>
        <v>0</v>
      </c>
      <c r="H165" s="26">
        <f>IFERROR(+VLOOKUP("LETFSX"&amp;A165,'Main File'!A:O,12,0),0)</f>
        <v>0</v>
      </c>
      <c r="I165" s="26">
        <f>IFERROR(+VLOOKUP("LETFSX"&amp;A165,'Main File'!A:O,13,0),0)</f>
        <v>0</v>
      </c>
      <c r="J165" s="26">
        <f>IFERROR(+VLOOKUP("LETFSX"&amp;A165,'Main File'!A:O,14,0),0)</f>
        <v>0</v>
      </c>
      <c r="K165" s="26">
        <f>IFERROR(+VLOOKUP("LETFSX"&amp;A165,'Main File'!A:O,15,0),0)</f>
        <v>0</v>
      </c>
    </row>
    <row r="166" spans="1:11" x14ac:dyDescent="0.25">
      <c r="A166" s="9">
        <f t="shared" si="2"/>
        <v>43353</v>
      </c>
      <c r="B166" s="26">
        <f>IFERROR(+VLOOKUP("LETFSX"&amp;A166,'Main File'!A:O,6,0),0)</f>
        <v>0</v>
      </c>
      <c r="C166" s="26">
        <f>IFERROR(+VLOOKUP("LETFSX"&amp;A166,'Main File'!A:O,7,0),0)</f>
        <v>0</v>
      </c>
      <c r="D166" s="26">
        <f>IFERROR(+VLOOKUP("LETFSX"&amp;A166,'Main File'!A:O,8,0),0)</f>
        <v>0</v>
      </c>
      <c r="E166" s="26">
        <f>IFERROR(+VLOOKUP("LETFSX"&amp;A166,'Main File'!A:O,9,0),0)</f>
        <v>0</v>
      </c>
      <c r="F166" s="26">
        <f>IFERROR(+VLOOKUP("LETFSX"&amp;A166,'Main File'!A:O,10,0),0)</f>
        <v>0</v>
      </c>
      <c r="G166" s="26">
        <f>IFERROR(+VLOOKUP("LETFSX"&amp;A166,'Main File'!A:O,11,0),0)</f>
        <v>0</v>
      </c>
      <c r="H166" s="26">
        <f>IFERROR(+VLOOKUP("LETFSX"&amp;A166,'Main File'!A:O,12,0),0)</f>
        <v>0</v>
      </c>
      <c r="I166" s="26">
        <f>IFERROR(+VLOOKUP("LETFSX"&amp;A166,'Main File'!A:O,13,0),0)</f>
        <v>0</v>
      </c>
      <c r="J166" s="26">
        <f>IFERROR(+VLOOKUP("LETFSX"&amp;A166,'Main File'!A:O,14,0),0)</f>
        <v>0</v>
      </c>
      <c r="K166" s="26">
        <f>IFERROR(+VLOOKUP("LETFSX"&amp;A166,'Main File'!A:O,15,0),0)</f>
        <v>0</v>
      </c>
    </row>
    <row r="167" spans="1:11" x14ac:dyDescent="0.25">
      <c r="A167" s="9">
        <f t="shared" si="2"/>
        <v>43354</v>
      </c>
      <c r="B167" s="26">
        <f>IFERROR(+VLOOKUP("LETFSX"&amp;A167,'Main File'!A:O,6,0),0)</f>
        <v>0</v>
      </c>
      <c r="C167" s="26">
        <f>IFERROR(+VLOOKUP("LETFSX"&amp;A167,'Main File'!A:O,7,0),0)</f>
        <v>0</v>
      </c>
      <c r="D167" s="26">
        <f>IFERROR(+VLOOKUP("LETFSX"&amp;A167,'Main File'!A:O,8,0),0)</f>
        <v>0</v>
      </c>
      <c r="E167" s="26">
        <f>IFERROR(+VLOOKUP("LETFSX"&amp;A167,'Main File'!A:O,9,0),0)</f>
        <v>0</v>
      </c>
      <c r="F167" s="26">
        <f>IFERROR(+VLOOKUP("LETFSX"&amp;A167,'Main File'!A:O,10,0),0)</f>
        <v>0</v>
      </c>
      <c r="G167" s="26">
        <f>IFERROR(+VLOOKUP("LETFSX"&amp;A167,'Main File'!A:O,11,0),0)</f>
        <v>0</v>
      </c>
      <c r="H167" s="26">
        <f>IFERROR(+VLOOKUP("LETFSX"&amp;A167,'Main File'!A:O,12,0),0)</f>
        <v>0</v>
      </c>
      <c r="I167" s="26">
        <f>IFERROR(+VLOOKUP("LETFSX"&amp;A167,'Main File'!A:O,13,0),0)</f>
        <v>0</v>
      </c>
      <c r="J167" s="26">
        <f>IFERROR(+VLOOKUP("LETFSX"&amp;A167,'Main File'!A:O,14,0),0)</f>
        <v>0</v>
      </c>
      <c r="K167" s="26">
        <f>IFERROR(+VLOOKUP("LETFSX"&amp;A167,'Main File'!A:O,15,0),0)</f>
        <v>0</v>
      </c>
    </row>
    <row r="168" spans="1:11" x14ac:dyDescent="0.25">
      <c r="A168" s="9">
        <f t="shared" si="2"/>
        <v>43355</v>
      </c>
      <c r="B168" s="26">
        <f>IFERROR(+VLOOKUP("LETFSX"&amp;A168,'Main File'!A:O,6,0),0)</f>
        <v>0</v>
      </c>
      <c r="C168" s="26">
        <f>IFERROR(+VLOOKUP("LETFSX"&amp;A168,'Main File'!A:O,7,0),0)</f>
        <v>0</v>
      </c>
      <c r="D168" s="26">
        <f>IFERROR(+VLOOKUP("LETFSX"&amp;A168,'Main File'!A:O,8,0),0)</f>
        <v>0</v>
      </c>
      <c r="E168" s="26">
        <f>IFERROR(+VLOOKUP("LETFSX"&amp;A168,'Main File'!A:O,9,0),0)</f>
        <v>0</v>
      </c>
      <c r="F168" s="26">
        <f>IFERROR(+VLOOKUP("LETFSX"&amp;A168,'Main File'!A:O,10,0),0)</f>
        <v>0</v>
      </c>
      <c r="G168" s="26">
        <f>IFERROR(+VLOOKUP("LETFSX"&amp;A168,'Main File'!A:O,11,0),0)</f>
        <v>0</v>
      </c>
      <c r="H168" s="26">
        <f>IFERROR(+VLOOKUP("LETFSX"&amp;A168,'Main File'!A:O,12,0),0)</f>
        <v>0</v>
      </c>
      <c r="I168" s="26">
        <f>IFERROR(+VLOOKUP("LETFSX"&amp;A168,'Main File'!A:O,13,0),0)</f>
        <v>0</v>
      </c>
      <c r="J168" s="26">
        <f>IFERROR(+VLOOKUP("LETFSX"&amp;A168,'Main File'!A:O,14,0),0)</f>
        <v>0</v>
      </c>
      <c r="K168" s="26">
        <f>IFERROR(+VLOOKUP("LETFSX"&amp;A168,'Main File'!A:O,15,0),0)</f>
        <v>0</v>
      </c>
    </row>
    <row r="169" spans="1:11" x14ac:dyDescent="0.25">
      <c r="A169" s="9">
        <f t="shared" si="2"/>
        <v>43356</v>
      </c>
      <c r="B169" s="26">
        <f>IFERROR(+VLOOKUP("LETFSX"&amp;A169,'Main File'!A:O,6,0),0)</f>
        <v>0</v>
      </c>
      <c r="C169" s="26">
        <f>IFERROR(+VLOOKUP("LETFSX"&amp;A169,'Main File'!A:O,7,0),0)</f>
        <v>0</v>
      </c>
      <c r="D169" s="26">
        <f>IFERROR(+VLOOKUP("LETFSX"&amp;A169,'Main File'!A:O,8,0),0)</f>
        <v>0</v>
      </c>
      <c r="E169" s="26">
        <f>IFERROR(+VLOOKUP("LETFSX"&amp;A169,'Main File'!A:O,9,0),0)</f>
        <v>0</v>
      </c>
      <c r="F169" s="26">
        <f>IFERROR(+VLOOKUP("LETFSX"&amp;A169,'Main File'!A:O,10,0),0)</f>
        <v>0</v>
      </c>
      <c r="G169" s="26">
        <f>IFERROR(+VLOOKUP("LETFSX"&amp;A169,'Main File'!A:O,11,0),0)</f>
        <v>0</v>
      </c>
      <c r="H169" s="26">
        <f>IFERROR(+VLOOKUP("LETFSX"&amp;A169,'Main File'!A:O,12,0),0)</f>
        <v>0</v>
      </c>
      <c r="I169" s="26">
        <f>IFERROR(+VLOOKUP("LETFSX"&amp;A169,'Main File'!A:O,13,0),0)</f>
        <v>0</v>
      </c>
      <c r="J169" s="26">
        <f>IFERROR(+VLOOKUP("LETFSX"&amp;A169,'Main File'!A:O,14,0),0)</f>
        <v>0</v>
      </c>
      <c r="K169" s="26">
        <f>IFERROR(+VLOOKUP("LETFSX"&amp;A169,'Main File'!A:O,15,0),0)</f>
        <v>0</v>
      </c>
    </row>
    <row r="170" spans="1:11" x14ac:dyDescent="0.25">
      <c r="A170" s="9">
        <f t="shared" si="2"/>
        <v>43357</v>
      </c>
      <c r="B170" s="26">
        <f>IFERROR(+VLOOKUP("LETFSX"&amp;A170,'Main File'!A:O,6,0),0)</f>
        <v>0</v>
      </c>
      <c r="C170" s="26">
        <f>IFERROR(+VLOOKUP("LETFSX"&amp;A170,'Main File'!A:O,7,0),0)</f>
        <v>0</v>
      </c>
      <c r="D170" s="26">
        <f>IFERROR(+VLOOKUP("LETFSX"&amp;A170,'Main File'!A:O,8,0),0)</f>
        <v>0</v>
      </c>
      <c r="E170" s="26">
        <f>IFERROR(+VLOOKUP("LETFSX"&amp;A170,'Main File'!A:O,9,0),0)</f>
        <v>0</v>
      </c>
      <c r="F170" s="26">
        <f>IFERROR(+VLOOKUP("LETFSX"&amp;A170,'Main File'!A:O,10,0),0)</f>
        <v>0</v>
      </c>
      <c r="G170" s="26">
        <f>IFERROR(+VLOOKUP("LETFSX"&amp;A170,'Main File'!A:O,11,0),0)</f>
        <v>0</v>
      </c>
      <c r="H170" s="26">
        <f>IFERROR(+VLOOKUP("LETFSX"&amp;A170,'Main File'!A:O,12,0),0)</f>
        <v>0</v>
      </c>
      <c r="I170" s="26">
        <f>IFERROR(+VLOOKUP("LETFSX"&amp;A170,'Main File'!A:O,13,0),0)</f>
        <v>0</v>
      </c>
      <c r="J170" s="26">
        <f>IFERROR(+VLOOKUP("LETFSX"&amp;A170,'Main File'!A:O,14,0),0)</f>
        <v>0</v>
      </c>
      <c r="K170" s="26">
        <f>IFERROR(+VLOOKUP("LETFSX"&amp;A170,'Main File'!A:O,15,0),0)</f>
        <v>0</v>
      </c>
    </row>
    <row r="171" spans="1:11" x14ac:dyDescent="0.25">
      <c r="A171" s="9">
        <f t="shared" si="2"/>
        <v>43358</v>
      </c>
      <c r="B171" s="26">
        <f>IFERROR(+VLOOKUP("LETFSX"&amp;A171,'Main File'!A:O,6,0),0)</f>
        <v>0</v>
      </c>
      <c r="C171" s="26">
        <f>IFERROR(+VLOOKUP("LETFSX"&amp;A171,'Main File'!A:O,7,0),0)</f>
        <v>0</v>
      </c>
      <c r="D171" s="26">
        <f>IFERROR(+VLOOKUP("LETFSX"&amp;A171,'Main File'!A:O,8,0),0)</f>
        <v>0</v>
      </c>
      <c r="E171" s="26">
        <f>IFERROR(+VLOOKUP("LETFSX"&amp;A171,'Main File'!A:O,9,0),0)</f>
        <v>0</v>
      </c>
      <c r="F171" s="26">
        <f>IFERROR(+VLOOKUP("LETFSX"&amp;A171,'Main File'!A:O,10,0),0)</f>
        <v>0</v>
      </c>
      <c r="G171" s="26">
        <f>IFERROR(+VLOOKUP("LETFSX"&amp;A171,'Main File'!A:O,11,0),0)</f>
        <v>0</v>
      </c>
      <c r="H171" s="26">
        <f>IFERROR(+VLOOKUP("LETFSX"&amp;A171,'Main File'!A:O,12,0),0)</f>
        <v>0</v>
      </c>
      <c r="I171" s="26">
        <f>IFERROR(+VLOOKUP("LETFSX"&amp;A171,'Main File'!A:O,13,0),0)</f>
        <v>0</v>
      </c>
      <c r="J171" s="26">
        <f>IFERROR(+VLOOKUP("LETFSX"&amp;A171,'Main File'!A:O,14,0),0)</f>
        <v>0</v>
      </c>
      <c r="K171" s="26">
        <f>IFERROR(+VLOOKUP("LETFSX"&amp;A171,'Main File'!A:O,15,0),0)</f>
        <v>0</v>
      </c>
    </row>
    <row r="172" spans="1:11" x14ac:dyDescent="0.25">
      <c r="A172" s="9">
        <f t="shared" si="2"/>
        <v>43359</v>
      </c>
      <c r="B172" s="26">
        <f>IFERROR(+VLOOKUP("LETFSX"&amp;A172,'Main File'!A:O,6,0),0)</f>
        <v>0</v>
      </c>
      <c r="C172" s="26">
        <f>IFERROR(+VLOOKUP("LETFSX"&amp;A172,'Main File'!A:O,7,0),0)</f>
        <v>0</v>
      </c>
      <c r="D172" s="26">
        <f>IFERROR(+VLOOKUP("LETFSX"&amp;A172,'Main File'!A:O,8,0),0)</f>
        <v>0</v>
      </c>
      <c r="E172" s="26">
        <f>IFERROR(+VLOOKUP("LETFSX"&amp;A172,'Main File'!A:O,9,0),0)</f>
        <v>0</v>
      </c>
      <c r="F172" s="26">
        <f>IFERROR(+VLOOKUP("LETFSX"&amp;A172,'Main File'!A:O,10,0),0)</f>
        <v>0</v>
      </c>
      <c r="G172" s="26">
        <f>IFERROR(+VLOOKUP("LETFSX"&amp;A172,'Main File'!A:O,11,0),0)</f>
        <v>0</v>
      </c>
      <c r="H172" s="26">
        <f>IFERROR(+VLOOKUP("LETFSX"&amp;A172,'Main File'!A:O,12,0),0)</f>
        <v>0</v>
      </c>
      <c r="I172" s="26">
        <f>IFERROR(+VLOOKUP("LETFSX"&amp;A172,'Main File'!A:O,13,0),0)</f>
        <v>0</v>
      </c>
      <c r="J172" s="26">
        <f>IFERROR(+VLOOKUP("LETFSX"&amp;A172,'Main File'!A:O,14,0),0)</f>
        <v>0</v>
      </c>
      <c r="K172" s="26">
        <f>IFERROR(+VLOOKUP("LETFSX"&amp;A172,'Main File'!A:O,15,0),0)</f>
        <v>0</v>
      </c>
    </row>
    <row r="173" spans="1:11" x14ac:dyDescent="0.25">
      <c r="A173" s="9">
        <f t="shared" si="2"/>
        <v>43360</v>
      </c>
      <c r="B173" s="26">
        <f>IFERROR(+VLOOKUP("LETFSX"&amp;A173,'Main File'!A:O,6,0),0)</f>
        <v>0</v>
      </c>
      <c r="C173" s="26">
        <f>IFERROR(+VLOOKUP("LETFSX"&amp;A173,'Main File'!A:O,7,0),0)</f>
        <v>0</v>
      </c>
      <c r="D173" s="26">
        <f>IFERROR(+VLOOKUP("LETFSX"&amp;A173,'Main File'!A:O,8,0),0)</f>
        <v>0</v>
      </c>
      <c r="E173" s="26">
        <f>IFERROR(+VLOOKUP("LETFSX"&amp;A173,'Main File'!A:O,9,0),0)</f>
        <v>0</v>
      </c>
      <c r="F173" s="26">
        <f>IFERROR(+VLOOKUP("LETFSX"&amp;A173,'Main File'!A:O,10,0),0)</f>
        <v>0</v>
      </c>
      <c r="G173" s="26">
        <f>IFERROR(+VLOOKUP("LETFSX"&amp;A173,'Main File'!A:O,11,0),0)</f>
        <v>0</v>
      </c>
      <c r="H173" s="26">
        <f>IFERROR(+VLOOKUP("LETFSX"&amp;A173,'Main File'!A:O,12,0),0)</f>
        <v>0</v>
      </c>
      <c r="I173" s="26">
        <f>IFERROR(+VLOOKUP("LETFSX"&amp;A173,'Main File'!A:O,13,0),0)</f>
        <v>0</v>
      </c>
      <c r="J173" s="26">
        <f>IFERROR(+VLOOKUP("LETFSX"&amp;A173,'Main File'!A:O,14,0),0)</f>
        <v>0</v>
      </c>
      <c r="K173" s="26">
        <f>IFERROR(+VLOOKUP("LETFSX"&amp;A173,'Main File'!A:O,15,0),0)</f>
        <v>0</v>
      </c>
    </row>
    <row r="174" spans="1:11" x14ac:dyDescent="0.25">
      <c r="A174" s="9">
        <f t="shared" si="2"/>
        <v>43361</v>
      </c>
      <c r="B174" s="26">
        <f>IFERROR(+VLOOKUP("LETFSX"&amp;A174,'Main File'!A:O,6,0),0)</f>
        <v>0</v>
      </c>
      <c r="C174" s="26">
        <f>IFERROR(+VLOOKUP("LETFSX"&amp;A174,'Main File'!A:O,7,0),0)</f>
        <v>0</v>
      </c>
      <c r="D174" s="26">
        <f>IFERROR(+VLOOKUP("LETFSX"&amp;A174,'Main File'!A:O,8,0),0)</f>
        <v>0</v>
      </c>
      <c r="E174" s="26">
        <f>IFERROR(+VLOOKUP("LETFSX"&amp;A174,'Main File'!A:O,9,0),0)</f>
        <v>0</v>
      </c>
      <c r="F174" s="26">
        <f>IFERROR(+VLOOKUP("LETFSX"&amp;A174,'Main File'!A:O,10,0),0)</f>
        <v>0</v>
      </c>
      <c r="G174" s="26">
        <f>IFERROR(+VLOOKUP("LETFSX"&amp;A174,'Main File'!A:O,11,0),0)</f>
        <v>0</v>
      </c>
      <c r="H174" s="26">
        <f>IFERROR(+VLOOKUP("LETFSX"&amp;A174,'Main File'!A:O,12,0),0)</f>
        <v>0</v>
      </c>
      <c r="I174" s="26">
        <f>IFERROR(+VLOOKUP("LETFSX"&amp;A174,'Main File'!A:O,13,0),0)</f>
        <v>0</v>
      </c>
      <c r="J174" s="26">
        <f>IFERROR(+VLOOKUP("LETFSX"&amp;A174,'Main File'!A:O,14,0),0)</f>
        <v>0</v>
      </c>
      <c r="K174" s="26">
        <f>IFERROR(+VLOOKUP("LETFSX"&amp;A174,'Main File'!A:O,15,0),0)</f>
        <v>0</v>
      </c>
    </row>
    <row r="175" spans="1:11" x14ac:dyDescent="0.25">
      <c r="A175" s="9">
        <f t="shared" si="2"/>
        <v>43362</v>
      </c>
      <c r="B175" s="26">
        <f>IFERROR(+VLOOKUP("LETFSX"&amp;A175,'Main File'!A:O,6,0),0)</f>
        <v>0</v>
      </c>
      <c r="C175" s="26">
        <f>IFERROR(+VLOOKUP("LETFSX"&amp;A175,'Main File'!A:O,7,0),0)</f>
        <v>0</v>
      </c>
      <c r="D175" s="26">
        <f>IFERROR(+VLOOKUP("LETFSX"&amp;A175,'Main File'!A:O,8,0),0)</f>
        <v>0</v>
      </c>
      <c r="E175" s="26">
        <f>IFERROR(+VLOOKUP("LETFSX"&amp;A175,'Main File'!A:O,9,0),0)</f>
        <v>0</v>
      </c>
      <c r="F175" s="26">
        <f>IFERROR(+VLOOKUP("LETFSX"&amp;A175,'Main File'!A:O,10,0),0)</f>
        <v>0</v>
      </c>
      <c r="G175" s="26">
        <f>IFERROR(+VLOOKUP("LETFSX"&amp;A175,'Main File'!A:O,11,0),0)</f>
        <v>0</v>
      </c>
      <c r="H175" s="26">
        <f>IFERROR(+VLOOKUP("LETFSX"&amp;A175,'Main File'!A:O,12,0),0)</f>
        <v>0</v>
      </c>
      <c r="I175" s="26">
        <f>IFERROR(+VLOOKUP("LETFSX"&amp;A175,'Main File'!A:O,13,0),0)</f>
        <v>0</v>
      </c>
      <c r="J175" s="26">
        <f>IFERROR(+VLOOKUP("LETFSX"&amp;A175,'Main File'!A:O,14,0),0)</f>
        <v>0</v>
      </c>
      <c r="K175" s="26">
        <f>IFERROR(+VLOOKUP("LETFSX"&amp;A175,'Main File'!A:O,15,0),0)</f>
        <v>0</v>
      </c>
    </row>
    <row r="176" spans="1:11" x14ac:dyDescent="0.25">
      <c r="A176" s="9">
        <f t="shared" si="2"/>
        <v>43363</v>
      </c>
      <c r="B176" s="26">
        <f>IFERROR(+VLOOKUP("LETFSX"&amp;A176,'Main File'!A:O,6,0),0)</f>
        <v>0</v>
      </c>
      <c r="C176" s="26">
        <f>IFERROR(+VLOOKUP("LETFSX"&amp;A176,'Main File'!A:O,7,0),0)</f>
        <v>0</v>
      </c>
      <c r="D176" s="26">
        <f>IFERROR(+VLOOKUP("LETFSX"&amp;A176,'Main File'!A:O,8,0),0)</f>
        <v>0</v>
      </c>
      <c r="E176" s="26">
        <f>IFERROR(+VLOOKUP("LETFSX"&amp;A176,'Main File'!A:O,9,0),0)</f>
        <v>0</v>
      </c>
      <c r="F176" s="26">
        <f>IFERROR(+VLOOKUP("LETFSX"&amp;A176,'Main File'!A:O,10,0),0)</f>
        <v>0</v>
      </c>
      <c r="G176" s="26">
        <f>IFERROR(+VLOOKUP("LETFSX"&amp;A176,'Main File'!A:O,11,0),0)</f>
        <v>0</v>
      </c>
      <c r="H176" s="26">
        <f>IFERROR(+VLOOKUP("LETFSX"&amp;A176,'Main File'!A:O,12,0),0)</f>
        <v>0</v>
      </c>
      <c r="I176" s="26">
        <f>IFERROR(+VLOOKUP("LETFSX"&amp;A176,'Main File'!A:O,13,0),0)</f>
        <v>0</v>
      </c>
      <c r="J176" s="26">
        <f>IFERROR(+VLOOKUP("LETFSX"&amp;A176,'Main File'!A:O,14,0),0)</f>
        <v>0</v>
      </c>
      <c r="K176" s="26">
        <f>IFERROR(+VLOOKUP("LETFSX"&amp;A176,'Main File'!A:O,15,0),0)</f>
        <v>0</v>
      </c>
    </row>
    <row r="177" spans="1:11" x14ac:dyDescent="0.25">
      <c r="A177" s="9">
        <f t="shared" si="2"/>
        <v>43364</v>
      </c>
      <c r="B177" s="26">
        <f>IFERROR(+VLOOKUP("LETFSX"&amp;A177,'Main File'!A:O,6,0),0)</f>
        <v>0</v>
      </c>
      <c r="C177" s="26">
        <f>IFERROR(+VLOOKUP("LETFSX"&amp;A177,'Main File'!A:O,7,0),0)</f>
        <v>0</v>
      </c>
      <c r="D177" s="26">
        <f>IFERROR(+VLOOKUP("LETFSX"&amp;A177,'Main File'!A:O,8,0),0)</f>
        <v>0</v>
      </c>
      <c r="E177" s="26">
        <f>IFERROR(+VLOOKUP("LETFSX"&amp;A177,'Main File'!A:O,9,0),0)</f>
        <v>0</v>
      </c>
      <c r="F177" s="26">
        <f>IFERROR(+VLOOKUP("LETFSX"&amp;A177,'Main File'!A:O,10,0),0)</f>
        <v>0</v>
      </c>
      <c r="G177" s="26">
        <f>IFERROR(+VLOOKUP("LETFSX"&amp;A177,'Main File'!A:O,11,0),0)</f>
        <v>0</v>
      </c>
      <c r="H177" s="26">
        <f>IFERROR(+VLOOKUP("LETFSX"&amp;A177,'Main File'!A:O,12,0),0)</f>
        <v>0</v>
      </c>
      <c r="I177" s="26">
        <f>IFERROR(+VLOOKUP("LETFSX"&amp;A177,'Main File'!A:O,13,0),0)</f>
        <v>0</v>
      </c>
      <c r="J177" s="26">
        <f>IFERROR(+VLOOKUP("LETFSX"&amp;A177,'Main File'!A:O,14,0),0)</f>
        <v>0</v>
      </c>
      <c r="K177" s="26">
        <f>IFERROR(+VLOOKUP("LETFSX"&amp;A177,'Main File'!A:O,15,0),0)</f>
        <v>0</v>
      </c>
    </row>
    <row r="178" spans="1:11" x14ac:dyDescent="0.25">
      <c r="A178" s="9">
        <f t="shared" si="2"/>
        <v>43365</v>
      </c>
      <c r="B178" s="26">
        <f>IFERROR(+VLOOKUP("LETFSX"&amp;A178,'Main File'!A:O,6,0),0)</f>
        <v>0</v>
      </c>
      <c r="C178" s="26">
        <f>IFERROR(+VLOOKUP("LETFSX"&amp;A178,'Main File'!A:O,7,0),0)</f>
        <v>0</v>
      </c>
      <c r="D178" s="26">
        <f>IFERROR(+VLOOKUP("LETFSX"&amp;A178,'Main File'!A:O,8,0),0)</f>
        <v>0</v>
      </c>
      <c r="E178" s="26">
        <f>IFERROR(+VLOOKUP("LETFSX"&amp;A178,'Main File'!A:O,9,0),0)</f>
        <v>0</v>
      </c>
      <c r="F178" s="26">
        <f>IFERROR(+VLOOKUP("LETFSX"&amp;A178,'Main File'!A:O,10,0),0)</f>
        <v>0</v>
      </c>
      <c r="G178" s="26">
        <f>IFERROR(+VLOOKUP("LETFSX"&amp;A178,'Main File'!A:O,11,0),0)</f>
        <v>0</v>
      </c>
      <c r="H178" s="26">
        <f>IFERROR(+VLOOKUP("LETFSX"&amp;A178,'Main File'!A:O,12,0),0)</f>
        <v>0</v>
      </c>
      <c r="I178" s="26">
        <f>IFERROR(+VLOOKUP("LETFSX"&amp;A178,'Main File'!A:O,13,0),0)</f>
        <v>0</v>
      </c>
      <c r="J178" s="26">
        <f>IFERROR(+VLOOKUP("LETFSX"&amp;A178,'Main File'!A:O,14,0),0)</f>
        <v>0</v>
      </c>
      <c r="K178" s="26">
        <f>IFERROR(+VLOOKUP("LETFSX"&amp;A178,'Main File'!A:O,15,0),0)</f>
        <v>0</v>
      </c>
    </row>
    <row r="179" spans="1:11" x14ac:dyDescent="0.25">
      <c r="A179" s="9">
        <f t="shared" si="2"/>
        <v>43366</v>
      </c>
      <c r="B179" s="26">
        <f>IFERROR(+VLOOKUP("LETFSX"&amp;A179,'Main File'!A:O,6,0),0)</f>
        <v>0</v>
      </c>
      <c r="C179" s="26">
        <f>IFERROR(+VLOOKUP("LETFSX"&amp;A179,'Main File'!A:O,7,0),0)</f>
        <v>0</v>
      </c>
      <c r="D179" s="26">
        <f>IFERROR(+VLOOKUP("LETFSX"&amp;A179,'Main File'!A:O,8,0),0)</f>
        <v>0</v>
      </c>
      <c r="E179" s="26">
        <f>IFERROR(+VLOOKUP("LETFSX"&amp;A179,'Main File'!A:O,9,0),0)</f>
        <v>0</v>
      </c>
      <c r="F179" s="26">
        <f>IFERROR(+VLOOKUP("LETFSX"&amp;A179,'Main File'!A:O,10,0),0)</f>
        <v>0</v>
      </c>
      <c r="G179" s="26">
        <f>IFERROR(+VLOOKUP("LETFSX"&amp;A179,'Main File'!A:O,11,0),0)</f>
        <v>0</v>
      </c>
      <c r="H179" s="26">
        <f>IFERROR(+VLOOKUP("LETFSX"&amp;A179,'Main File'!A:O,12,0),0)</f>
        <v>0</v>
      </c>
      <c r="I179" s="26">
        <f>IFERROR(+VLOOKUP("LETFSX"&amp;A179,'Main File'!A:O,13,0),0)</f>
        <v>0</v>
      </c>
      <c r="J179" s="26">
        <f>IFERROR(+VLOOKUP("LETFSX"&amp;A179,'Main File'!A:O,14,0),0)</f>
        <v>0</v>
      </c>
      <c r="K179" s="26">
        <f>IFERROR(+VLOOKUP("LETFSX"&amp;A179,'Main File'!A:O,15,0),0)</f>
        <v>0</v>
      </c>
    </row>
    <row r="180" spans="1:11" x14ac:dyDescent="0.25">
      <c r="A180" s="9">
        <f t="shared" si="2"/>
        <v>43367</v>
      </c>
      <c r="B180" s="26">
        <f>IFERROR(+VLOOKUP("LETFSX"&amp;A180,'Main File'!A:O,6,0),0)</f>
        <v>0</v>
      </c>
      <c r="C180" s="26">
        <f>IFERROR(+VLOOKUP("LETFSX"&amp;A180,'Main File'!A:O,7,0),0)</f>
        <v>0</v>
      </c>
      <c r="D180" s="26">
        <f>IFERROR(+VLOOKUP("LETFSX"&amp;A180,'Main File'!A:O,8,0),0)</f>
        <v>0</v>
      </c>
      <c r="E180" s="26">
        <f>IFERROR(+VLOOKUP("LETFSX"&amp;A180,'Main File'!A:O,9,0),0)</f>
        <v>0</v>
      </c>
      <c r="F180" s="26">
        <f>IFERROR(+VLOOKUP("LETFSX"&amp;A180,'Main File'!A:O,10,0),0)</f>
        <v>0</v>
      </c>
      <c r="G180" s="26">
        <f>IFERROR(+VLOOKUP("LETFSX"&amp;A180,'Main File'!A:O,11,0),0)</f>
        <v>0</v>
      </c>
      <c r="H180" s="26">
        <f>IFERROR(+VLOOKUP("LETFSX"&amp;A180,'Main File'!A:O,12,0),0)</f>
        <v>0</v>
      </c>
      <c r="I180" s="26">
        <f>IFERROR(+VLOOKUP("LETFSX"&amp;A180,'Main File'!A:O,13,0),0)</f>
        <v>0</v>
      </c>
      <c r="J180" s="26">
        <f>IFERROR(+VLOOKUP("LETFSX"&amp;A180,'Main File'!A:O,14,0),0)</f>
        <v>0</v>
      </c>
      <c r="K180" s="26">
        <f>IFERROR(+VLOOKUP("LETFSX"&amp;A180,'Main File'!A:O,15,0),0)</f>
        <v>0</v>
      </c>
    </row>
    <row r="181" spans="1:11" x14ac:dyDescent="0.25">
      <c r="A181" s="9">
        <f t="shared" si="2"/>
        <v>43368</v>
      </c>
      <c r="B181" s="26">
        <f>IFERROR(+VLOOKUP("LETFSX"&amp;A181,'Main File'!A:O,6,0),0)</f>
        <v>0</v>
      </c>
      <c r="C181" s="26">
        <f>IFERROR(+VLOOKUP("LETFSX"&amp;A181,'Main File'!A:O,7,0),0)</f>
        <v>0</v>
      </c>
      <c r="D181" s="26">
        <f>IFERROR(+VLOOKUP("LETFSX"&amp;A181,'Main File'!A:O,8,0),0)</f>
        <v>0</v>
      </c>
      <c r="E181" s="26">
        <f>IFERROR(+VLOOKUP("LETFSX"&amp;A181,'Main File'!A:O,9,0),0)</f>
        <v>0</v>
      </c>
      <c r="F181" s="26">
        <f>IFERROR(+VLOOKUP("LETFSX"&amp;A181,'Main File'!A:O,10,0),0)</f>
        <v>0</v>
      </c>
      <c r="G181" s="26">
        <f>IFERROR(+VLOOKUP("LETFSX"&amp;A181,'Main File'!A:O,11,0),0)</f>
        <v>0</v>
      </c>
      <c r="H181" s="26">
        <f>IFERROR(+VLOOKUP("LETFSX"&amp;A181,'Main File'!A:O,12,0),0)</f>
        <v>0</v>
      </c>
      <c r="I181" s="26">
        <f>IFERROR(+VLOOKUP("LETFSX"&amp;A181,'Main File'!A:O,13,0),0)</f>
        <v>0</v>
      </c>
      <c r="J181" s="26">
        <f>IFERROR(+VLOOKUP("LETFSX"&amp;A181,'Main File'!A:O,14,0),0)</f>
        <v>0</v>
      </c>
      <c r="K181" s="26">
        <f>IFERROR(+VLOOKUP("LETFSX"&amp;A181,'Main File'!A:O,15,0),0)</f>
        <v>0</v>
      </c>
    </row>
    <row r="182" spans="1:11" x14ac:dyDescent="0.25">
      <c r="A182" s="9">
        <f t="shared" si="2"/>
        <v>43369</v>
      </c>
      <c r="B182" s="26">
        <f>IFERROR(+VLOOKUP("LETFSX"&amp;A182,'Main File'!A:O,6,0),0)</f>
        <v>0</v>
      </c>
      <c r="C182" s="26">
        <f>IFERROR(+VLOOKUP("LETFSX"&amp;A182,'Main File'!A:O,7,0),0)</f>
        <v>0</v>
      </c>
      <c r="D182" s="26">
        <f>IFERROR(+VLOOKUP("LETFSX"&amp;A182,'Main File'!A:O,8,0),0)</f>
        <v>0</v>
      </c>
      <c r="E182" s="26">
        <f>IFERROR(+VLOOKUP("LETFSX"&amp;A182,'Main File'!A:O,9,0),0)</f>
        <v>0</v>
      </c>
      <c r="F182" s="26">
        <f>IFERROR(+VLOOKUP("LETFSX"&amp;A182,'Main File'!A:O,10,0),0)</f>
        <v>0</v>
      </c>
      <c r="G182" s="26">
        <f>IFERROR(+VLOOKUP("LETFSX"&amp;A182,'Main File'!A:O,11,0),0)</f>
        <v>0</v>
      </c>
      <c r="H182" s="26">
        <f>IFERROR(+VLOOKUP("LETFSX"&amp;A182,'Main File'!A:O,12,0),0)</f>
        <v>0</v>
      </c>
      <c r="I182" s="26">
        <f>IFERROR(+VLOOKUP("LETFSX"&amp;A182,'Main File'!A:O,13,0),0)</f>
        <v>0</v>
      </c>
      <c r="J182" s="26">
        <f>IFERROR(+VLOOKUP("LETFSX"&amp;A182,'Main File'!A:O,14,0),0)</f>
        <v>0</v>
      </c>
      <c r="K182" s="26">
        <f>IFERROR(+VLOOKUP("LETFSX"&amp;A182,'Main File'!A:O,15,0),0)</f>
        <v>0</v>
      </c>
    </row>
    <row r="183" spans="1:11" x14ac:dyDescent="0.25">
      <c r="A183" s="9">
        <f t="shared" si="2"/>
        <v>43370</v>
      </c>
      <c r="B183" s="26">
        <f>IFERROR(+VLOOKUP("LETFSX"&amp;A183,'Main File'!A:O,6,0),0)</f>
        <v>0</v>
      </c>
      <c r="C183" s="26">
        <f>IFERROR(+VLOOKUP("LETFSX"&amp;A183,'Main File'!A:O,7,0),0)</f>
        <v>0</v>
      </c>
      <c r="D183" s="26">
        <f>IFERROR(+VLOOKUP("LETFSX"&amp;A183,'Main File'!A:O,8,0),0)</f>
        <v>0</v>
      </c>
      <c r="E183" s="26">
        <f>IFERROR(+VLOOKUP("LETFSX"&amp;A183,'Main File'!A:O,9,0),0)</f>
        <v>0</v>
      </c>
      <c r="F183" s="26">
        <f>IFERROR(+VLOOKUP("LETFSX"&amp;A183,'Main File'!A:O,10,0),0)</f>
        <v>0</v>
      </c>
      <c r="G183" s="26">
        <f>IFERROR(+VLOOKUP("LETFSX"&amp;A183,'Main File'!A:O,11,0),0)</f>
        <v>0</v>
      </c>
      <c r="H183" s="26">
        <f>IFERROR(+VLOOKUP("LETFSX"&amp;A183,'Main File'!A:O,12,0),0)</f>
        <v>0</v>
      </c>
      <c r="I183" s="26">
        <f>IFERROR(+VLOOKUP("LETFSX"&amp;A183,'Main File'!A:O,13,0),0)</f>
        <v>0</v>
      </c>
      <c r="J183" s="26">
        <f>IFERROR(+VLOOKUP("LETFSX"&amp;A183,'Main File'!A:O,14,0),0)</f>
        <v>0</v>
      </c>
      <c r="K183" s="26">
        <f>IFERROR(+VLOOKUP("LETFSX"&amp;A183,'Main File'!A:O,15,0),0)</f>
        <v>0</v>
      </c>
    </row>
    <row r="184" spans="1:11" x14ac:dyDescent="0.25">
      <c r="A184" s="9">
        <f t="shared" si="2"/>
        <v>43371</v>
      </c>
      <c r="B184" s="26">
        <f>IFERROR(+VLOOKUP("LETFSX"&amp;A184,'Main File'!A:O,6,0),0)</f>
        <v>0</v>
      </c>
      <c r="C184" s="26">
        <f>IFERROR(+VLOOKUP("LETFSX"&amp;A184,'Main File'!A:O,7,0),0)</f>
        <v>0</v>
      </c>
      <c r="D184" s="26">
        <f>IFERROR(+VLOOKUP("LETFSX"&amp;A184,'Main File'!A:O,8,0),0)</f>
        <v>0</v>
      </c>
      <c r="E184" s="26">
        <f>IFERROR(+VLOOKUP("LETFSX"&amp;A184,'Main File'!A:O,9,0),0)</f>
        <v>0</v>
      </c>
      <c r="F184" s="26">
        <f>IFERROR(+VLOOKUP("LETFSX"&amp;A184,'Main File'!A:O,10,0),0)</f>
        <v>0</v>
      </c>
      <c r="G184" s="26">
        <f>IFERROR(+VLOOKUP("LETFSX"&amp;A184,'Main File'!A:O,11,0),0)</f>
        <v>0</v>
      </c>
      <c r="H184" s="26">
        <f>IFERROR(+VLOOKUP("LETFSX"&amp;A184,'Main File'!A:O,12,0),0)</f>
        <v>0</v>
      </c>
      <c r="I184" s="26">
        <f>IFERROR(+VLOOKUP("LETFSX"&amp;A184,'Main File'!A:O,13,0),0)</f>
        <v>0</v>
      </c>
      <c r="J184" s="26">
        <f>IFERROR(+VLOOKUP("LETFSX"&amp;A184,'Main File'!A:O,14,0),0)</f>
        <v>0</v>
      </c>
      <c r="K184" s="26">
        <f>IFERROR(+VLOOKUP("LETFSX"&amp;A184,'Main File'!A:O,15,0),0)</f>
        <v>0</v>
      </c>
    </row>
    <row r="185" spans="1:11" x14ac:dyDescent="0.25">
      <c r="A185" s="9">
        <f t="shared" si="2"/>
        <v>43372</v>
      </c>
      <c r="B185" s="26">
        <f>IFERROR(+VLOOKUP("LETFSX"&amp;A185,'Main File'!A:O,6,0),0)</f>
        <v>0</v>
      </c>
      <c r="C185" s="26">
        <f>IFERROR(+VLOOKUP("LETFSX"&amp;A185,'Main File'!A:O,7,0),0)</f>
        <v>0</v>
      </c>
      <c r="D185" s="26">
        <f>IFERROR(+VLOOKUP("LETFSX"&amp;A185,'Main File'!A:O,8,0),0)</f>
        <v>0</v>
      </c>
      <c r="E185" s="26">
        <f>IFERROR(+VLOOKUP("LETFSX"&amp;A185,'Main File'!A:O,9,0),0)</f>
        <v>0</v>
      </c>
      <c r="F185" s="26">
        <f>IFERROR(+VLOOKUP("LETFSX"&amp;A185,'Main File'!A:O,10,0),0)</f>
        <v>0</v>
      </c>
      <c r="G185" s="26">
        <f>IFERROR(+VLOOKUP("LETFSX"&amp;A185,'Main File'!A:O,11,0),0)</f>
        <v>0</v>
      </c>
      <c r="H185" s="26">
        <f>IFERROR(+VLOOKUP("LETFSX"&amp;A185,'Main File'!A:O,12,0),0)</f>
        <v>0</v>
      </c>
      <c r="I185" s="26">
        <f>IFERROR(+VLOOKUP("LETFSX"&amp;A185,'Main File'!A:O,13,0),0)</f>
        <v>0</v>
      </c>
      <c r="J185" s="26">
        <f>IFERROR(+VLOOKUP("LETFSX"&amp;A185,'Main File'!A:O,14,0),0)</f>
        <v>0</v>
      </c>
      <c r="K185" s="26">
        <f>IFERROR(+VLOOKUP("LETFSX"&amp;A185,'Main File'!A:O,15,0),0)</f>
        <v>0</v>
      </c>
    </row>
    <row r="186" spans="1:11" x14ac:dyDescent="0.25">
      <c r="A186" s="9">
        <f t="shared" si="2"/>
        <v>43373</v>
      </c>
      <c r="B186" s="26">
        <f>IFERROR(+VLOOKUP("LETFSX"&amp;A186,'Main File'!A:O,6,0),0)</f>
        <v>0</v>
      </c>
      <c r="C186" s="26">
        <f>IFERROR(+VLOOKUP("LETFSX"&amp;A186,'Main File'!A:O,7,0),0)</f>
        <v>0</v>
      </c>
      <c r="D186" s="26">
        <f>IFERROR(+VLOOKUP("LETFSX"&amp;A186,'Main File'!A:O,8,0),0)</f>
        <v>0</v>
      </c>
      <c r="E186" s="26">
        <f>IFERROR(+VLOOKUP("LETFSX"&amp;A186,'Main File'!A:O,9,0),0)</f>
        <v>0</v>
      </c>
      <c r="F186" s="26">
        <f>IFERROR(+VLOOKUP("LETFSX"&amp;A186,'Main File'!A:O,10,0),0)</f>
        <v>0</v>
      </c>
      <c r="G186" s="26">
        <f>IFERROR(+VLOOKUP("LETFSX"&amp;A186,'Main File'!A:O,11,0),0)</f>
        <v>0</v>
      </c>
      <c r="H186" s="26">
        <f>IFERROR(+VLOOKUP("LETFSX"&amp;A186,'Main File'!A:O,12,0),0)</f>
        <v>0</v>
      </c>
      <c r="I186" s="26">
        <f>IFERROR(+VLOOKUP("LETFSX"&amp;A186,'Main File'!A:O,13,0),0)</f>
        <v>0</v>
      </c>
      <c r="J186" s="26">
        <f>IFERROR(+VLOOKUP("LETFSX"&amp;A186,'Main File'!A:O,14,0),0)</f>
        <v>0</v>
      </c>
      <c r="K186" s="26">
        <f>IFERROR(+VLOOKUP("LETFSX"&amp;A186,'Main File'!A:O,15,0),0)</f>
        <v>0</v>
      </c>
    </row>
    <row r="187" spans="1:11" x14ac:dyDescent="0.25">
      <c r="A187" s="9">
        <f t="shared" si="2"/>
        <v>43374</v>
      </c>
      <c r="B187" s="26">
        <f>IFERROR(+VLOOKUP("LETFSX"&amp;A187,'Main File'!A:O,6,0),0)</f>
        <v>0</v>
      </c>
      <c r="C187" s="26">
        <f>IFERROR(+VLOOKUP("LETFSX"&amp;A187,'Main File'!A:O,7,0),0)</f>
        <v>0</v>
      </c>
      <c r="D187" s="26">
        <f>IFERROR(+VLOOKUP("LETFSX"&amp;A187,'Main File'!A:O,8,0),0)</f>
        <v>0</v>
      </c>
      <c r="E187" s="26">
        <f>IFERROR(+VLOOKUP("LETFSX"&amp;A187,'Main File'!A:O,9,0),0)</f>
        <v>0</v>
      </c>
      <c r="F187" s="26">
        <f>IFERROR(+VLOOKUP("LETFSX"&amp;A187,'Main File'!A:O,10,0),0)</f>
        <v>0</v>
      </c>
      <c r="G187" s="26">
        <f>IFERROR(+VLOOKUP("LETFSX"&amp;A187,'Main File'!A:O,11,0),0)</f>
        <v>0</v>
      </c>
      <c r="H187" s="26">
        <f>IFERROR(+VLOOKUP("LETFSX"&amp;A187,'Main File'!A:O,12,0),0)</f>
        <v>0</v>
      </c>
      <c r="I187" s="26">
        <f>IFERROR(+VLOOKUP("LETFSX"&amp;A187,'Main File'!A:O,13,0),0)</f>
        <v>0</v>
      </c>
      <c r="J187" s="26">
        <f>IFERROR(+VLOOKUP("LETFSX"&amp;A187,'Main File'!A:O,14,0),0)</f>
        <v>0</v>
      </c>
      <c r="K187" s="26">
        <f>IFERROR(+VLOOKUP("LETFSX"&amp;A187,'Main File'!A:O,15,0),0)</f>
        <v>0</v>
      </c>
    </row>
    <row r="188" spans="1:11" x14ac:dyDescent="0.25">
      <c r="A188" s="9">
        <f t="shared" si="2"/>
        <v>43375</v>
      </c>
      <c r="B188" s="26">
        <f>IFERROR(+VLOOKUP("LETFSX"&amp;A188,'Main File'!A:O,6,0),0)</f>
        <v>0</v>
      </c>
      <c r="C188" s="26">
        <f>IFERROR(+VLOOKUP("LETFSX"&amp;A188,'Main File'!A:O,7,0),0)</f>
        <v>0</v>
      </c>
      <c r="D188" s="26">
        <f>IFERROR(+VLOOKUP("LETFSX"&amp;A188,'Main File'!A:O,8,0),0)</f>
        <v>0</v>
      </c>
      <c r="E188" s="26">
        <f>IFERROR(+VLOOKUP("LETFSX"&amp;A188,'Main File'!A:O,9,0),0)</f>
        <v>0</v>
      </c>
      <c r="F188" s="26">
        <f>IFERROR(+VLOOKUP("LETFSX"&amp;A188,'Main File'!A:O,10,0),0)</f>
        <v>0</v>
      </c>
      <c r="G188" s="26">
        <f>IFERROR(+VLOOKUP("LETFSX"&amp;A188,'Main File'!A:O,11,0),0)</f>
        <v>0</v>
      </c>
      <c r="H188" s="26">
        <f>IFERROR(+VLOOKUP("LETFSX"&amp;A188,'Main File'!A:O,12,0),0)</f>
        <v>0</v>
      </c>
      <c r="I188" s="26">
        <f>IFERROR(+VLOOKUP("LETFSX"&amp;A188,'Main File'!A:O,13,0),0)</f>
        <v>0</v>
      </c>
      <c r="J188" s="26">
        <f>IFERROR(+VLOOKUP("LETFSX"&amp;A188,'Main File'!A:O,14,0),0)</f>
        <v>0</v>
      </c>
      <c r="K188" s="26">
        <f>IFERROR(+VLOOKUP("LETFSX"&amp;A188,'Main File'!A:O,15,0),0)</f>
        <v>0</v>
      </c>
    </row>
    <row r="189" spans="1:11" x14ac:dyDescent="0.25">
      <c r="A189" s="9">
        <f t="shared" si="2"/>
        <v>43376</v>
      </c>
      <c r="B189" s="26">
        <f>IFERROR(+VLOOKUP("LETFSX"&amp;A189,'Main File'!A:O,6,0),0)</f>
        <v>0</v>
      </c>
      <c r="C189" s="26">
        <f>IFERROR(+VLOOKUP("LETFSX"&amp;A189,'Main File'!A:O,7,0),0)</f>
        <v>0</v>
      </c>
      <c r="D189" s="26">
        <f>IFERROR(+VLOOKUP("LETFSX"&amp;A189,'Main File'!A:O,8,0),0)</f>
        <v>0</v>
      </c>
      <c r="E189" s="26">
        <f>IFERROR(+VLOOKUP("LETFSX"&amp;A189,'Main File'!A:O,9,0),0)</f>
        <v>0</v>
      </c>
      <c r="F189" s="26">
        <f>IFERROR(+VLOOKUP("LETFSX"&amp;A189,'Main File'!A:O,10,0),0)</f>
        <v>0</v>
      </c>
      <c r="G189" s="26">
        <f>IFERROR(+VLOOKUP("LETFSX"&amp;A189,'Main File'!A:O,11,0),0)</f>
        <v>0</v>
      </c>
      <c r="H189" s="26">
        <f>IFERROR(+VLOOKUP("LETFSX"&amp;A189,'Main File'!A:O,12,0),0)</f>
        <v>0</v>
      </c>
      <c r="I189" s="26">
        <f>IFERROR(+VLOOKUP("LETFSX"&amp;A189,'Main File'!A:O,13,0),0)</f>
        <v>0</v>
      </c>
      <c r="J189" s="26">
        <f>IFERROR(+VLOOKUP("LETFSX"&amp;A189,'Main File'!A:O,14,0),0)</f>
        <v>0</v>
      </c>
      <c r="K189" s="26">
        <f>IFERROR(+VLOOKUP("LETFSX"&amp;A189,'Main File'!A:O,15,0),0)</f>
        <v>0</v>
      </c>
    </row>
    <row r="190" spans="1:11" x14ac:dyDescent="0.25">
      <c r="A190" s="9">
        <f t="shared" si="2"/>
        <v>43377</v>
      </c>
      <c r="B190" s="26">
        <f>IFERROR(+VLOOKUP("LETFSX"&amp;A190,'Main File'!A:O,6,0),0)</f>
        <v>0</v>
      </c>
      <c r="C190" s="26">
        <f>IFERROR(+VLOOKUP("LETFSX"&amp;A190,'Main File'!A:O,7,0),0)</f>
        <v>0</v>
      </c>
      <c r="D190" s="26">
        <f>IFERROR(+VLOOKUP("LETFSX"&amp;A190,'Main File'!A:O,8,0),0)</f>
        <v>0</v>
      </c>
      <c r="E190" s="26">
        <f>IFERROR(+VLOOKUP("LETFSX"&amp;A190,'Main File'!A:O,9,0),0)</f>
        <v>0</v>
      </c>
      <c r="F190" s="26">
        <f>IFERROR(+VLOOKUP("LETFSX"&amp;A190,'Main File'!A:O,10,0),0)</f>
        <v>0</v>
      </c>
      <c r="G190" s="26">
        <f>IFERROR(+VLOOKUP("LETFSX"&amp;A190,'Main File'!A:O,11,0),0)</f>
        <v>0</v>
      </c>
      <c r="H190" s="26">
        <f>IFERROR(+VLOOKUP("LETFSX"&amp;A190,'Main File'!A:O,12,0),0)</f>
        <v>0</v>
      </c>
      <c r="I190" s="26">
        <f>IFERROR(+VLOOKUP("LETFSX"&amp;A190,'Main File'!A:O,13,0),0)</f>
        <v>0</v>
      </c>
      <c r="J190" s="26">
        <f>IFERROR(+VLOOKUP("LETFSX"&amp;A190,'Main File'!A:O,14,0),0)</f>
        <v>0</v>
      </c>
      <c r="K190" s="26">
        <f>IFERROR(+VLOOKUP("LETFSX"&amp;A190,'Main File'!A:O,15,0),0)</f>
        <v>0</v>
      </c>
    </row>
    <row r="191" spans="1:11" x14ac:dyDescent="0.25">
      <c r="A191" s="9">
        <f t="shared" si="2"/>
        <v>43378</v>
      </c>
      <c r="B191" s="26">
        <f>IFERROR(+VLOOKUP("LETFSX"&amp;A191,'Main File'!A:O,6,0),0)</f>
        <v>0</v>
      </c>
      <c r="C191" s="26">
        <f>IFERROR(+VLOOKUP("LETFSX"&amp;A191,'Main File'!A:O,7,0),0)</f>
        <v>0</v>
      </c>
      <c r="D191" s="26">
        <f>IFERROR(+VLOOKUP("LETFSX"&amp;A191,'Main File'!A:O,8,0),0)</f>
        <v>0</v>
      </c>
      <c r="E191" s="26">
        <f>IFERROR(+VLOOKUP("LETFSX"&amp;A191,'Main File'!A:O,9,0),0)</f>
        <v>0</v>
      </c>
      <c r="F191" s="26">
        <f>IFERROR(+VLOOKUP("LETFSX"&amp;A191,'Main File'!A:O,10,0),0)</f>
        <v>0</v>
      </c>
      <c r="G191" s="26">
        <f>IFERROR(+VLOOKUP("LETFSX"&amp;A191,'Main File'!A:O,11,0),0)</f>
        <v>0</v>
      </c>
      <c r="H191" s="26">
        <f>IFERROR(+VLOOKUP("LETFSX"&amp;A191,'Main File'!A:O,12,0),0)</f>
        <v>0</v>
      </c>
      <c r="I191" s="26">
        <f>IFERROR(+VLOOKUP("LETFSX"&amp;A191,'Main File'!A:O,13,0),0)</f>
        <v>0</v>
      </c>
      <c r="J191" s="26">
        <f>IFERROR(+VLOOKUP("LETFSX"&amp;A191,'Main File'!A:O,14,0),0)</f>
        <v>0</v>
      </c>
      <c r="K191" s="26">
        <f>IFERROR(+VLOOKUP("LETFSX"&amp;A191,'Main File'!A:O,15,0),0)</f>
        <v>0</v>
      </c>
    </row>
    <row r="192" spans="1:11" x14ac:dyDescent="0.25">
      <c r="A192" s="9">
        <f t="shared" si="2"/>
        <v>43379</v>
      </c>
      <c r="B192" s="26">
        <f>IFERROR(+VLOOKUP("LETFSX"&amp;A192,'Main File'!A:O,6,0),0)</f>
        <v>0</v>
      </c>
      <c r="C192" s="26">
        <f>IFERROR(+VLOOKUP("LETFSX"&amp;A192,'Main File'!A:O,7,0),0)</f>
        <v>0</v>
      </c>
      <c r="D192" s="26">
        <f>IFERROR(+VLOOKUP("LETFSX"&amp;A192,'Main File'!A:O,8,0),0)</f>
        <v>0</v>
      </c>
      <c r="E192" s="26">
        <f>IFERROR(+VLOOKUP("LETFSX"&amp;A192,'Main File'!A:O,9,0),0)</f>
        <v>0</v>
      </c>
      <c r="F192" s="26">
        <f>IFERROR(+VLOOKUP("LETFSX"&amp;A192,'Main File'!A:O,10,0),0)</f>
        <v>0</v>
      </c>
      <c r="G192" s="26">
        <f>IFERROR(+VLOOKUP("LETFSX"&amp;A192,'Main File'!A:O,11,0),0)</f>
        <v>0</v>
      </c>
      <c r="H192" s="26">
        <f>IFERROR(+VLOOKUP("LETFSX"&amp;A192,'Main File'!A:O,12,0),0)</f>
        <v>0</v>
      </c>
      <c r="I192" s="26">
        <f>IFERROR(+VLOOKUP("LETFSX"&amp;A192,'Main File'!A:O,13,0),0)</f>
        <v>0</v>
      </c>
      <c r="J192" s="26">
        <f>IFERROR(+VLOOKUP("LETFSX"&amp;A192,'Main File'!A:O,14,0),0)</f>
        <v>0</v>
      </c>
      <c r="K192" s="26">
        <f>IFERROR(+VLOOKUP("LETFSX"&amp;A192,'Main File'!A:O,15,0),0)</f>
        <v>0</v>
      </c>
    </row>
    <row r="193" spans="1:11" x14ac:dyDescent="0.25">
      <c r="A193" s="9">
        <f t="shared" si="2"/>
        <v>43380</v>
      </c>
      <c r="B193" s="26">
        <f>IFERROR(+VLOOKUP("LETFSX"&amp;A193,'Main File'!A:O,6,0),0)</f>
        <v>0</v>
      </c>
      <c r="C193" s="26">
        <f>IFERROR(+VLOOKUP("LETFSX"&amp;A193,'Main File'!A:O,7,0),0)</f>
        <v>0</v>
      </c>
      <c r="D193" s="26">
        <f>IFERROR(+VLOOKUP("LETFSX"&amp;A193,'Main File'!A:O,8,0),0)</f>
        <v>0</v>
      </c>
      <c r="E193" s="26">
        <f>IFERROR(+VLOOKUP("LETFSX"&amp;A193,'Main File'!A:O,9,0),0)</f>
        <v>0</v>
      </c>
      <c r="F193" s="26">
        <f>IFERROR(+VLOOKUP("LETFSX"&amp;A193,'Main File'!A:O,10,0),0)</f>
        <v>0</v>
      </c>
      <c r="G193" s="26">
        <f>IFERROR(+VLOOKUP("LETFSX"&amp;A193,'Main File'!A:O,11,0),0)</f>
        <v>0</v>
      </c>
      <c r="H193" s="26">
        <f>IFERROR(+VLOOKUP("LETFSX"&amp;A193,'Main File'!A:O,12,0),0)</f>
        <v>0</v>
      </c>
      <c r="I193" s="26">
        <f>IFERROR(+VLOOKUP("LETFSX"&amp;A193,'Main File'!A:O,13,0),0)</f>
        <v>0</v>
      </c>
      <c r="J193" s="26">
        <f>IFERROR(+VLOOKUP("LETFSX"&amp;A193,'Main File'!A:O,14,0),0)</f>
        <v>0</v>
      </c>
      <c r="K193" s="26">
        <f>IFERROR(+VLOOKUP("LETFSX"&amp;A193,'Main File'!A:O,15,0),0)</f>
        <v>0</v>
      </c>
    </row>
    <row r="194" spans="1:11" x14ac:dyDescent="0.25">
      <c r="A194" s="9">
        <f t="shared" si="2"/>
        <v>43381</v>
      </c>
      <c r="B194" s="26">
        <f>IFERROR(+VLOOKUP("LETFSX"&amp;A194,'Main File'!A:O,6,0),0)</f>
        <v>0</v>
      </c>
      <c r="C194" s="26">
        <f>IFERROR(+VLOOKUP("LETFSX"&amp;A194,'Main File'!A:O,7,0),0)</f>
        <v>0</v>
      </c>
      <c r="D194" s="26">
        <f>IFERROR(+VLOOKUP("LETFSX"&amp;A194,'Main File'!A:O,8,0),0)</f>
        <v>0</v>
      </c>
      <c r="E194" s="26">
        <f>IFERROR(+VLOOKUP("LETFSX"&amp;A194,'Main File'!A:O,9,0),0)</f>
        <v>0</v>
      </c>
      <c r="F194" s="26">
        <f>IFERROR(+VLOOKUP("LETFSX"&amp;A194,'Main File'!A:O,10,0),0)</f>
        <v>0</v>
      </c>
      <c r="G194" s="26">
        <f>IFERROR(+VLOOKUP("LETFSX"&amp;A194,'Main File'!A:O,11,0),0)</f>
        <v>0</v>
      </c>
      <c r="H194" s="26">
        <f>IFERROR(+VLOOKUP("LETFSX"&amp;A194,'Main File'!A:O,12,0),0)</f>
        <v>0</v>
      </c>
      <c r="I194" s="26">
        <f>IFERROR(+VLOOKUP("LETFSX"&amp;A194,'Main File'!A:O,13,0),0)</f>
        <v>0</v>
      </c>
      <c r="J194" s="26">
        <f>IFERROR(+VLOOKUP("LETFSX"&amp;A194,'Main File'!A:O,14,0),0)</f>
        <v>0</v>
      </c>
      <c r="K194" s="26">
        <f>IFERROR(+VLOOKUP("LETFSX"&amp;A194,'Main File'!A:O,15,0),0)</f>
        <v>0</v>
      </c>
    </row>
    <row r="195" spans="1:11" x14ac:dyDescent="0.25">
      <c r="A195" s="9">
        <f t="shared" si="2"/>
        <v>43382</v>
      </c>
      <c r="B195" s="26">
        <f>IFERROR(+VLOOKUP("LETFSX"&amp;A195,'Main File'!A:O,6,0),0)</f>
        <v>0</v>
      </c>
      <c r="C195" s="26">
        <f>IFERROR(+VLOOKUP("LETFSX"&amp;A195,'Main File'!A:O,7,0),0)</f>
        <v>0</v>
      </c>
      <c r="D195" s="26">
        <f>IFERROR(+VLOOKUP("LETFSX"&amp;A195,'Main File'!A:O,8,0),0)</f>
        <v>0</v>
      </c>
      <c r="E195" s="26">
        <f>IFERROR(+VLOOKUP("LETFSX"&amp;A195,'Main File'!A:O,9,0),0)</f>
        <v>0</v>
      </c>
      <c r="F195" s="26">
        <f>IFERROR(+VLOOKUP("LETFSX"&amp;A195,'Main File'!A:O,10,0),0)</f>
        <v>0</v>
      </c>
      <c r="G195" s="26">
        <f>IFERROR(+VLOOKUP("LETFSX"&amp;A195,'Main File'!A:O,11,0),0)</f>
        <v>0</v>
      </c>
      <c r="H195" s="26">
        <f>IFERROR(+VLOOKUP("LETFSX"&amp;A195,'Main File'!A:O,12,0),0)</f>
        <v>0</v>
      </c>
      <c r="I195" s="26">
        <f>IFERROR(+VLOOKUP("LETFSX"&amp;A195,'Main File'!A:O,13,0),0)</f>
        <v>0</v>
      </c>
      <c r="J195" s="26">
        <f>IFERROR(+VLOOKUP("LETFSX"&amp;A195,'Main File'!A:O,14,0),0)</f>
        <v>0</v>
      </c>
      <c r="K195" s="26">
        <f>IFERROR(+VLOOKUP("LETFSX"&amp;A195,'Main File'!A:O,15,0),0)</f>
        <v>0</v>
      </c>
    </row>
    <row r="196" spans="1:11" x14ac:dyDescent="0.25">
      <c r="A196" s="9">
        <f t="shared" si="2"/>
        <v>43383</v>
      </c>
      <c r="B196" s="26">
        <f>IFERROR(+VLOOKUP("LETFSX"&amp;A196,'Main File'!A:O,6,0),0)</f>
        <v>0</v>
      </c>
      <c r="C196" s="26">
        <f>IFERROR(+VLOOKUP("LETFSX"&amp;A196,'Main File'!A:O,7,0),0)</f>
        <v>0</v>
      </c>
      <c r="D196" s="26">
        <f>IFERROR(+VLOOKUP("LETFSX"&amp;A196,'Main File'!A:O,8,0),0)</f>
        <v>0</v>
      </c>
      <c r="E196" s="26">
        <f>IFERROR(+VLOOKUP("LETFSX"&amp;A196,'Main File'!A:O,9,0),0)</f>
        <v>0</v>
      </c>
      <c r="F196" s="26">
        <f>IFERROR(+VLOOKUP("LETFSX"&amp;A196,'Main File'!A:O,10,0),0)</f>
        <v>0</v>
      </c>
      <c r="G196" s="26">
        <f>IFERROR(+VLOOKUP("LETFSX"&amp;A196,'Main File'!A:O,11,0),0)</f>
        <v>0</v>
      </c>
      <c r="H196" s="26">
        <f>IFERROR(+VLOOKUP("LETFSX"&amp;A196,'Main File'!A:O,12,0),0)</f>
        <v>0</v>
      </c>
      <c r="I196" s="26">
        <f>IFERROR(+VLOOKUP("LETFSX"&amp;A196,'Main File'!A:O,13,0),0)</f>
        <v>0</v>
      </c>
      <c r="J196" s="26">
        <f>IFERROR(+VLOOKUP("LETFSX"&amp;A196,'Main File'!A:O,14,0),0)</f>
        <v>0</v>
      </c>
      <c r="K196" s="26">
        <f>IFERROR(+VLOOKUP("LETFSX"&amp;A196,'Main File'!A:O,15,0),0)</f>
        <v>0</v>
      </c>
    </row>
    <row r="197" spans="1:11" x14ac:dyDescent="0.25">
      <c r="A197" s="9">
        <f t="shared" si="2"/>
        <v>43384</v>
      </c>
      <c r="B197" s="26">
        <f>IFERROR(+VLOOKUP("LETFSX"&amp;A197,'Main File'!A:O,6,0),0)</f>
        <v>0</v>
      </c>
      <c r="C197" s="26">
        <f>IFERROR(+VLOOKUP("LETFSX"&amp;A197,'Main File'!A:O,7,0),0)</f>
        <v>0</v>
      </c>
      <c r="D197" s="26">
        <f>IFERROR(+VLOOKUP("LETFSX"&amp;A197,'Main File'!A:O,8,0),0)</f>
        <v>0</v>
      </c>
      <c r="E197" s="26">
        <f>IFERROR(+VLOOKUP("LETFSX"&amp;A197,'Main File'!A:O,9,0),0)</f>
        <v>0</v>
      </c>
      <c r="F197" s="26">
        <f>IFERROR(+VLOOKUP("LETFSX"&amp;A197,'Main File'!A:O,10,0),0)</f>
        <v>0</v>
      </c>
      <c r="G197" s="26">
        <f>IFERROR(+VLOOKUP("LETFSX"&amp;A197,'Main File'!A:O,11,0),0)</f>
        <v>0</v>
      </c>
      <c r="H197" s="26">
        <f>IFERROR(+VLOOKUP("LETFSX"&amp;A197,'Main File'!A:O,12,0),0)</f>
        <v>0</v>
      </c>
      <c r="I197" s="26">
        <f>IFERROR(+VLOOKUP("LETFSX"&amp;A197,'Main File'!A:O,13,0),0)</f>
        <v>0</v>
      </c>
      <c r="J197" s="26">
        <f>IFERROR(+VLOOKUP("LETFSX"&amp;A197,'Main File'!A:O,14,0),0)</f>
        <v>0</v>
      </c>
      <c r="K197" s="26">
        <f>IFERROR(+VLOOKUP("LETFSX"&amp;A197,'Main File'!A:O,15,0),0)</f>
        <v>0</v>
      </c>
    </row>
    <row r="198" spans="1:11" x14ac:dyDescent="0.25">
      <c r="A198" s="9">
        <f t="shared" si="2"/>
        <v>43385</v>
      </c>
      <c r="B198" s="26">
        <f>IFERROR(+VLOOKUP("LETFSX"&amp;A198,'Main File'!A:O,6,0),0)</f>
        <v>0</v>
      </c>
      <c r="C198" s="26">
        <f>IFERROR(+VLOOKUP("LETFSX"&amp;A198,'Main File'!A:O,7,0),0)</f>
        <v>0</v>
      </c>
      <c r="D198" s="26">
        <f>IFERROR(+VLOOKUP("LETFSX"&amp;A198,'Main File'!A:O,8,0),0)</f>
        <v>0</v>
      </c>
      <c r="E198" s="26">
        <f>IFERROR(+VLOOKUP("LETFSX"&amp;A198,'Main File'!A:O,9,0),0)</f>
        <v>0</v>
      </c>
      <c r="F198" s="26">
        <f>IFERROR(+VLOOKUP("LETFSX"&amp;A198,'Main File'!A:O,10,0),0)</f>
        <v>0</v>
      </c>
      <c r="G198" s="26">
        <f>IFERROR(+VLOOKUP("LETFSX"&amp;A198,'Main File'!A:O,11,0),0)</f>
        <v>0</v>
      </c>
      <c r="H198" s="26">
        <f>IFERROR(+VLOOKUP("LETFSX"&amp;A198,'Main File'!A:O,12,0),0)</f>
        <v>0</v>
      </c>
      <c r="I198" s="26">
        <f>IFERROR(+VLOOKUP("LETFSX"&amp;A198,'Main File'!A:O,13,0),0)</f>
        <v>0</v>
      </c>
      <c r="J198" s="26">
        <f>IFERROR(+VLOOKUP("LETFSX"&amp;A198,'Main File'!A:O,14,0),0)</f>
        <v>0</v>
      </c>
      <c r="K198" s="26">
        <f>IFERROR(+VLOOKUP("LETFSX"&amp;A198,'Main File'!A:O,15,0),0)</f>
        <v>0</v>
      </c>
    </row>
    <row r="199" spans="1:11" x14ac:dyDescent="0.25">
      <c r="A199" s="9">
        <f t="shared" ref="A199:A262" si="3">+A198+1</f>
        <v>43386</v>
      </c>
      <c r="B199" s="26">
        <f>IFERROR(+VLOOKUP("LETFSX"&amp;A199,'Main File'!A:O,6,0),0)</f>
        <v>0</v>
      </c>
      <c r="C199" s="26">
        <f>IFERROR(+VLOOKUP("LETFSX"&amp;A199,'Main File'!A:O,7,0),0)</f>
        <v>0</v>
      </c>
      <c r="D199" s="26">
        <f>IFERROR(+VLOOKUP("LETFSX"&amp;A199,'Main File'!A:O,8,0),0)</f>
        <v>0</v>
      </c>
      <c r="E199" s="26">
        <f>IFERROR(+VLOOKUP("LETFSX"&amp;A199,'Main File'!A:O,9,0),0)</f>
        <v>0</v>
      </c>
      <c r="F199" s="26">
        <f>IFERROR(+VLOOKUP("LETFSX"&amp;A199,'Main File'!A:O,10,0),0)</f>
        <v>0</v>
      </c>
      <c r="G199" s="26">
        <f>IFERROR(+VLOOKUP("LETFSX"&amp;A199,'Main File'!A:O,11,0),0)</f>
        <v>0</v>
      </c>
      <c r="H199" s="26">
        <f>IFERROR(+VLOOKUP("LETFSX"&amp;A199,'Main File'!A:O,12,0),0)</f>
        <v>0</v>
      </c>
      <c r="I199" s="26">
        <f>IFERROR(+VLOOKUP("LETFSX"&amp;A199,'Main File'!A:O,13,0),0)</f>
        <v>0</v>
      </c>
      <c r="J199" s="26">
        <f>IFERROR(+VLOOKUP("LETFSX"&amp;A199,'Main File'!A:O,14,0),0)</f>
        <v>0</v>
      </c>
      <c r="K199" s="26">
        <f>IFERROR(+VLOOKUP("LETFSX"&amp;A199,'Main File'!A:O,15,0),0)</f>
        <v>0</v>
      </c>
    </row>
    <row r="200" spans="1:11" x14ac:dyDescent="0.25">
      <c r="A200" s="9">
        <f t="shared" si="3"/>
        <v>43387</v>
      </c>
      <c r="B200" s="26">
        <f>IFERROR(+VLOOKUP("LETFSX"&amp;A200,'Main File'!A:O,6,0),0)</f>
        <v>0</v>
      </c>
      <c r="C200" s="26">
        <f>IFERROR(+VLOOKUP("LETFSX"&amp;A200,'Main File'!A:O,7,0),0)</f>
        <v>0</v>
      </c>
      <c r="D200" s="26">
        <f>IFERROR(+VLOOKUP("LETFSX"&amp;A200,'Main File'!A:O,8,0),0)</f>
        <v>0</v>
      </c>
      <c r="E200" s="26">
        <f>IFERROR(+VLOOKUP("LETFSX"&amp;A200,'Main File'!A:O,9,0),0)</f>
        <v>0</v>
      </c>
      <c r="F200" s="26">
        <f>IFERROR(+VLOOKUP("LETFSX"&amp;A200,'Main File'!A:O,10,0),0)</f>
        <v>0</v>
      </c>
      <c r="G200" s="26">
        <f>IFERROR(+VLOOKUP("LETFSX"&amp;A200,'Main File'!A:O,11,0),0)</f>
        <v>0</v>
      </c>
      <c r="H200" s="26">
        <f>IFERROR(+VLOOKUP("LETFSX"&amp;A200,'Main File'!A:O,12,0),0)</f>
        <v>0</v>
      </c>
      <c r="I200" s="26">
        <f>IFERROR(+VLOOKUP("LETFSX"&amp;A200,'Main File'!A:O,13,0),0)</f>
        <v>0</v>
      </c>
      <c r="J200" s="26">
        <f>IFERROR(+VLOOKUP("LETFSX"&amp;A200,'Main File'!A:O,14,0),0)</f>
        <v>0</v>
      </c>
      <c r="K200" s="26">
        <f>IFERROR(+VLOOKUP("LETFSX"&amp;A200,'Main File'!A:O,15,0),0)</f>
        <v>0</v>
      </c>
    </row>
    <row r="201" spans="1:11" x14ac:dyDescent="0.25">
      <c r="A201" s="9">
        <f t="shared" si="3"/>
        <v>43388</v>
      </c>
      <c r="B201" s="26">
        <f>IFERROR(+VLOOKUP("LETFSX"&amp;A201,'Main File'!A:O,6,0),0)</f>
        <v>0</v>
      </c>
      <c r="C201" s="26">
        <f>IFERROR(+VLOOKUP("LETFSX"&amp;A201,'Main File'!A:O,7,0),0)</f>
        <v>0</v>
      </c>
      <c r="D201" s="26">
        <f>IFERROR(+VLOOKUP("LETFSX"&amp;A201,'Main File'!A:O,8,0),0)</f>
        <v>0</v>
      </c>
      <c r="E201" s="26">
        <f>IFERROR(+VLOOKUP("LETFSX"&amp;A201,'Main File'!A:O,9,0),0)</f>
        <v>0</v>
      </c>
      <c r="F201" s="26">
        <f>IFERROR(+VLOOKUP("LETFSX"&amp;A201,'Main File'!A:O,10,0),0)</f>
        <v>0</v>
      </c>
      <c r="G201" s="26">
        <f>IFERROR(+VLOOKUP("LETFSX"&amp;A201,'Main File'!A:O,11,0),0)</f>
        <v>0</v>
      </c>
      <c r="H201" s="26">
        <f>IFERROR(+VLOOKUP("LETFSX"&amp;A201,'Main File'!A:O,12,0),0)</f>
        <v>0</v>
      </c>
      <c r="I201" s="26">
        <f>IFERROR(+VLOOKUP("LETFSX"&amp;A201,'Main File'!A:O,13,0),0)</f>
        <v>0</v>
      </c>
      <c r="J201" s="26">
        <f>IFERROR(+VLOOKUP("LETFSX"&amp;A201,'Main File'!A:O,14,0),0)</f>
        <v>0</v>
      </c>
      <c r="K201" s="26">
        <f>IFERROR(+VLOOKUP("LETFSX"&amp;A201,'Main File'!A:O,15,0),0)</f>
        <v>0</v>
      </c>
    </row>
    <row r="202" spans="1:11" x14ac:dyDescent="0.25">
      <c r="A202" s="9">
        <f t="shared" si="3"/>
        <v>43389</v>
      </c>
      <c r="B202" s="26">
        <f>IFERROR(+VLOOKUP("LETFSX"&amp;A202,'Main File'!A:O,6,0),0)</f>
        <v>0</v>
      </c>
      <c r="C202" s="26">
        <f>IFERROR(+VLOOKUP("LETFSX"&amp;A202,'Main File'!A:O,7,0),0)</f>
        <v>0</v>
      </c>
      <c r="D202" s="26">
        <f>IFERROR(+VLOOKUP("LETFSX"&amp;A202,'Main File'!A:O,8,0),0)</f>
        <v>0</v>
      </c>
      <c r="E202" s="26">
        <f>IFERROR(+VLOOKUP("LETFSX"&amp;A202,'Main File'!A:O,9,0),0)</f>
        <v>0</v>
      </c>
      <c r="F202" s="26">
        <f>IFERROR(+VLOOKUP("LETFSX"&amp;A202,'Main File'!A:O,10,0),0)</f>
        <v>0</v>
      </c>
      <c r="G202" s="26">
        <f>IFERROR(+VLOOKUP("LETFSX"&amp;A202,'Main File'!A:O,11,0),0)</f>
        <v>0</v>
      </c>
      <c r="H202" s="26">
        <f>IFERROR(+VLOOKUP("LETFSX"&amp;A202,'Main File'!A:O,12,0),0)</f>
        <v>0</v>
      </c>
      <c r="I202" s="26">
        <f>IFERROR(+VLOOKUP("LETFSX"&amp;A202,'Main File'!A:O,13,0),0)</f>
        <v>0</v>
      </c>
      <c r="J202" s="26">
        <f>IFERROR(+VLOOKUP("LETFSX"&amp;A202,'Main File'!A:O,14,0),0)</f>
        <v>0</v>
      </c>
      <c r="K202" s="26">
        <f>IFERROR(+VLOOKUP("LETFSX"&amp;A202,'Main File'!A:O,15,0),0)</f>
        <v>0</v>
      </c>
    </row>
    <row r="203" spans="1:11" x14ac:dyDescent="0.25">
      <c r="A203" s="9">
        <f t="shared" si="3"/>
        <v>43390</v>
      </c>
      <c r="B203" s="26">
        <f>IFERROR(+VLOOKUP("LETFSX"&amp;A203,'Main File'!A:O,6,0),0)</f>
        <v>0</v>
      </c>
      <c r="C203" s="26">
        <f>IFERROR(+VLOOKUP("LETFSX"&amp;A203,'Main File'!A:O,7,0),0)</f>
        <v>0</v>
      </c>
      <c r="D203" s="26">
        <f>IFERROR(+VLOOKUP("LETFSX"&amp;A203,'Main File'!A:O,8,0),0)</f>
        <v>0</v>
      </c>
      <c r="E203" s="26">
        <f>IFERROR(+VLOOKUP("LETFSX"&amp;A203,'Main File'!A:O,9,0),0)</f>
        <v>0</v>
      </c>
      <c r="F203" s="26">
        <f>IFERROR(+VLOOKUP("LETFSX"&amp;A203,'Main File'!A:O,10,0),0)</f>
        <v>0</v>
      </c>
      <c r="G203" s="26">
        <f>IFERROR(+VLOOKUP("LETFSX"&amp;A203,'Main File'!A:O,11,0),0)</f>
        <v>0</v>
      </c>
      <c r="H203" s="26">
        <f>IFERROR(+VLOOKUP("LETFSX"&amp;A203,'Main File'!A:O,12,0),0)</f>
        <v>0</v>
      </c>
      <c r="I203" s="26">
        <f>IFERROR(+VLOOKUP("LETFSX"&amp;A203,'Main File'!A:O,13,0),0)</f>
        <v>0</v>
      </c>
      <c r="J203" s="26">
        <f>IFERROR(+VLOOKUP("LETFSX"&amp;A203,'Main File'!A:O,14,0),0)</f>
        <v>0</v>
      </c>
      <c r="K203" s="26">
        <f>IFERROR(+VLOOKUP("LETFSX"&amp;A203,'Main File'!A:O,15,0),0)</f>
        <v>0</v>
      </c>
    </row>
    <row r="204" spans="1:11" x14ac:dyDescent="0.25">
      <c r="A204" s="9">
        <f t="shared" si="3"/>
        <v>43391</v>
      </c>
      <c r="B204" s="26">
        <f>IFERROR(+VLOOKUP("LETFSX"&amp;A204,'Main File'!A:O,6,0),0)</f>
        <v>0</v>
      </c>
      <c r="C204" s="26">
        <f>IFERROR(+VLOOKUP("LETFSX"&amp;A204,'Main File'!A:O,7,0),0)</f>
        <v>0</v>
      </c>
      <c r="D204" s="26">
        <f>IFERROR(+VLOOKUP("LETFSX"&amp;A204,'Main File'!A:O,8,0),0)</f>
        <v>0</v>
      </c>
      <c r="E204" s="26">
        <f>IFERROR(+VLOOKUP("LETFSX"&amp;A204,'Main File'!A:O,9,0),0)</f>
        <v>0</v>
      </c>
      <c r="F204" s="26">
        <f>IFERROR(+VLOOKUP("LETFSX"&amp;A204,'Main File'!A:O,10,0),0)</f>
        <v>0</v>
      </c>
      <c r="G204" s="26">
        <f>IFERROR(+VLOOKUP("LETFSX"&amp;A204,'Main File'!A:O,11,0),0)</f>
        <v>0</v>
      </c>
      <c r="H204" s="26">
        <f>IFERROR(+VLOOKUP("LETFSX"&amp;A204,'Main File'!A:O,12,0),0)</f>
        <v>0</v>
      </c>
      <c r="I204" s="26">
        <f>IFERROR(+VLOOKUP("LETFSX"&amp;A204,'Main File'!A:O,13,0),0)</f>
        <v>0</v>
      </c>
      <c r="J204" s="26">
        <f>IFERROR(+VLOOKUP("LETFSX"&amp;A204,'Main File'!A:O,14,0),0)</f>
        <v>0</v>
      </c>
      <c r="K204" s="26">
        <f>IFERROR(+VLOOKUP("LETFSX"&amp;A204,'Main File'!A:O,15,0),0)</f>
        <v>0</v>
      </c>
    </row>
    <row r="205" spans="1:11" x14ac:dyDescent="0.25">
      <c r="A205" s="9">
        <f t="shared" si="3"/>
        <v>43392</v>
      </c>
      <c r="B205" s="26">
        <f>IFERROR(+VLOOKUP("LETFSX"&amp;A205,'Main File'!A:O,6,0),0)</f>
        <v>0</v>
      </c>
      <c r="C205" s="26">
        <f>IFERROR(+VLOOKUP("LETFSX"&amp;A205,'Main File'!A:O,7,0),0)</f>
        <v>0</v>
      </c>
      <c r="D205" s="26">
        <f>IFERROR(+VLOOKUP("LETFSX"&amp;A205,'Main File'!A:O,8,0),0)</f>
        <v>0</v>
      </c>
      <c r="E205" s="26">
        <f>IFERROR(+VLOOKUP("LETFSX"&amp;A205,'Main File'!A:O,9,0),0)</f>
        <v>0</v>
      </c>
      <c r="F205" s="26">
        <f>IFERROR(+VLOOKUP("LETFSX"&amp;A205,'Main File'!A:O,10,0),0)</f>
        <v>0</v>
      </c>
      <c r="G205" s="26">
        <f>IFERROR(+VLOOKUP("LETFSX"&amp;A205,'Main File'!A:O,11,0),0)</f>
        <v>0</v>
      </c>
      <c r="H205" s="26">
        <f>IFERROR(+VLOOKUP("LETFSX"&amp;A205,'Main File'!A:O,12,0),0)</f>
        <v>0</v>
      </c>
      <c r="I205" s="26">
        <f>IFERROR(+VLOOKUP("LETFSX"&amp;A205,'Main File'!A:O,13,0),0)</f>
        <v>0</v>
      </c>
      <c r="J205" s="26">
        <f>IFERROR(+VLOOKUP("LETFSX"&amp;A205,'Main File'!A:O,14,0),0)</f>
        <v>0</v>
      </c>
      <c r="K205" s="26">
        <f>IFERROR(+VLOOKUP("LETFSX"&amp;A205,'Main File'!A:O,15,0),0)</f>
        <v>0</v>
      </c>
    </row>
    <row r="206" spans="1:11" x14ac:dyDescent="0.25">
      <c r="A206" s="9">
        <f t="shared" si="3"/>
        <v>43393</v>
      </c>
      <c r="B206" s="26">
        <f>IFERROR(+VLOOKUP("LETFSX"&amp;A206,'Main File'!A:O,6,0),0)</f>
        <v>0</v>
      </c>
      <c r="C206" s="26">
        <f>IFERROR(+VLOOKUP("LETFSX"&amp;A206,'Main File'!A:O,7,0),0)</f>
        <v>0</v>
      </c>
      <c r="D206" s="26">
        <f>IFERROR(+VLOOKUP("LETFSX"&amp;A206,'Main File'!A:O,8,0),0)</f>
        <v>0</v>
      </c>
      <c r="E206" s="26">
        <f>IFERROR(+VLOOKUP("LETFSX"&amp;A206,'Main File'!A:O,9,0),0)</f>
        <v>0</v>
      </c>
      <c r="F206" s="26">
        <f>IFERROR(+VLOOKUP("LETFSX"&amp;A206,'Main File'!A:O,10,0),0)</f>
        <v>0</v>
      </c>
      <c r="G206" s="26">
        <f>IFERROR(+VLOOKUP("LETFSX"&amp;A206,'Main File'!A:O,11,0),0)</f>
        <v>0</v>
      </c>
      <c r="H206" s="26">
        <f>IFERROR(+VLOOKUP("LETFSX"&amp;A206,'Main File'!A:O,12,0),0)</f>
        <v>0</v>
      </c>
      <c r="I206" s="26">
        <f>IFERROR(+VLOOKUP("LETFSX"&amp;A206,'Main File'!A:O,13,0),0)</f>
        <v>0</v>
      </c>
      <c r="J206" s="26">
        <f>IFERROR(+VLOOKUP("LETFSX"&amp;A206,'Main File'!A:O,14,0),0)</f>
        <v>0</v>
      </c>
      <c r="K206" s="26">
        <f>IFERROR(+VLOOKUP("LETFSX"&amp;A206,'Main File'!A:O,15,0),0)</f>
        <v>0</v>
      </c>
    </row>
    <row r="207" spans="1:11" x14ac:dyDescent="0.25">
      <c r="A207" s="9">
        <f t="shared" si="3"/>
        <v>43394</v>
      </c>
      <c r="B207" s="26">
        <f>IFERROR(+VLOOKUP("LETFSX"&amp;A207,'Main File'!A:O,6,0),0)</f>
        <v>0</v>
      </c>
      <c r="C207" s="26">
        <f>IFERROR(+VLOOKUP("LETFSX"&amp;A207,'Main File'!A:O,7,0),0)</f>
        <v>0</v>
      </c>
      <c r="D207" s="26">
        <f>IFERROR(+VLOOKUP("LETFSX"&amp;A207,'Main File'!A:O,8,0),0)</f>
        <v>0</v>
      </c>
      <c r="E207" s="26">
        <f>IFERROR(+VLOOKUP("LETFSX"&amp;A207,'Main File'!A:O,9,0),0)</f>
        <v>0</v>
      </c>
      <c r="F207" s="26">
        <f>IFERROR(+VLOOKUP("LETFSX"&amp;A207,'Main File'!A:O,10,0),0)</f>
        <v>0</v>
      </c>
      <c r="G207" s="26">
        <f>IFERROR(+VLOOKUP("LETFSX"&amp;A207,'Main File'!A:O,11,0),0)</f>
        <v>0</v>
      </c>
      <c r="H207" s="26">
        <f>IFERROR(+VLOOKUP("LETFSX"&amp;A207,'Main File'!A:O,12,0),0)</f>
        <v>0</v>
      </c>
      <c r="I207" s="26">
        <f>IFERROR(+VLOOKUP("LETFSX"&amp;A207,'Main File'!A:O,13,0),0)</f>
        <v>0</v>
      </c>
      <c r="J207" s="26">
        <f>IFERROR(+VLOOKUP("LETFSX"&amp;A207,'Main File'!A:O,14,0),0)</f>
        <v>0</v>
      </c>
      <c r="K207" s="26">
        <f>IFERROR(+VLOOKUP("LETFSX"&amp;A207,'Main File'!A:O,15,0),0)</f>
        <v>0</v>
      </c>
    </row>
    <row r="208" spans="1:11" x14ac:dyDescent="0.25">
      <c r="A208" s="9">
        <f t="shared" si="3"/>
        <v>43395</v>
      </c>
      <c r="B208" s="26">
        <f>IFERROR(+VLOOKUP("LETFSX"&amp;A208,'Main File'!A:O,6,0),0)</f>
        <v>0</v>
      </c>
      <c r="C208" s="26">
        <f>IFERROR(+VLOOKUP("LETFSX"&amp;A208,'Main File'!A:O,7,0),0)</f>
        <v>0</v>
      </c>
      <c r="D208" s="26">
        <f>IFERROR(+VLOOKUP("LETFSX"&amp;A208,'Main File'!A:O,8,0),0)</f>
        <v>0</v>
      </c>
      <c r="E208" s="26">
        <f>IFERROR(+VLOOKUP("LETFSX"&amp;A208,'Main File'!A:O,9,0),0)</f>
        <v>0</v>
      </c>
      <c r="F208" s="26">
        <f>IFERROR(+VLOOKUP("LETFSX"&amp;A208,'Main File'!A:O,10,0),0)</f>
        <v>0</v>
      </c>
      <c r="G208" s="26">
        <f>IFERROR(+VLOOKUP("LETFSX"&amp;A208,'Main File'!A:O,11,0),0)</f>
        <v>0</v>
      </c>
      <c r="H208" s="26">
        <f>IFERROR(+VLOOKUP("LETFSX"&amp;A208,'Main File'!A:O,12,0),0)</f>
        <v>0</v>
      </c>
      <c r="I208" s="26">
        <f>IFERROR(+VLOOKUP("LETFSX"&amp;A208,'Main File'!A:O,13,0),0)</f>
        <v>0</v>
      </c>
      <c r="J208" s="26">
        <f>IFERROR(+VLOOKUP("LETFSX"&amp;A208,'Main File'!A:O,14,0),0)</f>
        <v>0</v>
      </c>
      <c r="K208" s="26">
        <f>IFERROR(+VLOOKUP("LETFSX"&amp;A208,'Main File'!A:O,15,0),0)</f>
        <v>0</v>
      </c>
    </row>
    <row r="209" spans="1:11" x14ac:dyDescent="0.25">
      <c r="A209" s="9">
        <f t="shared" si="3"/>
        <v>43396</v>
      </c>
      <c r="B209" s="26">
        <f>IFERROR(+VLOOKUP("LETFSX"&amp;A209,'Main File'!A:O,6,0),0)</f>
        <v>0</v>
      </c>
      <c r="C209" s="26">
        <f>IFERROR(+VLOOKUP("LETFSX"&amp;A209,'Main File'!A:O,7,0),0)</f>
        <v>0</v>
      </c>
      <c r="D209" s="26">
        <f>IFERROR(+VLOOKUP("LETFSX"&amp;A209,'Main File'!A:O,8,0),0)</f>
        <v>0</v>
      </c>
      <c r="E209" s="26">
        <f>IFERROR(+VLOOKUP("LETFSX"&amp;A209,'Main File'!A:O,9,0),0)</f>
        <v>0</v>
      </c>
      <c r="F209" s="26">
        <f>IFERROR(+VLOOKUP("LETFSX"&amp;A209,'Main File'!A:O,10,0),0)</f>
        <v>0</v>
      </c>
      <c r="G209" s="26">
        <f>IFERROR(+VLOOKUP("LETFSX"&amp;A209,'Main File'!A:O,11,0),0)</f>
        <v>0</v>
      </c>
      <c r="H209" s="26">
        <f>IFERROR(+VLOOKUP("LETFSX"&amp;A209,'Main File'!A:O,12,0),0)</f>
        <v>0</v>
      </c>
      <c r="I209" s="26">
        <f>IFERROR(+VLOOKUP("LETFSX"&amp;A209,'Main File'!A:O,13,0),0)</f>
        <v>0</v>
      </c>
      <c r="J209" s="26">
        <f>IFERROR(+VLOOKUP("LETFSX"&amp;A209,'Main File'!A:O,14,0),0)</f>
        <v>0</v>
      </c>
      <c r="K209" s="26">
        <f>IFERROR(+VLOOKUP("LETFSX"&amp;A209,'Main File'!A:O,15,0),0)</f>
        <v>0</v>
      </c>
    </row>
    <row r="210" spans="1:11" x14ac:dyDescent="0.25">
      <c r="A210" s="9">
        <f t="shared" si="3"/>
        <v>43397</v>
      </c>
      <c r="B210" s="26">
        <f>IFERROR(+VLOOKUP("LETFSX"&amp;A210,'Main File'!A:O,6,0),0)</f>
        <v>0</v>
      </c>
      <c r="C210" s="26">
        <f>IFERROR(+VLOOKUP("LETFSX"&amp;A210,'Main File'!A:O,7,0),0)</f>
        <v>0</v>
      </c>
      <c r="D210" s="26">
        <f>IFERROR(+VLOOKUP("LETFSX"&amp;A210,'Main File'!A:O,8,0),0)</f>
        <v>0</v>
      </c>
      <c r="E210" s="26">
        <f>IFERROR(+VLOOKUP("LETFSX"&amp;A210,'Main File'!A:O,9,0),0)</f>
        <v>0</v>
      </c>
      <c r="F210" s="26">
        <f>IFERROR(+VLOOKUP("LETFSX"&amp;A210,'Main File'!A:O,10,0),0)</f>
        <v>0</v>
      </c>
      <c r="G210" s="26">
        <f>IFERROR(+VLOOKUP("LETFSX"&amp;A210,'Main File'!A:O,11,0),0)</f>
        <v>0</v>
      </c>
      <c r="H210" s="26">
        <f>IFERROR(+VLOOKUP("LETFSX"&amp;A210,'Main File'!A:O,12,0),0)</f>
        <v>0</v>
      </c>
      <c r="I210" s="26">
        <f>IFERROR(+VLOOKUP("LETFSX"&amp;A210,'Main File'!A:O,13,0),0)</f>
        <v>0</v>
      </c>
      <c r="J210" s="26">
        <f>IFERROR(+VLOOKUP("LETFSX"&amp;A210,'Main File'!A:O,14,0),0)</f>
        <v>0</v>
      </c>
      <c r="K210" s="26">
        <f>IFERROR(+VLOOKUP("LETFSX"&amp;A210,'Main File'!A:O,15,0),0)</f>
        <v>0</v>
      </c>
    </row>
    <row r="211" spans="1:11" x14ac:dyDescent="0.25">
      <c r="A211" s="9">
        <f t="shared" si="3"/>
        <v>43398</v>
      </c>
      <c r="B211" s="26">
        <f>IFERROR(+VLOOKUP("LETFSX"&amp;A211,'Main File'!A:O,6,0),0)</f>
        <v>0</v>
      </c>
      <c r="C211" s="26">
        <f>IFERROR(+VLOOKUP("LETFSX"&amp;A211,'Main File'!A:O,7,0),0)</f>
        <v>0</v>
      </c>
      <c r="D211" s="26">
        <f>IFERROR(+VLOOKUP("LETFSX"&amp;A211,'Main File'!A:O,8,0),0)</f>
        <v>0</v>
      </c>
      <c r="E211" s="26">
        <f>IFERROR(+VLOOKUP("LETFSX"&amp;A211,'Main File'!A:O,9,0),0)</f>
        <v>0</v>
      </c>
      <c r="F211" s="26">
        <f>IFERROR(+VLOOKUP("LETFSX"&amp;A211,'Main File'!A:O,10,0),0)</f>
        <v>0</v>
      </c>
      <c r="G211" s="26">
        <f>IFERROR(+VLOOKUP("LETFSX"&amp;A211,'Main File'!A:O,11,0),0)</f>
        <v>0</v>
      </c>
      <c r="H211" s="26">
        <f>IFERROR(+VLOOKUP("LETFSX"&amp;A211,'Main File'!A:O,12,0),0)</f>
        <v>0</v>
      </c>
      <c r="I211" s="26">
        <f>IFERROR(+VLOOKUP("LETFSX"&amp;A211,'Main File'!A:O,13,0),0)</f>
        <v>0</v>
      </c>
      <c r="J211" s="26">
        <f>IFERROR(+VLOOKUP("LETFSX"&amp;A211,'Main File'!A:O,14,0),0)</f>
        <v>0</v>
      </c>
      <c r="K211" s="26">
        <f>IFERROR(+VLOOKUP("LETFSX"&amp;A211,'Main File'!A:O,15,0),0)</f>
        <v>0</v>
      </c>
    </row>
    <row r="212" spans="1:11" x14ac:dyDescent="0.25">
      <c r="A212" s="9">
        <f t="shared" si="3"/>
        <v>43399</v>
      </c>
      <c r="B212" s="26">
        <f>IFERROR(+VLOOKUP("LETFSX"&amp;A212,'Main File'!A:O,6,0),0)</f>
        <v>0</v>
      </c>
      <c r="C212" s="26">
        <f>IFERROR(+VLOOKUP("LETFSX"&amp;A212,'Main File'!A:O,7,0),0)</f>
        <v>0</v>
      </c>
      <c r="D212" s="26">
        <f>IFERROR(+VLOOKUP("LETFSX"&amp;A212,'Main File'!A:O,8,0),0)</f>
        <v>0</v>
      </c>
      <c r="E212" s="26">
        <f>IFERROR(+VLOOKUP("LETFSX"&amp;A212,'Main File'!A:O,9,0),0)</f>
        <v>0</v>
      </c>
      <c r="F212" s="26">
        <f>IFERROR(+VLOOKUP("LETFSX"&amp;A212,'Main File'!A:O,10,0),0)</f>
        <v>0</v>
      </c>
      <c r="G212" s="26">
        <f>IFERROR(+VLOOKUP("LETFSX"&amp;A212,'Main File'!A:O,11,0),0)</f>
        <v>0</v>
      </c>
      <c r="H212" s="26">
        <f>IFERROR(+VLOOKUP("LETFSX"&amp;A212,'Main File'!A:O,12,0),0)</f>
        <v>0</v>
      </c>
      <c r="I212" s="26">
        <f>IFERROR(+VLOOKUP("LETFSX"&amp;A212,'Main File'!A:O,13,0),0)</f>
        <v>0</v>
      </c>
      <c r="J212" s="26">
        <f>IFERROR(+VLOOKUP("LETFSX"&amp;A212,'Main File'!A:O,14,0),0)</f>
        <v>0</v>
      </c>
      <c r="K212" s="26">
        <f>IFERROR(+VLOOKUP("LETFSX"&amp;A212,'Main File'!A:O,15,0),0)</f>
        <v>0</v>
      </c>
    </row>
    <row r="213" spans="1:11" x14ac:dyDescent="0.25">
      <c r="A213" s="9">
        <f t="shared" si="3"/>
        <v>43400</v>
      </c>
      <c r="B213" s="26">
        <f>IFERROR(+VLOOKUP("LETFSX"&amp;A213,'Main File'!A:O,6,0),0)</f>
        <v>0</v>
      </c>
      <c r="C213" s="26">
        <f>IFERROR(+VLOOKUP("LETFSX"&amp;A213,'Main File'!A:O,7,0),0)</f>
        <v>0</v>
      </c>
      <c r="D213" s="26">
        <f>IFERROR(+VLOOKUP("LETFSX"&amp;A213,'Main File'!A:O,8,0),0)</f>
        <v>0</v>
      </c>
      <c r="E213" s="26">
        <f>IFERROR(+VLOOKUP("LETFSX"&amp;A213,'Main File'!A:O,9,0),0)</f>
        <v>0</v>
      </c>
      <c r="F213" s="26">
        <f>IFERROR(+VLOOKUP("LETFSX"&amp;A213,'Main File'!A:O,10,0),0)</f>
        <v>0</v>
      </c>
      <c r="G213" s="26">
        <f>IFERROR(+VLOOKUP("LETFSX"&amp;A213,'Main File'!A:O,11,0),0)</f>
        <v>0</v>
      </c>
      <c r="H213" s="26">
        <f>IFERROR(+VLOOKUP("LETFSX"&amp;A213,'Main File'!A:O,12,0),0)</f>
        <v>0</v>
      </c>
      <c r="I213" s="26">
        <f>IFERROR(+VLOOKUP("LETFSX"&amp;A213,'Main File'!A:O,13,0),0)</f>
        <v>0</v>
      </c>
      <c r="J213" s="26">
        <f>IFERROR(+VLOOKUP("LETFSX"&amp;A213,'Main File'!A:O,14,0),0)</f>
        <v>0</v>
      </c>
      <c r="K213" s="26">
        <f>IFERROR(+VLOOKUP("LETFSX"&amp;A213,'Main File'!A:O,15,0),0)</f>
        <v>0</v>
      </c>
    </row>
    <row r="214" spans="1:11" x14ac:dyDescent="0.25">
      <c r="A214" s="9">
        <f t="shared" si="3"/>
        <v>43401</v>
      </c>
      <c r="B214" s="26">
        <f>IFERROR(+VLOOKUP("LETFSX"&amp;A214,'Main File'!A:O,6,0),0)</f>
        <v>0</v>
      </c>
      <c r="C214" s="26">
        <f>IFERROR(+VLOOKUP("LETFSX"&amp;A214,'Main File'!A:O,7,0),0)</f>
        <v>0</v>
      </c>
      <c r="D214" s="26">
        <f>IFERROR(+VLOOKUP("LETFSX"&amp;A214,'Main File'!A:O,8,0),0)</f>
        <v>0</v>
      </c>
      <c r="E214" s="26">
        <f>IFERROR(+VLOOKUP("LETFSX"&amp;A214,'Main File'!A:O,9,0),0)</f>
        <v>0</v>
      </c>
      <c r="F214" s="26">
        <f>IFERROR(+VLOOKUP("LETFSX"&amp;A214,'Main File'!A:O,10,0),0)</f>
        <v>0</v>
      </c>
      <c r="G214" s="26">
        <f>IFERROR(+VLOOKUP("LETFSX"&amp;A214,'Main File'!A:O,11,0),0)</f>
        <v>0</v>
      </c>
      <c r="H214" s="26">
        <f>IFERROR(+VLOOKUP("LETFSX"&amp;A214,'Main File'!A:O,12,0),0)</f>
        <v>0</v>
      </c>
      <c r="I214" s="26">
        <f>IFERROR(+VLOOKUP("LETFSX"&amp;A214,'Main File'!A:O,13,0),0)</f>
        <v>0</v>
      </c>
      <c r="J214" s="26">
        <f>IFERROR(+VLOOKUP("LETFSX"&amp;A214,'Main File'!A:O,14,0),0)</f>
        <v>0</v>
      </c>
      <c r="K214" s="26">
        <f>IFERROR(+VLOOKUP("LETFSX"&amp;A214,'Main File'!A:O,15,0),0)</f>
        <v>0</v>
      </c>
    </row>
    <row r="215" spans="1:11" x14ac:dyDescent="0.25">
      <c r="A215" s="9">
        <f t="shared" si="3"/>
        <v>43402</v>
      </c>
      <c r="B215" s="26">
        <f>IFERROR(+VLOOKUP("LETFSX"&amp;A215,'Main File'!A:O,6,0),0)</f>
        <v>0</v>
      </c>
      <c r="C215" s="26">
        <f>IFERROR(+VLOOKUP("LETFSX"&amp;A215,'Main File'!A:O,7,0),0)</f>
        <v>0</v>
      </c>
      <c r="D215" s="26">
        <f>IFERROR(+VLOOKUP("LETFSX"&amp;A215,'Main File'!A:O,8,0),0)</f>
        <v>0</v>
      </c>
      <c r="E215" s="26">
        <f>IFERROR(+VLOOKUP("LETFSX"&amp;A215,'Main File'!A:O,9,0),0)</f>
        <v>0</v>
      </c>
      <c r="F215" s="26">
        <f>IFERROR(+VLOOKUP("LETFSX"&amp;A215,'Main File'!A:O,10,0),0)</f>
        <v>0</v>
      </c>
      <c r="G215" s="26">
        <f>IFERROR(+VLOOKUP("LETFSX"&amp;A215,'Main File'!A:O,11,0),0)</f>
        <v>0</v>
      </c>
      <c r="H215" s="26">
        <f>IFERROR(+VLOOKUP("LETFSX"&amp;A215,'Main File'!A:O,12,0),0)</f>
        <v>0</v>
      </c>
      <c r="I215" s="26">
        <f>IFERROR(+VLOOKUP("LETFSX"&amp;A215,'Main File'!A:O,13,0),0)</f>
        <v>0</v>
      </c>
      <c r="J215" s="26">
        <f>IFERROR(+VLOOKUP("LETFSX"&amp;A215,'Main File'!A:O,14,0),0)</f>
        <v>0</v>
      </c>
      <c r="K215" s="26">
        <f>IFERROR(+VLOOKUP("LETFSX"&amp;A215,'Main File'!A:O,15,0),0)</f>
        <v>0</v>
      </c>
    </row>
    <row r="216" spans="1:11" x14ac:dyDescent="0.25">
      <c r="A216" s="9">
        <f t="shared" si="3"/>
        <v>43403</v>
      </c>
      <c r="B216" s="26">
        <f>IFERROR(+VLOOKUP("LETFSX"&amp;A216,'Main File'!A:O,6,0),0)</f>
        <v>0</v>
      </c>
      <c r="C216" s="26">
        <f>IFERROR(+VLOOKUP("LETFSX"&amp;A216,'Main File'!A:O,7,0),0)</f>
        <v>0</v>
      </c>
      <c r="D216" s="26">
        <f>IFERROR(+VLOOKUP("LETFSX"&amp;A216,'Main File'!A:O,8,0),0)</f>
        <v>0</v>
      </c>
      <c r="E216" s="26">
        <f>IFERROR(+VLOOKUP("LETFSX"&amp;A216,'Main File'!A:O,9,0),0)</f>
        <v>0</v>
      </c>
      <c r="F216" s="26">
        <f>IFERROR(+VLOOKUP("LETFSX"&amp;A216,'Main File'!A:O,10,0),0)</f>
        <v>0</v>
      </c>
      <c r="G216" s="26">
        <f>IFERROR(+VLOOKUP("LETFSX"&amp;A216,'Main File'!A:O,11,0),0)</f>
        <v>0</v>
      </c>
      <c r="H216" s="26">
        <f>IFERROR(+VLOOKUP("LETFSX"&amp;A216,'Main File'!A:O,12,0),0)</f>
        <v>0</v>
      </c>
      <c r="I216" s="26">
        <f>IFERROR(+VLOOKUP("LETFSX"&amp;A216,'Main File'!A:O,13,0),0)</f>
        <v>0</v>
      </c>
      <c r="J216" s="26">
        <f>IFERROR(+VLOOKUP("LETFSX"&amp;A216,'Main File'!A:O,14,0),0)</f>
        <v>0</v>
      </c>
      <c r="K216" s="26">
        <f>IFERROR(+VLOOKUP("LETFSX"&amp;A216,'Main File'!A:O,15,0),0)</f>
        <v>0</v>
      </c>
    </row>
    <row r="217" spans="1:11" x14ac:dyDescent="0.25">
      <c r="A217" s="9">
        <f t="shared" si="3"/>
        <v>43404</v>
      </c>
      <c r="B217" s="26">
        <f>IFERROR(+VLOOKUP("LETFSX"&amp;A217,'Main File'!A:O,6,0),0)</f>
        <v>0</v>
      </c>
      <c r="C217" s="26">
        <f>IFERROR(+VLOOKUP("LETFSX"&amp;A217,'Main File'!A:O,7,0),0)</f>
        <v>0</v>
      </c>
      <c r="D217" s="26">
        <f>IFERROR(+VLOOKUP("LETFSX"&amp;A217,'Main File'!A:O,8,0),0)</f>
        <v>0</v>
      </c>
      <c r="E217" s="26">
        <f>IFERROR(+VLOOKUP("LETFSX"&amp;A217,'Main File'!A:O,9,0),0)</f>
        <v>0</v>
      </c>
      <c r="F217" s="26">
        <f>IFERROR(+VLOOKUP("LETFSX"&amp;A217,'Main File'!A:O,10,0),0)</f>
        <v>0</v>
      </c>
      <c r="G217" s="26">
        <f>IFERROR(+VLOOKUP("LETFSX"&amp;A217,'Main File'!A:O,11,0),0)</f>
        <v>0</v>
      </c>
      <c r="H217" s="26">
        <f>IFERROR(+VLOOKUP("LETFSX"&amp;A217,'Main File'!A:O,12,0),0)</f>
        <v>0</v>
      </c>
      <c r="I217" s="26">
        <f>IFERROR(+VLOOKUP("LETFSX"&amp;A217,'Main File'!A:O,13,0),0)</f>
        <v>0</v>
      </c>
      <c r="J217" s="26">
        <f>IFERROR(+VLOOKUP("LETFSX"&amp;A217,'Main File'!A:O,14,0),0)</f>
        <v>0</v>
      </c>
      <c r="K217" s="26">
        <f>IFERROR(+VLOOKUP("LETFSX"&amp;A217,'Main File'!A:O,15,0),0)</f>
        <v>0</v>
      </c>
    </row>
    <row r="218" spans="1:11" x14ac:dyDescent="0.25">
      <c r="A218" s="9">
        <f t="shared" si="3"/>
        <v>43405</v>
      </c>
      <c r="B218" s="26">
        <f>IFERROR(+VLOOKUP("LETFSX"&amp;A218,'Main File'!A:O,6,0),0)</f>
        <v>0</v>
      </c>
      <c r="C218" s="26">
        <f>IFERROR(+VLOOKUP("LETFSX"&amp;A218,'Main File'!A:O,7,0),0)</f>
        <v>0</v>
      </c>
      <c r="D218" s="26">
        <f>IFERROR(+VLOOKUP("LETFSX"&amp;A218,'Main File'!A:O,8,0),0)</f>
        <v>0</v>
      </c>
      <c r="E218" s="26">
        <f>IFERROR(+VLOOKUP("LETFSX"&amp;A218,'Main File'!A:O,9,0),0)</f>
        <v>0</v>
      </c>
      <c r="F218" s="26">
        <f>IFERROR(+VLOOKUP("LETFSX"&amp;A218,'Main File'!A:O,10,0),0)</f>
        <v>0</v>
      </c>
      <c r="G218" s="26">
        <f>IFERROR(+VLOOKUP("LETFSX"&amp;A218,'Main File'!A:O,11,0),0)</f>
        <v>0</v>
      </c>
      <c r="H218" s="26">
        <f>IFERROR(+VLOOKUP("LETFSX"&amp;A218,'Main File'!A:O,12,0),0)</f>
        <v>0</v>
      </c>
      <c r="I218" s="26">
        <f>IFERROR(+VLOOKUP("LETFSX"&amp;A218,'Main File'!A:O,13,0),0)</f>
        <v>0</v>
      </c>
      <c r="J218" s="26">
        <f>IFERROR(+VLOOKUP("LETFSX"&amp;A218,'Main File'!A:O,14,0),0)</f>
        <v>0</v>
      </c>
      <c r="K218" s="26">
        <f>IFERROR(+VLOOKUP("LETFSX"&amp;A218,'Main File'!A:O,15,0),0)</f>
        <v>0</v>
      </c>
    </row>
    <row r="219" spans="1:11" x14ac:dyDescent="0.25">
      <c r="A219" s="9">
        <f t="shared" si="3"/>
        <v>43406</v>
      </c>
      <c r="B219" s="26">
        <f>IFERROR(+VLOOKUP("LETFSX"&amp;A219,'Main File'!A:O,6,0),0)</f>
        <v>0</v>
      </c>
      <c r="C219" s="26">
        <f>IFERROR(+VLOOKUP("LETFSX"&amp;A219,'Main File'!A:O,7,0),0)</f>
        <v>0</v>
      </c>
      <c r="D219" s="26">
        <f>IFERROR(+VLOOKUP("LETFSX"&amp;A219,'Main File'!A:O,8,0),0)</f>
        <v>0</v>
      </c>
      <c r="E219" s="26">
        <f>IFERROR(+VLOOKUP("LETFSX"&amp;A219,'Main File'!A:O,9,0),0)</f>
        <v>0</v>
      </c>
      <c r="F219" s="26">
        <f>IFERROR(+VLOOKUP("LETFSX"&amp;A219,'Main File'!A:O,10,0),0)</f>
        <v>0</v>
      </c>
      <c r="G219" s="26">
        <f>IFERROR(+VLOOKUP("LETFSX"&amp;A219,'Main File'!A:O,11,0),0)</f>
        <v>0</v>
      </c>
      <c r="H219" s="26">
        <f>IFERROR(+VLOOKUP("LETFSX"&amp;A219,'Main File'!A:O,12,0),0)</f>
        <v>0</v>
      </c>
      <c r="I219" s="26">
        <f>IFERROR(+VLOOKUP("LETFSX"&amp;A219,'Main File'!A:O,13,0),0)</f>
        <v>0</v>
      </c>
      <c r="J219" s="26">
        <f>IFERROR(+VLOOKUP("LETFSX"&amp;A219,'Main File'!A:O,14,0),0)</f>
        <v>0</v>
      </c>
      <c r="K219" s="26">
        <f>IFERROR(+VLOOKUP("LETFSX"&amp;A219,'Main File'!A:O,15,0),0)</f>
        <v>0</v>
      </c>
    </row>
    <row r="220" spans="1:11" x14ac:dyDescent="0.25">
      <c r="A220" s="9">
        <f t="shared" si="3"/>
        <v>43407</v>
      </c>
      <c r="B220" s="26">
        <f>IFERROR(+VLOOKUP("LETFSX"&amp;A220,'Main File'!A:O,6,0),0)</f>
        <v>0</v>
      </c>
      <c r="C220" s="26">
        <f>IFERROR(+VLOOKUP("LETFSX"&amp;A220,'Main File'!A:O,7,0),0)</f>
        <v>0</v>
      </c>
      <c r="D220" s="26">
        <f>IFERROR(+VLOOKUP("LETFSX"&amp;A220,'Main File'!A:O,8,0),0)</f>
        <v>0</v>
      </c>
      <c r="E220" s="26">
        <f>IFERROR(+VLOOKUP("LETFSX"&amp;A220,'Main File'!A:O,9,0),0)</f>
        <v>0</v>
      </c>
      <c r="F220" s="26">
        <f>IFERROR(+VLOOKUP("LETFSX"&amp;A220,'Main File'!A:O,10,0),0)</f>
        <v>0</v>
      </c>
      <c r="G220" s="26">
        <f>IFERROR(+VLOOKUP("LETFSX"&amp;A220,'Main File'!A:O,11,0),0)</f>
        <v>0</v>
      </c>
      <c r="H220" s="26">
        <f>IFERROR(+VLOOKUP("LETFSX"&amp;A220,'Main File'!A:O,12,0),0)</f>
        <v>0</v>
      </c>
      <c r="I220" s="26">
        <f>IFERROR(+VLOOKUP("LETFSX"&amp;A220,'Main File'!A:O,13,0),0)</f>
        <v>0</v>
      </c>
      <c r="J220" s="26">
        <f>IFERROR(+VLOOKUP("LETFSX"&amp;A220,'Main File'!A:O,14,0),0)</f>
        <v>0</v>
      </c>
      <c r="K220" s="26">
        <f>IFERROR(+VLOOKUP("LETFSX"&amp;A220,'Main File'!A:O,15,0),0)</f>
        <v>0</v>
      </c>
    </row>
    <row r="221" spans="1:11" x14ac:dyDescent="0.25">
      <c r="A221" s="9">
        <f t="shared" si="3"/>
        <v>43408</v>
      </c>
      <c r="B221" s="26">
        <f>IFERROR(+VLOOKUP("LETFSX"&amp;A221,'Main File'!A:O,6,0),0)</f>
        <v>0</v>
      </c>
      <c r="C221" s="26">
        <f>IFERROR(+VLOOKUP("LETFSX"&amp;A221,'Main File'!A:O,7,0),0)</f>
        <v>0</v>
      </c>
      <c r="D221" s="26">
        <f>IFERROR(+VLOOKUP("LETFSX"&amp;A221,'Main File'!A:O,8,0),0)</f>
        <v>0</v>
      </c>
      <c r="E221" s="26">
        <f>IFERROR(+VLOOKUP("LETFSX"&amp;A221,'Main File'!A:O,9,0),0)</f>
        <v>0</v>
      </c>
      <c r="F221" s="26">
        <f>IFERROR(+VLOOKUP("LETFSX"&amp;A221,'Main File'!A:O,10,0),0)</f>
        <v>0</v>
      </c>
      <c r="G221" s="26">
        <f>IFERROR(+VLOOKUP("LETFSX"&amp;A221,'Main File'!A:O,11,0),0)</f>
        <v>0</v>
      </c>
      <c r="H221" s="26">
        <f>IFERROR(+VLOOKUP("LETFSX"&amp;A221,'Main File'!A:O,12,0),0)</f>
        <v>0</v>
      </c>
      <c r="I221" s="26">
        <f>IFERROR(+VLOOKUP("LETFSX"&amp;A221,'Main File'!A:O,13,0),0)</f>
        <v>0</v>
      </c>
      <c r="J221" s="26">
        <f>IFERROR(+VLOOKUP("LETFSX"&amp;A221,'Main File'!A:O,14,0),0)</f>
        <v>0</v>
      </c>
      <c r="K221" s="26">
        <f>IFERROR(+VLOOKUP("LETFSX"&amp;A221,'Main File'!A:O,15,0),0)</f>
        <v>0</v>
      </c>
    </row>
    <row r="222" spans="1:11" x14ac:dyDescent="0.25">
      <c r="A222" s="9">
        <f t="shared" si="3"/>
        <v>43409</v>
      </c>
      <c r="B222" s="26">
        <f>IFERROR(+VLOOKUP("LETFSX"&amp;A222,'Main File'!A:O,6,0),0)</f>
        <v>0</v>
      </c>
      <c r="C222" s="26">
        <f>IFERROR(+VLOOKUP("LETFSX"&amp;A222,'Main File'!A:O,7,0),0)</f>
        <v>0</v>
      </c>
      <c r="D222" s="26">
        <f>IFERROR(+VLOOKUP("LETFSX"&amp;A222,'Main File'!A:O,8,0),0)</f>
        <v>0</v>
      </c>
      <c r="E222" s="26">
        <f>IFERROR(+VLOOKUP("LETFSX"&amp;A222,'Main File'!A:O,9,0),0)</f>
        <v>0</v>
      </c>
      <c r="F222" s="26">
        <f>IFERROR(+VLOOKUP("LETFSX"&amp;A222,'Main File'!A:O,10,0),0)</f>
        <v>0</v>
      </c>
      <c r="G222" s="26">
        <f>IFERROR(+VLOOKUP("LETFSX"&amp;A222,'Main File'!A:O,11,0),0)</f>
        <v>0</v>
      </c>
      <c r="H222" s="26">
        <f>IFERROR(+VLOOKUP("LETFSX"&amp;A222,'Main File'!A:O,12,0),0)</f>
        <v>0</v>
      </c>
      <c r="I222" s="26">
        <f>IFERROR(+VLOOKUP("LETFSX"&amp;A222,'Main File'!A:O,13,0),0)</f>
        <v>0</v>
      </c>
      <c r="J222" s="26">
        <f>IFERROR(+VLOOKUP("LETFSX"&amp;A222,'Main File'!A:O,14,0),0)</f>
        <v>0</v>
      </c>
      <c r="K222" s="26">
        <f>IFERROR(+VLOOKUP("LETFSX"&amp;A222,'Main File'!A:O,15,0),0)</f>
        <v>0</v>
      </c>
    </row>
    <row r="223" spans="1:11" x14ac:dyDescent="0.25">
      <c r="A223" s="9">
        <f t="shared" si="3"/>
        <v>43410</v>
      </c>
      <c r="B223" s="26">
        <f>IFERROR(+VLOOKUP("LETFSX"&amp;A223,'Main File'!A:O,6,0),0)</f>
        <v>0</v>
      </c>
      <c r="C223" s="26">
        <f>IFERROR(+VLOOKUP("LETFSX"&amp;A223,'Main File'!A:O,7,0),0)</f>
        <v>0</v>
      </c>
      <c r="D223" s="26">
        <f>IFERROR(+VLOOKUP("LETFSX"&amp;A223,'Main File'!A:O,8,0),0)</f>
        <v>0</v>
      </c>
      <c r="E223" s="26">
        <f>IFERROR(+VLOOKUP("LETFSX"&amp;A223,'Main File'!A:O,9,0),0)</f>
        <v>0</v>
      </c>
      <c r="F223" s="26">
        <f>IFERROR(+VLOOKUP("LETFSX"&amp;A223,'Main File'!A:O,10,0),0)</f>
        <v>0</v>
      </c>
      <c r="G223" s="26">
        <f>IFERROR(+VLOOKUP("LETFSX"&amp;A223,'Main File'!A:O,11,0),0)</f>
        <v>0</v>
      </c>
      <c r="H223" s="26">
        <f>IFERROR(+VLOOKUP("LETFSX"&amp;A223,'Main File'!A:O,12,0),0)</f>
        <v>0</v>
      </c>
      <c r="I223" s="26">
        <f>IFERROR(+VLOOKUP("LETFSX"&amp;A223,'Main File'!A:O,13,0),0)</f>
        <v>0</v>
      </c>
      <c r="J223" s="26">
        <f>IFERROR(+VLOOKUP("LETFSX"&amp;A223,'Main File'!A:O,14,0),0)</f>
        <v>0</v>
      </c>
      <c r="K223" s="26">
        <f>IFERROR(+VLOOKUP("LETFSX"&amp;A223,'Main File'!A:O,15,0),0)</f>
        <v>0</v>
      </c>
    </row>
    <row r="224" spans="1:11" x14ac:dyDescent="0.25">
      <c r="A224" s="9">
        <f t="shared" si="3"/>
        <v>43411</v>
      </c>
      <c r="B224" s="26">
        <f>IFERROR(+VLOOKUP("LETFSX"&amp;A224,'Main File'!A:O,6,0),0)</f>
        <v>0</v>
      </c>
      <c r="C224" s="26">
        <f>IFERROR(+VLOOKUP("LETFSX"&amp;A224,'Main File'!A:O,7,0),0)</f>
        <v>0</v>
      </c>
      <c r="D224" s="26">
        <f>IFERROR(+VLOOKUP("LETFSX"&amp;A224,'Main File'!A:O,8,0),0)</f>
        <v>0</v>
      </c>
      <c r="E224" s="26">
        <f>IFERROR(+VLOOKUP("LETFSX"&amp;A224,'Main File'!A:O,9,0),0)</f>
        <v>0</v>
      </c>
      <c r="F224" s="26">
        <f>IFERROR(+VLOOKUP("LETFSX"&amp;A224,'Main File'!A:O,10,0),0)</f>
        <v>0</v>
      </c>
      <c r="G224" s="26">
        <f>IFERROR(+VLOOKUP("LETFSX"&amp;A224,'Main File'!A:O,11,0),0)</f>
        <v>0</v>
      </c>
      <c r="H224" s="26">
        <f>IFERROR(+VLOOKUP("LETFSX"&amp;A224,'Main File'!A:O,12,0),0)</f>
        <v>0</v>
      </c>
      <c r="I224" s="26">
        <f>IFERROR(+VLOOKUP("LETFSX"&amp;A224,'Main File'!A:O,13,0),0)</f>
        <v>0</v>
      </c>
      <c r="J224" s="26">
        <f>IFERROR(+VLOOKUP("LETFSX"&amp;A224,'Main File'!A:O,14,0),0)</f>
        <v>0</v>
      </c>
      <c r="K224" s="26">
        <f>IFERROR(+VLOOKUP("LETFSX"&amp;A224,'Main File'!A:O,15,0),0)</f>
        <v>0</v>
      </c>
    </row>
    <row r="225" spans="1:11" x14ac:dyDescent="0.25">
      <c r="A225" s="9">
        <f t="shared" si="3"/>
        <v>43412</v>
      </c>
      <c r="B225" s="26">
        <f>IFERROR(+VLOOKUP("LETFSX"&amp;A225,'Main File'!A:O,6,0),0)</f>
        <v>0</v>
      </c>
      <c r="C225" s="26">
        <f>IFERROR(+VLOOKUP("LETFSX"&amp;A225,'Main File'!A:O,7,0),0)</f>
        <v>0</v>
      </c>
      <c r="D225" s="26">
        <f>IFERROR(+VLOOKUP("LETFSX"&amp;A225,'Main File'!A:O,8,0),0)</f>
        <v>0</v>
      </c>
      <c r="E225" s="26">
        <f>IFERROR(+VLOOKUP("LETFSX"&amp;A225,'Main File'!A:O,9,0),0)</f>
        <v>0</v>
      </c>
      <c r="F225" s="26">
        <f>IFERROR(+VLOOKUP("LETFSX"&amp;A225,'Main File'!A:O,10,0),0)</f>
        <v>0</v>
      </c>
      <c r="G225" s="26">
        <f>IFERROR(+VLOOKUP("LETFSX"&amp;A225,'Main File'!A:O,11,0),0)</f>
        <v>0</v>
      </c>
      <c r="H225" s="26">
        <f>IFERROR(+VLOOKUP("LETFSX"&amp;A225,'Main File'!A:O,12,0),0)</f>
        <v>0</v>
      </c>
      <c r="I225" s="26">
        <f>IFERROR(+VLOOKUP("LETFSX"&amp;A225,'Main File'!A:O,13,0),0)</f>
        <v>0</v>
      </c>
      <c r="J225" s="26">
        <f>IFERROR(+VLOOKUP("LETFSX"&amp;A225,'Main File'!A:O,14,0),0)</f>
        <v>0</v>
      </c>
      <c r="K225" s="26">
        <f>IFERROR(+VLOOKUP("LETFSX"&amp;A225,'Main File'!A:O,15,0),0)</f>
        <v>0</v>
      </c>
    </row>
    <row r="226" spans="1:11" x14ac:dyDescent="0.25">
      <c r="A226" s="9">
        <f t="shared" si="3"/>
        <v>43413</v>
      </c>
      <c r="B226" s="26">
        <f>IFERROR(+VLOOKUP("LETFSX"&amp;A226,'Main File'!A:O,6,0),0)</f>
        <v>0</v>
      </c>
      <c r="C226" s="26">
        <f>IFERROR(+VLOOKUP("LETFSX"&amp;A226,'Main File'!A:O,7,0),0)</f>
        <v>0</v>
      </c>
      <c r="D226" s="26">
        <f>IFERROR(+VLOOKUP("LETFSX"&amp;A226,'Main File'!A:O,8,0),0)</f>
        <v>0</v>
      </c>
      <c r="E226" s="26">
        <f>IFERROR(+VLOOKUP("LETFSX"&amp;A226,'Main File'!A:O,9,0),0)</f>
        <v>0</v>
      </c>
      <c r="F226" s="26">
        <f>IFERROR(+VLOOKUP("LETFSX"&amp;A226,'Main File'!A:O,10,0),0)</f>
        <v>0</v>
      </c>
      <c r="G226" s="26">
        <f>IFERROR(+VLOOKUP("LETFSX"&amp;A226,'Main File'!A:O,11,0),0)</f>
        <v>0</v>
      </c>
      <c r="H226" s="26">
        <f>IFERROR(+VLOOKUP("LETFSX"&amp;A226,'Main File'!A:O,12,0),0)</f>
        <v>0</v>
      </c>
      <c r="I226" s="26">
        <f>IFERROR(+VLOOKUP("LETFSX"&amp;A226,'Main File'!A:O,13,0),0)</f>
        <v>0</v>
      </c>
      <c r="J226" s="26">
        <f>IFERROR(+VLOOKUP("LETFSX"&amp;A226,'Main File'!A:O,14,0),0)</f>
        <v>0</v>
      </c>
      <c r="K226" s="26">
        <f>IFERROR(+VLOOKUP("LETFSX"&amp;A226,'Main File'!A:O,15,0),0)</f>
        <v>0</v>
      </c>
    </row>
    <row r="227" spans="1:11" x14ac:dyDescent="0.25">
      <c r="A227" s="9">
        <f t="shared" si="3"/>
        <v>43414</v>
      </c>
      <c r="B227" s="26">
        <f>IFERROR(+VLOOKUP("LETFSX"&amp;A227,'Main File'!A:O,6,0),0)</f>
        <v>0</v>
      </c>
      <c r="C227" s="26">
        <f>IFERROR(+VLOOKUP("LETFSX"&amp;A227,'Main File'!A:O,7,0),0)</f>
        <v>0</v>
      </c>
      <c r="D227" s="26">
        <f>IFERROR(+VLOOKUP("LETFSX"&amp;A227,'Main File'!A:O,8,0),0)</f>
        <v>0</v>
      </c>
      <c r="E227" s="26">
        <f>IFERROR(+VLOOKUP("LETFSX"&amp;A227,'Main File'!A:O,9,0),0)</f>
        <v>0</v>
      </c>
      <c r="F227" s="26">
        <f>IFERROR(+VLOOKUP("LETFSX"&amp;A227,'Main File'!A:O,10,0),0)</f>
        <v>0</v>
      </c>
      <c r="G227" s="26">
        <f>IFERROR(+VLOOKUP("LETFSX"&amp;A227,'Main File'!A:O,11,0),0)</f>
        <v>0</v>
      </c>
      <c r="H227" s="26">
        <f>IFERROR(+VLOOKUP("LETFSX"&amp;A227,'Main File'!A:O,12,0),0)</f>
        <v>0</v>
      </c>
      <c r="I227" s="26">
        <f>IFERROR(+VLOOKUP("LETFSX"&amp;A227,'Main File'!A:O,13,0),0)</f>
        <v>0</v>
      </c>
      <c r="J227" s="26">
        <f>IFERROR(+VLOOKUP("LETFSX"&amp;A227,'Main File'!A:O,14,0),0)</f>
        <v>0</v>
      </c>
      <c r="K227" s="26">
        <f>IFERROR(+VLOOKUP("LETFSX"&amp;A227,'Main File'!A:O,15,0),0)</f>
        <v>0</v>
      </c>
    </row>
    <row r="228" spans="1:11" x14ac:dyDescent="0.25">
      <c r="A228" s="9">
        <f t="shared" si="3"/>
        <v>43415</v>
      </c>
      <c r="B228" s="26">
        <f>IFERROR(+VLOOKUP("LETFSX"&amp;A228,'Main File'!A:O,6,0),0)</f>
        <v>0</v>
      </c>
      <c r="C228" s="26">
        <f>IFERROR(+VLOOKUP("LETFSX"&amp;A228,'Main File'!A:O,7,0),0)</f>
        <v>0</v>
      </c>
      <c r="D228" s="26">
        <f>IFERROR(+VLOOKUP("LETFSX"&amp;A228,'Main File'!A:O,8,0),0)</f>
        <v>0</v>
      </c>
      <c r="E228" s="26">
        <f>IFERROR(+VLOOKUP("LETFSX"&amp;A228,'Main File'!A:O,9,0),0)</f>
        <v>0</v>
      </c>
      <c r="F228" s="26">
        <f>IFERROR(+VLOOKUP("LETFSX"&amp;A228,'Main File'!A:O,10,0),0)</f>
        <v>0</v>
      </c>
      <c r="G228" s="26">
        <f>IFERROR(+VLOOKUP("LETFSX"&amp;A228,'Main File'!A:O,11,0),0)</f>
        <v>0</v>
      </c>
      <c r="H228" s="26">
        <f>IFERROR(+VLOOKUP("LETFSX"&amp;A228,'Main File'!A:O,12,0),0)</f>
        <v>0</v>
      </c>
      <c r="I228" s="26">
        <f>IFERROR(+VLOOKUP("LETFSX"&amp;A228,'Main File'!A:O,13,0),0)</f>
        <v>0</v>
      </c>
      <c r="J228" s="26">
        <f>IFERROR(+VLOOKUP("LETFSX"&amp;A228,'Main File'!A:O,14,0),0)</f>
        <v>0</v>
      </c>
      <c r="K228" s="26">
        <f>IFERROR(+VLOOKUP("LETFSX"&amp;A228,'Main File'!A:O,15,0),0)</f>
        <v>0</v>
      </c>
    </row>
    <row r="229" spans="1:11" x14ac:dyDescent="0.25">
      <c r="A229" s="9">
        <f t="shared" si="3"/>
        <v>43416</v>
      </c>
      <c r="B229" s="26">
        <f>IFERROR(+VLOOKUP("LETFSX"&amp;A229,'Main File'!A:O,6,0),0)</f>
        <v>0</v>
      </c>
      <c r="C229" s="26">
        <f>IFERROR(+VLOOKUP("LETFSX"&amp;A229,'Main File'!A:O,7,0),0)</f>
        <v>0</v>
      </c>
      <c r="D229" s="26">
        <f>IFERROR(+VLOOKUP("LETFSX"&amp;A229,'Main File'!A:O,8,0),0)</f>
        <v>0</v>
      </c>
      <c r="E229" s="26">
        <f>IFERROR(+VLOOKUP("LETFSX"&amp;A229,'Main File'!A:O,9,0),0)</f>
        <v>0</v>
      </c>
      <c r="F229" s="26">
        <f>IFERROR(+VLOOKUP("LETFSX"&amp;A229,'Main File'!A:O,10,0),0)</f>
        <v>0</v>
      </c>
      <c r="G229" s="26">
        <f>IFERROR(+VLOOKUP("LETFSX"&amp;A229,'Main File'!A:O,11,0),0)</f>
        <v>0</v>
      </c>
      <c r="H229" s="26">
        <f>IFERROR(+VLOOKUP("LETFSX"&amp;A229,'Main File'!A:O,12,0),0)</f>
        <v>0</v>
      </c>
      <c r="I229" s="26">
        <f>IFERROR(+VLOOKUP("LETFSX"&amp;A229,'Main File'!A:O,13,0),0)</f>
        <v>0</v>
      </c>
      <c r="J229" s="26">
        <f>IFERROR(+VLOOKUP("LETFSX"&amp;A229,'Main File'!A:O,14,0),0)</f>
        <v>0</v>
      </c>
      <c r="K229" s="26">
        <f>IFERROR(+VLOOKUP("LETFSX"&amp;A229,'Main File'!A:O,15,0),0)</f>
        <v>0</v>
      </c>
    </row>
    <row r="230" spans="1:11" x14ac:dyDescent="0.25">
      <c r="A230" s="9">
        <f t="shared" si="3"/>
        <v>43417</v>
      </c>
      <c r="B230" s="26">
        <f>IFERROR(+VLOOKUP("LETFSX"&amp;A230,'Main File'!A:O,6,0),0)</f>
        <v>0</v>
      </c>
      <c r="C230" s="26">
        <f>IFERROR(+VLOOKUP("LETFSX"&amp;A230,'Main File'!A:O,7,0),0)</f>
        <v>0</v>
      </c>
      <c r="D230" s="26">
        <f>IFERROR(+VLOOKUP("LETFSX"&amp;A230,'Main File'!A:O,8,0),0)</f>
        <v>0</v>
      </c>
      <c r="E230" s="26">
        <f>IFERROR(+VLOOKUP("LETFSX"&amp;A230,'Main File'!A:O,9,0),0)</f>
        <v>0</v>
      </c>
      <c r="F230" s="26">
        <f>IFERROR(+VLOOKUP("LETFSX"&amp;A230,'Main File'!A:O,10,0),0)</f>
        <v>0</v>
      </c>
      <c r="G230" s="26">
        <f>IFERROR(+VLOOKUP("LETFSX"&amp;A230,'Main File'!A:O,11,0),0)</f>
        <v>0</v>
      </c>
      <c r="H230" s="26">
        <f>IFERROR(+VLOOKUP("LETFSX"&amp;A230,'Main File'!A:O,12,0),0)</f>
        <v>0</v>
      </c>
      <c r="I230" s="26">
        <f>IFERROR(+VLOOKUP("LETFSX"&amp;A230,'Main File'!A:O,13,0),0)</f>
        <v>0</v>
      </c>
      <c r="J230" s="26">
        <f>IFERROR(+VLOOKUP("LETFSX"&amp;A230,'Main File'!A:O,14,0),0)</f>
        <v>0</v>
      </c>
      <c r="K230" s="26">
        <f>IFERROR(+VLOOKUP("LETFSX"&amp;A230,'Main File'!A:O,15,0),0)</f>
        <v>0</v>
      </c>
    </row>
    <row r="231" spans="1:11" x14ac:dyDescent="0.25">
      <c r="A231" s="9">
        <f t="shared" si="3"/>
        <v>43418</v>
      </c>
      <c r="B231" s="26">
        <f>IFERROR(+VLOOKUP("LETFSX"&amp;A231,'Main File'!A:O,6,0),0)</f>
        <v>0</v>
      </c>
      <c r="C231" s="26">
        <f>IFERROR(+VLOOKUP("LETFSX"&amp;A231,'Main File'!A:O,7,0),0)</f>
        <v>0</v>
      </c>
      <c r="D231" s="26">
        <f>IFERROR(+VLOOKUP("LETFSX"&amp;A231,'Main File'!A:O,8,0),0)</f>
        <v>0</v>
      </c>
      <c r="E231" s="26">
        <f>IFERROR(+VLOOKUP("LETFSX"&amp;A231,'Main File'!A:O,9,0),0)</f>
        <v>0</v>
      </c>
      <c r="F231" s="26">
        <f>IFERROR(+VLOOKUP("LETFSX"&amp;A231,'Main File'!A:O,10,0),0)</f>
        <v>0</v>
      </c>
      <c r="G231" s="26">
        <f>IFERROR(+VLOOKUP("LETFSX"&amp;A231,'Main File'!A:O,11,0),0)</f>
        <v>0</v>
      </c>
      <c r="H231" s="26">
        <f>IFERROR(+VLOOKUP("LETFSX"&amp;A231,'Main File'!A:O,12,0),0)</f>
        <v>0</v>
      </c>
      <c r="I231" s="26">
        <f>IFERROR(+VLOOKUP("LETFSX"&amp;A231,'Main File'!A:O,13,0),0)</f>
        <v>0</v>
      </c>
      <c r="J231" s="26">
        <f>IFERROR(+VLOOKUP("LETFSX"&amp;A231,'Main File'!A:O,14,0),0)</f>
        <v>0</v>
      </c>
      <c r="K231" s="26">
        <f>IFERROR(+VLOOKUP("LETFSX"&amp;A231,'Main File'!A:O,15,0),0)</f>
        <v>0</v>
      </c>
    </row>
    <row r="232" spans="1:11" x14ac:dyDescent="0.25">
      <c r="A232" s="9">
        <f t="shared" si="3"/>
        <v>43419</v>
      </c>
      <c r="B232" s="26">
        <f>IFERROR(+VLOOKUP("LETFSX"&amp;A232,'Main File'!A:O,6,0),0)</f>
        <v>0</v>
      </c>
      <c r="C232" s="26">
        <f>IFERROR(+VLOOKUP("LETFSX"&amp;A232,'Main File'!A:O,7,0),0)</f>
        <v>0</v>
      </c>
      <c r="D232" s="26">
        <f>IFERROR(+VLOOKUP("LETFSX"&amp;A232,'Main File'!A:O,8,0),0)</f>
        <v>0</v>
      </c>
      <c r="E232" s="26">
        <f>IFERROR(+VLOOKUP("LETFSX"&amp;A232,'Main File'!A:O,9,0),0)</f>
        <v>0</v>
      </c>
      <c r="F232" s="26">
        <f>IFERROR(+VLOOKUP("LETFSX"&amp;A232,'Main File'!A:O,10,0),0)</f>
        <v>0</v>
      </c>
      <c r="G232" s="26">
        <f>IFERROR(+VLOOKUP("LETFSX"&amp;A232,'Main File'!A:O,11,0),0)</f>
        <v>0</v>
      </c>
      <c r="H232" s="26">
        <f>IFERROR(+VLOOKUP("LETFSX"&amp;A232,'Main File'!A:O,12,0),0)</f>
        <v>0</v>
      </c>
      <c r="I232" s="26">
        <f>IFERROR(+VLOOKUP("LETFSX"&amp;A232,'Main File'!A:O,13,0),0)</f>
        <v>0</v>
      </c>
      <c r="J232" s="26">
        <f>IFERROR(+VLOOKUP("LETFSX"&amp;A232,'Main File'!A:O,14,0),0)</f>
        <v>0</v>
      </c>
      <c r="K232" s="26">
        <f>IFERROR(+VLOOKUP("LETFSX"&amp;A232,'Main File'!A:O,15,0),0)</f>
        <v>0</v>
      </c>
    </row>
    <row r="233" spans="1:11" x14ac:dyDescent="0.25">
      <c r="A233" s="9">
        <f t="shared" si="3"/>
        <v>43420</v>
      </c>
      <c r="B233" s="26">
        <f>IFERROR(+VLOOKUP("LETFSX"&amp;A233,'Main File'!A:O,6,0),0)</f>
        <v>0</v>
      </c>
      <c r="C233" s="26">
        <f>IFERROR(+VLOOKUP("LETFSX"&amp;A233,'Main File'!A:O,7,0),0)</f>
        <v>0</v>
      </c>
      <c r="D233" s="26">
        <f>IFERROR(+VLOOKUP("LETFSX"&amp;A233,'Main File'!A:O,8,0),0)</f>
        <v>0</v>
      </c>
      <c r="E233" s="26">
        <f>IFERROR(+VLOOKUP("LETFSX"&amp;A233,'Main File'!A:O,9,0),0)</f>
        <v>0</v>
      </c>
      <c r="F233" s="26">
        <f>IFERROR(+VLOOKUP("LETFSX"&amp;A233,'Main File'!A:O,10,0),0)</f>
        <v>0</v>
      </c>
      <c r="G233" s="26">
        <f>IFERROR(+VLOOKUP("LETFSX"&amp;A233,'Main File'!A:O,11,0),0)</f>
        <v>0</v>
      </c>
      <c r="H233" s="26">
        <f>IFERROR(+VLOOKUP("LETFSX"&amp;A233,'Main File'!A:O,12,0),0)</f>
        <v>0</v>
      </c>
      <c r="I233" s="26">
        <f>IFERROR(+VLOOKUP("LETFSX"&amp;A233,'Main File'!A:O,13,0),0)</f>
        <v>0</v>
      </c>
      <c r="J233" s="26">
        <f>IFERROR(+VLOOKUP("LETFSX"&amp;A233,'Main File'!A:O,14,0),0)</f>
        <v>0</v>
      </c>
      <c r="K233" s="26">
        <f>IFERROR(+VLOOKUP("LETFSX"&amp;A233,'Main File'!A:O,15,0),0)</f>
        <v>0</v>
      </c>
    </row>
    <row r="234" spans="1:11" x14ac:dyDescent="0.25">
      <c r="A234" s="9">
        <f t="shared" si="3"/>
        <v>43421</v>
      </c>
      <c r="B234" s="26">
        <f>IFERROR(+VLOOKUP("LETFSX"&amp;A234,'Main File'!A:O,6,0),0)</f>
        <v>0</v>
      </c>
      <c r="C234" s="26">
        <f>IFERROR(+VLOOKUP("LETFSX"&amp;A234,'Main File'!A:O,7,0),0)</f>
        <v>0</v>
      </c>
      <c r="D234" s="26">
        <f>IFERROR(+VLOOKUP("LETFSX"&amp;A234,'Main File'!A:O,8,0),0)</f>
        <v>0</v>
      </c>
      <c r="E234" s="26">
        <f>IFERROR(+VLOOKUP("LETFSX"&amp;A234,'Main File'!A:O,9,0),0)</f>
        <v>0</v>
      </c>
      <c r="F234" s="26">
        <f>IFERROR(+VLOOKUP("LETFSX"&amp;A234,'Main File'!A:O,10,0),0)</f>
        <v>0</v>
      </c>
      <c r="G234" s="26">
        <f>IFERROR(+VLOOKUP("LETFSX"&amp;A234,'Main File'!A:O,11,0),0)</f>
        <v>0</v>
      </c>
      <c r="H234" s="26">
        <f>IFERROR(+VLOOKUP("LETFSX"&amp;A234,'Main File'!A:O,12,0),0)</f>
        <v>0</v>
      </c>
      <c r="I234" s="26">
        <f>IFERROR(+VLOOKUP("LETFSX"&amp;A234,'Main File'!A:O,13,0),0)</f>
        <v>0</v>
      </c>
      <c r="J234" s="26">
        <f>IFERROR(+VLOOKUP("LETFSX"&amp;A234,'Main File'!A:O,14,0),0)</f>
        <v>0</v>
      </c>
      <c r="K234" s="26">
        <f>IFERROR(+VLOOKUP("LETFSX"&amp;A234,'Main File'!A:O,15,0),0)</f>
        <v>0</v>
      </c>
    </row>
    <row r="235" spans="1:11" x14ac:dyDescent="0.25">
      <c r="A235" s="9">
        <f t="shared" si="3"/>
        <v>43422</v>
      </c>
      <c r="B235" s="26">
        <f>IFERROR(+VLOOKUP("LETFSX"&amp;A235,'Main File'!A:O,6,0),0)</f>
        <v>0</v>
      </c>
      <c r="C235" s="26">
        <f>IFERROR(+VLOOKUP("LETFSX"&amp;A235,'Main File'!A:O,7,0),0)</f>
        <v>0</v>
      </c>
      <c r="D235" s="26">
        <f>IFERROR(+VLOOKUP("LETFSX"&amp;A235,'Main File'!A:O,8,0),0)</f>
        <v>0</v>
      </c>
      <c r="E235" s="26">
        <f>IFERROR(+VLOOKUP("LETFSX"&amp;A235,'Main File'!A:O,9,0),0)</f>
        <v>0</v>
      </c>
      <c r="F235" s="26">
        <f>IFERROR(+VLOOKUP("LETFSX"&amp;A235,'Main File'!A:O,10,0),0)</f>
        <v>0</v>
      </c>
      <c r="G235" s="26">
        <f>IFERROR(+VLOOKUP("LETFSX"&amp;A235,'Main File'!A:O,11,0),0)</f>
        <v>0</v>
      </c>
      <c r="H235" s="26">
        <f>IFERROR(+VLOOKUP("LETFSX"&amp;A235,'Main File'!A:O,12,0),0)</f>
        <v>0</v>
      </c>
      <c r="I235" s="26">
        <f>IFERROR(+VLOOKUP("LETFSX"&amp;A235,'Main File'!A:O,13,0),0)</f>
        <v>0</v>
      </c>
      <c r="J235" s="26">
        <f>IFERROR(+VLOOKUP("LETFSX"&amp;A235,'Main File'!A:O,14,0),0)</f>
        <v>0</v>
      </c>
      <c r="K235" s="26">
        <f>IFERROR(+VLOOKUP("LETFSX"&amp;A235,'Main File'!A:O,15,0),0)</f>
        <v>0</v>
      </c>
    </row>
    <row r="236" spans="1:11" x14ac:dyDescent="0.25">
      <c r="A236" s="9">
        <f t="shared" si="3"/>
        <v>43423</v>
      </c>
      <c r="B236" s="26">
        <f>IFERROR(+VLOOKUP("LETFSX"&amp;A236,'Main File'!A:O,6,0),0)</f>
        <v>0</v>
      </c>
      <c r="C236" s="26">
        <f>IFERROR(+VLOOKUP("LETFSX"&amp;A236,'Main File'!A:O,7,0),0)</f>
        <v>0</v>
      </c>
      <c r="D236" s="26">
        <f>IFERROR(+VLOOKUP("LETFSX"&amp;A236,'Main File'!A:O,8,0),0)</f>
        <v>0</v>
      </c>
      <c r="E236" s="26">
        <f>IFERROR(+VLOOKUP("LETFSX"&amp;A236,'Main File'!A:O,9,0),0)</f>
        <v>0</v>
      </c>
      <c r="F236" s="26">
        <f>IFERROR(+VLOOKUP("LETFSX"&amp;A236,'Main File'!A:O,10,0),0)</f>
        <v>0</v>
      </c>
      <c r="G236" s="26">
        <f>IFERROR(+VLOOKUP("LETFSX"&amp;A236,'Main File'!A:O,11,0),0)</f>
        <v>0</v>
      </c>
      <c r="H236" s="26">
        <f>IFERROR(+VLOOKUP("LETFSX"&amp;A236,'Main File'!A:O,12,0),0)</f>
        <v>0</v>
      </c>
      <c r="I236" s="26">
        <f>IFERROR(+VLOOKUP("LETFSX"&amp;A236,'Main File'!A:O,13,0),0)</f>
        <v>0</v>
      </c>
      <c r="J236" s="26">
        <f>IFERROR(+VLOOKUP("LETFSX"&amp;A236,'Main File'!A:O,14,0),0)</f>
        <v>0</v>
      </c>
      <c r="K236" s="26">
        <f>IFERROR(+VLOOKUP("LETFSX"&amp;A236,'Main File'!A:O,15,0),0)</f>
        <v>0</v>
      </c>
    </row>
    <row r="237" spans="1:11" x14ac:dyDescent="0.25">
      <c r="A237" s="9">
        <f t="shared" si="3"/>
        <v>43424</v>
      </c>
      <c r="B237" s="26">
        <f>IFERROR(+VLOOKUP("LETFSX"&amp;A237,'Main File'!A:O,6,0),0)</f>
        <v>0</v>
      </c>
      <c r="C237" s="26">
        <f>IFERROR(+VLOOKUP("LETFSX"&amp;A237,'Main File'!A:O,7,0),0)</f>
        <v>0</v>
      </c>
      <c r="D237" s="26">
        <f>IFERROR(+VLOOKUP("LETFSX"&amp;A237,'Main File'!A:O,8,0),0)</f>
        <v>0</v>
      </c>
      <c r="E237" s="26">
        <f>IFERROR(+VLOOKUP("LETFSX"&amp;A237,'Main File'!A:O,9,0),0)</f>
        <v>0</v>
      </c>
      <c r="F237" s="26">
        <f>IFERROR(+VLOOKUP("LETFSX"&amp;A237,'Main File'!A:O,10,0),0)</f>
        <v>0</v>
      </c>
      <c r="G237" s="26">
        <f>IFERROR(+VLOOKUP("LETFSX"&amp;A237,'Main File'!A:O,11,0),0)</f>
        <v>0</v>
      </c>
      <c r="H237" s="26">
        <f>IFERROR(+VLOOKUP("LETFSX"&amp;A237,'Main File'!A:O,12,0),0)</f>
        <v>0</v>
      </c>
      <c r="I237" s="26">
        <f>IFERROR(+VLOOKUP("LETFSX"&amp;A237,'Main File'!A:O,13,0),0)</f>
        <v>0</v>
      </c>
      <c r="J237" s="26">
        <f>IFERROR(+VLOOKUP("LETFSX"&amp;A237,'Main File'!A:O,14,0),0)</f>
        <v>0</v>
      </c>
      <c r="K237" s="26">
        <f>IFERROR(+VLOOKUP("LETFSX"&amp;A237,'Main File'!A:O,15,0),0)</f>
        <v>0</v>
      </c>
    </row>
    <row r="238" spans="1:11" x14ac:dyDescent="0.25">
      <c r="A238" s="9">
        <f t="shared" si="3"/>
        <v>43425</v>
      </c>
      <c r="B238" s="26">
        <f>IFERROR(+VLOOKUP("LETFSX"&amp;A238,'Main File'!A:O,6,0),0)</f>
        <v>0</v>
      </c>
      <c r="C238" s="26">
        <f>IFERROR(+VLOOKUP("LETFSX"&amp;A238,'Main File'!A:O,7,0),0)</f>
        <v>0</v>
      </c>
      <c r="D238" s="26">
        <f>IFERROR(+VLOOKUP("LETFSX"&amp;A238,'Main File'!A:O,8,0),0)</f>
        <v>0</v>
      </c>
      <c r="E238" s="26">
        <f>IFERROR(+VLOOKUP("LETFSX"&amp;A238,'Main File'!A:O,9,0),0)</f>
        <v>0</v>
      </c>
      <c r="F238" s="26">
        <f>IFERROR(+VLOOKUP("LETFSX"&amp;A238,'Main File'!A:O,10,0),0)</f>
        <v>0</v>
      </c>
      <c r="G238" s="26">
        <f>IFERROR(+VLOOKUP("LETFSX"&amp;A238,'Main File'!A:O,11,0),0)</f>
        <v>0</v>
      </c>
      <c r="H238" s="26">
        <f>IFERROR(+VLOOKUP("LETFSX"&amp;A238,'Main File'!A:O,12,0),0)</f>
        <v>0</v>
      </c>
      <c r="I238" s="26">
        <f>IFERROR(+VLOOKUP("LETFSX"&amp;A238,'Main File'!A:O,13,0),0)</f>
        <v>0</v>
      </c>
      <c r="J238" s="26">
        <f>IFERROR(+VLOOKUP("LETFSX"&amp;A238,'Main File'!A:O,14,0),0)</f>
        <v>0</v>
      </c>
      <c r="K238" s="26">
        <f>IFERROR(+VLOOKUP("LETFSX"&amp;A238,'Main File'!A:O,15,0),0)</f>
        <v>0</v>
      </c>
    </row>
    <row r="239" spans="1:11" x14ac:dyDescent="0.25">
      <c r="A239" s="9">
        <f t="shared" si="3"/>
        <v>43426</v>
      </c>
      <c r="B239" s="26">
        <f>IFERROR(+VLOOKUP("LETFSX"&amp;A239,'Main File'!A:O,6,0),0)</f>
        <v>0</v>
      </c>
      <c r="C239" s="26">
        <f>IFERROR(+VLOOKUP("LETFSX"&amp;A239,'Main File'!A:O,7,0),0)</f>
        <v>0</v>
      </c>
      <c r="D239" s="26">
        <f>IFERROR(+VLOOKUP("LETFSX"&amp;A239,'Main File'!A:O,8,0),0)</f>
        <v>0</v>
      </c>
      <c r="E239" s="26">
        <f>IFERROR(+VLOOKUP("LETFSX"&amp;A239,'Main File'!A:O,9,0),0)</f>
        <v>0</v>
      </c>
      <c r="F239" s="26">
        <f>IFERROR(+VLOOKUP("LETFSX"&amp;A239,'Main File'!A:O,10,0),0)</f>
        <v>0</v>
      </c>
      <c r="G239" s="26">
        <f>IFERROR(+VLOOKUP("LETFSX"&amp;A239,'Main File'!A:O,11,0),0)</f>
        <v>0</v>
      </c>
      <c r="H239" s="26">
        <f>IFERROR(+VLOOKUP("LETFSX"&amp;A239,'Main File'!A:O,12,0),0)</f>
        <v>0</v>
      </c>
      <c r="I239" s="26">
        <f>IFERROR(+VLOOKUP("LETFSX"&amp;A239,'Main File'!A:O,13,0),0)</f>
        <v>0</v>
      </c>
      <c r="J239" s="26">
        <f>IFERROR(+VLOOKUP("LETFSX"&amp;A239,'Main File'!A:O,14,0),0)</f>
        <v>0</v>
      </c>
      <c r="K239" s="26">
        <f>IFERROR(+VLOOKUP("LETFSX"&amp;A239,'Main File'!A:O,15,0),0)</f>
        <v>0</v>
      </c>
    </row>
    <row r="240" spans="1:11" x14ac:dyDescent="0.25">
      <c r="A240" s="9">
        <f t="shared" si="3"/>
        <v>43427</v>
      </c>
      <c r="B240" s="26">
        <f>IFERROR(+VLOOKUP("LETFSX"&amp;A240,'Main File'!A:O,6,0),0)</f>
        <v>0</v>
      </c>
      <c r="C240" s="26">
        <f>IFERROR(+VLOOKUP("LETFSX"&amp;A240,'Main File'!A:O,7,0),0)</f>
        <v>0</v>
      </c>
      <c r="D240" s="26">
        <f>IFERROR(+VLOOKUP("LETFSX"&amp;A240,'Main File'!A:O,8,0),0)</f>
        <v>0</v>
      </c>
      <c r="E240" s="26">
        <f>IFERROR(+VLOOKUP("LETFSX"&amp;A240,'Main File'!A:O,9,0),0)</f>
        <v>0</v>
      </c>
      <c r="F240" s="26">
        <f>IFERROR(+VLOOKUP("LETFSX"&amp;A240,'Main File'!A:O,10,0),0)</f>
        <v>0</v>
      </c>
      <c r="G240" s="26">
        <f>IFERROR(+VLOOKUP("LETFSX"&amp;A240,'Main File'!A:O,11,0),0)</f>
        <v>0</v>
      </c>
      <c r="H240" s="26">
        <f>IFERROR(+VLOOKUP("LETFSX"&amp;A240,'Main File'!A:O,12,0),0)</f>
        <v>0</v>
      </c>
      <c r="I240" s="26">
        <f>IFERROR(+VLOOKUP("LETFSX"&amp;A240,'Main File'!A:O,13,0),0)</f>
        <v>0</v>
      </c>
      <c r="J240" s="26">
        <f>IFERROR(+VLOOKUP("LETFSX"&amp;A240,'Main File'!A:O,14,0),0)</f>
        <v>0</v>
      </c>
      <c r="K240" s="26">
        <f>IFERROR(+VLOOKUP("LETFSX"&amp;A240,'Main File'!A:O,15,0),0)</f>
        <v>0</v>
      </c>
    </row>
    <row r="241" spans="1:11" x14ac:dyDescent="0.25">
      <c r="A241" s="9">
        <f t="shared" si="3"/>
        <v>43428</v>
      </c>
      <c r="B241" s="26">
        <f>IFERROR(+VLOOKUP("LETFSX"&amp;A241,'Main File'!A:O,6,0),0)</f>
        <v>0</v>
      </c>
      <c r="C241" s="26">
        <f>IFERROR(+VLOOKUP("LETFSX"&amp;A241,'Main File'!A:O,7,0),0)</f>
        <v>0</v>
      </c>
      <c r="D241" s="26">
        <f>IFERROR(+VLOOKUP("LETFSX"&amp;A241,'Main File'!A:O,8,0),0)</f>
        <v>0</v>
      </c>
      <c r="E241" s="26">
        <f>IFERROR(+VLOOKUP("LETFSX"&amp;A241,'Main File'!A:O,9,0),0)</f>
        <v>0</v>
      </c>
      <c r="F241" s="26">
        <f>IFERROR(+VLOOKUP("LETFSX"&amp;A241,'Main File'!A:O,10,0),0)</f>
        <v>0</v>
      </c>
      <c r="G241" s="26">
        <f>IFERROR(+VLOOKUP("LETFSX"&amp;A241,'Main File'!A:O,11,0),0)</f>
        <v>0</v>
      </c>
      <c r="H241" s="26">
        <f>IFERROR(+VLOOKUP("LETFSX"&amp;A241,'Main File'!A:O,12,0),0)</f>
        <v>0</v>
      </c>
      <c r="I241" s="26">
        <f>IFERROR(+VLOOKUP("LETFSX"&amp;A241,'Main File'!A:O,13,0),0)</f>
        <v>0</v>
      </c>
      <c r="J241" s="26">
        <f>IFERROR(+VLOOKUP("LETFSX"&amp;A241,'Main File'!A:O,14,0),0)</f>
        <v>0</v>
      </c>
      <c r="K241" s="26">
        <f>IFERROR(+VLOOKUP("LETFSX"&amp;A241,'Main File'!A:O,15,0),0)</f>
        <v>0</v>
      </c>
    </row>
    <row r="242" spans="1:11" x14ac:dyDescent="0.25">
      <c r="A242" s="9">
        <f t="shared" si="3"/>
        <v>43429</v>
      </c>
      <c r="B242" s="26">
        <f>IFERROR(+VLOOKUP("LETFSX"&amp;A242,'Main File'!A:O,6,0),0)</f>
        <v>0</v>
      </c>
      <c r="C242" s="26">
        <f>IFERROR(+VLOOKUP("LETFSX"&amp;A242,'Main File'!A:O,7,0),0)</f>
        <v>0</v>
      </c>
      <c r="D242" s="26">
        <f>IFERROR(+VLOOKUP("LETFSX"&amp;A242,'Main File'!A:O,8,0),0)</f>
        <v>0</v>
      </c>
      <c r="E242" s="26">
        <f>IFERROR(+VLOOKUP("LETFSX"&amp;A242,'Main File'!A:O,9,0),0)</f>
        <v>0</v>
      </c>
      <c r="F242" s="26">
        <f>IFERROR(+VLOOKUP("LETFSX"&amp;A242,'Main File'!A:O,10,0),0)</f>
        <v>0</v>
      </c>
      <c r="G242" s="26">
        <f>IFERROR(+VLOOKUP("LETFSX"&amp;A242,'Main File'!A:O,11,0),0)</f>
        <v>0</v>
      </c>
      <c r="H242" s="26">
        <f>IFERROR(+VLOOKUP("LETFSX"&amp;A242,'Main File'!A:O,12,0),0)</f>
        <v>0</v>
      </c>
      <c r="I242" s="26">
        <f>IFERROR(+VLOOKUP("LETFSX"&amp;A242,'Main File'!A:O,13,0),0)</f>
        <v>0</v>
      </c>
      <c r="J242" s="26">
        <f>IFERROR(+VLOOKUP("LETFSX"&amp;A242,'Main File'!A:O,14,0),0)</f>
        <v>0</v>
      </c>
      <c r="K242" s="26">
        <f>IFERROR(+VLOOKUP("LETFSX"&amp;A242,'Main File'!A:O,15,0),0)</f>
        <v>0</v>
      </c>
    </row>
    <row r="243" spans="1:11" x14ac:dyDescent="0.25">
      <c r="A243" s="9">
        <f t="shared" si="3"/>
        <v>43430</v>
      </c>
      <c r="B243" s="26">
        <f>IFERROR(+VLOOKUP("LETFSX"&amp;A243,'Main File'!A:O,6,0),0)</f>
        <v>0</v>
      </c>
      <c r="C243" s="26">
        <f>IFERROR(+VLOOKUP("LETFSX"&amp;A243,'Main File'!A:O,7,0),0)</f>
        <v>0</v>
      </c>
      <c r="D243" s="26">
        <f>IFERROR(+VLOOKUP("LETFSX"&amp;A243,'Main File'!A:O,8,0),0)</f>
        <v>0</v>
      </c>
      <c r="E243" s="26">
        <f>IFERROR(+VLOOKUP("LETFSX"&amp;A243,'Main File'!A:O,9,0),0)</f>
        <v>0</v>
      </c>
      <c r="F243" s="26">
        <f>IFERROR(+VLOOKUP("LETFSX"&amp;A243,'Main File'!A:O,10,0),0)</f>
        <v>0</v>
      </c>
      <c r="G243" s="26">
        <f>IFERROR(+VLOOKUP("LETFSX"&amp;A243,'Main File'!A:O,11,0),0)</f>
        <v>0</v>
      </c>
      <c r="H243" s="26">
        <f>IFERROR(+VLOOKUP("LETFSX"&amp;A243,'Main File'!A:O,12,0),0)</f>
        <v>0</v>
      </c>
      <c r="I243" s="26">
        <f>IFERROR(+VLOOKUP("LETFSX"&amp;A243,'Main File'!A:O,13,0),0)</f>
        <v>0</v>
      </c>
      <c r="J243" s="26">
        <f>IFERROR(+VLOOKUP("LETFSX"&amp;A243,'Main File'!A:O,14,0),0)</f>
        <v>0</v>
      </c>
      <c r="K243" s="26">
        <f>IFERROR(+VLOOKUP("LETFSX"&amp;A243,'Main File'!A:O,15,0),0)</f>
        <v>0</v>
      </c>
    </row>
    <row r="244" spans="1:11" x14ac:dyDescent="0.25">
      <c r="A244" s="9">
        <f t="shared" si="3"/>
        <v>43431</v>
      </c>
      <c r="B244" s="26">
        <f>IFERROR(+VLOOKUP("LETFSX"&amp;A244,'Main File'!A:O,6,0),0)</f>
        <v>0</v>
      </c>
      <c r="C244" s="26">
        <f>IFERROR(+VLOOKUP("LETFSX"&amp;A244,'Main File'!A:O,7,0),0)</f>
        <v>0</v>
      </c>
      <c r="D244" s="26">
        <f>IFERROR(+VLOOKUP("LETFSX"&amp;A244,'Main File'!A:O,8,0),0)</f>
        <v>0</v>
      </c>
      <c r="E244" s="26">
        <f>IFERROR(+VLOOKUP("LETFSX"&amp;A244,'Main File'!A:O,9,0),0)</f>
        <v>0</v>
      </c>
      <c r="F244" s="26">
        <f>IFERROR(+VLOOKUP("LETFSX"&amp;A244,'Main File'!A:O,10,0),0)</f>
        <v>0</v>
      </c>
      <c r="G244" s="26">
        <f>IFERROR(+VLOOKUP("LETFSX"&amp;A244,'Main File'!A:O,11,0),0)</f>
        <v>0</v>
      </c>
      <c r="H244" s="26">
        <f>IFERROR(+VLOOKUP("LETFSX"&amp;A244,'Main File'!A:O,12,0),0)</f>
        <v>0</v>
      </c>
      <c r="I244" s="26">
        <f>IFERROR(+VLOOKUP("LETFSX"&amp;A244,'Main File'!A:O,13,0),0)</f>
        <v>0</v>
      </c>
      <c r="J244" s="26">
        <f>IFERROR(+VLOOKUP("LETFSX"&amp;A244,'Main File'!A:O,14,0),0)</f>
        <v>0</v>
      </c>
      <c r="K244" s="26">
        <f>IFERROR(+VLOOKUP("LETFSX"&amp;A244,'Main File'!A:O,15,0),0)</f>
        <v>0</v>
      </c>
    </row>
    <row r="245" spans="1:11" x14ac:dyDescent="0.25">
      <c r="A245" s="9">
        <f t="shared" si="3"/>
        <v>43432</v>
      </c>
      <c r="B245" s="26">
        <f>IFERROR(+VLOOKUP("LETFSX"&amp;A245,'Main File'!A:O,6,0),0)</f>
        <v>0</v>
      </c>
      <c r="C245" s="26">
        <f>IFERROR(+VLOOKUP("LETFSX"&amp;A245,'Main File'!A:O,7,0),0)</f>
        <v>0</v>
      </c>
      <c r="D245" s="26">
        <f>IFERROR(+VLOOKUP("LETFSX"&amp;A245,'Main File'!A:O,8,0),0)</f>
        <v>0</v>
      </c>
      <c r="E245" s="26">
        <f>IFERROR(+VLOOKUP("LETFSX"&amp;A245,'Main File'!A:O,9,0),0)</f>
        <v>0</v>
      </c>
      <c r="F245" s="26">
        <f>IFERROR(+VLOOKUP("LETFSX"&amp;A245,'Main File'!A:O,10,0),0)</f>
        <v>0</v>
      </c>
      <c r="G245" s="26">
        <f>IFERROR(+VLOOKUP("LETFSX"&amp;A245,'Main File'!A:O,11,0),0)</f>
        <v>0</v>
      </c>
      <c r="H245" s="26">
        <f>IFERROR(+VLOOKUP("LETFSX"&amp;A245,'Main File'!A:O,12,0),0)</f>
        <v>0</v>
      </c>
      <c r="I245" s="26">
        <f>IFERROR(+VLOOKUP("LETFSX"&amp;A245,'Main File'!A:O,13,0),0)</f>
        <v>0</v>
      </c>
      <c r="J245" s="26">
        <f>IFERROR(+VLOOKUP("LETFSX"&amp;A245,'Main File'!A:O,14,0),0)</f>
        <v>0</v>
      </c>
      <c r="K245" s="26">
        <f>IFERROR(+VLOOKUP("LETFSX"&amp;A245,'Main File'!A:O,15,0),0)</f>
        <v>0</v>
      </c>
    </row>
    <row r="246" spans="1:11" x14ac:dyDescent="0.25">
      <c r="A246" s="9">
        <f t="shared" si="3"/>
        <v>43433</v>
      </c>
      <c r="B246" s="26">
        <f>IFERROR(+VLOOKUP("LETFSX"&amp;A246,'Main File'!A:O,6,0),0)</f>
        <v>0</v>
      </c>
      <c r="C246" s="26">
        <f>IFERROR(+VLOOKUP("LETFSX"&amp;A246,'Main File'!A:O,7,0),0)</f>
        <v>0</v>
      </c>
      <c r="D246" s="26">
        <f>IFERROR(+VLOOKUP("LETFSX"&amp;A246,'Main File'!A:O,8,0),0)</f>
        <v>0</v>
      </c>
      <c r="E246" s="26">
        <f>IFERROR(+VLOOKUP("LETFSX"&amp;A246,'Main File'!A:O,9,0),0)</f>
        <v>0</v>
      </c>
      <c r="F246" s="26">
        <f>IFERROR(+VLOOKUP("LETFSX"&amp;A246,'Main File'!A:O,10,0),0)</f>
        <v>0</v>
      </c>
      <c r="G246" s="26">
        <f>IFERROR(+VLOOKUP("LETFSX"&amp;A246,'Main File'!A:O,11,0),0)</f>
        <v>0</v>
      </c>
      <c r="H246" s="26">
        <f>IFERROR(+VLOOKUP("LETFSX"&amp;A246,'Main File'!A:O,12,0),0)</f>
        <v>0</v>
      </c>
      <c r="I246" s="26">
        <f>IFERROR(+VLOOKUP("LETFSX"&amp;A246,'Main File'!A:O,13,0),0)</f>
        <v>0</v>
      </c>
      <c r="J246" s="26">
        <f>IFERROR(+VLOOKUP("LETFSX"&amp;A246,'Main File'!A:O,14,0),0)</f>
        <v>0</v>
      </c>
      <c r="K246" s="26">
        <f>IFERROR(+VLOOKUP("LETFSX"&amp;A246,'Main File'!A:O,15,0),0)</f>
        <v>0</v>
      </c>
    </row>
    <row r="247" spans="1:11" x14ac:dyDescent="0.25">
      <c r="A247" s="9">
        <f t="shared" si="3"/>
        <v>43434</v>
      </c>
      <c r="B247" s="26">
        <f>IFERROR(+VLOOKUP("LETFSX"&amp;A247,'Main File'!A:O,6,0),0)</f>
        <v>0</v>
      </c>
      <c r="C247" s="26">
        <f>IFERROR(+VLOOKUP("LETFSX"&amp;A247,'Main File'!A:O,7,0),0)</f>
        <v>0</v>
      </c>
      <c r="D247" s="26">
        <f>IFERROR(+VLOOKUP("LETFSX"&amp;A247,'Main File'!A:O,8,0),0)</f>
        <v>0</v>
      </c>
      <c r="E247" s="26">
        <f>IFERROR(+VLOOKUP("LETFSX"&amp;A247,'Main File'!A:O,9,0),0)</f>
        <v>0</v>
      </c>
      <c r="F247" s="26">
        <f>IFERROR(+VLOOKUP("LETFSX"&amp;A247,'Main File'!A:O,10,0),0)</f>
        <v>0</v>
      </c>
      <c r="G247" s="26">
        <f>IFERROR(+VLOOKUP("LETFSX"&amp;A247,'Main File'!A:O,11,0),0)</f>
        <v>0</v>
      </c>
      <c r="H247" s="26">
        <f>IFERROR(+VLOOKUP("LETFSX"&amp;A247,'Main File'!A:O,12,0),0)</f>
        <v>0</v>
      </c>
      <c r="I247" s="26">
        <f>IFERROR(+VLOOKUP("LETFSX"&amp;A247,'Main File'!A:O,13,0),0)</f>
        <v>0</v>
      </c>
      <c r="J247" s="26">
        <f>IFERROR(+VLOOKUP("LETFSX"&amp;A247,'Main File'!A:O,14,0),0)</f>
        <v>0</v>
      </c>
      <c r="K247" s="26">
        <f>IFERROR(+VLOOKUP("LETFSX"&amp;A247,'Main File'!A:O,15,0),0)</f>
        <v>0</v>
      </c>
    </row>
    <row r="248" spans="1:11" x14ac:dyDescent="0.25">
      <c r="A248" s="9">
        <f t="shared" si="3"/>
        <v>43435</v>
      </c>
      <c r="B248" s="26">
        <f>IFERROR(+VLOOKUP("LETFSX"&amp;A248,'Main File'!A:O,6,0),0)</f>
        <v>0</v>
      </c>
      <c r="C248" s="26">
        <f>IFERROR(+VLOOKUP("LETFSX"&amp;A248,'Main File'!A:O,7,0),0)</f>
        <v>0</v>
      </c>
      <c r="D248" s="26">
        <f>IFERROR(+VLOOKUP("LETFSX"&amp;A248,'Main File'!A:O,8,0),0)</f>
        <v>0</v>
      </c>
      <c r="E248" s="26">
        <f>IFERROR(+VLOOKUP("LETFSX"&amp;A248,'Main File'!A:O,9,0),0)</f>
        <v>0</v>
      </c>
      <c r="F248" s="26">
        <f>IFERROR(+VLOOKUP("LETFSX"&amp;A248,'Main File'!A:O,10,0),0)</f>
        <v>0</v>
      </c>
      <c r="G248" s="26">
        <f>IFERROR(+VLOOKUP("LETFSX"&amp;A248,'Main File'!A:O,11,0),0)</f>
        <v>0</v>
      </c>
      <c r="H248" s="26">
        <f>IFERROR(+VLOOKUP("LETFSX"&amp;A248,'Main File'!A:O,12,0),0)</f>
        <v>0</v>
      </c>
      <c r="I248" s="26">
        <f>IFERROR(+VLOOKUP("LETFSX"&amp;A248,'Main File'!A:O,13,0),0)</f>
        <v>0</v>
      </c>
      <c r="J248" s="26">
        <f>IFERROR(+VLOOKUP("LETFSX"&amp;A248,'Main File'!A:O,14,0),0)</f>
        <v>0</v>
      </c>
      <c r="K248" s="26">
        <f>IFERROR(+VLOOKUP("LETFSX"&amp;A248,'Main File'!A:O,15,0),0)</f>
        <v>0</v>
      </c>
    </row>
    <row r="249" spans="1:11" x14ac:dyDescent="0.25">
      <c r="A249" s="9">
        <f t="shared" si="3"/>
        <v>43436</v>
      </c>
      <c r="B249" s="26">
        <f>IFERROR(+VLOOKUP("LETFSX"&amp;A249,'Main File'!A:O,6,0),0)</f>
        <v>0</v>
      </c>
      <c r="C249" s="26">
        <f>IFERROR(+VLOOKUP("LETFSX"&amp;A249,'Main File'!A:O,7,0),0)</f>
        <v>0</v>
      </c>
      <c r="D249" s="26">
        <f>IFERROR(+VLOOKUP("LETFSX"&amp;A249,'Main File'!A:O,8,0),0)</f>
        <v>0</v>
      </c>
      <c r="E249" s="26">
        <f>IFERROR(+VLOOKUP("LETFSX"&amp;A249,'Main File'!A:O,9,0),0)</f>
        <v>0</v>
      </c>
      <c r="F249" s="26">
        <f>IFERROR(+VLOOKUP("LETFSX"&amp;A249,'Main File'!A:O,10,0),0)</f>
        <v>0</v>
      </c>
      <c r="G249" s="26">
        <f>IFERROR(+VLOOKUP("LETFSX"&amp;A249,'Main File'!A:O,11,0),0)</f>
        <v>0</v>
      </c>
      <c r="H249" s="26">
        <f>IFERROR(+VLOOKUP("LETFSX"&amp;A249,'Main File'!A:O,12,0),0)</f>
        <v>0</v>
      </c>
      <c r="I249" s="26">
        <f>IFERROR(+VLOOKUP("LETFSX"&amp;A249,'Main File'!A:O,13,0),0)</f>
        <v>0</v>
      </c>
      <c r="J249" s="26">
        <f>IFERROR(+VLOOKUP("LETFSX"&amp;A249,'Main File'!A:O,14,0),0)</f>
        <v>0</v>
      </c>
      <c r="K249" s="26">
        <f>IFERROR(+VLOOKUP("LETFSX"&amp;A249,'Main File'!A:O,15,0),0)</f>
        <v>0</v>
      </c>
    </row>
    <row r="250" spans="1:11" x14ac:dyDescent="0.25">
      <c r="A250" s="9">
        <f t="shared" si="3"/>
        <v>43437</v>
      </c>
      <c r="B250" s="26">
        <f>IFERROR(+VLOOKUP("LETFSX"&amp;A250,'Main File'!A:O,6,0),0)</f>
        <v>0</v>
      </c>
      <c r="C250" s="26">
        <f>IFERROR(+VLOOKUP("LETFSX"&amp;A250,'Main File'!A:O,7,0),0)</f>
        <v>0</v>
      </c>
      <c r="D250" s="26">
        <f>IFERROR(+VLOOKUP("LETFSX"&amp;A250,'Main File'!A:O,8,0),0)</f>
        <v>0</v>
      </c>
      <c r="E250" s="26">
        <f>IFERROR(+VLOOKUP("LETFSX"&amp;A250,'Main File'!A:O,9,0),0)</f>
        <v>0</v>
      </c>
      <c r="F250" s="26">
        <f>IFERROR(+VLOOKUP("LETFSX"&amp;A250,'Main File'!A:O,10,0),0)</f>
        <v>0</v>
      </c>
      <c r="G250" s="26">
        <f>IFERROR(+VLOOKUP("LETFSX"&amp;A250,'Main File'!A:O,11,0),0)</f>
        <v>0</v>
      </c>
      <c r="H250" s="26">
        <f>IFERROR(+VLOOKUP("LETFSX"&amp;A250,'Main File'!A:O,12,0),0)</f>
        <v>0</v>
      </c>
      <c r="I250" s="26">
        <f>IFERROR(+VLOOKUP("LETFSX"&amp;A250,'Main File'!A:O,13,0),0)</f>
        <v>0</v>
      </c>
      <c r="J250" s="26">
        <f>IFERROR(+VLOOKUP("LETFSX"&amp;A250,'Main File'!A:O,14,0),0)</f>
        <v>0</v>
      </c>
      <c r="K250" s="26">
        <f>IFERROR(+VLOOKUP("LETFSX"&amp;A250,'Main File'!A:O,15,0),0)</f>
        <v>0</v>
      </c>
    </row>
    <row r="251" spans="1:11" x14ac:dyDescent="0.25">
      <c r="A251" s="9">
        <f t="shared" si="3"/>
        <v>43438</v>
      </c>
      <c r="B251" s="26">
        <f>IFERROR(+VLOOKUP("LETFSX"&amp;A251,'Main File'!A:O,6,0),0)</f>
        <v>0</v>
      </c>
      <c r="C251" s="26">
        <f>IFERROR(+VLOOKUP("LETFSX"&amp;A251,'Main File'!A:O,7,0),0)</f>
        <v>0</v>
      </c>
      <c r="D251" s="26">
        <f>IFERROR(+VLOOKUP("LETFSX"&amp;A251,'Main File'!A:O,8,0),0)</f>
        <v>0</v>
      </c>
      <c r="E251" s="26">
        <f>IFERROR(+VLOOKUP("LETFSX"&amp;A251,'Main File'!A:O,9,0),0)</f>
        <v>0</v>
      </c>
      <c r="F251" s="26">
        <f>IFERROR(+VLOOKUP("LETFSX"&amp;A251,'Main File'!A:O,10,0),0)</f>
        <v>0</v>
      </c>
      <c r="G251" s="26">
        <f>IFERROR(+VLOOKUP("LETFSX"&amp;A251,'Main File'!A:O,11,0),0)</f>
        <v>0</v>
      </c>
      <c r="H251" s="26">
        <f>IFERROR(+VLOOKUP("LETFSX"&amp;A251,'Main File'!A:O,12,0),0)</f>
        <v>0</v>
      </c>
      <c r="I251" s="26">
        <f>IFERROR(+VLOOKUP("LETFSX"&amp;A251,'Main File'!A:O,13,0),0)</f>
        <v>0</v>
      </c>
      <c r="J251" s="26">
        <f>IFERROR(+VLOOKUP("LETFSX"&amp;A251,'Main File'!A:O,14,0),0)</f>
        <v>0</v>
      </c>
      <c r="K251" s="26">
        <f>IFERROR(+VLOOKUP("LETFSX"&amp;A251,'Main File'!A:O,15,0),0)</f>
        <v>0</v>
      </c>
    </row>
    <row r="252" spans="1:11" x14ac:dyDescent="0.25">
      <c r="A252" s="9">
        <f t="shared" si="3"/>
        <v>43439</v>
      </c>
      <c r="B252" s="26">
        <f>IFERROR(+VLOOKUP("LETFSX"&amp;A252,'Main File'!A:O,6,0),0)</f>
        <v>0</v>
      </c>
      <c r="C252" s="26">
        <f>IFERROR(+VLOOKUP("LETFSX"&amp;A252,'Main File'!A:O,7,0),0)</f>
        <v>0</v>
      </c>
      <c r="D252" s="26">
        <f>IFERROR(+VLOOKUP("LETFSX"&amp;A252,'Main File'!A:O,8,0),0)</f>
        <v>0</v>
      </c>
      <c r="E252" s="26">
        <f>IFERROR(+VLOOKUP("LETFSX"&amp;A252,'Main File'!A:O,9,0),0)</f>
        <v>0</v>
      </c>
      <c r="F252" s="26">
        <f>IFERROR(+VLOOKUP("LETFSX"&amp;A252,'Main File'!A:O,10,0),0)</f>
        <v>0</v>
      </c>
      <c r="G252" s="26">
        <f>IFERROR(+VLOOKUP("LETFSX"&amp;A252,'Main File'!A:O,11,0),0)</f>
        <v>0</v>
      </c>
      <c r="H252" s="26">
        <f>IFERROR(+VLOOKUP("LETFSX"&amp;A252,'Main File'!A:O,12,0),0)</f>
        <v>0</v>
      </c>
      <c r="I252" s="26">
        <f>IFERROR(+VLOOKUP("LETFSX"&amp;A252,'Main File'!A:O,13,0),0)</f>
        <v>0</v>
      </c>
      <c r="J252" s="26">
        <f>IFERROR(+VLOOKUP("LETFSX"&amp;A252,'Main File'!A:O,14,0),0)</f>
        <v>0</v>
      </c>
      <c r="K252" s="26">
        <f>IFERROR(+VLOOKUP("LETFSX"&amp;A252,'Main File'!A:O,15,0),0)</f>
        <v>0</v>
      </c>
    </row>
    <row r="253" spans="1:11" x14ac:dyDescent="0.25">
      <c r="A253" s="9">
        <f t="shared" si="3"/>
        <v>43440</v>
      </c>
      <c r="B253" s="26">
        <f>IFERROR(+VLOOKUP("LETFSX"&amp;A253,'Main File'!A:O,6,0),0)</f>
        <v>0</v>
      </c>
      <c r="C253" s="26">
        <f>IFERROR(+VLOOKUP("LETFSX"&amp;A253,'Main File'!A:O,7,0),0)</f>
        <v>0</v>
      </c>
      <c r="D253" s="26">
        <f>IFERROR(+VLOOKUP("LETFSX"&amp;A253,'Main File'!A:O,8,0),0)</f>
        <v>0</v>
      </c>
      <c r="E253" s="26">
        <f>IFERROR(+VLOOKUP("LETFSX"&amp;A253,'Main File'!A:O,9,0),0)</f>
        <v>0</v>
      </c>
      <c r="F253" s="26">
        <f>IFERROR(+VLOOKUP("LETFSX"&amp;A253,'Main File'!A:O,10,0),0)</f>
        <v>0</v>
      </c>
      <c r="G253" s="26">
        <f>IFERROR(+VLOOKUP("LETFSX"&amp;A253,'Main File'!A:O,11,0),0)</f>
        <v>0</v>
      </c>
      <c r="H253" s="26">
        <f>IFERROR(+VLOOKUP("LETFSX"&amp;A253,'Main File'!A:O,12,0),0)</f>
        <v>0</v>
      </c>
      <c r="I253" s="26">
        <f>IFERROR(+VLOOKUP("LETFSX"&amp;A253,'Main File'!A:O,13,0),0)</f>
        <v>0</v>
      </c>
      <c r="J253" s="26">
        <f>IFERROR(+VLOOKUP("LETFSX"&amp;A253,'Main File'!A:O,14,0),0)</f>
        <v>0</v>
      </c>
      <c r="K253" s="26">
        <f>IFERROR(+VLOOKUP("LETFSX"&amp;A253,'Main File'!A:O,15,0),0)</f>
        <v>0</v>
      </c>
    </row>
    <row r="254" spans="1:11" x14ac:dyDescent="0.25">
      <c r="A254" s="9">
        <f t="shared" si="3"/>
        <v>43441</v>
      </c>
      <c r="B254" s="26">
        <f>IFERROR(+VLOOKUP("LETFSX"&amp;A254,'Main File'!A:O,6,0),0)</f>
        <v>0</v>
      </c>
      <c r="C254" s="26">
        <f>IFERROR(+VLOOKUP("LETFSX"&amp;A254,'Main File'!A:O,7,0),0)</f>
        <v>0</v>
      </c>
      <c r="D254" s="26">
        <f>IFERROR(+VLOOKUP("LETFSX"&amp;A254,'Main File'!A:O,8,0),0)</f>
        <v>0</v>
      </c>
      <c r="E254" s="26">
        <f>IFERROR(+VLOOKUP("LETFSX"&amp;A254,'Main File'!A:O,9,0),0)</f>
        <v>0</v>
      </c>
      <c r="F254" s="26">
        <f>IFERROR(+VLOOKUP("LETFSX"&amp;A254,'Main File'!A:O,10,0),0)</f>
        <v>0</v>
      </c>
      <c r="G254" s="26">
        <f>IFERROR(+VLOOKUP("LETFSX"&amp;A254,'Main File'!A:O,11,0),0)</f>
        <v>0</v>
      </c>
      <c r="H254" s="26">
        <f>IFERROR(+VLOOKUP("LETFSX"&amp;A254,'Main File'!A:O,12,0),0)</f>
        <v>0</v>
      </c>
      <c r="I254" s="26">
        <f>IFERROR(+VLOOKUP("LETFSX"&amp;A254,'Main File'!A:O,13,0),0)</f>
        <v>0</v>
      </c>
      <c r="J254" s="26">
        <f>IFERROR(+VLOOKUP("LETFSX"&amp;A254,'Main File'!A:O,14,0),0)</f>
        <v>0</v>
      </c>
      <c r="K254" s="26">
        <f>IFERROR(+VLOOKUP("LETFSX"&amp;A254,'Main File'!A:O,15,0),0)</f>
        <v>0</v>
      </c>
    </row>
    <row r="255" spans="1:11" x14ac:dyDescent="0.25">
      <c r="A255" s="9">
        <f t="shared" si="3"/>
        <v>43442</v>
      </c>
      <c r="B255" s="26">
        <f>IFERROR(+VLOOKUP("LETFSX"&amp;A255,'Main File'!A:O,6,0),0)</f>
        <v>0</v>
      </c>
      <c r="C255" s="26">
        <f>IFERROR(+VLOOKUP("LETFSX"&amp;A255,'Main File'!A:O,7,0),0)</f>
        <v>0</v>
      </c>
      <c r="D255" s="26">
        <f>IFERROR(+VLOOKUP("LETFSX"&amp;A255,'Main File'!A:O,8,0),0)</f>
        <v>0</v>
      </c>
      <c r="E255" s="26">
        <f>IFERROR(+VLOOKUP("LETFSX"&amp;A255,'Main File'!A:O,9,0),0)</f>
        <v>0</v>
      </c>
      <c r="F255" s="26">
        <f>IFERROR(+VLOOKUP("LETFSX"&amp;A255,'Main File'!A:O,10,0),0)</f>
        <v>0</v>
      </c>
      <c r="G255" s="26">
        <f>IFERROR(+VLOOKUP("LETFSX"&amp;A255,'Main File'!A:O,11,0),0)</f>
        <v>0</v>
      </c>
      <c r="H255" s="26">
        <f>IFERROR(+VLOOKUP("LETFSX"&amp;A255,'Main File'!A:O,12,0),0)</f>
        <v>0</v>
      </c>
      <c r="I255" s="26">
        <f>IFERROR(+VLOOKUP("LETFSX"&amp;A255,'Main File'!A:O,13,0),0)</f>
        <v>0</v>
      </c>
      <c r="J255" s="26">
        <f>IFERROR(+VLOOKUP("LETFSX"&amp;A255,'Main File'!A:O,14,0),0)</f>
        <v>0</v>
      </c>
      <c r="K255" s="26">
        <f>IFERROR(+VLOOKUP("LETFSX"&amp;A255,'Main File'!A:O,15,0),0)</f>
        <v>0</v>
      </c>
    </row>
    <row r="256" spans="1:11" x14ac:dyDescent="0.25">
      <c r="A256" s="9">
        <f t="shared" si="3"/>
        <v>43443</v>
      </c>
      <c r="B256" s="26">
        <f>IFERROR(+VLOOKUP("LETFSX"&amp;A256,'Main File'!A:O,6,0),0)</f>
        <v>0</v>
      </c>
      <c r="C256" s="26">
        <f>IFERROR(+VLOOKUP("LETFSX"&amp;A256,'Main File'!A:O,7,0),0)</f>
        <v>0</v>
      </c>
      <c r="D256" s="26">
        <f>IFERROR(+VLOOKUP("LETFSX"&amp;A256,'Main File'!A:O,8,0),0)</f>
        <v>0</v>
      </c>
      <c r="E256" s="26">
        <f>IFERROR(+VLOOKUP("LETFSX"&amp;A256,'Main File'!A:O,9,0),0)</f>
        <v>0</v>
      </c>
      <c r="F256" s="26">
        <f>IFERROR(+VLOOKUP("LETFSX"&amp;A256,'Main File'!A:O,10,0),0)</f>
        <v>0</v>
      </c>
      <c r="G256" s="26">
        <f>IFERROR(+VLOOKUP("LETFSX"&amp;A256,'Main File'!A:O,11,0),0)</f>
        <v>0</v>
      </c>
      <c r="H256" s="26">
        <f>IFERROR(+VLOOKUP("LETFSX"&amp;A256,'Main File'!A:O,12,0),0)</f>
        <v>0</v>
      </c>
      <c r="I256" s="26">
        <f>IFERROR(+VLOOKUP("LETFSX"&amp;A256,'Main File'!A:O,13,0),0)</f>
        <v>0</v>
      </c>
      <c r="J256" s="26">
        <f>IFERROR(+VLOOKUP("LETFSX"&amp;A256,'Main File'!A:O,14,0),0)</f>
        <v>0</v>
      </c>
      <c r="K256" s="26">
        <f>IFERROR(+VLOOKUP("LETFSX"&amp;A256,'Main File'!A:O,15,0),0)</f>
        <v>0</v>
      </c>
    </row>
    <row r="257" spans="1:11" x14ac:dyDescent="0.25">
      <c r="A257" s="9">
        <f t="shared" si="3"/>
        <v>43444</v>
      </c>
      <c r="B257" s="26">
        <f>IFERROR(+VLOOKUP("LETFSX"&amp;A257,'Main File'!A:O,6,0),0)</f>
        <v>0</v>
      </c>
      <c r="C257" s="26">
        <f>IFERROR(+VLOOKUP("LETFSX"&amp;A257,'Main File'!A:O,7,0),0)</f>
        <v>0</v>
      </c>
      <c r="D257" s="26">
        <f>IFERROR(+VLOOKUP("LETFSX"&amp;A257,'Main File'!A:O,8,0),0)</f>
        <v>0</v>
      </c>
      <c r="E257" s="26">
        <f>IFERROR(+VLOOKUP("LETFSX"&amp;A257,'Main File'!A:O,9,0),0)</f>
        <v>0</v>
      </c>
      <c r="F257" s="26">
        <f>IFERROR(+VLOOKUP("LETFSX"&amp;A257,'Main File'!A:O,10,0),0)</f>
        <v>0</v>
      </c>
      <c r="G257" s="26">
        <f>IFERROR(+VLOOKUP("LETFSX"&amp;A257,'Main File'!A:O,11,0),0)</f>
        <v>0</v>
      </c>
      <c r="H257" s="26">
        <f>IFERROR(+VLOOKUP("LETFSX"&amp;A257,'Main File'!A:O,12,0),0)</f>
        <v>0</v>
      </c>
      <c r="I257" s="26">
        <f>IFERROR(+VLOOKUP("LETFSX"&amp;A257,'Main File'!A:O,13,0),0)</f>
        <v>0</v>
      </c>
      <c r="J257" s="26">
        <f>IFERROR(+VLOOKUP("LETFSX"&amp;A257,'Main File'!A:O,14,0),0)</f>
        <v>0</v>
      </c>
      <c r="K257" s="26">
        <f>IFERROR(+VLOOKUP("LETFSX"&amp;A257,'Main File'!A:O,15,0),0)</f>
        <v>0</v>
      </c>
    </row>
    <row r="258" spans="1:11" x14ac:dyDescent="0.25">
      <c r="A258" s="9">
        <f t="shared" si="3"/>
        <v>43445</v>
      </c>
      <c r="B258" s="26">
        <f>IFERROR(+VLOOKUP("LETFSX"&amp;A258,'Main File'!A:O,6,0),0)</f>
        <v>0</v>
      </c>
      <c r="C258" s="26">
        <f>IFERROR(+VLOOKUP("LETFSX"&amp;A258,'Main File'!A:O,7,0),0)</f>
        <v>0</v>
      </c>
      <c r="D258" s="26">
        <f>IFERROR(+VLOOKUP("LETFSX"&amp;A258,'Main File'!A:O,8,0),0)</f>
        <v>0</v>
      </c>
      <c r="E258" s="26">
        <f>IFERROR(+VLOOKUP("LETFSX"&amp;A258,'Main File'!A:O,9,0),0)</f>
        <v>0</v>
      </c>
      <c r="F258" s="26">
        <f>IFERROR(+VLOOKUP("LETFSX"&amp;A258,'Main File'!A:O,10,0),0)</f>
        <v>0</v>
      </c>
      <c r="G258" s="26">
        <f>IFERROR(+VLOOKUP("LETFSX"&amp;A258,'Main File'!A:O,11,0),0)</f>
        <v>0</v>
      </c>
      <c r="H258" s="26">
        <f>IFERROR(+VLOOKUP("LETFSX"&amp;A258,'Main File'!A:O,12,0),0)</f>
        <v>0</v>
      </c>
      <c r="I258" s="26">
        <f>IFERROR(+VLOOKUP("LETFSX"&amp;A258,'Main File'!A:O,13,0),0)</f>
        <v>0</v>
      </c>
      <c r="J258" s="26">
        <f>IFERROR(+VLOOKUP("LETFSX"&amp;A258,'Main File'!A:O,14,0),0)</f>
        <v>0</v>
      </c>
      <c r="K258" s="26">
        <f>IFERROR(+VLOOKUP("LETFSX"&amp;A258,'Main File'!A:O,15,0),0)</f>
        <v>0</v>
      </c>
    </row>
    <row r="259" spans="1:11" x14ac:dyDescent="0.25">
      <c r="A259" s="9">
        <f t="shared" si="3"/>
        <v>43446</v>
      </c>
      <c r="B259" s="26">
        <f>IFERROR(+VLOOKUP("LETFSX"&amp;A259,'Main File'!A:O,6,0),0)</f>
        <v>0</v>
      </c>
      <c r="C259" s="26">
        <f>IFERROR(+VLOOKUP("LETFSX"&amp;A259,'Main File'!A:O,7,0),0)</f>
        <v>0</v>
      </c>
      <c r="D259" s="26">
        <f>IFERROR(+VLOOKUP("LETFSX"&amp;A259,'Main File'!A:O,8,0),0)</f>
        <v>0</v>
      </c>
      <c r="E259" s="26">
        <f>IFERROR(+VLOOKUP("LETFSX"&amp;A259,'Main File'!A:O,9,0),0)</f>
        <v>0</v>
      </c>
      <c r="F259" s="26">
        <f>IFERROR(+VLOOKUP("LETFSX"&amp;A259,'Main File'!A:O,10,0),0)</f>
        <v>0</v>
      </c>
      <c r="G259" s="26">
        <f>IFERROR(+VLOOKUP("LETFSX"&amp;A259,'Main File'!A:O,11,0),0)</f>
        <v>0</v>
      </c>
      <c r="H259" s="26">
        <f>IFERROR(+VLOOKUP("LETFSX"&amp;A259,'Main File'!A:O,12,0),0)</f>
        <v>0</v>
      </c>
      <c r="I259" s="26">
        <f>IFERROR(+VLOOKUP("LETFSX"&amp;A259,'Main File'!A:O,13,0),0)</f>
        <v>0</v>
      </c>
      <c r="J259" s="26">
        <f>IFERROR(+VLOOKUP("LETFSX"&amp;A259,'Main File'!A:O,14,0),0)</f>
        <v>0</v>
      </c>
      <c r="K259" s="26">
        <f>IFERROR(+VLOOKUP("LETFSX"&amp;A259,'Main File'!A:O,15,0),0)</f>
        <v>0</v>
      </c>
    </row>
    <row r="260" spans="1:11" x14ac:dyDescent="0.25">
      <c r="A260" s="9">
        <f t="shared" si="3"/>
        <v>43447</v>
      </c>
      <c r="B260" s="26">
        <f>IFERROR(+VLOOKUP("LETFSX"&amp;A260,'Main File'!A:O,6,0),0)</f>
        <v>0</v>
      </c>
      <c r="C260" s="26">
        <f>IFERROR(+VLOOKUP("LETFSX"&amp;A260,'Main File'!A:O,7,0),0)</f>
        <v>0</v>
      </c>
      <c r="D260" s="26">
        <f>IFERROR(+VLOOKUP("LETFSX"&amp;A260,'Main File'!A:O,8,0),0)</f>
        <v>0</v>
      </c>
      <c r="E260" s="26">
        <f>IFERROR(+VLOOKUP("LETFSX"&amp;A260,'Main File'!A:O,9,0),0)</f>
        <v>0</v>
      </c>
      <c r="F260" s="26">
        <f>IFERROR(+VLOOKUP("LETFSX"&amp;A260,'Main File'!A:O,10,0),0)</f>
        <v>0</v>
      </c>
      <c r="G260" s="26">
        <f>IFERROR(+VLOOKUP("LETFSX"&amp;A260,'Main File'!A:O,11,0),0)</f>
        <v>0</v>
      </c>
      <c r="H260" s="26">
        <f>IFERROR(+VLOOKUP("LETFSX"&amp;A260,'Main File'!A:O,12,0),0)</f>
        <v>0</v>
      </c>
      <c r="I260" s="26">
        <f>IFERROR(+VLOOKUP("LETFSX"&amp;A260,'Main File'!A:O,13,0),0)</f>
        <v>0</v>
      </c>
      <c r="J260" s="26">
        <f>IFERROR(+VLOOKUP("LETFSX"&amp;A260,'Main File'!A:O,14,0),0)</f>
        <v>0</v>
      </c>
      <c r="K260" s="26">
        <f>IFERROR(+VLOOKUP("LETFSX"&amp;A260,'Main File'!A:O,15,0),0)</f>
        <v>0</v>
      </c>
    </row>
    <row r="261" spans="1:11" x14ac:dyDescent="0.25">
      <c r="A261" s="9">
        <f t="shared" si="3"/>
        <v>43448</v>
      </c>
      <c r="B261" s="26">
        <f>IFERROR(+VLOOKUP("LETFSX"&amp;A261,'Main File'!A:O,6,0),0)</f>
        <v>0</v>
      </c>
      <c r="C261" s="26">
        <f>IFERROR(+VLOOKUP("LETFSX"&amp;A261,'Main File'!A:O,7,0),0)</f>
        <v>0</v>
      </c>
      <c r="D261" s="26">
        <f>IFERROR(+VLOOKUP("LETFSX"&amp;A261,'Main File'!A:O,8,0),0)</f>
        <v>0</v>
      </c>
      <c r="E261" s="26">
        <f>IFERROR(+VLOOKUP("LETFSX"&amp;A261,'Main File'!A:O,9,0),0)</f>
        <v>0</v>
      </c>
      <c r="F261" s="26">
        <f>IFERROR(+VLOOKUP("LETFSX"&amp;A261,'Main File'!A:O,10,0),0)</f>
        <v>0</v>
      </c>
      <c r="G261" s="26">
        <f>IFERROR(+VLOOKUP("LETFSX"&amp;A261,'Main File'!A:O,11,0),0)</f>
        <v>0</v>
      </c>
      <c r="H261" s="26">
        <f>IFERROR(+VLOOKUP("LETFSX"&amp;A261,'Main File'!A:O,12,0),0)</f>
        <v>0</v>
      </c>
      <c r="I261" s="26">
        <f>IFERROR(+VLOOKUP("LETFSX"&amp;A261,'Main File'!A:O,13,0),0)</f>
        <v>0</v>
      </c>
      <c r="J261" s="26">
        <f>IFERROR(+VLOOKUP("LETFSX"&amp;A261,'Main File'!A:O,14,0),0)</f>
        <v>0</v>
      </c>
      <c r="K261" s="26">
        <f>IFERROR(+VLOOKUP("LETFSX"&amp;A261,'Main File'!A:O,15,0),0)</f>
        <v>0</v>
      </c>
    </row>
    <row r="262" spans="1:11" x14ac:dyDescent="0.25">
      <c r="A262" s="9">
        <f t="shared" si="3"/>
        <v>43449</v>
      </c>
      <c r="B262" s="26">
        <f>IFERROR(+VLOOKUP("LETFSX"&amp;A262,'Main File'!A:O,6,0),0)</f>
        <v>0</v>
      </c>
      <c r="C262" s="26">
        <f>IFERROR(+VLOOKUP("LETFSX"&amp;A262,'Main File'!A:O,7,0),0)</f>
        <v>0</v>
      </c>
      <c r="D262" s="26">
        <f>IFERROR(+VLOOKUP("LETFSX"&amp;A262,'Main File'!A:O,8,0),0)</f>
        <v>0</v>
      </c>
      <c r="E262" s="26">
        <f>IFERROR(+VLOOKUP("LETFSX"&amp;A262,'Main File'!A:O,9,0),0)</f>
        <v>0</v>
      </c>
      <c r="F262" s="26">
        <f>IFERROR(+VLOOKUP("LETFSX"&amp;A262,'Main File'!A:O,10,0),0)</f>
        <v>0</v>
      </c>
      <c r="G262" s="26">
        <f>IFERROR(+VLOOKUP("LETFSX"&amp;A262,'Main File'!A:O,11,0),0)</f>
        <v>0</v>
      </c>
      <c r="H262" s="26">
        <f>IFERROR(+VLOOKUP("LETFSX"&amp;A262,'Main File'!A:O,12,0),0)</f>
        <v>0</v>
      </c>
      <c r="I262" s="26">
        <f>IFERROR(+VLOOKUP("LETFSX"&amp;A262,'Main File'!A:O,13,0),0)</f>
        <v>0</v>
      </c>
      <c r="J262" s="26">
        <f>IFERROR(+VLOOKUP("LETFSX"&amp;A262,'Main File'!A:O,14,0),0)</f>
        <v>0</v>
      </c>
      <c r="K262" s="26">
        <f>IFERROR(+VLOOKUP("LETFSX"&amp;A262,'Main File'!A:O,15,0),0)</f>
        <v>0</v>
      </c>
    </row>
    <row r="263" spans="1:11" x14ac:dyDescent="0.25">
      <c r="A263" s="9">
        <f t="shared" ref="A263:A326" si="4">+A262+1</f>
        <v>43450</v>
      </c>
      <c r="B263" s="26">
        <f>IFERROR(+VLOOKUP("LETFSX"&amp;A263,'Main File'!A:O,6,0),0)</f>
        <v>0</v>
      </c>
      <c r="C263" s="26">
        <f>IFERROR(+VLOOKUP("LETFSX"&amp;A263,'Main File'!A:O,7,0),0)</f>
        <v>0</v>
      </c>
      <c r="D263" s="26">
        <f>IFERROR(+VLOOKUP("LETFSX"&amp;A263,'Main File'!A:O,8,0),0)</f>
        <v>0</v>
      </c>
      <c r="E263" s="26">
        <f>IFERROR(+VLOOKUP("LETFSX"&amp;A263,'Main File'!A:O,9,0),0)</f>
        <v>0</v>
      </c>
      <c r="F263" s="26">
        <f>IFERROR(+VLOOKUP("LETFSX"&amp;A263,'Main File'!A:O,10,0),0)</f>
        <v>0</v>
      </c>
      <c r="G263" s="26">
        <f>IFERROR(+VLOOKUP("LETFSX"&amp;A263,'Main File'!A:O,11,0),0)</f>
        <v>0</v>
      </c>
      <c r="H263" s="26">
        <f>IFERROR(+VLOOKUP("LETFSX"&amp;A263,'Main File'!A:O,12,0),0)</f>
        <v>0</v>
      </c>
      <c r="I263" s="26">
        <f>IFERROR(+VLOOKUP("LETFSX"&amp;A263,'Main File'!A:O,13,0),0)</f>
        <v>0</v>
      </c>
      <c r="J263" s="26">
        <f>IFERROR(+VLOOKUP("LETFSX"&amp;A263,'Main File'!A:O,14,0),0)</f>
        <v>0</v>
      </c>
      <c r="K263" s="26">
        <f>IFERROR(+VLOOKUP("LETFSX"&amp;A263,'Main File'!A:O,15,0),0)</f>
        <v>0</v>
      </c>
    </row>
    <row r="264" spans="1:11" x14ac:dyDescent="0.25">
      <c r="A264" s="9">
        <f t="shared" si="4"/>
        <v>43451</v>
      </c>
      <c r="B264" s="26">
        <f>IFERROR(+VLOOKUP("LETFSX"&amp;A264,'Main File'!A:O,6,0),0)</f>
        <v>0</v>
      </c>
      <c r="C264" s="26">
        <f>IFERROR(+VLOOKUP("LETFSX"&amp;A264,'Main File'!A:O,7,0),0)</f>
        <v>0</v>
      </c>
      <c r="D264" s="26">
        <f>IFERROR(+VLOOKUP("LETFSX"&amp;A264,'Main File'!A:O,8,0),0)</f>
        <v>0</v>
      </c>
      <c r="E264" s="26">
        <f>IFERROR(+VLOOKUP("LETFSX"&amp;A264,'Main File'!A:O,9,0),0)</f>
        <v>0</v>
      </c>
      <c r="F264" s="26">
        <f>IFERROR(+VLOOKUP("LETFSX"&amp;A264,'Main File'!A:O,10,0),0)</f>
        <v>0</v>
      </c>
      <c r="G264" s="26">
        <f>IFERROR(+VLOOKUP("LETFSX"&amp;A264,'Main File'!A:O,11,0),0)</f>
        <v>0</v>
      </c>
      <c r="H264" s="26">
        <f>IFERROR(+VLOOKUP("LETFSX"&amp;A264,'Main File'!A:O,12,0),0)</f>
        <v>0</v>
      </c>
      <c r="I264" s="26">
        <f>IFERROR(+VLOOKUP("LETFSX"&amp;A264,'Main File'!A:O,13,0),0)</f>
        <v>0</v>
      </c>
      <c r="J264" s="26">
        <f>IFERROR(+VLOOKUP("LETFSX"&amp;A264,'Main File'!A:O,14,0),0)</f>
        <v>0</v>
      </c>
      <c r="K264" s="26">
        <f>IFERROR(+VLOOKUP("LETFSX"&amp;A264,'Main File'!A:O,15,0),0)</f>
        <v>0</v>
      </c>
    </row>
    <row r="265" spans="1:11" x14ac:dyDescent="0.25">
      <c r="A265" s="9">
        <f t="shared" si="4"/>
        <v>43452</v>
      </c>
      <c r="B265" s="26">
        <f>IFERROR(+VLOOKUP("LETFSX"&amp;A265,'Main File'!A:O,6,0),0)</f>
        <v>0</v>
      </c>
      <c r="C265" s="26">
        <f>IFERROR(+VLOOKUP("LETFSX"&amp;A265,'Main File'!A:O,7,0),0)</f>
        <v>0</v>
      </c>
      <c r="D265" s="26">
        <f>IFERROR(+VLOOKUP("LETFSX"&amp;A265,'Main File'!A:O,8,0),0)</f>
        <v>0</v>
      </c>
      <c r="E265" s="26">
        <f>IFERROR(+VLOOKUP("LETFSX"&amp;A265,'Main File'!A:O,9,0),0)</f>
        <v>0</v>
      </c>
      <c r="F265" s="26">
        <f>IFERROR(+VLOOKUP("LETFSX"&amp;A265,'Main File'!A:O,10,0),0)</f>
        <v>0</v>
      </c>
      <c r="G265" s="26">
        <f>IFERROR(+VLOOKUP("LETFSX"&amp;A265,'Main File'!A:O,11,0),0)</f>
        <v>0</v>
      </c>
      <c r="H265" s="26">
        <f>IFERROR(+VLOOKUP("LETFSX"&amp;A265,'Main File'!A:O,12,0),0)</f>
        <v>0</v>
      </c>
      <c r="I265" s="26">
        <f>IFERROR(+VLOOKUP("LETFSX"&amp;A265,'Main File'!A:O,13,0),0)</f>
        <v>0</v>
      </c>
      <c r="J265" s="26">
        <f>IFERROR(+VLOOKUP("LETFSX"&amp;A265,'Main File'!A:O,14,0),0)</f>
        <v>0</v>
      </c>
      <c r="K265" s="26">
        <f>IFERROR(+VLOOKUP("LETFSX"&amp;A265,'Main File'!A:O,15,0),0)</f>
        <v>0</v>
      </c>
    </row>
    <row r="266" spans="1:11" x14ac:dyDescent="0.25">
      <c r="A266" s="9">
        <f t="shared" si="4"/>
        <v>43453</v>
      </c>
      <c r="B266" s="26">
        <f>IFERROR(+VLOOKUP("LETFSX"&amp;A266,'Main File'!A:O,6,0),0)</f>
        <v>0</v>
      </c>
      <c r="C266" s="26">
        <f>IFERROR(+VLOOKUP("LETFSX"&amp;A266,'Main File'!A:O,7,0),0)</f>
        <v>0</v>
      </c>
      <c r="D266" s="26">
        <f>IFERROR(+VLOOKUP("LETFSX"&amp;A266,'Main File'!A:O,8,0),0)</f>
        <v>0</v>
      </c>
      <c r="E266" s="26">
        <f>IFERROR(+VLOOKUP("LETFSX"&amp;A266,'Main File'!A:O,9,0),0)</f>
        <v>0</v>
      </c>
      <c r="F266" s="26">
        <f>IFERROR(+VLOOKUP("LETFSX"&amp;A266,'Main File'!A:O,10,0),0)</f>
        <v>0</v>
      </c>
      <c r="G266" s="26">
        <f>IFERROR(+VLOOKUP("LETFSX"&amp;A266,'Main File'!A:O,11,0),0)</f>
        <v>0</v>
      </c>
      <c r="H266" s="26">
        <f>IFERROR(+VLOOKUP("LETFSX"&amp;A266,'Main File'!A:O,12,0),0)</f>
        <v>0</v>
      </c>
      <c r="I266" s="26">
        <f>IFERROR(+VLOOKUP("LETFSX"&amp;A266,'Main File'!A:O,13,0),0)</f>
        <v>0</v>
      </c>
      <c r="J266" s="26">
        <f>IFERROR(+VLOOKUP("LETFSX"&amp;A266,'Main File'!A:O,14,0),0)</f>
        <v>0</v>
      </c>
      <c r="K266" s="26">
        <f>IFERROR(+VLOOKUP("LETFSX"&amp;A266,'Main File'!A:O,15,0),0)</f>
        <v>0</v>
      </c>
    </row>
    <row r="267" spans="1:11" x14ac:dyDescent="0.25">
      <c r="A267" s="9">
        <f t="shared" si="4"/>
        <v>43454</v>
      </c>
      <c r="B267" s="26">
        <f>IFERROR(+VLOOKUP("LETFSX"&amp;A267,'Main File'!A:O,6,0),0)</f>
        <v>0</v>
      </c>
      <c r="C267" s="26">
        <f>IFERROR(+VLOOKUP("LETFSX"&amp;A267,'Main File'!A:O,7,0),0)</f>
        <v>0</v>
      </c>
      <c r="D267" s="26">
        <f>IFERROR(+VLOOKUP("LETFSX"&amp;A267,'Main File'!A:O,8,0),0)</f>
        <v>0</v>
      </c>
      <c r="E267" s="26">
        <f>IFERROR(+VLOOKUP("LETFSX"&amp;A267,'Main File'!A:O,9,0),0)</f>
        <v>0</v>
      </c>
      <c r="F267" s="26">
        <f>IFERROR(+VLOOKUP("LETFSX"&amp;A267,'Main File'!A:O,10,0),0)</f>
        <v>0</v>
      </c>
      <c r="G267" s="26">
        <f>IFERROR(+VLOOKUP("LETFSX"&amp;A267,'Main File'!A:O,11,0),0)</f>
        <v>0</v>
      </c>
      <c r="H267" s="26">
        <f>IFERROR(+VLOOKUP("LETFSX"&amp;A267,'Main File'!A:O,12,0),0)</f>
        <v>0</v>
      </c>
      <c r="I267" s="26">
        <f>IFERROR(+VLOOKUP("LETFSX"&amp;A267,'Main File'!A:O,13,0),0)</f>
        <v>0</v>
      </c>
      <c r="J267" s="26">
        <f>IFERROR(+VLOOKUP("LETFSX"&amp;A267,'Main File'!A:O,14,0),0)</f>
        <v>0</v>
      </c>
      <c r="K267" s="26">
        <f>IFERROR(+VLOOKUP("LETFSX"&amp;A267,'Main File'!A:O,15,0),0)</f>
        <v>0</v>
      </c>
    </row>
    <row r="268" spans="1:11" x14ac:dyDescent="0.25">
      <c r="A268" s="9">
        <f t="shared" si="4"/>
        <v>43455</v>
      </c>
      <c r="B268" s="26">
        <f>IFERROR(+VLOOKUP("LETFSX"&amp;A268,'Main File'!A:O,6,0),0)</f>
        <v>0</v>
      </c>
      <c r="C268" s="26">
        <f>IFERROR(+VLOOKUP("LETFSX"&amp;A268,'Main File'!A:O,7,0),0)</f>
        <v>0</v>
      </c>
      <c r="D268" s="26">
        <f>IFERROR(+VLOOKUP("LETFSX"&amp;A268,'Main File'!A:O,8,0),0)</f>
        <v>0</v>
      </c>
      <c r="E268" s="26">
        <f>IFERROR(+VLOOKUP("LETFSX"&amp;A268,'Main File'!A:O,9,0),0)</f>
        <v>0</v>
      </c>
      <c r="F268" s="26">
        <f>IFERROR(+VLOOKUP("LETFSX"&amp;A268,'Main File'!A:O,10,0),0)</f>
        <v>0</v>
      </c>
      <c r="G268" s="26">
        <f>IFERROR(+VLOOKUP("LETFSX"&amp;A268,'Main File'!A:O,11,0),0)</f>
        <v>0</v>
      </c>
      <c r="H268" s="26">
        <f>IFERROR(+VLOOKUP("LETFSX"&amp;A268,'Main File'!A:O,12,0),0)</f>
        <v>0</v>
      </c>
      <c r="I268" s="26">
        <f>IFERROR(+VLOOKUP("LETFSX"&amp;A268,'Main File'!A:O,13,0),0)</f>
        <v>0</v>
      </c>
      <c r="J268" s="26">
        <f>IFERROR(+VLOOKUP("LETFSX"&amp;A268,'Main File'!A:O,14,0),0)</f>
        <v>0</v>
      </c>
      <c r="K268" s="26">
        <f>IFERROR(+VLOOKUP("LETFSX"&amp;A268,'Main File'!A:O,15,0),0)</f>
        <v>0</v>
      </c>
    </row>
    <row r="269" spans="1:11" x14ac:dyDescent="0.25">
      <c r="A269" s="9">
        <f t="shared" si="4"/>
        <v>43456</v>
      </c>
      <c r="B269" s="26">
        <f>IFERROR(+VLOOKUP("LETFSX"&amp;A269,'Main File'!A:O,6,0),0)</f>
        <v>0</v>
      </c>
      <c r="C269" s="26">
        <f>IFERROR(+VLOOKUP("LETFSX"&amp;A269,'Main File'!A:O,7,0),0)</f>
        <v>0</v>
      </c>
      <c r="D269" s="26">
        <f>IFERROR(+VLOOKUP("LETFSX"&amp;A269,'Main File'!A:O,8,0),0)</f>
        <v>0</v>
      </c>
      <c r="E269" s="26">
        <f>IFERROR(+VLOOKUP("LETFSX"&amp;A269,'Main File'!A:O,9,0),0)</f>
        <v>0</v>
      </c>
      <c r="F269" s="26">
        <f>IFERROR(+VLOOKUP("LETFSX"&amp;A269,'Main File'!A:O,10,0),0)</f>
        <v>0</v>
      </c>
      <c r="G269" s="26">
        <f>IFERROR(+VLOOKUP("LETFSX"&amp;A269,'Main File'!A:O,11,0),0)</f>
        <v>0</v>
      </c>
      <c r="H269" s="26">
        <f>IFERROR(+VLOOKUP("LETFSX"&amp;A269,'Main File'!A:O,12,0),0)</f>
        <v>0</v>
      </c>
      <c r="I269" s="26">
        <f>IFERROR(+VLOOKUP("LETFSX"&amp;A269,'Main File'!A:O,13,0),0)</f>
        <v>0</v>
      </c>
      <c r="J269" s="26">
        <f>IFERROR(+VLOOKUP("LETFSX"&amp;A269,'Main File'!A:O,14,0),0)</f>
        <v>0</v>
      </c>
      <c r="K269" s="26">
        <f>IFERROR(+VLOOKUP("LETFSX"&amp;A269,'Main File'!A:O,15,0),0)</f>
        <v>0</v>
      </c>
    </row>
    <row r="270" spans="1:11" x14ac:dyDescent="0.25">
      <c r="A270" s="9">
        <f t="shared" si="4"/>
        <v>43457</v>
      </c>
      <c r="B270" s="26">
        <f>IFERROR(+VLOOKUP("LETFSX"&amp;A270,'Main File'!A:O,6,0),0)</f>
        <v>0</v>
      </c>
      <c r="C270" s="26">
        <f>IFERROR(+VLOOKUP("LETFSX"&amp;A270,'Main File'!A:O,7,0),0)</f>
        <v>0</v>
      </c>
      <c r="D270" s="26">
        <f>IFERROR(+VLOOKUP("LETFSX"&amp;A270,'Main File'!A:O,8,0),0)</f>
        <v>0</v>
      </c>
      <c r="E270" s="26">
        <f>IFERROR(+VLOOKUP("LETFSX"&amp;A270,'Main File'!A:O,9,0),0)</f>
        <v>0</v>
      </c>
      <c r="F270" s="26">
        <f>IFERROR(+VLOOKUP("LETFSX"&amp;A270,'Main File'!A:O,10,0),0)</f>
        <v>0</v>
      </c>
      <c r="G270" s="26">
        <f>IFERROR(+VLOOKUP("LETFSX"&amp;A270,'Main File'!A:O,11,0),0)</f>
        <v>0</v>
      </c>
      <c r="H270" s="26">
        <f>IFERROR(+VLOOKUP("LETFSX"&amp;A270,'Main File'!A:O,12,0),0)</f>
        <v>0</v>
      </c>
      <c r="I270" s="26">
        <f>IFERROR(+VLOOKUP("LETFSX"&amp;A270,'Main File'!A:O,13,0),0)</f>
        <v>0</v>
      </c>
      <c r="J270" s="26">
        <f>IFERROR(+VLOOKUP("LETFSX"&amp;A270,'Main File'!A:O,14,0),0)</f>
        <v>0</v>
      </c>
      <c r="K270" s="26">
        <f>IFERROR(+VLOOKUP("LETFSX"&amp;A270,'Main File'!A:O,15,0),0)</f>
        <v>0</v>
      </c>
    </row>
    <row r="271" spans="1:11" x14ac:dyDescent="0.25">
      <c r="A271" s="9">
        <f t="shared" si="4"/>
        <v>43458</v>
      </c>
      <c r="B271" s="26">
        <f>IFERROR(+VLOOKUP("LETFSX"&amp;A271,'Main File'!A:O,6,0),0)</f>
        <v>0</v>
      </c>
      <c r="C271" s="26">
        <f>IFERROR(+VLOOKUP("LETFSX"&amp;A271,'Main File'!A:O,7,0),0)</f>
        <v>0</v>
      </c>
      <c r="D271" s="26">
        <f>IFERROR(+VLOOKUP("LETFSX"&amp;A271,'Main File'!A:O,8,0),0)</f>
        <v>0</v>
      </c>
      <c r="E271" s="26">
        <f>IFERROR(+VLOOKUP("LETFSX"&amp;A271,'Main File'!A:O,9,0),0)</f>
        <v>0</v>
      </c>
      <c r="F271" s="26">
        <f>IFERROR(+VLOOKUP("LETFSX"&amp;A271,'Main File'!A:O,10,0),0)</f>
        <v>0</v>
      </c>
      <c r="G271" s="26">
        <f>IFERROR(+VLOOKUP("LETFSX"&amp;A271,'Main File'!A:O,11,0),0)</f>
        <v>0</v>
      </c>
      <c r="H271" s="26">
        <f>IFERROR(+VLOOKUP("LETFSX"&amp;A271,'Main File'!A:O,12,0),0)</f>
        <v>0</v>
      </c>
      <c r="I271" s="26">
        <f>IFERROR(+VLOOKUP("LETFSX"&amp;A271,'Main File'!A:O,13,0),0)</f>
        <v>0</v>
      </c>
      <c r="J271" s="26">
        <f>IFERROR(+VLOOKUP("LETFSX"&amp;A271,'Main File'!A:O,14,0),0)</f>
        <v>0</v>
      </c>
      <c r="K271" s="26">
        <f>IFERROR(+VLOOKUP("LETFSX"&amp;A271,'Main File'!A:O,15,0),0)</f>
        <v>0</v>
      </c>
    </row>
    <row r="272" spans="1:11" x14ac:dyDescent="0.25">
      <c r="A272" s="9">
        <f t="shared" si="4"/>
        <v>43459</v>
      </c>
      <c r="B272" s="26">
        <f>IFERROR(+VLOOKUP("LETFSX"&amp;A272,'Main File'!A:O,6,0),0)</f>
        <v>0</v>
      </c>
      <c r="C272" s="26">
        <f>IFERROR(+VLOOKUP("LETFSX"&amp;A272,'Main File'!A:O,7,0),0)</f>
        <v>0</v>
      </c>
      <c r="D272" s="26">
        <f>IFERROR(+VLOOKUP("LETFSX"&amp;A272,'Main File'!A:O,8,0),0)</f>
        <v>0</v>
      </c>
      <c r="E272" s="26">
        <f>IFERROR(+VLOOKUP("LETFSX"&amp;A272,'Main File'!A:O,9,0),0)</f>
        <v>0</v>
      </c>
      <c r="F272" s="26">
        <f>IFERROR(+VLOOKUP("LETFSX"&amp;A272,'Main File'!A:O,10,0),0)</f>
        <v>0</v>
      </c>
      <c r="G272" s="26">
        <f>IFERROR(+VLOOKUP("LETFSX"&amp;A272,'Main File'!A:O,11,0),0)</f>
        <v>0</v>
      </c>
      <c r="H272" s="26">
        <f>IFERROR(+VLOOKUP("LETFSX"&amp;A272,'Main File'!A:O,12,0),0)</f>
        <v>0</v>
      </c>
      <c r="I272" s="26">
        <f>IFERROR(+VLOOKUP("LETFSX"&amp;A272,'Main File'!A:O,13,0),0)</f>
        <v>0</v>
      </c>
      <c r="J272" s="26">
        <f>IFERROR(+VLOOKUP("LETFSX"&amp;A272,'Main File'!A:O,14,0),0)</f>
        <v>0</v>
      </c>
      <c r="K272" s="26">
        <f>IFERROR(+VLOOKUP("LETFSX"&amp;A272,'Main File'!A:O,15,0),0)</f>
        <v>0</v>
      </c>
    </row>
    <row r="273" spans="1:11" x14ac:dyDescent="0.25">
      <c r="A273" s="9">
        <f t="shared" si="4"/>
        <v>43460</v>
      </c>
      <c r="B273" s="26">
        <f>IFERROR(+VLOOKUP("LETFSX"&amp;A273,'Main File'!A:O,6,0),0)</f>
        <v>0</v>
      </c>
      <c r="C273" s="26">
        <f>IFERROR(+VLOOKUP("LETFSX"&amp;A273,'Main File'!A:O,7,0),0)</f>
        <v>0</v>
      </c>
      <c r="D273" s="26">
        <f>IFERROR(+VLOOKUP("LETFSX"&amp;A273,'Main File'!A:O,8,0),0)</f>
        <v>0</v>
      </c>
      <c r="E273" s="26">
        <f>IFERROR(+VLOOKUP("LETFSX"&amp;A273,'Main File'!A:O,9,0),0)</f>
        <v>0</v>
      </c>
      <c r="F273" s="26">
        <f>IFERROR(+VLOOKUP("LETFSX"&amp;A273,'Main File'!A:O,10,0),0)</f>
        <v>0</v>
      </c>
      <c r="G273" s="26">
        <f>IFERROR(+VLOOKUP("LETFSX"&amp;A273,'Main File'!A:O,11,0),0)</f>
        <v>0</v>
      </c>
      <c r="H273" s="26">
        <f>IFERROR(+VLOOKUP("LETFSX"&amp;A273,'Main File'!A:O,12,0),0)</f>
        <v>0</v>
      </c>
      <c r="I273" s="26">
        <f>IFERROR(+VLOOKUP("LETFSX"&amp;A273,'Main File'!A:O,13,0),0)</f>
        <v>0</v>
      </c>
      <c r="J273" s="26">
        <f>IFERROR(+VLOOKUP("LETFSX"&amp;A273,'Main File'!A:O,14,0),0)</f>
        <v>0</v>
      </c>
      <c r="K273" s="26">
        <f>IFERROR(+VLOOKUP("LETFSX"&amp;A273,'Main File'!A:O,15,0),0)</f>
        <v>0</v>
      </c>
    </row>
    <row r="274" spans="1:11" x14ac:dyDescent="0.25">
      <c r="A274" s="9">
        <f t="shared" si="4"/>
        <v>43461</v>
      </c>
      <c r="B274" s="26">
        <f>IFERROR(+VLOOKUP("LETFSX"&amp;A274,'Main File'!A:O,6,0),0)</f>
        <v>0</v>
      </c>
      <c r="C274" s="26">
        <f>IFERROR(+VLOOKUP("LETFSX"&amp;A274,'Main File'!A:O,7,0),0)</f>
        <v>0</v>
      </c>
      <c r="D274" s="26">
        <f>IFERROR(+VLOOKUP("LETFSX"&amp;A274,'Main File'!A:O,8,0),0)</f>
        <v>0</v>
      </c>
      <c r="E274" s="26">
        <f>IFERROR(+VLOOKUP("LETFSX"&amp;A274,'Main File'!A:O,9,0),0)</f>
        <v>0</v>
      </c>
      <c r="F274" s="26">
        <f>IFERROR(+VLOOKUP("LETFSX"&amp;A274,'Main File'!A:O,10,0),0)</f>
        <v>0</v>
      </c>
      <c r="G274" s="26">
        <f>IFERROR(+VLOOKUP("LETFSX"&amp;A274,'Main File'!A:O,11,0),0)</f>
        <v>0</v>
      </c>
      <c r="H274" s="26">
        <f>IFERROR(+VLOOKUP("LETFSX"&amp;A274,'Main File'!A:O,12,0),0)</f>
        <v>0</v>
      </c>
      <c r="I274" s="26">
        <f>IFERROR(+VLOOKUP("LETFSX"&amp;A274,'Main File'!A:O,13,0),0)</f>
        <v>0</v>
      </c>
      <c r="J274" s="26">
        <f>IFERROR(+VLOOKUP("LETFSX"&amp;A274,'Main File'!A:O,14,0),0)</f>
        <v>0</v>
      </c>
      <c r="K274" s="26">
        <f>IFERROR(+VLOOKUP("LETFSX"&amp;A274,'Main File'!A:O,15,0),0)</f>
        <v>0</v>
      </c>
    </row>
    <row r="275" spans="1:11" x14ac:dyDescent="0.25">
      <c r="A275" s="9">
        <f t="shared" si="4"/>
        <v>43462</v>
      </c>
      <c r="B275" s="26">
        <f>IFERROR(+VLOOKUP("LETFSX"&amp;A275,'Main File'!A:O,6,0),0)</f>
        <v>0</v>
      </c>
      <c r="C275" s="26">
        <f>IFERROR(+VLOOKUP("LETFSX"&amp;A275,'Main File'!A:O,7,0),0)</f>
        <v>0</v>
      </c>
      <c r="D275" s="26">
        <f>IFERROR(+VLOOKUP("LETFSX"&amp;A275,'Main File'!A:O,8,0),0)</f>
        <v>0</v>
      </c>
      <c r="E275" s="26">
        <f>IFERROR(+VLOOKUP("LETFSX"&amp;A275,'Main File'!A:O,9,0),0)</f>
        <v>0</v>
      </c>
      <c r="F275" s="26">
        <f>IFERROR(+VLOOKUP("LETFSX"&amp;A275,'Main File'!A:O,10,0),0)</f>
        <v>0</v>
      </c>
      <c r="G275" s="26">
        <f>IFERROR(+VLOOKUP("LETFSX"&amp;A275,'Main File'!A:O,11,0),0)</f>
        <v>0</v>
      </c>
      <c r="H275" s="26">
        <f>IFERROR(+VLOOKUP("LETFSX"&amp;A275,'Main File'!A:O,12,0),0)</f>
        <v>0</v>
      </c>
      <c r="I275" s="26">
        <f>IFERROR(+VLOOKUP("LETFSX"&amp;A275,'Main File'!A:O,13,0),0)</f>
        <v>0</v>
      </c>
      <c r="J275" s="26">
        <f>IFERROR(+VLOOKUP("LETFSX"&amp;A275,'Main File'!A:O,14,0),0)</f>
        <v>0</v>
      </c>
      <c r="K275" s="26">
        <f>IFERROR(+VLOOKUP("LETFSX"&amp;A275,'Main File'!A:O,15,0),0)</f>
        <v>0</v>
      </c>
    </row>
    <row r="276" spans="1:11" x14ac:dyDescent="0.25">
      <c r="A276" s="9">
        <f t="shared" si="4"/>
        <v>43463</v>
      </c>
      <c r="B276" s="26">
        <f>IFERROR(+VLOOKUP("LETFSX"&amp;A276,'Main File'!A:O,6,0),0)</f>
        <v>0</v>
      </c>
      <c r="C276" s="26">
        <f>IFERROR(+VLOOKUP("LETFSX"&amp;A276,'Main File'!A:O,7,0),0)</f>
        <v>0</v>
      </c>
      <c r="D276" s="26">
        <f>IFERROR(+VLOOKUP("LETFSX"&amp;A276,'Main File'!A:O,8,0),0)</f>
        <v>0</v>
      </c>
      <c r="E276" s="26">
        <f>IFERROR(+VLOOKUP("LETFSX"&amp;A276,'Main File'!A:O,9,0),0)</f>
        <v>0</v>
      </c>
      <c r="F276" s="26">
        <f>IFERROR(+VLOOKUP("LETFSX"&amp;A276,'Main File'!A:O,10,0),0)</f>
        <v>0</v>
      </c>
      <c r="G276" s="26">
        <f>IFERROR(+VLOOKUP("LETFSX"&amp;A276,'Main File'!A:O,11,0),0)</f>
        <v>0</v>
      </c>
      <c r="H276" s="26">
        <f>IFERROR(+VLOOKUP("LETFSX"&amp;A276,'Main File'!A:O,12,0),0)</f>
        <v>0</v>
      </c>
      <c r="I276" s="26">
        <f>IFERROR(+VLOOKUP("LETFSX"&amp;A276,'Main File'!A:O,13,0),0)</f>
        <v>0</v>
      </c>
      <c r="J276" s="26">
        <f>IFERROR(+VLOOKUP("LETFSX"&amp;A276,'Main File'!A:O,14,0),0)</f>
        <v>0</v>
      </c>
      <c r="K276" s="26">
        <f>IFERROR(+VLOOKUP("LETFSX"&amp;A276,'Main File'!A:O,15,0),0)</f>
        <v>0</v>
      </c>
    </row>
    <row r="277" spans="1:11" x14ac:dyDescent="0.25">
      <c r="A277" s="9">
        <f t="shared" si="4"/>
        <v>43464</v>
      </c>
      <c r="B277" s="26">
        <f>IFERROR(+VLOOKUP("LETFSX"&amp;A277,'Main File'!A:O,6,0),0)</f>
        <v>0</v>
      </c>
      <c r="C277" s="26">
        <f>IFERROR(+VLOOKUP("LETFSX"&amp;A277,'Main File'!A:O,7,0),0)</f>
        <v>0</v>
      </c>
      <c r="D277" s="26">
        <f>IFERROR(+VLOOKUP("LETFSX"&amp;A277,'Main File'!A:O,8,0),0)</f>
        <v>0</v>
      </c>
      <c r="E277" s="26">
        <f>IFERROR(+VLOOKUP("LETFSX"&amp;A277,'Main File'!A:O,9,0),0)</f>
        <v>0</v>
      </c>
      <c r="F277" s="26">
        <f>IFERROR(+VLOOKUP("LETFSX"&amp;A277,'Main File'!A:O,10,0),0)</f>
        <v>0</v>
      </c>
      <c r="G277" s="26">
        <f>IFERROR(+VLOOKUP("LETFSX"&amp;A277,'Main File'!A:O,11,0),0)</f>
        <v>0</v>
      </c>
      <c r="H277" s="26">
        <f>IFERROR(+VLOOKUP("LETFSX"&amp;A277,'Main File'!A:O,12,0),0)</f>
        <v>0</v>
      </c>
      <c r="I277" s="26">
        <f>IFERROR(+VLOOKUP("LETFSX"&amp;A277,'Main File'!A:O,13,0),0)</f>
        <v>0</v>
      </c>
      <c r="J277" s="26">
        <f>IFERROR(+VLOOKUP("LETFSX"&amp;A277,'Main File'!A:O,14,0),0)</f>
        <v>0</v>
      </c>
      <c r="K277" s="26">
        <f>IFERROR(+VLOOKUP("LETFSX"&amp;A277,'Main File'!A:O,15,0),0)</f>
        <v>0</v>
      </c>
    </row>
    <row r="278" spans="1:11" x14ac:dyDescent="0.25">
      <c r="A278" s="9">
        <f t="shared" si="4"/>
        <v>43465</v>
      </c>
      <c r="B278" s="26">
        <f>IFERROR(+VLOOKUP("LETFSX"&amp;A278,'Main File'!A:O,6,0),0)</f>
        <v>0</v>
      </c>
      <c r="C278" s="26">
        <f>IFERROR(+VLOOKUP("LETFSX"&amp;A278,'Main File'!A:O,7,0),0)</f>
        <v>0</v>
      </c>
      <c r="D278" s="26">
        <f>IFERROR(+VLOOKUP("LETFSX"&amp;A278,'Main File'!A:O,8,0),0)</f>
        <v>0</v>
      </c>
      <c r="E278" s="26">
        <f>IFERROR(+VLOOKUP("LETFSX"&amp;A278,'Main File'!A:O,9,0),0)</f>
        <v>0</v>
      </c>
      <c r="F278" s="26">
        <f>IFERROR(+VLOOKUP("LETFSX"&amp;A278,'Main File'!A:O,10,0),0)</f>
        <v>0</v>
      </c>
      <c r="G278" s="26">
        <f>IFERROR(+VLOOKUP("LETFSX"&amp;A278,'Main File'!A:O,11,0),0)</f>
        <v>0</v>
      </c>
      <c r="H278" s="26">
        <f>IFERROR(+VLOOKUP("LETFSX"&amp;A278,'Main File'!A:O,12,0),0)</f>
        <v>0</v>
      </c>
      <c r="I278" s="26">
        <f>IFERROR(+VLOOKUP("LETFSX"&amp;A278,'Main File'!A:O,13,0),0)</f>
        <v>0</v>
      </c>
      <c r="J278" s="26">
        <f>IFERROR(+VLOOKUP("LETFSX"&amp;A278,'Main File'!A:O,14,0),0)</f>
        <v>0</v>
      </c>
      <c r="K278" s="26">
        <f>IFERROR(+VLOOKUP("LETFSX"&amp;A278,'Main File'!A:O,15,0),0)</f>
        <v>0</v>
      </c>
    </row>
    <row r="279" spans="1:11" x14ac:dyDescent="0.25">
      <c r="A279" s="9">
        <f t="shared" si="4"/>
        <v>43466</v>
      </c>
      <c r="B279" s="26">
        <f>IFERROR(+VLOOKUP("LETFSX"&amp;A279,'Main File'!A:O,6,0),0)</f>
        <v>0</v>
      </c>
      <c r="C279" s="26">
        <f>IFERROR(+VLOOKUP("LETFSX"&amp;A279,'Main File'!A:O,7,0),0)</f>
        <v>0</v>
      </c>
      <c r="D279" s="26">
        <f>IFERROR(+VLOOKUP("LETFSX"&amp;A279,'Main File'!A:O,8,0),0)</f>
        <v>0</v>
      </c>
      <c r="E279" s="26">
        <f>IFERROR(+VLOOKUP("LETFSX"&amp;A279,'Main File'!A:O,9,0),0)</f>
        <v>0</v>
      </c>
      <c r="F279" s="26">
        <f>IFERROR(+VLOOKUP("LETFSX"&amp;A279,'Main File'!A:O,10,0),0)</f>
        <v>0</v>
      </c>
      <c r="G279" s="26">
        <f>IFERROR(+VLOOKUP("LETFSX"&amp;A279,'Main File'!A:O,11,0),0)</f>
        <v>0</v>
      </c>
      <c r="H279" s="26">
        <f>IFERROR(+VLOOKUP("LETFSX"&amp;A279,'Main File'!A:O,12,0),0)</f>
        <v>0</v>
      </c>
      <c r="I279" s="26">
        <f>IFERROR(+VLOOKUP("LETFSX"&amp;A279,'Main File'!A:O,13,0),0)</f>
        <v>0</v>
      </c>
      <c r="J279" s="26">
        <f>IFERROR(+VLOOKUP("LETFSX"&amp;A279,'Main File'!A:O,14,0),0)</f>
        <v>0</v>
      </c>
      <c r="K279" s="26">
        <f>IFERROR(+VLOOKUP("LETFSX"&amp;A279,'Main File'!A:O,15,0),0)</f>
        <v>0</v>
      </c>
    </row>
    <row r="280" spans="1:11" x14ac:dyDescent="0.25">
      <c r="A280" s="9">
        <f t="shared" si="4"/>
        <v>43467</v>
      </c>
      <c r="B280" s="26">
        <f>IFERROR(+VLOOKUP("LETFSX"&amp;A280,'Main File'!A:O,6,0),0)</f>
        <v>0</v>
      </c>
      <c r="C280" s="26">
        <f>IFERROR(+VLOOKUP("LETFSX"&amp;A280,'Main File'!A:O,7,0),0)</f>
        <v>0</v>
      </c>
      <c r="D280" s="26">
        <f>IFERROR(+VLOOKUP("LETFSX"&amp;A280,'Main File'!A:O,8,0),0)</f>
        <v>0</v>
      </c>
      <c r="E280" s="26">
        <f>IFERROR(+VLOOKUP("LETFSX"&amp;A280,'Main File'!A:O,9,0),0)</f>
        <v>0</v>
      </c>
      <c r="F280" s="26">
        <f>IFERROR(+VLOOKUP("LETFSX"&amp;A280,'Main File'!A:O,10,0),0)</f>
        <v>0</v>
      </c>
      <c r="G280" s="26">
        <f>IFERROR(+VLOOKUP("LETFSX"&amp;A280,'Main File'!A:O,11,0),0)</f>
        <v>0</v>
      </c>
      <c r="H280" s="26">
        <f>IFERROR(+VLOOKUP("LETFSX"&amp;A280,'Main File'!A:O,12,0),0)</f>
        <v>0</v>
      </c>
      <c r="I280" s="26">
        <f>IFERROR(+VLOOKUP("LETFSX"&amp;A280,'Main File'!A:O,13,0),0)</f>
        <v>0</v>
      </c>
      <c r="J280" s="26">
        <f>IFERROR(+VLOOKUP("LETFSX"&amp;A280,'Main File'!A:O,14,0),0)</f>
        <v>0</v>
      </c>
      <c r="K280" s="26">
        <f>IFERROR(+VLOOKUP("LETFSX"&amp;A280,'Main File'!A:O,15,0),0)</f>
        <v>0</v>
      </c>
    </row>
    <row r="281" spans="1:11" x14ac:dyDescent="0.25">
      <c r="A281" s="9">
        <f t="shared" si="4"/>
        <v>43468</v>
      </c>
      <c r="B281" s="26">
        <f>IFERROR(+VLOOKUP("LETFSX"&amp;A281,'Main File'!A:O,6,0),0)</f>
        <v>0</v>
      </c>
      <c r="C281" s="26">
        <f>IFERROR(+VLOOKUP("LETFSX"&amp;A281,'Main File'!A:O,7,0),0)</f>
        <v>0</v>
      </c>
      <c r="D281" s="26">
        <f>IFERROR(+VLOOKUP("LETFSX"&amp;A281,'Main File'!A:O,8,0),0)</f>
        <v>0</v>
      </c>
      <c r="E281" s="26">
        <f>IFERROR(+VLOOKUP("LETFSX"&amp;A281,'Main File'!A:O,9,0),0)</f>
        <v>0</v>
      </c>
      <c r="F281" s="26">
        <f>IFERROR(+VLOOKUP("LETFSX"&amp;A281,'Main File'!A:O,10,0),0)</f>
        <v>0</v>
      </c>
      <c r="G281" s="26">
        <f>IFERROR(+VLOOKUP("LETFSX"&amp;A281,'Main File'!A:O,11,0),0)</f>
        <v>0</v>
      </c>
      <c r="H281" s="26">
        <f>IFERROR(+VLOOKUP("LETFSX"&amp;A281,'Main File'!A:O,12,0),0)</f>
        <v>0</v>
      </c>
      <c r="I281" s="26">
        <f>IFERROR(+VLOOKUP("LETFSX"&amp;A281,'Main File'!A:O,13,0),0)</f>
        <v>0</v>
      </c>
      <c r="J281" s="26">
        <f>IFERROR(+VLOOKUP("LETFSX"&amp;A281,'Main File'!A:O,14,0),0)</f>
        <v>0</v>
      </c>
      <c r="K281" s="26">
        <f>IFERROR(+VLOOKUP("LETFSX"&amp;A281,'Main File'!A:O,15,0),0)</f>
        <v>0</v>
      </c>
    </row>
    <row r="282" spans="1:11" x14ac:dyDescent="0.25">
      <c r="A282" s="9">
        <f t="shared" si="4"/>
        <v>43469</v>
      </c>
      <c r="B282" s="26">
        <f>IFERROR(+VLOOKUP("LETFSX"&amp;A282,'Main File'!A:O,6,0),0)</f>
        <v>0</v>
      </c>
      <c r="C282" s="26">
        <f>IFERROR(+VLOOKUP("LETFSX"&amp;A282,'Main File'!A:O,7,0),0)</f>
        <v>0</v>
      </c>
      <c r="D282" s="26">
        <f>IFERROR(+VLOOKUP("LETFSX"&amp;A282,'Main File'!A:O,8,0),0)</f>
        <v>0</v>
      </c>
      <c r="E282" s="26">
        <f>IFERROR(+VLOOKUP("LETFSX"&amp;A282,'Main File'!A:O,9,0),0)</f>
        <v>0</v>
      </c>
      <c r="F282" s="26">
        <f>IFERROR(+VLOOKUP("LETFSX"&amp;A282,'Main File'!A:O,10,0),0)</f>
        <v>0</v>
      </c>
      <c r="G282" s="26">
        <f>IFERROR(+VLOOKUP("LETFSX"&amp;A282,'Main File'!A:O,11,0),0)</f>
        <v>0</v>
      </c>
      <c r="H282" s="26">
        <f>IFERROR(+VLOOKUP("LETFSX"&amp;A282,'Main File'!A:O,12,0),0)</f>
        <v>0</v>
      </c>
      <c r="I282" s="26">
        <f>IFERROR(+VLOOKUP("LETFSX"&amp;A282,'Main File'!A:O,13,0),0)</f>
        <v>0</v>
      </c>
      <c r="J282" s="26">
        <f>IFERROR(+VLOOKUP("LETFSX"&amp;A282,'Main File'!A:O,14,0),0)</f>
        <v>0</v>
      </c>
      <c r="K282" s="26">
        <f>IFERROR(+VLOOKUP("LETFSX"&amp;A282,'Main File'!A:O,15,0),0)</f>
        <v>0</v>
      </c>
    </row>
    <row r="283" spans="1:11" x14ac:dyDescent="0.25">
      <c r="A283" s="9">
        <f t="shared" si="4"/>
        <v>43470</v>
      </c>
      <c r="B283" s="26">
        <f>IFERROR(+VLOOKUP("LETFSX"&amp;A283,'Main File'!A:O,6,0),0)</f>
        <v>0</v>
      </c>
      <c r="C283" s="26">
        <f>IFERROR(+VLOOKUP("LETFSX"&amp;A283,'Main File'!A:O,7,0),0)</f>
        <v>0</v>
      </c>
      <c r="D283" s="26">
        <f>IFERROR(+VLOOKUP("LETFSX"&amp;A283,'Main File'!A:O,8,0),0)</f>
        <v>0</v>
      </c>
      <c r="E283" s="26">
        <f>IFERROR(+VLOOKUP("LETFSX"&amp;A283,'Main File'!A:O,9,0),0)</f>
        <v>0</v>
      </c>
      <c r="F283" s="26">
        <f>IFERROR(+VLOOKUP("LETFSX"&amp;A283,'Main File'!A:O,10,0),0)</f>
        <v>0</v>
      </c>
      <c r="G283" s="26">
        <f>IFERROR(+VLOOKUP("LETFSX"&amp;A283,'Main File'!A:O,11,0),0)</f>
        <v>0</v>
      </c>
      <c r="H283" s="26">
        <f>IFERROR(+VLOOKUP("LETFSX"&amp;A283,'Main File'!A:O,12,0),0)</f>
        <v>0</v>
      </c>
      <c r="I283" s="26">
        <f>IFERROR(+VLOOKUP("LETFSX"&amp;A283,'Main File'!A:O,13,0),0)</f>
        <v>0</v>
      </c>
      <c r="J283" s="26">
        <f>IFERROR(+VLOOKUP("LETFSX"&amp;A283,'Main File'!A:O,14,0),0)</f>
        <v>0</v>
      </c>
      <c r="K283" s="26">
        <f>IFERROR(+VLOOKUP("LETFSX"&amp;A283,'Main File'!A:O,15,0),0)</f>
        <v>0</v>
      </c>
    </row>
    <row r="284" spans="1:11" x14ac:dyDescent="0.25">
      <c r="A284" s="9">
        <f t="shared" si="4"/>
        <v>43471</v>
      </c>
      <c r="B284" s="26">
        <f>IFERROR(+VLOOKUP("LETFSX"&amp;A284,'Main File'!A:O,6,0),0)</f>
        <v>0</v>
      </c>
      <c r="C284" s="26">
        <f>IFERROR(+VLOOKUP("LETFSX"&amp;A284,'Main File'!A:O,7,0),0)</f>
        <v>0</v>
      </c>
      <c r="D284" s="26">
        <f>IFERROR(+VLOOKUP("LETFSX"&amp;A284,'Main File'!A:O,8,0),0)</f>
        <v>0</v>
      </c>
      <c r="E284" s="26">
        <f>IFERROR(+VLOOKUP("LETFSX"&amp;A284,'Main File'!A:O,9,0),0)</f>
        <v>0</v>
      </c>
      <c r="F284" s="26">
        <f>IFERROR(+VLOOKUP("LETFSX"&amp;A284,'Main File'!A:O,10,0),0)</f>
        <v>0</v>
      </c>
      <c r="G284" s="26">
        <f>IFERROR(+VLOOKUP("LETFSX"&amp;A284,'Main File'!A:O,11,0),0)</f>
        <v>0</v>
      </c>
      <c r="H284" s="26">
        <f>IFERROR(+VLOOKUP("LETFSX"&amp;A284,'Main File'!A:O,12,0),0)</f>
        <v>0</v>
      </c>
      <c r="I284" s="26">
        <f>IFERROR(+VLOOKUP("LETFSX"&amp;A284,'Main File'!A:O,13,0),0)</f>
        <v>0</v>
      </c>
      <c r="J284" s="26">
        <f>IFERROR(+VLOOKUP("LETFSX"&amp;A284,'Main File'!A:O,14,0),0)</f>
        <v>0</v>
      </c>
      <c r="K284" s="26">
        <f>IFERROR(+VLOOKUP("LETFSX"&amp;A284,'Main File'!A:O,15,0),0)</f>
        <v>0</v>
      </c>
    </row>
    <row r="285" spans="1:11" x14ac:dyDescent="0.25">
      <c r="A285" s="9">
        <f t="shared" si="4"/>
        <v>43472</v>
      </c>
      <c r="B285" s="26">
        <f>IFERROR(+VLOOKUP("LETFSX"&amp;A285,'Main File'!A:O,6,0),0)</f>
        <v>0</v>
      </c>
      <c r="C285" s="26">
        <f>IFERROR(+VLOOKUP("LETFSX"&amp;A285,'Main File'!A:O,7,0),0)</f>
        <v>0</v>
      </c>
      <c r="D285" s="26">
        <f>IFERROR(+VLOOKUP("LETFSX"&amp;A285,'Main File'!A:O,8,0),0)</f>
        <v>0</v>
      </c>
      <c r="E285" s="26">
        <f>IFERROR(+VLOOKUP("LETFSX"&amp;A285,'Main File'!A:O,9,0),0)</f>
        <v>0</v>
      </c>
      <c r="F285" s="26">
        <f>IFERROR(+VLOOKUP("LETFSX"&amp;A285,'Main File'!A:O,10,0),0)</f>
        <v>0</v>
      </c>
      <c r="G285" s="26">
        <f>IFERROR(+VLOOKUP("LETFSX"&amp;A285,'Main File'!A:O,11,0),0)</f>
        <v>0</v>
      </c>
      <c r="H285" s="26">
        <f>IFERROR(+VLOOKUP("LETFSX"&amp;A285,'Main File'!A:O,12,0),0)</f>
        <v>0</v>
      </c>
      <c r="I285" s="26">
        <f>IFERROR(+VLOOKUP("LETFSX"&amp;A285,'Main File'!A:O,13,0),0)</f>
        <v>0</v>
      </c>
      <c r="J285" s="26">
        <f>IFERROR(+VLOOKUP("LETFSX"&amp;A285,'Main File'!A:O,14,0),0)</f>
        <v>0</v>
      </c>
      <c r="K285" s="26">
        <f>IFERROR(+VLOOKUP("LETFSX"&amp;A285,'Main File'!A:O,15,0),0)</f>
        <v>0</v>
      </c>
    </row>
    <row r="286" spans="1:11" x14ac:dyDescent="0.25">
      <c r="A286" s="9">
        <f t="shared" si="4"/>
        <v>43473</v>
      </c>
      <c r="B286" s="26">
        <f>IFERROR(+VLOOKUP("LETFSX"&amp;A286,'Main File'!A:O,6,0),0)</f>
        <v>0</v>
      </c>
      <c r="C286" s="26">
        <f>IFERROR(+VLOOKUP("LETFSX"&amp;A286,'Main File'!A:O,7,0),0)</f>
        <v>0</v>
      </c>
      <c r="D286" s="26">
        <f>IFERROR(+VLOOKUP("LETFSX"&amp;A286,'Main File'!A:O,8,0),0)</f>
        <v>0</v>
      </c>
      <c r="E286" s="26">
        <f>IFERROR(+VLOOKUP("LETFSX"&amp;A286,'Main File'!A:O,9,0),0)</f>
        <v>0</v>
      </c>
      <c r="F286" s="26">
        <f>IFERROR(+VLOOKUP("LETFSX"&amp;A286,'Main File'!A:O,10,0),0)</f>
        <v>0</v>
      </c>
      <c r="G286" s="26">
        <f>IFERROR(+VLOOKUP("LETFSX"&amp;A286,'Main File'!A:O,11,0),0)</f>
        <v>0</v>
      </c>
      <c r="H286" s="26">
        <f>IFERROR(+VLOOKUP("LETFSX"&amp;A286,'Main File'!A:O,12,0),0)</f>
        <v>0</v>
      </c>
      <c r="I286" s="26">
        <f>IFERROR(+VLOOKUP("LETFSX"&amp;A286,'Main File'!A:O,13,0),0)</f>
        <v>0</v>
      </c>
      <c r="J286" s="26">
        <f>IFERROR(+VLOOKUP("LETFSX"&amp;A286,'Main File'!A:O,14,0),0)</f>
        <v>0</v>
      </c>
      <c r="K286" s="26">
        <f>IFERROR(+VLOOKUP("LETFSX"&amp;A286,'Main File'!A:O,15,0),0)</f>
        <v>0</v>
      </c>
    </row>
    <row r="287" spans="1:11" x14ac:dyDescent="0.25">
      <c r="A287" s="9">
        <f t="shared" si="4"/>
        <v>43474</v>
      </c>
      <c r="B287" s="26">
        <f>IFERROR(+VLOOKUP("LETFSX"&amp;A287,'Main File'!A:O,6,0),0)</f>
        <v>0</v>
      </c>
      <c r="C287" s="26">
        <f>IFERROR(+VLOOKUP("LETFSX"&amp;A287,'Main File'!A:O,7,0),0)</f>
        <v>0</v>
      </c>
      <c r="D287" s="26">
        <f>IFERROR(+VLOOKUP("LETFSX"&amp;A287,'Main File'!A:O,8,0),0)</f>
        <v>0</v>
      </c>
      <c r="E287" s="26">
        <f>IFERROR(+VLOOKUP("LETFSX"&amp;A287,'Main File'!A:O,9,0),0)</f>
        <v>0</v>
      </c>
      <c r="F287" s="26">
        <f>IFERROR(+VLOOKUP("LETFSX"&amp;A287,'Main File'!A:O,10,0),0)</f>
        <v>0</v>
      </c>
      <c r="G287" s="26">
        <f>IFERROR(+VLOOKUP("LETFSX"&amp;A287,'Main File'!A:O,11,0),0)</f>
        <v>0</v>
      </c>
      <c r="H287" s="26">
        <f>IFERROR(+VLOOKUP("LETFSX"&amp;A287,'Main File'!A:O,12,0),0)</f>
        <v>0</v>
      </c>
      <c r="I287" s="26">
        <f>IFERROR(+VLOOKUP("LETFSX"&amp;A287,'Main File'!A:O,13,0),0)</f>
        <v>0</v>
      </c>
      <c r="J287" s="26">
        <f>IFERROR(+VLOOKUP("LETFSX"&amp;A287,'Main File'!A:O,14,0),0)</f>
        <v>0</v>
      </c>
      <c r="K287" s="26">
        <f>IFERROR(+VLOOKUP("LETFSX"&amp;A287,'Main File'!A:O,15,0),0)</f>
        <v>0</v>
      </c>
    </row>
    <row r="288" spans="1:11" x14ac:dyDescent="0.25">
      <c r="A288" s="9">
        <f t="shared" si="4"/>
        <v>43475</v>
      </c>
      <c r="B288" s="26">
        <f>IFERROR(+VLOOKUP("LETFSX"&amp;A288,'Main File'!A:O,6,0),0)</f>
        <v>0</v>
      </c>
      <c r="C288" s="26">
        <f>IFERROR(+VLOOKUP("LETFSX"&amp;A288,'Main File'!A:O,7,0),0)</f>
        <v>0</v>
      </c>
      <c r="D288" s="26">
        <f>IFERROR(+VLOOKUP("LETFSX"&amp;A288,'Main File'!A:O,8,0),0)</f>
        <v>0</v>
      </c>
      <c r="E288" s="26">
        <f>IFERROR(+VLOOKUP("LETFSX"&amp;A288,'Main File'!A:O,9,0),0)</f>
        <v>0</v>
      </c>
      <c r="F288" s="26">
        <f>IFERROR(+VLOOKUP("LETFSX"&amp;A288,'Main File'!A:O,10,0),0)</f>
        <v>0</v>
      </c>
      <c r="G288" s="26">
        <f>IFERROR(+VLOOKUP("LETFSX"&amp;A288,'Main File'!A:O,11,0),0)</f>
        <v>0</v>
      </c>
      <c r="H288" s="26">
        <f>IFERROR(+VLOOKUP("LETFSX"&amp;A288,'Main File'!A:O,12,0),0)</f>
        <v>0</v>
      </c>
      <c r="I288" s="26">
        <f>IFERROR(+VLOOKUP("LETFSX"&amp;A288,'Main File'!A:O,13,0),0)</f>
        <v>0</v>
      </c>
      <c r="J288" s="26">
        <f>IFERROR(+VLOOKUP("LETFSX"&amp;A288,'Main File'!A:O,14,0),0)</f>
        <v>0</v>
      </c>
      <c r="K288" s="26">
        <f>IFERROR(+VLOOKUP("LETFSX"&amp;A288,'Main File'!A:O,15,0),0)</f>
        <v>0</v>
      </c>
    </row>
    <row r="289" spans="1:11" x14ac:dyDescent="0.25">
      <c r="A289" s="9">
        <f t="shared" si="4"/>
        <v>43476</v>
      </c>
      <c r="B289" s="26">
        <f>IFERROR(+VLOOKUP("LETFSX"&amp;A289,'Main File'!A:O,6,0),0)</f>
        <v>0</v>
      </c>
      <c r="C289" s="26">
        <f>IFERROR(+VLOOKUP("LETFSX"&amp;A289,'Main File'!A:O,7,0),0)</f>
        <v>0</v>
      </c>
      <c r="D289" s="26">
        <f>IFERROR(+VLOOKUP("LETFSX"&amp;A289,'Main File'!A:O,8,0),0)</f>
        <v>0</v>
      </c>
      <c r="E289" s="26">
        <f>IFERROR(+VLOOKUP("LETFSX"&amp;A289,'Main File'!A:O,9,0),0)</f>
        <v>0</v>
      </c>
      <c r="F289" s="26">
        <f>IFERROR(+VLOOKUP("LETFSX"&amp;A289,'Main File'!A:O,10,0),0)</f>
        <v>0</v>
      </c>
      <c r="G289" s="26">
        <f>IFERROR(+VLOOKUP("LETFSX"&amp;A289,'Main File'!A:O,11,0),0)</f>
        <v>0</v>
      </c>
      <c r="H289" s="26">
        <f>IFERROR(+VLOOKUP("LETFSX"&amp;A289,'Main File'!A:O,12,0),0)</f>
        <v>0</v>
      </c>
      <c r="I289" s="26">
        <f>IFERROR(+VLOOKUP("LETFSX"&amp;A289,'Main File'!A:O,13,0),0)</f>
        <v>0</v>
      </c>
      <c r="J289" s="26">
        <f>IFERROR(+VLOOKUP("LETFSX"&amp;A289,'Main File'!A:O,14,0),0)</f>
        <v>0</v>
      </c>
      <c r="K289" s="26">
        <f>IFERROR(+VLOOKUP("LETFSX"&amp;A289,'Main File'!A:O,15,0),0)</f>
        <v>0</v>
      </c>
    </row>
    <row r="290" spans="1:11" x14ac:dyDescent="0.25">
      <c r="A290" s="9">
        <f t="shared" si="4"/>
        <v>43477</v>
      </c>
      <c r="B290" s="26">
        <f>IFERROR(+VLOOKUP("LETFSX"&amp;A290,'Main File'!A:O,6,0),0)</f>
        <v>0</v>
      </c>
      <c r="C290" s="26">
        <f>IFERROR(+VLOOKUP("LETFSX"&amp;A290,'Main File'!A:O,7,0),0)</f>
        <v>0</v>
      </c>
      <c r="D290" s="26">
        <f>IFERROR(+VLOOKUP("LETFSX"&amp;A290,'Main File'!A:O,8,0),0)</f>
        <v>0</v>
      </c>
      <c r="E290" s="26">
        <f>IFERROR(+VLOOKUP("LETFSX"&amp;A290,'Main File'!A:O,9,0),0)</f>
        <v>0</v>
      </c>
      <c r="F290" s="26">
        <f>IFERROR(+VLOOKUP("LETFSX"&amp;A290,'Main File'!A:O,10,0),0)</f>
        <v>0</v>
      </c>
      <c r="G290" s="26">
        <f>IFERROR(+VLOOKUP("LETFSX"&amp;A290,'Main File'!A:O,11,0),0)</f>
        <v>0</v>
      </c>
      <c r="H290" s="26">
        <f>IFERROR(+VLOOKUP("LETFSX"&amp;A290,'Main File'!A:O,12,0),0)</f>
        <v>0</v>
      </c>
      <c r="I290" s="26">
        <f>IFERROR(+VLOOKUP("LETFSX"&amp;A290,'Main File'!A:O,13,0),0)</f>
        <v>0</v>
      </c>
      <c r="J290" s="26">
        <f>IFERROR(+VLOOKUP("LETFSX"&amp;A290,'Main File'!A:O,14,0),0)</f>
        <v>0</v>
      </c>
      <c r="K290" s="26">
        <f>IFERROR(+VLOOKUP("LETFSX"&amp;A290,'Main File'!A:O,15,0),0)</f>
        <v>0</v>
      </c>
    </row>
    <row r="291" spans="1:11" x14ac:dyDescent="0.25">
      <c r="A291" s="9">
        <f t="shared" si="4"/>
        <v>43478</v>
      </c>
      <c r="B291" s="26">
        <f>IFERROR(+VLOOKUP("LETFSX"&amp;A291,'Main File'!A:O,6,0),0)</f>
        <v>0</v>
      </c>
      <c r="C291" s="26">
        <f>IFERROR(+VLOOKUP("LETFSX"&amp;A291,'Main File'!A:O,7,0),0)</f>
        <v>0</v>
      </c>
      <c r="D291" s="26">
        <f>IFERROR(+VLOOKUP("LETFSX"&amp;A291,'Main File'!A:O,8,0),0)</f>
        <v>0</v>
      </c>
      <c r="E291" s="26">
        <f>IFERROR(+VLOOKUP("LETFSX"&amp;A291,'Main File'!A:O,9,0),0)</f>
        <v>0</v>
      </c>
      <c r="F291" s="26">
        <f>IFERROR(+VLOOKUP("LETFSX"&amp;A291,'Main File'!A:O,10,0),0)</f>
        <v>0</v>
      </c>
      <c r="G291" s="26">
        <f>IFERROR(+VLOOKUP("LETFSX"&amp;A291,'Main File'!A:O,11,0),0)</f>
        <v>0</v>
      </c>
      <c r="H291" s="26">
        <f>IFERROR(+VLOOKUP("LETFSX"&amp;A291,'Main File'!A:O,12,0),0)</f>
        <v>0</v>
      </c>
      <c r="I291" s="26">
        <f>IFERROR(+VLOOKUP("LETFSX"&amp;A291,'Main File'!A:O,13,0),0)</f>
        <v>0</v>
      </c>
      <c r="J291" s="26">
        <f>IFERROR(+VLOOKUP("LETFSX"&amp;A291,'Main File'!A:O,14,0),0)</f>
        <v>0</v>
      </c>
      <c r="K291" s="26">
        <f>IFERROR(+VLOOKUP("LETFSX"&amp;A291,'Main File'!A:O,15,0),0)</f>
        <v>0</v>
      </c>
    </row>
    <row r="292" spans="1:11" x14ac:dyDescent="0.25">
      <c r="A292" s="9">
        <f t="shared" si="4"/>
        <v>43479</v>
      </c>
      <c r="B292" s="26">
        <f>IFERROR(+VLOOKUP("LETFSX"&amp;A292,'Main File'!A:O,6,0),0)</f>
        <v>0</v>
      </c>
      <c r="C292" s="26">
        <f>IFERROR(+VLOOKUP("LETFSX"&amp;A292,'Main File'!A:O,7,0),0)</f>
        <v>0</v>
      </c>
      <c r="D292" s="26">
        <f>IFERROR(+VLOOKUP("LETFSX"&amp;A292,'Main File'!A:O,8,0),0)</f>
        <v>0</v>
      </c>
      <c r="E292" s="26">
        <f>IFERROR(+VLOOKUP("LETFSX"&amp;A292,'Main File'!A:O,9,0),0)</f>
        <v>0</v>
      </c>
      <c r="F292" s="26">
        <f>IFERROR(+VLOOKUP("LETFSX"&amp;A292,'Main File'!A:O,10,0),0)</f>
        <v>0</v>
      </c>
      <c r="G292" s="26">
        <f>IFERROR(+VLOOKUP("LETFSX"&amp;A292,'Main File'!A:O,11,0),0)</f>
        <v>0</v>
      </c>
      <c r="H292" s="26">
        <f>IFERROR(+VLOOKUP("LETFSX"&amp;A292,'Main File'!A:O,12,0),0)</f>
        <v>0</v>
      </c>
      <c r="I292" s="26">
        <f>IFERROR(+VLOOKUP("LETFSX"&amp;A292,'Main File'!A:O,13,0),0)</f>
        <v>0</v>
      </c>
      <c r="J292" s="26">
        <f>IFERROR(+VLOOKUP("LETFSX"&amp;A292,'Main File'!A:O,14,0),0)</f>
        <v>0</v>
      </c>
      <c r="K292" s="26">
        <f>IFERROR(+VLOOKUP("LETFSX"&amp;A292,'Main File'!A:O,15,0),0)</f>
        <v>0</v>
      </c>
    </row>
    <row r="293" spans="1:11" x14ac:dyDescent="0.25">
      <c r="A293" s="9">
        <f t="shared" si="4"/>
        <v>43480</v>
      </c>
      <c r="B293" s="26">
        <f>IFERROR(+VLOOKUP("LETFSX"&amp;A293,'Main File'!A:O,6,0),0)</f>
        <v>0</v>
      </c>
      <c r="C293" s="26">
        <f>IFERROR(+VLOOKUP("LETFSX"&amp;A293,'Main File'!A:O,7,0),0)</f>
        <v>0</v>
      </c>
      <c r="D293" s="26">
        <f>IFERROR(+VLOOKUP("LETFSX"&amp;A293,'Main File'!A:O,8,0),0)</f>
        <v>0</v>
      </c>
      <c r="E293" s="26">
        <f>IFERROR(+VLOOKUP("LETFSX"&amp;A293,'Main File'!A:O,9,0),0)</f>
        <v>0</v>
      </c>
      <c r="F293" s="26">
        <f>IFERROR(+VLOOKUP("LETFSX"&amp;A293,'Main File'!A:O,10,0),0)</f>
        <v>0</v>
      </c>
      <c r="G293" s="26">
        <f>IFERROR(+VLOOKUP("LETFSX"&amp;A293,'Main File'!A:O,11,0),0)</f>
        <v>0</v>
      </c>
      <c r="H293" s="26">
        <f>IFERROR(+VLOOKUP("LETFSX"&amp;A293,'Main File'!A:O,12,0),0)</f>
        <v>0</v>
      </c>
      <c r="I293" s="26">
        <f>IFERROR(+VLOOKUP("LETFSX"&amp;A293,'Main File'!A:O,13,0),0)</f>
        <v>0</v>
      </c>
      <c r="J293" s="26">
        <f>IFERROR(+VLOOKUP("LETFSX"&amp;A293,'Main File'!A:O,14,0),0)</f>
        <v>0</v>
      </c>
      <c r="K293" s="26">
        <f>IFERROR(+VLOOKUP("LETFSX"&amp;A293,'Main File'!A:O,15,0),0)</f>
        <v>0</v>
      </c>
    </row>
    <row r="294" spans="1:11" x14ac:dyDescent="0.25">
      <c r="A294" s="9">
        <f t="shared" si="4"/>
        <v>43481</v>
      </c>
      <c r="B294" s="26">
        <f>IFERROR(+VLOOKUP("LETFSX"&amp;A294,'Main File'!A:O,6,0),0)</f>
        <v>0</v>
      </c>
      <c r="C294" s="26">
        <f>IFERROR(+VLOOKUP("LETFSX"&amp;A294,'Main File'!A:O,7,0),0)</f>
        <v>0</v>
      </c>
      <c r="D294" s="26">
        <f>IFERROR(+VLOOKUP("LETFSX"&amp;A294,'Main File'!A:O,8,0),0)</f>
        <v>0</v>
      </c>
      <c r="E294" s="26">
        <f>IFERROR(+VLOOKUP("LETFSX"&amp;A294,'Main File'!A:O,9,0),0)</f>
        <v>0</v>
      </c>
      <c r="F294" s="26">
        <f>IFERROR(+VLOOKUP("LETFSX"&amp;A294,'Main File'!A:O,10,0),0)</f>
        <v>0</v>
      </c>
      <c r="G294" s="26">
        <f>IFERROR(+VLOOKUP("LETFSX"&amp;A294,'Main File'!A:O,11,0),0)</f>
        <v>0</v>
      </c>
      <c r="H294" s="26">
        <f>IFERROR(+VLOOKUP("LETFSX"&amp;A294,'Main File'!A:O,12,0),0)</f>
        <v>0</v>
      </c>
      <c r="I294" s="26">
        <f>IFERROR(+VLOOKUP("LETFSX"&amp;A294,'Main File'!A:O,13,0),0)</f>
        <v>0</v>
      </c>
      <c r="J294" s="26">
        <f>IFERROR(+VLOOKUP("LETFSX"&amp;A294,'Main File'!A:O,14,0),0)</f>
        <v>0</v>
      </c>
      <c r="K294" s="26">
        <f>IFERROR(+VLOOKUP("LETFSX"&amp;A294,'Main File'!A:O,15,0),0)</f>
        <v>0</v>
      </c>
    </row>
    <row r="295" spans="1:11" x14ac:dyDescent="0.25">
      <c r="A295" s="9">
        <f t="shared" si="4"/>
        <v>43482</v>
      </c>
      <c r="B295" s="26">
        <f>IFERROR(+VLOOKUP("LETFSX"&amp;A295,'Main File'!A:O,6,0),0)</f>
        <v>0</v>
      </c>
      <c r="C295" s="26">
        <f>IFERROR(+VLOOKUP("LETFSX"&amp;A295,'Main File'!A:O,7,0),0)</f>
        <v>0</v>
      </c>
      <c r="D295" s="26">
        <f>IFERROR(+VLOOKUP("LETFSX"&amp;A295,'Main File'!A:O,8,0),0)</f>
        <v>0</v>
      </c>
      <c r="E295" s="26">
        <f>IFERROR(+VLOOKUP("LETFSX"&amp;A295,'Main File'!A:O,9,0),0)</f>
        <v>0</v>
      </c>
      <c r="F295" s="26">
        <f>IFERROR(+VLOOKUP("LETFSX"&amp;A295,'Main File'!A:O,10,0),0)</f>
        <v>0</v>
      </c>
      <c r="G295" s="26">
        <f>IFERROR(+VLOOKUP("LETFSX"&amp;A295,'Main File'!A:O,11,0),0)</f>
        <v>0</v>
      </c>
      <c r="H295" s="26">
        <f>IFERROR(+VLOOKUP("LETFSX"&amp;A295,'Main File'!A:O,12,0),0)</f>
        <v>0</v>
      </c>
      <c r="I295" s="26">
        <f>IFERROR(+VLOOKUP("LETFSX"&amp;A295,'Main File'!A:O,13,0),0)</f>
        <v>0</v>
      </c>
      <c r="J295" s="26">
        <f>IFERROR(+VLOOKUP("LETFSX"&amp;A295,'Main File'!A:O,14,0),0)</f>
        <v>0</v>
      </c>
      <c r="K295" s="26">
        <f>IFERROR(+VLOOKUP("LETFSX"&amp;A295,'Main File'!A:O,15,0),0)</f>
        <v>0</v>
      </c>
    </row>
    <row r="296" spans="1:11" x14ac:dyDescent="0.25">
      <c r="A296" s="9">
        <f t="shared" si="4"/>
        <v>43483</v>
      </c>
      <c r="B296" s="26">
        <f>IFERROR(+VLOOKUP("LETFSX"&amp;A296,'Main File'!A:O,6,0),0)</f>
        <v>0</v>
      </c>
      <c r="C296" s="26">
        <f>IFERROR(+VLOOKUP("LETFSX"&amp;A296,'Main File'!A:O,7,0),0)</f>
        <v>0</v>
      </c>
      <c r="D296" s="26">
        <f>IFERROR(+VLOOKUP("LETFSX"&amp;A296,'Main File'!A:O,8,0),0)</f>
        <v>0</v>
      </c>
      <c r="E296" s="26">
        <f>IFERROR(+VLOOKUP("LETFSX"&amp;A296,'Main File'!A:O,9,0),0)</f>
        <v>0</v>
      </c>
      <c r="F296" s="26">
        <f>IFERROR(+VLOOKUP("LETFSX"&amp;A296,'Main File'!A:O,10,0),0)</f>
        <v>0</v>
      </c>
      <c r="G296" s="26">
        <f>IFERROR(+VLOOKUP("LETFSX"&amp;A296,'Main File'!A:O,11,0),0)</f>
        <v>0</v>
      </c>
      <c r="H296" s="26">
        <f>IFERROR(+VLOOKUP("LETFSX"&amp;A296,'Main File'!A:O,12,0),0)</f>
        <v>0</v>
      </c>
      <c r="I296" s="26">
        <f>IFERROR(+VLOOKUP("LETFSX"&amp;A296,'Main File'!A:O,13,0),0)</f>
        <v>0</v>
      </c>
      <c r="J296" s="26">
        <f>IFERROR(+VLOOKUP("LETFSX"&amp;A296,'Main File'!A:O,14,0),0)</f>
        <v>0</v>
      </c>
      <c r="K296" s="26">
        <f>IFERROR(+VLOOKUP("LETFSX"&amp;A296,'Main File'!A:O,15,0),0)</f>
        <v>0</v>
      </c>
    </row>
    <row r="297" spans="1:11" x14ac:dyDescent="0.25">
      <c r="A297" s="9">
        <f t="shared" si="4"/>
        <v>43484</v>
      </c>
      <c r="B297" s="26">
        <f>IFERROR(+VLOOKUP("LETFSX"&amp;A297,'Main File'!A:O,6,0),0)</f>
        <v>0</v>
      </c>
      <c r="C297" s="26">
        <f>IFERROR(+VLOOKUP("LETFSX"&amp;A297,'Main File'!A:O,7,0),0)</f>
        <v>0</v>
      </c>
      <c r="D297" s="26">
        <f>IFERROR(+VLOOKUP("LETFSX"&amp;A297,'Main File'!A:O,8,0),0)</f>
        <v>0</v>
      </c>
      <c r="E297" s="26">
        <f>IFERROR(+VLOOKUP("LETFSX"&amp;A297,'Main File'!A:O,9,0),0)</f>
        <v>0</v>
      </c>
      <c r="F297" s="26">
        <f>IFERROR(+VLOOKUP("LETFSX"&amp;A297,'Main File'!A:O,10,0),0)</f>
        <v>0</v>
      </c>
      <c r="G297" s="26">
        <f>IFERROR(+VLOOKUP("LETFSX"&amp;A297,'Main File'!A:O,11,0),0)</f>
        <v>0</v>
      </c>
      <c r="H297" s="26">
        <f>IFERROR(+VLOOKUP("LETFSX"&amp;A297,'Main File'!A:O,12,0),0)</f>
        <v>0</v>
      </c>
      <c r="I297" s="26">
        <f>IFERROR(+VLOOKUP("LETFSX"&amp;A297,'Main File'!A:O,13,0),0)</f>
        <v>0</v>
      </c>
      <c r="J297" s="26">
        <f>IFERROR(+VLOOKUP("LETFSX"&amp;A297,'Main File'!A:O,14,0),0)</f>
        <v>0</v>
      </c>
      <c r="K297" s="26">
        <f>IFERROR(+VLOOKUP("LETFSX"&amp;A297,'Main File'!A:O,15,0),0)</f>
        <v>0</v>
      </c>
    </row>
    <row r="298" spans="1:11" x14ac:dyDescent="0.25">
      <c r="A298" s="9">
        <f t="shared" si="4"/>
        <v>43485</v>
      </c>
      <c r="B298" s="26">
        <f>IFERROR(+VLOOKUP("LETFSX"&amp;A298,'Main File'!A:O,6,0),0)</f>
        <v>0</v>
      </c>
      <c r="C298" s="26">
        <f>IFERROR(+VLOOKUP("LETFSX"&amp;A298,'Main File'!A:O,7,0),0)</f>
        <v>0</v>
      </c>
      <c r="D298" s="26">
        <f>IFERROR(+VLOOKUP("LETFSX"&amp;A298,'Main File'!A:O,8,0),0)</f>
        <v>0</v>
      </c>
      <c r="E298" s="26">
        <f>IFERROR(+VLOOKUP("LETFSX"&amp;A298,'Main File'!A:O,9,0),0)</f>
        <v>0</v>
      </c>
      <c r="F298" s="26">
        <f>IFERROR(+VLOOKUP("LETFSX"&amp;A298,'Main File'!A:O,10,0),0)</f>
        <v>0</v>
      </c>
      <c r="G298" s="26">
        <f>IFERROR(+VLOOKUP("LETFSX"&amp;A298,'Main File'!A:O,11,0),0)</f>
        <v>0</v>
      </c>
      <c r="H298" s="26">
        <f>IFERROR(+VLOOKUP("LETFSX"&amp;A298,'Main File'!A:O,12,0),0)</f>
        <v>0</v>
      </c>
      <c r="I298" s="26">
        <f>IFERROR(+VLOOKUP("LETFSX"&amp;A298,'Main File'!A:O,13,0),0)</f>
        <v>0</v>
      </c>
      <c r="J298" s="26">
        <f>IFERROR(+VLOOKUP("LETFSX"&amp;A298,'Main File'!A:O,14,0),0)</f>
        <v>0</v>
      </c>
      <c r="K298" s="26">
        <f>IFERROR(+VLOOKUP("LETFSX"&amp;A298,'Main File'!A:O,15,0),0)</f>
        <v>0</v>
      </c>
    </row>
    <row r="299" spans="1:11" x14ac:dyDescent="0.25">
      <c r="A299" s="9">
        <f t="shared" si="4"/>
        <v>43486</v>
      </c>
      <c r="B299" s="26">
        <f>IFERROR(+VLOOKUP("LETFSX"&amp;A299,'Main File'!A:O,6,0),0)</f>
        <v>0</v>
      </c>
      <c r="C299" s="26">
        <f>IFERROR(+VLOOKUP("LETFSX"&amp;A299,'Main File'!A:O,7,0),0)</f>
        <v>0</v>
      </c>
      <c r="D299" s="26">
        <f>IFERROR(+VLOOKUP("LETFSX"&amp;A299,'Main File'!A:O,8,0),0)</f>
        <v>0</v>
      </c>
      <c r="E299" s="26">
        <f>IFERROR(+VLOOKUP("LETFSX"&amp;A299,'Main File'!A:O,9,0),0)</f>
        <v>0</v>
      </c>
      <c r="F299" s="26">
        <f>IFERROR(+VLOOKUP("LETFSX"&amp;A299,'Main File'!A:O,10,0),0)</f>
        <v>0</v>
      </c>
      <c r="G299" s="26">
        <f>IFERROR(+VLOOKUP("LETFSX"&amp;A299,'Main File'!A:O,11,0),0)</f>
        <v>0</v>
      </c>
      <c r="H299" s="26">
        <f>IFERROR(+VLOOKUP("LETFSX"&amp;A299,'Main File'!A:O,12,0),0)</f>
        <v>0</v>
      </c>
      <c r="I299" s="26">
        <f>IFERROR(+VLOOKUP("LETFSX"&amp;A299,'Main File'!A:O,13,0),0)</f>
        <v>0</v>
      </c>
      <c r="J299" s="26">
        <f>IFERROR(+VLOOKUP("LETFSX"&amp;A299,'Main File'!A:O,14,0),0)</f>
        <v>0</v>
      </c>
      <c r="K299" s="26">
        <f>IFERROR(+VLOOKUP("LETFSX"&amp;A299,'Main File'!A:O,15,0),0)</f>
        <v>0</v>
      </c>
    </row>
    <row r="300" spans="1:11" x14ac:dyDescent="0.25">
      <c r="A300" s="9">
        <f t="shared" si="4"/>
        <v>43487</v>
      </c>
      <c r="B300" s="26">
        <f>IFERROR(+VLOOKUP("LETFSX"&amp;A300,'Main File'!A:O,6,0),0)</f>
        <v>0</v>
      </c>
      <c r="C300" s="26">
        <f>IFERROR(+VLOOKUP("LETFSX"&amp;A300,'Main File'!A:O,7,0),0)</f>
        <v>0</v>
      </c>
      <c r="D300" s="26">
        <f>IFERROR(+VLOOKUP("LETFSX"&amp;A300,'Main File'!A:O,8,0),0)</f>
        <v>0</v>
      </c>
      <c r="E300" s="26">
        <f>IFERROR(+VLOOKUP("LETFSX"&amp;A300,'Main File'!A:O,9,0),0)</f>
        <v>0</v>
      </c>
      <c r="F300" s="26">
        <f>IFERROR(+VLOOKUP("LETFSX"&amp;A300,'Main File'!A:O,10,0),0)</f>
        <v>0</v>
      </c>
      <c r="G300" s="26">
        <f>IFERROR(+VLOOKUP("LETFSX"&amp;A300,'Main File'!A:O,11,0),0)</f>
        <v>0</v>
      </c>
      <c r="H300" s="26">
        <f>IFERROR(+VLOOKUP("LETFSX"&amp;A300,'Main File'!A:O,12,0),0)</f>
        <v>0</v>
      </c>
      <c r="I300" s="26">
        <f>IFERROR(+VLOOKUP("LETFSX"&amp;A300,'Main File'!A:O,13,0),0)</f>
        <v>0</v>
      </c>
      <c r="J300" s="26">
        <f>IFERROR(+VLOOKUP("LETFSX"&amp;A300,'Main File'!A:O,14,0),0)</f>
        <v>0</v>
      </c>
      <c r="K300" s="26">
        <f>IFERROR(+VLOOKUP("LETFSX"&amp;A300,'Main File'!A:O,15,0),0)</f>
        <v>0</v>
      </c>
    </row>
    <row r="301" spans="1:11" x14ac:dyDescent="0.25">
      <c r="A301" s="9">
        <f t="shared" si="4"/>
        <v>43488</v>
      </c>
      <c r="B301" s="26">
        <f>IFERROR(+VLOOKUP("LETFSX"&amp;A301,'Main File'!A:O,6,0),0)</f>
        <v>0</v>
      </c>
      <c r="C301" s="26">
        <f>IFERROR(+VLOOKUP("LETFSX"&amp;A301,'Main File'!A:O,7,0),0)</f>
        <v>0</v>
      </c>
      <c r="D301" s="26">
        <f>IFERROR(+VLOOKUP("LETFSX"&amp;A301,'Main File'!A:O,8,0),0)</f>
        <v>0</v>
      </c>
      <c r="E301" s="26">
        <f>IFERROR(+VLOOKUP("LETFSX"&amp;A301,'Main File'!A:O,9,0),0)</f>
        <v>0</v>
      </c>
      <c r="F301" s="26">
        <f>IFERROR(+VLOOKUP("LETFSX"&amp;A301,'Main File'!A:O,10,0),0)</f>
        <v>0</v>
      </c>
      <c r="G301" s="26">
        <f>IFERROR(+VLOOKUP("LETFSX"&amp;A301,'Main File'!A:O,11,0),0)</f>
        <v>0</v>
      </c>
      <c r="H301" s="26">
        <f>IFERROR(+VLOOKUP("LETFSX"&amp;A301,'Main File'!A:O,12,0),0)</f>
        <v>0</v>
      </c>
      <c r="I301" s="26">
        <f>IFERROR(+VLOOKUP("LETFSX"&amp;A301,'Main File'!A:O,13,0),0)</f>
        <v>0</v>
      </c>
      <c r="J301" s="26">
        <f>IFERROR(+VLOOKUP("LETFSX"&amp;A301,'Main File'!A:O,14,0),0)</f>
        <v>0</v>
      </c>
      <c r="K301" s="26">
        <f>IFERROR(+VLOOKUP("LETFSX"&amp;A301,'Main File'!A:O,15,0),0)</f>
        <v>0</v>
      </c>
    </row>
    <row r="302" spans="1:11" x14ac:dyDescent="0.25">
      <c r="A302" s="9">
        <f t="shared" si="4"/>
        <v>43489</v>
      </c>
      <c r="B302" s="26">
        <f>IFERROR(+VLOOKUP("LETFSX"&amp;A302,'Main File'!A:O,6,0),0)</f>
        <v>0</v>
      </c>
      <c r="C302" s="26">
        <f>IFERROR(+VLOOKUP("LETFSX"&amp;A302,'Main File'!A:O,7,0),0)</f>
        <v>0</v>
      </c>
      <c r="D302" s="26">
        <f>IFERROR(+VLOOKUP("LETFSX"&amp;A302,'Main File'!A:O,8,0),0)</f>
        <v>0</v>
      </c>
      <c r="E302" s="26">
        <f>IFERROR(+VLOOKUP("LETFSX"&amp;A302,'Main File'!A:O,9,0),0)</f>
        <v>0</v>
      </c>
      <c r="F302" s="26">
        <f>IFERROR(+VLOOKUP("LETFSX"&amp;A302,'Main File'!A:O,10,0),0)</f>
        <v>0</v>
      </c>
      <c r="G302" s="26">
        <f>IFERROR(+VLOOKUP("LETFSX"&amp;A302,'Main File'!A:O,11,0),0)</f>
        <v>0</v>
      </c>
      <c r="H302" s="26">
        <f>IFERROR(+VLOOKUP("LETFSX"&amp;A302,'Main File'!A:O,12,0),0)</f>
        <v>0</v>
      </c>
      <c r="I302" s="26">
        <f>IFERROR(+VLOOKUP("LETFSX"&amp;A302,'Main File'!A:O,13,0),0)</f>
        <v>0</v>
      </c>
      <c r="J302" s="26">
        <f>IFERROR(+VLOOKUP("LETFSX"&amp;A302,'Main File'!A:O,14,0),0)</f>
        <v>0</v>
      </c>
      <c r="K302" s="26">
        <f>IFERROR(+VLOOKUP("LETFSX"&amp;A302,'Main File'!A:O,15,0),0)</f>
        <v>0</v>
      </c>
    </row>
    <row r="303" spans="1:11" x14ac:dyDescent="0.25">
      <c r="A303" s="9">
        <f t="shared" si="4"/>
        <v>43490</v>
      </c>
      <c r="B303" s="26">
        <f>IFERROR(+VLOOKUP("LETFSX"&amp;A303,'Main File'!A:O,6,0),0)</f>
        <v>0</v>
      </c>
      <c r="C303" s="26">
        <f>IFERROR(+VLOOKUP("LETFSX"&amp;A303,'Main File'!A:O,7,0),0)</f>
        <v>0</v>
      </c>
      <c r="D303" s="26">
        <f>IFERROR(+VLOOKUP("LETFSX"&amp;A303,'Main File'!A:O,8,0),0)</f>
        <v>0</v>
      </c>
      <c r="E303" s="26">
        <f>IFERROR(+VLOOKUP("LETFSX"&amp;A303,'Main File'!A:O,9,0),0)</f>
        <v>0</v>
      </c>
      <c r="F303" s="26">
        <f>IFERROR(+VLOOKUP("LETFSX"&amp;A303,'Main File'!A:O,10,0),0)</f>
        <v>0</v>
      </c>
      <c r="G303" s="26">
        <f>IFERROR(+VLOOKUP("LETFSX"&amp;A303,'Main File'!A:O,11,0),0)</f>
        <v>0</v>
      </c>
      <c r="H303" s="26">
        <f>IFERROR(+VLOOKUP("LETFSX"&amp;A303,'Main File'!A:O,12,0),0)</f>
        <v>0</v>
      </c>
      <c r="I303" s="26">
        <f>IFERROR(+VLOOKUP("LETFSX"&amp;A303,'Main File'!A:O,13,0),0)</f>
        <v>0</v>
      </c>
      <c r="J303" s="26">
        <f>IFERROR(+VLOOKUP("LETFSX"&amp;A303,'Main File'!A:O,14,0),0)</f>
        <v>0</v>
      </c>
      <c r="K303" s="26">
        <f>IFERROR(+VLOOKUP("LETFSX"&amp;A303,'Main File'!A:O,15,0),0)</f>
        <v>0</v>
      </c>
    </row>
    <row r="304" spans="1:11" x14ac:dyDescent="0.25">
      <c r="A304" s="9">
        <f t="shared" si="4"/>
        <v>43491</v>
      </c>
      <c r="B304" s="26">
        <f>IFERROR(+VLOOKUP("LETFSX"&amp;A304,'Main File'!A:O,6,0),0)</f>
        <v>0</v>
      </c>
      <c r="C304" s="26">
        <f>IFERROR(+VLOOKUP("LETFSX"&amp;A304,'Main File'!A:O,7,0),0)</f>
        <v>0</v>
      </c>
      <c r="D304" s="26">
        <f>IFERROR(+VLOOKUP("LETFSX"&amp;A304,'Main File'!A:O,8,0),0)</f>
        <v>0</v>
      </c>
      <c r="E304" s="26">
        <f>IFERROR(+VLOOKUP("LETFSX"&amp;A304,'Main File'!A:O,9,0),0)</f>
        <v>0</v>
      </c>
      <c r="F304" s="26">
        <f>IFERROR(+VLOOKUP("LETFSX"&amp;A304,'Main File'!A:O,10,0),0)</f>
        <v>0</v>
      </c>
      <c r="G304" s="26">
        <f>IFERROR(+VLOOKUP("LETFSX"&amp;A304,'Main File'!A:O,11,0),0)</f>
        <v>0</v>
      </c>
      <c r="H304" s="26">
        <f>IFERROR(+VLOOKUP("LETFSX"&amp;A304,'Main File'!A:O,12,0),0)</f>
        <v>0</v>
      </c>
      <c r="I304" s="26">
        <f>IFERROR(+VLOOKUP("LETFSX"&amp;A304,'Main File'!A:O,13,0),0)</f>
        <v>0</v>
      </c>
      <c r="J304" s="26">
        <f>IFERROR(+VLOOKUP("LETFSX"&amp;A304,'Main File'!A:O,14,0),0)</f>
        <v>0</v>
      </c>
      <c r="K304" s="26">
        <f>IFERROR(+VLOOKUP("LETFSX"&amp;A304,'Main File'!A:O,15,0),0)</f>
        <v>0</v>
      </c>
    </row>
    <row r="305" spans="1:11" x14ac:dyDescent="0.25">
      <c r="A305" s="9">
        <f t="shared" si="4"/>
        <v>43492</v>
      </c>
      <c r="B305" s="26">
        <f>IFERROR(+VLOOKUP("LETFSX"&amp;A305,'Main File'!A:O,6,0),0)</f>
        <v>0</v>
      </c>
      <c r="C305" s="26">
        <f>IFERROR(+VLOOKUP("LETFSX"&amp;A305,'Main File'!A:O,7,0),0)</f>
        <v>0</v>
      </c>
      <c r="D305" s="26">
        <f>IFERROR(+VLOOKUP("LETFSX"&amp;A305,'Main File'!A:O,8,0),0)</f>
        <v>0</v>
      </c>
      <c r="E305" s="26">
        <f>IFERROR(+VLOOKUP("LETFSX"&amp;A305,'Main File'!A:O,9,0),0)</f>
        <v>0</v>
      </c>
      <c r="F305" s="26">
        <f>IFERROR(+VLOOKUP("LETFSX"&amp;A305,'Main File'!A:O,10,0),0)</f>
        <v>0</v>
      </c>
      <c r="G305" s="26">
        <f>IFERROR(+VLOOKUP("LETFSX"&amp;A305,'Main File'!A:O,11,0),0)</f>
        <v>0</v>
      </c>
      <c r="H305" s="26">
        <f>IFERROR(+VLOOKUP("LETFSX"&amp;A305,'Main File'!A:O,12,0),0)</f>
        <v>0</v>
      </c>
      <c r="I305" s="26">
        <f>IFERROR(+VLOOKUP("LETFSX"&amp;A305,'Main File'!A:O,13,0),0)</f>
        <v>0</v>
      </c>
      <c r="J305" s="26">
        <f>IFERROR(+VLOOKUP("LETFSX"&amp;A305,'Main File'!A:O,14,0),0)</f>
        <v>0</v>
      </c>
      <c r="K305" s="26">
        <f>IFERROR(+VLOOKUP("LETFSX"&amp;A305,'Main File'!A:O,15,0),0)</f>
        <v>0</v>
      </c>
    </row>
    <row r="306" spans="1:11" x14ac:dyDescent="0.25">
      <c r="A306" s="9">
        <f t="shared" si="4"/>
        <v>43493</v>
      </c>
      <c r="B306" s="26">
        <f>IFERROR(+VLOOKUP("LETFSX"&amp;A306,'Main File'!A:O,6,0),0)</f>
        <v>0</v>
      </c>
      <c r="C306" s="26">
        <f>IFERROR(+VLOOKUP("LETFSX"&amp;A306,'Main File'!A:O,7,0),0)</f>
        <v>0</v>
      </c>
      <c r="D306" s="26">
        <f>IFERROR(+VLOOKUP("LETFSX"&amp;A306,'Main File'!A:O,8,0),0)</f>
        <v>0</v>
      </c>
      <c r="E306" s="26">
        <f>IFERROR(+VLOOKUP("LETFSX"&amp;A306,'Main File'!A:O,9,0),0)</f>
        <v>0</v>
      </c>
      <c r="F306" s="26">
        <f>IFERROR(+VLOOKUP("LETFSX"&amp;A306,'Main File'!A:O,10,0),0)</f>
        <v>0</v>
      </c>
      <c r="G306" s="26">
        <f>IFERROR(+VLOOKUP("LETFSX"&amp;A306,'Main File'!A:O,11,0),0)</f>
        <v>0</v>
      </c>
      <c r="H306" s="26">
        <f>IFERROR(+VLOOKUP("LETFSX"&amp;A306,'Main File'!A:O,12,0),0)</f>
        <v>0</v>
      </c>
      <c r="I306" s="26">
        <f>IFERROR(+VLOOKUP("LETFSX"&amp;A306,'Main File'!A:O,13,0),0)</f>
        <v>0</v>
      </c>
      <c r="J306" s="26">
        <f>IFERROR(+VLOOKUP("LETFSX"&amp;A306,'Main File'!A:O,14,0),0)</f>
        <v>0</v>
      </c>
      <c r="K306" s="26">
        <f>IFERROR(+VLOOKUP("LETFSX"&amp;A306,'Main File'!A:O,15,0),0)</f>
        <v>0</v>
      </c>
    </row>
    <row r="307" spans="1:11" x14ac:dyDescent="0.25">
      <c r="A307" s="9">
        <f t="shared" si="4"/>
        <v>43494</v>
      </c>
      <c r="B307" s="26">
        <f>IFERROR(+VLOOKUP("LETFSX"&amp;A307,'Main File'!A:O,6,0),0)</f>
        <v>0</v>
      </c>
      <c r="C307" s="26">
        <f>IFERROR(+VLOOKUP("LETFSX"&amp;A307,'Main File'!A:O,7,0),0)</f>
        <v>0</v>
      </c>
      <c r="D307" s="26">
        <f>IFERROR(+VLOOKUP("LETFSX"&amp;A307,'Main File'!A:O,8,0),0)</f>
        <v>0</v>
      </c>
      <c r="E307" s="26">
        <f>IFERROR(+VLOOKUP("LETFSX"&amp;A307,'Main File'!A:O,9,0),0)</f>
        <v>0</v>
      </c>
      <c r="F307" s="26">
        <f>IFERROR(+VLOOKUP("LETFSX"&amp;A307,'Main File'!A:O,10,0),0)</f>
        <v>0</v>
      </c>
      <c r="G307" s="26">
        <f>IFERROR(+VLOOKUP("LETFSX"&amp;A307,'Main File'!A:O,11,0),0)</f>
        <v>0</v>
      </c>
      <c r="H307" s="26">
        <f>IFERROR(+VLOOKUP("LETFSX"&amp;A307,'Main File'!A:O,12,0),0)</f>
        <v>0</v>
      </c>
      <c r="I307" s="26">
        <f>IFERROR(+VLOOKUP("LETFSX"&amp;A307,'Main File'!A:O,13,0),0)</f>
        <v>0</v>
      </c>
      <c r="J307" s="26">
        <f>IFERROR(+VLOOKUP("LETFSX"&amp;A307,'Main File'!A:O,14,0),0)</f>
        <v>0</v>
      </c>
      <c r="K307" s="26">
        <f>IFERROR(+VLOOKUP("LETFSX"&amp;A307,'Main File'!A:O,15,0),0)</f>
        <v>0</v>
      </c>
    </row>
    <row r="308" spans="1:11" x14ac:dyDescent="0.25">
      <c r="A308" s="9">
        <f t="shared" si="4"/>
        <v>43495</v>
      </c>
      <c r="B308" s="26">
        <f>IFERROR(+VLOOKUP("LETFSX"&amp;A308,'Main File'!A:O,6,0),0)</f>
        <v>0</v>
      </c>
      <c r="C308" s="26">
        <f>IFERROR(+VLOOKUP("LETFSX"&amp;A308,'Main File'!A:O,7,0),0)</f>
        <v>0</v>
      </c>
      <c r="D308" s="26">
        <f>IFERROR(+VLOOKUP("LETFSX"&amp;A308,'Main File'!A:O,8,0),0)</f>
        <v>0</v>
      </c>
      <c r="E308" s="26">
        <f>IFERROR(+VLOOKUP("LETFSX"&amp;A308,'Main File'!A:O,9,0),0)</f>
        <v>0</v>
      </c>
      <c r="F308" s="26">
        <f>IFERROR(+VLOOKUP("LETFSX"&amp;A308,'Main File'!A:O,10,0),0)</f>
        <v>0</v>
      </c>
      <c r="G308" s="26">
        <f>IFERROR(+VLOOKUP("LETFSX"&amp;A308,'Main File'!A:O,11,0),0)</f>
        <v>0</v>
      </c>
      <c r="H308" s="26">
        <f>IFERROR(+VLOOKUP("LETFSX"&amp;A308,'Main File'!A:O,12,0),0)</f>
        <v>0</v>
      </c>
      <c r="I308" s="26">
        <f>IFERROR(+VLOOKUP("LETFSX"&amp;A308,'Main File'!A:O,13,0),0)</f>
        <v>0</v>
      </c>
      <c r="J308" s="26">
        <f>IFERROR(+VLOOKUP("LETFSX"&amp;A308,'Main File'!A:O,14,0),0)</f>
        <v>0</v>
      </c>
      <c r="K308" s="26">
        <f>IFERROR(+VLOOKUP("LETFSX"&amp;A308,'Main File'!A:O,15,0),0)</f>
        <v>0</v>
      </c>
    </row>
    <row r="309" spans="1:11" x14ac:dyDescent="0.25">
      <c r="A309" s="9">
        <f t="shared" si="4"/>
        <v>43496</v>
      </c>
      <c r="B309" s="26">
        <f>IFERROR(+VLOOKUP("LETFSX"&amp;A309,'Main File'!A:O,6,0),0)</f>
        <v>0</v>
      </c>
      <c r="C309" s="26">
        <f>IFERROR(+VLOOKUP("LETFSX"&amp;A309,'Main File'!A:O,7,0),0)</f>
        <v>0</v>
      </c>
      <c r="D309" s="26">
        <f>IFERROR(+VLOOKUP("LETFSX"&amp;A309,'Main File'!A:O,8,0),0)</f>
        <v>0</v>
      </c>
      <c r="E309" s="26">
        <f>IFERROR(+VLOOKUP("LETFSX"&amp;A309,'Main File'!A:O,9,0),0)</f>
        <v>0</v>
      </c>
      <c r="F309" s="26">
        <f>IFERROR(+VLOOKUP("LETFSX"&amp;A309,'Main File'!A:O,10,0),0)</f>
        <v>0</v>
      </c>
      <c r="G309" s="26">
        <f>IFERROR(+VLOOKUP("LETFSX"&amp;A309,'Main File'!A:O,11,0),0)</f>
        <v>0</v>
      </c>
      <c r="H309" s="26">
        <f>IFERROR(+VLOOKUP("LETFSX"&amp;A309,'Main File'!A:O,12,0),0)</f>
        <v>0</v>
      </c>
      <c r="I309" s="26">
        <f>IFERROR(+VLOOKUP("LETFSX"&amp;A309,'Main File'!A:O,13,0),0)</f>
        <v>0</v>
      </c>
      <c r="J309" s="26">
        <f>IFERROR(+VLOOKUP("LETFSX"&amp;A309,'Main File'!A:O,14,0),0)</f>
        <v>0</v>
      </c>
      <c r="K309" s="26">
        <f>IFERROR(+VLOOKUP("LETFSX"&amp;A309,'Main File'!A:O,15,0),0)</f>
        <v>0</v>
      </c>
    </row>
    <row r="310" spans="1:11" x14ac:dyDescent="0.25">
      <c r="A310" s="9">
        <f t="shared" si="4"/>
        <v>43497</v>
      </c>
      <c r="B310" s="26">
        <f>IFERROR(+VLOOKUP("LETFSX"&amp;A310,'Main File'!A:O,6,0),0)</f>
        <v>0</v>
      </c>
      <c r="C310" s="26">
        <f>IFERROR(+VLOOKUP("LETFSX"&amp;A310,'Main File'!A:O,7,0),0)</f>
        <v>0</v>
      </c>
      <c r="D310" s="26">
        <f>IFERROR(+VLOOKUP("LETFSX"&amp;A310,'Main File'!A:O,8,0),0)</f>
        <v>0</v>
      </c>
      <c r="E310" s="26">
        <f>IFERROR(+VLOOKUP("LETFSX"&amp;A310,'Main File'!A:O,9,0),0)</f>
        <v>0</v>
      </c>
      <c r="F310" s="26">
        <f>IFERROR(+VLOOKUP("LETFSX"&amp;A310,'Main File'!A:O,10,0),0)</f>
        <v>0</v>
      </c>
      <c r="G310" s="26">
        <f>IFERROR(+VLOOKUP("LETFSX"&amp;A310,'Main File'!A:O,11,0),0)</f>
        <v>0</v>
      </c>
      <c r="H310" s="26">
        <f>IFERROR(+VLOOKUP("LETFSX"&amp;A310,'Main File'!A:O,12,0),0)</f>
        <v>0</v>
      </c>
      <c r="I310" s="26">
        <f>IFERROR(+VLOOKUP("LETFSX"&amp;A310,'Main File'!A:O,13,0),0)</f>
        <v>0</v>
      </c>
      <c r="J310" s="26">
        <f>IFERROR(+VLOOKUP("LETFSX"&amp;A310,'Main File'!A:O,14,0),0)</f>
        <v>0</v>
      </c>
      <c r="K310" s="26">
        <f>IFERROR(+VLOOKUP("LETFSX"&amp;A310,'Main File'!A:O,15,0),0)</f>
        <v>0</v>
      </c>
    </row>
    <row r="311" spans="1:11" x14ac:dyDescent="0.25">
      <c r="A311" s="9">
        <f t="shared" si="4"/>
        <v>43498</v>
      </c>
      <c r="B311" s="26">
        <f>IFERROR(+VLOOKUP("LETFSX"&amp;A311,'Main File'!A:O,6,0),0)</f>
        <v>0</v>
      </c>
      <c r="C311" s="26">
        <f>IFERROR(+VLOOKUP("LETFSX"&amp;A311,'Main File'!A:O,7,0),0)</f>
        <v>0</v>
      </c>
      <c r="D311" s="26">
        <f>IFERROR(+VLOOKUP("LETFSX"&amp;A311,'Main File'!A:O,8,0),0)</f>
        <v>0</v>
      </c>
      <c r="E311" s="26">
        <f>IFERROR(+VLOOKUP("LETFSX"&amp;A311,'Main File'!A:O,9,0),0)</f>
        <v>0</v>
      </c>
      <c r="F311" s="26">
        <f>IFERROR(+VLOOKUP("LETFSX"&amp;A311,'Main File'!A:O,10,0),0)</f>
        <v>0</v>
      </c>
      <c r="G311" s="26">
        <f>IFERROR(+VLOOKUP("LETFSX"&amp;A311,'Main File'!A:O,11,0),0)</f>
        <v>0</v>
      </c>
      <c r="H311" s="26">
        <f>IFERROR(+VLOOKUP("LETFSX"&amp;A311,'Main File'!A:O,12,0),0)</f>
        <v>0</v>
      </c>
      <c r="I311" s="26">
        <f>IFERROR(+VLOOKUP("LETFSX"&amp;A311,'Main File'!A:O,13,0),0)</f>
        <v>0</v>
      </c>
      <c r="J311" s="26">
        <f>IFERROR(+VLOOKUP("LETFSX"&amp;A311,'Main File'!A:O,14,0),0)</f>
        <v>0</v>
      </c>
      <c r="K311" s="26">
        <f>IFERROR(+VLOOKUP("LETFSX"&amp;A311,'Main File'!A:O,15,0),0)</f>
        <v>0</v>
      </c>
    </row>
    <row r="312" spans="1:11" x14ac:dyDescent="0.25">
      <c r="A312" s="9">
        <f t="shared" si="4"/>
        <v>43499</v>
      </c>
      <c r="B312" s="26">
        <f>IFERROR(+VLOOKUP("LETFSX"&amp;A312,'Main File'!A:O,6,0),0)</f>
        <v>0</v>
      </c>
      <c r="C312" s="26">
        <f>IFERROR(+VLOOKUP("LETFSX"&amp;A312,'Main File'!A:O,7,0),0)</f>
        <v>0</v>
      </c>
      <c r="D312" s="26">
        <f>IFERROR(+VLOOKUP("LETFSX"&amp;A312,'Main File'!A:O,8,0),0)</f>
        <v>0</v>
      </c>
      <c r="E312" s="26">
        <f>IFERROR(+VLOOKUP("LETFSX"&amp;A312,'Main File'!A:O,9,0),0)</f>
        <v>0</v>
      </c>
      <c r="F312" s="26">
        <f>IFERROR(+VLOOKUP("LETFSX"&amp;A312,'Main File'!A:O,10,0),0)</f>
        <v>0</v>
      </c>
      <c r="G312" s="26">
        <f>IFERROR(+VLOOKUP("LETFSX"&amp;A312,'Main File'!A:O,11,0),0)</f>
        <v>0</v>
      </c>
      <c r="H312" s="26">
        <f>IFERROR(+VLOOKUP("LETFSX"&amp;A312,'Main File'!A:O,12,0),0)</f>
        <v>0</v>
      </c>
      <c r="I312" s="26">
        <f>IFERROR(+VLOOKUP("LETFSX"&amp;A312,'Main File'!A:O,13,0),0)</f>
        <v>0</v>
      </c>
      <c r="J312" s="26">
        <f>IFERROR(+VLOOKUP("LETFSX"&amp;A312,'Main File'!A:O,14,0),0)</f>
        <v>0</v>
      </c>
      <c r="K312" s="26">
        <f>IFERROR(+VLOOKUP("LETFSX"&amp;A312,'Main File'!A:O,15,0),0)</f>
        <v>0</v>
      </c>
    </row>
    <row r="313" spans="1:11" x14ac:dyDescent="0.25">
      <c r="A313" s="9">
        <f t="shared" si="4"/>
        <v>43500</v>
      </c>
      <c r="B313" s="26">
        <f>IFERROR(+VLOOKUP("LETFSX"&amp;A313,'Main File'!A:O,6,0),0)</f>
        <v>0</v>
      </c>
      <c r="C313" s="26">
        <f>IFERROR(+VLOOKUP("LETFSX"&amp;A313,'Main File'!A:O,7,0),0)</f>
        <v>0</v>
      </c>
      <c r="D313" s="26">
        <f>IFERROR(+VLOOKUP("LETFSX"&amp;A313,'Main File'!A:O,8,0),0)</f>
        <v>0</v>
      </c>
      <c r="E313" s="26">
        <f>IFERROR(+VLOOKUP("LETFSX"&amp;A313,'Main File'!A:O,9,0),0)</f>
        <v>0</v>
      </c>
      <c r="F313" s="26">
        <f>IFERROR(+VLOOKUP("LETFSX"&amp;A313,'Main File'!A:O,10,0),0)</f>
        <v>0</v>
      </c>
      <c r="G313" s="26">
        <f>IFERROR(+VLOOKUP("LETFSX"&amp;A313,'Main File'!A:O,11,0),0)</f>
        <v>0</v>
      </c>
      <c r="H313" s="26">
        <f>IFERROR(+VLOOKUP("LETFSX"&amp;A313,'Main File'!A:O,12,0),0)</f>
        <v>0</v>
      </c>
      <c r="I313" s="26">
        <f>IFERROR(+VLOOKUP("LETFSX"&amp;A313,'Main File'!A:O,13,0),0)</f>
        <v>0</v>
      </c>
      <c r="J313" s="26">
        <f>IFERROR(+VLOOKUP("LETFSX"&amp;A313,'Main File'!A:O,14,0),0)</f>
        <v>0</v>
      </c>
      <c r="K313" s="26">
        <f>IFERROR(+VLOOKUP("LETFSX"&amp;A313,'Main File'!A:O,15,0),0)</f>
        <v>0</v>
      </c>
    </row>
    <row r="314" spans="1:11" x14ac:dyDescent="0.25">
      <c r="A314" s="9">
        <f t="shared" si="4"/>
        <v>43501</v>
      </c>
      <c r="B314" s="26">
        <f>IFERROR(+VLOOKUP("LETFSX"&amp;A314,'Main File'!A:O,6,0),0)</f>
        <v>0</v>
      </c>
      <c r="C314" s="26">
        <f>IFERROR(+VLOOKUP("LETFSX"&amp;A314,'Main File'!A:O,7,0),0)</f>
        <v>0</v>
      </c>
      <c r="D314" s="26">
        <f>IFERROR(+VLOOKUP("LETFSX"&amp;A314,'Main File'!A:O,8,0),0)</f>
        <v>0</v>
      </c>
      <c r="E314" s="26">
        <f>IFERROR(+VLOOKUP("LETFSX"&amp;A314,'Main File'!A:O,9,0),0)</f>
        <v>0</v>
      </c>
      <c r="F314" s="26">
        <f>IFERROR(+VLOOKUP("LETFSX"&amp;A314,'Main File'!A:O,10,0),0)</f>
        <v>0</v>
      </c>
      <c r="G314" s="26">
        <f>IFERROR(+VLOOKUP("LETFSX"&amp;A314,'Main File'!A:O,11,0),0)</f>
        <v>0</v>
      </c>
      <c r="H314" s="26">
        <f>IFERROR(+VLOOKUP("LETFSX"&amp;A314,'Main File'!A:O,12,0),0)</f>
        <v>0</v>
      </c>
      <c r="I314" s="26">
        <f>IFERROR(+VLOOKUP("LETFSX"&amp;A314,'Main File'!A:O,13,0),0)</f>
        <v>0</v>
      </c>
      <c r="J314" s="26">
        <f>IFERROR(+VLOOKUP("LETFSX"&amp;A314,'Main File'!A:O,14,0),0)</f>
        <v>0</v>
      </c>
      <c r="K314" s="26">
        <f>IFERROR(+VLOOKUP("LETFSX"&amp;A314,'Main File'!A:O,15,0),0)</f>
        <v>0</v>
      </c>
    </row>
    <row r="315" spans="1:11" x14ac:dyDescent="0.25">
      <c r="A315" s="9">
        <f t="shared" si="4"/>
        <v>43502</v>
      </c>
      <c r="B315" s="26">
        <f>IFERROR(+VLOOKUP("LETFSX"&amp;A315,'Main File'!A:O,6,0),0)</f>
        <v>0</v>
      </c>
      <c r="C315" s="26">
        <f>IFERROR(+VLOOKUP("LETFSX"&amp;A315,'Main File'!A:O,7,0),0)</f>
        <v>0</v>
      </c>
      <c r="D315" s="26">
        <f>IFERROR(+VLOOKUP("LETFSX"&amp;A315,'Main File'!A:O,8,0),0)</f>
        <v>0</v>
      </c>
      <c r="E315" s="26">
        <f>IFERROR(+VLOOKUP("LETFSX"&amp;A315,'Main File'!A:O,9,0),0)</f>
        <v>0</v>
      </c>
      <c r="F315" s="26">
        <f>IFERROR(+VLOOKUP("LETFSX"&amp;A315,'Main File'!A:O,10,0),0)</f>
        <v>0</v>
      </c>
      <c r="G315" s="26">
        <f>IFERROR(+VLOOKUP("LETFSX"&amp;A315,'Main File'!A:O,11,0),0)</f>
        <v>0</v>
      </c>
      <c r="H315" s="26">
        <f>IFERROR(+VLOOKUP("LETFSX"&amp;A315,'Main File'!A:O,12,0),0)</f>
        <v>0</v>
      </c>
      <c r="I315" s="26">
        <f>IFERROR(+VLOOKUP("LETFSX"&amp;A315,'Main File'!A:O,13,0),0)</f>
        <v>0</v>
      </c>
      <c r="J315" s="26">
        <f>IFERROR(+VLOOKUP("LETFSX"&amp;A315,'Main File'!A:O,14,0),0)</f>
        <v>0</v>
      </c>
      <c r="K315" s="26">
        <f>IFERROR(+VLOOKUP("LETFSX"&amp;A315,'Main File'!A:O,15,0),0)</f>
        <v>0</v>
      </c>
    </row>
    <row r="316" spans="1:11" x14ac:dyDescent="0.25">
      <c r="A316" s="9">
        <f t="shared" si="4"/>
        <v>43503</v>
      </c>
      <c r="B316" s="26">
        <f>IFERROR(+VLOOKUP("LETFSX"&amp;A316,'Main File'!A:O,6,0),0)</f>
        <v>0</v>
      </c>
      <c r="C316" s="26">
        <f>IFERROR(+VLOOKUP("LETFSX"&amp;A316,'Main File'!A:O,7,0),0)</f>
        <v>0</v>
      </c>
      <c r="D316" s="26">
        <f>IFERROR(+VLOOKUP("LETFSX"&amp;A316,'Main File'!A:O,8,0),0)</f>
        <v>0</v>
      </c>
      <c r="E316" s="26">
        <f>IFERROR(+VLOOKUP("LETFSX"&amp;A316,'Main File'!A:O,9,0),0)</f>
        <v>0</v>
      </c>
      <c r="F316" s="26">
        <f>IFERROR(+VLOOKUP("LETFSX"&amp;A316,'Main File'!A:O,10,0),0)</f>
        <v>0</v>
      </c>
      <c r="G316" s="26">
        <f>IFERROR(+VLOOKUP("LETFSX"&amp;A316,'Main File'!A:O,11,0),0)</f>
        <v>0</v>
      </c>
      <c r="H316" s="26">
        <f>IFERROR(+VLOOKUP("LETFSX"&amp;A316,'Main File'!A:O,12,0),0)</f>
        <v>0</v>
      </c>
      <c r="I316" s="26">
        <f>IFERROR(+VLOOKUP("LETFSX"&amp;A316,'Main File'!A:O,13,0),0)</f>
        <v>0</v>
      </c>
      <c r="J316" s="26">
        <f>IFERROR(+VLOOKUP("LETFSX"&amp;A316,'Main File'!A:O,14,0),0)</f>
        <v>0</v>
      </c>
      <c r="K316" s="26">
        <f>IFERROR(+VLOOKUP("LETFSX"&amp;A316,'Main File'!A:O,15,0),0)</f>
        <v>0</v>
      </c>
    </row>
    <row r="317" spans="1:11" x14ac:dyDescent="0.25">
      <c r="A317" s="9">
        <f t="shared" si="4"/>
        <v>43504</v>
      </c>
      <c r="B317" s="26">
        <f>IFERROR(+VLOOKUP("LETFSX"&amp;A317,'Main File'!A:O,6,0),0)</f>
        <v>0</v>
      </c>
      <c r="C317" s="26">
        <f>IFERROR(+VLOOKUP("LETFSX"&amp;A317,'Main File'!A:O,7,0),0)</f>
        <v>0</v>
      </c>
      <c r="D317" s="26">
        <f>IFERROR(+VLOOKUP("LETFSX"&amp;A317,'Main File'!A:O,8,0),0)</f>
        <v>0</v>
      </c>
      <c r="E317" s="26">
        <f>IFERROR(+VLOOKUP("LETFSX"&amp;A317,'Main File'!A:O,9,0),0)</f>
        <v>0</v>
      </c>
      <c r="F317" s="26">
        <f>IFERROR(+VLOOKUP("LETFSX"&amp;A317,'Main File'!A:O,10,0),0)</f>
        <v>0</v>
      </c>
      <c r="G317" s="26">
        <f>IFERROR(+VLOOKUP("LETFSX"&amp;A317,'Main File'!A:O,11,0),0)</f>
        <v>0</v>
      </c>
      <c r="H317" s="26">
        <f>IFERROR(+VLOOKUP("LETFSX"&amp;A317,'Main File'!A:O,12,0),0)</f>
        <v>0</v>
      </c>
      <c r="I317" s="26">
        <f>IFERROR(+VLOOKUP("LETFSX"&amp;A317,'Main File'!A:O,13,0),0)</f>
        <v>0</v>
      </c>
      <c r="J317" s="26">
        <f>IFERROR(+VLOOKUP("LETFSX"&amp;A317,'Main File'!A:O,14,0),0)</f>
        <v>0</v>
      </c>
      <c r="K317" s="26">
        <f>IFERROR(+VLOOKUP("LETFSX"&amp;A317,'Main File'!A:O,15,0),0)</f>
        <v>0</v>
      </c>
    </row>
    <row r="318" spans="1:11" x14ac:dyDescent="0.25">
      <c r="A318" s="9">
        <f t="shared" si="4"/>
        <v>43505</v>
      </c>
      <c r="B318" s="26">
        <f>IFERROR(+VLOOKUP("LETFSX"&amp;A318,'Main File'!A:O,6,0),0)</f>
        <v>0</v>
      </c>
      <c r="C318" s="26">
        <f>IFERROR(+VLOOKUP("LETFSX"&amp;A318,'Main File'!A:O,7,0),0)</f>
        <v>0</v>
      </c>
      <c r="D318" s="26">
        <f>IFERROR(+VLOOKUP("LETFSX"&amp;A318,'Main File'!A:O,8,0),0)</f>
        <v>0</v>
      </c>
      <c r="E318" s="26">
        <f>IFERROR(+VLOOKUP("LETFSX"&amp;A318,'Main File'!A:O,9,0),0)</f>
        <v>0</v>
      </c>
      <c r="F318" s="26">
        <f>IFERROR(+VLOOKUP("LETFSX"&amp;A318,'Main File'!A:O,10,0),0)</f>
        <v>0</v>
      </c>
      <c r="G318" s="26">
        <f>IFERROR(+VLOOKUP("LETFSX"&amp;A318,'Main File'!A:O,11,0),0)</f>
        <v>0</v>
      </c>
      <c r="H318" s="26">
        <f>IFERROR(+VLOOKUP("LETFSX"&amp;A318,'Main File'!A:O,12,0),0)</f>
        <v>0</v>
      </c>
      <c r="I318" s="26">
        <f>IFERROR(+VLOOKUP("LETFSX"&amp;A318,'Main File'!A:O,13,0),0)</f>
        <v>0</v>
      </c>
      <c r="J318" s="26">
        <f>IFERROR(+VLOOKUP("LETFSX"&amp;A318,'Main File'!A:O,14,0),0)</f>
        <v>0</v>
      </c>
      <c r="K318" s="26">
        <f>IFERROR(+VLOOKUP("LETFSX"&amp;A318,'Main File'!A:O,15,0),0)</f>
        <v>0</v>
      </c>
    </row>
    <row r="319" spans="1:11" x14ac:dyDescent="0.25">
      <c r="A319" s="9">
        <f t="shared" si="4"/>
        <v>43506</v>
      </c>
      <c r="B319" s="26">
        <f>IFERROR(+VLOOKUP("LETFSX"&amp;A319,'Main File'!A:O,6,0),0)</f>
        <v>0</v>
      </c>
      <c r="C319" s="26">
        <f>IFERROR(+VLOOKUP("LETFSX"&amp;A319,'Main File'!A:O,7,0),0)</f>
        <v>0</v>
      </c>
      <c r="D319" s="26">
        <f>IFERROR(+VLOOKUP("LETFSX"&amp;A319,'Main File'!A:O,8,0),0)</f>
        <v>0</v>
      </c>
      <c r="E319" s="26">
        <f>IFERROR(+VLOOKUP("LETFSX"&amp;A319,'Main File'!A:O,9,0),0)</f>
        <v>0</v>
      </c>
      <c r="F319" s="26">
        <f>IFERROR(+VLOOKUP("LETFSX"&amp;A319,'Main File'!A:O,10,0),0)</f>
        <v>0</v>
      </c>
      <c r="G319" s="26">
        <f>IFERROR(+VLOOKUP("LETFSX"&amp;A319,'Main File'!A:O,11,0),0)</f>
        <v>0</v>
      </c>
      <c r="H319" s="26">
        <f>IFERROR(+VLOOKUP("LETFSX"&amp;A319,'Main File'!A:O,12,0),0)</f>
        <v>0</v>
      </c>
      <c r="I319" s="26">
        <f>IFERROR(+VLOOKUP("LETFSX"&amp;A319,'Main File'!A:O,13,0),0)</f>
        <v>0</v>
      </c>
      <c r="J319" s="26">
        <f>IFERROR(+VLOOKUP("LETFSX"&amp;A319,'Main File'!A:O,14,0),0)</f>
        <v>0</v>
      </c>
      <c r="K319" s="26">
        <f>IFERROR(+VLOOKUP("LETFSX"&amp;A319,'Main File'!A:O,15,0),0)</f>
        <v>0</v>
      </c>
    </row>
    <row r="320" spans="1:11" x14ac:dyDescent="0.25">
      <c r="A320" s="9">
        <f t="shared" si="4"/>
        <v>43507</v>
      </c>
      <c r="B320" s="26">
        <f>IFERROR(+VLOOKUP("LETFSX"&amp;A320,'Main File'!A:O,6,0),0)</f>
        <v>0</v>
      </c>
      <c r="C320" s="26">
        <f>IFERROR(+VLOOKUP("LETFSX"&amp;A320,'Main File'!A:O,7,0),0)</f>
        <v>0</v>
      </c>
      <c r="D320" s="26">
        <f>IFERROR(+VLOOKUP("LETFSX"&amp;A320,'Main File'!A:O,8,0),0)</f>
        <v>0</v>
      </c>
      <c r="E320" s="26">
        <f>IFERROR(+VLOOKUP("LETFSX"&amp;A320,'Main File'!A:O,9,0),0)</f>
        <v>0</v>
      </c>
      <c r="F320" s="26">
        <f>IFERROR(+VLOOKUP("LETFSX"&amp;A320,'Main File'!A:O,10,0),0)</f>
        <v>0</v>
      </c>
      <c r="G320" s="26">
        <f>IFERROR(+VLOOKUP("LETFSX"&amp;A320,'Main File'!A:O,11,0),0)</f>
        <v>0</v>
      </c>
      <c r="H320" s="26">
        <f>IFERROR(+VLOOKUP("LETFSX"&amp;A320,'Main File'!A:O,12,0),0)</f>
        <v>0</v>
      </c>
      <c r="I320" s="26">
        <f>IFERROR(+VLOOKUP("LETFSX"&amp;A320,'Main File'!A:O,13,0),0)</f>
        <v>0</v>
      </c>
      <c r="J320" s="26">
        <f>IFERROR(+VLOOKUP("LETFSX"&amp;A320,'Main File'!A:O,14,0),0)</f>
        <v>0</v>
      </c>
      <c r="K320" s="26">
        <f>IFERROR(+VLOOKUP("LETFSX"&amp;A320,'Main File'!A:O,15,0),0)</f>
        <v>0</v>
      </c>
    </row>
    <row r="321" spans="1:11" x14ac:dyDescent="0.25">
      <c r="A321" s="9">
        <f t="shared" si="4"/>
        <v>43508</v>
      </c>
      <c r="B321" s="26">
        <f>IFERROR(+VLOOKUP("LETFSX"&amp;A321,'Main File'!A:O,6,0),0)</f>
        <v>0</v>
      </c>
      <c r="C321" s="26">
        <f>IFERROR(+VLOOKUP("LETFSX"&amp;A321,'Main File'!A:O,7,0),0)</f>
        <v>0</v>
      </c>
      <c r="D321" s="26">
        <f>IFERROR(+VLOOKUP("LETFSX"&amp;A321,'Main File'!A:O,8,0),0)</f>
        <v>0</v>
      </c>
      <c r="E321" s="26">
        <f>IFERROR(+VLOOKUP("LETFSX"&amp;A321,'Main File'!A:O,9,0),0)</f>
        <v>0</v>
      </c>
      <c r="F321" s="26">
        <f>IFERROR(+VLOOKUP("LETFSX"&amp;A321,'Main File'!A:O,10,0),0)</f>
        <v>0</v>
      </c>
      <c r="G321" s="26">
        <f>IFERROR(+VLOOKUP("LETFSX"&amp;A321,'Main File'!A:O,11,0),0)</f>
        <v>0</v>
      </c>
      <c r="H321" s="26">
        <f>IFERROR(+VLOOKUP("LETFSX"&amp;A321,'Main File'!A:O,12,0),0)</f>
        <v>0</v>
      </c>
      <c r="I321" s="26">
        <f>IFERROR(+VLOOKUP("LETFSX"&amp;A321,'Main File'!A:O,13,0),0)</f>
        <v>0</v>
      </c>
      <c r="J321" s="26">
        <f>IFERROR(+VLOOKUP("LETFSX"&amp;A321,'Main File'!A:O,14,0),0)</f>
        <v>0</v>
      </c>
      <c r="K321" s="26">
        <f>IFERROR(+VLOOKUP("LETFSX"&amp;A321,'Main File'!A:O,15,0),0)</f>
        <v>0</v>
      </c>
    </row>
    <row r="322" spans="1:11" x14ac:dyDescent="0.25">
      <c r="A322" s="9">
        <f t="shared" si="4"/>
        <v>43509</v>
      </c>
      <c r="B322" s="26">
        <f>IFERROR(+VLOOKUP("LETFSX"&amp;A322,'Main File'!A:O,6,0),0)</f>
        <v>0</v>
      </c>
      <c r="C322" s="26">
        <f>IFERROR(+VLOOKUP("LETFSX"&amp;A322,'Main File'!A:O,7,0),0)</f>
        <v>0</v>
      </c>
      <c r="D322" s="26">
        <f>IFERROR(+VLOOKUP("LETFSX"&amp;A322,'Main File'!A:O,8,0),0)</f>
        <v>0</v>
      </c>
      <c r="E322" s="26">
        <f>IFERROR(+VLOOKUP("LETFSX"&amp;A322,'Main File'!A:O,9,0),0)</f>
        <v>0</v>
      </c>
      <c r="F322" s="26">
        <f>IFERROR(+VLOOKUP("LETFSX"&amp;A322,'Main File'!A:O,10,0),0)</f>
        <v>0</v>
      </c>
      <c r="G322" s="26">
        <f>IFERROR(+VLOOKUP("LETFSX"&amp;A322,'Main File'!A:O,11,0),0)</f>
        <v>0</v>
      </c>
      <c r="H322" s="26">
        <f>IFERROR(+VLOOKUP("LETFSX"&amp;A322,'Main File'!A:O,12,0),0)</f>
        <v>0</v>
      </c>
      <c r="I322" s="26">
        <f>IFERROR(+VLOOKUP("LETFSX"&amp;A322,'Main File'!A:O,13,0),0)</f>
        <v>0</v>
      </c>
      <c r="J322" s="26">
        <f>IFERROR(+VLOOKUP("LETFSX"&amp;A322,'Main File'!A:O,14,0),0)</f>
        <v>0</v>
      </c>
      <c r="K322" s="26">
        <f>IFERROR(+VLOOKUP("LETFSX"&amp;A322,'Main File'!A:O,15,0),0)</f>
        <v>0</v>
      </c>
    </row>
    <row r="323" spans="1:11" x14ac:dyDescent="0.25">
      <c r="A323" s="9">
        <f t="shared" si="4"/>
        <v>43510</v>
      </c>
      <c r="B323" s="26">
        <f>IFERROR(+VLOOKUP("LETFSX"&amp;A323,'Main File'!A:O,6,0),0)</f>
        <v>0</v>
      </c>
      <c r="C323" s="26">
        <f>IFERROR(+VLOOKUP("LETFSX"&amp;A323,'Main File'!A:O,7,0),0)</f>
        <v>0</v>
      </c>
      <c r="D323" s="26">
        <f>IFERROR(+VLOOKUP("LETFSX"&amp;A323,'Main File'!A:O,8,0),0)</f>
        <v>0</v>
      </c>
      <c r="E323" s="26">
        <f>IFERROR(+VLOOKUP("LETFSX"&amp;A323,'Main File'!A:O,9,0),0)</f>
        <v>0</v>
      </c>
      <c r="F323" s="26">
        <f>IFERROR(+VLOOKUP("LETFSX"&amp;A323,'Main File'!A:O,10,0),0)</f>
        <v>0</v>
      </c>
      <c r="G323" s="26">
        <f>IFERROR(+VLOOKUP("LETFSX"&amp;A323,'Main File'!A:O,11,0),0)</f>
        <v>0</v>
      </c>
      <c r="H323" s="26">
        <f>IFERROR(+VLOOKUP("LETFSX"&amp;A323,'Main File'!A:O,12,0),0)</f>
        <v>0</v>
      </c>
      <c r="I323" s="26">
        <f>IFERROR(+VLOOKUP("LETFSX"&amp;A323,'Main File'!A:O,13,0),0)</f>
        <v>0</v>
      </c>
      <c r="J323" s="26">
        <f>IFERROR(+VLOOKUP("LETFSX"&amp;A323,'Main File'!A:O,14,0),0)</f>
        <v>0</v>
      </c>
      <c r="K323" s="26">
        <f>IFERROR(+VLOOKUP("LETFSX"&amp;A323,'Main File'!A:O,15,0),0)</f>
        <v>0</v>
      </c>
    </row>
    <row r="324" spans="1:11" x14ac:dyDescent="0.25">
      <c r="A324" s="9">
        <f t="shared" si="4"/>
        <v>43511</v>
      </c>
      <c r="B324" s="26">
        <f>IFERROR(+VLOOKUP("LETFSX"&amp;A324,'Main File'!A:O,6,0),0)</f>
        <v>0</v>
      </c>
      <c r="C324" s="26">
        <f>IFERROR(+VLOOKUP("LETFSX"&amp;A324,'Main File'!A:O,7,0),0)</f>
        <v>0</v>
      </c>
      <c r="D324" s="26">
        <f>IFERROR(+VLOOKUP("LETFSX"&amp;A324,'Main File'!A:O,8,0),0)</f>
        <v>0</v>
      </c>
      <c r="E324" s="26">
        <f>IFERROR(+VLOOKUP("LETFSX"&amp;A324,'Main File'!A:O,9,0),0)</f>
        <v>0</v>
      </c>
      <c r="F324" s="26">
        <f>IFERROR(+VLOOKUP("LETFSX"&amp;A324,'Main File'!A:O,10,0),0)</f>
        <v>0</v>
      </c>
      <c r="G324" s="26">
        <f>IFERROR(+VLOOKUP("LETFSX"&amp;A324,'Main File'!A:O,11,0),0)</f>
        <v>0</v>
      </c>
      <c r="H324" s="26">
        <f>IFERROR(+VLOOKUP("LETFSX"&amp;A324,'Main File'!A:O,12,0),0)</f>
        <v>0</v>
      </c>
      <c r="I324" s="26">
        <f>IFERROR(+VLOOKUP("LETFSX"&amp;A324,'Main File'!A:O,13,0),0)</f>
        <v>0</v>
      </c>
      <c r="J324" s="26">
        <f>IFERROR(+VLOOKUP("LETFSX"&amp;A324,'Main File'!A:O,14,0),0)</f>
        <v>0</v>
      </c>
      <c r="K324" s="26">
        <f>IFERROR(+VLOOKUP("LETFSX"&amp;A324,'Main File'!A:O,15,0),0)</f>
        <v>0</v>
      </c>
    </row>
    <row r="325" spans="1:11" x14ac:dyDescent="0.25">
      <c r="A325" s="9">
        <f t="shared" si="4"/>
        <v>43512</v>
      </c>
      <c r="B325" s="26">
        <f>IFERROR(+VLOOKUP("LETFSX"&amp;A325,'Main File'!A:O,6,0),0)</f>
        <v>0</v>
      </c>
      <c r="C325" s="26">
        <f>IFERROR(+VLOOKUP("LETFSX"&amp;A325,'Main File'!A:O,7,0),0)</f>
        <v>0</v>
      </c>
      <c r="D325" s="26">
        <f>IFERROR(+VLOOKUP("LETFSX"&amp;A325,'Main File'!A:O,8,0),0)</f>
        <v>0</v>
      </c>
      <c r="E325" s="26">
        <f>IFERROR(+VLOOKUP("LETFSX"&amp;A325,'Main File'!A:O,9,0),0)</f>
        <v>0</v>
      </c>
      <c r="F325" s="26">
        <f>IFERROR(+VLOOKUP("LETFSX"&amp;A325,'Main File'!A:O,10,0),0)</f>
        <v>0</v>
      </c>
      <c r="G325" s="26">
        <f>IFERROR(+VLOOKUP("LETFSX"&amp;A325,'Main File'!A:O,11,0),0)</f>
        <v>0</v>
      </c>
      <c r="H325" s="26">
        <f>IFERROR(+VLOOKUP("LETFSX"&amp;A325,'Main File'!A:O,12,0),0)</f>
        <v>0</v>
      </c>
      <c r="I325" s="26">
        <f>IFERROR(+VLOOKUP("LETFSX"&amp;A325,'Main File'!A:O,13,0),0)</f>
        <v>0</v>
      </c>
      <c r="J325" s="26">
        <f>IFERROR(+VLOOKUP("LETFSX"&amp;A325,'Main File'!A:O,14,0),0)</f>
        <v>0</v>
      </c>
      <c r="K325" s="26">
        <f>IFERROR(+VLOOKUP("LETFSX"&amp;A325,'Main File'!A:O,15,0),0)</f>
        <v>0</v>
      </c>
    </row>
    <row r="326" spans="1:11" x14ac:dyDescent="0.25">
      <c r="A326" s="9">
        <f t="shared" si="4"/>
        <v>43513</v>
      </c>
      <c r="B326" s="26">
        <f>IFERROR(+VLOOKUP("LETFSX"&amp;A326,'Main File'!A:O,6,0),0)</f>
        <v>0</v>
      </c>
      <c r="C326" s="26">
        <f>IFERROR(+VLOOKUP("LETFSX"&amp;A326,'Main File'!A:O,7,0),0)</f>
        <v>0</v>
      </c>
      <c r="D326" s="26">
        <f>IFERROR(+VLOOKUP("LETFSX"&amp;A326,'Main File'!A:O,8,0),0)</f>
        <v>0</v>
      </c>
      <c r="E326" s="26">
        <f>IFERROR(+VLOOKUP("LETFSX"&amp;A326,'Main File'!A:O,9,0),0)</f>
        <v>0</v>
      </c>
      <c r="F326" s="26">
        <f>IFERROR(+VLOOKUP("LETFSX"&amp;A326,'Main File'!A:O,10,0),0)</f>
        <v>0</v>
      </c>
      <c r="G326" s="26">
        <f>IFERROR(+VLOOKUP("LETFSX"&amp;A326,'Main File'!A:O,11,0),0)</f>
        <v>0</v>
      </c>
      <c r="H326" s="26">
        <f>IFERROR(+VLOOKUP("LETFSX"&amp;A326,'Main File'!A:O,12,0),0)</f>
        <v>0</v>
      </c>
      <c r="I326" s="26">
        <f>IFERROR(+VLOOKUP("LETFSX"&amp;A326,'Main File'!A:O,13,0),0)</f>
        <v>0</v>
      </c>
      <c r="J326" s="26">
        <f>IFERROR(+VLOOKUP("LETFSX"&amp;A326,'Main File'!A:O,14,0),0)</f>
        <v>0</v>
      </c>
      <c r="K326" s="26">
        <f>IFERROR(+VLOOKUP("LETFSX"&amp;A326,'Main File'!A:O,15,0),0)</f>
        <v>0</v>
      </c>
    </row>
    <row r="327" spans="1:11" x14ac:dyDescent="0.25">
      <c r="A327" s="9">
        <f t="shared" ref="A327:A368" si="5">+A326+1</f>
        <v>43514</v>
      </c>
      <c r="B327" s="26">
        <f>IFERROR(+VLOOKUP("LETFSX"&amp;A327,'Main File'!A:O,6,0),0)</f>
        <v>0</v>
      </c>
      <c r="C327" s="26">
        <f>IFERROR(+VLOOKUP("LETFSX"&amp;A327,'Main File'!A:O,7,0),0)</f>
        <v>0</v>
      </c>
      <c r="D327" s="26">
        <f>IFERROR(+VLOOKUP("LETFSX"&amp;A327,'Main File'!A:O,8,0),0)</f>
        <v>0</v>
      </c>
      <c r="E327" s="26">
        <f>IFERROR(+VLOOKUP("LETFSX"&amp;A327,'Main File'!A:O,9,0),0)</f>
        <v>0</v>
      </c>
      <c r="F327" s="26">
        <f>IFERROR(+VLOOKUP("LETFSX"&amp;A327,'Main File'!A:O,10,0),0)</f>
        <v>0</v>
      </c>
      <c r="G327" s="26">
        <f>IFERROR(+VLOOKUP("LETFSX"&amp;A327,'Main File'!A:O,11,0),0)</f>
        <v>0</v>
      </c>
      <c r="H327" s="26">
        <f>IFERROR(+VLOOKUP("LETFSX"&amp;A327,'Main File'!A:O,12,0),0)</f>
        <v>0</v>
      </c>
      <c r="I327" s="26">
        <f>IFERROR(+VLOOKUP("LETFSX"&amp;A327,'Main File'!A:O,13,0),0)</f>
        <v>0</v>
      </c>
      <c r="J327" s="26">
        <f>IFERROR(+VLOOKUP("LETFSX"&amp;A327,'Main File'!A:O,14,0),0)</f>
        <v>0</v>
      </c>
      <c r="K327" s="26">
        <f>IFERROR(+VLOOKUP("LETFSX"&amp;A327,'Main File'!A:O,15,0),0)</f>
        <v>0</v>
      </c>
    </row>
    <row r="328" spans="1:11" x14ac:dyDescent="0.25">
      <c r="A328" s="9">
        <f t="shared" si="5"/>
        <v>43515</v>
      </c>
      <c r="B328" s="26">
        <f>IFERROR(+VLOOKUP("LETFSX"&amp;A328,'Main File'!A:O,6,0),0)</f>
        <v>0</v>
      </c>
      <c r="C328" s="26">
        <f>IFERROR(+VLOOKUP("LETFSX"&amp;A328,'Main File'!A:O,7,0),0)</f>
        <v>0</v>
      </c>
      <c r="D328" s="26">
        <f>IFERROR(+VLOOKUP("LETFSX"&amp;A328,'Main File'!A:O,8,0),0)</f>
        <v>0</v>
      </c>
      <c r="E328" s="26">
        <f>IFERROR(+VLOOKUP("LETFSX"&amp;A328,'Main File'!A:O,9,0),0)</f>
        <v>0</v>
      </c>
      <c r="F328" s="26">
        <f>IFERROR(+VLOOKUP("LETFSX"&amp;A328,'Main File'!A:O,10,0),0)</f>
        <v>0</v>
      </c>
      <c r="G328" s="26">
        <f>IFERROR(+VLOOKUP("LETFSX"&amp;A328,'Main File'!A:O,11,0),0)</f>
        <v>0</v>
      </c>
      <c r="H328" s="26">
        <f>IFERROR(+VLOOKUP("LETFSX"&amp;A328,'Main File'!A:O,12,0),0)</f>
        <v>0</v>
      </c>
      <c r="I328" s="26">
        <f>IFERROR(+VLOOKUP("LETFSX"&amp;A328,'Main File'!A:O,13,0),0)</f>
        <v>0</v>
      </c>
      <c r="J328" s="26">
        <f>IFERROR(+VLOOKUP("LETFSX"&amp;A328,'Main File'!A:O,14,0),0)</f>
        <v>0</v>
      </c>
      <c r="K328" s="26">
        <f>IFERROR(+VLOOKUP("LETFSX"&amp;A328,'Main File'!A:O,15,0),0)</f>
        <v>0</v>
      </c>
    </row>
    <row r="329" spans="1:11" x14ac:dyDescent="0.25">
      <c r="A329" s="9">
        <f t="shared" si="5"/>
        <v>43516</v>
      </c>
      <c r="B329" s="26">
        <f>IFERROR(+VLOOKUP("LETFSX"&amp;A329,'Main File'!A:O,6,0),0)</f>
        <v>0</v>
      </c>
      <c r="C329" s="26">
        <f>IFERROR(+VLOOKUP("LETFSX"&amp;A329,'Main File'!A:O,7,0),0)</f>
        <v>0</v>
      </c>
      <c r="D329" s="26">
        <f>IFERROR(+VLOOKUP("LETFSX"&amp;A329,'Main File'!A:O,8,0),0)</f>
        <v>0</v>
      </c>
      <c r="E329" s="26">
        <f>IFERROR(+VLOOKUP("LETFSX"&amp;A329,'Main File'!A:O,9,0),0)</f>
        <v>0</v>
      </c>
      <c r="F329" s="26">
        <f>IFERROR(+VLOOKUP("LETFSX"&amp;A329,'Main File'!A:O,10,0),0)</f>
        <v>0</v>
      </c>
      <c r="G329" s="26">
        <f>IFERROR(+VLOOKUP("LETFSX"&amp;A329,'Main File'!A:O,11,0),0)</f>
        <v>0</v>
      </c>
      <c r="H329" s="26">
        <f>IFERROR(+VLOOKUP("LETFSX"&amp;A329,'Main File'!A:O,12,0),0)</f>
        <v>0</v>
      </c>
      <c r="I329" s="26">
        <f>IFERROR(+VLOOKUP("LETFSX"&amp;A329,'Main File'!A:O,13,0),0)</f>
        <v>0</v>
      </c>
      <c r="J329" s="26">
        <f>IFERROR(+VLOOKUP("LETFSX"&amp;A329,'Main File'!A:O,14,0),0)</f>
        <v>0</v>
      </c>
      <c r="K329" s="26">
        <f>IFERROR(+VLOOKUP("LETFSX"&amp;A329,'Main File'!A:O,15,0),0)</f>
        <v>0</v>
      </c>
    </row>
    <row r="330" spans="1:11" x14ac:dyDescent="0.25">
      <c r="A330" s="9">
        <f t="shared" si="5"/>
        <v>43517</v>
      </c>
      <c r="B330" s="26">
        <f>IFERROR(+VLOOKUP("LETFSX"&amp;A330,'Main File'!A:O,6,0),0)</f>
        <v>0</v>
      </c>
      <c r="C330" s="26">
        <f>IFERROR(+VLOOKUP("LETFSX"&amp;A330,'Main File'!A:O,7,0),0)</f>
        <v>0</v>
      </c>
      <c r="D330" s="26">
        <f>IFERROR(+VLOOKUP("LETFSX"&amp;A330,'Main File'!A:O,8,0),0)</f>
        <v>0</v>
      </c>
      <c r="E330" s="26">
        <f>IFERROR(+VLOOKUP("LETFSX"&amp;A330,'Main File'!A:O,9,0),0)</f>
        <v>0</v>
      </c>
      <c r="F330" s="26">
        <f>IFERROR(+VLOOKUP("LETFSX"&amp;A330,'Main File'!A:O,10,0),0)</f>
        <v>0</v>
      </c>
      <c r="G330" s="26">
        <f>IFERROR(+VLOOKUP("LETFSX"&amp;A330,'Main File'!A:O,11,0),0)</f>
        <v>0</v>
      </c>
      <c r="H330" s="26">
        <f>IFERROR(+VLOOKUP("LETFSX"&amp;A330,'Main File'!A:O,12,0),0)</f>
        <v>0</v>
      </c>
      <c r="I330" s="26">
        <f>IFERROR(+VLOOKUP("LETFSX"&amp;A330,'Main File'!A:O,13,0),0)</f>
        <v>0</v>
      </c>
      <c r="J330" s="26">
        <f>IFERROR(+VLOOKUP("LETFSX"&amp;A330,'Main File'!A:O,14,0),0)</f>
        <v>0</v>
      </c>
      <c r="K330" s="26">
        <f>IFERROR(+VLOOKUP("LETFSX"&amp;A330,'Main File'!A:O,15,0),0)</f>
        <v>0</v>
      </c>
    </row>
    <row r="331" spans="1:11" x14ac:dyDescent="0.25">
      <c r="A331" s="9">
        <f t="shared" si="5"/>
        <v>43518</v>
      </c>
      <c r="B331" s="26">
        <f>IFERROR(+VLOOKUP("LETFSX"&amp;A331,'Main File'!A:O,6,0),0)</f>
        <v>0</v>
      </c>
      <c r="C331" s="26">
        <f>IFERROR(+VLOOKUP("LETFSX"&amp;A331,'Main File'!A:O,7,0),0)</f>
        <v>0</v>
      </c>
      <c r="D331" s="26">
        <f>IFERROR(+VLOOKUP("LETFSX"&amp;A331,'Main File'!A:O,8,0),0)</f>
        <v>0</v>
      </c>
      <c r="E331" s="26">
        <f>IFERROR(+VLOOKUP("LETFSX"&amp;A331,'Main File'!A:O,9,0),0)</f>
        <v>0</v>
      </c>
      <c r="F331" s="26">
        <f>IFERROR(+VLOOKUP("LETFSX"&amp;A331,'Main File'!A:O,10,0),0)</f>
        <v>0</v>
      </c>
      <c r="G331" s="26">
        <f>IFERROR(+VLOOKUP("LETFSX"&amp;A331,'Main File'!A:O,11,0),0)</f>
        <v>0</v>
      </c>
      <c r="H331" s="26">
        <f>IFERROR(+VLOOKUP("LETFSX"&amp;A331,'Main File'!A:O,12,0),0)</f>
        <v>0</v>
      </c>
      <c r="I331" s="26">
        <f>IFERROR(+VLOOKUP("LETFSX"&amp;A331,'Main File'!A:O,13,0),0)</f>
        <v>0</v>
      </c>
      <c r="J331" s="26">
        <f>IFERROR(+VLOOKUP("LETFSX"&amp;A331,'Main File'!A:O,14,0),0)</f>
        <v>0</v>
      </c>
      <c r="K331" s="26">
        <f>IFERROR(+VLOOKUP("LETFSX"&amp;A331,'Main File'!A:O,15,0),0)</f>
        <v>0</v>
      </c>
    </row>
    <row r="332" spans="1:11" x14ac:dyDescent="0.25">
      <c r="A332" s="9">
        <f t="shared" si="5"/>
        <v>43519</v>
      </c>
      <c r="B332" s="26">
        <f>IFERROR(+VLOOKUP("LETFSX"&amp;A332,'Main File'!A:O,6,0),0)</f>
        <v>0</v>
      </c>
      <c r="C332" s="26">
        <f>IFERROR(+VLOOKUP("LETFSX"&amp;A332,'Main File'!A:O,7,0),0)</f>
        <v>0</v>
      </c>
      <c r="D332" s="26">
        <f>IFERROR(+VLOOKUP("LETFSX"&amp;A332,'Main File'!A:O,8,0),0)</f>
        <v>0</v>
      </c>
      <c r="E332" s="26">
        <f>IFERROR(+VLOOKUP("LETFSX"&amp;A332,'Main File'!A:O,9,0),0)</f>
        <v>0</v>
      </c>
      <c r="F332" s="26">
        <f>IFERROR(+VLOOKUP("LETFSX"&amp;A332,'Main File'!A:O,10,0),0)</f>
        <v>0</v>
      </c>
      <c r="G332" s="26">
        <f>IFERROR(+VLOOKUP("LETFSX"&amp;A332,'Main File'!A:O,11,0),0)</f>
        <v>0</v>
      </c>
      <c r="H332" s="26">
        <f>IFERROR(+VLOOKUP("LETFSX"&amp;A332,'Main File'!A:O,12,0),0)</f>
        <v>0</v>
      </c>
      <c r="I332" s="26">
        <f>IFERROR(+VLOOKUP("LETFSX"&amp;A332,'Main File'!A:O,13,0),0)</f>
        <v>0</v>
      </c>
      <c r="J332" s="26">
        <f>IFERROR(+VLOOKUP("LETFSX"&amp;A332,'Main File'!A:O,14,0),0)</f>
        <v>0</v>
      </c>
      <c r="K332" s="26">
        <f>IFERROR(+VLOOKUP("LETFSX"&amp;A332,'Main File'!A:O,15,0),0)</f>
        <v>0</v>
      </c>
    </row>
    <row r="333" spans="1:11" x14ac:dyDescent="0.25">
      <c r="A333" s="9">
        <f t="shared" si="5"/>
        <v>43520</v>
      </c>
      <c r="B333" s="26">
        <f>IFERROR(+VLOOKUP("LETFSX"&amp;A333,'Main File'!A:O,6,0),0)</f>
        <v>0</v>
      </c>
      <c r="C333" s="26">
        <f>IFERROR(+VLOOKUP("LETFSX"&amp;A333,'Main File'!A:O,7,0),0)</f>
        <v>0</v>
      </c>
      <c r="D333" s="26">
        <f>IFERROR(+VLOOKUP("LETFSX"&amp;A333,'Main File'!A:O,8,0),0)</f>
        <v>0</v>
      </c>
      <c r="E333" s="26">
        <f>IFERROR(+VLOOKUP("LETFSX"&amp;A333,'Main File'!A:O,9,0),0)</f>
        <v>0</v>
      </c>
      <c r="F333" s="26">
        <f>IFERROR(+VLOOKUP("LETFSX"&amp;A333,'Main File'!A:O,10,0),0)</f>
        <v>0</v>
      </c>
      <c r="G333" s="26">
        <f>IFERROR(+VLOOKUP("LETFSX"&amp;A333,'Main File'!A:O,11,0),0)</f>
        <v>0</v>
      </c>
      <c r="H333" s="26">
        <f>IFERROR(+VLOOKUP("LETFSX"&amp;A333,'Main File'!A:O,12,0),0)</f>
        <v>0</v>
      </c>
      <c r="I333" s="26">
        <f>IFERROR(+VLOOKUP("LETFSX"&amp;A333,'Main File'!A:O,13,0),0)</f>
        <v>0</v>
      </c>
      <c r="J333" s="26">
        <f>IFERROR(+VLOOKUP("LETFSX"&amp;A333,'Main File'!A:O,14,0),0)</f>
        <v>0</v>
      </c>
      <c r="K333" s="26">
        <f>IFERROR(+VLOOKUP("LETFSX"&amp;A333,'Main File'!A:O,15,0),0)</f>
        <v>0</v>
      </c>
    </row>
    <row r="334" spans="1:11" x14ac:dyDescent="0.25">
      <c r="A334" s="9">
        <f t="shared" si="5"/>
        <v>43521</v>
      </c>
      <c r="B334" s="26">
        <f>IFERROR(+VLOOKUP("LETFSX"&amp;A334,'Main File'!A:O,6,0),0)</f>
        <v>0</v>
      </c>
      <c r="C334" s="26">
        <f>IFERROR(+VLOOKUP("LETFSX"&amp;A334,'Main File'!A:O,7,0),0)</f>
        <v>0</v>
      </c>
      <c r="D334" s="26">
        <f>IFERROR(+VLOOKUP("LETFSX"&amp;A334,'Main File'!A:O,8,0),0)</f>
        <v>0</v>
      </c>
      <c r="E334" s="26">
        <f>IFERROR(+VLOOKUP("LETFSX"&amp;A334,'Main File'!A:O,9,0),0)</f>
        <v>0</v>
      </c>
      <c r="F334" s="26">
        <f>IFERROR(+VLOOKUP("LETFSX"&amp;A334,'Main File'!A:O,10,0),0)</f>
        <v>0</v>
      </c>
      <c r="G334" s="26">
        <f>IFERROR(+VLOOKUP("LETFSX"&amp;A334,'Main File'!A:O,11,0),0)</f>
        <v>0</v>
      </c>
      <c r="H334" s="26">
        <f>IFERROR(+VLOOKUP("LETFSX"&amp;A334,'Main File'!A:O,12,0),0)</f>
        <v>0</v>
      </c>
      <c r="I334" s="26">
        <f>IFERROR(+VLOOKUP("LETFSX"&amp;A334,'Main File'!A:O,13,0),0)</f>
        <v>0</v>
      </c>
      <c r="J334" s="26">
        <f>IFERROR(+VLOOKUP("LETFSX"&amp;A334,'Main File'!A:O,14,0),0)</f>
        <v>0</v>
      </c>
      <c r="K334" s="26">
        <f>IFERROR(+VLOOKUP("LETFSX"&amp;A334,'Main File'!A:O,15,0),0)</f>
        <v>0</v>
      </c>
    </row>
    <row r="335" spans="1:11" x14ac:dyDescent="0.25">
      <c r="A335" s="9">
        <f t="shared" si="5"/>
        <v>43522</v>
      </c>
      <c r="B335" s="26">
        <f>IFERROR(+VLOOKUP("LETFSX"&amp;A335,'Main File'!A:O,6,0),0)</f>
        <v>0</v>
      </c>
      <c r="C335" s="26">
        <f>IFERROR(+VLOOKUP("LETFSX"&amp;A335,'Main File'!A:O,7,0),0)</f>
        <v>0</v>
      </c>
      <c r="D335" s="26">
        <f>IFERROR(+VLOOKUP("LETFSX"&amp;A335,'Main File'!A:O,8,0),0)</f>
        <v>0</v>
      </c>
      <c r="E335" s="26">
        <f>IFERROR(+VLOOKUP("LETFSX"&amp;A335,'Main File'!A:O,9,0),0)</f>
        <v>0</v>
      </c>
      <c r="F335" s="26">
        <f>IFERROR(+VLOOKUP("LETFSX"&amp;A335,'Main File'!A:O,10,0),0)</f>
        <v>0</v>
      </c>
      <c r="G335" s="26">
        <f>IFERROR(+VLOOKUP("LETFSX"&amp;A335,'Main File'!A:O,11,0),0)</f>
        <v>0</v>
      </c>
      <c r="H335" s="26">
        <f>IFERROR(+VLOOKUP("LETFSX"&amp;A335,'Main File'!A:O,12,0),0)</f>
        <v>0</v>
      </c>
      <c r="I335" s="26">
        <f>IFERROR(+VLOOKUP("LETFSX"&amp;A335,'Main File'!A:O,13,0),0)</f>
        <v>0</v>
      </c>
      <c r="J335" s="26">
        <f>IFERROR(+VLOOKUP("LETFSX"&amp;A335,'Main File'!A:O,14,0),0)</f>
        <v>0</v>
      </c>
      <c r="K335" s="26">
        <f>IFERROR(+VLOOKUP("LETFSX"&amp;A335,'Main File'!A:O,15,0),0)</f>
        <v>0</v>
      </c>
    </row>
    <row r="336" spans="1:11" x14ac:dyDescent="0.25">
      <c r="A336" s="9">
        <f t="shared" si="5"/>
        <v>43523</v>
      </c>
      <c r="B336" s="26">
        <f>IFERROR(+VLOOKUP("LETFSX"&amp;A336,'Main File'!A:O,6,0),0)</f>
        <v>0</v>
      </c>
      <c r="C336" s="26">
        <f>IFERROR(+VLOOKUP("LETFSX"&amp;A336,'Main File'!A:O,7,0),0)</f>
        <v>0</v>
      </c>
      <c r="D336" s="26">
        <f>IFERROR(+VLOOKUP("LETFSX"&amp;A336,'Main File'!A:O,8,0),0)</f>
        <v>0</v>
      </c>
      <c r="E336" s="26">
        <f>IFERROR(+VLOOKUP("LETFSX"&amp;A336,'Main File'!A:O,9,0),0)</f>
        <v>0</v>
      </c>
      <c r="F336" s="26">
        <f>IFERROR(+VLOOKUP("LETFSX"&amp;A336,'Main File'!A:O,10,0),0)</f>
        <v>0</v>
      </c>
      <c r="G336" s="26">
        <f>IFERROR(+VLOOKUP("LETFSX"&amp;A336,'Main File'!A:O,11,0),0)</f>
        <v>0</v>
      </c>
      <c r="H336" s="26">
        <f>IFERROR(+VLOOKUP("LETFSX"&amp;A336,'Main File'!A:O,12,0),0)</f>
        <v>0</v>
      </c>
      <c r="I336" s="26">
        <f>IFERROR(+VLOOKUP("LETFSX"&amp;A336,'Main File'!A:O,13,0),0)</f>
        <v>0</v>
      </c>
      <c r="J336" s="26">
        <f>IFERROR(+VLOOKUP("LETFSX"&amp;A336,'Main File'!A:O,14,0),0)</f>
        <v>0</v>
      </c>
      <c r="K336" s="26">
        <f>IFERROR(+VLOOKUP("LETFSX"&amp;A336,'Main File'!A:O,15,0),0)</f>
        <v>0</v>
      </c>
    </row>
    <row r="337" spans="1:11" x14ac:dyDescent="0.25">
      <c r="A337" s="9">
        <f t="shared" si="5"/>
        <v>43524</v>
      </c>
      <c r="B337" s="26">
        <f>IFERROR(+VLOOKUP("LETFSX"&amp;A337,'Main File'!A:O,6,0),0)</f>
        <v>0</v>
      </c>
      <c r="C337" s="26">
        <f>IFERROR(+VLOOKUP("LETFSX"&amp;A337,'Main File'!A:O,7,0),0)</f>
        <v>0</v>
      </c>
      <c r="D337" s="26">
        <f>IFERROR(+VLOOKUP("LETFSX"&amp;A337,'Main File'!A:O,8,0),0)</f>
        <v>0</v>
      </c>
      <c r="E337" s="26">
        <f>IFERROR(+VLOOKUP("LETFSX"&amp;A337,'Main File'!A:O,9,0),0)</f>
        <v>0</v>
      </c>
      <c r="F337" s="26">
        <f>IFERROR(+VLOOKUP("LETFSX"&amp;A337,'Main File'!A:O,10,0),0)</f>
        <v>0</v>
      </c>
      <c r="G337" s="26">
        <f>IFERROR(+VLOOKUP("LETFSX"&amp;A337,'Main File'!A:O,11,0),0)</f>
        <v>0</v>
      </c>
      <c r="H337" s="26">
        <f>IFERROR(+VLOOKUP("LETFSX"&amp;A337,'Main File'!A:O,12,0),0)</f>
        <v>0</v>
      </c>
      <c r="I337" s="26">
        <f>IFERROR(+VLOOKUP("LETFSX"&amp;A337,'Main File'!A:O,13,0),0)</f>
        <v>0</v>
      </c>
      <c r="J337" s="26">
        <f>IFERROR(+VLOOKUP("LETFSX"&amp;A337,'Main File'!A:O,14,0),0)</f>
        <v>0</v>
      </c>
      <c r="K337" s="26">
        <f>IFERROR(+VLOOKUP("LETFSX"&amp;A337,'Main File'!A:O,15,0),0)</f>
        <v>0</v>
      </c>
    </row>
    <row r="338" spans="1:11" x14ac:dyDescent="0.25">
      <c r="A338" s="9">
        <f t="shared" si="5"/>
        <v>43525</v>
      </c>
      <c r="B338" s="26">
        <f>IFERROR(+VLOOKUP("LETFSX"&amp;A338,'Main File'!A:O,6,0),0)</f>
        <v>0</v>
      </c>
      <c r="C338" s="26">
        <f>IFERROR(+VLOOKUP("LETFSX"&amp;A338,'Main File'!A:O,7,0),0)</f>
        <v>0</v>
      </c>
      <c r="D338" s="26">
        <f>IFERROR(+VLOOKUP("LETFSX"&amp;A338,'Main File'!A:O,8,0),0)</f>
        <v>0</v>
      </c>
      <c r="E338" s="26">
        <f>IFERROR(+VLOOKUP("LETFSX"&amp;A338,'Main File'!A:O,9,0),0)</f>
        <v>0</v>
      </c>
      <c r="F338" s="26">
        <f>IFERROR(+VLOOKUP("LETFSX"&amp;A338,'Main File'!A:O,10,0),0)</f>
        <v>0</v>
      </c>
      <c r="G338" s="26">
        <f>IFERROR(+VLOOKUP("LETFSX"&amp;A338,'Main File'!A:O,11,0),0)</f>
        <v>0</v>
      </c>
      <c r="H338" s="26">
        <f>IFERROR(+VLOOKUP("LETFSX"&amp;A338,'Main File'!A:O,12,0),0)</f>
        <v>0</v>
      </c>
      <c r="I338" s="26">
        <f>IFERROR(+VLOOKUP("LETFSX"&amp;A338,'Main File'!A:O,13,0),0)</f>
        <v>0</v>
      </c>
      <c r="J338" s="26">
        <f>IFERROR(+VLOOKUP("LETFSX"&amp;A338,'Main File'!A:O,14,0),0)</f>
        <v>0</v>
      </c>
      <c r="K338" s="26">
        <f>IFERROR(+VLOOKUP("LETFSX"&amp;A338,'Main File'!A:O,15,0),0)</f>
        <v>0</v>
      </c>
    </row>
    <row r="339" spans="1:11" x14ac:dyDescent="0.25">
      <c r="A339" s="9">
        <f t="shared" si="5"/>
        <v>43526</v>
      </c>
      <c r="B339" s="26">
        <f>IFERROR(+VLOOKUP("LETFSX"&amp;A339,'Main File'!A:O,6,0),0)</f>
        <v>0</v>
      </c>
      <c r="C339" s="26">
        <f>IFERROR(+VLOOKUP("LETFSX"&amp;A339,'Main File'!A:O,7,0),0)</f>
        <v>0</v>
      </c>
      <c r="D339" s="26">
        <f>IFERROR(+VLOOKUP("LETFSX"&amp;A339,'Main File'!A:O,8,0),0)</f>
        <v>0</v>
      </c>
      <c r="E339" s="26">
        <f>IFERROR(+VLOOKUP("LETFSX"&amp;A339,'Main File'!A:O,9,0),0)</f>
        <v>0</v>
      </c>
      <c r="F339" s="26">
        <f>IFERROR(+VLOOKUP("LETFSX"&amp;A339,'Main File'!A:O,10,0),0)</f>
        <v>0</v>
      </c>
      <c r="G339" s="26">
        <f>IFERROR(+VLOOKUP("LETFSX"&amp;A339,'Main File'!A:O,11,0),0)</f>
        <v>0</v>
      </c>
      <c r="H339" s="26">
        <f>IFERROR(+VLOOKUP("LETFSX"&amp;A339,'Main File'!A:O,12,0),0)</f>
        <v>0</v>
      </c>
      <c r="I339" s="26">
        <f>IFERROR(+VLOOKUP("LETFSX"&amp;A339,'Main File'!A:O,13,0),0)</f>
        <v>0</v>
      </c>
      <c r="J339" s="26">
        <f>IFERROR(+VLOOKUP("LETFSX"&amp;A339,'Main File'!A:O,14,0),0)</f>
        <v>0</v>
      </c>
      <c r="K339" s="26">
        <f>IFERROR(+VLOOKUP("LETFSX"&amp;A339,'Main File'!A:O,15,0),0)</f>
        <v>0</v>
      </c>
    </row>
    <row r="340" spans="1:11" x14ac:dyDescent="0.25">
      <c r="A340" s="9">
        <f t="shared" si="5"/>
        <v>43527</v>
      </c>
      <c r="B340" s="26">
        <f>IFERROR(+VLOOKUP("LETFSX"&amp;A340,'Main File'!A:O,6,0),0)</f>
        <v>0</v>
      </c>
      <c r="C340" s="26">
        <f>IFERROR(+VLOOKUP("LETFSX"&amp;A340,'Main File'!A:O,7,0),0)</f>
        <v>0</v>
      </c>
      <c r="D340" s="26">
        <f>IFERROR(+VLOOKUP("LETFSX"&amp;A340,'Main File'!A:O,8,0),0)</f>
        <v>0</v>
      </c>
      <c r="E340" s="26">
        <f>IFERROR(+VLOOKUP("LETFSX"&amp;A340,'Main File'!A:O,9,0),0)</f>
        <v>0</v>
      </c>
      <c r="F340" s="26">
        <f>IFERROR(+VLOOKUP("LETFSX"&amp;A340,'Main File'!A:O,10,0),0)</f>
        <v>0</v>
      </c>
      <c r="G340" s="26">
        <f>IFERROR(+VLOOKUP("LETFSX"&amp;A340,'Main File'!A:O,11,0),0)</f>
        <v>0</v>
      </c>
      <c r="H340" s="26">
        <f>IFERROR(+VLOOKUP("LETFSX"&amp;A340,'Main File'!A:O,12,0),0)</f>
        <v>0</v>
      </c>
      <c r="I340" s="26">
        <f>IFERROR(+VLOOKUP("LETFSX"&amp;A340,'Main File'!A:O,13,0),0)</f>
        <v>0</v>
      </c>
      <c r="J340" s="26">
        <f>IFERROR(+VLOOKUP("LETFSX"&amp;A340,'Main File'!A:O,14,0),0)</f>
        <v>0</v>
      </c>
      <c r="K340" s="26">
        <f>IFERROR(+VLOOKUP("LETFSX"&amp;A340,'Main File'!A:O,15,0),0)</f>
        <v>0</v>
      </c>
    </row>
    <row r="341" spans="1:11" x14ac:dyDescent="0.25">
      <c r="A341" s="9">
        <f t="shared" si="5"/>
        <v>43528</v>
      </c>
      <c r="B341" s="26">
        <f>IFERROR(+VLOOKUP("LETFSX"&amp;A341,'Main File'!A:O,6,0),0)</f>
        <v>0</v>
      </c>
      <c r="C341" s="26">
        <f>IFERROR(+VLOOKUP("LETFSX"&amp;A341,'Main File'!A:O,7,0),0)</f>
        <v>0</v>
      </c>
      <c r="D341" s="26">
        <f>IFERROR(+VLOOKUP("LETFSX"&amp;A341,'Main File'!A:O,8,0),0)</f>
        <v>0</v>
      </c>
      <c r="E341" s="26">
        <f>IFERROR(+VLOOKUP("LETFSX"&amp;A341,'Main File'!A:O,9,0),0)</f>
        <v>0</v>
      </c>
      <c r="F341" s="26">
        <f>IFERROR(+VLOOKUP("LETFSX"&amp;A341,'Main File'!A:O,10,0),0)</f>
        <v>0</v>
      </c>
      <c r="G341" s="26">
        <f>IFERROR(+VLOOKUP("LETFSX"&amp;A341,'Main File'!A:O,11,0),0)</f>
        <v>0</v>
      </c>
      <c r="H341" s="26">
        <f>IFERROR(+VLOOKUP("LETFSX"&amp;A341,'Main File'!A:O,12,0),0)</f>
        <v>0</v>
      </c>
      <c r="I341" s="26">
        <f>IFERROR(+VLOOKUP("LETFSX"&amp;A341,'Main File'!A:O,13,0),0)</f>
        <v>0</v>
      </c>
      <c r="J341" s="26">
        <f>IFERROR(+VLOOKUP("LETFSX"&amp;A341,'Main File'!A:O,14,0),0)</f>
        <v>0</v>
      </c>
      <c r="K341" s="26">
        <f>IFERROR(+VLOOKUP("LETFSX"&amp;A341,'Main File'!A:O,15,0),0)</f>
        <v>0</v>
      </c>
    </row>
    <row r="342" spans="1:11" x14ac:dyDescent="0.25">
      <c r="A342" s="9">
        <f t="shared" si="5"/>
        <v>43529</v>
      </c>
      <c r="B342" s="26">
        <f>IFERROR(+VLOOKUP("LETFSX"&amp;A342,'Main File'!A:O,6,0),0)</f>
        <v>0</v>
      </c>
      <c r="C342" s="26">
        <f>IFERROR(+VLOOKUP("LETFSX"&amp;A342,'Main File'!A:O,7,0),0)</f>
        <v>0</v>
      </c>
      <c r="D342" s="26">
        <f>IFERROR(+VLOOKUP("LETFSX"&amp;A342,'Main File'!A:O,8,0),0)</f>
        <v>0</v>
      </c>
      <c r="E342" s="26">
        <f>IFERROR(+VLOOKUP("LETFSX"&amp;A342,'Main File'!A:O,9,0),0)</f>
        <v>0</v>
      </c>
      <c r="F342" s="26">
        <f>IFERROR(+VLOOKUP("LETFSX"&amp;A342,'Main File'!A:O,10,0),0)</f>
        <v>0</v>
      </c>
      <c r="G342" s="26">
        <f>IFERROR(+VLOOKUP("LETFSX"&amp;A342,'Main File'!A:O,11,0),0)</f>
        <v>0</v>
      </c>
      <c r="H342" s="26">
        <f>IFERROR(+VLOOKUP("LETFSX"&amp;A342,'Main File'!A:O,12,0),0)</f>
        <v>0</v>
      </c>
      <c r="I342" s="26">
        <f>IFERROR(+VLOOKUP("LETFSX"&amp;A342,'Main File'!A:O,13,0),0)</f>
        <v>0</v>
      </c>
      <c r="J342" s="26">
        <f>IFERROR(+VLOOKUP("LETFSX"&amp;A342,'Main File'!A:O,14,0),0)</f>
        <v>0</v>
      </c>
      <c r="K342" s="26">
        <f>IFERROR(+VLOOKUP("LETFSX"&amp;A342,'Main File'!A:O,15,0),0)</f>
        <v>0</v>
      </c>
    </row>
    <row r="343" spans="1:11" x14ac:dyDescent="0.25">
      <c r="A343" s="9">
        <f t="shared" si="5"/>
        <v>43530</v>
      </c>
      <c r="B343" s="26">
        <f>IFERROR(+VLOOKUP("LETFSX"&amp;A343,'Main File'!A:O,6,0),0)</f>
        <v>0</v>
      </c>
      <c r="C343" s="26">
        <f>IFERROR(+VLOOKUP("LETFSX"&amp;A343,'Main File'!A:O,7,0),0)</f>
        <v>0</v>
      </c>
      <c r="D343" s="26">
        <f>IFERROR(+VLOOKUP("LETFSX"&amp;A343,'Main File'!A:O,8,0),0)</f>
        <v>0</v>
      </c>
      <c r="E343" s="26">
        <f>IFERROR(+VLOOKUP("LETFSX"&amp;A343,'Main File'!A:O,9,0),0)</f>
        <v>0</v>
      </c>
      <c r="F343" s="26">
        <f>IFERROR(+VLOOKUP("LETFSX"&amp;A343,'Main File'!A:O,10,0),0)</f>
        <v>0</v>
      </c>
      <c r="G343" s="26">
        <f>IFERROR(+VLOOKUP("LETFSX"&amp;A343,'Main File'!A:O,11,0),0)</f>
        <v>0</v>
      </c>
      <c r="H343" s="26">
        <f>IFERROR(+VLOOKUP("LETFSX"&amp;A343,'Main File'!A:O,12,0),0)</f>
        <v>0</v>
      </c>
      <c r="I343" s="26">
        <f>IFERROR(+VLOOKUP("LETFSX"&amp;A343,'Main File'!A:O,13,0),0)</f>
        <v>0</v>
      </c>
      <c r="J343" s="26">
        <f>IFERROR(+VLOOKUP("LETFSX"&amp;A343,'Main File'!A:O,14,0),0)</f>
        <v>0</v>
      </c>
      <c r="K343" s="26">
        <f>IFERROR(+VLOOKUP("LETFSX"&amp;A343,'Main File'!A:O,15,0),0)</f>
        <v>0</v>
      </c>
    </row>
    <row r="344" spans="1:11" x14ac:dyDescent="0.25">
      <c r="A344" s="9">
        <f t="shared" si="5"/>
        <v>43531</v>
      </c>
      <c r="B344" s="26">
        <f>IFERROR(+VLOOKUP("LETFSX"&amp;A344,'Main File'!A:O,6,0),0)</f>
        <v>0</v>
      </c>
      <c r="C344" s="26">
        <f>IFERROR(+VLOOKUP("LETFSX"&amp;A344,'Main File'!A:O,7,0),0)</f>
        <v>0</v>
      </c>
      <c r="D344" s="26">
        <f>IFERROR(+VLOOKUP("LETFSX"&amp;A344,'Main File'!A:O,8,0),0)</f>
        <v>0</v>
      </c>
      <c r="E344" s="26">
        <f>IFERROR(+VLOOKUP("LETFSX"&amp;A344,'Main File'!A:O,9,0),0)</f>
        <v>0</v>
      </c>
      <c r="F344" s="26">
        <f>IFERROR(+VLOOKUP("LETFSX"&amp;A344,'Main File'!A:O,10,0),0)</f>
        <v>0</v>
      </c>
      <c r="G344" s="26">
        <f>IFERROR(+VLOOKUP("LETFSX"&amp;A344,'Main File'!A:O,11,0),0)</f>
        <v>0</v>
      </c>
      <c r="H344" s="26">
        <f>IFERROR(+VLOOKUP("LETFSX"&amp;A344,'Main File'!A:O,12,0),0)</f>
        <v>0</v>
      </c>
      <c r="I344" s="26">
        <f>IFERROR(+VLOOKUP("LETFSX"&amp;A344,'Main File'!A:O,13,0),0)</f>
        <v>0</v>
      </c>
      <c r="J344" s="26">
        <f>IFERROR(+VLOOKUP("LETFSX"&amp;A344,'Main File'!A:O,14,0),0)</f>
        <v>0</v>
      </c>
      <c r="K344" s="26">
        <f>IFERROR(+VLOOKUP("LETFSX"&amp;A344,'Main File'!A:O,15,0),0)</f>
        <v>0</v>
      </c>
    </row>
    <row r="345" spans="1:11" x14ac:dyDescent="0.25">
      <c r="A345" s="9">
        <f t="shared" si="5"/>
        <v>43532</v>
      </c>
      <c r="B345" s="26">
        <f>IFERROR(+VLOOKUP("LETFSX"&amp;A345,'Main File'!A:O,6,0),0)</f>
        <v>0</v>
      </c>
      <c r="C345" s="26">
        <f>IFERROR(+VLOOKUP("LETFSX"&amp;A345,'Main File'!A:O,7,0),0)</f>
        <v>0</v>
      </c>
      <c r="D345" s="26">
        <f>IFERROR(+VLOOKUP("LETFSX"&amp;A345,'Main File'!A:O,8,0),0)</f>
        <v>0</v>
      </c>
      <c r="E345" s="26">
        <f>IFERROR(+VLOOKUP("LETFSX"&amp;A345,'Main File'!A:O,9,0),0)</f>
        <v>0</v>
      </c>
      <c r="F345" s="26">
        <f>IFERROR(+VLOOKUP("LETFSX"&amp;A345,'Main File'!A:O,10,0),0)</f>
        <v>0</v>
      </c>
      <c r="G345" s="26">
        <f>IFERROR(+VLOOKUP("LETFSX"&amp;A345,'Main File'!A:O,11,0),0)</f>
        <v>0</v>
      </c>
      <c r="H345" s="26">
        <f>IFERROR(+VLOOKUP("LETFSX"&amp;A345,'Main File'!A:O,12,0),0)</f>
        <v>0</v>
      </c>
      <c r="I345" s="26">
        <f>IFERROR(+VLOOKUP("LETFSX"&amp;A345,'Main File'!A:O,13,0),0)</f>
        <v>0</v>
      </c>
      <c r="J345" s="26">
        <f>IFERROR(+VLOOKUP("LETFSX"&amp;A345,'Main File'!A:O,14,0),0)</f>
        <v>0</v>
      </c>
      <c r="K345" s="26">
        <f>IFERROR(+VLOOKUP("LETFSX"&amp;A345,'Main File'!A:O,15,0),0)</f>
        <v>0</v>
      </c>
    </row>
    <row r="346" spans="1:11" x14ac:dyDescent="0.25">
      <c r="A346" s="9">
        <f t="shared" si="5"/>
        <v>43533</v>
      </c>
      <c r="B346" s="26">
        <f>IFERROR(+VLOOKUP("LETFSX"&amp;A346,'Main File'!A:O,6,0),0)</f>
        <v>0</v>
      </c>
      <c r="C346" s="26">
        <f>IFERROR(+VLOOKUP("LETFSX"&amp;A346,'Main File'!A:O,7,0),0)</f>
        <v>0</v>
      </c>
      <c r="D346" s="26">
        <f>IFERROR(+VLOOKUP("LETFSX"&amp;A346,'Main File'!A:O,8,0),0)</f>
        <v>0</v>
      </c>
      <c r="E346" s="26">
        <f>IFERROR(+VLOOKUP("LETFSX"&amp;A346,'Main File'!A:O,9,0),0)</f>
        <v>0</v>
      </c>
      <c r="F346" s="26">
        <f>IFERROR(+VLOOKUP("LETFSX"&amp;A346,'Main File'!A:O,10,0),0)</f>
        <v>0</v>
      </c>
      <c r="G346" s="26">
        <f>IFERROR(+VLOOKUP("LETFSX"&amp;A346,'Main File'!A:O,11,0),0)</f>
        <v>0</v>
      </c>
      <c r="H346" s="26">
        <f>IFERROR(+VLOOKUP("LETFSX"&amp;A346,'Main File'!A:O,12,0),0)</f>
        <v>0</v>
      </c>
      <c r="I346" s="26">
        <f>IFERROR(+VLOOKUP("LETFSX"&amp;A346,'Main File'!A:O,13,0),0)</f>
        <v>0</v>
      </c>
      <c r="J346" s="26">
        <f>IFERROR(+VLOOKUP("LETFSX"&amp;A346,'Main File'!A:O,14,0),0)</f>
        <v>0</v>
      </c>
      <c r="K346" s="26">
        <f>IFERROR(+VLOOKUP("LETFSX"&amp;A346,'Main File'!A:O,15,0),0)</f>
        <v>0</v>
      </c>
    </row>
    <row r="347" spans="1:11" x14ac:dyDescent="0.25">
      <c r="A347" s="9">
        <f t="shared" si="5"/>
        <v>43534</v>
      </c>
      <c r="B347" s="26">
        <f>IFERROR(+VLOOKUP("LETFSX"&amp;A347,'Main File'!A:O,6,0),0)</f>
        <v>0</v>
      </c>
      <c r="C347" s="26">
        <f>IFERROR(+VLOOKUP("LETFSX"&amp;A347,'Main File'!A:O,7,0),0)</f>
        <v>0</v>
      </c>
      <c r="D347" s="26">
        <f>IFERROR(+VLOOKUP("LETFSX"&amp;A347,'Main File'!A:O,8,0),0)</f>
        <v>0</v>
      </c>
      <c r="E347" s="26">
        <f>IFERROR(+VLOOKUP("LETFSX"&amp;A347,'Main File'!A:O,9,0),0)</f>
        <v>0</v>
      </c>
      <c r="F347" s="26">
        <f>IFERROR(+VLOOKUP("LETFSX"&amp;A347,'Main File'!A:O,10,0),0)</f>
        <v>0</v>
      </c>
      <c r="G347" s="26">
        <f>IFERROR(+VLOOKUP("LETFSX"&amp;A347,'Main File'!A:O,11,0),0)</f>
        <v>0</v>
      </c>
      <c r="H347" s="26">
        <f>IFERROR(+VLOOKUP("LETFSX"&amp;A347,'Main File'!A:O,12,0),0)</f>
        <v>0</v>
      </c>
      <c r="I347" s="26">
        <f>IFERROR(+VLOOKUP("LETFSX"&amp;A347,'Main File'!A:O,13,0),0)</f>
        <v>0</v>
      </c>
      <c r="J347" s="26">
        <f>IFERROR(+VLOOKUP("LETFSX"&amp;A347,'Main File'!A:O,14,0),0)</f>
        <v>0</v>
      </c>
      <c r="K347" s="26">
        <f>IFERROR(+VLOOKUP("LETFSX"&amp;A347,'Main File'!A:O,15,0),0)</f>
        <v>0</v>
      </c>
    </row>
    <row r="348" spans="1:11" x14ac:dyDescent="0.25">
      <c r="A348" s="9">
        <f t="shared" si="5"/>
        <v>43535</v>
      </c>
      <c r="B348" s="26">
        <f>IFERROR(+VLOOKUP("LETFSX"&amp;A348,'Main File'!A:O,6,0),0)</f>
        <v>0</v>
      </c>
      <c r="C348" s="26">
        <f>IFERROR(+VLOOKUP("LETFSX"&amp;A348,'Main File'!A:O,7,0),0)</f>
        <v>0</v>
      </c>
      <c r="D348" s="26">
        <f>IFERROR(+VLOOKUP("LETFSX"&amp;A348,'Main File'!A:O,8,0),0)</f>
        <v>0</v>
      </c>
      <c r="E348" s="26">
        <f>IFERROR(+VLOOKUP("LETFSX"&amp;A348,'Main File'!A:O,9,0),0)</f>
        <v>0</v>
      </c>
      <c r="F348" s="26">
        <f>IFERROR(+VLOOKUP("LETFSX"&amp;A348,'Main File'!A:O,10,0),0)</f>
        <v>0</v>
      </c>
      <c r="G348" s="26">
        <f>IFERROR(+VLOOKUP("LETFSX"&amp;A348,'Main File'!A:O,11,0),0)</f>
        <v>0</v>
      </c>
      <c r="H348" s="26">
        <f>IFERROR(+VLOOKUP("LETFSX"&amp;A348,'Main File'!A:O,12,0),0)</f>
        <v>0</v>
      </c>
      <c r="I348" s="26">
        <f>IFERROR(+VLOOKUP("LETFSX"&amp;A348,'Main File'!A:O,13,0),0)</f>
        <v>0</v>
      </c>
      <c r="J348" s="26">
        <f>IFERROR(+VLOOKUP("LETFSX"&amp;A348,'Main File'!A:O,14,0),0)</f>
        <v>0</v>
      </c>
      <c r="K348" s="26">
        <f>IFERROR(+VLOOKUP("LETFSX"&amp;A348,'Main File'!A:O,15,0),0)</f>
        <v>0</v>
      </c>
    </row>
    <row r="349" spans="1:11" x14ac:dyDescent="0.25">
      <c r="A349" s="9">
        <f t="shared" si="5"/>
        <v>43536</v>
      </c>
      <c r="B349" s="26">
        <f>IFERROR(+VLOOKUP("LETFSX"&amp;A349,'Main File'!A:O,6,0),0)</f>
        <v>0</v>
      </c>
      <c r="C349" s="26">
        <f>IFERROR(+VLOOKUP("LETFSX"&amp;A349,'Main File'!A:O,7,0),0)</f>
        <v>0</v>
      </c>
      <c r="D349" s="26">
        <f>IFERROR(+VLOOKUP("LETFSX"&amp;A349,'Main File'!A:O,8,0),0)</f>
        <v>0</v>
      </c>
      <c r="E349" s="26">
        <f>IFERROR(+VLOOKUP("LETFSX"&amp;A349,'Main File'!A:O,9,0),0)</f>
        <v>0</v>
      </c>
      <c r="F349" s="26">
        <f>IFERROR(+VLOOKUP("LETFSX"&amp;A349,'Main File'!A:O,10,0),0)</f>
        <v>0</v>
      </c>
      <c r="G349" s="26">
        <f>IFERROR(+VLOOKUP("LETFSX"&amp;A349,'Main File'!A:O,11,0),0)</f>
        <v>0</v>
      </c>
      <c r="H349" s="26">
        <f>IFERROR(+VLOOKUP("LETFSX"&amp;A349,'Main File'!A:O,12,0),0)</f>
        <v>0</v>
      </c>
      <c r="I349" s="26">
        <f>IFERROR(+VLOOKUP("LETFSX"&amp;A349,'Main File'!A:O,13,0),0)</f>
        <v>0</v>
      </c>
      <c r="J349" s="26">
        <f>IFERROR(+VLOOKUP("LETFSX"&amp;A349,'Main File'!A:O,14,0),0)</f>
        <v>0</v>
      </c>
      <c r="K349" s="26">
        <f>IFERROR(+VLOOKUP("LETFSX"&amp;A349,'Main File'!A:O,15,0),0)</f>
        <v>0</v>
      </c>
    </row>
    <row r="350" spans="1:11" x14ac:dyDescent="0.25">
      <c r="A350" s="9">
        <f t="shared" si="5"/>
        <v>43537</v>
      </c>
      <c r="B350" s="26">
        <f>IFERROR(+VLOOKUP("LETFSX"&amp;A350,'Main File'!A:O,6,0),0)</f>
        <v>0</v>
      </c>
      <c r="C350" s="26">
        <f>IFERROR(+VLOOKUP("LETFSX"&amp;A350,'Main File'!A:O,7,0),0)</f>
        <v>0</v>
      </c>
      <c r="D350" s="26">
        <f>IFERROR(+VLOOKUP("LETFSX"&amp;A350,'Main File'!A:O,8,0),0)</f>
        <v>0</v>
      </c>
      <c r="E350" s="26">
        <f>IFERROR(+VLOOKUP("LETFSX"&amp;A350,'Main File'!A:O,9,0),0)</f>
        <v>0</v>
      </c>
      <c r="F350" s="26">
        <f>IFERROR(+VLOOKUP("LETFSX"&amp;A350,'Main File'!A:O,10,0),0)</f>
        <v>0</v>
      </c>
      <c r="G350" s="26">
        <f>IFERROR(+VLOOKUP("LETFSX"&amp;A350,'Main File'!A:O,11,0),0)</f>
        <v>0</v>
      </c>
      <c r="H350" s="26">
        <f>IFERROR(+VLOOKUP("LETFSX"&amp;A350,'Main File'!A:O,12,0),0)</f>
        <v>0</v>
      </c>
      <c r="I350" s="26">
        <f>IFERROR(+VLOOKUP("LETFSX"&amp;A350,'Main File'!A:O,13,0),0)</f>
        <v>0</v>
      </c>
      <c r="J350" s="26">
        <f>IFERROR(+VLOOKUP("LETFSX"&amp;A350,'Main File'!A:O,14,0),0)</f>
        <v>0</v>
      </c>
      <c r="K350" s="26">
        <f>IFERROR(+VLOOKUP("LETFSX"&amp;A350,'Main File'!A:O,15,0),0)</f>
        <v>0</v>
      </c>
    </row>
    <row r="351" spans="1:11" x14ac:dyDescent="0.25">
      <c r="A351" s="9">
        <f t="shared" si="5"/>
        <v>43538</v>
      </c>
      <c r="B351" s="26">
        <f>IFERROR(+VLOOKUP("LETFSX"&amp;A351,'Main File'!A:O,6,0),0)</f>
        <v>0</v>
      </c>
      <c r="C351" s="26">
        <f>IFERROR(+VLOOKUP("LETFSX"&amp;A351,'Main File'!A:O,7,0),0)</f>
        <v>0</v>
      </c>
      <c r="D351" s="26">
        <f>IFERROR(+VLOOKUP("LETFSX"&amp;A351,'Main File'!A:O,8,0),0)</f>
        <v>0</v>
      </c>
      <c r="E351" s="26">
        <f>IFERROR(+VLOOKUP("LETFSX"&amp;A351,'Main File'!A:O,9,0),0)</f>
        <v>0</v>
      </c>
      <c r="F351" s="26">
        <f>IFERROR(+VLOOKUP("LETFSX"&amp;A351,'Main File'!A:O,10,0),0)</f>
        <v>0</v>
      </c>
      <c r="G351" s="26">
        <f>IFERROR(+VLOOKUP("LETFSX"&amp;A351,'Main File'!A:O,11,0),0)</f>
        <v>0</v>
      </c>
      <c r="H351" s="26">
        <f>IFERROR(+VLOOKUP("LETFSX"&amp;A351,'Main File'!A:O,12,0),0)</f>
        <v>0</v>
      </c>
      <c r="I351" s="26">
        <f>IFERROR(+VLOOKUP("LETFSX"&amp;A351,'Main File'!A:O,13,0),0)</f>
        <v>0</v>
      </c>
      <c r="J351" s="26">
        <f>IFERROR(+VLOOKUP("LETFSX"&amp;A351,'Main File'!A:O,14,0),0)</f>
        <v>0</v>
      </c>
      <c r="K351" s="26">
        <f>IFERROR(+VLOOKUP("LETFSX"&amp;A351,'Main File'!A:O,15,0),0)</f>
        <v>0</v>
      </c>
    </row>
    <row r="352" spans="1:11" x14ac:dyDescent="0.25">
      <c r="A352" s="9">
        <f t="shared" si="5"/>
        <v>43539</v>
      </c>
      <c r="B352" s="26">
        <f>IFERROR(+VLOOKUP("LETFSX"&amp;A352,'Main File'!A:O,6,0),0)</f>
        <v>0</v>
      </c>
      <c r="C352" s="26">
        <f>IFERROR(+VLOOKUP("LETFSX"&amp;A352,'Main File'!A:O,7,0),0)</f>
        <v>0</v>
      </c>
      <c r="D352" s="26">
        <f>IFERROR(+VLOOKUP("LETFSX"&amp;A352,'Main File'!A:O,8,0),0)</f>
        <v>0</v>
      </c>
      <c r="E352" s="26">
        <f>IFERROR(+VLOOKUP("LETFSX"&amp;A352,'Main File'!A:O,9,0),0)</f>
        <v>0</v>
      </c>
      <c r="F352" s="26">
        <f>IFERROR(+VLOOKUP("LETFSX"&amp;A352,'Main File'!A:O,10,0),0)</f>
        <v>0</v>
      </c>
      <c r="G352" s="26">
        <f>IFERROR(+VLOOKUP("LETFSX"&amp;A352,'Main File'!A:O,11,0),0)</f>
        <v>0</v>
      </c>
      <c r="H352" s="26">
        <f>IFERROR(+VLOOKUP("LETFSX"&amp;A352,'Main File'!A:O,12,0),0)</f>
        <v>0</v>
      </c>
      <c r="I352" s="26">
        <f>IFERROR(+VLOOKUP("LETFSX"&amp;A352,'Main File'!A:O,13,0),0)</f>
        <v>0</v>
      </c>
      <c r="J352" s="26">
        <f>IFERROR(+VLOOKUP("LETFSX"&amp;A352,'Main File'!A:O,14,0),0)</f>
        <v>0</v>
      </c>
      <c r="K352" s="26">
        <f>IFERROR(+VLOOKUP("LETFSX"&amp;A352,'Main File'!A:O,15,0),0)</f>
        <v>0</v>
      </c>
    </row>
    <row r="353" spans="1:11" x14ac:dyDescent="0.25">
      <c r="A353" s="9">
        <f t="shared" si="5"/>
        <v>43540</v>
      </c>
      <c r="B353" s="26">
        <f>IFERROR(+VLOOKUP("LETFSX"&amp;A353,'Main File'!A:O,6,0),0)</f>
        <v>0</v>
      </c>
      <c r="C353" s="26">
        <f>IFERROR(+VLOOKUP("LETFSX"&amp;A353,'Main File'!A:O,7,0),0)</f>
        <v>0</v>
      </c>
      <c r="D353" s="26">
        <f>IFERROR(+VLOOKUP("LETFSX"&amp;A353,'Main File'!A:O,8,0),0)</f>
        <v>0</v>
      </c>
      <c r="E353" s="26">
        <f>IFERROR(+VLOOKUP("LETFSX"&amp;A353,'Main File'!A:O,9,0),0)</f>
        <v>0</v>
      </c>
      <c r="F353" s="26">
        <f>IFERROR(+VLOOKUP("LETFSX"&amp;A353,'Main File'!A:O,10,0),0)</f>
        <v>0</v>
      </c>
      <c r="G353" s="26">
        <f>IFERROR(+VLOOKUP("LETFSX"&amp;A353,'Main File'!A:O,11,0),0)</f>
        <v>0</v>
      </c>
      <c r="H353" s="26">
        <f>IFERROR(+VLOOKUP("LETFSX"&amp;A353,'Main File'!A:O,12,0),0)</f>
        <v>0</v>
      </c>
      <c r="I353" s="26">
        <f>IFERROR(+VLOOKUP("LETFSX"&amp;A353,'Main File'!A:O,13,0),0)</f>
        <v>0</v>
      </c>
      <c r="J353" s="26">
        <f>IFERROR(+VLOOKUP("LETFSX"&amp;A353,'Main File'!A:O,14,0),0)</f>
        <v>0</v>
      </c>
      <c r="K353" s="26">
        <f>IFERROR(+VLOOKUP("LETFSX"&amp;A353,'Main File'!A:O,15,0),0)</f>
        <v>0</v>
      </c>
    </row>
    <row r="354" spans="1:11" x14ac:dyDescent="0.25">
      <c r="A354" s="9">
        <f t="shared" si="5"/>
        <v>43541</v>
      </c>
      <c r="B354" s="26">
        <f>IFERROR(+VLOOKUP("LETFSX"&amp;A354,'Main File'!A:O,6,0),0)</f>
        <v>0</v>
      </c>
      <c r="C354" s="26">
        <f>IFERROR(+VLOOKUP("LETFSX"&amp;A354,'Main File'!A:O,7,0),0)</f>
        <v>0</v>
      </c>
      <c r="D354" s="26">
        <f>IFERROR(+VLOOKUP("LETFSX"&amp;A354,'Main File'!A:O,8,0),0)</f>
        <v>0</v>
      </c>
      <c r="E354" s="26">
        <f>IFERROR(+VLOOKUP("LETFSX"&amp;A354,'Main File'!A:O,9,0),0)</f>
        <v>0</v>
      </c>
      <c r="F354" s="26">
        <f>IFERROR(+VLOOKUP("LETFSX"&amp;A354,'Main File'!A:O,10,0),0)</f>
        <v>0</v>
      </c>
      <c r="G354" s="26">
        <f>IFERROR(+VLOOKUP("LETFSX"&amp;A354,'Main File'!A:O,11,0),0)</f>
        <v>0</v>
      </c>
      <c r="H354" s="26">
        <f>IFERROR(+VLOOKUP("LETFSX"&amp;A354,'Main File'!A:O,12,0),0)</f>
        <v>0</v>
      </c>
      <c r="I354" s="26">
        <f>IFERROR(+VLOOKUP("LETFSX"&amp;A354,'Main File'!A:O,13,0),0)</f>
        <v>0</v>
      </c>
      <c r="J354" s="26">
        <f>IFERROR(+VLOOKUP("LETFSX"&amp;A354,'Main File'!A:O,14,0),0)</f>
        <v>0</v>
      </c>
      <c r="K354" s="26">
        <f>IFERROR(+VLOOKUP("LETFSX"&amp;A354,'Main File'!A:O,15,0),0)</f>
        <v>0</v>
      </c>
    </row>
    <row r="355" spans="1:11" x14ac:dyDescent="0.25">
      <c r="A355" s="9">
        <f t="shared" si="5"/>
        <v>43542</v>
      </c>
      <c r="B355" s="26">
        <f>IFERROR(+VLOOKUP("LETFSX"&amp;A355,'Main File'!A:O,6,0),0)</f>
        <v>0</v>
      </c>
      <c r="C355" s="26">
        <f>IFERROR(+VLOOKUP("LETFSX"&amp;A355,'Main File'!A:O,7,0),0)</f>
        <v>0</v>
      </c>
      <c r="D355" s="26">
        <f>IFERROR(+VLOOKUP("LETFSX"&amp;A355,'Main File'!A:O,8,0),0)</f>
        <v>0</v>
      </c>
      <c r="E355" s="26">
        <f>IFERROR(+VLOOKUP("LETFSX"&amp;A355,'Main File'!A:O,9,0),0)</f>
        <v>0</v>
      </c>
      <c r="F355" s="26">
        <f>IFERROR(+VLOOKUP("LETFSX"&amp;A355,'Main File'!A:O,10,0),0)</f>
        <v>0</v>
      </c>
      <c r="G355" s="26">
        <f>IFERROR(+VLOOKUP("LETFSX"&amp;A355,'Main File'!A:O,11,0),0)</f>
        <v>0</v>
      </c>
      <c r="H355" s="26">
        <f>IFERROR(+VLOOKUP("LETFSX"&amp;A355,'Main File'!A:O,12,0),0)</f>
        <v>0</v>
      </c>
      <c r="I355" s="26">
        <f>IFERROR(+VLOOKUP("LETFSX"&amp;A355,'Main File'!A:O,13,0),0)</f>
        <v>0</v>
      </c>
      <c r="J355" s="26">
        <f>IFERROR(+VLOOKUP("LETFSX"&amp;A355,'Main File'!A:O,14,0),0)</f>
        <v>0</v>
      </c>
      <c r="K355" s="26">
        <f>IFERROR(+VLOOKUP("LETFSX"&amp;A355,'Main File'!A:O,15,0),0)</f>
        <v>0</v>
      </c>
    </row>
    <row r="356" spans="1:11" x14ac:dyDescent="0.25">
      <c r="A356" s="9">
        <f t="shared" si="5"/>
        <v>43543</v>
      </c>
      <c r="B356" s="26">
        <f>IFERROR(+VLOOKUP("LETFSX"&amp;A356,'Main File'!A:O,6,0),0)</f>
        <v>0</v>
      </c>
      <c r="C356" s="26">
        <f>IFERROR(+VLOOKUP("LETFSX"&amp;A356,'Main File'!A:O,7,0),0)</f>
        <v>0</v>
      </c>
      <c r="D356" s="26">
        <f>IFERROR(+VLOOKUP("LETFSX"&amp;A356,'Main File'!A:O,8,0),0)</f>
        <v>0</v>
      </c>
      <c r="E356" s="26">
        <f>IFERROR(+VLOOKUP("LETFSX"&amp;A356,'Main File'!A:O,9,0),0)</f>
        <v>0</v>
      </c>
      <c r="F356" s="26">
        <f>IFERROR(+VLOOKUP("LETFSX"&amp;A356,'Main File'!A:O,10,0),0)</f>
        <v>0</v>
      </c>
      <c r="G356" s="26">
        <f>IFERROR(+VLOOKUP("LETFSX"&amp;A356,'Main File'!A:O,11,0),0)</f>
        <v>0</v>
      </c>
      <c r="H356" s="26">
        <f>IFERROR(+VLOOKUP("LETFSX"&amp;A356,'Main File'!A:O,12,0),0)</f>
        <v>0</v>
      </c>
      <c r="I356" s="26">
        <f>IFERROR(+VLOOKUP("LETFSX"&amp;A356,'Main File'!A:O,13,0),0)</f>
        <v>0</v>
      </c>
      <c r="J356" s="26">
        <f>IFERROR(+VLOOKUP("LETFSX"&amp;A356,'Main File'!A:O,14,0),0)</f>
        <v>0</v>
      </c>
      <c r="K356" s="26">
        <f>IFERROR(+VLOOKUP("LETFSX"&amp;A356,'Main File'!A:O,15,0),0)</f>
        <v>0</v>
      </c>
    </row>
    <row r="357" spans="1:11" x14ac:dyDescent="0.25">
      <c r="A357" s="9">
        <f t="shared" si="5"/>
        <v>43544</v>
      </c>
      <c r="B357" s="26">
        <f>IFERROR(+VLOOKUP("LETFSX"&amp;A357,'Main File'!A:O,6,0),0)</f>
        <v>0</v>
      </c>
      <c r="C357" s="26">
        <f>IFERROR(+VLOOKUP("LETFSX"&amp;A357,'Main File'!A:O,7,0),0)</f>
        <v>0</v>
      </c>
      <c r="D357" s="26">
        <f>IFERROR(+VLOOKUP("LETFSX"&amp;A357,'Main File'!A:O,8,0),0)</f>
        <v>0</v>
      </c>
      <c r="E357" s="26">
        <f>IFERROR(+VLOOKUP("LETFSX"&amp;A357,'Main File'!A:O,9,0),0)</f>
        <v>0</v>
      </c>
      <c r="F357" s="26">
        <f>IFERROR(+VLOOKUP("LETFSX"&amp;A357,'Main File'!A:O,10,0),0)</f>
        <v>0</v>
      </c>
      <c r="G357" s="26">
        <f>IFERROR(+VLOOKUP("LETFSX"&amp;A357,'Main File'!A:O,11,0),0)</f>
        <v>0</v>
      </c>
      <c r="H357" s="26">
        <f>IFERROR(+VLOOKUP("LETFSX"&amp;A357,'Main File'!A:O,12,0),0)</f>
        <v>0</v>
      </c>
      <c r="I357" s="26">
        <f>IFERROR(+VLOOKUP("LETFSX"&amp;A357,'Main File'!A:O,13,0),0)</f>
        <v>0</v>
      </c>
      <c r="J357" s="26">
        <f>IFERROR(+VLOOKUP("LETFSX"&amp;A357,'Main File'!A:O,14,0),0)</f>
        <v>0</v>
      </c>
      <c r="K357" s="26">
        <f>IFERROR(+VLOOKUP("LETFSX"&amp;A357,'Main File'!A:O,15,0),0)</f>
        <v>0</v>
      </c>
    </row>
    <row r="358" spans="1:11" x14ac:dyDescent="0.25">
      <c r="A358" s="9">
        <f t="shared" si="5"/>
        <v>43545</v>
      </c>
      <c r="B358" s="26">
        <f>IFERROR(+VLOOKUP("LETFSX"&amp;A358,'Main File'!A:O,6,0),0)</f>
        <v>0</v>
      </c>
      <c r="C358" s="26">
        <f>IFERROR(+VLOOKUP("LETFSX"&amp;A358,'Main File'!A:O,7,0),0)</f>
        <v>0</v>
      </c>
      <c r="D358" s="26">
        <f>IFERROR(+VLOOKUP("LETFSX"&amp;A358,'Main File'!A:O,8,0),0)</f>
        <v>0</v>
      </c>
      <c r="E358" s="26">
        <f>IFERROR(+VLOOKUP("LETFSX"&amp;A358,'Main File'!A:O,9,0),0)</f>
        <v>0</v>
      </c>
      <c r="F358" s="26">
        <f>IFERROR(+VLOOKUP("LETFSX"&amp;A358,'Main File'!A:O,10,0),0)</f>
        <v>0</v>
      </c>
      <c r="G358" s="26">
        <f>IFERROR(+VLOOKUP("LETFSX"&amp;A358,'Main File'!A:O,11,0),0)</f>
        <v>0</v>
      </c>
      <c r="H358" s="26">
        <f>IFERROR(+VLOOKUP("LETFSX"&amp;A358,'Main File'!A:O,12,0),0)</f>
        <v>0</v>
      </c>
      <c r="I358" s="26">
        <f>IFERROR(+VLOOKUP("LETFSX"&amp;A358,'Main File'!A:O,13,0),0)</f>
        <v>0</v>
      </c>
      <c r="J358" s="26">
        <f>IFERROR(+VLOOKUP("LETFSX"&amp;A358,'Main File'!A:O,14,0),0)</f>
        <v>0</v>
      </c>
      <c r="K358" s="26">
        <f>IFERROR(+VLOOKUP("LETFSX"&amp;A358,'Main File'!A:O,15,0),0)</f>
        <v>0</v>
      </c>
    </row>
    <row r="359" spans="1:11" x14ac:dyDescent="0.25">
      <c r="A359" s="9">
        <f t="shared" si="5"/>
        <v>43546</v>
      </c>
      <c r="B359" s="26">
        <f>IFERROR(+VLOOKUP("LETFSX"&amp;A359,'Main File'!A:O,6,0),0)</f>
        <v>0</v>
      </c>
      <c r="C359" s="26">
        <f>IFERROR(+VLOOKUP("LETFSX"&amp;A359,'Main File'!A:O,7,0),0)</f>
        <v>0</v>
      </c>
      <c r="D359" s="26">
        <f>IFERROR(+VLOOKUP("LETFSX"&amp;A359,'Main File'!A:O,8,0),0)</f>
        <v>0</v>
      </c>
      <c r="E359" s="26">
        <f>IFERROR(+VLOOKUP("LETFSX"&amp;A359,'Main File'!A:O,9,0),0)</f>
        <v>0</v>
      </c>
      <c r="F359" s="26">
        <f>IFERROR(+VLOOKUP("LETFSX"&amp;A359,'Main File'!A:O,10,0),0)</f>
        <v>0</v>
      </c>
      <c r="G359" s="26">
        <f>IFERROR(+VLOOKUP("LETFSX"&amp;A359,'Main File'!A:O,11,0),0)</f>
        <v>0</v>
      </c>
      <c r="H359" s="26">
        <f>IFERROR(+VLOOKUP("LETFSX"&amp;A359,'Main File'!A:O,12,0),0)</f>
        <v>0</v>
      </c>
      <c r="I359" s="26">
        <f>IFERROR(+VLOOKUP("LETFSX"&amp;A359,'Main File'!A:O,13,0),0)</f>
        <v>0</v>
      </c>
      <c r="J359" s="26">
        <f>IFERROR(+VLOOKUP("LETFSX"&amp;A359,'Main File'!A:O,14,0),0)</f>
        <v>0</v>
      </c>
      <c r="K359" s="26">
        <f>IFERROR(+VLOOKUP("LETFSX"&amp;A359,'Main File'!A:O,15,0),0)</f>
        <v>0</v>
      </c>
    </row>
    <row r="360" spans="1:11" x14ac:dyDescent="0.25">
      <c r="A360" s="9">
        <f t="shared" si="5"/>
        <v>43547</v>
      </c>
      <c r="B360" s="26">
        <f>IFERROR(+VLOOKUP("LETFSX"&amp;A360,'Main File'!A:O,6,0),0)</f>
        <v>0</v>
      </c>
      <c r="C360" s="26">
        <f>IFERROR(+VLOOKUP("LETFSX"&amp;A360,'Main File'!A:O,7,0),0)</f>
        <v>0</v>
      </c>
      <c r="D360" s="26">
        <f>IFERROR(+VLOOKUP("LETFSX"&amp;A360,'Main File'!A:O,8,0),0)</f>
        <v>0</v>
      </c>
      <c r="E360" s="26">
        <f>IFERROR(+VLOOKUP("LETFSX"&amp;A360,'Main File'!A:O,9,0),0)</f>
        <v>0</v>
      </c>
      <c r="F360" s="26">
        <f>IFERROR(+VLOOKUP("LETFSX"&amp;A360,'Main File'!A:O,10,0),0)</f>
        <v>0</v>
      </c>
      <c r="G360" s="26">
        <f>IFERROR(+VLOOKUP("LETFSX"&amp;A360,'Main File'!A:O,11,0),0)</f>
        <v>0</v>
      </c>
      <c r="H360" s="26">
        <f>IFERROR(+VLOOKUP("LETFSX"&amp;A360,'Main File'!A:O,12,0),0)</f>
        <v>0</v>
      </c>
      <c r="I360" s="26">
        <f>IFERROR(+VLOOKUP("LETFSX"&amp;A360,'Main File'!A:O,13,0),0)</f>
        <v>0</v>
      </c>
      <c r="J360" s="26">
        <f>IFERROR(+VLOOKUP("LETFSX"&amp;A360,'Main File'!A:O,14,0),0)</f>
        <v>0</v>
      </c>
      <c r="K360" s="26">
        <f>IFERROR(+VLOOKUP("LETFSX"&amp;A360,'Main File'!A:O,15,0),0)</f>
        <v>0</v>
      </c>
    </row>
    <row r="361" spans="1:11" x14ac:dyDescent="0.25">
      <c r="A361" s="9">
        <f t="shared" si="5"/>
        <v>43548</v>
      </c>
      <c r="B361" s="26">
        <f>IFERROR(+VLOOKUP("LETFSX"&amp;A361,'Main File'!A:O,6,0),0)</f>
        <v>0</v>
      </c>
      <c r="C361" s="26">
        <f>IFERROR(+VLOOKUP("LETFSX"&amp;A361,'Main File'!A:O,7,0),0)</f>
        <v>0</v>
      </c>
      <c r="D361" s="26">
        <f>IFERROR(+VLOOKUP("LETFSX"&amp;A361,'Main File'!A:O,8,0),0)</f>
        <v>0</v>
      </c>
      <c r="E361" s="26">
        <f>IFERROR(+VLOOKUP("LETFSX"&amp;A361,'Main File'!A:O,9,0),0)</f>
        <v>0</v>
      </c>
      <c r="F361" s="26">
        <f>IFERROR(+VLOOKUP("LETFSX"&amp;A361,'Main File'!A:O,10,0),0)</f>
        <v>0</v>
      </c>
      <c r="G361" s="26">
        <f>IFERROR(+VLOOKUP("LETFSX"&amp;A361,'Main File'!A:O,11,0),0)</f>
        <v>0</v>
      </c>
      <c r="H361" s="26">
        <f>IFERROR(+VLOOKUP("LETFSX"&amp;A361,'Main File'!A:O,12,0),0)</f>
        <v>0</v>
      </c>
      <c r="I361" s="26">
        <f>IFERROR(+VLOOKUP("LETFSX"&amp;A361,'Main File'!A:O,13,0),0)</f>
        <v>0</v>
      </c>
      <c r="J361" s="26">
        <f>IFERROR(+VLOOKUP("LETFSX"&amp;A361,'Main File'!A:O,14,0),0)</f>
        <v>0</v>
      </c>
      <c r="K361" s="26">
        <f>IFERROR(+VLOOKUP("LETFSX"&amp;A361,'Main File'!A:O,15,0),0)</f>
        <v>0</v>
      </c>
    </row>
    <row r="362" spans="1:11" x14ac:dyDescent="0.25">
      <c r="A362" s="9">
        <f t="shared" si="5"/>
        <v>43549</v>
      </c>
      <c r="B362" s="26">
        <f>IFERROR(+VLOOKUP("LETFSX"&amp;A362,'Main File'!A:O,6,0),0)</f>
        <v>0</v>
      </c>
      <c r="C362" s="26">
        <f>IFERROR(+VLOOKUP("LETFSX"&amp;A362,'Main File'!A:O,7,0),0)</f>
        <v>0</v>
      </c>
      <c r="D362" s="26">
        <f>IFERROR(+VLOOKUP("LETFSX"&amp;A362,'Main File'!A:O,8,0),0)</f>
        <v>0</v>
      </c>
      <c r="E362" s="26">
        <f>IFERROR(+VLOOKUP("LETFSX"&amp;A362,'Main File'!A:O,9,0),0)</f>
        <v>0</v>
      </c>
      <c r="F362" s="26">
        <f>IFERROR(+VLOOKUP("LETFSX"&amp;A362,'Main File'!A:O,10,0),0)</f>
        <v>0</v>
      </c>
      <c r="G362" s="26">
        <f>IFERROR(+VLOOKUP("LETFSX"&amp;A362,'Main File'!A:O,11,0),0)</f>
        <v>0</v>
      </c>
      <c r="H362" s="26">
        <f>IFERROR(+VLOOKUP("LETFSX"&amp;A362,'Main File'!A:O,12,0),0)</f>
        <v>0</v>
      </c>
      <c r="I362" s="26">
        <f>IFERROR(+VLOOKUP("LETFSX"&amp;A362,'Main File'!A:O,13,0),0)</f>
        <v>0</v>
      </c>
      <c r="J362" s="26">
        <f>IFERROR(+VLOOKUP("LETFSX"&amp;A362,'Main File'!A:O,14,0),0)</f>
        <v>0</v>
      </c>
      <c r="K362" s="26">
        <f>IFERROR(+VLOOKUP("LETFSX"&amp;A362,'Main File'!A:O,15,0),0)</f>
        <v>0</v>
      </c>
    </row>
    <row r="363" spans="1:11" x14ac:dyDescent="0.25">
      <c r="A363" s="9">
        <f t="shared" si="5"/>
        <v>43550</v>
      </c>
      <c r="B363" s="26">
        <f>IFERROR(+VLOOKUP("LETFSX"&amp;A363,'Main File'!A:O,6,0),0)</f>
        <v>0</v>
      </c>
      <c r="C363" s="26">
        <f>IFERROR(+VLOOKUP("LETFSX"&amp;A363,'Main File'!A:O,7,0),0)</f>
        <v>0</v>
      </c>
      <c r="D363" s="26">
        <f>IFERROR(+VLOOKUP("LETFSX"&amp;A363,'Main File'!A:O,8,0),0)</f>
        <v>0</v>
      </c>
      <c r="E363" s="26">
        <f>IFERROR(+VLOOKUP("LETFSX"&amp;A363,'Main File'!A:O,9,0),0)</f>
        <v>0</v>
      </c>
      <c r="F363" s="26">
        <f>IFERROR(+VLOOKUP("LETFSX"&amp;A363,'Main File'!A:O,10,0),0)</f>
        <v>0</v>
      </c>
      <c r="G363" s="26">
        <f>IFERROR(+VLOOKUP("LETFSX"&amp;A363,'Main File'!A:O,11,0),0)</f>
        <v>0</v>
      </c>
      <c r="H363" s="26">
        <f>IFERROR(+VLOOKUP("LETFSX"&amp;A363,'Main File'!A:O,12,0),0)</f>
        <v>0</v>
      </c>
      <c r="I363" s="26">
        <f>IFERROR(+VLOOKUP("LETFSX"&amp;A363,'Main File'!A:O,13,0),0)</f>
        <v>0</v>
      </c>
      <c r="J363" s="26">
        <f>IFERROR(+VLOOKUP("LETFSX"&amp;A363,'Main File'!A:O,14,0),0)</f>
        <v>0</v>
      </c>
      <c r="K363" s="26">
        <f>IFERROR(+VLOOKUP("LETFSX"&amp;A363,'Main File'!A:O,15,0),0)</f>
        <v>0</v>
      </c>
    </row>
    <row r="364" spans="1:11" x14ac:dyDescent="0.25">
      <c r="A364" s="9">
        <f t="shared" si="5"/>
        <v>43551</v>
      </c>
      <c r="B364" s="26">
        <f>IFERROR(+VLOOKUP("LETFSX"&amp;A364,'Main File'!A:O,6,0),0)</f>
        <v>0</v>
      </c>
      <c r="C364" s="26">
        <f>IFERROR(+VLOOKUP("LETFSX"&amp;A364,'Main File'!A:O,7,0),0)</f>
        <v>0</v>
      </c>
      <c r="D364" s="26">
        <f>IFERROR(+VLOOKUP("LETFSX"&amp;A364,'Main File'!A:O,8,0),0)</f>
        <v>0</v>
      </c>
      <c r="E364" s="26">
        <f>IFERROR(+VLOOKUP("LETFSX"&amp;A364,'Main File'!A:O,9,0),0)</f>
        <v>0</v>
      </c>
      <c r="F364" s="26">
        <f>IFERROR(+VLOOKUP("LETFSX"&amp;A364,'Main File'!A:O,10,0),0)</f>
        <v>0</v>
      </c>
      <c r="G364" s="26">
        <f>IFERROR(+VLOOKUP("LETFSX"&amp;A364,'Main File'!A:O,11,0),0)</f>
        <v>0</v>
      </c>
      <c r="H364" s="26">
        <f>IFERROR(+VLOOKUP("LETFSX"&amp;A364,'Main File'!A:O,12,0),0)</f>
        <v>0</v>
      </c>
      <c r="I364" s="26">
        <f>IFERROR(+VLOOKUP("LETFSX"&amp;A364,'Main File'!A:O,13,0),0)</f>
        <v>0</v>
      </c>
      <c r="J364" s="26">
        <f>IFERROR(+VLOOKUP("LETFSX"&amp;A364,'Main File'!A:O,14,0),0)</f>
        <v>0</v>
      </c>
      <c r="K364" s="26">
        <f>IFERROR(+VLOOKUP("LETFSX"&amp;A364,'Main File'!A:O,15,0),0)</f>
        <v>0</v>
      </c>
    </row>
    <row r="365" spans="1:11" x14ac:dyDescent="0.25">
      <c r="A365" s="9">
        <f t="shared" si="5"/>
        <v>43552</v>
      </c>
      <c r="B365" s="26">
        <f>IFERROR(+VLOOKUP("LETFSX"&amp;A365,'Main File'!A:O,6,0),0)</f>
        <v>0</v>
      </c>
      <c r="C365" s="26">
        <f>IFERROR(+VLOOKUP("LETFSX"&amp;A365,'Main File'!A:O,7,0),0)</f>
        <v>0</v>
      </c>
      <c r="D365" s="26">
        <f>IFERROR(+VLOOKUP("LETFSX"&amp;A365,'Main File'!A:O,8,0),0)</f>
        <v>0</v>
      </c>
      <c r="E365" s="26">
        <f>IFERROR(+VLOOKUP("LETFSX"&amp;A365,'Main File'!A:O,9,0),0)</f>
        <v>0</v>
      </c>
      <c r="F365" s="26">
        <f>IFERROR(+VLOOKUP("LETFSX"&amp;A365,'Main File'!A:O,10,0),0)</f>
        <v>0</v>
      </c>
      <c r="G365" s="26">
        <f>IFERROR(+VLOOKUP("LETFSX"&amp;A365,'Main File'!A:O,11,0),0)</f>
        <v>0</v>
      </c>
      <c r="H365" s="26">
        <f>IFERROR(+VLOOKUP("LETFSX"&amp;A365,'Main File'!A:O,12,0),0)</f>
        <v>0</v>
      </c>
      <c r="I365" s="26">
        <f>IFERROR(+VLOOKUP("LETFSX"&amp;A365,'Main File'!A:O,13,0),0)</f>
        <v>0</v>
      </c>
      <c r="J365" s="26">
        <f>IFERROR(+VLOOKUP("LETFSX"&amp;A365,'Main File'!A:O,14,0),0)</f>
        <v>0</v>
      </c>
      <c r="K365" s="26">
        <f>IFERROR(+VLOOKUP("LETFSX"&amp;A365,'Main File'!A:O,15,0),0)</f>
        <v>0</v>
      </c>
    </row>
    <row r="366" spans="1:11" x14ac:dyDescent="0.25">
      <c r="A366" s="9">
        <f t="shared" si="5"/>
        <v>43553</v>
      </c>
      <c r="B366" s="26">
        <f>IFERROR(+VLOOKUP("LETFSX"&amp;A366,'Main File'!A:O,6,0),0)</f>
        <v>0</v>
      </c>
      <c r="C366" s="26">
        <f>IFERROR(+VLOOKUP("LETFSX"&amp;A366,'Main File'!A:O,7,0),0)</f>
        <v>0</v>
      </c>
      <c r="D366" s="26">
        <f>IFERROR(+VLOOKUP("LETFSX"&amp;A366,'Main File'!A:O,8,0),0)</f>
        <v>0</v>
      </c>
      <c r="E366" s="26">
        <f>IFERROR(+VLOOKUP("LETFSX"&amp;A366,'Main File'!A:O,9,0),0)</f>
        <v>0</v>
      </c>
      <c r="F366" s="26">
        <f>IFERROR(+VLOOKUP("LETFSX"&amp;A366,'Main File'!A:O,10,0),0)</f>
        <v>0</v>
      </c>
      <c r="G366" s="26">
        <f>IFERROR(+VLOOKUP("LETFSX"&amp;A366,'Main File'!A:O,11,0),0)</f>
        <v>0</v>
      </c>
      <c r="H366" s="26">
        <f>IFERROR(+VLOOKUP("LETFSX"&amp;A366,'Main File'!A:O,12,0),0)</f>
        <v>0</v>
      </c>
      <c r="I366" s="26">
        <f>IFERROR(+VLOOKUP("LETFSX"&amp;A366,'Main File'!A:O,13,0),0)</f>
        <v>0</v>
      </c>
      <c r="J366" s="26">
        <f>IFERROR(+VLOOKUP("LETFSX"&amp;A366,'Main File'!A:O,14,0),0)</f>
        <v>0</v>
      </c>
      <c r="K366" s="26">
        <f>IFERROR(+VLOOKUP("LETFSX"&amp;A366,'Main File'!A:O,15,0),0)</f>
        <v>0</v>
      </c>
    </row>
    <row r="367" spans="1:11" x14ac:dyDescent="0.25">
      <c r="A367" s="9">
        <f t="shared" si="5"/>
        <v>43554</v>
      </c>
      <c r="B367" s="26">
        <f>IFERROR(+VLOOKUP("LETFSX"&amp;A367,'Main File'!A:O,6,0),0)</f>
        <v>0</v>
      </c>
      <c r="C367" s="26">
        <f>IFERROR(+VLOOKUP("LETFSX"&amp;A367,'Main File'!A:O,7,0),0)</f>
        <v>0</v>
      </c>
      <c r="D367" s="26">
        <f>IFERROR(+VLOOKUP("LETFSX"&amp;A367,'Main File'!A:O,8,0),0)</f>
        <v>0</v>
      </c>
      <c r="E367" s="26">
        <f>IFERROR(+VLOOKUP("LETFSX"&amp;A367,'Main File'!A:O,9,0),0)</f>
        <v>0</v>
      </c>
      <c r="F367" s="26">
        <f>IFERROR(+VLOOKUP("LETFSX"&amp;A367,'Main File'!A:O,10,0),0)</f>
        <v>0</v>
      </c>
      <c r="G367" s="26">
        <f>IFERROR(+VLOOKUP("LETFSX"&amp;A367,'Main File'!A:O,11,0),0)</f>
        <v>0</v>
      </c>
      <c r="H367" s="26">
        <f>IFERROR(+VLOOKUP("LETFSX"&amp;A367,'Main File'!A:O,12,0),0)</f>
        <v>0</v>
      </c>
      <c r="I367" s="26">
        <f>IFERROR(+VLOOKUP("LETFSX"&amp;A367,'Main File'!A:O,13,0),0)</f>
        <v>0</v>
      </c>
      <c r="J367" s="26">
        <f>IFERROR(+VLOOKUP("LETFSX"&amp;A367,'Main File'!A:O,14,0),0)</f>
        <v>0</v>
      </c>
      <c r="K367" s="26">
        <f>IFERROR(+VLOOKUP("LETFSX"&amp;A367,'Main File'!A:O,15,0),0)</f>
        <v>0</v>
      </c>
    </row>
    <row r="368" spans="1:11" x14ac:dyDescent="0.25">
      <c r="A368" s="9">
        <f t="shared" si="5"/>
        <v>43555</v>
      </c>
      <c r="B368" s="26">
        <f>IFERROR(+VLOOKUP("LETFSX"&amp;A368,'Main File'!A:O,6,0),0)</f>
        <v>0</v>
      </c>
      <c r="C368" s="26">
        <f>IFERROR(+VLOOKUP("LETFSX"&amp;A368,'Main File'!A:O,7,0),0)</f>
        <v>0</v>
      </c>
      <c r="D368" s="26">
        <f>IFERROR(+VLOOKUP("LETFSX"&amp;A368,'Main File'!A:O,8,0),0)</f>
        <v>0</v>
      </c>
      <c r="E368" s="26">
        <f>IFERROR(+VLOOKUP("LETFSX"&amp;A368,'Main File'!A:O,9,0),0)</f>
        <v>0</v>
      </c>
      <c r="F368" s="26">
        <f>IFERROR(+VLOOKUP("LETFSX"&amp;A368,'Main File'!A:O,10,0),0)</f>
        <v>0</v>
      </c>
      <c r="G368" s="26">
        <f>IFERROR(+VLOOKUP("LETFSX"&amp;A368,'Main File'!A:O,11,0),0)</f>
        <v>0</v>
      </c>
      <c r="H368" s="26">
        <f>IFERROR(+VLOOKUP("LETFSX"&amp;A368,'Main File'!A:O,12,0),0)</f>
        <v>0</v>
      </c>
      <c r="I368" s="26">
        <f>IFERROR(+VLOOKUP("LETFSX"&amp;A368,'Main File'!A:O,13,0),0)</f>
        <v>0</v>
      </c>
      <c r="J368" s="26">
        <f>IFERROR(+VLOOKUP("LETFSX"&amp;A368,'Main File'!A:O,14,0),0)</f>
        <v>0</v>
      </c>
      <c r="K368" s="26">
        <f>IFERROR(+VLOOKUP("LETFSX"&amp;A368,'Main File'!A:O,15,0),0)</f>
        <v>0</v>
      </c>
    </row>
    <row r="369" spans="1:11" x14ac:dyDescent="0.25">
      <c r="A369" s="9"/>
      <c r="B369" s="14"/>
      <c r="C369" s="14"/>
      <c r="D369" s="14"/>
      <c r="E369" s="14"/>
      <c r="F369" s="14"/>
      <c r="G369" s="14"/>
      <c r="H369" s="14"/>
      <c r="I369" s="14"/>
      <c r="J369" s="14"/>
      <c r="K369" s="14"/>
    </row>
    <row r="370" spans="1:11" x14ac:dyDescent="0.25">
      <c r="A370" s="10" t="s">
        <v>84</v>
      </c>
      <c r="B370" s="16"/>
      <c r="C370" s="16"/>
      <c r="D370" s="16"/>
      <c r="E370" s="16"/>
      <c r="F370" s="16"/>
      <c r="G370" s="16"/>
      <c r="H370" s="16"/>
      <c r="I370" s="16"/>
      <c r="J370" s="16"/>
      <c r="K370" s="17"/>
    </row>
    <row r="371" spans="1:11" x14ac:dyDescent="0.25">
      <c r="A371" s="11" t="s">
        <v>85</v>
      </c>
      <c r="B371" s="18"/>
      <c r="C371" s="18"/>
      <c r="D371" s="18"/>
      <c r="E371" s="18"/>
      <c r="F371" s="18"/>
      <c r="G371" s="18"/>
      <c r="H371" s="18"/>
      <c r="I371" s="18"/>
      <c r="J371" s="18"/>
      <c r="K371" s="19"/>
    </row>
    <row r="372" spans="1:11" x14ac:dyDescent="0.25">
      <c r="A372" s="11" t="s">
        <v>86</v>
      </c>
      <c r="B372" s="18"/>
      <c r="C372" s="18"/>
      <c r="D372" s="18"/>
      <c r="E372" s="18"/>
      <c r="F372" s="18"/>
      <c r="G372" s="18"/>
      <c r="H372" s="18"/>
      <c r="I372" s="18"/>
      <c r="J372" s="18"/>
      <c r="K372" s="19"/>
    </row>
    <row r="373" spans="1:11" x14ac:dyDescent="0.25">
      <c r="A373" s="11" t="s">
        <v>87</v>
      </c>
      <c r="B373" s="18"/>
      <c r="C373" s="18"/>
      <c r="D373" s="18"/>
      <c r="E373" s="18"/>
      <c r="F373" s="18"/>
      <c r="G373" s="18"/>
      <c r="H373" s="18"/>
      <c r="I373" s="18"/>
      <c r="J373" s="18"/>
      <c r="K373" s="19"/>
    </row>
    <row r="374" spans="1:11" x14ac:dyDescent="0.25">
      <c r="A374" s="11" t="s">
        <v>88</v>
      </c>
      <c r="B374" s="18"/>
      <c r="C374" s="18"/>
      <c r="D374" s="18"/>
      <c r="E374" s="18"/>
      <c r="F374" s="18"/>
      <c r="G374" s="18"/>
      <c r="H374" s="18"/>
      <c r="I374" s="18"/>
      <c r="J374" s="18"/>
      <c r="K374" s="19"/>
    </row>
    <row r="375" spans="1:11" x14ac:dyDescent="0.25">
      <c r="A375" s="12" t="s">
        <v>89</v>
      </c>
      <c r="B375" s="20"/>
      <c r="C375" s="20"/>
      <c r="D375" s="20"/>
      <c r="E375" s="20"/>
      <c r="F375" s="20"/>
      <c r="G375" s="20"/>
      <c r="H375" s="20"/>
      <c r="I375" s="20"/>
      <c r="J375" s="20"/>
      <c r="K375" s="21"/>
    </row>
  </sheetData>
  <mergeCells count="3">
    <mergeCell ref="A1:K1"/>
    <mergeCell ref="B2:F2"/>
    <mergeCell ref="G2:K2"/>
  </mergeCells>
  <hyperlinks>
    <hyperlink ref="N1" location="index!A1" display="Go to Index" xr:uid="{2BC83CBA-05A6-4A3E-99D2-A434B628A535}"/>
  </hyperlinks>
  <pageMargins left="0.7" right="0.7" top="0.75" bottom="0.75" header="0.3" footer="0.3"/>
  <pageSetup paperSize="9" orientation="portrait" verticalDpi="0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C45F63-56B2-4BB9-AB9B-96509B509F5A}">
  <dimension ref="A1:N375"/>
  <sheetViews>
    <sheetView workbookViewId="0">
      <pane xSplit="1" ySplit="3" topLeftCell="B34" activePane="bottomRight" state="frozen"/>
      <selection pane="topRight" activeCell="B1" sqref="B1"/>
      <selection pane="bottomLeft" activeCell="A4" sqref="A4"/>
      <selection pane="bottomRight" activeCell="B368" sqref="B34:K368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Unit Linked Insurance Scheme(ULIS)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IFERROR(+VLOOKUP("LEULIS"&amp;A4,'Main File'!A:O,6,0),0)</f>
        <v>2.3505185677255613</v>
      </c>
      <c r="C4" s="26">
        <f>IFERROR(+VLOOKUP("LEULIS"&amp;A4,'Main File'!A:O,7,0),0)</f>
        <v>0</v>
      </c>
      <c r="D4" s="26">
        <f>IFERROR(+VLOOKUP("LEULIS"&amp;A4,'Main File'!A:O,8,0),0)</f>
        <v>0</v>
      </c>
      <c r="E4" s="26">
        <f>IFERROR(+VLOOKUP("LEULIS"&amp;A4,'Main File'!A:O,9,0),0)</f>
        <v>0.24849383753801504</v>
      </c>
      <c r="F4" s="26">
        <f>IFERROR(+VLOOKUP("LEULIS"&amp;A4,'Main File'!A:O,10,0),0)</f>
        <v>2.5990124052635766</v>
      </c>
      <c r="G4" s="26">
        <f>IFERROR(+VLOOKUP("LEULIS"&amp;A4,'Main File'!A:O,11,0),0)</f>
        <v>1.2737879860577179</v>
      </c>
      <c r="H4" s="26">
        <f>IFERROR(+VLOOKUP("LEULIS"&amp;A4,'Main File'!A:O,12,0),0)</f>
        <v>0</v>
      </c>
      <c r="I4" s="26">
        <f>IFERROR(+VLOOKUP("LEULIS"&amp;A4,'Main File'!A:O,13,0),0)</f>
        <v>0</v>
      </c>
      <c r="J4" s="26">
        <f>IFERROR(+VLOOKUP("LEULIS"&amp;A4,'Main File'!A:O,14,0),0)</f>
        <v>0.21668240540321954</v>
      </c>
      <c r="K4" s="26">
        <f>IFERROR(+VLOOKUP("LEULIS"&amp;A4,'Main File'!A:O,15,0),0)</f>
        <v>1.4904703914609374</v>
      </c>
    </row>
    <row r="5" spans="1:14" x14ac:dyDescent="0.25">
      <c r="A5" s="9">
        <f>A4+1</f>
        <v>43192</v>
      </c>
      <c r="B5" s="26">
        <f>IFERROR(+VLOOKUP("LEULIS"&amp;A5,'Main File'!A:O,6,0),0)</f>
        <v>2.3491284561987484</v>
      </c>
      <c r="C5" s="26">
        <f>IFERROR(+VLOOKUP("LEULIS"&amp;A5,'Main File'!A:O,7,0),0)</f>
        <v>0</v>
      </c>
      <c r="D5" s="26">
        <f>IFERROR(+VLOOKUP("LEULIS"&amp;A5,'Main File'!A:O,8,0),0)</f>
        <v>0</v>
      </c>
      <c r="E5" s="26">
        <f>IFERROR(+VLOOKUP("LEULIS"&amp;A5,'Main File'!A:O,9,0),0)</f>
        <v>0.24824317173681468</v>
      </c>
      <c r="F5" s="26">
        <f>IFERROR(+VLOOKUP("LEULIS"&amp;A5,'Main File'!A:O,10,0),0)</f>
        <v>2.597371627935563</v>
      </c>
      <c r="G5" s="26">
        <f>IFERROR(+VLOOKUP("LEULIS"&amp;A5,'Main File'!A:O,11,0),0)</f>
        <v>1.2747318193792834</v>
      </c>
      <c r="H5" s="26">
        <f>IFERROR(+VLOOKUP("LEULIS"&amp;A5,'Main File'!A:O,12,0),0)</f>
        <v>0</v>
      </c>
      <c r="I5" s="26">
        <f>IFERROR(+VLOOKUP("LEULIS"&amp;A5,'Main File'!A:O,13,0),0)</f>
        <v>0</v>
      </c>
      <c r="J5" s="26">
        <f>IFERROR(+VLOOKUP("LEULIS"&amp;A5,'Main File'!A:O,14,0),0)</f>
        <v>0.21686695817340812</v>
      </c>
      <c r="K5" s="26">
        <f>IFERROR(+VLOOKUP("LEULIS"&amp;A5,'Main File'!A:O,15,0),0)</f>
        <v>1.4915987775526915</v>
      </c>
    </row>
    <row r="6" spans="1:14" x14ac:dyDescent="0.25">
      <c r="A6" s="9">
        <f>+A5+1</f>
        <v>43193</v>
      </c>
      <c r="B6" s="26">
        <f>IFERROR(+VLOOKUP("LEULIS"&amp;A6,'Main File'!A:O,6,0),0)</f>
        <v>2.3484095615879887</v>
      </c>
      <c r="C6" s="26">
        <f>IFERROR(+VLOOKUP("LEULIS"&amp;A6,'Main File'!A:O,7,0),0)</f>
        <v>0</v>
      </c>
      <c r="D6" s="26">
        <f>IFERROR(+VLOOKUP("LEULIS"&amp;A6,'Main File'!A:O,8,0),0)</f>
        <v>0</v>
      </c>
      <c r="E6" s="26">
        <f>IFERROR(+VLOOKUP("LEULIS"&amp;A6,'Main File'!A:O,9,0),0)</f>
        <v>0.24811374228476424</v>
      </c>
      <c r="F6" s="26">
        <f>IFERROR(+VLOOKUP("LEULIS"&amp;A6,'Main File'!A:O,10,0),0)</f>
        <v>2.5965233038727531</v>
      </c>
      <c r="G6" s="26">
        <f>IFERROR(+VLOOKUP("LEULIS"&amp;A6,'Main File'!A:O,11,0),0)</f>
        <v>1.2728110593762831</v>
      </c>
      <c r="H6" s="26">
        <f>IFERROR(+VLOOKUP("LEULIS"&amp;A6,'Main File'!A:O,12,0),0)</f>
        <v>0</v>
      </c>
      <c r="I6" s="26">
        <f>IFERROR(+VLOOKUP("LEULIS"&amp;A6,'Main File'!A:O,13,0),0)</f>
        <v>0</v>
      </c>
      <c r="J6" s="26">
        <f>IFERROR(+VLOOKUP("LEULIS"&amp;A6,'Main File'!A:O,14,0),0)</f>
        <v>0.21652186552351552</v>
      </c>
      <c r="K6" s="26">
        <f>IFERROR(+VLOOKUP("LEULIS"&amp;A6,'Main File'!A:O,15,0),0)</f>
        <v>1.4893329248997986</v>
      </c>
    </row>
    <row r="7" spans="1:14" x14ac:dyDescent="0.25">
      <c r="A7" s="9">
        <f t="shared" ref="A7:A70" si="0">+A6+1</f>
        <v>43194</v>
      </c>
      <c r="B7" s="26">
        <f>IFERROR(+VLOOKUP("LEULIS"&amp;A7,'Main File'!A:O,6,0),0)</f>
        <v>2.3492434429192453</v>
      </c>
      <c r="C7" s="26">
        <f>IFERROR(+VLOOKUP("LEULIS"&amp;A7,'Main File'!A:O,7,0),0)</f>
        <v>0</v>
      </c>
      <c r="D7" s="26">
        <f>IFERROR(+VLOOKUP("LEULIS"&amp;A7,'Main File'!A:O,8,0),0)</f>
        <v>0</v>
      </c>
      <c r="E7" s="26">
        <f>IFERROR(+VLOOKUP("LEULIS"&amp;A7,'Main File'!A:O,9,0),0)</f>
        <v>0.24826414639388361</v>
      </c>
      <c r="F7" s="26">
        <f>IFERROR(+VLOOKUP("LEULIS"&amp;A7,'Main File'!A:O,10,0),0)</f>
        <v>2.5975075893131288</v>
      </c>
      <c r="G7" s="26">
        <f>IFERROR(+VLOOKUP("LEULIS"&amp;A7,'Main File'!A:O,11,0),0)</f>
        <v>1.2708126097397354</v>
      </c>
      <c r="H7" s="26">
        <f>IFERROR(+VLOOKUP("LEULIS"&amp;A7,'Main File'!A:O,12,0),0)</f>
        <v>0</v>
      </c>
      <c r="I7" s="26">
        <f>IFERROR(+VLOOKUP("LEULIS"&amp;A7,'Main File'!A:O,13,0),0)</f>
        <v>0</v>
      </c>
      <c r="J7" s="26">
        <f>IFERROR(+VLOOKUP("LEULIS"&amp;A7,'Main File'!A:O,14,0),0)</f>
        <v>0.21615769660515349</v>
      </c>
      <c r="K7" s="26">
        <f>IFERROR(+VLOOKUP("LEULIS"&amp;A7,'Main File'!A:O,15,0),0)</f>
        <v>1.4869703063448889</v>
      </c>
    </row>
    <row r="8" spans="1:14" x14ac:dyDescent="0.25">
      <c r="A8" s="9">
        <f t="shared" si="0"/>
        <v>43195</v>
      </c>
      <c r="B8" s="26">
        <f>IFERROR(+VLOOKUP("LEULIS"&amp;A8,'Main File'!A:O,6,0),0)</f>
        <v>2.3476242523487971</v>
      </c>
      <c r="C8" s="26">
        <f>IFERROR(+VLOOKUP("LEULIS"&amp;A8,'Main File'!A:O,7,0),0)</f>
        <v>0</v>
      </c>
      <c r="D8" s="26">
        <f>IFERROR(+VLOOKUP("LEULIS"&amp;A8,'Main File'!A:O,8,0),0)</f>
        <v>0</v>
      </c>
      <c r="E8" s="26">
        <f>IFERROR(+VLOOKUP("LEULIS"&amp;A8,'Main File'!A:O,9,0),0)</f>
        <v>0.24797266547142074</v>
      </c>
      <c r="F8" s="26">
        <f>IFERROR(+VLOOKUP("LEULIS"&amp;A8,'Main File'!A:O,10,0),0)</f>
        <v>2.5955969178202181</v>
      </c>
      <c r="G8" s="26">
        <f>IFERROR(+VLOOKUP("LEULIS"&amp;A8,'Main File'!A:O,11,0),0)</f>
        <v>1.2734571689892389</v>
      </c>
      <c r="H8" s="26">
        <f>IFERROR(+VLOOKUP("LEULIS"&amp;A8,'Main File'!A:O,12,0),0)</f>
        <v>0</v>
      </c>
      <c r="I8" s="26">
        <f>IFERROR(+VLOOKUP("LEULIS"&amp;A8,'Main File'!A:O,13,0),0)</f>
        <v>0</v>
      </c>
      <c r="J8" s="26">
        <f>IFERROR(+VLOOKUP("LEULIS"&amp;A8,'Main File'!A:O,14,0),0)</f>
        <v>0.21662360856880822</v>
      </c>
      <c r="K8" s="26">
        <f>IFERROR(+VLOOKUP("LEULIS"&amp;A8,'Main File'!A:O,15,0),0)</f>
        <v>1.4900807775580471</v>
      </c>
    </row>
    <row r="9" spans="1:14" x14ac:dyDescent="0.25">
      <c r="A9" s="9">
        <f t="shared" si="0"/>
        <v>43196</v>
      </c>
      <c r="B9" s="26">
        <f>IFERROR(+VLOOKUP("LEULIS"&amp;A9,'Main File'!A:O,6,0),0)</f>
        <v>2.3474118525584875</v>
      </c>
      <c r="C9" s="26">
        <f>IFERROR(+VLOOKUP("LEULIS"&amp;A9,'Main File'!A:O,7,0),0)</f>
        <v>0</v>
      </c>
      <c r="D9" s="26">
        <f>IFERROR(+VLOOKUP("LEULIS"&amp;A9,'Main File'!A:O,8,0),0)</f>
        <v>0</v>
      </c>
      <c r="E9" s="26">
        <f>IFERROR(+VLOOKUP("LEULIS"&amp;A9,'Main File'!A:O,9,0),0)</f>
        <v>0.2479345370412844</v>
      </c>
      <c r="F9" s="26">
        <f>IFERROR(+VLOOKUP("LEULIS"&amp;A9,'Main File'!A:O,10,0),0)</f>
        <v>2.5953463895997717</v>
      </c>
      <c r="G9" s="26">
        <f>IFERROR(+VLOOKUP("LEULIS"&amp;A9,'Main File'!A:O,11,0),0)</f>
        <v>1.2707798552912279</v>
      </c>
      <c r="H9" s="26">
        <f>IFERROR(+VLOOKUP("LEULIS"&amp;A9,'Main File'!A:O,12,0),0)</f>
        <v>0</v>
      </c>
      <c r="I9" s="26">
        <f>IFERROR(+VLOOKUP("LEULIS"&amp;A9,'Main File'!A:O,13,0),0)</f>
        <v>0</v>
      </c>
      <c r="J9" s="26">
        <f>IFERROR(+VLOOKUP("LEULIS"&amp;A9,'Main File'!A:O,14,0),0)</f>
        <v>0.21614753475317247</v>
      </c>
      <c r="K9" s="26">
        <f>IFERROR(+VLOOKUP("LEULIS"&amp;A9,'Main File'!A:O,15,0),0)</f>
        <v>1.4869273900444004</v>
      </c>
    </row>
    <row r="10" spans="1:14" x14ac:dyDescent="0.25">
      <c r="A10" s="9">
        <f t="shared" si="0"/>
        <v>43197</v>
      </c>
      <c r="B10" s="26">
        <f>IFERROR(+VLOOKUP("LEULIS"&amp;A10,'Main File'!A:O,6,0),0)</f>
        <v>2.3474145673872457</v>
      </c>
      <c r="C10" s="26">
        <f>IFERROR(+VLOOKUP("LEULIS"&amp;A10,'Main File'!A:O,7,0),0)</f>
        <v>0</v>
      </c>
      <c r="D10" s="26">
        <f>IFERROR(+VLOOKUP("LEULIS"&amp;A10,'Main File'!A:O,8,0),0)</f>
        <v>0</v>
      </c>
      <c r="E10" s="26">
        <f>IFERROR(+VLOOKUP("LEULIS"&amp;A10,'Main File'!A:O,9,0),0)</f>
        <v>0.24793486277128432</v>
      </c>
      <c r="F10" s="26">
        <f>IFERROR(+VLOOKUP("LEULIS"&amp;A10,'Main File'!A:O,10,0),0)</f>
        <v>2.5953494301585303</v>
      </c>
      <c r="G10" s="26">
        <f>IFERROR(+VLOOKUP("LEULIS"&amp;A10,'Main File'!A:O,11,0),0)</f>
        <v>1.270386130753975</v>
      </c>
      <c r="H10" s="26">
        <f>IFERROR(+VLOOKUP("LEULIS"&amp;A10,'Main File'!A:O,12,0),0)</f>
        <v>0</v>
      </c>
      <c r="I10" s="26">
        <f>IFERROR(+VLOOKUP("LEULIS"&amp;A10,'Main File'!A:O,13,0),0)</f>
        <v>0</v>
      </c>
      <c r="J10" s="26">
        <f>IFERROR(+VLOOKUP("LEULIS"&amp;A10,'Main File'!A:O,14,0),0)</f>
        <v>0.21606749558606175</v>
      </c>
      <c r="K10" s="26">
        <f>IFERROR(+VLOOKUP("LEULIS"&amp;A10,'Main File'!A:O,15,0),0)</f>
        <v>1.4864536263400367</v>
      </c>
    </row>
    <row r="11" spans="1:14" x14ac:dyDescent="0.25">
      <c r="A11" s="9">
        <f t="shared" si="0"/>
        <v>43198</v>
      </c>
      <c r="B11" s="26">
        <f>IFERROR(+VLOOKUP("LEULIS"&amp;A11,'Main File'!A:O,6,0),0)</f>
        <v>2.3474173266687277</v>
      </c>
      <c r="C11" s="26">
        <f>IFERROR(+VLOOKUP("LEULIS"&amp;A11,'Main File'!A:O,7,0),0)</f>
        <v>0</v>
      </c>
      <c r="D11" s="26">
        <f>IFERROR(+VLOOKUP("LEULIS"&amp;A11,'Main File'!A:O,8,0),0)</f>
        <v>0</v>
      </c>
      <c r="E11" s="26">
        <f>IFERROR(+VLOOKUP("LEULIS"&amp;A11,'Main File'!A:O,9,0),0)</f>
        <v>0.24793519319869384</v>
      </c>
      <c r="F11" s="26">
        <f>IFERROR(+VLOOKUP("LEULIS"&amp;A11,'Main File'!A:O,10,0),0)</f>
        <v>2.5953525198674217</v>
      </c>
      <c r="G11" s="26">
        <f>IFERROR(+VLOOKUP("LEULIS"&amp;A11,'Main File'!A:O,11,0),0)</f>
        <v>1.2703849433714569</v>
      </c>
      <c r="H11" s="26">
        <f>IFERROR(+VLOOKUP("LEULIS"&amp;A11,'Main File'!A:O,12,0),0)</f>
        <v>0</v>
      </c>
      <c r="I11" s="26">
        <f>IFERROR(+VLOOKUP("LEULIS"&amp;A11,'Main File'!A:O,13,0),0)</f>
        <v>0</v>
      </c>
      <c r="J11" s="26">
        <f>IFERROR(+VLOOKUP("LEULIS"&amp;A11,'Main File'!A:O,14,0),0)</f>
        <v>0.21608059909144425</v>
      </c>
      <c r="K11" s="26">
        <f>IFERROR(+VLOOKUP("LEULIS"&amp;A11,'Main File'!A:O,15,0),0)</f>
        <v>1.4864655424629012</v>
      </c>
    </row>
    <row r="12" spans="1:14" x14ac:dyDescent="0.25">
      <c r="A12" s="9">
        <f t="shared" si="0"/>
        <v>43199</v>
      </c>
      <c r="B12" s="26">
        <f>IFERROR(+VLOOKUP("LEULIS"&amp;A12,'Main File'!A:O,6,0),0)</f>
        <v>2.3472513162580659</v>
      </c>
      <c r="C12" s="26">
        <f>IFERROR(+VLOOKUP("LEULIS"&amp;A12,'Main File'!A:O,7,0),0)</f>
        <v>0</v>
      </c>
      <c r="D12" s="26">
        <f>IFERROR(+VLOOKUP("LEULIS"&amp;A12,'Main File'!A:O,8,0),0)</f>
        <v>0</v>
      </c>
      <c r="E12" s="26">
        <f>IFERROR(+VLOOKUP("LEULIS"&amp;A12,'Main File'!A:O,9,0),0)</f>
        <v>0.24790550709099113</v>
      </c>
      <c r="F12" s="26">
        <f>IFERROR(+VLOOKUP("LEULIS"&amp;A12,'Main File'!A:O,10,0),0)</f>
        <v>2.5951568233490572</v>
      </c>
      <c r="G12" s="26">
        <f>IFERROR(+VLOOKUP("LEULIS"&amp;A12,'Main File'!A:O,11,0),0)</f>
        <v>1.2705881121054439</v>
      </c>
      <c r="H12" s="26">
        <f>IFERROR(+VLOOKUP("LEULIS"&amp;A12,'Main File'!A:O,12,0),0)</f>
        <v>0</v>
      </c>
      <c r="I12" s="26">
        <f>IFERROR(+VLOOKUP("LEULIS"&amp;A12,'Main File'!A:O,13,0),0)</f>
        <v>0</v>
      </c>
      <c r="J12" s="26">
        <f>IFERROR(+VLOOKUP("LEULIS"&amp;A12,'Main File'!A:O,14,0),0)</f>
        <v>0.21611211144801995</v>
      </c>
      <c r="K12" s="26">
        <f>IFERROR(+VLOOKUP("LEULIS"&amp;A12,'Main File'!A:O,15,0),0)</f>
        <v>1.4867002235534639</v>
      </c>
    </row>
    <row r="13" spans="1:14" x14ac:dyDescent="0.25">
      <c r="A13" s="9">
        <f t="shared" si="0"/>
        <v>43200</v>
      </c>
      <c r="B13" s="26">
        <f>IFERROR(+VLOOKUP("LEULIS"&amp;A13,'Main File'!A:O,6,0),0)</f>
        <v>2.3473882319918467</v>
      </c>
      <c r="C13" s="26">
        <f>IFERROR(+VLOOKUP("LEULIS"&amp;A13,'Main File'!A:O,7,0),0)</f>
        <v>0</v>
      </c>
      <c r="D13" s="26">
        <f>IFERROR(+VLOOKUP("LEULIS"&amp;A13,'Main File'!A:O,8,0),0)</f>
        <v>0</v>
      </c>
      <c r="E13" s="26">
        <f>IFERROR(+VLOOKUP("LEULIS"&amp;A13,'Main File'!A:O,9,0),0)</f>
        <v>0.24793007238075238</v>
      </c>
      <c r="F13" s="26">
        <f>IFERROR(+VLOOKUP("LEULIS"&amp;A13,'Main File'!A:O,10,0),0)</f>
        <v>2.5953183043725989</v>
      </c>
      <c r="G13" s="26">
        <f>IFERROR(+VLOOKUP("LEULIS"&amp;A13,'Main File'!A:O,11,0),0)</f>
        <v>1.2702977261299786</v>
      </c>
      <c r="H13" s="26">
        <f>IFERROR(+VLOOKUP("LEULIS"&amp;A13,'Main File'!A:O,12,0),0)</f>
        <v>0</v>
      </c>
      <c r="I13" s="26">
        <f>IFERROR(+VLOOKUP("LEULIS"&amp;A13,'Main File'!A:O,13,0),0)</f>
        <v>0</v>
      </c>
      <c r="J13" s="26">
        <f>IFERROR(+VLOOKUP("LEULIS"&amp;A13,'Main File'!A:O,14,0),0)</f>
        <v>0.21605753974204248</v>
      </c>
      <c r="K13" s="26">
        <f>IFERROR(+VLOOKUP("LEULIS"&amp;A13,'Main File'!A:O,15,0),0)</f>
        <v>1.4863552658720212</v>
      </c>
    </row>
    <row r="14" spans="1:14" x14ac:dyDescent="0.25">
      <c r="A14" s="9">
        <f t="shared" si="0"/>
        <v>43201</v>
      </c>
      <c r="B14" s="26">
        <f>IFERROR(+VLOOKUP("LEULIS"&amp;A14,'Main File'!A:O,6,0),0)</f>
        <v>2.3471623910516435</v>
      </c>
      <c r="C14" s="26">
        <f>IFERROR(+VLOOKUP("LEULIS"&amp;A14,'Main File'!A:O,7,0),0)</f>
        <v>0</v>
      </c>
      <c r="D14" s="26">
        <f>IFERROR(+VLOOKUP("LEULIS"&amp;A14,'Main File'!A:O,8,0),0)</f>
        <v>0</v>
      </c>
      <c r="E14" s="26">
        <f>IFERROR(+VLOOKUP("LEULIS"&amp;A14,'Main File'!A:O,9,0),0)</f>
        <v>0.24788933865591864</v>
      </c>
      <c r="F14" s="26">
        <f>IFERROR(+VLOOKUP("LEULIS"&amp;A14,'Main File'!A:O,10,0),0)</f>
        <v>2.5950517297075621</v>
      </c>
      <c r="G14" s="26">
        <f>IFERROR(+VLOOKUP("LEULIS"&amp;A14,'Main File'!A:O,11,0),0)</f>
        <v>1.2708302464557324</v>
      </c>
      <c r="H14" s="26">
        <f>IFERROR(+VLOOKUP("LEULIS"&amp;A14,'Main File'!A:O,12,0),0)</f>
        <v>0</v>
      </c>
      <c r="I14" s="26">
        <f>IFERROR(+VLOOKUP("LEULIS"&amp;A14,'Main File'!A:O,13,0),0)</f>
        <v>0</v>
      </c>
      <c r="J14" s="26">
        <f>IFERROR(+VLOOKUP("LEULIS"&amp;A14,'Main File'!A:O,14,0),0)</f>
        <v>0.21615135434662108</v>
      </c>
      <c r="K14" s="26">
        <f>IFERROR(+VLOOKUP("LEULIS"&amp;A14,'Main File'!A:O,15,0),0)</f>
        <v>1.4869816008023535</v>
      </c>
    </row>
    <row r="15" spans="1:14" x14ac:dyDescent="0.25">
      <c r="A15" s="9">
        <f t="shared" si="0"/>
        <v>43202</v>
      </c>
      <c r="B15" s="26">
        <f>IFERROR(+VLOOKUP("LEULIS"&amp;A15,'Main File'!A:O,6,0),0)</f>
        <v>2.3470858926175611</v>
      </c>
      <c r="C15" s="26">
        <f>IFERROR(+VLOOKUP("LEULIS"&amp;A15,'Main File'!A:O,7,0),0)</f>
        <v>0</v>
      </c>
      <c r="D15" s="26">
        <f>IFERROR(+VLOOKUP("LEULIS"&amp;A15,'Main File'!A:O,8,0),0)</f>
        <v>0</v>
      </c>
      <c r="E15" s="26">
        <f>IFERROR(+VLOOKUP("LEULIS"&amp;A15,'Main File'!A:O,9,0),0)</f>
        <v>0.24787557537168226</v>
      </c>
      <c r="F15" s="26">
        <f>IFERROR(+VLOOKUP("LEULIS"&amp;A15,'Main File'!A:O,10,0),0)</f>
        <v>2.5949614679892434</v>
      </c>
      <c r="G15" s="26">
        <f>IFERROR(+VLOOKUP("LEULIS"&amp;A15,'Main File'!A:O,11,0),0)</f>
        <v>1.270652479439043</v>
      </c>
      <c r="H15" s="26">
        <f>IFERROR(+VLOOKUP("LEULIS"&amp;A15,'Main File'!A:O,12,0),0)</f>
        <v>0</v>
      </c>
      <c r="I15" s="26">
        <f>IFERROR(+VLOOKUP("LEULIS"&amp;A15,'Main File'!A:O,13,0),0)</f>
        <v>0</v>
      </c>
      <c r="J15" s="26">
        <f>IFERROR(+VLOOKUP("LEULIS"&amp;A15,'Main File'!A:O,14,0),0)</f>
        <v>0.21612646537780009</v>
      </c>
      <c r="K15" s="26">
        <f>IFERROR(+VLOOKUP("LEULIS"&amp;A15,'Main File'!A:O,15,0),0)</f>
        <v>1.4867789448168431</v>
      </c>
    </row>
    <row r="16" spans="1:14" x14ac:dyDescent="0.25">
      <c r="A16" s="9">
        <f t="shared" si="0"/>
        <v>43203</v>
      </c>
      <c r="B16" s="26">
        <f>IFERROR(+VLOOKUP("LEULIS"&amp;A16,'Main File'!A:O,6,0),0)</f>
        <v>2.3471425670550787</v>
      </c>
      <c r="C16" s="26">
        <f>IFERROR(+VLOOKUP("LEULIS"&amp;A16,'Main File'!A:O,7,0),0)</f>
        <v>5.0003592811422588E-2</v>
      </c>
      <c r="D16" s="26">
        <f>IFERROR(+VLOOKUP("LEULIS"&amp;A16,'Main File'!A:O,8,0),0)</f>
        <v>0</v>
      </c>
      <c r="E16" s="26">
        <f>IFERROR(+VLOOKUP("LEULIS"&amp;A16,'Main File'!A:O,9,0),0)</f>
        <v>0.24788569959090617</v>
      </c>
      <c r="F16" s="26">
        <f>IFERROR(+VLOOKUP("LEULIS"&amp;A16,'Main File'!A:O,10,0),0)</f>
        <v>2.6450318594574074</v>
      </c>
      <c r="G16" s="26">
        <f>IFERROR(+VLOOKUP("LEULIS"&amp;A16,'Main File'!A:O,11,0),0)</f>
        <v>1.2703693990437002</v>
      </c>
      <c r="H16" s="26">
        <f>IFERROR(+VLOOKUP("LEULIS"&amp;A16,'Main File'!A:O,12,0),0)</f>
        <v>0</v>
      </c>
      <c r="I16" s="26">
        <f>IFERROR(+VLOOKUP("LEULIS"&amp;A16,'Main File'!A:O,13,0),0)</f>
        <v>0</v>
      </c>
      <c r="J16" s="26">
        <f>IFERROR(+VLOOKUP("LEULIS"&amp;A16,'Main File'!A:O,14,0),0)</f>
        <v>0.21607122967090081</v>
      </c>
      <c r="K16" s="26">
        <f>IFERROR(+VLOOKUP("LEULIS"&amp;A16,'Main File'!A:O,15,0),0)</f>
        <v>1.486440628714601</v>
      </c>
    </row>
    <row r="17" spans="1:11" x14ac:dyDescent="0.25">
      <c r="A17" s="9">
        <f t="shared" si="0"/>
        <v>43204</v>
      </c>
      <c r="B17" s="26">
        <f>IFERROR(+VLOOKUP("LEULIS"&amp;A17,'Main File'!A:O,6,0),0)</f>
        <v>2.3471669292844455</v>
      </c>
      <c r="C17" s="26">
        <f>IFERROR(+VLOOKUP("LEULIS"&amp;A17,'Main File'!A:O,7,0),0)</f>
        <v>5.0003609856210565E-2</v>
      </c>
      <c r="D17" s="26">
        <f>IFERROR(+VLOOKUP("LEULIS"&amp;A17,'Main File'!A:O,8,0),0)</f>
        <v>0</v>
      </c>
      <c r="E17" s="26">
        <f>IFERROR(+VLOOKUP("LEULIS"&amp;A17,'Main File'!A:O,9,0),0)</f>
        <v>0.2478898755298187</v>
      </c>
      <c r="F17" s="26">
        <f>IFERROR(+VLOOKUP("LEULIS"&amp;A17,'Main File'!A:O,10,0),0)</f>
        <v>2.6450604146704748</v>
      </c>
      <c r="G17" s="26">
        <f>IFERROR(+VLOOKUP("LEULIS"&amp;A17,'Main File'!A:O,11,0),0)</f>
        <v>1.2704356742966625</v>
      </c>
      <c r="H17" s="26">
        <f>IFERROR(+VLOOKUP("LEULIS"&amp;A17,'Main File'!A:O,12,0),0)</f>
        <v>0</v>
      </c>
      <c r="I17" s="26">
        <f>IFERROR(+VLOOKUP("LEULIS"&amp;A17,'Main File'!A:O,13,0),0)</f>
        <v>0</v>
      </c>
      <c r="J17" s="26">
        <f>IFERROR(+VLOOKUP("LEULIS"&amp;A17,'Main File'!A:O,14,0),0)</f>
        <v>0.21609768486820102</v>
      </c>
      <c r="K17" s="26">
        <f>IFERROR(+VLOOKUP("LEULIS"&amp;A17,'Main File'!A:O,15,0),0)</f>
        <v>1.4865333591648635</v>
      </c>
    </row>
    <row r="18" spans="1:11" x14ac:dyDescent="0.25">
      <c r="A18" s="9">
        <f t="shared" si="0"/>
        <v>43205</v>
      </c>
      <c r="B18" s="26">
        <f>IFERROR(+VLOOKUP("LEULIS"&amp;A18,'Main File'!A:O,6,0),0)</f>
        <v>2.3471701204956603</v>
      </c>
      <c r="C18" s="26">
        <f>IFERROR(+VLOOKUP("LEULIS"&amp;A18,'Main File'!A:O,7,0),0)</f>
        <v>5.0003611991910488E-2</v>
      </c>
      <c r="D18" s="26">
        <f>IFERROR(+VLOOKUP("LEULIS"&amp;A18,'Main File'!A:O,8,0),0)</f>
        <v>0</v>
      </c>
      <c r="E18" s="26">
        <f>IFERROR(+VLOOKUP("LEULIS"&amp;A18,'Main File'!A:O,9,0),0)</f>
        <v>0.2478905425416541</v>
      </c>
      <c r="F18" s="26">
        <f>IFERROR(+VLOOKUP("LEULIS"&amp;A18,'Main File'!A:O,10,0),0)</f>
        <v>2.6450642750292248</v>
      </c>
      <c r="G18" s="26">
        <f>IFERROR(+VLOOKUP("LEULIS"&amp;A18,'Main File'!A:O,11,0),0)</f>
        <v>1.2704358871373267</v>
      </c>
      <c r="H18" s="26">
        <f>IFERROR(+VLOOKUP("LEULIS"&amp;A18,'Main File'!A:O,12,0),0)</f>
        <v>0</v>
      </c>
      <c r="I18" s="26">
        <f>IFERROR(+VLOOKUP("LEULIS"&amp;A18,'Main File'!A:O,13,0),0)</f>
        <v>0</v>
      </c>
      <c r="J18" s="26">
        <f>IFERROR(+VLOOKUP("LEULIS"&amp;A18,'Main File'!A:O,14,0),0)</f>
        <v>0.21609772107182446</v>
      </c>
      <c r="K18" s="26">
        <f>IFERROR(+VLOOKUP("LEULIS"&amp;A18,'Main File'!A:O,15,0),0)</f>
        <v>1.4865336082091511</v>
      </c>
    </row>
    <row r="19" spans="1:11" x14ac:dyDescent="0.25">
      <c r="A19" s="9">
        <f t="shared" si="0"/>
        <v>43206</v>
      </c>
      <c r="B19" s="26">
        <f>IFERROR(+VLOOKUP("LEULIS"&amp;A19,'Main File'!A:O,6,0),0)</f>
        <v>2.3467187373795615</v>
      </c>
      <c r="C19" s="26">
        <f>IFERROR(+VLOOKUP("LEULIS"&amp;A19,'Main File'!A:O,7,0),0)</f>
        <v>5.0003644182641048E-2</v>
      </c>
      <c r="D19" s="26">
        <f>IFERROR(+VLOOKUP("LEULIS"&amp;A19,'Main File'!A:O,8,0),0)</f>
        <v>0</v>
      </c>
      <c r="E19" s="26">
        <f>IFERROR(+VLOOKUP("LEULIS"&amp;A19,'Main File'!A:O,9,0),0)</f>
        <v>0.24780918405295621</v>
      </c>
      <c r="F19" s="26">
        <f>IFERROR(+VLOOKUP("LEULIS"&amp;A19,'Main File'!A:O,10,0),0)</f>
        <v>2.6445315656151589</v>
      </c>
      <c r="G19" s="26">
        <f>IFERROR(+VLOOKUP("LEULIS"&amp;A19,'Main File'!A:O,11,0),0)</f>
        <v>1.2708052506569545</v>
      </c>
      <c r="H19" s="26">
        <f>IFERROR(+VLOOKUP("LEULIS"&amp;A19,'Main File'!A:O,12,0),0)</f>
        <v>0</v>
      </c>
      <c r="I19" s="26">
        <f>IFERROR(+VLOOKUP("LEULIS"&amp;A19,'Main File'!A:O,13,0),0)</f>
        <v>0</v>
      </c>
      <c r="J19" s="26">
        <f>IFERROR(+VLOOKUP("LEULIS"&amp;A19,'Main File'!A:O,14,0),0)</f>
        <v>0.21616519304248344</v>
      </c>
      <c r="K19" s="26">
        <f>IFERROR(+VLOOKUP("LEULIS"&amp;A19,'Main File'!A:O,15,0),0)</f>
        <v>1.486970443699438</v>
      </c>
    </row>
    <row r="20" spans="1:11" x14ac:dyDescent="0.25">
      <c r="A20" s="9">
        <f t="shared" si="0"/>
        <v>43207</v>
      </c>
      <c r="B20" s="26">
        <f>IFERROR(+VLOOKUP("LEULIS"&amp;A20,'Main File'!A:O,6,0),0)</f>
        <v>2.3457281838301345</v>
      </c>
      <c r="C20" s="26">
        <f>IFERROR(+VLOOKUP("LEULIS"&amp;A20,'Main File'!A:O,7,0),0)</f>
        <v>5.0003564366457358E-2</v>
      </c>
      <c r="D20" s="26">
        <f>IFERROR(+VLOOKUP("LEULIS"&amp;A20,'Main File'!A:O,8,0),0)</f>
        <v>0</v>
      </c>
      <c r="E20" s="26">
        <f>IFERROR(+VLOOKUP("LEULIS"&amp;A20,'Main File'!A:O,9,0),0)</f>
        <v>0.24763096405738175</v>
      </c>
      <c r="F20" s="26">
        <f>IFERROR(+VLOOKUP("LEULIS"&amp;A20,'Main File'!A:O,10,0),0)</f>
        <v>2.6433627122539738</v>
      </c>
      <c r="G20" s="26">
        <f>IFERROR(+VLOOKUP("LEULIS"&amp;A20,'Main File'!A:O,11,0),0)</f>
        <v>1.2716771626807237</v>
      </c>
      <c r="H20" s="26">
        <f>IFERROR(+VLOOKUP("LEULIS"&amp;A20,'Main File'!A:O,12,0),0)</f>
        <v>0</v>
      </c>
      <c r="I20" s="26">
        <f>IFERROR(+VLOOKUP("LEULIS"&amp;A20,'Main File'!A:O,13,0),0)</f>
        <v>0</v>
      </c>
      <c r="J20" s="26">
        <f>IFERROR(+VLOOKUP("LEULIS"&amp;A20,'Main File'!A:O,14,0),0)</f>
        <v>0.21631024564975021</v>
      </c>
      <c r="K20" s="26">
        <f>IFERROR(+VLOOKUP("LEULIS"&amp;A20,'Main File'!A:O,15,0),0)</f>
        <v>1.4879874083304738</v>
      </c>
    </row>
    <row r="21" spans="1:11" x14ac:dyDescent="0.25">
      <c r="A21" s="9">
        <f t="shared" si="0"/>
        <v>43208</v>
      </c>
      <c r="B21" s="26">
        <f>IFERROR(+VLOOKUP("LEULIS"&amp;A21,'Main File'!A:O,6,0),0)</f>
        <v>2.3458952489524303</v>
      </c>
      <c r="C21" s="26">
        <f>IFERROR(+VLOOKUP("LEULIS"&amp;A21,'Main File'!A:O,7,0),0)</f>
        <v>5.0003673167442392E-2</v>
      </c>
      <c r="D21" s="26">
        <f>IFERROR(+VLOOKUP("LEULIS"&amp;A21,'Main File'!A:O,8,0),0)</f>
        <v>0</v>
      </c>
      <c r="E21" s="26">
        <f>IFERROR(+VLOOKUP("LEULIS"&amp;A21,'Main File'!A:O,9,0),0)</f>
        <v>0.24766114785006421</v>
      </c>
      <c r="F21" s="26">
        <f>IFERROR(+VLOOKUP("LEULIS"&amp;A21,'Main File'!A:O,10,0),0)</f>
        <v>2.6435600699699369</v>
      </c>
      <c r="G21" s="26">
        <f>IFERROR(+VLOOKUP("LEULIS"&amp;A21,'Main File'!A:O,11,0),0)</f>
        <v>1.2711982753798996</v>
      </c>
      <c r="H21" s="26">
        <f>IFERROR(+VLOOKUP("LEULIS"&amp;A21,'Main File'!A:O,12,0),0)</f>
        <v>0</v>
      </c>
      <c r="I21" s="26">
        <f>IFERROR(+VLOOKUP("LEULIS"&amp;A21,'Main File'!A:O,13,0),0)</f>
        <v>0</v>
      </c>
      <c r="J21" s="26">
        <f>IFERROR(+VLOOKUP("LEULIS"&amp;A21,'Main File'!A:O,14,0),0)</f>
        <v>0.21622097328038639</v>
      </c>
      <c r="K21" s="26">
        <f>IFERROR(+VLOOKUP("LEULIS"&amp;A21,'Main File'!A:O,15,0),0)</f>
        <v>1.487419248660286</v>
      </c>
    </row>
    <row r="22" spans="1:11" x14ac:dyDescent="0.25">
      <c r="A22" s="9">
        <f t="shared" si="0"/>
        <v>43209</v>
      </c>
      <c r="B22" s="26">
        <f>IFERROR(+VLOOKUP("LEULIS"&amp;A22,'Main File'!A:O,6,0),0)</f>
        <v>2.3453042862917428</v>
      </c>
      <c r="C22" s="26">
        <f>IFERROR(+VLOOKUP("LEULIS"&amp;A22,'Main File'!A:O,7,0),0)</f>
        <v>5.0003665735149888E-2</v>
      </c>
      <c r="D22" s="26">
        <f>IFERROR(+VLOOKUP("LEULIS"&amp;A22,'Main File'!A:O,8,0),0)</f>
        <v>0</v>
      </c>
      <c r="E22" s="26">
        <f>IFERROR(+VLOOKUP("LEULIS"&amp;A22,'Main File'!A:O,9,0),0)</f>
        <v>0.24755463196996347</v>
      </c>
      <c r="F22" s="26">
        <f>IFERROR(+VLOOKUP("LEULIS"&amp;A22,'Main File'!A:O,10,0),0)</f>
        <v>2.6428625839968563</v>
      </c>
      <c r="G22" s="26">
        <f>IFERROR(+VLOOKUP("LEULIS"&amp;A22,'Main File'!A:O,11,0),0)</f>
        <v>1.2718532510108946</v>
      </c>
      <c r="H22" s="26">
        <f>IFERROR(+VLOOKUP("LEULIS"&amp;A22,'Main File'!A:O,12,0),0)</f>
        <v>0</v>
      </c>
      <c r="I22" s="26">
        <f>IFERROR(+VLOOKUP("LEULIS"&amp;A22,'Main File'!A:O,13,0),0)</f>
        <v>0</v>
      </c>
      <c r="J22" s="26">
        <f>IFERROR(+VLOOKUP("LEULIS"&amp;A22,'Main File'!A:O,14,0),0)</f>
        <v>0.21634315058996456</v>
      </c>
      <c r="K22" s="26">
        <f>IFERROR(+VLOOKUP("LEULIS"&amp;A22,'Main File'!A:O,15,0),0)</f>
        <v>1.4881964016008591</v>
      </c>
    </row>
    <row r="23" spans="1:11" x14ac:dyDescent="0.25">
      <c r="A23" s="9">
        <f t="shared" si="0"/>
        <v>43210</v>
      </c>
      <c r="B23" s="26">
        <f>IFERROR(+VLOOKUP("LEULIS"&amp;A23,'Main File'!A:O,6,0),0)</f>
        <v>2.3449750354089525</v>
      </c>
      <c r="C23" s="26">
        <f>IFERROR(+VLOOKUP("LEULIS"&amp;A23,'Main File'!A:O,7,0),0)</f>
        <v>5.0003653867299089E-2</v>
      </c>
      <c r="D23" s="26">
        <f>IFERROR(+VLOOKUP("LEULIS"&amp;A23,'Main File'!A:O,8,0),0)</f>
        <v>0</v>
      </c>
      <c r="E23" s="26">
        <f>IFERROR(+VLOOKUP("LEULIS"&amp;A23,'Main File'!A:O,9,0),0)</f>
        <v>0.24749538950331351</v>
      </c>
      <c r="F23" s="26">
        <f>IFERROR(+VLOOKUP("LEULIS"&amp;A23,'Main File'!A:O,10,0),0)</f>
        <v>2.6424740787795651</v>
      </c>
      <c r="G23" s="26">
        <f>IFERROR(+VLOOKUP("LEULIS"&amp;A23,'Main File'!A:O,11,0),0)</f>
        <v>1.271099253901901</v>
      </c>
      <c r="H23" s="26">
        <f>IFERROR(+VLOOKUP("LEULIS"&amp;A23,'Main File'!A:O,12,0),0)</f>
        <v>0</v>
      </c>
      <c r="I23" s="26">
        <f>IFERROR(+VLOOKUP("LEULIS"&amp;A23,'Main File'!A:O,13,0),0)</f>
        <v>0</v>
      </c>
      <c r="J23" s="26">
        <f>IFERROR(+VLOOKUP("LEULIS"&amp;A23,'Main File'!A:O,14,0),0)</f>
        <v>0.21620472019643722</v>
      </c>
      <c r="K23" s="26">
        <f>IFERROR(+VLOOKUP("LEULIS"&amp;A23,'Main File'!A:O,15,0),0)</f>
        <v>1.4873039740983383</v>
      </c>
    </row>
    <row r="24" spans="1:11" x14ac:dyDescent="0.25">
      <c r="A24" s="9">
        <f t="shared" si="0"/>
        <v>43211</v>
      </c>
      <c r="B24" s="26">
        <f>IFERROR(+VLOOKUP("LEULIS"&amp;A24,'Main File'!A:O,6,0),0)</f>
        <v>2.3449870879641765</v>
      </c>
      <c r="C24" s="26">
        <f>IFERROR(+VLOOKUP("LEULIS"&amp;A24,'Main File'!A:O,7,0),0)</f>
        <v>5.000365655920451E-2</v>
      </c>
      <c r="D24" s="26">
        <f>IFERROR(+VLOOKUP("LEULIS"&amp;A24,'Main File'!A:O,8,0),0)</f>
        <v>0</v>
      </c>
      <c r="E24" s="26">
        <f>IFERROR(+VLOOKUP("LEULIS"&amp;A24,'Main File'!A:O,9,0),0)</f>
        <v>0.24749762314868001</v>
      </c>
      <c r="F24" s="26">
        <f>IFERROR(+VLOOKUP("LEULIS"&amp;A24,'Main File'!A:O,10,0),0)</f>
        <v>2.642488367672061</v>
      </c>
      <c r="G24" s="26">
        <f>IFERROR(+VLOOKUP("LEULIS"&amp;A24,'Main File'!A:O,11,0),0)</f>
        <v>1.2704501760468718</v>
      </c>
      <c r="H24" s="26">
        <f>IFERROR(+VLOOKUP("LEULIS"&amp;A24,'Main File'!A:O,12,0),0)</f>
        <v>0</v>
      </c>
      <c r="I24" s="26">
        <f>IFERROR(+VLOOKUP("LEULIS"&amp;A24,'Main File'!A:O,13,0),0)</f>
        <v>0</v>
      </c>
      <c r="J24" s="26">
        <f>IFERROR(+VLOOKUP("LEULIS"&amp;A24,'Main File'!A:O,14,0),0)</f>
        <v>0.21608905225241029</v>
      </c>
      <c r="K24" s="26">
        <f>IFERROR(+VLOOKUP("LEULIS"&amp;A24,'Main File'!A:O,15,0),0)</f>
        <v>1.4865392282992822</v>
      </c>
    </row>
    <row r="25" spans="1:11" x14ac:dyDescent="0.25">
      <c r="A25" s="9">
        <f t="shared" si="0"/>
        <v>43212</v>
      </c>
      <c r="B25" s="26">
        <f>IFERROR(+VLOOKUP("LEULIS"&amp;A25,'Main File'!A:O,6,0),0)</f>
        <v>2.3449899456834489</v>
      </c>
      <c r="C25" s="26">
        <f>IFERROR(+VLOOKUP("LEULIS"&amp;A25,'Main File'!A:O,7,0),0)</f>
        <v>5.0003636387797257E-2</v>
      </c>
      <c r="D25" s="26">
        <f>IFERROR(+VLOOKUP("LEULIS"&amp;A25,'Main File'!A:O,8,0),0)</f>
        <v>0</v>
      </c>
      <c r="E25" s="26">
        <f>IFERROR(+VLOOKUP("LEULIS"&amp;A25,'Main File'!A:O,9,0),0)</f>
        <v>0.24749815285485122</v>
      </c>
      <c r="F25" s="26">
        <f>IFERROR(+VLOOKUP("LEULIS"&amp;A25,'Main File'!A:O,10,0),0)</f>
        <v>2.6424917349260975</v>
      </c>
      <c r="G25" s="26">
        <f>IFERROR(+VLOOKUP("LEULIS"&amp;A25,'Main File'!A:O,11,0),0)</f>
        <v>1.2704554236300907</v>
      </c>
      <c r="H25" s="26">
        <f>IFERROR(+VLOOKUP("LEULIS"&amp;A25,'Main File'!A:O,12,0),0)</f>
        <v>0</v>
      </c>
      <c r="I25" s="26">
        <f>IFERROR(+VLOOKUP("LEULIS"&amp;A25,'Main File'!A:O,13,0),0)</f>
        <v>0</v>
      </c>
      <c r="J25" s="26">
        <f>IFERROR(+VLOOKUP("LEULIS"&amp;A25,'Main File'!A:O,14,0),0)</f>
        <v>0.21608885365789554</v>
      </c>
      <c r="K25" s="26">
        <f>IFERROR(+VLOOKUP("LEULIS"&amp;A25,'Main File'!A:O,15,0),0)</f>
        <v>1.4865442772879862</v>
      </c>
    </row>
    <row r="26" spans="1:11" x14ac:dyDescent="0.25">
      <c r="A26" s="9">
        <f t="shared" si="0"/>
        <v>43213</v>
      </c>
      <c r="B26" s="26">
        <f>IFERROR(+VLOOKUP("LEULIS"&amp;A26,'Main File'!A:O,6,0),0)</f>
        <v>2.3446126383511134</v>
      </c>
      <c r="C26" s="26">
        <f>IFERROR(+VLOOKUP("LEULIS"&amp;A26,'Main File'!A:O,7,0),0)</f>
        <v>5.0003606460065353E-2</v>
      </c>
      <c r="D26" s="26">
        <f>IFERROR(+VLOOKUP("LEULIS"&amp;A26,'Main File'!A:O,8,0),0)</f>
        <v>0</v>
      </c>
      <c r="E26" s="26">
        <f>IFERROR(+VLOOKUP("LEULIS"&amp;A26,'Main File'!A:O,9,0),0)</f>
        <v>0.2474303013053186</v>
      </c>
      <c r="F26" s="26">
        <f>IFERROR(+VLOOKUP("LEULIS"&amp;A26,'Main File'!A:O,10,0),0)</f>
        <v>2.6420465461164975</v>
      </c>
      <c r="G26" s="26">
        <f>IFERROR(+VLOOKUP("LEULIS"&amp;A26,'Main File'!A:O,11,0),0)</f>
        <v>1.2707732258277931</v>
      </c>
      <c r="H26" s="26">
        <f>IFERROR(+VLOOKUP("LEULIS"&amp;A26,'Main File'!A:O,12,0),0)</f>
        <v>0</v>
      </c>
      <c r="I26" s="26">
        <f>IFERROR(+VLOOKUP("LEULIS"&amp;A26,'Main File'!A:O,13,0),0)</f>
        <v>0</v>
      </c>
      <c r="J26" s="26">
        <f>IFERROR(+VLOOKUP("LEULIS"&amp;A26,'Main File'!A:O,14,0),0)</f>
        <v>0.21614575747199399</v>
      </c>
      <c r="K26" s="26">
        <f>IFERROR(+VLOOKUP("LEULIS"&amp;A26,'Main File'!A:O,15,0),0)</f>
        <v>1.4869189832997871</v>
      </c>
    </row>
    <row r="27" spans="1:11" x14ac:dyDescent="0.25">
      <c r="A27" s="9">
        <f t="shared" si="0"/>
        <v>43214</v>
      </c>
      <c r="B27" s="26">
        <f>IFERROR(+VLOOKUP("LEULIS"&amp;A27,'Main File'!A:O,6,0),0)</f>
        <v>2.3447927521194307</v>
      </c>
      <c r="C27" s="26">
        <f>IFERROR(+VLOOKUP("LEULIS"&amp;A27,'Main File'!A:O,7,0),0)</f>
        <v>5.0003601018712082E-2</v>
      </c>
      <c r="D27" s="26">
        <f>IFERROR(+VLOOKUP("LEULIS"&amp;A27,'Main File'!A:O,8,0),0)</f>
        <v>0</v>
      </c>
      <c r="E27" s="26">
        <f>IFERROR(+VLOOKUP("LEULIS"&amp;A27,'Main File'!A:O,9,0),0)</f>
        <v>0.24746266808914494</v>
      </c>
      <c r="F27" s="26">
        <f>IFERROR(+VLOOKUP("LEULIS"&amp;A27,'Main File'!A:O,10,0),0)</f>
        <v>2.6422590212272876</v>
      </c>
      <c r="G27" s="26">
        <f>IFERROR(+VLOOKUP("LEULIS"&amp;A27,'Main File'!A:O,11,0),0)</f>
        <v>1.2698870985920492</v>
      </c>
      <c r="H27" s="26">
        <f>IFERROR(+VLOOKUP("LEULIS"&amp;A27,'Main File'!A:O,12,0),0)</f>
        <v>0</v>
      </c>
      <c r="I27" s="26">
        <f>IFERROR(+VLOOKUP("LEULIS"&amp;A27,'Main File'!A:O,13,0),0)</f>
        <v>0</v>
      </c>
      <c r="J27" s="26">
        <f>IFERROR(+VLOOKUP("LEULIS"&amp;A27,'Main File'!A:O,14,0),0)</f>
        <v>0.21599350347774812</v>
      </c>
      <c r="K27" s="26">
        <f>IFERROR(+VLOOKUP("LEULIS"&amp;A27,'Main File'!A:O,15,0),0)</f>
        <v>1.4858806020697972</v>
      </c>
    </row>
    <row r="28" spans="1:11" x14ac:dyDescent="0.25">
      <c r="A28" s="9">
        <f t="shared" si="0"/>
        <v>43215</v>
      </c>
      <c r="B28" s="26">
        <f>IFERROR(+VLOOKUP("LEULIS"&amp;A28,'Main File'!A:O,6,0),0)</f>
        <v>2.3452214115766559</v>
      </c>
      <c r="C28" s="26">
        <f>IFERROR(+VLOOKUP("LEULIS"&amp;A28,'Main File'!A:O,7,0),0)</f>
        <v>5.0003634891291664E-2</v>
      </c>
      <c r="D28" s="26">
        <f>IFERROR(+VLOOKUP("LEULIS"&amp;A28,'Main File'!A:O,8,0),0)</f>
        <v>0</v>
      </c>
      <c r="E28" s="26">
        <f>IFERROR(+VLOOKUP("LEULIS"&amp;A28,'Main File'!A:O,9,0),0)</f>
        <v>0.2475398403246151</v>
      </c>
      <c r="F28" s="26">
        <f>IFERROR(+VLOOKUP("LEULIS"&amp;A28,'Main File'!A:O,10,0),0)</f>
        <v>2.6427648867925626</v>
      </c>
      <c r="G28" s="26">
        <f>IFERROR(+VLOOKUP("LEULIS"&amp;A28,'Main File'!A:O,11,0),0)</f>
        <v>1.2699422610062512</v>
      </c>
      <c r="H28" s="26">
        <f>IFERROR(+VLOOKUP("LEULIS"&amp;A28,'Main File'!A:O,12,0),0)</f>
        <v>0</v>
      </c>
      <c r="I28" s="26">
        <f>IFERROR(+VLOOKUP("LEULIS"&amp;A28,'Main File'!A:O,13,0),0)</f>
        <v>0</v>
      </c>
      <c r="J28" s="26">
        <f>IFERROR(+VLOOKUP("LEULIS"&amp;A28,'Main File'!A:O,14,0),0)</f>
        <v>0.21599538486217151</v>
      </c>
      <c r="K28" s="26">
        <f>IFERROR(+VLOOKUP("LEULIS"&amp;A28,'Main File'!A:O,15,0),0)</f>
        <v>1.4859376458684226</v>
      </c>
    </row>
    <row r="29" spans="1:11" x14ac:dyDescent="0.25">
      <c r="A29" s="9">
        <f t="shared" si="0"/>
        <v>43216</v>
      </c>
      <c r="B29" s="26">
        <f>IFERROR(+VLOOKUP("LEULIS"&amp;A29,'Main File'!A:O,6,0),0)</f>
        <v>2.3451897324182194</v>
      </c>
      <c r="C29" s="26">
        <f>IFERROR(+VLOOKUP("LEULIS"&amp;A29,'Main File'!A:O,7,0),0)</f>
        <v>5.0003628507949489E-2</v>
      </c>
      <c r="D29" s="26">
        <f>IFERROR(+VLOOKUP("LEULIS"&amp;A29,'Main File'!A:O,8,0),0)</f>
        <v>0</v>
      </c>
      <c r="E29" s="26">
        <f>IFERROR(+VLOOKUP("LEULIS"&amp;A29,'Main File'!A:O,9,0),0)</f>
        <v>0.24753412482650369</v>
      </c>
      <c r="F29" s="26">
        <f>IFERROR(+VLOOKUP("LEULIS"&amp;A29,'Main File'!A:O,10,0),0)</f>
        <v>2.6427274857526726</v>
      </c>
      <c r="G29" s="26">
        <f>IFERROR(+VLOOKUP("LEULIS"&amp;A29,'Main File'!A:O,11,0),0)</f>
        <v>1.2706514415177945</v>
      </c>
      <c r="H29" s="26">
        <f>IFERROR(+VLOOKUP("LEULIS"&amp;A29,'Main File'!A:O,12,0),0)</f>
        <v>0</v>
      </c>
      <c r="I29" s="26">
        <f>IFERROR(+VLOOKUP("LEULIS"&amp;A29,'Main File'!A:O,13,0),0)</f>
        <v>0</v>
      </c>
      <c r="J29" s="26">
        <f>IFERROR(+VLOOKUP("LEULIS"&amp;A29,'Main File'!A:O,14,0),0)</f>
        <v>0.21612019416849715</v>
      </c>
      <c r="K29" s="26">
        <f>IFERROR(+VLOOKUP("LEULIS"&amp;A29,'Main File'!A:O,15,0),0)</f>
        <v>1.4867716356862917</v>
      </c>
    </row>
    <row r="30" spans="1:11" x14ac:dyDescent="0.25">
      <c r="A30" s="9">
        <f t="shared" si="0"/>
        <v>43217</v>
      </c>
      <c r="B30" s="26">
        <f>IFERROR(+VLOOKUP("LEULIS"&amp;A30,'Main File'!A:O,6,0),0)</f>
        <v>2.3451310509188956</v>
      </c>
      <c r="C30" s="26">
        <f>IFERROR(+VLOOKUP("LEULIS"&amp;A30,'Main File'!A:O,7,0),0)</f>
        <v>5.0003570236106472E-2</v>
      </c>
      <c r="D30" s="26">
        <f>IFERROR(+VLOOKUP("LEULIS"&amp;A30,'Main File'!A:O,8,0),0)</f>
        <v>0</v>
      </c>
      <c r="E30" s="26">
        <f>IFERROR(+VLOOKUP("LEULIS"&amp;A30,'Main File'!A:O,9,0),0)</f>
        <v>0.24752365782507871</v>
      </c>
      <c r="F30" s="26">
        <f>IFERROR(+VLOOKUP("LEULIS"&amp;A30,'Main File'!A:O,10,0),0)</f>
        <v>2.6426582789800808</v>
      </c>
      <c r="G30" s="26">
        <f>IFERROR(+VLOOKUP("LEULIS"&amp;A30,'Main File'!A:O,11,0),0)</f>
        <v>1.2707999035101019</v>
      </c>
      <c r="H30" s="26">
        <f>IFERROR(+VLOOKUP("LEULIS"&amp;A30,'Main File'!A:O,12,0),0)</f>
        <v>0</v>
      </c>
      <c r="I30" s="26">
        <f>IFERROR(+VLOOKUP("LEULIS"&amp;A30,'Main File'!A:O,13,0),0)</f>
        <v>0</v>
      </c>
      <c r="J30" s="26">
        <f>IFERROR(+VLOOKUP("LEULIS"&amp;A30,'Main File'!A:O,14,0),0)</f>
        <v>0.21615343038341614</v>
      </c>
      <c r="K30" s="26">
        <f>IFERROR(+VLOOKUP("LEULIS"&amp;A30,'Main File'!A:O,15,0),0)</f>
        <v>1.4869533338935179</v>
      </c>
    </row>
    <row r="31" spans="1:11" x14ac:dyDescent="0.25">
      <c r="A31" s="9">
        <f t="shared" si="0"/>
        <v>43218</v>
      </c>
      <c r="B31" s="26">
        <f>IFERROR(+VLOOKUP("LEULIS"&amp;A31,'Main File'!A:O,6,0),0)</f>
        <v>2.3451452907377051</v>
      </c>
      <c r="C31" s="26">
        <f>IFERROR(+VLOOKUP("LEULIS"&amp;A31,'Main File'!A:O,7,0),0)</f>
        <v>5.0003681313443384E-2</v>
      </c>
      <c r="D31" s="26">
        <f>IFERROR(+VLOOKUP("LEULIS"&amp;A31,'Main File'!A:O,8,0),0)</f>
        <v>0</v>
      </c>
      <c r="E31" s="26">
        <f>IFERROR(+VLOOKUP("LEULIS"&amp;A31,'Main File'!A:O,9,0),0)</f>
        <v>0.24752596041842007</v>
      </c>
      <c r="F31" s="26">
        <f>IFERROR(+VLOOKUP("LEULIS"&amp;A31,'Main File'!A:O,10,0),0)</f>
        <v>2.6426749324695682</v>
      </c>
      <c r="G31" s="26">
        <f>IFERROR(+VLOOKUP("LEULIS"&amp;A31,'Main File'!A:O,11,0),0)</f>
        <v>1.2705282919804437</v>
      </c>
      <c r="H31" s="26">
        <f>IFERROR(+VLOOKUP("LEULIS"&amp;A31,'Main File'!A:O,12,0),0)</f>
        <v>0</v>
      </c>
      <c r="I31" s="26">
        <f>IFERROR(+VLOOKUP("LEULIS"&amp;A31,'Main File'!A:O,13,0),0)</f>
        <v>0</v>
      </c>
      <c r="J31" s="26">
        <f>IFERROR(+VLOOKUP("LEULIS"&amp;A31,'Main File'!A:O,14,0),0)</f>
        <v>0.21611457257814121</v>
      </c>
      <c r="K31" s="26">
        <f>IFERROR(+VLOOKUP("LEULIS"&amp;A31,'Main File'!A:O,15,0),0)</f>
        <v>1.486642864558585</v>
      </c>
    </row>
    <row r="32" spans="1:11" x14ac:dyDescent="0.25">
      <c r="A32" s="9">
        <f t="shared" si="0"/>
        <v>43219</v>
      </c>
      <c r="B32" s="26">
        <f>IFERROR(+VLOOKUP("LEULIS"&amp;A32,'Main File'!A:O,6,0),0)</f>
        <v>2.345148099899685</v>
      </c>
      <c r="C32" s="26">
        <f>IFERROR(+VLOOKUP("LEULIS"&amp;A32,'Main File'!A:O,7,0),0)</f>
        <v>5.0003626595095108E-2</v>
      </c>
      <c r="D32" s="26">
        <f>IFERROR(+VLOOKUP("LEULIS"&amp;A32,'Main File'!A:O,8,0),0)</f>
        <v>0</v>
      </c>
      <c r="E32" s="26">
        <f>IFERROR(+VLOOKUP("LEULIS"&amp;A32,'Main File'!A:O,9,0),0)</f>
        <v>0.24752660475557126</v>
      </c>
      <c r="F32" s="26">
        <f>IFERROR(+VLOOKUP("LEULIS"&amp;A32,'Main File'!A:O,10,0),0)</f>
        <v>2.6426783312503512</v>
      </c>
      <c r="G32" s="26">
        <f>IFERROR(+VLOOKUP("LEULIS"&amp;A32,'Main File'!A:O,11,0),0)</f>
        <v>1.2705263104362481</v>
      </c>
      <c r="H32" s="26">
        <f>IFERROR(+VLOOKUP("LEULIS"&amp;A32,'Main File'!A:O,12,0),0)</f>
        <v>0</v>
      </c>
      <c r="I32" s="26">
        <f>IFERROR(+VLOOKUP("LEULIS"&amp;A32,'Main File'!A:O,13,0),0)</f>
        <v>0</v>
      </c>
      <c r="J32" s="26">
        <f>IFERROR(+VLOOKUP("LEULIS"&amp;A32,'Main File'!A:O,14,0),0)</f>
        <v>0.21611423552104492</v>
      </c>
      <c r="K32" s="26">
        <f>IFERROR(+VLOOKUP("LEULIS"&amp;A32,'Main File'!A:O,15,0),0)</f>
        <v>1.4866405459572931</v>
      </c>
    </row>
    <row r="33" spans="1:11" x14ac:dyDescent="0.25">
      <c r="A33" s="9">
        <f t="shared" si="0"/>
        <v>43220</v>
      </c>
      <c r="B33" s="26">
        <f>IFERROR(+VLOOKUP("LEULIS"&amp;A33,'Main File'!A:O,6,0),0)</f>
        <v>2.3442611548251628</v>
      </c>
      <c r="C33" s="26">
        <f>IFERROR(+VLOOKUP("LEULIS"&amp;A33,'Main File'!A:O,7,0),0)</f>
        <v>5.0003603748676045E-2</v>
      </c>
      <c r="D33" s="26">
        <f>IFERROR(+VLOOKUP("LEULIS"&amp;A33,'Main File'!A:O,8,0),0)</f>
        <v>0</v>
      </c>
      <c r="E33" s="26">
        <f>IFERROR(+VLOOKUP("LEULIS"&amp;A33,'Main File'!A:O,9,0),0)</f>
        <v>0.24736703430438328</v>
      </c>
      <c r="F33" s="26">
        <f>IFERROR(+VLOOKUP("LEULIS"&amp;A33,'Main File'!A:O,10,0),0)</f>
        <v>2.6416317928782225</v>
      </c>
      <c r="G33" s="26">
        <f>IFERROR(+VLOOKUP("LEULIS"&amp;A33,'Main File'!A:O,11,0),0)</f>
        <v>1.2713115579465109</v>
      </c>
      <c r="H33" s="26">
        <f>IFERROR(+VLOOKUP("LEULIS"&amp;A33,'Main File'!A:O,12,0),0)</f>
        <v>0</v>
      </c>
      <c r="I33" s="26">
        <f>IFERROR(+VLOOKUP("LEULIS"&amp;A33,'Main File'!A:O,13,0),0)</f>
        <v>0</v>
      </c>
      <c r="J33" s="26">
        <f>IFERROR(+VLOOKUP("LEULIS"&amp;A33,'Main File'!A:O,14,0),0)</f>
        <v>0.21624577109127965</v>
      </c>
      <c r="K33" s="26">
        <f>IFERROR(+VLOOKUP("LEULIS"&amp;A33,'Main File'!A:O,15,0),0)</f>
        <v>1.4875573290377906</v>
      </c>
    </row>
    <row r="34" spans="1:11" x14ac:dyDescent="0.25">
      <c r="A34" s="9">
        <f t="shared" si="0"/>
        <v>43221</v>
      </c>
      <c r="B34" s="26">
        <f>IFERROR(+VLOOKUP("LEULIS"&amp;A34,'Main File'!A:O,6,0),0)</f>
        <v>2.3442912875403512</v>
      </c>
      <c r="C34" s="26">
        <f>IFERROR(+VLOOKUP("LEULIS"&amp;A34,'Main File'!A:O,7,0),0)</f>
        <v>5.0003588924006179E-2</v>
      </c>
      <c r="D34" s="26">
        <f>IFERROR(+VLOOKUP("LEULIS"&amp;A34,'Main File'!A:O,8,0),0)</f>
        <v>0</v>
      </c>
      <c r="E34" s="26">
        <f>IFERROR(+VLOOKUP("LEULIS"&amp;A34,'Main File'!A:O,9,0),0)</f>
        <v>0.24737228183615623</v>
      </c>
      <c r="F34" s="26">
        <f>IFERROR(+VLOOKUP("LEULIS"&amp;A34,'Main File'!A:O,10,0),0)</f>
        <v>2.6416671583005136</v>
      </c>
      <c r="G34" s="26">
        <f>IFERROR(+VLOOKUP("LEULIS"&amp;A34,'Main File'!A:O,11,0),0)</f>
        <v>1.2713418896910844</v>
      </c>
      <c r="H34" s="26">
        <f>IFERROR(+VLOOKUP("LEULIS"&amp;A34,'Main File'!A:O,12,0),0)</f>
        <v>0</v>
      </c>
      <c r="I34" s="26">
        <f>IFERROR(+VLOOKUP("LEULIS"&amp;A34,'Main File'!A:O,13,0),0)</f>
        <v>0</v>
      </c>
      <c r="J34" s="26">
        <f>IFERROR(+VLOOKUP("LEULIS"&amp;A34,'Main File'!A:O,14,0),0)</f>
        <v>0.21625823723467483</v>
      </c>
      <c r="K34" s="26">
        <f>IFERROR(+VLOOKUP("LEULIS"&amp;A34,'Main File'!A:O,15,0),0)</f>
        <v>1.4876001269257593</v>
      </c>
    </row>
    <row r="35" spans="1:11" x14ac:dyDescent="0.25">
      <c r="A35" s="9">
        <f t="shared" si="0"/>
        <v>43222</v>
      </c>
      <c r="B35" s="26">
        <f>IFERROR(+VLOOKUP("LEULIS"&amp;A35,'Main File'!A:O,6,0),0)</f>
        <v>2.3445251410611578</v>
      </c>
      <c r="C35" s="26">
        <f>IFERROR(+VLOOKUP("LEULIS"&amp;A35,'Main File'!A:O,7,0),0)</f>
        <v>5.0003580933672465E-2</v>
      </c>
      <c r="D35" s="26">
        <f>IFERROR(+VLOOKUP("LEULIS"&amp;A35,'Main File'!A:O,8,0),0)</f>
        <v>0</v>
      </c>
      <c r="E35" s="26">
        <f>IFERROR(+VLOOKUP("LEULIS"&amp;A35,'Main File'!A:O,9,0),0)</f>
        <v>0.24741463642473194</v>
      </c>
      <c r="F35" s="26">
        <f>IFERROR(+VLOOKUP("LEULIS"&amp;A35,'Main File'!A:O,10,0),0)</f>
        <v>2.6419433584195624</v>
      </c>
      <c r="G35" s="26">
        <f>IFERROR(+VLOOKUP("LEULIS"&amp;A35,'Main File'!A:O,11,0),0)</f>
        <v>1.2701205754906624</v>
      </c>
      <c r="H35" s="26">
        <f>IFERROR(+VLOOKUP("LEULIS"&amp;A35,'Main File'!A:O,12,0),0)</f>
        <v>0</v>
      </c>
      <c r="I35" s="26">
        <f>IFERROR(+VLOOKUP("LEULIS"&amp;A35,'Main File'!A:O,13,0),0)</f>
        <v>0</v>
      </c>
      <c r="J35" s="26">
        <f>IFERROR(+VLOOKUP("LEULIS"&amp;A35,'Main File'!A:O,14,0),0)</f>
        <v>0.2160281055796679</v>
      </c>
      <c r="K35" s="26">
        <f>IFERROR(+VLOOKUP("LEULIS"&amp;A35,'Main File'!A:O,15,0),0)</f>
        <v>1.4861486810703304</v>
      </c>
    </row>
    <row r="36" spans="1:11" x14ac:dyDescent="0.25">
      <c r="A36" s="9">
        <f t="shared" si="0"/>
        <v>43223</v>
      </c>
      <c r="B36" s="26">
        <f>IFERROR(+VLOOKUP("LEULIS"&amp;A36,'Main File'!A:O,6,0),0)</f>
        <v>2.3452551434822628</v>
      </c>
      <c r="C36" s="26">
        <f>IFERROR(+VLOOKUP("LEULIS"&amp;A36,'Main File'!A:O,7,0),0)</f>
        <v>5.0003569561616737E-2</v>
      </c>
      <c r="D36" s="26">
        <f>IFERROR(+VLOOKUP("LEULIS"&amp;A36,'Main File'!A:O,8,0),0)</f>
        <v>0</v>
      </c>
      <c r="E36" s="26">
        <f>IFERROR(+VLOOKUP("LEULIS"&amp;A36,'Main File'!A:O,9,0),0)</f>
        <v>0.24754584069517632</v>
      </c>
      <c r="F36" s="26">
        <f>IFERROR(+VLOOKUP("LEULIS"&amp;A36,'Main File'!A:O,10,0),0)</f>
        <v>2.6428045537390559</v>
      </c>
      <c r="G36" s="26">
        <f>IFERROR(+VLOOKUP("LEULIS"&amp;A36,'Main File'!A:O,11,0),0)</f>
        <v>1.2700839158498016</v>
      </c>
      <c r="H36" s="26">
        <f>IFERROR(+VLOOKUP("LEULIS"&amp;A36,'Main File'!A:O,12,0),0)</f>
        <v>0</v>
      </c>
      <c r="I36" s="26">
        <f>IFERROR(+VLOOKUP("LEULIS"&amp;A36,'Main File'!A:O,13,0),0)</f>
        <v>0</v>
      </c>
      <c r="J36" s="26">
        <f>IFERROR(+VLOOKUP("LEULIS"&amp;A36,'Main File'!A:O,14,0),0)</f>
        <v>0.21602146412339709</v>
      </c>
      <c r="K36" s="26">
        <f>IFERROR(+VLOOKUP("LEULIS"&amp;A36,'Main File'!A:O,15,0),0)</f>
        <v>1.4861053799731987</v>
      </c>
    </row>
    <row r="37" spans="1:11" x14ac:dyDescent="0.25">
      <c r="A37" s="9">
        <f t="shared" si="0"/>
        <v>43224</v>
      </c>
      <c r="B37" s="26">
        <f>IFERROR(+VLOOKUP("LEULIS"&amp;A37,'Main File'!A:O,6,0),0)</f>
        <v>2.3455135070190827</v>
      </c>
      <c r="C37" s="26">
        <f>IFERROR(+VLOOKUP("LEULIS"&amp;A37,'Main File'!A:O,7,0),0)</f>
        <v>5.0003573119545064E-2</v>
      </c>
      <c r="D37" s="26">
        <f>IFERROR(+VLOOKUP("LEULIS"&amp;A37,'Main File'!A:O,8,0),0)</f>
        <v>0</v>
      </c>
      <c r="E37" s="26">
        <f>IFERROR(+VLOOKUP("LEULIS"&amp;A37,'Main File'!A:O,9,0),0)</f>
        <v>0.24759224155576676</v>
      </c>
      <c r="F37" s="26">
        <f>IFERROR(+VLOOKUP("LEULIS"&amp;A37,'Main File'!A:O,10,0),0)</f>
        <v>2.6431093216943946</v>
      </c>
      <c r="G37" s="26">
        <f>IFERROR(+VLOOKUP("LEULIS"&amp;A37,'Main File'!A:O,11,0),0)</f>
        <v>1.2712564702628548</v>
      </c>
      <c r="H37" s="26">
        <f>IFERROR(+VLOOKUP("LEULIS"&amp;A37,'Main File'!A:O,12,0),0)</f>
        <v>0</v>
      </c>
      <c r="I37" s="26">
        <f>IFERROR(+VLOOKUP("LEULIS"&amp;A37,'Main File'!A:O,13,0),0)</f>
        <v>0</v>
      </c>
      <c r="J37" s="26">
        <f>IFERROR(+VLOOKUP("LEULIS"&amp;A37,'Main File'!A:O,14,0),0)</f>
        <v>0.21624224536395423</v>
      </c>
      <c r="K37" s="26">
        <f>IFERROR(+VLOOKUP("LEULIS"&amp;A37,'Main File'!A:O,15,0),0)</f>
        <v>1.4874987156268091</v>
      </c>
    </row>
    <row r="38" spans="1:11" x14ac:dyDescent="0.25">
      <c r="A38" s="9">
        <f t="shared" si="0"/>
        <v>43225</v>
      </c>
      <c r="B38" s="26">
        <f>IFERROR(+VLOOKUP("LEULIS"&amp;A38,'Main File'!A:O,6,0),0)</f>
        <v>2.3455309416555803</v>
      </c>
      <c r="C38" s="26">
        <f>IFERROR(+VLOOKUP("LEULIS"&amp;A38,'Main File'!A:O,7,0),0)</f>
        <v>5.0003601811325356E-2</v>
      </c>
      <c r="D38" s="26">
        <f>IFERROR(+VLOOKUP("LEULIS"&amp;A38,'Main File'!A:O,8,0),0)</f>
        <v>0</v>
      </c>
      <c r="E38" s="26">
        <f>IFERROR(+VLOOKUP("LEULIS"&amp;A38,'Main File'!A:O,9,0),0)</f>
        <v>0.24759549554409932</v>
      </c>
      <c r="F38" s="26">
        <f>IFERROR(+VLOOKUP("LEULIS"&amp;A38,'Main File'!A:O,10,0),0)</f>
        <v>2.6431300390110053</v>
      </c>
      <c r="G38" s="26">
        <f>IFERROR(+VLOOKUP("LEULIS"&amp;A38,'Main File'!A:O,11,0),0)</f>
        <v>1.2716553055095032</v>
      </c>
      <c r="H38" s="26">
        <f>IFERROR(+VLOOKUP("LEULIS"&amp;A38,'Main File'!A:O,12,0),0)</f>
        <v>0</v>
      </c>
      <c r="I38" s="26">
        <f>IFERROR(+VLOOKUP("LEULIS"&amp;A38,'Main File'!A:O,13,0),0)</f>
        <v>0</v>
      </c>
      <c r="J38" s="26">
        <f>IFERROR(+VLOOKUP("LEULIS"&amp;A38,'Main File'!A:O,14,0),0)</f>
        <v>0.21630549588553816</v>
      </c>
      <c r="K38" s="26">
        <f>IFERROR(+VLOOKUP("LEULIS"&amp;A38,'Main File'!A:O,15,0),0)</f>
        <v>1.4879608013950414</v>
      </c>
    </row>
    <row r="39" spans="1:11" x14ac:dyDescent="0.25">
      <c r="A39" s="9">
        <f t="shared" si="0"/>
        <v>43226</v>
      </c>
      <c r="B39" s="26">
        <f>IFERROR(+VLOOKUP("LEULIS"&amp;A39,'Main File'!A:O,6,0),0)</f>
        <v>2.345533411452319</v>
      </c>
      <c r="C39" s="26">
        <f>IFERROR(+VLOOKUP("LEULIS"&amp;A39,'Main File'!A:O,7,0),0)</f>
        <v>5.0003557067903673E-2</v>
      </c>
      <c r="D39" s="26">
        <f>IFERROR(+VLOOKUP("LEULIS"&amp;A39,'Main File'!A:O,8,0),0)</f>
        <v>0</v>
      </c>
      <c r="E39" s="26">
        <f>IFERROR(+VLOOKUP("LEULIS"&amp;A39,'Main File'!A:O,9,0),0)</f>
        <v>0.24759605966056492</v>
      </c>
      <c r="F39" s="26">
        <f>IFERROR(+VLOOKUP("LEULIS"&amp;A39,'Main File'!A:O,10,0),0)</f>
        <v>2.6431330281807877</v>
      </c>
      <c r="G39" s="26">
        <f>IFERROR(+VLOOKUP("LEULIS"&amp;A39,'Main File'!A:O,11,0),0)</f>
        <v>1.2716629691582382</v>
      </c>
      <c r="H39" s="26">
        <f>IFERROR(+VLOOKUP("LEULIS"&amp;A39,'Main File'!A:O,12,0),0)</f>
        <v>0</v>
      </c>
      <c r="I39" s="26">
        <f>IFERROR(+VLOOKUP("LEULIS"&amp;A39,'Main File'!A:O,13,0),0)</f>
        <v>0</v>
      </c>
      <c r="J39" s="26">
        <f>IFERROR(+VLOOKUP("LEULIS"&amp;A39,'Main File'!A:O,14,0),0)</f>
        <v>0.2163046188756409</v>
      </c>
      <c r="K39" s="26">
        <f>IFERROR(+VLOOKUP("LEULIS"&amp;A39,'Main File'!A:O,15,0),0)</f>
        <v>1.4879675880338792</v>
      </c>
    </row>
    <row r="40" spans="1:11" x14ac:dyDescent="0.25">
      <c r="A40" s="9">
        <f t="shared" si="0"/>
        <v>43227</v>
      </c>
      <c r="B40" s="26">
        <f>IFERROR(+VLOOKUP("LEULIS"&amp;A40,'Main File'!A:O,6,0),0)</f>
        <v>2.3451454666839666</v>
      </c>
      <c r="C40" s="26">
        <f>IFERROR(+VLOOKUP("LEULIS"&amp;A40,'Main File'!A:O,7,0),0)</f>
        <v>5.0003591663410459E-2</v>
      </c>
      <c r="D40" s="26">
        <f>IFERROR(+VLOOKUP("LEULIS"&amp;A40,'Main File'!A:O,8,0),0)</f>
        <v>0</v>
      </c>
      <c r="E40" s="26">
        <f>IFERROR(+VLOOKUP("LEULIS"&amp;A40,'Main File'!A:O,9,0),0)</f>
        <v>0.24752593604236375</v>
      </c>
      <c r="F40" s="26">
        <f>IFERROR(+VLOOKUP("LEULIS"&amp;A40,'Main File'!A:O,10,0),0)</f>
        <v>2.6426749943897407</v>
      </c>
      <c r="G40" s="26">
        <f>IFERROR(+VLOOKUP("LEULIS"&amp;A40,'Main File'!A:O,11,0),0)</f>
        <v>1.2719627463410699</v>
      </c>
      <c r="H40" s="26">
        <f>IFERROR(+VLOOKUP("LEULIS"&amp;A40,'Main File'!A:O,12,0),0)</f>
        <v>0</v>
      </c>
      <c r="I40" s="26">
        <f>IFERROR(+VLOOKUP("LEULIS"&amp;A40,'Main File'!A:O,13,0),0)</f>
        <v>0</v>
      </c>
      <c r="J40" s="26">
        <f>IFERROR(+VLOOKUP("LEULIS"&amp;A40,'Main File'!A:O,14,0),0)</f>
        <v>0.21636683730835637</v>
      </c>
      <c r="K40" s="26">
        <f>IFERROR(+VLOOKUP("LEULIS"&amp;A40,'Main File'!A:O,15,0),0)</f>
        <v>1.4883295836494264</v>
      </c>
    </row>
    <row r="41" spans="1:11" x14ac:dyDescent="0.25">
      <c r="A41" s="9">
        <f t="shared" si="0"/>
        <v>43228</v>
      </c>
      <c r="B41" s="26">
        <f>IFERROR(+VLOOKUP("LEULIS"&amp;A41,'Main File'!A:O,6,0),0)</f>
        <v>2.3451105893176081</v>
      </c>
      <c r="C41" s="26">
        <f>IFERROR(+VLOOKUP("LEULIS"&amp;A41,'Main File'!A:O,7,0),0)</f>
        <v>5.0003562350817481E-2</v>
      </c>
      <c r="D41" s="26">
        <f>IFERROR(+VLOOKUP("LEULIS"&amp;A41,'Main File'!A:O,8,0),0)</f>
        <v>0</v>
      </c>
      <c r="E41" s="26">
        <f>IFERROR(+VLOOKUP("LEULIS"&amp;A41,'Main File'!A:O,9,0),0)</f>
        <v>0.24751973959008813</v>
      </c>
      <c r="F41" s="26">
        <f>IFERROR(+VLOOKUP("LEULIS"&amp;A41,'Main File'!A:O,10,0),0)</f>
        <v>2.6426338912585137</v>
      </c>
      <c r="G41" s="26">
        <f>IFERROR(+VLOOKUP("LEULIS"&amp;A41,'Main File'!A:O,11,0),0)</f>
        <v>1.2713239290150253</v>
      </c>
      <c r="H41" s="26">
        <f>IFERROR(+VLOOKUP("LEULIS"&amp;A41,'Main File'!A:O,12,0),0)</f>
        <v>0</v>
      </c>
      <c r="I41" s="26">
        <f>IFERROR(+VLOOKUP("LEULIS"&amp;A41,'Main File'!A:O,13,0),0)</f>
        <v>0</v>
      </c>
      <c r="J41" s="26">
        <f>IFERROR(+VLOOKUP("LEULIS"&amp;A41,'Main File'!A:O,14,0),0)</f>
        <v>0.21624458696920248</v>
      </c>
      <c r="K41" s="26">
        <f>IFERROR(+VLOOKUP("LEULIS"&amp;A41,'Main File'!A:O,15,0),0)</f>
        <v>1.4875685159842278</v>
      </c>
    </row>
    <row r="42" spans="1:11" x14ac:dyDescent="0.25">
      <c r="A42" s="9">
        <f t="shared" si="0"/>
        <v>43229</v>
      </c>
      <c r="B42" s="26">
        <f>IFERROR(+VLOOKUP("LEULIS"&amp;A42,'Main File'!A:O,6,0),0)</f>
        <v>2.345561606670552</v>
      </c>
      <c r="C42" s="26">
        <f>IFERROR(+VLOOKUP("LEULIS"&amp;A42,'Main File'!A:O,7,0),0)</f>
        <v>5.0003680417458958E-2</v>
      </c>
      <c r="D42" s="26">
        <f>IFERROR(+VLOOKUP("LEULIS"&amp;A42,'Main File'!A:O,8,0),0)</f>
        <v>0</v>
      </c>
      <c r="E42" s="26">
        <f>IFERROR(+VLOOKUP("LEULIS"&amp;A42,'Main File'!A:O,9,0),0)</f>
        <v>0.24760093295680552</v>
      </c>
      <c r="F42" s="26">
        <f>IFERROR(+VLOOKUP("LEULIS"&amp;A42,'Main File'!A:O,10,0),0)</f>
        <v>2.6431662200448165</v>
      </c>
      <c r="G42" s="26">
        <f>IFERROR(+VLOOKUP("LEULIS"&amp;A42,'Main File'!A:O,11,0),0)</f>
        <v>1.270926496141946</v>
      </c>
      <c r="H42" s="26">
        <f>IFERROR(+VLOOKUP("LEULIS"&amp;A42,'Main File'!A:O,12,0),0)</f>
        <v>0</v>
      </c>
      <c r="I42" s="26">
        <f>IFERROR(+VLOOKUP("LEULIS"&amp;A42,'Main File'!A:O,13,0),0)</f>
        <v>0</v>
      </c>
      <c r="J42" s="26">
        <f>IFERROR(+VLOOKUP("LEULIS"&amp;A42,'Main File'!A:O,14,0),0)</f>
        <v>0.21617518034956301</v>
      </c>
      <c r="K42" s="26">
        <f>IFERROR(+VLOOKUP("LEULIS"&amp;A42,'Main File'!A:O,15,0),0)</f>
        <v>1.487101676491509</v>
      </c>
    </row>
    <row r="43" spans="1:11" x14ac:dyDescent="0.25">
      <c r="A43" s="9">
        <f t="shared" si="0"/>
        <v>43230</v>
      </c>
      <c r="B43" s="26">
        <f>IFERROR(+VLOOKUP("LEULIS"&amp;A43,'Main File'!A:O,6,0),0)</f>
        <v>2.3461892840707694</v>
      </c>
      <c r="C43" s="26">
        <f>IFERROR(+VLOOKUP("LEULIS"&amp;A43,'Main File'!A:O,7,0),0)</f>
        <v>5.0003600484559693E-2</v>
      </c>
      <c r="D43" s="26">
        <f>IFERROR(+VLOOKUP("LEULIS"&amp;A43,'Main File'!A:O,8,0),0)</f>
        <v>0</v>
      </c>
      <c r="E43" s="26">
        <f>IFERROR(+VLOOKUP("LEULIS"&amp;A43,'Main File'!A:O,9,0),0)</f>
        <v>0.24771400100532015</v>
      </c>
      <c r="F43" s="26">
        <f>IFERROR(+VLOOKUP("LEULIS"&amp;A43,'Main File'!A:O,10,0),0)</f>
        <v>2.6439068855606491</v>
      </c>
      <c r="G43" s="26">
        <f>IFERROR(+VLOOKUP("LEULIS"&amp;A43,'Main File'!A:O,11,0),0)</f>
        <v>1.2711940808106252</v>
      </c>
      <c r="H43" s="26">
        <f>IFERROR(+VLOOKUP("LEULIS"&amp;A43,'Main File'!A:O,12,0),0)</f>
        <v>0</v>
      </c>
      <c r="I43" s="26">
        <f>IFERROR(+VLOOKUP("LEULIS"&amp;A43,'Main File'!A:O,13,0),0)</f>
        <v>0</v>
      </c>
      <c r="J43" s="26">
        <f>IFERROR(+VLOOKUP("LEULIS"&amp;A43,'Main File'!A:O,14,0),0)</f>
        <v>0.21622769334137121</v>
      </c>
      <c r="K43" s="26">
        <f>IFERROR(+VLOOKUP("LEULIS"&amp;A43,'Main File'!A:O,15,0),0)</f>
        <v>1.4874217741519964</v>
      </c>
    </row>
    <row r="44" spans="1:11" x14ac:dyDescent="0.25">
      <c r="A44" s="9">
        <f t="shared" si="0"/>
        <v>43231</v>
      </c>
      <c r="B44" s="26">
        <f>IFERROR(+VLOOKUP("LEULIS"&amp;A44,'Main File'!A:O,6,0),0)</f>
        <v>0</v>
      </c>
      <c r="C44" s="26">
        <f>IFERROR(+VLOOKUP("LEULIS"&amp;A44,'Main File'!A:O,7,0),0)</f>
        <v>0</v>
      </c>
      <c r="D44" s="26">
        <f>IFERROR(+VLOOKUP("LEULIS"&amp;A44,'Main File'!A:O,8,0),0)</f>
        <v>0</v>
      </c>
      <c r="E44" s="26">
        <f>IFERROR(+VLOOKUP("LEULIS"&amp;A44,'Main File'!A:O,9,0),0)</f>
        <v>0</v>
      </c>
      <c r="F44" s="26">
        <f>IFERROR(+VLOOKUP("LEULIS"&amp;A44,'Main File'!A:O,10,0),0)</f>
        <v>0</v>
      </c>
      <c r="G44" s="26">
        <f>IFERROR(+VLOOKUP("LEULIS"&amp;A44,'Main File'!A:O,11,0),0)</f>
        <v>0</v>
      </c>
      <c r="H44" s="26">
        <f>IFERROR(+VLOOKUP("LEULIS"&amp;A44,'Main File'!A:O,12,0),0)</f>
        <v>0</v>
      </c>
      <c r="I44" s="26">
        <f>IFERROR(+VLOOKUP("LEULIS"&amp;A44,'Main File'!A:O,13,0),0)</f>
        <v>0</v>
      </c>
      <c r="J44" s="26">
        <f>IFERROR(+VLOOKUP("LEULIS"&amp;A44,'Main File'!A:O,14,0),0)</f>
        <v>0</v>
      </c>
      <c r="K44" s="26">
        <f>IFERROR(+VLOOKUP("LEULIS"&amp;A44,'Main File'!A:O,15,0),0)</f>
        <v>0</v>
      </c>
    </row>
    <row r="45" spans="1:11" x14ac:dyDescent="0.25">
      <c r="A45" s="9">
        <f t="shared" si="0"/>
        <v>43232</v>
      </c>
      <c r="B45" s="26">
        <f>IFERROR(+VLOOKUP("LEULIS"&amp;A45,'Main File'!A:O,6,0),0)</f>
        <v>0</v>
      </c>
      <c r="C45" s="26">
        <f>IFERROR(+VLOOKUP("LEULIS"&amp;A45,'Main File'!A:O,7,0),0)</f>
        <v>0</v>
      </c>
      <c r="D45" s="26">
        <f>IFERROR(+VLOOKUP("LEULIS"&amp;A45,'Main File'!A:O,8,0),0)</f>
        <v>0</v>
      </c>
      <c r="E45" s="26">
        <f>IFERROR(+VLOOKUP("LEULIS"&amp;A45,'Main File'!A:O,9,0),0)</f>
        <v>0</v>
      </c>
      <c r="F45" s="26">
        <f>IFERROR(+VLOOKUP("LEULIS"&amp;A45,'Main File'!A:O,10,0),0)</f>
        <v>0</v>
      </c>
      <c r="G45" s="26">
        <f>IFERROR(+VLOOKUP("LEULIS"&amp;A45,'Main File'!A:O,11,0),0)</f>
        <v>0</v>
      </c>
      <c r="H45" s="26">
        <f>IFERROR(+VLOOKUP("LEULIS"&amp;A45,'Main File'!A:O,12,0),0)</f>
        <v>0</v>
      </c>
      <c r="I45" s="26">
        <f>IFERROR(+VLOOKUP("LEULIS"&amp;A45,'Main File'!A:O,13,0),0)</f>
        <v>0</v>
      </c>
      <c r="J45" s="26">
        <f>IFERROR(+VLOOKUP("LEULIS"&amp;A45,'Main File'!A:O,14,0),0)</f>
        <v>0</v>
      </c>
      <c r="K45" s="26">
        <f>IFERROR(+VLOOKUP("LEULIS"&amp;A45,'Main File'!A:O,15,0),0)</f>
        <v>0</v>
      </c>
    </row>
    <row r="46" spans="1:11" x14ac:dyDescent="0.25">
      <c r="A46" s="9">
        <f t="shared" si="0"/>
        <v>43233</v>
      </c>
      <c r="B46" s="26">
        <f>IFERROR(+VLOOKUP("LEULIS"&amp;A46,'Main File'!A:O,6,0),0)</f>
        <v>0</v>
      </c>
      <c r="C46" s="26">
        <f>IFERROR(+VLOOKUP("LEULIS"&amp;A46,'Main File'!A:O,7,0),0)</f>
        <v>0</v>
      </c>
      <c r="D46" s="26">
        <f>IFERROR(+VLOOKUP("LEULIS"&amp;A46,'Main File'!A:O,8,0),0)</f>
        <v>0</v>
      </c>
      <c r="E46" s="26">
        <f>IFERROR(+VLOOKUP("LEULIS"&amp;A46,'Main File'!A:O,9,0),0)</f>
        <v>0</v>
      </c>
      <c r="F46" s="26">
        <f>IFERROR(+VLOOKUP("LEULIS"&amp;A46,'Main File'!A:O,10,0),0)</f>
        <v>0</v>
      </c>
      <c r="G46" s="26">
        <f>IFERROR(+VLOOKUP("LEULIS"&amp;A46,'Main File'!A:O,11,0),0)</f>
        <v>0</v>
      </c>
      <c r="H46" s="26">
        <f>IFERROR(+VLOOKUP("LEULIS"&amp;A46,'Main File'!A:O,12,0),0)</f>
        <v>0</v>
      </c>
      <c r="I46" s="26">
        <f>IFERROR(+VLOOKUP("LEULIS"&amp;A46,'Main File'!A:O,13,0),0)</f>
        <v>0</v>
      </c>
      <c r="J46" s="26">
        <f>IFERROR(+VLOOKUP("LEULIS"&amp;A46,'Main File'!A:O,14,0),0)</f>
        <v>0</v>
      </c>
      <c r="K46" s="26">
        <f>IFERROR(+VLOOKUP("LEULIS"&amp;A46,'Main File'!A:O,15,0),0)</f>
        <v>0</v>
      </c>
    </row>
    <row r="47" spans="1:11" x14ac:dyDescent="0.25">
      <c r="A47" s="9">
        <f t="shared" si="0"/>
        <v>43234</v>
      </c>
      <c r="B47" s="26">
        <f>IFERROR(+VLOOKUP("LEULIS"&amp;A47,'Main File'!A:O,6,0),0)</f>
        <v>0</v>
      </c>
      <c r="C47" s="26">
        <f>IFERROR(+VLOOKUP("LEULIS"&amp;A47,'Main File'!A:O,7,0),0)</f>
        <v>0</v>
      </c>
      <c r="D47" s="26">
        <f>IFERROR(+VLOOKUP("LEULIS"&amp;A47,'Main File'!A:O,8,0),0)</f>
        <v>0</v>
      </c>
      <c r="E47" s="26">
        <f>IFERROR(+VLOOKUP("LEULIS"&amp;A47,'Main File'!A:O,9,0),0)</f>
        <v>0</v>
      </c>
      <c r="F47" s="26">
        <f>IFERROR(+VLOOKUP("LEULIS"&amp;A47,'Main File'!A:O,10,0),0)</f>
        <v>0</v>
      </c>
      <c r="G47" s="26">
        <f>IFERROR(+VLOOKUP("LEULIS"&amp;A47,'Main File'!A:O,11,0),0)</f>
        <v>0</v>
      </c>
      <c r="H47" s="26">
        <f>IFERROR(+VLOOKUP("LEULIS"&amp;A47,'Main File'!A:O,12,0),0)</f>
        <v>0</v>
      </c>
      <c r="I47" s="26">
        <f>IFERROR(+VLOOKUP("LEULIS"&amp;A47,'Main File'!A:O,13,0),0)</f>
        <v>0</v>
      </c>
      <c r="J47" s="26">
        <f>IFERROR(+VLOOKUP("LEULIS"&amp;A47,'Main File'!A:O,14,0),0)</f>
        <v>0</v>
      </c>
      <c r="K47" s="26">
        <f>IFERROR(+VLOOKUP("LEULIS"&amp;A47,'Main File'!A:O,15,0),0)</f>
        <v>0</v>
      </c>
    </row>
    <row r="48" spans="1:11" x14ac:dyDescent="0.25">
      <c r="A48" s="9">
        <f t="shared" si="0"/>
        <v>43235</v>
      </c>
      <c r="B48" s="26">
        <f>IFERROR(+VLOOKUP("LEULIS"&amp;A48,'Main File'!A:O,6,0),0)</f>
        <v>0</v>
      </c>
      <c r="C48" s="26">
        <f>IFERROR(+VLOOKUP("LEULIS"&amp;A48,'Main File'!A:O,7,0),0)</f>
        <v>0</v>
      </c>
      <c r="D48" s="26">
        <f>IFERROR(+VLOOKUP("LEULIS"&amp;A48,'Main File'!A:O,8,0),0)</f>
        <v>0</v>
      </c>
      <c r="E48" s="26">
        <f>IFERROR(+VLOOKUP("LEULIS"&amp;A48,'Main File'!A:O,9,0),0)</f>
        <v>0</v>
      </c>
      <c r="F48" s="26">
        <f>IFERROR(+VLOOKUP("LEULIS"&amp;A48,'Main File'!A:O,10,0),0)</f>
        <v>0</v>
      </c>
      <c r="G48" s="26">
        <f>IFERROR(+VLOOKUP("LEULIS"&amp;A48,'Main File'!A:O,11,0),0)</f>
        <v>0</v>
      </c>
      <c r="H48" s="26">
        <f>IFERROR(+VLOOKUP("LEULIS"&amp;A48,'Main File'!A:O,12,0),0)</f>
        <v>0</v>
      </c>
      <c r="I48" s="26">
        <f>IFERROR(+VLOOKUP("LEULIS"&amp;A48,'Main File'!A:O,13,0),0)</f>
        <v>0</v>
      </c>
      <c r="J48" s="26">
        <f>IFERROR(+VLOOKUP("LEULIS"&amp;A48,'Main File'!A:O,14,0),0)</f>
        <v>0</v>
      </c>
      <c r="K48" s="26">
        <f>IFERROR(+VLOOKUP("LEULIS"&amp;A48,'Main File'!A:O,15,0),0)</f>
        <v>0</v>
      </c>
    </row>
    <row r="49" spans="1:11" x14ac:dyDescent="0.25">
      <c r="A49" s="9">
        <f t="shared" si="0"/>
        <v>43236</v>
      </c>
      <c r="B49" s="26">
        <f>IFERROR(+VLOOKUP("LEULIS"&amp;A49,'Main File'!A:O,6,0),0)</f>
        <v>0</v>
      </c>
      <c r="C49" s="26">
        <f>IFERROR(+VLOOKUP("LEULIS"&amp;A49,'Main File'!A:O,7,0),0)</f>
        <v>0</v>
      </c>
      <c r="D49" s="26">
        <f>IFERROR(+VLOOKUP("LEULIS"&amp;A49,'Main File'!A:O,8,0),0)</f>
        <v>0</v>
      </c>
      <c r="E49" s="26">
        <f>IFERROR(+VLOOKUP("LEULIS"&amp;A49,'Main File'!A:O,9,0),0)</f>
        <v>0</v>
      </c>
      <c r="F49" s="26">
        <f>IFERROR(+VLOOKUP("LEULIS"&amp;A49,'Main File'!A:O,10,0),0)</f>
        <v>0</v>
      </c>
      <c r="G49" s="26">
        <f>IFERROR(+VLOOKUP("LEULIS"&amp;A49,'Main File'!A:O,11,0),0)</f>
        <v>0</v>
      </c>
      <c r="H49" s="26">
        <f>IFERROR(+VLOOKUP("LEULIS"&amp;A49,'Main File'!A:O,12,0),0)</f>
        <v>0</v>
      </c>
      <c r="I49" s="26">
        <f>IFERROR(+VLOOKUP("LEULIS"&amp;A49,'Main File'!A:O,13,0),0)</f>
        <v>0</v>
      </c>
      <c r="J49" s="26">
        <f>IFERROR(+VLOOKUP("LEULIS"&amp;A49,'Main File'!A:O,14,0),0)</f>
        <v>0</v>
      </c>
      <c r="K49" s="26">
        <f>IFERROR(+VLOOKUP("LEULIS"&amp;A49,'Main File'!A:O,15,0),0)</f>
        <v>0</v>
      </c>
    </row>
    <row r="50" spans="1:11" x14ac:dyDescent="0.25">
      <c r="A50" s="9">
        <f t="shared" si="0"/>
        <v>43237</v>
      </c>
      <c r="B50" s="26">
        <f>IFERROR(+VLOOKUP("LEULIS"&amp;A50,'Main File'!A:O,6,0),0)</f>
        <v>0</v>
      </c>
      <c r="C50" s="26">
        <f>IFERROR(+VLOOKUP("LEULIS"&amp;A50,'Main File'!A:O,7,0),0)</f>
        <v>0</v>
      </c>
      <c r="D50" s="26">
        <f>IFERROR(+VLOOKUP("LEULIS"&amp;A50,'Main File'!A:O,8,0),0)</f>
        <v>0</v>
      </c>
      <c r="E50" s="26">
        <f>IFERROR(+VLOOKUP("LEULIS"&amp;A50,'Main File'!A:O,9,0),0)</f>
        <v>0</v>
      </c>
      <c r="F50" s="26">
        <f>IFERROR(+VLOOKUP("LEULIS"&amp;A50,'Main File'!A:O,10,0),0)</f>
        <v>0</v>
      </c>
      <c r="G50" s="26">
        <f>IFERROR(+VLOOKUP("LEULIS"&amp;A50,'Main File'!A:O,11,0),0)</f>
        <v>0</v>
      </c>
      <c r="H50" s="26">
        <f>IFERROR(+VLOOKUP("LEULIS"&amp;A50,'Main File'!A:O,12,0),0)</f>
        <v>0</v>
      </c>
      <c r="I50" s="26">
        <f>IFERROR(+VLOOKUP("LEULIS"&amp;A50,'Main File'!A:O,13,0),0)</f>
        <v>0</v>
      </c>
      <c r="J50" s="26">
        <f>IFERROR(+VLOOKUP("LEULIS"&amp;A50,'Main File'!A:O,14,0),0)</f>
        <v>0</v>
      </c>
      <c r="K50" s="26">
        <f>IFERROR(+VLOOKUP("LEULIS"&amp;A50,'Main File'!A:O,15,0),0)</f>
        <v>0</v>
      </c>
    </row>
    <row r="51" spans="1:11" x14ac:dyDescent="0.25">
      <c r="A51" s="9">
        <f t="shared" si="0"/>
        <v>43238</v>
      </c>
      <c r="B51" s="26">
        <f>IFERROR(+VLOOKUP("LEULIS"&amp;A51,'Main File'!A:O,6,0),0)</f>
        <v>0</v>
      </c>
      <c r="C51" s="26">
        <f>IFERROR(+VLOOKUP("LEULIS"&amp;A51,'Main File'!A:O,7,0),0)</f>
        <v>0</v>
      </c>
      <c r="D51" s="26">
        <f>IFERROR(+VLOOKUP("LEULIS"&amp;A51,'Main File'!A:O,8,0),0)</f>
        <v>0</v>
      </c>
      <c r="E51" s="26">
        <f>IFERROR(+VLOOKUP("LEULIS"&amp;A51,'Main File'!A:O,9,0),0)</f>
        <v>0</v>
      </c>
      <c r="F51" s="26">
        <f>IFERROR(+VLOOKUP("LEULIS"&amp;A51,'Main File'!A:O,10,0),0)</f>
        <v>0</v>
      </c>
      <c r="G51" s="26">
        <f>IFERROR(+VLOOKUP("LEULIS"&amp;A51,'Main File'!A:O,11,0),0)</f>
        <v>0</v>
      </c>
      <c r="H51" s="26">
        <f>IFERROR(+VLOOKUP("LEULIS"&amp;A51,'Main File'!A:O,12,0),0)</f>
        <v>0</v>
      </c>
      <c r="I51" s="26">
        <f>IFERROR(+VLOOKUP("LEULIS"&amp;A51,'Main File'!A:O,13,0),0)</f>
        <v>0</v>
      </c>
      <c r="J51" s="26">
        <f>IFERROR(+VLOOKUP("LEULIS"&amp;A51,'Main File'!A:O,14,0),0)</f>
        <v>0</v>
      </c>
      <c r="K51" s="26">
        <f>IFERROR(+VLOOKUP("LEULIS"&amp;A51,'Main File'!A:O,15,0),0)</f>
        <v>0</v>
      </c>
    </row>
    <row r="52" spans="1:11" x14ac:dyDescent="0.25">
      <c r="A52" s="9">
        <f t="shared" si="0"/>
        <v>43239</v>
      </c>
      <c r="B52" s="26">
        <f>IFERROR(+VLOOKUP("LEULIS"&amp;A52,'Main File'!A:O,6,0),0)</f>
        <v>0</v>
      </c>
      <c r="C52" s="26">
        <f>IFERROR(+VLOOKUP("LEULIS"&amp;A52,'Main File'!A:O,7,0),0)</f>
        <v>0</v>
      </c>
      <c r="D52" s="26">
        <f>IFERROR(+VLOOKUP("LEULIS"&amp;A52,'Main File'!A:O,8,0),0)</f>
        <v>0</v>
      </c>
      <c r="E52" s="26">
        <f>IFERROR(+VLOOKUP("LEULIS"&amp;A52,'Main File'!A:O,9,0),0)</f>
        <v>0</v>
      </c>
      <c r="F52" s="26">
        <f>IFERROR(+VLOOKUP("LEULIS"&amp;A52,'Main File'!A:O,10,0),0)</f>
        <v>0</v>
      </c>
      <c r="G52" s="26">
        <f>IFERROR(+VLOOKUP("LEULIS"&amp;A52,'Main File'!A:O,11,0),0)</f>
        <v>0</v>
      </c>
      <c r="H52" s="26">
        <f>IFERROR(+VLOOKUP("LEULIS"&amp;A52,'Main File'!A:O,12,0),0)</f>
        <v>0</v>
      </c>
      <c r="I52" s="26">
        <f>IFERROR(+VLOOKUP("LEULIS"&amp;A52,'Main File'!A:O,13,0),0)</f>
        <v>0</v>
      </c>
      <c r="J52" s="26">
        <f>IFERROR(+VLOOKUP("LEULIS"&amp;A52,'Main File'!A:O,14,0),0)</f>
        <v>0</v>
      </c>
      <c r="K52" s="26">
        <f>IFERROR(+VLOOKUP("LEULIS"&amp;A52,'Main File'!A:O,15,0),0)</f>
        <v>0</v>
      </c>
    </row>
    <row r="53" spans="1:11" x14ac:dyDescent="0.25">
      <c r="A53" s="9">
        <f t="shared" si="0"/>
        <v>43240</v>
      </c>
      <c r="B53" s="26">
        <f>IFERROR(+VLOOKUP("LEULIS"&amp;A53,'Main File'!A:O,6,0),0)</f>
        <v>0</v>
      </c>
      <c r="C53" s="26">
        <f>IFERROR(+VLOOKUP("LEULIS"&amp;A53,'Main File'!A:O,7,0),0)</f>
        <v>0</v>
      </c>
      <c r="D53" s="26">
        <f>IFERROR(+VLOOKUP("LEULIS"&amp;A53,'Main File'!A:O,8,0),0)</f>
        <v>0</v>
      </c>
      <c r="E53" s="26">
        <f>IFERROR(+VLOOKUP("LEULIS"&amp;A53,'Main File'!A:O,9,0),0)</f>
        <v>0</v>
      </c>
      <c r="F53" s="26">
        <f>IFERROR(+VLOOKUP("LEULIS"&amp;A53,'Main File'!A:O,10,0),0)</f>
        <v>0</v>
      </c>
      <c r="G53" s="26">
        <f>IFERROR(+VLOOKUP("LEULIS"&amp;A53,'Main File'!A:O,11,0),0)</f>
        <v>0</v>
      </c>
      <c r="H53" s="26">
        <f>IFERROR(+VLOOKUP("LEULIS"&amp;A53,'Main File'!A:O,12,0),0)</f>
        <v>0</v>
      </c>
      <c r="I53" s="26">
        <f>IFERROR(+VLOOKUP("LEULIS"&amp;A53,'Main File'!A:O,13,0),0)</f>
        <v>0</v>
      </c>
      <c r="J53" s="26">
        <f>IFERROR(+VLOOKUP("LEULIS"&amp;A53,'Main File'!A:O,14,0),0)</f>
        <v>0</v>
      </c>
      <c r="K53" s="26">
        <f>IFERROR(+VLOOKUP("LEULIS"&amp;A53,'Main File'!A:O,15,0),0)</f>
        <v>0</v>
      </c>
    </row>
    <row r="54" spans="1:11" x14ac:dyDescent="0.25">
      <c r="A54" s="9">
        <f t="shared" si="0"/>
        <v>43241</v>
      </c>
      <c r="B54" s="26">
        <f>IFERROR(+VLOOKUP("LEULIS"&amp;A54,'Main File'!A:O,6,0),0)</f>
        <v>0</v>
      </c>
      <c r="C54" s="26">
        <f>IFERROR(+VLOOKUP("LEULIS"&amp;A54,'Main File'!A:O,7,0),0)</f>
        <v>0</v>
      </c>
      <c r="D54" s="26">
        <f>IFERROR(+VLOOKUP("LEULIS"&amp;A54,'Main File'!A:O,8,0),0)</f>
        <v>0</v>
      </c>
      <c r="E54" s="26">
        <f>IFERROR(+VLOOKUP("LEULIS"&amp;A54,'Main File'!A:O,9,0),0)</f>
        <v>0</v>
      </c>
      <c r="F54" s="26">
        <f>IFERROR(+VLOOKUP("LEULIS"&amp;A54,'Main File'!A:O,10,0),0)</f>
        <v>0</v>
      </c>
      <c r="G54" s="26">
        <f>IFERROR(+VLOOKUP("LEULIS"&amp;A54,'Main File'!A:O,11,0),0)</f>
        <v>0</v>
      </c>
      <c r="H54" s="26">
        <f>IFERROR(+VLOOKUP("LEULIS"&amp;A54,'Main File'!A:O,12,0),0)</f>
        <v>0</v>
      </c>
      <c r="I54" s="26">
        <f>IFERROR(+VLOOKUP("LEULIS"&amp;A54,'Main File'!A:O,13,0),0)</f>
        <v>0</v>
      </c>
      <c r="J54" s="26">
        <f>IFERROR(+VLOOKUP("LEULIS"&amp;A54,'Main File'!A:O,14,0),0)</f>
        <v>0</v>
      </c>
      <c r="K54" s="26">
        <f>IFERROR(+VLOOKUP("LEULIS"&amp;A54,'Main File'!A:O,15,0),0)</f>
        <v>0</v>
      </c>
    </row>
    <row r="55" spans="1:11" x14ac:dyDescent="0.25">
      <c r="A55" s="9">
        <f t="shared" si="0"/>
        <v>43242</v>
      </c>
      <c r="B55" s="26">
        <f>IFERROR(+VLOOKUP("LEULIS"&amp;A55,'Main File'!A:O,6,0),0)</f>
        <v>0</v>
      </c>
      <c r="C55" s="26">
        <f>IFERROR(+VLOOKUP("LEULIS"&amp;A55,'Main File'!A:O,7,0),0)</f>
        <v>0</v>
      </c>
      <c r="D55" s="26">
        <f>IFERROR(+VLOOKUP("LEULIS"&amp;A55,'Main File'!A:O,8,0),0)</f>
        <v>0</v>
      </c>
      <c r="E55" s="26">
        <f>IFERROR(+VLOOKUP("LEULIS"&amp;A55,'Main File'!A:O,9,0),0)</f>
        <v>0</v>
      </c>
      <c r="F55" s="26">
        <f>IFERROR(+VLOOKUP("LEULIS"&amp;A55,'Main File'!A:O,10,0),0)</f>
        <v>0</v>
      </c>
      <c r="G55" s="26">
        <f>IFERROR(+VLOOKUP("LEULIS"&amp;A55,'Main File'!A:O,11,0),0)</f>
        <v>0</v>
      </c>
      <c r="H55" s="26">
        <f>IFERROR(+VLOOKUP("LEULIS"&amp;A55,'Main File'!A:O,12,0),0)</f>
        <v>0</v>
      </c>
      <c r="I55" s="26">
        <f>IFERROR(+VLOOKUP("LEULIS"&amp;A55,'Main File'!A:O,13,0),0)</f>
        <v>0</v>
      </c>
      <c r="J55" s="26">
        <f>IFERROR(+VLOOKUP("LEULIS"&amp;A55,'Main File'!A:O,14,0),0)</f>
        <v>0</v>
      </c>
      <c r="K55" s="26">
        <f>IFERROR(+VLOOKUP("LEULIS"&amp;A55,'Main File'!A:O,15,0),0)</f>
        <v>0</v>
      </c>
    </row>
    <row r="56" spans="1:11" x14ac:dyDescent="0.25">
      <c r="A56" s="9">
        <f t="shared" si="0"/>
        <v>43243</v>
      </c>
      <c r="B56" s="26">
        <f>IFERROR(+VLOOKUP("LEULIS"&amp;A56,'Main File'!A:O,6,0),0)</f>
        <v>0</v>
      </c>
      <c r="C56" s="26">
        <f>IFERROR(+VLOOKUP("LEULIS"&amp;A56,'Main File'!A:O,7,0),0)</f>
        <v>0</v>
      </c>
      <c r="D56" s="26">
        <f>IFERROR(+VLOOKUP("LEULIS"&amp;A56,'Main File'!A:O,8,0),0)</f>
        <v>0</v>
      </c>
      <c r="E56" s="26">
        <f>IFERROR(+VLOOKUP("LEULIS"&amp;A56,'Main File'!A:O,9,0),0)</f>
        <v>0</v>
      </c>
      <c r="F56" s="26">
        <f>IFERROR(+VLOOKUP("LEULIS"&amp;A56,'Main File'!A:O,10,0),0)</f>
        <v>0</v>
      </c>
      <c r="G56" s="26">
        <f>IFERROR(+VLOOKUP("LEULIS"&amp;A56,'Main File'!A:O,11,0),0)</f>
        <v>0</v>
      </c>
      <c r="H56" s="26">
        <f>IFERROR(+VLOOKUP("LEULIS"&amp;A56,'Main File'!A:O,12,0),0)</f>
        <v>0</v>
      </c>
      <c r="I56" s="26">
        <f>IFERROR(+VLOOKUP("LEULIS"&amp;A56,'Main File'!A:O,13,0),0)</f>
        <v>0</v>
      </c>
      <c r="J56" s="26">
        <f>IFERROR(+VLOOKUP("LEULIS"&amp;A56,'Main File'!A:O,14,0),0)</f>
        <v>0</v>
      </c>
      <c r="K56" s="26">
        <f>IFERROR(+VLOOKUP("LEULIS"&amp;A56,'Main File'!A:O,15,0),0)</f>
        <v>0</v>
      </c>
    </row>
    <row r="57" spans="1:11" x14ac:dyDescent="0.25">
      <c r="A57" s="9">
        <f t="shared" si="0"/>
        <v>43244</v>
      </c>
      <c r="B57" s="26">
        <f>IFERROR(+VLOOKUP("LEULIS"&amp;A57,'Main File'!A:O,6,0),0)</f>
        <v>0</v>
      </c>
      <c r="C57" s="26">
        <f>IFERROR(+VLOOKUP("LEULIS"&amp;A57,'Main File'!A:O,7,0),0)</f>
        <v>0</v>
      </c>
      <c r="D57" s="26">
        <f>IFERROR(+VLOOKUP("LEULIS"&amp;A57,'Main File'!A:O,8,0),0)</f>
        <v>0</v>
      </c>
      <c r="E57" s="26">
        <f>IFERROR(+VLOOKUP("LEULIS"&amp;A57,'Main File'!A:O,9,0),0)</f>
        <v>0</v>
      </c>
      <c r="F57" s="26">
        <f>IFERROR(+VLOOKUP("LEULIS"&amp;A57,'Main File'!A:O,10,0),0)</f>
        <v>0</v>
      </c>
      <c r="G57" s="26">
        <f>IFERROR(+VLOOKUP("LEULIS"&amp;A57,'Main File'!A:O,11,0),0)</f>
        <v>0</v>
      </c>
      <c r="H57" s="26">
        <f>IFERROR(+VLOOKUP("LEULIS"&amp;A57,'Main File'!A:O,12,0),0)</f>
        <v>0</v>
      </c>
      <c r="I57" s="26">
        <f>IFERROR(+VLOOKUP("LEULIS"&amp;A57,'Main File'!A:O,13,0),0)</f>
        <v>0</v>
      </c>
      <c r="J57" s="26">
        <f>IFERROR(+VLOOKUP("LEULIS"&amp;A57,'Main File'!A:O,14,0),0)</f>
        <v>0</v>
      </c>
      <c r="K57" s="26">
        <f>IFERROR(+VLOOKUP("LEULIS"&amp;A57,'Main File'!A:O,15,0),0)</f>
        <v>0</v>
      </c>
    </row>
    <row r="58" spans="1:11" x14ac:dyDescent="0.25">
      <c r="A58" s="9">
        <f t="shared" si="0"/>
        <v>43245</v>
      </c>
      <c r="B58" s="26">
        <f>IFERROR(+VLOOKUP("LEULIS"&amp;A58,'Main File'!A:O,6,0),0)</f>
        <v>0</v>
      </c>
      <c r="C58" s="26">
        <f>IFERROR(+VLOOKUP("LEULIS"&amp;A58,'Main File'!A:O,7,0),0)</f>
        <v>0</v>
      </c>
      <c r="D58" s="26">
        <f>IFERROR(+VLOOKUP("LEULIS"&amp;A58,'Main File'!A:O,8,0),0)</f>
        <v>0</v>
      </c>
      <c r="E58" s="26">
        <f>IFERROR(+VLOOKUP("LEULIS"&amp;A58,'Main File'!A:O,9,0),0)</f>
        <v>0</v>
      </c>
      <c r="F58" s="26">
        <f>IFERROR(+VLOOKUP("LEULIS"&amp;A58,'Main File'!A:O,10,0),0)</f>
        <v>0</v>
      </c>
      <c r="G58" s="26">
        <f>IFERROR(+VLOOKUP("LEULIS"&amp;A58,'Main File'!A:O,11,0),0)</f>
        <v>0</v>
      </c>
      <c r="H58" s="26">
        <f>IFERROR(+VLOOKUP("LEULIS"&amp;A58,'Main File'!A:O,12,0),0)</f>
        <v>0</v>
      </c>
      <c r="I58" s="26">
        <f>IFERROR(+VLOOKUP("LEULIS"&amp;A58,'Main File'!A:O,13,0),0)</f>
        <v>0</v>
      </c>
      <c r="J58" s="26">
        <f>IFERROR(+VLOOKUP("LEULIS"&amp;A58,'Main File'!A:O,14,0),0)</f>
        <v>0</v>
      </c>
      <c r="K58" s="26">
        <f>IFERROR(+VLOOKUP("LEULIS"&amp;A58,'Main File'!A:O,15,0),0)</f>
        <v>0</v>
      </c>
    </row>
    <row r="59" spans="1:11" x14ac:dyDescent="0.25">
      <c r="A59" s="9">
        <f t="shared" si="0"/>
        <v>43246</v>
      </c>
      <c r="B59" s="26">
        <f>IFERROR(+VLOOKUP("LEULIS"&amp;A59,'Main File'!A:O,6,0),0)</f>
        <v>0</v>
      </c>
      <c r="C59" s="26">
        <f>IFERROR(+VLOOKUP("LEULIS"&amp;A59,'Main File'!A:O,7,0),0)</f>
        <v>0</v>
      </c>
      <c r="D59" s="26">
        <f>IFERROR(+VLOOKUP("LEULIS"&amp;A59,'Main File'!A:O,8,0),0)</f>
        <v>0</v>
      </c>
      <c r="E59" s="26">
        <f>IFERROR(+VLOOKUP("LEULIS"&amp;A59,'Main File'!A:O,9,0),0)</f>
        <v>0</v>
      </c>
      <c r="F59" s="26">
        <f>IFERROR(+VLOOKUP("LEULIS"&amp;A59,'Main File'!A:O,10,0),0)</f>
        <v>0</v>
      </c>
      <c r="G59" s="26">
        <f>IFERROR(+VLOOKUP("LEULIS"&amp;A59,'Main File'!A:O,11,0),0)</f>
        <v>0</v>
      </c>
      <c r="H59" s="26">
        <f>IFERROR(+VLOOKUP("LEULIS"&amp;A59,'Main File'!A:O,12,0),0)</f>
        <v>0</v>
      </c>
      <c r="I59" s="26">
        <f>IFERROR(+VLOOKUP("LEULIS"&amp;A59,'Main File'!A:O,13,0),0)</f>
        <v>0</v>
      </c>
      <c r="J59" s="26">
        <f>IFERROR(+VLOOKUP("LEULIS"&amp;A59,'Main File'!A:O,14,0),0)</f>
        <v>0</v>
      </c>
      <c r="K59" s="26">
        <f>IFERROR(+VLOOKUP("LEULIS"&amp;A59,'Main File'!A:O,15,0),0)</f>
        <v>0</v>
      </c>
    </row>
    <row r="60" spans="1:11" x14ac:dyDescent="0.25">
      <c r="A60" s="9">
        <f t="shared" si="0"/>
        <v>43247</v>
      </c>
      <c r="B60" s="26">
        <f>IFERROR(+VLOOKUP("LEULIS"&amp;A60,'Main File'!A:O,6,0),0)</f>
        <v>0</v>
      </c>
      <c r="C60" s="26">
        <f>IFERROR(+VLOOKUP("LEULIS"&amp;A60,'Main File'!A:O,7,0),0)</f>
        <v>0</v>
      </c>
      <c r="D60" s="26">
        <f>IFERROR(+VLOOKUP("LEULIS"&amp;A60,'Main File'!A:O,8,0),0)</f>
        <v>0</v>
      </c>
      <c r="E60" s="26">
        <f>IFERROR(+VLOOKUP("LEULIS"&amp;A60,'Main File'!A:O,9,0),0)</f>
        <v>0</v>
      </c>
      <c r="F60" s="26">
        <f>IFERROR(+VLOOKUP("LEULIS"&amp;A60,'Main File'!A:O,10,0),0)</f>
        <v>0</v>
      </c>
      <c r="G60" s="26">
        <f>IFERROR(+VLOOKUP("LEULIS"&amp;A60,'Main File'!A:O,11,0),0)</f>
        <v>0</v>
      </c>
      <c r="H60" s="26">
        <f>IFERROR(+VLOOKUP("LEULIS"&amp;A60,'Main File'!A:O,12,0),0)</f>
        <v>0</v>
      </c>
      <c r="I60" s="26">
        <f>IFERROR(+VLOOKUP("LEULIS"&amp;A60,'Main File'!A:O,13,0),0)</f>
        <v>0</v>
      </c>
      <c r="J60" s="26">
        <f>IFERROR(+VLOOKUP("LEULIS"&amp;A60,'Main File'!A:O,14,0),0)</f>
        <v>0</v>
      </c>
      <c r="K60" s="26">
        <f>IFERROR(+VLOOKUP("LEULIS"&amp;A60,'Main File'!A:O,15,0),0)</f>
        <v>0</v>
      </c>
    </row>
    <row r="61" spans="1:11" x14ac:dyDescent="0.25">
      <c r="A61" s="9">
        <f t="shared" si="0"/>
        <v>43248</v>
      </c>
      <c r="B61" s="26">
        <f>IFERROR(+VLOOKUP("LEULIS"&amp;A61,'Main File'!A:O,6,0),0)</f>
        <v>0</v>
      </c>
      <c r="C61" s="26">
        <f>IFERROR(+VLOOKUP("LEULIS"&amp;A61,'Main File'!A:O,7,0),0)</f>
        <v>0</v>
      </c>
      <c r="D61" s="26">
        <f>IFERROR(+VLOOKUP("LEULIS"&amp;A61,'Main File'!A:O,8,0),0)</f>
        <v>0</v>
      </c>
      <c r="E61" s="26">
        <f>IFERROR(+VLOOKUP("LEULIS"&amp;A61,'Main File'!A:O,9,0),0)</f>
        <v>0</v>
      </c>
      <c r="F61" s="26">
        <f>IFERROR(+VLOOKUP("LEULIS"&amp;A61,'Main File'!A:O,10,0),0)</f>
        <v>0</v>
      </c>
      <c r="G61" s="26">
        <f>IFERROR(+VLOOKUP("LEULIS"&amp;A61,'Main File'!A:O,11,0),0)</f>
        <v>0</v>
      </c>
      <c r="H61" s="26">
        <f>IFERROR(+VLOOKUP("LEULIS"&amp;A61,'Main File'!A:O,12,0),0)</f>
        <v>0</v>
      </c>
      <c r="I61" s="26">
        <f>IFERROR(+VLOOKUP("LEULIS"&amp;A61,'Main File'!A:O,13,0),0)</f>
        <v>0</v>
      </c>
      <c r="J61" s="26">
        <f>IFERROR(+VLOOKUP("LEULIS"&amp;A61,'Main File'!A:O,14,0),0)</f>
        <v>0</v>
      </c>
      <c r="K61" s="26">
        <f>IFERROR(+VLOOKUP("LEULIS"&amp;A61,'Main File'!A:O,15,0),0)</f>
        <v>0</v>
      </c>
    </row>
    <row r="62" spans="1:11" x14ac:dyDescent="0.25">
      <c r="A62" s="9">
        <f t="shared" si="0"/>
        <v>43249</v>
      </c>
      <c r="B62" s="26">
        <f>IFERROR(+VLOOKUP("LEULIS"&amp;A62,'Main File'!A:O,6,0),0)</f>
        <v>0</v>
      </c>
      <c r="C62" s="26">
        <f>IFERROR(+VLOOKUP("LEULIS"&amp;A62,'Main File'!A:O,7,0),0)</f>
        <v>0</v>
      </c>
      <c r="D62" s="26">
        <f>IFERROR(+VLOOKUP("LEULIS"&amp;A62,'Main File'!A:O,8,0),0)</f>
        <v>0</v>
      </c>
      <c r="E62" s="26">
        <f>IFERROR(+VLOOKUP("LEULIS"&amp;A62,'Main File'!A:O,9,0),0)</f>
        <v>0</v>
      </c>
      <c r="F62" s="26">
        <f>IFERROR(+VLOOKUP("LEULIS"&amp;A62,'Main File'!A:O,10,0),0)</f>
        <v>0</v>
      </c>
      <c r="G62" s="26">
        <f>IFERROR(+VLOOKUP("LEULIS"&amp;A62,'Main File'!A:O,11,0),0)</f>
        <v>0</v>
      </c>
      <c r="H62" s="26">
        <f>IFERROR(+VLOOKUP("LEULIS"&amp;A62,'Main File'!A:O,12,0),0)</f>
        <v>0</v>
      </c>
      <c r="I62" s="26">
        <f>IFERROR(+VLOOKUP("LEULIS"&amp;A62,'Main File'!A:O,13,0),0)</f>
        <v>0</v>
      </c>
      <c r="J62" s="26">
        <f>IFERROR(+VLOOKUP("LEULIS"&amp;A62,'Main File'!A:O,14,0),0)</f>
        <v>0</v>
      </c>
      <c r="K62" s="26">
        <f>IFERROR(+VLOOKUP("LEULIS"&amp;A62,'Main File'!A:O,15,0),0)</f>
        <v>0</v>
      </c>
    </row>
    <row r="63" spans="1:11" x14ac:dyDescent="0.25">
      <c r="A63" s="9">
        <f t="shared" si="0"/>
        <v>43250</v>
      </c>
      <c r="B63" s="26">
        <f>IFERROR(+VLOOKUP("LEULIS"&amp;A63,'Main File'!A:O,6,0),0)</f>
        <v>0</v>
      </c>
      <c r="C63" s="26">
        <f>IFERROR(+VLOOKUP("LEULIS"&amp;A63,'Main File'!A:O,7,0),0)</f>
        <v>0</v>
      </c>
      <c r="D63" s="26">
        <f>IFERROR(+VLOOKUP("LEULIS"&amp;A63,'Main File'!A:O,8,0),0)</f>
        <v>0</v>
      </c>
      <c r="E63" s="26">
        <f>IFERROR(+VLOOKUP("LEULIS"&amp;A63,'Main File'!A:O,9,0),0)</f>
        <v>0</v>
      </c>
      <c r="F63" s="26">
        <f>IFERROR(+VLOOKUP("LEULIS"&amp;A63,'Main File'!A:O,10,0),0)</f>
        <v>0</v>
      </c>
      <c r="G63" s="26">
        <f>IFERROR(+VLOOKUP("LEULIS"&amp;A63,'Main File'!A:O,11,0),0)</f>
        <v>0</v>
      </c>
      <c r="H63" s="26">
        <f>IFERROR(+VLOOKUP("LEULIS"&amp;A63,'Main File'!A:O,12,0),0)</f>
        <v>0</v>
      </c>
      <c r="I63" s="26">
        <f>IFERROR(+VLOOKUP("LEULIS"&amp;A63,'Main File'!A:O,13,0),0)</f>
        <v>0</v>
      </c>
      <c r="J63" s="26">
        <f>IFERROR(+VLOOKUP("LEULIS"&amp;A63,'Main File'!A:O,14,0),0)</f>
        <v>0</v>
      </c>
      <c r="K63" s="26">
        <f>IFERROR(+VLOOKUP("LEULIS"&amp;A63,'Main File'!A:O,15,0),0)</f>
        <v>0</v>
      </c>
    </row>
    <row r="64" spans="1:11" x14ac:dyDescent="0.25">
      <c r="A64" s="9">
        <f t="shared" si="0"/>
        <v>43251</v>
      </c>
      <c r="B64" s="26">
        <f>IFERROR(+VLOOKUP("LEULIS"&amp;A64,'Main File'!A:O,6,0),0)</f>
        <v>0</v>
      </c>
      <c r="C64" s="26">
        <f>IFERROR(+VLOOKUP("LEULIS"&amp;A64,'Main File'!A:O,7,0),0)</f>
        <v>0</v>
      </c>
      <c r="D64" s="26">
        <f>IFERROR(+VLOOKUP("LEULIS"&amp;A64,'Main File'!A:O,8,0),0)</f>
        <v>0</v>
      </c>
      <c r="E64" s="26">
        <f>IFERROR(+VLOOKUP("LEULIS"&amp;A64,'Main File'!A:O,9,0),0)</f>
        <v>0</v>
      </c>
      <c r="F64" s="26">
        <f>IFERROR(+VLOOKUP("LEULIS"&amp;A64,'Main File'!A:O,10,0),0)</f>
        <v>0</v>
      </c>
      <c r="G64" s="26">
        <f>IFERROR(+VLOOKUP("LEULIS"&amp;A64,'Main File'!A:O,11,0),0)</f>
        <v>0</v>
      </c>
      <c r="H64" s="26">
        <f>IFERROR(+VLOOKUP("LEULIS"&amp;A64,'Main File'!A:O,12,0),0)</f>
        <v>0</v>
      </c>
      <c r="I64" s="26">
        <f>IFERROR(+VLOOKUP("LEULIS"&amp;A64,'Main File'!A:O,13,0),0)</f>
        <v>0</v>
      </c>
      <c r="J64" s="26">
        <f>IFERROR(+VLOOKUP("LEULIS"&amp;A64,'Main File'!A:O,14,0),0)</f>
        <v>0</v>
      </c>
      <c r="K64" s="26">
        <f>IFERROR(+VLOOKUP("LEULIS"&amp;A64,'Main File'!A:O,15,0),0)</f>
        <v>0</v>
      </c>
    </row>
    <row r="65" spans="1:11" x14ac:dyDescent="0.25">
      <c r="A65" s="9">
        <f t="shared" si="0"/>
        <v>43252</v>
      </c>
      <c r="B65" s="26">
        <f>IFERROR(+VLOOKUP("LEULIS"&amp;A65,'Main File'!A:O,6,0),0)</f>
        <v>0</v>
      </c>
      <c r="C65" s="26">
        <f>IFERROR(+VLOOKUP("LEULIS"&amp;A65,'Main File'!A:O,7,0),0)</f>
        <v>0</v>
      </c>
      <c r="D65" s="26">
        <f>IFERROR(+VLOOKUP("LEULIS"&amp;A65,'Main File'!A:O,8,0),0)</f>
        <v>0</v>
      </c>
      <c r="E65" s="26">
        <f>IFERROR(+VLOOKUP("LEULIS"&amp;A65,'Main File'!A:O,9,0),0)</f>
        <v>0</v>
      </c>
      <c r="F65" s="26">
        <f>IFERROR(+VLOOKUP("LEULIS"&amp;A65,'Main File'!A:O,10,0),0)</f>
        <v>0</v>
      </c>
      <c r="G65" s="26">
        <f>IFERROR(+VLOOKUP("LEULIS"&amp;A65,'Main File'!A:O,11,0),0)</f>
        <v>0</v>
      </c>
      <c r="H65" s="26">
        <f>IFERROR(+VLOOKUP("LEULIS"&amp;A65,'Main File'!A:O,12,0),0)</f>
        <v>0</v>
      </c>
      <c r="I65" s="26">
        <f>IFERROR(+VLOOKUP("LEULIS"&amp;A65,'Main File'!A:O,13,0),0)</f>
        <v>0</v>
      </c>
      <c r="J65" s="26">
        <f>IFERROR(+VLOOKUP("LEULIS"&amp;A65,'Main File'!A:O,14,0),0)</f>
        <v>0</v>
      </c>
      <c r="K65" s="26">
        <f>IFERROR(+VLOOKUP("LEULIS"&amp;A65,'Main File'!A:O,15,0),0)</f>
        <v>0</v>
      </c>
    </row>
    <row r="66" spans="1:11" x14ac:dyDescent="0.25">
      <c r="A66" s="9">
        <f t="shared" si="0"/>
        <v>43253</v>
      </c>
      <c r="B66" s="26">
        <f>IFERROR(+VLOOKUP("LEULIS"&amp;A66,'Main File'!A:O,6,0),0)</f>
        <v>0</v>
      </c>
      <c r="C66" s="26">
        <f>IFERROR(+VLOOKUP("LEULIS"&amp;A66,'Main File'!A:O,7,0),0)</f>
        <v>0</v>
      </c>
      <c r="D66" s="26">
        <f>IFERROR(+VLOOKUP("LEULIS"&amp;A66,'Main File'!A:O,8,0),0)</f>
        <v>0</v>
      </c>
      <c r="E66" s="26">
        <f>IFERROR(+VLOOKUP("LEULIS"&amp;A66,'Main File'!A:O,9,0),0)</f>
        <v>0</v>
      </c>
      <c r="F66" s="26">
        <f>IFERROR(+VLOOKUP("LEULIS"&amp;A66,'Main File'!A:O,10,0),0)</f>
        <v>0</v>
      </c>
      <c r="G66" s="26">
        <f>IFERROR(+VLOOKUP("LEULIS"&amp;A66,'Main File'!A:O,11,0),0)</f>
        <v>0</v>
      </c>
      <c r="H66" s="26">
        <f>IFERROR(+VLOOKUP("LEULIS"&amp;A66,'Main File'!A:O,12,0),0)</f>
        <v>0</v>
      </c>
      <c r="I66" s="26">
        <f>IFERROR(+VLOOKUP("LEULIS"&amp;A66,'Main File'!A:O,13,0),0)</f>
        <v>0</v>
      </c>
      <c r="J66" s="26">
        <f>IFERROR(+VLOOKUP("LEULIS"&amp;A66,'Main File'!A:O,14,0),0)</f>
        <v>0</v>
      </c>
      <c r="K66" s="26">
        <f>IFERROR(+VLOOKUP("LEULIS"&amp;A66,'Main File'!A:O,15,0),0)</f>
        <v>0</v>
      </c>
    </row>
    <row r="67" spans="1:11" x14ac:dyDescent="0.25">
      <c r="A67" s="9">
        <f t="shared" si="0"/>
        <v>43254</v>
      </c>
      <c r="B67" s="26">
        <f>IFERROR(+VLOOKUP("LEULIS"&amp;A67,'Main File'!A:O,6,0),0)</f>
        <v>0</v>
      </c>
      <c r="C67" s="26">
        <f>IFERROR(+VLOOKUP("LEULIS"&amp;A67,'Main File'!A:O,7,0),0)</f>
        <v>0</v>
      </c>
      <c r="D67" s="26">
        <f>IFERROR(+VLOOKUP("LEULIS"&amp;A67,'Main File'!A:O,8,0),0)</f>
        <v>0</v>
      </c>
      <c r="E67" s="26">
        <f>IFERROR(+VLOOKUP("LEULIS"&amp;A67,'Main File'!A:O,9,0),0)</f>
        <v>0</v>
      </c>
      <c r="F67" s="26">
        <f>IFERROR(+VLOOKUP("LEULIS"&amp;A67,'Main File'!A:O,10,0),0)</f>
        <v>0</v>
      </c>
      <c r="G67" s="26">
        <f>IFERROR(+VLOOKUP("LEULIS"&amp;A67,'Main File'!A:O,11,0),0)</f>
        <v>0</v>
      </c>
      <c r="H67" s="26">
        <f>IFERROR(+VLOOKUP("LEULIS"&amp;A67,'Main File'!A:O,12,0),0)</f>
        <v>0</v>
      </c>
      <c r="I67" s="26">
        <f>IFERROR(+VLOOKUP("LEULIS"&amp;A67,'Main File'!A:O,13,0),0)</f>
        <v>0</v>
      </c>
      <c r="J67" s="26">
        <f>IFERROR(+VLOOKUP("LEULIS"&amp;A67,'Main File'!A:O,14,0),0)</f>
        <v>0</v>
      </c>
      <c r="K67" s="26">
        <f>IFERROR(+VLOOKUP("LEULIS"&amp;A67,'Main File'!A:O,15,0),0)</f>
        <v>0</v>
      </c>
    </row>
    <row r="68" spans="1:11" x14ac:dyDescent="0.25">
      <c r="A68" s="9">
        <f t="shared" si="0"/>
        <v>43255</v>
      </c>
      <c r="B68" s="26">
        <f>IFERROR(+VLOOKUP("LEULIS"&amp;A68,'Main File'!A:O,6,0),0)</f>
        <v>0</v>
      </c>
      <c r="C68" s="26">
        <f>IFERROR(+VLOOKUP("LEULIS"&amp;A68,'Main File'!A:O,7,0),0)</f>
        <v>0</v>
      </c>
      <c r="D68" s="26">
        <f>IFERROR(+VLOOKUP("LEULIS"&amp;A68,'Main File'!A:O,8,0),0)</f>
        <v>0</v>
      </c>
      <c r="E68" s="26">
        <f>IFERROR(+VLOOKUP("LEULIS"&amp;A68,'Main File'!A:O,9,0),0)</f>
        <v>0</v>
      </c>
      <c r="F68" s="26">
        <f>IFERROR(+VLOOKUP("LEULIS"&amp;A68,'Main File'!A:O,10,0),0)</f>
        <v>0</v>
      </c>
      <c r="G68" s="26">
        <f>IFERROR(+VLOOKUP("LEULIS"&amp;A68,'Main File'!A:O,11,0),0)</f>
        <v>0</v>
      </c>
      <c r="H68" s="26">
        <f>IFERROR(+VLOOKUP("LEULIS"&amp;A68,'Main File'!A:O,12,0),0)</f>
        <v>0</v>
      </c>
      <c r="I68" s="26">
        <f>IFERROR(+VLOOKUP("LEULIS"&amp;A68,'Main File'!A:O,13,0),0)</f>
        <v>0</v>
      </c>
      <c r="J68" s="26">
        <f>IFERROR(+VLOOKUP("LEULIS"&amp;A68,'Main File'!A:O,14,0),0)</f>
        <v>0</v>
      </c>
      <c r="K68" s="26">
        <f>IFERROR(+VLOOKUP("LEULIS"&amp;A68,'Main File'!A:O,15,0),0)</f>
        <v>0</v>
      </c>
    </row>
    <row r="69" spans="1:11" x14ac:dyDescent="0.25">
      <c r="A69" s="9">
        <f t="shared" si="0"/>
        <v>43256</v>
      </c>
      <c r="B69" s="26">
        <f>IFERROR(+VLOOKUP("LEULIS"&amp;A69,'Main File'!A:O,6,0),0)</f>
        <v>0</v>
      </c>
      <c r="C69" s="26">
        <f>IFERROR(+VLOOKUP("LEULIS"&amp;A69,'Main File'!A:O,7,0),0)</f>
        <v>0</v>
      </c>
      <c r="D69" s="26">
        <f>IFERROR(+VLOOKUP("LEULIS"&amp;A69,'Main File'!A:O,8,0),0)</f>
        <v>0</v>
      </c>
      <c r="E69" s="26">
        <f>IFERROR(+VLOOKUP("LEULIS"&amp;A69,'Main File'!A:O,9,0),0)</f>
        <v>0</v>
      </c>
      <c r="F69" s="26">
        <f>IFERROR(+VLOOKUP("LEULIS"&amp;A69,'Main File'!A:O,10,0),0)</f>
        <v>0</v>
      </c>
      <c r="G69" s="26">
        <f>IFERROR(+VLOOKUP("LEULIS"&amp;A69,'Main File'!A:O,11,0),0)</f>
        <v>0</v>
      </c>
      <c r="H69" s="26">
        <f>IFERROR(+VLOOKUP("LEULIS"&amp;A69,'Main File'!A:O,12,0),0)</f>
        <v>0</v>
      </c>
      <c r="I69" s="26">
        <f>IFERROR(+VLOOKUP("LEULIS"&amp;A69,'Main File'!A:O,13,0),0)</f>
        <v>0</v>
      </c>
      <c r="J69" s="26">
        <f>IFERROR(+VLOOKUP("LEULIS"&amp;A69,'Main File'!A:O,14,0),0)</f>
        <v>0</v>
      </c>
      <c r="K69" s="26">
        <f>IFERROR(+VLOOKUP("LEULIS"&amp;A69,'Main File'!A:O,15,0),0)</f>
        <v>0</v>
      </c>
    </row>
    <row r="70" spans="1:11" x14ac:dyDescent="0.25">
      <c r="A70" s="9">
        <f t="shared" si="0"/>
        <v>43257</v>
      </c>
      <c r="B70" s="26">
        <f>IFERROR(+VLOOKUP("LEULIS"&amp;A70,'Main File'!A:O,6,0),0)</f>
        <v>0</v>
      </c>
      <c r="C70" s="26">
        <f>IFERROR(+VLOOKUP("LEULIS"&amp;A70,'Main File'!A:O,7,0),0)</f>
        <v>0</v>
      </c>
      <c r="D70" s="26">
        <f>IFERROR(+VLOOKUP("LEULIS"&amp;A70,'Main File'!A:O,8,0),0)</f>
        <v>0</v>
      </c>
      <c r="E70" s="26">
        <f>IFERROR(+VLOOKUP("LEULIS"&amp;A70,'Main File'!A:O,9,0),0)</f>
        <v>0</v>
      </c>
      <c r="F70" s="26">
        <f>IFERROR(+VLOOKUP("LEULIS"&amp;A70,'Main File'!A:O,10,0),0)</f>
        <v>0</v>
      </c>
      <c r="G70" s="26">
        <f>IFERROR(+VLOOKUP("LEULIS"&amp;A70,'Main File'!A:O,11,0),0)</f>
        <v>0</v>
      </c>
      <c r="H70" s="26">
        <f>IFERROR(+VLOOKUP("LEULIS"&amp;A70,'Main File'!A:O,12,0),0)</f>
        <v>0</v>
      </c>
      <c r="I70" s="26">
        <f>IFERROR(+VLOOKUP("LEULIS"&amp;A70,'Main File'!A:O,13,0),0)</f>
        <v>0</v>
      </c>
      <c r="J70" s="26">
        <f>IFERROR(+VLOOKUP("LEULIS"&amp;A70,'Main File'!A:O,14,0),0)</f>
        <v>0</v>
      </c>
      <c r="K70" s="26">
        <f>IFERROR(+VLOOKUP("LEULIS"&amp;A70,'Main File'!A:O,15,0),0)</f>
        <v>0</v>
      </c>
    </row>
    <row r="71" spans="1:11" x14ac:dyDescent="0.25">
      <c r="A71" s="9">
        <f t="shared" ref="A71:A134" si="1">+A70+1</f>
        <v>43258</v>
      </c>
      <c r="B71" s="26">
        <f>IFERROR(+VLOOKUP("LEULIS"&amp;A71,'Main File'!A:O,6,0),0)</f>
        <v>0</v>
      </c>
      <c r="C71" s="26">
        <f>IFERROR(+VLOOKUP("LEULIS"&amp;A71,'Main File'!A:O,7,0),0)</f>
        <v>0</v>
      </c>
      <c r="D71" s="26">
        <f>IFERROR(+VLOOKUP("LEULIS"&amp;A71,'Main File'!A:O,8,0),0)</f>
        <v>0</v>
      </c>
      <c r="E71" s="26">
        <f>IFERROR(+VLOOKUP("LEULIS"&amp;A71,'Main File'!A:O,9,0),0)</f>
        <v>0</v>
      </c>
      <c r="F71" s="26">
        <f>IFERROR(+VLOOKUP("LEULIS"&amp;A71,'Main File'!A:O,10,0),0)</f>
        <v>0</v>
      </c>
      <c r="G71" s="26">
        <f>IFERROR(+VLOOKUP("LEULIS"&amp;A71,'Main File'!A:O,11,0),0)</f>
        <v>0</v>
      </c>
      <c r="H71" s="26">
        <f>IFERROR(+VLOOKUP("LEULIS"&amp;A71,'Main File'!A:O,12,0),0)</f>
        <v>0</v>
      </c>
      <c r="I71" s="26">
        <f>IFERROR(+VLOOKUP("LEULIS"&amp;A71,'Main File'!A:O,13,0),0)</f>
        <v>0</v>
      </c>
      <c r="J71" s="26">
        <f>IFERROR(+VLOOKUP("LEULIS"&amp;A71,'Main File'!A:O,14,0),0)</f>
        <v>0</v>
      </c>
      <c r="K71" s="26">
        <f>IFERROR(+VLOOKUP("LEULIS"&amp;A71,'Main File'!A:O,15,0),0)</f>
        <v>0</v>
      </c>
    </row>
    <row r="72" spans="1:11" x14ac:dyDescent="0.25">
      <c r="A72" s="9">
        <f t="shared" si="1"/>
        <v>43259</v>
      </c>
      <c r="B72" s="26">
        <f>IFERROR(+VLOOKUP("LEULIS"&amp;A72,'Main File'!A:O,6,0),0)</f>
        <v>0</v>
      </c>
      <c r="C72" s="26">
        <f>IFERROR(+VLOOKUP("LEULIS"&amp;A72,'Main File'!A:O,7,0),0)</f>
        <v>0</v>
      </c>
      <c r="D72" s="26">
        <f>IFERROR(+VLOOKUP("LEULIS"&amp;A72,'Main File'!A:O,8,0),0)</f>
        <v>0</v>
      </c>
      <c r="E72" s="26">
        <f>IFERROR(+VLOOKUP("LEULIS"&amp;A72,'Main File'!A:O,9,0),0)</f>
        <v>0</v>
      </c>
      <c r="F72" s="26">
        <f>IFERROR(+VLOOKUP("LEULIS"&amp;A72,'Main File'!A:O,10,0),0)</f>
        <v>0</v>
      </c>
      <c r="G72" s="26">
        <f>IFERROR(+VLOOKUP("LEULIS"&amp;A72,'Main File'!A:O,11,0),0)</f>
        <v>0</v>
      </c>
      <c r="H72" s="26">
        <f>IFERROR(+VLOOKUP("LEULIS"&amp;A72,'Main File'!A:O,12,0),0)</f>
        <v>0</v>
      </c>
      <c r="I72" s="26">
        <f>IFERROR(+VLOOKUP("LEULIS"&amp;A72,'Main File'!A:O,13,0),0)</f>
        <v>0</v>
      </c>
      <c r="J72" s="26">
        <f>IFERROR(+VLOOKUP("LEULIS"&amp;A72,'Main File'!A:O,14,0),0)</f>
        <v>0</v>
      </c>
      <c r="K72" s="26">
        <f>IFERROR(+VLOOKUP("LEULIS"&amp;A72,'Main File'!A:O,15,0),0)</f>
        <v>0</v>
      </c>
    </row>
    <row r="73" spans="1:11" x14ac:dyDescent="0.25">
      <c r="A73" s="9">
        <f t="shared" si="1"/>
        <v>43260</v>
      </c>
      <c r="B73" s="26">
        <f>IFERROR(+VLOOKUP("LEULIS"&amp;A73,'Main File'!A:O,6,0),0)</f>
        <v>0</v>
      </c>
      <c r="C73" s="26">
        <f>IFERROR(+VLOOKUP("LEULIS"&amp;A73,'Main File'!A:O,7,0),0)</f>
        <v>0</v>
      </c>
      <c r="D73" s="26">
        <f>IFERROR(+VLOOKUP("LEULIS"&amp;A73,'Main File'!A:O,8,0),0)</f>
        <v>0</v>
      </c>
      <c r="E73" s="26">
        <f>IFERROR(+VLOOKUP("LEULIS"&amp;A73,'Main File'!A:O,9,0),0)</f>
        <v>0</v>
      </c>
      <c r="F73" s="26">
        <f>IFERROR(+VLOOKUP("LEULIS"&amp;A73,'Main File'!A:O,10,0),0)</f>
        <v>0</v>
      </c>
      <c r="G73" s="26">
        <f>IFERROR(+VLOOKUP("LEULIS"&amp;A73,'Main File'!A:O,11,0),0)</f>
        <v>0</v>
      </c>
      <c r="H73" s="26">
        <f>IFERROR(+VLOOKUP("LEULIS"&amp;A73,'Main File'!A:O,12,0),0)</f>
        <v>0</v>
      </c>
      <c r="I73" s="26">
        <f>IFERROR(+VLOOKUP("LEULIS"&amp;A73,'Main File'!A:O,13,0),0)</f>
        <v>0</v>
      </c>
      <c r="J73" s="26">
        <f>IFERROR(+VLOOKUP("LEULIS"&amp;A73,'Main File'!A:O,14,0),0)</f>
        <v>0</v>
      </c>
      <c r="K73" s="26">
        <f>IFERROR(+VLOOKUP("LEULIS"&amp;A73,'Main File'!A:O,15,0),0)</f>
        <v>0</v>
      </c>
    </row>
    <row r="74" spans="1:11" x14ac:dyDescent="0.25">
      <c r="A74" s="9">
        <f t="shared" si="1"/>
        <v>43261</v>
      </c>
      <c r="B74" s="26">
        <f>IFERROR(+VLOOKUP("LEULIS"&amp;A74,'Main File'!A:O,6,0),0)</f>
        <v>0</v>
      </c>
      <c r="C74" s="26">
        <f>IFERROR(+VLOOKUP("LEULIS"&amp;A74,'Main File'!A:O,7,0),0)</f>
        <v>0</v>
      </c>
      <c r="D74" s="26">
        <f>IFERROR(+VLOOKUP("LEULIS"&amp;A74,'Main File'!A:O,8,0),0)</f>
        <v>0</v>
      </c>
      <c r="E74" s="26">
        <f>IFERROR(+VLOOKUP("LEULIS"&amp;A74,'Main File'!A:O,9,0),0)</f>
        <v>0</v>
      </c>
      <c r="F74" s="26">
        <f>IFERROR(+VLOOKUP("LEULIS"&amp;A74,'Main File'!A:O,10,0),0)</f>
        <v>0</v>
      </c>
      <c r="G74" s="26">
        <f>IFERROR(+VLOOKUP("LEULIS"&amp;A74,'Main File'!A:O,11,0),0)</f>
        <v>0</v>
      </c>
      <c r="H74" s="26">
        <f>IFERROR(+VLOOKUP("LEULIS"&amp;A74,'Main File'!A:O,12,0),0)</f>
        <v>0</v>
      </c>
      <c r="I74" s="26">
        <f>IFERROR(+VLOOKUP("LEULIS"&amp;A74,'Main File'!A:O,13,0),0)</f>
        <v>0</v>
      </c>
      <c r="J74" s="26">
        <f>IFERROR(+VLOOKUP("LEULIS"&amp;A74,'Main File'!A:O,14,0),0)</f>
        <v>0</v>
      </c>
      <c r="K74" s="26">
        <f>IFERROR(+VLOOKUP("LEULIS"&amp;A74,'Main File'!A:O,15,0),0)</f>
        <v>0</v>
      </c>
    </row>
    <row r="75" spans="1:11" x14ac:dyDescent="0.25">
      <c r="A75" s="9">
        <f t="shared" si="1"/>
        <v>43262</v>
      </c>
      <c r="B75" s="26">
        <f>IFERROR(+VLOOKUP("LEULIS"&amp;A75,'Main File'!A:O,6,0),0)</f>
        <v>0</v>
      </c>
      <c r="C75" s="26">
        <f>IFERROR(+VLOOKUP("LEULIS"&amp;A75,'Main File'!A:O,7,0),0)</f>
        <v>0</v>
      </c>
      <c r="D75" s="26">
        <f>IFERROR(+VLOOKUP("LEULIS"&amp;A75,'Main File'!A:O,8,0),0)</f>
        <v>0</v>
      </c>
      <c r="E75" s="26">
        <f>IFERROR(+VLOOKUP("LEULIS"&amp;A75,'Main File'!A:O,9,0),0)</f>
        <v>0</v>
      </c>
      <c r="F75" s="26">
        <f>IFERROR(+VLOOKUP("LEULIS"&amp;A75,'Main File'!A:O,10,0),0)</f>
        <v>0</v>
      </c>
      <c r="G75" s="26">
        <f>IFERROR(+VLOOKUP("LEULIS"&amp;A75,'Main File'!A:O,11,0),0)</f>
        <v>0</v>
      </c>
      <c r="H75" s="26">
        <f>IFERROR(+VLOOKUP("LEULIS"&amp;A75,'Main File'!A:O,12,0),0)</f>
        <v>0</v>
      </c>
      <c r="I75" s="26">
        <f>IFERROR(+VLOOKUP("LEULIS"&amp;A75,'Main File'!A:O,13,0),0)</f>
        <v>0</v>
      </c>
      <c r="J75" s="26">
        <f>IFERROR(+VLOOKUP("LEULIS"&amp;A75,'Main File'!A:O,14,0),0)</f>
        <v>0</v>
      </c>
      <c r="K75" s="26">
        <f>IFERROR(+VLOOKUP("LEULIS"&amp;A75,'Main File'!A:O,15,0),0)</f>
        <v>0</v>
      </c>
    </row>
    <row r="76" spans="1:11" x14ac:dyDescent="0.25">
      <c r="A76" s="9">
        <f t="shared" si="1"/>
        <v>43263</v>
      </c>
      <c r="B76" s="26">
        <f>IFERROR(+VLOOKUP("LEULIS"&amp;A76,'Main File'!A:O,6,0),0)</f>
        <v>0</v>
      </c>
      <c r="C76" s="26">
        <f>IFERROR(+VLOOKUP("LEULIS"&amp;A76,'Main File'!A:O,7,0),0)</f>
        <v>0</v>
      </c>
      <c r="D76" s="26">
        <f>IFERROR(+VLOOKUP("LEULIS"&amp;A76,'Main File'!A:O,8,0),0)</f>
        <v>0</v>
      </c>
      <c r="E76" s="26">
        <f>IFERROR(+VLOOKUP("LEULIS"&amp;A76,'Main File'!A:O,9,0),0)</f>
        <v>0</v>
      </c>
      <c r="F76" s="26">
        <f>IFERROR(+VLOOKUP("LEULIS"&amp;A76,'Main File'!A:O,10,0),0)</f>
        <v>0</v>
      </c>
      <c r="G76" s="26">
        <f>IFERROR(+VLOOKUP("LEULIS"&amp;A76,'Main File'!A:O,11,0),0)</f>
        <v>0</v>
      </c>
      <c r="H76" s="26">
        <f>IFERROR(+VLOOKUP("LEULIS"&amp;A76,'Main File'!A:O,12,0),0)</f>
        <v>0</v>
      </c>
      <c r="I76" s="26">
        <f>IFERROR(+VLOOKUP("LEULIS"&amp;A76,'Main File'!A:O,13,0),0)</f>
        <v>0</v>
      </c>
      <c r="J76" s="26">
        <f>IFERROR(+VLOOKUP("LEULIS"&amp;A76,'Main File'!A:O,14,0),0)</f>
        <v>0</v>
      </c>
      <c r="K76" s="26">
        <f>IFERROR(+VLOOKUP("LEULIS"&amp;A76,'Main File'!A:O,15,0),0)</f>
        <v>0</v>
      </c>
    </row>
    <row r="77" spans="1:11" x14ac:dyDescent="0.25">
      <c r="A77" s="9">
        <f t="shared" si="1"/>
        <v>43264</v>
      </c>
      <c r="B77" s="26">
        <f>IFERROR(+VLOOKUP("LEULIS"&amp;A77,'Main File'!A:O,6,0),0)</f>
        <v>0</v>
      </c>
      <c r="C77" s="26">
        <f>IFERROR(+VLOOKUP("LEULIS"&amp;A77,'Main File'!A:O,7,0),0)</f>
        <v>0</v>
      </c>
      <c r="D77" s="26">
        <f>IFERROR(+VLOOKUP("LEULIS"&amp;A77,'Main File'!A:O,8,0),0)</f>
        <v>0</v>
      </c>
      <c r="E77" s="26">
        <f>IFERROR(+VLOOKUP("LEULIS"&amp;A77,'Main File'!A:O,9,0),0)</f>
        <v>0</v>
      </c>
      <c r="F77" s="26">
        <f>IFERROR(+VLOOKUP("LEULIS"&amp;A77,'Main File'!A:O,10,0),0)</f>
        <v>0</v>
      </c>
      <c r="G77" s="26">
        <f>IFERROR(+VLOOKUP("LEULIS"&amp;A77,'Main File'!A:O,11,0),0)</f>
        <v>0</v>
      </c>
      <c r="H77" s="26">
        <f>IFERROR(+VLOOKUP("LEULIS"&amp;A77,'Main File'!A:O,12,0),0)</f>
        <v>0</v>
      </c>
      <c r="I77" s="26">
        <f>IFERROR(+VLOOKUP("LEULIS"&amp;A77,'Main File'!A:O,13,0),0)</f>
        <v>0</v>
      </c>
      <c r="J77" s="26">
        <f>IFERROR(+VLOOKUP("LEULIS"&amp;A77,'Main File'!A:O,14,0),0)</f>
        <v>0</v>
      </c>
      <c r="K77" s="26">
        <f>IFERROR(+VLOOKUP("LEULIS"&amp;A77,'Main File'!A:O,15,0),0)</f>
        <v>0</v>
      </c>
    </row>
    <row r="78" spans="1:11" x14ac:dyDescent="0.25">
      <c r="A78" s="9">
        <f t="shared" si="1"/>
        <v>43265</v>
      </c>
      <c r="B78" s="26">
        <f>IFERROR(+VLOOKUP("LEULIS"&amp;A78,'Main File'!A:O,6,0),0)</f>
        <v>0</v>
      </c>
      <c r="C78" s="26">
        <f>IFERROR(+VLOOKUP("LEULIS"&amp;A78,'Main File'!A:O,7,0),0)</f>
        <v>0</v>
      </c>
      <c r="D78" s="26">
        <f>IFERROR(+VLOOKUP("LEULIS"&amp;A78,'Main File'!A:O,8,0),0)</f>
        <v>0</v>
      </c>
      <c r="E78" s="26">
        <f>IFERROR(+VLOOKUP("LEULIS"&amp;A78,'Main File'!A:O,9,0),0)</f>
        <v>0</v>
      </c>
      <c r="F78" s="26">
        <f>IFERROR(+VLOOKUP("LEULIS"&amp;A78,'Main File'!A:O,10,0),0)</f>
        <v>0</v>
      </c>
      <c r="G78" s="26">
        <f>IFERROR(+VLOOKUP("LEULIS"&amp;A78,'Main File'!A:O,11,0),0)</f>
        <v>0</v>
      </c>
      <c r="H78" s="26">
        <f>IFERROR(+VLOOKUP("LEULIS"&amp;A78,'Main File'!A:O,12,0),0)</f>
        <v>0</v>
      </c>
      <c r="I78" s="26">
        <f>IFERROR(+VLOOKUP("LEULIS"&amp;A78,'Main File'!A:O,13,0),0)</f>
        <v>0</v>
      </c>
      <c r="J78" s="26">
        <f>IFERROR(+VLOOKUP("LEULIS"&amp;A78,'Main File'!A:O,14,0),0)</f>
        <v>0</v>
      </c>
      <c r="K78" s="26">
        <f>IFERROR(+VLOOKUP("LEULIS"&amp;A78,'Main File'!A:O,15,0),0)</f>
        <v>0</v>
      </c>
    </row>
    <row r="79" spans="1:11" x14ac:dyDescent="0.25">
      <c r="A79" s="9">
        <f t="shared" si="1"/>
        <v>43266</v>
      </c>
      <c r="B79" s="26">
        <f>IFERROR(+VLOOKUP("LEULIS"&amp;A79,'Main File'!A:O,6,0),0)</f>
        <v>0</v>
      </c>
      <c r="C79" s="26">
        <f>IFERROR(+VLOOKUP("LEULIS"&amp;A79,'Main File'!A:O,7,0),0)</f>
        <v>0</v>
      </c>
      <c r="D79" s="26">
        <f>IFERROR(+VLOOKUP("LEULIS"&amp;A79,'Main File'!A:O,8,0),0)</f>
        <v>0</v>
      </c>
      <c r="E79" s="26">
        <f>IFERROR(+VLOOKUP("LEULIS"&amp;A79,'Main File'!A:O,9,0),0)</f>
        <v>0</v>
      </c>
      <c r="F79" s="26">
        <f>IFERROR(+VLOOKUP("LEULIS"&amp;A79,'Main File'!A:O,10,0),0)</f>
        <v>0</v>
      </c>
      <c r="G79" s="26">
        <f>IFERROR(+VLOOKUP("LEULIS"&amp;A79,'Main File'!A:O,11,0),0)</f>
        <v>0</v>
      </c>
      <c r="H79" s="26">
        <f>IFERROR(+VLOOKUP("LEULIS"&amp;A79,'Main File'!A:O,12,0),0)</f>
        <v>0</v>
      </c>
      <c r="I79" s="26">
        <f>IFERROR(+VLOOKUP("LEULIS"&amp;A79,'Main File'!A:O,13,0),0)</f>
        <v>0</v>
      </c>
      <c r="J79" s="26">
        <f>IFERROR(+VLOOKUP("LEULIS"&amp;A79,'Main File'!A:O,14,0),0)</f>
        <v>0</v>
      </c>
      <c r="K79" s="26">
        <f>IFERROR(+VLOOKUP("LEULIS"&amp;A79,'Main File'!A:O,15,0),0)</f>
        <v>0</v>
      </c>
    </row>
    <row r="80" spans="1:11" x14ac:dyDescent="0.25">
      <c r="A80" s="9">
        <f t="shared" si="1"/>
        <v>43267</v>
      </c>
      <c r="B80" s="26">
        <f>IFERROR(+VLOOKUP("LEULIS"&amp;A80,'Main File'!A:O,6,0),0)</f>
        <v>0</v>
      </c>
      <c r="C80" s="26">
        <f>IFERROR(+VLOOKUP("LEULIS"&amp;A80,'Main File'!A:O,7,0),0)</f>
        <v>0</v>
      </c>
      <c r="D80" s="26">
        <f>IFERROR(+VLOOKUP("LEULIS"&amp;A80,'Main File'!A:O,8,0),0)</f>
        <v>0</v>
      </c>
      <c r="E80" s="26">
        <f>IFERROR(+VLOOKUP("LEULIS"&amp;A80,'Main File'!A:O,9,0),0)</f>
        <v>0</v>
      </c>
      <c r="F80" s="26">
        <f>IFERROR(+VLOOKUP("LEULIS"&amp;A80,'Main File'!A:O,10,0),0)</f>
        <v>0</v>
      </c>
      <c r="G80" s="26">
        <f>IFERROR(+VLOOKUP("LEULIS"&amp;A80,'Main File'!A:O,11,0),0)</f>
        <v>0</v>
      </c>
      <c r="H80" s="26">
        <f>IFERROR(+VLOOKUP("LEULIS"&amp;A80,'Main File'!A:O,12,0),0)</f>
        <v>0</v>
      </c>
      <c r="I80" s="26">
        <f>IFERROR(+VLOOKUP("LEULIS"&amp;A80,'Main File'!A:O,13,0),0)</f>
        <v>0</v>
      </c>
      <c r="J80" s="26">
        <f>IFERROR(+VLOOKUP("LEULIS"&amp;A80,'Main File'!A:O,14,0),0)</f>
        <v>0</v>
      </c>
      <c r="K80" s="26">
        <f>IFERROR(+VLOOKUP("LEULIS"&amp;A80,'Main File'!A:O,15,0),0)</f>
        <v>0</v>
      </c>
    </row>
    <row r="81" spans="1:11" x14ac:dyDescent="0.25">
      <c r="A81" s="9">
        <f t="shared" si="1"/>
        <v>43268</v>
      </c>
      <c r="B81" s="26">
        <f>IFERROR(+VLOOKUP("LEULIS"&amp;A81,'Main File'!A:O,6,0),0)</f>
        <v>0</v>
      </c>
      <c r="C81" s="26">
        <f>IFERROR(+VLOOKUP("LEULIS"&amp;A81,'Main File'!A:O,7,0),0)</f>
        <v>0</v>
      </c>
      <c r="D81" s="26">
        <f>IFERROR(+VLOOKUP("LEULIS"&amp;A81,'Main File'!A:O,8,0),0)</f>
        <v>0</v>
      </c>
      <c r="E81" s="26">
        <f>IFERROR(+VLOOKUP("LEULIS"&amp;A81,'Main File'!A:O,9,0),0)</f>
        <v>0</v>
      </c>
      <c r="F81" s="26">
        <f>IFERROR(+VLOOKUP("LEULIS"&amp;A81,'Main File'!A:O,10,0),0)</f>
        <v>0</v>
      </c>
      <c r="G81" s="26">
        <f>IFERROR(+VLOOKUP("LEULIS"&amp;A81,'Main File'!A:O,11,0),0)</f>
        <v>0</v>
      </c>
      <c r="H81" s="26">
        <f>IFERROR(+VLOOKUP("LEULIS"&amp;A81,'Main File'!A:O,12,0),0)</f>
        <v>0</v>
      </c>
      <c r="I81" s="26">
        <f>IFERROR(+VLOOKUP("LEULIS"&amp;A81,'Main File'!A:O,13,0),0)</f>
        <v>0</v>
      </c>
      <c r="J81" s="26">
        <f>IFERROR(+VLOOKUP("LEULIS"&amp;A81,'Main File'!A:O,14,0),0)</f>
        <v>0</v>
      </c>
      <c r="K81" s="26">
        <f>IFERROR(+VLOOKUP("LEULIS"&amp;A81,'Main File'!A:O,15,0),0)</f>
        <v>0</v>
      </c>
    </row>
    <row r="82" spans="1:11" x14ac:dyDescent="0.25">
      <c r="A82" s="9">
        <f t="shared" si="1"/>
        <v>43269</v>
      </c>
      <c r="B82" s="26">
        <f>IFERROR(+VLOOKUP("LEULIS"&amp;A82,'Main File'!A:O,6,0),0)</f>
        <v>0</v>
      </c>
      <c r="C82" s="26">
        <f>IFERROR(+VLOOKUP("LEULIS"&amp;A82,'Main File'!A:O,7,0),0)</f>
        <v>0</v>
      </c>
      <c r="D82" s="26">
        <f>IFERROR(+VLOOKUP("LEULIS"&amp;A82,'Main File'!A:O,8,0),0)</f>
        <v>0</v>
      </c>
      <c r="E82" s="26">
        <f>IFERROR(+VLOOKUP("LEULIS"&amp;A82,'Main File'!A:O,9,0),0)</f>
        <v>0</v>
      </c>
      <c r="F82" s="26">
        <f>IFERROR(+VLOOKUP("LEULIS"&amp;A82,'Main File'!A:O,10,0),0)</f>
        <v>0</v>
      </c>
      <c r="G82" s="26">
        <f>IFERROR(+VLOOKUP("LEULIS"&amp;A82,'Main File'!A:O,11,0),0)</f>
        <v>0</v>
      </c>
      <c r="H82" s="26">
        <f>IFERROR(+VLOOKUP("LEULIS"&amp;A82,'Main File'!A:O,12,0),0)</f>
        <v>0</v>
      </c>
      <c r="I82" s="26">
        <f>IFERROR(+VLOOKUP("LEULIS"&amp;A82,'Main File'!A:O,13,0),0)</f>
        <v>0</v>
      </c>
      <c r="J82" s="26">
        <f>IFERROR(+VLOOKUP("LEULIS"&amp;A82,'Main File'!A:O,14,0),0)</f>
        <v>0</v>
      </c>
      <c r="K82" s="26">
        <f>IFERROR(+VLOOKUP("LEULIS"&amp;A82,'Main File'!A:O,15,0),0)</f>
        <v>0</v>
      </c>
    </row>
    <row r="83" spans="1:11" x14ac:dyDescent="0.25">
      <c r="A83" s="9">
        <f t="shared" si="1"/>
        <v>43270</v>
      </c>
      <c r="B83" s="26">
        <f>IFERROR(+VLOOKUP("LEULIS"&amp;A83,'Main File'!A:O,6,0),0)</f>
        <v>0</v>
      </c>
      <c r="C83" s="26">
        <f>IFERROR(+VLOOKUP("LEULIS"&amp;A83,'Main File'!A:O,7,0),0)</f>
        <v>0</v>
      </c>
      <c r="D83" s="26">
        <f>IFERROR(+VLOOKUP("LEULIS"&amp;A83,'Main File'!A:O,8,0),0)</f>
        <v>0</v>
      </c>
      <c r="E83" s="26">
        <f>IFERROR(+VLOOKUP("LEULIS"&amp;A83,'Main File'!A:O,9,0),0)</f>
        <v>0</v>
      </c>
      <c r="F83" s="26">
        <f>IFERROR(+VLOOKUP("LEULIS"&amp;A83,'Main File'!A:O,10,0),0)</f>
        <v>0</v>
      </c>
      <c r="G83" s="26">
        <f>IFERROR(+VLOOKUP("LEULIS"&amp;A83,'Main File'!A:O,11,0),0)</f>
        <v>0</v>
      </c>
      <c r="H83" s="26">
        <f>IFERROR(+VLOOKUP("LEULIS"&amp;A83,'Main File'!A:O,12,0),0)</f>
        <v>0</v>
      </c>
      <c r="I83" s="26">
        <f>IFERROR(+VLOOKUP("LEULIS"&amp;A83,'Main File'!A:O,13,0),0)</f>
        <v>0</v>
      </c>
      <c r="J83" s="26">
        <f>IFERROR(+VLOOKUP("LEULIS"&amp;A83,'Main File'!A:O,14,0),0)</f>
        <v>0</v>
      </c>
      <c r="K83" s="26">
        <f>IFERROR(+VLOOKUP("LEULIS"&amp;A83,'Main File'!A:O,15,0),0)</f>
        <v>0</v>
      </c>
    </row>
    <row r="84" spans="1:11" x14ac:dyDescent="0.25">
      <c r="A84" s="9">
        <f t="shared" si="1"/>
        <v>43271</v>
      </c>
      <c r="B84" s="26">
        <f>IFERROR(+VLOOKUP("LEULIS"&amp;A84,'Main File'!A:O,6,0),0)</f>
        <v>0</v>
      </c>
      <c r="C84" s="26">
        <f>IFERROR(+VLOOKUP("LEULIS"&amp;A84,'Main File'!A:O,7,0),0)</f>
        <v>0</v>
      </c>
      <c r="D84" s="26">
        <f>IFERROR(+VLOOKUP("LEULIS"&amp;A84,'Main File'!A:O,8,0),0)</f>
        <v>0</v>
      </c>
      <c r="E84" s="26">
        <f>IFERROR(+VLOOKUP("LEULIS"&amp;A84,'Main File'!A:O,9,0),0)</f>
        <v>0</v>
      </c>
      <c r="F84" s="26">
        <f>IFERROR(+VLOOKUP("LEULIS"&amp;A84,'Main File'!A:O,10,0),0)</f>
        <v>0</v>
      </c>
      <c r="G84" s="26">
        <f>IFERROR(+VLOOKUP("LEULIS"&amp;A84,'Main File'!A:O,11,0),0)</f>
        <v>0</v>
      </c>
      <c r="H84" s="26">
        <f>IFERROR(+VLOOKUP("LEULIS"&amp;A84,'Main File'!A:O,12,0),0)</f>
        <v>0</v>
      </c>
      <c r="I84" s="26">
        <f>IFERROR(+VLOOKUP("LEULIS"&amp;A84,'Main File'!A:O,13,0),0)</f>
        <v>0</v>
      </c>
      <c r="J84" s="26">
        <f>IFERROR(+VLOOKUP("LEULIS"&amp;A84,'Main File'!A:O,14,0),0)</f>
        <v>0</v>
      </c>
      <c r="K84" s="26">
        <f>IFERROR(+VLOOKUP("LEULIS"&amp;A84,'Main File'!A:O,15,0),0)</f>
        <v>0</v>
      </c>
    </row>
    <row r="85" spans="1:11" x14ac:dyDescent="0.25">
      <c r="A85" s="9">
        <f t="shared" si="1"/>
        <v>43272</v>
      </c>
      <c r="B85" s="26">
        <f>IFERROR(+VLOOKUP("LEULIS"&amp;A85,'Main File'!A:O,6,0),0)</f>
        <v>0</v>
      </c>
      <c r="C85" s="26">
        <f>IFERROR(+VLOOKUP("LEULIS"&amp;A85,'Main File'!A:O,7,0),0)</f>
        <v>0</v>
      </c>
      <c r="D85" s="26">
        <f>IFERROR(+VLOOKUP("LEULIS"&amp;A85,'Main File'!A:O,8,0),0)</f>
        <v>0</v>
      </c>
      <c r="E85" s="26">
        <f>IFERROR(+VLOOKUP("LEULIS"&amp;A85,'Main File'!A:O,9,0),0)</f>
        <v>0</v>
      </c>
      <c r="F85" s="26">
        <f>IFERROR(+VLOOKUP("LEULIS"&amp;A85,'Main File'!A:O,10,0),0)</f>
        <v>0</v>
      </c>
      <c r="G85" s="26">
        <f>IFERROR(+VLOOKUP("LEULIS"&amp;A85,'Main File'!A:O,11,0),0)</f>
        <v>0</v>
      </c>
      <c r="H85" s="26">
        <f>IFERROR(+VLOOKUP("LEULIS"&amp;A85,'Main File'!A:O,12,0),0)</f>
        <v>0</v>
      </c>
      <c r="I85" s="26">
        <f>IFERROR(+VLOOKUP("LEULIS"&amp;A85,'Main File'!A:O,13,0),0)</f>
        <v>0</v>
      </c>
      <c r="J85" s="26">
        <f>IFERROR(+VLOOKUP("LEULIS"&amp;A85,'Main File'!A:O,14,0),0)</f>
        <v>0</v>
      </c>
      <c r="K85" s="26">
        <f>IFERROR(+VLOOKUP("LEULIS"&amp;A85,'Main File'!A:O,15,0),0)</f>
        <v>0</v>
      </c>
    </row>
    <row r="86" spans="1:11" x14ac:dyDescent="0.25">
      <c r="A86" s="9">
        <f t="shared" si="1"/>
        <v>43273</v>
      </c>
      <c r="B86" s="26">
        <f>IFERROR(+VLOOKUP("LEULIS"&amp;A86,'Main File'!A:O,6,0),0)</f>
        <v>0</v>
      </c>
      <c r="C86" s="26">
        <f>IFERROR(+VLOOKUP("LEULIS"&amp;A86,'Main File'!A:O,7,0),0)</f>
        <v>0</v>
      </c>
      <c r="D86" s="26">
        <f>IFERROR(+VLOOKUP("LEULIS"&amp;A86,'Main File'!A:O,8,0),0)</f>
        <v>0</v>
      </c>
      <c r="E86" s="26">
        <f>IFERROR(+VLOOKUP("LEULIS"&amp;A86,'Main File'!A:O,9,0),0)</f>
        <v>0</v>
      </c>
      <c r="F86" s="26">
        <f>IFERROR(+VLOOKUP("LEULIS"&amp;A86,'Main File'!A:O,10,0),0)</f>
        <v>0</v>
      </c>
      <c r="G86" s="26">
        <f>IFERROR(+VLOOKUP("LEULIS"&amp;A86,'Main File'!A:O,11,0),0)</f>
        <v>0</v>
      </c>
      <c r="H86" s="26">
        <f>IFERROR(+VLOOKUP("LEULIS"&amp;A86,'Main File'!A:O,12,0),0)</f>
        <v>0</v>
      </c>
      <c r="I86" s="26">
        <f>IFERROR(+VLOOKUP("LEULIS"&amp;A86,'Main File'!A:O,13,0),0)</f>
        <v>0</v>
      </c>
      <c r="J86" s="26">
        <f>IFERROR(+VLOOKUP("LEULIS"&amp;A86,'Main File'!A:O,14,0),0)</f>
        <v>0</v>
      </c>
      <c r="K86" s="26">
        <f>IFERROR(+VLOOKUP("LEULIS"&amp;A86,'Main File'!A:O,15,0),0)</f>
        <v>0</v>
      </c>
    </row>
    <row r="87" spans="1:11" x14ac:dyDescent="0.25">
      <c r="A87" s="9">
        <f t="shared" si="1"/>
        <v>43274</v>
      </c>
      <c r="B87" s="26">
        <f>IFERROR(+VLOOKUP("LEULIS"&amp;A87,'Main File'!A:O,6,0),0)</f>
        <v>0</v>
      </c>
      <c r="C87" s="26">
        <f>IFERROR(+VLOOKUP("LEULIS"&amp;A87,'Main File'!A:O,7,0),0)</f>
        <v>0</v>
      </c>
      <c r="D87" s="26">
        <f>IFERROR(+VLOOKUP("LEULIS"&amp;A87,'Main File'!A:O,8,0),0)</f>
        <v>0</v>
      </c>
      <c r="E87" s="26">
        <f>IFERROR(+VLOOKUP("LEULIS"&amp;A87,'Main File'!A:O,9,0),0)</f>
        <v>0</v>
      </c>
      <c r="F87" s="26">
        <f>IFERROR(+VLOOKUP("LEULIS"&amp;A87,'Main File'!A:O,10,0),0)</f>
        <v>0</v>
      </c>
      <c r="G87" s="26">
        <f>IFERROR(+VLOOKUP("LEULIS"&amp;A87,'Main File'!A:O,11,0),0)</f>
        <v>0</v>
      </c>
      <c r="H87" s="26">
        <f>IFERROR(+VLOOKUP("LEULIS"&amp;A87,'Main File'!A:O,12,0),0)</f>
        <v>0</v>
      </c>
      <c r="I87" s="26">
        <f>IFERROR(+VLOOKUP("LEULIS"&amp;A87,'Main File'!A:O,13,0),0)</f>
        <v>0</v>
      </c>
      <c r="J87" s="26">
        <f>IFERROR(+VLOOKUP("LEULIS"&amp;A87,'Main File'!A:O,14,0),0)</f>
        <v>0</v>
      </c>
      <c r="K87" s="26">
        <f>IFERROR(+VLOOKUP("LEULIS"&amp;A87,'Main File'!A:O,15,0),0)</f>
        <v>0</v>
      </c>
    </row>
    <row r="88" spans="1:11" x14ac:dyDescent="0.25">
      <c r="A88" s="9">
        <f t="shared" si="1"/>
        <v>43275</v>
      </c>
      <c r="B88" s="26">
        <f>IFERROR(+VLOOKUP("LEULIS"&amp;A88,'Main File'!A:O,6,0),0)</f>
        <v>0</v>
      </c>
      <c r="C88" s="26">
        <f>IFERROR(+VLOOKUP("LEULIS"&amp;A88,'Main File'!A:O,7,0),0)</f>
        <v>0</v>
      </c>
      <c r="D88" s="26">
        <f>IFERROR(+VLOOKUP("LEULIS"&amp;A88,'Main File'!A:O,8,0),0)</f>
        <v>0</v>
      </c>
      <c r="E88" s="26">
        <f>IFERROR(+VLOOKUP("LEULIS"&amp;A88,'Main File'!A:O,9,0),0)</f>
        <v>0</v>
      </c>
      <c r="F88" s="26">
        <f>IFERROR(+VLOOKUP("LEULIS"&amp;A88,'Main File'!A:O,10,0),0)</f>
        <v>0</v>
      </c>
      <c r="G88" s="26">
        <f>IFERROR(+VLOOKUP("LEULIS"&amp;A88,'Main File'!A:O,11,0),0)</f>
        <v>0</v>
      </c>
      <c r="H88" s="26">
        <f>IFERROR(+VLOOKUP("LEULIS"&amp;A88,'Main File'!A:O,12,0),0)</f>
        <v>0</v>
      </c>
      <c r="I88" s="26">
        <f>IFERROR(+VLOOKUP("LEULIS"&amp;A88,'Main File'!A:O,13,0),0)</f>
        <v>0</v>
      </c>
      <c r="J88" s="26">
        <f>IFERROR(+VLOOKUP("LEULIS"&amp;A88,'Main File'!A:O,14,0),0)</f>
        <v>0</v>
      </c>
      <c r="K88" s="26">
        <f>IFERROR(+VLOOKUP("LEULIS"&amp;A88,'Main File'!A:O,15,0),0)</f>
        <v>0</v>
      </c>
    </row>
    <row r="89" spans="1:11" x14ac:dyDescent="0.25">
      <c r="A89" s="9">
        <f t="shared" si="1"/>
        <v>43276</v>
      </c>
      <c r="B89" s="26">
        <f>IFERROR(+VLOOKUP("LEULIS"&amp;A89,'Main File'!A:O,6,0),0)</f>
        <v>0</v>
      </c>
      <c r="C89" s="26">
        <f>IFERROR(+VLOOKUP("LEULIS"&amp;A89,'Main File'!A:O,7,0),0)</f>
        <v>0</v>
      </c>
      <c r="D89" s="26">
        <f>IFERROR(+VLOOKUP("LEULIS"&amp;A89,'Main File'!A:O,8,0),0)</f>
        <v>0</v>
      </c>
      <c r="E89" s="26">
        <f>IFERROR(+VLOOKUP("LEULIS"&amp;A89,'Main File'!A:O,9,0),0)</f>
        <v>0</v>
      </c>
      <c r="F89" s="26">
        <f>IFERROR(+VLOOKUP("LEULIS"&amp;A89,'Main File'!A:O,10,0),0)</f>
        <v>0</v>
      </c>
      <c r="G89" s="26">
        <f>IFERROR(+VLOOKUP("LEULIS"&amp;A89,'Main File'!A:O,11,0),0)</f>
        <v>0</v>
      </c>
      <c r="H89" s="26">
        <f>IFERROR(+VLOOKUP("LEULIS"&amp;A89,'Main File'!A:O,12,0),0)</f>
        <v>0</v>
      </c>
      <c r="I89" s="26">
        <f>IFERROR(+VLOOKUP("LEULIS"&amp;A89,'Main File'!A:O,13,0),0)</f>
        <v>0</v>
      </c>
      <c r="J89" s="26">
        <f>IFERROR(+VLOOKUP("LEULIS"&amp;A89,'Main File'!A:O,14,0),0)</f>
        <v>0</v>
      </c>
      <c r="K89" s="26">
        <f>IFERROR(+VLOOKUP("LEULIS"&amp;A89,'Main File'!A:O,15,0),0)</f>
        <v>0</v>
      </c>
    </row>
    <row r="90" spans="1:11" x14ac:dyDescent="0.25">
      <c r="A90" s="9">
        <f t="shared" si="1"/>
        <v>43277</v>
      </c>
      <c r="B90" s="26">
        <f>IFERROR(+VLOOKUP("LEULIS"&amp;A90,'Main File'!A:O,6,0),0)</f>
        <v>0</v>
      </c>
      <c r="C90" s="26">
        <f>IFERROR(+VLOOKUP("LEULIS"&amp;A90,'Main File'!A:O,7,0),0)</f>
        <v>0</v>
      </c>
      <c r="D90" s="26">
        <f>IFERROR(+VLOOKUP("LEULIS"&amp;A90,'Main File'!A:O,8,0),0)</f>
        <v>0</v>
      </c>
      <c r="E90" s="26">
        <f>IFERROR(+VLOOKUP("LEULIS"&amp;A90,'Main File'!A:O,9,0),0)</f>
        <v>0</v>
      </c>
      <c r="F90" s="26">
        <f>IFERROR(+VLOOKUP("LEULIS"&amp;A90,'Main File'!A:O,10,0),0)</f>
        <v>0</v>
      </c>
      <c r="G90" s="26">
        <f>IFERROR(+VLOOKUP("LEULIS"&amp;A90,'Main File'!A:O,11,0),0)</f>
        <v>0</v>
      </c>
      <c r="H90" s="26">
        <f>IFERROR(+VLOOKUP("LEULIS"&amp;A90,'Main File'!A:O,12,0),0)</f>
        <v>0</v>
      </c>
      <c r="I90" s="26">
        <f>IFERROR(+VLOOKUP("LEULIS"&amp;A90,'Main File'!A:O,13,0),0)</f>
        <v>0</v>
      </c>
      <c r="J90" s="26">
        <f>IFERROR(+VLOOKUP("LEULIS"&amp;A90,'Main File'!A:O,14,0),0)</f>
        <v>0</v>
      </c>
      <c r="K90" s="26">
        <f>IFERROR(+VLOOKUP("LEULIS"&amp;A90,'Main File'!A:O,15,0),0)</f>
        <v>0</v>
      </c>
    </row>
    <row r="91" spans="1:11" x14ac:dyDescent="0.25">
      <c r="A91" s="9">
        <f t="shared" si="1"/>
        <v>43278</v>
      </c>
      <c r="B91" s="26">
        <f>IFERROR(+VLOOKUP("LEULIS"&amp;A91,'Main File'!A:O,6,0),0)</f>
        <v>0</v>
      </c>
      <c r="C91" s="26">
        <f>IFERROR(+VLOOKUP("LEULIS"&amp;A91,'Main File'!A:O,7,0),0)</f>
        <v>0</v>
      </c>
      <c r="D91" s="26">
        <f>IFERROR(+VLOOKUP("LEULIS"&amp;A91,'Main File'!A:O,8,0),0)</f>
        <v>0</v>
      </c>
      <c r="E91" s="26">
        <f>IFERROR(+VLOOKUP("LEULIS"&amp;A91,'Main File'!A:O,9,0),0)</f>
        <v>0</v>
      </c>
      <c r="F91" s="26">
        <f>IFERROR(+VLOOKUP("LEULIS"&amp;A91,'Main File'!A:O,10,0),0)</f>
        <v>0</v>
      </c>
      <c r="G91" s="26">
        <f>IFERROR(+VLOOKUP("LEULIS"&amp;A91,'Main File'!A:O,11,0),0)</f>
        <v>0</v>
      </c>
      <c r="H91" s="26">
        <f>IFERROR(+VLOOKUP("LEULIS"&amp;A91,'Main File'!A:O,12,0),0)</f>
        <v>0</v>
      </c>
      <c r="I91" s="26">
        <f>IFERROR(+VLOOKUP("LEULIS"&amp;A91,'Main File'!A:O,13,0),0)</f>
        <v>0</v>
      </c>
      <c r="J91" s="26">
        <f>IFERROR(+VLOOKUP("LEULIS"&amp;A91,'Main File'!A:O,14,0),0)</f>
        <v>0</v>
      </c>
      <c r="K91" s="26">
        <f>IFERROR(+VLOOKUP("LEULIS"&amp;A91,'Main File'!A:O,15,0),0)</f>
        <v>0</v>
      </c>
    </row>
    <row r="92" spans="1:11" x14ac:dyDescent="0.25">
      <c r="A92" s="9">
        <f t="shared" si="1"/>
        <v>43279</v>
      </c>
      <c r="B92" s="26">
        <f>IFERROR(+VLOOKUP("LEULIS"&amp;A92,'Main File'!A:O,6,0),0)</f>
        <v>0</v>
      </c>
      <c r="C92" s="26">
        <f>IFERROR(+VLOOKUP("LEULIS"&amp;A92,'Main File'!A:O,7,0),0)</f>
        <v>0</v>
      </c>
      <c r="D92" s="26">
        <f>IFERROR(+VLOOKUP("LEULIS"&amp;A92,'Main File'!A:O,8,0),0)</f>
        <v>0</v>
      </c>
      <c r="E92" s="26">
        <f>IFERROR(+VLOOKUP("LEULIS"&amp;A92,'Main File'!A:O,9,0),0)</f>
        <v>0</v>
      </c>
      <c r="F92" s="26">
        <f>IFERROR(+VLOOKUP("LEULIS"&amp;A92,'Main File'!A:O,10,0),0)</f>
        <v>0</v>
      </c>
      <c r="G92" s="26">
        <f>IFERROR(+VLOOKUP("LEULIS"&amp;A92,'Main File'!A:O,11,0),0)</f>
        <v>0</v>
      </c>
      <c r="H92" s="26">
        <f>IFERROR(+VLOOKUP("LEULIS"&amp;A92,'Main File'!A:O,12,0),0)</f>
        <v>0</v>
      </c>
      <c r="I92" s="26">
        <f>IFERROR(+VLOOKUP("LEULIS"&amp;A92,'Main File'!A:O,13,0),0)</f>
        <v>0</v>
      </c>
      <c r="J92" s="26">
        <f>IFERROR(+VLOOKUP("LEULIS"&amp;A92,'Main File'!A:O,14,0),0)</f>
        <v>0</v>
      </c>
      <c r="K92" s="26">
        <f>IFERROR(+VLOOKUP("LEULIS"&amp;A92,'Main File'!A:O,15,0),0)</f>
        <v>0</v>
      </c>
    </row>
    <row r="93" spans="1:11" x14ac:dyDescent="0.25">
      <c r="A93" s="9">
        <f t="shared" si="1"/>
        <v>43280</v>
      </c>
      <c r="B93" s="26">
        <f>IFERROR(+VLOOKUP("LEULIS"&amp;A93,'Main File'!A:O,6,0),0)</f>
        <v>0</v>
      </c>
      <c r="C93" s="26">
        <f>IFERROR(+VLOOKUP("LEULIS"&amp;A93,'Main File'!A:O,7,0),0)</f>
        <v>0</v>
      </c>
      <c r="D93" s="26">
        <f>IFERROR(+VLOOKUP("LEULIS"&amp;A93,'Main File'!A:O,8,0),0)</f>
        <v>0</v>
      </c>
      <c r="E93" s="26">
        <f>IFERROR(+VLOOKUP("LEULIS"&amp;A93,'Main File'!A:O,9,0),0)</f>
        <v>0</v>
      </c>
      <c r="F93" s="26">
        <f>IFERROR(+VLOOKUP("LEULIS"&amp;A93,'Main File'!A:O,10,0),0)</f>
        <v>0</v>
      </c>
      <c r="G93" s="26">
        <f>IFERROR(+VLOOKUP("LEULIS"&amp;A93,'Main File'!A:O,11,0),0)</f>
        <v>0</v>
      </c>
      <c r="H93" s="26">
        <f>IFERROR(+VLOOKUP("LEULIS"&amp;A93,'Main File'!A:O,12,0),0)</f>
        <v>0</v>
      </c>
      <c r="I93" s="26">
        <f>IFERROR(+VLOOKUP("LEULIS"&amp;A93,'Main File'!A:O,13,0),0)</f>
        <v>0</v>
      </c>
      <c r="J93" s="26">
        <f>IFERROR(+VLOOKUP("LEULIS"&amp;A93,'Main File'!A:O,14,0),0)</f>
        <v>0</v>
      </c>
      <c r="K93" s="26">
        <f>IFERROR(+VLOOKUP("LEULIS"&amp;A93,'Main File'!A:O,15,0),0)</f>
        <v>0</v>
      </c>
    </row>
    <row r="94" spans="1:11" x14ac:dyDescent="0.25">
      <c r="A94" s="9">
        <f t="shared" si="1"/>
        <v>43281</v>
      </c>
      <c r="B94" s="26">
        <f>IFERROR(+VLOOKUP("LEULIS"&amp;A94,'Main File'!A:O,6,0),0)</f>
        <v>0</v>
      </c>
      <c r="C94" s="26">
        <f>IFERROR(+VLOOKUP("LEULIS"&amp;A94,'Main File'!A:O,7,0),0)</f>
        <v>0</v>
      </c>
      <c r="D94" s="26">
        <f>IFERROR(+VLOOKUP("LEULIS"&amp;A94,'Main File'!A:O,8,0),0)</f>
        <v>0</v>
      </c>
      <c r="E94" s="26">
        <f>IFERROR(+VLOOKUP("LEULIS"&amp;A94,'Main File'!A:O,9,0),0)</f>
        <v>0</v>
      </c>
      <c r="F94" s="26">
        <f>IFERROR(+VLOOKUP("LEULIS"&amp;A94,'Main File'!A:O,10,0),0)</f>
        <v>0</v>
      </c>
      <c r="G94" s="26">
        <f>IFERROR(+VLOOKUP("LEULIS"&amp;A94,'Main File'!A:O,11,0),0)</f>
        <v>0</v>
      </c>
      <c r="H94" s="26">
        <f>IFERROR(+VLOOKUP("LEULIS"&amp;A94,'Main File'!A:O,12,0),0)</f>
        <v>0</v>
      </c>
      <c r="I94" s="26">
        <f>IFERROR(+VLOOKUP("LEULIS"&amp;A94,'Main File'!A:O,13,0),0)</f>
        <v>0</v>
      </c>
      <c r="J94" s="26">
        <f>IFERROR(+VLOOKUP("LEULIS"&amp;A94,'Main File'!A:O,14,0),0)</f>
        <v>0</v>
      </c>
      <c r="K94" s="26">
        <f>IFERROR(+VLOOKUP("LEULIS"&amp;A94,'Main File'!A:O,15,0),0)</f>
        <v>0</v>
      </c>
    </row>
    <row r="95" spans="1:11" x14ac:dyDescent="0.25">
      <c r="A95" s="9">
        <f t="shared" si="1"/>
        <v>43282</v>
      </c>
      <c r="B95" s="26">
        <f>IFERROR(+VLOOKUP("LEULIS"&amp;A95,'Main File'!A:O,6,0),0)</f>
        <v>0</v>
      </c>
      <c r="C95" s="26">
        <f>IFERROR(+VLOOKUP("LEULIS"&amp;A95,'Main File'!A:O,7,0),0)</f>
        <v>0</v>
      </c>
      <c r="D95" s="26">
        <f>IFERROR(+VLOOKUP("LEULIS"&amp;A95,'Main File'!A:O,8,0),0)</f>
        <v>0</v>
      </c>
      <c r="E95" s="26">
        <f>IFERROR(+VLOOKUP("LEULIS"&amp;A95,'Main File'!A:O,9,0),0)</f>
        <v>0</v>
      </c>
      <c r="F95" s="26">
        <f>IFERROR(+VLOOKUP("LEULIS"&amp;A95,'Main File'!A:O,10,0),0)</f>
        <v>0</v>
      </c>
      <c r="G95" s="26">
        <f>IFERROR(+VLOOKUP("LEULIS"&amp;A95,'Main File'!A:O,11,0),0)</f>
        <v>0</v>
      </c>
      <c r="H95" s="26">
        <f>IFERROR(+VLOOKUP("LEULIS"&amp;A95,'Main File'!A:O,12,0),0)</f>
        <v>0</v>
      </c>
      <c r="I95" s="26">
        <f>IFERROR(+VLOOKUP("LEULIS"&amp;A95,'Main File'!A:O,13,0),0)</f>
        <v>0</v>
      </c>
      <c r="J95" s="26">
        <f>IFERROR(+VLOOKUP("LEULIS"&amp;A95,'Main File'!A:O,14,0),0)</f>
        <v>0</v>
      </c>
      <c r="K95" s="26">
        <f>IFERROR(+VLOOKUP("LEULIS"&amp;A95,'Main File'!A:O,15,0),0)</f>
        <v>0</v>
      </c>
    </row>
    <row r="96" spans="1:11" x14ac:dyDescent="0.25">
      <c r="A96" s="9">
        <f t="shared" si="1"/>
        <v>43283</v>
      </c>
      <c r="B96" s="26">
        <f>IFERROR(+VLOOKUP("LEULIS"&amp;A96,'Main File'!A:O,6,0),0)</f>
        <v>0</v>
      </c>
      <c r="C96" s="26">
        <f>IFERROR(+VLOOKUP("LEULIS"&amp;A96,'Main File'!A:O,7,0),0)</f>
        <v>0</v>
      </c>
      <c r="D96" s="26">
        <f>IFERROR(+VLOOKUP("LEULIS"&amp;A96,'Main File'!A:O,8,0),0)</f>
        <v>0</v>
      </c>
      <c r="E96" s="26">
        <f>IFERROR(+VLOOKUP("LEULIS"&amp;A96,'Main File'!A:O,9,0),0)</f>
        <v>0</v>
      </c>
      <c r="F96" s="26">
        <f>IFERROR(+VLOOKUP("LEULIS"&amp;A96,'Main File'!A:O,10,0),0)</f>
        <v>0</v>
      </c>
      <c r="G96" s="26">
        <f>IFERROR(+VLOOKUP("LEULIS"&amp;A96,'Main File'!A:O,11,0),0)</f>
        <v>0</v>
      </c>
      <c r="H96" s="26">
        <f>IFERROR(+VLOOKUP("LEULIS"&amp;A96,'Main File'!A:O,12,0),0)</f>
        <v>0</v>
      </c>
      <c r="I96" s="26">
        <f>IFERROR(+VLOOKUP("LEULIS"&amp;A96,'Main File'!A:O,13,0),0)</f>
        <v>0</v>
      </c>
      <c r="J96" s="26">
        <f>IFERROR(+VLOOKUP("LEULIS"&amp;A96,'Main File'!A:O,14,0),0)</f>
        <v>0</v>
      </c>
      <c r="K96" s="26">
        <f>IFERROR(+VLOOKUP("LEULIS"&amp;A96,'Main File'!A:O,15,0),0)</f>
        <v>0</v>
      </c>
    </row>
    <row r="97" spans="1:11" x14ac:dyDescent="0.25">
      <c r="A97" s="9">
        <f t="shared" si="1"/>
        <v>43284</v>
      </c>
      <c r="B97" s="26">
        <f>IFERROR(+VLOOKUP("LEULIS"&amp;A97,'Main File'!A:O,6,0),0)</f>
        <v>0</v>
      </c>
      <c r="C97" s="26">
        <f>IFERROR(+VLOOKUP("LEULIS"&amp;A97,'Main File'!A:O,7,0),0)</f>
        <v>0</v>
      </c>
      <c r="D97" s="26">
        <f>IFERROR(+VLOOKUP("LEULIS"&amp;A97,'Main File'!A:O,8,0),0)</f>
        <v>0</v>
      </c>
      <c r="E97" s="26">
        <f>IFERROR(+VLOOKUP("LEULIS"&amp;A97,'Main File'!A:O,9,0),0)</f>
        <v>0</v>
      </c>
      <c r="F97" s="26">
        <f>IFERROR(+VLOOKUP("LEULIS"&amp;A97,'Main File'!A:O,10,0),0)</f>
        <v>0</v>
      </c>
      <c r="G97" s="26">
        <f>IFERROR(+VLOOKUP("LEULIS"&amp;A97,'Main File'!A:O,11,0),0)</f>
        <v>0</v>
      </c>
      <c r="H97" s="26">
        <f>IFERROR(+VLOOKUP("LEULIS"&amp;A97,'Main File'!A:O,12,0),0)</f>
        <v>0</v>
      </c>
      <c r="I97" s="26">
        <f>IFERROR(+VLOOKUP("LEULIS"&amp;A97,'Main File'!A:O,13,0),0)</f>
        <v>0</v>
      </c>
      <c r="J97" s="26">
        <f>IFERROR(+VLOOKUP("LEULIS"&amp;A97,'Main File'!A:O,14,0),0)</f>
        <v>0</v>
      </c>
      <c r="K97" s="26">
        <f>IFERROR(+VLOOKUP("LEULIS"&amp;A97,'Main File'!A:O,15,0),0)</f>
        <v>0</v>
      </c>
    </row>
    <row r="98" spans="1:11" x14ac:dyDescent="0.25">
      <c r="A98" s="9">
        <f t="shared" si="1"/>
        <v>43285</v>
      </c>
      <c r="B98" s="26">
        <f>IFERROR(+VLOOKUP("LEULIS"&amp;A98,'Main File'!A:O,6,0),0)</f>
        <v>0</v>
      </c>
      <c r="C98" s="26">
        <f>IFERROR(+VLOOKUP("LEULIS"&amp;A98,'Main File'!A:O,7,0),0)</f>
        <v>0</v>
      </c>
      <c r="D98" s="26">
        <f>IFERROR(+VLOOKUP("LEULIS"&amp;A98,'Main File'!A:O,8,0),0)</f>
        <v>0</v>
      </c>
      <c r="E98" s="26">
        <f>IFERROR(+VLOOKUP("LEULIS"&amp;A98,'Main File'!A:O,9,0),0)</f>
        <v>0</v>
      </c>
      <c r="F98" s="26">
        <f>IFERROR(+VLOOKUP("LEULIS"&amp;A98,'Main File'!A:O,10,0),0)</f>
        <v>0</v>
      </c>
      <c r="G98" s="26">
        <f>IFERROR(+VLOOKUP("LEULIS"&amp;A98,'Main File'!A:O,11,0),0)</f>
        <v>0</v>
      </c>
      <c r="H98" s="26">
        <f>IFERROR(+VLOOKUP("LEULIS"&amp;A98,'Main File'!A:O,12,0),0)</f>
        <v>0</v>
      </c>
      <c r="I98" s="26">
        <f>IFERROR(+VLOOKUP("LEULIS"&amp;A98,'Main File'!A:O,13,0),0)</f>
        <v>0</v>
      </c>
      <c r="J98" s="26">
        <f>IFERROR(+VLOOKUP("LEULIS"&amp;A98,'Main File'!A:O,14,0),0)</f>
        <v>0</v>
      </c>
      <c r="K98" s="26">
        <f>IFERROR(+VLOOKUP("LEULIS"&amp;A98,'Main File'!A:O,15,0),0)</f>
        <v>0</v>
      </c>
    </row>
    <row r="99" spans="1:11" x14ac:dyDescent="0.25">
      <c r="A99" s="9">
        <f t="shared" si="1"/>
        <v>43286</v>
      </c>
      <c r="B99" s="26">
        <f>IFERROR(+VLOOKUP("LEULIS"&amp;A99,'Main File'!A:O,6,0),0)</f>
        <v>0</v>
      </c>
      <c r="C99" s="26">
        <f>IFERROR(+VLOOKUP("LEULIS"&amp;A99,'Main File'!A:O,7,0),0)</f>
        <v>0</v>
      </c>
      <c r="D99" s="26">
        <f>IFERROR(+VLOOKUP("LEULIS"&amp;A99,'Main File'!A:O,8,0),0)</f>
        <v>0</v>
      </c>
      <c r="E99" s="26">
        <f>IFERROR(+VLOOKUP("LEULIS"&amp;A99,'Main File'!A:O,9,0),0)</f>
        <v>0</v>
      </c>
      <c r="F99" s="26">
        <f>IFERROR(+VLOOKUP("LEULIS"&amp;A99,'Main File'!A:O,10,0),0)</f>
        <v>0</v>
      </c>
      <c r="G99" s="26">
        <f>IFERROR(+VLOOKUP("LEULIS"&amp;A99,'Main File'!A:O,11,0),0)</f>
        <v>0</v>
      </c>
      <c r="H99" s="26">
        <f>IFERROR(+VLOOKUP("LEULIS"&amp;A99,'Main File'!A:O,12,0),0)</f>
        <v>0</v>
      </c>
      <c r="I99" s="26">
        <f>IFERROR(+VLOOKUP("LEULIS"&amp;A99,'Main File'!A:O,13,0),0)</f>
        <v>0</v>
      </c>
      <c r="J99" s="26">
        <f>IFERROR(+VLOOKUP("LEULIS"&amp;A99,'Main File'!A:O,14,0),0)</f>
        <v>0</v>
      </c>
      <c r="K99" s="26">
        <f>IFERROR(+VLOOKUP("LEULIS"&amp;A99,'Main File'!A:O,15,0),0)</f>
        <v>0</v>
      </c>
    </row>
    <row r="100" spans="1:11" x14ac:dyDescent="0.25">
      <c r="A100" s="9">
        <f t="shared" si="1"/>
        <v>43287</v>
      </c>
      <c r="B100" s="26">
        <f>IFERROR(+VLOOKUP("LEULIS"&amp;A100,'Main File'!A:O,6,0),0)</f>
        <v>0</v>
      </c>
      <c r="C100" s="26">
        <f>IFERROR(+VLOOKUP("LEULIS"&amp;A100,'Main File'!A:O,7,0),0)</f>
        <v>0</v>
      </c>
      <c r="D100" s="26">
        <f>IFERROR(+VLOOKUP("LEULIS"&amp;A100,'Main File'!A:O,8,0),0)</f>
        <v>0</v>
      </c>
      <c r="E100" s="26">
        <f>IFERROR(+VLOOKUP("LEULIS"&amp;A100,'Main File'!A:O,9,0),0)</f>
        <v>0</v>
      </c>
      <c r="F100" s="26">
        <f>IFERROR(+VLOOKUP("LEULIS"&amp;A100,'Main File'!A:O,10,0),0)</f>
        <v>0</v>
      </c>
      <c r="G100" s="26">
        <f>IFERROR(+VLOOKUP("LEULIS"&amp;A100,'Main File'!A:O,11,0),0)</f>
        <v>0</v>
      </c>
      <c r="H100" s="26">
        <f>IFERROR(+VLOOKUP("LEULIS"&amp;A100,'Main File'!A:O,12,0),0)</f>
        <v>0</v>
      </c>
      <c r="I100" s="26">
        <f>IFERROR(+VLOOKUP("LEULIS"&amp;A100,'Main File'!A:O,13,0),0)</f>
        <v>0</v>
      </c>
      <c r="J100" s="26">
        <f>IFERROR(+VLOOKUP("LEULIS"&amp;A100,'Main File'!A:O,14,0),0)</f>
        <v>0</v>
      </c>
      <c r="K100" s="26">
        <f>IFERROR(+VLOOKUP("LEULIS"&amp;A100,'Main File'!A:O,15,0),0)</f>
        <v>0</v>
      </c>
    </row>
    <row r="101" spans="1:11" x14ac:dyDescent="0.25">
      <c r="A101" s="9">
        <f t="shared" si="1"/>
        <v>43288</v>
      </c>
      <c r="B101" s="26">
        <f>IFERROR(+VLOOKUP("LEULIS"&amp;A101,'Main File'!A:O,6,0),0)</f>
        <v>0</v>
      </c>
      <c r="C101" s="26">
        <f>IFERROR(+VLOOKUP("LEULIS"&amp;A101,'Main File'!A:O,7,0),0)</f>
        <v>0</v>
      </c>
      <c r="D101" s="26">
        <f>IFERROR(+VLOOKUP("LEULIS"&amp;A101,'Main File'!A:O,8,0),0)</f>
        <v>0</v>
      </c>
      <c r="E101" s="26">
        <f>IFERROR(+VLOOKUP("LEULIS"&amp;A101,'Main File'!A:O,9,0),0)</f>
        <v>0</v>
      </c>
      <c r="F101" s="26">
        <f>IFERROR(+VLOOKUP("LEULIS"&amp;A101,'Main File'!A:O,10,0),0)</f>
        <v>0</v>
      </c>
      <c r="G101" s="26">
        <f>IFERROR(+VLOOKUP("LEULIS"&amp;A101,'Main File'!A:O,11,0),0)</f>
        <v>0</v>
      </c>
      <c r="H101" s="26">
        <f>IFERROR(+VLOOKUP("LEULIS"&amp;A101,'Main File'!A:O,12,0),0)</f>
        <v>0</v>
      </c>
      <c r="I101" s="26">
        <f>IFERROR(+VLOOKUP("LEULIS"&amp;A101,'Main File'!A:O,13,0),0)</f>
        <v>0</v>
      </c>
      <c r="J101" s="26">
        <f>IFERROR(+VLOOKUP("LEULIS"&amp;A101,'Main File'!A:O,14,0),0)</f>
        <v>0</v>
      </c>
      <c r="K101" s="26">
        <f>IFERROR(+VLOOKUP("LEULIS"&amp;A101,'Main File'!A:O,15,0),0)</f>
        <v>0</v>
      </c>
    </row>
    <row r="102" spans="1:11" x14ac:dyDescent="0.25">
      <c r="A102" s="9">
        <f t="shared" si="1"/>
        <v>43289</v>
      </c>
      <c r="B102" s="26">
        <f>IFERROR(+VLOOKUP("LEULIS"&amp;A102,'Main File'!A:O,6,0),0)</f>
        <v>0</v>
      </c>
      <c r="C102" s="26">
        <f>IFERROR(+VLOOKUP("LEULIS"&amp;A102,'Main File'!A:O,7,0),0)</f>
        <v>0</v>
      </c>
      <c r="D102" s="26">
        <f>IFERROR(+VLOOKUP("LEULIS"&amp;A102,'Main File'!A:O,8,0),0)</f>
        <v>0</v>
      </c>
      <c r="E102" s="26">
        <f>IFERROR(+VLOOKUP("LEULIS"&amp;A102,'Main File'!A:O,9,0),0)</f>
        <v>0</v>
      </c>
      <c r="F102" s="26">
        <f>IFERROR(+VLOOKUP("LEULIS"&amp;A102,'Main File'!A:O,10,0),0)</f>
        <v>0</v>
      </c>
      <c r="G102" s="26">
        <f>IFERROR(+VLOOKUP("LEULIS"&amp;A102,'Main File'!A:O,11,0),0)</f>
        <v>0</v>
      </c>
      <c r="H102" s="26">
        <f>IFERROR(+VLOOKUP("LEULIS"&amp;A102,'Main File'!A:O,12,0),0)</f>
        <v>0</v>
      </c>
      <c r="I102" s="26">
        <f>IFERROR(+VLOOKUP("LEULIS"&amp;A102,'Main File'!A:O,13,0),0)</f>
        <v>0</v>
      </c>
      <c r="J102" s="26">
        <f>IFERROR(+VLOOKUP("LEULIS"&amp;A102,'Main File'!A:O,14,0),0)</f>
        <v>0</v>
      </c>
      <c r="K102" s="26">
        <f>IFERROR(+VLOOKUP("LEULIS"&amp;A102,'Main File'!A:O,15,0),0)</f>
        <v>0</v>
      </c>
    </row>
    <row r="103" spans="1:11" x14ac:dyDescent="0.25">
      <c r="A103" s="9">
        <f t="shared" si="1"/>
        <v>43290</v>
      </c>
      <c r="B103" s="26">
        <f>IFERROR(+VLOOKUP("LEULIS"&amp;A103,'Main File'!A:O,6,0),0)</f>
        <v>0</v>
      </c>
      <c r="C103" s="26">
        <f>IFERROR(+VLOOKUP("LEULIS"&amp;A103,'Main File'!A:O,7,0),0)</f>
        <v>0</v>
      </c>
      <c r="D103" s="26">
        <f>IFERROR(+VLOOKUP("LEULIS"&amp;A103,'Main File'!A:O,8,0),0)</f>
        <v>0</v>
      </c>
      <c r="E103" s="26">
        <f>IFERROR(+VLOOKUP("LEULIS"&amp;A103,'Main File'!A:O,9,0),0)</f>
        <v>0</v>
      </c>
      <c r="F103" s="26">
        <f>IFERROR(+VLOOKUP("LEULIS"&amp;A103,'Main File'!A:O,10,0),0)</f>
        <v>0</v>
      </c>
      <c r="G103" s="26">
        <f>IFERROR(+VLOOKUP("LEULIS"&amp;A103,'Main File'!A:O,11,0),0)</f>
        <v>0</v>
      </c>
      <c r="H103" s="26">
        <f>IFERROR(+VLOOKUP("LEULIS"&amp;A103,'Main File'!A:O,12,0),0)</f>
        <v>0</v>
      </c>
      <c r="I103" s="26">
        <f>IFERROR(+VLOOKUP("LEULIS"&amp;A103,'Main File'!A:O,13,0),0)</f>
        <v>0</v>
      </c>
      <c r="J103" s="26">
        <f>IFERROR(+VLOOKUP("LEULIS"&amp;A103,'Main File'!A:O,14,0),0)</f>
        <v>0</v>
      </c>
      <c r="K103" s="26">
        <f>IFERROR(+VLOOKUP("LEULIS"&amp;A103,'Main File'!A:O,15,0),0)</f>
        <v>0</v>
      </c>
    </row>
    <row r="104" spans="1:11" x14ac:dyDescent="0.25">
      <c r="A104" s="9">
        <f t="shared" si="1"/>
        <v>43291</v>
      </c>
      <c r="B104" s="26">
        <f>IFERROR(+VLOOKUP("LEULIS"&amp;A104,'Main File'!A:O,6,0),0)</f>
        <v>0</v>
      </c>
      <c r="C104" s="26">
        <f>IFERROR(+VLOOKUP("LEULIS"&amp;A104,'Main File'!A:O,7,0),0)</f>
        <v>0</v>
      </c>
      <c r="D104" s="26">
        <f>IFERROR(+VLOOKUP("LEULIS"&amp;A104,'Main File'!A:O,8,0),0)</f>
        <v>0</v>
      </c>
      <c r="E104" s="26">
        <f>IFERROR(+VLOOKUP("LEULIS"&amp;A104,'Main File'!A:O,9,0),0)</f>
        <v>0</v>
      </c>
      <c r="F104" s="26">
        <f>IFERROR(+VLOOKUP("LEULIS"&amp;A104,'Main File'!A:O,10,0),0)</f>
        <v>0</v>
      </c>
      <c r="G104" s="26">
        <f>IFERROR(+VLOOKUP("LEULIS"&amp;A104,'Main File'!A:O,11,0),0)</f>
        <v>0</v>
      </c>
      <c r="H104" s="26">
        <f>IFERROR(+VLOOKUP("LEULIS"&amp;A104,'Main File'!A:O,12,0),0)</f>
        <v>0</v>
      </c>
      <c r="I104" s="26">
        <f>IFERROR(+VLOOKUP("LEULIS"&amp;A104,'Main File'!A:O,13,0),0)</f>
        <v>0</v>
      </c>
      <c r="J104" s="26">
        <f>IFERROR(+VLOOKUP("LEULIS"&amp;A104,'Main File'!A:O,14,0),0)</f>
        <v>0</v>
      </c>
      <c r="K104" s="26">
        <f>IFERROR(+VLOOKUP("LEULIS"&amp;A104,'Main File'!A:O,15,0),0)</f>
        <v>0</v>
      </c>
    </row>
    <row r="105" spans="1:11" x14ac:dyDescent="0.25">
      <c r="A105" s="9">
        <f t="shared" si="1"/>
        <v>43292</v>
      </c>
      <c r="B105" s="26">
        <f>IFERROR(+VLOOKUP("LEULIS"&amp;A105,'Main File'!A:O,6,0),0)</f>
        <v>0</v>
      </c>
      <c r="C105" s="26">
        <f>IFERROR(+VLOOKUP("LEULIS"&amp;A105,'Main File'!A:O,7,0),0)</f>
        <v>0</v>
      </c>
      <c r="D105" s="26">
        <f>IFERROR(+VLOOKUP("LEULIS"&amp;A105,'Main File'!A:O,8,0),0)</f>
        <v>0</v>
      </c>
      <c r="E105" s="26">
        <f>IFERROR(+VLOOKUP("LEULIS"&amp;A105,'Main File'!A:O,9,0),0)</f>
        <v>0</v>
      </c>
      <c r="F105" s="26">
        <f>IFERROR(+VLOOKUP("LEULIS"&amp;A105,'Main File'!A:O,10,0),0)</f>
        <v>0</v>
      </c>
      <c r="G105" s="26">
        <f>IFERROR(+VLOOKUP("LEULIS"&amp;A105,'Main File'!A:O,11,0),0)</f>
        <v>0</v>
      </c>
      <c r="H105" s="26">
        <f>IFERROR(+VLOOKUP("LEULIS"&amp;A105,'Main File'!A:O,12,0),0)</f>
        <v>0</v>
      </c>
      <c r="I105" s="26">
        <f>IFERROR(+VLOOKUP("LEULIS"&amp;A105,'Main File'!A:O,13,0),0)</f>
        <v>0</v>
      </c>
      <c r="J105" s="26">
        <f>IFERROR(+VLOOKUP("LEULIS"&amp;A105,'Main File'!A:O,14,0),0)</f>
        <v>0</v>
      </c>
      <c r="K105" s="26">
        <f>IFERROR(+VLOOKUP("LEULIS"&amp;A105,'Main File'!A:O,15,0),0)</f>
        <v>0</v>
      </c>
    </row>
    <row r="106" spans="1:11" x14ac:dyDescent="0.25">
      <c r="A106" s="9">
        <f t="shared" si="1"/>
        <v>43293</v>
      </c>
      <c r="B106" s="26">
        <f>IFERROR(+VLOOKUP("LEULIS"&amp;A106,'Main File'!A:O,6,0),0)</f>
        <v>0</v>
      </c>
      <c r="C106" s="26">
        <f>IFERROR(+VLOOKUP("LEULIS"&amp;A106,'Main File'!A:O,7,0),0)</f>
        <v>0</v>
      </c>
      <c r="D106" s="26">
        <f>IFERROR(+VLOOKUP("LEULIS"&amp;A106,'Main File'!A:O,8,0),0)</f>
        <v>0</v>
      </c>
      <c r="E106" s="26">
        <f>IFERROR(+VLOOKUP("LEULIS"&amp;A106,'Main File'!A:O,9,0),0)</f>
        <v>0</v>
      </c>
      <c r="F106" s="26">
        <f>IFERROR(+VLOOKUP("LEULIS"&amp;A106,'Main File'!A:O,10,0),0)</f>
        <v>0</v>
      </c>
      <c r="G106" s="26">
        <f>IFERROR(+VLOOKUP("LEULIS"&amp;A106,'Main File'!A:O,11,0),0)</f>
        <v>0</v>
      </c>
      <c r="H106" s="26">
        <f>IFERROR(+VLOOKUP("LEULIS"&amp;A106,'Main File'!A:O,12,0),0)</f>
        <v>0</v>
      </c>
      <c r="I106" s="26">
        <f>IFERROR(+VLOOKUP("LEULIS"&amp;A106,'Main File'!A:O,13,0),0)</f>
        <v>0</v>
      </c>
      <c r="J106" s="26">
        <f>IFERROR(+VLOOKUP("LEULIS"&amp;A106,'Main File'!A:O,14,0),0)</f>
        <v>0</v>
      </c>
      <c r="K106" s="26">
        <f>IFERROR(+VLOOKUP("LEULIS"&amp;A106,'Main File'!A:O,15,0),0)</f>
        <v>0</v>
      </c>
    </row>
    <row r="107" spans="1:11" x14ac:dyDescent="0.25">
      <c r="A107" s="9">
        <f t="shared" si="1"/>
        <v>43294</v>
      </c>
      <c r="B107" s="26">
        <f>IFERROR(+VLOOKUP("LEULIS"&amp;A107,'Main File'!A:O,6,0),0)</f>
        <v>0</v>
      </c>
      <c r="C107" s="26">
        <f>IFERROR(+VLOOKUP("LEULIS"&amp;A107,'Main File'!A:O,7,0),0)</f>
        <v>0</v>
      </c>
      <c r="D107" s="26">
        <f>IFERROR(+VLOOKUP("LEULIS"&amp;A107,'Main File'!A:O,8,0),0)</f>
        <v>0</v>
      </c>
      <c r="E107" s="26">
        <f>IFERROR(+VLOOKUP("LEULIS"&amp;A107,'Main File'!A:O,9,0),0)</f>
        <v>0</v>
      </c>
      <c r="F107" s="26">
        <f>IFERROR(+VLOOKUP("LEULIS"&amp;A107,'Main File'!A:O,10,0),0)</f>
        <v>0</v>
      </c>
      <c r="G107" s="26">
        <f>IFERROR(+VLOOKUP("LEULIS"&amp;A107,'Main File'!A:O,11,0),0)</f>
        <v>0</v>
      </c>
      <c r="H107" s="26">
        <f>IFERROR(+VLOOKUP("LEULIS"&amp;A107,'Main File'!A:O,12,0),0)</f>
        <v>0</v>
      </c>
      <c r="I107" s="26">
        <f>IFERROR(+VLOOKUP("LEULIS"&amp;A107,'Main File'!A:O,13,0),0)</f>
        <v>0</v>
      </c>
      <c r="J107" s="26">
        <f>IFERROR(+VLOOKUP("LEULIS"&amp;A107,'Main File'!A:O,14,0),0)</f>
        <v>0</v>
      </c>
      <c r="K107" s="26">
        <f>IFERROR(+VLOOKUP("LEULIS"&amp;A107,'Main File'!A:O,15,0),0)</f>
        <v>0</v>
      </c>
    </row>
    <row r="108" spans="1:11" x14ac:dyDescent="0.25">
      <c r="A108" s="9">
        <f t="shared" si="1"/>
        <v>43295</v>
      </c>
      <c r="B108" s="26">
        <f>IFERROR(+VLOOKUP("LEULIS"&amp;A108,'Main File'!A:O,6,0),0)</f>
        <v>0</v>
      </c>
      <c r="C108" s="26">
        <f>IFERROR(+VLOOKUP("LEULIS"&amp;A108,'Main File'!A:O,7,0),0)</f>
        <v>0</v>
      </c>
      <c r="D108" s="26">
        <f>IFERROR(+VLOOKUP("LEULIS"&amp;A108,'Main File'!A:O,8,0),0)</f>
        <v>0</v>
      </c>
      <c r="E108" s="26">
        <f>IFERROR(+VLOOKUP("LEULIS"&amp;A108,'Main File'!A:O,9,0),0)</f>
        <v>0</v>
      </c>
      <c r="F108" s="26">
        <f>IFERROR(+VLOOKUP("LEULIS"&amp;A108,'Main File'!A:O,10,0),0)</f>
        <v>0</v>
      </c>
      <c r="G108" s="26">
        <f>IFERROR(+VLOOKUP("LEULIS"&amp;A108,'Main File'!A:O,11,0),0)</f>
        <v>0</v>
      </c>
      <c r="H108" s="26">
        <f>IFERROR(+VLOOKUP("LEULIS"&amp;A108,'Main File'!A:O,12,0),0)</f>
        <v>0</v>
      </c>
      <c r="I108" s="26">
        <f>IFERROR(+VLOOKUP("LEULIS"&amp;A108,'Main File'!A:O,13,0),0)</f>
        <v>0</v>
      </c>
      <c r="J108" s="26">
        <f>IFERROR(+VLOOKUP("LEULIS"&amp;A108,'Main File'!A:O,14,0),0)</f>
        <v>0</v>
      </c>
      <c r="K108" s="26">
        <f>IFERROR(+VLOOKUP("LEULIS"&amp;A108,'Main File'!A:O,15,0),0)</f>
        <v>0</v>
      </c>
    </row>
    <row r="109" spans="1:11" x14ac:dyDescent="0.25">
      <c r="A109" s="9">
        <f t="shared" si="1"/>
        <v>43296</v>
      </c>
      <c r="B109" s="26">
        <f>IFERROR(+VLOOKUP("LEULIS"&amp;A109,'Main File'!A:O,6,0),0)</f>
        <v>0</v>
      </c>
      <c r="C109" s="26">
        <f>IFERROR(+VLOOKUP("LEULIS"&amp;A109,'Main File'!A:O,7,0),0)</f>
        <v>0</v>
      </c>
      <c r="D109" s="26">
        <f>IFERROR(+VLOOKUP("LEULIS"&amp;A109,'Main File'!A:O,8,0),0)</f>
        <v>0</v>
      </c>
      <c r="E109" s="26">
        <f>IFERROR(+VLOOKUP("LEULIS"&amp;A109,'Main File'!A:O,9,0),0)</f>
        <v>0</v>
      </c>
      <c r="F109" s="26">
        <f>IFERROR(+VLOOKUP("LEULIS"&amp;A109,'Main File'!A:O,10,0),0)</f>
        <v>0</v>
      </c>
      <c r="G109" s="26">
        <f>IFERROR(+VLOOKUP("LEULIS"&amp;A109,'Main File'!A:O,11,0),0)</f>
        <v>0</v>
      </c>
      <c r="H109" s="26">
        <f>IFERROR(+VLOOKUP("LEULIS"&amp;A109,'Main File'!A:O,12,0),0)</f>
        <v>0</v>
      </c>
      <c r="I109" s="26">
        <f>IFERROR(+VLOOKUP("LEULIS"&amp;A109,'Main File'!A:O,13,0),0)</f>
        <v>0</v>
      </c>
      <c r="J109" s="26">
        <f>IFERROR(+VLOOKUP("LEULIS"&amp;A109,'Main File'!A:O,14,0),0)</f>
        <v>0</v>
      </c>
      <c r="K109" s="26">
        <f>IFERROR(+VLOOKUP("LEULIS"&amp;A109,'Main File'!A:O,15,0),0)</f>
        <v>0</v>
      </c>
    </row>
    <row r="110" spans="1:11" x14ac:dyDescent="0.25">
      <c r="A110" s="9">
        <f t="shared" si="1"/>
        <v>43297</v>
      </c>
      <c r="B110" s="26">
        <f>IFERROR(+VLOOKUP("LEULIS"&amp;A110,'Main File'!A:O,6,0),0)</f>
        <v>0</v>
      </c>
      <c r="C110" s="26">
        <f>IFERROR(+VLOOKUP("LEULIS"&amp;A110,'Main File'!A:O,7,0),0)</f>
        <v>0</v>
      </c>
      <c r="D110" s="26">
        <f>IFERROR(+VLOOKUP("LEULIS"&amp;A110,'Main File'!A:O,8,0),0)</f>
        <v>0</v>
      </c>
      <c r="E110" s="26">
        <f>IFERROR(+VLOOKUP("LEULIS"&amp;A110,'Main File'!A:O,9,0),0)</f>
        <v>0</v>
      </c>
      <c r="F110" s="26">
        <f>IFERROR(+VLOOKUP("LEULIS"&amp;A110,'Main File'!A:O,10,0),0)</f>
        <v>0</v>
      </c>
      <c r="G110" s="26">
        <f>IFERROR(+VLOOKUP("LEULIS"&amp;A110,'Main File'!A:O,11,0),0)</f>
        <v>0</v>
      </c>
      <c r="H110" s="26">
        <f>IFERROR(+VLOOKUP("LEULIS"&amp;A110,'Main File'!A:O,12,0),0)</f>
        <v>0</v>
      </c>
      <c r="I110" s="26">
        <f>IFERROR(+VLOOKUP("LEULIS"&amp;A110,'Main File'!A:O,13,0),0)</f>
        <v>0</v>
      </c>
      <c r="J110" s="26">
        <f>IFERROR(+VLOOKUP("LEULIS"&amp;A110,'Main File'!A:O,14,0),0)</f>
        <v>0</v>
      </c>
      <c r="K110" s="26">
        <f>IFERROR(+VLOOKUP("LEULIS"&amp;A110,'Main File'!A:O,15,0),0)</f>
        <v>0</v>
      </c>
    </row>
    <row r="111" spans="1:11" x14ac:dyDescent="0.25">
      <c r="A111" s="9">
        <f t="shared" si="1"/>
        <v>43298</v>
      </c>
      <c r="B111" s="26">
        <f>IFERROR(+VLOOKUP("LEULIS"&amp;A111,'Main File'!A:O,6,0),0)</f>
        <v>0</v>
      </c>
      <c r="C111" s="26">
        <f>IFERROR(+VLOOKUP("LEULIS"&amp;A111,'Main File'!A:O,7,0),0)</f>
        <v>0</v>
      </c>
      <c r="D111" s="26">
        <f>IFERROR(+VLOOKUP("LEULIS"&amp;A111,'Main File'!A:O,8,0),0)</f>
        <v>0</v>
      </c>
      <c r="E111" s="26">
        <f>IFERROR(+VLOOKUP("LEULIS"&amp;A111,'Main File'!A:O,9,0),0)</f>
        <v>0</v>
      </c>
      <c r="F111" s="26">
        <f>IFERROR(+VLOOKUP("LEULIS"&amp;A111,'Main File'!A:O,10,0),0)</f>
        <v>0</v>
      </c>
      <c r="G111" s="26">
        <f>IFERROR(+VLOOKUP("LEULIS"&amp;A111,'Main File'!A:O,11,0),0)</f>
        <v>0</v>
      </c>
      <c r="H111" s="26">
        <f>IFERROR(+VLOOKUP("LEULIS"&amp;A111,'Main File'!A:O,12,0),0)</f>
        <v>0</v>
      </c>
      <c r="I111" s="26">
        <f>IFERROR(+VLOOKUP("LEULIS"&amp;A111,'Main File'!A:O,13,0),0)</f>
        <v>0</v>
      </c>
      <c r="J111" s="26">
        <f>IFERROR(+VLOOKUP("LEULIS"&amp;A111,'Main File'!A:O,14,0),0)</f>
        <v>0</v>
      </c>
      <c r="K111" s="26">
        <f>IFERROR(+VLOOKUP("LEULIS"&amp;A111,'Main File'!A:O,15,0),0)</f>
        <v>0</v>
      </c>
    </row>
    <row r="112" spans="1:11" x14ac:dyDescent="0.25">
      <c r="A112" s="9">
        <f t="shared" si="1"/>
        <v>43299</v>
      </c>
      <c r="B112" s="26">
        <f>IFERROR(+VLOOKUP("LEULIS"&amp;A112,'Main File'!A:O,6,0),0)</f>
        <v>0</v>
      </c>
      <c r="C112" s="26">
        <f>IFERROR(+VLOOKUP("LEULIS"&amp;A112,'Main File'!A:O,7,0),0)</f>
        <v>0</v>
      </c>
      <c r="D112" s="26">
        <f>IFERROR(+VLOOKUP("LEULIS"&amp;A112,'Main File'!A:O,8,0),0)</f>
        <v>0</v>
      </c>
      <c r="E112" s="26">
        <f>IFERROR(+VLOOKUP("LEULIS"&amp;A112,'Main File'!A:O,9,0),0)</f>
        <v>0</v>
      </c>
      <c r="F112" s="26">
        <f>IFERROR(+VLOOKUP("LEULIS"&amp;A112,'Main File'!A:O,10,0),0)</f>
        <v>0</v>
      </c>
      <c r="G112" s="26">
        <f>IFERROR(+VLOOKUP("LEULIS"&amp;A112,'Main File'!A:O,11,0),0)</f>
        <v>0</v>
      </c>
      <c r="H112" s="26">
        <f>IFERROR(+VLOOKUP("LEULIS"&amp;A112,'Main File'!A:O,12,0),0)</f>
        <v>0</v>
      </c>
      <c r="I112" s="26">
        <f>IFERROR(+VLOOKUP("LEULIS"&amp;A112,'Main File'!A:O,13,0),0)</f>
        <v>0</v>
      </c>
      <c r="J112" s="26">
        <f>IFERROR(+VLOOKUP("LEULIS"&amp;A112,'Main File'!A:O,14,0),0)</f>
        <v>0</v>
      </c>
      <c r="K112" s="26">
        <f>IFERROR(+VLOOKUP("LEULIS"&amp;A112,'Main File'!A:O,15,0),0)</f>
        <v>0</v>
      </c>
    </row>
    <row r="113" spans="1:11" x14ac:dyDescent="0.25">
      <c r="A113" s="9">
        <f t="shared" si="1"/>
        <v>43300</v>
      </c>
      <c r="B113" s="26">
        <f>IFERROR(+VLOOKUP("LEULIS"&amp;A113,'Main File'!A:O,6,0),0)</f>
        <v>0</v>
      </c>
      <c r="C113" s="26">
        <f>IFERROR(+VLOOKUP("LEULIS"&amp;A113,'Main File'!A:O,7,0),0)</f>
        <v>0</v>
      </c>
      <c r="D113" s="26">
        <f>IFERROR(+VLOOKUP("LEULIS"&amp;A113,'Main File'!A:O,8,0),0)</f>
        <v>0</v>
      </c>
      <c r="E113" s="26">
        <f>IFERROR(+VLOOKUP("LEULIS"&amp;A113,'Main File'!A:O,9,0),0)</f>
        <v>0</v>
      </c>
      <c r="F113" s="26">
        <f>IFERROR(+VLOOKUP("LEULIS"&amp;A113,'Main File'!A:O,10,0),0)</f>
        <v>0</v>
      </c>
      <c r="G113" s="26">
        <f>IFERROR(+VLOOKUP("LEULIS"&amp;A113,'Main File'!A:O,11,0),0)</f>
        <v>0</v>
      </c>
      <c r="H113" s="26">
        <f>IFERROR(+VLOOKUP("LEULIS"&amp;A113,'Main File'!A:O,12,0),0)</f>
        <v>0</v>
      </c>
      <c r="I113" s="26">
        <f>IFERROR(+VLOOKUP("LEULIS"&amp;A113,'Main File'!A:O,13,0),0)</f>
        <v>0</v>
      </c>
      <c r="J113" s="26">
        <f>IFERROR(+VLOOKUP("LEULIS"&amp;A113,'Main File'!A:O,14,0),0)</f>
        <v>0</v>
      </c>
      <c r="K113" s="26">
        <f>IFERROR(+VLOOKUP("LEULIS"&amp;A113,'Main File'!A:O,15,0),0)</f>
        <v>0</v>
      </c>
    </row>
    <row r="114" spans="1:11" x14ac:dyDescent="0.25">
      <c r="A114" s="9">
        <f t="shared" si="1"/>
        <v>43301</v>
      </c>
      <c r="B114" s="26">
        <f>IFERROR(+VLOOKUP("LEULIS"&amp;A114,'Main File'!A:O,6,0),0)</f>
        <v>0</v>
      </c>
      <c r="C114" s="26">
        <f>IFERROR(+VLOOKUP("LEULIS"&amp;A114,'Main File'!A:O,7,0),0)</f>
        <v>0</v>
      </c>
      <c r="D114" s="26">
        <f>IFERROR(+VLOOKUP("LEULIS"&amp;A114,'Main File'!A:O,8,0),0)</f>
        <v>0</v>
      </c>
      <c r="E114" s="26">
        <f>IFERROR(+VLOOKUP("LEULIS"&amp;A114,'Main File'!A:O,9,0),0)</f>
        <v>0</v>
      </c>
      <c r="F114" s="26">
        <f>IFERROR(+VLOOKUP("LEULIS"&amp;A114,'Main File'!A:O,10,0),0)</f>
        <v>0</v>
      </c>
      <c r="G114" s="26">
        <f>IFERROR(+VLOOKUP("LEULIS"&amp;A114,'Main File'!A:O,11,0),0)</f>
        <v>0</v>
      </c>
      <c r="H114" s="26">
        <f>IFERROR(+VLOOKUP("LEULIS"&amp;A114,'Main File'!A:O,12,0),0)</f>
        <v>0</v>
      </c>
      <c r="I114" s="26">
        <f>IFERROR(+VLOOKUP("LEULIS"&amp;A114,'Main File'!A:O,13,0),0)</f>
        <v>0</v>
      </c>
      <c r="J114" s="26">
        <f>IFERROR(+VLOOKUP("LEULIS"&amp;A114,'Main File'!A:O,14,0),0)</f>
        <v>0</v>
      </c>
      <c r="K114" s="26">
        <f>IFERROR(+VLOOKUP("LEULIS"&amp;A114,'Main File'!A:O,15,0),0)</f>
        <v>0</v>
      </c>
    </row>
    <row r="115" spans="1:11" x14ac:dyDescent="0.25">
      <c r="A115" s="9">
        <f t="shared" si="1"/>
        <v>43302</v>
      </c>
      <c r="B115" s="26">
        <f>IFERROR(+VLOOKUP("LEULIS"&amp;A115,'Main File'!A:O,6,0),0)</f>
        <v>0</v>
      </c>
      <c r="C115" s="26">
        <f>IFERROR(+VLOOKUP("LEULIS"&amp;A115,'Main File'!A:O,7,0),0)</f>
        <v>0</v>
      </c>
      <c r="D115" s="26">
        <f>IFERROR(+VLOOKUP("LEULIS"&amp;A115,'Main File'!A:O,8,0),0)</f>
        <v>0</v>
      </c>
      <c r="E115" s="26">
        <f>IFERROR(+VLOOKUP("LEULIS"&amp;A115,'Main File'!A:O,9,0),0)</f>
        <v>0</v>
      </c>
      <c r="F115" s="26">
        <f>IFERROR(+VLOOKUP("LEULIS"&amp;A115,'Main File'!A:O,10,0),0)</f>
        <v>0</v>
      </c>
      <c r="G115" s="26">
        <f>IFERROR(+VLOOKUP("LEULIS"&amp;A115,'Main File'!A:O,11,0),0)</f>
        <v>0</v>
      </c>
      <c r="H115" s="26">
        <f>IFERROR(+VLOOKUP("LEULIS"&amp;A115,'Main File'!A:O,12,0),0)</f>
        <v>0</v>
      </c>
      <c r="I115" s="26">
        <f>IFERROR(+VLOOKUP("LEULIS"&amp;A115,'Main File'!A:O,13,0),0)</f>
        <v>0</v>
      </c>
      <c r="J115" s="26">
        <f>IFERROR(+VLOOKUP("LEULIS"&amp;A115,'Main File'!A:O,14,0),0)</f>
        <v>0</v>
      </c>
      <c r="K115" s="26">
        <f>IFERROR(+VLOOKUP("LEULIS"&amp;A115,'Main File'!A:O,15,0),0)</f>
        <v>0</v>
      </c>
    </row>
    <row r="116" spans="1:11" x14ac:dyDescent="0.25">
      <c r="A116" s="9">
        <f t="shared" si="1"/>
        <v>43303</v>
      </c>
      <c r="B116" s="26">
        <f>IFERROR(+VLOOKUP("LEULIS"&amp;A116,'Main File'!A:O,6,0),0)</f>
        <v>0</v>
      </c>
      <c r="C116" s="26">
        <f>IFERROR(+VLOOKUP("LEULIS"&amp;A116,'Main File'!A:O,7,0),0)</f>
        <v>0</v>
      </c>
      <c r="D116" s="26">
        <f>IFERROR(+VLOOKUP("LEULIS"&amp;A116,'Main File'!A:O,8,0),0)</f>
        <v>0</v>
      </c>
      <c r="E116" s="26">
        <f>IFERROR(+VLOOKUP("LEULIS"&amp;A116,'Main File'!A:O,9,0),0)</f>
        <v>0</v>
      </c>
      <c r="F116" s="26">
        <f>IFERROR(+VLOOKUP("LEULIS"&amp;A116,'Main File'!A:O,10,0),0)</f>
        <v>0</v>
      </c>
      <c r="G116" s="26">
        <f>IFERROR(+VLOOKUP("LEULIS"&amp;A116,'Main File'!A:O,11,0),0)</f>
        <v>0</v>
      </c>
      <c r="H116" s="26">
        <f>IFERROR(+VLOOKUP("LEULIS"&amp;A116,'Main File'!A:O,12,0),0)</f>
        <v>0</v>
      </c>
      <c r="I116" s="26">
        <f>IFERROR(+VLOOKUP("LEULIS"&amp;A116,'Main File'!A:O,13,0),0)</f>
        <v>0</v>
      </c>
      <c r="J116" s="26">
        <f>IFERROR(+VLOOKUP("LEULIS"&amp;A116,'Main File'!A:O,14,0),0)</f>
        <v>0</v>
      </c>
      <c r="K116" s="26">
        <f>IFERROR(+VLOOKUP("LEULIS"&amp;A116,'Main File'!A:O,15,0),0)</f>
        <v>0</v>
      </c>
    </row>
    <row r="117" spans="1:11" x14ac:dyDescent="0.25">
      <c r="A117" s="9">
        <f t="shared" si="1"/>
        <v>43304</v>
      </c>
      <c r="B117" s="26">
        <f>IFERROR(+VLOOKUP("LEULIS"&amp;A117,'Main File'!A:O,6,0),0)</f>
        <v>0</v>
      </c>
      <c r="C117" s="26">
        <f>IFERROR(+VLOOKUP("LEULIS"&amp;A117,'Main File'!A:O,7,0),0)</f>
        <v>0</v>
      </c>
      <c r="D117" s="26">
        <f>IFERROR(+VLOOKUP("LEULIS"&amp;A117,'Main File'!A:O,8,0),0)</f>
        <v>0</v>
      </c>
      <c r="E117" s="26">
        <f>IFERROR(+VLOOKUP("LEULIS"&amp;A117,'Main File'!A:O,9,0),0)</f>
        <v>0</v>
      </c>
      <c r="F117" s="26">
        <f>IFERROR(+VLOOKUP("LEULIS"&amp;A117,'Main File'!A:O,10,0),0)</f>
        <v>0</v>
      </c>
      <c r="G117" s="26">
        <f>IFERROR(+VLOOKUP("LEULIS"&amp;A117,'Main File'!A:O,11,0),0)</f>
        <v>0</v>
      </c>
      <c r="H117" s="26">
        <f>IFERROR(+VLOOKUP("LEULIS"&amp;A117,'Main File'!A:O,12,0),0)</f>
        <v>0</v>
      </c>
      <c r="I117" s="26">
        <f>IFERROR(+VLOOKUP("LEULIS"&amp;A117,'Main File'!A:O,13,0),0)</f>
        <v>0</v>
      </c>
      <c r="J117" s="26">
        <f>IFERROR(+VLOOKUP("LEULIS"&amp;A117,'Main File'!A:O,14,0),0)</f>
        <v>0</v>
      </c>
      <c r="K117" s="26">
        <f>IFERROR(+VLOOKUP("LEULIS"&amp;A117,'Main File'!A:O,15,0),0)</f>
        <v>0</v>
      </c>
    </row>
    <row r="118" spans="1:11" x14ac:dyDescent="0.25">
      <c r="A118" s="9">
        <f t="shared" si="1"/>
        <v>43305</v>
      </c>
      <c r="B118" s="26">
        <f>IFERROR(+VLOOKUP("LEULIS"&amp;A118,'Main File'!A:O,6,0),0)</f>
        <v>0</v>
      </c>
      <c r="C118" s="26">
        <f>IFERROR(+VLOOKUP("LEULIS"&amp;A118,'Main File'!A:O,7,0),0)</f>
        <v>0</v>
      </c>
      <c r="D118" s="26">
        <f>IFERROR(+VLOOKUP("LEULIS"&amp;A118,'Main File'!A:O,8,0),0)</f>
        <v>0</v>
      </c>
      <c r="E118" s="26">
        <f>IFERROR(+VLOOKUP("LEULIS"&amp;A118,'Main File'!A:O,9,0),0)</f>
        <v>0</v>
      </c>
      <c r="F118" s="26">
        <f>IFERROR(+VLOOKUP("LEULIS"&amp;A118,'Main File'!A:O,10,0),0)</f>
        <v>0</v>
      </c>
      <c r="G118" s="26">
        <f>IFERROR(+VLOOKUP("LEULIS"&amp;A118,'Main File'!A:O,11,0),0)</f>
        <v>0</v>
      </c>
      <c r="H118" s="26">
        <f>IFERROR(+VLOOKUP("LEULIS"&amp;A118,'Main File'!A:O,12,0),0)</f>
        <v>0</v>
      </c>
      <c r="I118" s="26">
        <f>IFERROR(+VLOOKUP("LEULIS"&amp;A118,'Main File'!A:O,13,0),0)</f>
        <v>0</v>
      </c>
      <c r="J118" s="26">
        <f>IFERROR(+VLOOKUP("LEULIS"&amp;A118,'Main File'!A:O,14,0),0)</f>
        <v>0</v>
      </c>
      <c r="K118" s="26">
        <f>IFERROR(+VLOOKUP("LEULIS"&amp;A118,'Main File'!A:O,15,0),0)</f>
        <v>0</v>
      </c>
    </row>
    <row r="119" spans="1:11" x14ac:dyDescent="0.25">
      <c r="A119" s="9">
        <f t="shared" si="1"/>
        <v>43306</v>
      </c>
      <c r="B119" s="26">
        <f>IFERROR(+VLOOKUP("LEULIS"&amp;A119,'Main File'!A:O,6,0),0)</f>
        <v>0</v>
      </c>
      <c r="C119" s="26">
        <f>IFERROR(+VLOOKUP("LEULIS"&amp;A119,'Main File'!A:O,7,0),0)</f>
        <v>0</v>
      </c>
      <c r="D119" s="26">
        <f>IFERROR(+VLOOKUP("LEULIS"&amp;A119,'Main File'!A:O,8,0),0)</f>
        <v>0</v>
      </c>
      <c r="E119" s="26">
        <f>IFERROR(+VLOOKUP("LEULIS"&amp;A119,'Main File'!A:O,9,0),0)</f>
        <v>0</v>
      </c>
      <c r="F119" s="26">
        <f>IFERROR(+VLOOKUP("LEULIS"&amp;A119,'Main File'!A:O,10,0),0)</f>
        <v>0</v>
      </c>
      <c r="G119" s="26">
        <f>IFERROR(+VLOOKUP("LEULIS"&amp;A119,'Main File'!A:O,11,0),0)</f>
        <v>0</v>
      </c>
      <c r="H119" s="26">
        <f>IFERROR(+VLOOKUP("LEULIS"&amp;A119,'Main File'!A:O,12,0),0)</f>
        <v>0</v>
      </c>
      <c r="I119" s="26">
        <f>IFERROR(+VLOOKUP("LEULIS"&amp;A119,'Main File'!A:O,13,0),0)</f>
        <v>0</v>
      </c>
      <c r="J119" s="26">
        <f>IFERROR(+VLOOKUP("LEULIS"&amp;A119,'Main File'!A:O,14,0),0)</f>
        <v>0</v>
      </c>
      <c r="K119" s="26">
        <f>IFERROR(+VLOOKUP("LEULIS"&amp;A119,'Main File'!A:O,15,0),0)</f>
        <v>0</v>
      </c>
    </row>
    <row r="120" spans="1:11" x14ac:dyDescent="0.25">
      <c r="A120" s="9">
        <f t="shared" si="1"/>
        <v>43307</v>
      </c>
      <c r="B120" s="26">
        <f>IFERROR(+VLOOKUP("LEULIS"&amp;A120,'Main File'!A:O,6,0),0)</f>
        <v>0</v>
      </c>
      <c r="C120" s="26">
        <f>IFERROR(+VLOOKUP("LEULIS"&amp;A120,'Main File'!A:O,7,0),0)</f>
        <v>0</v>
      </c>
      <c r="D120" s="26">
        <f>IFERROR(+VLOOKUP("LEULIS"&amp;A120,'Main File'!A:O,8,0),0)</f>
        <v>0</v>
      </c>
      <c r="E120" s="26">
        <f>IFERROR(+VLOOKUP("LEULIS"&amp;A120,'Main File'!A:O,9,0),0)</f>
        <v>0</v>
      </c>
      <c r="F120" s="26">
        <f>IFERROR(+VLOOKUP("LEULIS"&amp;A120,'Main File'!A:O,10,0),0)</f>
        <v>0</v>
      </c>
      <c r="G120" s="26">
        <f>IFERROR(+VLOOKUP("LEULIS"&amp;A120,'Main File'!A:O,11,0),0)</f>
        <v>0</v>
      </c>
      <c r="H120" s="26">
        <f>IFERROR(+VLOOKUP("LEULIS"&amp;A120,'Main File'!A:O,12,0),0)</f>
        <v>0</v>
      </c>
      <c r="I120" s="26">
        <f>IFERROR(+VLOOKUP("LEULIS"&amp;A120,'Main File'!A:O,13,0),0)</f>
        <v>0</v>
      </c>
      <c r="J120" s="26">
        <f>IFERROR(+VLOOKUP("LEULIS"&amp;A120,'Main File'!A:O,14,0),0)</f>
        <v>0</v>
      </c>
      <c r="K120" s="26">
        <f>IFERROR(+VLOOKUP("LEULIS"&amp;A120,'Main File'!A:O,15,0),0)</f>
        <v>0</v>
      </c>
    </row>
    <row r="121" spans="1:11" x14ac:dyDescent="0.25">
      <c r="A121" s="9">
        <f t="shared" si="1"/>
        <v>43308</v>
      </c>
      <c r="B121" s="26">
        <f>IFERROR(+VLOOKUP("LEULIS"&amp;A121,'Main File'!A:O,6,0),0)</f>
        <v>0</v>
      </c>
      <c r="C121" s="26">
        <f>IFERROR(+VLOOKUP("LEULIS"&amp;A121,'Main File'!A:O,7,0),0)</f>
        <v>0</v>
      </c>
      <c r="D121" s="26">
        <f>IFERROR(+VLOOKUP("LEULIS"&amp;A121,'Main File'!A:O,8,0),0)</f>
        <v>0</v>
      </c>
      <c r="E121" s="26">
        <f>IFERROR(+VLOOKUP("LEULIS"&amp;A121,'Main File'!A:O,9,0),0)</f>
        <v>0</v>
      </c>
      <c r="F121" s="26">
        <f>IFERROR(+VLOOKUP("LEULIS"&amp;A121,'Main File'!A:O,10,0),0)</f>
        <v>0</v>
      </c>
      <c r="G121" s="26">
        <f>IFERROR(+VLOOKUP("LEULIS"&amp;A121,'Main File'!A:O,11,0),0)</f>
        <v>0</v>
      </c>
      <c r="H121" s="26">
        <f>IFERROR(+VLOOKUP("LEULIS"&amp;A121,'Main File'!A:O,12,0),0)</f>
        <v>0</v>
      </c>
      <c r="I121" s="26">
        <f>IFERROR(+VLOOKUP("LEULIS"&amp;A121,'Main File'!A:O,13,0),0)</f>
        <v>0</v>
      </c>
      <c r="J121" s="26">
        <f>IFERROR(+VLOOKUP("LEULIS"&amp;A121,'Main File'!A:O,14,0),0)</f>
        <v>0</v>
      </c>
      <c r="K121" s="26">
        <f>IFERROR(+VLOOKUP("LEULIS"&amp;A121,'Main File'!A:O,15,0),0)</f>
        <v>0</v>
      </c>
    </row>
    <row r="122" spans="1:11" x14ac:dyDescent="0.25">
      <c r="A122" s="9">
        <f t="shared" si="1"/>
        <v>43309</v>
      </c>
      <c r="B122" s="26">
        <f>IFERROR(+VLOOKUP("LEULIS"&amp;A122,'Main File'!A:O,6,0),0)</f>
        <v>0</v>
      </c>
      <c r="C122" s="26">
        <f>IFERROR(+VLOOKUP("LEULIS"&amp;A122,'Main File'!A:O,7,0),0)</f>
        <v>0</v>
      </c>
      <c r="D122" s="26">
        <f>IFERROR(+VLOOKUP("LEULIS"&amp;A122,'Main File'!A:O,8,0),0)</f>
        <v>0</v>
      </c>
      <c r="E122" s="26">
        <f>IFERROR(+VLOOKUP("LEULIS"&amp;A122,'Main File'!A:O,9,0),0)</f>
        <v>0</v>
      </c>
      <c r="F122" s="26">
        <f>IFERROR(+VLOOKUP("LEULIS"&amp;A122,'Main File'!A:O,10,0),0)</f>
        <v>0</v>
      </c>
      <c r="G122" s="26">
        <f>IFERROR(+VLOOKUP("LEULIS"&amp;A122,'Main File'!A:O,11,0),0)</f>
        <v>0</v>
      </c>
      <c r="H122" s="26">
        <f>IFERROR(+VLOOKUP("LEULIS"&amp;A122,'Main File'!A:O,12,0),0)</f>
        <v>0</v>
      </c>
      <c r="I122" s="26">
        <f>IFERROR(+VLOOKUP("LEULIS"&amp;A122,'Main File'!A:O,13,0),0)</f>
        <v>0</v>
      </c>
      <c r="J122" s="26">
        <f>IFERROR(+VLOOKUP("LEULIS"&amp;A122,'Main File'!A:O,14,0),0)</f>
        <v>0</v>
      </c>
      <c r="K122" s="26">
        <f>IFERROR(+VLOOKUP("LEULIS"&amp;A122,'Main File'!A:O,15,0),0)</f>
        <v>0</v>
      </c>
    </row>
    <row r="123" spans="1:11" x14ac:dyDescent="0.25">
      <c r="A123" s="9">
        <f t="shared" si="1"/>
        <v>43310</v>
      </c>
      <c r="B123" s="26">
        <f>IFERROR(+VLOOKUP("LEULIS"&amp;A123,'Main File'!A:O,6,0),0)</f>
        <v>0</v>
      </c>
      <c r="C123" s="26">
        <f>IFERROR(+VLOOKUP("LEULIS"&amp;A123,'Main File'!A:O,7,0),0)</f>
        <v>0</v>
      </c>
      <c r="D123" s="26">
        <f>IFERROR(+VLOOKUP("LEULIS"&amp;A123,'Main File'!A:O,8,0),0)</f>
        <v>0</v>
      </c>
      <c r="E123" s="26">
        <f>IFERROR(+VLOOKUP("LEULIS"&amp;A123,'Main File'!A:O,9,0),0)</f>
        <v>0</v>
      </c>
      <c r="F123" s="26">
        <f>IFERROR(+VLOOKUP("LEULIS"&amp;A123,'Main File'!A:O,10,0),0)</f>
        <v>0</v>
      </c>
      <c r="G123" s="26">
        <f>IFERROR(+VLOOKUP("LEULIS"&amp;A123,'Main File'!A:O,11,0),0)</f>
        <v>0</v>
      </c>
      <c r="H123" s="26">
        <f>IFERROR(+VLOOKUP("LEULIS"&amp;A123,'Main File'!A:O,12,0),0)</f>
        <v>0</v>
      </c>
      <c r="I123" s="26">
        <f>IFERROR(+VLOOKUP("LEULIS"&amp;A123,'Main File'!A:O,13,0),0)</f>
        <v>0</v>
      </c>
      <c r="J123" s="26">
        <f>IFERROR(+VLOOKUP("LEULIS"&amp;A123,'Main File'!A:O,14,0),0)</f>
        <v>0</v>
      </c>
      <c r="K123" s="26">
        <f>IFERROR(+VLOOKUP("LEULIS"&amp;A123,'Main File'!A:O,15,0),0)</f>
        <v>0</v>
      </c>
    </row>
    <row r="124" spans="1:11" x14ac:dyDescent="0.25">
      <c r="A124" s="9">
        <f t="shared" si="1"/>
        <v>43311</v>
      </c>
      <c r="B124" s="26">
        <f>IFERROR(+VLOOKUP("LEULIS"&amp;A124,'Main File'!A:O,6,0),0)</f>
        <v>0</v>
      </c>
      <c r="C124" s="26">
        <f>IFERROR(+VLOOKUP("LEULIS"&amp;A124,'Main File'!A:O,7,0),0)</f>
        <v>0</v>
      </c>
      <c r="D124" s="26">
        <f>IFERROR(+VLOOKUP("LEULIS"&amp;A124,'Main File'!A:O,8,0),0)</f>
        <v>0</v>
      </c>
      <c r="E124" s="26">
        <f>IFERROR(+VLOOKUP("LEULIS"&amp;A124,'Main File'!A:O,9,0),0)</f>
        <v>0</v>
      </c>
      <c r="F124" s="26">
        <f>IFERROR(+VLOOKUP("LEULIS"&amp;A124,'Main File'!A:O,10,0),0)</f>
        <v>0</v>
      </c>
      <c r="G124" s="26">
        <f>IFERROR(+VLOOKUP("LEULIS"&amp;A124,'Main File'!A:O,11,0),0)</f>
        <v>0</v>
      </c>
      <c r="H124" s="26">
        <f>IFERROR(+VLOOKUP("LEULIS"&amp;A124,'Main File'!A:O,12,0),0)</f>
        <v>0</v>
      </c>
      <c r="I124" s="26">
        <f>IFERROR(+VLOOKUP("LEULIS"&amp;A124,'Main File'!A:O,13,0),0)</f>
        <v>0</v>
      </c>
      <c r="J124" s="26">
        <f>IFERROR(+VLOOKUP("LEULIS"&amp;A124,'Main File'!A:O,14,0),0)</f>
        <v>0</v>
      </c>
      <c r="K124" s="26">
        <f>IFERROR(+VLOOKUP("LEULIS"&amp;A124,'Main File'!A:O,15,0),0)</f>
        <v>0</v>
      </c>
    </row>
    <row r="125" spans="1:11" x14ac:dyDescent="0.25">
      <c r="A125" s="9">
        <f t="shared" si="1"/>
        <v>43312</v>
      </c>
      <c r="B125" s="26">
        <f>IFERROR(+VLOOKUP("LEULIS"&amp;A125,'Main File'!A:O,6,0),0)</f>
        <v>0</v>
      </c>
      <c r="C125" s="26">
        <f>IFERROR(+VLOOKUP("LEULIS"&amp;A125,'Main File'!A:O,7,0),0)</f>
        <v>0</v>
      </c>
      <c r="D125" s="26">
        <f>IFERROR(+VLOOKUP("LEULIS"&amp;A125,'Main File'!A:O,8,0),0)</f>
        <v>0</v>
      </c>
      <c r="E125" s="26">
        <f>IFERROR(+VLOOKUP("LEULIS"&amp;A125,'Main File'!A:O,9,0),0)</f>
        <v>0</v>
      </c>
      <c r="F125" s="26">
        <f>IFERROR(+VLOOKUP("LEULIS"&amp;A125,'Main File'!A:O,10,0),0)</f>
        <v>0</v>
      </c>
      <c r="G125" s="26">
        <f>IFERROR(+VLOOKUP("LEULIS"&amp;A125,'Main File'!A:O,11,0),0)</f>
        <v>0</v>
      </c>
      <c r="H125" s="26">
        <f>IFERROR(+VLOOKUP("LEULIS"&amp;A125,'Main File'!A:O,12,0),0)</f>
        <v>0</v>
      </c>
      <c r="I125" s="26">
        <f>IFERROR(+VLOOKUP("LEULIS"&amp;A125,'Main File'!A:O,13,0),0)</f>
        <v>0</v>
      </c>
      <c r="J125" s="26">
        <f>IFERROR(+VLOOKUP("LEULIS"&amp;A125,'Main File'!A:O,14,0),0)</f>
        <v>0</v>
      </c>
      <c r="K125" s="26">
        <f>IFERROR(+VLOOKUP("LEULIS"&amp;A125,'Main File'!A:O,15,0),0)</f>
        <v>0</v>
      </c>
    </row>
    <row r="126" spans="1:11" x14ac:dyDescent="0.25">
      <c r="A126" s="9">
        <f t="shared" si="1"/>
        <v>43313</v>
      </c>
      <c r="B126" s="26">
        <f>IFERROR(+VLOOKUP("LEULIS"&amp;A126,'Main File'!A:O,6,0),0)</f>
        <v>0</v>
      </c>
      <c r="C126" s="26">
        <f>IFERROR(+VLOOKUP("LEULIS"&amp;A126,'Main File'!A:O,7,0),0)</f>
        <v>0</v>
      </c>
      <c r="D126" s="26">
        <f>IFERROR(+VLOOKUP("LEULIS"&amp;A126,'Main File'!A:O,8,0),0)</f>
        <v>0</v>
      </c>
      <c r="E126" s="26">
        <f>IFERROR(+VLOOKUP("LEULIS"&amp;A126,'Main File'!A:O,9,0),0)</f>
        <v>0</v>
      </c>
      <c r="F126" s="26">
        <f>IFERROR(+VLOOKUP("LEULIS"&amp;A126,'Main File'!A:O,10,0),0)</f>
        <v>0</v>
      </c>
      <c r="G126" s="26">
        <f>IFERROR(+VLOOKUP("LEULIS"&amp;A126,'Main File'!A:O,11,0),0)</f>
        <v>0</v>
      </c>
      <c r="H126" s="26">
        <f>IFERROR(+VLOOKUP("LEULIS"&amp;A126,'Main File'!A:O,12,0),0)</f>
        <v>0</v>
      </c>
      <c r="I126" s="26">
        <f>IFERROR(+VLOOKUP("LEULIS"&amp;A126,'Main File'!A:O,13,0),0)</f>
        <v>0</v>
      </c>
      <c r="J126" s="26">
        <f>IFERROR(+VLOOKUP("LEULIS"&amp;A126,'Main File'!A:O,14,0),0)</f>
        <v>0</v>
      </c>
      <c r="K126" s="26">
        <f>IFERROR(+VLOOKUP("LEULIS"&amp;A126,'Main File'!A:O,15,0),0)</f>
        <v>0</v>
      </c>
    </row>
    <row r="127" spans="1:11" x14ac:dyDescent="0.25">
      <c r="A127" s="9">
        <f t="shared" si="1"/>
        <v>43314</v>
      </c>
      <c r="B127" s="26">
        <f>IFERROR(+VLOOKUP("LEULIS"&amp;A127,'Main File'!A:O,6,0),0)</f>
        <v>0</v>
      </c>
      <c r="C127" s="26">
        <f>IFERROR(+VLOOKUP("LEULIS"&amp;A127,'Main File'!A:O,7,0),0)</f>
        <v>0</v>
      </c>
      <c r="D127" s="26">
        <f>IFERROR(+VLOOKUP("LEULIS"&amp;A127,'Main File'!A:O,8,0),0)</f>
        <v>0</v>
      </c>
      <c r="E127" s="26">
        <f>IFERROR(+VLOOKUP("LEULIS"&amp;A127,'Main File'!A:O,9,0),0)</f>
        <v>0</v>
      </c>
      <c r="F127" s="26">
        <f>IFERROR(+VLOOKUP("LEULIS"&amp;A127,'Main File'!A:O,10,0),0)</f>
        <v>0</v>
      </c>
      <c r="G127" s="26">
        <f>IFERROR(+VLOOKUP("LEULIS"&amp;A127,'Main File'!A:O,11,0),0)</f>
        <v>0</v>
      </c>
      <c r="H127" s="26">
        <f>IFERROR(+VLOOKUP("LEULIS"&amp;A127,'Main File'!A:O,12,0),0)</f>
        <v>0</v>
      </c>
      <c r="I127" s="26">
        <f>IFERROR(+VLOOKUP("LEULIS"&amp;A127,'Main File'!A:O,13,0),0)</f>
        <v>0</v>
      </c>
      <c r="J127" s="26">
        <f>IFERROR(+VLOOKUP("LEULIS"&amp;A127,'Main File'!A:O,14,0),0)</f>
        <v>0</v>
      </c>
      <c r="K127" s="26">
        <f>IFERROR(+VLOOKUP("LEULIS"&amp;A127,'Main File'!A:O,15,0),0)</f>
        <v>0</v>
      </c>
    </row>
    <row r="128" spans="1:11" x14ac:dyDescent="0.25">
      <c r="A128" s="9">
        <f t="shared" si="1"/>
        <v>43315</v>
      </c>
      <c r="B128" s="26">
        <f>IFERROR(+VLOOKUP("LEULIS"&amp;A128,'Main File'!A:O,6,0),0)</f>
        <v>0</v>
      </c>
      <c r="C128" s="26">
        <f>IFERROR(+VLOOKUP("LEULIS"&amp;A128,'Main File'!A:O,7,0),0)</f>
        <v>0</v>
      </c>
      <c r="D128" s="26">
        <f>IFERROR(+VLOOKUP("LEULIS"&amp;A128,'Main File'!A:O,8,0),0)</f>
        <v>0</v>
      </c>
      <c r="E128" s="26">
        <f>IFERROR(+VLOOKUP("LEULIS"&amp;A128,'Main File'!A:O,9,0),0)</f>
        <v>0</v>
      </c>
      <c r="F128" s="26">
        <f>IFERROR(+VLOOKUP("LEULIS"&amp;A128,'Main File'!A:O,10,0),0)</f>
        <v>0</v>
      </c>
      <c r="G128" s="26">
        <f>IFERROR(+VLOOKUP("LEULIS"&amp;A128,'Main File'!A:O,11,0),0)</f>
        <v>0</v>
      </c>
      <c r="H128" s="26">
        <f>IFERROR(+VLOOKUP("LEULIS"&amp;A128,'Main File'!A:O,12,0),0)</f>
        <v>0</v>
      </c>
      <c r="I128" s="26">
        <f>IFERROR(+VLOOKUP("LEULIS"&amp;A128,'Main File'!A:O,13,0),0)</f>
        <v>0</v>
      </c>
      <c r="J128" s="26">
        <f>IFERROR(+VLOOKUP("LEULIS"&amp;A128,'Main File'!A:O,14,0),0)</f>
        <v>0</v>
      </c>
      <c r="K128" s="26">
        <f>IFERROR(+VLOOKUP("LEULIS"&amp;A128,'Main File'!A:O,15,0),0)</f>
        <v>0</v>
      </c>
    </row>
    <row r="129" spans="1:11" x14ac:dyDescent="0.25">
      <c r="A129" s="9">
        <f t="shared" si="1"/>
        <v>43316</v>
      </c>
      <c r="B129" s="26">
        <f>IFERROR(+VLOOKUP("LEULIS"&amp;A129,'Main File'!A:O,6,0),0)</f>
        <v>0</v>
      </c>
      <c r="C129" s="26">
        <f>IFERROR(+VLOOKUP("LEULIS"&amp;A129,'Main File'!A:O,7,0),0)</f>
        <v>0</v>
      </c>
      <c r="D129" s="26">
        <f>IFERROR(+VLOOKUP("LEULIS"&amp;A129,'Main File'!A:O,8,0),0)</f>
        <v>0</v>
      </c>
      <c r="E129" s="26">
        <f>IFERROR(+VLOOKUP("LEULIS"&amp;A129,'Main File'!A:O,9,0),0)</f>
        <v>0</v>
      </c>
      <c r="F129" s="26">
        <f>IFERROR(+VLOOKUP("LEULIS"&amp;A129,'Main File'!A:O,10,0),0)</f>
        <v>0</v>
      </c>
      <c r="G129" s="26">
        <f>IFERROR(+VLOOKUP("LEULIS"&amp;A129,'Main File'!A:O,11,0),0)</f>
        <v>0</v>
      </c>
      <c r="H129" s="26">
        <f>IFERROR(+VLOOKUP("LEULIS"&amp;A129,'Main File'!A:O,12,0),0)</f>
        <v>0</v>
      </c>
      <c r="I129" s="26">
        <f>IFERROR(+VLOOKUP("LEULIS"&amp;A129,'Main File'!A:O,13,0),0)</f>
        <v>0</v>
      </c>
      <c r="J129" s="26">
        <f>IFERROR(+VLOOKUP("LEULIS"&amp;A129,'Main File'!A:O,14,0),0)</f>
        <v>0</v>
      </c>
      <c r="K129" s="26">
        <f>IFERROR(+VLOOKUP("LEULIS"&amp;A129,'Main File'!A:O,15,0),0)</f>
        <v>0</v>
      </c>
    </row>
    <row r="130" spans="1:11" x14ac:dyDescent="0.25">
      <c r="A130" s="9">
        <f t="shared" si="1"/>
        <v>43317</v>
      </c>
      <c r="B130" s="26">
        <f>IFERROR(+VLOOKUP("LEULIS"&amp;A130,'Main File'!A:O,6,0),0)</f>
        <v>0</v>
      </c>
      <c r="C130" s="26">
        <f>IFERROR(+VLOOKUP("LEULIS"&amp;A130,'Main File'!A:O,7,0),0)</f>
        <v>0</v>
      </c>
      <c r="D130" s="26">
        <f>IFERROR(+VLOOKUP("LEULIS"&amp;A130,'Main File'!A:O,8,0),0)</f>
        <v>0</v>
      </c>
      <c r="E130" s="26">
        <f>IFERROR(+VLOOKUP("LEULIS"&amp;A130,'Main File'!A:O,9,0),0)</f>
        <v>0</v>
      </c>
      <c r="F130" s="26">
        <f>IFERROR(+VLOOKUP("LEULIS"&amp;A130,'Main File'!A:O,10,0),0)</f>
        <v>0</v>
      </c>
      <c r="G130" s="26">
        <f>IFERROR(+VLOOKUP("LEULIS"&amp;A130,'Main File'!A:O,11,0),0)</f>
        <v>0</v>
      </c>
      <c r="H130" s="26">
        <f>IFERROR(+VLOOKUP("LEULIS"&amp;A130,'Main File'!A:O,12,0),0)</f>
        <v>0</v>
      </c>
      <c r="I130" s="26">
        <f>IFERROR(+VLOOKUP("LEULIS"&amp;A130,'Main File'!A:O,13,0),0)</f>
        <v>0</v>
      </c>
      <c r="J130" s="26">
        <f>IFERROR(+VLOOKUP("LEULIS"&amp;A130,'Main File'!A:O,14,0),0)</f>
        <v>0</v>
      </c>
      <c r="K130" s="26">
        <f>IFERROR(+VLOOKUP("LEULIS"&amp;A130,'Main File'!A:O,15,0),0)</f>
        <v>0</v>
      </c>
    </row>
    <row r="131" spans="1:11" x14ac:dyDescent="0.25">
      <c r="A131" s="9">
        <f t="shared" si="1"/>
        <v>43318</v>
      </c>
      <c r="B131" s="26">
        <f>IFERROR(+VLOOKUP("LEULIS"&amp;A131,'Main File'!A:O,6,0),0)</f>
        <v>0</v>
      </c>
      <c r="C131" s="26">
        <f>IFERROR(+VLOOKUP("LEULIS"&amp;A131,'Main File'!A:O,7,0),0)</f>
        <v>0</v>
      </c>
      <c r="D131" s="26">
        <f>IFERROR(+VLOOKUP("LEULIS"&amp;A131,'Main File'!A:O,8,0),0)</f>
        <v>0</v>
      </c>
      <c r="E131" s="26">
        <f>IFERROR(+VLOOKUP("LEULIS"&amp;A131,'Main File'!A:O,9,0),0)</f>
        <v>0</v>
      </c>
      <c r="F131" s="26">
        <f>IFERROR(+VLOOKUP("LEULIS"&amp;A131,'Main File'!A:O,10,0),0)</f>
        <v>0</v>
      </c>
      <c r="G131" s="26">
        <f>IFERROR(+VLOOKUP("LEULIS"&amp;A131,'Main File'!A:O,11,0),0)</f>
        <v>0</v>
      </c>
      <c r="H131" s="26">
        <f>IFERROR(+VLOOKUP("LEULIS"&amp;A131,'Main File'!A:O,12,0),0)</f>
        <v>0</v>
      </c>
      <c r="I131" s="26">
        <f>IFERROR(+VLOOKUP("LEULIS"&amp;A131,'Main File'!A:O,13,0),0)</f>
        <v>0</v>
      </c>
      <c r="J131" s="26">
        <f>IFERROR(+VLOOKUP("LEULIS"&amp;A131,'Main File'!A:O,14,0),0)</f>
        <v>0</v>
      </c>
      <c r="K131" s="26">
        <f>IFERROR(+VLOOKUP("LEULIS"&amp;A131,'Main File'!A:O,15,0),0)</f>
        <v>0</v>
      </c>
    </row>
    <row r="132" spans="1:11" x14ac:dyDescent="0.25">
      <c r="A132" s="9">
        <f t="shared" si="1"/>
        <v>43319</v>
      </c>
      <c r="B132" s="26">
        <f>IFERROR(+VLOOKUP("LEULIS"&amp;A132,'Main File'!A:O,6,0),0)</f>
        <v>0</v>
      </c>
      <c r="C132" s="26">
        <f>IFERROR(+VLOOKUP("LEULIS"&amp;A132,'Main File'!A:O,7,0),0)</f>
        <v>0</v>
      </c>
      <c r="D132" s="26">
        <f>IFERROR(+VLOOKUP("LEULIS"&amp;A132,'Main File'!A:O,8,0),0)</f>
        <v>0</v>
      </c>
      <c r="E132" s="26">
        <f>IFERROR(+VLOOKUP("LEULIS"&amp;A132,'Main File'!A:O,9,0),0)</f>
        <v>0</v>
      </c>
      <c r="F132" s="26">
        <f>IFERROR(+VLOOKUP("LEULIS"&amp;A132,'Main File'!A:O,10,0),0)</f>
        <v>0</v>
      </c>
      <c r="G132" s="26">
        <f>IFERROR(+VLOOKUP("LEULIS"&amp;A132,'Main File'!A:O,11,0),0)</f>
        <v>0</v>
      </c>
      <c r="H132" s="26">
        <f>IFERROR(+VLOOKUP("LEULIS"&amp;A132,'Main File'!A:O,12,0),0)</f>
        <v>0</v>
      </c>
      <c r="I132" s="26">
        <f>IFERROR(+VLOOKUP("LEULIS"&amp;A132,'Main File'!A:O,13,0),0)</f>
        <v>0</v>
      </c>
      <c r="J132" s="26">
        <f>IFERROR(+VLOOKUP("LEULIS"&amp;A132,'Main File'!A:O,14,0),0)</f>
        <v>0</v>
      </c>
      <c r="K132" s="26">
        <f>IFERROR(+VLOOKUP("LEULIS"&amp;A132,'Main File'!A:O,15,0),0)</f>
        <v>0</v>
      </c>
    </row>
    <row r="133" spans="1:11" x14ac:dyDescent="0.25">
      <c r="A133" s="9">
        <f t="shared" si="1"/>
        <v>43320</v>
      </c>
      <c r="B133" s="26">
        <f>IFERROR(+VLOOKUP("LEULIS"&amp;A133,'Main File'!A:O,6,0),0)</f>
        <v>0</v>
      </c>
      <c r="C133" s="26">
        <f>IFERROR(+VLOOKUP("LEULIS"&amp;A133,'Main File'!A:O,7,0),0)</f>
        <v>0</v>
      </c>
      <c r="D133" s="26">
        <f>IFERROR(+VLOOKUP("LEULIS"&amp;A133,'Main File'!A:O,8,0),0)</f>
        <v>0</v>
      </c>
      <c r="E133" s="26">
        <f>IFERROR(+VLOOKUP("LEULIS"&amp;A133,'Main File'!A:O,9,0),0)</f>
        <v>0</v>
      </c>
      <c r="F133" s="26">
        <f>IFERROR(+VLOOKUP("LEULIS"&amp;A133,'Main File'!A:O,10,0),0)</f>
        <v>0</v>
      </c>
      <c r="G133" s="26">
        <f>IFERROR(+VLOOKUP("LEULIS"&amp;A133,'Main File'!A:O,11,0),0)</f>
        <v>0</v>
      </c>
      <c r="H133" s="26">
        <f>IFERROR(+VLOOKUP("LEULIS"&amp;A133,'Main File'!A:O,12,0),0)</f>
        <v>0</v>
      </c>
      <c r="I133" s="26">
        <f>IFERROR(+VLOOKUP("LEULIS"&amp;A133,'Main File'!A:O,13,0),0)</f>
        <v>0</v>
      </c>
      <c r="J133" s="26">
        <f>IFERROR(+VLOOKUP("LEULIS"&amp;A133,'Main File'!A:O,14,0),0)</f>
        <v>0</v>
      </c>
      <c r="K133" s="26">
        <f>IFERROR(+VLOOKUP("LEULIS"&amp;A133,'Main File'!A:O,15,0),0)</f>
        <v>0</v>
      </c>
    </row>
    <row r="134" spans="1:11" x14ac:dyDescent="0.25">
      <c r="A134" s="9">
        <f t="shared" si="1"/>
        <v>43321</v>
      </c>
      <c r="B134" s="26">
        <f>IFERROR(+VLOOKUP("LEULIS"&amp;A134,'Main File'!A:O,6,0),0)</f>
        <v>0</v>
      </c>
      <c r="C134" s="26">
        <f>IFERROR(+VLOOKUP("LEULIS"&amp;A134,'Main File'!A:O,7,0),0)</f>
        <v>0</v>
      </c>
      <c r="D134" s="26">
        <f>IFERROR(+VLOOKUP("LEULIS"&amp;A134,'Main File'!A:O,8,0),0)</f>
        <v>0</v>
      </c>
      <c r="E134" s="26">
        <f>IFERROR(+VLOOKUP("LEULIS"&amp;A134,'Main File'!A:O,9,0),0)</f>
        <v>0</v>
      </c>
      <c r="F134" s="26">
        <f>IFERROR(+VLOOKUP("LEULIS"&amp;A134,'Main File'!A:O,10,0),0)</f>
        <v>0</v>
      </c>
      <c r="G134" s="26">
        <f>IFERROR(+VLOOKUP("LEULIS"&amp;A134,'Main File'!A:O,11,0),0)</f>
        <v>0</v>
      </c>
      <c r="H134" s="26">
        <f>IFERROR(+VLOOKUP("LEULIS"&amp;A134,'Main File'!A:O,12,0),0)</f>
        <v>0</v>
      </c>
      <c r="I134" s="26">
        <f>IFERROR(+VLOOKUP("LEULIS"&amp;A134,'Main File'!A:O,13,0),0)</f>
        <v>0</v>
      </c>
      <c r="J134" s="26">
        <f>IFERROR(+VLOOKUP("LEULIS"&amp;A134,'Main File'!A:O,14,0),0)</f>
        <v>0</v>
      </c>
      <c r="K134" s="26">
        <f>IFERROR(+VLOOKUP("LEULIS"&amp;A134,'Main File'!A:O,15,0),0)</f>
        <v>0</v>
      </c>
    </row>
    <row r="135" spans="1:11" x14ac:dyDescent="0.25">
      <c r="A135" s="9">
        <f t="shared" ref="A135:A198" si="2">+A134+1</f>
        <v>43322</v>
      </c>
      <c r="B135" s="26">
        <f>IFERROR(+VLOOKUP("LEULIS"&amp;A135,'Main File'!A:O,6,0),0)</f>
        <v>0</v>
      </c>
      <c r="C135" s="26">
        <f>IFERROR(+VLOOKUP("LEULIS"&amp;A135,'Main File'!A:O,7,0),0)</f>
        <v>0</v>
      </c>
      <c r="D135" s="26">
        <f>IFERROR(+VLOOKUP("LEULIS"&amp;A135,'Main File'!A:O,8,0),0)</f>
        <v>0</v>
      </c>
      <c r="E135" s="26">
        <f>IFERROR(+VLOOKUP("LEULIS"&amp;A135,'Main File'!A:O,9,0),0)</f>
        <v>0</v>
      </c>
      <c r="F135" s="26">
        <f>IFERROR(+VLOOKUP("LEULIS"&amp;A135,'Main File'!A:O,10,0),0)</f>
        <v>0</v>
      </c>
      <c r="G135" s="26">
        <f>IFERROR(+VLOOKUP("LEULIS"&amp;A135,'Main File'!A:O,11,0),0)</f>
        <v>0</v>
      </c>
      <c r="H135" s="26">
        <f>IFERROR(+VLOOKUP("LEULIS"&amp;A135,'Main File'!A:O,12,0),0)</f>
        <v>0</v>
      </c>
      <c r="I135" s="26">
        <f>IFERROR(+VLOOKUP("LEULIS"&amp;A135,'Main File'!A:O,13,0),0)</f>
        <v>0</v>
      </c>
      <c r="J135" s="26">
        <f>IFERROR(+VLOOKUP("LEULIS"&amp;A135,'Main File'!A:O,14,0),0)</f>
        <v>0</v>
      </c>
      <c r="K135" s="26">
        <f>IFERROR(+VLOOKUP("LEULIS"&amp;A135,'Main File'!A:O,15,0),0)</f>
        <v>0</v>
      </c>
    </row>
    <row r="136" spans="1:11" x14ac:dyDescent="0.25">
      <c r="A136" s="9">
        <f t="shared" si="2"/>
        <v>43323</v>
      </c>
      <c r="B136" s="26">
        <f>IFERROR(+VLOOKUP("LEULIS"&amp;A136,'Main File'!A:O,6,0),0)</f>
        <v>0</v>
      </c>
      <c r="C136" s="26">
        <f>IFERROR(+VLOOKUP("LEULIS"&amp;A136,'Main File'!A:O,7,0),0)</f>
        <v>0</v>
      </c>
      <c r="D136" s="26">
        <f>IFERROR(+VLOOKUP("LEULIS"&amp;A136,'Main File'!A:O,8,0),0)</f>
        <v>0</v>
      </c>
      <c r="E136" s="26">
        <f>IFERROR(+VLOOKUP("LEULIS"&amp;A136,'Main File'!A:O,9,0),0)</f>
        <v>0</v>
      </c>
      <c r="F136" s="26">
        <f>IFERROR(+VLOOKUP("LEULIS"&amp;A136,'Main File'!A:O,10,0),0)</f>
        <v>0</v>
      </c>
      <c r="G136" s="26">
        <f>IFERROR(+VLOOKUP("LEULIS"&amp;A136,'Main File'!A:O,11,0),0)</f>
        <v>0</v>
      </c>
      <c r="H136" s="26">
        <f>IFERROR(+VLOOKUP("LEULIS"&amp;A136,'Main File'!A:O,12,0),0)</f>
        <v>0</v>
      </c>
      <c r="I136" s="26">
        <f>IFERROR(+VLOOKUP("LEULIS"&amp;A136,'Main File'!A:O,13,0),0)</f>
        <v>0</v>
      </c>
      <c r="J136" s="26">
        <f>IFERROR(+VLOOKUP("LEULIS"&amp;A136,'Main File'!A:O,14,0),0)</f>
        <v>0</v>
      </c>
      <c r="K136" s="26">
        <f>IFERROR(+VLOOKUP("LEULIS"&amp;A136,'Main File'!A:O,15,0),0)</f>
        <v>0</v>
      </c>
    </row>
    <row r="137" spans="1:11" x14ac:dyDescent="0.25">
      <c r="A137" s="9">
        <f t="shared" si="2"/>
        <v>43324</v>
      </c>
      <c r="B137" s="26">
        <f>IFERROR(+VLOOKUP("LEULIS"&amp;A137,'Main File'!A:O,6,0),0)</f>
        <v>0</v>
      </c>
      <c r="C137" s="26">
        <f>IFERROR(+VLOOKUP("LEULIS"&amp;A137,'Main File'!A:O,7,0),0)</f>
        <v>0</v>
      </c>
      <c r="D137" s="26">
        <f>IFERROR(+VLOOKUP("LEULIS"&amp;A137,'Main File'!A:O,8,0),0)</f>
        <v>0</v>
      </c>
      <c r="E137" s="26">
        <f>IFERROR(+VLOOKUP("LEULIS"&amp;A137,'Main File'!A:O,9,0),0)</f>
        <v>0</v>
      </c>
      <c r="F137" s="26">
        <f>IFERROR(+VLOOKUP("LEULIS"&amp;A137,'Main File'!A:O,10,0),0)</f>
        <v>0</v>
      </c>
      <c r="G137" s="26">
        <f>IFERROR(+VLOOKUP("LEULIS"&amp;A137,'Main File'!A:O,11,0),0)</f>
        <v>0</v>
      </c>
      <c r="H137" s="26">
        <f>IFERROR(+VLOOKUP("LEULIS"&amp;A137,'Main File'!A:O,12,0),0)</f>
        <v>0</v>
      </c>
      <c r="I137" s="26">
        <f>IFERROR(+VLOOKUP("LEULIS"&amp;A137,'Main File'!A:O,13,0),0)</f>
        <v>0</v>
      </c>
      <c r="J137" s="26">
        <f>IFERROR(+VLOOKUP("LEULIS"&amp;A137,'Main File'!A:O,14,0),0)</f>
        <v>0</v>
      </c>
      <c r="K137" s="26">
        <f>IFERROR(+VLOOKUP("LEULIS"&amp;A137,'Main File'!A:O,15,0),0)</f>
        <v>0</v>
      </c>
    </row>
    <row r="138" spans="1:11" x14ac:dyDescent="0.25">
      <c r="A138" s="9">
        <f t="shared" si="2"/>
        <v>43325</v>
      </c>
      <c r="B138" s="26">
        <f>IFERROR(+VLOOKUP("LEULIS"&amp;A138,'Main File'!A:O,6,0),0)</f>
        <v>0</v>
      </c>
      <c r="C138" s="26">
        <f>IFERROR(+VLOOKUP("LEULIS"&amp;A138,'Main File'!A:O,7,0),0)</f>
        <v>0</v>
      </c>
      <c r="D138" s="26">
        <f>IFERROR(+VLOOKUP("LEULIS"&amp;A138,'Main File'!A:O,8,0),0)</f>
        <v>0</v>
      </c>
      <c r="E138" s="26">
        <f>IFERROR(+VLOOKUP("LEULIS"&amp;A138,'Main File'!A:O,9,0),0)</f>
        <v>0</v>
      </c>
      <c r="F138" s="26">
        <f>IFERROR(+VLOOKUP("LEULIS"&amp;A138,'Main File'!A:O,10,0),0)</f>
        <v>0</v>
      </c>
      <c r="G138" s="26">
        <f>IFERROR(+VLOOKUP("LEULIS"&amp;A138,'Main File'!A:O,11,0),0)</f>
        <v>0</v>
      </c>
      <c r="H138" s="26">
        <f>IFERROR(+VLOOKUP("LEULIS"&amp;A138,'Main File'!A:O,12,0),0)</f>
        <v>0</v>
      </c>
      <c r="I138" s="26">
        <f>IFERROR(+VLOOKUP("LEULIS"&amp;A138,'Main File'!A:O,13,0),0)</f>
        <v>0</v>
      </c>
      <c r="J138" s="26">
        <f>IFERROR(+VLOOKUP("LEULIS"&amp;A138,'Main File'!A:O,14,0),0)</f>
        <v>0</v>
      </c>
      <c r="K138" s="26">
        <f>IFERROR(+VLOOKUP("LEULIS"&amp;A138,'Main File'!A:O,15,0),0)</f>
        <v>0</v>
      </c>
    </row>
    <row r="139" spans="1:11" x14ac:dyDescent="0.25">
      <c r="A139" s="9">
        <f t="shared" si="2"/>
        <v>43326</v>
      </c>
      <c r="B139" s="26">
        <f>IFERROR(+VLOOKUP("LEULIS"&amp;A139,'Main File'!A:O,6,0),0)</f>
        <v>0</v>
      </c>
      <c r="C139" s="26">
        <f>IFERROR(+VLOOKUP("LEULIS"&amp;A139,'Main File'!A:O,7,0),0)</f>
        <v>0</v>
      </c>
      <c r="D139" s="26">
        <f>IFERROR(+VLOOKUP("LEULIS"&amp;A139,'Main File'!A:O,8,0),0)</f>
        <v>0</v>
      </c>
      <c r="E139" s="26">
        <f>IFERROR(+VLOOKUP("LEULIS"&amp;A139,'Main File'!A:O,9,0),0)</f>
        <v>0</v>
      </c>
      <c r="F139" s="26">
        <f>IFERROR(+VLOOKUP("LEULIS"&amp;A139,'Main File'!A:O,10,0),0)</f>
        <v>0</v>
      </c>
      <c r="G139" s="26">
        <f>IFERROR(+VLOOKUP("LEULIS"&amp;A139,'Main File'!A:O,11,0),0)</f>
        <v>0</v>
      </c>
      <c r="H139" s="26">
        <f>IFERROR(+VLOOKUP("LEULIS"&amp;A139,'Main File'!A:O,12,0),0)</f>
        <v>0</v>
      </c>
      <c r="I139" s="26">
        <f>IFERROR(+VLOOKUP("LEULIS"&amp;A139,'Main File'!A:O,13,0),0)</f>
        <v>0</v>
      </c>
      <c r="J139" s="26">
        <f>IFERROR(+VLOOKUP("LEULIS"&amp;A139,'Main File'!A:O,14,0),0)</f>
        <v>0</v>
      </c>
      <c r="K139" s="26">
        <f>IFERROR(+VLOOKUP("LEULIS"&amp;A139,'Main File'!A:O,15,0),0)</f>
        <v>0</v>
      </c>
    </row>
    <row r="140" spans="1:11" x14ac:dyDescent="0.25">
      <c r="A140" s="9">
        <f t="shared" si="2"/>
        <v>43327</v>
      </c>
      <c r="B140" s="26">
        <f>IFERROR(+VLOOKUP("LEULIS"&amp;A140,'Main File'!A:O,6,0),0)</f>
        <v>0</v>
      </c>
      <c r="C140" s="26">
        <f>IFERROR(+VLOOKUP("LEULIS"&amp;A140,'Main File'!A:O,7,0),0)</f>
        <v>0</v>
      </c>
      <c r="D140" s="26">
        <f>IFERROR(+VLOOKUP("LEULIS"&amp;A140,'Main File'!A:O,8,0),0)</f>
        <v>0</v>
      </c>
      <c r="E140" s="26">
        <f>IFERROR(+VLOOKUP("LEULIS"&amp;A140,'Main File'!A:O,9,0),0)</f>
        <v>0</v>
      </c>
      <c r="F140" s="26">
        <f>IFERROR(+VLOOKUP("LEULIS"&amp;A140,'Main File'!A:O,10,0),0)</f>
        <v>0</v>
      </c>
      <c r="G140" s="26">
        <f>IFERROR(+VLOOKUP("LEULIS"&amp;A140,'Main File'!A:O,11,0),0)</f>
        <v>0</v>
      </c>
      <c r="H140" s="26">
        <f>IFERROR(+VLOOKUP("LEULIS"&amp;A140,'Main File'!A:O,12,0),0)</f>
        <v>0</v>
      </c>
      <c r="I140" s="26">
        <f>IFERROR(+VLOOKUP("LEULIS"&amp;A140,'Main File'!A:O,13,0),0)</f>
        <v>0</v>
      </c>
      <c r="J140" s="26">
        <f>IFERROR(+VLOOKUP("LEULIS"&amp;A140,'Main File'!A:O,14,0),0)</f>
        <v>0</v>
      </c>
      <c r="K140" s="26">
        <f>IFERROR(+VLOOKUP("LEULIS"&amp;A140,'Main File'!A:O,15,0),0)</f>
        <v>0</v>
      </c>
    </row>
    <row r="141" spans="1:11" x14ac:dyDescent="0.25">
      <c r="A141" s="9">
        <f t="shared" si="2"/>
        <v>43328</v>
      </c>
      <c r="B141" s="26">
        <f>IFERROR(+VLOOKUP("LEULIS"&amp;A141,'Main File'!A:O,6,0),0)</f>
        <v>0</v>
      </c>
      <c r="C141" s="26">
        <f>IFERROR(+VLOOKUP("LEULIS"&amp;A141,'Main File'!A:O,7,0),0)</f>
        <v>0</v>
      </c>
      <c r="D141" s="26">
        <f>IFERROR(+VLOOKUP("LEULIS"&amp;A141,'Main File'!A:O,8,0),0)</f>
        <v>0</v>
      </c>
      <c r="E141" s="26">
        <f>IFERROR(+VLOOKUP("LEULIS"&amp;A141,'Main File'!A:O,9,0),0)</f>
        <v>0</v>
      </c>
      <c r="F141" s="26">
        <f>IFERROR(+VLOOKUP("LEULIS"&amp;A141,'Main File'!A:O,10,0),0)</f>
        <v>0</v>
      </c>
      <c r="G141" s="26">
        <f>IFERROR(+VLOOKUP("LEULIS"&amp;A141,'Main File'!A:O,11,0),0)</f>
        <v>0</v>
      </c>
      <c r="H141" s="26">
        <f>IFERROR(+VLOOKUP("LEULIS"&amp;A141,'Main File'!A:O,12,0),0)</f>
        <v>0</v>
      </c>
      <c r="I141" s="26">
        <f>IFERROR(+VLOOKUP("LEULIS"&amp;A141,'Main File'!A:O,13,0),0)</f>
        <v>0</v>
      </c>
      <c r="J141" s="26">
        <f>IFERROR(+VLOOKUP("LEULIS"&amp;A141,'Main File'!A:O,14,0),0)</f>
        <v>0</v>
      </c>
      <c r="K141" s="26">
        <f>IFERROR(+VLOOKUP("LEULIS"&amp;A141,'Main File'!A:O,15,0),0)</f>
        <v>0</v>
      </c>
    </row>
    <row r="142" spans="1:11" x14ac:dyDescent="0.25">
      <c r="A142" s="9">
        <f t="shared" si="2"/>
        <v>43329</v>
      </c>
      <c r="B142" s="26">
        <f>IFERROR(+VLOOKUP("LEULIS"&amp;A142,'Main File'!A:O,6,0),0)</f>
        <v>0</v>
      </c>
      <c r="C142" s="26">
        <f>IFERROR(+VLOOKUP("LEULIS"&amp;A142,'Main File'!A:O,7,0),0)</f>
        <v>0</v>
      </c>
      <c r="D142" s="26">
        <f>IFERROR(+VLOOKUP("LEULIS"&amp;A142,'Main File'!A:O,8,0),0)</f>
        <v>0</v>
      </c>
      <c r="E142" s="26">
        <f>IFERROR(+VLOOKUP("LEULIS"&amp;A142,'Main File'!A:O,9,0),0)</f>
        <v>0</v>
      </c>
      <c r="F142" s="26">
        <f>IFERROR(+VLOOKUP("LEULIS"&amp;A142,'Main File'!A:O,10,0),0)</f>
        <v>0</v>
      </c>
      <c r="G142" s="26">
        <f>IFERROR(+VLOOKUP("LEULIS"&amp;A142,'Main File'!A:O,11,0),0)</f>
        <v>0</v>
      </c>
      <c r="H142" s="26">
        <f>IFERROR(+VLOOKUP("LEULIS"&amp;A142,'Main File'!A:O,12,0),0)</f>
        <v>0</v>
      </c>
      <c r="I142" s="26">
        <f>IFERROR(+VLOOKUP("LEULIS"&amp;A142,'Main File'!A:O,13,0),0)</f>
        <v>0</v>
      </c>
      <c r="J142" s="26">
        <f>IFERROR(+VLOOKUP("LEULIS"&amp;A142,'Main File'!A:O,14,0),0)</f>
        <v>0</v>
      </c>
      <c r="K142" s="26">
        <f>IFERROR(+VLOOKUP("LEULIS"&amp;A142,'Main File'!A:O,15,0),0)</f>
        <v>0</v>
      </c>
    </row>
    <row r="143" spans="1:11" x14ac:dyDescent="0.25">
      <c r="A143" s="9">
        <f t="shared" si="2"/>
        <v>43330</v>
      </c>
      <c r="B143" s="26">
        <f>IFERROR(+VLOOKUP("LEULIS"&amp;A143,'Main File'!A:O,6,0),0)</f>
        <v>0</v>
      </c>
      <c r="C143" s="26">
        <f>IFERROR(+VLOOKUP("LEULIS"&amp;A143,'Main File'!A:O,7,0),0)</f>
        <v>0</v>
      </c>
      <c r="D143" s="26">
        <f>IFERROR(+VLOOKUP("LEULIS"&amp;A143,'Main File'!A:O,8,0),0)</f>
        <v>0</v>
      </c>
      <c r="E143" s="26">
        <f>IFERROR(+VLOOKUP("LEULIS"&amp;A143,'Main File'!A:O,9,0),0)</f>
        <v>0</v>
      </c>
      <c r="F143" s="26">
        <f>IFERROR(+VLOOKUP("LEULIS"&amp;A143,'Main File'!A:O,10,0),0)</f>
        <v>0</v>
      </c>
      <c r="G143" s="26">
        <f>IFERROR(+VLOOKUP("LEULIS"&amp;A143,'Main File'!A:O,11,0),0)</f>
        <v>0</v>
      </c>
      <c r="H143" s="26">
        <f>IFERROR(+VLOOKUP("LEULIS"&amp;A143,'Main File'!A:O,12,0),0)</f>
        <v>0</v>
      </c>
      <c r="I143" s="26">
        <f>IFERROR(+VLOOKUP("LEULIS"&amp;A143,'Main File'!A:O,13,0),0)</f>
        <v>0</v>
      </c>
      <c r="J143" s="26">
        <f>IFERROR(+VLOOKUP("LEULIS"&amp;A143,'Main File'!A:O,14,0),0)</f>
        <v>0</v>
      </c>
      <c r="K143" s="26">
        <f>IFERROR(+VLOOKUP("LEULIS"&amp;A143,'Main File'!A:O,15,0),0)</f>
        <v>0</v>
      </c>
    </row>
    <row r="144" spans="1:11" x14ac:dyDescent="0.25">
      <c r="A144" s="9">
        <f t="shared" si="2"/>
        <v>43331</v>
      </c>
      <c r="B144" s="26">
        <f>IFERROR(+VLOOKUP("LEULIS"&amp;A144,'Main File'!A:O,6,0),0)</f>
        <v>0</v>
      </c>
      <c r="C144" s="26">
        <f>IFERROR(+VLOOKUP("LEULIS"&amp;A144,'Main File'!A:O,7,0),0)</f>
        <v>0</v>
      </c>
      <c r="D144" s="26">
        <f>IFERROR(+VLOOKUP("LEULIS"&amp;A144,'Main File'!A:O,8,0),0)</f>
        <v>0</v>
      </c>
      <c r="E144" s="26">
        <f>IFERROR(+VLOOKUP("LEULIS"&amp;A144,'Main File'!A:O,9,0),0)</f>
        <v>0</v>
      </c>
      <c r="F144" s="26">
        <f>IFERROR(+VLOOKUP("LEULIS"&amp;A144,'Main File'!A:O,10,0),0)</f>
        <v>0</v>
      </c>
      <c r="G144" s="26">
        <f>IFERROR(+VLOOKUP("LEULIS"&amp;A144,'Main File'!A:O,11,0),0)</f>
        <v>0</v>
      </c>
      <c r="H144" s="26">
        <f>IFERROR(+VLOOKUP("LEULIS"&amp;A144,'Main File'!A:O,12,0),0)</f>
        <v>0</v>
      </c>
      <c r="I144" s="26">
        <f>IFERROR(+VLOOKUP("LEULIS"&amp;A144,'Main File'!A:O,13,0),0)</f>
        <v>0</v>
      </c>
      <c r="J144" s="26">
        <f>IFERROR(+VLOOKUP("LEULIS"&amp;A144,'Main File'!A:O,14,0),0)</f>
        <v>0</v>
      </c>
      <c r="K144" s="26">
        <f>IFERROR(+VLOOKUP("LEULIS"&amp;A144,'Main File'!A:O,15,0),0)</f>
        <v>0</v>
      </c>
    </row>
    <row r="145" spans="1:11" x14ac:dyDescent="0.25">
      <c r="A145" s="9">
        <f t="shared" si="2"/>
        <v>43332</v>
      </c>
      <c r="B145" s="26">
        <f>IFERROR(+VLOOKUP("LEULIS"&amp;A145,'Main File'!A:O,6,0),0)</f>
        <v>0</v>
      </c>
      <c r="C145" s="26">
        <f>IFERROR(+VLOOKUP("LEULIS"&amp;A145,'Main File'!A:O,7,0),0)</f>
        <v>0</v>
      </c>
      <c r="D145" s="26">
        <f>IFERROR(+VLOOKUP("LEULIS"&amp;A145,'Main File'!A:O,8,0),0)</f>
        <v>0</v>
      </c>
      <c r="E145" s="26">
        <f>IFERROR(+VLOOKUP("LEULIS"&amp;A145,'Main File'!A:O,9,0),0)</f>
        <v>0</v>
      </c>
      <c r="F145" s="26">
        <f>IFERROR(+VLOOKUP("LEULIS"&amp;A145,'Main File'!A:O,10,0),0)</f>
        <v>0</v>
      </c>
      <c r="G145" s="26">
        <f>IFERROR(+VLOOKUP("LEULIS"&amp;A145,'Main File'!A:O,11,0),0)</f>
        <v>0</v>
      </c>
      <c r="H145" s="26">
        <f>IFERROR(+VLOOKUP("LEULIS"&amp;A145,'Main File'!A:O,12,0),0)</f>
        <v>0</v>
      </c>
      <c r="I145" s="26">
        <f>IFERROR(+VLOOKUP("LEULIS"&amp;A145,'Main File'!A:O,13,0),0)</f>
        <v>0</v>
      </c>
      <c r="J145" s="26">
        <f>IFERROR(+VLOOKUP("LEULIS"&amp;A145,'Main File'!A:O,14,0),0)</f>
        <v>0</v>
      </c>
      <c r="K145" s="26">
        <f>IFERROR(+VLOOKUP("LEULIS"&amp;A145,'Main File'!A:O,15,0),0)</f>
        <v>0</v>
      </c>
    </row>
    <row r="146" spans="1:11" x14ac:dyDescent="0.25">
      <c r="A146" s="9">
        <f t="shared" si="2"/>
        <v>43333</v>
      </c>
      <c r="B146" s="26">
        <f>IFERROR(+VLOOKUP("LEULIS"&amp;A146,'Main File'!A:O,6,0),0)</f>
        <v>0</v>
      </c>
      <c r="C146" s="26">
        <f>IFERROR(+VLOOKUP("LEULIS"&amp;A146,'Main File'!A:O,7,0),0)</f>
        <v>0</v>
      </c>
      <c r="D146" s="26">
        <f>IFERROR(+VLOOKUP("LEULIS"&amp;A146,'Main File'!A:O,8,0),0)</f>
        <v>0</v>
      </c>
      <c r="E146" s="26">
        <f>IFERROR(+VLOOKUP("LEULIS"&amp;A146,'Main File'!A:O,9,0),0)</f>
        <v>0</v>
      </c>
      <c r="F146" s="26">
        <f>IFERROR(+VLOOKUP("LEULIS"&amp;A146,'Main File'!A:O,10,0),0)</f>
        <v>0</v>
      </c>
      <c r="G146" s="26">
        <f>IFERROR(+VLOOKUP("LEULIS"&amp;A146,'Main File'!A:O,11,0),0)</f>
        <v>0</v>
      </c>
      <c r="H146" s="26">
        <f>IFERROR(+VLOOKUP("LEULIS"&amp;A146,'Main File'!A:O,12,0),0)</f>
        <v>0</v>
      </c>
      <c r="I146" s="26">
        <f>IFERROR(+VLOOKUP("LEULIS"&amp;A146,'Main File'!A:O,13,0),0)</f>
        <v>0</v>
      </c>
      <c r="J146" s="26">
        <f>IFERROR(+VLOOKUP("LEULIS"&amp;A146,'Main File'!A:O,14,0),0)</f>
        <v>0</v>
      </c>
      <c r="K146" s="26">
        <f>IFERROR(+VLOOKUP("LEULIS"&amp;A146,'Main File'!A:O,15,0),0)</f>
        <v>0</v>
      </c>
    </row>
    <row r="147" spans="1:11" x14ac:dyDescent="0.25">
      <c r="A147" s="9">
        <f t="shared" si="2"/>
        <v>43334</v>
      </c>
      <c r="B147" s="26">
        <f>IFERROR(+VLOOKUP("LEULIS"&amp;A147,'Main File'!A:O,6,0),0)</f>
        <v>0</v>
      </c>
      <c r="C147" s="26">
        <f>IFERROR(+VLOOKUP("LEULIS"&amp;A147,'Main File'!A:O,7,0),0)</f>
        <v>0</v>
      </c>
      <c r="D147" s="26">
        <f>IFERROR(+VLOOKUP("LEULIS"&amp;A147,'Main File'!A:O,8,0),0)</f>
        <v>0</v>
      </c>
      <c r="E147" s="26">
        <f>IFERROR(+VLOOKUP("LEULIS"&amp;A147,'Main File'!A:O,9,0),0)</f>
        <v>0</v>
      </c>
      <c r="F147" s="26">
        <f>IFERROR(+VLOOKUP("LEULIS"&amp;A147,'Main File'!A:O,10,0),0)</f>
        <v>0</v>
      </c>
      <c r="G147" s="26">
        <f>IFERROR(+VLOOKUP("LEULIS"&amp;A147,'Main File'!A:O,11,0),0)</f>
        <v>0</v>
      </c>
      <c r="H147" s="26">
        <f>IFERROR(+VLOOKUP("LEULIS"&amp;A147,'Main File'!A:O,12,0),0)</f>
        <v>0</v>
      </c>
      <c r="I147" s="26">
        <f>IFERROR(+VLOOKUP("LEULIS"&amp;A147,'Main File'!A:O,13,0),0)</f>
        <v>0</v>
      </c>
      <c r="J147" s="26">
        <f>IFERROR(+VLOOKUP("LEULIS"&amp;A147,'Main File'!A:O,14,0),0)</f>
        <v>0</v>
      </c>
      <c r="K147" s="26">
        <f>IFERROR(+VLOOKUP("LEULIS"&amp;A147,'Main File'!A:O,15,0),0)</f>
        <v>0</v>
      </c>
    </row>
    <row r="148" spans="1:11" x14ac:dyDescent="0.25">
      <c r="A148" s="9">
        <f t="shared" si="2"/>
        <v>43335</v>
      </c>
      <c r="B148" s="26">
        <f>IFERROR(+VLOOKUP("LEULIS"&amp;A148,'Main File'!A:O,6,0),0)</f>
        <v>0</v>
      </c>
      <c r="C148" s="26">
        <f>IFERROR(+VLOOKUP("LEULIS"&amp;A148,'Main File'!A:O,7,0),0)</f>
        <v>0</v>
      </c>
      <c r="D148" s="26">
        <f>IFERROR(+VLOOKUP("LEULIS"&amp;A148,'Main File'!A:O,8,0),0)</f>
        <v>0</v>
      </c>
      <c r="E148" s="26">
        <f>IFERROR(+VLOOKUP("LEULIS"&amp;A148,'Main File'!A:O,9,0),0)</f>
        <v>0</v>
      </c>
      <c r="F148" s="26">
        <f>IFERROR(+VLOOKUP("LEULIS"&amp;A148,'Main File'!A:O,10,0),0)</f>
        <v>0</v>
      </c>
      <c r="G148" s="26">
        <f>IFERROR(+VLOOKUP("LEULIS"&amp;A148,'Main File'!A:O,11,0),0)</f>
        <v>0</v>
      </c>
      <c r="H148" s="26">
        <f>IFERROR(+VLOOKUP("LEULIS"&amp;A148,'Main File'!A:O,12,0),0)</f>
        <v>0</v>
      </c>
      <c r="I148" s="26">
        <f>IFERROR(+VLOOKUP("LEULIS"&amp;A148,'Main File'!A:O,13,0),0)</f>
        <v>0</v>
      </c>
      <c r="J148" s="26">
        <f>IFERROR(+VLOOKUP("LEULIS"&amp;A148,'Main File'!A:O,14,0),0)</f>
        <v>0</v>
      </c>
      <c r="K148" s="26">
        <f>IFERROR(+VLOOKUP("LEULIS"&amp;A148,'Main File'!A:O,15,0),0)</f>
        <v>0</v>
      </c>
    </row>
    <row r="149" spans="1:11" x14ac:dyDescent="0.25">
      <c r="A149" s="9">
        <f t="shared" si="2"/>
        <v>43336</v>
      </c>
      <c r="B149" s="26">
        <f>IFERROR(+VLOOKUP("LEULIS"&amp;A149,'Main File'!A:O,6,0),0)</f>
        <v>0</v>
      </c>
      <c r="C149" s="26">
        <f>IFERROR(+VLOOKUP("LEULIS"&amp;A149,'Main File'!A:O,7,0),0)</f>
        <v>0</v>
      </c>
      <c r="D149" s="26">
        <f>IFERROR(+VLOOKUP("LEULIS"&amp;A149,'Main File'!A:O,8,0),0)</f>
        <v>0</v>
      </c>
      <c r="E149" s="26">
        <f>IFERROR(+VLOOKUP("LEULIS"&amp;A149,'Main File'!A:O,9,0),0)</f>
        <v>0</v>
      </c>
      <c r="F149" s="26">
        <f>IFERROR(+VLOOKUP("LEULIS"&amp;A149,'Main File'!A:O,10,0),0)</f>
        <v>0</v>
      </c>
      <c r="G149" s="26">
        <f>IFERROR(+VLOOKUP("LEULIS"&amp;A149,'Main File'!A:O,11,0),0)</f>
        <v>0</v>
      </c>
      <c r="H149" s="26">
        <f>IFERROR(+VLOOKUP("LEULIS"&amp;A149,'Main File'!A:O,12,0),0)</f>
        <v>0</v>
      </c>
      <c r="I149" s="26">
        <f>IFERROR(+VLOOKUP("LEULIS"&amp;A149,'Main File'!A:O,13,0),0)</f>
        <v>0</v>
      </c>
      <c r="J149" s="26">
        <f>IFERROR(+VLOOKUP("LEULIS"&amp;A149,'Main File'!A:O,14,0),0)</f>
        <v>0</v>
      </c>
      <c r="K149" s="26">
        <f>IFERROR(+VLOOKUP("LEULIS"&amp;A149,'Main File'!A:O,15,0),0)</f>
        <v>0</v>
      </c>
    </row>
    <row r="150" spans="1:11" x14ac:dyDescent="0.25">
      <c r="A150" s="9">
        <f t="shared" si="2"/>
        <v>43337</v>
      </c>
      <c r="B150" s="26">
        <f>IFERROR(+VLOOKUP("LEULIS"&amp;A150,'Main File'!A:O,6,0),0)</f>
        <v>0</v>
      </c>
      <c r="C150" s="26">
        <f>IFERROR(+VLOOKUP("LEULIS"&amp;A150,'Main File'!A:O,7,0),0)</f>
        <v>0</v>
      </c>
      <c r="D150" s="26">
        <f>IFERROR(+VLOOKUP("LEULIS"&amp;A150,'Main File'!A:O,8,0),0)</f>
        <v>0</v>
      </c>
      <c r="E150" s="26">
        <f>IFERROR(+VLOOKUP("LEULIS"&amp;A150,'Main File'!A:O,9,0),0)</f>
        <v>0</v>
      </c>
      <c r="F150" s="26">
        <f>IFERROR(+VLOOKUP("LEULIS"&amp;A150,'Main File'!A:O,10,0),0)</f>
        <v>0</v>
      </c>
      <c r="G150" s="26">
        <f>IFERROR(+VLOOKUP("LEULIS"&amp;A150,'Main File'!A:O,11,0),0)</f>
        <v>0</v>
      </c>
      <c r="H150" s="26">
        <f>IFERROR(+VLOOKUP("LEULIS"&amp;A150,'Main File'!A:O,12,0),0)</f>
        <v>0</v>
      </c>
      <c r="I150" s="26">
        <f>IFERROR(+VLOOKUP("LEULIS"&amp;A150,'Main File'!A:O,13,0),0)</f>
        <v>0</v>
      </c>
      <c r="J150" s="26">
        <f>IFERROR(+VLOOKUP("LEULIS"&amp;A150,'Main File'!A:O,14,0),0)</f>
        <v>0</v>
      </c>
      <c r="K150" s="26">
        <f>IFERROR(+VLOOKUP("LEULIS"&amp;A150,'Main File'!A:O,15,0),0)</f>
        <v>0</v>
      </c>
    </row>
    <row r="151" spans="1:11" x14ac:dyDescent="0.25">
      <c r="A151" s="9">
        <f t="shared" si="2"/>
        <v>43338</v>
      </c>
      <c r="B151" s="26">
        <f>IFERROR(+VLOOKUP("LEULIS"&amp;A151,'Main File'!A:O,6,0),0)</f>
        <v>0</v>
      </c>
      <c r="C151" s="26">
        <f>IFERROR(+VLOOKUP("LEULIS"&amp;A151,'Main File'!A:O,7,0),0)</f>
        <v>0</v>
      </c>
      <c r="D151" s="26">
        <f>IFERROR(+VLOOKUP("LEULIS"&amp;A151,'Main File'!A:O,8,0),0)</f>
        <v>0</v>
      </c>
      <c r="E151" s="26">
        <f>IFERROR(+VLOOKUP("LEULIS"&amp;A151,'Main File'!A:O,9,0),0)</f>
        <v>0</v>
      </c>
      <c r="F151" s="26">
        <f>IFERROR(+VLOOKUP("LEULIS"&amp;A151,'Main File'!A:O,10,0),0)</f>
        <v>0</v>
      </c>
      <c r="G151" s="26">
        <f>IFERROR(+VLOOKUP("LEULIS"&amp;A151,'Main File'!A:O,11,0),0)</f>
        <v>0</v>
      </c>
      <c r="H151" s="26">
        <f>IFERROR(+VLOOKUP("LEULIS"&amp;A151,'Main File'!A:O,12,0),0)</f>
        <v>0</v>
      </c>
      <c r="I151" s="26">
        <f>IFERROR(+VLOOKUP("LEULIS"&amp;A151,'Main File'!A:O,13,0),0)</f>
        <v>0</v>
      </c>
      <c r="J151" s="26">
        <f>IFERROR(+VLOOKUP("LEULIS"&amp;A151,'Main File'!A:O,14,0),0)</f>
        <v>0</v>
      </c>
      <c r="K151" s="26">
        <f>IFERROR(+VLOOKUP("LEULIS"&amp;A151,'Main File'!A:O,15,0),0)</f>
        <v>0</v>
      </c>
    </row>
    <row r="152" spans="1:11" x14ac:dyDescent="0.25">
      <c r="A152" s="9">
        <f t="shared" si="2"/>
        <v>43339</v>
      </c>
      <c r="B152" s="26">
        <f>IFERROR(+VLOOKUP("LEULIS"&amp;A152,'Main File'!A:O,6,0),0)</f>
        <v>0</v>
      </c>
      <c r="C152" s="26">
        <f>IFERROR(+VLOOKUP("LEULIS"&amp;A152,'Main File'!A:O,7,0),0)</f>
        <v>0</v>
      </c>
      <c r="D152" s="26">
        <f>IFERROR(+VLOOKUP("LEULIS"&amp;A152,'Main File'!A:O,8,0),0)</f>
        <v>0</v>
      </c>
      <c r="E152" s="26">
        <f>IFERROR(+VLOOKUP("LEULIS"&amp;A152,'Main File'!A:O,9,0),0)</f>
        <v>0</v>
      </c>
      <c r="F152" s="26">
        <f>IFERROR(+VLOOKUP("LEULIS"&amp;A152,'Main File'!A:O,10,0),0)</f>
        <v>0</v>
      </c>
      <c r="G152" s="26">
        <f>IFERROR(+VLOOKUP("LEULIS"&amp;A152,'Main File'!A:O,11,0),0)</f>
        <v>0</v>
      </c>
      <c r="H152" s="26">
        <f>IFERROR(+VLOOKUP("LEULIS"&amp;A152,'Main File'!A:O,12,0),0)</f>
        <v>0</v>
      </c>
      <c r="I152" s="26">
        <f>IFERROR(+VLOOKUP("LEULIS"&amp;A152,'Main File'!A:O,13,0),0)</f>
        <v>0</v>
      </c>
      <c r="J152" s="26">
        <f>IFERROR(+VLOOKUP("LEULIS"&amp;A152,'Main File'!A:O,14,0),0)</f>
        <v>0</v>
      </c>
      <c r="K152" s="26">
        <f>IFERROR(+VLOOKUP("LEULIS"&amp;A152,'Main File'!A:O,15,0),0)</f>
        <v>0</v>
      </c>
    </row>
    <row r="153" spans="1:11" x14ac:dyDescent="0.25">
      <c r="A153" s="9">
        <f t="shared" si="2"/>
        <v>43340</v>
      </c>
      <c r="B153" s="26">
        <f>IFERROR(+VLOOKUP("LEULIS"&amp;A153,'Main File'!A:O,6,0),0)</f>
        <v>0</v>
      </c>
      <c r="C153" s="26">
        <f>IFERROR(+VLOOKUP("LEULIS"&amp;A153,'Main File'!A:O,7,0),0)</f>
        <v>0</v>
      </c>
      <c r="D153" s="26">
        <f>IFERROR(+VLOOKUP("LEULIS"&amp;A153,'Main File'!A:O,8,0),0)</f>
        <v>0</v>
      </c>
      <c r="E153" s="26">
        <f>IFERROR(+VLOOKUP("LEULIS"&amp;A153,'Main File'!A:O,9,0),0)</f>
        <v>0</v>
      </c>
      <c r="F153" s="26">
        <f>IFERROR(+VLOOKUP("LEULIS"&amp;A153,'Main File'!A:O,10,0),0)</f>
        <v>0</v>
      </c>
      <c r="G153" s="26">
        <f>IFERROR(+VLOOKUP("LEULIS"&amp;A153,'Main File'!A:O,11,0),0)</f>
        <v>0</v>
      </c>
      <c r="H153" s="26">
        <f>IFERROR(+VLOOKUP("LEULIS"&amp;A153,'Main File'!A:O,12,0),0)</f>
        <v>0</v>
      </c>
      <c r="I153" s="26">
        <f>IFERROR(+VLOOKUP("LEULIS"&amp;A153,'Main File'!A:O,13,0),0)</f>
        <v>0</v>
      </c>
      <c r="J153" s="26">
        <f>IFERROR(+VLOOKUP("LEULIS"&amp;A153,'Main File'!A:O,14,0),0)</f>
        <v>0</v>
      </c>
      <c r="K153" s="26">
        <f>IFERROR(+VLOOKUP("LEULIS"&amp;A153,'Main File'!A:O,15,0),0)</f>
        <v>0</v>
      </c>
    </row>
    <row r="154" spans="1:11" x14ac:dyDescent="0.25">
      <c r="A154" s="9">
        <f t="shared" si="2"/>
        <v>43341</v>
      </c>
      <c r="B154" s="26">
        <f>IFERROR(+VLOOKUP("LEULIS"&amp;A154,'Main File'!A:O,6,0),0)</f>
        <v>0</v>
      </c>
      <c r="C154" s="26">
        <f>IFERROR(+VLOOKUP("LEULIS"&amp;A154,'Main File'!A:O,7,0),0)</f>
        <v>0</v>
      </c>
      <c r="D154" s="26">
        <f>IFERROR(+VLOOKUP("LEULIS"&amp;A154,'Main File'!A:O,8,0),0)</f>
        <v>0</v>
      </c>
      <c r="E154" s="26">
        <f>IFERROR(+VLOOKUP("LEULIS"&amp;A154,'Main File'!A:O,9,0),0)</f>
        <v>0</v>
      </c>
      <c r="F154" s="26">
        <f>IFERROR(+VLOOKUP("LEULIS"&amp;A154,'Main File'!A:O,10,0),0)</f>
        <v>0</v>
      </c>
      <c r="G154" s="26">
        <f>IFERROR(+VLOOKUP("LEULIS"&amp;A154,'Main File'!A:O,11,0),0)</f>
        <v>0</v>
      </c>
      <c r="H154" s="26">
        <f>IFERROR(+VLOOKUP("LEULIS"&amp;A154,'Main File'!A:O,12,0),0)</f>
        <v>0</v>
      </c>
      <c r="I154" s="26">
        <f>IFERROR(+VLOOKUP("LEULIS"&amp;A154,'Main File'!A:O,13,0),0)</f>
        <v>0</v>
      </c>
      <c r="J154" s="26">
        <f>IFERROR(+VLOOKUP("LEULIS"&amp;A154,'Main File'!A:O,14,0),0)</f>
        <v>0</v>
      </c>
      <c r="K154" s="26">
        <f>IFERROR(+VLOOKUP("LEULIS"&amp;A154,'Main File'!A:O,15,0),0)</f>
        <v>0</v>
      </c>
    </row>
    <row r="155" spans="1:11" x14ac:dyDescent="0.25">
      <c r="A155" s="9">
        <f t="shared" si="2"/>
        <v>43342</v>
      </c>
      <c r="B155" s="26">
        <f>IFERROR(+VLOOKUP("LEULIS"&amp;A155,'Main File'!A:O,6,0),0)</f>
        <v>0</v>
      </c>
      <c r="C155" s="26">
        <f>IFERROR(+VLOOKUP("LEULIS"&amp;A155,'Main File'!A:O,7,0),0)</f>
        <v>0</v>
      </c>
      <c r="D155" s="26">
        <f>IFERROR(+VLOOKUP("LEULIS"&amp;A155,'Main File'!A:O,8,0),0)</f>
        <v>0</v>
      </c>
      <c r="E155" s="26">
        <f>IFERROR(+VLOOKUP("LEULIS"&amp;A155,'Main File'!A:O,9,0),0)</f>
        <v>0</v>
      </c>
      <c r="F155" s="26">
        <f>IFERROR(+VLOOKUP("LEULIS"&amp;A155,'Main File'!A:O,10,0),0)</f>
        <v>0</v>
      </c>
      <c r="G155" s="26">
        <f>IFERROR(+VLOOKUP("LEULIS"&amp;A155,'Main File'!A:O,11,0),0)</f>
        <v>0</v>
      </c>
      <c r="H155" s="26">
        <f>IFERROR(+VLOOKUP("LEULIS"&amp;A155,'Main File'!A:O,12,0),0)</f>
        <v>0</v>
      </c>
      <c r="I155" s="26">
        <f>IFERROR(+VLOOKUP("LEULIS"&amp;A155,'Main File'!A:O,13,0),0)</f>
        <v>0</v>
      </c>
      <c r="J155" s="26">
        <f>IFERROR(+VLOOKUP("LEULIS"&amp;A155,'Main File'!A:O,14,0),0)</f>
        <v>0</v>
      </c>
      <c r="K155" s="26">
        <f>IFERROR(+VLOOKUP("LEULIS"&amp;A155,'Main File'!A:O,15,0),0)</f>
        <v>0</v>
      </c>
    </row>
    <row r="156" spans="1:11" x14ac:dyDescent="0.25">
      <c r="A156" s="9">
        <f t="shared" si="2"/>
        <v>43343</v>
      </c>
      <c r="B156" s="26">
        <f>IFERROR(+VLOOKUP("LEULIS"&amp;A156,'Main File'!A:O,6,0),0)</f>
        <v>0</v>
      </c>
      <c r="C156" s="26">
        <f>IFERROR(+VLOOKUP("LEULIS"&amp;A156,'Main File'!A:O,7,0),0)</f>
        <v>0</v>
      </c>
      <c r="D156" s="26">
        <f>IFERROR(+VLOOKUP("LEULIS"&amp;A156,'Main File'!A:O,8,0),0)</f>
        <v>0</v>
      </c>
      <c r="E156" s="26">
        <f>IFERROR(+VLOOKUP("LEULIS"&amp;A156,'Main File'!A:O,9,0),0)</f>
        <v>0</v>
      </c>
      <c r="F156" s="26">
        <f>IFERROR(+VLOOKUP("LEULIS"&amp;A156,'Main File'!A:O,10,0),0)</f>
        <v>0</v>
      </c>
      <c r="G156" s="26">
        <f>IFERROR(+VLOOKUP("LEULIS"&amp;A156,'Main File'!A:O,11,0),0)</f>
        <v>0</v>
      </c>
      <c r="H156" s="26">
        <f>IFERROR(+VLOOKUP("LEULIS"&amp;A156,'Main File'!A:O,12,0),0)</f>
        <v>0</v>
      </c>
      <c r="I156" s="26">
        <f>IFERROR(+VLOOKUP("LEULIS"&amp;A156,'Main File'!A:O,13,0),0)</f>
        <v>0</v>
      </c>
      <c r="J156" s="26">
        <f>IFERROR(+VLOOKUP("LEULIS"&amp;A156,'Main File'!A:O,14,0),0)</f>
        <v>0</v>
      </c>
      <c r="K156" s="26">
        <f>IFERROR(+VLOOKUP("LEULIS"&amp;A156,'Main File'!A:O,15,0),0)</f>
        <v>0</v>
      </c>
    </row>
    <row r="157" spans="1:11" x14ac:dyDescent="0.25">
      <c r="A157" s="9">
        <f t="shared" si="2"/>
        <v>43344</v>
      </c>
      <c r="B157" s="26">
        <f>IFERROR(+VLOOKUP("LEULIS"&amp;A157,'Main File'!A:O,6,0),0)</f>
        <v>0</v>
      </c>
      <c r="C157" s="26">
        <f>IFERROR(+VLOOKUP("LEULIS"&amp;A157,'Main File'!A:O,7,0),0)</f>
        <v>0</v>
      </c>
      <c r="D157" s="26">
        <f>IFERROR(+VLOOKUP("LEULIS"&amp;A157,'Main File'!A:O,8,0),0)</f>
        <v>0</v>
      </c>
      <c r="E157" s="26">
        <f>IFERROR(+VLOOKUP("LEULIS"&amp;A157,'Main File'!A:O,9,0),0)</f>
        <v>0</v>
      </c>
      <c r="F157" s="26">
        <f>IFERROR(+VLOOKUP("LEULIS"&amp;A157,'Main File'!A:O,10,0),0)</f>
        <v>0</v>
      </c>
      <c r="G157" s="26">
        <f>IFERROR(+VLOOKUP("LEULIS"&amp;A157,'Main File'!A:O,11,0),0)</f>
        <v>0</v>
      </c>
      <c r="H157" s="26">
        <f>IFERROR(+VLOOKUP("LEULIS"&amp;A157,'Main File'!A:O,12,0),0)</f>
        <v>0</v>
      </c>
      <c r="I157" s="26">
        <f>IFERROR(+VLOOKUP("LEULIS"&amp;A157,'Main File'!A:O,13,0),0)</f>
        <v>0</v>
      </c>
      <c r="J157" s="26">
        <f>IFERROR(+VLOOKUP("LEULIS"&amp;A157,'Main File'!A:O,14,0),0)</f>
        <v>0</v>
      </c>
      <c r="K157" s="26">
        <f>IFERROR(+VLOOKUP("LEULIS"&amp;A157,'Main File'!A:O,15,0),0)</f>
        <v>0</v>
      </c>
    </row>
    <row r="158" spans="1:11" x14ac:dyDescent="0.25">
      <c r="A158" s="9">
        <f t="shared" si="2"/>
        <v>43345</v>
      </c>
      <c r="B158" s="26">
        <f>IFERROR(+VLOOKUP("LEULIS"&amp;A158,'Main File'!A:O,6,0),0)</f>
        <v>0</v>
      </c>
      <c r="C158" s="26">
        <f>IFERROR(+VLOOKUP("LEULIS"&amp;A158,'Main File'!A:O,7,0),0)</f>
        <v>0</v>
      </c>
      <c r="D158" s="26">
        <f>IFERROR(+VLOOKUP("LEULIS"&amp;A158,'Main File'!A:O,8,0),0)</f>
        <v>0</v>
      </c>
      <c r="E158" s="26">
        <f>IFERROR(+VLOOKUP("LEULIS"&amp;A158,'Main File'!A:O,9,0),0)</f>
        <v>0</v>
      </c>
      <c r="F158" s="26">
        <f>IFERROR(+VLOOKUP("LEULIS"&amp;A158,'Main File'!A:O,10,0),0)</f>
        <v>0</v>
      </c>
      <c r="G158" s="26">
        <f>IFERROR(+VLOOKUP("LEULIS"&amp;A158,'Main File'!A:O,11,0),0)</f>
        <v>0</v>
      </c>
      <c r="H158" s="26">
        <f>IFERROR(+VLOOKUP("LEULIS"&amp;A158,'Main File'!A:O,12,0),0)</f>
        <v>0</v>
      </c>
      <c r="I158" s="26">
        <f>IFERROR(+VLOOKUP("LEULIS"&amp;A158,'Main File'!A:O,13,0),0)</f>
        <v>0</v>
      </c>
      <c r="J158" s="26">
        <f>IFERROR(+VLOOKUP("LEULIS"&amp;A158,'Main File'!A:O,14,0),0)</f>
        <v>0</v>
      </c>
      <c r="K158" s="26">
        <f>IFERROR(+VLOOKUP("LEULIS"&amp;A158,'Main File'!A:O,15,0),0)</f>
        <v>0</v>
      </c>
    </row>
    <row r="159" spans="1:11" x14ac:dyDescent="0.25">
      <c r="A159" s="9">
        <f t="shared" si="2"/>
        <v>43346</v>
      </c>
      <c r="B159" s="26">
        <f>IFERROR(+VLOOKUP("LEULIS"&amp;A159,'Main File'!A:O,6,0),0)</f>
        <v>0</v>
      </c>
      <c r="C159" s="26">
        <f>IFERROR(+VLOOKUP("LEULIS"&amp;A159,'Main File'!A:O,7,0),0)</f>
        <v>0</v>
      </c>
      <c r="D159" s="26">
        <f>IFERROR(+VLOOKUP("LEULIS"&amp;A159,'Main File'!A:O,8,0),0)</f>
        <v>0</v>
      </c>
      <c r="E159" s="26">
        <f>IFERROR(+VLOOKUP("LEULIS"&amp;A159,'Main File'!A:O,9,0),0)</f>
        <v>0</v>
      </c>
      <c r="F159" s="26">
        <f>IFERROR(+VLOOKUP("LEULIS"&amp;A159,'Main File'!A:O,10,0),0)</f>
        <v>0</v>
      </c>
      <c r="G159" s="26">
        <f>IFERROR(+VLOOKUP("LEULIS"&amp;A159,'Main File'!A:O,11,0),0)</f>
        <v>0</v>
      </c>
      <c r="H159" s="26">
        <f>IFERROR(+VLOOKUP("LEULIS"&amp;A159,'Main File'!A:O,12,0),0)</f>
        <v>0</v>
      </c>
      <c r="I159" s="26">
        <f>IFERROR(+VLOOKUP("LEULIS"&amp;A159,'Main File'!A:O,13,0),0)</f>
        <v>0</v>
      </c>
      <c r="J159" s="26">
        <f>IFERROR(+VLOOKUP("LEULIS"&amp;A159,'Main File'!A:O,14,0),0)</f>
        <v>0</v>
      </c>
      <c r="K159" s="26">
        <f>IFERROR(+VLOOKUP("LEULIS"&amp;A159,'Main File'!A:O,15,0),0)</f>
        <v>0</v>
      </c>
    </row>
    <row r="160" spans="1:11" x14ac:dyDescent="0.25">
      <c r="A160" s="9">
        <f t="shared" si="2"/>
        <v>43347</v>
      </c>
      <c r="B160" s="26">
        <f>IFERROR(+VLOOKUP("LEULIS"&amp;A160,'Main File'!A:O,6,0),0)</f>
        <v>0</v>
      </c>
      <c r="C160" s="26">
        <f>IFERROR(+VLOOKUP("LEULIS"&amp;A160,'Main File'!A:O,7,0),0)</f>
        <v>0</v>
      </c>
      <c r="D160" s="26">
        <f>IFERROR(+VLOOKUP("LEULIS"&amp;A160,'Main File'!A:O,8,0),0)</f>
        <v>0</v>
      </c>
      <c r="E160" s="26">
        <f>IFERROR(+VLOOKUP("LEULIS"&amp;A160,'Main File'!A:O,9,0),0)</f>
        <v>0</v>
      </c>
      <c r="F160" s="26">
        <f>IFERROR(+VLOOKUP("LEULIS"&amp;A160,'Main File'!A:O,10,0),0)</f>
        <v>0</v>
      </c>
      <c r="G160" s="26">
        <f>IFERROR(+VLOOKUP("LEULIS"&amp;A160,'Main File'!A:O,11,0),0)</f>
        <v>0</v>
      </c>
      <c r="H160" s="26">
        <f>IFERROR(+VLOOKUP("LEULIS"&amp;A160,'Main File'!A:O,12,0),0)</f>
        <v>0</v>
      </c>
      <c r="I160" s="26">
        <f>IFERROR(+VLOOKUP("LEULIS"&amp;A160,'Main File'!A:O,13,0),0)</f>
        <v>0</v>
      </c>
      <c r="J160" s="26">
        <f>IFERROR(+VLOOKUP("LEULIS"&amp;A160,'Main File'!A:O,14,0),0)</f>
        <v>0</v>
      </c>
      <c r="K160" s="26">
        <f>IFERROR(+VLOOKUP("LEULIS"&amp;A160,'Main File'!A:O,15,0),0)</f>
        <v>0</v>
      </c>
    </row>
    <row r="161" spans="1:11" x14ac:dyDescent="0.25">
      <c r="A161" s="9">
        <f t="shared" si="2"/>
        <v>43348</v>
      </c>
      <c r="B161" s="26">
        <f>IFERROR(+VLOOKUP("LEULIS"&amp;A161,'Main File'!A:O,6,0),0)</f>
        <v>0</v>
      </c>
      <c r="C161" s="26">
        <f>IFERROR(+VLOOKUP("LEULIS"&amp;A161,'Main File'!A:O,7,0),0)</f>
        <v>0</v>
      </c>
      <c r="D161" s="26">
        <f>IFERROR(+VLOOKUP("LEULIS"&amp;A161,'Main File'!A:O,8,0),0)</f>
        <v>0</v>
      </c>
      <c r="E161" s="26">
        <f>IFERROR(+VLOOKUP("LEULIS"&amp;A161,'Main File'!A:O,9,0),0)</f>
        <v>0</v>
      </c>
      <c r="F161" s="26">
        <f>IFERROR(+VLOOKUP("LEULIS"&amp;A161,'Main File'!A:O,10,0),0)</f>
        <v>0</v>
      </c>
      <c r="G161" s="26">
        <f>IFERROR(+VLOOKUP("LEULIS"&amp;A161,'Main File'!A:O,11,0),0)</f>
        <v>0</v>
      </c>
      <c r="H161" s="26">
        <f>IFERROR(+VLOOKUP("LEULIS"&amp;A161,'Main File'!A:O,12,0),0)</f>
        <v>0</v>
      </c>
      <c r="I161" s="26">
        <f>IFERROR(+VLOOKUP("LEULIS"&amp;A161,'Main File'!A:O,13,0),0)</f>
        <v>0</v>
      </c>
      <c r="J161" s="26">
        <f>IFERROR(+VLOOKUP("LEULIS"&amp;A161,'Main File'!A:O,14,0),0)</f>
        <v>0</v>
      </c>
      <c r="K161" s="26">
        <f>IFERROR(+VLOOKUP("LEULIS"&amp;A161,'Main File'!A:O,15,0),0)</f>
        <v>0</v>
      </c>
    </row>
    <row r="162" spans="1:11" x14ac:dyDescent="0.25">
      <c r="A162" s="9">
        <f t="shared" si="2"/>
        <v>43349</v>
      </c>
      <c r="B162" s="26">
        <f>IFERROR(+VLOOKUP("LEULIS"&amp;A162,'Main File'!A:O,6,0),0)</f>
        <v>0</v>
      </c>
      <c r="C162" s="26">
        <f>IFERROR(+VLOOKUP("LEULIS"&amp;A162,'Main File'!A:O,7,0),0)</f>
        <v>0</v>
      </c>
      <c r="D162" s="26">
        <f>IFERROR(+VLOOKUP("LEULIS"&amp;A162,'Main File'!A:O,8,0),0)</f>
        <v>0</v>
      </c>
      <c r="E162" s="26">
        <f>IFERROR(+VLOOKUP("LEULIS"&amp;A162,'Main File'!A:O,9,0),0)</f>
        <v>0</v>
      </c>
      <c r="F162" s="26">
        <f>IFERROR(+VLOOKUP("LEULIS"&amp;A162,'Main File'!A:O,10,0),0)</f>
        <v>0</v>
      </c>
      <c r="G162" s="26">
        <f>IFERROR(+VLOOKUP("LEULIS"&amp;A162,'Main File'!A:O,11,0),0)</f>
        <v>0</v>
      </c>
      <c r="H162" s="26">
        <f>IFERROR(+VLOOKUP("LEULIS"&amp;A162,'Main File'!A:O,12,0),0)</f>
        <v>0</v>
      </c>
      <c r="I162" s="26">
        <f>IFERROR(+VLOOKUP("LEULIS"&amp;A162,'Main File'!A:O,13,0),0)</f>
        <v>0</v>
      </c>
      <c r="J162" s="26">
        <f>IFERROR(+VLOOKUP("LEULIS"&amp;A162,'Main File'!A:O,14,0),0)</f>
        <v>0</v>
      </c>
      <c r="K162" s="26">
        <f>IFERROR(+VLOOKUP("LEULIS"&amp;A162,'Main File'!A:O,15,0),0)</f>
        <v>0</v>
      </c>
    </row>
    <row r="163" spans="1:11" x14ac:dyDescent="0.25">
      <c r="A163" s="9">
        <f t="shared" si="2"/>
        <v>43350</v>
      </c>
      <c r="B163" s="26">
        <f>IFERROR(+VLOOKUP("LEULIS"&amp;A163,'Main File'!A:O,6,0),0)</f>
        <v>0</v>
      </c>
      <c r="C163" s="26">
        <f>IFERROR(+VLOOKUP("LEULIS"&amp;A163,'Main File'!A:O,7,0),0)</f>
        <v>0</v>
      </c>
      <c r="D163" s="26">
        <f>IFERROR(+VLOOKUP("LEULIS"&amp;A163,'Main File'!A:O,8,0),0)</f>
        <v>0</v>
      </c>
      <c r="E163" s="26">
        <f>IFERROR(+VLOOKUP("LEULIS"&amp;A163,'Main File'!A:O,9,0),0)</f>
        <v>0</v>
      </c>
      <c r="F163" s="26">
        <f>IFERROR(+VLOOKUP("LEULIS"&amp;A163,'Main File'!A:O,10,0),0)</f>
        <v>0</v>
      </c>
      <c r="G163" s="26">
        <f>IFERROR(+VLOOKUP("LEULIS"&amp;A163,'Main File'!A:O,11,0),0)</f>
        <v>0</v>
      </c>
      <c r="H163" s="26">
        <f>IFERROR(+VLOOKUP("LEULIS"&amp;A163,'Main File'!A:O,12,0),0)</f>
        <v>0</v>
      </c>
      <c r="I163" s="26">
        <f>IFERROR(+VLOOKUP("LEULIS"&amp;A163,'Main File'!A:O,13,0),0)</f>
        <v>0</v>
      </c>
      <c r="J163" s="26">
        <f>IFERROR(+VLOOKUP("LEULIS"&amp;A163,'Main File'!A:O,14,0),0)</f>
        <v>0</v>
      </c>
      <c r="K163" s="26">
        <f>IFERROR(+VLOOKUP("LEULIS"&amp;A163,'Main File'!A:O,15,0),0)</f>
        <v>0</v>
      </c>
    </row>
    <row r="164" spans="1:11" x14ac:dyDescent="0.25">
      <c r="A164" s="9">
        <f t="shared" si="2"/>
        <v>43351</v>
      </c>
      <c r="B164" s="26">
        <f>IFERROR(+VLOOKUP("LEULIS"&amp;A164,'Main File'!A:O,6,0),0)</f>
        <v>0</v>
      </c>
      <c r="C164" s="26">
        <f>IFERROR(+VLOOKUP("LEULIS"&amp;A164,'Main File'!A:O,7,0),0)</f>
        <v>0</v>
      </c>
      <c r="D164" s="26">
        <f>IFERROR(+VLOOKUP("LEULIS"&amp;A164,'Main File'!A:O,8,0),0)</f>
        <v>0</v>
      </c>
      <c r="E164" s="26">
        <f>IFERROR(+VLOOKUP("LEULIS"&amp;A164,'Main File'!A:O,9,0),0)</f>
        <v>0</v>
      </c>
      <c r="F164" s="26">
        <f>IFERROR(+VLOOKUP("LEULIS"&amp;A164,'Main File'!A:O,10,0),0)</f>
        <v>0</v>
      </c>
      <c r="G164" s="26">
        <f>IFERROR(+VLOOKUP("LEULIS"&amp;A164,'Main File'!A:O,11,0),0)</f>
        <v>0</v>
      </c>
      <c r="H164" s="26">
        <f>IFERROR(+VLOOKUP("LEULIS"&amp;A164,'Main File'!A:O,12,0),0)</f>
        <v>0</v>
      </c>
      <c r="I164" s="26">
        <f>IFERROR(+VLOOKUP("LEULIS"&amp;A164,'Main File'!A:O,13,0),0)</f>
        <v>0</v>
      </c>
      <c r="J164" s="26">
        <f>IFERROR(+VLOOKUP("LEULIS"&amp;A164,'Main File'!A:O,14,0),0)</f>
        <v>0</v>
      </c>
      <c r="K164" s="26">
        <f>IFERROR(+VLOOKUP("LEULIS"&amp;A164,'Main File'!A:O,15,0),0)</f>
        <v>0</v>
      </c>
    </row>
    <row r="165" spans="1:11" x14ac:dyDescent="0.25">
      <c r="A165" s="9">
        <f t="shared" si="2"/>
        <v>43352</v>
      </c>
      <c r="B165" s="26">
        <f>IFERROR(+VLOOKUP("LEULIS"&amp;A165,'Main File'!A:O,6,0),0)</f>
        <v>0</v>
      </c>
      <c r="C165" s="26">
        <f>IFERROR(+VLOOKUP("LEULIS"&amp;A165,'Main File'!A:O,7,0),0)</f>
        <v>0</v>
      </c>
      <c r="D165" s="26">
        <f>IFERROR(+VLOOKUP("LEULIS"&amp;A165,'Main File'!A:O,8,0),0)</f>
        <v>0</v>
      </c>
      <c r="E165" s="26">
        <f>IFERROR(+VLOOKUP("LEULIS"&amp;A165,'Main File'!A:O,9,0),0)</f>
        <v>0</v>
      </c>
      <c r="F165" s="26">
        <f>IFERROR(+VLOOKUP("LEULIS"&amp;A165,'Main File'!A:O,10,0),0)</f>
        <v>0</v>
      </c>
      <c r="G165" s="26">
        <f>IFERROR(+VLOOKUP("LEULIS"&amp;A165,'Main File'!A:O,11,0),0)</f>
        <v>0</v>
      </c>
      <c r="H165" s="26">
        <f>IFERROR(+VLOOKUP("LEULIS"&amp;A165,'Main File'!A:O,12,0),0)</f>
        <v>0</v>
      </c>
      <c r="I165" s="26">
        <f>IFERROR(+VLOOKUP("LEULIS"&amp;A165,'Main File'!A:O,13,0),0)</f>
        <v>0</v>
      </c>
      <c r="J165" s="26">
        <f>IFERROR(+VLOOKUP("LEULIS"&amp;A165,'Main File'!A:O,14,0),0)</f>
        <v>0</v>
      </c>
      <c r="K165" s="26">
        <f>IFERROR(+VLOOKUP("LEULIS"&amp;A165,'Main File'!A:O,15,0),0)</f>
        <v>0</v>
      </c>
    </row>
    <row r="166" spans="1:11" x14ac:dyDescent="0.25">
      <c r="A166" s="9">
        <f t="shared" si="2"/>
        <v>43353</v>
      </c>
      <c r="B166" s="26">
        <f>IFERROR(+VLOOKUP("LEULIS"&amp;A166,'Main File'!A:O,6,0),0)</f>
        <v>0</v>
      </c>
      <c r="C166" s="26">
        <f>IFERROR(+VLOOKUP("LEULIS"&amp;A166,'Main File'!A:O,7,0),0)</f>
        <v>0</v>
      </c>
      <c r="D166" s="26">
        <f>IFERROR(+VLOOKUP("LEULIS"&amp;A166,'Main File'!A:O,8,0),0)</f>
        <v>0</v>
      </c>
      <c r="E166" s="26">
        <f>IFERROR(+VLOOKUP("LEULIS"&amp;A166,'Main File'!A:O,9,0),0)</f>
        <v>0</v>
      </c>
      <c r="F166" s="26">
        <f>IFERROR(+VLOOKUP("LEULIS"&amp;A166,'Main File'!A:O,10,0),0)</f>
        <v>0</v>
      </c>
      <c r="G166" s="26">
        <f>IFERROR(+VLOOKUP("LEULIS"&amp;A166,'Main File'!A:O,11,0),0)</f>
        <v>0</v>
      </c>
      <c r="H166" s="26">
        <f>IFERROR(+VLOOKUP("LEULIS"&amp;A166,'Main File'!A:O,12,0),0)</f>
        <v>0</v>
      </c>
      <c r="I166" s="26">
        <f>IFERROR(+VLOOKUP("LEULIS"&amp;A166,'Main File'!A:O,13,0),0)</f>
        <v>0</v>
      </c>
      <c r="J166" s="26">
        <f>IFERROR(+VLOOKUP("LEULIS"&amp;A166,'Main File'!A:O,14,0),0)</f>
        <v>0</v>
      </c>
      <c r="K166" s="26">
        <f>IFERROR(+VLOOKUP("LEULIS"&amp;A166,'Main File'!A:O,15,0),0)</f>
        <v>0</v>
      </c>
    </row>
    <row r="167" spans="1:11" x14ac:dyDescent="0.25">
      <c r="A167" s="9">
        <f t="shared" si="2"/>
        <v>43354</v>
      </c>
      <c r="B167" s="26">
        <f>IFERROR(+VLOOKUP("LEULIS"&amp;A167,'Main File'!A:O,6,0),0)</f>
        <v>0</v>
      </c>
      <c r="C167" s="26">
        <f>IFERROR(+VLOOKUP("LEULIS"&amp;A167,'Main File'!A:O,7,0),0)</f>
        <v>0</v>
      </c>
      <c r="D167" s="26">
        <f>IFERROR(+VLOOKUP("LEULIS"&amp;A167,'Main File'!A:O,8,0),0)</f>
        <v>0</v>
      </c>
      <c r="E167" s="26">
        <f>IFERROR(+VLOOKUP("LEULIS"&amp;A167,'Main File'!A:O,9,0),0)</f>
        <v>0</v>
      </c>
      <c r="F167" s="26">
        <f>IFERROR(+VLOOKUP("LEULIS"&amp;A167,'Main File'!A:O,10,0),0)</f>
        <v>0</v>
      </c>
      <c r="G167" s="26">
        <f>IFERROR(+VLOOKUP("LEULIS"&amp;A167,'Main File'!A:O,11,0),0)</f>
        <v>0</v>
      </c>
      <c r="H167" s="26">
        <f>IFERROR(+VLOOKUP("LEULIS"&amp;A167,'Main File'!A:O,12,0),0)</f>
        <v>0</v>
      </c>
      <c r="I167" s="26">
        <f>IFERROR(+VLOOKUP("LEULIS"&amp;A167,'Main File'!A:O,13,0),0)</f>
        <v>0</v>
      </c>
      <c r="J167" s="26">
        <f>IFERROR(+VLOOKUP("LEULIS"&amp;A167,'Main File'!A:O,14,0),0)</f>
        <v>0</v>
      </c>
      <c r="K167" s="26">
        <f>IFERROR(+VLOOKUP("LEULIS"&amp;A167,'Main File'!A:O,15,0),0)</f>
        <v>0</v>
      </c>
    </row>
    <row r="168" spans="1:11" x14ac:dyDescent="0.25">
      <c r="A168" s="9">
        <f t="shared" si="2"/>
        <v>43355</v>
      </c>
      <c r="B168" s="26">
        <f>IFERROR(+VLOOKUP("LEULIS"&amp;A168,'Main File'!A:O,6,0),0)</f>
        <v>0</v>
      </c>
      <c r="C168" s="26">
        <f>IFERROR(+VLOOKUP("LEULIS"&amp;A168,'Main File'!A:O,7,0),0)</f>
        <v>0</v>
      </c>
      <c r="D168" s="26">
        <f>IFERROR(+VLOOKUP("LEULIS"&amp;A168,'Main File'!A:O,8,0),0)</f>
        <v>0</v>
      </c>
      <c r="E168" s="26">
        <f>IFERROR(+VLOOKUP("LEULIS"&amp;A168,'Main File'!A:O,9,0),0)</f>
        <v>0</v>
      </c>
      <c r="F168" s="26">
        <f>IFERROR(+VLOOKUP("LEULIS"&amp;A168,'Main File'!A:O,10,0),0)</f>
        <v>0</v>
      </c>
      <c r="G168" s="26">
        <f>IFERROR(+VLOOKUP("LEULIS"&amp;A168,'Main File'!A:O,11,0),0)</f>
        <v>0</v>
      </c>
      <c r="H168" s="26">
        <f>IFERROR(+VLOOKUP("LEULIS"&amp;A168,'Main File'!A:O,12,0),0)</f>
        <v>0</v>
      </c>
      <c r="I168" s="26">
        <f>IFERROR(+VLOOKUP("LEULIS"&amp;A168,'Main File'!A:O,13,0),0)</f>
        <v>0</v>
      </c>
      <c r="J168" s="26">
        <f>IFERROR(+VLOOKUP("LEULIS"&amp;A168,'Main File'!A:O,14,0),0)</f>
        <v>0</v>
      </c>
      <c r="K168" s="26">
        <f>IFERROR(+VLOOKUP("LEULIS"&amp;A168,'Main File'!A:O,15,0),0)</f>
        <v>0</v>
      </c>
    </row>
    <row r="169" spans="1:11" x14ac:dyDescent="0.25">
      <c r="A169" s="9">
        <f t="shared" si="2"/>
        <v>43356</v>
      </c>
      <c r="B169" s="26">
        <f>IFERROR(+VLOOKUP("LEULIS"&amp;A169,'Main File'!A:O,6,0),0)</f>
        <v>0</v>
      </c>
      <c r="C169" s="26">
        <f>IFERROR(+VLOOKUP("LEULIS"&amp;A169,'Main File'!A:O,7,0),0)</f>
        <v>0</v>
      </c>
      <c r="D169" s="26">
        <f>IFERROR(+VLOOKUP("LEULIS"&amp;A169,'Main File'!A:O,8,0),0)</f>
        <v>0</v>
      </c>
      <c r="E169" s="26">
        <f>IFERROR(+VLOOKUP("LEULIS"&amp;A169,'Main File'!A:O,9,0),0)</f>
        <v>0</v>
      </c>
      <c r="F169" s="26">
        <f>IFERROR(+VLOOKUP("LEULIS"&amp;A169,'Main File'!A:O,10,0),0)</f>
        <v>0</v>
      </c>
      <c r="G169" s="26">
        <f>IFERROR(+VLOOKUP("LEULIS"&amp;A169,'Main File'!A:O,11,0),0)</f>
        <v>0</v>
      </c>
      <c r="H169" s="26">
        <f>IFERROR(+VLOOKUP("LEULIS"&amp;A169,'Main File'!A:O,12,0),0)</f>
        <v>0</v>
      </c>
      <c r="I169" s="26">
        <f>IFERROR(+VLOOKUP("LEULIS"&amp;A169,'Main File'!A:O,13,0),0)</f>
        <v>0</v>
      </c>
      <c r="J169" s="26">
        <f>IFERROR(+VLOOKUP("LEULIS"&amp;A169,'Main File'!A:O,14,0),0)</f>
        <v>0</v>
      </c>
      <c r="K169" s="26">
        <f>IFERROR(+VLOOKUP("LEULIS"&amp;A169,'Main File'!A:O,15,0),0)</f>
        <v>0</v>
      </c>
    </row>
    <row r="170" spans="1:11" x14ac:dyDescent="0.25">
      <c r="A170" s="9">
        <f t="shared" si="2"/>
        <v>43357</v>
      </c>
      <c r="B170" s="26">
        <f>IFERROR(+VLOOKUP("LEULIS"&amp;A170,'Main File'!A:O,6,0),0)</f>
        <v>0</v>
      </c>
      <c r="C170" s="26">
        <f>IFERROR(+VLOOKUP("LEULIS"&amp;A170,'Main File'!A:O,7,0),0)</f>
        <v>0</v>
      </c>
      <c r="D170" s="26">
        <f>IFERROR(+VLOOKUP("LEULIS"&amp;A170,'Main File'!A:O,8,0),0)</f>
        <v>0</v>
      </c>
      <c r="E170" s="26">
        <f>IFERROR(+VLOOKUP("LEULIS"&amp;A170,'Main File'!A:O,9,0),0)</f>
        <v>0</v>
      </c>
      <c r="F170" s="26">
        <f>IFERROR(+VLOOKUP("LEULIS"&amp;A170,'Main File'!A:O,10,0),0)</f>
        <v>0</v>
      </c>
      <c r="G170" s="26">
        <f>IFERROR(+VLOOKUP("LEULIS"&amp;A170,'Main File'!A:O,11,0),0)</f>
        <v>0</v>
      </c>
      <c r="H170" s="26">
        <f>IFERROR(+VLOOKUP("LEULIS"&amp;A170,'Main File'!A:O,12,0),0)</f>
        <v>0</v>
      </c>
      <c r="I170" s="26">
        <f>IFERROR(+VLOOKUP("LEULIS"&amp;A170,'Main File'!A:O,13,0),0)</f>
        <v>0</v>
      </c>
      <c r="J170" s="26">
        <f>IFERROR(+VLOOKUP("LEULIS"&amp;A170,'Main File'!A:O,14,0),0)</f>
        <v>0</v>
      </c>
      <c r="K170" s="26">
        <f>IFERROR(+VLOOKUP("LEULIS"&amp;A170,'Main File'!A:O,15,0),0)</f>
        <v>0</v>
      </c>
    </row>
    <row r="171" spans="1:11" x14ac:dyDescent="0.25">
      <c r="A171" s="9">
        <f t="shared" si="2"/>
        <v>43358</v>
      </c>
      <c r="B171" s="26">
        <f>IFERROR(+VLOOKUP("LEULIS"&amp;A171,'Main File'!A:O,6,0),0)</f>
        <v>0</v>
      </c>
      <c r="C171" s="26">
        <f>IFERROR(+VLOOKUP("LEULIS"&amp;A171,'Main File'!A:O,7,0),0)</f>
        <v>0</v>
      </c>
      <c r="D171" s="26">
        <f>IFERROR(+VLOOKUP("LEULIS"&amp;A171,'Main File'!A:O,8,0),0)</f>
        <v>0</v>
      </c>
      <c r="E171" s="26">
        <f>IFERROR(+VLOOKUP("LEULIS"&amp;A171,'Main File'!A:O,9,0),0)</f>
        <v>0</v>
      </c>
      <c r="F171" s="26">
        <f>IFERROR(+VLOOKUP("LEULIS"&amp;A171,'Main File'!A:O,10,0),0)</f>
        <v>0</v>
      </c>
      <c r="G171" s="26">
        <f>IFERROR(+VLOOKUP("LEULIS"&amp;A171,'Main File'!A:O,11,0),0)</f>
        <v>0</v>
      </c>
      <c r="H171" s="26">
        <f>IFERROR(+VLOOKUP("LEULIS"&amp;A171,'Main File'!A:O,12,0),0)</f>
        <v>0</v>
      </c>
      <c r="I171" s="26">
        <f>IFERROR(+VLOOKUP("LEULIS"&amp;A171,'Main File'!A:O,13,0),0)</f>
        <v>0</v>
      </c>
      <c r="J171" s="26">
        <f>IFERROR(+VLOOKUP("LEULIS"&amp;A171,'Main File'!A:O,14,0),0)</f>
        <v>0</v>
      </c>
      <c r="K171" s="26">
        <f>IFERROR(+VLOOKUP("LEULIS"&amp;A171,'Main File'!A:O,15,0),0)</f>
        <v>0</v>
      </c>
    </row>
    <row r="172" spans="1:11" x14ac:dyDescent="0.25">
      <c r="A172" s="9">
        <f t="shared" si="2"/>
        <v>43359</v>
      </c>
      <c r="B172" s="26">
        <f>IFERROR(+VLOOKUP("LEULIS"&amp;A172,'Main File'!A:O,6,0),0)</f>
        <v>0</v>
      </c>
      <c r="C172" s="26">
        <f>IFERROR(+VLOOKUP("LEULIS"&amp;A172,'Main File'!A:O,7,0),0)</f>
        <v>0</v>
      </c>
      <c r="D172" s="26">
        <f>IFERROR(+VLOOKUP("LEULIS"&amp;A172,'Main File'!A:O,8,0),0)</f>
        <v>0</v>
      </c>
      <c r="E172" s="26">
        <f>IFERROR(+VLOOKUP("LEULIS"&amp;A172,'Main File'!A:O,9,0),0)</f>
        <v>0</v>
      </c>
      <c r="F172" s="26">
        <f>IFERROR(+VLOOKUP("LEULIS"&amp;A172,'Main File'!A:O,10,0),0)</f>
        <v>0</v>
      </c>
      <c r="G172" s="26">
        <f>IFERROR(+VLOOKUP("LEULIS"&amp;A172,'Main File'!A:O,11,0),0)</f>
        <v>0</v>
      </c>
      <c r="H172" s="26">
        <f>IFERROR(+VLOOKUP("LEULIS"&amp;A172,'Main File'!A:O,12,0),0)</f>
        <v>0</v>
      </c>
      <c r="I172" s="26">
        <f>IFERROR(+VLOOKUP("LEULIS"&amp;A172,'Main File'!A:O,13,0),0)</f>
        <v>0</v>
      </c>
      <c r="J172" s="26">
        <f>IFERROR(+VLOOKUP("LEULIS"&amp;A172,'Main File'!A:O,14,0),0)</f>
        <v>0</v>
      </c>
      <c r="K172" s="26">
        <f>IFERROR(+VLOOKUP("LEULIS"&amp;A172,'Main File'!A:O,15,0),0)</f>
        <v>0</v>
      </c>
    </row>
    <row r="173" spans="1:11" x14ac:dyDescent="0.25">
      <c r="A173" s="9">
        <f t="shared" si="2"/>
        <v>43360</v>
      </c>
      <c r="B173" s="26">
        <f>IFERROR(+VLOOKUP("LEULIS"&amp;A173,'Main File'!A:O,6,0),0)</f>
        <v>0</v>
      </c>
      <c r="C173" s="26">
        <f>IFERROR(+VLOOKUP("LEULIS"&amp;A173,'Main File'!A:O,7,0),0)</f>
        <v>0</v>
      </c>
      <c r="D173" s="26">
        <f>IFERROR(+VLOOKUP("LEULIS"&amp;A173,'Main File'!A:O,8,0),0)</f>
        <v>0</v>
      </c>
      <c r="E173" s="26">
        <f>IFERROR(+VLOOKUP("LEULIS"&amp;A173,'Main File'!A:O,9,0),0)</f>
        <v>0</v>
      </c>
      <c r="F173" s="26">
        <f>IFERROR(+VLOOKUP("LEULIS"&amp;A173,'Main File'!A:O,10,0),0)</f>
        <v>0</v>
      </c>
      <c r="G173" s="26">
        <f>IFERROR(+VLOOKUP("LEULIS"&amp;A173,'Main File'!A:O,11,0),0)</f>
        <v>0</v>
      </c>
      <c r="H173" s="26">
        <f>IFERROR(+VLOOKUP("LEULIS"&amp;A173,'Main File'!A:O,12,0),0)</f>
        <v>0</v>
      </c>
      <c r="I173" s="26">
        <f>IFERROR(+VLOOKUP("LEULIS"&amp;A173,'Main File'!A:O,13,0),0)</f>
        <v>0</v>
      </c>
      <c r="J173" s="26">
        <f>IFERROR(+VLOOKUP("LEULIS"&amp;A173,'Main File'!A:O,14,0),0)</f>
        <v>0</v>
      </c>
      <c r="K173" s="26">
        <f>IFERROR(+VLOOKUP("LEULIS"&amp;A173,'Main File'!A:O,15,0),0)</f>
        <v>0</v>
      </c>
    </row>
    <row r="174" spans="1:11" x14ac:dyDescent="0.25">
      <c r="A174" s="9">
        <f t="shared" si="2"/>
        <v>43361</v>
      </c>
      <c r="B174" s="26">
        <f>IFERROR(+VLOOKUP("LEULIS"&amp;A174,'Main File'!A:O,6,0),0)</f>
        <v>0</v>
      </c>
      <c r="C174" s="26">
        <f>IFERROR(+VLOOKUP("LEULIS"&amp;A174,'Main File'!A:O,7,0),0)</f>
        <v>0</v>
      </c>
      <c r="D174" s="26">
        <f>IFERROR(+VLOOKUP("LEULIS"&amp;A174,'Main File'!A:O,8,0),0)</f>
        <v>0</v>
      </c>
      <c r="E174" s="26">
        <f>IFERROR(+VLOOKUP("LEULIS"&amp;A174,'Main File'!A:O,9,0),0)</f>
        <v>0</v>
      </c>
      <c r="F174" s="26">
        <f>IFERROR(+VLOOKUP("LEULIS"&amp;A174,'Main File'!A:O,10,0),0)</f>
        <v>0</v>
      </c>
      <c r="G174" s="26">
        <f>IFERROR(+VLOOKUP("LEULIS"&amp;A174,'Main File'!A:O,11,0),0)</f>
        <v>0</v>
      </c>
      <c r="H174" s="26">
        <f>IFERROR(+VLOOKUP("LEULIS"&amp;A174,'Main File'!A:O,12,0),0)</f>
        <v>0</v>
      </c>
      <c r="I174" s="26">
        <f>IFERROR(+VLOOKUP("LEULIS"&amp;A174,'Main File'!A:O,13,0),0)</f>
        <v>0</v>
      </c>
      <c r="J174" s="26">
        <f>IFERROR(+VLOOKUP("LEULIS"&amp;A174,'Main File'!A:O,14,0),0)</f>
        <v>0</v>
      </c>
      <c r="K174" s="26">
        <f>IFERROR(+VLOOKUP("LEULIS"&amp;A174,'Main File'!A:O,15,0),0)</f>
        <v>0</v>
      </c>
    </row>
    <row r="175" spans="1:11" x14ac:dyDescent="0.25">
      <c r="A175" s="9">
        <f t="shared" si="2"/>
        <v>43362</v>
      </c>
      <c r="B175" s="26">
        <f>IFERROR(+VLOOKUP("LEULIS"&amp;A175,'Main File'!A:O,6,0),0)</f>
        <v>0</v>
      </c>
      <c r="C175" s="26">
        <f>IFERROR(+VLOOKUP("LEULIS"&amp;A175,'Main File'!A:O,7,0),0)</f>
        <v>0</v>
      </c>
      <c r="D175" s="26">
        <f>IFERROR(+VLOOKUP("LEULIS"&amp;A175,'Main File'!A:O,8,0),0)</f>
        <v>0</v>
      </c>
      <c r="E175" s="26">
        <f>IFERROR(+VLOOKUP("LEULIS"&amp;A175,'Main File'!A:O,9,0),0)</f>
        <v>0</v>
      </c>
      <c r="F175" s="26">
        <f>IFERROR(+VLOOKUP("LEULIS"&amp;A175,'Main File'!A:O,10,0),0)</f>
        <v>0</v>
      </c>
      <c r="G175" s="26">
        <f>IFERROR(+VLOOKUP("LEULIS"&amp;A175,'Main File'!A:O,11,0),0)</f>
        <v>0</v>
      </c>
      <c r="H175" s="26">
        <f>IFERROR(+VLOOKUP("LEULIS"&amp;A175,'Main File'!A:O,12,0),0)</f>
        <v>0</v>
      </c>
      <c r="I175" s="26">
        <f>IFERROR(+VLOOKUP("LEULIS"&amp;A175,'Main File'!A:O,13,0),0)</f>
        <v>0</v>
      </c>
      <c r="J175" s="26">
        <f>IFERROR(+VLOOKUP("LEULIS"&amp;A175,'Main File'!A:O,14,0),0)</f>
        <v>0</v>
      </c>
      <c r="K175" s="26">
        <f>IFERROR(+VLOOKUP("LEULIS"&amp;A175,'Main File'!A:O,15,0),0)</f>
        <v>0</v>
      </c>
    </row>
    <row r="176" spans="1:11" x14ac:dyDescent="0.25">
      <c r="A176" s="9">
        <f t="shared" si="2"/>
        <v>43363</v>
      </c>
      <c r="B176" s="26">
        <f>IFERROR(+VLOOKUP("LEULIS"&amp;A176,'Main File'!A:O,6,0),0)</f>
        <v>0</v>
      </c>
      <c r="C176" s="26">
        <f>IFERROR(+VLOOKUP("LEULIS"&amp;A176,'Main File'!A:O,7,0),0)</f>
        <v>0</v>
      </c>
      <c r="D176" s="26">
        <f>IFERROR(+VLOOKUP("LEULIS"&amp;A176,'Main File'!A:O,8,0),0)</f>
        <v>0</v>
      </c>
      <c r="E176" s="26">
        <f>IFERROR(+VLOOKUP("LEULIS"&amp;A176,'Main File'!A:O,9,0),0)</f>
        <v>0</v>
      </c>
      <c r="F176" s="26">
        <f>IFERROR(+VLOOKUP("LEULIS"&amp;A176,'Main File'!A:O,10,0),0)</f>
        <v>0</v>
      </c>
      <c r="G176" s="26">
        <f>IFERROR(+VLOOKUP("LEULIS"&amp;A176,'Main File'!A:O,11,0),0)</f>
        <v>0</v>
      </c>
      <c r="H176" s="26">
        <f>IFERROR(+VLOOKUP("LEULIS"&amp;A176,'Main File'!A:O,12,0),0)</f>
        <v>0</v>
      </c>
      <c r="I176" s="26">
        <f>IFERROR(+VLOOKUP("LEULIS"&amp;A176,'Main File'!A:O,13,0),0)</f>
        <v>0</v>
      </c>
      <c r="J176" s="26">
        <f>IFERROR(+VLOOKUP("LEULIS"&amp;A176,'Main File'!A:O,14,0),0)</f>
        <v>0</v>
      </c>
      <c r="K176" s="26">
        <f>IFERROR(+VLOOKUP("LEULIS"&amp;A176,'Main File'!A:O,15,0),0)</f>
        <v>0</v>
      </c>
    </row>
    <row r="177" spans="1:11" x14ac:dyDescent="0.25">
      <c r="A177" s="9">
        <f t="shared" si="2"/>
        <v>43364</v>
      </c>
      <c r="B177" s="26">
        <f>IFERROR(+VLOOKUP("LEULIS"&amp;A177,'Main File'!A:O,6,0),0)</f>
        <v>0</v>
      </c>
      <c r="C177" s="26">
        <f>IFERROR(+VLOOKUP("LEULIS"&amp;A177,'Main File'!A:O,7,0),0)</f>
        <v>0</v>
      </c>
      <c r="D177" s="26">
        <f>IFERROR(+VLOOKUP("LEULIS"&amp;A177,'Main File'!A:O,8,0),0)</f>
        <v>0</v>
      </c>
      <c r="E177" s="26">
        <f>IFERROR(+VLOOKUP("LEULIS"&amp;A177,'Main File'!A:O,9,0),0)</f>
        <v>0</v>
      </c>
      <c r="F177" s="26">
        <f>IFERROR(+VLOOKUP("LEULIS"&amp;A177,'Main File'!A:O,10,0),0)</f>
        <v>0</v>
      </c>
      <c r="G177" s="26">
        <f>IFERROR(+VLOOKUP("LEULIS"&amp;A177,'Main File'!A:O,11,0),0)</f>
        <v>0</v>
      </c>
      <c r="H177" s="26">
        <f>IFERROR(+VLOOKUP("LEULIS"&amp;A177,'Main File'!A:O,12,0),0)</f>
        <v>0</v>
      </c>
      <c r="I177" s="26">
        <f>IFERROR(+VLOOKUP("LEULIS"&amp;A177,'Main File'!A:O,13,0),0)</f>
        <v>0</v>
      </c>
      <c r="J177" s="26">
        <f>IFERROR(+VLOOKUP("LEULIS"&amp;A177,'Main File'!A:O,14,0),0)</f>
        <v>0</v>
      </c>
      <c r="K177" s="26">
        <f>IFERROR(+VLOOKUP("LEULIS"&amp;A177,'Main File'!A:O,15,0),0)</f>
        <v>0</v>
      </c>
    </row>
    <row r="178" spans="1:11" x14ac:dyDescent="0.25">
      <c r="A178" s="9">
        <f t="shared" si="2"/>
        <v>43365</v>
      </c>
      <c r="B178" s="26">
        <f>IFERROR(+VLOOKUP("LEULIS"&amp;A178,'Main File'!A:O,6,0),0)</f>
        <v>0</v>
      </c>
      <c r="C178" s="26">
        <f>IFERROR(+VLOOKUP("LEULIS"&amp;A178,'Main File'!A:O,7,0),0)</f>
        <v>0</v>
      </c>
      <c r="D178" s="26">
        <f>IFERROR(+VLOOKUP("LEULIS"&amp;A178,'Main File'!A:O,8,0),0)</f>
        <v>0</v>
      </c>
      <c r="E178" s="26">
        <f>IFERROR(+VLOOKUP("LEULIS"&amp;A178,'Main File'!A:O,9,0),0)</f>
        <v>0</v>
      </c>
      <c r="F178" s="26">
        <f>IFERROR(+VLOOKUP("LEULIS"&amp;A178,'Main File'!A:O,10,0),0)</f>
        <v>0</v>
      </c>
      <c r="G178" s="26">
        <f>IFERROR(+VLOOKUP("LEULIS"&amp;A178,'Main File'!A:O,11,0),0)</f>
        <v>0</v>
      </c>
      <c r="H178" s="26">
        <f>IFERROR(+VLOOKUP("LEULIS"&amp;A178,'Main File'!A:O,12,0),0)</f>
        <v>0</v>
      </c>
      <c r="I178" s="26">
        <f>IFERROR(+VLOOKUP("LEULIS"&amp;A178,'Main File'!A:O,13,0),0)</f>
        <v>0</v>
      </c>
      <c r="J178" s="26">
        <f>IFERROR(+VLOOKUP("LEULIS"&amp;A178,'Main File'!A:O,14,0),0)</f>
        <v>0</v>
      </c>
      <c r="K178" s="26">
        <f>IFERROR(+VLOOKUP("LEULIS"&amp;A178,'Main File'!A:O,15,0),0)</f>
        <v>0</v>
      </c>
    </row>
    <row r="179" spans="1:11" x14ac:dyDescent="0.25">
      <c r="A179" s="9">
        <f t="shared" si="2"/>
        <v>43366</v>
      </c>
      <c r="B179" s="26">
        <f>IFERROR(+VLOOKUP("LEULIS"&amp;A179,'Main File'!A:O,6,0),0)</f>
        <v>0</v>
      </c>
      <c r="C179" s="26">
        <f>IFERROR(+VLOOKUP("LEULIS"&amp;A179,'Main File'!A:O,7,0),0)</f>
        <v>0</v>
      </c>
      <c r="D179" s="26">
        <f>IFERROR(+VLOOKUP("LEULIS"&amp;A179,'Main File'!A:O,8,0),0)</f>
        <v>0</v>
      </c>
      <c r="E179" s="26">
        <f>IFERROR(+VLOOKUP("LEULIS"&amp;A179,'Main File'!A:O,9,0),0)</f>
        <v>0</v>
      </c>
      <c r="F179" s="26">
        <f>IFERROR(+VLOOKUP("LEULIS"&amp;A179,'Main File'!A:O,10,0),0)</f>
        <v>0</v>
      </c>
      <c r="G179" s="26">
        <f>IFERROR(+VLOOKUP("LEULIS"&amp;A179,'Main File'!A:O,11,0),0)</f>
        <v>0</v>
      </c>
      <c r="H179" s="26">
        <f>IFERROR(+VLOOKUP("LEULIS"&amp;A179,'Main File'!A:O,12,0),0)</f>
        <v>0</v>
      </c>
      <c r="I179" s="26">
        <f>IFERROR(+VLOOKUP("LEULIS"&amp;A179,'Main File'!A:O,13,0),0)</f>
        <v>0</v>
      </c>
      <c r="J179" s="26">
        <f>IFERROR(+VLOOKUP("LEULIS"&amp;A179,'Main File'!A:O,14,0),0)</f>
        <v>0</v>
      </c>
      <c r="K179" s="26">
        <f>IFERROR(+VLOOKUP("LEULIS"&amp;A179,'Main File'!A:O,15,0),0)</f>
        <v>0</v>
      </c>
    </row>
    <row r="180" spans="1:11" x14ac:dyDescent="0.25">
      <c r="A180" s="9">
        <f t="shared" si="2"/>
        <v>43367</v>
      </c>
      <c r="B180" s="26">
        <f>IFERROR(+VLOOKUP("LEULIS"&amp;A180,'Main File'!A:O,6,0),0)</f>
        <v>0</v>
      </c>
      <c r="C180" s="26">
        <f>IFERROR(+VLOOKUP("LEULIS"&amp;A180,'Main File'!A:O,7,0),0)</f>
        <v>0</v>
      </c>
      <c r="D180" s="26">
        <f>IFERROR(+VLOOKUP("LEULIS"&amp;A180,'Main File'!A:O,8,0),0)</f>
        <v>0</v>
      </c>
      <c r="E180" s="26">
        <f>IFERROR(+VLOOKUP("LEULIS"&amp;A180,'Main File'!A:O,9,0),0)</f>
        <v>0</v>
      </c>
      <c r="F180" s="26">
        <f>IFERROR(+VLOOKUP("LEULIS"&amp;A180,'Main File'!A:O,10,0),0)</f>
        <v>0</v>
      </c>
      <c r="G180" s="26">
        <f>IFERROR(+VLOOKUP("LEULIS"&amp;A180,'Main File'!A:O,11,0),0)</f>
        <v>0</v>
      </c>
      <c r="H180" s="26">
        <f>IFERROR(+VLOOKUP("LEULIS"&amp;A180,'Main File'!A:O,12,0),0)</f>
        <v>0</v>
      </c>
      <c r="I180" s="26">
        <f>IFERROR(+VLOOKUP("LEULIS"&amp;A180,'Main File'!A:O,13,0),0)</f>
        <v>0</v>
      </c>
      <c r="J180" s="26">
        <f>IFERROR(+VLOOKUP("LEULIS"&amp;A180,'Main File'!A:O,14,0),0)</f>
        <v>0</v>
      </c>
      <c r="K180" s="26">
        <f>IFERROR(+VLOOKUP("LEULIS"&amp;A180,'Main File'!A:O,15,0),0)</f>
        <v>0</v>
      </c>
    </row>
    <row r="181" spans="1:11" x14ac:dyDescent="0.25">
      <c r="A181" s="9">
        <f t="shared" si="2"/>
        <v>43368</v>
      </c>
      <c r="B181" s="26">
        <f>IFERROR(+VLOOKUP("LEULIS"&amp;A181,'Main File'!A:O,6,0),0)</f>
        <v>0</v>
      </c>
      <c r="C181" s="26">
        <f>IFERROR(+VLOOKUP("LEULIS"&amp;A181,'Main File'!A:O,7,0),0)</f>
        <v>0</v>
      </c>
      <c r="D181" s="26">
        <f>IFERROR(+VLOOKUP("LEULIS"&amp;A181,'Main File'!A:O,8,0),0)</f>
        <v>0</v>
      </c>
      <c r="E181" s="26">
        <f>IFERROR(+VLOOKUP("LEULIS"&amp;A181,'Main File'!A:O,9,0),0)</f>
        <v>0</v>
      </c>
      <c r="F181" s="26">
        <f>IFERROR(+VLOOKUP("LEULIS"&amp;A181,'Main File'!A:O,10,0),0)</f>
        <v>0</v>
      </c>
      <c r="G181" s="26">
        <f>IFERROR(+VLOOKUP("LEULIS"&amp;A181,'Main File'!A:O,11,0),0)</f>
        <v>0</v>
      </c>
      <c r="H181" s="26">
        <f>IFERROR(+VLOOKUP("LEULIS"&amp;A181,'Main File'!A:O,12,0),0)</f>
        <v>0</v>
      </c>
      <c r="I181" s="26">
        <f>IFERROR(+VLOOKUP("LEULIS"&amp;A181,'Main File'!A:O,13,0),0)</f>
        <v>0</v>
      </c>
      <c r="J181" s="26">
        <f>IFERROR(+VLOOKUP("LEULIS"&amp;A181,'Main File'!A:O,14,0),0)</f>
        <v>0</v>
      </c>
      <c r="K181" s="26">
        <f>IFERROR(+VLOOKUP("LEULIS"&amp;A181,'Main File'!A:O,15,0),0)</f>
        <v>0</v>
      </c>
    </row>
    <row r="182" spans="1:11" x14ac:dyDescent="0.25">
      <c r="A182" s="9">
        <f t="shared" si="2"/>
        <v>43369</v>
      </c>
      <c r="B182" s="26">
        <f>IFERROR(+VLOOKUP("LEULIS"&amp;A182,'Main File'!A:O,6,0),0)</f>
        <v>0</v>
      </c>
      <c r="C182" s="26">
        <f>IFERROR(+VLOOKUP("LEULIS"&amp;A182,'Main File'!A:O,7,0),0)</f>
        <v>0</v>
      </c>
      <c r="D182" s="26">
        <f>IFERROR(+VLOOKUP("LEULIS"&amp;A182,'Main File'!A:O,8,0),0)</f>
        <v>0</v>
      </c>
      <c r="E182" s="26">
        <f>IFERROR(+VLOOKUP("LEULIS"&amp;A182,'Main File'!A:O,9,0),0)</f>
        <v>0</v>
      </c>
      <c r="F182" s="26">
        <f>IFERROR(+VLOOKUP("LEULIS"&amp;A182,'Main File'!A:O,10,0),0)</f>
        <v>0</v>
      </c>
      <c r="G182" s="26">
        <f>IFERROR(+VLOOKUP("LEULIS"&amp;A182,'Main File'!A:O,11,0),0)</f>
        <v>0</v>
      </c>
      <c r="H182" s="26">
        <f>IFERROR(+VLOOKUP("LEULIS"&amp;A182,'Main File'!A:O,12,0),0)</f>
        <v>0</v>
      </c>
      <c r="I182" s="26">
        <f>IFERROR(+VLOOKUP("LEULIS"&amp;A182,'Main File'!A:O,13,0),0)</f>
        <v>0</v>
      </c>
      <c r="J182" s="26">
        <f>IFERROR(+VLOOKUP("LEULIS"&amp;A182,'Main File'!A:O,14,0),0)</f>
        <v>0</v>
      </c>
      <c r="K182" s="26">
        <f>IFERROR(+VLOOKUP("LEULIS"&amp;A182,'Main File'!A:O,15,0),0)</f>
        <v>0</v>
      </c>
    </row>
    <row r="183" spans="1:11" x14ac:dyDescent="0.25">
      <c r="A183" s="9">
        <f t="shared" si="2"/>
        <v>43370</v>
      </c>
      <c r="B183" s="26">
        <f>IFERROR(+VLOOKUP("LEULIS"&amp;A183,'Main File'!A:O,6,0),0)</f>
        <v>0</v>
      </c>
      <c r="C183" s="26">
        <f>IFERROR(+VLOOKUP("LEULIS"&amp;A183,'Main File'!A:O,7,0),0)</f>
        <v>0</v>
      </c>
      <c r="D183" s="26">
        <f>IFERROR(+VLOOKUP("LEULIS"&amp;A183,'Main File'!A:O,8,0),0)</f>
        <v>0</v>
      </c>
      <c r="E183" s="26">
        <f>IFERROR(+VLOOKUP("LEULIS"&amp;A183,'Main File'!A:O,9,0),0)</f>
        <v>0</v>
      </c>
      <c r="F183" s="26">
        <f>IFERROR(+VLOOKUP("LEULIS"&amp;A183,'Main File'!A:O,10,0),0)</f>
        <v>0</v>
      </c>
      <c r="G183" s="26">
        <f>IFERROR(+VLOOKUP("LEULIS"&amp;A183,'Main File'!A:O,11,0),0)</f>
        <v>0</v>
      </c>
      <c r="H183" s="26">
        <f>IFERROR(+VLOOKUP("LEULIS"&amp;A183,'Main File'!A:O,12,0),0)</f>
        <v>0</v>
      </c>
      <c r="I183" s="26">
        <f>IFERROR(+VLOOKUP("LEULIS"&amp;A183,'Main File'!A:O,13,0),0)</f>
        <v>0</v>
      </c>
      <c r="J183" s="26">
        <f>IFERROR(+VLOOKUP("LEULIS"&amp;A183,'Main File'!A:O,14,0),0)</f>
        <v>0</v>
      </c>
      <c r="K183" s="26">
        <f>IFERROR(+VLOOKUP("LEULIS"&amp;A183,'Main File'!A:O,15,0),0)</f>
        <v>0</v>
      </c>
    </row>
    <row r="184" spans="1:11" x14ac:dyDescent="0.25">
      <c r="A184" s="9">
        <f t="shared" si="2"/>
        <v>43371</v>
      </c>
      <c r="B184" s="26">
        <f>IFERROR(+VLOOKUP("LEULIS"&amp;A184,'Main File'!A:O,6,0),0)</f>
        <v>0</v>
      </c>
      <c r="C184" s="26">
        <f>IFERROR(+VLOOKUP("LEULIS"&amp;A184,'Main File'!A:O,7,0),0)</f>
        <v>0</v>
      </c>
      <c r="D184" s="26">
        <f>IFERROR(+VLOOKUP("LEULIS"&amp;A184,'Main File'!A:O,8,0),0)</f>
        <v>0</v>
      </c>
      <c r="E184" s="26">
        <f>IFERROR(+VLOOKUP("LEULIS"&amp;A184,'Main File'!A:O,9,0),0)</f>
        <v>0</v>
      </c>
      <c r="F184" s="26">
        <f>IFERROR(+VLOOKUP("LEULIS"&amp;A184,'Main File'!A:O,10,0),0)</f>
        <v>0</v>
      </c>
      <c r="G184" s="26">
        <f>IFERROR(+VLOOKUP("LEULIS"&amp;A184,'Main File'!A:O,11,0),0)</f>
        <v>0</v>
      </c>
      <c r="H184" s="26">
        <f>IFERROR(+VLOOKUP("LEULIS"&amp;A184,'Main File'!A:O,12,0),0)</f>
        <v>0</v>
      </c>
      <c r="I184" s="26">
        <f>IFERROR(+VLOOKUP("LEULIS"&amp;A184,'Main File'!A:O,13,0),0)</f>
        <v>0</v>
      </c>
      <c r="J184" s="26">
        <f>IFERROR(+VLOOKUP("LEULIS"&amp;A184,'Main File'!A:O,14,0),0)</f>
        <v>0</v>
      </c>
      <c r="K184" s="26">
        <f>IFERROR(+VLOOKUP("LEULIS"&amp;A184,'Main File'!A:O,15,0),0)</f>
        <v>0</v>
      </c>
    </row>
    <row r="185" spans="1:11" x14ac:dyDescent="0.25">
      <c r="A185" s="9">
        <f t="shared" si="2"/>
        <v>43372</v>
      </c>
      <c r="B185" s="26">
        <f>IFERROR(+VLOOKUP("LEULIS"&amp;A185,'Main File'!A:O,6,0),0)</f>
        <v>0</v>
      </c>
      <c r="C185" s="26">
        <f>IFERROR(+VLOOKUP("LEULIS"&amp;A185,'Main File'!A:O,7,0),0)</f>
        <v>0</v>
      </c>
      <c r="D185" s="26">
        <f>IFERROR(+VLOOKUP("LEULIS"&amp;A185,'Main File'!A:O,8,0),0)</f>
        <v>0</v>
      </c>
      <c r="E185" s="26">
        <f>IFERROR(+VLOOKUP("LEULIS"&amp;A185,'Main File'!A:O,9,0),0)</f>
        <v>0</v>
      </c>
      <c r="F185" s="26">
        <f>IFERROR(+VLOOKUP("LEULIS"&amp;A185,'Main File'!A:O,10,0),0)</f>
        <v>0</v>
      </c>
      <c r="G185" s="26">
        <f>IFERROR(+VLOOKUP("LEULIS"&amp;A185,'Main File'!A:O,11,0),0)</f>
        <v>0</v>
      </c>
      <c r="H185" s="26">
        <f>IFERROR(+VLOOKUP("LEULIS"&amp;A185,'Main File'!A:O,12,0),0)</f>
        <v>0</v>
      </c>
      <c r="I185" s="26">
        <f>IFERROR(+VLOOKUP("LEULIS"&amp;A185,'Main File'!A:O,13,0),0)</f>
        <v>0</v>
      </c>
      <c r="J185" s="26">
        <f>IFERROR(+VLOOKUP("LEULIS"&amp;A185,'Main File'!A:O,14,0),0)</f>
        <v>0</v>
      </c>
      <c r="K185" s="26">
        <f>IFERROR(+VLOOKUP("LEULIS"&amp;A185,'Main File'!A:O,15,0),0)</f>
        <v>0</v>
      </c>
    </row>
    <row r="186" spans="1:11" x14ac:dyDescent="0.25">
      <c r="A186" s="9">
        <f t="shared" si="2"/>
        <v>43373</v>
      </c>
      <c r="B186" s="26">
        <f>IFERROR(+VLOOKUP("LEULIS"&amp;A186,'Main File'!A:O,6,0),0)</f>
        <v>0</v>
      </c>
      <c r="C186" s="26">
        <f>IFERROR(+VLOOKUP("LEULIS"&amp;A186,'Main File'!A:O,7,0),0)</f>
        <v>0</v>
      </c>
      <c r="D186" s="26">
        <f>IFERROR(+VLOOKUP("LEULIS"&amp;A186,'Main File'!A:O,8,0),0)</f>
        <v>0</v>
      </c>
      <c r="E186" s="26">
        <f>IFERROR(+VLOOKUP("LEULIS"&amp;A186,'Main File'!A:O,9,0),0)</f>
        <v>0</v>
      </c>
      <c r="F186" s="26">
        <f>IFERROR(+VLOOKUP("LEULIS"&amp;A186,'Main File'!A:O,10,0),0)</f>
        <v>0</v>
      </c>
      <c r="G186" s="26">
        <f>IFERROR(+VLOOKUP("LEULIS"&amp;A186,'Main File'!A:O,11,0),0)</f>
        <v>0</v>
      </c>
      <c r="H186" s="26">
        <f>IFERROR(+VLOOKUP("LEULIS"&amp;A186,'Main File'!A:O,12,0),0)</f>
        <v>0</v>
      </c>
      <c r="I186" s="26">
        <f>IFERROR(+VLOOKUP("LEULIS"&amp;A186,'Main File'!A:O,13,0),0)</f>
        <v>0</v>
      </c>
      <c r="J186" s="26">
        <f>IFERROR(+VLOOKUP("LEULIS"&amp;A186,'Main File'!A:O,14,0),0)</f>
        <v>0</v>
      </c>
      <c r="K186" s="26">
        <f>IFERROR(+VLOOKUP("LEULIS"&amp;A186,'Main File'!A:O,15,0),0)</f>
        <v>0</v>
      </c>
    </row>
    <row r="187" spans="1:11" x14ac:dyDescent="0.25">
      <c r="A187" s="9">
        <f t="shared" si="2"/>
        <v>43374</v>
      </c>
      <c r="B187" s="26">
        <f>IFERROR(+VLOOKUP("LEULIS"&amp;A187,'Main File'!A:O,6,0),0)</f>
        <v>0</v>
      </c>
      <c r="C187" s="26">
        <f>IFERROR(+VLOOKUP("LEULIS"&amp;A187,'Main File'!A:O,7,0),0)</f>
        <v>0</v>
      </c>
      <c r="D187" s="26">
        <f>IFERROR(+VLOOKUP("LEULIS"&amp;A187,'Main File'!A:O,8,0),0)</f>
        <v>0</v>
      </c>
      <c r="E187" s="26">
        <f>IFERROR(+VLOOKUP("LEULIS"&amp;A187,'Main File'!A:O,9,0),0)</f>
        <v>0</v>
      </c>
      <c r="F187" s="26">
        <f>IFERROR(+VLOOKUP("LEULIS"&amp;A187,'Main File'!A:O,10,0),0)</f>
        <v>0</v>
      </c>
      <c r="G187" s="26">
        <f>IFERROR(+VLOOKUP("LEULIS"&amp;A187,'Main File'!A:O,11,0),0)</f>
        <v>0</v>
      </c>
      <c r="H187" s="26">
        <f>IFERROR(+VLOOKUP("LEULIS"&amp;A187,'Main File'!A:O,12,0),0)</f>
        <v>0</v>
      </c>
      <c r="I187" s="26">
        <f>IFERROR(+VLOOKUP("LEULIS"&amp;A187,'Main File'!A:O,13,0),0)</f>
        <v>0</v>
      </c>
      <c r="J187" s="26">
        <f>IFERROR(+VLOOKUP("LEULIS"&amp;A187,'Main File'!A:O,14,0),0)</f>
        <v>0</v>
      </c>
      <c r="K187" s="26">
        <f>IFERROR(+VLOOKUP("LEULIS"&amp;A187,'Main File'!A:O,15,0),0)</f>
        <v>0</v>
      </c>
    </row>
    <row r="188" spans="1:11" x14ac:dyDescent="0.25">
      <c r="A188" s="9">
        <f t="shared" si="2"/>
        <v>43375</v>
      </c>
      <c r="B188" s="26">
        <f>IFERROR(+VLOOKUP("LEULIS"&amp;A188,'Main File'!A:O,6,0),0)</f>
        <v>0</v>
      </c>
      <c r="C188" s="26">
        <f>IFERROR(+VLOOKUP("LEULIS"&amp;A188,'Main File'!A:O,7,0),0)</f>
        <v>0</v>
      </c>
      <c r="D188" s="26">
        <f>IFERROR(+VLOOKUP("LEULIS"&amp;A188,'Main File'!A:O,8,0),0)</f>
        <v>0</v>
      </c>
      <c r="E188" s="26">
        <f>IFERROR(+VLOOKUP("LEULIS"&amp;A188,'Main File'!A:O,9,0),0)</f>
        <v>0</v>
      </c>
      <c r="F188" s="26">
        <f>IFERROR(+VLOOKUP("LEULIS"&amp;A188,'Main File'!A:O,10,0),0)</f>
        <v>0</v>
      </c>
      <c r="G188" s="26">
        <f>IFERROR(+VLOOKUP("LEULIS"&amp;A188,'Main File'!A:O,11,0),0)</f>
        <v>0</v>
      </c>
      <c r="H188" s="26">
        <f>IFERROR(+VLOOKUP("LEULIS"&amp;A188,'Main File'!A:O,12,0),0)</f>
        <v>0</v>
      </c>
      <c r="I188" s="26">
        <f>IFERROR(+VLOOKUP("LEULIS"&amp;A188,'Main File'!A:O,13,0),0)</f>
        <v>0</v>
      </c>
      <c r="J188" s="26">
        <f>IFERROR(+VLOOKUP("LEULIS"&amp;A188,'Main File'!A:O,14,0),0)</f>
        <v>0</v>
      </c>
      <c r="K188" s="26">
        <f>IFERROR(+VLOOKUP("LEULIS"&amp;A188,'Main File'!A:O,15,0),0)</f>
        <v>0</v>
      </c>
    </row>
    <row r="189" spans="1:11" x14ac:dyDescent="0.25">
      <c r="A189" s="9">
        <f t="shared" si="2"/>
        <v>43376</v>
      </c>
      <c r="B189" s="26">
        <f>IFERROR(+VLOOKUP("LEULIS"&amp;A189,'Main File'!A:O,6,0),0)</f>
        <v>0</v>
      </c>
      <c r="C189" s="26">
        <f>IFERROR(+VLOOKUP("LEULIS"&amp;A189,'Main File'!A:O,7,0),0)</f>
        <v>0</v>
      </c>
      <c r="D189" s="26">
        <f>IFERROR(+VLOOKUP("LEULIS"&amp;A189,'Main File'!A:O,8,0),0)</f>
        <v>0</v>
      </c>
      <c r="E189" s="26">
        <f>IFERROR(+VLOOKUP("LEULIS"&amp;A189,'Main File'!A:O,9,0),0)</f>
        <v>0</v>
      </c>
      <c r="F189" s="26">
        <f>IFERROR(+VLOOKUP("LEULIS"&amp;A189,'Main File'!A:O,10,0),0)</f>
        <v>0</v>
      </c>
      <c r="G189" s="26">
        <f>IFERROR(+VLOOKUP("LEULIS"&amp;A189,'Main File'!A:O,11,0),0)</f>
        <v>0</v>
      </c>
      <c r="H189" s="26">
        <f>IFERROR(+VLOOKUP("LEULIS"&amp;A189,'Main File'!A:O,12,0),0)</f>
        <v>0</v>
      </c>
      <c r="I189" s="26">
        <f>IFERROR(+VLOOKUP("LEULIS"&amp;A189,'Main File'!A:O,13,0),0)</f>
        <v>0</v>
      </c>
      <c r="J189" s="26">
        <f>IFERROR(+VLOOKUP("LEULIS"&amp;A189,'Main File'!A:O,14,0),0)</f>
        <v>0</v>
      </c>
      <c r="K189" s="26">
        <f>IFERROR(+VLOOKUP("LEULIS"&amp;A189,'Main File'!A:O,15,0),0)</f>
        <v>0</v>
      </c>
    </row>
    <row r="190" spans="1:11" x14ac:dyDescent="0.25">
      <c r="A190" s="9">
        <f t="shared" si="2"/>
        <v>43377</v>
      </c>
      <c r="B190" s="26">
        <f>IFERROR(+VLOOKUP("LEULIS"&amp;A190,'Main File'!A:O,6,0),0)</f>
        <v>0</v>
      </c>
      <c r="C190" s="26">
        <f>IFERROR(+VLOOKUP("LEULIS"&amp;A190,'Main File'!A:O,7,0),0)</f>
        <v>0</v>
      </c>
      <c r="D190" s="26">
        <f>IFERROR(+VLOOKUP("LEULIS"&amp;A190,'Main File'!A:O,8,0),0)</f>
        <v>0</v>
      </c>
      <c r="E190" s="26">
        <f>IFERROR(+VLOOKUP("LEULIS"&amp;A190,'Main File'!A:O,9,0),0)</f>
        <v>0</v>
      </c>
      <c r="F190" s="26">
        <f>IFERROR(+VLOOKUP("LEULIS"&amp;A190,'Main File'!A:O,10,0),0)</f>
        <v>0</v>
      </c>
      <c r="G190" s="26">
        <f>IFERROR(+VLOOKUP("LEULIS"&amp;A190,'Main File'!A:O,11,0),0)</f>
        <v>0</v>
      </c>
      <c r="H190" s="26">
        <f>IFERROR(+VLOOKUP("LEULIS"&amp;A190,'Main File'!A:O,12,0),0)</f>
        <v>0</v>
      </c>
      <c r="I190" s="26">
        <f>IFERROR(+VLOOKUP("LEULIS"&amp;A190,'Main File'!A:O,13,0),0)</f>
        <v>0</v>
      </c>
      <c r="J190" s="26">
        <f>IFERROR(+VLOOKUP("LEULIS"&amp;A190,'Main File'!A:O,14,0),0)</f>
        <v>0</v>
      </c>
      <c r="K190" s="26">
        <f>IFERROR(+VLOOKUP("LEULIS"&amp;A190,'Main File'!A:O,15,0),0)</f>
        <v>0</v>
      </c>
    </row>
    <row r="191" spans="1:11" x14ac:dyDescent="0.25">
      <c r="A191" s="9">
        <f t="shared" si="2"/>
        <v>43378</v>
      </c>
      <c r="B191" s="26">
        <f>IFERROR(+VLOOKUP("LEULIS"&amp;A191,'Main File'!A:O,6,0),0)</f>
        <v>0</v>
      </c>
      <c r="C191" s="26">
        <f>IFERROR(+VLOOKUP("LEULIS"&amp;A191,'Main File'!A:O,7,0),0)</f>
        <v>0</v>
      </c>
      <c r="D191" s="26">
        <f>IFERROR(+VLOOKUP("LEULIS"&amp;A191,'Main File'!A:O,8,0),0)</f>
        <v>0</v>
      </c>
      <c r="E191" s="26">
        <f>IFERROR(+VLOOKUP("LEULIS"&amp;A191,'Main File'!A:O,9,0),0)</f>
        <v>0</v>
      </c>
      <c r="F191" s="26">
        <f>IFERROR(+VLOOKUP("LEULIS"&amp;A191,'Main File'!A:O,10,0),0)</f>
        <v>0</v>
      </c>
      <c r="G191" s="26">
        <f>IFERROR(+VLOOKUP("LEULIS"&amp;A191,'Main File'!A:O,11,0),0)</f>
        <v>0</v>
      </c>
      <c r="H191" s="26">
        <f>IFERROR(+VLOOKUP("LEULIS"&amp;A191,'Main File'!A:O,12,0),0)</f>
        <v>0</v>
      </c>
      <c r="I191" s="26">
        <f>IFERROR(+VLOOKUP("LEULIS"&amp;A191,'Main File'!A:O,13,0),0)</f>
        <v>0</v>
      </c>
      <c r="J191" s="26">
        <f>IFERROR(+VLOOKUP("LEULIS"&amp;A191,'Main File'!A:O,14,0),0)</f>
        <v>0</v>
      </c>
      <c r="K191" s="26">
        <f>IFERROR(+VLOOKUP("LEULIS"&amp;A191,'Main File'!A:O,15,0),0)</f>
        <v>0</v>
      </c>
    </row>
    <row r="192" spans="1:11" x14ac:dyDescent="0.25">
      <c r="A192" s="9">
        <f t="shared" si="2"/>
        <v>43379</v>
      </c>
      <c r="B192" s="26">
        <f>IFERROR(+VLOOKUP("LEULIS"&amp;A192,'Main File'!A:O,6,0),0)</f>
        <v>0</v>
      </c>
      <c r="C192" s="26">
        <f>IFERROR(+VLOOKUP("LEULIS"&amp;A192,'Main File'!A:O,7,0),0)</f>
        <v>0</v>
      </c>
      <c r="D192" s="26">
        <f>IFERROR(+VLOOKUP("LEULIS"&amp;A192,'Main File'!A:O,8,0),0)</f>
        <v>0</v>
      </c>
      <c r="E192" s="26">
        <f>IFERROR(+VLOOKUP("LEULIS"&amp;A192,'Main File'!A:O,9,0),0)</f>
        <v>0</v>
      </c>
      <c r="F192" s="26">
        <f>IFERROR(+VLOOKUP("LEULIS"&amp;A192,'Main File'!A:O,10,0),0)</f>
        <v>0</v>
      </c>
      <c r="G192" s="26">
        <f>IFERROR(+VLOOKUP("LEULIS"&amp;A192,'Main File'!A:O,11,0),0)</f>
        <v>0</v>
      </c>
      <c r="H192" s="26">
        <f>IFERROR(+VLOOKUP("LEULIS"&amp;A192,'Main File'!A:O,12,0),0)</f>
        <v>0</v>
      </c>
      <c r="I192" s="26">
        <f>IFERROR(+VLOOKUP("LEULIS"&amp;A192,'Main File'!A:O,13,0),0)</f>
        <v>0</v>
      </c>
      <c r="J192" s="26">
        <f>IFERROR(+VLOOKUP("LEULIS"&amp;A192,'Main File'!A:O,14,0),0)</f>
        <v>0</v>
      </c>
      <c r="K192" s="26">
        <f>IFERROR(+VLOOKUP("LEULIS"&amp;A192,'Main File'!A:O,15,0),0)</f>
        <v>0</v>
      </c>
    </row>
    <row r="193" spans="1:11" x14ac:dyDescent="0.25">
      <c r="A193" s="9">
        <f t="shared" si="2"/>
        <v>43380</v>
      </c>
      <c r="B193" s="26">
        <f>IFERROR(+VLOOKUP("LEULIS"&amp;A193,'Main File'!A:O,6,0),0)</f>
        <v>0</v>
      </c>
      <c r="C193" s="26">
        <f>IFERROR(+VLOOKUP("LEULIS"&amp;A193,'Main File'!A:O,7,0),0)</f>
        <v>0</v>
      </c>
      <c r="D193" s="26">
        <f>IFERROR(+VLOOKUP("LEULIS"&amp;A193,'Main File'!A:O,8,0),0)</f>
        <v>0</v>
      </c>
      <c r="E193" s="26">
        <f>IFERROR(+VLOOKUP("LEULIS"&amp;A193,'Main File'!A:O,9,0),0)</f>
        <v>0</v>
      </c>
      <c r="F193" s="26">
        <f>IFERROR(+VLOOKUP("LEULIS"&amp;A193,'Main File'!A:O,10,0),0)</f>
        <v>0</v>
      </c>
      <c r="G193" s="26">
        <f>IFERROR(+VLOOKUP("LEULIS"&amp;A193,'Main File'!A:O,11,0),0)</f>
        <v>0</v>
      </c>
      <c r="H193" s="26">
        <f>IFERROR(+VLOOKUP("LEULIS"&amp;A193,'Main File'!A:O,12,0),0)</f>
        <v>0</v>
      </c>
      <c r="I193" s="26">
        <f>IFERROR(+VLOOKUP("LEULIS"&amp;A193,'Main File'!A:O,13,0),0)</f>
        <v>0</v>
      </c>
      <c r="J193" s="26">
        <f>IFERROR(+VLOOKUP("LEULIS"&amp;A193,'Main File'!A:O,14,0),0)</f>
        <v>0</v>
      </c>
      <c r="K193" s="26">
        <f>IFERROR(+VLOOKUP("LEULIS"&amp;A193,'Main File'!A:O,15,0),0)</f>
        <v>0</v>
      </c>
    </row>
    <row r="194" spans="1:11" x14ac:dyDescent="0.25">
      <c r="A194" s="9">
        <f t="shared" si="2"/>
        <v>43381</v>
      </c>
      <c r="B194" s="26">
        <f>IFERROR(+VLOOKUP("LEULIS"&amp;A194,'Main File'!A:O,6,0),0)</f>
        <v>0</v>
      </c>
      <c r="C194" s="26">
        <f>IFERROR(+VLOOKUP("LEULIS"&amp;A194,'Main File'!A:O,7,0),0)</f>
        <v>0</v>
      </c>
      <c r="D194" s="26">
        <f>IFERROR(+VLOOKUP("LEULIS"&amp;A194,'Main File'!A:O,8,0),0)</f>
        <v>0</v>
      </c>
      <c r="E194" s="26">
        <f>IFERROR(+VLOOKUP("LEULIS"&amp;A194,'Main File'!A:O,9,0),0)</f>
        <v>0</v>
      </c>
      <c r="F194" s="26">
        <f>IFERROR(+VLOOKUP("LEULIS"&amp;A194,'Main File'!A:O,10,0),0)</f>
        <v>0</v>
      </c>
      <c r="G194" s="26">
        <f>IFERROR(+VLOOKUP("LEULIS"&amp;A194,'Main File'!A:O,11,0),0)</f>
        <v>0</v>
      </c>
      <c r="H194" s="26">
        <f>IFERROR(+VLOOKUP("LEULIS"&amp;A194,'Main File'!A:O,12,0),0)</f>
        <v>0</v>
      </c>
      <c r="I194" s="26">
        <f>IFERROR(+VLOOKUP("LEULIS"&amp;A194,'Main File'!A:O,13,0),0)</f>
        <v>0</v>
      </c>
      <c r="J194" s="26">
        <f>IFERROR(+VLOOKUP("LEULIS"&amp;A194,'Main File'!A:O,14,0),0)</f>
        <v>0</v>
      </c>
      <c r="K194" s="26">
        <f>IFERROR(+VLOOKUP("LEULIS"&amp;A194,'Main File'!A:O,15,0),0)</f>
        <v>0</v>
      </c>
    </row>
    <row r="195" spans="1:11" x14ac:dyDescent="0.25">
      <c r="A195" s="9">
        <f t="shared" si="2"/>
        <v>43382</v>
      </c>
      <c r="B195" s="26">
        <f>IFERROR(+VLOOKUP("LEULIS"&amp;A195,'Main File'!A:O,6,0),0)</f>
        <v>0</v>
      </c>
      <c r="C195" s="26">
        <f>IFERROR(+VLOOKUP("LEULIS"&amp;A195,'Main File'!A:O,7,0),0)</f>
        <v>0</v>
      </c>
      <c r="D195" s="26">
        <f>IFERROR(+VLOOKUP("LEULIS"&amp;A195,'Main File'!A:O,8,0),0)</f>
        <v>0</v>
      </c>
      <c r="E195" s="26">
        <f>IFERROR(+VLOOKUP("LEULIS"&amp;A195,'Main File'!A:O,9,0),0)</f>
        <v>0</v>
      </c>
      <c r="F195" s="26">
        <f>IFERROR(+VLOOKUP("LEULIS"&amp;A195,'Main File'!A:O,10,0),0)</f>
        <v>0</v>
      </c>
      <c r="G195" s="26">
        <f>IFERROR(+VLOOKUP("LEULIS"&amp;A195,'Main File'!A:O,11,0),0)</f>
        <v>0</v>
      </c>
      <c r="H195" s="26">
        <f>IFERROR(+VLOOKUP("LEULIS"&amp;A195,'Main File'!A:O,12,0),0)</f>
        <v>0</v>
      </c>
      <c r="I195" s="26">
        <f>IFERROR(+VLOOKUP("LEULIS"&amp;A195,'Main File'!A:O,13,0),0)</f>
        <v>0</v>
      </c>
      <c r="J195" s="26">
        <f>IFERROR(+VLOOKUP("LEULIS"&amp;A195,'Main File'!A:O,14,0),0)</f>
        <v>0</v>
      </c>
      <c r="K195" s="26">
        <f>IFERROR(+VLOOKUP("LEULIS"&amp;A195,'Main File'!A:O,15,0),0)</f>
        <v>0</v>
      </c>
    </row>
    <row r="196" spans="1:11" x14ac:dyDescent="0.25">
      <c r="A196" s="9">
        <f t="shared" si="2"/>
        <v>43383</v>
      </c>
      <c r="B196" s="26">
        <f>IFERROR(+VLOOKUP("LEULIS"&amp;A196,'Main File'!A:O,6,0),0)</f>
        <v>0</v>
      </c>
      <c r="C196" s="26">
        <f>IFERROR(+VLOOKUP("LEULIS"&amp;A196,'Main File'!A:O,7,0),0)</f>
        <v>0</v>
      </c>
      <c r="D196" s="26">
        <f>IFERROR(+VLOOKUP("LEULIS"&amp;A196,'Main File'!A:O,8,0),0)</f>
        <v>0</v>
      </c>
      <c r="E196" s="26">
        <f>IFERROR(+VLOOKUP("LEULIS"&amp;A196,'Main File'!A:O,9,0),0)</f>
        <v>0</v>
      </c>
      <c r="F196" s="26">
        <f>IFERROR(+VLOOKUP("LEULIS"&amp;A196,'Main File'!A:O,10,0),0)</f>
        <v>0</v>
      </c>
      <c r="G196" s="26">
        <f>IFERROR(+VLOOKUP("LEULIS"&amp;A196,'Main File'!A:O,11,0),0)</f>
        <v>0</v>
      </c>
      <c r="H196" s="26">
        <f>IFERROR(+VLOOKUP("LEULIS"&amp;A196,'Main File'!A:O,12,0),0)</f>
        <v>0</v>
      </c>
      <c r="I196" s="26">
        <f>IFERROR(+VLOOKUP("LEULIS"&amp;A196,'Main File'!A:O,13,0),0)</f>
        <v>0</v>
      </c>
      <c r="J196" s="26">
        <f>IFERROR(+VLOOKUP("LEULIS"&amp;A196,'Main File'!A:O,14,0),0)</f>
        <v>0</v>
      </c>
      <c r="K196" s="26">
        <f>IFERROR(+VLOOKUP("LEULIS"&amp;A196,'Main File'!A:O,15,0),0)</f>
        <v>0</v>
      </c>
    </row>
    <row r="197" spans="1:11" x14ac:dyDescent="0.25">
      <c r="A197" s="9">
        <f t="shared" si="2"/>
        <v>43384</v>
      </c>
      <c r="B197" s="26">
        <f>IFERROR(+VLOOKUP("LEULIS"&amp;A197,'Main File'!A:O,6,0),0)</f>
        <v>0</v>
      </c>
      <c r="C197" s="26">
        <f>IFERROR(+VLOOKUP("LEULIS"&amp;A197,'Main File'!A:O,7,0),0)</f>
        <v>0</v>
      </c>
      <c r="D197" s="26">
        <f>IFERROR(+VLOOKUP("LEULIS"&amp;A197,'Main File'!A:O,8,0),0)</f>
        <v>0</v>
      </c>
      <c r="E197" s="26">
        <f>IFERROR(+VLOOKUP("LEULIS"&amp;A197,'Main File'!A:O,9,0),0)</f>
        <v>0</v>
      </c>
      <c r="F197" s="26">
        <f>IFERROR(+VLOOKUP("LEULIS"&amp;A197,'Main File'!A:O,10,0),0)</f>
        <v>0</v>
      </c>
      <c r="G197" s="26">
        <f>IFERROR(+VLOOKUP("LEULIS"&amp;A197,'Main File'!A:O,11,0),0)</f>
        <v>0</v>
      </c>
      <c r="H197" s="26">
        <f>IFERROR(+VLOOKUP("LEULIS"&amp;A197,'Main File'!A:O,12,0),0)</f>
        <v>0</v>
      </c>
      <c r="I197" s="26">
        <f>IFERROR(+VLOOKUP("LEULIS"&amp;A197,'Main File'!A:O,13,0),0)</f>
        <v>0</v>
      </c>
      <c r="J197" s="26">
        <f>IFERROR(+VLOOKUP("LEULIS"&amp;A197,'Main File'!A:O,14,0),0)</f>
        <v>0</v>
      </c>
      <c r="K197" s="26">
        <f>IFERROR(+VLOOKUP("LEULIS"&amp;A197,'Main File'!A:O,15,0),0)</f>
        <v>0</v>
      </c>
    </row>
    <row r="198" spans="1:11" x14ac:dyDescent="0.25">
      <c r="A198" s="9">
        <f t="shared" si="2"/>
        <v>43385</v>
      </c>
      <c r="B198" s="26">
        <f>IFERROR(+VLOOKUP("LEULIS"&amp;A198,'Main File'!A:O,6,0),0)</f>
        <v>0</v>
      </c>
      <c r="C198" s="26">
        <f>IFERROR(+VLOOKUP("LEULIS"&amp;A198,'Main File'!A:O,7,0),0)</f>
        <v>0</v>
      </c>
      <c r="D198" s="26">
        <f>IFERROR(+VLOOKUP("LEULIS"&amp;A198,'Main File'!A:O,8,0),0)</f>
        <v>0</v>
      </c>
      <c r="E198" s="26">
        <f>IFERROR(+VLOOKUP("LEULIS"&amp;A198,'Main File'!A:O,9,0),0)</f>
        <v>0</v>
      </c>
      <c r="F198" s="26">
        <f>IFERROR(+VLOOKUP("LEULIS"&amp;A198,'Main File'!A:O,10,0),0)</f>
        <v>0</v>
      </c>
      <c r="G198" s="26">
        <f>IFERROR(+VLOOKUP("LEULIS"&amp;A198,'Main File'!A:O,11,0),0)</f>
        <v>0</v>
      </c>
      <c r="H198" s="26">
        <f>IFERROR(+VLOOKUP("LEULIS"&amp;A198,'Main File'!A:O,12,0),0)</f>
        <v>0</v>
      </c>
      <c r="I198" s="26">
        <f>IFERROR(+VLOOKUP("LEULIS"&amp;A198,'Main File'!A:O,13,0),0)</f>
        <v>0</v>
      </c>
      <c r="J198" s="26">
        <f>IFERROR(+VLOOKUP("LEULIS"&amp;A198,'Main File'!A:O,14,0),0)</f>
        <v>0</v>
      </c>
      <c r="K198" s="26">
        <f>IFERROR(+VLOOKUP("LEULIS"&amp;A198,'Main File'!A:O,15,0),0)</f>
        <v>0</v>
      </c>
    </row>
    <row r="199" spans="1:11" x14ac:dyDescent="0.25">
      <c r="A199" s="9">
        <f t="shared" ref="A199:A262" si="3">+A198+1</f>
        <v>43386</v>
      </c>
      <c r="B199" s="26">
        <f>IFERROR(+VLOOKUP("LEULIS"&amp;A199,'Main File'!A:O,6,0),0)</f>
        <v>0</v>
      </c>
      <c r="C199" s="26">
        <f>IFERROR(+VLOOKUP("LEULIS"&amp;A199,'Main File'!A:O,7,0),0)</f>
        <v>0</v>
      </c>
      <c r="D199" s="26">
        <f>IFERROR(+VLOOKUP("LEULIS"&amp;A199,'Main File'!A:O,8,0),0)</f>
        <v>0</v>
      </c>
      <c r="E199" s="26">
        <f>IFERROR(+VLOOKUP("LEULIS"&amp;A199,'Main File'!A:O,9,0),0)</f>
        <v>0</v>
      </c>
      <c r="F199" s="26">
        <f>IFERROR(+VLOOKUP("LEULIS"&amp;A199,'Main File'!A:O,10,0),0)</f>
        <v>0</v>
      </c>
      <c r="G199" s="26">
        <f>IFERROR(+VLOOKUP("LEULIS"&amp;A199,'Main File'!A:O,11,0),0)</f>
        <v>0</v>
      </c>
      <c r="H199" s="26">
        <f>IFERROR(+VLOOKUP("LEULIS"&amp;A199,'Main File'!A:O,12,0),0)</f>
        <v>0</v>
      </c>
      <c r="I199" s="26">
        <f>IFERROR(+VLOOKUP("LEULIS"&amp;A199,'Main File'!A:O,13,0),0)</f>
        <v>0</v>
      </c>
      <c r="J199" s="26">
        <f>IFERROR(+VLOOKUP("LEULIS"&amp;A199,'Main File'!A:O,14,0),0)</f>
        <v>0</v>
      </c>
      <c r="K199" s="26">
        <f>IFERROR(+VLOOKUP("LEULIS"&amp;A199,'Main File'!A:O,15,0),0)</f>
        <v>0</v>
      </c>
    </row>
    <row r="200" spans="1:11" x14ac:dyDescent="0.25">
      <c r="A200" s="9">
        <f t="shared" si="3"/>
        <v>43387</v>
      </c>
      <c r="B200" s="26">
        <f>IFERROR(+VLOOKUP("LEULIS"&amp;A200,'Main File'!A:O,6,0),0)</f>
        <v>0</v>
      </c>
      <c r="C200" s="26">
        <f>IFERROR(+VLOOKUP("LEULIS"&amp;A200,'Main File'!A:O,7,0),0)</f>
        <v>0</v>
      </c>
      <c r="D200" s="26">
        <f>IFERROR(+VLOOKUP("LEULIS"&amp;A200,'Main File'!A:O,8,0),0)</f>
        <v>0</v>
      </c>
      <c r="E200" s="26">
        <f>IFERROR(+VLOOKUP("LEULIS"&amp;A200,'Main File'!A:O,9,0),0)</f>
        <v>0</v>
      </c>
      <c r="F200" s="26">
        <f>IFERROR(+VLOOKUP("LEULIS"&amp;A200,'Main File'!A:O,10,0),0)</f>
        <v>0</v>
      </c>
      <c r="G200" s="26">
        <f>IFERROR(+VLOOKUP("LEULIS"&amp;A200,'Main File'!A:O,11,0),0)</f>
        <v>0</v>
      </c>
      <c r="H200" s="26">
        <f>IFERROR(+VLOOKUP("LEULIS"&amp;A200,'Main File'!A:O,12,0),0)</f>
        <v>0</v>
      </c>
      <c r="I200" s="26">
        <f>IFERROR(+VLOOKUP("LEULIS"&amp;A200,'Main File'!A:O,13,0),0)</f>
        <v>0</v>
      </c>
      <c r="J200" s="26">
        <f>IFERROR(+VLOOKUP("LEULIS"&amp;A200,'Main File'!A:O,14,0),0)</f>
        <v>0</v>
      </c>
      <c r="K200" s="26">
        <f>IFERROR(+VLOOKUP("LEULIS"&amp;A200,'Main File'!A:O,15,0),0)</f>
        <v>0</v>
      </c>
    </row>
    <row r="201" spans="1:11" x14ac:dyDescent="0.25">
      <c r="A201" s="9">
        <f t="shared" si="3"/>
        <v>43388</v>
      </c>
      <c r="B201" s="26">
        <f>IFERROR(+VLOOKUP("LEULIS"&amp;A201,'Main File'!A:O,6,0),0)</f>
        <v>0</v>
      </c>
      <c r="C201" s="26">
        <f>IFERROR(+VLOOKUP("LEULIS"&amp;A201,'Main File'!A:O,7,0),0)</f>
        <v>0</v>
      </c>
      <c r="D201" s="26">
        <f>IFERROR(+VLOOKUP("LEULIS"&amp;A201,'Main File'!A:O,8,0),0)</f>
        <v>0</v>
      </c>
      <c r="E201" s="26">
        <f>IFERROR(+VLOOKUP("LEULIS"&amp;A201,'Main File'!A:O,9,0),0)</f>
        <v>0</v>
      </c>
      <c r="F201" s="26">
        <f>IFERROR(+VLOOKUP("LEULIS"&amp;A201,'Main File'!A:O,10,0),0)</f>
        <v>0</v>
      </c>
      <c r="G201" s="26">
        <f>IFERROR(+VLOOKUP("LEULIS"&amp;A201,'Main File'!A:O,11,0),0)</f>
        <v>0</v>
      </c>
      <c r="H201" s="26">
        <f>IFERROR(+VLOOKUP("LEULIS"&amp;A201,'Main File'!A:O,12,0),0)</f>
        <v>0</v>
      </c>
      <c r="I201" s="26">
        <f>IFERROR(+VLOOKUP("LEULIS"&amp;A201,'Main File'!A:O,13,0),0)</f>
        <v>0</v>
      </c>
      <c r="J201" s="26">
        <f>IFERROR(+VLOOKUP("LEULIS"&amp;A201,'Main File'!A:O,14,0),0)</f>
        <v>0</v>
      </c>
      <c r="K201" s="26">
        <f>IFERROR(+VLOOKUP("LEULIS"&amp;A201,'Main File'!A:O,15,0),0)</f>
        <v>0</v>
      </c>
    </row>
    <row r="202" spans="1:11" x14ac:dyDescent="0.25">
      <c r="A202" s="9">
        <f t="shared" si="3"/>
        <v>43389</v>
      </c>
      <c r="B202" s="26">
        <f>IFERROR(+VLOOKUP("LEULIS"&amp;A202,'Main File'!A:O,6,0),0)</f>
        <v>0</v>
      </c>
      <c r="C202" s="26">
        <f>IFERROR(+VLOOKUP("LEULIS"&amp;A202,'Main File'!A:O,7,0),0)</f>
        <v>0</v>
      </c>
      <c r="D202" s="26">
        <f>IFERROR(+VLOOKUP("LEULIS"&amp;A202,'Main File'!A:O,8,0),0)</f>
        <v>0</v>
      </c>
      <c r="E202" s="26">
        <f>IFERROR(+VLOOKUP("LEULIS"&amp;A202,'Main File'!A:O,9,0),0)</f>
        <v>0</v>
      </c>
      <c r="F202" s="26">
        <f>IFERROR(+VLOOKUP("LEULIS"&amp;A202,'Main File'!A:O,10,0),0)</f>
        <v>0</v>
      </c>
      <c r="G202" s="26">
        <f>IFERROR(+VLOOKUP("LEULIS"&amp;A202,'Main File'!A:O,11,0),0)</f>
        <v>0</v>
      </c>
      <c r="H202" s="26">
        <f>IFERROR(+VLOOKUP("LEULIS"&amp;A202,'Main File'!A:O,12,0),0)</f>
        <v>0</v>
      </c>
      <c r="I202" s="26">
        <f>IFERROR(+VLOOKUP("LEULIS"&amp;A202,'Main File'!A:O,13,0),0)</f>
        <v>0</v>
      </c>
      <c r="J202" s="26">
        <f>IFERROR(+VLOOKUP("LEULIS"&amp;A202,'Main File'!A:O,14,0),0)</f>
        <v>0</v>
      </c>
      <c r="K202" s="26">
        <f>IFERROR(+VLOOKUP("LEULIS"&amp;A202,'Main File'!A:O,15,0),0)</f>
        <v>0</v>
      </c>
    </row>
    <row r="203" spans="1:11" x14ac:dyDescent="0.25">
      <c r="A203" s="9">
        <f t="shared" si="3"/>
        <v>43390</v>
      </c>
      <c r="B203" s="26">
        <f>IFERROR(+VLOOKUP("LEULIS"&amp;A203,'Main File'!A:O,6,0),0)</f>
        <v>0</v>
      </c>
      <c r="C203" s="26">
        <f>IFERROR(+VLOOKUP("LEULIS"&amp;A203,'Main File'!A:O,7,0),0)</f>
        <v>0</v>
      </c>
      <c r="D203" s="26">
        <f>IFERROR(+VLOOKUP("LEULIS"&amp;A203,'Main File'!A:O,8,0),0)</f>
        <v>0</v>
      </c>
      <c r="E203" s="26">
        <f>IFERROR(+VLOOKUP("LEULIS"&amp;A203,'Main File'!A:O,9,0),0)</f>
        <v>0</v>
      </c>
      <c r="F203" s="26">
        <f>IFERROR(+VLOOKUP("LEULIS"&amp;A203,'Main File'!A:O,10,0),0)</f>
        <v>0</v>
      </c>
      <c r="G203" s="26">
        <f>IFERROR(+VLOOKUP("LEULIS"&amp;A203,'Main File'!A:O,11,0),0)</f>
        <v>0</v>
      </c>
      <c r="H203" s="26">
        <f>IFERROR(+VLOOKUP("LEULIS"&amp;A203,'Main File'!A:O,12,0),0)</f>
        <v>0</v>
      </c>
      <c r="I203" s="26">
        <f>IFERROR(+VLOOKUP("LEULIS"&amp;A203,'Main File'!A:O,13,0),0)</f>
        <v>0</v>
      </c>
      <c r="J203" s="26">
        <f>IFERROR(+VLOOKUP("LEULIS"&amp;A203,'Main File'!A:O,14,0),0)</f>
        <v>0</v>
      </c>
      <c r="K203" s="26">
        <f>IFERROR(+VLOOKUP("LEULIS"&amp;A203,'Main File'!A:O,15,0),0)</f>
        <v>0</v>
      </c>
    </row>
    <row r="204" spans="1:11" x14ac:dyDescent="0.25">
      <c r="A204" s="9">
        <f t="shared" si="3"/>
        <v>43391</v>
      </c>
      <c r="B204" s="26">
        <f>IFERROR(+VLOOKUP("LEULIS"&amp;A204,'Main File'!A:O,6,0),0)</f>
        <v>0</v>
      </c>
      <c r="C204" s="26">
        <f>IFERROR(+VLOOKUP("LEULIS"&amp;A204,'Main File'!A:O,7,0),0)</f>
        <v>0</v>
      </c>
      <c r="D204" s="26">
        <f>IFERROR(+VLOOKUP("LEULIS"&amp;A204,'Main File'!A:O,8,0),0)</f>
        <v>0</v>
      </c>
      <c r="E204" s="26">
        <f>IFERROR(+VLOOKUP("LEULIS"&amp;A204,'Main File'!A:O,9,0),0)</f>
        <v>0</v>
      </c>
      <c r="F204" s="26">
        <f>IFERROR(+VLOOKUP("LEULIS"&amp;A204,'Main File'!A:O,10,0),0)</f>
        <v>0</v>
      </c>
      <c r="G204" s="26">
        <f>IFERROR(+VLOOKUP("LEULIS"&amp;A204,'Main File'!A:O,11,0),0)</f>
        <v>0</v>
      </c>
      <c r="H204" s="26">
        <f>IFERROR(+VLOOKUP("LEULIS"&amp;A204,'Main File'!A:O,12,0),0)</f>
        <v>0</v>
      </c>
      <c r="I204" s="26">
        <f>IFERROR(+VLOOKUP("LEULIS"&amp;A204,'Main File'!A:O,13,0),0)</f>
        <v>0</v>
      </c>
      <c r="J204" s="26">
        <f>IFERROR(+VLOOKUP("LEULIS"&amp;A204,'Main File'!A:O,14,0),0)</f>
        <v>0</v>
      </c>
      <c r="K204" s="26">
        <f>IFERROR(+VLOOKUP("LEULIS"&amp;A204,'Main File'!A:O,15,0),0)</f>
        <v>0</v>
      </c>
    </row>
    <row r="205" spans="1:11" x14ac:dyDescent="0.25">
      <c r="A205" s="9">
        <f t="shared" si="3"/>
        <v>43392</v>
      </c>
      <c r="B205" s="26">
        <f>IFERROR(+VLOOKUP("LEULIS"&amp;A205,'Main File'!A:O,6,0),0)</f>
        <v>0</v>
      </c>
      <c r="C205" s="26">
        <f>IFERROR(+VLOOKUP("LEULIS"&amp;A205,'Main File'!A:O,7,0),0)</f>
        <v>0</v>
      </c>
      <c r="D205" s="26">
        <f>IFERROR(+VLOOKUP("LEULIS"&amp;A205,'Main File'!A:O,8,0),0)</f>
        <v>0</v>
      </c>
      <c r="E205" s="26">
        <f>IFERROR(+VLOOKUP("LEULIS"&amp;A205,'Main File'!A:O,9,0),0)</f>
        <v>0</v>
      </c>
      <c r="F205" s="26">
        <f>IFERROR(+VLOOKUP("LEULIS"&amp;A205,'Main File'!A:O,10,0),0)</f>
        <v>0</v>
      </c>
      <c r="G205" s="26">
        <f>IFERROR(+VLOOKUP("LEULIS"&amp;A205,'Main File'!A:O,11,0),0)</f>
        <v>0</v>
      </c>
      <c r="H205" s="26">
        <f>IFERROR(+VLOOKUP("LEULIS"&amp;A205,'Main File'!A:O,12,0),0)</f>
        <v>0</v>
      </c>
      <c r="I205" s="26">
        <f>IFERROR(+VLOOKUP("LEULIS"&amp;A205,'Main File'!A:O,13,0),0)</f>
        <v>0</v>
      </c>
      <c r="J205" s="26">
        <f>IFERROR(+VLOOKUP("LEULIS"&amp;A205,'Main File'!A:O,14,0),0)</f>
        <v>0</v>
      </c>
      <c r="K205" s="26">
        <f>IFERROR(+VLOOKUP("LEULIS"&amp;A205,'Main File'!A:O,15,0),0)</f>
        <v>0</v>
      </c>
    </row>
    <row r="206" spans="1:11" x14ac:dyDescent="0.25">
      <c r="A206" s="9">
        <f t="shared" si="3"/>
        <v>43393</v>
      </c>
      <c r="B206" s="26">
        <f>IFERROR(+VLOOKUP("LEULIS"&amp;A206,'Main File'!A:O,6,0),0)</f>
        <v>0</v>
      </c>
      <c r="C206" s="26">
        <f>IFERROR(+VLOOKUP("LEULIS"&amp;A206,'Main File'!A:O,7,0),0)</f>
        <v>0</v>
      </c>
      <c r="D206" s="26">
        <f>IFERROR(+VLOOKUP("LEULIS"&amp;A206,'Main File'!A:O,8,0),0)</f>
        <v>0</v>
      </c>
      <c r="E206" s="26">
        <f>IFERROR(+VLOOKUP("LEULIS"&amp;A206,'Main File'!A:O,9,0),0)</f>
        <v>0</v>
      </c>
      <c r="F206" s="26">
        <f>IFERROR(+VLOOKUP("LEULIS"&amp;A206,'Main File'!A:O,10,0),0)</f>
        <v>0</v>
      </c>
      <c r="G206" s="26">
        <f>IFERROR(+VLOOKUP("LEULIS"&amp;A206,'Main File'!A:O,11,0),0)</f>
        <v>0</v>
      </c>
      <c r="H206" s="26">
        <f>IFERROR(+VLOOKUP("LEULIS"&amp;A206,'Main File'!A:O,12,0),0)</f>
        <v>0</v>
      </c>
      <c r="I206" s="26">
        <f>IFERROR(+VLOOKUP("LEULIS"&amp;A206,'Main File'!A:O,13,0),0)</f>
        <v>0</v>
      </c>
      <c r="J206" s="26">
        <f>IFERROR(+VLOOKUP("LEULIS"&amp;A206,'Main File'!A:O,14,0),0)</f>
        <v>0</v>
      </c>
      <c r="K206" s="26">
        <f>IFERROR(+VLOOKUP("LEULIS"&amp;A206,'Main File'!A:O,15,0),0)</f>
        <v>0</v>
      </c>
    </row>
    <row r="207" spans="1:11" x14ac:dyDescent="0.25">
      <c r="A207" s="9">
        <f t="shared" si="3"/>
        <v>43394</v>
      </c>
      <c r="B207" s="26">
        <f>IFERROR(+VLOOKUP("LEULIS"&amp;A207,'Main File'!A:O,6,0),0)</f>
        <v>0</v>
      </c>
      <c r="C207" s="26">
        <f>IFERROR(+VLOOKUP("LEULIS"&amp;A207,'Main File'!A:O,7,0),0)</f>
        <v>0</v>
      </c>
      <c r="D207" s="26">
        <f>IFERROR(+VLOOKUP("LEULIS"&amp;A207,'Main File'!A:O,8,0),0)</f>
        <v>0</v>
      </c>
      <c r="E207" s="26">
        <f>IFERROR(+VLOOKUP("LEULIS"&amp;A207,'Main File'!A:O,9,0),0)</f>
        <v>0</v>
      </c>
      <c r="F207" s="26">
        <f>IFERROR(+VLOOKUP("LEULIS"&amp;A207,'Main File'!A:O,10,0),0)</f>
        <v>0</v>
      </c>
      <c r="G207" s="26">
        <f>IFERROR(+VLOOKUP("LEULIS"&amp;A207,'Main File'!A:O,11,0),0)</f>
        <v>0</v>
      </c>
      <c r="H207" s="26">
        <f>IFERROR(+VLOOKUP("LEULIS"&amp;A207,'Main File'!A:O,12,0),0)</f>
        <v>0</v>
      </c>
      <c r="I207" s="26">
        <f>IFERROR(+VLOOKUP("LEULIS"&amp;A207,'Main File'!A:O,13,0),0)</f>
        <v>0</v>
      </c>
      <c r="J207" s="26">
        <f>IFERROR(+VLOOKUP("LEULIS"&amp;A207,'Main File'!A:O,14,0),0)</f>
        <v>0</v>
      </c>
      <c r="K207" s="26">
        <f>IFERROR(+VLOOKUP("LEULIS"&amp;A207,'Main File'!A:O,15,0),0)</f>
        <v>0</v>
      </c>
    </row>
    <row r="208" spans="1:11" x14ac:dyDescent="0.25">
      <c r="A208" s="9">
        <f t="shared" si="3"/>
        <v>43395</v>
      </c>
      <c r="B208" s="26">
        <f>IFERROR(+VLOOKUP("LEULIS"&amp;A208,'Main File'!A:O,6,0),0)</f>
        <v>0</v>
      </c>
      <c r="C208" s="26">
        <f>IFERROR(+VLOOKUP("LEULIS"&amp;A208,'Main File'!A:O,7,0),0)</f>
        <v>0</v>
      </c>
      <c r="D208" s="26">
        <f>IFERROR(+VLOOKUP("LEULIS"&amp;A208,'Main File'!A:O,8,0),0)</f>
        <v>0</v>
      </c>
      <c r="E208" s="26">
        <f>IFERROR(+VLOOKUP("LEULIS"&amp;A208,'Main File'!A:O,9,0),0)</f>
        <v>0</v>
      </c>
      <c r="F208" s="26">
        <f>IFERROR(+VLOOKUP("LEULIS"&amp;A208,'Main File'!A:O,10,0),0)</f>
        <v>0</v>
      </c>
      <c r="G208" s="26">
        <f>IFERROR(+VLOOKUP("LEULIS"&amp;A208,'Main File'!A:O,11,0),0)</f>
        <v>0</v>
      </c>
      <c r="H208" s="26">
        <f>IFERROR(+VLOOKUP("LEULIS"&amp;A208,'Main File'!A:O,12,0),0)</f>
        <v>0</v>
      </c>
      <c r="I208" s="26">
        <f>IFERROR(+VLOOKUP("LEULIS"&amp;A208,'Main File'!A:O,13,0),0)</f>
        <v>0</v>
      </c>
      <c r="J208" s="26">
        <f>IFERROR(+VLOOKUP("LEULIS"&amp;A208,'Main File'!A:O,14,0),0)</f>
        <v>0</v>
      </c>
      <c r="K208" s="26">
        <f>IFERROR(+VLOOKUP("LEULIS"&amp;A208,'Main File'!A:O,15,0),0)</f>
        <v>0</v>
      </c>
    </row>
    <row r="209" spans="1:11" x14ac:dyDescent="0.25">
      <c r="A209" s="9">
        <f t="shared" si="3"/>
        <v>43396</v>
      </c>
      <c r="B209" s="26">
        <f>IFERROR(+VLOOKUP("LEULIS"&amp;A209,'Main File'!A:O,6,0),0)</f>
        <v>0</v>
      </c>
      <c r="C209" s="26">
        <f>IFERROR(+VLOOKUP("LEULIS"&amp;A209,'Main File'!A:O,7,0),0)</f>
        <v>0</v>
      </c>
      <c r="D209" s="26">
        <f>IFERROR(+VLOOKUP("LEULIS"&amp;A209,'Main File'!A:O,8,0),0)</f>
        <v>0</v>
      </c>
      <c r="E209" s="26">
        <f>IFERROR(+VLOOKUP("LEULIS"&amp;A209,'Main File'!A:O,9,0),0)</f>
        <v>0</v>
      </c>
      <c r="F209" s="26">
        <f>IFERROR(+VLOOKUP("LEULIS"&amp;A209,'Main File'!A:O,10,0),0)</f>
        <v>0</v>
      </c>
      <c r="G209" s="26">
        <f>IFERROR(+VLOOKUP("LEULIS"&amp;A209,'Main File'!A:O,11,0),0)</f>
        <v>0</v>
      </c>
      <c r="H209" s="26">
        <f>IFERROR(+VLOOKUP("LEULIS"&amp;A209,'Main File'!A:O,12,0),0)</f>
        <v>0</v>
      </c>
      <c r="I209" s="26">
        <f>IFERROR(+VLOOKUP("LEULIS"&amp;A209,'Main File'!A:O,13,0),0)</f>
        <v>0</v>
      </c>
      <c r="J209" s="26">
        <f>IFERROR(+VLOOKUP("LEULIS"&amp;A209,'Main File'!A:O,14,0),0)</f>
        <v>0</v>
      </c>
      <c r="K209" s="26">
        <f>IFERROR(+VLOOKUP("LEULIS"&amp;A209,'Main File'!A:O,15,0),0)</f>
        <v>0</v>
      </c>
    </row>
    <row r="210" spans="1:11" x14ac:dyDescent="0.25">
      <c r="A210" s="9">
        <f t="shared" si="3"/>
        <v>43397</v>
      </c>
      <c r="B210" s="26">
        <f>IFERROR(+VLOOKUP("LEULIS"&amp;A210,'Main File'!A:O,6,0),0)</f>
        <v>0</v>
      </c>
      <c r="C210" s="26">
        <f>IFERROR(+VLOOKUP("LEULIS"&amp;A210,'Main File'!A:O,7,0),0)</f>
        <v>0</v>
      </c>
      <c r="D210" s="26">
        <f>IFERROR(+VLOOKUP("LEULIS"&amp;A210,'Main File'!A:O,8,0),0)</f>
        <v>0</v>
      </c>
      <c r="E210" s="26">
        <f>IFERROR(+VLOOKUP("LEULIS"&amp;A210,'Main File'!A:O,9,0),0)</f>
        <v>0</v>
      </c>
      <c r="F210" s="26">
        <f>IFERROR(+VLOOKUP("LEULIS"&amp;A210,'Main File'!A:O,10,0),0)</f>
        <v>0</v>
      </c>
      <c r="G210" s="26">
        <f>IFERROR(+VLOOKUP("LEULIS"&amp;A210,'Main File'!A:O,11,0),0)</f>
        <v>0</v>
      </c>
      <c r="H210" s="26">
        <f>IFERROR(+VLOOKUP("LEULIS"&amp;A210,'Main File'!A:O,12,0),0)</f>
        <v>0</v>
      </c>
      <c r="I210" s="26">
        <f>IFERROR(+VLOOKUP("LEULIS"&amp;A210,'Main File'!A:O,13,0),0)</f>
        <v>0</v>
      </c>
      <c r="J210" s="26">
        <f>IFERROR(+VLOOKUP("LEULIS"&amp;A210,'Main File'!A:O,14,0),0)</f>
        <v>0</v>
      </c>
      <c r="K210" s="26">
        <f>IFERROR(+VLOOKUP("LEULIS"&amp;A210,'Main File'!A:O,15,0),0)</f>
        <v>0</v>
      </c>
    </row>
    <row r="211" spans="1:11" x14ac:dyDescent="0.25">
      <c r="A211" s="9">
        <f t="shared" si="3"/>
        <v>43398</v>
      </c>
      <c r="B211" s="26">
        <f>IFERROR(+VLOOKUP("LEULIS"&amp;A211,'Main File'!A:O,6,0),0)</f>
        <v>0</v>
      </c>
      <c r="C211" s="26">
        <f>IFERROR(+VLOOKUP("LEULIS"&amp;A211,'Main File'!A:O,7,0),0)</f>
        <v>0</v>
      </c>
      <c r="D211" s="26">
        <f>IFERROR(+VLOOKUP("LEULIS"&amp;A211,'Main File'!A:O,8,0),0)</f>
        <v>0</v>
      </c>
      <c r="E211" s="26">
        <f>IFERROR(+VLOOKUP("LEULIS"&amp;A211,'Main File'!A:O,9,0),0)</f>
        <v>0</v>
      </c>
      <c r="F211" s="26">
        <f>IFERROR(+VLOOKUP("LEULIS"&amp;A211,'Main File'!A:O,10,0),0)</f>
        <v>0</v>
      </c>
      <c r="G211" s="26">
        <f>IFERROR(+VLOOKUP("LEULIS"&amp;A211,'Main File'!A:O,11,0),0)</f>
        <v>0</v>
      </c>
      <c r="H211" s="26">
        <f>IFERROR(+VLOOKUP("LEULIS"&amp;A211,'Main File'!A:O,12,0),0)</f>
        <v>0</v>
      </c>
      <c r="I211" s="26">
        <f>IFERROR(+VLOOKUP("LEULIS"&amp;A211,'Main File'!A:O,13,0),0)</f>
        <v>0</v>
      </c>
      <c r="J211" s="26">
        <f>IFERROR(+VLOOKUP("LEULIS"&amp;A211,'Main File'!A:O,14,0),0)</f>
        <v>0</v>
      </c>
      <c r="K211" s="26">
        <f>IFERROR(+VLOOKUP("LEULIS"&amp;A211,'Main File'!A:O,15,0),0)</f>
        <v>0</v>
      </c>
    </row>
    <row r="212" spans="1:11" x14ac:dyDescent="0.25">
      <c r="A212" s="9">
        <f t="shared" si="3"/>
        <v>43399</v>
      </c>
      <c r="B212" s="26">
        <f>IFERROR(+VLOOKUP("LEULIS"&amp;A212,'Main File'!A:O,6,0),0)</f>
        <v>0</v>
      </c>
      <c r="C212" s="26">
        <f>IFERROR(+VLOOKUP("LEULIS"&amp;A212,'Main File'!A:O,7,0),0)</f>
        <v>0</v>
      </c>
      <c r="D212" s="26">
        <f>IFERROR(+VLOOKUP("LEULIS"&amp;A212,'Main File'!A:O,8,0),0)</f>
        <v>0</v>
      </c>
      <c r="E212" s="26">
        <f>IFERROR(+VLOOKUP("LEULIS"&amp;A212,'Main File'!A:O,9,0),0)</f>
        <v>0</v>
      </c>
      <c r="F212" s="26">
        <f>IFERROR(+VLOOKUP("LEULIS"&amp;A212,'Main File'!A:O,10,0),0)</f>
        <v>0</v>
      </c>
      <c r="G212" s="26">
        <f>IFERROR(+VLOOKUP("LEULIS"&amp;A212,'Main File'!A:O,11,0),0)</f>
        <v>0</v>
      </c>
      <c r="H212" s="26">
        <f>IFERROR(+VLOOKUP("LEULIS"&amp;A212,'Main File'!A:O,12,0),0)</f>
        <v>0</v>
      </c>
      <c r="I212" s="26">
        <f>IFERROR(+VLOOKUP("LEULIS"&amp;A212,'Main File'!A:O,13,0),0)</f>
        <v>0</v>
      </c>
      <c r="J212" s="26">
        <f>IFERROR(+VLOOKUP("LEULIS"&amp;A212,'Main File'!A:O,14,0),0)</f>
        <v>0</v>
      </c>
      <c r="K212" s="26">
        <f>IFERROR(+VLOOKUP("LEULIS"&amp;A212,'Main File'!A:O,15,0),0)</f>
        <v>0</v>
      </c>
    </row>
    <row r="213" spans="1:11" x14ac:dyDescent="0.25">
      <c r="A213" s="9">
        <f t="shared" si="3"/>
        <v>43400</v>
      </c>
      <c r="B213" s="26">
        <f>IFERROR(+VLOOKUP("LEULIS"&amp;A213,'Main File'!A:O,6,0),0)</f>
        <v>0</v>
      </c>
      <c r="C213" s="26">
        <f>IFERROR(+VLOOKUP("LEULIS"&amp;A213,'Main File'!A:O,7,0),0)</f>
        <v>0</v>
      </c>
      <c r="D213" s="26">
        <f>IFERROR(+VLOOKUP("LEULIS"&amp;A213,'Main File'!A:O,8,0),0)</f>
        <v>0</v>
      </c>
      <c r="E213" s="26">
        <f>IFERROR(+VLOOKUP("LEULIS"&amp;A213,'Main File'!A:O,9,0),0)</f>
        <v>0</v>
      </c>
      <c r="F213" s="26">
        <f>IFERROR(+VLOOKUP("LEULIS"&amp;A213,'Main File'!A:O,10,0),0)</f>
        <v>0</v>
      </c>
      <c r="G213" s="26">
        <f>IFERROR(+VLOOKUP("LEULIS"&amp;A213,'Main File'!A:O,11,0),0)</f>
        <v>0</v>
      </c>
      <c r="H213" s="26">
        <f>IFERROR(+VLOOKUP("LEULIS"&amp;A213,'Main File'!A:O,12,0),0)</f>
        <v>0</v>
      </c>
      <c r="I213" s="26">
        <f>IFERROR(+VLOOKUP("LEULIS"&amp;A213,'Main File'!A:O,13,0),0)</f>
        <v>0</v>
      </c>
      <c r="J213" s="26">
        <f>IFERROR(+VLOOKUP("LEULIS"&amp;A213,'Main File'!A:O,14,0),0)</f>
        <v>0</v>
      </c>
      <c r="K213" s="26">
        <f>IFERROR(+VLOOKUP("LEULIS"&amp;A213,'Main File'!A:O,15,0),0)</f>
        <v>0</v>
      </c>
    </row>
    <row r="214" spans="1:11" x14ac:dyDescent="0.25">
      <c r="A214" s="9">
        <f t="shared" si="3"/>
        <v>43401</v>
      </c>
      <c r="B214" s="26">
        <f>IFERROR(+VLOOKUP("LEULIS"&amp;A214,'Main File'!A:O,6,0),0)</f>
        <v>0</v>
      </c>
      <c r="C214" s="26">
        <f>IFERROR(+VLOOKUP("LEULIS"&amp;A214,'Main File'!A:O,7,0),0)</f>
        <v>0</v>
      </c>
      <c r="D214" s="26">
        <f>IFERROR(+VLOOKUP("LEULIS"&amp;A214,'Main File'!A:O,8,0),0)</f>
        <v>0</v>
      </c>
      <c r="E214" s="26">
        <f>IFERROR(+VLOOKUP("LEULIS"&amp;A214,'Main File'!A:O,9,0),0)</f>
        <v>0</v>
      </c>
      <c r="F214" s="26">
        <f>IFERROR(+VLOOKUP("LEULIS"&amp;A214,'Main File'!A:O,10,0),0)</f>
        <v>0</v>
      </c>
      <c r="G214" s="26">
        <f>IFERROR(+VLOOKUP("LEULIS"&amp;A214,'Main File'!A:O,11,0),0)</f>
        <v>0</v>
      </c>
      <c r="H214" s="26">
        <f>IFERROR(+VLOOKUP("LEULIS"&amp;A214,'Main File'!A:O,12,0),0)</f>
        <v>0</v>
      </c>
      <c r="I214" s="26">
        <f>IFERROR(+VLOOKUP("LEULIS"&amp;A214,'Main File'!A:O,13,0),0)</f>
        <v>0</v>
      </c>
      <c r="J214" s="26">
        <f>IFERROR(+VLOOKUP("LEULIS"&amp;A214,'Main File'!A:O,14,0),0)</f>
        <v>0</v>
      </c>
      <c r="K214" s="26">
        <f>IFERROR(+VLOOKUP("LEULIS"&amp;A214,'Main File'!A:O,15,0),0)</f>
        <v>0</v>
      </c>
    </row>
    <row r="215" spans="1:11" x14ac:dyDescent="0.25">
      <c r="A215" s="9">
        <f t="shared" si="3"/>
        <v>43402</v>
      </c>
      <c r="B215" s="26">
        <f>IFERROR(+VLOOKUP("LEULIS"&amp;A215,'Main File'!A:O,6,0),0)</f>
        <v>0</v>
      </c>
      <c r="C215" s="26">
        <f>IFERROR(+VLOOKUP("LEULIS"&amp;A215,'Main File'!A:O,7,0),0)</f>
        <v>0</v>
      </c>
      <c r="D215" s="26">
        <f>IFERROR(+VLOOKUP("LEULIS"&amp;A215,'Main File'!A:O,8,0),0)</f>
        <v>0</v>
      </c>
      <c r="E215" s="26">
        <f>IFERROR(+VLOOKUP("LEULIS"&amp;A215,'Main File'!A:O,9,0),0)</f>
        <v>0</v>
      </c>
      <c r="F215" s="26">
        <f>IFERROR(+VLOOKUP("LEULIS"&amp;A215,'Main File'!A:O,10,0),0)</f>
        <v>0</v>
      </c>
      <c r="G215" s="26">
        <f>IFERROR(+VLOOKUP("LEULIS"&amp;A215,'Main File'!A:O,11,0),0)</f>
        <v>0</v>
      </c>
      <c r="H215" s="26">
        <f>IFERROR(+VLOOKUP("LEULIS"&amp;A215,'Main File'!A:O,12,0),0)</f>
        <v>0</v>
      </c>
      <c r="I215" s="26">
        <f>IFERROR(+VLOOKUP("LEULIS"&amp;A215,'Main File'!A:O,13,0),0)</f>
        <v>0</v>
      </c>
      <c r="J215" s="26">
        <f>IFERROR(+VLOOKUP("LEULIS"&amp;A215,'Main File'!A:O,14,0),0)</f>
        <v>0</v>
      </c>
      <c r="K215" s="26">
        <f>IFERROR(+VLOOKUP("LEULIS"&amp;A215,'Main File'!A:O,15,0),0)</f>
        <v>0</v>
      </c>
    </row>
    <row r="216" spans="1:11" x14ac:dyDescent="0.25">
      <c r="A216" s="9">
        <f t="shared" si="3"/>
        <v>43403</v>
      </c>
      <c r="B216" s="26">
        <f>IFERROR(+VLOOKUP("LEULIS"&amp;A216,'Main File'!A:O,6,0),0)</f>
        <v>0</v>
      </c>
      <c r="C216" s="26">
        <f>IFERROR(+VLOOKUP("LEULIS"&amp;A216,'Main File'!A:O,7,0),0)</f>
        <v>0</v>
      </c>
      <c r="D216" s="26">
        <f>IFERROR(+VLOOKUP("LEULIS"&amp;A216,'Main File'!A:O,8,0),0)</f>
        <v>0</v>
      </c>
      <c r="E216" s="26">
        <f>IFERROR(+VLOOKUP("LEULIS"&amp;A216,'Main File'!A:O,9,0),0)</f>
        <v>0</v>
      </c>
      <c r="F216" s="26">
        <f>IFERROR(+VLOOKUP("LEULIS"&amp;A216,'Main File'!A:O,10,0),0)</f>
        <v>0</v>
      </c>
      <c r="G216" s="26">
        <f>IFERROR(+VLOOKUP("LEULIS"&amp;A216,'Main File'!A:O,11,0),0)</f>
        <v>0</v>
      </c>
      <c r="H216" s="26">
        <f>IFERROR(+VLOOKUP("LEULIS"&amp;A216,'Main File'!A:O,12,0),0)</f>
        <v>0</v>
      </c>
      <c r="I216" s="26">
        <f>IFERROR(+VLOOKUP("LEULIS"&amp;A216,'Main File'!A:O,13,0),0)</f>
        <v>0</v>
      </c>
      <c r="J216" s="26">
        <f>IFERROR(+VLOOKUP("LEULIS"&amp;A216,'Main File'!A:O,14,0),0)</f>
        <v>0</v>
      </c>
      <c r="K216" s="26">
        <f>IFERROR(+VLOOKUP("LEULIS"&amp;A216,'Main File'!A:O,15,0),0)</f>
        <v>0</v>
      </c>
    </row>
    <row r="217" spans="1:11" x14ac:dyDescent="0.25">
      <c r="A217" s="9">
        <f t="shared" si="3"/>
        <v>43404</v>
      </c>
      <c r="B217" s="26">
        <f>IFERROR(+VLOOKUP("LEULIS"&amp;A217,'Main File'!A:O,6,0),0)</f>
        <v>0</v>
      </c>
      <c r="C217" s="26">
        <f>IFERROR(+VLOOKUP("LEULIS"&amp;A217,'Main File'!A:O,7,0),0)</f>
        <v>0</v>
      </c>
      <c r="D217" s="26">
        <f>IFERROR(+VLOOKUP("LEULIS"&amp;A217,'Main File'!A:O,8,0),0)</f>
        <v>0</v>
      </c>
      <c r="E217" s="26">
        <f>IFERROR(+VLOOKUP("LEULIS"&amp;A217,'Main File'!A:O,9,0),0)</f>
        <v>0</v>
      </c>
      <c r="F217" s="26">
        <f>IFERROR(+VLOOKUP("LEULIS"&amp;A217,'Main File'!A:O,10,0),0)</f>
        <v>0</v>
      </c>
      <c r="G217" s="26">
        <f>IFERROR(+VLOOKUP("LEULIS"&amp;A217,'Main File'!A:O,11,0),0)</f>
        <v>0</v>
      </c>
      <c r="H217" s="26">
        <f>IFERROR(+VLOOKUP("LEULIS"&amp;A217,'Main File'!A:O,12,0),0)</f>
        <v>0</v>
      </c>
      <c r="I217" s="26">
        <f>IFERROR(+VLOOKUP("LEULIS"&amp;A217,'Main File'!A:O,13,0),0)</f>
        <v>0</v>
      </c>
      <c r="J217" s="26">
        <f>IFERROR(+VLOOKUP("LEULIS"&amp;A217,'Main File'!A:O,14,0),0)</f>
        <v>0</v>
      </c>
      <c r="K217" s="26">
        <f>IFERROR(+VLOOKUP("LEULIS"&amp;A217,'Main File'!A:O,15,0),0)</f>
        <v>0</v>
      </c>
    </row>
    <row r="218" spans="1:11" x14ac:dyDescent="0.25">
      <c r="A218" s="9">
        <f t="shared" si="3"/>
        <v>43405</v>
      </c>
      <c r="B218" s="26">
        <f>IFERROR(+VLOOKUP("LEULIS"&amp;A218,'Main File'!A:O,6,0),0)</f>
        <v>0</v>
      </c>
      <c r="C218" s="26">
        <f>IFERROR(+VLOOKUP("LEULIS"&amp;A218,'Main File'!A:O,7,0),0)</f>
        <v>0</v>
      </c>
      <c r="D218" s="26">
        <f>IFERROR(+VLOOKUP("LEULIS"&amp;A218,'Main File'!A:O,8,0),0)</f>
        <v>0</v>
      </c>
      <c r="E218" s="26">
        <f>IFERROR(+VLOOKUP("LEULIS"&amp;A218,'Main File'!A:O,9,0),0)</f>
        <v>0</v>
      </c>
      <c r="F218" s="26">
        <f>IFERROR(+VLOOKUP("LEULIS"&amp;A218,'Main File'!A:O,10,0),0)</f>
        <v>0</v>
      </c>
      <c r="G218" s="26">
        <f>IFERROR(+VLOOKUP("LEULIS"&amp;A218,'Main File'!A:O,11,0),0)</f>
        <v>0</v>
      </c>
      <c r="H218" s="26">
        <f>IFERROR(+VLOOKUP("LEULIS"&amp;A218,'Main File'!A:O,12,0),0)</f>
        <v>0</v>
      </c>
      <c r="I218" s="26">
        <f>IFERROR(+VLOOKUP("LEULIS"&amp;A218,'Main File'!A:O,13,0),0)</f>
        <v>0</v>
      </c>
      <c r="J218" s="26">
        <f>IFERROR(+VLOOKUP("LEULIS"&amp;A218,'Main File'!A:O,14,0),0)</f>
        <v>0</v>
      </c>
      <c r="K218" s="26">
        <f>IFERROR(+VLOOKUP("LEULIS"&amp;A218,'Main File'!A:O,15,0),0)</f>
        <v>0</v>
      </c>
    </row>
    <row r="219" spans="1:11" x14ac:dyDescent="0.25">
      <c r="A219" s="9">
        <f t="shared" si="3"/>
        <v>43406</v>
      </c>
      <c r="B219" s="26">
        <f>IFERROR(+VLOOKUP("LEULIS"&amp;A219,'Main File'!A:O,6,0),0)</f>
        <v>0</v>
      </c>
      <c r="C219" s="26">
        <f>IFERROR(+VLOOKUP("LEULIS"&amp;A219,'Main File'!A:O,7,0),0)</f>
        <v>0</v>
      </c>
      <c r="D219" s="26">
        <f>IFERROR(+VLOOKUP("LEULIS"&amp;A219,'Main File'!A:O,8,0),0)</f>
        <v>0</v>
      </c>
      <c r="E219" s="26">
        <f>IFERROR(+VLOOKUP("LEULIS"&amp;A219,'Main File'!A:O,9,0),0)</f>
        <v>0</v>
      </c>
      <c r="F219" s="26">
        <f>IFERROR(+VLOOKUP("LEULIS"&amp;A219,'Main File'!A:O,10,0),0)</f>
        <v>0</v>
      </c>
      <c r="G219" s="26">
        <f>IFERROR(+VLOOKUP("LEULIS"&amp;A219,'Main File'!A:O,11,0),0)</f>
        <v>0</v>
      </c>
      <c r="H219" s="26">
        <f>IFERROR(+VLOOKUP("LEULIS"&amp;A219,'Main File'!A:O,12,0),0)</f>
        <v>0</v>
      </c>
      <c r="I219" s="26">
        <f>IFERROR(+VLOOKUP("LEULIS"&amp;A219,'Main File'!A:O,13,0),0)</f>
        <v>0</v>
      </c>
      <c r="J219" s="26">
        <f>IFERROR(+VLOOKUP("LEULIS"&amp;A219,'Main File'!A:O,14,0),0)</f>
        <v>0</v>
      </c>
      <c r="K219" s="26">
        <f>IFERROR(+VLOOKUP("LEULIS"&amp;A219,'Main File'!A:O,15,0),0)</f>
        <v>0</v>
      </c>
    </row>
    <row r="220" spans="1:11" x14ac:dyDescent="0.25">
      <c r="A220" s="9">
        <f t="shared" si="3"/>
        <v>43407</v>
      </c>
      <c r="B220" s="26">
        <f>IFERROR(+VLOOKUP("LEULIS"&amp;A220,'Main File'!A:O,6,0),0)</f>
        <v>0</v>
      </c>
      <c r="C220" s="26">
        <f>IFERROR(+VLOOKUP("LEULIS"&amp;A220,'Main File'!A:O,7,0),0)</f>
        <v>0</v>
      </c>
      <c r="D220" s="26">
        <f>IFERROR(+VLOOKUP("LEULIS"&amp;A220,'Main File'!A:O,8,0),0)</f>
        <v>0</v>
      </c>
      <c r="E220" s="26">
        <f>IFERROR(+VLOOKUP("LEULIS"&amp;A220,'Main File'!A:O,9,0),0)</f>
        <v>0</v>
      </c>
      <c r="F220" s="26">
        <f>IFERROR(+VLOOKUP("LEULIS"&amp;A220,'Main File'!A:O,10,0),0)</f>
        <v>0</v>
      </c>
      <c r="G220" s="26">
        <f>IFERROR(+VLOOKUP("LEULIS"&amp;A220,'Main File'!A:O,11,0),0)</f>
        <v>0</v>
      </c>
      <c r="H220" s="26">
        <f>IFERROR(+VLOOKUP("LEULIS"&amp;A220,'Main File'!A:O,12,0),0)</f>
        <v>0</v>
      </c>
      <c r="I220" s="26">
        <f>IFERROR(+VLOOKUP("LEULIS"&amp;A220,'Main File'!A:O,13,0),0)</f>
        <v>0</v>
      </c>
      <c r="J220" s="26">
        <f>IFERROR(+VLOOKUP("LEULIS"&amp;A220,'Main File'!A:O,14,0),0)</f>
        <v>0</v>
      </c>
      <c r="K220" s="26">
        <f>IFERROR(+VLOOKUP("LEULIS"&amp;A220,'Main File'!A:O,15,0),0)</f>
        <v>0</v>
      </c>
    </row>
    <row r="221" spans="1:11" x14ac:dyDescent="0.25">
      <c r="A221" s="9">
        <f t="shared" si="3"/>
        <v>43408</v>
      </c>
      <c r="B221" s="26">
        <f>IFERROR(+VLOOKUP("LEULIS"&amp;A221,'Main File'!A:O,6,0),0)</f>
        <v>0</v>
      </c>
      <c r="C221" s="26">
        <f>IFERROR(+VLOOKUP("LEULIS"&amp;A221,'Main File'!A:O,7,0),0)</f>
        <v>0</v>
      </c>
      <c r="D221" s="26">
        <f>IFERROR(+VLOOKUP("LEULIS"&amp;A221,'Main File'!A:O,8,0),0)</f>
        <v>0</v>
      </c>
      <c r="E221" s="26">
        <f>IFERROR(+VLOOKUP("LEULIS"&amp;A221,'Main File'!A:O,9,0),0)</f>
        <v>0</v>
      </c>
      <c r="F221" s="26">
        <f>IFERROR(+VLOOKUP("LEULIS"&amp;A221,'Main File'!A:O,10,0),0)</f>
        <v>0</v>
      </c>
      <c r="G221" s="26">
        <f>IFERROR(+VLOOKUP("LEULIS"&amp;A221,'Main File'!A:O,11,0),0)</f>
        <v>0</v>
      </c>
      <c r="H221" s="26">
        <f>IFERROR(+VLOOKUP("LEULIS"&amp;A221,'Main File'!A:O,12,0),0)</f>
        <v>0</v>
      </c>
      <c r="I221" s="26">
        <f>IFERROR(+VLOOKUP("LEULIS"&amp;A221,'Main File'!A:O,13,0),0)</f>
        <v>0</v>
      </c>
      <c r="J221" s="26">
        <f>IFERROR(+VLOOKUP("LEULIS"&amp;A221,'Main File'!A:O,14,0),0)</f>
        <v>0</v>
      </c>
      <c r="K221" s="26">
        <f>IFERROR(+VLOOKUP("LEULIS"&amp;A221,'Main File'!A:O,15,0),0)</f>
        <v>0</v>
      </c>
    </row>
    <row r="222" spans="1:11" x14ac:dyDescent="0.25">
      <c r="A222" s="9">
        <f t="shared" si="3"/>
        <v>43409</v>
      </c>
      <c r="B222" s="26">
        <f>IFERROR(+VLOOKUP("LEULIS"&amp;A222,'Main File'!A:O,6,0),0)</f>
        <v>0</v>
      </c>
      <c r="C222" s="26">
        <f>IFERROR(+VLOOKUP("LEULIS"&amp;A222,'Main File'!A:O,7,0),0)</f>
        <v>0</v>
      </c>
      <c r="D222" s="26">
        <f>IFERROR(+VLOOKUP("LEULIS"&amp;A222,'Main File'!A:O,8,0),0)</f>
        <v>0</v>
      </c>
      <c r="E222" s="26">
        <f>IFERROR(+VLOOKUP("LEULIS"&amp;A222,'Main File'!A:O,9,0),0)</f>
        <v>0</v>
      </c>
      <c r="F222" s="26">
        <f>IFERROR(+VLOOKUP("LEULIS"&amp;A222,'Main File'!A:O,10,0),0)</f>
        <v>0</v>
      </c>
      <c r="G222" s="26">
        <f>IFERROR(+VLOOKUP("LEULIS"&amp;A222,'Main File'!A:O,11,0),0)</f>
        <v>0</v>
      </c>
      <c r="H222" s="26">
        <f>IFERROR(+VLOOKUP("LEULIS"&amp;A222,'Main File'!A:O,12,0),0)</f>
        <v>0</v>
      </c>
      <c r="I222" s="26">
        <f>IFERROR(+VLOOKUP("LEULIS"&amp;A222,'Main File'!A:O,13,0),0)</f>
        <v>0</v>
      </c>
      <c r="J222" s="26">
        <f>IFERROR(+VLOOKUP("LEULIS"&amp;A222,'Main File'!A:O,14,0),0)</f>
        <v>0</v>
      </c>
      <c r="K222" s="26">
        <f>IFERROR(+VLOOKUP("LEULIS"&amp;A222,'Main File'!A:O,15,0),0)</f>
        <v>0</v>
      </c>
    </row>
    <row r="223" spans="1:11" x14ac:dyDescent="0.25">
      <c r="A223" s="9">
        <f t="shared" si="3"/>
        <v>43410</v>
      </c>
      <c r="B223" s="26">
        <f>IFERROR(+VLOOKUP("LEULIS"&amp;A223,'Main File'!A:O,6,0),0)</f>
        <v>0</v>
      </c>
      <c r="C223" s="26">
        <f>IFERROR(+VLOOKUP("LEULIS"&amp;A223,'Main File'!A:O,7,0),0)</f>
        <v>0</v>
      </c>
      <c r="D223" s="26">
        <f>IFERROR(+VLOOKUP("LEULIS"&amp;A223,'Main File'!A:O,8,0),0)</f>
        <v>0</v>
      </c>
      <c r="E223" s="26">
        <f>IFERROR(+VLOOKUP("LEULIS"&amp;A223,'Main File'!A:O,9,0),0)</f>
        <v>0</v>
      </c>
      <c r="F223" s="26">
        <f>IFERROR(+VLOOKUP("LEULIS"&amp;A223,'Main File'!A:O,10,0),0)</f>
        <v>0</v>
      </c>
      <c r="G223" s="26">
        <f>IFERROR(+VLOOKUP("LEULIS"&amp;A223,'Main File'!A:O,11,0),0)</f>
        <v>0</v>
      </c>
      <c r="H223" s="26">
        <f>IFERROR(+VLOOKUP("LEULIS"&amp;A223,'Main File'!A:O,12,0),0)</f>
        <v>0</v>
      </c>
      <c r="I223" s="26">
        <f>IFERROR(+VLOOKUP("LEULIS"&amp;A223,'Main File'!A:O,13,0),0)</f>
        <v>0</v>
      </c>
      <c r="J223" s="26">
        <f>IFERROR(+VLOOKUP("LEULIS"&amp;A223,'Main File'!A:O,14,0),0)</f>
        <v>0</v>
      </c>
      <c r="K223" s="26">
        <f>IFERROR(+VLOOKUP("LEULIS"&amp;A223,'Main File'!A:O,15,0),0)</f>
        <v>0</v>
      </c>
    </row>
    <row r="224" spans="1:11" x14ac:dyDescent="0.25">
      <c r="A224" s="9">
        <f t="shared" si="3"/>
        <v>43411</v>
      </c>
      <c r="B224" s="26">
        <f>IFERROR(+VLOOKUP("LEULIS"&amp;A224,'Main File'!A:O,6,0),0)</f>
        <v>0</v>
      </c>
      <c r="C224" s="26">
        <f>IFERROR(+VLOOKUP("LEULIS"&amp;A224,'Main File'!A:O,7,0),0)</f>
        <v>0</v>
      </c>
      <c r="D224" s="26">
        <f>IFERROR(+VLOOKUP("LEULIS"&amp;A224,'Main File'!A:O,8,0),0)</f>
        <v>0</v>
      </c>
      <c r="E224" s="26">
        <f>IFERROR(+VLOOKUP("LEULIS"&amp;A224,'Main File'!A:O,9,0),0)</f>
        <v>0</v>
      </c>
      <c r="F224" s="26">
        <f>IFERROR(+VLOOKUP("LEULIS"&amp;A224,'Main File'!A:O,10,0),0)</f>
        <v>0</v>
      </c>
      <c r="G224" s="26">
        <f>IFERROR(+VLOOKUP("LEULIS"&amp;A224,'Main File'!A:O,11,0),0)</f>
        <v>0</v>
      </c>
      <c r="H224" s="26">
        <f>IFERROR(+VLOOKUP("LEULIS"&amp;A224,'Main File'!A:O,12,0),0)</f>
        <v>0</v>
      </c>
      <c r="I224" s="26">
        <f>IFERROR(+VLOOKUP("LEULIS"&amp;A224,'Main File'!A:O,13,0),0)</f>
        <v>0</v>
      </c>
      <c r="J224" s="26">
        <f>IFERROR(+VLOOKUP("LEULIS"&amp;A224,'Main File'!A:O,14,0),0)</f>
        <v>0</v>
      </c>
      <c r="K224" s="26">
        <f>IFERROR(+VLOOKUP("LEULIS"&amp;A224,'Main File'!A:O,15,0),0)</f>
        <v>0</v>
      </c>
    </row>
    <row r="225" spans="1:11" x14ac:dyDescent="0.25">
      <c r="A225" s="9">
        <f t="shared" si="3"/>
        <v>43412</v>
      </c>
      <c r="B225" s="26">
        <f>IFERROR(+VLOOKUP("LEULIS"&amp;A225,'Main File'!A:O,6,0),0)</f>
        <v>0</v>
      </c>
      <c r="C225" s="26">
        <f>IFERROR(+VLOOKUP("LEULIS"&amp;A225,'Main File'!A:O,7,0),0)</f>
        <v>0</v>
      </c>
      <c r="D225" s="26">
        <f>IFERROR(+VLOOKUP("LEULIS"&amp;A225,'Main File'!A:O,8,0),0)</f>
        <v>0</v>
      </c>
      <c r="E225" s="26">
        <f>IFERROR(+VLOOKUP("LEULIS"&amp;A225,'Main File'!A:O,9,0),0)</f>
        <v>0</v>
      </c>
      <c r="F225" s="26">
        <f>IFERROR(+VLOOKUP("LEULIS"&amp;A225,'Main File'!A:O,10,0),0)</f>
        <v>0</v>
      </c>
      <c r="G225" s="26">
        <f>IFERROR(+VLOOKUP("LEULIS"&amp;A225,'Main File'!A:O,11,0),0)</f>
        <v>0</v>
      </c>
      <c r="H225" s="26">
        <f>IFERROR(+VLOOKUP("LEULIS"&amp;A225,'Main File'!A:O,12,0),0)</f>
        <v>0</v>
      </c>
      <c r="I225" s="26">
        <f>IFERROR(+VLOOKUP("LEULIS"&amp;A225,'Main File'!A:O,13,0),0)</f>
        <v>0</v>
      </c>
      <c r="J225" s="26">
        <f>IFERROR(+VLOOKUP("LEULIS"&amp;A225,'Main File'!A:O,14,0),0)</f>
        <v>0</v>
      </c>
      <c r="K225" s="26">
        <f>IFERROR(+VLOOKUP("LEULIS"&amp;A225,'Main File'!A:O,15,0),0)</f>
        <v>0</v>
      </c>
    </row>
    <row r="226" spans="1:11" x14ac:dyDescent="0.25">
      <c r="A226" s="9">
        <f t="shared" si="3"/>
        <v>43413</v>
      </c>
      <c r="B226" s="26">
        <f>IFERROR(+VLOOKUP("LEULIS"&amp;A226,'Main File'!A:O,6,0),0)</f>
        <v>0</v>
      </c>
      <c r="C226" s="26">
        <f>IFERROR(+VLOOKUP("LEULIS"&amp;A226,'Main File'!A:O,7,0),0)</f>
        <v>0</v>
      </c>
      <c r="D226" s="26">
        <f>IFERROR(+VLOOKUP("LEULIS"&amp;A226,'Main File'!A:O,8,0),0)</f>
        <v>0</v>
      </c>
      <c r="E226" s="26">
        <f>IFERROR(+VLOOKUP("LEULIS"&amp;A226,'Main File'!A:O,9,0),0)</f>
        <v>0</v>
      </c>
      <c r="F226" s="26">
        <f>IFERROR(+VLOOKUP("LEULIS"&amp;A226,'Main File'!A:O,10,0),0)</f>
        <v>0</v>
      </c>
      <c r="G226" s="26">
        <f>IFERROR(+VLOOKUP("LEULIS"&amp;A226,'Main File'!A:O,11,0),0)</f>
        <v>0</v>
      </c>
      <c r="H226" s="26">
        <f>IFERROR(+VLOOKUP("LEULIS"&amp;A226,'Main File'!A:O,12,0),0)</f>
        <v>0</v>
      </c>
      <c r="I226" s="26">
        <f>IFERROR(+VLOOKUP("LEULIS"&amp;A226,'Main File'!A:O,13,0),0)</f>
        <v>0</v>
      </c>
      <c r="J226" s="26">
        <f>IFERROR(+VLOOKUP("LEULIS"&amp;A226,'Main File'!A:O,14,0),0)</f>
        <v>0</v>
      </c>
      <c r="K226" s="26">
        <f>IFERROR(+VLOOKUP("LEULIS"&amp;A226,'Main File'!A:O,15,0),0)</f>
        <v>0</v>
      </c>
    </row>
    <row r="227" spans="1:11" x14ac:dyDescent="0.25">
      <c r="A227" s="9">
        <f t="shared" si="3"/>
        <v>43414</v>
      </c>
      <c r="B227" s="26">
        <f>IFERROR(+VLOOKUP("LEULIS"&amp;A227,'Main File'!A:O,6,0),0)</f>
        <v>0</v>
      </c>
      <c r="C227" s="26">
        <f>IFERROR(+VLOOKUP("LEULIS"&amp;A227,'Main File'!A:O,7,0),0)</f>
        <v>0</v>
      </c>
      <c r="D227" s="26">
        <f>IFERROR(+VLOOKUP("LEULIS"&amp;A227,'Main File'!A:O,8,0),0)</f>
        <v>0</v>
      </c>
      <c r="E227" s="26">
        <f>IFERROR(+VLOOKUP("LEULIS"&amp;A227,'Main File'!A:O,9,0),0)</f>
        <v>0</v>
      </c>
      <c r="F227" s="26">
        <f>IFERROR(+VLOOKUP("LEULIS"&amp;A227,'Main File'!A:O,10,0),0)</f>
        <v>0</v>
      </c>
      <c r="G227" s="26">
        <f>IFERROR(+VLOOKUP("LEULIS"&amp;A227,'Main File'!A:O,11,0),0)</f>
        <v>0</v>
      </c>
      <c r="H227" s="26">
        <f>IFERROR(+VLOOKUP("LEULIS"&amp;A227,'Main File'!A:O,12,0),0)</f>
        <v>0</v>
      </c>
      <c r="I227" s="26">
        <f>IFERROR(+VLOOKUP("LEULIS"&amp;A227,'Main File'!A:O,13,0),0)</f>
        <v>0</v>
      </c>
      <c r="J227" s="26">
        <f>IFERROR(+VLOOKUP("LEULIS"&amp;A227,'Main File'!A:O,14,0),0)</f>
        <v>0</v>
      </c>
      <c r="K227" s="26">
        <f>IFERROR(+VLOOKUP("LEULIS"&amp;A227,'Main File'!A:O,15,0),0)</f>
        <v>0</v>
      </c>
    </row>
    <row r="228" spans="1:11" x14ac:dyDescent="0.25">
      <c r="A228" s="9">
        <f t="shared" si="3"/>
        <v>43415</v>
      </c>
      <c r="B228" s="26">
        <f>IFERROR(+VLOOKUP("LEULIS"&amp;A228,'Main File'!A:O,6,0),0)</f>
        <v>0</v>
      </c>
      <c r="C228" s="26">
        <f>IFERROR(+VLOOKUP("LEULIS"&amp;A228,'Main File'!A:O,7,0),0)</f>
        <v>0</v>
      </c>
      <c r="D228" s="26">
        <f>IFERROR(+VLOOKUP("LEULIS"&amp;A228,'Main File'!A:O,8,0),0)</f>
        <v>0</v>
      </c>
      <c r="E228" s="26">
        <f>IFERROR(+VLOOKUP("LEULIS"&amp;A228,'Main File'!A:O,9,0),0)</f>
        <v>0</v>
      </c>
      <c r="F228" s="26">
        <f>IFERROR(+VLOOKUP("LEULIS"&amp;A228,'Main File'!A:O,10,0),0)</f>
        <v>0</v>
      </c>
      <c r="G228" s="26">
        <f>IFERROR(+VLOOKUP("LEULIS"&amp;A228,'Main File'!A:O,11,0),0)</f>
        <v>0</v>
      </c>
      <c r="H228" s="26">
        <f>IFERROR(+VLOOKUP("LEULIS"&amp;A228,'Main File'!A:O,12,0),0)</f>
        <v>0</v>
      </c>
      <c r="I228" s="26">
        <f>IFERROR(+VLOOKUP("LEULIS"&amp;A228,'Main File'!A:O,13,0),0)</f>
        <v>0</v>
      </c>
      <c r="J228" s="26">
        <f>IFERROR(+VLOOKUP("LEULIS"&amp;A228,'Main File'!A:O,14,0),0)</f>
        <v>0</v>
      </c>
      <c r="K228" s="26">
        <f>IFERROR(+VLOOKUP("LEULIS"&amp;A228,'Main File'!A:O,15,0),0)</f>
        <v>0</v>
      </c>
    </row>
    <row r="229" spans="1:11" x14ac:dyDescent="0.25">
      <c r="A229" s="9">
        <f t="shared" si="3"/>
        <v>43416</v>
      </c>
      <c r="B229" s="26">
        <f>IFERROR(+VLOOKUP("LEULIS"&amp;A229,'Main File'!A:O,6,0),0)</f>
        <v>0</v>
      </c>
      <c r="C229" s="26">
        <f>IFERROR(+VLOOKUP("LEULIS"&amp;A229,'Main File'!A:O,7,0),0)</f>
        <v>0</v>
      </c>
      <c r="D229" s="26">
        <f>IFERROR(+VLOOKUP("LEULIS"&amp;A229,'Main File'!A:O,8,0),0)</f>
        <v>0</v>
      </c>
      <c r="E229" s="26">
        <f>IFERROR(+VLOOKUP("LEULIS"&amp;A229,'Main File'!A:O,9,0),0)</f>
        <v>0</v>
      </c>
      <c r="F229" s="26">
        <f>IFERROR(+VLOOKUP("LEULIS"&amp;A229,'Main File'!A:O,10,0),0)</f>
        <v>0</v>
      </c>
      <c r="G229" s="26">
        <f>IFERROR(+VLOOKUP("LEULIS"&amp;A229,'Main File'!A:O,11,0),0)</f>
        <v>0</v>
      </c>
      <c r="H229" s="26">
        <f>IFERROR(+VLOOKUP("LEULIS"&amp;A229,'Main File'!A:O,12,0),0)</f>
        <v>0</v>
      </c>
      <c r="I229" s="26">
        <f>IFERROR(+VLOOKUP("LEULIS"&amp;A229,'Main File'!A:O,13,0),0)</f>
        <v>0</v>
      </c>
      <c r="J229" s="26">
        <f>IFERROR(+VLOOKUP("LEULIS"&amp;A229,'Main File'!A:O,14,0),0)</f>
        <v>0</v>
      </c>
      <c r="K229" s="26">
        <f>IFERROR(+VLOOKUP("LEULIS"&amp;A229,'Main File'!A:O,15,0),0)</f>
        <v>0</v>
      </c>
    </row>
    <row r="230" spans="1:11" x14ac:dyDescent="0.25">
      <c r="A230" s="9">
        <f t="shared" si="3"/>
        <v>43417</v>
      </c>
      <c r="B230" s="26">
        <f>IFERROR(+VLOOKUP("LEULIS"&amp;A230,'Main File'!A:O,6,0),0)</f>
        <v>0</v>
      </c>
      <c r="C230" s="26">
        <f>IFERROR(+VLOOKUP("LEULIS"&amp;A230,'Main File'!A:O,7,0),0)</f>
        <v>0</v>
      </c>
      <c r="D230" s="26">
        <f>IFERROR(+VLOOKUP("LEULIS"&amp;A230,'Main File'!A:O,8,0),0)</f>
        <v>0</v>
      </c>
      <c r="E230" s="26">
        <f>IFERROR(+VLOOKUP("LEULIS"&amp;A230,'Main File'!A:O,9,0),0)</f>
        <v>0</v>
      </c>
      <c r="F230" s="26">
        <f>IFERROR(+VLOOKUP("LEULIS"&amp;A230,'Main File'!A:O,10,0),0)</f>
        <v>0</v>
      </c>
      <c r="G230" s="26">
        <f>IFERROR(+VLOOKUP("LEULIS"&amp;A230,'Main File'!A:O,11,0),0)</f>
        <v>0</v>
      </c>
      <c r="H230" s="26">
        <f>IFERROR(+VLOOKUP("LEULIS"&amp;A230,'Main File'!A:O,12,0),0)</f>
        <v>0</v>
      </c>
      <c r="I230" s="26">
        <f>IFERROR(+VLOOKUP("LEULIS"&amp;A230,'Main File'!A:O,13,0),0)</f>
        <v>0</v>
      </c>
      <c r="J230" s="26">
        <f>IFERROR(+VLOOKUP("LEULIS"&amp;A230,'Main File'!A:O,14,0),0)</f>
        <v>0</v>
      </c>
      <c r="K230" s="26">
        <f>IFERROR(+VLOOKUP("LEULIS"&amp;A230,'Main File'!A:O,15,0),0)</f>
        <v>0</v>
      </c>
    </row>
    <row r="231" spans="1:11" x14ac:dyDescent="0.25">
      <c r="A231" s="9">
        <f t="shared" si="3"/>
        <v>43418</v>
      </c>
      <c r="B231" s="26">
        <f>IFERROR(+VLOOKUP("LEULIS"&amp;A231,'Main File'!A:O,6,0),0)</f>
        <v>0</v>
      </c>
      <c r="C231" s="26">
        <f>IFERROR(+VLOOKUP("LEULIS"&amp;A231,'Main File'!A:O,7,0),0)</f>
        <v>0</v>
      </c>
      <c r="D231" s="26">
        <f>IFERROR(+VLOOKUP("LEULIS"&amp;A231,'Main File'!A:O,8,0),0)</f>
        <v>0</v>
      </c>
      <c r="E231" s="26">
        <f>IFERROR(+VLOOKUP("LEULIS"&amp;A231,'Main File'!A:O,9,0),0)</f>
        <v>0</v>
      </c>
      <c r="F231" s="26">
        <f>IFERROR(+VLOOKUP("LEULIS"&amp;A231,'Main File'!A:O,10,0),0)</f>
        <v>0</v>
      </c>
      <c r="G231" s="26">
        <f>IFERROR(+VLOOKUP("LEULIS"&amp;A231,'Main File'!A:O,11,0),0)</f>
        <v>0</v>
      </c>
      <c r="H231" s="26">
        <f>IFERROR(+VLOOKUP("LEULIS"&amp;A231,'Main File'!A:O,12,0),0)</f>
        <v>0</v>
      </c>
      <c r="I231" s="26">
        <f>IFERROR(+VLOOKUP("LEULIS"&amp;A231,'Main File'!A:O,13,0),0)</f>
        <v>0</v>
      </c>
      <c r="J231" s="26">
        <f>IFERROR(+VLOOKUP("LEULIS"&amp;A231,'Main File'!A:O,14,0),0)</f>
        <v>0</v>
      </c>
      <c r="K231" s="26">
        <f>IFERROR(+VLOOKUP("LEULIS"&amp;A231,'Main File'!A:O,15,0),0)</f>
        <v>0</v>
      </c>
    </row>
    <row r="232" spans="1:11" x14ac:dyDescent="0.25">
      <c r="A232" s="9">
        <f t="shared" si="3"/>
        <v>43419</v>
      </c>
      <c r="B232" s="26">
        <f>IFERROR(+VLOOKUP("LEULIS"&amp;A232,'Main File'!A:O,6,0),0)</f>
        <v>0</v>
      </c>
      <c r="C232" s="26">
        <f>IFERROR(+VLOOKUP("LEULIS"&amp;A232,'Main File'!A:O,7,0),0)</f>
        <v>0</v>
      </c>
      <c r="D232" s="26">
        <f>IFERROR(+VLOOKUP("LEULIS"&amp;A232,'Main File'!A:O,8,0),0)</f>
        <v>0</v>
      </c>
      <c r="E232" s="26">
        <f>IFERROR(+VLOOKUP("LEULIS"&amp;A232,'Main File'!A:O,9,0),0)</f>
        <v>0</v>
      </c>
      <c r="F232" s="26">
        <f>IFERROR(+VLOOKUP("LEULIS"&amp;A232,'Main File'!A:O,10,0),0)</f>
        <v>0</v>
      </c>
      <c r="G232" s="26">
        <f>IFERROR(+VLOOKUP("LEULIS"&amp;A232,'Main File'!A:O,11,0),0)</f>
        <v>0</v>
      </c>
      <c r="H232" s="26">
        <f>IFERROR(+VLOOKUP("LEULIS"&amp;A232,'Main File'!A:O,12,0),0)</f>
        <v>0</v>
      </c>
      <c r="I232" s="26">
        <f>IFERROR(+VLOOKUP("LEULIS"&amp;A232,'Main File'!A:O,13,0),0)</f>
        <v>0</v>
      </c>
      <c r="J232" s="26">
        <f>IFERROR(+VLOOKUP("LEULIS"&amp;A232,'Main File'!A:O,14,0),0)</f>
        <v>0</v>
      </c>
      <c r="K232" s="26">
        <f>IFERROR(+VLOOKUP("LEULIS"&amp;A232,'Main File'!A:O,15,0),0)</f>
        <v>0</v>
      </c>
    </row>
    <row r="233" spans="1:11" x14ac:dyDescent="0.25">
      <c r="A233" s="9">
        <f t="shared" si="3"/>
        <v>43420</v>
      </c>
      <c r="B233" s="26">
        <f>IFERROR(+VLOOKUP("LEULIS"&amp;A233,'Main File'!A:O,6,0),0)</f>
        <v>0</v>
      </c>
      <c r="C233" s="26">
        <f>IFERROR(+VLOOKUP("LEULIS"&amp;A233,'Main File'!A:O,7,0),0)</f>
        <v>0</v>
      </c>
      <c r="D233" s="26">
        <f>IFERROR(+VLOOKUP("LEULIS"&amp;A233,'Main File'!A:O,8,0),0)</f>
        <v>0</v>
      </c>
      <c r="E233" s="26">
        <f>IFERROR(+VLOOKUP("LEULIS"&amp;A233,'Main File'!A:O,9,0),0)</f>
        <v>0</v>
      </c>
      <c r="F233" s="26">
        <f>IFERROR(+VLOOKUP("LEULIS"&amp;A233,'Main File'!A:O,10,0),0)</f>
        <v>0</v>
      </c>
      <c r="G233" s="26">
        <f>IFERROR(+VLOOKUP("LEULIS"&amp;A233,'Main File'!A:O,11,0),0)</f>
        <v>0</v>
      </c>
      <c r="H233" s="26">
        <f>IFERROR(+VLOOKUP("LEULIS"&amp;A233,'Main File'!A:O,12,0),0)</f>
        <v>0</v>
      </c>
      <c r="I233" s="26">
        <f>IFERROR(+VLOOKUP("LEULIS"&amp;A233,'Main File'!A:O,13,0),0)</f>
        <v>0</v>
      </c>
      <c r="J233" s="26">
        <f>IFERROR(+VLOOKUP("LEULIS"&amp;A233,'Main File'!A:O,14,0),0)</f>
        <v>0</v>
      </c>
      <c r="K233" s="26">
        <f>IFERROR(+VLOOKUP("LEULIS"&amp;A233,'Main File'!A:O,15,0),0)</f>
        <v>0</v>
      </c>
    </row>
    <row r="234" spans="1:11" x14ac:dyDescent="0.25">
      <c r="A234" s="9">
        <f t="shared" si="3"/>
        <v>43421</v>
      </c>
      <c r="B234" s="26">
        <f>IFERROR(+VLOOKUP("LEULIS"&amp;A234,'Main File'!A:O,6,0),0)</f>
        <v>0</v>
      </c>
      <c r="C234" s="26">
        <f>IFERROR(+VLOOKUP("LEULIS"&amp;A234,'Main File'!A:O,7,0),0)</f>
        <v>0</v>
      </c>
      <c r="D234" s="26">
        <f>IFERROR(+VLOOKUP("LEULIS"&amp;A234,'Main File'!A:O,8,0),0)</f>
        <v>0</v>
      </c>
      <c r="E234" s="26">
        <f>IFERROR(+VLOOKUP("LEULIS"&amp;A234,'Main File'!A:O,9,0),0)</f>
        <v>0</v>
      </c>
      <c r="F234" s="26">
        <f>IFERROR(+VLOOKUP("LEULIS"&amp;A234,'Main File'!A:O,10,0),0)</f>
        <v>0</v>
      </c>
      <c r="G234" s="26">
        <f>IFERROR(+VLOOKUP("LEULIS"&amp;A234,'Main File'!A:O,11,0),0)</f>
        <v>0</v>
      </c>
      <c r="H234" s="26">
        <f>IFERROR(+VLOOKUP("LEULIS"&amp;A234,'Main File'!A:O,12,0),0)</f>
        <v>0</v>
      </c>
      <c r="I234" s="26">
        <f>IFERROR(+VLOOKUP("LEULIS"&amp;A234,'Main File'!A:O,13,0),0)</f>
        <v>0</v>
      </c>
      <c r="J234" s="26">
        <f>IFERROR(+VLOOKUP("LEULIS"&amp;A234,'Main File'!A:O,14,0),0)</f>
        <v>0</v>
      </c>
      <c r="K234" s="26">
        <f>IFERROR(+VLOOKUP("LEULIS"&amp;A234,'Main File'!A:O,15,0),0)</f>
        <v>0</v>
      </c>
    </row>
    <row r="235" spans="1:11" x14ac:dyDescent="0.25">
      <c r="A235" s="9">
        <f t="shared" si="3"/>
        <v>43422</v>
      </c>
      <c r="B235" s="26">
        <f>IFERROR(+VLOOKUP("LEULIS"&amp;A235,'Main File'!A:O,6,0),0)</f>
        <v>0</v>
      </c>
      <c r="C235" s="26">
        <f>IFERROR(+VLOOKUP("LEULIS"&amp;A235,'Main File'!A:O,7,0),0)</f>
        <v>0</v>
      </c>
      <c r="D235" s="26">
        <f>IFERROR(+VLOOKUP("LEULIS"&amp;A235,'Main File'!A:O,8,0),0)</f>
        <v>0</v>
      </c>
      <c r="E235" s="26">
        <f>IFERROR(+VLOOKUP("LEULIS"&amp;A235,'Main File'!A:O,9,0),0)</f>
        <v>0</v>
      </c>
      <c r="F235" s="26">
        <f>IFERROR(+VLOOKUP("LEULIS"&amp;A235,'Main File'!A:O,10,0),0)</f>
        <v>0</v>
      </c>
      <c r="G235" s="26">
        <f>IFERROR(+VLOOKUP("LEULIS"&amp;A235,'Main File'!A:O,11,0),0)</f>
        <v>0</v>
      </c>
      <c r="H235" s="26">
        <f>IFERROR(+VLOOKUP("LEULIS"&amp;A235,'Main File'!A:O,12,0),0)</f>
        <v>0</v>
      </c>
      <c r="I235" s="26">
        <f>IFERROR(+VLOOKUP("LEULIS"&amp;A235,'Main File'!A:O,13,0),0)</f>
        <v>0</v>
      </c>
      <c r="J235" s="26">
        <f>IFERROR(+VLOOKUP("LEULIS"&amp;A235,'Main File'!A:O,14,0),0)</f>
        <v>0</v>
      </c>
      <c r="K235" s="26">
        <f>IFERROR(+VLOOKUP("LEULIS"&amp;A235,'Main File'!A:O,15,0),0)</f>
        <v>0</v>
      </c>
    </row>
    <row r="236" spans="1:11" x14ac:dyDescent="0.25">
      <c r="A236" s="9">
        <f t="shared" si="3"/>
        <v>43423</v>
      </c>
      <c r="B236" s="26">
        <f>IFERROR(+VLOOKUP("LEULIS"&amp;A236,'Main File'!A:O,6,0),0)</f>
        <v>0</v>
      </c>
      <c r="C236" s="26">
        <f>IFERROR(+VLOOKUP("LEULIS"&amp;A236,'Main File'!A:O,7,0),0)</f>
        <v>0</v>
      </c>
      <c r="D236" s="26">
        <f>IFERROR(+VLOOKUP("LEULIS"&amp;A236,'Main File'!A:O,8,0),0)</f>
        <v>0</v>
      </c>
      <c r="E236" s="26">
        <f>IFERROR(+VLOOKUP("LEULIS"&amp;A236,'Main File'!A:O,9,0),0)</f>
        <v>0</v>
      </c>
      <c r="F236" s="26">
        <f>IFERROR(+VLOOKUP("LEULIS"&amp;A236,'Main File'!A:O,10,0),0)</f>
        <v>0</v>
      </c>
      <c r="G236" s="26">
        <f>IFERROR(+VLOOKUP("LEULIS"&amp;A236,'Main File'!A:O,11,0),0)</f>
        <v>0</v>
      </c>
      <c r="H236" s="26">
        <f>IFERROR(+VLOOKUP("LEULIS"&amp;A236,'Main File'!A:O,12,0),0)</f>
        <v>0</v>
      </c>
      <c r="I236" s="26">
        <f>IFERROR(+VLOOKUP("LEULIS"&amp;A236,'Main File'!A:O,13,0),0)</f>
        <v>0</v>
      </c>
      <c r="J236" s="26">
        <f>IFERROR(+VLOOKUP("LEULIS"&amp;A236,'Main File'!A:O,14,0),0)</f>
        <v>0</v>
      </c>
      <c r="K236" s="26">
        <f>IFERROR(+VLOOKUP("LEULIS"&amp;A236,'Main File'!A:O,15,0),0)</f>
        <v>0</v>
      </c>
    </row>
    <row r="237" spans="1:11" x14ac:dyDescent="0.25">
      <c r="A237" s="9">
        <f t="shared" si="3"/>
        <v>43424</v>
      </c>
      <c r="B237" s="26">
        <f>IFERROR(+VLOOKUP("LEULIS"&amp;A237,'Main File'!A:O,6,0),0)</f>
        <v>0</v>
      </c>
      <c r="C237" s="26">
        <f>IFERROR(+VLOOKUP("LEULIS"&amp;A237,'Main File'!A:O,7,0),0)</f>
        <v>0</v>
      </c>
      <c r="D237" s="26">
        <f>IFERROR(+VLOOKUP("LEULIS"&amp;A237,'Main File'!A:O,8,0),0)</f>
        <v>0</v>
      </c>
      <c r="E237" s="26">
        <f>IFERROR(+VLOOKUP("LEULIS"&amp;A237,'Main File'!A:O,9,0),0)</f>
        <v>0</v>
      </c>
      <c r="F237" s="26">
        <f>IFERROR(+VLOOKUP("LEULIS"&amp;A237,'Main File'!A:O,10,0),0)</f>
        <v>0</v>
      </c>
      <c r="G237" s="26">
        <f>IFERROR(+VLOOKUP("LEULIS"&amp;A237,'Main File'!A:O,11,0),0)</f>
        <v>0</v>
      </c>
      <c r="H237" s="26">
        <f>IFERROR(+VLOOKUP("LEULIS"&amp;A237,'Main File'!A:O,12,0),0)</f>
        <v>0</v>
      </c>
      <c r="I237" s="26">
        <f>IFERROR(+VLOOKUP("LEULIS"&amp;A237,'Main File'!A:O,13,0),0)</f>
        <v>0</v>
      </c>
      <c r="J237" s="26">
        <f>IFERROR(+VLOOKUP("LEULIS"&amp;A237,'Main File'!A:O,14,0),0)</f>
        <v>0</v>
      </c>
      <c r="K237" s="26">
        <f>IFERROR(+VLOOKUP("LEULIS"&amp;A237,'Main File'!A:O,15,0),0)</f>
        <v>0</v>
      </c>
    </row>
    <row r="238" spans="1:11" x14ac:dyDescent="0.25">
      <c r="A238" s="9">
        <f t="shared" si="3"/>
        <v>43425</v>
      </c>
      <c r="B238" s="26">
        <f>IFERROR(+VLOOKUP("LEULIS"&amp;A238,'Main File'!A:O,6,0),0)</f>
        <v>0</v>
      </c>
      <c r="C238" s="26">
        <f>IFERROR(+VLOOKUP("LEULIS"&amp;A238,'Main File'!A:O,7,0),0)</f>
        <v>0</v>
      </c>
      <c r="D238" s="26">
        <f>IFERROR(+VLOOKUP("LEULIS"&amp;A238,'Main File'!A:O,8,0),0)</f>
        <v>0</v>
      </c>
      <c r="E238" s="26">
        <f>IFERROR(+VLOOKUP("LEULIS"&amp;A238,'Main File'!A:O,9,0),0)</f>
        <v>0</v>
      </c>
      <c r="F238" s="26">
        <f>IFERROR(+VLOOKUP("LEULIS"&amp;A238,'Main File'!A:O,10,0),0)</f>
        <v>0</v>
      </c>
      <c r="G238" s="26">
        <f>IFERROR(+VLOOKUP("LEULIS"&amp;A238,'Main File'!A:O,11,0),0)</f>
        <v>0</v>
      </c>
      <c r="H238" s="26">
        <f>IFERROR(+VLOOKUP("LEULIS"&amp;A238,'Main File'!A:O,12,0),0)</f>
        <v>0</v>
      </c>
      <c r="I238" s="26">
        <f>IFERROR(+VLOOKUP("LEULIS"&amp;A238,'Main File'!A:O,13,0),0)</f>
        <v>0</v>
      </c>
      <c r="J238" s="26">
        <f>IFERROR(+VLOOKUP("LEULIS"&amp;A238,'Main File'!A:O,14,0),0)</f>
        <v>0</v>
      </c>
      <c r="K238" s="26">
        <f>IFERROR(+VLOOKUP("LEULIS"&amp;A238,'Main File'!A:O,15,0),0)</f>
        <v>0</v>
      </c>
    </row>
    <row r="239" spans="1:11" x14ac:dyDescent="0.25">
      <c r="A239" s="9">
        <f t="shared" si="3"/>
        <v>43426</v>
      </c>
      <c r="B239" s="26">
        <f>IFERROR(+VLOOKUP("LEULIS"&amp;A239,'Main File'!A:O,6,0),0)</f>
        <v>0</v>
      </c>
      <c r="C239" s="26">
        <f>IFERROR(+VLOOKUP("LEULIS"&amp;A239,'Main File'!A:O,7,0),0)</f>
        <v>0</v>
      </c>
      <c r="D239" s="26">
        <f>IFERROR(+VLOOKUP("LEULIS"&amp;A239,'Main File'!A:O,8,0),0)</f>
        <v>0</v>
      </c>
      <c r="E239" s="26">
        <f>IFERROR(+VLOOKUP("LEULIS"&amp;A239,'Main File'!A:O,9,0),0)</f>
        <v>0</v>
      </c>
      <c r="F239" s="26">
        <f>IFERROR(+VLOOKUP("LEULIS"&amp;A239,'Main File'!A:O,10,0),0)</f>
        <v>0</v>
      </c>
      <c r="G239" s="26">
        <f>IFERROR(+VLOOKUP("LEULIS"&amp;A239,'Main File'!A:O,11,0),0)</f>
        <v>0</v>
      </c>
      <c r="H239" s="26">
        <f>IFERROR(+VLOOKUP("LEULIS"&amp;A239,'Main File'!A:O,12,0),0)</f>
        <v>0</v>
      </c>
      <c r="I239" s="26">
        <f>IFERROR(+VLOOKUP("LEULIS"&amp;A239,'Main File'!A:O,13,0),0)</f>
        <v>0</v>
      </c>
      <c r="J239" s="26">
        <f>IFERROR(+VLOOKUP("LEULIS"&amp;A239,'Main File'!A:O,14,0),0)</f>
        <v>0</v>
      </c>
      <c r="K239" s="26">
        <f>IFERROR(+VLOOKUP("LEULIS"&amp;A239,'Main File'!A:O,15,0),0)</f>
        <v>0</v>
      </c>
    </row>
    <row r="240" spans="1:11" x14ac:dyDescent="0.25">
      <c r="A240" s="9">
        <f t="shared" si="3"/>
        <v>43427</v>
      </c>
      <c r="B240" s="26">
        <f>IFERROR(+VLOOKUP("LEULIS"&amp;A240,'Main File'!A:O,6,0),0)</f>
        <v>0</v>
      </c>
      <c r="C240" s="26">
        <f>IFERROR(+VLOOKUP("LEULIS"&amp;A240,'Main File'!A:O,7,0),0)</f>
        <v>0</v>
      </c>
      <c r="D240" s="26">
        <f>IFERROR(+VLOOKUP("LEULIS"&amp;A240,'Main File'!A:O,8,0),0)</f>
        <v>0</v>
      </c>
      <c r="E240" s="26">
        <f>IFERROR(+VLOOKUP("LEULIS"&amp;A240,'Main File'!A:O,9,0),0)</f>
        <v>0</v>
      </c>
      <c r="F240" s="26">
        <f>IFERROR(+VLOOKUP("LEULIS"&amp;A240,'Main File'!A:O,10,0),0)</f>
        <v>0</v>
      </c>
      <c r="G240" s="26">
        <f>IFERROR(+VLOOKUP("LEULIS"&amp;A240,'Main File'!A:O,11,0),0)</f>
        <v>0</v>
      </c>
      <c r="H240" s="26">
        <f>IFERROR(+VLOOKUP("LEULIS"&amp;A240,'Main File'!A:O,12,0),0)</f>
        <v>0</v>
      </c>
      <c r="I240" s="26">
        <f>IFERROR(+VLOOKUP("LEULIS"&amp;A240,'Main File'!A:O,13,0),0)</f>
        <v>0</v>
      </c>
      <c r="J240" s="26">
        <f>IFERROR(+VLOOKUP("LEULIS"&amp;A240,'Main File'!A:O,14,0),0)</f>
        <v>0</v>
      </c>
      <c r="K240" s="26">
        <f>IFERROR(+VLOOKUP("LEULIS"&amp;A240,'Main File'!A:O,15,0),0)</f>
        <v>0</v>
      </c>
    </row>
    <row r="241" spans="1:11" x14ac:dyDescent="0.25">
      <c r="A241" s="9">
        <f t="shared" si="3"/>
        <v>43428</v>
      </c>
      <c r="B241" s="26">
        <f>IFERROR(+VLOOKUP("LEULIS"&amp;A241,'Main File'!A:O,6,0),0)</f>
        <v>0</v>
      </c>
      <c r="C241" s="26">
        <f>IFERROR(+VLOOKUP("LEULIS"&amp;A241,'Main File'!A:O,7,0),0)</f>
        <v>0</v>
      </c>
      <c r="D241" s="26">
        <f>IFERROR(+VLOOKUP("LEULIS"&amp;A241,'Main File'!A:O,8,0),0)</f>
        <v>0</v>
      </c>
      <c r="E241" s="26">
        <f>IFERROR(+VLOOKUP("LEULIS"&amp;A241,'Main File'!A:O,9,0),0)</f>
        <v>0</v>
      </c>
      <c r="F241" s="26">
        <f>IFERROR(+VLOOKUP("LEULIS"&amp;A241,'Main File'!A:O,10,0),0)</f>
        <v>0</v>
      </c>
      <c r="G241" s="26">
        <f>IFERROR(+VLOOKUP("LEULIS"&amp;A241,'Main File'!A:O,11,0),0)</f>
        <v>0</v>
      </c>
      <c r="H241" s="26">
        <f>IFERROR(+VLOOKUP("LEULIS"&amp;A241,'Main File'!A:O,12,0),0)</f>
        <v>0</v>
      </c>
      <c r="I241" s="26">
        <f>IFERROR(+VLOOKUP("LEULIS"&amp;A241,'Main File'!A:O,13,0),0)</f>
        <v>0</v>
      </c>
      <c r="J241" s="26">
        <f>IFERROR(+VLOOKUP("LEULIS"&amp;A241,'Main File'!A:O,14,0),0)</f>
        <v>0</v>
      </c>
      <c r="K241" s="26">
        <f>IFERROR(+VLOOKUP("LEULIS"&amp;A241,'Main File'!A:O,15,0),0)</f>
        <v>0</v>
      </c>
    </row>
    <row r="242" spans="1:11" x14ac:dyDescent="0.25">
      <c r="A242" s="9">
        <f t="shared" si="3"/>
        <v>43429</v>
      </c>
      <c r="B242" s="26">
        <f>IFERROR(+VLOOKUP("LEULIS"&amp;A242,'Main File'!A:O,6,0),0)</f>
        <v>0</v>
      </c>
      <c r="C242" s="26">
        <f>IFERROR(+VLOOKUP("LEULIS"&amp;A242,'Main File'!A:O,7,0),0)</f>
        <v>0</v>
      </c>
      <c r="D242" s="26">
        <f>IFERROR(+VLOOKUP("LEULIS"&amp;A242,'Main File'!A:O,8,0),0)</f>
        <v>0</v>
      </c>
      <c r="E242" s="26">
        <f>IFERROR(+VLOOKUP("LEULIS"&amp;A242,'Main File'!A:O,9,0),0)</f>
        <v>0</v>
      </c>
      <c r="F242" s="26">
        <f>IFERROR(+VLOOKUP("LEULIS"&amp;A242,'Main File'!A:O,10,0),0)</f>
        <v>0</v>
      </c>
      <c r="G242" s="26">
        <f>IFERROR(+VLOOKUP("LEULIS"&amp;A242,'Main File'!A:O,11,0),0)</f>
        <v>0</v>
      </c>
      <c r="H242" s="26">
        <f>IFERROR(+VLOOKUP("LEULIS"&amp;A242,'Main File'!A:O,12,0),0)</f>
        <v>0</v>
      </c>
      <c r="I242" s="26">
        <f>IFERROR(+VLOOKUP("LEULIS"&amp;A242,'Main File'!A:O,13,0),0)</f>
        <v>0</v>
      </c>
      <c r="J242" s="26">
        <f>IFERROR(+VLOOKUP("LEULIS"&amp;A242,'Main File'!A:O,14,0),0)</f>
        <v>0</v>
      </c>
      <c r="K242" s="26">
        <f>IFERROR(+VLOOKUP("LEULIS"&amp;A242,'Main File'!A:O,15,0),0)</f>
        <v>0</v>
      </c>
    </row>
    <row r="243" spans="1:11" x14ac:dyDescent="0.25">
      <c r="A243" s="9">
        <f t="shared" si="3"/>
        <v>43430</v>
      </c>
      <c r="B243" s="26">
        <f>IFERROR(+VLOOKUP("LEULIS"&amp;A243,'Main File'!A:O,6,0),0)</f>
        <v>0</v>
      </c>
      <c r="C243" s="26">
        <f>IFERROR(+VLOOKUP("LEULIS"&amp;A243,'Main File'!A:O,7,0),0)</f>
        <v>0</v>
      </c>
      <c r="D243" s="26">
        <f>IFERROR(+VLOOKUP("LEULIS"&amp;A243,'Main File'!A:O,8,0),0)</f>
        <v>0</v>
      </c>
      <c r="E243" s="26">
        <f>IFERROR(+VLOOKUP("LEULIS"&amp;A243,'Main File'!A:O,9,0),0)</f>
        <v>0</v>
      </c>
      <c r="F243" s="26">
        <f>IFERROR(+VLOOKUP("LEULIS"&amp;A243,'Main File'!A:O,10,0),0)</f>
        <v>0</v>
      </c>
      <c r="G243" s="26">
        <f>IFERROR(+VLOOKUP("LEULIS"&amp;A243,'Main File'!A:O,11,0),0)</f>
        <v>0</v>
      </c>
      <c r="H243" s="26">
        <f>IFERROR(+VLOOKUP("LEULIS"&amp;A243,'Main File'!A:O,12,0),0)</f>
        <v>0</v>
      </c>
      <c r="I243" s="26">
        <f>IFERROR(+VLOOKUP("LEULIS"&amp;A243,'Main File'!A:O,13,0),0)</f>
        <v>0</v>
      </c>
      <c r="J243" s="26">
        <f>IFERROR(+VLOOKUP("LEULIS"&amp;A243,'Main File'!A:O,14,0),0)</f>
        <v>0</v>
      </c>
      <c r="K243" s="26">
        <f>IFERROR(+VLOOKUP("LEULIS"&amp;A243,'Main File'!A:O,15,0),0)</f>
        <v>0</v>
      </c>
    </row>
    <row r="244" spans="1:11" x14ac:dyDescent="0.25">
      <c r="A244" s="9">
        <f t="shared" si="3"/>
        <v>43431</v>
      </c>
      <c r="B244" s="26">
        <f>IFERROR(+VLOOKUP("LEULIS"&amp;A244,'Main File'!A:O,6,0),0)</f>
        <v>0</v>
      </c>
      <c r="C244" s="26">
        <f>IFERROR(+VLOOKUP("LEULIS"&amp;A244,'Main File'!A:O,7,0),0)</f>
        <v>0</v>
      </c>
      <c r="D244" s="26">
        <f>IFERROR(+VLOOKUP("LEULIS"&amp;A244,'Main File'!A:O,8,0),0)</f>
        <v>0</v>
      </c>
      <c r="E244" s="26">
        <f>IFERROR(+VLOOKUP("LEULIS"&amp;A244,'Main File'!A:O,9,0),0)</f>
        <v>0</v>
      </c>
      <c r="F244" s="26">
        <f>IFERROR(+VLOOKUP("LEULIS"&amp;A244,'Main File'!A:O,10,0),0)</f>
        <v>0</v>
      </c>
      <c r="G244" s="26">
        <f>IFERROR(+VLOOKUP("LEULIS"&amp;A244,'Main File'!A:O,11,0),0)</f>
        <v>0</v>
      </c>
      <c r="H244" s="26">
        <f>IFERROR(+VLOOKUP("LEULIS"&amp;A244,'Main File'!A:O,12,0),0)</f>
        <v>0</v>
      </c>
      <c r="I244" s="26">
        <f>IFERROR(+VLOOKUP("LEULIS"&amp;A244,'Main File'!A:O,13,0),0)</f>
        <v>0</v>
      </c>
      <c r="J244" s="26">
        <f>IFERROR(+VLOOKUP("LEULIS"&amp;A244,'Main File'!A:O,14,0),0)</f>
        <v>0</v>
      </c>
      <c r="K244" s="26">
        <f>IFERROR(+VLOOKUP("LEULIS"&amp;A244,'Main File'!A:O,15,0),0)</f>
        <v>0</v>
      </c>
    </row>
    <row r="245" spans="1:11" x14ac:dyDescent="0.25">
      <c r="A245" s="9">
        <f t="shared" si="3"/>
        <v>43432</v>
      </c>
      <c r="B245" s="26">
        <f>IFERROR(+VLOOKUP("LEULIS"&amp;A245,'Main File'!A:O,6,0),0)</f>
        <v>0</v>
      </c>
      <c r="C245" s="26">
        <f>IFERROR(+VLOOKUP("LEULIS"&amp;A245,'Main File'!A:O,7,0),0)</f>
        <v>0</v>
      </c>
      <c r="D245" s="26">
        <f>IFERROR(+VLOOKUP("LEULIS"&amp;A245,'Main File'!A:O,8,0),0)</f>
        <v>0</v>
      </c>
      <c r="E245" s="26">
        <f>IFERROR(+VLOOKUP("LEULIS"&amp;A245,'Main File'!A:O,9,0),0)</f>
        <v>0</v>
      </c>
      <c r="F245" s="26">
        <f>IFERROR(+VLOOKUP("LEULIS"&amp;A245,'Main File'!A:O,10,0),0)</f>
        <v>0</v>
      </c>
      <c r="G245" s="26">
        <f>IFERROR(+VLOOKUP("LEULIS"&amp;A245,'Main File'!A:O,11,0),0)</f>
        <v>0</v>
      </c>
      <c r="H245" s="26">
        <f>IFERROR(+VLOOKUP("LEULIS"&amp;A245,'Main File'!A:O,12,0),0)</f>
        <v>0</v>
      </c>
      <c r="I245" s="26">
        <f>IFERROR(+VLOOKUP("LEULIS"&amp;A245,'Main File'!A:O,13,0),0)</f>
        <v>0</v>
      </c>
      <c r="J245" s="26">
        <f>IFERROR(+VLOOKUP("LEULIS"&amp;A245,'Main File'!A:O,14,0),0)</f>
        <v>0</v>
      </c>
      <c r="K245" s="26">
        <f>IFERROR(+VLOOKUP("LEULIS"&amp;A245,'Main File'!A:O,15,0),0)</f>
        <v>0</v>
      </c>
    </row>
    <row r="246" spans="1:11" x14ac:dyDescent="0.25">
      <c r="A246" s="9">
        <f t="shared" si="3"/>
        <v>43433</v>
      </c>
      <c r="B246" s="26">
        <f>IFERROR(+VLOOKUP("LEULIS"&amp;A246,'Main File'!A:O,6,0),0)</f>
        <v>0</v>
      </c>
      <c r="C246" s="26">
        <f>IFERROR(+VLOOKUP("LEULIS"&amp;A246,'Main File'!A:O,7,0),0)</f>
        <v>0</v>
      </c>
      <c r="D246" s="26">
        <f>IFERROR(+VLOOKUP("LEULIS"&amp;A246,'Main File'!A:O,8,0),0)</f>
        <v>0</v>
      </c>
      <c r="E246" s="26">
        <f>IFERROR(+VLOOKUP("LEULIS"&amp;A246,'Main File'!A:O,9,0),0)</f>
        <v>0</v>
      </c>
      <c r="F246" s="26">
        <f>IFERROR(+VLOOKUP("LEULIS"&amp;A246,'Main File'!A:O,10,0),0)</f>
        <v>0</v>
      </c>
      <c r="G246" s="26">
        <f>IFERROR(+VLOOKUP("LEULIS"&amp;A246,'Main File'!A:O,11,0),0)</f>
        <v>0</v>
      </c>
      <c r="H246" s="26">
        <f>IFERROR(+VLOOKUP("LEULIS"&amp;A246,'Main File'!A:O,12,0),0)</f>
        <v>0</v>
      </c>
      <c r="I246" s="26">
        <f>IFERROR(+VLOOKUP("LEULIS"&amp;A246,'Main File'!A:O,13,0),0)</f>
        <v>0</v>
      </c>
      <c r="J246" s="26">
        <f>IFERROR(+VLOOKUP("LEULIS"&amp;A246,'Main File'!A:O,14,0),0)</f>
        <v>0</v>
      </c>
      <c r="K246" s="26">
        <f>IFERROR(+VLOOKUP("LEULIS"&amp;A246,'Main File'!A:O,15,0),0)</f>
        <v>0</v>
      </c>
    </row>
    <row r="247" spans="1:11" x14ac:dyDescent="0.25">
      <c r="A247" s="9">
        <f t="shared" si="3"/>
        <v>43434</v>
      </c>
      <c r="B247" s="26">
        <f>IFERROR(+VLOOKUP("LEULIS"&amp;A247,'Main File'!A:O,6,0),0)</f>
        <v>0</v>
      </c>
      <c r="C247" s="26">
        <f>IFERROR(+VLOOKUP("LEULIS"&amp;A247,'Main File'!A:O,7,0),0)</f>
        <v>0</v>
      </c>
      <c r="D247" s="26">
        <f>IFERROR(+VLOOKUP("LEULIS"&amp;A247,'Main File'!A:O,8,0),0)</f>
        <v>0</v>
      </c>
      <c r="E247" s="26">
        <f>IFERROR(+VLOOKUP("LEULIS"&amp;A247,'Main File'!A:O,9,0),0)</f>
        <v>0</v>
      </c>
      <c r="F247" s="26">
        <f>IFERROR(+VLOOKUP("LEULIS"&amp;A247,'Main File'!A:O,10,0),0)</f>
        <v>0</v>
      </c>
      <c r="G247" s="26">
        <f>IFERROR(+VLOOKUP("LEULIS"&amp;A247,'Main File'!A:O,11,0),0)</f>
        <v>0</v>
      </c>
      <c r="H247" s="26">
        <f>IFERROR(+VLOOKUP("LEULIS"&amp;A247,'Main File'!A:O,12,0),0)</f>
        <v>0</v>
      </c>
      <c r="I247" s="26">
        <f>IFERROR(+VLOOKUP("LEULIS"&amp;A247,'Main File'!A:O,13,0),0)</f>
        <v>0</v>
      </c>
      <c r="J247" s="26">
        <f>IFERROR(+VLOOKUP("LEULIS"&amp;A247,'Main File'!A:O,14,0),0)</f>
        <v>0</v>
      </c>
      <c r="K247" s="26">
        <f>IFERROR(+VLOOKUP("LEULIS"&amp;A247,'Main File'!A:O,15,0),0)</f>
        <v>0</v>
      </c>
    </row>
    <row r="248" spans="1:11" x14ac:dyDescent="0.25">
      <c r="A248" s="9">
        <f t="shared" si="3"/>
        <v>43435</v>
      </c>
      <c r="B248" s="26">
        <f>IFERROR(+VLOOKUP("LEULIS"&amp;A248,'Main File'!A:O,6,0),0)</f>
        <v>0</v>
      </c>
      <c r="C248" s="26">
        <f>IFERROR(+VLOOKUP("LEULIS"&amp;A248,'Main File'!A:O,7,0),0)</f>
        <v>0</v>
      </c>
      <c r="D248" s="26">
        <f>IFERROR(+VLOOKUP("LEULIS"&amp;A248,'Main File'!A:O,8,0),0)</f>
        <v>0</v>
      </c>
      <c r="E248" s="26">
        <f>IFERROR(+VLOOKUP("LEULIS"&amp;A248,'Main File'!A:O,9,0),0)</f>
        <v>0</v>
      </c>
      <c r="F248" s="26">
        <f>IFERROR(+VLOOKUP("LEULIS"&amp;A248,'Main File'!A:O,10,0),0)</f>
        <v>0</v>
      </c>
      <c r="G248" s="26">
        <f>IFERROR(+VLOOKUP("LEULIS"&amp;A248,'Main File'!A:O,11,0),0)</f>
        <v>0</v>
      </c>
      <c r="H248" s="26">
        <f>IFERROR(+VLOOKUP("LEULIS"&amp;A248,'Main File'!A:O,12,0),0)</f>
        <v>0</v>
      </c>
      <c r="I248" s="26">
        <f>IFERROR(+VLOOKUP("LEULIS"&amp;A248,'Main File'!A:O,13,0),0)</f>
        <v>0</v>
      </c>
      <c r="J248" s="26">
        <f>IFERROR(+VLOOKUP("LEULIS"&amp;A248,'Main File'!A:O,14,0),0)</f>
        <v>0</v>
      </c>
      <c r="K248" s="26">
        <f>IFERROR(+VLOOKUP("LEULIS"&amp;A248,'Main File'!A:O,15,0),0)</f>
        <v>0</v>
      </c>
    </row>
    <row r="249" spans="1:11" x14ac:dyDescent="0.25">
      <c r="A249" s="9">
        <f t="shared" si="3"/>
        <v>43436</v>
      </c>
      <c r="B249" s="26">
        <f>IFERROR(+VLOOKUP("LEULIS"&amp;A249,'Main File'!A:O,6,0),0)</f>
        <v>0</v>
      </c>
      <c r="C249" s="26">
        <f>IFERROR(+VLOOKUP("LEULIS"&amp;A249,'Main File'!A:O,7,0),0)</f>
        <v>0</v>
      </c>
      <c r="D249" s="26">
        <f>IFERROR(+VLOOKUP("LEULIS"&amp;A249,'Main File'!A:O,8,0),0)</f>
        <v>0</v>
      </c>
      <c r="E249" s="26">
        <f>IFERROR(+VLOOKUP("LEULIS"&amp;A249,'Main File'!A:O,9,0),0)</f>
        <v>0</v>
      </c>
      <c r="F249" s="26">
        <f>IFERROR(+VLOOKUP("LEULIS"&amp;A249,'Main File'!A:O,10,0),0)</f>
        <v>0</v>
      </c>
      <c r="G249" s="26">
        <f>IFERROR(+VLOOKUP("LEULIS"&amp;A249,'Main File'!A:O,11,0),0)</f>
        <v>0</v>
      </c>
      <c r="H249" s="26">
        <f>IFERROR(+VLOOKUP("LEULIS"&amp;A249,'Main File'!A:O,12,0),0)</f>
        <v>0</v>
      </c>
      <c r="I249" s="26">
        <f>IFERROR(+VLOOKUP("LEULIS"&amp;A249,'Main File'!A:O,13,0),0)</f>
        <v>0</v>
      </c>
      <c r="J249" s="26">
        <f>IFERROR(+VLOOKUP("LEULIS"&amp;A249,'Main File'!A:O,14,0),0)</f>
        <v>0</v>
      </c>
      <c r="K249" s="26">
        <f>IFERROR(+VLOOKUP("LEULIS"&amp;A249,'Main File'!A:O,15,0),0)</f>
        <v>0</v>
      </c>
    </row>
    <row r="250" spans="1:11" x14ac:dyDescent="0.25">
      <c r="A250" s="9">
        <f t="shared" si="3"/>
        <v>43437</v>
      </c>
      <c r="B250" s="26">
        <f>IFERROR(+VLOOKUP("LEULIS"&amp;A250,'Main File'!A:O,6,0),0)</f>
        <v>0</v>
      </c>
      <c r="C250" s="26">
        <f>IFERROR(+VLOOKUP("LEULIS"&amp;A250,'Main File'!A:O,7,0),0)</f>
        <v>0</v>
      </c>
      <c r="D250" s="26">
        <f>IFERROR(+VLOOKUP("LEULIS"&amp;A250,'Main File'!A:O,8,0),0)</f>
        <v>0</v>
      </c>
      <c r="E250" s="26">
        <f>IFERROR(+VLOOKUP("LEULIS"&amp;A250,'Main File'!A:O,9,0),0)</f>
        <v>0</v>
      </c>
      <c r="F250" s="26">
        <f>IFERROR(+VLOOKUP("LEULIS"&amp;A250,'Main File'!A:O,10,0),0)</f>
        <v>0</v>
      </c>
      <c r="G250" s="26">
        <f>IFERROR(+VLOOKUP("LEULIS"&amp;A250,'Main File'!A:O,11,0),0)</f>
        <v>0</v>
      </c>
      <c r="H250" s="26">
        <f>IFERROR(+VLOOKUP("LEULIS"&amp;A250,'Main File'!A:O,12,0),0)</f>
        <v>0</v>
      </c>
      <c r="I250" s="26">
        <f>IFERROR(+VLOOKUP("LEULIS"&amp;A250,'Main File'!A:O,13,0),0)</f>
        <v>0</v>
      </c>
      <c r="J250" s="26">
        <f>IFERROR(+VLOOKUP("LEULIS"&amp;A250,'Main File'!A:O,14,0),0)</f>
        <v>0</v>
      </c>
      <c r="K250" s="26">
        <f>IFERROR(+VLOOKUP("LEULIS"&amp;A250,'Main File'!A:O,15,0),0)</f>
        <v>0</v>
      </c>
    </row>
    <row r="251" spans="1:11" x14ac:dyDescent="0.25">
      <c r="A251" s="9">
        <f t="shared" si="3"/>
        <v>43438</v>
      </c>
      <c r="B251" s="26">
        <f>IFERROR(+VLOOKUP("LEULIS"&amp;A251,'Main File'!A:O,6,0),0)</f>
        <v>0</v>
      </c>
      <c r="C251" s="26">
        <f>IFERROR(+VLOOKUP("LEULIS"&amp;A251,'Main File'!A:O,7,0),0)</f>
        <v>0</v>
      </c>
      <c r="D251" s="26">
        <f>IFERROR(+VLOOKUP("LEULIS"&amp;A251,'Main File'!A:O,8,0),0)</f>
        <v>0</v>
      </c>
      <c r="E251" s="26">
        <f>IFERROR(+VLOOKUP("LEULIS"&amp;A251,'Main File'!A:O,9,0),0)</f>
        <v>0</v>
      </c>
      <c r="F251" s="26">
        <f>IFERROR(+VLOOKUP("LEULIS"&amp;A251,'Main File'!A:O,10,0),0)</f>
        <v>0</v>
      </c>
      <c r="G251" s="26">
        <f>IFERROR(+VLOOKUP("LEULIS"&amp;A251,'Main File'!A:O,11,0),0)</f>
        <v>0</v>
      </c>
      <c r="H251" s="26">
        <f>IFERROR(+VLOOKUP("LEULIS"&amp;A251,'Main File'!A:O,12,0),0)</f>
        <v>0</v>
      </c>
      <c r="I251" s="26">
        <f>IFERROR(+VLOOKUP("LEULIS"&amp;A251,'Main File'!A:O,13,0),0)</f>
        <v>0</v>
      </c>
      <c r="J251" s="26">
        <f>IFERROR(+VLOOKUP("LEULIS"&amp;A251,'Main File'!A:O,14,0),0)</f>
        <v>0</v>
      </c>
      <c r="K251" s="26">
        <f>IFERROR(+VLOOKUP("LEULIS"&amp;A251,'Main File'!A:O,15,0),0)</f>
        <v>0</v>
      </c>
    </row>
    <row r="252" spans="1:11" x14ac:dyDescent="0.25">
      <c r="A252" s="9">
        <f t="shared" si="3"/>
        <v>43439</v>
      </c>
      <c r="B252" s="26">
        <f>IFERROR(+VLOOKUP("LEULIS"&amp;A252,'Main File'!A:O,6,0),0)</f>
        <v>0</v>
      </c>
      <c r="C252" s="26">
        <f>IFERROR(+VLOOKUP("LEULIS"&amp;A252,'Main File'!A:O,7,0),0)</f>
        <v>0</v>
      </c>
      <c r="D252" s="26">
        <f>IFERROR(+VLOOKUP("LEULIS"&amp;A252,'Main File'!A:O,8,0),0)</f>
        <v>0</v>
      </c>
      <c r="E252" s="26">
        <f>IFERROR(+VLOOKUP("LEULIS"&amp;A252,'Main File'!A:O,9,0),0)</f>
        <v>0</v>
      </c>
      <c r="F252" s="26">
        <f>IFERROR(+VLOOKUP("LEULIS"&amp;A252,'Main File'!A:O,10,0),0)</f>
        <v>0</v>
      </c>
      <c r="G252" s="26">
        <f>IFERROR(+VLOOKUP("LEULIS"&amp;A252,'Main File'!A:O,11,0),0)</f>
        <v>0</v>
      </c>
      <c r="H252" s="26">
        <f>IFERROR(+VLOOKUP("LEULIS"&amp;A252,'Main File'!A:O,12,0),0)</f>
        <v>0</v>
      </c>
      <c r="I252" s="26">
        <f>IFERROR(+VLOOKUP("LEULIS"&amp;A252,'Main File'!A:O,13,0),0)</f>
        <v>0</v>
      </c>
      <c r="J252" s="26">
        <f>IFERROR(+VLOOKUP("LEULIS"&amp;A252,'Main File'!A:O,14,0),0)</f>
        <v>0</v>
      </c>
      <c r="K252" s="26">
        <f>IFERROR(+VLOOKUP("LEULIS"&amp;A252,'Main File'!A:O,15,0),0)</f>
        <v>0</v>
      </c>
    </row>
    <row r="253" spans="1:11" x14ac:dyDescent="0.25">
      <c r="A253" s="9">
        <f t="shared" si="3"/>
        <v>43440</v>
      </c>
      <c r="B253" s="26">
        <f>IFERROR(+VLOOKUP("LEULIS"&amp;A253,'Main File'!A:O,6,0),0)</f>
        <v>0</v>
      </c>
      <c r="C253" s="26">
        <f>IFERROR(+VLOOKUP("LEULIS"&amp;A253,'Main File'!A:O,7,0),0)</f>
        <v>0</v>
      </c>
      <c r="D253" s="26">
        <f>IFERROR(+VLOOKUP("LEULIS"&amp;A253,'Main File'!A:O,8,0),0)</f>
        <v>0</v>
      </c>
      <c r="E253" s="26">
        <f>IFERROR(+VLOOKUP("LEULIS"&amp;A253,'Main File'!A:O,9,0),0)</f>
        <v>0</v>
      </c>
      <c r="F253" s="26">
        <f>IFERROR(+VLOOKUP("LEULIS"&amp;A253,'Main File'!A:O,10,0),0)</f>
        <v>0</v>
      </c>
      <c r="G253" s="26">
        <f>IFERROR(+VLOOKUP("LEULIS"&amp;A253,'Main File'!A:O,11,0),0)</f>
        <v>0</v>
      </c>
      <c r="H253" s="26">
        <f>IFERROR(+VLOOKUP("LEULIS"&amp;A253,'Main File'!A:O,12,0),0)</f>
        <v>0</v>
      </c>
      <c r="I253" s="26">
        <f>IFERROR(+VLOOKUP("LEULIS"&amp;A253,'Main File'!A:O,13,0),0)</f>
        <v>0</v>
      </c>
      <c r="J253" s="26">
        <f>IFERROR(+VLOOKUP("LEULIS"&amp;A253,'Main File'!A:O,14,0),0)</f>
        <v>0</v>
      </c>
      <c r="K253" s="26">
        <f>IFERROR(+VLOOKUP("LEULIS"&amp;A253,'Main File'!A:O,15,0),0)</f>
        <v>0</v>
      </c>
    </row>
    <row r="254" spans="1:11" x14ac:dyDescent="0.25">
      <c r="A254" s="9">
        <f t="shared" si="3"/>
        <v>43441</v>
      </c>
      <c r="B254" s="26">
        <f>IFERROR(+VLOOKUP("LEULIS"&amp;A254,'Main File'!A:O,6,0),0)</f>
        <v>0</v>
      </c>
      <c r="C254" s="26">
        <f>IFERROR(+VLOOKUP("LEULIS"&amp;A254,'Main File'!A:O,7,0),0)</f>
        <v>0</v>
      </c>
      <c r="D254" s="26">
        <f>IFERROR(+VLOOKUP("LEULIS"&amp;A254,'Main File'!A:O,8,0),0)</f>
        <v>0</v>
      </c>
      <c r="E254" s="26">
        <f>IFERROR(+VLOOKUP("LEULIS"&amp;A254,'Main File'!A:O,9,0),0)</f>
        <v>0</v>
      </c>
      <c r="F254" s="26">
        <f>IFERROR(+VLOOKUP("LEULIS"&amp;A254,'Main File'!A:O,10,0),0)</f>
        <v>0</v>
      </c>
      <c r="G254" s="26">
        <f>IFERROR(+VLOOKUP("LEULIS"&amp;A254,'Main File'!A:O,11,0),0)</f>
        <v>0</v>
      </c>
      <c r="H254" s="26">
        <f>IFERROR(+VLOOKUP("LEULIS"&amp;A254,'Main File'!A:O,12,0),0)</f>
        <v>0</v>
      </c>
      <c r="I254" s="26">
        <f>IFERROR(+VLOOKUP("LEULIS"&amp;A254,'Main File'!A:O,13,0),0)</f>
        <v>0</v>
      </c>
      <c r="J254" s="26">
        <f>IFERROR(+VLOOKUP("LEULIS"&amp;A254,'Main File'!A:O,14,0),0)</f>
        <v>0</v>
      </c>
      <c r="K254" s="26">
        <f>IFERROR(+VLOOKUP("LEULIS"&amp;A254,'Main File'!A:O,15,0),0)</f>
        <v>0</v>
      </c>
    </row>
    <row r="255" spans="1:11" x14ac:dyDescent="0.25">
      <c r="A255" s="9">
        <f t="shared" si="3"/>
        <v>43442</v>
      </c>
      <c r="B255" s="26">
        <f>IFERROR(+VLOOKUP("LEULIS"&amp;A255,'Main File'!A:O,6,0),0)</f>
        <v>0</v>
      </c>
      <c r="C255" s="26">
        <f>IFERROR(+VLOOKUP("LEULIS"&amp;A255,'Main File'!A:O,7,0),0)</f>
        <v>0</v>
      </c>
      <c r="D255" s="26">
        <f>IFERROR(+VLOOKUP("LEULIS"&amp;A255,'Main File'!A:O,8,0),0)</f>
        <v>0</v>
      </c>
      <c r="E255" s="26">
        <f>IFERROR(+VLOOKUP("LEULIS"&amp;A255,'Main File'!A:O,9,0),0)</f>
        <v>0</v>
      </c>
      <c r="F255" s="26">
        <f>IFERROR(+VLOOKUP("LEULIS"&amp;A255,'Main File'!A:O,10,0),0)</f>
        <v>0</v>
      </c>
      <c r="G255" s="26">
        <f>IFERROR(+VLOOKUP("LEULIS"&amp;A255,'Main File'!A:O,11,0),0)</f>
        <v>0</v>
      </c>
      <c r="H255" s="26">
        <f>IFERROR(+VLOOKUP("LEULIS"&amp;A255,'Main File'!A:O,12,0),0)</f>
        <v>0</v>
      </c>
      <c r="I255" s="26">
        <f>IFERROR(+VLOOKUP("LEULIS"&amp;A255,'Main File'!A:O,13,0),0)</f>
        <v>0</v>
      </c>
      <c r="J255" s="26">
        <f>IFERROR(+VLOOKUP("LEULIS"&amp;A255,'Main File'!A:O,14,0),0)</f>
        <v>0</v>
      </c>
      <c r="K255" s="26">
        <f>IFERROR(+VLOOKUP("LEULIS"&amp;A255,'Main File'!A:O,15,0),0)</f>
        <v>0</v>
      </c>
    </row>
    <row r="256" spans="1:11" x14ac:dyDescent="0.25">
      <c r="A256" s="9">
        <f t="shared" si="3"/>
        <v>43443</v>
      </c>
      <c r="B256" s="26">
        <f>IFERROR(+VLOOKUP("LEULIS"&amp;A256,'Main File'!A:O,6,0),0)</f>
        <v>0</v>
      </c>
      <c r="C256" s="26">
        <f>IFERROR(+VLOOKUP("LEULIS"&amp;A256,'Main File'!A:O,7,0),0)</f>
        <v>0</v>
      </c>
      <c r="D256" s="26">
        <f>IFERROR(+VLOOKUP("LEULIS"&amp;A256,'Main File'!A:O,8,0),0)</f>
        <v>0</v>
      </c>
      <c r="E256" s="26">
        <f>IFERROR(+VLOOKUP("LEULIS"&amp;A256,'Main File'!A:O,9,0),0)</f>
        <v>0</v>
      </c>
      <c r="F256" s="26">
        <f>IFERROR(+VLOOKUP("LEULIS"&amp;A256,'Main File'!A:O,10,0),0)</f>
        <v>0</v>
      </c>
      <c r="G256" s="26">
        <f>IFERROR(+VLOOKUP("LEULIS"&amp;A256,'Main File'!A:O,11,0),0)</f>
        <v>0</v>
      </c>
      <c r="H256" s="26">
        <f>IFERROR(+VLOOKUP("LEULIS"&amp;A256,'Main File'!A:O,12,0),0)</f>
        <v>0</v>
      </c>
      <c r="I256" s="26">
        <f>IFERROR(+VLOOKUP("LEULIS"&amp;A256,'Main File'!A:O,13,0),0)</f>
        <v>0</v>
      </c>
      <c r="J256" s="26">
        <f>IFERROR(+VLOOKUP("LEULIS"&amp;A256,'Main File'!A:O,14,0),0)</f>
        <v>0</v>
      </c>
      <c r="K256" s="26">
        <f>IFERROR(+VLOOKUP("LEULIS"&amp;A256,'Main File'!A:O,15,0),0)</f>
        <v>0</v>
      </c>
    </row>
    <row r="257" spans="1:11" x14ac:dyDescent="0.25">
      <c r="A257" s="9">
        <f t="shared" si="3"/>
        <v>43444</v>
      </c>
      <c r="B257" s="26">
        <f>IFERROR(+VLOOKUP("LEULIS"&amp;A257,'Main File'!A:O,6,0),0)</f>
        <v>0</v>
      </c>
      <c r="C257" s="26">
        <f>IFERROR(+VLOOKUP("LEULIS"&amp;A257,'Main File'!A:O,7,0),0)</f>
        <v>0</v>
      </c>
      <c r="D257" s="26">
        <f>IFERROR(+VLOOKUP("LEULIS"&amp;A257,'Main File'!A:O,8,0),0)</f>
        <v>0</v>
      </c>
      <c r="E257" s="26">
        <f>IFERROR(+VLOOKUP("LEULIS"&amp;A257,'Main File'!A:O,9,0),0)</f>
        <v>0</v>
      </c>
      <c r="F257" s="26">
        <f>IFERROR(+VLOOKUP("LEULIS"&amp;A257,'Main File'!A:O,10,0),0)</f>
        <v>0</v>
      </c>
      <c r="G257" s="26">
        <f>IFERROR(+VLOOKUP("LEULIS"&amp;A257,'Main File'!A:O,11,0),0)</f>
        <v>0</v>
      </c>
      <c r="H257" s="26">
        <f>IFERROR(+VLOOKUP("LEULIS"&amp;A257,'Main File'!A:O,12,0),0)</f>
        <v>0</v>
      </c>
      <c r="I257" s="26">
        <f>IFERROR(+VLOOKUP("LEULIS"&amp;A257,'Main File'!A:O,13,0),0)</f>
        <v>0</v>
      </c>
      <c r="J257" s="26">
        <f>IFERROR(+VLOOKUP("LEULIS"&amp;A257,'Main File'!A:O,14,0),0)</f>
        <v>0</v>
      </c>
      <c r="K257" s="26">
        <f>IFERROR(+VLOOKUP("LEULIS"&amp;A257,'Main File'!A:O,15,0),0)</f>
        <v>0</v>
      </c>
    </row>
    <row r="258" spans="1:11" x14ac:dyDescent="0.25">
      <c r="A258" s="9">
        <f t="shared" si="3"/>
        <v>43445</v>
      </c>
      <c r="B258" s="26">
        <f>IFERROR(+VLOOKUP("LEULIS"&amp;A258,'Main File'!A:O,6,0),0)</f>
        <v>0</v>
      </c>
      <c r="C258" s="26">
        <f>IFERROR(+VLOOKUP("LEULIS"&amp;A258,'Main File'!A:O,7,0),0)</f>
        <v>0</v>
      </c>
      <c r="D258" s="26">
        <f>IFERROR(+VLOOKUP("LEULIS"&amp;A258,'Main File'!A:O,8,0),0)</f>
        <v>0</v>
      </c>
      <c r="E258" s="26">
        <f>IFERROR(+VLOOKUP("LEULIS"&amp;A258,'Main File'!A:O,9,0),0)</f>
        <v>0</v>
      </c>
      <c r="F258" s="26">
        <f>IFERROR(+VLOOKUP("LEULIS"&amp;A258,'Main File'!A:O,10,0),0)</f>
        <v>0</v>
      </c>
      <c r="G258" s="26">
        <f>IFERROR(+VLOOKUP("LEULIS"&amp;A258,'Main File'!A:O,11,0),0)</f>
        <v>0</v>
      </c>
      <c r="H258" s="26">
        <f>IFERROR(+VLOOKUP("LEULIS"&amp;A258,'Main File'!A:O,12,0),0)</f>
        <v>0</v>
      </c>
      <c r="I258" s="26">
        <f>IFERROR(+VLOOKUP("LEULIS"&amp;A258,'Main File'!A:O,13,0),0)</f>
        <v>0</v>
      </c>
      <c r="J258" s="26">
        <f>IFERROR(+VLOOKUP("LEULIS"&amp;A258,'Main File'!A:O,14,0),0)</f>
        <v>0</v>
      </c>
      <c r="K258" s="26">
        <f>IFERROR(+VLOOKUP("LEULIS"&amp;A258,'Main File'!A:O,15,0),0)</f>
        <v>0</v>
      </c>
    </row>
    <row r="259" spans="1:11" x14ac:dyDescent="0.25">
      <c r="A259" s="9">
        <f t="shared" si="3"/>
        <v>43446</v>
      </c>
      <c r="B259" s="26">
        <f>IFERROR(+VLOOKUP("LEULIS"&amp;A259,'Main File'!A:O,6,0),0)</f>
        <v>0</v>
      </c>
      <c r="C259" s="26">
        <f>IFERROR(+VLOOKUP("LEULIS"&amp;A259,'Main File'!A:O,7,0),0)</f>
        <v>0</v>
      </c>
      <c r="D259" s="26">
        <f>IFERROR(+VLOOKUP("LEULIS"&amp;A259,'Main File'!A:O,8,0),0)</f>
        <v>0</v>
      </c>
      <c r="E259" s="26">
        <f>IFERROR(+VLOOKUP("LEULIS"&amp;A259,'Main File'!A:O,9,0),0)</f>
        <v>0</v>
      </c>
      <c r="F259" s="26">
        <f>IFERROR(+VLOOKUP("LEULIS"&amp;A259,'Main File'!A:O,10,0),0)</f>
        <v>0</v>
      </c>
      <c r="G259" s="26">
        <f>IFERROR(+VLOOKUP("LEULIS"&amp;A259,'Main File'!A:O,11,0),0)</f>
        <v>0</v>
      </c>
      <c r="H259" s="26">
        <f>IFERROR(+VLOOKUP("LEULIS"&amp;A259,'Main File'!A:O,12,0),0)</f>
        <v>0</v>
      </c>
      <c r="I259" s="26">
        <f>IFERROR(+VLOOKUP("LEULIS"&amp;A259,'Main File'!A:O,13,0),0)</f>
        <v>0</v>
      </c>
      <c r="J259" s="26">
        <f>IFERROR(+VLOOKUP("LEULIS"&amp;A259,'Main File'!A:O,14,0),0)</f>
        <v>0</v>
      </c>
      <c r="K259" s="26">
        <f>IFERROR(+VLOOKUP("LEULIS"&amp;A259,'Main File'!A:O,15,0),0)</f>
        <v>0</v>
      </c>
    </row>
    <row r="260" spans="1:11" x14ac:dyDescent="0.25">
      <c r="A260" s="9">
        <f t="shared" si="3"/>
        <v>43447</v>
      </c>
      <c r="B260" s="26">
        <f>IFERROR(+VLOOKUP("LEULIS"&amp;A260,'Main File'!A:O,6,0),0)</f>
        <v>0</v>
      </c>
      <c r="C260" s="26">
        <f>IFERROR(+VLOOKUP("LEULIS"&amp;A260,'Main File'!A:O,7,0),0)</f>
        <v>0</v>
      </c>
      <c r="D260" s="26">
        <f>IFERROR(+VLOOKUP("LEULIS"&amp;A260,'Main File'!A:O,8,0),0)</f>
        <v>0</v>
      </c>
      <c r="E260" s="26">
        <f>IFERROR(+VLOOKUP("LEULIS"&amp;A260,'Main File'!A:O,9,0),0)</f>
        <v>0</v>
      </c>
      <c r="F260" s="26">
        <f>IFERROR(+VLOOKUP("LEULIS"&amp;A260,'Main File'!A:O,10,0),0)</f>
        <v>0</v>
      </c>
      <c r="G260" s="26">
        <f>IFERROR(+VLOOKUP("LEULIS"&amp;A260,'Main File'!A:O,11,0),0)</f>
        <v>0</v>
      </c>
      <c r="H260" s="26">
        <f>IFERROR(+VLOOKUP("LEULIS"&amp;A260,'Main File'!A:O,12,0),0)</f>
        <v>0</v>
      </c>
      <c r="I260" s="26">
        <f>IFERROR(+VLOOKUP("LEULIS"&amp;A260,'Main File'!A:O,13,0),0)</f>
        <v>0</v>
      </c>
      <c r="J260" s="26">
        <f>IFERROR(+VLOOKUP("LEULIS"&amp;A260,'Main File'!A:O,14,0),0)</f>
        <v>0</v>
      </c>
      <c r="K260" s="26">
        <f>IFERROR(+VLOOKUP("LEULIS"&amp;A260,'Main File'!A:O,15,0),0)</f>
        <v>0</v>
      </c>
    </row>
    <row r="261" spans="1:11" x14ac:dyDescent="0.25">
      <c r="A261" s="9">
        <f t="shared" si="3"/>
        <v>43448</v>
      </c>
      <c r="B261" s="26">
        <f>IFERROR(+VLOOKUP("LEULIS"&amp;A261,'Main File'!A:O,6,0),0)</f>
        <v>0</v>
      </c>
      <c r="C261" s="26">
        <f>IFERROR(+VLOOKUP("LEULIS"&amp;A261,'Main File'!A:O,7,0),0)</f>
        <v>0</v>
      </c>
      <c r="D261" s="26">
        <f>IFERROR(+VLOOKUP("LEULIS"&amp;A261,'Main File'!A:O,8,0),0)</f>
        <v>0</v>
      </c>
      <c r="E261" s="26">
        <f>IFERROR(+VLOOKUP("LEULIS"&amp;A261,'Main File'!A:O,9,0),0)</f>
        <v>0</v>
      </c>
      <c r="F261" s="26">
        <f>IFERROR(+VLOOKUP("LEULIS"&amp;A261,'Main File'!A:O,10,0),0)</f>
        <v>0</v>
      </c>
      <c r="G261" s="26">
        <f>IFERROR(+VLOOKUP("LEULIS"&amp;A261,'Main File'!A:O,11,0),0)</f>
        <v>0</v>
      </c>
      <c r="H261" s="26">
        <f>IFERROR(+VLOOKUP("LEULIS"&amp;A261,'Main File'!A:O,12,0),0)</f>
        <v>0</v>
      </c>
      <c r="I261" s="26">
        <f>IFERROR(+VLOOKUP("LEULIS"&amp;A261,'Main File'!A:O,13,0),0)</f>
        <v>0</v>
      </c>
      <c r="J261" s="26">
        <f>IFERROR(+VLOOKUP("LEULIS"&amp;A261,'Main File'!A:O,14,0),0)</f>
        <v>0</v>
      </c>
      <c r="K261" s="26">
        <f>IFERROR(+VLOOKUP("LEULIS"&amp;A261,'Main File'!A:O,15,0),0)</f>
        <v>0</v>
      </c>
    </row>
    <row r="262" spans="1:11" x14ac:dyDescent="0.25">
      <c r="A262" s="9">
        <f t="shared" si="3"/>
        <v>43449</v>
      </c>
      <c r="B262" s="26">
        <f>IFERROR(+VLOOKUP("LEULIS"&amp;A262,'Main File'!A:O,6,0),0)</f>
        <v>0</v>
      </c>
      <c r="C262" s="26">
        <f>IFERROR(+VLOOKUP("LEULIS"&amp;A262,'Main File'!A:O,7,0),0)</f>
        <v>0</v>
      </c>
      <c r="D262" s="26">
        <f>IFERROR(+VLOOKUP("LEULIS"&amp;A262,'Main File'!A:O,8,0),0)</f>
        <v>0</v>
      </c>
      <c r="E262" s="26">
        <f>IFERROR(+VLOOKUP("LEULIS"&amp;A262,'Main File'!A:O,9,0),0)</f>
        <v>0</v>
      </c>
      <c r="F262" s="26">
        <f>IFERROR(+VLOOKUP("LEULIS"&amp;A262,'Main File'!A:O,10,0),0)</f>
        <v>0</v>
      </c>
      <c r="G262" s="26">
        <f>IFERROR(+VLOOKUP("LEULIS"&amp;A262,'Main File'!A:O,11,0),0)</f>
        <v>0</v>
      </c>
      <c r="H262" s="26">
        <f>IFERROR(+VLOOKUP("LEULIS"&amp;A262,'Main File'!A:O,12,0),0)</f>
        <v>0</v>
      </c>
      <c r="I262" s="26">
        <f>IFERROR(+VLOOKUP("LEULIS"&amp;A262,'Main File'!A:O,13,0),0)</f>
        <v>0</v>
      </c>
      <c r="J262" s="26">
        <f>IFERROR(+VLOOKUP("LEULIS"&amp;A262,'Main File'!A:O,14,0),0)</f>
        <v>0</v>
      </c>
      <c r="K262" s="26">
        <f>IFERROR(+VLOOKUP("LEULIS"&amp;A262,'Main File'!A:O,15,0),0)</f>
        <v>0</v>
      </c>
    </row>
    <row r="263" spans="1:11" x14ac:dyDescent="0.25">
      <c r="A263" s="9">
        <f t="shared" ref="A263:A326" si="4">+A262+1</f>
        <v>43450</v>
      </c>
      <c r="B263" s="26">
        <f>IFERROR(+VLOOKUP("LEULIS"&amp;A263,'Main File'!A:O,6,0),0)</f>
        <v>0</v>
      </c>
      <c r="C263" s="26">
        <f>IFERROR(+VLOOKUP("LEULIS"&amp;A263,'Main File'!A:O,7,0),0)</f>
        <v>0</v>
      </c>
      <c r="D263" s="26">
        <f>IFERROR(+VLOOKUP("LEULIS"&amp;A263,'Main File'!A:O,8,0),0)</f>
        <v>0</v>
      </c>
      <c r="E263" s="26">
        <f>IFERROR(+VLOOKUP("LEULIS"&amp;A263,'Main File'!A:O,9,0),0)</f>
        <v>0</v>
      </c>
      <c r="F263" s="26">
        <f>IFERROR(+VLOOKUP("LEULIS"&amp;A263,'Main File'!A:O,10,0),0)</f>
        <v>0</v>
      </c>
      <c r="G263" s="26">
        <f>IFERROR(+VLOOKUP("LEULIS"&amp;A263,'Main File'!A:O,11,0),0)</f>
        <v>0</v>
      </c>
      <c r="H263" s="26">
        <f>IFERROR(+VLOOKUP("LEULIS"&amp;A263,'Main File'!A:O,12,0),0)</f>
        <v>0</v>
      </c>
      <c r="I263" s="26">
        <f>IFERROR(+VLOOKUP("LEULIS"&amp;A263,'Main File'!A:O,13,0),0)</f>
        <v>0</v>
      </c>
      <c r="J263" s="26">
        <f>IFERROR(+VLOOKUP("LEULIS"&amp;A263,'Main File'!A:O,14,0),0)</f>
        <v>0</v>
      </c>
      <c r="K263" s="26">
        <f>IFERROR(+VLOOKUP("LEULIS"&amp;A263,'Main File'!A:O,15,0),0)</f>
        <v>0</v>
      </c>
    </row>
    <row r="264" spans="1:11" x14ac:dyDescent="0.25">
      <c r="A264" s="9">
        <f t="shared" si="4"/>
        <v>43451</v>
      </c>
      <c r="B264" s="26">
        <f>IFERROR(+VLOOKUP("LEULIS"&amp;A264,'Main File'!A:O,6,0),0)</f>
        <v>0</v>
      </c>
      <c r="C264" s="26">
        <f>IFERROR(+VLOOKUP("LEULIS"&amp;A264,'Main File'!A:O,7,0),0)</f>
        <v>0</v>
      </c>
      <c r="D264" s="26">
        <f>IFERROR(+VLOOKUP("LEULIS"&amp;A264,'Main File'!A:O,8,0),0)</f>
        <v>0</v>
      </c>
      <c r="E264" s="26">
        <f>IFERROR(+VLOOKUP("LEULIS"&amp;A264,'Main File'!A:O,9,0),0)</f>
        <v>0</v>
      </c>
      <c r="F264" s="26">
        <f>IFERROR(+VLOOKUP("LEULIS"&amp;A264,'Main File'!A:O,10,0),0)</f>
        <v>0</v>
      </c>
      <c r="G264" s="26">
        <f>IFERROR(+VLOOKUP("LEULIS"&amp;A264,'Main File'!A:O,11,0),0)</f>
        <v>0</v>
      </c>
      <c r="H264" s="26">
        <f>IFERROR(+VLOOKUP("LEULIS"&amp;A264,'Main File'!A:O,12,0),0)</f>
        <v>0</v>
      </c>
      <c r="I264" s="26">
        <f>IFERROR(+VLOOKUP("LEULIS"&amp;A264,'Main File'!A:O,13,0),0)</f>
        <v>0</v>
      </c>
      <c r="J264" s="26">
        <f>IFERROR(+VLOOKUP("LEULIS"&amp;A264,'Main File'!A:O,14,0),0)</f>
        <v>0</v>
      </c>
      <c r="K264" s="26">
        <f>IFERROR(+VLOOKUP("LEULIS"&amp;A264,'Main File'!A:O,15,0),0)</f>
        <v>0</v>
      </c>
    </row>
    <row r="265" spans="1:11" x14ac:dyDescent="0.25">
      <c r="A265" s="9">
        <f t="shared" si="4"/>
        <v>43452</v>
      </c>
      <c r="B265" s="26">
        <f>IFERROR(+VLOOKUP("LEULIS"&amp;A265,'Main File'!A:O,6,0),0)</f>
        <v>0</v>
      </c>
      <c r="C265" s="26">
        <f>IFERROR(+VLOOKUP("LEULIS"&amp;A265,'Main File'!A:O,7,0),0)</f>
        <v>0</v>
      </c>
      <c r="D265" s="26">
        <f>IFERROR(+VLOOKUP("LEULIS"&amp;A265,'Main File'!A:O,8,0),0)</f>
        <v>0</v>
      </c>
      <c r="E265" s="26">
        <f>IFERROR(+VLOOKUP("LEULIS"&amp;A265,'Main File'!A:O,9,0),0)</f>
        <v>0</v>
      </c>
      <c r="F265" s="26">
        <f>IFERROR(+VLOOKUP("LEULIS"&amp;A265,'Main File'!A:O,10,0),0)</f>
        <v>0</v>
      </c>
      <c r="G265" s="26">
        <f>IFERROR(+VLOOKUP("LEULIS"&amp;A265,'Main File'!A:O,11,0),0)</f>
        <v>0</v>
      </c>
      <c r="H265" s="26">
        <f>IFERROR(+VLOOKUP("LEULIS"&amp;A265,'Main File'!A:O,12,0),0)</f>
        <v>0</v>
      </c>
      <c r="I265" s="26">
        <f>IFERROR(+VLOOKUP("LEULIS"&amp;A265,'Main File'!A:O,13,0),0)</f>
        <v>0</v>
      </c>
      <c r="J265" s="26">
        <f>IFERROR(+VLOOKUP("LEULIS"&amp;A265,'Main File'!A:O,14,0),0)</f>
        <v>0</v>
      </c>
      <c r="K265" s="26">
        <f>IFERROR(+VLOOKUP("LEULIS"&amp;A265,'Main File'!A:O,15,0),0)</f>
        <v>0</v>
      </c>
    </row>
    <row r="266" spans="1:11" x14ac:dyDescent="0.25">
      <c r="A266" s="9">
        <f t="shared" si="4"/>
        <v>43453</v>
      </c>
      <c r="B266" s="26">
        <f>IFERROR(+VLOOKUP("LEULIS"&amp;A266,'Main File'!A:O,6,0),0)</f>
        <v>0</v>
      </c>
      <c r="C266" s="26">
        <f>IFERROR(+VLOOKUP("LEULIS"&amp;A266,'Main File'!A:O,7,0),0)</f>
        <v>0</v>
      </c>
      <c r="D266" s="26">
        <f>IFERROR(+VLOOKUP("LEULIS"&amp;A266,'Main File'!A:O,8,0),0)</f>
        <v>0</v>
      </c>
      <c r="E266" s="26">
        <f>IFERROR(+VLOOKUP("LEULIS"&amp;A266,'Main File'!A:O,9,0),0)</f>
        <v>0</v>
      </c>
      <c r="F266" s="26">
        <f>IFERROR(+VLOOKUP("LEULIS"&amp;A266,'Main File'!A:O,10,0),0)</f>
        <v>0</v>
      </c>
      <c r="G266" s="26">
        <f>IFERROR(+VLOOKUP("LEULIS"&amp;A266,'Main File'!A:O,11,0),0)</f>
        <v>0</v>
      </c>
      <c r="H266" s="26">
        <f>IFERROR(+VLOOKUP("LEULIS"&amp;A266,'Main File'!A:O,12,0),0)</f>
        <v>0</v>
      </c>
      <c r="I266" s="26">
        <f>IFERROR(+VLOOKUP("LEULIS"&amp;A266,'Main File'!A:O,13,0),0)</f>
        <v>0</v>
      </c>
      <c r="J266" s="26">
        <f>IFERROR(+VLOOKUP("LEULIS"&amp;A266,'Main File'!A:O,14,0),0)</f>
        <v>0</v>
      </c>
      <c r="K266" s="26">
        <f>IFERROR(+VLOOKUP("LEULIS"&amp;A266,'Main File'!A:O,15,0),0)</f>
        <v>0</v>
      </c>
    </row>
    <row r="267" spans="1:11" x14ac:dyDescent="0.25">
      <c r="A267" s="9">
        <f t="shared" si="4"/>
        <v>43454</v>
      </c>
      <c r="B267" s="26">
        <f>IFERROR(+VLOOKUP("LEULIS"&amp;A267,'Main File'!A:O,6,0),0)</f>
        <v>0</v>
      </c>
      <c r="C267" s="26">
        <f>IFERROR(+VLOOKUP("LEULIS"&amp;A267,'Main File'!A:O,7,0),0)</f>
        <v>0</v>
      </c>
      <c r="D267" s="26">
        <f>IFERROR(+VLOOKUP("LEULIS"&amp;A267,'Main File'!A:O,8,0),0)</f>
        <v>0</v>
      </c>
      <c r="E267" s="26">
        <f>IFERROR(+VLOOKUP("LEULIS"&amp;A267,'Main File'!A:O,9,0),0)</f>
        <v>0</v>
      </c>
      <c r="F267" s="26">
        <f>IFERROR(+VLOOKUP("LEULIS"&amp;A267,'Main File'!A:O,10,0),0)</f>
        <v>0</v>
      </c>
      <c r="G267" s="26">
        <f>IFERROR(+VLOOKUP("LEULIS"&amp;A267,'Main File'!A:O,11,0),0)</f>
        <v>0</v>
      </c>
      <c r="H267" s="26">
        <f>IFERROR(+VLOOKUP("LEULIS"&amp;A267,'Main File'!A:O,12,0),0)</f>
        <v>0</v>
      </c>
      <c r="I267" s="26">
        <f>IFERROR(+VLOOKUP("LEULIS"&amp;A267,'Main File'!A:O,13,0),0)</f>
        <v>0</v>
      </c>
      <c r="J267" s="26">
        <f>IFERROR(+VLOOKUP("LEULIS"&amp;A267,'Main File'!A:O,14,0),0)</f>
        <v>0</v>
      </c>
      <c r="K267" s="26">
        <f>IFERROR(+VLOOKUP("LEULIS"&amp;A267,'Main File'!A:O,15,0),0)</f>
        <v>0</v>
      </c>
    </row>
    <row r="268" spans="1:11" x14ac:dyDescent="0.25">
      <c r="A268" s="9">
        <f t="shared" si="4"/>
        <v>43455</v>
      </c>
      <c r="B268" s="26">
        <f>IFERROR(+VLOOKUP("LEULIS"&amp;A268,'Main File'!A:O,6,0),0)</f>
        <v>0</v>
      </c>
      <c r="C268" s="26">
        <f>IFERROR(+VLOOKUP("LEULIS"&amp;A268,'Main File'!A:O,7,0),0)</f>
        <v>0</v>
      </c>
      <c r="D268" s="26">
        <f>IFERROR(+VLOOKUP("LEULIS"&amp;A268,'Main File'!A:O,8,0),0)</f>
        <v>0</v>
      </c>
      <c r="E268" s="26">
        <f>IFERROR(+VLOOKUP("LEULIS"&amp;A268,'Main File'!A:O,9,0),0)</f>
        <v>0</v>
      </c>
      <c r="F268" s="26">
        <f>IFERROR(+VLOOKUP("LEULIS"&amp;A268,'Main File'!A:O,10,0),0)</f>
        <v>0</v>
      </c>
      <c r="G268" s="26">
        <f>IFERROR(+VLOOKUP("LEULIS"&amp;A268,'Main File'!A:O,11,0),0)</f>
        <v>0</v>
      </c>
      <c r="H268" s="26">
        <f>IFERROR(+VLOOKUP("LEULIS"&amp;A268,'Main File'!A:O,12,0),0)</f>
        <v>0</v>
      </c>
      <c r="I268" s="26">
        <f>IFERROR(+VLOOKUP("LEULIS"&amp;A268,'Main File'!A:O,13,0),0)</f>
        <v>0</v>
      </c>
      <c r="J268" s="26">
        <f>IFERROR(+VLOOKUP("LEULIS"&amp;A268,'Main File'!A:O,14,0),0)</f>
        <v>0</v>
      </c>
      <c r="K268" s="26">
        <f>IFERROR(+VLOOKUP("LEULIS"&amp;A268,'Main File'!A:O,15,0),0)</f>
        <v>0</v>
      </c>
    </row>
    <row r="269" spans="1:11" x14ac:dyDescent="0.25">
      <c r="A269" s="9">
        <f t="shared" si="4"/>
        <v>43456</v>
      </c>
      <c r="B269" s="26">
        <f>IFERROR(+VLOOKUP("LEULIS"&amp;A269,'Main File'!A:O,6,0),0)</f>
        <v>0</v>
      </c>
      <c r="C269" s="26">
        <f>IFERROR(+VLOOKUP("LEULIS"&amp;A269,'Main File'!A:O,7,0),0)</f>
        <v>0</v>
      </c>
      <c r="D269" s="26">
        <f>IFERROR(+VLOOKUP("LEULIS"&amp;A269,'Main File'!A:O,8,0),0)</f>
        <v>0</v>
      </c>
      <c r="E269" s="26">
        <f>IFERROR(+VLOOKUP("LEULIS"&amp;A269,'Main File'!A:O,9,0),0)</f>
        <v>0</v>
      </c>
      <c r="F269" s="26">
        <f>IFERROR(+VLOOKUP("LEULIS"&amp;A269,'Main File'!A:O,10,0),0)</f>
        <v>0</v>
      </c>
      <c r="G269" s="26">
        <f>IFERROR(+VLOOKUP("LEULIS"&amp;A269,'Main File'!A:O,11,0),0)</f>
        <v>0</v>
      </c>
      <c r="H269" s="26">
        <f>IFERROR(+VLOOKUP("LEULIS"&amp;A269,'Main File'!A:O,12,0),0)</f>
        <v>0</v>
      </c>
      <c r="I269" s="26">
        <f>IFERROR(+VLOOKUP("LEULIS"&amp;A269,'Main File'!A:O,13,0),0)</f>
        <v>0</v>
      </c>
      <c r="J269" s="26">
        <f>IFERROR(+VLOOKUP("LEULIS"&amp;A269,'Main File'!A:O,14,0),0)</f>
        <v>0</v>
      </c>
      <c r="K269" s="26">
        <f>IFERROR(+VLOOKUP("LEULIS"&amp;A269,'Main File'!A:O,15,0),0)</f>
        <v>0</v>
      </c>
    </row>
    <row r="270" spans="1:11" x14ac:dyDescent="0.25">
      <c r="A270" s="9">
        <f t="shared" si="4"/>
        <v>43457</v>
      </c>
      <c r="B270" s="26">
        <f>IFERROR(+VLOOKUP("LEULIS"&amp;A270,'Main File'!A:O,6,0),0)</f>
        <v>0</v>
      </c>
      <c r="C270" s="26">
        <f>IFERROR(+VLOOKUP("LEULIS"&amp;A270,'Main File'!A:O,7,0),0)</f>
        <v>0</v>
      </c>
      <c r="D270" s="26">
        <f>IFERROR(+VLOOKUP("LEULIS"&amp;A270,'Main File'!A:O,8,0),0)</f>
        <v>0</v>
      </c>
      <c r="E270" s="26">
        <f>IFERROR(+VLOOKUP("LEULIS"&amp;A270,'Main File'!A:O,9,0),0)</f>
        <v>0</v>
      </c>
      <c r="F270" s="26">
        <f>IFERROR(+VLOOKUP("LEULIS"&amp;A270,'Main File'!A:O,10,0),0)</f>
        <v>0</v>
      </c>
      <c r="G270" s="26">
        <f>IFERROR(+VLOOKUP("LEULIS"&amp;A270,'Main File'!A:O,11,0),0)</f>
        <v>0</v>
      </c>
      <c r="H270" s="26">
        <f>IFERROR(+VLOOKUP("LEULIS"&amp;A270,'Main File'!A:O,12,0),0)</f>
        <v>0</v>
      </c>
      <c r="I270" s="26">
        <f>IFERROR(+VLOOKUP("LEULIS"&amp;A270,'Main File'!A:O,13,0),0)</f>
        <v>0</v>
      </c>
      <c r="J270" s="26">
        <f>IFERROR(+VLOOKUP("LEULIS"&amp;A270,'Main File'!A:O,14,0),0)</f>
        <v>0</v>
      </c>
      <c r="K270" s="26">
        <f>IFERROR(+VLOOKUP("LEULIS"&amp;A270,'Main File'!A:O,15,0),0)</f>
        <v>0</v>
      </c>
    </row>
    <row r="271" spans="1:11" x14ac:dyDescent="0.25">
      <c r="A271" s="9">
        <f t="shared" si="4"/>
        <v>43458</v>
      </c>
      <c r="B271" s="26">
        <f>IFERROR(+VLOOKUP("LEULIS"&amp;A271,'Main File'!A:O,6,0),0)</f>
        <v>0</v>
      </c>
      <c r="C271" s="26">
        <f>IFERROR(+VLOOKUP("LEULIS"&amp;A271,'Main File'!A:O,7,0),0)</f>
        <v>0</v>
      </c>
      <c r="D271" s="26">
        <f>IFERROR(+VLOOKUP("LEULIS"&amp;A271,'Main File'!A:O,8,0),0)</f>
        <v>0</v>
      </c>
      <c r="E271" s="26">
        <f>IFERROR(+VLOOKUP("LEULIS"&amp;A271,'Main File'!A:O,9,0),0)</f>
        <v>0</v>
      </c>
      <c r="F271" s="26">
        <f>IFERROR(+VLOOKUP("LEULIS"&amp;A271,'Main File'!A:O,10,0),0)</f>
        <v>0</v>
      </c>
      <c r="G271" s="26">
        <f>IFERROR(+VLOOKUP("LEULIS"&amp;A271,'Main File'!A:O,11,0),0)</f>
        <v>0</v>
      </c>
      <c r="H271" s="26">
        <f>IFERROR(+VLOOKUP("LEULIS"&amp;A271,'Main File'!A:O,12,0),0)</f>
        <v>0</v>
      </c>
      <c r="I271" s="26">
        <f>IFERROR(+VLOOKUP("LEULIS"&amp;A271,'Main File'!A:O,13,0),0)</f>
        <v>0</v>
      </c>
      <c r="J271" s="26">
        <f>IFERROR(+VLOOKUP("LEULIS"&amp;A271,'Main File'!A:O,14,0),0)</f>
        <v>0</v>
      </c>
      <c r="K271" s="26">
        <f>IFERROR(+VLOOKUP("LEULIS"&amp;A271,'Main File'!A:O,15,0),0)</f>
        <v>0</v>
      </c>
    </row>
    <row r="272" spans="1:11" x14ac:dyDescent="0.25">
      <c r="A272" s="9">
        <f t="shared" si="4"/>
        <v>43459</v>
      </c>
      <c r="B272" s="26">
        <f>IFERROR(+VLOOKUP("LEULIS"&amp;A272,'Main File'!A:O,6,0),0)</f>
        <v>0</v>
      </c>
      <c r="C272" s="26">
        <f>IFERROR(+VLOOKUP("LEULIS"&amp;A272,'Main File'!A:O,7,0),0)</f>
        <v>0</v>
      </c>
      <c r="D272" s="26">
        <f>IFERROR(+VLOOKUP("LEULIS"&amp;A272,'Main File'!A:O,8,0),0)</f>
        <v>0</v>
      </c>
      <c r="E272" s="26">
        <f>IFERROR(+VLOOKUP("LEULIS"&amp;A272,'Main File'!A:O,9,0),0)</f>
        <v>0</v>
      </c>
      <c r="F272" s="26">
        <f>IFERROR(+VLOOKUP("LEULIS"&amp;A272,'Main File'!A:O,10,0),0)</f>
        <v>0</v>
      </c>
      <c r="G272" s="26">
        <f>IFERROR(+VLOOKUP("LEULIS"&amp;A272,'Main File'!A:O,11,0),0)</f>
        <v>0</v>
      </c>
      <c r="H272" s="26">
        <f>IFERROR(+VLOOKUP("LEULIS"&amp;A272,'Main File'!A:O,12,0),0)</f>
        <v>0</v>
      </c>
      <c r="I272" s="26">
        <f>IFERROR(+VLOOKUP("LEULIS"&amp;A272,'Main File'!A:O,13,0),0)</f>
        <v>0</v>
      </c>
      <c r="J272" s="26">
        <f>IFERROR(+VLOOKUP("LEULIS"&amp;A272,'Main File'!A:O,14,0),0)</f>
        <v>0</v>
      </c>
      <c r="K272" s="26">
        <f>IFERROR(+VLOOKUP("LEULIS"&amp;A272,'Main File'!A:O,15,0),0)</f>
        <v>0</v>
      </c>
    </row>
    <row r="273" spans="1:11" x14ac:dyDescent="0.25">
      <c r="A273" s="9">
        <f t="shared" si="4"/>
        <v>43460</v>
      </c>
      <c r="B273" s="26">
        <f>IFERROR(+VLOOKUP("LEULIS"&amp;A273,'Main File'!A:O,6,0),0)</f>
        <v>0</v>
      </c>
      <c r="C273" s="26">
        <f>IFERROR(+VLOOKUP("LEULIS"&amp;A273,'Main File'!A:O,7,0),0)</f>
        <v>0</v>
      </c>
      <c r="D273" s="26">
        <f>IFERROR(+VLOOKUP("LEULIS"&amp;A273,'Main File'!A:O,8,0),0)</f>
        <v>0</v>
      </c>
      <c r="E273" s="26">
        <f>IFERROR(+VLOOKUP("LEULIS"&amp;A273,'Main File'!A:O,9,0),0)</f>
        <v>0</v>
      </c>
      <c r="F273" s="26">
        <f>IFERROR(+VLOOKUP("LEULIS"&amp;A273,'Main File'!A:O,10,0),0)</f>
        <v>0</v>
      </c>
      <c r="G273" s="26">
        <f>IFERROR(+VLOOKUP("LEULIS"&amp;A273,'Main File'!A:O,11,0),0)</f>
        <v>0</v>
      </c>
      <c r="H273" s="26">
        <f>IFERROR(+VLOOKUP("LEULIS"&amp;A273,'Main File'!A:O,12,0),0)</f>
        <v>0</v>
      </c>
      <c r="I273" s="26">
        <f>IFERROR(+VLOOKUP("LEULIS"&amp;A273,'Main File'!A:O,13,0),0)</f>
        <v>0</v>
      </c>
      <c r="J273" s="26">
        <f>IFERROR(+VLOOKUP("LEULIS"&amp;A273,'Main File'!A:O,14,0),0)</f>
        <v>0</v>
      </c>
      <c r="K273" s="26">
        <f>IFERROR(+VLOOKUP("LEULIS"&amp;A273,'Main File'!A:O,15,0),0)</f>
        <v>0</v>
      </c>
    </row>
    <row r="274" spans="1:11" x14ac:dyDescent="0.25">
      <c r="A274" s="9">
        <f t="shared" si="4"/>
        <v>43461</v>
      </c>
      <c r="B274" s="26">
        <f>IFERROR(+VLOOKUP("LEULIS"&amp;A274,'Main File'!A:O,6,0),0)</f>
        <v>0</v>
      </c>
      <c r="C274" s="26">
        <f>IFERROR(+VLOOKUP("LEULIS"&amp;A274,'Main File'!A:O,7,0),0)</f>
        <v>0</v>
      </c>
      <c r="D274" s="26">
        <f>IFERROR(+VLOOKUP("LEULIS"&amp;A274,'Main File'!A:O,8,0),0)</f>
        <v>0</v>
      </c>
      <c r="E274" s="26">
        <f>IFERROR(+VLOOKUP("LEULIS"&amp;A274,'Main File'!A:O,9,0),0)</f>
        <v>0</v>
      </c>
      <c r="F274" s="26">
        <f>IFERROR(+VLOOKUP("LEULIS"&amp;A274,'Main File'!A:O,10,0),0)</f>
        <v>0</v>
      </c>
      <c r="G274" s="26">
        <f>IFERROR(+VLOOKUP("LEULIS"&amp;A274,'Main File'!A:O,11,0),0)</f>
        <v>0</v>
      </c>
      <c r="H274" s="26">
        <f>IFERROR(+VLOOKUP("LEULIS"&amp;A274,'Main File'!A:O,12,0),0)</f>
        <v>0</v>
      </c>
      <c r="I274" s="26">
        <f>IFERROR(+VLOOKUP("LEULIS"&amp;A274,'Main File'!A:O,13,0),0)</f>
        <v>0</v>
      </c>
      <c r="J274" s="26">
        <f>IFERROR(+VLOOKUP("LEULIS"&amp;A274,'Main File'!A:O,14,0),0)</f>
        <v>0</v>
      </c>
      <c r="K274" s="26">
        <f>IFERROR(+VLOOKUP("LEULIS"&amp;A274,'Main File'!A:O,15,0),0)</f>
        <v>0</v>
      </c>
    </row>
    <row r="275" spans="1:11" x14ac:dyDescent="0.25">
      <c r="A275" s="9">
        <f t="shared" si="4"/>
        <v>43462</v>
      </c>
      <c r="B275" s="26">
        <f>IFERROR(+VLOOKUP("LEULIS"&amp;A275,'Main File'!A:O,6,0),0)</f>
        <v>0</v>
      </c>
      <c r="C275" s="26">
        <f>IFERROR(+VLOOKUP("LEULIS"&amp;A275,'Main File'!A:O,7,0),0)</f>
        <v>0</v>
      </c>
      <c r="D275" s="26">
        <f>IFERROR(+VLOOKUP("LEULIS"&amp;A275,'Main File'!A:O,8,0),0)</f>
        <v>0</v>
      </c>
      <c r="E275" s="26">
        <f>IFERROR(+VLOOKUP("LEULIS"&amp;A275,'Main File'!A:O,9,0),0)</f>
        <v>0</v>
      </c>
      <c r="F275" s="26">
        <f>IFERROR(+VLOOKUP("LEULIS"&amp;A275,'Main File'!A:O,10,0),0)</f>
        <v>0</v>
      </c>
      <c r="G275" s="26">
        <f>IFERROR(+VLOOKUP("LEULIS"&amp;A275,'Main File'!A:O,11,0),0)</f>
        <v>0</v>
      </c>
      <c r="H275" s="26">
        <f>IFERROR(+VLOOKUP("LEULIS"&amp;A275,'Main File'!A:O,12,0),0)</f>
        <v>0</v>
      </c>
      <c r="I275" s="26">
        <f>IFERROR(+VLOOKUP("LEULIS"&amp;A275,'Main File'!A:O,13,0),0)</f>
        <v>0</v>
      </c>
      <c r="J275" s="26">
        <f>IFERROR(+VLOOKUP("LEULIS"&amp;A275,'Main File'!A:O,14,0),0)</f>
        <v>0</v>
      </c>
      <c r="K275" s="26">
        <f>IFERROR(+VLOOKUP("LEULIS"&amp;A275,'Main File'!A:O,15,0),0)</f>
        <v>0</v>
      </c>
    </row>
    <row r="276" spans="1:11" x14ac:dyDescent="0.25">
      <c r="A276" s="9">
        <f t="shared" si="4"/>
        <v>43463</v>
      </c>
      <c r="B276" s="26">
        <f>IFERROR(+VLOOKUP("LEULIS"&amp;A276,'Main File'!A:O,6,0),0)</f>
        <v>0</v>
      </c>
      <c r="C276" s="26">
        <f>IFERROR(+VLOOKUP("LEULIS"&amp;A276,'Main File'!A:O,7,0),0)</f>
        <v>0</v>
      </c>
      <c r="D276" s="26">
        <f>IFERROR(+VLOOKUP("LEULIS"&amp;A276,'Main File'!A:O,8,0),0)</f>
        <v>0</v>
      </c>
      <c r="E276" s="26">
        <f>IFERROR(+VLOOKUP("LEULIS"&amp;A276,'Main File'!A:O,9,0),0)</f>
        <v>0</v>
      </c>
      <c r="F276" s="26">
        <f>IFERROR(+VLOOKUP("LEULIS"&amp;A276,'Main File'!A:O,10,0),0)</f>
        <v>0</v>
      </c>
      <c r="G276" s="26">
        <f>IFERROR(+VLOOKUP("LEULIS"&amp;A276,'Main File'!A:O,11,0),0)</f>
        <v>0</v>
      </c>
      <c r="H276" s="26">
        <f>IFERROR(+VLOOKUP("LEULIS"&amp;A276,'Main File'!A:O,12,0),0)</f>
        <v>0</v>
      </c>
      <c r="I276" s="26">
        <f>IFERROR(+VLOOKUP("LEULIS"&amp;A276,'Main File'!A:O,13,0),0)</f>
        <v>0</v>
      </c>
      <c r="J276" s="26">
        <f>IFERROR(+VLOOKUP("LEULIS"&amp;A276,'Main File'!A:O,14,0),0)</f>
        <v>0</v>
      </c>
      <c r="K276" s="26">
        <f>IFERROR(+VLOOKUP("LEULIS"&amp;A276,'Main File'!A:O,15,0),0)</f>
        <v>0</v>
      </c>
    </row>
    <row r="277" spans="1:11" x14ac:dyDescent="0.25">
      <c r="A277" s="9">
        <f t="shared" si="4"/>
        <v>43464</v>
      </c>
      <c r="B277" s="26">
        <f>IFERROR(+VLOOKUP("LEULIS"&amp;A277,'Main File'!A:O,6,0),0)</f>
        <v>0</v>
      </c>
      <c r="C277" s="26">
        <f>IFERROR(+VLOOKUP("LEULIS"&amp;A277,'Main File'!A:O,7,0),0)</f>
        <v>0</v>
      </c>
      <c r="D277" s="26">
        <f>IFERROR(+VLOOKUP("LEULIS"&amp;A277,'Main File'!A:O,8,0),0)</f>
        <v>0</v>
      </c>
      <c r="E277" s="26">
        <f>IFERROR(+VLOOKUP("LEULIS"&amp;A277,'Main File'!A:O,9,0),0)</f>
        <v>0</v>
      </c>
      <c r="F277" s="26">
        <f>IFERROR(+VLOOKUP("LEULIS"&amp;A277,'Main File'!A:O,10,0),0)</f>
        <v>0</v>
      </c>
      <c r="G277" s="26">
        <f>IFERROR(+VLOOKUP("LEULIS"&amp;A277,'Main File'!A:O,11,0),0)</f>
        <v>0</v>
      </c>
      <c r="H277" s="26">
        <f>IFERROR(+VLOOKUP("LEULIS"&amp;A277,'Main File'!A:O,12,0),0)</f>
        <v>0</v>
      </c>
      <c r="I277" s="26">
        <f>IFERROR(+VLOOKUP("LEULIS"&amp;A277,'Main File'!A:O,13,0),0)</f>
        <v>0</v>
      </c>
      <c r="J277" s="26">
        <f>IFERROR(+VLOOKUP("LEULIS"&amp;A277,'Main File'!A:O,14,0),0)</f>
        <v>0</v>
      </c>
      <c r="K277" s="26">
        <f>IFERROR(+VLOOKUP("LEULIS"&amp;A277,'Main File'!A:O,15,0),0)</f>
        <v>0</v>
      </c>
    </row>
    <row r="278" spans="1:11" x14ac:dyDescent="0.25">
      <c r="A278" s="9">
        <f t="shared" si="4"/>
        <v>43465</v>
      </c>
      <c r="B278" s="26">
        <f>IFERROR(+VLOOKUP("LEULIS"&amp;A278,'Main File'!A:O,6,0),0)</f>
        <v>0</v>
      </c>
      <c r="C278" s="26">
        <f>IFERROR(+VLOOKUP("LEULIS"&amp;A278,'Main File'!A:O,7,0),0)</f>
        <v>0</v>
      </c>
      <c r="D278" s="26">
        <f>IFERROR(+VLOOKUP("LEULIS"&amp;A278,'Main File'!A:O,8,0),0)</f>
        <v>0</v>
      </c>
      <c r="E278" s="26">
        <f>IFERROR(+VLOOKUP("LEULIS"&amp;A278,'Main File'!A:O,9,0),0)</f>
        <v>0</v>
      </c>
      <c r="F278" s="26">
        <f>IFERROR(+VLOOKUP("LEULIS"&amp;A278,'Main File'!A:O,10,0),0)</f>
        <v>0</v>
      </c>
      <c r="G278" s="26">
        <f>IFERROR(+VLOOKUP("LEULIS"&amp;A278,'Main File'!A:O,11,0),0)</f>
        <v>0</v>
      </c>
      <c r="H278" s="26">
        <f>IFERROR(+VLOOKUP("LEULIS"&amp;A278,'Main File'!A:O,12,0),0)</f>
        <v>0</v>
      </c>
      <c r="I278" s="26">
        <f>IFERROR(+VLOOKUP("LEULIS"&amp;A278,'Main File'!A:O,13,0),0)</f>
        <v>0</v>
      </c>
      <c r="J278" s="26">
        <f>IFERROR(+VLOOKUP("LEULIS"&amp;A278,'Main File'!A:O,14,0),0)</f>
        <v>0</v>
      </c>
      <c r="K278" s="26">
        <f>IFERROR(+VLOOKUP("LEULIS"&amp;A278,'Main File'!A:O,15,0),0)</f>
        <v>0</v>
      </c>
    </row>
    <row r="279" spans="1:11" x14ac:dyDescent="0.25">
      <c r="A279" s="9">
        <f t="shared" si="4"/>
        <v>43466</v>
      </c>
      <c r="B279" s="26">
        <f>IFERROR(+VLOOKUP("LEULIS"&amp;A279,'Main File'!A:O,6,0),0)</f>
        <v>0</v>
      </c>
      <c r="C279" s="26">
        <f>IFERROR(+VLOOKUP("LEULIS"&amp;A279,'Main File'!A:O,7,0),0)</f>
        <v>0</v>
      </c>
      <c r="D279" s="26">
        <f>IFERROR(+VLOOKUP("LEULIS"&amp;A279,'Main File'!A:O,8,0),0)</f>
        <v>0</v>
      </c>
      <c r="E279" s="26">
        <f>IFERROR(+VLOOKUP("LEULIS"&amp;A279,'Main File'!A:O,9,0),0)</f>
        <v>0</v>
      </c>
      <c r="F279" s="26">
        <f>IFERROR(+VLOOKUP("LEULIS"&amp;A279,'Main File'!A:O,10,0),0)</f>
        <v>0</v>
      </c>
      <c r="G279" s="26">
        <f>IFERROR(+VLOOKUP("LEULIS"&amp;A279,'Main File'!A:O,11,0),0)</f>
        <v>0</v>
      </c>
      <c r="H279" s="26">
        <f>IFERROR(+VLOOKUP("LEULIS"&amp;A279,'Main File'!A:O,12,0),0)</f>
        <v>0</v>
      </c>
      <c r="I279" s="26">
        <f>IFERROR(+VLOOKUP("LEULIS"&amp;A279,'Main File'!A:O,13,0),0)</f>
        <v>0</v>
      </c>
      <c r="J279" s="26">
        <f>IFERROR(+VLOOKUP("LEULIS"&amp;A279,'Main File'!A:O,14,0),0)</f>
        <v>0</v>
      </c>
      <c r="K279" s="26">
        <f>IFERROR(+VLOOKUP("LEULIS"&amp;A279,'Main File'!A:O,15,0),0)</f>
        <v>0</v>
      </c>
    </row>
    <row r="280" spans="1:11" x14ac:dyDescent="0.25">
      <c r="A280" s="9">
        <f t="shared" si="4"/>
        <v>43467</v>
      </c>
      <c r="B280" s="26">
        <f>IFERROR(+VLOOKUP("LEULIS"&amp;A280,'Main File'!A:O,6,0),0)</f>
        <v>0</v>
      </c>
      <c r="C280" s="26">
        <f>IFERROR(+VLOOKUP("LEULIS"&amp;A280,'Main File'!A:O,7,0),0)</f>
        <v>0</v>
      </c>
      <c r="D280" s="26">
        <f>IFERROR(+VLOOKUP("LEULIS"&amp;A280,'Main File'!A:O,8,0),0)</f>
        <v>0</v>
      </c>
      <c r="E280" s="26">
        <f>IFERROR(+VLOOKUP("LEULIS"&amp;A280,'Main File'!A:O,9,0),0)</f>
        <v>0</v>
      </c>
      <c r="F280" s="26">
        <f>IFERROR(+VLOOKUP("LEULIS"&amp;A280,'Main File'!A:O,10,0),0)</f>
        <v>0</v>
      </c>
      <c r="G280" s="26">
        <f>IFERROR(+VLOOKUP("LEULIS"&amp;A280,'Main File'!A:O,11,0),0)</f>
        <v>0</v>
      </c>
      <c r="H280" s="26">
        <f>IFERROR(+VLOOKUP("LEULIS"&amp;A280,'Main File'!A:O,12,0),0)</f>
        <v>0</v>
      </c>
      <c r="I280" s="26">
        <f>IFERROR(+VLOOKUP("LEULIS"&amp;A280,'Main File'!A:O,13,0),0)</f>
        <v>0</v>
      </c>
      <c r="J280" s="26">
        <f>IFERROR(+VLOOKUP("LEULIS"&amp;A280,'Main File'!A:O,14,0),0)</f>
        <v>0</v>
      </c>
      <c r="K280" s="26">
        <f>IFERROR(+VLOOKUP("LEULIS"&amp;A280,'Main File'!A:O,15,0),0)</f>
        <v>0</v>
      </c>
    </row>
    <row r="281" spans="1:11" x14ac:dyDescent="0.25">
      <c r="A281" s="9">
        <f t="shared" si="4"/>
        <v>43468</v>
      </c>
      <c r="B281" s="26">
        <f>IFERROR(+VLOOKUP("LEULIS"&amp;A281,'Main File'!A:O,6,0),0)</f>
        <v>0</v>
      </c>
      <c r="C281" s="26">
        <f>IFERROR(+VLOOKUP("LEULIS"&amp;A281,'Main File'!A:O,7,0),0)</f>
        <v>0</v>
      </c>
      <c r="D281" s="26">
        <f>IFERROR(+VLOOKUP("LEULIS"&amp;A281,'Main File'!A:O,8,0),0)</f>
        <v>0</v>
      </c>
      <c r="E281" s="26">
        <f>IFERROR(+VLOOKUP("LEULIS"&amp;A281,'Main File'!A:O,9,0),0)</f>
        <v>0</v>
      </c>
      <c r="F281" s="26">
        <f>IFERROR(+VLOOKUP("LEULIS"&amp;A281,'Main File'!A:O,10,0),0)</f>
        <v>0</v>
      </c>
      <c r="G281" s="26">
        <f>IFERROR(+VLOOKUP("LEULIS"&amp;A281,'Main File'!A:O,11,0),0)</f>
        <v>0</v>
      </c>
      <c r="H281" s="26">
        <f>IFERROR(+VLOOKUP("LEULIS"&amp;A281,'Main File'!A:O,12,0),0)</f>
        <v>0</v>
      </c>
      <c r="I281" s="26">
        <f>IFERROR(+VLOOKUP("LEULIS"&amp;A281,'Main File'!A:O,13,0),0)</f>
        <v>0</v>
      </c>
      <c r="J281" s="26">
        <f>IFERROR(+VLOOKUP("LEULIS"&amp;A281,'Main File'!A:O,14,0),0)</f>
        <v>0</v>
      </c>
      <c r="K281" s="26">
        <f>IFERROR(+VLOOKUP("LEULIS"&amp;A281,'Main File'!A:O,15,0),0)</f>
        <v>0</v>
      </c>
    </row>
    <row r="282" spans="1:11" x14ac:dyDescent="0.25">
      <c r="A282" s="9">
        <f t="shared" si="4"/>
        <v>43469</v>
      </c>
      <c r="B282" s="26">
        <f>IFERROR(+VLOOKUP("LEULIS"&amp;A282,'Main File'!A:O,6,0),0)</f>
        <v>0</v>
      </c>
      <c r="C282" s="26">
        <f>IFERROR(+VLOOKUP("LEULIS"&amp;A282,'Main File'!A:O,7,0),0)</f>
        <v>0</v>
      </c>
      <c r="D282" s="26">
        <f>IFERROR(+VLOOKUP("LEULIS"&amp;A282,'Main File'!A:O,8,0),0)</f>
        <v>0</v>
      </c>
      <c r="E282" s="26">
        <f>IFERROR(+VLOOKUP("LEULIS"&amp;A282,'Main File'!A:O,9,0),0)</f>
        <v>0</v>
      </c>
      <c r="F282" s="26">
        <f>IFERROR(+VLOOKUP("LEULIS"&amp;A282,'Main File'!A:O,10,0),0)</f>
        <v>0</v>
      </c>
      <c r="G282" s="26">
        <f>IFERROR(+VLOOKUP("LEULIS"&amp;A282,'Main File'!A:O,11,0),0)</f>
        <v>0</v>
      </c>
      <c r="H282" s="26">
        <f>IFERROR(+VLOOKUP("LEULIS"&amp;A282,'Main File'!A:O,12,0),0)</f>
        <v>0</v>
      </c>
      <c r="I282" s="26">
        <f>IFERROR(+VLOOKUP("LEULIS"&amp;A282,'Main File'!A:O,13,0),0)</f>
        <v>0</v>
      </c>
      <c r="J282" s="26">
        <f>IFERROR(+VLOOKUP("LEULIS"&amp;A282,'Main File'!A:O,14,0),0)</f>
        <v>0</v>
      </c>
      <c r="K282" s="26">
        <f>IFERROR(+VLOOKUP("LEULIS"&amp;A282,'Main File'!A:O,15,0),0)</f>
        <v>0</v>
      </c>
    </row>
    <row r="283" spans="1:11" x14ac:dyDescent="0.25">
      <c r="A283" s="9">
        <f t="shared" si="4"/>
        <v>43470</v>
      </c>
      <c r="B283" s="26">
        <f>IFERROR(+VLOOKUP("LEULIS"&amp;A283,'Main File'!A:O,6,0),0)</f>
        <v>0</v>
      </c>
      <c r="C283" s="26">
        <f>IFERROR(+VLOOKUP("LEULIS"&amp;A283,'Main File'!A:O,7,0),0)</f>
        <v>0</v>
      </c>
      <c r="D283" s="26">
        <f>IFERROR(+VLOOKUP("LEULIS"&amp;A283,'Main File'!A:O,8,0),0)</f>
        <v>0</v>
      </c>
      <c r="E283" s="26">
        <f>IFERROR(+VLOOKUP("LEULIS"&amp;A283,'Main File'!A:O,9,0),0)</f>
        <v>0</v>
      </c>
      <c r="F283" s="26">
        <f>IFERROR(+VLOOKUP("LEULIS"&amp;A283,'Main File'!A:O,10,0),0)</f>
        <v>0</v>
      </c>
      <c r="G283" s="26">
        <f>IFERROR(+VLOOKUP("LEULIS"&amp;A283,'Main File'!A:O,11,0),0)</f>
        <v>0</v>
      </c>
      <c r="H283" s="26">
        <f>IFERROR(+VLOOKUP("LEULIS"&amp;A283,'Main File'!A:O,12,0),0)</f>
        <v>0</v>
      </c>
      <c r="I283" s="26">
        <f>IFERROR(+VLOOKUP("LEULIS"&amp;A283,'Main File'!A:O,13,0),0)</f>
        <v>0</v>
      </c>
      <c r="J283" s="26">
        <f>IFERROR(+VLOOKUP("LEULIS"&amp;A283,'Main File'!A:O,14,0),0)</f>
        <v>0</v>
      </c>
      <c r="K283" s="26">
        <f>IFERROR(+VLOOKUP("LEULIS"&amp;A283,'Main File'!A:O,15,0),0)</f>
        <v>0</v>
      </c>
    </row>
    <row r="284" spans="1:11" x14ac:dyDescent="0.25">
      <c r="A284" s="9">
        <f t="shared" si="4"/>
        <v>43471</v>
      </c>
      <c r="B284" s="26">
        <f>IFERROR(+VLOOKUP("LEULIS"&amp;A284,'Main File'!A:O,6,0),0)</f>
        <v>0</v>
      </c>
      <c r="C284" s="26">
        <f>IFERROR(+VLOOKUP("LEULIS"&amp;A284,'Main File'!A:O,7,0),0)</f>
        <v>0</v>
      </c>
      <c r="D284" s="26">
        <f>IFERROR(+VLOOKUP("LEULIS"&amp;A284,'Main File'!A:O,8,0),0)</f>
        <v>0</v>
      </c>
      <c r="E284" s="26">
        <f>IFERROR(+VLOOKUP("LEULIS"&amp;A284,'Main File'!A:O,9,0),0)</f>
        <v>0</v>
      </c>
      <c r="F284" s="26">
        <f>IFERROR(+VLOOKUP("LEULIS"&amp;A284,'Main File'!A:O,10,0),0)</f>
        <v>0</v>
      </c>
      <c r="G284" s="26">
        <f>IFERROR(+VLOOKUP("LEULIS"&amp;A284,'Main File'!A:O,11,0),0)</f>
        <v>0</v>
      </c>
      <c r="H284" s="26">
        <f>IFERROR(+VLOOKUP("LEULIS"&amp;A284,'Main File'!A:O,12,0),0)</f>
        <v>0</v>
      </c>
      <c r="I284" s="26">
        <f>IFERROR(+VLOOKUP("LEULIS"&amp;A284,'Main File'!A:O,13,0),0)</f>
        <v>0</v>
      </c>
      <c r="J284" s="26">
        <f>IFERROR(+VLOOKUP("LEULIS"&amp;A284,'Main File'!A:O,14,0),0)</f>
        <v>0</v>
      </c>
      <c r="K284" s="26">
        <f>IFERROR(+VLOOKUP("LEULIS"&amp;A284,'Main File'!A:O,15,0),0)</f>
        <v>0</v>
      </c>
    </row>
    <row r="285" spans="1:11" x14ac:dyDescent="0.25">
      <c r="A285" s="9">
        <f t="shared" si="4"/>
        <v>43472</v>
      </c>
      <c r="B285" s="26">
        <f>IFERROR(+VLOOKUP("LEULIS"&amp;A285,'Main File'!A:O,6,0),0)</f>
        <v>0</v>
      </c>
      <c r="C285" s="26">
        <f>IFERROR(+VLOOKUP("LEULIS"&amp;A285,'Main File'!A:O,7,0),0)</f>
        <v>0</v>
      </c>
      <c r="D285" s="26">
        <f>IFERROR(+VLOOKUP("LEULIS"&amp;A285,'Main File'!A:O,8,0),0)</f>
        <v>0</v>
      </c>
      <c r="E285" s="26">
        <f>IFERROR(+VLOOKUP("LEULIS"&amp;A285,'Main File'!A:O,9,0),0)</f>
        <v>0</v>
      </c>
      <c r="F285" s="26">
        <f>IFERROR(+VLOOKUP("LEULIS"&amp;A285,'Main File'!A:O,10,0),0)</f>
        <v>0</v>
      </c>
      <c r="G285" s="26">
        <f>IFERROR(+VLOOKUP("LEULIS"&amp;A285,'Main File'!A:O,11,0),0)</f>
        <v>0</v>
      </c>
      <c r="H285" s="26">
        <f>IFERROR(+VLOOKUP("LEULIS"&amp;A285,'Main File'!A:O,12,0),0)</f>
        <v>0</v>
      </c>
      <c r="I285" s="26">
        <f>IFERROR(+VLOOKUP("LEULIS"&amp;A285,'Main File'!A:O,13,0),0)</f>
        <v>0</v>
      </c>
      <c r="J285" s="26">
        <f>IFERROR(+VLOOKUP("LEULIS"&amp;A285,'Main File'!A:O,14,0),0)</f>
        <v>0</v>
      </c>
      <c r="K285" s="26">
        <f>IFERROR(+VLOOKUP("LEULIS"&amp;A285,'Main File'!A:O,15,0),0)</f>
        <v>0</v>
      </c>
    </row>
    <row r="286" spans="1:11" x14ac:dyDescent="0.25">
      <c r="A286" s="9">
        <f t="shared" si="4"/>
        <v>43473</v>
      </c>
      <c r="B286" s="26">
        <f>IFERROR(+VLOOKUP("LEULIS"&amp;A286,'Main File'!A:O,6,0),0)</f>
        <v>0</v>
      </c>
      <c r="C286" s="26">
        <f>IFERROR(+VLOOKUP("LEULIS"&amp;A286,'Main File'!A:O,7,0),0)</f>
        <v>0</v>
      </c>
      <c r="D286" s="26">
        <f>IFERROR(+VLOOKUP("LEULIS"&amp;A286,'Main File'!A:O,8,0),0)</f>
        <v>0</v>
      </c>
      <c r="E286" s="26">
        <f>IFERROR(+VLOOKUP("LEULIS"&amp;A286,'Main File'!A:O,9,0),0)</f>
        <v>0</v>
      </c>
      <c r="F286" s="26">
        <f>IFERROR(+VLOOKUP("LEULIS"&amp;A286,'Main File'!A:O,10,0),0)</f>
        <v>0</v>
      </c>
      <c r="G286" s="26">
        <f>IFERROR(+VLOOKUP("LEULIS"&amp;A286,'Main File'!A:O,11,0),0)</f>
        <v>0</v>
      </c>
      <c r="H286" s="26">
        <f>IFERROR(+VLOOKUP("LEULIS"&amp;A286,'Main File'!A:O,12,0),0)</f>
        <v>0</v>
      </c>
      <c r="I286" s="26">
        <f>IFERROR(+VLOOKUP("LEULIS"&amp;A286,'Main File'!A:O,13,0),0)</f>
        <v>0</v>
      </c>
      <c r="J286" s="26">
        <f>IFERROR(+VLOOKUP("LEULIS"&amp;A286,'Main File'!A:O,14,0),0)</f>
        <v>0</v>
      </c>
      <c r="K286" s="26">
        <f>IFERROR(+VLOOKUP("LEULIS"&amp;A286,'Main File'!A:O,15,0),0)</f>
        <v>0</v>
      </c>
    </row>
    <row r="287" spans="1:11" x14ac:dyDescent="0.25">
      <c r="A287" s="9">
        <f t="shared" si="4"/>
        <v>43474</v>
      </c>
      <c r="B287" s="26">
        <f>IFERROR(+VLOOKUP("LEULIS"&amp;A287,'Main File'!A:O,6,0),0)</f>
        <v>0</v>
      </c>
      <c r="C287" s="26">
        <f>IFERROR(+VLOOKUP("LEULIS"&amp;A287,'Main File'!A:O,7,0),0)</f>
        <v>0</v>
      </c>
      <c r="D287" s="26">
        <f>IFERROR(+VLOOKUP("LEULIS"&amp;A287,'Main File'!A:O,8,0),0)</f>
        <v>0</v>
      </c>
      <c r="E287" s="26">
        <f>IFERROR(+VLOOKUP("LEULIS"&amp;A287,'Main File'!A:O,9,0),0)</f>
        <v>0</v>
      </c>
      <c r="F287" s="26">
        <f>IFERROR(+VLOOKUP("LEULIS"&amp;A287,'Main File'!A:O,10,0),0)</f>
        <v>0</v>
      </c>
      <c r="G287" s="26">
        <f>IFERROR(+VLOOKUP("LEULIS"&amp;A287,'Main File'!A:O,11,0),0)</f>
        <v>0</v>
      </c>
      <c r="H287" s="26">
        <f>IFERROR(+VLOOKUP("LEULIS"&amp;A287,'Main File'!A:O,12,0),0)</f>
        <v>0</v>
      </c>
      <c r="I287" s="26">
        <f>IFERROR(+VLOOKUP("LEULIS"&amp;A287,'Main File'!A:O,13,0),0)</f>
        <v>0</v>
      </c>
      <c r="J287" s="26">
        <f>IFERROR(+VLOOKUP("LEULIS"&amp;A287,'Main File'!A:O,14,0),0)</f>
        <v>0</v>
      </c>
      <c r="K287" s="26">
        <f>IFERROR(+VLOOKUP("LEULIS"&amp;A287,'Main File'!A:O,15,0),0)</f>
        <v>0</v>
      </c>
    </row>
    <row r="288" spans="1:11" x14ac:dyDescent="0.25">
      <c r="A288" s="9">
        <f t="shared" si="4"/>
        <v>43475</v>
      </c>
      <c r="B288" s="26">
        <f>IFERROR(+VLOOKUP("LEULIS"&amp;A288,'Main File'!A:O,6,0),0)</f>
        <v>0</v>
      </c>
      <c r="C288" s="26">
        <f>IFERROR(+VLOOKUP("LEULIS"&amp;A288,'Main File'!A:O,7,0),0)</f>
        <v>0</v>
      </c>
      <c r="D288" s="26">
        <f>IFERROR(+VLOOKUP("LEULIS"&amp;A288,'Main File'!A:O,8,0),0)</f>
        <v>0</v>
      </c>
      <c r="E288" s="26">
        <f>IFERROR(+VLOOKUP("LEULIS"&amp;A288,'Main File'!A:O,9,0),0)</f>
        <v>0</v>
      </c>
      <c r="F288" s="26">
        <f>IFERROR(+VLOOKUP("LEULIS"&amp;A288,'Main File'!A:O,10,0),0)</f>
        <v>0</v>
      </c>
      <c r="G288" s="26">
        <f>IFERROR(+VLOOKUP("LEULIS"&amp;A288,'Main File'!A:O,11,0),0)</f>
        <v>0</v>
      </c>
      <c r="H288" s="26">
        <f>IFERROR(+VLOOKUP("LEULIS"&amp;A288,'Main File'!A:O,12,0),0)</f>
        <v>0</v>
      </c>
      <c r="I288" s="26">
        <f>IFERROR(+VLOOKUP("LEULIS"&amp;A288,'Main File'!A:O,13,0),0)</f>
        <v>0</v>
      </c>
      <c r="J288" s="26">
        <f>IFERROR(+VLOOKUP("LEULIS"&amp;A288,'Main File'!A:O,14,0),0)</f>
        <v>0</v>
      </c>
      <c r="K288" s="26">
        <f>IFERROR(+VLOOKUP("LEULIS"&amp;A288,'Main File'!A:O,15,0),0)</f>
        <v>0</v>
      </c>
    </row>
    <row r="289" spans="1:11" x14ac:dyDescent="0.25">
      <c r="A289" s="9">
        <f t="shared" si="4"/>
        <v>43476</v>
      </c>
      <c r="B289" s="26">
        <f>IFERROR(+VLOOKUP("LEULIS"&amp;A289,'Main File'!A:O,6,0),0)</f>
        <v>0</v>
      </c>
      <c r="C289" s="26">
        <f>IFERROR(+VLOOKUP("LEULIS"&amp;A289,'Main File'!A:O,7,0),0)</f>
        <v>0</v>
      </c>
      <c r="D289" s="26">
        <f>IFERROR(+VLOOKUP("LEULIS"&amp;A289,'Main File'!A:O,8,0),0)</f>
        <v>0</v>
      </c>
      <c r="E289" s="26">
        <f>IFERROR(+VLOOKUP("LEULIS"&amp;A289,'Main File'!A:O,9,0),0)</f>
        <v>0</v>
      </c>
      <c r="F289" s="26">
        <f>IFERROR(+VLOOKUP("LEULIS"&amp;A289,'Main File'!A:O,10,0),0)</f>
        <v>0</v>
      </c>
      <c r="G289" s="26">
        <f>IFERROR(+VLOOKUP("LEULIS"&amp;A289,'Main File'!A:O,11,0),0)</f>
        <v>0</v>
      </c>
      <c r="H289" s="26">
        <f>IFERROR(+VLOOKUP("LEULIS"&amp;A289,'Main File'!A:O,12,0),0)</f>
        <v>0</v>
      </c>
      <c r="I289" s="26">
        <f>IFERROR(+VLOOKUP("LEULIS"&amp;A289,'Main File'!A:O,13,0),0)</f>
        <v>0</v>
      </c>
      <c r="J289" s="26">
        <f>IFERROR(+VLOOKUP("LEULIS"&amp;A289,'Main File'!A:O,14,0),0)</f>
        <v>0</v>
      </c>
      <c r="K289" s="26">
        <f>IFERROR(+VLOOKUP("LEULIS"&amp;A289,'Main File'!A:O,15,0),0)</f>
        <v>0</v>
      </c>
    </row>
    <row r="290" spans="1:11" x14ac:dyDescent="0.25">
      <c r="A290" s="9">
        <f t="shared" si="4"/>
        <v>43477</v>
      </c>
      <c r="B290" s="26">
        <f>IFERROR(+VLOOKUP("LEULIS"&amp;A290,'Main File'!A:O,6,0),0)</f>
        <v>0</v>
      </c>
      <c r="C290" s="26">
        <f>IFERROR(+VLOOKUP("LEULIS"&amp;A290,'Main File'!A:O,7,0),0)</f>
        <v>0</v>
      </c>
      <c r="D290" s="26">
        <f>IFERROR(+VLOOKUP("LEULIS"&amp;A290,'Main File'!A:O,8,0),0)</f>
        <v>0</v>
      </c>
      <c r="E290" s="26">
        <f>IFERROR(+VLOOKUP("LEULIS"&amp;A290,'Main File'!A:O,9,0),0)</f>
        <v>0</v>
      </c>
      <c r="F290" s="26">
        <f>IFERROR(+VLOOKUP("LEULIS"&amp;A290,'Main File'!A:O,10,0),0)</f>
        <v>0</v>
      </c>
      <c r="G290" s="26">
        <f>IFERROR(+VLOOKUP("LEULIS"&amp;A290,'Main File'!A:O,11,0),0)</f>
        <v>0</v>
      </c>
      <c r="H290" s="26">
        <f>IFERROR(+VLOOKUP("LEULIS"&amp;A290,'Main File'!A:O,12,0),0)</f>
        <v>0</v>
      </c>
      <c r="I290" s="26">
        <f>IFERROR(+VLOOKUP("LEULIS"&amp;A290,'Main File'!A:O,13,0),0)</f>
        <v>0</v>
      </c>
      <c r="J290" s="26">
        <f>IFERROR(+VLOOKUP("LEULIS"&amp;A290,'Main File'!A:O,14,0),0)</f>
        <v>0</v>
      </c>
      <c r="K290" s="26">
        <f>IFERROR(+VLOOKUP("LEULIS"&amp;A290,'Main File'!A:O,15,0),0)</f>
        <v>0</v>
      </c>
    </row>
    <row r="291" spans="1:11" x14ac:dyDescent="0.25">
      <c r="A291" s="9">
        <f t="shared" si="4"/>
        <v>43478</v>
      </c>
      <c r="B291" s="26">
        <f>IFERROR(+VLOOKUP("LEULIS"&amp;A291,'Main File'!A:O,6,0),0)</f>
        <v>0</v>
      </c>
      <c r="C291" s="26">
        <f>IFERROR(+VLOOKUP("LEULIS"&amp;A291,'Main File'!A:O,7,0),0)</f>
        <v>0</v>
      </c>
      <c r="D291" s="26">
        <f>IFERROR(+VLOOKUP("LEULIS"&amp;A291,'Main File'!A:O,8,0),0)</f>
        <v>0</v>
      </c>
      <c r="E291" s="26">
        <f>IFERROR(+VLOOKUP("LEULIS"&amp;A291,'Main File'!A:O,9,0),0)</f>
        <v>0</v>
      </c>
      <c r="F291" s="26">
        <f>IFERROR(+VLOOKUP("LEULIS"&amp;A291,'Main File'!A:O,10,0),0)</f>
        <v>0</v>
      </c>
      <c r="G291" s="26">
        <f>IFERROR(+VLOOKUP("LEULIS"&amp;A291,'Main File'!A:O,11,0),0)</f>
        <v>0</v>
      </c>
      <c r="H291" s="26">
        <f>IFERROR(+VLOOKUP("LEULIS"&amp;A291,'Main File'!A:O,12,0),0)</f>
        <v>0</v>
      </c>
      <c r="I291" s="26">
        <f>IFERROR(+VLOOKUP("LEULIS"&amp;A291,'Main File'!A:O,13,0),0)</f>
        <v>0</v>
      </c>
      <c r="J291" s="26">
        <f>IFERROR(+VLOOKUP("LEULIS"&amp;A291,'Main File'!A:O,14,0),0)</f>
        <v>0</v>
      </c>
      <c r="K291" s="26">
        <f>IFERROR(+VLOOKUP("LEULIS"&amp;A291,'Main File'!A:O,15,0),0)</f>
        <v>0</v>
      </c>
    </row>
    <row r="292" spans="1:11" x14ac:dyDescent="0.25">
      <c r="A292" s="9">
        <f t="shared" si="4"/>
        <v>43479</v>
      </c>
      <c r="B292" s="26">
        <f>IFERROR(+VLOOKUP("LEULIS"&amp;A292,'Main File'!A:O,6,0),0)</f>
        <v>0</v>
      </c>
      <c r="C292" s="26">
        <f>IFERROR(+VLOOKUP("LEULIS"&amp;A292,'Main File'!A:O,7,0),0)</f>
        <v>0</v>
      </c>
      <c r="D292" s="26">
        <f>IFERROR(+VLOOKUP("LEULIS"&amp;A292,'Main File'!A:O,8,0),0)</f>
        <v>0</v>
      </c>
      <c r="E292" s="26">
        <f>IFERROR(+VLOOKUP("LEULIS"&amp;A292,'Main File'!A:O,9,0),0)</f>
        <v>0</v>
      </c>
      <c r="F292" s="26">
        <f>IFERROR(+VLOOKUP("LEULIS"&amp;A292,'Main File'!A:O,10,0),0)</f>
        <v>0</v>
      </c>
      <c r="G292" s="26">
        <f>IFERROR(+VLOOKUP("LEULIS"&amp;A292,'Main File'!A:O,11,0),0)</f>
        <v>0</v>
      </c>
      <c r="H292" s="26">
        <f>IFERROR(+VLOOKUP("LEULIS"&amp;A292,'Main File'!A:O,12,0),0)</f>
        <v>0</v>
      </c>
      <c r="I292" s="26">
        <f>IFERROR(+VLOOKUP("LEULIS"&amp;A292,'Main File'!A:O,13,0),0)</f>
        <v>0</v>
      </c>
      <c r="J292" s="26">
        <f>IFERROR(+VLOOKUP("LEULIS"&amp;A292,'Main File'!A:O,14,0),0)</f>
        <v>0</v>
      </c>
      <c r="K292" s="26">
        <f>IFERROR(+VLOOKUP("LEULIS"&amp;A292,'Main File'!A:O,15,0),0)</f>
        <v>0</v>
      </c>
    </row>
    <row r="293" spans="1:11" x14ac:dyDescent="0.25">
      <c r="A293" s="9">
        <f t="shared" si="4"/>
        <v>43480</v>
      </c>
      <c r="B293" s="26">
        <f>IFERROR(+VLOOKUP("LEULIS"&amp;A293,'Main File'!A:O,6,0),0)</f>
        <v>0</v>
      </c>
      <c r="C293" s="26">
        <f>IFERROR(+VLOOKUP("LEULIS"&amp;A293,'Main File'!A:O,7,0),0)</f>
        <v>0</v>
      </c>
      <c r="D293" s="26">
        <f>IFERROR(+VLOOKUP("LEULIS"&amp;A293,'Main File'!A:O,8,0),0)</f>
        <v>0</v>
      </c>
      <c r="E293" s="26">
        <f>IFERROR(+VLOOKUP("LEULIS"&amp;A293,'Main File'!A:O,9,0),0)</f>
        <v>0</v>
      </c>
      <c r="F293" s="26">
        <f>IFERROR(+VLOOKUP("LEULIS"&amp;A293,'Main File'!A:O,10,0),0)</f>
        <v>0</v>
      </c>
      <c r="G293" s="26">
        <f>IFERROR(+VLOOKUP("LEULIS"&amp;A293,'Main File'!A:O,11,0),0)</f>
        <v>0</v>
      </c>
      <c r="H293" s="26">
        <f>IFERROR(+VLOOKUP("LEULIS"&amp;A293,'Main File'!A:O,12,0),0)</f>
        <v>0</v>
      </c>
      <c r="I293" s="26">
        <f>IFERROR(+VLOOKUP("LEULIS"&amp;A293,'Main File'!A:O,13,0),0)</f>
        <v>0</v>
      </c>
      <c r="J293" s="26">
        <f>IFERROR(+VLOOKUP("LEULIS"&amp;A293,'Main File'!A:O,14,0),0)</f>
        <v>0</v>
      </c>
      <c r="K293" s="26">
        <f>IFERROR(+VLOOKUP("LEULIS"&amp;A293,'Main File'!A:O,15,0),0)</f>
        <v>0</v>
      </c>
    </row>
    <row r="294" spans="1:11" x14ac:dyDescent="0.25">
      <c r="A294" s="9">
        <f t="shared" si="4"/>
        <v>43481</v>
      </c>
      <c r="B294" s="26">
        <f>IFERROR(+VLOOKUP("LEULIS"&amp;A294,'Main File'!A:O,6,0),0)</f>
        <v>0</v>
      </c>
      <c r="C294" s="26">
        <f>IFERROR(+VLOOKUP("LEULIS"&amp;A294,'Main File'!A:O,7,0),0)</f>
        <v>0</v>
      </c>
      <c r="D294" s="26">
        <f>IFERROR(+VLOOKUP("LEULIS"&amp;A294,'Main File'!A:O,8,0),0)</f>
        <v>0</v>
      </c>
      <c r="E294" s="26">
        <f>IFERROR(+VLOOKUP("LEULIS"&amp;A294,'Main File'!A:O,9,0),0)</f>
        <v>0</v>
      </c>
      <c r="F294" s="26">
        <f>IFERROR(+VLOOKUP("LEULIS"&amp;A294,'Main File'!A:O,10,0),0)</f>
        <v>0</v>
      </c>
      <c r="G294" s="26">
        <f>IFERROR(+VLOOKUP("LEULIS"&amp;A294,'Main File'!A:O,11,0),0)</f>
        <v>0</v>
      </c>
      <c r="H294" s="26">
        <f>IFERROR(+VLOOKUP("LEULIS"&amp;A294,'Main File'!A:O,12,0),0)</f>
        <v>0</v>
      </c>
      <c r="I294" s="26">
        <f>IFERROR(+VLOOKUP("LEULIS"&amp;A294,'Main File'!A:O,13,0),0)</f>
        <v>0</v>
      </c>
      <c r="J294" s="26">
        <f>IFERROR(+VLOOKUP("LEULIS"&amp;A294,'Main File'!A:O,14,0),0)</f>
        <v>0</v>
      </c>
      <c r="K294" s="26">
        <f>IFERROR(+VLOOKUP("LEULIS"&amp;A294,'Main File'!A:O,15,0),0)</f>
        <v>0</v>
      </c>
    </row>
    <row r="295" spans="1:11" x14ac:dyDescent="0.25">
      <c r="A295" s="9">
        <f t="shared" si="4"/>
        <v>43482</v>
      </c>
      <c r="B295" s="26">
        <f>IFERROR(+VLOOKUP("LEULIS"&amp;A295,'Main File'!A:O,6,0),0)</f>
        <v>0</v>
      </c>
      <c r="C295" s="26">
        <f>IFERROR(+VLOOKUP("LEULIS"&amp;A295,'Main File'!A:O,7,0),0)</f>
        <v>0</v>
      </c>
      <c r="D295" s="26">
        <f>IFERROR(+VLOOKUP("LEULIS"&amp;A295,'Main File'!A:O,8,0),0)</f>
        <v>0</v>
      </c>
      <c r="E295" s="26">
        <f>IFERROR(+VLOOKUP("LEULIS"&amp;A295,'Main File'!A:O,9,0),0)</f>
        <v>0</v>
      </c>
      <c r="F295" s="26">
        <f>IFERROR(+VLOOKUP("LEULIS"&amp;A295,'Main File'!A:O,10,0),0)</f>
        <v>0</v>
      </c>
      <c r="G295" s="26">
        <f>IFERROR(+VLOOKUP("LEULIS"&amp;A295,'Main File'!A:O,11,0),0)</f>
        <v>0</v>
      </c>
      <c r="H295" s="26">
        <f>IFERROR(+VLOOKUP("LEULIS"&amp;A295,'Main File'!A:O,12,0),0)</f>
        <v>0</v>
      </c>
      <c r="I295" s="26">
        <f>IFERROR(+VLOOKUP("LEULIS"&amp;A295,'Main File'!A:O,13,0),0)</f>
        <v>0</v>
      </c>
      <c r="J295" s="26">
        <f>IFERROR(+VLOOKUP("LEULIS"&amp;A295,'Main File'!A:O,14,0),0)</f>
        <v>0</v>
      </c>
      <c r="K295" s="26">
        <f>IFERROR(+VLOOKUP("LEULIS"&amp;A295,'Main File'!A:O,15,0),0)</f>
        <v>0</v>
      </c>
    </row>
    <row r="296" spans="1:11" x14ac:dyDescent="0.25">
      <c r="A296" s="9">
        <f t="shared" si="4"/>
        <v>43483</v>
      </c>
      <c r="B296" s="26">
        <f>IFERROR(+VLOOKUP("LEULIS"&amp;A296,'Main File'!A:O,6,0),0)</f>
        <v>0</v>
      </c>
      <c r="C296" s="26">
        <f>IFERROR(+VLOOKUP("LEULIS"&amp;A296,'Main File'!A:O,7,0),0)</f>
        <v>0</v>
      </c>
      <c r="D296" s="26">
        <f>IFERROR(+VLOOKUP("LEULIS"&amp;A296,'Main File'!A:O,8,0),0)</f>
        <v>0</v>
      </c>
      <c r="E296" s="26">
        <f>IFERROR(+VLOOKUP("LEULIS"&amp;A296,'Main File'!A:O,9,0),0)</f>
        <v>0</v>
      </c>
      <c r="F296" s="26">
        <f>IFERROR(+VLOOKUP("LEULIS"&amp;A296,'Main File'!A:O,10,0),0)</f>
        <v>0</v>
      </c>
      <c r="G296" s="26">
        <f>IFERROR(+VLOOKUP("LEULIS"&amp;A296,'Main File'!A:O,11,0),0)</f>
        <v>0</v>
      </c>
      <c r="H296" s="26">
        <f>IFERROR(+VLOOKUP("LEULIS"&amp;A296,'Main File'!A:O,12,0),0)</f>
        <v>0</v>
      </c>
      <c r="I296" s="26">
        <f>IFERROR(+VLOOKUP("LEULIS"&amp;A296,'Main File'!A:O,13,0),0)</f>
        <v>0</v>
      </c>
      <c r="J296" s="26">
        <f>IFERROR(+VLOOKUP("LEULIS"&amp;A296,'Main File'!A:O,14,0),0)</f>
        <v>0</v>
      </c>
      <c r="K296" s="26">
        <f>IFERROR(+VLOOKUP("LEULIS"&amp;A296,'Main File'!A:O,15,0),0)</f>
        <v>0</v>
      </c>
    </row>
    <row r="297" spans="1:11" x14ac:dyDescent="0.25">
      <c r="A297" s="9">
        <f t="shared" si="4"/>
        <v>43484</v>
      </c>
      <c r="B297" s="26">
        <f>IFERROR(+VLOOKUP("LEULIS"&amp;A297,'Main File'!A:O,6,0),0)</f>
        <v>0</v>
      </c>
      <c r="C297" s="26">
        <f>IFERROR(+VLOOKUP("LEULIS"&amp;A297,'Main File'!A:O,7,0),0)</f>
        <v>0</v>
      </c>
      <c r="D297" s="26">
        <f>IFERROR(+VLOOKUP("LEULIS"&amp;A297,'Main File'!A:O,8,0),0)</f>
        <v>0</v>
      </c>
      <c r="E297" s="26">
        <f>IFERROR(+VLOOKUP("LEULIS"&amp;A297,'Main File'!A:O,9,0),0)</f>
        <v>0</v>
      </c>
      <c r="F297" s="26">
        <f>IFERROR(+VLOOKUP("LEULIS"&amp;A297,'Main File'!A:O,10,0),0)</f>
        <v>0</v>
      </c>
      <c r="G297" s="26">
        <f>IFERROR(+VLOOKUP("LEULIS"&amp;A297,'Main File'!A:O,11,0),0)</f>
        <v>0</v>
      </c>
      <c r="H297" s="26">
        <f>IFERROR(+VLOOKUP("LEULIS"&amp;A297,'Main File'!A:O,12,0),0)</f>
        <v>0</v>
      </c>
      <c r="I297" s="26">
        <f>IFERROR(+VLOOKUP("LEULIS"&amp;A297,'Main File'!A:O,13,0),0)</f>
        <v>0</v>
      </c>
      <c r="J297" s="26">
        <f>IFERROR(+VLOOKUP("LEULIS"&amp;A297,'Main File'!A:O,14,0),0)</f>
        <v>0</v>
      </c>
      <c r="K297" s="26">
        <f>IFERROR(+VLOOKUP("LEULIS"&amp;A297,'Main File'!A:O,15,0),0)</f>
        <v>0</v>
      </c>
    </row>
    <row r="298" spans="1:11" x14ac:dyDescent="0.25">
      <c r="A298" s="9">
        <f t="shared" si="4"/>
        <v>43485</v>
      </c>
      <c r="B298" s="26">
        <f>IFERROR(+VLOOKUP("LEULIS"&amp;A298,'Main File'!A:O,6,0),0)</f>
        <v>0</v>
      </c>
      <c r="C298" s="26">
        <f>IFERROR(+VLOOKUP("LEULIS"&amp;A298,'Main File'!A:O,7,0),0)</f>
        <v>0</v>
      </c>
      <c r="D298" s="26">
        <f>IFERROR(+VLOOKUP("LEULIS"&amp;A298,'Main File'!A:O,8,0),0)</f>
        <v>0</v>
      </c>
      <c r="E298" s="26">
        <f>IFERROR(+VLOOKUP("LEULIS"&amp;A298,'Main File'!A:O,9,0),0)</f>
        <v>0</v>
      </c>
      <c r="F298" s="26">
        <f>IFERROR(+VLOOKUP("LEULIS"&amp;A298,'Main File'!A:O,10,0),0)</f>
        <v>0</v>
      </c>
      <c r="G298" s="26">
        <f>IFERROR(+VLOOKUP("LEULIS"&amp;A298,'Main File'!A:O,11,0),0)</f>
        <v>0</v>
      </c>
      <c r="H298" s="26">
        <f>IFERROR(+VLOOKUP("LEULIS"&amp;A298,'Main File'!A:O,12,0),0)</f>
        <v>0</v>
      </c>
      <c r="I298" s="26">
        <f>IFERROR(+VLOOKUP("LEULIS"&amp;A298,'Main File'!A:O,13,0),0)</f>
        <v>0</v>
      </c>
      <c r="J298" s="26">
        <f>IFERROR(+VLOOKUP("LEULIS"&amp;A298,'Main File'!A:O,14,0),0)</f>
        <v>0</v>
      </c>
      <c r="K298" s="26">
        <f>IFERROR(+VLOOKUP("LEULIS"&amp;A298,'Main File'!A:O,15,0),0)</f>
        <v>0</v>
      </c>
    </row>
    <row r="299" spans="1:11" x14ac:dyDescent="0.25">
      <c r="A299" s="9">
        <f t="shared" si="4"/>
        <v>43486</v>
      </c>
      <c r="B299" s="26">
        <f>IFERROR(+VLOOKUP("LEULIS"&amp;A299,'Main File'!A:O,6,0),0)</f>
        <v>0</v>
      </c>
      <c r="C299" s="26">
        <f>IFERROR(+VLOOKUP("LEULIS"&amp;A299,'Main File'!A:O,7,0),0)</f>
        <v>0</v>
      </c>
      <c r="D299" s="26">
        <f>IFERROR(+VLOOKUP("LEULIS"&amp;A299,'Main File'!A:O,8,0),0)</f>
        <v>0</v>
      </c>
      <c r="E299" s="26">
        <f>IFERROR(+VLOOKUP("LEULIS"&amp;A299,'Main File'!A:O,9,0),0)</f>
        <v>0</v>
      </c>
      <c r="F299" s="26">
        <f>IFERROR(+VLOOKUP("LEULIS"&amp;A299,'Main File'!A:O,10,0),0)</f>
        <v>0</v>
      </c>
      <c r="G299" s="26">
        <f>IFERROR(+VLOOKUP("LEULIS"&amp;A299,'Main File'!A:O,11,0),0)</f>
        <v>0</v>
      </c>
      <c r="H299" s="26">
        <f>IFERROR(+VLOOKUP("LEULIS"&amp;A299,'Main File'!A:O,12,0),0)</f>
        <v>0</v>
      </c>
      <c r="I299" s="26">
        <f>IFERROR(+VLOOKUP("LEULIS"&amp;A299,'Main File'!A:O,13,0),0)</f>
        <v>0</v>
      </c>
      <c r="J299" s="26">
        <f>IFERROR(+VLOOKUP("LEULIS"&amp;A299,'Main File'!A:O,14,0),0)</f>
        <v>0</v>
      </c>
      <c r="K299" s="26">
        <f>IFERROR(+VLOOKUP("LEULIS"&amp;A299,'Main File'!A:O,15,0),0)</f>
        <v>0</v>
      </c>
    </row>
    <row r="300" spans="1:11" x14ac:dyDescent="0.25">
      <c r="A300" s="9">
        <f t="shared" si="4"/>
        <v>43487</v>
      </c>
      <c r="B300" s="26">
        <f>IFERROR(+VLOOKUP("LEULIS"&amp;A300,'Main File'!A:O,6,0),0)</f>
        <v>0</v>
      </c>
      <c r="C300" s="26">
        <f>IFERROR(+VLOOKUP("LEULIS"&amp;A300,'Main File'!A:O,7,0),0)</f>
        <v>0</v>
      </c>
      <c r="D300" s="26">
        <f>IFERROR(+VLOOKUP("LEULIS"&amp;A300,'Main File'!A:O,8,0),0)</f>
        <v>0</v>
      </c>
      <c r="E300" s="26">
        <f>IFERROR(+VLOOKUP("LEULIS"&amp;A300,'Main File'!A:O,9,0),0)</f>
        <v>0</v>
      </c>
      <c r="F300" s="26">
        <f>IFERROR(+VLOOKUP("LEULIS"&amp;A300,'Main File'!A:O,10,0),0)</f>
        <v>0</v>
      </c>
      <c r="G300" s="26">
        <f>IFERROR(+VLOOKUP("LEULIS"&amp;A300,'Main File'!A:O,11,0),0)</f>
        <v>0</v>
      </c>
      <c r="H300" s="26">
        <f>IFERROR(+VLOOKUP("LEULIS"&amp;A300,'Main File'!A:O,12,0),0)</f>
        <v>0</v>
      </c>
      <c r="I300" s="26">
        <f>IFERROR(+VLOOKUP("LEULIS"&amp;A300,'Main File'!A:O,13,0),0)</f>
        <v>0</v>
      </c>
      <c r="J300" s="26">
        <f>IFERROR(+VLOOKUP("LEULIS"&amp;A300,'Main File'!A:O,14,0),0)</f>
        <v>0</v>
      </c>
      <c r="K300" s="26">
        <f>IFERROR(+VLOOKUP("LEULIS"&amp;A300,'Main File'!A:O,15,0),0)</f>
        <v>0</v>
      </c>
    </row>
    <row r="301" spans="1:11" x14ac:dyDescent="0.25">
      <c r="A301" s="9">
        <f t="shared" si="4"/>
        <v>43488</v>
      </c>
      <c r="B301" s="26">
        <f>IFERROR(+VLOOKUP("LEULIS"&amp;A301,'Main File'!A:O,6,0),0)</f>
        <v>0</v>
      </c>
      <c r="C301" s="26">
        <f>IFERROR(+VLOOKUP("LEULIS"&amp;A301,'Main File'!A:O,7,0),0)</f>
        <v>0</v>
      </c>
      <c r="D301" s="26">
        <f>IFERROR(+VLOOKUP("LEULIS"&amp;A301,'Main File'!A:O,8,0),0)</f>
        <v>0</v>
      </c>
      <c r="E301" s="26">
        <f>IFERROR(+VLOOKUP("LEULIS"&amp;A301,'Main File'!A:O,9,0),0)</f>
        <v>0</v>
      </c>
      <c r="F301" s="26">
        <f>IFERROR(+VLOOKUP("LEULIS"&amp;A301,'Main File'!A:O,10,0),0)</f>
        <v>0</v>
      </c>
      <c r="G301" s="26">
        <f>IFERROR(+VLOOKUP("LEULIS"&amp;A301,'Main File'!A:O,11,0),0)</f>
        <v>0</v>
      </c>
      <c r="H301" s="26">
        <f>IFERROR(+VLOOKUP("LEULIS"&amp;A301,'Main File'!A:O,12,0),0)</f>
        <v>0</v>
      </c>
      <c r="I301" s="26">
        <f>IFERROR(+VLOOKUP("LEULIS"&amp;A301,'Main File'!A:O,13,0),0)</f>
        <v>0</v>
      </c>
      <c r="J301" s="26">
        <f>IFERROR(+VLOOKUP("LEULIS"&amp;A301,'Main File'!A:O,14,0),0)</f>
        <v>0</v>
      </c>
      <c r="K301" s="26">
        <f>IFERROR(+VLOOKUP("LEULIS"&amp;A301,'Main File'!A:O,15,0),0)</f>
        <v>0</v>
      </c>
    </row>
    <row r="302" spans="1:11" x14ac:dyDescent="0.25">
      <c r="A302" s="9">
        <f t="shared" si="4"/>
        <v>43489</v>
      </c>
      <c r="B302" s="26">
        <f>IFERROR(+VLOOKUP("LEULIS"&amp;A302,'Main File'!A:O,6,0),0)</f>
        <v>0</v>
      </c>
      <c r="C302" s="26">
        <f>IFERROR(+VLOOKUP("LEULIS"&amp;A302,'Main File'!A:O,7,0),0)</f>
        <v>0</v>
      </c>
      <c r="D302" s="26">
        <f>IFERROR(+VLOOKUP("LEULIS"&amp;A302,'Main File'!A:O,8,0),0)</f>
        <v>0</v>
      </c>
      <c r="E302" s="26">
        <f>IFERROR(+VLOOKUP("LEULIS"&amp;A302,'Main File'!A:O,9,0),0)</f>
        <v>0</v>
      </c>
      <c r="F302" s="26">
        <f>IFERROR(+VLOOKUP("LEULIS"&amp;A302,'Main File'!A:O,10,0),0)</f>
        <v>0</v>
      </c>
      <c r="G302" s="26">
        <f>IFERROR(+VLOOKUP("LEULIS"&amp;A302,'Main File'!A:O,11,0),0)</f>
        <v>0</v>
      </c>
      <c r="H302" s="26">
        <f>IFERROR(+VLOOKUP("LEULIS"&amp;A302,'Main File'!A:O,12,0),0)</f>
        <v>0</v>
      </c>
      <c r="I302" s="26">
        <f>IFERROR(+VLOOKUP("LEULIS"&amp;A302,'Main File'!A:O,13,0),0)</f>
        <v>0</v>
      </c>
      <c r="J302" s="26">
        <f>IFERROR(+VLOOKUP("LEULIS"&amp;A302,'Main File'!A:O,14,0),0)</f>
        <v>0</v>
      </c>
      <c r="K302" s="26">
        <f>IFERROR(+VLOOKUP("LEULIS"&amp;A302,'Main File'!A:O,15,0),0)</f>
        <v>0</v>
      </c>
    </row>
    <row r="303" spans="1:11" x14ac:dyDescent="0.25">
      <c r="A303" s="9">
        <f t="shared" si="4"/>
        <v>43490</v>
      </c>
      <c r="B303" s="26">
        <f>IFERROR(+VLOOKUP("LEULIS"&amp;A303,'Main File'!A:O,6,0),0)</f>
        <v>0</v>
      </c>
      <c r="C303" s="26">
        <f>IFERROR(+VLOOKUP("LEULIS"&amp;A303,'Main File'!A:O,7,0),0)</f>
        <v>0</v>
      </c>
      <c r="D303" s="26">
        <f>IFERROR(+VLOOKUP("LEULIS"&amp;A303,'Main File'!A:O,8,0),0)</f>
        <v>0</v>
      </c>
      <c r="E303" s="26">
        <f>IFERROR(+VLOOKUP("LEULIS"&amp;A303,'Main File'!A:O,9,0),0)</f>
        <v>0</v>
      </c>
      <c r="F303" s="26">
        <f>IFERROR(+VLOOKUP("LEULIS"&amp;A303,'Main File'!A:O,10,0),0)</f>
        <v>0</v>
      </c>
      <c r="G303" s="26">
        <f>IFERROR(+VLOOKUP("LEULIS"&amp;A303,'Main File'!A:O,11,0),0)</f>
        <v>0</v>
      </c>
      <c r="H303" s="26">
        <f>IFERROR(+VLOOKUP("LEULIS"&amp;A303,'Main File'!A:O,12,0),0)</f>
        <v>0</v>
      </c>
      <c r="I303" s="26">
        <f>IFERROR(+VLOOKUP("LEULIS"&amp;A303,'Main File'!A:O,13,0),0)</f>
        <v>0</v>
      </c>
      <c r="J303" s="26">
        <f>IFERROR(+VLOOKUP("LEULIS"&amp;A303,'Main File'!A:O,14,0),0)</f>
        <v>0</v>
      </c>
      <c r="K303" s="26">
        <f>IFERROR(+VLOOKUP("LEULIS"&amp;A303,'Main File'!A:O,15,0),0)</f>
        <v>0</v>
      </c>
    </row>
    <row r="304" spans="1:11" x14ac:dyDescent="0.25">
      <c r="A304" s="9">
        <f t="shared" si="4"/>
        <v>43491</v>
      </c>
      <c r="B304" s="26">
        <f>IFERROR(+VLOOKUP("LEULIS"&amp;A304,'Main File'!A:O,6,0),0)</f>
        <v>0</v>
      </c>
      <c r="C304" s="26">
        <f>IFERROR(+VLOOKUP("LEULIS"&amp;A304,'Main File'!A:O,7,0),0)</f>
        <v>0</v>
      </c>
      <c r="D304" s="26">
        <f>IFERROR(+VLOOKUP("LEULIS"&amp;A304,'Main File'!A:O,8,0),0)</f>
        <v>0</v>
      </c>
      <c r="E304" s="26">
        <f>IFERROR(+VLOOKUP("LEULIS"&amp;A304,'Main File'!A:O,9,0),0)</f>
        <v>0</v>
      </c>
      <c r="F304" s="26">
        <f>IFERROR(+VLOOKUP("LEULIS"&amp;A304,'Main File'!A:O,10,0),0)</f>
        <v>0</v>
      </c>
      <c r="G304" s="26">
        <f>IFERROR(+VLOOKUP("LEULIS"&amp;A304,'Main File'!A:O,11,0),0)</f>
        <v>0</v>
      </c>
      <c r="H304" s="26">
        <f>IFERROR(+VLOOKUP("LEULIS"&amp;A304,'Main File'!A:O,12,0),0)</f>
        <v>0</v>
      </c>
      <c r="I304" s="26">
        <f>IFERROR(+VLOOKUP("LEULIS"&amp;A304,'Main File'!A:O,13,0),0)</f>
        <v>0</v>
      </c>
      <c r="J304" s="26">
        <f>IFERROR(+VLOOKUP("LEULIS"&amp;A304,'Main File'!A:O,14,0),0)</f>
        <v>0</v>
      </c>
      <c r="K304" s="26">
        <f>IFERROR(+VLOOKUP("LEULIS"&amp;A304,'Main File'!A:O,15,0),0)</f>
        <v>0</v>
      </c>
    </row>
    <row r="305" spans="1:11" x14ac:dyDescent="0.25">
      <c r="A305" s="9">
        <f t="shared" si="4"/>
        <v>43492</v>
      </c>
      <c r="B305" s="26">
        <f>IFERROR(+VLOOKUP("LEULIS"&amp;A305,'Main File'!A:O,6,0),0)</f>
        <v>0</v>
      </c>
      <c r="C305" s="26">
        <f>IFERROR(+VLOOKUP("LEULIS"&amp;A305,'Main File'!A:O,7,0),0)</f>
        <v>0</v>
      </c>
      <c r="D305" s="26">
        <f>IFERROR(+VLOOKUP("LEULIS"&amp;A305,'Main File'!A:O,8,0),0)</f>
        <v>0</v>
      </c>
      <c r="E305" s="26">
        <f>IFERROR(+VLOOKUP("LEULIS"&amp;A305,'Main File'!A:O,9,0),0)</f>
        <v>0</v>
      </c>
      <c r="F305" s="26">
        <f>IFERROR(+VLOOKUP("LEULIS"&amp;A305,'Main File'!A:O,10,0),0)</f>
        <v>0</v>
      </c>
      <c r="G305" s="26">
        <f>IFERROR(+VLOOKUP("LEULIS"&amp;A305,'Main File'!A:O,11,0),0)</f>
        <v>0</v>
      </c>
      <c r="H305" s="26">
        <f>IFERROR(+VLOOKUP("LEULIS"&amp;A305,'Main File'!A:O,12,0),0)</f>
        <v>0</v>
      </c>
      <c r="I305" s="26">
        <f>IFERROR(+VLOOKUP("LEULIS"&amp;A305,'Main File'!A:O,13,0),0)</f>
        <v>0</v>
      </c>
      <c r="J305" s="26">
        <f>IFERROR(+VLOOKUP("LEULIS"&amp;A305,'Main File'!A:O,14,0),0)</f>
        <v>0</v>
      </c>
      <c r="K305" s="26">
        <f>IFERROR(+VLOOKUP("LEULIS"&amp;A305,'Main File'!A:O,15,0),0)</f>
        <v>0</v>
      </c>
    </row>
    <row r="306" spans="1:11" x14ac:dyDescent="0.25">
      <c r="A306" s="9">
        <f t="shared" si="4"/>
        <v>43493</v>
      </c>
      <c r="B306" s="26">
        <f>IFERROR(+VLOOKUP("LEULIS"&amp;A306,'Main File'!A:O,6,0),0)</f>
        <v>0</v>
      </c>
      <c r="C306" s="26">
        <f>IFERROR(+VLOOKUP("LEULIS"&amp;A306,'Main File'!A:O,7,0),0)</f>
        <v>0</v>
      </c>
      <c r="D306" s="26">
        <f>IFERROR(+VLOOKUP("LEULIS"&amp;A306,'Main File'!A:O,8,0),0)</f>
        <v>0</v>
      </c>
      <c r="E306" s="26">
        <f>IFERROR(+VLOOKUP("LEULIS"&amp;A306,'Main File'!A:O,9,0),0)</f>
        <v>0</v>
      </c>
      <c r="F306" s="26">
        <f>IFERROR(+VLOOKUP("LEULIS"&amp;A306,'Main File'!A:O,10,0),0)</f>
        <v>0</v>
      </c>
      <c r="G306" s="26">
        <f>IFERROR(+VLOOKUP("LEULIS"&amp;A306,'Main File'!A:O,11,0),0)</f>
        <v>0</v>
      </c>
      <c r="H306" s="26">
        <f>IFERROR(+VLOOKUP("LEULIS"&amp;A306,'Main File'!A:O,12,0),0)</f>
        <v>0</v>
      </c>
      <c r="I306" s="26">
        <f>IFERROR(+VLOOKUP("LEULIS"&amp;A306,'Main File'!A:O,13,0),0)</f>
        <v>0</v>
      </c>
      <c r="J306" s="26">
        <f>IFERROR(+VLOOKUP("LEULIS"&amp;A306,'Main File'!A:O,14,0),0)</f>
        <v>0</v>
      </c>
      <c r="K306" s="26">
        <f>IFERROR(+VLOOKUP("LEULIS"&amp;A306,'Main File'!A:O,15,0),0)</f>
        <v>0</v>
      </c>
    </row>
    <row r="307" spans="1:11" x14ac:dyDescent="0.25">
      <c r="A307" s="9">
        <f t="shared" si="4"/>
        <v>43494</v>
      </c>
      <c r="B307" s="26">
        <f>IFERROR(+VLOOKUP("LEULIS"&amp;A307,'Main File'!A:O,6,0),0)</f>
        <v>0</v>
      </c>
      <c r="C307" s="26">
        <f>IFERROR(+VLOOKUP("LEULIS"&amp;A307,'Main File'!A:O,7,0),0)</f>
        <v>0</v>
      </c>
      <c r="D307" s="26">
        <f>IFERROR(+VLOOKUP("LEULIS"&amp;A307,'Main File'!A:O,8,0),0)</f>
        <v>0</v>
      </c>
      <c r="E307" s="26">
        <f>IFERROR(+VLOOKUP("LEULIS"&amp;A307,'Main File'!A:O,9,0),0)</f>
        <v>0</v>
      </c>
      <c r="F307" s="26">
        <f>IFERROR(+VLOOKUP("LEULIS"&amp;A307,'Main File'!A:O,10,0),0)</f>
        <v>0</v>
      </c>
      <c r="G307" s="26">
        <f>IFERROR(+VLOOKUP("LEULIS"&amp;A307,'Main File'!A:O,11,0),0)</f>
        <v>0</v>
      </c>
      <c r="H307" s="26">
        <f>IFERROR(+VLOOKUP("LEULIS"&amp;A307,'Main File'!A:O,12,0),0)</f>
        <v>0</v>
      </c>
      <c r="I307" s="26">
        <f>IFERROR(+VLOOKUP("LEULIS"&amp;A307,'Main File'!A:O,13,0),0)</f>
        <v>0</v>
      </c>
      <c r="J307" s="26">
        <f>IFERROR(+VLOOKUP("LEULIS"&amp;A307,'Main File'!A:O,14,0),0)</f>
        <v>0</v>
      </c>
      <c r="K307" s="26">
        <f>IFERROR(+VLOOKUP("LEULIS"&amp;A307,'Main File'!A:O,15,0),0)</f>
        <v>0</v>
      </c>
    </row>
    <row r="308" spans="1:11" x14ac:dyDescent="0.25">
      <c r="A308" s="9">
        <f t="shared" si="4"/>
        <v>43495</v>
      </c>
      <c r="B308" s="26">
        <f>IFERROR(+VLOOKUP("LEULIS"&amp;A308,'Main File'!A:O,6,0),0)</f>
        <v>0</v>
      </c>
      <c r="C308" s="26">
        <f>IFERROR(+VLOOKUP("LEULIS"&amp;A308,'Main File'!A:O,7,0),0)</f>
        <v>0</v>
      </c>
      <c r="D308" s="26">
        <f>IFERROR(+VLOOKUP("LEULIS"&amp;A308,'Main File'!A:O,8,0),0)</f>
        <v>0</v>
      </c>
      <c r="E308" s="26">
        <f>IFERROR(+VLOOKUP("LEULIS"&amp;A308,'Main File'!A:O,9,0),0)</f>
        <v>0</v>
      </c>
      <c r="F308" s="26">
        <f>IFERROR(+VLOOKUP("LEULIS"&amp;A308,'Main File'!A:O,10,0),0)</f>
        <v>0</v>
      </c>
      <c r="G308" s="26">
        <f>IFERROR(+VLOOKUP("LEULIS"&amp;A308,'Main File'!A:O,11,0),0)</f>
        <v>0</v>
      </c>
      <c r="H308" s="26">
        <f>IFERROR(+VLOOKUP("LEULIS"&amp;A308,'Main File'!A:O,12,0),0)</f>
        <v>0</v>
      </c>
      <c r="I308" s="26">
        <f>IFERROR(+VLOOKUP("LEULIS"&amp;A308,'Main File'!A:O,13,0),0)</f>
        <v>0</v>
      </c>
      <c r="J308" s="26">
        <f>IFERROR(+VLOOKUP("LEULIS"&amp;A308,'Main File'!A:O,14,0),0)</f>
        <v>0</v>
      </c>
      <c r="K308" s="26">
        <f>IFERROR(+VLOOKUP("LEULIS"&amp;A308,'Main File'!A:O,15,0),0)</f>
        <v>0</v>
      </c>
    </row>
    <row r="309" spans="1:11" x14ac:dyDescent="0.25">
      <c r="A309" s="9">
        <f t="shared" si="4"/>
        <v>43496</v>
      </c>
      <c r="B309" s="26">
        <f>IFERROR(+VLOOKUP("LEULIS"&amp;A309,'Main File'!A:O,6,0),0)</f>
        <v>0</v>
      </c>
      <c r="C309" s="26">
        <f>IFERROR(+VLOOKUP("LEULIS"&amp;A309,'Main File'!A:O,7,0),0)</f>
        <v>0</v>
      </c>
      <c r="D309" s="26">
        <f>IFERROR(+VLOOKUP("LEULIS"&amp;A309,'Main File'!A:O,8,0),0)</f>
        <v>0</v>
      </c>
      <c r="E309" s="26">
        <f>IFERROR(+VLOOKUP("LEULIS"&amp;A309,'Main File'!A:O,9,0),0)</f>
        <v>0</v>
      </c>
      <c r="F309" s="26">
        <f>IFERROR(+VLOOKUP("LEULIS"&amp;A309,'Main File'!A:O,10,0),0)</f>
        <v>0</v>
      </c>
      <c r="G309" s="26">
        <f>IFERROR(+VLOOKUP("LEULIS"&amp;A309,'Main File'!A:O,11,0),0)</f>
        <v>0</v>
      </c>
      <c r="H309" s="26">
        <f>IFERROR(+VLOOKUP("LEULIS"&amp;A309,'Main File'!A:O,12,0),0)</f>
        <v>0</v>
      </c>
      <c r="I309" s="26">
        <f>IFERROR(+VLOOKUP("LEULIS"&amp;A309,'Main File'!A:O,13,0),0)</f>
        <v>0</v>
      </c>
      <c r="J309" s="26">
        <f>IFERROR(+VLOOKUP("LEULIS"&amp;A309,'Main File'!A:O,14,0),0)</f>
        <v>0</v>
      </c>
      <c r="K309" s="26">
        <f>IFERROR(+VLOOKUP("LEULIS"&amp;A309,'Main File'!A:O,15,0),0)</f>
        <v>0</v>
      </c>
    </row>
    <row r="310" spans="1:11" x14ac:dyDescent="0.25">
      <c r="A310" s="9">
        <f t="shared" si="4"/>
        <v>43497</v>
      </c>
      <c r="B310" s="26">
        <f>IFERROR(+VLOOKUP("LEULIS"&amp;A310,'Main File'!A:O,6,0),0)</f>
        <v>0</v>
      </c>
      <c r="C310" s="26">
        <f>IFERROR(+VLOOKUP("LEULIS"&amp;A310,'Main File'!A:O,7,0),0)</f>
        <v>0</v>
      </c>
      <c r="D310" s="26">
        <f>IFERROR(+VLOOKUP("LEULIS"&amp;A310,'Main File'!A:O,8,0),0)</f>
        <v>0</v>
      </c>
      <c r="E310" s="26">
        <f>IFERROR(+VLOOKUP("LEULIS"&amp;A310,'Main File'!A:O,9,0),0)</f>
        <v>0</v>
      </c>
      <c r="F310" s="26">
        <f>IFERROR(+VLOOKUP("LEULIS"&amp;A310,'Main File'!A:O,10,0),0)</f>
        <v>0</v>
      </c>
      <c r="G310" s="26">
        <f>IFERROR(+VLOOKUP("LEULIS"&amp;A310,'Main File'!A:O,11,0),0)</f>
        <v>0</v>
      </c>
      <c r="H310" s="26">
        <f>IFERROR(+VLOOKUP("LEULIS"&amp;A310,'Main File'!A:O,12,0),0)</f>
        <v>0</v>
      </c>
      <c r="I310" s="26">
        <f>IFERROR(+VLOOKUP("LEULIS"&amp;A310,'Main File'!A:O,13,0),0)</f>
        <v>0</v>
      </c>
      <c r="J310" s="26">
        <f>IFERROR(+VLOOKUP("LEULIS"&amp;A310,'Main File'!A:O,14,0),0)</f>
        <v>0</v>
      </c>
      <c r="K310" s="26">
        <f>IFERROR(+VLOOKUP("LEULIS"&amp;A310,'Main File'!A:O,15,0),0)</f>
        <v>0</v>
      </c>
    </row>
    <row r="311" spans="1:11" x14ac:dyDescent="0.25">
      <c r="A311" s="9">
        <f t="shared" si="4"/>
        <v>43498</v>
      </c>
      <c r="B311" s="26">
        <f>IFERROR(+VLOOKUP("LEULIS"&amp;A311,'Main File'!A:O,6,0),0)</f>
        <v>0</v>
      </c>
      <c r="C311" s="26">
        <f>IFERROR(+VLOOKUP("LEULIS"&amp;A311,'Main File'!A:O,7,0),0)</f>
        <v>0</v>
      </c>
      <c r="D311" s="26">
        <f>IFERROR(+VLOOKUP("LEULIS"&amp;A311,'Main File'!A:O,8,0),0)</f>
        <v>0</v>
      </c>
      <c r="E311" s="26">
        <f>IFERROR(+VLOOKUP("LEULIS"&amp;A311,'Main File'!A:O,9,0),0)</f>
        <v>0</v>
      </c>
      <c r="F311" s="26">
        <f>IFERROR(+VLOOKUP("LEULIS"&amp;A311,'Main File'!A:O,10,0),0)</f>
        <v>0</v>
      </c>
      <c r="G311" s="26">
        <f>IFERROR(+VLOOKUP("LEULIS"&amp;A311,'Main File'!A:O,11,0),0)</f>
        <v>0</v>
      </c>
      <c r="H311" s="26">
        <f>IFERROR(+VLOOKUP("LEULIS"&amp;A311,'Main File'!A:O,12,0),0)</f>
        <v>0</v>
      </c>
      <c r="I311" s="26">
        <f>IFERROR(+VLOOKUP("LEULIS"&amp;A311,'Main File'!A:O,13,0),0)</f>
        <v>0</v>
      </c>
      <c r="J311" s="26">
        <f>IFERROR(+VLOOKUP("LEULIS"&amp;A311,'Main File'!A:O,14,0),0)</f>
        <v>0</v>
      </c>
      <c r="K311" s="26">
        <f>IFERROR(+VLOOKUP("LEULIS"&amp;A311,'Main File'!A:O,15,0),0)</f>
        <v>0</v>
      </c>
    </row>
    <row r="312" spans="1:11" x14ac:dyDescent="0.25">
      <c r="A312" s="9">
        <f t="shared" si="4"/>
        <v>43499</v>
      </c>
      <c r="B312" s="26">
        <f>IFERROR(+VLOOKUP("LEULIS"&amp;A312,'Main File'!A:O,6,0),0)</f>
        <v>0</v>
      </c>
      <c r="C312" s="26">
        <f>IFERROR(+VLOOKUP("LEULIS"&amp;A312,'Main File'!A:O,7,0),0)</f>
        <v>0</v>
      </c>
      <c r="D312" s="26">
        <f>IFERROR(+VLOOKUP("LEULIS"&amp;A312,'Main File'!A:O,8,0),0)</f>
        <v>0</v>
      </c>
      <c r="E312" s="26">
        <f>IFERROR(+VLOOKUP("LEULIS"&amp;A312,'Main File'!A:O,9,0),0)</f>
        <v>0</v>
      </c>
      <c r="F312" s="26">
        <f>IFERROR(+VLOOKUP("LEULIS"&amp;A312,'Main File'!A:O,10,0),0)</f>
        <v>0</v>
      </c>
      <c r="G312" s="26">
        <f>IFERROR(+VLOOKUP("LEULIS"&amp;A312,'Main File'!A:O,11,0),0)</f>
        <v>0</v>
      </c>
      <c r="H312" s="26">
        <f>IFERROR(+VLOOKUP("LEULIS"&amp;A312,'Main File'!A:O,12,0),0)</f>
        <v>0</v>
      </c>
      <c r="I312" s="26">
        <f>IFERROR(+VLOOKUP("LEULIS"&amp;A312,'Main File'!A:O,13,0),0)</f>
        <v>0</v>
      </c>
      <c r="J312" s="26">
        <f>IFERROR(+VLOOKUP("LEULIS"&amp;A312,'Main File'!A:O,14,0),0)</f>
        <v>0</v>
      </c>
      <c r="K312" s="26">
        <f>IFERROR(+VLOOKUP("LEULIS"&amp;A312,'Main File'!A:O,15,0),0)</f>
        <v>0</v>
      </c>
    </row>
    <row r="313" spans="1:11" x14ac:dyDescent="0.25">
      <c r="A313" s="9">
        <f t="shared" si="4"/>
        <v>43500</v>
      </c>
      <c r="B313" s="26">
        <f>IFERROR(+VLOOKUP("LEULIS"&amp;A313,'Main File'!A:O,6,0),0)</f>
        <v>0</v>
      </c>
      <c r="C313" s="26">
        <f>IFERROR(+VLOOKUP("LEULIS"&amp;A313,'Main File'!A:O,7,0),0)</f>
        <v>0</v>
      </c>
      <c r="D313" s="26">
        <f>IFERROR(+VLOOKUP("LEULIS"&amp;A313,'Main File'!A:O,8,0),0)</f>
        <v>0</v>
      </c>
      <c r="E313" s="26">
        <f>IFERROR(+VLOOKUP("LEULIS"&amp;A313,'Main File'!A:O,9,0),0)</f>
        <v>0</v>
      </c>
      <c r="F313" s="26">
        <f>IFERROR(+VLOOKUP("LEULIS"&amp;A313,'Main File'!A:O,10,0),0)</f>
        <v>0</v>
      </c>
      <c r="G313" s="26">
        <f>IFERROR(+VLOOKUP("LEULIS"&amp;A313,'Main File'!A:O,11,0),0)</f>
        <v>0</v>
      </c>
      <c r="H313" s="26">
        <f>IFERROR(+VLOOKUP("LEULIS"&amp;A313,'Main File'!A:O,12,0),0)</f>
        <v>0</v>
      </c>
      <c r="I313" s="26">
        <f>IFERROR(+VLOOKUP("LEULIS"&amp;A313,'Main File'!A:O,13,0),0)</f>
        <v>0</v>
      </c>
      <c r="J313" s="26">
        <f>IFERROR(+VLOOKUP("LEULIS"&amp;A313,'Main File'!A:O,14,0),0)</f>
        <v>0</v>
      </c>
      <c r="K313" s="26">
        <f>IFERROR(+VLOOKUP("LEULIS"&amp;A313,'Main File'!A:O,15,0),0)</f>
        <v>0</v>
      </c>
    </row>
    <row r="314" spans="1:11" x14ac:dyDescent="0.25">
      <c r="A314" s="9">
        <f t="shared" si="4"/>
        <v>43501</v>
      </c>
      <c r="B314" s="26">
        <f>IFERROR(+VLOOKUP("LEULIS"&amp;A314,'Main File'!A:O,6,0),0)</f>
        <v>0</v>
      </c>
      <c r="C314" s="26">
        <f>IFERROR(+VLOOKUP("LEULIS"&amp;A314,'Main File'!A:O,7,0),0)</f>
        <v>0</v>
      </c>
      <c r="D314" s="26">
        <f>IFERROR(+VLOOKUP("LEULIS"&amp;A314,'Main File'!A:O,8,0),0)</f>
        <v>0</v>
      </c>
      <c r="E314" s="26">
        <f>IFERROR(+VLOOKUP("LEULIS"&amp;A314,'Main File'!A:O,9,0),0)</f>
        <v>0</v>
      </c>
      <c r="F314" s="26">
        <f>IFERROR(+VLOOKUP("LEULIS"&amp;A314,'Main File'!A:O,10,0),0)</f>
        <v>0</v>
      </c>
      <c r="G314" s="26">
        <f>IFERROR(+VLOOKUP("LEULIS"&amp;A314,'Main File'!A:O,11,0),0)</f>
        <v>0</v>
      </c>
      <c r="H314" s="26">
        <f>IFERROR(+VLOOKUP("LEULIS"&amp;A314,'Main File'!A:O,12,0),0)</f>
        <v>0</v>
      </c>
      <c r="I314" s="26">
        <f>IFERROR(+VLOOKUP("LEULIS"&amp;A314,'Main File'!A:O,13,0),0)</f>
        <v>0</v>
      </c>
      <c r="J314" s="26">
        <f>IFERROR(+VLOOKUP("LEULIS"&amp;A314,'Main File'!A:O,14,0),0)</f>
        <v>0</v>
      </c>
      <c r="K314" s="26">
        <f>IFERROR(+VLOOKUP("LEULIS"&amp;A314,'Main File'!A:O,15,0),0)</f>
        <v>0</v>
      </c>
    </row>
    <row r="315" spans="1:11" x14ac:dyDescent="0.25">
      <c r="A315" s="9">
        <f t="shared" si="4"/>
        <v>43502</v>
      </c>
      <c r="B315" s="26">
        <f>IFERROR(+VLOOKUP("LEULIS"&amp;A315,'Main File'!A:O,6,0),0)</f>
        <v>0</v>
      </c>
      <c r="C315" s="26">
        <f>IFERROR(+VLOOKUP("LEULIS"&amp;A315,'Main File'!A:O,7,0),0)</f>
        <v>0</v>
      </c>
      <c r="D315" s="26">
        <f>IFERROR(+VLOOKUP("LEULIS"&amp;A315,'Main File'!A:O,8,0),0)</f>
        <v>0</v>
      </c>
      <c r="E315" s="26">
        <f>IFERROR(+VLOOKUP("LEULIS"&amp;A315,'Main File'!A:O,9,0),0)</f>
        <v>0</v>
      </c>
      <c r="F315" s="26">
        <f>IFERROR(+VLOOKUP("LEULIS"&amp;A315,'Main File'!A:O,10,0),0)</f>
        <v>0</v>
      </c>
      <c r="G315" s="26">
        <f>IFERROR(+VLOOKUP("LEULIS"&amp;A315,'Main File'!A:O,11,0),0)</f>
        <v>0</v>
      </c>
      <c r="H315" s="26">
        <f>IFERROR(+VLOOKUP("LEULIS"&amp;A315,'Main File'!A:O,12,0),0)</f>
        <v>0</v>
      </c>
      <c r="I315" s="26">
        <f>IFERROR(+VLOOKUP("LEULIS"&amp;A315,'Main File'!A:O,13,0),0)</f>
        <v>0</v>
      </c>
      <c r="J315" s="26">
        <f>IFERROR(+VLOOKUP("LEULIS"&amp;A315,'Main File'!A:O,14,0),0)</f>
        <v>0</v>
      </c>
      <c r="K315" s="26">
        <f>IFERROR(+VLOOKUP("LEULIS"&amp;A315,'Main File'!A:O,15,0),0)</f>
        <v>0</v>
      </c>
    </row>
    <row r="316" spans="1:11" x14ac:dyDescent="0.25">
      <c r="A316" s="9">
        <f t="shared" si="4"/>
        <v>43503</v>
      </c>
      <c r="B316" s="26">
        <f>IFERROR(+VLOOKUP("LEULIS"&amp;A316,'Main File'!A:O,6,0),0)</f>
        <v>0</v>
      </c>
      <c r="C316" s="26">
        <f>IFERROR(+VLOOKUP("LEULIS"&amp;A316,'Main File'!A:O,7,0),0)</f>
        <v>0</v>
      </c>
      <c r="D316" s="26">
        <f>IFERROR(+VLOOKUP("LEULIS"&amp;A316,'Main File'!A:O,8,0),0)</f>
        <v>0</v>
      </c>
      <c r="E316" s="26">
        <f>IFERROR(+VLOOKUP("LEULIS"&amp;A316,'Main File'!A:O,9,0),0)</f>
        <v>0</v>
      </c>
      <c r="F316" s="26">
        <f>IFERROR(+VLOOKUP("LEULIS"&amp;A316,'Main File'!A:O,10,0),0)</f>
        <v>0</v>
      </c>
      <c r="G316" s="26">
        <f>IFERROR(+VLOOKUP("LEULIS"&amp;A316,'Main File'!A:O,11,0),0)</f>
        <v>0</v>
      </c>
      <c r="H316" s="26">
        <f>IFERROR(+VLOOKUP("LEULIS"&amp;A316,'Main File'!A:O,12,0),0)</f>
        <v>0</v>
      </c>
      <c r="I316" s="26">
        <f>IFERROR(+VLOOKUP("LEULIS"&amp;A316,'Main File'!A:O,13,0),0)</f>
        <v>0</v>
      </c>
      <c r="J316" s="26">
        <f>IFERROR(+VLOOKUP("LEULIS"&amp;A316,'Main File'!A:O,14,0),0)</f>
        <v>0</v>
      </c>
      <c r="K316" s="26">
        <f>IFERROR(+VLOOKUP("LEULIS"&amp;A316,'Main File'!A:O,15,0),0)</f>
        <v>0</v>
      </c>
    </row>
    <row r="317" spans="1:11" x14ac:dyDescent="0.25">
      <c r="A317" s="9">
        <f t="shared" si="4"/>
        <v>43504</v>
      </c>
      <c r="B317" s="26">
        <f>IFERROR(+VLOOKUP("LEULIS"&amp;A317,'Main File'!A:O,6,0),0)</f>
        <v>0</v>
      </c>
      <c r="C317" s="26">
        <f>IFERROR(+VLOOKUP("LEULIS"&amp;A317,'Main File'!A:O,7,0),0)</f>
        <v>0</v>
      </c>
      <c r="D317" s="26">
        <f>IFERROR(+VLOOKUP("LEULIS"&amp;A317,'Main File'!A:O,8,0),0)</f>
        <v>0</v>
      </c>
      <c r="E317" s="26">
        <f>IFERROR(+VLOOKUP("LEULIS"&amp;A317,'Main File'!A:O,9,0),0)</f>
        <v>0</v>
      </c>
      <c r="F317" s="26">
        <f>IFERROR(+VLOOKUP("LEULIS"&amp;A317,'Main File'!A:O,10,0),0)</f>
        <v>0</v>
      </c>
      <c r="G317" s="26">
        <f>IFERROR(+VLOOKUP("LEULIS"&amp;A317,'Main File'!A:O,11,0),0)</f>
        <v>0</v>
      </c>
      <c r="H317" s="26">
        <f>IFERROR(+VLOOKUP("LEULIS"&amp;A317,'Main File'!A:O,12,0),0)</f>
        <v>0</v>
      </c>
      <c r="I317" s="26">
        <f>IFERROR(+VLOOKUP("LEULIS"&amp;A317,'Main File'!A:O,13,0),0)</f>
        <v>0</v>
      </c>
      <c r="J317" s="26">
        <f>IFERROR(+VLOOKUP("LEULIS"&amp;A317,'Main File'!A:O,14,0),0)</f>
        <v>0</v>
      </c>
      <c r="K317" s="26">
        <f>IFERROR(+VLOOKUP("LEULIS"&amp;A317,'Main File'!A:O,15,0),0)</f>
        <v>0</v>
      </c>
    </row>
    <row r="318" spans="1:11" x14ac:dyDescent="0.25">
      <c r="A318" s="9">
        <f t="shared" si="4"/>
        <v>43505</v>
      </c>
      <c r="B318" s="26">
        <f>IFERROR(+VLOOKUP("LEULIS"&amp;A318,'Main File'!A:O,6,0),0)</f>
        <v>0</v>
      </c>
      <c r="C318" s="26">
        <f>IFERROR(+VLOOKUP("LEULIS"&amp;A318,'Main File'!A:O,7,0),0)</f>
        <v>0</v>
      </c>
      <c r="D318" s="26">
        <f>IFERROR(+VLOOKUP("LEULIS"&amp;A318,'Main File'!A:O,8,0),0)</f>
        <v>0</v>
      </c>
      <c r="E318" s="26">
        <f>IFERROR(+VLOOKUP("LEULIS"&amp;A318,'Main File'!A:O,9,0),0)</f>
        <v>0</v>
      </c>
      <c r="F318" s="26">
        <f>IFERROR(+VLOOKUP("LEULIS"&amp;A318,'Main File'!A:O,10,0),0)</f>
        <v>0</v>
      </c>
      <c r="G318" s="26">
        <f>IFERROR(+VLOOKUP("LEULIS"&amp;A318,'Main File'!A:O,11,0),0)</f>
        <v>0</v>
      </c>
      <c r="H318" s="26">
        <f>IFERROR(+VLOOKUP("LEULIS"&amp;A318,'Main File'!A:O,12,0),0)</f>
        <v>0</v>
      </c>
      <c r="I318" s="26">
        <f>IFERROR(+VLOOKUP("LEULIS"&amp;A318,'Main File'!A:O,13,0),0)</f>
        <v>0</v>
      </c>
      <c r="J318" s="26">
        <f>IFERROR(+VLOOKUP("LEULIS"&amp;A318,'Main File'!A:O,14,0),0)</f>
        <v>0</v>
      </c>
      <c r="K318" s="26">
        <f>IFERROR(+VLOOKUP("LEULIS"&amp;A318,'Main File'!A:O,15,0),0)</f>
        <v>0</v>
      </c>
    </row>
    <row r="319" spans="1:11" x14ac:dyDescent="0.25">
      <c r="A319" s="9">
        <f t="shared" si="4"/>
        <v>43506</v>
      </c>
      <c r="B319" s="26">
        <f>IFERROR(+VLOOKUP("LEULIS"&amp;A319,'Main File'!A:O,6,0),0)</f>
        <v>0</v>
      </c>
      <c r="C319" s="26">
        <f>IFERROR(+VLOOKUP("LEULIS"&amp;A319,'Main File'!A:O,7,0),0)</f>
        <v>0</v>
      </c>
      <c r="D319" s="26">
        <f>IFERROR(+VLOOKUP("LEULIS"&amp;A319,'Main File'!A:O,8,0),0)</f>
        <v>0</v>
      </c>
      <c r="E319" s="26">
        <f>IFERROR(+VLOOKUP("LEULIS"&amp;A319,'Main File'!A:O,9,0),0)</f>
        <v>0</v>
      </c>
      <c r="F319" s="26">
        <f>IFERROR(+VLOOKUP("LEULIS"&amp;A319,'Main File'!A:O,10,0),0)</f>
        <v>0</v>
      </c>
      <c r="G319" s="26">
        <f>IFERROR(+VLOOKUP("LEULIS"&amp;A319,'Main File'!A:O,11,0),0)</f>
        <v>0</v>
      </c>
      <c r="H319" s="26">
        <f>IFERROR(+VLOOKUP("LEULIS"&amp;A319,'Main File'!A:O,12,0),0)</f>
        <v>0</v>
      </c>
      <c r="I319" s="26">
        <f>IFERROR(+VLOOKUP("LEULIS"&amp;A319,'Main File'!A:O,13,0),0)</f>
        <v>0</v>
      </c>
      <c r="J319" s="26">
        <f>IFERROR(+VLOOKUP("LEULIS"&amp;A319,'Main File'!A:O,14,0),0)</f>
        <v>0</v>
      </c>
      <c r="K319" s="26">
        <f>IFERROR(+VLOOKUP("LEULIS"&amp;A319,'Main File'!A:O,15,0),0)</f>
        <v>0</v>
      </c>
    </row>
    <row r="320" spans="1:11" x14ac:dyDescent="0.25">
      <c r="A320" s="9">
        <f t="shared" si="4"/>
        <v>43507</v>
      </c>
      <c r="B320" s="26">
        <f>IFERROR(+VLOOKUP("LEULIS"&amp;A320,'Main File'!A:O,6,0),0)</f>
        <v>0</v>
      </c>
      <c r="C320" s="26">
        <f>IFERROR(+VLOOKUP("LEULIS"&amp;A320,'Main File'!A:O,7,0),0)</f>
        <v>0</v>
      </c>
      <c r="D320" s="26">
        <f>IFERROR(+VLOOKUP("LEULIS"&amp;A320,'Main File'!A:O,8,0),0)</f>
        <v>0</v>
      </c>
      <c r="E320" s="26">
        <f>IFERROR(+VLOOKUP("LEULIS"&amp;A320,'Main File'!A:O,9,0),0)</f>
        <v>0</v>
      </c>
      <c r="F320" s="26">
        <f>IFERROR(+VLOOKUP("LEULIS"&amp;A320,'Main File'!A:O,10,0),0)</f>
        <v>0</v>
      </c>
      <c r="G320" s="26">
        <f>IFERROR(+VLOOKUP("LEULIS"&amp;A320,'Main File'!A:O,11,0),0)</f>
        <v>0</v>
      </c>
      <c r="H320" s="26">
        <f>IFERROR(+VLOOKUP("LEULIS"&amp;A320,'Main File'!A:O,12,0),0)</f>
        <v>0</v>
      </c>
      <c r="I320" s="26">
        <f>IFERROR(+VLOOKUP("LEULIS"&amp;A320,'Main File'!A:O,13,0),0)</f>
        <v>0</v>
      </c>
      <c r="J320" s="26">
        <f>IFERROR(+VLOOKUP("LEULIS"&amp;A320,'Main File'!A:O,14,0),0)</f>
        <v>0</v>
      </c>
      <c r="K320" s="26">
        <f>IFERROR(+VLOOKUP("LEULIS"&amp;A320,'Main File'!A:O,15,0),0)</f>
        <v>0</v>
      </c>
    </row>
    <row r="321" spans="1:11" x14ac:dyDescent="0.25">
      <c r="A321" s="9">
        <f t="shared" si="4"/>
        <v>43508</v>
      </c>
      <c r="B321" s="26">
        <f>IFERROR(+VLOOKUP("LEULIS"&amp;A321,'Main File'!A:O,6,0),0)</f>
        <v>0</v>
      </c>
      <c r="C321" s="26">
        <f>IFERROR(+VLOOKUP("LEULIS"&amp;A321,'Main File'!A:O,7,0),0)</f>
        <v>0</v>
      </c>
      <c r="D321" s="26">
        <f>IFERROR(+VLOOKUP("LEULIS"&amp;A321,'Main File'!A:O,8,0),0)</f>
        <v>0</v>
      </c>
      <c r="E321" s="26">
        <f>IFERROR(+VLOOKUP("LEULIS"&amp;A321,'Main File'!A:O,9,0),0)</f>
        <v>0</v>
      </c>
      <c r="F321" s="26">
        <f>IFERROR(+VLOOKUP("LEULIS"&amp;A321,'Main File'!A:O,10,0),0)</f>
        <v>0</v>
      </c>
      <c r="G321" s="26">
        <f>IFERROR(+VLOOKUP("LEULIS"&amp;A321,'Main File'!A:O,11,0),0)</f>
        <v>0</v>
      </c>
      <c r="H321" s="26">
        <f>IFERROR(+VLOOKUP("LEULIS"&amp;A321,'Main File'!A:O,12,0),0)</f>
        <v>0</v>
      </c>
      <c r="I321" s="26">
        <f>IFERROR(+VLOOKUP("LEULIS"&amp;A321,'Main File'!A:O,13,0),0)</f>
        <v>0</v>
      </c>
      <c r="J321" s="26">
        <f>IFERROR(+VLOOKUP("LEULIS"&amp;A321,'Main File'!A:O,14,0),0)</f>
        <v>0</v>
      </c>
      <c r="K321" s="26">
        <f>IFERROR(+VLOOKUP("LEULIS"&amp;A321,'Main File'!A:O,15,0),0)</f>
        <v>0</v>
      </c>
    </row>
    <row r="322" spans="1:11" x14ac:dyDescent="0.25">
      <c r="A322" s="9">
        <f t="shared" si="4"/>
        <v>43509</v>
      </c>
      <c r="B322" s="26">
        <f>IFERROR(+VLOOKUP("LEULIS"&amp;A322,'Main File'!A:O,6,0),0)</f>
        <v>0</v>
      </c>
      <c r="C322" s="26">
        <f>IFERROR(+VLOOKUP("LEULIS"&amp;A322,'Main File'!A:O,7,0),0)</f>
        <v>0</v>
      </c>
      <c r="D322" s="26">
        <f>IFERROR(+VLOOKUP("LEULIS"&amp;A322,'Main File'!A:O,8,0),0)</f>
        <v>0</v>
      </c>
      <c r="E322" s="26">
        <f>IFERROR(+VLOOKUP("LEULIS"&amp;A322,'Main File'!A:O,9,0),0)</f>
        <v>0</v>
      </c>
      <c r="F322" s="26">
        <f>IFERROR(+VLOOKUP("LEULIS"&amp;A322,'Main File'!A:O,10,0),0)</f>
        <v>0</v>
      </c>
      <c r="G322" s="26">
        <f>IFERROR(+VLOOKUP("LEULIS"&amp;A322,'Main File'!A:O,11,0),0)</f>
        <v>0</v>
      </c>
      <c r="H322" s="26">
        <f>IFERROR(+VLOOKUP("LEULIS"&amp;A322,'Main File'!A:O,12,0),0)</f>
        <v>0</v>
      </c>
      <c r="I322" s="26">
        <f>IFERROR(+VLOOKUP("LEULIS"&amp;A322,'Main File'!A:O,13,0),0)</f>
        <v>0</v>
      </c>
      <c r="J322" s="26">
        <f>IFERROR(+VLOOKUP("LEULIS"&amp;A322,'Main File'!A:O,14,0),0)</f>
        <v>0</v>
      </c>
      <c r="K322" s="26">
        <f>IFERROR(+VLOOKUP("LEULIS"&amp;A322,'Main File'!A:O,15,0),0)</f>
        <v>0</v>
      </c>
    </row>
    <row r="323" spans="1:11" x14ac:dyDescent="0.25">
      <c r="A323" s="9">
        <f t="shared" si="4"/>
        <v>43510</v>
      </c>
      <c r="B323" s="26">
        <f>IFERROR(+VLOOKUP("LEULIS"&amp;A323,'Main File'!A:O,6,0),0)</f>
        <v>0</v>
      </c>
      <c r="C323" s="26">
        <f>IFERROR(+VLOOKUP("LEULIS"&amp;A323,'Main File'!A:O,7,0),0)</f>
        <v>0</v>
      </c>
      <c r="D323" s="26">
        <f>IFERROR(+VLOOKUP("LEULIS"&amp;A323,'Main File'!A:O,8,0),0)</f>
        <v>0</v>
      </c>
      <c r="E323" s="26">
        <f>IFERROR(+VLOOKUP("LEULIS"&amp;A323,'Main File'!A:O,9,0),0)</f>
        <v>0</v>
      </c>
      <c r="F323" s="26">
        <f>IFERROR(+VLOOKUP("LEULIS"&amp;A323,'Main File'!A:O,10,0),0)</f>
        <v>0</v>
      </c>
      <c r="G323" s="26">
        <f>IFERROR(+VLOOKUP("LEULIS"&amp;A323,'Main File'!A:O,11,0),0)</f>
        <v>0</v>
      </c>
      <c r="H323" s="26">
        <f>IFERROR(+VLOOKUP("LEULIS"&amp;A323,'Main File'!A:O,12,0),0)</f>
        <v>0</v>
      </c>
      <c r="I323" s="26">
        <f>IFERROR(+VLOOKUP("LEULIS"&amp;A323,'Main File'!A:O,13,0),0)</f>
        <v>0</v>
      </c>
      <c r="J323" s="26">
        <f>IFERROR(+VLOOKUP("LEULIS"&amp;A323,'Main File'!A:O,14,0),0)</f>
        <v>0</v>
      </c>
      <c r="K323" s="26">
        <f>IFERROR(+VLOOKUP("LEULIS"&amp;A323,'Main File'!A:O,15,0),0)</f>
        <v>0</v>
      </c>
    </row>
    <row r="324" spans="1:11" x14ac:dyDescent="0.25">
      <c r="A324" s="9">
        <f t="shared" si="4"/>
        <v>43511</v>
      </c>
      <c r="B324" s="26">
        <f>IFERROR(+VLOOKUP("LEULIS"&amp;A324,'Main File'!A:O,6,0),0)</f>
        <v>0</v>
      </c>
      <c r="C324" s="26">
        <f>IFERROR(+VLOOKUP("LEULIS"&amp;A324,'Main File'!A:O,7,0),0)</f>
        <v>0</v>
      </c>
      <c r="D324" s="26">
        <f>IFERROR(+VLOOKUP("LEULIS"&amp;A324,'Main File'!A:O,8,0),0)</f>
        <v>0</v>
      </c>
      <c r="E324" s="26">
        <f>IFERROR(+VLOOKUP("LEULIS"&amp;A324,'Main File'!A:O,9,0),0)</f>
        <v>0</v>
      </c>
      <c r="F324" s="26">
        <f>IFERROR(+VLOOKUP("LEULIS"&amp;A324,'Main File'!A:O,10,0),0)</f>
        <v>0</v>
      </c>
      <c r="G324" s="26">
        <f>IFERROR(+VLOOKUP("LEULIS"&amp;A324,'Main File'!A:O,11,0),0)</f>
        <v>0</v>
      </c>
      <c r="H324" s="26">
        <f>IFERROR(+VLOOKUP("LEULIS"&amp;A324,'Main File'!A:O,12,0),0)</f>
        <v>0</v>
      </c>
      <c r="I324" s="26">
        <f>IFERROR(+VLOOKUP("LEULIS"&amp;A324,'Main File'!A:O,13,0),0)</f>
        <v>0</v>
      </c>
      <c r="J324" s="26">
        <f>IFERROR(+VLOOKUP("LEULIS"&amp;A324,'Main File'!A:O,14,0),0)</f>
        <v>0</v>
      </c>
      <c r="K324" s="26">
        <f>IFERROR(+VLOOKUP("LEULIS"&amp;A324,'Main File'!A:O,15,0),0)</f>
        <v>0</v>
      </c>
    </row>
    <row r="325" spans="1:11" x14ac:dyDescent="0.25">
      <c r="A325" s="9">
        <f t="shared" si="4"/>
        <v>43512</v>
      </c>
      <c r="B325" s="26">
        <f>IFERROR(+VLOOKUP("LEULIS"&amp;A325,'Main File'!A:O,6,0),0)</f>
        <v>0</v>
      </c>
      <c r="C325" s="26">
        <f>IFERROR(+VLOOKUP("LEULIS"&amp;A325,'Main File'!A:O,7,0),0)</f>
        <v>0</v>
      </c>
      <c r="D325" s="26">
        <f>IFERROR(+VLOOKUP("LEULIS"&amp;A325,'Main File'!A:O,8,0),0)</f>
        <v>0</v>
      </c>
      <c r="E325" s="26">
        <f>IFERROR(+VLOOKUP("LEULIS"&amp;A325,'Main File'!A:O,9,0),0)</f>
        <v>0</v>
      </c>
      <c r="F325" s="26">
        <f>IFERROR(+VLOOKUP("LEULIS"&amp;A325,'Main File'!A:O,10,0),0)</f>
        <v>0</v>
      </c>
      <c r="G325" s="26">
        <f>IFERROR(+VLOOKUP("LEULIS"&amp;A325,'Main File'!A:O,11,0),0)</f>
        <v>0</v>
      </c>
      <c r="H325" s="26">
        <f>IFERROR(+VLOOKUP("LEULIS"&amp;A325,'Main File'!A:O,12,0),0)</f>
        <v>0</v>
      </c>
      <c r="I325" s="26">
        <f>IFERROR(+VLOOKUP("LEULIS"&amp;A325,'Main File'!A:O,13,0),0)</f>
        <v>0</v>
      </c>
      <c r="J325" s="26">
        <f>IFERROR(+VLOOKUP("LEULIS"&amp;A325,'Main File'!A:O,14,0),0)</f>
        <v>0</v>
      </c>
      <c r="K325" s="26">
        <f>IFERROR(+VLOOKUP("LEULIS"&amp;A325,'Main File'!A:O,15,0),0)</f>
        <v>0</v>
      </c>
    </row>
    <row r="326" spans="1:11" x14ac:dyDescent="0.25">
      <c r="A326" s="9">
        <f t="shared" si="4"/>
        <v>43513</v>
      </c>
      <c r="B326" s="26">
        <f>IFERROR(+VLOOKUP("LEULIS"&amp;A326,'Main File'!A:O,6,0),0)</f>
        <v>0</v>
      </c>
      <c r="C326" s="26">
        <f>IFERROR(+VLOOKUP("LEULIS"&amp;A326,'Main File'!A:O,7,0),0)</f>
        <v>0</v>
      </c>
      <c r="D326" s="26">
        <f>IFERROR(+VLOOKUP("LEULIS"&amp;A326,'Main File'!A:O,8,0),0)</f>
        <v>0</v>
      </c>
      <c r="E326" s="26">
        <f>IFERROR(+VLOOKUP("LEULIS"&amp;A326,'Main File'!A:O,9,0),0)</f>
        <v>0</v>
      </c>
      <c r="F326" s="26">
        <f>IFERROR(+VLOOKUP("LEULIS"&amp;A326,'Main File'!A:O,10,0),0)</f>
        <v>0</v>
      </c>
      <c r="G326" s="26">
        <f>IFERROR(+VLOOKUP("LEULIS"&amp;A326,'Main File'!A:O,11,0),0)</f>
        <v>0</v>
      </c>
      <c r="H326" s="26">
        <f>IFERROR(+VLOOKUP("LEULIS"&amp;A326,'Main File'!A:O,12,0),0)</f>
        <v>0</v>
      </c>
      <c r="I326" s="26">
        <f>IFERROR(+VLOOKUP("LEULIS"&amp;A326,'Main File'!A:O,13,0),0)</f>
        <v>0</v>
      </c>
      <c r="J326" s="26">
        <f>IFERROR(+VLOOKUP("LEULIS"&amp;A326,'Main File'!A:O,14,0),0)</f>
        <v>0</v>
      </c>
      <c r="K326" s="26">
        <f>IFERROR(+VLOOKUP("LEULIS"&amp;A326,'Main File'!A:O,15,0),0)</f>
        <v>0</v>
      </c>
    </row>
    <row r="327" spans="1:11" x14ac:dyDescent="0.25">
      <c r="A327" s="9">
        <f t="shared" ref="A327:A368" si="5">+A326+1</f>
        <v>43514</v>
      </c>
      <c r="B327" s="26">
        <f>IFERROR(+VLOOKUP("LEULIS"&amp;A327,'Main File'!A:O,6,0),0)</f>
        <v>0</v>
      </c>
      <c r="C327" s="26">
        <f>IFERROR(+VLOOKUP("LEULIS"&amp;A327,'Main File'!A:O,7,0),0)</f>
        <v>0</v>
      </c>
      <c r="D327" s="26">
        <f>IFERROR(+VLOOKUP("LEULIS"&amp;A327,'Main File'!A:O,8,0),0)</f>
        <v>0</v>
      </c>
      <c r="E327" s="26">
        <f>IFERROR(+VLOOKUP("LEULIS"&amp;A327,'Main File'!A:O,9,0),0)</f>
        <v>0</v>
      </c>
      <c r="F327" s="26">
        <f>IFERROR(+VLOOKUP("LEULIS"&amp;A327,'Main File'!A:O,10,0),0)</f>
        <v>0</v>
      </c>
      <c r="G327" s="26">
        <f>IFERROR(+VLOOKUP("LEULIS"&amp;A327,'Main File'!A:O,11,0),0)</f>
        <v>0</v>
      </c>
      <c r="H327" s="26">
        <f>IFERROR(+VLOOKUP("LEULIS"&amp;A327,'Main File'!A:O,12,0),0)</f>
        <v>0</v>
      </c>
      <c r="I327" s="26">
        <f>IFERROR(+VLOOKUP("LEULIS"&amp;A327,'Main File'!A:O,13,0),0)</f>
        <v>0</v>
      </c>
      <c r="J327" s="26">
        <f>IFERROR(+VLOOKUP("LEULIS"&amp;A327,'Main File'!A:O,14,0),0)</f>
        <v>0</v>
      </c>
      <c r="K327" s="26">
        <f>IFERROR(+VLOOKUP("LEULIS"&amp;A327,'Main File'!A:O,15,0),0)</f>
        <v>0</v>
      </c>
    </row>
    <row r="328" spans="1:11" x14ac:dyDescent="0.25">
      <c r="A328" s="9">
        <f t="shared" si="5"/>
        <v>43515</v>
      </c>
      <c r="B328" s="26">
        <f>IFERROR(+VLOOKUP("LEULIS"&amp;A328,'Main File'!A:O,6,0),0)</f>
        <v>0</v>
      </c>
      <c r="C328" s="26">
        <f>IFERROR(+VLOOKUP("LEULIS"&amp;A328,'Main File'!A:O,7,0),0)</f>
        <v>0</v>
      </c>
      <c r="D328" s="26">
        <f>IFERROR(+VLOOKUP("LEULIS"&amp;A328,'Main File'!A:O,8,0),0)</f>
        <v>0</v>
      </c>
      <c r="E328" s="26">
        <f>IFERROR(+VLOOKUP("LEULIS"&amp;A328,'Main File'!A:O,9,0),0)</f>
        <v>0</v>
      </c>
      <c r="F328" s="26">
        <f>IFERROR(+VLOOKUP("LEULIS"&amp;A328,'Main File'!A:O,10,0),0)</f>
        <v>0</v>
      </c>
      <c r="G328" s="26">
        <f>IFERROR(+VLOOKUP("LEULIS"&amp;A328,'Main File'!A:O,11,0),0)</f>
        <v>0</v>
      </c>
      <c r="H328" s="26">
        <f>IFERROR(+VLOOKUP("LEULIS"&amp;A328,'Main File'!A:O,12,0),0)</f>
        <v>0</v>
      </c>
      <c r="I328" s="26">
        <f>IFERROR(+VLOOKUP("LEULIS"&amp;A328,'Main File'!A:O,13,0),0)</f>
        <v>0</v>
      </c>
      <c r="J328" s="26">
        <f>IFERROR(+VLOOKUP("LEULIS"&amp;A328,'Main File'!A:O,14,0),0)</f>
        <v>0</v>
      </c>
      <c r="K328" s="26">
        <f>IFERROR(+VLOOKUP("LEULIS"&amp;A328,'Main File'!A:O,15,0),0)</f>
        <v>0</v>
      </c>
    </row>
    <row r="329" spans="1:11" x14ac:dyDescent="0.25">
      <c r="A329" s="9">
        <f t="shared" si="5"/>
        <v>43516</v>
      </c>
      <c r="B329" s="26">
        <f>IFERROR(+VLOOKUP("LEULIS"&amp;A329,'Main File'!A:O,6,0),0)</f>
        <v>0</v>
      </c>
      <c r="C329" s="26">
        <f>IFERROR(+VLOOKUP("LEULIS"&amp;A329,'Main File'!A:O,7,0),0)</f>
        <v>0</v>
      </c>
      <c r="D329" s="26">
        <f>IFERROR(+VLOOKUP("LEULIS"&amp;A329,'Main File'!A:O,8,0),0)</f>
        <v>0</v>
      </c>
      <c r="E329" s="26">
        <f>IFERROR(+VLOOKUP("LEULIS"&amp;A329,'Main File'!A:O,9,0),0)</f>
        <v>0</v>
      </c>
      <c r="F329" s="26">
        <f>IFERROR(+VLOOKUP("LEULIS"&amp;A329,'Main File'!A:O,10,0),0)</f>
        <v>0</v>
      </c>
      <c r="G329" s="26">
        <f>IFERROR(+VLOOKUP("LEULIS"&amp;A329,'Main File'!A:O,11,0),0)</f>
        <v>0</v>
      </c>
      <c r="H329" s="26">
        <f>IFERROR(+VLOOKUP("LEULIS"&amp;A329,'Main File'!A:O,12,0),0)</f>
        <v>0</v>
      </c>
      <c r="I329" s="26">
        <f>IFERROR(+VLOOKUP("LEULIS"&amp;A329,'Main File'!A:O,13,0),0)</f>
        <v>0</v>
      </c>
      <c r="J329" s="26">
        <f>IFERROR(+VLOOKUP("LEULIS"&amp;A329,'Main File'!A:O,14,0),0)</f>
        <v>0</v>
      </c>
      <c r="K329" s="26">
        <f>IFERROR(+VLOOKUP("LEULIS"&amp;A329,'Main File'!A:O,15,0),0)</f>
        <v>0</v>
      </c>
    </row>
    <row r="330" spans="1:11" x14ac:dyDescent="0.25">
      <c r="A330" s="9">
        <f t="shared" si="5"/>
        <v>43517</v>
      </c>
      <c r="B330" s="26">
        <f>IFERROR(+VLOOKUP("LEULIS"&amp;A330,'Main File'!A:O,6,0),0)</f>
        <v>0</v>
      </c>
      <c r="C330" s="26">
        <f>IFERROR(+VLOOKUP("LEULIS"&amp;A330,'Main File'!A:O,7,0),0)</f>
        <v>0</v>
      </c>
      <c r="D330" s="26">
        <f>IFERROR(+VLOOKUP("LEULIS"&amp;A330,'Main File'!A:O,8,0),0)</f>
        <v>0</v>
      </c>
      <c r="E330" s="26">
        <f>IFERROR(+VLOOKUP("LEULIS"&amp;A330,'Main File'!A:O,9,0),0)</f>
        <v>0</v>
      </c>
      <c r="F330" s="26">
        <f>IFERROR(+VLOOKUP("LEULIS"&amp;A330,'Main File'!A:O,10,0),0)</f>
        <v>0</v>
      </c>
      <c r="G330" s="26">
        <f>IFERROR(+VLOOKUP("LEULIS"&amp;A330,'Main File'!A:O,11,0),0)</f>
        <v>0</v>
      </c>
      <c r="H330" s="26">
        <f>IFERROR(+VLOOKUP("LEULIS"&amp;A330,'Main File'!A:O,12,0),0)</f>
        <v>0</v>
      </c>
      <c r="I330" s="26">
        <f>IFERROR(+VLOOKUP("LEULIS"&amp;A330,'Main File'!A:O,13,0),0)</f>
        <v>0</v>
      </c>
      <c r="J330" s="26">
        <f>IFERROR(+VLOOKUP("LEULIS"&amp;A330,'Main File'!A:O,14,0),0)</f>
        <v>0</v>
      </c>
      <c r="K330" s="26">
        <f>IFERROR(+VLOOKUP("LEULIS"&amp;A330,'Main File'!A:O,15,0),0)</f>
        <v>0</v>
      </c>
    </row>
    <row r="331" spans="1:11" x14ac:dyDescent="0.25">
      <c r="A331" s="9">
        <f t="shared" si="5"/>
        <v>43518</v>
      </c>
      <c r="B331" s="26">
        <f>IFERROR(+VLOOKUP("LEULIS"&amp;A331,'Main File'!A:O,6,0),0)</f>
        <v>0</v>
      </c>
      <c r="C331" s="26">
        <f>IFERROR(+VLOOKUP("LEULIS"&amp;A331,'Main File'!A:O,7,0),0)</f>
        <v>0</v>
      </c>
      <c r="D331" s="26">
        <f>IFERROR(+VLOOKUP("LEULIS"&amp;A331,'Main File'!A:O,8,0),0)</f>
        <v>0</v>
      </c>
      <c r="E331" s="26">
        <f>IFERROR(+VLOOKUP("LEULIS"&amp;A331,'Main File'!A:O,9,0),0)</f>
        <v>0</v>
      </c>
      <c r="F331" s="26">
        <f>IFERROR(+VLOOKUP("LEULIS"&amp;A331,'Main File'!A:O,10,0),0)</f>
        <v>0</v>
      </c>
      <c r="G331" s="26">
        <f>IFERROR(+VLOOKUP("LEULIS"&amp;A331,'Main File'!A:O,11,0),0)</f>
        <v>0</v>
      </c>
      <c r="H331" s="26">
        <f>IFERROR(+VLOOKUP("LEULIS"&amp;A331,'Main File'!A:O,12,0),0)</f>
        <v>0</v>
      </c>
      <c r="I331" s="26">
        <f>IFERROR(+VLOOKUP("LEULIS"&amp;A331,'Main File'!A:O,13,0),0)</f>
        <v>0</v>
      </c>
      <c r="J331" s="26">
        <f>IFERROR(+VLOOKUP("LEULIS"&amp;A331,'Main File'!A:O,14,0),0)</f>
        <v>0</v>
      </c>
      <c r="K331" s="26">
        <f>IFERROR(+VLOOKUP("LEULIS"&amp;A331,'Main File'!A:O,15,0),0)</f>
        <v>0</v>
      </c>
    </row>
    <row r="332" spans="1:11" x14ac:dyDescent="0.25">
      <c r="A332" s="9">
        <f t="shared" si="5"/>
        <v>43519</v>
      </c>
      <c r="B332" s="26">
        <f>IFERROR(+VLOOKUP("LEULIS"&amp;A332,'Main File'!A:O,6,0),0)</f>
        <v>0</v>
      </c>
      <c r="C332" s="26">
        <f>IFERROR(+VLOOKUP("LEULIS"&amp;A332,'Main File'!A:O,7,0),0)</f>
        <v>0</v>
      </c>
      <c r="D332" s="26">
        <f>IFERROR(+VLOOKUP("LEULIS"&amp;A332,'Main File'!A:O,8,0),0)</f>
        <v>0</v>
      </c>
      <c r="E332" s="26">
        <f>IFERROR(+VLOOKUP("LEULIS"&amp;A332,'Main File'!A:O,9,0),0)</f>
        <v>0</v>
      </c>
      <c r="F332" s="26">
        <f>IFERROR(+VLOOKUP("LEULIS"&amp;A332,'Main File'!A:O,10,0),0)</f>
        <v>0</v>
      </c>
      <c r="G332" s="26">
        <f>IFERROR(+VLOOKUP("LEULIS"&amp;A332,'Main File'!A:O,11,0),0)</f>
        <v>0</v>
      </c>
      <c r="H332" s="26">
        <f>IFERROR(+VLOOKUP("LEULIS"&amp;A332,'Main File'!A:O,12,0),0)</f>
        <v>0</v>
      </c>
      <c r="I332" s="26">
        <f>IFERROR(+VLOOKUP("LEULIS"&amp;A332,'Main File'!A:O,13,0),0)</f>
        <v>0</v>
      </c>
      <c r="J332" s="26">
        <f>IFERROR(+VLOOKUP("LEULIS"&amp;A332,'Main File'!A:O,14,0),0)</f>
        <v>0</v>
      </c>
      <c r="K332" s="26">
        <f>IFERROR(+VLOOKUP("LEULIS"&amp;A332,'Main File'!A:O,15,0),0)</f>
        <v>0</v>
      </c>
    </row>
    <row r="333" spans="1:11" x14ac:dyDescent="0.25">
      <c r="A333" s="9">
        <f t="shared" si="5"/>
        <v>43520</v>
      </c>
      <c r="B333" s="26">
        <f>IFERROR(+VLOOKUP("LEULIS"&amp;A333,'Main File'!A:O,6,0),0)</f>
        <v>0</v>
      </c>
      <c r="C333" s="26">
        <f>IFERROR(+VLOOKUP("LEULIS"&amp;A333,'Main File'!A:O,7,0),0)</f>
        <v>0</v>
      </c>
      <c r="D333" s="26">
        <f>IFERROR(+VLOOKUP("LEULIS"&amp;A333,'Main File'!A:O,8,0),0)</f>
        <v>0</v>
      </c>
      <c r="E333" s="26">
        <f>IFERROR(+VLOOKUP("LEULIS"&amp;A333,'Main File'!A:O,9,0),0)</f>
        <v>0</v>
      </c>
      <c r="F333" s="26">
        <f>IFERROR(+VLOOKUP("LEULIS"&amp;A333,'Main File'!A:O,10,0),0)</f>
        <v>0</v>
      </c>
      <c r="G333" s="26">
        <f>IFERROR(+VLOOKUP("LEULIS"&amp;A333,'Main File'!A:O,11,0),0)</f>
        <v>0</v>
      </c>
      <c r="H333" s="26">
        <f>IFERROR(+VLOOKUP("LEULIS"&amp;A333,'Main File'!A:O,12,0),0)</f>
        <v>0</v>
      </c>
      <c r="I333" s="26">
        <f>IFERROR(+VLOOKUP("LEULIS"&amp;A333,'Main File'!A:O,13,0),0)</f>
        <v>0</v>
      </c>
      <c r="J333" s="26">
        <f>IFERROR(+VLOOKUP("LEULIS"&amp;A333,'Main File'!A:O,14,0),0)</f>
        <v>0</v>
      </c>
      <c r="K333" s="26">
        <f>IFERROR(+VLOOKUP("LEULIS"&amp;A333,'Main File'!A:O,15,0),0)</f>
        <v>0</v>
      </c>
    </row>
    <row r="334" spans="1:11" x14ac:dyDescent="0.25">
      <c r="A334" s="9">
        <f t="shared" si="5"/>
        <v>43521</v>
      </c>
      <c r="B334" s="26">
        <f>IFERROR(+VLOOKUP("LEULIS"&amp;A334,'Main File'!A:O,6,0),0)</f>
        <v>0</v>
      </c>
      <c r="C334" s="26">
        <f>IFERROR(+VLOOKUP("LEULIS"&amp;A334,'Main File'!A:O,7,0),0)</f>
        <v>0</v>
      </c>
      <c r="D334" s="26">
        <f>IFERROR(+VLOOKUP("LEULIS"&amp;A334,'Main File'!A:O,8,0),0)</f>
        <v>0</v>
      </c>
      <c r="E334" s="26">
        <f>IFERROR(+VLOOKUP("LEULIS"&amp;A334,'Main File'!A:O,9,0),0)</f>
        <v>0</v>
      </c>
      <c r="F334" s="26">
        <f>IFERROR(+VLOOKUP("LEULIS"&amp;A334,'Main File'!A:O,10,0),0)</f>
        <v>0</v>
      </c>
      <c r="G334" s="26">
        <f>IFERROR(+VLOOKUP("LEULIS"&amp;A334,'Main File'!A:O,11,0),0)</f>
        <v>0</v>
      </c>
      <c r="H334" s="26">
        <f>IFERROR(+VLOOKUP("LEULIS"&amp;A334,'Main File'!A:O,12,0),0)</f>
        <v>0</v>
      </c>
      <c r="I334" s="26">
        <f>IFERROR(+VLOOKUP("LEULIS"&amp;A334,'Main File'!A:O,13,0),0)</f>
        <v>0</v>
      </c>
      <c r="J334" s="26">
        <f>IFERROR(+VLOOKUP("LEULIS"&amp;A334,'Main File'!A:O,14,0),0)</f>
        <v>0</v>
      </c>
      <c r="K334" s="26">
        <f>IFERROR(+VLOOKUP("LEULIS"&amp;A334,'Main File'!A:O,15,0),0)</f>
        <v>0</v>
      </c>
    </row>
    <row r="335" spans="1:11" x14ac:dyDescent="0.25">
      <c r="A335" s="9">
        <f t="shared" si="5"/>
        <v>43522</v>
      </c>
      <c r="B335" s="26">
        <f>IFERROR(+VLOOKUP("LEULIS"&amp;A335,'Main File'!A:O,6,0),0)</f>
        <v>0</v>
      </c>
      <c r="C335" s="26">
        <f>IFERROR(+VLOOKUP("LEULIS"&amp;A335,'Main File'!A:O,7,0),0)</f>
        <v>0</v>
      </c>
      <c r="D335" s="26">
        <f>IFERROR(+VLOOKUP("LEULIS"&amp;A335,'Main File'!A:O,8,0),0)</f>
        <v>0</v>
      </c>
      <c r="E335" s="26">
        <f>IFERROR(+VLOOKUP("LEULIS"&amp;A335,'Main File'!A:O,9,0),0)</f>
        <v>0</v>
      </c>
      <c r="F335" s="26">
        <f>IFERROR(+VLOOKUP("LEULIS"&amp;A335,'Main File'!A:O,10,0),0)</f>
        <v>0</v>
      </c>
      <c r="G335" s="26">
        <f>IFERROR(+VLOOKUP("LEULIS"&amp;A335,'Main File'!A:O,11,0),0)</f>
        <v>0</v>
      </c>
      <c r="H335" s="26">
        <f>IFERROR(+VLOOKUP("LEULIS"&amp;A335,'Main File'!A:O,12,0),0)</f>
        <v>0</v>
      </c>
      <c r="I335" s="26">
        <f>IFERROR(+VLOOKUP("LEULIS"&amp;A335,'Main File'!A:O,13,0),0)</f>
        <v>0</v>
      </c>
      <c r="J335" s="26">
        <f>IFERROR(+VLOOKUP("LEULIS"&amp;A335,'Main File'!A:O,14,0),0)</f>
        <v>0</v>
      </c>
      <c r="K335" s="26">
        <f>IFERROR(+VLOOKUP("LEULIS"&amp;A335,'Main File'!A:O,15,0),0)</f>
        <v>0</v>
      </c>
    </row>
    <row r="336" spans="1:11" x14ac:dyDescent="0.25">
      <c r="A336" s="9">
        <f t="shared" si="5"/>
        <v>43523</v>
      </c>
      <c r="B336" s="26">
        <f>IFERROR(+VLOOKUP("LEULIS"&amp;A336,'Main File'!A:O,6,0),0)</f>
        <v>0</v>
      </c>
      <c r="C336" s="26">
        <f>IFERROR(+VLOOKUP("LEULIS"&amp;A336,'Main File'!A:O,7,0),0)</f>
        <v>0</v>
      </c>
      <c r="D336" s="26">
        <f>IFERROR(+VLOOKUP("LEULIS"&amp;A336,'Main File'!A:O,8,0),0)</f>
        <v>0</v>
      </c>
      <c r="E336" s="26">
        <f>IFERROR(+VLOOKUP("LEULIS"&amp;A336,'Main File'!A:O,9,0),0)</f>
        <v>0</v>
      </c>
      <c r="F336" s="26">
        <f>IFERROR(+VLOOKUP("LEULIS"&amp;A336,'Main File'!A:O,10,0),0)</f>
        <v>0</v>
      </c>
      <c r="G336" s="26">
        <f>IFERROR(+VLOOKUP("LEULIS"&amp;A336,'Main File'!A:O,11,0),0)</f>
        <v>0</v>
      </c>
      <c r="H336" s="26">
        <f>IFERROR(+VLOOKUP("LEULIS"&amp;A336,'Main File'!A:O,12,0),0)</f>
        <v>0</v>
      </c>
      <c r="I336" s="26">
        <f>IFERROR(+VLOOKUP("LEULIS"&amp;A336,'Main File'!A:O,13,0),0)</f>
        <v>0</v>
      </c>
      <c r="J336" s="26">
        <f>IFERROR(+VLOOKUP("LEULIS"&amp;A336,'Main File'!A:O,14,0),0)</f>
        <v>0</v>
      </c>
      <c r="K336" s="26">
        <f>IFERROR(+VLOOKUP("LEULIS"&amp;A336,'Main File'!A:O,15,0),0)</f>
        <v>0</v>
      </c>
    </row>
    <row r="337" spans="1:11" x14ac:dyDescent="0.25">
      <c r="A337" s="9">
        <f t="shared" si="5"/>
        <v>43524</v>
      </c>
      <c r="B337" s="26">
        <f>IFERROR(+VLOOKUP("LEULIS"&amp;A337,'Main File'!A:O,6,0),0)</f>
        <v>0</v>
      </c>
      <c r="C337" s="26">
        <f>IFERROR(+VLOOKUP("LEULIS"&amp;A337,'Main File'!A:O,7,0),0)</f>
        <v>0</v>
      </c>
      <c r="D337" s="26">
        <f>IFERROR(+VLOOKUP("LEULIS"&amp;A337,'Main File'!A:O,8,0),0)</f>
        <v>0</v>
      </c>
      <c r="E337" s="26">
        <f>IFERROR(+VLOOKUP("LEULIS"&amp;A337,'Main File'!A:O,9,0),0)</f>
        <v>0</v>
      </c>
      <c r="F337" s="26">
        <f>IFERROR(+VLOOKUP("LEULIS"&amp;A337,'Main File'!A:O,10,0),0)</f>
        <v>0</v>
      </c>
      <c r="G337" s="26">
        <f>IFERROR(+VLOOKUP("LEULIS"&amp;A337,'Main File'!A:O,11,0),0)</f>
        <v>0</v>
      </c>
      <c r="H337" s="26">
        <f>IFERROR(+VLOOKUP("LEULIS"&amp;A337,'Main File'!A:O,12,0),0)</f>
        <v>0</v>
      </c>
      <c r="I337" s="26">
        <f>IFERROR(+VLOOKUP("LEULIS"&amp;A337,'Main File'!A:O,13,0),0)</f>
        <v>0</v>
      </c>
      <c r="J337" s="26">
        <f>IFERROR(+VLOOKUP("LEULIS"&amp;A337,'Main File'!A:O,14,0),0)</f>
        <v>0</v>
      </c>
      <c r="K337" s="26">
        <f>IFERROR(+VLOOKUP("LEULIS"&amp;A337,'Main File'!A:O,15,0),0)</f>
        <v>0</v>
      </c>
    </row>
    <row r="338" spans="1:11" x14ac:dyDescent="0.25">
      <c r="A338" s="9">
        <f t="shared" si="5"/>
        <v>43525</v>
      </c>
      <c r="B338" s="26">
        <f>IFERROR(+VLOOKUP("LEULIS"&amp;A338,'Main File'!A:O,6,0),0)</f>
        <v>0</v>
      </c>
      <c r="C338" s="26">
        <f>IFERROR(+VLOOKUP("LEULIS"&amp;A338,'Main File'!A:O,7,0),0)</f>
        <v>0</v>
      </c>
      <c r="D338" s="26">
        <f>IFERROR(+VLOOKUP("LEULIS"&amp;A338,'Main File'!A:O,8,0),0)</f>
        <v>0</v>
      </c>
      <c r="E338" s="26">
        <f>IFERROR(+VLOOKUP("LEULIS"&amp;A338,'Main File'!A:O,9,0),0)</f>
        <v>0</v>
      </c>
      <c r="F338" s="26">
        <f>IFERROR(+VLOOKUP("LEULIS"&amp;A338,'Main File'!A:O,10,0),0)</f>
        <v>0</v>
      </c>
      <c r="G338" s="26">
        <f>IFERROR(+VLOOKUP("LEULIS"&amp;A338,'Main File'!A:O,11,0),0)</f>
        <v>0</v>
      </c>
      <c r="H338" s="26">
        <f>IFERROR(+VLOOKUP("LEULIS"&amp;A338,'Main File'!A:O,12,0),0)</f>
        <v>0</v>
      </c>
      <c r="I338" s="26">
        <f>IFERROR(+VLOOKUP("LEULIS"&amp;A338,'Main File'!A:O,13,0),0)</f>
        <v>0</v>
      </c>
      <c r="J338" s="26">
        <f>IFERROR(+VLOOKUP("LEULIS"&amp;A338,'Main File'!A:O,14,0),0)</f>
        <v>0</v>
      </c>
      <c r="K338" s="26">
        <f>IFERROR(+VLOOKUP("LEULIS"&amp;A338,'Main File'!A:O,15,0),0)</f>
        <v>0</v>
      </c>
    </row>
    <row r="339" spans="1:11" x14ac:dyDescent="0.25">
      <c r="A339" s="9">
        <f t="shared" si="5"/>
        <v>43526</v>
      </c>
      <c r="B339" s="26">
        <f>IFERROR(+VLOOKUP("LEULIS"&amp;A339,'Main File'!A:O,6,0),0)</f>
        <v>0</v>
      </c>
      <c r="C339" s="26">
        <f>IFERROR(+VLOOKUP("LEULIS"&amp;A339,'Main File'!A:O,7,0),0)</f>
        <v>0</v>
      </c>
      <c r="D339" s="26">
        <f>IFERROR(+VLOOKUP("LEULIS"&amp;A339,'Main File'!A:O,8,0),0)</f>
        <v>0</v>
      </c>
      <c r="E339" s="26">
        <f>IFERROR(+VLOOKUP("LEULIS"&amp;A339,'Main File'!A:O,9,0),0)</f>
        <v>0</v>
      </c>
      <c r="F339" s="26">
        <f>IFERROR(+VLOOKUP("LEULIS"&amp;A339,'Main File'!A:O,10,0),0)</f>
        <v>0</v>
      </c>
      <c r="G339" s="26">
        <f>IFERROR(+VLOOKUP("LEULIS"&amp;A339,'Main File'!A:O,11,0),0)</f>
        <v>0</v>
      </c>
      <c r="H339" s="26">
        <f>IFERROR(+VLOOKUP("LEULIS"&amp;A339,'Main File'!A:O,12,0),0)</f>
        <v>0</v>
      </c>
      <c r="I339" s="26">
        <f>IFERROR(+VLOOKUP("LEULIS"&amp;A339,'Main File'!A:O,13,0),0)</f>
        <v>0</v>
      </c>
      <c r="J339" s="26">
        <f>IFERROR(+VLOOKUP("LEULIS"&amp;A339,'Main File'!A:O,14,0),0)</f>
        <v>0</v>
      </c>
      <c r="K339" s="26">
        <f>IFERROR(+VLOOKUP("LEULIS"&amp;A339,'Main File'!A:O,15,0),0)</f>
        <v>0</v>
      </c>
    </row>
    <row r="340" spans="1:11" x14ac:dyDescent="0.25">
      <c r="A340" s="9">
        <f t="shared" si="5"/>
        <v>43527</v>
      </c>
      <c r="B340" s="26">
        <f>IFERROR(+VLOOKUP("LEULIS"&amp;A340,'Main File'!A:O,6,0),0)</f>
        <v>0</v>
      </c>
      <c r="C340" s="26">
        <f>IFERROR(+VLOOKUP("LEULIS"&amp;A340,'Main File'!A:O,7,0),0)</f>
        <v>0</v>
      </c>
      <c r="D340" s="26">
        <f>IFERROR(+VLOOKUP("LEULIS"&amp;A340,'Main File'!A:O,8,0),0)</f>
        <v>0</v>
      </c>
      <c r="E340" s="26">
        <f>IFERROR(+VLOOKUP("LEULIS"&amp;A340,'Main File'!A:O,9,0),0)</f>
        <v>0</v>
      </c>
      <c r="F340" s="26">
        <f>IFERROR(+VLOOKUP("LEULIS"&amp;A340,'Main File'!A:O,10,0),0)</f>
        <v>0</v>
      </c>
      <c r="G340" s="26">
        <f>IFERROR(+VLOOKUP("LEULIS"&amp;A340,'Main File'!A:O,11,0),0)</f>
        <v>0</v>
      </c>
      <c r="H340" s="26">
        <f>IFERROR(+VLOOKUP("LEULIS"&amp;A340,'Main File'!A:O,12,0),0)</f>
        <v>0</v>
      </c>
      <c r="I340" s="26">
        <f>IFERROR(+VLOOKUP("LEULIS"&amp;A340,'Main File'!A:O,13,0),0)</f>
        <v>0</v>
      </c>
      <c r="J340" s="26">
        <f>IFERROR(+VLOOKUP("LEULIS"&amp;A340,'Main File'!A:O,14,0),0)</f>
        <v>0</v>
      </c>
      <c r="K340" s="26">
        <f>IFERROR(+VLOOKUP("LEULIS"&amp;A340,'Main File'!A:O,15,0),0)</f>
        <v>0</v>
      </c>
    </row>
    <row r="341" spans="1:11" x14ac:dyDescent="0.25">
      <c r="A341" s="9">
        <f t="shared" si="5"/>
        <v>43528</v>
      </c>
      <c r="B341" s="26">
        <f>IFERROR(+VLOOKUP("LEULIS"&amp;A341,'Main File'!A:O,6,0),0)</f>
        <v>0</v>
      </c>
      <c r="C341" s="26">
        <f>IFERROR(+VLOOKUP("LEULIS"&amp;A341,'Main File'!A:O,7,0),0)</f>
        <v>0</v>
      </c>
      <c r="D341" s="26">
        <f>IFERROR(+VLOOKUP("LEULIS"&amp;A341,'Main File'!A:O,8,0),0)</f>
        <v>0</v>
      </c>
      <c r="E341" s="26">
        <f>IFERROR(+VLOOKUP("LEULIS"&amp;A341,'Main File'!A:O,9,0),0)</f>
        <v>0</v>
      </c>
      <c r="F341" s="26">
        <f>IFERROR(+VLOOKUP("LEULIS"&amp;A341,'Main File'!A:O,10,0),0)</f>
        <v>0</v>
      </c>
      <c r="G341" s="26">
        <f>IFERROR(+VLOOKUP("LEULIS"&amp;A341,'Main File'!A:O,11,0),0)</f>
        <v>0</v>
      </c>
      <c r="H341" s="26">
        <f>IFERROR(+VLOOKUP("LEULIS"&amp;A341,'Main File'!A:O,12,0),0)</f>
        <v>0</v>
      </c>
      <c r="I341" s="26">
        <f>IFERROR(+VLOOKUP("LEULIS"&amp;A341,'Main File'!A:O,13,0),0)</f>
        <v>0</v>
      </c>
      <c r="J341" s="26">
        <f>IFERROR(+VLOOKUP("LEULIS"&amp;A341,'Main File'!A:O,14,0),0)</f>
        <v>0</v>
      </c>
      <c r="K341" s="26">
        <f>IFERROR(+VLOOKUP("LEULIS"&amp;A341,'Main File'!A:O,15,0),0)</f>
        <v>0</v>
      </c>
    </row>
    <row r="342" spans="1:11" x14ac:dyDescent="0.25">
      <c r="A342" s="9">
        <f t="shared" si="5"/>
        <v>43529</v>
      </c>
      <c r="B342" s="26">
        <f>IFERROR(+VLOOKUP("LEULIS"&amp;A342,'Main File'!A:O,6,0),0)</f>
        <v>0</v>
      </c>
      <c r="C342" s="26">
        <f>IFERROR(+VLOOKUP("LEULIS"&amp;A342,'Main File'!A:O,7,0),0)</f>
        <v>0</v>
      </c>
      <c r="D342" s="26">
        <f>IFERROR(+VLOOKUP("LEULIS"&amp;A342,'Main File'!A:O,8,0),0)</f>
        <v>0</v>
      </c>
      <c r="E342" s="26">
        <f>IFERROR(+VLOOKUP("LEULIS"&amp;A342,'Main File'!A:O,9,0),0)</f>
        <v>0</v>
      </c>
      <c r="F342" s="26">
        <f>IFERROR(+VLOOKUP("LEULIS"&amp;A342,'Main File'!A:O,10,0),0)</f>
        <v>0</v>
      </c>
      <c r="G342" s="26">
        <f>IFERROR(+VLOOKUP("LEULIS"&amp;A342,'Main File'!A:O,11,0),0)</f>
        <v>0</v>
      </c>
      <c r="H342" s="26">
        <f>IFERROR(+VLOOKUP("LEULIS"&amp;A342,'Main File'!A:O,12,0),0)</f>
        <v>0</v>
      </c>
      <c r="I342" s="26">
        <f>IFERROR(+VLOOKUP("LEULIS"&amp;A342,'Main File'!A:O,13,0),0)</f>
        <v>0</v>
      </c>
      <c r="J342" s="26">
        <f>IFERROR(+VLOOKUP("LEULIS"&amp;A342,'Main File'!A:O,14,0),0)</f>
        <v>0</v>
      </c>
      <c r="K342" s="26">
        <f>IFERROR(+VLOOKUP("LEULIS"&amp;A342,'Main File'!A:O,15,0),0)</f>
        <v>0</v>
      </c>
    </row>
    <row r="343" spans="1:11" x14ac:dyDescent="0.25">
      <c r="A343" s="9">
        <f t="shared" si="5"/>
        <v>43530</v>
      </c>
      <c r="B343" s="26">
        <f>IFERROR(+VLOOKUP("LEULIS"&amp;A343,'Main File'!A:O,6,0),0)</f>
        <v>0</v>
      </c>
      <c r="C343" s="26">
        <f>IFERROR(+VLOOKUP("LEULIS"&amp;A343,'Main File'!A:O,7,0),0)</f>
        <v>0</v>
      </c>
      <c r="D343" s="26">
        <f>IFERROR(+VLOOKUP("LEULIS"&amp;A343,'Main File'!A:O,8,0),0)</f>
        <v>0</v>
      </c>
      <c r="E343" s="26">
        <f>IFERROR(+VLOOKUP("LEULIS"&amp;A343,'Main File'!A:O,9,0),0)</f>
        <v>0</v>
      </c>
      <c r="F343" s="26">
        <f>IFERROR(+VLOOKUP("LEULIS"&amp;A343,'Main File'!A:O,10,0),0)</f>
        <v>0</v>
      </c>
      <c r="G343" s="26">
        <f>IFERROR(+VLOOKUP("LEULIS"&amp;A343,'Main File'!A:O,11,0),0)</f>
        <v>0</v>
      </c>
      <c r="H343" s="26">
        <f>IFERROR(+VLOOKUP("LEULIS"&amp;A343,'Main File'!A:O,12,0),0)</f>
        <v>0</v>
      </c>
      <c r="I343" s="26">
        <f>IFERROR(+VLOOKUP("LEULIS"&amp;A343,'Main File'!A:O,13,0),0)</f>
        <v>0</v>
      </c>
      <c r="J343" s="26">
        <f>IFERROR(+VLOOKUP("LEULIS"&amp;A343,'Main File'!A:O,14,0),0)</f>
        <v>0</v>
      </c>
      <c r="K343" s="26">
        <f>IFERROR(+VLOOKUP("LEULIS"&amp;A343,'Main File'!A:O,15,0),0)</f>
        <v>0</v>
      </c>
    </row>
    <row r="344" spans="1:11" x14ac:dyDescent="0.25">
      <c r="A344" s="9">
        <f t="shared" si="5"/>
        <v>43531</v>
      </c>
      <c r="B344" s="26">
        <f>IFERROR(+VLOOKUP("LEULIS"&amp;A344,'Main File'!A:O,6,0),0)</f>
        <v>0</v>
      </c>
      <c r="C344" s="26">
        <f>IFERROR(+VLOOKUP("LEULIS"&amp;A344,'Main File'!A:O,7,0),0)</f>
        <v>0</v>
      </c>
      <c r="D344" s="26">
        <f>IFERROR(+VLOOKUP("LEULIS"&amp;A344,'Main File'!A:O,8,0),0)</f>
        <v>0</v>
      </c>
      <c r="E344" s="26">
        <f>IFERROR(+VLOOKUP("LEULIS"&amp;A344,'Main File'!A:O,9,0),0)</f>
        <v>0</v>
      </c>
      <c r="F344" s="26">
        <f>IFERROR(+VLOOKUP("LEULIS"&amp;A344,'Main File'!A:O,10,0),0)</f>
        <v>0</v>
      </c>
      <c r="G344" s="26">
        <f>IFERROR(+VLOOKUP("LEULIS"&amp;A344,'Main File'!A:O,11,0),0)</f>
        <v>0</v>
      </c>
      <c r="H344" s="26">
        <f>IFERROR(+VLOOKUP("LEULIS"&amp;A344,'Main File'!A:O,12,0),0)</f>
        <v>0</v>
      </c>
      <c r="I344" s="26">
        <f>IFERROR(+VLOOKUP("LEULIS"&amp;A344,'Main File'!A:O,13,0),0)</f>
        <v>0</v>
      </c>
      <c r="J344" s="26">
        <f>IFERROR(+VLOOKUP("LEULIS"&amp;A344,'Main File'!A:O,14,0),0)</f>
        <v>0</v>
      </c>
      <c r="K344" s="26">
        <f>IFERROR(+VLOOKUP("LEULIS"&amp;A344,'Main File'!A:O,15,0),0)</f>
        <v>0</v>
      </c>
    </row>
    <row r="345" spans="1:11" x14ac:dyDescent="0.25">
      <c r="A345" s="9">
        <f t="shared" si="5"/>
        <v>43532</v>
      </c>
      <c r="B345" s="26">
        <f>IFERROR(+VLOOKUP("LEULIS"&amp;A345,'Main File'!A:O,6,0),0)</f>
        <v>0</v>
      </c>
      <c r="C345" s="26">
        <f>IFERROR(+VLOOKUP("LEULIS"&amp;A345,'Main File'!A:O,7,0),0)</f>
        <v>0</v>
      </c>
      <c r="D345" s="26">
        <f>IFERROR(+VLOOKUP("LEULIS"&amp;A345,'Main File'!A:O,8,0),0)</f>
        <v>0</v>
      </c>
      <c r="E345" s="26">
        <f>IFERROR(+VLOOKUP("LEULIS"&amp;A345,'Main File'!A:O,9,0),0)</f>
        <v>0</v>
      </c>
      <c r="F345" s="26">
        <f>IFERROR(+VLOOKUP("LEULIS"&amp;A345,'Main File'!A:O,10,0),0)</f>
        <v>0</v>
      </c>
      <c r="G345" s="26">
        <f>IFERROR(+VLOOKUP("LEULIS"&amp;A345,'Main File'!A:O,11,0),0)</f>
        <v>0</v>
      </c>
      <c r="H345" s="26">
        <f>IFERROR(+VLOOKUP("LEULIS"&amp;A345,'Main File'!A:O,12,0),0)</f>
        <v>0</v>
      </c>
      <c r="I345" s="26">
        <f>IFERROR(+VLOOKUP("LEULIS"&amp;A345,'Main File'!A:O,13,0),0)</f>
        <v>0</v>
      </c>
      <c r="J345" s="26">
        <f>IFERROR(+VLOOKUP("LEULIS"&amp;A345,'Main File'!A:O,14,0),0)</f>
        <v>0</v>
      </c>
      <c r="K345" s="26">
        <f>IFERROR(+VLOOKUP("LEULIS"&amp;A345,'Main File'!A:O,15,0),0)</f>
        <v>0</v>
      </c>
    </row>
    <row r="346" spans="1:11" x14ac:dyDescent="0.25">
      <c r="A346" s="9">
        <f t="shared" si="5"/>
        <v>43533</v>
      </c>
      <c r="B346" s="26">
        <f>IFERROR(+VLOOKUP("LEULIS"&amp;A346,'Main File'!A:O,6,0),0)</f>
        <v>0</v>
      </c>
      <c r="C346" s="26">
        <f>IFERROR(+VLOOKUP("LEULIS"&amp;A346,'Main File'!A:O,7,0),0)</f>
        <v>0</v>
      </c>
      <c r="D346" s="26">
        <f>IFERROR(+VLOOKUP("LEULIS"&amp;A346,'Main File'!A:O,8,0),0)</f>
        <v>0</v>
      </c>
      <c r="E346" s="26">
        <f>IFERROR(+VLOOKUP("LEULIS"&amp;A346,'Main File'!A:O,9,0),0)</f>
        <v>0</v>
      </c>
      <c r="F346" s="26">
        <f>IFERROR(+VLOOKUP("LEULIS"&amp;A346,'Main File'!A:O,10,0),0)</f>
        <v>0</v>
      </c>
      <c r="G346" s="26">
        <f>IFERROR(+VLOOKUP("LEULIS"&amp;A346,'Main File'!A:O,11,0),0)</f>
        <v>0</v>
      </c>
      <c r="H346" s="26">
        <f>IFERROR(+VLOOKUP("LEULIS"&amp;A346,'Main File'!A:O,12,0),0)</f>
        <v>0</v>
      </c>
      <c r="I346" s="26">
        <f>IFERROR(+VLOOKUP("LEULIS"&amp;A346,'Main File'!A:O,13,0),0)</f>
        <v>0</v>
      </c>
      <c r="J346" s="26">
        <f>IFERROR(+VLOOKUP("LEULIS"&amp;A346,'Main File'!A:O,14,0),0)</f>
        <v>0</v>
      </c>
      <c r="K346" s="26">
        <f>IFERROR(+VLOOKUP("LEULIS"&amp;A346,'Main File'!A:O,15,0),0)</f>
        <v>0</v>
      </c>
    </row>
    <row r="347" spans="1:11" x14ac:dyDescent="0.25">
      <c r="A347" s="9">
        <f t="shared" si="5"/>
        <v>43534</v>
      </c>
      <c r="B347" s="26">
        <f>IFERROR(+VLOOKUP("LEULIS"&amp;A347,'Main File'!A:O,6,0),0)</f>
        <v>0</v>
      </c>
      <c r="C347" s="26">
        <f>IFERROR(+VLOOKUP("LEULIS"&amp;A347,'Main File'!A:O,7,0),0)</f>
        <v>0</v>
      </c>
      <c r="D347" s="26">
        <f>IFERROR(+VLOOKUP("LEULIS"&amp;A347,'Main File'!A:O,8,0),0)</f>
        <v>0</v>
      </c>
      <c r="E347" s="26">
        <f>IFERROR(+VLOOKUP("LEULIS"&amp;A347,'Main File'!A:O,9,0),0)</f>
        <v>0</v>
      </c>
      <c r="F347" s="26">
        <f>IFERROR(+VLOOKUP("LEULIS"&amp;A347,'Main File'!A:O,10,0),0)</f>
        <v>0</v>
      </c>
      <c r="G347" s="26">
        <f>IFERROR(+VLOOKUP("LEULIS"&amp;A347,'Main File'!A:O,11,0),0)</f>
        <v>0</v>
      </c>
      <c r="H347" s="26">
        <f>IFERROR(+VLOOKUP("LEULIS"&amp;A347,'Main File'!A:O,12,0),0)</f>
        <v>0</v>
      </c>
      <c r="I347" s="26">
        <f>IFERROR(+VLOOKUP("LEULIS"&amp;A347,'Main File'!A:O,13,0),0)</f>
        <v>0</v>
      </c>
      <c r="J347" s="26">
        <f>IFERROR(+VLOOKUP("LEULIS"&amp;A347,'Main File'!A:O,14,0),0)</f>
        <v>0</v>
      </c>
      <c r="K347" s="26">
        <f>IFERROR(+VLOOKUP("LEULIS"&amp;A347,'Main File'!A:O,15,0),0)</f>
        <v>0</v>
      </c>
    </row>
    <row r="348" spans="1:11" x14ac:dyDescent="0.25">
      <c r="A348" s="9">
        <f t="shared" si="5"/>
        <v>43535</v>
      </c>
      <c r="B348" s="26">
        <f>IFERROR(+VLOOKUP("LEULIS"&amp;A348,'Main File'!A:O,6,0),0)</f>
        <v>0</v>
      </c>
      <c r="C348" s="26">
        <f>IFERROR(+VLOOKUP("LEULIS"&amp;A348,'Main File'!A:O,7,0),0)</f>
        <v>0</v>
      </c>
      <c r="D348" s="26">
        <f>IFERROR(+VLOOKUP("LEULIS"&amp;A348,'Main File'!A:O,8,0),0)</f>
        <v>0</v>
      </c>
      <c r="E348" s="26">
        <f>IFERROR(+VLOOKUP("LEULIS"&amp;A348,'Main File'!A:O,9,0),0)</f>
        <v>0</v>
      </c>
      <c r="F348" s="26">
        <f>IFERROR(+VLOOKUP("LEULIS"&amp;A348,'Main File'!A:O,10,0),0)</f>
        <v>0</v>
      </c>
      <c r="G348" s="26">
        <f>IFERROR(+VLOOKUP("LEULIS"&amp;A348,'Main File'!A:O,11,0),0)</f>
        <v>0</v>
      </c>
      <c r="H348" s="26">
        <f>IFERROR(+VLOOKUP("LEULIS"&amp;A348,'Main File'!A:O,12,0),0)</f>
        <v>0</v>
      </c>
      <c r="I348" s="26">
        <f>IFERROR(+VLOOKUP("LEULIS"&amp;A348,'Main File'!A:O,13,0),0)</f>
        <v>0</v>
      </c>
      <c r="J348" s="26">
        <f>IFERROR(+VLOOKUP("LEULIS"&amp;A348,'Main File'!A:O,14,0),0)</f>
        <v>0</v>
      </c>
      <c r="K348" s="26">
        <f>IFERROR(+VLOOKUP("LEULIS"&amp;A348,'Main File'!A:O,15,0),0)</f>
        <v>0</v>
      </c>
    </row>
    <row r="349" spans="1:11" x14ac:dyDescent="0.25">
      <c r="A349" s="9">
        <f t="shared" si="5"/>
        <v>43536</v>
      </c>
      <c r="B349" s="26">
        <f>IFERROR(+VLOOKUP("LEULIS"&amp;A349,'Main File'!A:O,6,0),0)</f>
        <v>0</v>
      </c>
      <c r="C349" s="26">
        <f>IFERROR(+VLOOKUP("LEULIS"&amp;A349,'Main File'!A:O,7,0),0)</f>
        <v>0</v>
      </c>
      <c r="D349" s="26">
        <f>IFERROR(+VLOOKUP("LEULIS"&amp;A349,'Main File'!A:O,8,0),0)</f>
        <v>0</v>
      </c>
      <c r="E349" s="26">
        <f>IFERROR(+VLOOKUP("LEULIS"&amp;A349,'Main File'!A:O,9,0),0)</f>
        <v>0</v>
      </c>
      <c r="F349" s="26">
        <f>IFERROR(+VLOOKUP("LEULIS"&amp;A349,'Main File'!A:O,10,0),0)</f>
        <v>0</v>
      </c>
      <c r="G349" s="26">
        <f>IFERROR(+VLOOKUP("LEULIS"&amp;A349,'Main File'!A:O,11,0),0)</f>
        <v>0</v>
      </c>
      <c r="H349" s="26">
        <f>IFERROR(+VLOOKUP("LEULIS"&amp;A349,'Main File'!A:O,12,0),0)</f>
        <v>0</v>
      </c>
      <c r="I349" s="26">
        <f>IFERROR(+VLOOKUP("LEULIS"&amp;A349,'Main File'!A:O,13,0),0)</f>
        <v>0</v>
      </c>
      <c r="J349" s="26">
        <f>IFERROR(+VLOOKUP("LEULIS"&amp;A349,'Main File'!A:O,14,0),0)</f>
        <v>0</v>
      </c>
      <c r="K349" s="26">
        <f>IFERROR(+VLOOKUP("LEULIS"&amp;A349,'Main File'!A:O,15,0),0)</f>
        <v>0</v>
      </c>
    </row>
    <row r="350" spans="1:11" x14ac:dyDescent="0.25">
      <c r="A350" s="9">
        <f t="shared" si="5"/>
        <v>43537</v>
      </c>
      <c r="B350" s="26">
        <f>IFERROR(+VLOOKUP("LEULIS"&amp;A350,'Main File'!A:O,6,0),0)</f>
        <v>0</v>
      </c>
      <c r="C350" s="26">
        <f>IFERROR(+VLOOKUP("LEULIS"&amp;A350,'Main File'!A:O,7,0),0)</f>
        <v>0</v>
      </c>
      <c r="D350" s="26">
        <f>IFERROR(+VLOOKUP("LEULIS"&amp;A350,'Main File'!A:O,8,0),0)</f>
        <v>0</v>
      </c>
      <c r="E350" s="26">
        <f>IFERROR(+VLOOKUP("LEULIS"&amp;A350,'Main File'!A:O,9,0),0)</f>
        <v>0</v>
      </c>
      <c r="F350" s="26">
        <f>IFERROR(+VLOOKUP("LEULIS"&amp;A350,'Main File'!A:O,10,0),0)</f>
        <v>0</v>
      </c>
      <c r="G350" s="26">
        <f>IFERROR(+VLOOKUP("LEULIS"&amp;A350,'Main File'!A:O,11,0),0)</f>
        <v>0</v>
      </c>
      <c r="H350" s="26">
        <f>IFERROR(+VLOOKUP("LEULIS"&amp;A350,'Main File'!A:O,12,0),0)</f>
        <v>0</v>
      </c>
      <c r="I350" s="26">
        <f>IFERROR(+VLOOKUP("LEULIS"&amp;A350,'Main File'!A:O,13,0),0)</f>
        <v>0</v>
      </c>
      <c r="J350" s="26">
        <f>IFERROR(+VLOOKUP("LEULIS"&amp;A350,'Main File'!A:O,14,0),0)</f>
        <v>0</v>
      </c>
      <c r="K350" s="26">
        <f>IFERROR(+VLOOKUP("LEULIS"&amp;A350,'Main File'!A:O,15,0),0)</f>
        <v>0</v>
      </c>
    </row>
    <row r="351" spans="1:11" x14ac:dyDescent="0.25">
      <c r="A351" s="9">
        <f t="shared" si="5"/>
        <v>43538</v>
      </c>
      <c r="B351" s="26">
        <f>IFERROR(+VLOOKUP("LEULIS"&amp;A351,'Main File'!A:O,6,0),0)</f>
        <v>0</v>
      </c>
      <c r="C351" s="26">
        <f>IFERROR(+VLOOKUP("LEULIS"&amp;A351,'Main File'!A:O,7,0),0)</f>
        <v>0</v>
      </c>
      <c r="D351" s="26">
        <f>IFERROR(+VLOOKUP("LEULIS"&amp;A351,'Main File'!A:O,8,0),0)</f>
        <v>0</v>
      </c>
      <c r="E351" s="26">
        <f>IFERROR(+VLOOKUP("LEULIS"&amp;A351,'Main File'!A:O,9,0),0)</f>
        <v>0</v>
      </c>
      <c r="F351" s="26">
        <f>IFERROR(+VLOOKUP("LEULIS"&amp;A351,'Main File'!A:O,10,0),0)</f>
        <v>0</v>
      </c>
      <c r="G351" s="26">
        <f>IFERROR(+VLOOKUP("LEULIS"&amp;A351,'Main File'!A:O,11,0),0)</f>
        <v>0</v>
      </c>
      <c r="H351" s="26">
        <f>IFERROR(+VLOOKUP("LEULIS"&amp;A351,'Main File'!A:O,12,0),0)</f>
        <v>0</v>
      </c>
      <c r="I351" s="26">
        <f>IFERROR(+VLOOKUP("LEULIS"&amp;A351,'Main File'!A:O,13,0),0)</f>
        <v>0</v>
      </c>
      <c r="J351" s="26">
        <f>IFERROR(+VLOOKUP("LEULIS"&amp;A351,'Main File'!A:O,14,0),0)</f>
        <v>0</v>
      </c>
      <c r="K351" s="26">
        <f>IFERROR(+VLOOKUP("LEULIS"&amp;A351,'Main File'!A:O,15,0),0)</f>
        <v>0</v>
      </c>
    </row>
    <row r="352" spans="1:11" x14ac:dyDescent="0.25">
      <c r="A352" s="9">
        <f t="shared" si="5"/>
        <v>43539</v>
      </c>
      <c r="B352" s="26">
        <f>IFERROR(+VLOOKUP("LEULIS"&amp;A352,'Main File'!A:O,6,0),0)</f>
        <v>0</v>
      </c>
      <c r="C352" s="26">
        <f>IFERROR(+VLOOKUP("LEULIS"&amp;A352,'Main File'!A:O,7,0),0)</f>
        <v>0</v>
      </c>
      <c r="D352" s="26">
        <f>IFERROR(+VLOOKUP("LEULIS"&amp;A352,'Main File'!A:O,8,0),0)</f>
        <v>0</v>
      </c>
      <c r="E352" s="26">
        <f>IFERROR(+VLOOKUP("LEULIS"&amp;A352,'Main File'!A:O,9,0),0)</f>
        <v>0</v>
      </c>
      <c r="F352" s="26">
        <f>IFERROR(+VLOOKUP("LEULIS"&amp;A352,'Main File'!A:O,10,0),0)</f>
        <v>0</v>
      </c>
      <c r="G352" s="26">
        <f>IFERROR(+VLOOKUP("LEULIS"&amp;A352,'Main File'!A:O,11,0),0)</f>
        <v>0</v>
      </c>
      <c r="H352" s="26">
        <f>IFERROR(+VLOOKUP("LEULIS"&amp;A352,'Main File'!A:O,12,0),0)</f>
        <v>0</v>
      </c>
      <c r="I352" s="26">
        <f>IFERROR(+VLOOKUP("LEULIS"&amp;A352,'Main File'!A:O,13,0),0)</f>
        <v>0</v>
      </c>
      <c r="J352" s="26">
        <f>IFERROR(+VLOOKUP("LEULIS"&amp;A352,'Main File'!A:O,14,0),0)</f>
        <v>0</v>
      </c>
      <c r="K352" s="26">
        <f>IFERROR(+VLOOKUP("LEULIS"&amp;A352,'Main File'!A:O,15,0),0)</f>
        <v>0</v>
      </c>
    </row>
    <row r="353" spans="1:11" x14ac:dyDescent="0.25">
      <c r="A353" s="9">
        <f t="shared" si="5"/>
        <v>43540</v>
      </c>
      <c r="B353" s="26">
        <f>IFERROR(+VLOOKUP("LEULIS"&amp;A353,'Main File'!A:O,6,0),0)</f>
        <v>0</v>
      </c>
      <c r="C353" s="26">
        <f>IFERROR(+VLOOKUP("LEULIS"&amp;A353,'Main File'!A:O,7,0),0)</f>
        <v>0</v>
      </c>
      <c r="D353" s="26">
        <f>IFERROR(+VLOOKUP("LEULIS"&amp;A353,'Main File'!A:O,8,0),0)</f>
        <v>0</v>
      </c>
      <c r="E353" s="26">
        <f>IFERROR(+VLOOKUP("LEULIS"&amp;A353,'Main File'!A:O,9,0),0)</f>
        <v>0</v>
      </c>
      <c r="F353" s="26">
        <f>IFERROR(+VLOOKUP("LEULIS"&amp;A353,'Main File'!A:O,10,0),0)</f>
        <v>0</v>
      </c>
      <c r="G353" s="26">
        <f>IFERROR(+VLOOKUP("LEULIS"&amp;A353,'Main File'!A:O,11,0),0)</f>
        <v>0</v>
      </c>
      <c r="H353" s="26">
        <f>IFERROR(+VLOOKUP("LEULIS"&amp;A353,'Main File'!A:O,12,0),0)</f>
        <v>0</v>
      </c>
      <c r="I353" s="26">
        <f>IFERROR(+VLOOKUP("LEULIS"&amp;A353,'Main File'!A:O,13,0),0)</f>
        <v>0</v>
      </c>
      <c r="J353" s="26">
        <f>IFERROR(+VLOOKUP("LEULIS"&amp;A353,'Main File'!A:O,14,0),0)</f>
        <v>0</v>
      </c>
      <c r="K353" s="26">
        <f>IFERROR(+VLOOKUP("LEULIS"&amp;A353,'Main File'!A:O,15,0),0)</f>
        <v>0</v>
      </c>
    </row>
    <row r="354" spans="1:11" x14ac:dyDescent="0.25">
      <c r="A354" s="9">
        <f t="shared" si="5"/>
        <v>43541</v>
      </c>
      <c r="B354" s="26">
        <f>IFERROR(+VLOOKUP("LEULIS"&amp;A354,'Main File'!A:O,6,0),0)</f>
        <v>0</v>
      </c>
      <c r="C354" s="26">
        <f>IFERROR(+VLOOKUP("LEULIS"&amp;A354,'Main File'!A:O,7,0),0)</f>
        <v>0</v>
      </c>
      <c r="D354" s="26">
        <f>IFERROR(+VLOOKUP("LEULIS"&amp;A354,'Main File'!A:O,8,0),0)</f>
        <v>0</v>
      </c>
      <c r="E354" s="26">
        <f>IFERROR(+VLOOKUP("LEULIS"&amp;A354,'Main File'!A:O,9,0),0)</f>
        <v>0</v>
      </c>
      <c r="F354" s="26">
        <f>IFERROR(+VLOOKUP("LEULIS"&amp;A354,'Main File'!A:O,10,0),0)</f>
        <v>0</v>
      </c>
      <c r="G354" s="26">
        <f>IFERROR(+VLOOKUP("LEULIS"&amp;A354,'Main File'!A:O,11,0),0)</f>
        <v>0</v>
      </c>
      <c r="H354" s="26">
        <f>IFERROR(+VLOOKUP("LEULIS"&amp;A354,'Main File'!A:O,12,0),0)</f>
        <v>0</v>
      </c>
      <c r="I354" s="26">
        <f>IFERROR(+VLOOKUP("LEULIS"&amp;A354,'Main File'!A:O,13,0),0)</f>
        <v>0</v>
      </c>
      <c r="J354" s="26">
        <f>IFERROR(+VLOOKUP("LEULIS"&amp;A354,'Main File'!A:O,14,0),0)</f>
        <v>0</v>
      </c>
      <c r="K354" s="26">
        <f>IFERROR(+VLOOKUP("LEULIS"&amp;A354,'Main File'!A:O,15,0),0)</f>
        <v>0</v>
      </c>
    </row>
    <row r="355" spans="1:11" x14ac:dyDescent="0.25">
      <c r="A355" s="9">
        <f t="shared" si="5"/>
        <v>43542</v>
      </c>
      <c r="B355" s="26">
        <f>IFERROR(+VLOOKUP("LEULIS"&amp;A355,'Main File'!A:O,6,0),0)</f>
        <v>0</v>
      </c>
      <c r="C355" s="26">
        <f>IFERROR(+VLOOKUP("LEULIS"&amp;A355,'Main File'!A:O,7,0),0)</f>
        <v>0</v>
      </c>
      <c r="D355" s="26">
        <f>IFERROR(+VLOOKUP("LEULIS"&amp;A355,'Main File'!A:O,8,0),0)</f>
        <v>0</v>
      </c>
      <c r="E355" s="26">
        <f>IFERROR(+VLOOKUP("LEULIS"&amp;A355,'Main File'!A:O,9,0),0)</f>
        <v>0</v>
      </c>
      <c r="F355" s="26">
        <f>IFERROR(+VLOOKUP("LEULIS"&amp;A355,'Main File'!A:O,10,0),0)</f>
        <v>0</v>
      </c>
      <c r="G355" s="26">
        <f>IFERROR(+VLOOKUP("LEULIS"&amp;A355,'Main File'!A:O,11,0),0)</f>
        <v>0</v>
      </c>
      <c r="H355" s="26">
        <f>IFERROR(+VLOOKUP("LEULIS"&amp;A355,'Main File'!A:O,12,0),0)</f>
        <v>0</v>
      </c>
      <c r="I355" s="26">
        <f>IFERROR(+VLOOKUP("LEULIS"&amp;A355,'Main File'!A:O,13,0),0)</f>
        <v>0</v>
      </c>
      <c r="J355" s="26">
        <f>IFERROR(+VLOOKUP("LEULIS"&amp;A355,'Main File'!A:O,14,0),0)</f>
        <v>0</v>
      </c>
      <c r="K355" s="26">
        <f>IFERROR(+VLOOKUP("LEULIS"&amp;A355,'Main File'!A:O,15,0),0)</f>
        <v>0</v>
      </c>
    </row>
    <row r="356" spans="1:11" x14ac:dyDescent="0.25">
      <c r="A356" s="9">
        <f t="shared" si="5"/>
        <v>43543</v>
      </c>
      <c r="B356" s="26">
        <f>IFERROR(+VLOOKUP("LEULIS"&amp;A356,'Main File'!A:O,6,0),0)</f>
        <v>0</v>
      </c>
      <c r="C356" s="26">
        <f>IFERROR(+VLOOKUP("LEULIS"&amp;A356,'Main File'!A:O,7,0),0)</f>
        <v>0</v>
      </c>
      <c r="D356" s="26">
        <f>IFERROR(+VLOOKUP("LEULIS"&amp;A356,'Main File'!A:O,8,0),0)</f>
        <v>0</v>
      </c>
      <c r="E356" s="26">
        <f>IFERROR(+VLOOKUP("LEULIS"&amp;A356,'Main File'!A:O,9,0),0)</f>
        <v>0</v>
      </c>
      <c r="F356" s="26">
        <f>IFERROR(+VLOOKUP("LEULIS"&amp;A356,'Main File'!A:O,10,0),0)</f>
        <v>0</v>
      </c>
      <c r="G356" s="26">
        <f>IFERROR(+VLOOKUP("LEULIS"&amp;A356,'Main File'!A:O,11,0),0)</f>
        <v>0</v>
      </c>
      <c r="H356" s="26">
        <f>IFERROR(+VLOOKUP("LEULIS"&amp;A356,'Main File'!A:O,12,0),0)</f>
        <v>0</v>
      </c>
      <c r="I356" s="26">
        <f>IFERROR(+VLOOKUP("LEULIS"&amp;A356,'Main File'!A:O,13,0),0)</f>
        <v>0</v>
      </c>
      <c r="J356" s="26">
        <f>IFERROR(+VLOOKUP("LEULIS"&amp;A356,'Main File'!A:O,14,0),0)</f>
        <v>0</v>
      </c>
      <c r="K356" s="26">
        <f>IFERROR(+VLOOKUP("LEULIS"&amp;A356,'Main File'!A:O,15,0),0)</f>
        <v>0</v>
      </c>
    </row>
    <row r="357" spans="1:11" x14ac:dyDescent="0.25">
      <c r="A357" s="9">
        <f t="shared" si="5"/>
        <v>43544</v>
      </c>
      <c r="B357" s="26">
        <f>IFERROR(+VLOOKUP("LEULIS"&amp;A357,'Main File'!A:O,6,0),0)</f>
        <v>0</v>
      </c>
      <c r="C357" s="26">
        <f>IFERROR(+VLOOKUP("LEULIS"&amp;A357,'Main File'!A:O,7,0),0)</f>
        <v>0</v>
      </c>
      <c r="D357" s="26">
        <f>IFERROR(+VLOOKUP("LEULIS"&amp;A357,'Main File'!A:O,8,0),0)</f>
        <v>0</v>
      </c>
      <c r="E357" s="26">
        <f>IFERROR(+VLOOKUP("LEULIS"&amp;A357,'Main File'!A:O,9,0),0)</f>
        <v>0</v>
      </c>
      <c r="F357" s="26">
        <f>IFERROR(+VLOOKUP("LEULIS"&amp;A357,'Main File'!A:O,10,0),0)</f>
        <v>0</v>
      </c>
      <c r="G357" s="26">
        <f>IFERROR(+VLOOKUP("LEULIS"&amp;A357,'Main File'!A:O,11,0),0)</f>
        <v>0</v>
      </c>
      <c r="H357" s="26">
        <f>IFERROR(+VLOOKUP("LEULIS"&amp;A357,'Main File'!A:O,12,0),0)</f>
        <v>0</v>
      </c>
      <c r="I357" s="26">
        <f>IFERROR(+VLOOKUP("LEULIS"&amp;A357,'Main File'!A:O,13,0),0)</f>
        <v>0</v>
      </c>
      <c r="J357" s="26">
        <f>IFERROR(+VLOOKUP("LEULIS"&amp;A357,'Main File'!A:O,14,0),0)</f>
        <v>0</v>
      </c>
      <c r="K357" s="26">
        <f>IFERROR(+VLOOKUP("LEULIS"&amp;A357,'Main File'!A:O,15,0),0)</f>
        <v>0</v>
      </c>
    </row>
    <row r="358" spans="1:11" x14ac:dyDescent="0.25">
      <c r="A358" s="9">
        <f t="shared" si="5"/>
        <v>43545</v>
      </c>
      <c r="B358" s="26">
        <f>IFERROR(+VLOOKUP("LEULIS"&amp;A358,'Main File'!A:O,6,0),0)</f>
        <v>0</v>
      </c>
      <c r="C358" s="26">
        <f>IFERROR(+VLOOKUP("LEULIS"&amp;A358,'Main File'!A:O,7,0),0)</f>
        <v>0</v>
      </c>
      <c r="D358" s="26">
        <f>IFERROR(+VLOOKUP("LEULIS"&amp;A358,'Main File'!A:O,8,0),0)</f>
        <v>0</v>
      </c>
      <c r="E358" s="26">
        <f>IFERROR(+VLOOKUP("LEULIS"&amp;A358,'Main File'!A:O,9,0),0)</f>
        <v>0</v>
      </c>
      <c r="F358" s="26">
        <f>IFERROR(+VLOOKUP("LEULIS"&amp;A358,'Main File'!A:O,10,0),0)</f>
        <v>0</v>
      </c>
      <c r="G358" s="26">
        <f>IFERROR(+VLOOKUP("LEULIS"&amp;A358,'Main File'!A:O,11,0),0)</f>
        <v>0</v>
      </c>
      <c r="H358" s="26">
        <f>IFERROR(+VLOOKUP("LEULIS"&amp;A358,'Main File'!A:O,12,0),0)</f>
        <v>0</v>
      </c>
      <c r="I358" s="26">
        <f>IFERROR(+VLOOKUP("LEULIS"&amp;A358,'Main File'!A:O,13,0),0)</f>
        <v>0</v>
      </c>
      <c r="J358" s="26">
        <f>IFERROR(+VLOOKUP("LEULIS"&amp;A358,'Main File'!A:O,14,0),0)</f>
        <v>0</v>
      </c>
      <c r="K358" s="26">
        <f>IFERROR(+VLOOKUP("LEULIS"&amp;A358,'Main File'!A:O,15,0),0)</f>
        <v>0</v>
      </c>
    </row>
    <row r="359" spans="1:11" x14ac:dyDescent="0.25">
      <c r="A359" s="9">
        <f t="shared" si="5"/>
        <v>43546</v>
      </c>
      <c r="B359" s="26">
        <f>IFERROR(+VLOOKUP("LEULIS"&amp;A359,'Main File'!A:O,6,0),0)</f>
        <v>0</v>
      </c>
      <c r="C359" s="26">
        <f>IFERROR(+VLOOKUP("LEULIS"&amp;A359,'Main File'!A:O,7,0),0)</f>
        <v>0</v>
      </c>
      <c r="D359" s="26">
        <f>IFERROR(+VLOOKUP("LEULIS"&amp;A359,'Main File'!A:O,8,0),0)</f>
        <v>0</v>
      </c>
      <c r="E359" s="26">
        <f>IFERROR(+VLOOKUP("LEULIS"&amp;A359,'Main File'!A:O,9,0),0)</f>
        <v>0</v>
      </c>
      <c r="F359" s="26">
        <f>IFERROR(+VLOOKUP("LEULIS"&amp;A359,'Main File'!A:O,10,0),0)</f>
        <v>0</v>
      </c>
      <c r="G359" s="26">
        <f>IFERROR(+VLOOKUP("LEULIS"&amp;A359,'Main File'!A:O,11,0),0)</f>
        <v>0</v>
      </c>
      <c r="H359" s="26">
        <f>IFERROR(+VLOOKUP("LEULIS"&amp;A359,'Main File'!A:O,12,0),0)</f>
        <v>0</v>
      </c>
      <c r="I359" s="26">
        <f>IFERROR(+VLOOKUP("LEULIS"&amp;A359,'Main File'!A:O,13,0),0)</f>
        <v>0</v>
      </c>
      <c r="J359" s="26">
        <f>IFERROR(+VLOOKUP("LEULIS"&amp;A359,'Main File'!A:O,14,0),0)</f>
        <v>0</v>
      </c>
      <c r="K359" s="26">
        <f>IFERROR(+VLOOKUP("LEULIS"&amp;A359,'Main File'!A:O,15,0),0)</f>
        <v>0</v>
      </c>
    </row>
    <row r="360" spans="1:11" x14ac:dyDescent="0.25">
      <c r="A360" s="9">
        <f t="shared" si="5"/>
        <v>43547</v>
      </c>
      <c r="B360" s="26">
        <f>IFERROR(+VLOOKUP("LEULIS"&amp;A360,'Main File'!A:O,6,0),0)</f>
        <v>0</v>
      </c>
      <c r="C360" s="26">
        <f>IFERROR(+VLOOKUP("LEULIS"&amp;A360,'Main File'!A:O,7,0),0)</f>
        <v>0</v>
      </c>
      <c r="D360" s="26">
        <f>IFERROR(+VLOOKUP("LEULIS"&amp;A360,'Main File'!A:O,8,0),0)</f>
        <v>0</v>
      </c>
      <c r="E360" s="26">
        <f>IFERROR(+VLOOKUP("LEULIS"&amp;A360,'Main File'!A:O,9,0),0)</f>
        <v>0</v>
      </c>
      <c r="F360" s="26">
        <f>IFERROR(+VLOOKUP("LEULIS"&amp;A360,'Main File'!A:O,10,0),0)</f>
        <v>0</v>
      </c>
      <c r="G360" s="26">
        <f>IFERROR(+VLOOKUP("LEULIS"&amp;A360,'Main File'!A:O,11,0),0)</f>
        <v>0</v>
      </c>
      <c r="H360" s="26">
        <f>IFERROR(+VLOOKUP("LEULIS"&amp;A360,'Main File'!A:O,12,0),0)</f>
        <v>0</v>
      </c>
      <c r="I360" s="26">
        <f>IFERROR(+VLOOKUP("LEULIS"&amp;A360,'Main File'!A:O,13,0),0)</f>
        <v>0</v>
      </c>
      <c r="J360" s="26">
        <f>IFERROR(+VLOOKUP("LEULIS"&amp;A360,'Main File'!A:O,14,0),0)</f>
        <v>0</v>
      </c>
      <c r="K360" s="26">
        <f>IFERROR(+VLOOKUP("LEULIS"&amp;A360,'Main File'!A:O,15,0),0)</f>
        <v>0</v>
      </c>
    </row>
    <row r="361" spans="1:11" x14ac:dyDescent="0.25">
      <c r="A361" s="9">
        <f t="shared" si="5"/>
        <v>43548</v>
      </c>
      <c r="B361" s="26">
        <f>IFERROR(+VLOOKUP("LEULIS"&amp;A361,'Main File'!A:O,6,0),0)</f>
        <v>0</v>
      </c>
      <c r="C361" s="26">
        <f>IFERROR(+VLOOKUP("LEULIS"&amp;A361,'Main File'!A:O,7,0),0)</f>
        <v>0</v>
      </c>
      <c r="D361" s="26">
        <f>IFERROR(+VLOOKUP("LEULIS"&amp;A361,'Main File'!A:O,8,0),0)</f>
        <v>0</v>
      </c>
      <c r="E361" s="26">
        <f>IFERROR(+VLOOKUP("LEULIS"&amp;A361,'Main File'!A:O,9,0),0)</f>
        <v>0</v>
      </c>
      <c r="F361" s="26">
        <f>IFERROR(+VLOOKUP("LEULIS"&amp;A361,'Main File'!A:O,10,0),0)</f>
        <v>0</v>
      </c>
      <c r="G361" s="26">
        <f>IFERROR(+VLOOKUP("LEULIS"&amp;A361,'Main File'!A:O,11,0),0)</f>
        <v>0</v>
      </c>
      <c r="H361" s="26">
        <f>IFERROR(+VLOOKUP("LEULIS"&amp;A361,'Main File'!A:O,12,0),0)</f>
        <v>0</v>
      </c>
      <c r="I361" s="26">
        <f>IFERROR(+VLOOKUP("LEULIS"&amp;A361,'Main File'!A:O,13,0),0)</f>
        <v>0</v>
      </c>
      <c r="J361" s="26">
        <f>IFERROR(+VLOOKUP("LEULIS"&amp;A361,'Main File'!A:O,14,0),0)</f>
        <v>0</v>
      </c>
      <c r="K361" s="26">
        <f>IFERROR(+VLOOKUP("LEULIS"&amp;A361,'Main File'!A:O,15,0),0)</f>
        <v>0</v>
      </c>
    </row>
    <row r="362" spans="1:11" x14ac:dyDescent="0.25">
      <c r="A362" s="9">
        <f t="shared" si="5"/>
        <v>43549</v>
      </c>
      <c r="B362" s="26">
        <f>IFERROR(+VLOOKUP("LEULIS"&amp;A362,'Main File'!A:O,6,0),0)</f>
        <v>0</v>
      </c>
      <c r="C362" s="26">
        <f>IFERROR(+VLOOKUP("LEULIS"&amp;A362,'Main File'!A:O,7,0),0)</f>
        <v>0</v>
      </c>
      <c r="D362" s="26">
        <f>IFERROR(+VLOOKUP("LEULIS"&amp;A362,'Main File'!A:O,8,0),0)</f>
        <v>0</v>
      </c>
      <c r="E362" s="26">
        <f>IFERROR(+VLOOKUP("LEULIS"&amp;A362,'Main File'!A:O,9,0),0)</f>
        <v>0</v>
      </c>
      <c r="F362" s="26">
        <f>IFERROR(+VLOOKUP("LEULIS"&amp;A362,'Main File'!A:O,10,0),0)</f>
        <v>0</v>
      </c>
      <c r="G362" s="26">
        <f>IFERROR(+VLOOKUP("LEULIS"&amp;A362,'Main File'!A:O,11,0),0)</f>
        <v>0</v>
      </c>
      <c r="H362" s="26">
        <f>IFERROR(+VLOOKUP("LEULIS"&amp;A362,'Main File'!A:O,12,0),0)</f>
        <v>0</v>
      </c>
      <c r="I362" s="26">
        <f>IFERROR(+VLOOKUP("LEULIS"&amp;A362,'Main File'!A:O,13,0),0)</f>
        <v>0</v>
      </c>
      <c r="J362" s="26">
        <f>IFERROR(+VLOOKUP("LEULIS"&amp;A362,'Main File'!A:O,14,0),0)</f>
        <v>0</v>
      </c>
      <c r="K362" s="26">
        <f>IFERROR(+VLOOKUP("LEULIS"&amp;A362,'Main File'!A:O,15,0),0)</f>
        <v>0</v>
      </c>
    </row>
    <row r="363" spans="1:11" x14ac:dyDescent="0.25">
      <c r="A363" s="9">
        <f t="shared" si="5"/>
        <v>43550</v>
      </c>
      <c r="B363" s="26">
        <f>IFERROR(+VLOOKUP("LEULIS"&amp;A363,'Main File'!A:O,6,0),0)</f>
        <v>0</v>
      </c>
      <c r="C363" s="26">
        <f>IFERROR(+VLOOKUP("LEULIS"&amp;A363,'Main File'!A:O,7,0),0)</f>
        <v>0</v>
      </c>
      <c r="D363" s="26">
        <f>IFERROR(+VLOOKUP("LEULIS"&amp;A363,'Main File'!A:O,8,0),0)</f>
        <v>0</v>
      </c>
      <c r="E363" s="26">
        <f>IFERROR(+VLOOKUP("LEULIS"&amp;A363,'Main File'!A:O,9,0),0)</f>
        <v>0</v>
      </c>
      <c r="F363" s="26">
        <f>IFERROR(+VLOOKUP("LEULIS"&amp;A363,'Main File'!A:O,10,0),0)</f>
        <v>0</v>
      </c>
      <c r="G363" s="26">
        <f>IFERROR(+VLOOKUP("LEULIS"&amp;A363,'Main File'!A:O,11,0),0)</f>
        <v>0</v>
      </c>
      <c r="H363" s="26">
        <f>IFERROR(+VLOOKUP("LEULIS"&amp;A363,'Main File'!A:O,12,0),0)</f>
        <v>0</v>
      </c>
      <c r="I363" s="26">
        <f>IFERROR(+VLOOKUP("LEULIS"&amp;A363,'Main File'!A:O,13,0),0)</f>
        <v>0</v>
      </c>
      <c r="J363" s="26">
        <f>IFERROR(+VLOOKUP("LEULIS"&amp;A363,'Main File'!A:O,14,0),0)</f>
        <v>0</v>
      </c>
      <c r="K363" s="26">
        <f>IFERROR(+VLOOKUP("LEULIS"&amp;A363,'Main File'!A:O,15,0),0)</f>
        <v>0</v>
      </c>
    </row>
    <row r="364" spans="1:11" x14ac:dyDescent="0.25">
      <c r="A364" s="9">
        <f t="shared" si="5"/>
        <v>43551</v>
      </c>
      <c r="B364" s="26">
        <f>IFERROR(+VLOOKUP("LEULIS"&amp;A364,'Main File'!A:O,6,0),0)</f>
        <v>0</v>
      </c>
      <c r="C364" s="26">
        <f>IFERROR(+VLOOKUP("LEULIS"&amp;A364,'Main File'!A:O,7,0),0)</f>
        <v>0</v>
      </c>
      <c r="D364" s="26">
        <f>IFERROR(+VLOOKUP("LEULIS"&amp;A364,'Main File'!A:O,8,0),0)</f>
        <v>0</v>
      </c>
      <c r="E364" s="26">
        <f>IFERROR(+VLOOKUP("LEULIS"&amp;A364,'Main File'!A:O,9,0),0)</f>
        <v>0</v>
      </c>
      <c r="F364" s="26">
        <f>IFERROR(+VLOOKUP("LEULIS"&amp;A364,'Main File'!A:O,10,0),0)</f>
        <v>0</v>
      </c>
      <c r="G364" s="26">
        <f>IFERROR(+VLOOKUP("LEULIS"&amp;A364,'Main File'!A:O,11,0),0)</f>
        <v>0</v>
      </c>
      <c r="H364" s="26">
        <f>IFERROR(+VLOOKUP("LEULIS"&amp;A364,'Main File'!A:O,12,0),0)</f>
        <v>0</v>
      </c>
      <c r="I364" s="26">
        <f>IFERROR(+VLOOKUP("LEULIS"&amp;A364,'Main File'!A:O,13,0),0)</f>
        <v>0</v>
      </c>
      <c r="J364" s="26">
        <f>IFERROR(+VLOOKUP("LEULIS"&amp;A364,'Main File'!A:O,14,0),0)</f>
        <v>0</v>
      </c>
      <c r="K364" s="26">
        <f>IFERROR(+VLOOKUP("LEULIS"&amp;A364,'Main File'!A:O,15,0),0)</f>
        <v>0</v>
      </c>
    </row>
    <row r="365" spans="1:11" x14ac:dyDescent="0.25">
      <c r="A365" s="9">
        <f t="shared" si="5"/>
        <v>43552</v>
      </c>
      <c r="B365" s="26">
        <f>IFERROR(+VLOOKUP("LEULIS"&amp;A365,'Main File'!A:O,6,0),0)</f>
        <v>0</v>
      </c>
      <c r="C365" s="26">
        <f>IFERROR(+VLOOKUP("LEULIS"&amp;A365,'Main File'!A:O,7,0),0)</f>
        <v>0</v>
      </c>
      <c r="D365" s="26">
        <f>IFERROR(+VLOOKUP("LEULIS"&amp;A365,'Main File'!A:O,8,0),0)</f>
        <v>0</v>
      </c>
      <c r="E365" s="26">
        <f>IFERROR(+VLOOKUP("LEULIS"&amp;A365,'Main File'!A:O,9,0),0)</f>
        <v>0</v>
      </c>
      <c r="F365" s="26">
        <f>IFERROR(+VLOOKUP("LEULIS"&amp;A365,'Main File'!A:O,10,0),0)</f>
        <v>0</v>
      </c>
      <c r="G365" s="26">
        <f>IFERROR(+VLOOKUP("LEULIS"&amp;A365,'Main File'!A:O,11,0),0)</f>
        <v>0</v>
      </c>
      <c r="H365" s="26">
        <f>IFERROR(+VLOOKUP("LEULIS"&amp;A365,'Main File'!A:O,12,0),0)</f>
        <v>0</v>
      </c>
      <c r="I365" s="26">
        <f>IFERROR(+VLOOKUP("LEULIS"&amp;A365,'Main File'!A:O,13,0),0)</f>
        <v>0</v>
      </c>
      <c r="J365" s="26">
        <f>IFERROR(+VLOOKUP("LEULIS"&amp;A365,'Main File'!A:O,14,0),0)</f>
        <v>0</v>
      </c>
      <c r="K365" s="26">
        <f>IFERROR(+VLOOKUP("LEULIS"&amp;A365,'Main File'!A:O,15,0),0)</f>
        <v>0</v>
      </c>
    </row>
    <row r="366" spans="1:11" x14ac:dyDescent="0.25">
      <c r="A366" s="9">
        <f t="shared" si="5"/>
        <v>43553</v>
      </c>
      <c r="B366" s="26">
        <f>IFERROR(+VLOOKUP("LEULIS"&amp;A366,'Main File'!A:O,6,0),0)</f>
        <v>0</v>
      </c>
      <c r="C366" s="26">
        <f>IFERROR(+VLOOKUP("LEULIS"&amp;A366,'Main File'!A:O,7,0),0)</f>
        <v>0</v>
      </c>
      <c r="D366" s="26">
        <f>IFERROR(+VLOOKUP("LEULIS"&amp;A366,'Main File'!A:O,8,0),0)</f>
        <v>0</v>
      </c>
      <c r="E366" s="26">
        <f>IFERROR(+VLOOKUP("LEULIS"&amp;A366,'Main File'!A:O,9,0),0)</f>
        <v>0</v>
      </c>
      <c r="F366" s="26">
        <f>IFERROR(+VLOOKUP("LEULIS"&amp;A366,'Main File'!A:O,10,0),0)</f>
        <v>0</v>
      </c>
      <c r="G366" s="26">
        <f>IFERROR(+VLOOKUP("LEULIS"&amp;A366,'Main File'!A:O,11,0),0)</f>
        <v>0</v>
      </c>
      <c r="H366" s="26">
        <f>IFERROR(+VLOOKUP("LEULIS"&amp;A366,'Main File'!A:O,12,0),0)</f>
        <v>0</v>
      </c>
      <c r="I366" s="26">
        <f>IFERROR(+VLOOKUP("LEULIS"&amp;A366,'Main File'!A:O,13,0),0)</f>
        <v>0</v>
      </c>
      <c r="J366" s="26">
        <f>IFERROR(+VLOOKUP("LEULIS"&amp;A366,'Main File'!A:O,14,0),0)</f>
        <v>0</v>
      </c>
      <c r="K366" s="26">
        <f>IFERROR(+VLOOKUP("LEULIS"&amp;A366,'Main File'!A:O,15,0),0)</f>
        <v>0</v>
      </c>
    </row>
    <row r="367" spans="1:11" x14ac:dyDescent="0.25">
      <c r="A367" s="9">
        <f t="shared" si="5"/>
        <v>43554</v>
      </c>
      <c r="B367" s="26">
        <f>IFERROR(+VLOOKUP("LEULIS"&amp;A367,'Main File'!A:O,6,0),0)</f>
        <v>0</v>
      </c>
      <c r="C367" s="26">
        <f>IFERROR(+VLOOKUP("LEULIS"&amp;A367,'Main File'!A:O,7,0),0)</f>
        <v>0</v>
      </c>
      <c r="D367" s="26">
        <f>IFERROR(+VLOOKUP("LEULIS"&amp;A367,'Main File'!A:O,8,0),0)</f>
        <v>0</v>
      </c>
      <c r="E367" s="26">
        <f>IFERROR(+VLOOKUP("LEULIS"&amp;A367,'Main File'!A:O,9,0),0)</f>
        <v>0</v>
      </c>
      <c r="F367" s="26">
        <f>IFERROR(+VLOOKUP("LEULIS"&amp;A367,'Main File'!A:O,10,0),0)</f>
        <v>0</v>
      </c>
      <c r="G367" s="26">
        <f>IFERROR(+VLOOKUP("LEULIS"&amp;A367,'Main File'!A:O,11,0),0)</f>
        <v>0</v>
      </c>
      <c r="H367" s="26">
        <f>IFERROR(+VLOOKUP("LEULIS"&amp;A367,'Main File'!A:O,12,0),0)</f>
        <v>0</v>
      </c>
      <c r="I367" s="26">
        <f>IFERROR(+VLOOKUP("LEULIS"&amp;A367,'Main File'!A:O,13,0),0)</f>
        <v>0</v>
      </c>
      <c r="J367" s="26">
        <f>IFERROR(+VLOOKUP("LEULIS"&amp;A367,'Main File'!A:O,14,0),0)</f>
        <v>0</v>
      </c>
      <c r="K367" s="26">
        <f>IFERROR(+VLOOKUP("LEULIS"&amp;A367,'Main File'!A:O,15,0),0)</f>
        <v>0</v>
      </c>
    </row>
    <row r="368" spans="1:11" x14ac:dyDescent="0.25">
      <c r="A368" s="9">
        <f t="shared" si="5"/>
        <v>43555</v>
      </c>
      <c r="B368" s="26">
        <f>IFERROR(+VLOOKUP("LEULIS"&amp;A368,'Main File'!A:O,6,0),0)</f>
        <v>0</v>
      </c>
      <c r="C368" s="26">
        <f>IFERROR(+VLOOKUP("LEULIS"&amp;A368,'Main File'!A:O,7,0),0)</f>
        <v>0</v>
      </c>
      <c r="D368" s="26">
        <f>IFERROR(+VLOOKUP("LEULIS"&amp;A368,'Main File'!A:O,8,0),0)</f>
        <v>0</v>
      </c>
      <c r="E368" s="26">
        <f>IFERROR(+VLOOKUP("LEULIS"&amp;A368,'Main File'!A:O,9,0),0)</f>
        <v>0</v>
      </c>
      <c r="F368" s="26">
        <f>IFERROR(+VLOOKUP("LEULIS"&amp;A368,'Main File'!A:O,10,0),0)</f>
        <v>0</v>
      </c>
      <c r="G368" s="26">
        <f>IFERROR(+VLOOKUP("LEULIS"&amp;A368,'Main File'!A:O,11,0),0)</f>
        <v>0</v>
      </c>
      <c r="H368" s="26">
        <f>IFERROR(+VLOOKUP("LEULIS"&amp;A368,'Main File'!A:O,12,0),0)</f>
        <v>0</v>
      </c>
      <c r="I368" s="26">
        <f>IFERROR(+VLOOKUP("LEULIS"&amp;A368,'Main File'!A:O,13,0),0)</f>
        <v>0</v>
      </c>
      <c r="J368" s="26">
        <f>IFERROR(+VLOOKUP("LEULIS"&amp;A368,'Main File'!A:O,14,0),0)</f>
        <v>0</v>
      </c>
      <c r="K368" s="26">
        <f>IFERROR(+VLOOKUP("LEULIS"&amp;A368,'Main File'!A:O,15,0),0)</f>
        <v>0</v>
      </c>
    </row>
    <row r="369" spans="1:11" x14ac:dyDescent="0.25">
      <c r="A369" s="9"/>
      <c r="B369" s="14"/>
      <c r="C369" s="14"/>
      <c r="D369" s="14"/>
      <c r="E369" s="14"/>
      <c r="F369" s="14"/>
      <c r="G369" s="14"/>
      <c r="H369" s="14"/>
      <c r="I369" s="14"/>
      <c r="J369" s="14"/>
      <c r="K369" s="14"/>
    </row>
    <row r="370" spans="1:11" x14ac:dyDescent="0.25">
      <c r="A370" s="10" t="s">
        <v>84</v>
      </c>
      <c r="B370" s="16"/>
      <c r="C370" s="16"/>
      <c r="D370" s="16"/>
      <c r="E370" s="16"/>
      <c r="F370" s="16"/>
      <c r="G370" s="16"/>
      <c r="H370" s="16"/>
      <c r="I370" s="16"/>
      <c r="J370" s="16"/>
      <c r="K370" s="17"/>
    </row>
    <row r="371" spans="1:11" x14ac:dyDescent="0.25">
      <c r="A371" s="11" t="s">
        <v>85</v>
      </c>
      <c r="B371" s="18"/>
      <c r="C371" s="18"/>
      <c r="D371" s="18"/>
      <c r="E371" s="18"/>
      <c r="F371" s="18"/>
      <c r="G371" s="18"/>
      <c r="H371" s="18"/>
      <c r="I371" s="18"/>
      <c r="J371" s="18"/>
      <c r="K371" s="19"/>
    </row>
    <row r="372" spans="1:11" x14ac:dyDescent="0.25">
      <c r="A372" s="11" t="s">
        <v>86</v>
      </c>
      <c r="B372" s="18"/>
      <c r="C372" s="18"/>
      <c r="D372" s="18"/>
      <c r="E372" s="18"/>
      <c r="F372" s="18"/>
      <c r="G372" s="18"/>
      <c r="H372" s="18"/>
      <c r="I372" s="18"/>
      <c r="J372" s="18"/>
      <c r="K372" s="19"/>
    </row>
    <row r="373" spans="1:11" x14ac:dyDescent="0.25">
      <c r="A373" s="11" t="s">
        <v>87</v>
      </c>
      <c r="B373" s="18"/>
      <c r="C373" s="18"/>
      <c r="D373" s="18"/>
      <c r="E373" s="18"/>
      <c r="F373" s="18"/>
      <c r="G373" s="18"/>
      <c r="H373" s="18"/>
      <c r="I373" s="18"/>
      <c r="J373" s="18"/>
      <c r="K373" s="19"/>
    </row>
    <row r="374" spans="1:11" x14ac:dyDescent="0.25">
      <c r="A374" s="11" t="s">
        <v>88</v>
      </c>
      <c r="B374" s="18"/>
      <c r="C374" s="18"/>
      <c r="D374" s="18"/>
      <c r="E374" s="18"/>
      <c r="F374" s="18"/>
      <c r="G374" s="18"/>
      <c r="H374" s="18"/>
      <c r="I374" s="18"/>
      <c r="J374" s="18"/>
      <c r="K374" s="19"/>
    </row>
    <row r="375" spans="1:11" x14ac:dyDescent="0.25">
      <c r="A375" s="12" t="s">
        <v>89</v>
      </c>
      <c r="B375" s="20"/>
      <c r="C375" s="20"/>
      <c r="D375" s="20"/>
      <c r="E375" s="20"/>
      <c r="F375" s="20"/>
      <c r="G375" s="20"/>
      <c r="H375" s="20"/>
      <c r="I375" s="20"/>
      <c r="J375" s="20"/>
      <c r="K375" s="21"/>
    </row>
  </sheetData>
  <mergeCells count="3">
    <mergeCell ref="A1:K1"/>
    <mergeCell ref="B2:F2"/>
    <mergeCell ref="G2:K2"/>
  </mergeCells>
  <hyperlinks>
    <hyperlink ref="N1" location="index!A1" display="Go to Index" xr:uid="{13DCBD7F-DE90-4452-9B26-E97BA6A07766}"/>
  </hyperlinks>
  <pageMargins left="0.7" right="0.7" top="0.75" bottom="0.75" header="0.3" footer="0.3"/>
  <pageSetup paperSize="9" orientation="portrait" verticalDpi="0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EE8D61-7D4F-4015-8AA8-AE1D336B9F07}">
  <dimension ref="A1:N375"/>
  <sheetViews>
    <sheetView workbookViewId="0">
      <pane xSplit="1" ySplit="3" topLeftCell="B34" activePane="bottomRight" state="frozen"/>
      <selection pane="topRight" activeCell="B1" sqref="B1"/>
      <selection pane="bottomLeft" activeCell="A4" sqref="A4"/>
      <selection pane="bottomRight" activeCell="B47" sqref="B47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Liquid Fund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IFERROR(+VLOOKUP("LLIQDF"&amp;A4,'Main File'!A:O,6,0),0)</f>
        <v>0.20917013745809615</v>
      </c>
      <c r="C4" s="26">
        <f>IFERROR(+VLOOKUP("LLIQDF"&amp;A4,'Main File'!A:O,7,0),0)</f>
        <v>0</v>
      </c>
      <c r="D4" s="26">
        <f>IFERROR(+VLOOKUP("LLIQDF"&amp;A4,'Main File'!A:O,8,0),0)</f>
        <v>0</v>
      </c>
      <c r="E4" s="26">
        <f>IFERROR(+VLOOKUP("LLIQDF"&amp;A4,'Main File'!A:O,9,0),0)</f>
        <v>5.2499827281141656E-3</v>
      </c>
      <c r="F4" s="26">
        <f>IFERROR(+VLOOKUP("LLIQDF"&amp;A4,'Main File'!A:O,10,0),0)</f>
        <v>0.21442012018621032</v>
      </c>
      <c r="G4" s="26">
        <f>IFERROR(+VLOOKUP("LLIQDF"&amp;A4,'Main File'!A:O,11,0),0)</f>
        <v>6.9160862420687821E-2</v>
      </c>
      <c r="H4" s="26">
        <f>IFERROR(+VLOOKUP("LLIQDF"&amp;A4,'Main File'!A:O,12,0),0)</f>
        <v>0</v>
      </c>
      <c r="I4" s="26">
        <f>IFERROR(+VLOOKUP("LLIQDF"&amp;A4,'Main File'!A:O,13,0),0)</f>
        <v>0</v>
      </c>
      <c r="J4" s="26">
        <f>IFERROR(+VLOOKUP("LLIQDF"&amp;A4,'Main File'!A:O,14,0),0)</f>
        <v>5.2488302091168717E-3</v>
      </c>
      <c r="K4" s="26">
        <f>IFERROR(+VLOOKUP("LLIQDF"&amp;A4,'Main File'!A:O,15,0),0)</f>
        <v>7.4409692629804694E-2</v>
      </c>
    </row>
    <row r="5" spans="1:14" x14ac:dyDescent="0.25">
      <c r="A5" s="9">
        <f>A4+1</f>
        <v>43192</v>
      </c>
      <c r="B5" s="26">
        <f>IFERROR(+VLOOKUP("LLIQDF"&amp;A5,'Main File'!A:O,6,0),0)</f>
        <v>0.20917009510300699</v>
      </c>
      <c r="C5" s="26">
        <f>IFERROR(+VLOOKUP("LLIQDF"&amp;A5,'Main File'!A:O,7,0),0)</f>
        <v>0</v>
      </c>
      <c r="D5" s="26">
        <f>IFERROR(+VLOOKUP("LLIQDF"&amp;A5,'Main File'!A:O,8,0),0)</f>
        <v>0</v>
      </c>
      <c r="E5" s="26">
        <f>IFERROR(+VLOOKUP("LLIQDF"&amp;A5,'Main File'!A:O,9,0),0)</f>
        <v>5.249983563028999E-3</v>
      </c>
      <c r="F5" s="26">
        <f>IFERROR(+VLOOKUP("LLIQDF"&amp;A5,'Main File'!A:O,10,0),0)</f>
        <v>0.21442007866603599</v>
      </c>
      <c r="G5" s="26">
        <f>IFERROR(+VLOOKUP("LLIQDF"&amp;A5,'Main File'!A:O,11,0),0)</f>
        <v>6.9160841149134233E-2</v>
      </c>
      <c r="H5" s="26">
        <f>IFERROR(+VLOOKUP("LLIQDF"&amp;A5,'Main File'!A:O,12,0),0)</f>
        <v>0</v>
      </c>
      <c r="I5" s="26">
        <f>IFERROR(+VLOOKUP("LLIQDF"&amp;A5,'Main File'!A:O,13,0),0)</f>
        <v>0</v>
      </c>
      <c r="J5" s="26">
        <f>IFERROR(+VLOOKUP("LLIQDF"&amp;A5,'Main File'!A:O,14,0),0)</f>
        <v>5.2488293222183128E-3</v>
      </c>
      <c r="K5" s="26">
        <f>IFERROR(+VLOOKUP("LLIQDF"&amp;A5,'Main File'!A:O,15,0),0)</f>
        <v>7.4409670471352551E-2</v>
      </c>
    </row>
    <row r="6" spans="1:14" x14ac:dyDescent="0.25">
      <c r="A6" s="9">
        <f>+A5+1</f>
        <v>43193</v>
      </c>
      <c r="B6" s="26">
        <f>IFERROR(+VLOOKUP("LLIQDF"&amp;A6,'Main File'!A:O,6,0),0)</f>
        <v>0.20931060597593601</v>
      </c>
      <c r="C6" s="26">
        <f>IFERROR(+VLOOKUP("LLIQDF"&amp;A6,'Main File'!A:O,7,0),0)</f>
        <v>0</v>
      </c>
      <c r="D6" s="26">
        <f>IFERROR(+VLOOKUP("LLIQDF"&amp;A6,'Main File'!A:O,8,0),0)</f>
        <v>0</v>
      </c>
      <c r="E6" s="26">
        <f>IFERROR(+VLOOKUP("LLIQDF"&amp;A6,'Main File'!A:O,9,0),0)</f>
        <v>5.2750105648863193E-3</v>
      </c>
      <c r="F6" s="26">
        <f>IFERROR(+VLOOKUP("LLIQDF"&amp;A6,'Main File'!A:O,10,0),0)</f>
        <v>0.21458561654082234</v>
      </c>
      <c r="G6" s="26">
        <f>IFERROR(+VLOOKUP("LLIQDF"&amp;A6,'Main File'!A:O,11,0),0)</f>
        <v>6.9284335718803755E-2</v>
      </c>
      <c r="H6" s="26">
        <f>IFERROR(+VLOOKUP("LLIQDF"&amp;A6,'Main File'!A:O,12,0),0)</f>
        <v>0</v>
      </c>
      <c r="I6" s="26">
        <f>IFERROR(+VLOOKUP("LLIQDF"&amp;A6,'Main File'!A:O,13,0),0)</f>
        <v>0</v>
      </c>
      <c r="J6" s="26">
        <f>IFERROR(+VLOOKUP("LLIQDF"&amp;A6,'Main File'!A:O,14,0),0)</f>
        <v>5.271075550218318E-3</v>
      </c>
      <c r="K6" s="26">
        <f>IFERROR(+VLOOKUP("LLIQDF"&amp;A6,'Main File'!A:O,15,0),0)</f>
        <v>7.455541126902207E-2</v>
      </c>
    </row>
    <row r="7" spans="1:14" x14ac:dyDescent="0.25">
      <c r="A7" s="9">
        <f t="shared" ref="A7:A70" si="0">+A6+1</f>
        <v>43194</v>
      </c>
      <c r="B7" s="26">
        <f>IFERROR(+VLOOKUP("LLIQDF"&amp;A7,'Main File'!A:O,6,0),0)</f>
        <v>0.20886153452028994</v>
      </c>
      <c r="C7" s="26">
        <f>IFERROR(+VLOOKUP("LLIQDF"&amp;A7,'Main File'!A:O,7,0),0)</f>
        <v>0</v>
      </c>
      <c r="D7" s="26">
        <f>IFERROR(+VLOOKUP("LLIQDF"&amp;A7,'Main File'!A:O,8,0),0)</f>
        <v>0</v>
      </c>
      <c r="E7" s="26">
        <f>IFERROR(+VLOOKUP("LLIQDF"&amp;A7,'Main File'!A:O,9,0),0)</f>
        <v>5.1932178880763477E-3</v>
      </c>
      <c r="F7" s="26">
        <f>IFERROR(+VLOOKUP("LLIQDF"&amp;A7,'Main File'!A:O,10,0),0)</f>
        <v>0.21405475240836627</v>
      </c>
      <c r="G7" s="26">
        <f>IFERROR(+VLOOKUP("LLIQDF"&amp;A7,'Main File'!A:O,11,0),0)</f>
        <v>6.8830815341947432E-2</v>
      </c>
      <c r="H7" s="26">
        <f>IFERROR(+VLOOKUP("LLIQDF"&amp;A7,'Main File'!A:O,12,0),0)</f>
        <v>0</v>
      </c>
      <c r="I7" s="26">
        <f>IFERROR(+VLOOKUP("LLIQDF"&amp;A7,'Main File'!A:O,13,0),0)</f>
        <v>0</v>
      </c>
      <c r="J7" s="26">
        <f>IFERROR(+VLOOKUP("LLIQDF"&amp;A7,'Main File'!A:O,14,0),0)</f>
        <v>5.1894733941712694E-3</v>
      </c>
      <c r="K7" s="26">
        <f>IFERROR(+VLOOKUP("LLIQDF"&amp;A7,'Main File'!A:O,15,0),0)</f>
        <v>7.4020288736118697E-2</v>
      </c>
    </row>
    <row r="8" spans="1:14" x14ac:dyDescent="0.25">
      <c r="A8" s="9">
        <f t="shared" si="0"/>
        <v>43195</v>
      </c>
      <c r="B8" s="26">
        <f>IFERROR(+VLOOKUP("LLIQDF"&amp;A8,'Main File'!A:O,6,0),0)</f>
        <v>0.20881674753736568</v>
      </c>
      <c r="C8" s="26">
        <f>IFERROR(+VLOOKUP("LLIQDF"&amp;A8,'Main File'!A:O,7,0),0)</f>
        <v>0</v>
      </c>
      <c r="D8" s="26">
        <f>IFERROR(+VLOOKUP("LLIQDF"&amp;A8,'Main File'!A:O,8,0),0)</f>
        <v>0</v>
      </c>
      <c r="E8" s="26">
        <f>IFERROR(+VLOOKUP("LLIQDF"&amp;A8,'Main File'!A:O,9,0),0)</f>
        <v>5.1852896298493342E-3</v>
      </c>
      <c r="F8" s="26">
        <f>IFERROR(+VLOOKUP("LLIQDF"&amp;A8,'Main File'!A:O,10,0),0)</f>
        <v>0.214002037167215</v>
      </c>
      <c r="G8" s="26">
        <f>IFERROR(+VLOOKUP("LLIQDF"&amp;A8,'Main File'!A:O,11,0),0)</f>
        <v>6.8785909756699973E-2</v>
      </c>
      <c r="H8" s="26">
        <f>IFERROR(+VLOOKUP("LLIQDF"&amp;A8,'Main File'!A:O,12,0),0)</f>
        <v>0</v>
      </c>
      <c r="I8" s="26">
        <f>IFERROR(+VLOOKUP("LLIQDF"&amp;A8,'Main File'!A:O,13,0),0)</f>
        <v>0</v>
      </c>
      <c r="J8" s="26">
        <f>IFERROR(+VLOOKUP("LLIQDF"&amp;A8,'Main File'!A:O,14,0),0)</f>
        <v>5.181390207947262E-3</v>
      </c>
      <c r="K8" s="26">
        <f>IFERROR(+VLOOKUP("LLIQDF"&amp;A8,'Main File'!A:O,15,0),0)</f>
        <v>7.3967299964647237E-2</v>
      </c>
    </row>
    <row r="9" spans="1:14" x14ac:dyDescent="0.25">
      <c r="A9" s="9">
        <f t="shared" si="0"/>
        <v>43196</v>
      </c>
      <c r="B9" s="26">
        <f>IFERROR(+VLOOKUP("LLIQDF"&amp;A9,'Main File'!A:O,6,0),0)</f>
        <v>0.20880646090295887</v>
      </c>
      <c r="C9" s="26">
        <f>IFERROR(+VLOOKUP("LLIQDF"&amp;A9,'Main File'!A:O,7,0),0)</f>
        <v>0</v>
      </c>
      <c r="D9" s="26">
        <f>IFERROR(+VLOOKUP("LLIQDF"&amp;A9,'Main File'!A:O,8,0),0)</f>
        <v>0</v>
      </c>
      <c r="E9" s="26">
        <f>IFERROR(+VLOOKUP("LLIQDF"&amp;A9,'Main File'!A:O,9,0),0)</f>
        <v>5.1832526734949275E-3</v>
      </c>
      <c r="F9" s="26">
        <f>IFERROR(+VLOOKUP("LLIQDF"&amp;A9,'Main File'!A:O,10,0),0)</f>
        <v>0.2139897135764538</v>
      </c>
      <c r="G9" s="26">
        <f>IFERROR(+VLOOKUP("LLIQDF"&amp;A9,'Main File'!A:O,11,0),0)</f>
        <v>6.8774729949897181E-2</v>
      </c>
      <c r="H9" s="26">
        <f>IFERROR(+VLOOKUP("LLIQDF"&amp;A9,'Main File'!A:O,12,0),0)</f>
        <v>0</v>
      </c>
      <c r="I9" s="26">
        <f>IFERROR(+VLOOKUP("LLIQDF"&amp;A9,'Main File'!A:O,13,0),0)</f>
        <v>0</v>
      </c>
      <c r="J9" s="26">
        <f>IFERROR(+VLOOKUP("LLIQDF"&amp;A9,'Main File'!A:O,14,0),0)</f>
        <v>5.1793607728355924E-3</v>
      </c>
      <c r="K9" s="26">
        <f>IFERROR(+VLOOKUP("LLIQDF"&amp;A9,'Main File'!A:O,15,0),0)</f>
        <v>7.3954090722732777E-2</v>
      </c>
    </row>
    <row r="10" spans="1:14" x14ac:dyDescent="0.25">
      <c r="A10" s="9">
        <f t="shared" si="0"/>
        <v>43197</v>
      </c>
      <c r="B10" s="26">
        <f>IFERROR(+VLOOKUP("LLIQDF"&amp;A10,'Main File'!A:O,6,0),0)</f>
        <v>0.2088062745122635</v>
      </c>
      <c r="C10" s="26">
        <f>IFERROR(+VLOOKUP("LLIQDF"&amp;A10,'Main File'!A:O,7,0),0)</f>
        <v>0</v>
      </c>
      <c r="D10" s="26">
        <f>IFERROR(+VLOOKUP("LLIQDF"&amp;A10,'Main File'!A:O,8,0),0)</f>
        <v>0</v>
      </c>
      <c r="E10" s="26">
        <f>IFERROR(+VLOOKUP("LLIQDF"&amp;A10,'Main File'!A:O,9,0),0)</f>
        <v>5.1832851315513611E-3</v>
      </c>
      <c r="F10" s="26">
        <f>IFERROR(+VLOOKUP("LLIQDF"&amp;A10,'Main File'!A:O,10,0),0)</f>
        <v>0.21398955964381486</v>
      </c>
      <c r="G10" s="26">
        <f>IFERROR(+VLOOKUP("LLIQDF"&amp;A10,'Main File'!A:O,11,0),0)</f>
        <v>6.8774703459806241E-2</v>
      </c>
      <c r="H10" s="26">
        <f>IFERROR(+VLOOKUP("LLIQDF"&amp;A10,'Main File'!A:O,12,0),0)</f>
        <v>0</v>
      </c>
      <c r="I10" s="26">
        <f>IFERROR(+VLOOKUP("LLIQDF"&amp;A10,'Main File'!A:O,13,0),0)</f>
        <v>0</v>
      </c>
      <c r="J10" s="26">
        <f>IFERROR(+VLOOKUP("LLIQDF"&amp;A10,'Main File'!A:O,14,0),0)</f>
        <v>5.1793523252500187E-3</v>
      </c>
      <c r="K10" s="26">
        <f>IFERROR(+VLOOKUP("LLIQDF"&amp;A10,'Main File'!A:O,15,0),0)</f>
        <v>7.3954055785056261E-2</v>
      </c>
    </row>
    <row r="11" spans="1:14" x14ac:dyDescent="0.25">
      <c r="A11" s="9">
        <f t="shared" si="0"/>
        <v>43198</v>
      </c>
      <c r="B11" s="26">
        <f>IFERROR(+VLOOKUP("LLIQDF"&amp;A11,'Main File'!A:O,6,0),0)</f>
        <v>0.20880628715614405</v>
      </c>
      <c r="C11" s="26">
        <f>IFERROR(+VLOOKUP("LLIQDF"&amp;A11,'Main File'!A:O,7,0),0)</f>
        <v>0</v>
      </c>
      <c r="D11" s="26">
        <f>IFERROR(+VLOOKUP("LLIQDF"&amp;A11,'Main File'!A:O,8,0),0)</f>
        <v>0</v>
      </c>
      <c r="E11" s="26">
        <f>IFERROR(+VLOOKUP("LLIQDF"&amp;A11,'Main File'!A:O,9,0),0)</f>
        <v>5.1832118793795285E-3</v>
      </c>
      <c r="F11" s="26">
        <f>IFERROR(+VLOOKUP("LLIQDF"&amp;A11,'Main File'!A:O,10,0),0)</f>
        <v>0.21398949903552358</v>
      </c>
      <c r="G11" s="26">
        <f>IFERROR(+VLOOKUP("LLIQDF"&amp;A11,'Main File'!A:O,11,0),0)</f>
        <v>6.8774693921946697E-2</v>
      </c>
      <c r="H11" s="26">
        <f>IFERROR(+VLOOKUP("LLIQDF"&amp;A11,'Main File'!A:O,12,0),0)</f>
        <v>0</v>
      </c>
      <c r="I11" s="26">
        <f>IFERROR(+VLOOKUP("LLIQDF"&amp;A11,'Main File'!A:O,13,0),0)</f>
        <v>0</v>
      </c>
      <c r="J11" s="26">
        <f>IFERROR(+VLOOKUP("LLIQDF"&amp;A11,'Main File'!A:O,14,0),0)</f>
        <v>5.179365995284407E-3</v>
      </c>
      <c r="K11" s="26">
        <f>IFERROR(+VLOOKUP("LLIQDF"&amp;A11,'Main File'!A:O,15,0),0)</f>
        <v>7.3954059917231099E-2</v>
      </c>
    </row>
    <row r="12" spans="1:14" x14ac:dyDescent="0.25">
      <c r="A12" s="9">
        <f t="shared" si="0"/>
        <v>43199</v>
      </c>
      <c r="B12" s="26">
        <f>IFERROR(+VLOOKUP("LLIQDF"&amp;A12,'Main File'!A:O,6,0),0)</f>
        <v>0.20888089237868418</v>
      </c>
      <c r="C12" s="26">
        <f>IFERROR(+VLOOKUP("LLIQDF"&amp;A12,'Main File'!A:O,7,0),0)</f>
        <v>0</v>
      </c>
      <c r="D12" s="26">
        <f>IFERROR(+VLOOKUP("LLIQDF"&amp;A12,'Main File'!A:O,8,0),0)</f>
        <v>0</v>
      </c>
      <c r="E12" s="26">
        <f>IFERROR(+VLOOKUP("LLIQDF"&amp;A12,'Main File'!A:O,9,0),0)</f>
        <v>5.1970287750308115E-3</v>
      </c>
      <c r="F12" s="26">
        <f>IFERROR(+VLOOKUP("LLIQDF"&amp;A12,'Main File'!A:O,10,0),0)</f>
        <v>0.21407792115371499</v>
      </c>
      <c r="G12" s="26">
        <f>IFERROR(+VLOOKUP("LLIQDF"&amp;A12,'Main File'!A:O,11,0),0)</f>
        <v>6.8852863335618894E-2</v>
      </c>
      <c r="H12" s="26">
        <f>IFERROR(+VLOOKUP("LLIQDF"&amp;A12,'Main File'!A:O,12,0),0)</f>
        <v>0</v>
      </c>
      <c r="I12" s="26">
        <f>IFERROR(+VLOOKUP("LLIQDF"&amp;A12,'Main File'!A:O,13,0),0)</f>
        <v>0</v>
      </c>
      <c r="J12" s="26">
        <f>IFERROR(+VLOOKUP("LLIQDF"&amp;A12,'Main File'!A:O,14,0),0)</f>
        <v>5.1934455861181762E-3</v>
      </c>
      <c r="K12" s="26">
        <f>IFERROR(+VLOOKUP("LLIQDF"&amp;A12,'Main File'!A:O,15,0),0)</f>
        <v>7.4046308921737067E-2</v>
      </c>
    </row>
    <row r="13" spans="1:14" x14ac:dyDescent="0.25">
      <c r="A13" s="9">
        <f t="shared" si="0"/>
        <v>43200</v>
      </c>
      <c r="B13" s="26">
        <f>IFERROR(+VLOOKUP("LLIQDF"&amp;A13,'Main File'!A:O,6,0),0)</f>
        <v>0.20881712996342261</v>
      </c>
      <c r="C13" s="26">
        <f>IFERROR(+VLOOKUP("LLIQDF"&amp;A13,'Main File'!A:O,7,0),0)</f>
        <v>0</v>
      </c>
      <c r="D13" s="26">
        <f>IFERROR(+VLOOKUP("LLIQDF"&amp;A13,'Main File'!A:O,8,0),0)</f>
        <v>0</v>
      </c>
      <c r="E13" s="26">
        <f>IFERROR(+VLOOKUP("LLIQDF"&amp;A13,'Main File'!A:O,9,0),0)</f>
        <v>5.1855665596423932E-3</v>
      </c>
      <c r="F13" s="26">
        <f>IFERROR(+VLOOKUP("LLIQDF"&amp;A13,'Main File'!A:O,10,0),0)</f>
        <v>0.214002696523065</v>
      </c>
      <c r="G13" s="26">
        <f>IFERROR(+VLOOKUP("LLIQDF"&amp;A13,'Main File'!A:O,11,0),0)</f>
        <v>6.8788966705649421E-2</v>
      </c>
      <c r="H13" s="26">
        <f>IFERROR(+VLOOKUP("LLIQDF"&amp;A13,'Main File'!A:O,12,0),0)</f>
        <v>0</v>
      </c>
      <c r="I13" s="26">
        <f>IFERROR(+VLOOKUP("LLIQDF"&amp;A13,'Main File'!A:O,13,0),0)</f>
        <v>0</v>
      </c>
      <c r="J13" s="26">
        <f>IFERROR(+VLOOKUP("LLIQDF"&amp;A13,'Main File'!A:O,14,0),0)</f>
        <v>5.1819208302926953E-3</v>
      </c>
      <c r="K13" s="26">
        <f>IFERROR(+VLOOKUP("LLIQDF"&amp;A13,'Main File'!A:O,15,0),0)</f>
        <v>7.3970887535942109E-2</v>
      </c>
    </row>
    <row r="14" spans="1:14" x14ac:dyDescent="0.25">
      <c r="A14" s="9">
        <f t="shared" si="0"/>
        <v>43201</v>
      </c>
      <c r="B14" s="26">
        <f>IFERROR(+VLOOKUP("LLIQDF"&amp;A14,'Main File'!A:O,6,0),0)</f>
        <v>0.20894432570378063</v>
      </c>
      <c r="C14" s="26">
        <f>IFERROR(+VLOOKUP("LLIQDF"&amp;A14,'Main File'!A:O,7,0),0)</f>
        <v>0</v>
      </c>
      <c r="D14" s="26">
        <f>IFERROR(+VLOOKUP("LLIQDF"&amp;A14,'Main File'!A:O,8,0),0)</f>
        <v>0</v>
      </c>
      <c r="E14" s="26">
        <f>IFERROR(+VLOOKUP("LLIQDF"&amp;A14,'Main File'!A:O,9,0),0)</f>
        <v>5.2086067249578734E-3</v>
      </c>
      <c r="F14" s="26">
        <f>IFERROR(+VLOOKUP("LLIQDF"&amp;A14,'Main File'!A:O,10,0),0)</f>
        <v>0.21415293242873851</v>
      </c>
      <c r="G14" s="26">
        <f>IFERROR(+VLOOKUP("LLIQDF"&amp;A14,'Main File'!A:O,11,0),0)</f>
        <v>6.8919062065755002E-2</v>
      </c>
      <c r="H14" s="26">
        <f>IFERROR(+VLOOKUP("LLIQDF"&amp;A14,'Main File'!A:O,12,0),0)</f>
        <v>0</v>
      </c>
      <c r="I14" s="26">
        <f>IFERROR(+VLOOKUP("LLIQDF"&amp;A14,'Main File'!A:O,13,0),0)</f>
        <v>0</v>
      </c>
      <c r="J14" s="26">
        <f>IFERROR(+VLOOKUP("LLIQDF"&amp;A14,'Main File'!A:O,14,0),0)</f>
        <v>5.205358947392269E-3</v>
      </c>
      <c r="K14" s="26">
        <f>IFERROR(+VLOOKUP("LLIQDF"&amp;A14,'Main File'!A:O,15,0),0)</f>
        <v>7.4124421013147271E-2</v>
      </c>
    </row>
    <row r="15" spans="1:14" x14ac:dyDescent="0.25">
      <c r="A15" s="9">
        <f t="shared" si="0"/>
        <v>43202</v>
      </c>
      <c r="B15" s="26">
        <f>IFERROR(+VLOOKUP("LLIQDF"&amp;A15,'Main File'!A:O,6,0),0)</f>
        <v>0.20891262529680049</v>
      </c>
      <c r="C15" s="26">
        <f>IFERROR(+VLOOKUP("LLIQDF"&amp;A15,'Main File'!A:O,7,0),0)</f>
        <v>0</v>
      </c>
      <c r="D15" s="26">
        <f>IFERROR(+VLOOKUP("LLIQDF"&amp;A15,'Main File'!A:O,8,0),0)</f>
        <v>0</v>
      </c>
      <c r="E15" s="26">
        <f>IFERROR(+VLOOKUP("LLIQDF"&amp;A15,'Main File'!A:O,9,0),0)</f>
        <v>5.2030641086958443E-3</v>
      </c>
      <c r="F15" s="26">
        <f>IFERROR(+VLOOKUP("LLIQDF"&amp;A15,'Main File'!A:O,10,0),0)</f>
        <v>0.21411568940549633</v>
      </c>
      <c r="G15" s="26">
        <f>IFERROR(+VLOOKUP("LLIQDF"&amp;A15,'Main File'!A:O,11,0),0)</f>
        <v>6.8890298882575307E-2</v>
      </c>
      <c r="H15" s="26">
        <f>IFERROR(+VLOOKUP("LLIQDF"&amp;A15,'Main File'!A:O,12,0),0)</f>
        <v>0</v>
      </c>
      <c r="I15" s="26">
        <f>IFERROR(+VLOOKUP("LLIQDF"&amp;A15,'Main File'!A:O,13,0),0)</f>
        <v>0</v>
      </c>
      <c r="J15" s="26">
        <f>IFERROR(+VLOOKUP("LLIQDF"&amp;A15,'Main File'!A:O,14,0),0)</f>
        <v>5.200185922884795E-3</v>
      </c>
      <c r="K15" s="26">
        <f>IFERROR(+VLOOKUP("LLIQDF"&amp;A15,'Main File'!A:O,15,0),0)</f>
        <v>7.40904848054601E-2</v>
      </c>
    </row>
    <row r="16" spans="1:14" x14ac:dyDescent="0.25">
      <c r="A16" s="9">
        <f t="shared" si="0"/>
        <v>43203</v>
      </c>
      <c r="B16" s="26">
        <f>IFERROR(+VLOOKUP("LLIQDF"&amp;A16,'Main File'!A:O,6,0),0)</f>
        <v>0.20942652693846925</v>
      </c>
      <c r="C16" s="26">
        <f>IFERROR(+VLOOKUP("LLIQDF"&amp;A16,'Main File'!A:O,7,0),0)</f>
        <v>0</v>
      </c>
      <c r="D16" s="26">
        <f>IFERROR(+VLOOKUP("LLIQDF"&amp;A16,'Main File'!A:O,8,0),0)</f>
        <v>0</v>
      </c>
      <c r="E16" s="26">
        <f>IFERROR(+VLOOKUP("LLIQDF"&amp;A16,'Main File'!A:O,9,0),0)</f>
        <v>5.2955473592541267E-3</v>
      </c>
      <c r="F16" s="26">
        <f>IFERROR(+VLOOKUP("LLIQDF"&amp;A16,'Main File'!A:O,10,0),0)</f>
        <v>0.21472207429772339</v>
      </c>
      <c r="G16" s="26">
        <f>IFERROR(+VLOOKUP("LLIQDF"&amp;A16,'Main File'!A:O,11,0),0)</f>
        <v>6.9404786568745075E-2</v>
      </c>
      <c r="H16" s="26">
        <f>IFERROR(+VLOOKUP("LLIQDF"&amp;A16,'Main File'!A:O,12,0),0)</f>
        <v>0</v>
      </c>
      <c r="I16" s="26">
        <f>IFERROR(+VLOOKUP("LLIQDF"&amp;A16,'Main File'!A:O,13,0),0)</f>
        <v>0</v>
      </c>
      <c r="J16" s="26">
        <f>IFERROR(+VLOOKUP("LLIQDF"&amp;A16,'Main File'!A:O,14,0),0)</f>
        <v>5.2927978129683915E-3</v>
      </c>
      <c r="K16" s="26">
        <f>IFERROR(+VLOOKUP("LLIQDF"&amp;A16,'Main File'!A:O,15,0),0)</f>
        <v>7.4697584381713464E-2</v>
      </c>
    </row>
    <row r="17" spans="1:11" x14ac:dyDescent="0.25">
      <c r="A17" s="9">
        <f t="shared" si="0"/>
        <v>43204</v>
      </c>
      <c r="B17" s="26">
        <f>IFERROR(+VLOOKUP("LLIQDF"&amp;A17,'Main File'!A:O,6,0),0)</f>
        <v>0.20942659797937196</v>
      </c>
      <c r="C17" s="26">
        <f>IFERROR(+VLOOKUP("LLIQDF"&amp;A17,'Main File'!A:O,7,0),0)</f>
        <v>0</v>
      </c>
      <c r="D17" s="26">
        <f>IFERROR(+VLOOKUP("LLIQDF"&amp;A17,'Main File'!A:O,8,0),0)</f>
        <v>0</v>
      </c>
      <c r="E17" s="26">
        <f>IFERROR(+VLOOKUP("LLIQDF"&amp;A17,'Main File'!A:O,9,0),0)</f>
        <v>5.2955484556571246E-3</v>
      </c>
      <c r="F17" s="26">
        <f>IFERROR(+VLOOKUP("LLIQDF"&amp;A17,'Main File'!A:O,10,0),0)</f>
        <v>0.2147221464350291</v>
      </c>
      <c r="G17" s="26">
        <f>IFERROR(+VLOOKUP("LLIQDF"&amp;A17,'Main File'!A:O,11,0),0)</f>
        <v>6.9404778834514902E-2</v>
      </c>
      <c r="H17" s="26">
        <f>IFERROR(+VLOOKUP("LLIQDF"&amp;A17,'Main File'!A:O,12,0),0)</f>
        <v>0</v>
      </c>
      <c r="I17" s="26">
        <f>IFERROR(+VLOOKUP("LLIQDF"&amp;A17,'Main File'!A:O,13,0),0)</f>
        <v>0</v>
      </c>
      <c r="J17" s="26">
        <f>IFERROR(+VLOOKUP("LLIQDF"&amp;A17,'Main File'!A:O,14,0),0)</f>
        <v>5.2927973135458327E-3</v>
      </c>
      <c r="K17" s="26">
        <f>IFERROR(+VLOOKUP("LLIQDF"&amp;A17,'Main File'!A:O,15,0),0)</f>
        <v>7.4697576148060732E-2</v>
      </c>
    </row>
    <row r="18" spans="1:11" x14ac:dyDescent="0.25">
      <c r="A18" s="9">
        <f t="shared" si="0"/>
        <v>43205</v>
      </c>
      <c r="B18" s="26">
        <f>IFERROR(+VLOOKUP("LLIQDF"&amp;A18,'Main File'!A:O,6,0),0)</f>
        <v>0.20942658769658198</v>
      </c>
      <c r="C18" s="26">
        <f>IFERROR(+VLOOKUP("LLIQDF"&amp;A18,'Main File'!A:O,7,0),0)</f>
        <v>0</v>
      </c>
      <c r="D18" s="26">
        <f>IFERROR(+VLOOKUP("LLIQDF"&amp;A18,'Main File'!A:O,8,0),0)</f>
        <v>0</v>
      </c>
      <c r="E18" s="26">
        <f>IFERROR(+VLOOKUP("LLIQDF"&amp;A18,'Main File'!A:O,9,0),0)</f>
        <v>5.2955333674833613E-3</v>
      </c>
      <c r="F18" s="26">
        <f>IFERROR(+VLOOKUP("LLIQDF"&amp;A18,'Main File'!A:O,10,0),0)</f>
        <v>0.21472212106406535</v>
      </c>
      <c r="G18" s="26">
        <f>IFERROR(+VLOOKUP("LLIQDF"&amp;A18,'Main File'!A:O,11,0),0)</f>
        <v>6.9404757852407878E-2</v>
      </c>
      <c r="H18" s="26">
        <f>IFERROR(+VLOOKUP("LLIQDF"&amp;A18,'Main File'!A:O,12,0),0)</f>
        <v>0</v>
      </c>
      <c r="I18" s="26">
        <f>IFERROR(+VLOOKUP("LLIQDF"&amp;A18,'Main File'!A:O,13,0),0)</f>
        <v>0</v>
      </c>
      <c r="J18" s="26">
        <f>IFERROR(+VLOOKUP("LLIQDF"&amp;A18,'Main File'!A:O,14,0),0)</f>
        <v>5.2927943418261793E-3</v>
      </c>
      <c r="K18" s="26">
        <f>IFERROR(+VLOOKUP("LLIQDF"&amp;A18,'Main File'!A:O,15,0),0)</f>
        <v>7.469755219423406E-2</v>
      </c>
    </row>
    <row r="19" spans="1:11" x14ac:dyDescent="0.25">
      <c r="A19" s="9">
        <f t="shared" si="0"/>
        <v>43206</v>
      </c>
      <c r="B19" s="26">
        <f>IFERROR(+VLOOKUP("LLIQDF"&amp;A19,'Main File'!A:O,6,0),0)</f>
        <v>0.2394187287054359</v>
      </c>
      <c r="C19" s="26">
        <f>IFERROR(+VLOOKUP("LLIQDF"&amp;A19,'Main File'!A:O,7,0),0)</f>
        <v>0</v>
      </c>
      <c r="D19" s="26">
        <f>IFERROR(+VLOOKUP("LLIQDF"&amp;A19,'Main File'!A:O,8,0),0)</f>
        <v>0</v>
      </c>
      <c r="E19" s="26">
        <f>IFERROR(+VLOOKUP("LLIQDF"&amp;A19,'Main File'!A:O,9,0),0)</f>
        <v>5.2938871235554625E-3</v>
      </c>
      <c r="F19" s="26">
        <f>IFERROR(+VLOOKUP("LLIQDF"&amp;A19,'Main File'!A:O,10,0),0)</f>
        <v>0.24471261582899137</v>
      </c>
      <c r="G19" s="26">
        <f>IFERROR(+VLOOKUP("LLIQDF"&amp;A19,'Main File'!A:O,11,0),0)</f>
        <v>9.939221134847756E-2</v>
      </c>
      <c r="H19" s="26">
        <f>IFERROR(+VLOOKUP("LLIQDF"&amp;A19,'Main File'!A:O,12,0),0)</f>
        <v>0</v>
      </c>
      <c r="I19" s="26">
        <f>IFERROR(+VLOOKUP("LLIQDF"&amp;A19,'Main File'!A:O,13,0),0)</f>
        <v>0</v>
      </c>
      <c r="J19" s="26">
        <f>IFERROR(+VLOOKUP("LLIQDF"&amp;A19,'Main File'!A:O,14,0),0)</f>
        <v>5.290468455640851E-3</v>
      </c>
      <c r="K19" s="26">
        <f>IFERROR(+VLOOKUP("LLIQDF"&amp;A19,'Main File'!A:O,15,0),0)</f>
        <v>0.10468267980411841</v>
      </c>
    </row>
    <row r="20" spans="1:11" x14ac:dyDescent="0.25">
      <c r="A20" s="9">
        <f t="shared" si="0"/>
        <v>43207</v>
      </c>
      <c r="B20" s="26">
        <f>IFERROR(+VLOOKUP("LLIQDF"&amp;A20,'Main File'!A:O,6,0),0)</f>
        <v>0.239405160572639</v>
      </c>
      <c r="C20" s="26">
        <f>IFERROR(+VLOOKUP("LLIQDF"&amp;A20,'Main File'!A:O,7,0),0)</f>
        <v>0</v>
      </c>
      <c r="D20" s="26">
        <f>IFERROR(+VLOOKUP("LLIQDF"&amp;A20,'Main File'!A:O,8,0),0)</f>
        <v>0</v>
      </c>
      <c r="E20" s="26">
        <f>IFERROR(+VLOOKUP("LLIQDF"&amp;A20,'Main File'!A:O,9,0),0)</f>
        <v>5.2911936354939513E-3</v>
      </c>
      <c r="F20" s="26">
        <f>IFERROR(+VLOOKUP("LLIQDF"&amp;A20,'Main File'!A:O,10,0),0)</f>
        <v>0.24469635420813296</v>
      </c>
      <c r="G20" s="26">
        <f>IFERROR(+VLOOKUP("LLIQDF"&amp;A20,'Main File'!A:O,11,0),0)</f>
        <v>9.9377344612502375E-2</v>
      </c>
      <c r="H20" s="26">
        <f>IFERROR(+VLOOKUP("LLIQDF"&amp;A20,'Main File'!A:O,12,0),0)</f>
        <v>0</v>
      </c>
      <c r="I20" s="26">
        <f>IFERROR(+VLOOKUP("LLIQDF"&amp;A20,'Main File'!A:O,13,0),0)</f>
        <v>0</v>
      </c>
      <c r="J20" s="26">
        <f>IFERROR(+VLOOKUP("LLIQDF"&amp;A20,'Main File'!A:O,14,0),0)</f>
        <v>5.2877398229701977E-3</v>
      </c>
      <c r="K20" s="26">
        <f>IFERROR(+VLOOKUP("LLIQDF"&amp;A20,'Main File'!A:O,15,0),0)</f>
        <v>0.10466508443547257</v>
      </c>
    </row>
    <row r="21" spans="1:11" x14ac:dyDescent="0.25">
      <c r="A21" s="9">
        <f t="shared" si="0"/>
        <v>43208</v>
      </c>
      <c r="B21" s="26">
        <f>IFERROR(+VLOOKUP("LLIQDF"&amp;A21,'Main File'!A:O,6,0),0)</f>
        <v>0.23944369291362763</v>
      </c>
      <c r="C21" s="26">
        <f>IFERROR(+VLOOKUP("LLIQDF"&amp;A21,'Main File'!A:O,7,0),0)</f>
        <v>0</v>
      </c>
      <c r="D21" s="26">
        <f>IFERROR(+VLOOKUP("LLIQDF"&amp;A21,'Main File'!A:O,8,0),0)</f>
        <v>0</v>
      </c>
      <c r="E21" s="26">
        <f>IFERROR(+VLOOKUP("LLIQDF"&amp;A21,'Main File'!A:O,9,0),0)</f>
        <v>5.298309669195876E-3</v>
      </c>
      <c r="F21" s="26">
        <f>IFERROR(+VLOOKUP("LLIQDF"&amp;A21,'Main File'!A:O,10,0),0)</f>
        <v>0.2447420025828235</v>
      </c>
      <c r="G21" s="26">
        <f>IFERROR(+VLOOKUP("LLIQDF"&amp;A21,'Main File'!A:O,11,0),0)</f>
        <v>9.9417857494557296E-2</v>
      </c>
      <c r="H21" s="26">
        <f>IFERROR(+VLOOKUP("LLIQDF"&amp;A21,'Main File'!A:O,12,0),0)</f>
        <v>0</v>
      </c>
      <c r="I21" s="26">
        <f>IFERROR(+VLOOKUP("LLIQDF"&amp;A21,'Main File'!A:O,13,0),0)</f>
        <v>0</v>
      </c>
      <c r="J21" s="26">
        <f>IFERROR(+VLOOKUP("LLIQDF"&amp;A21,'Main File'!A:O,14,0),0)</f>
        <v>5.2950666889585015E-3</v>
      </c>
      <c r="K21" s="26">
        <f>IFERROR(+VLOOKUP("LLIQDF"&amp;A21,'Main File'!A:O,15,0),0)</f>
        <v>0.1047129241835158</v>
      </c>
    </row>
    <row r="22" spans="1:11" x14ac:dyDescent="0.25">
      <c r="A22" s="9">
        <f t="shared" si="0"/>
        <v>43209</v>
      </c>
      <c r="B22" s="26">
        <f>IFERROR(+VLOOKUP("LLIQDF"&amp;A22,'Main File'!A:O,6,0),0)</f>
        <v>0.23943282804049387</v>
      </c>
      <c r="C22" s="26">
        <f>IFERROR(+VLOOKUP("LLIQDF"&amp;A22,'Main File'!A:O,7,0),0)</f>
        <v>0</v>
      </c>
      <c r="D22" s="26">
        <f>IFERROR(+VLOOKUP("LLIQDF"&amp;A22,'Main File'!A:O,8,0),0)</f>
        <v>0</v>
      </c>
      <c r="E22" s="26">
        <f>IFERROR(+VLOOKUP("LLIQDF"&amp;A22,'Main File'!A:O,9,0),0)</f>
        <v>5.2963513179335045E-3</v>
      </c>
      <c r="F22" s="26">
        <f>IFERROR(+VLOOKUP("LLIQDF"&amp;A22,'Main File'!A:O,10,0),0)</f>
        <v>0.24472917935842739</v>
      </c>
      <c r="G22" s="26">
        <f>IFERROR(+VLOOKUP("LLIQDF"&amp;A22,'Main File'!A:O,11,0),0)</f>
        <v>9.9401745040851711E-2</v>
      </c>
      <c r="H22" s="26">
        <f>IFERROR(+VLOOKUP("LLIQDF"&amp;A22,'Main File'!A:O,12,0),0)</f>
        <v>0</v>
      </c>
      <c r="I22" s="26">
        <f>IFERROR(+VLOOKUP("LLIQDF"&amp;A22,'Main File'!A:O,13,0),0)</f>
        <v>0</v>
      </c>
      <c r="J22" s="26">
        <f>IFERROR(+VLOOKUP("LLIQDF"&amp;A22,'Main File'!A:O,14,0),0)</f>
        <v>5.2921609253564509E-3</v>
      </c>
      <c r="K22" s="26">
        <f>IFERROR(+VLOOKUP("LLIQDF"&amp;A22,'Main File'!A:O,15,0),0)</f>
        <v>0.10469390596620816</v>
      </c>
    </row>
    <row r="23" spans="1:11" x14ac:dyDescent="0.25">
      <c r="A23" s="9">
        <f t="shared" si="0"/>
        <v>43210</v>
      </c>
      <c r="B23" s="26">
        <f>IFERROR(+VLOOKUP("LLIQDF"&amp;A23,'Main File'!A:O,6,0),0)</f>
        <v>0.23944760275465127</v>
      </c>
      <c r="C23" s="26">
        <f>IFERROR(+VLOOKUP("LLIQDF"&amp;A23,'Main File'!A:O,7,0),0)</f>
        <v>0</v>
      </c>
      <c r="D23" s="26">
        <f>IFERROR(+VLOOKUP("LLIQDF"&amp;A23,'Main File'!A:O,8,0),0)</f>
        <v>0</v>
      </c>
      <c r="E23" s="26">
        <f>IFERROR(+VLOOKUP("LLIQDF"&amp;A23,'Main File'!A:O,9,0),0)</f>
        <v>5.2991888572989695E-3</v>
      </c>
      <c r="F23" s="26">
        <f>IFERROR(+VLOOKUP("LLIQDF"&amp;A23,'Main File'!A:O,10,0),0)</f>
        <v>0.24474679161195023</v>
      </c>
      <c r="G23" s="26">
        <f>IFERROR(+VLOOKUP("LLIQDF"&amp;A23,'Main File'!A:O,11,0),0)</f>
        <v>9.9360945930323005E-2</v>
      </c>
      <c r="H23" s="26">
        <f>IFERROR(+VLOOKUP("LLIQDF"&amp;A23,'Main File'!A:O,12,0),0)</f>
        <v>0</v>
      </c>
      <c r="I23" s="26">
        <f>IFERROR(+VLOOKUP("LLIQDF"&amp;A23,'Main File'!A:O,13,0),0)</f>
        <v>0</v>
      </c>
      <c r="J23" s="26">
        <f>IFERROR(+VLOOKUP("LLIQDF"&amp;A23,'Main File'!A:O,14,0),0)</f>
        <v>5.2848456859264275E-3</v>
      </c>
      <c r="K23" s="26">
        <f>IFERROR(+VLOOKUP("LLIQDF"&amp;A23,'Main File'!A:O,15,0),0)</f>
        <v>0.10464579161624943</v>
      </c>
    </row>
    <row r="24" spans="1:11" x14ac:dyDescent="0.25">
      <c r="A24" s="9">
        <f t="shared" si="0"/>
        <v>43211</v>
      </c>
      <c r="B24" s="26">
        <f>IFERROR(+VLOOKUP("LLIQDF"&amp;A24,'Main File'!A:O,6,0),0)</f>
        <v>0.23944858425613674</v>
      </c>
      <c r="C24" s="26">
        <f>IFERROR(+VLOOKUP("LLIQDF"&amp;A24,'Main File'!A:O,7,0),0)</f>
        <v>0</v>
      </c>
      <c r="D24" s="26">
        <f>IFERROR(+VLOOKUP("LLIQDF"&amp;A24,'Main File'!A:O,8,0),0)</f>
        <v>0</v>
      </c>
      <c r="E24" s="26">
        <f>IFERROR(+VLOOKUP("LLIQDF"&amp;A24,'Main File'!A:O,9,0),0)</f>
        <v>5.2992065084617717E-3</v>
      </c>
      <c r="F24" s="26">
        <f>IFERROR(+VLOOKUP("LLIQDF"&amp;A24,'Main File'!A:O,10,0),0)</f>
        <v>0.24474779076459852</v>
      </c>
      <c r="G24" s="26">
        <f>IFERROR(+VLOOKUP("LLIQDF"&amp;A24,'Main File'!A:O,11,0),0)</f>
        <v>9.9361024103728393E-2</v>
      </c>
      <c r="H24" s="26">
        <f>IFERROR(+VLOOKUP("LLIQDF"&amp;A24,'Main File'!A:O,12,0),0)</f>
        <v>0</v>
      </c>
      <c r="I24" s="26">
        <f>IFERROR(+VLOOKUP("LLIQDF"&amp;A24,'Main File'!A:O,13,0),0)</f>
        <v>0</v>
      </c>
      <c r="J24" s="26">
        <f>IFERROR(+VLOOKUP("LLIQDF"&amp;A24,'Main File'!A:O,14,0),0)</f>
        <v>5.2848405092009391E-3</v>
      </c>
      <c r="K24" s="26">
        <f>IFERROR(+VLOOKUP("LLIQDF"&amp;A24,'Main File'!A:O,15,0),0)</f>
        <v>0.10464586461292934</v>
      </c>
    </row>
    <row r="25" spans="1:11" x14ac:dyDescent="0.25">
      <c r="A25" s="9">
        <f t="shared" si="0"/>
        <v>43212</v>
      </c>
      <c r="B25" s="26">
        <f>IFERROR(+VLOOKUP("LLIQDF"&amp;A25,'Main File'!A:O,6,0),0)</f>
        <v>0.23944856820412916</v>
      </c>
      <c r="C25" s="26">
        <f>IFERROR(+VLOOKUP("LLIQDF"&amp;A25,'Main File'!A:O,7,0),0)</f>
        <v>0</v>
      </c>
      <c r="D25" s="26">
        <f>IFERROR(+VLOOKUP("LLIQDF"&amp;A25,'Main File'!A:O,8,0),0)</f>
        <v>0</v>
      </c>
      <c r="E25" s="26">
        <f>IFERROR(+VLOOKUP("LLIQDF"&amp;A25,'Main File'!A:O,9,0),0)</f>
        <v>5.2992640492548282E-3</v>
      </c>
      <c r="F25" s="26">
        <f>IFERROR(+VLOOKUP("LLIQDF"&amp;A25,'Main File'!A:O,10,0),0)</f>
        <v>0.24474783225338398</v>
      </c>
      <c r="G25" s="26">
        <f>IFERROR(+VLOOKUP("LLIQDF"&amp;A25,'Main File'!A:O,11,0),0)</f>
        <v>9.9361020328997754E-2</v>
      </c>
      <c r="H25" s="26">
        <f>IFERROR(+VLOOKUP("LLIQDF"&amp;A25,'Main File'!A:O,12,0),0)</f>
        <v>0</v>
      </c>
      <c r="I25" s="26">
        <f>IFERROR(+VLOOKUP("LLIQDF"&amp;A25,'Main File'!A:O,13,0),0)</f>
        <v>0</v>
      </c>
      <c r="J25" s="26">
        <f>IFERROR(+VLOOKUP("LLIQDF"&amp;A25,'Main File'!A:O,14,0),0)</f>
        <v>5.2848325904905581E-3</v>
      </c>
      <c r="K25" s="26">
        <f>IFERROR(+VLOOKUP("LLIQDF"&amp;A25,'Main File'!A:O,15,0),0)</f>
        <v>0.10464585291948832</v>
      </c>
    </row>
    <row r="26" spans="1:11" x14ac:dyDescent="0.25">
      <c r="A26" s="9">
        <f t="shared" si="0"/>
        <v>43213</v>
      </c>
      <c r="B26" s="26">
        <f>IFERROR(+VLOOKUP("LLIQDF"&amp;A26,'Main File'!A:O,6,0),0)</f>
        <v>0.23940690850105528</v>
      </c>
      <c r="C26" s="26">
        <f>IFERROR(+VLOOKUP("LLIQDF"&amp;A26,'Main File'!A:O,7,0),0)</f>
        <v>0</v>
      </c>
      <c r="D26" s="26">
        <f>IFERROR(+VLOOKUP("LLIQDF"&amp;A26,'Main File'!A:O,8,0),0)</f>
        <v>0</v>
      </c>
      <c r="E26" s="26">
        <f>IFERROR(+VLOOKUP("LLIQDF"&amp;A26,'Main File'!A:O,9,0),0)</f>
        <v>5.2918751005416303E-3</v>
      </c>
      <c r="F26" s="26">
        <f>IFERROR(+VLOOKUP("LLIQDF"&amp;A26,'Main File'!A:O,10,0),0)</f>
        <v>0.24469878360159691</v>
      </c>
      <c r="G26" s="26">
        <f>IFERROR(+VLOOKUP("LLIQDF"&amp;A26,'Main File'!A:O,11,0),0)</f>
        <v>9.9380836226546213E-2</v>
      </c>
      <c r="H26" s="26">
        <f>IFERROR(+VLOOKUP("LLIQDF"&amp;A26,'Main File'!A:O,12,0),0)</f>
        <v>0</v>
      </c>
      <c r="I26" s="26">
        <f>IFERROR(+VLOOKUP("LLIQDF"&amp;A26,'Main File'!A:O,13,0),0)</f>
        <v>0</v>
      </c>
      <c r="J26" s="26">
        <f>IFERROR(+VLOOKUP("LLIQDF"&amp;A26,'Main File'!A:O,14,0),0)</f>
        <v>5.2884198894625617E-3</v>
      </c>
      <c r="K26" s="26">
        <f>IFERROR(+VLOOKUP("LLIQDF"&amp;A26,'Main File'!A:O,15,0),0)</f>
        <v>0.10466925611600877</v>
      </c>
    </row>
    <row r="27" spans="1:11" x14ac:dyDescent="0.25">
      <c r="A27" s="9">
        <f t="shared" si="0"/>
        <v>43214</v>
      </c>
      <c r="B27" s="26">
        <f>IFERROR(+VLOOKUP("LLIQDF"&amp;A27,'Main File'!A:O,6,0),0)</f>
        <v>0.23941360498360476</v>
      </c>
      <c r="C27" s="26">
        <f>IFERROR(+VLOOKUP("LLIQDF"&amp;A27,'Main File'!A:O,7,0),0)</f>
        <v>0</v>
      </c>
      <c r="D27" s="26">
        <f>IFERROR(+VLOOKUP("LLIQDF"&amp;A27,'Main File'!A:O,8,0),0)</f>
        <v>0</v>
      </c>
      <c r="E27" s="26">
        <f>IFERROR(+VLOOKUP("LLIQDF"&amp;A27,'Main File'!A:O,9,0),0)</f>
        <v>5.293000842476755E-3</v>
      </c>
      <c r="F27" s="26">
        <f>IFERROR(+VLOOKUP("LLIQDF"&amp;A27,'Main File'!A:O,10,0),0)</f>
        <v>0.2447066058260815</v>
      </c>
      <c r="G27" s="26">
        <f>IFERROR(+VLOOKUP("LLIQDF"&amp;A27,'Main File'!A:O,11,0),0)</f>
        <v>9.9387376737097743E-2</v>
      </c>
      <c r="H27" s="26">
        <f>IFERROR(+VLOOKUP("LLIQDF"&amp;A27,'Main File'!A:O,12,0),0)</f>
        <v>0</v>
      </c>
      <c r="I27" s="26">
        <f>IFERROR(+VLOOKUP("LLIQDF"&amp;A27,'Main File'!A:O,13,0),0)</f>
        <v>0</v>
      </c>
      <c r="J27" s="26">
        <f>IFERROR(+VLOOKUP("LLIQDF"&amp;A27,'Main File'!A:O,14,0),0)</f>
        <v>5.2895770638895475E-3</v>
      </c>
      <c r="K27" s="26">
        <f>IFERROR(+VLOOKUP("LLIQDF"&amp;A27,'Main File'!A:O,15,0),0)</f>
        <v>0.10467695380098729</v>
      </c>
    </row>
    <row r="28" spans="1:11" x14ac:dyDescent="0.25">
      <c r="A28" s="9">
        <f t="shared" si="0"/>
        <v>43215</v>
      </c>
      <c r="B28" s="26">
        <f>IFERROR(+VLOOKUP("LLIQDF"&amp;A28,'Main File'!A:O,6,0),0)</f>
        <v>0.23940832415804755</v>
      </c>
      <c r="C28" s="26">
        <f>IFERROR(+VLOOKUP("LLIQDF"&amp;A28,'Main File'!A:O,7,0),0)</f>
        <v>0</v>
      </c>
      <c r="D28" s="26">
        <f>IFERROR(+VLOOKUP("LLIQDF"&amp;A28,'Main File'!A:O,8,0),0)</f>
        <v>0</v>
      </c>
      <c r="E28" s="26">
        <f>IFERROR(+VLOOKUP("LLIQDF"&amp;A28,'Main File'!A:O,9,0),0)</f>
        <v>5.2919994412499128E-3</v>
      </c>
      <c r="F28" s="26">
        <f>IFERROR(+VLOOKUP("LLIQDF"&amp;A28,'Main File'!A:O,10,0),0)</f>
        <v>0.24470032359929747</v>
      </c>
      <c r="G28" s="26">
        <f>IFERROR(+VLOOKUP("LLIQDF"&amp;A28,'Main File'!A:O,11,0),0)</f>
        <v>9.9381753915174467E-2</v>
      </c>
      <c r="H28" s="26">
        <f>IFERROR(+VLOOKUP("LLIQDF"&amp;A28,'Main File'!A:O,12,0),0)</f>
        <v>0</v>
      </c>
      <c r="I28" s="26">
        <f>IFERROR(+VLOOKUP("LLIQDF"&amp;A28,'Main File'!A:O,13,0),0)</f>
        <v>0</v>
      </c>
      <c r="J28" s="26">
        <f>IFERROR(+VLOOKUP("LLIQDF"&amp;A28,'Main File'!A:O,14,0),0)</f>
        <v>5.2885541458920372E-3</v>
      </c>
      <c r="K28" s="26">
        <f>IFERROR(+VLOOKUP("LLIQDF"&amp;A28,'Main File'!A:O,15,0),0)</f>
        <v>0.1046703080610665</v>
      </c>
    </row>
    <row r="29" spans="1:11" x14ac:dyDescent="0.25">
      <c r="A29" s="9">
        <f t="shared" si="0"/>
        <v>43216</v>
      </c>
      <c r="B29" s="26">
        <f>IFERROR(+VLOOKUP("LLIQDF"&amp;A29,'Main File'!A:O,6,0),0)</f>
        <v>0.23944891687739228</v>
      </c>
      <c r="C29" s="26">
        <f>IFERROR(+VLOOKUP("LLIQDF"&amp;A29,'Main File'!A:O,7,0),0)</f>
        <v>0</v>
      </c>
      <c r="D29" s="26">
        <f>IFERROR(+VLOOKUP("LLIQDF"&amp;A29,'Main File'!A:O,8,0),0)</f>
        <v>0</v>
      </c>
      <c r="E29" s="26">
        <f>IFERROR(+VLOOKUP("LLIQDF"&amp;A29,'Main File'!A:O,9,0),0)</f>
        <v>5.2993558277575703E-3</v>
      </c>
      <c r="F29" s="26">
        <f>IFERROR(+VLOOKUP("LLIQDF"&amp;A29,'Main File'!A:O,10,0),0)</f>
        <v>0.24474827270514984</v>
      </c>
      <c r="G29" s="26">
        <f>IFERROR(+VLOOKUP("LLIQDF"&amp;A29,'Main File'!A:O,11,0),0)</f>
        <v>9.9423860411375631E-2</v>
      </c>
      <c r="H29" s="26">
        <f>IFERROR(+VLOOKUP("LLIQDF"&amp;A29,'Main File'!A:O,12,0),0)</f>
        <v>0</v>
      </c>
      <c r="I29" s="26">
        <f>IFERROR(+VLOOKUP("LLIQDF"&amp;A29,'Main File'!A:O,13,0),0)</f>
        <v>0</v>
      </c>
      <c r="J29" s="26">
        <f>IFERROR(+VLOOKUP("LLIQDF"&amp;A29,'Main File'!A:O,14,0),0)</f>
        <v>5.2961576795928725E-3</v>
      </c>
      <c r="K29" s="26">
        <f>IFERROR(+VLOOKUP("LLIQDF"&amp;A29,'Main File'!A:O,15,0),0)</f>
        <v>0.10472001809096851</v>
      </c>
    </row>
    <row r="30" spans="1:11" x14ac:dyDescent="0.25">
      <c r="A30" s="9">
        <f t="shared" si="0"/>
        <v>43217</v>
      </c>
      <c r="B30" s="26">
        <f>IFERROR(+VLOOKUP("LLIQDF"&amp;A30,'Main File'!A:O,6,0),0)</f>
        <v>0.23939390562993881</v>
      </c>
      <c r="C30" s="26">
        <f>IFERROR(+VLOOKUP("LLIQDF"&amp;A30,'Main File'!A:O,7,0),0)</f>
        <v>0</v>
      </c>
      <c r="D30" s="26">
        <f>IFERROR(+VLOOKUP("LLIQDF"&amp;A30,'Main File'!A:O,8,0),0)</f>
        <v>0</v>
      </c>
      <c r="E30" s="26">
        <f>IFERROR(+VLOOKUP("LLIQDF"&amp;A30,'Main File'!A:O,9,0),0)</f>
        <v>5.2893994550534769E-3</v>
      </c>
      <c r="F30" s="26">
        <f>IFERROR(+VLOOKUP("LLIQDF"&amp;A30,'Main File'!A:O,10,0),0)</f>
        <v>0.24468330508499228</v>
      </c>
      <c r="G30" s="26">
        <f>IFERROR(+VLOOKUP("LLIQDF"&amp;A30,'Main File'!A:O,11,0),0)</f>
        <v>9.9371035910659072E-2</v>
      </c>
      <c r="H30" s="26">
        <f>IFERROR(+VLOOKUP("LLIQDF"&amp;A30,'Main File'!A:O,12,0),0)</f>
        <v>0</v>
      </c>
      <c r="I30" s="26">
        <f>IFERROR(+VLOOKUP("LLIQDF"&amp;A30,'Main File'!A:O,13,0),0)</f>
        <v>0</v>
      </c>
      <c r="J30" s="26">
        <f>IFERROR(+VLOOKUP("LLIQDF"&amp;A30,'Main File'!A:O,14,0),0)</f>
        <v>5.2866649840986844E-3</v>
      </c>
      <c r="K30" s="26">
        <f>IFERROR(+VLOOKUP("LLIQDF"&amp;A30,'Main File'!A:O,15,0),0)</f>
        <v>0.10465770089475776</v>
      </c>
    </row>
    <row r="31" spans="1:11" x14ac:dyDescent="0.25">
      <c r="A31" s="9">
        <f t="shared" si="0"/>
        <v>43218</v>
      </c>
      <c r="B31" s="26">
        <f>IFERROR(+VLOOKUP("LLIQDF"&amp;A31,'Main File'!A:O,6,0),0)</f>
        <v>0.2393941671127498</v>
      </c>
      <c r="C31" s="26">
        <f>IFERROR(+VLOOKUP("LLIQDF"&amp;A31,'Main File'!A:O,7,0),0)</f>
        <v>0</v>
      </c>
      <c r="D31" s="26">
        <f>IFERROR(+VLOOKUP("LLIQDF"&amp;A31,'Main File'!A:O,8,0),0)</f>
        <v>0</v>
      </c>
      <c r="E31" s="26">
        <f>IFERROR(+VLOOKUP("LLIQDF"&amp;A31,'Main File'!A:O,9,0),0)</f>
        <v>5.2893718038784293E-3</v>
      </c>
      <c r="F31" s="26">
        <f>IFERROR(+VLOOKUP("LLIQDF"&amp;A31,'Main File'!A:O,10,0),0)</f>
        <v>0.24468353891662822</v>
      </c>
      <c r="G31" s="26">
        <f>IFERROR(+VLOOKUP("LLIQDF"&amp;A31,'Main File'!A:O,11,0),0)</f>
        <v>9.9371028867058259E-2</v>
      </c>
      <c r="H31" s="26">
        <f>IFERROR(+VLOOKUP("LLIQDF"&amp;A31,'Main File'!A:O,12,0),0)</f>
        <v>0</v>
      </c>
      <c r="I31" s="26">
        <f>IFERROR(+VLOOKUP("LLIQDF"&amp;A31,'Main File'!A:O,13,0),0)</f>
        <v>0</v>
      </c>
      <c r="J31" s="26">
        <f>IFERROR(+VLOOKUP("LLIQDF"&amp;A31,'Main File'!A:O,14,0),0)</f>
        <v>5.2866645358796704E-3</v>
      </c>
      <c r="K31" s="26">
        <f>IFERROR(+VLOOKUP("LLIQDF"&amp;A31,'Main File'!A:O,15,0),0)</f>
        <v>0.10465769340293793</v>
      </c>
    </row>
    <row r="32" spans="1:11" x14ac:dyDescent="0.25">
      <c r="A32" s="9">
        <f t="shared" si="0"/>
        <v>43219</v>
      </c>
      <c r="B32" s="26">
        <f>IFERROR(+VLOOKUP("LLIQDF"&amp;A32,'Main File'!A:O,6,0),0)</f>
        <v>0.23939416069507125</v>
      </c>
      <c r="C32" s="26">
        <f>IFERROR(+VLOOKUP("LLIQDF"&amp;A32,'Main File'!A:O,7,0),0)</f>
        <v>0</v>
      </c>
      <c r="D32" s="26">
        <f>IFERROR(+VLOOKUP("LLIQDF"&amp;A32,'Main File'!A:O,8,0),0)</f>
        <v>0</v>
      </c>
      <c r="E32" s="26">
        <f>IFERROR(+VLOOKUP("LLIQDF"&amp;A32,'Main File'!A:O,9,0),0)</f>
        <v>5.2893834106215159E-3</v>
      </c>
      <c r="F32" s="26">
        <f>IFERROR(+VLOOKUP("LLIQDF"&amp;A32,'Main File'!A:O,10,0),0)</f>
        <v>0.24468354410569276</v>
      </c>
      <c r="G32" s="26">
        <f>IFERROR(+VLOOKUP("LLIQDF"&amp;A32,'Main File'!A:O,11,0),0)</f>
        <v>9.9371004313233174E-2</v>
      </c>
      <c r="H32" s="26">
        <f>IFERROR(+VLOOKUP("LLIQDF"&amp;A32,'Main File'!A:O,12,0),0)</f>
        <v>0</v>
      </c>
      <c r="I32" s="26">
        <f>IFERROR(+VLOOKUP("LLIQDF"&amp;A32,'Main File'!A:O,13,0),0)</f>
        <v>0</v>
      </c>
      <c r="J32" s="26">
        <f>IFERROR(+VLOOKUP("LLIQDF"&amp;A32,'Main File'!A:O,14,0),0)</f>
        <v>5.2866626170143434E-3</v>
      </c>
      <c r="K32" s="26">
        <f>IFERROR(+VLOOKUP("LLIQDF"&amp;A32,'Main File'!A:O,15,0),0)</f>
        <v>0.10465766693024751</v>
      </c>
    </row>
    <row r="33" spans="1:11" x14ac:dyDescent="0.25">
      <c r="A33" s="9">
        <f t="shared" si="0"/>
        <v>43220</v>
      </c>
      <c r="B33" s="26">
        <f>IFERROR(+VLOOKUP("LLIQDF"&amp;A33,'Main File'!A:O,6,0),0)</f>
        <v>0.23939402896672027</v>
      </c>
      <c r="C33" s="26">
        <f>IFERROR(+VLOOKUP("LLIQDF"&amp;A33,'Main File'!A:O,7,0),0)</f>
        <v>0</v>
      </c>
      <c r="D33" s="26">
        <f>IFERROR(+VLOOKUP("LLIQDF"&amp;A33,'Main File'!A:O,8,0),0)</f>
        <v>0</v>
      </c>
      <c r="E33" s="26">
        <f>IFERROR(+VLOOKUP("LLIQDF"&amp;A33,'Main File'!A:O,9,0),0)</f>
        <v>5.2894078279809948E-3</v>
      </c>
      <c r="F33" s="26">
        <f>IFERROR(+VLOOKUP("LLIQDF"&amp;A33,'Main File'!A:O,10,0),0)</f>
        <v>0.24468343679470125</v>
      </c>
      <c r="G33" s="26">
        <f>IFERROR(+VLOOKUP("LLIQDF"&amp;A33,'Main File'!A:O,11,0),0)</f>
        <v>9.9370982523107068E-2</v>
      </c>
      <c r="H33" s="26">
        <f>IFERROR(+VLOOKUP("LLIQDF"&amp;A33,'Main File'!A:O,12,0),0)</f>
        <v>0</v>
      </c>
      <c r="I33" s="26">
        <f>IFERROR(+VLOOKUP("LLIQDF"&amp;A33,'Main File'!A:O,13,0),0)</f>
        <v>0</v>
      </c>
      <c r="J33" s="26">
        <f>IFERROR(+VLOOKUP("LLIQDF"&amp;A33,'Main File'!A:O,14,0),0)</f>
        <v>5.2866495659016017E-3</v>
      </c>
      <c r="K33" s="26">
        <f>IFERROR(+VLOOKUP("LLIQDF"&amp;A33,'Main File'!A:O,15,0),0)</f>
        <v>0.10465763208900868</v>
      </c>
    </row>
    <row r="34" spans="1:11" x14ac:dyDescent="0.25">
      <c r="A34" s="9">
        <f t="shared" si="0"/>
        <v>43221</v>
      </c>
      <c r="B34" s="26">
        <f>IFERROR(+VLOOKUP("LLIQDF"&amp;A34,'Main File'!A:O,6,0),0)</f>
        <v>0.23939405234325861</v>
      </c>
      <c r="C34" s="26">
        <f>IFERROR(+VLOOKUP("LLIQDF"&amp;A34,'Main File'!A:O,7,0),0)</f>
        <v>0</v>
      </c>
      <c r="D34" s="26">
        <f>IFERROR(+VLOOKUP("LLIQDF"&amp;A34,'Main File'!A:O,8,0),0)</f>
        <v>0</v>
      </c>
      <c r="E34" s="26">
        <f>IFERROR(+VLOOKUP("LLIQDF"&amp;A34,'Main File'!A:O,9,0),0)</f>
        <v>5.2893789714350496E-3</v>
      </c>
      <c r="F34" s="26">
        <f>IFERROR(+VLOOKUP("LLIQDF"&amp;A34,'Main File'!A:O,10,0),0)</f>
        <v>0.24468343131469367</v>
      </c>
      <c r="G34" s="26">
        <f>IFERROR(+VLOOKUP("LLIQDF"&amp;A34,'Main File'!A:O,11,0),0)</f>
        <v>9.9370958856674088E-2</v>
      </c>
      <c r="H34" s="26">
        <f>IFERROR(+VLOOKUP("LLIQDF"&amp;A34,'Main File'!A:O,12,0),0)</f>
        <v>0</v>
      </c>
      <c r="I34" s="26">
        <f>IFERROR(+VLOOKUP("LLIQDF"&amp;A34,'Main File'!A:O,13,0),0)</f>
        <v>0</v>
      </c>
      <c r="J34" s="26">
        <f>IFERROR(+VLOOKUP("LLIQDF"&amp;A34,'Main File'!A:O,14,0),0)</f>
        <v>5.2866493866096332E-3</v>
      </c>
      <c r="K34" s="26">
        <f>IFERROR(+VLOOKUP("LLIQDF"&amp;A34,'Main File'!A:O,15,0),0)</f>
        <v>0.10465760824328373</v>
      </c>
    </row>
    <row r="35" spans="1:11" x14ac:dyDescent="0.25">
      <c r="A35" s="9">
        <f t="shared" si="0"/>
        <v>43222</v>
      </c>
      <c r="B35" s="26">
        <f>IFERROR(+VLOOKUP("LLIQDF"&amp;A35,'Main File'!A:O,6,0),0)</f>
        <v>0.2394114473958007</v>
      </c>
      <c r="C35" s="26">
        <f>IFERROR(+VLOOKUP("LLIQDF"&amp;A35,'Main File'!A:O,7,0),0)</f>
        <v>0</v>
      </c>
      <c r="D35" s="26">
        <f>IFERROR(+VLOOKUP("LLIQDF"&amp;A35,'Main File'!A:O,8,0),0)</f>
        <v>0</v>
      </c>
      <c r="E35" s="26">
        <f>IFERROR(+VLOOKUP("LLIQDF"&amp;A35,'Main File'!A:O,9,0),0)</f>
        <v>5.2924438905708792E-3</v>
      </c>
      <c r="F35" s="26">
        <f>IFERROR(+VLOOKUP("LLIQDF"&amp;A35,'Main File'!A:O,10,0),0)</f>
        <v>0.24470389128637157</v>
      </c>
      <c r="G35" s="26">
        <f>IFERROR(+VLOOKUP("LLIQDF"&amp;A35,'Main File'!A:O,11,0),0)</f>
        <v>9.9384745405928038E-2</v>
      </c>
      <c r="H35" s="26">
        <f>IFERROR(+VLOOKUP("LLIQDF"&amp;A35,'Main File'!A:O,12,0),0)</f>
        <v>0</v>
      </c>
      <c r="I35" s="26">
        <f>IFERROR(+VLOOKUP("LLIQDF"&amp;A35,'Main File'!A:O,13,0),0)</f>
        <v>0</v>
      </c>
      <c r="J35" s="26">
        <f>IFERROR(+VLOOKUP("LLIQDF"&amp;A35,'Main File'!A:O,14,0),0)</f>
        <v>5.2891274771508503E-3</v>
      </c>
      <c r="K35" s="26">
        <f>IFERROR(+VLOOKUP("LLIQDF"&amp;A35,'Main File'!A:O,15,0),0)</f>
        <v>0.10467387288307889</v>
      </c>
    </row>
    <row r="36" spans="1:11" x14ac:dyDescent="0.25">
      <c r="A36" s="9">
        <f t="shared" si="0"/>
        <v>43223</v>
      </c>
      <c r="B36" s="26">
        <f>IFERROR(+VLOOKUP("LLIQDF"&amp;A36,'Main File'!A:O,6,0),0)</f>
        <v>0.23944255951153906</v>
      </c>
      <c r="C36" s="26">
        <f>IFERROR(+VLOOKUP("LLIQDF"&amp;A36,'Main File'!A:O,7,0),0)</f>
        <v>0</v>
      </c>
      <c r="D36" s="26">
        <f>IFERROR(+VLOOKUP("LLIQDF"&amp;A36,'Main File'!A:O,8,0),0)</f>
        <v>0</v>
      </c>
      <c r="E36" s="26">
        <f>IFERROR(+VLOOKUP("LLIQDF"&amp;A36,'Main File'!A:O,9,0),0)</f>
        <v>5.2980758393430423E-3</v>
      </c>
      <c r="F36" s="26">
        <f>IFERROR(+VLOOKUP("LLIQDF"&amp;A36,'Main File'!A:O,10,0),0)</f>
        <v>0.24474063535088211</v>
      </c>
      <c r="G36" s="26">
        <f>IFERROR(+VLOOKUP("LLIQDF"&amp;A36,'Main File'!A:O,11,0),0)</f>
        <v>9.9417911848388218E-2</v>
      </c>
      <c r="H36" s="26">
        <f>IFERROR(+VLOOKUP("LLIQDF"&amp;A36,'Main File'!A:O,12,0),0)</f>
        <v>0</v>
      </c>
      <c r="I36" s="26">
        <f>IFERROR(+VLOOKUP("LLIQDF"&amp;A36,'Main File'!A:O,13,0),0)</f>
        <v>0</v>
      </c>
      <c r="J36" s="26">
        <f>IFERROR(+VLOOKUP("LLIQDF"&amp;A36,'Main File'!A:O,14,0),0)</f>
        <v>5.2950851705833562E-3</v>
      </c>
      <c r="K36" s="26">
        <f>IFERROR(+VLOOKUP("LLIQDF"&amp;A36,'Main File'!A:O,15,0),0)</f>
        <v>0.10471299701897158</v>
      </c>
    </row>
    <row r="37" spans="1:11" x14ac:dyDescent="0.25">
      <c r="A37" s="9">
        <f t="shared" si="0"/>
        <v>43224</v>
      </c>
      <c r="B37" s="26">
        <f>IFERROR(+VLOOKUP("LLIQDF"&amp;A37,'Main File'!A:O,6,0),0)</f>
        <v>0.23945424532060164</v>
      </c>
      <c r="C37" s="26">
        <f>IFERROR(+VLOOKUP("LLIQDF"&amp;A37,'Main File'!A:O,7,0),0)</f>
        <v>0</v>
      </c>
      <c r="D37" s="26">
        <f>IFERROR(+VLOOKUP("LLIQDF"&amp;A37,'Main File'!A:O,8,0),0)</f>
        <v>0</v>
      </c>
      <c r="E37" s="26">
        <f>IFERROR(+VLOOKUP("LLIQDF"&amp;A37,'Main File'!A:O,9,0),0)</f>
        <v>5.2999495736551347E-3</v>
      </c>
      <c r="F37" s="26">
        <f>IFERROR(+VLOOKUP("LLIQDF"&amp;A37,'Main File'!A:O,10,0),0)</f>
        <v>0.24475419489425676</v>
      </c>
      <c r="G37" s="26">
        <f>IFERROR(+VLOOKUP("LLIQDF"&amp;A37,'Main File'!A:O,11,0),0)</f>
        <v>9.9429096517280768E-2</v>
      </c>
      <c r="H37" s="26">
        <f>IFERROR(+VLOOKUP("LLIQDF"&amp;A37,'Main File'!A:O,12,0),0)</f>
        <v>0</v>
      </c>
      <c r="I37" s="26">
        <f>IFERROR(+VLOOKUP("LLIQDF"&amp;A37,'Main File'!A:O,13,0),0)</f>
        <v>0</v>
      </c>
      <c r="J37" s="26">
        <f>IFERROR(+VLOOKUP("LLIQDF"&amp;A37,'Main File'!A:O,14,0),0)</f>
        <v>5.2970940906767244E-3</v>
      </c>
      <c r="K37" s="26">
        <f>IFERROR(+VLOOKUP("LLIQDF"&amp;A37,'Main File'!A:O,15,0),0)</f>
        <v>0.10472619060795749</v>
      </c>
    </row>
    <row r="38" spans="1:11" x14ac:dyDescent="0.25">
      <c r="A38" s="9">
        <f t="shared" si="0"/>
        <v>43225</v>
      </c>
      <c r="B38" s="26">
        <f>IFERROR(+VLOOKUP("LLIQDF"&amp;A38,'Main File'!A:O,6,0),0)</f>
        <v>0.23945533436381117</v>
      </c>
      <c r="C38" s="26">
        <f>IFERROR(+VLOOKUP("LLIQDF"&amp;A38,'Main File'!A:O,7,0),0)</f>
        <v>0</v>
      </c>
      <c r="D38" s="26">
        <f>IFERROR(+VLOOKUP("LLIQDF"&amp;A38,'Main File'!A:O,8,0),0)</f>
        <v>0</v>
      </c>
      <c r="E38" s="26">
        <f>IFERROR(+VLOOKUP("LLIQDF"&amp;A38,'Main File'!A:O,9,0),0)</f>
        <v>5.299983839565898E-3</v>
      </c>
      <c r="F38" s="26">
        <f>IFERROR(+VLOOKUP("LLIQDF"&amp;A38,'Main File'!A:O,10,0),0)</f>
        <v>0.24475531820337706</v>
      </c>
      <c r="G38" s="26">
        <f>IFERROR(+VLOOKUP("LLIQDF"&amp;A38,'Main File'!A:O,11,0),0)</f>
        <v>9.9429153375629575E-2</v>
      </c>
      <c r="H38" s="26">
        <f>IFERROR(+VLOOKUP("LLIQDF"&amp;A38,'Main File'!A:O,12,0),0)</f>
        <v>0</v>
      </c>
      <c r="I38" s="26">
        <f>IFERROR(+VLOOKUP("LLIQDF"&amp;A38,'Main File'!A:O,13,0),0)</f>
        <v>0</v>
      </c>
      <c r="J38" s="26">
        <f>IFERROR(+VLOOKUP("LLIQDF"&amp;A38,'Main File'!A:O,14,0),0)</f>
        <v>5.2970933642367797E-3</v>
      </c>
      <c r="K38" s="26">
        <f>IFERROR(+VLOOKUP("LLIQDF"&amp;A38,'Main File'!A:O,15,0),0)</f>
        <v>0.10472624673986636</v>
      </c>
    </row>
    <row r="39" spans="1:11" x14ac:dyDescent="0.25">
      <c r="A39" s="9">
        <f t="shared" si="0"/>
        <v>43226</v>
      </c>
      <c r="B39" s="26">
        <f>IFERROR(+VLOOKUP("LLIQDF"&amp;A39,'Main File'!A:O,6,0),0)</f>
        <v>0.23945535340436488</v>
      </c>
      <c r="C39" s="26">
        <f>IFERROR(+VLOOKUP("LLIQDF"&amp;A39,'Main File'!A:O,7,0),0)</f>
        <v>0</v>
      </c>
      <c r="D39" s="26">
        <f>IFERROR(+VLOOKUP("LLIQDF"&amp;A39,'Main File'!A:O,8,0),0)</f>
        <v>0</v>
      </c>
      <c r="E39" s="26">
        <f>IFERROR(+VLOOKUP("LLIQDF"&amp;A39,'Main File'!A:O,9,0),0)</f>
        <v>5.2999466982128207E-3</v>
      </c>
      <c r="F39" s="26">
        <f>IFERROR(+VLOOKUP("LLIQDF"&amp;A39,'Main File'!A:O,10,0),0)</f>
        <v>0.24475530010257771</v>
      </c>
      <c r="G39" s="26">
        <f>IFERROR(+VLOOKUP("LLIQDF"&amp;A39,'Main File'!A:O,11,0),0)</f>
        <v>9.9429136405702043E-2</v>
      </c>
      <c r="H39" s="26">
        <f>IFERROR(+VLOOKUP("LLIQDF"&amp;A39,'Main File'!A:O,12,0),0)</f>
        <v>0</v>
      </c>
      <c r="I39" s="26">
        <f>IFERROR(+VLOOKUP("LLIQDF"&amp;A39,'Main File'!A:O,13,0),0)</f>
        <v>0</v>
      </c>
      <c r="J39" s="26">
        <f>IFERROR(+VLOOKUP("LLIQDF"&amp;A39,'Main File'!A:O,14,0),0)</f>
        <v>5.297100156472446E-3</v>
      </c>
      <c r="K39" s="26">
        <f>IFERROR(+VLOOKUP("LLIQDF"&amp;A39,'Main File'!A:O,15,0),0)</f>
        <v>0.10472623656217449</v>
      </c>
    </row>
    <row r="40" spans="1:11" x14ac:dyDescent="0.25">
      <c r="A40" s="9">
        <f t="shared" si="0"/>
        <v>43227</v>
      </c>
      <c r="B40" s="26">
        <f>IFERROR(+VLOOKUP("LLIQDF"&amp;A40,'Main File'!A:O,6,0),0)</f>
        <v>0.23948796272100095</v>
      </c>
      <c r="C40" s="26">
        <f>IFERROR(+VLOOKUP("LLIQDF"&amp;A40,'Main File'!A:O,7,0),0)</f>
        <v>0</v>
      </c>
      <c r="D40" s="26">
        <f>IFERROR(+VLOOKUP("LLIQDF"&amp;A40,'Main File'!A:O,8,0),0)</f>
        <v>0</v>
      </c>
      <c r="E40" s="26">
        <f>IFERROR(+VLOOKUP("LLIQDF"&amp;A40,'Main File'!A:O,9,0),0)</f>
        <v>5.3059958284870801E-3</v>
      </c>
      <c r="F40" s="26">
        <f>IFERROR(+VLOOKUP("LLIQDF"&amp;A40,'Main File'!A:O,10,0),0)</f>
        <v>0.24479395854948804</v>
      </c>
      <c r="G40" s="26">
        <f>IFERROR(+VLOOKUP("LLIQDF"&amp;A40,'Main File'!A:O,11,0),0)</f>
        <v>9.946314553316811E-2</v>
      </c>
      <c r="H40" s="26">
        <f>IFERROR(+VLOOKUP("LLIQDF"&amp;A40,'Main File'!A:O,12,0),0)</f>
        <v>0</v>
      </c>
      <c r="I40" s="26">
        <f>IFERROR(+VLOOKUP("LLIQDF"&amp;A40,'Main File'!A:O,13,0),0)</f>
        <v>0</v>
      </c>
      <c r="J40" s="26">
        <f>IFERROR(+VLOOKUP("LLIQDF"&amp;A40,'Main File'!A:O,14,0),0)</f>
        <v>5.3032470973987302E-3</v>
      </c>
      <c r="K40" s="26">
        <f>IFERROR(+VLOOKUP("LLIQDF"&amp;A40,'Main File'!A:O,15,0),0)</f>
        <v>0.10476639263056683</v>
      </c>
    </row>
    <row r="41" spans="1:11" x14ac:dyDescent="0.25">
      <c r="A41" s="9">
        <f t="shared" si="0"/>
        <v>43228</v>
      </c>
      <c r="B41" s="26">
        <f>IFERROR(+VLOOKUP("LLIQDF"&amp;A41,'Main File'!A:O,6,0),0)</f>
        <v>0.23948711340888101</v>
      </c>
      <c r="C41" s="26">
        <f>IFERROR(+VLOOKUP("LLIQDF"&amp;A41,'Main File'!A:O,7,0),0)</f>
        <v>0</v>
      </c>
      <c r="D41" s="26">
        <f>IFERROR(+VLOOKUP("LLIQDF"&amp;A41,'Main File'!A:O,8,0),0)</f>
        <v>0</v>
      </c>
      <c r="E41" s="26">
        <f>IFERROR(+VLOOKUP("LLIQDF"&amp;A41,'Main File'!A:O,9,0),0)</f>
        <v>5.3059189118700115E-3</v>
      </c>
      <c r="F41" s="26">
        <f>IFERROR(+VLOOKUP("LLIQDF"&amp;A41,'Main File'!A:O,10,0),0)</f>
        <v>0.24479303232075103</v>
      </c>
      <c r="G41" s="26">
        <f>IFERROR(+VLOOKUP("LLIQDF"&amp;A41,'Main File'!A:O,11,0),0)</f>
        <v>9.9463336531707566E-2</v>
      </c>
      <c r="H41" s="26">
        <f>IFERROR(+VLOOKUP("LLIQDF"&amp;A41,'Main File'!A:O,12,0),0)</f>
        <v>0</v>
      </c>
      <c r="I41" s="26">
        <f>IFERROR(+VLOOKUP("LLIQDF"&amp;A41,'Main File'!A:O,13,0),0)</f>
        <v>0</v>
      </c>
      <c r="J41" s="26">
        <f>IFERROR(+VLOOKUP("LLIQDF"&amp;A41,'Main File'!A:O,14,0),0)</f>
        <v>5.3032820629396876E-3</v>
      </c>
      <c r="K41" s="26">
        <f>IFERROR(+VLOOKUP("LLIQDF"&amp;A41,'Main File'!A:O,15,0),0)</f>
        <v>0.10476661859464725</v>
      </c>
    </row>
    <row r="42" spans="1:11" x14ac:dyDescent="0.25">
      <c r="A42" s="9">
        <f t="shared" si="0"/>
        <v>43229</v>
      </c>
      <c r="B42" s="26">
        <f>IFERROR(+VLOOKUP("LLIQDF"&amp;A42,'Main File'!A:O,6,0),0)</f>
        <v>0.23952939957635055</v>
      </c>
      <c r="C42" s="26">
        <f>IFERROR(+VLOOKUP("LLIQDF"&amp;A42,'Main File'!A:O,7,0),0)</f>
        <v>0</v>
      </c>
      <c r="D42" s="26">
        <f>IFERROR(+VLOOKUP("LLIQDF"&amp;A42,'Main File'!A:O,8,0),0)</f>
        <v>0</v>
      </c>
      <c r="E42" s="26">
        <f>IFERROR(+VLOOKUP("LLIQDF"&amp;A42,'Main File'!A:O,9,0),0)</f>
        <v>5.3135343062170465E-3</v>
      </c>
      <c r="F42" s="26">
        <f>IFERROR(+VLOOKUP("LLIQDF"&amp;A42,'Main File'!A:O,10,0),0)</f>
        <v>0.24484293388256761</v>
      </c>
      <c r="G42" s="26">
        <f>IFERROR(+VLOOKUP("LLIQDF"&amp;A42,'Main File'!A:O,11,0),0)</f>
        <v>9.9506897230228972E-2</v>
      </c>
      <c r="H42" s="26">
        <f>IFERROR(+VLOOKUP("LLIQDF"&amp;A42,'Main File'!A:O,12,0),0)</f>
        <v>0</v>
      </c>
      <c r="I42" s="26">
        <f>IFERROR(+VLOOKUP("LLIQDF"&amp;A42,'Main File'!A:O,13,0),0)</f>
        <v>0</v>
      </c>
      <c r="J42" s="26">
        <f>IFERROR(+VLOOKUP("LLIQDF"&amp;A42,'Main File'!A:O,14,0),0)</f>
        <v>5.3111209378720638E-3</v>
      </c>
      <c r="K42" s="26">
        <f>IFERROR(+VLOOKUP("LLIQDF"&amp;A42,'Main File'!A:O,15,0),0)</f>
        <v>0.10481801816810103</v>
      </c>
    </row>
    <row r="43" spans="1:11" x14ac:dyDescent="0.25">
      <c r="A43" s="9">
        <f t="shared" si="0"/>
        <v>43230</v>
      </c>
      <c r="B43" s="26">
        <f>IFERROR(+VLOOKUP("LLIQDF"&amp;A43,'Main File'!A:O,6,0),0)</f>
        <v>0.23957056073667188</v>
      </c>
      <c r="C43" s="26">
        <f>IFERROR(+VLOOKUP("LLIQDF"&amp;A43,'Main File'!A:O,7,0),0)</f>
        <v>0</v>
      </c>
      <c r="D43" s="26">
        <f>IFERROR(+VLOOKUP("LLIQDF"&amp;A43,'Main File'!A:O,8,0),0)</f>
        <v>0</v>
      </c>
      <c r="E43" s="26">
        <f>IFERROR(+VLOOKUP("LLIQDF"&amp;A43,'Main File'!A:O,9,0),0)</f>
        <v>5.3212052831987794E-3</v>
      </c>
      <c r="F43" s="26">
        <f>IFERROR(+VLOOKUP("LLIQDF"&amp;A43,'Main File'!A:O,10,0),0)</f>
        <v>0.24489176601987067</v>
      </c>
      <c r="G43" s="26">
        <f>IFERROR(+VLOOKUP("LLIQDF"&amp;A43,'Main File'!A:O,11,0),0)</f>
        <v>9.9551587570381281E-2</v>
      </c>
      <c r="H43" s="26">
        <f>IFERROR(+VLOOKUP("LLIQDF"&amp;A43,'Main File'!A:O,12,0),0)</f>
        <v>0</v>
      </c>
      <c r="I43" s="26">
        <f>IFERROR(+VLOOKUP("LLIQDF"&amp;A43,'Main File'!A:O,13,0),0)</f>
        <v>0</v>
      </c>
      <c r="J43" s="26">
        <f>IFERROR(+VLOOKUP("LLIQDF"&amp;A43,'Main File'!A:O,14,0),0)</f>
        <v>5.3191681823472363E-3</v>
      </c>
      <c r="K43" s="26">
        <f>IFERROR(+VLOOKUP("LLIQDF"&amp;A43,'Main File'!A:O,15,0),0)</f>
        <v>0.10487075575272851</v>
      </c>
    </row>
    <row r="44" spans="1:11" x14ac:dyDescent="0.25">
      <c r="A44" s="9">
        <f t="shared" si="0"/>
        <v>43231</v>
      </c>
      <c r="B44" s="26">
        <f>IFERROR(+VLOOKUP("LLIQDF"&amp;A44,'Main File'!A:O,6,0),0)</f>
        <v>0</v>
      </c>
      <c r="C44" s="26">
        <f>IFERROR(+VLOOKUP("LLIQDF"&amp;A44,'Main File'!A:O,7,0),0)</f>
        <v>0</v>
      </c>
      <c r="D44" s="26">
        <f>IFERROR(+VLOOKUP("LLIQDF"&amp;A44,'Main File'!A:O,8,0),0)</f>
        <v>0</v>
      </c>
      <c r="E44" s="26">
        <f>IFERROR(+VLOOKUP("LLIQDF"&amp;A44,'Main File'!A:O,9,0),0)</f>
        <v>0</v>
      </c>
      <c r="F44" s="26">
        <f>IFERROR(+VLOOKUP("LLIQDF"&amp;A44,'Main File'!A:O,10,0),0)</f>
        <v>0</v>
      </c>
      <c r="G44" s="26">
        <f>IFERROR(+VLOOKUP("LLIQDF"&amp;A44,'Main File'!A:O,11,0),0)</f>
        <v>0</v>
      </c>
      <c r="H44" s="26">
        <f>IFERROR(+VLOOKUP("LLIQDF"&amp;A44,'Main File'!A:O,12,0),0)</f>
        <v>0</v>
      </c>
      <c r="I44" s="26">
        <f>IFERROR(+VLOOKUP("LLIQDF"&amp;A44,'Main File'!A:O,13,0),0)</f>
        <v>0</v>
      </c>
      <c r="J44" s="26">
        <f>IFERROR(+VLOOKUP("LLIQDF"&amp;A44,'Main File'!A:O,14,0),0)</f>
        <v>0</v>
      </c>
      <c r="K44" s="26">
        <f>IFERROR(+VLOOKUP("LLIQDF"&amp;A44,'Main File'!A:O,15,0),0)</f>
        <v>0</v>
      </c>
    </row>
    <row r="45" spans="1:11" x14ac:dyDescent="0.25">
      <c r="A45" s="9">
        <f t="shared" si="0"/>
        <v>43232</v>
      </c>
      <c r="B45" s="26">
        <f>IFERROR(+VLOOKUP("LLIQDF"&amp;A45,'Main File'!A:O,6,0),0)</f>
        <v>0</v>
      </c>
      <c r="C45" s="26">
        <f>IFERROR(+VLOOKUP("LLIQDF"&amp;A45,'Main File'!A:O,7,0),0)</f>
        <v>0</v>
      </c>
      <c r="D45" s="26">
        <f>IFERROR(+VLOOKUP("LLIQDF"&amp;A45,'Main File'!A:O,8,0),0)</f>
        <v>0</v>
      </c>
      <c r="E45" s="26">
        <f>IFERROR(+VLOOKUP("LLIQDF"&amp;A45,'Main File'!A:O,9,0),0)</f>
        <v>0</v>
      </c>
      <c r="F45" s="26">
        <f>IFERROR(+VLOOKUP("LLIQDF"&amp;A45,'Main File'!A:O,10,0),0)</f>
        <v>0</v>
      </c>
      <c r="G45" s="26">
        <f>IFERROR(+VLOOKUP("LLIQDF"&amp;A45,'Main File'!A:O,11,0),0)</f>
        <v>0</v>
      </c>
      <c r="H45" s="26">
        <f>IFERROR(+VLOOKUP("LLIQDF"&amp;A45,'Main File'!A:O,12,0),0)</f>
        <v>0</v>
      </c>
      <c r="I45" s="26">
        <f>IFERROR(+VLOOKUP("LLIQDF"&amp;A45,'Main File'!A:O,13,0),0)</f>
        <v>0</v>
      </c>
      <c r="J45" s="26">
        <f>IFERROR(+VLOOKUP("LLIQDF"&amp;A45,'Main File'!A:O,14,0),0)</f>
        <v>0</v>
      </c>
      <c r="K45" s="26">
        <f>IFERROR(+VLOOKUP("LLIQDF"&amp;A45,'Main File'!A:O,15,0),0)</f>
        <v>0</v>
      </c>
    </row>
    <row r="46" spans="1:11" x14ac:dyDescent="0.25">
      <c r="A46" s="9">
        <f t="shared" si="0"/>
        <v>43233</v>
      </c>
      <c r="B46" s="26">
        <f>IFERROR(+VLOOKUP("LLIQDF"&amp;A46,'Main File'!A:O,6,0),0)</f>
        <v>0</v>
      </c>
      <c r="C46" s="26">
        <f>IFERROR(+VLOOKUP("LLIQDF"&amp;A46,'Main File'!A:O,7,0),0)</f>
        <v>0</v>
      </c>
      <c r="D46" s="26">
        <f>IFERROR(+VLOOKUP("LLIQDF"&amp;A46,'Main File'!A:O,8,0),0)</f>
        <v>0</v>
      </c>
      <c r="E46" s="26">
        <f>IFERROR(+VLOOKUP("LLIQDF"&amp;A46,'Main File'!A:O,9,0),0)</f>
        <v>0</v>
      </c>
      <c r="F46" s="26">
        <f>IFERROR(+VLOOKUP("LLIQDF"&amp;A46,'Main File'!A:O,10,0),0)</f>
        <v>0</v>
      </c>
      <c r="G46" s="26">
        <f>IFERROR(+VLOOKUP("LLIQDF"&amp;A46,'Main File'!A:O,11,0),0)</f>
        <v>0</v>
      </c>
      <c r="H46" s="26">
        <f>IFERROR(+VLOOKUP("LLIQDF"&amp;A46,'Main File'!A:O,12,0),0)</f>
        <v>0</v>
      </c>
      <c r="I46" s="26">
        <f>IFERROR(+VLOOKUP("LLIQDF"&amp;A46,'Main File'!A:O,13,0),0)</f>
        <v>0</v>
      </c>
      <c r="J46" s="26">
        <f>IFERROR(+VLOOKUP("LLIQDF"&amp;A46,'Main File'!A:O,14,0),0)</f>
        <v>0</v>
      </c>
      <c r="K46" s="26">
        <f>IFERROR(+VLOOKUP("LLIQDF"&amp;A46,'Main File'!A:O,15,0),0)</f>
        <v>0</v>
      </c>
    </row>
    <row r="47" spans="1:11" x14ac:dyDescent="0.25">
      <c r="A47" s="9">
        <f t="shared" si="0"/>
        <v>43234</v>
      </c>
      <c r="B47" s="26">
        <f>IFERROR(+VLOOKUP("LLIQDF"&amp;A47,'Main File'!A:O,6,0),0)</f>
        <v>0</v>
      </c>
      <c r="C47" s="26">
        <f>IFERROR(+VLOOKUP("LLIQDF"&amp;A47,'Main File'!A:O,7,0),0)</f>
        <v>0</v>
      </c>
      <c r="D47" s="26">
        <f>IFERROR(+VLOOKUP("LLIQDF"&amp;A47,'Main File'!A:O,8,0),0)</f>
        <v>0</v>
      </c>
      <c r="E47" s="26">
        <f>IFERROR(+VLOOKUP("LLIQDF"&amp;A47,'Main File'!A:O,9,0),0)</f>
        <v>0</v>
      </c>
      <c r="F47" s="26">
        <f>IFERROR(+VLOOKUP("LLIQDF"&amp;A47,'Main File'!A:O,10,0),0)</f>
        <v>0</v>
      </c>
      <c r="G47" s="26">
        <f>IFERROR(+VLOOKUP("LLIQDF"&amp;A47,'Main File'!A:O,11,0),0)</f>
        <v>0</v>
      </c>
      <c r="H47" s="26">
        <f>IFERROR(+VLOOKUP("LLIQDF"&amp;A47,'Main File'!A:O,12,0),0)</f>
        <v>0</v>
      </c>
      <c r="I47" s="26">
        <f>IFERROR(+VLOOKUP("LLIQDF"&amp;A47,'Main File'!A:O,13,0),0)</f>
        <v>0</v>
      </c>
      <c r="J47" s="26">
        <f>IFERROR(+VLOOKUP("LLIQDF"&amp;A47,'Main File'!A:O,14,0),0)</f>
        <v>0</v>
      </c>
      <c r="K47" s="26">
        <f>IFERROR(+VLOOKUP("LLIQDF"&amp;A47,'Main File'!A:O,15,0),0)</f>
        <v>0</v>
      </c>
    </row>
    <row r="48" spans="1:11" x14ac:dyDescent="0.25">
      <c r="A48" s="9">
        <f t="shared" si="0"/>
        <v>43235</v>
      </c>
      <c r="B48" s="26">
        <f>IFERROR(+VLOOKUP("LLIQDF"&amp;A48,'Main File'!A:O,6,0),0)</f>
        <v>0</v>
      </c>
      <c r="C48" s="26">
        <f>IFERROR(+VLOOKUP("LLIQDF"&amp;A48,'Main File'!A:O,7,0),0)</f>
        <v>0</v>
      </c>
      <c r="D48" s="26">
        <f>IFERROR(+VLOOKUP("LLIQDF"&amp;A48,'Main File'!A:O,8,0),0)</f>
        <v>0</v>
      </c>
      <c r="E48" s="26">
        <f>IFERROR(+VLOOKUP("LLIQDF"&amp;A48,'Main File'!A:O,9,0),0)</f>
        <v>0</v>
      </c>
      <c r="F48" s="26">
        <f>IFERROR(+VLOOKUP("LLIQDF"&amp;A48,'Main File'!A:O,10,0),0)</f>
        <v>0</v>
      </c>
      <c r="G48" s="26">
        <f>IFERROR(+VLOOKUP("LLIQDF"&amp;A48,'Main File'!A:O,11,0),0)</f>
        <v>0</v>
      </c>
      <c r="H48" s="26">
        <f>IFERROR(+VLOOKUP("LLIQDF"&amp;A48,'Main File'!A:O,12,0),0)</f>
        <v>0</v>
      </c>
      <c r="I48" s="26">
        <f>IFERROR(+VLOOKUP("LLIQDF"&amp;A48,'Main File'!A:O,13,0),0)</f>
        <v>0</v>
      </c>
      <c r="J48" s="26">
        <f>IFERROR(+VLOOKUP("LLIQDF"&amp;A48,'Main File'!A:O,14,0),0)</f>
        <v>0</v>
      </c>
      <c r="K48" s="26">
        <f>IFERROR(+VLOOKUP("LLIQDF"&amp;A48,'Main File'!A:O,15,0),0)</f>
        <v>0</v>
      </c>
    </row>
    <row r="49" spans="1:11" x14ac:dyDescent="0.25">
      <c r="A49" s="9">
        <f t="shared" si="0"/>
        <v>43236</v>
      </c>
      <c r="B49" s="26">
        <f>IFERROR(+VLOOKUP("LLIQDF"&amp;A49,'Main File'!A:O,6,0),0)</f>
        <v>0</v>
      </c>
      <c r="C49" s="26">
        <f>IFERROR(+VLOOKUP("LLIQDF"&amp;A49,'Main File'!A:O,7,0),0)</f>
        <v>0</v>
      </c>
      <c r="D49" s="26">
        <f>IFERROR(+VLOOKUP("LLIQDF"&amp;A49,'Main File'!A:O,8,0),0)</f>
        <v>0</v>
      </c>
      <c r="E49" s="26">
        <f>IFERROR(+VLOOKUP("LLIQDF"&amp;A49,'Main File'!A:O,9,0),0)</f>
        <v>0</v>
      </c>
      <c r="F49" s="26">
        <f>IFERROR(+VLOOKUP("LLIQDF"&amp;A49,'Main File'!A:O,10,0),0)</f>
        <v>0</v>
      </c>
      <c r="G49" s="26">
        <f>IFERROR(+VLOOKUP("LLIQDF"&amp;A49,'Main File'!A:O,11,0),0)</f>
        <v>0</v>
      </c>
      <c r="H49" s="26">
        <f>IFERROR(+VLOOKUP("LLIQDF"&amp;A49,'Main File'!A:O,12,0),0)</f>
        <v>0</v>
      </c>
      <c r="I49" s="26">
        <f>IFERROR(+VLOOKUP("LLIQDF"&amp;A49,'Main File'!A:O,13,0),0)</f>
        <v>0</v>
      </c>
      <c r="J49" s="26">
        <f>IFERROR(+VLOOKUP("LLIQDF"&amp;A49,'Main File'!A:O,14,0),0)</f>
        <v>0</v>
      </c>
      <c r="K49" s="26">
        <f>IFERROR(+VLOOKUP("LLIQDF"&amp;A49,'Main File'!A:O,15,0),0)</f>
        <v>0</v>
      </c>
    </row>
    <row r="50" spans="1:11" x14ac:dyDescent="0.25">
      <c r="A50" s="9">
        <f t="shared" si="0"/>
        <v>43237</v>
      </c>
      <c r="B50" s="26">
        <f>IFERROR(+VLOOKUP("LLIQDF"&amp;A50,'Main File'!A:O,6,0),0)</f>
        <v>0</v>
      </c>
      <c r="C50" s="26">
        <f>IFERROR(+VLOOKUP("LLIQDF"&amp;A50,'Main File'!A:O,7,0),0)</f>
        <v>0</v>
      </c>
      <c r="D50" s="26">
        <f>IFERROR(+VLOOKUP("LLIQDF"&amp;A50,'Main File'!A:O,8,0),0)</f>
        <v>0</v>
      </c>
      <c r="E50" s="26">
        <f>IFERROR(+VLOOKUP("LLIQDF"&amp;A50,'Main File'!A:O,9,0),0)</f>
        <v>0</v>
      </c>
      <c r="F50" s="26">
        <f>IFERROR(+VLOOKUP("LLIQDF"&amp;A50,'Main File'!A:O,10,0),0)</f>
        <v>0</v>
      </c>
      <c r="G50" s="26">
        <f>IFERROR(+VLOOKUP("LLIQDF"&amp;A50,'Main File'!A:O,11,0),0)</f>
        <v>0</v>
      </c>
      <c r="H50" s="26">
        <f>IFERROR(+VLOOKUP("LLIQDF"&amp;A50,'Main File'!A:O,12,0),0)</f>
        <v>0</v>
      </c>
      <c r="I50" s="26">
        <f>IFERROR(+VLOOKUP("LLIQDF"&amp;A50,'Main File'!A:O,13,0),0)</f>
        <v>0</v>
      </c>
      <c r="J50" s="26">
        <f>IFERROR(+VLOOKUP("LLIQDF"&amp;A50,'Main File'!A:O,14,0),0)</f>
        <v>0</v>
      </c>
      <c r="K50" s="26">
        <f>IFERROR(+VLOOKUP("LLIQDF"&amp;A50,'Main File'!A:O,15,0),0)</f>
        <v>0</v>
      </c>
    </row>
    <row r="51" spans="1:11" x14ac:dyDescent="0.25">
      <c r="A51" s="9">
        <f t="shared" si="0"/>
        <v>43238</v>
      </c>
      <c r="B51" s="26">
        <f>IFERROR(+VLOOKUP("LLIQDF"&amp;A51,'Main File'!A:O,6,0),0)</f>
        <v>0</v>
      </c>
      <c r="C51" s="26">
        <f>IFERROR(+VLOOKUP("LLIQDF"&amp;A51,'Main File'!A:O,7,0),0)</f>
        <v>0</v>
      </c>
      <c r="D51" s="26">
        <f>IFERROR(+VLOOKUP("LLIQDF"&amp;A51,'Main File'!A:O,8,0),0)</f>
        <v>0</v>
      </c>
      <c r="E51" s="26">
        <f>IFERROR(+VLOOKUP("LLIQDF"&amp;A51,'Main File'!A:O,9,0),0)</f>
        <v>0</v>
      </c>
      <c r="F51" s="26">
        <f>IFERROR(+VLOOKUP("LLIQDF"&amp;A51,'Main File'!A:O,10,0),0)</f>
        <v>0</v>
      </c>
      <c r="G51" s="26">
        <f>IFERROR(+VLOOKUP("LLIQDF"&amp;A51,'Main File'!A:O,11,0),0)</f>
        <v>0</v>
      </c>
      <c r="H51" s="26">
        <f>IFERROR(+VLOOKUP("LLIQDF"&amp;A51,'Main File'!A:O,12,0),0)</f>
        <v>0</v>
      </c>
      <c r="I51" s="26">
        <f>IFERROR(+VLOOKUP("LLIQDF"&amp;A51,'Main File'!A:O,13,0),0)</f>
        <v>0</v>
      </c>
      <c r="J51" s="26">
        <f>IFERROR(+VLOOKUP("LLIQDF"&amp;A51,'Main File'!A:O,14,0),0)</f>
        <v>0</v>
      </c>
      <c r="K51" s="26">
        <f>IFERROR(+VLOOKUP("LLIQDF"&amp;A51,'Main File'!A:O,15,0),0)</f>
        <v>0</v>
      </c>
    </row>
    <row r="52" spans="1:11" x14ac:dyDescent="0.25">
      <c r="A52" s="9">
        <f t="shared" si="0"/>
        <v>43239</v>
      </c>
      <c r="B52" s="26">
        <f>IFERROR(+VLOOKUP("LLIQDF"&amp;A52,'Main File'!A:O,6,0),0)</f>
        <v>0</v>
      </c>
      <c r="C52" s="26">
        <f>IFERROR(+VLOOKUP("LLIQDF"&amp;A52,'Main File'!A:O,7,0),0)</f>
        <v>0</v>
      </c>
      <c r="D52" s="26">
        <f>IFERROR(+VLOOKUP("LLIQDF"&amp;A52,'Main File'!A:O,8,0),0)</f>
        <v>0</v>
      </c>
      <c r="E52" s="26">
        <f>IFERROR(+VLOOKUP("LLIQDF"&amp;A52,'Main File'!A:O,9,0),0)</f>
        <v>0</v>
      </c>
      <c r="F52" s="26">
        <f>IFERROR(+VLOOKUP("LLIQDF"&amp;A52,'Main File'!A:O,10,0),0)</f>
        <v>0</v>
      </c>
      <c r="G52" s="26">
        <f>IFERROR(+VLOOKUP("LLIQDF"&amp;A52,'Main File'!A:O,11,0),0)</f>
        <v>0</v>
      </c>
      <c r="H52" s="26">
        <f>IFERROR(+VLOOKUP("LLIQDF"&amp;A52,'Main File'!A:O,12,0),0)</f>
        <v>0</v>
      </c>
      <c r="I52" s="26">
        <f>IFERROR(+VLOOKUP("LLIQDF"&amp;A52,'Main File'!A:O,13,0),0)</f>
        <v>0</v>
      </c>
      <c r="J52" s="26">
        <f>IFERROR(+VLOOKUP("LLIQDF"&amp;A52,'Main File'!A:O,14,0),0)</f>
        <v>0</v>
      </c>
      <c r="K52" s="26">
        <f>IFERROR(+VLOOKUP("LLIQDF"&amp;A52,'Main File'!A:O,15,0),0)</f>
        <v>0</v>
      </c>
    </row>
    <row r="53" spans="1:11" x14ac:dyDescent="0.25">
      <c r="A53" s="9">
        <f t="shared" si="0"/>
        <v>43240</v>
      </c>
      <c r="B53" s="26">
        <f>IFERROR(+VLOOKUP("LLIQDF"&amp;A53,'Main File'!A:O,6,0),0)</f>
        <v>0</v>
      </c>
      <c r="C53" s="26">
        <f>IFERROR(+VLOOKUP("LLIQDF"&amp;A53,'Main File'!A:O,7,0),0)</f>
        <v>0</v>
      </c>
      <c r="D53" s="26">
        <f>IFERROR(+VLOOKUP("LLIQDF"&amp;A53,'Main File'!A:O,8,0),0)</f>
        <v>0</v>
      </c>
      <c r="E53" s="26">
        <f>IFERROR(+VLOOKUP("LLIQDF"&amp;A53,'Main File'!A:O,9,0),0)</f>
        <v>0</v>
      </c>
      <c r="F53" s="26">
        <f>IFERROR(+VLOOKUP("LLIQDF"&amp;A53,'Main File'!A:O,10,0),0)</f>
        <v>0</v>
      </c>
      <c r="G53" s="26">
        <f>IFERROR(+VLOOKUP("LLIQDF"&amp;A53,'Main File'!A:O,11,0),0)</f>
        <v>0</v>
      </c>
      <c r="H53" s="26">
        <f>IFERROR(+VLOOKUP("LLIQDF"&amp;A53,'Main File'!A:O,12,0),0)</f>
        <v>0</v>
      </c>
      <c r="I53" s="26">
        <f>IFERROR(+VLOOKUP("LLIQDF"&amp;A53,'Main File'!A:O,13,0),0)</f>
        <v>0</v>
      </c>
      <c r="J53" s="26">
        <f>IFERROR(+VLOOKUP("LLIQDF"&amp;A53,'Main File'!A:O,14,0),0)</f>
        <v>0</v>
      </c>
      <c r="K53" s="26">
        <f>IFERROR(+VLOOKUP("LLIQDF"&amp;A53,'Main File'!A:O,15,0),0)</f>
        <v>0</v>
      </c>
    </row>
    <row r="54" spans="1:11" x14ac:dyDescent="0.25">
      <c r="A54" s="9">
        <f t="shared" si="0"/>
        <v>43241</v>
      </c>
      <c r="B54" s="26">
        <f>IFERROR(+VLOOKUP("LLIQDF"&amp;A54,'Main File'!A:O,6,0),0)</f>
        <v>0</v>
      </c>
      <c r="C54" s="26">
        <f>IFERROR(+VLOOKUP("LLIQDF"&amp;A54,'Main File'!A:O,7,0),0)</f>
        <v>0</v>
      </c>
      <c r="D54" s="26">
        <f>IFERROR(+VLOOKUP("LLIQDF"&amp;A54,'Main File'!A:O,8,0),0)</f>
        <v>0</v>
      </c>
      <c r="E54" s="26">
        <f>IFERROR(+VLOOKUP("LLIQDF"&amp;A54,'Main File'!A:O,9,0),0)</f>
        <v>0</v>
      </c>
      <c r="F54" s="26">
        <f>IFERROR(+VLOOKUP("LLIQDF"&amp;A54,'Main File'!A:O,10,0),0)</f>
        <v>0</v>
      </c>
      <c r="G54" s="26">
        <f>IFERROR(+VLOOKUP("LLIQDF"&amp;A54,'Main File'!A:O,11,0),0)</f>
        <v>0</v>
      </c>
      <c r="H54" s="26">
        <f>IFERROR(+VLOOKUP("LLIQDF"&amp;A54,'Main File'!A:O,12,0),0)</f>
        <v>0</v>
      </c>
      <c r="I54" s="26">
        <f>IFERROR(+VLOOKUP("LLIQDF"&amp;A54,'Main File'!A:O,13,0),0)</f>
        <v>0</v>
      </c>
      <c r="J54" s="26">
        <f>IFERROR(+VLOOKUP("LLIQDF"&amp;A54,'Main File'!A:O,14,0),0)</f>
        <v>0</v>
      </c>
      <c r="K54" s="26">
        <f>IFERROR(+VLOOKUP("LLIQDF"&amp;A54,'Main File'!A:O,15,0),0)</f>
        <v>0</v>
      </c>
    </row>
    <row r="55" spans="1:11" x14ac:dyDescent="0.25">
      <c r="A55" s="9">
        <f t="shared" si="0"/>
        <v>43242</v>
      </c>
      <c r="B55" s="26">
        <f>IFERROR(+VLOOKUP("LLIQDF"&amp;A55,'Main File'!A:O,6,0),0)</f>
        <v>0</v>
      </c>
      <c r="C55" s="26">
        <f>IFERROR(+VLOOKUP("LLIQDF"&amp;A55,'Main File'!A:O,7,0),0)</f>
        <v>0</v>
      </c>
      <c r="D55" s="26">
        <f>IFERROR(+VLOOKUP("LLIQDF"&amp;A55,'Main File'!A:O,8,0),0)</f>
        <v>0</v>
      </c>
      <c r="E55" s="26">
        <f>IFERROR(+VLOOKUP("LLIQDF"&amp;A55,'Main File'!A:O,9,0),0)</f>
        <v>0</v>
      </c>
      <c r="F55" s="26">
        <f>IFERROR(+VLOOKUP("LLIQDF"&amp;A55,'Main File'!A:O,10,0),0)</f>
        <v>0</v>
      </c>
      <c r="G55" s="26">
        <f>IFERROR(+VLOOKUP("LLIQDF"&amp;A55,'Main File'!A:O,11,0),0)</f>
        <v>0</v>
      </c>
      <c r="H55" s="26">
        <f>IFERROR(+VLOOKUP("LLIQDF"&amp;A55,'Main File'!A:O,12,0),0)</f>
        <v>0</v>
      </c>
      <c r="I55" s="26">
        <f>IFERROR(+VLOOKUP("LLIQDF"&amp;A55,'Main File'!A:O,13,0),0)</f>
        <v>0</v>
      </c>
      <c r="J55" s="26">
        <f>IFERROR(+VLOOKUP("LLIQDF"&amp;A55,'Main File'!A:O,14,0),0)</f>
        <v>0</v>
      </c>
      <c r="K55" s="26">
        <f>IFERROR(+VLOOKUP("LLIQDF"&amp;A55,'Main File'!A:O,15,0),0)</f>
        <v>0</v>
      </c>
    </row>
    <row r="56" spans="1:11" x14ac:dyDescent="0.25">
      <c r="A56" s="9">
        <f t="shared" si="0"/>
        <v>43243</v>
      </c>
      <c r="B56" s="26">
        <f>IFERROR(+VLOOKUP("LLIQDF"&amp;A56,'Main File'!A:O,6,0),0)</f>
        <v>0</v>
      </c>
      <c r="C56" s="26">
        <f>IFERROR(+VLOOKUP("LLIQDF"&amp;A56,'Main File'!A:O,7,0),0)</f>
        <v>0</v>
      </c>
      <c r="D56" s="26">
        <f>IFERROR(+VLOOKUP("LLIQDF"&amp;A56,'Main File'!A:O,8,0),0)</f>
        <v>0</v>
      </c>
      <c r="E56" s="26">
        <f>IFERROR(+VLOOKUP("LLIQDF"&amp;A56,'Main File'!A:O,9,0),0)</f>
        <v>0</v>
      </c>
      <c r="F56" s="26">
        <f>IFERROR(+VLOOKUP("LLIQDF"&amp;A56,'Main File'!A:O,10,0),0)</f>
        <v>0</v>
      </c>
      <c r="G56" s="26">
        <f>IFERROR(+VLOOKUP("LLIQDF"&amp;A56,'Main File'!A:O,11,0),0)</f>
        <v>0</v>
      </c>
      <c r="H56" s="26">
        <f>IFERROR(+VLOOKUP("LLIQDF"&amp;A56,'Main File'!A:O,12,0),0)</f>
        <v>0</v>
      </c>
      <c r="I56" s="26">
        <f>IFERROR(+VLOOKUP("LLIQDF"&amp;A56,'Main File'!A:O,13,0),0)</f>
        <v>0</v>
      </c>
      <c r="J56" s="26">
        <f>IFERROR(+VLOOKUP("LLIQDF"&amp;A56,'Main File'!A:O,14,0),0)</f>
        <v>0</v>
      </c>
      <c r="K56" s="26">
        <f>IFERROR(+VLOOKUP("LLIQDF"&amp;A56,'Main File'!A:O,15,0),0)</f>
        <v>0</v>
      </c>
    </row>
    <row r="57" spans="1:11" x14ac:dyDescent="0.25">
      <c r="A57" s="9">
        <f t="shared" si="0"/>
        <v>43244</v>
      </c>
      <c r="B57" s="26">
        <f>IFERROR(+VLOOKUP("LLIQDF"&amp;A57,'Main File'!A:O,6,0),0)</f>
        <v>0</v>
      </c>
      <c r="C57" s="26">
        <f>IFERROR(+VLOOKUP("LLIQDF"&amp;A57,'Main File'!A:O,7,0),0)</f>
        <v>0</v>
      </c>
      <c r="D57" s="26">
        <f>IFERROR(+VLOOKUP("LLIQDF"&amp;A57,'Main File'!A:O,8,0),0)</f>
        <v>0</v>
      </c>
      <c r="E57" s="26">
        <f>IFERROR(+VLOOKUP("LLIQDF"&amp;A57,'Main File'!A:O,9,0),0)</f>
        <v>0</v>
      </c>
      <c r="F57" s="26">
        <f>IFERROR(+VLOOKUP("LLIQDF"&amp;A57,'Main File'!A:O,10,0),0)</f>
        <v>0</v>
      </c>
      <c r="G57" s="26">
        <f>IFERROR(+VLOOKUP("LLIQDF"&amp;A57,'Main File'!A:O,11,0),0)</f>
        <v>0</v>
      </c>
      <c r="H57" s="26">
        <f>IFERROR(+VLOOKUP("LLIQDF"&amp;A57,'Main File'!A:O,12,0),0)</f>
        <v>0</v>
      </c>
      <c r="I57" s="26">
        <f>IFERROR(+VLOOKUP("LLIQDF"&amp;A57,'Main File'!A:O,13,0),0)</f>
        <v>0</v>
      </c>
      <c r="J57" s="26">
        <f>IFERROR(+VLOOKUP("LLIQDF"&amp;A57,'Main File'!A:O,14,0),0)</f>
        <v>0</v>
      </c>
      <c r="K57" s="26">
        <f>IFERROR(+VLOOKUP("LLIQDF"&amp;A57,'Main File'!A:O,15,0),0)</f>
        <v>0</v>
      </c>
    </row>
    <row r="58" spans="1:11" x14ac:dyDescent="0.25">
      <c r="A58" s="9">
        <f t="shared" si="0"/>
        <v>43245</v>
      </c>
      <c r="B58" s="26">
        <f>IFERROR(+VLOOKUP("LLIQDF"&amp;A58,'Main File'!A:O,6,0),0)</f>
        <v>0</v>
      </c>
      <c r="C58" s="26">
        <f>IFERROR(+VLOOKUP("LLIQDF"&amp;A58,'Main File'!A:O,7,0),0)</f>
        <v>0</v>
      </c>
      <c r="D58" s="26">
        <f>IFERROR(+VLOOKUP("LLIQDF"&amp;A58,'Main File'!A:O,8,0),0)</f>
        <v>0</v>
      </c>
      <c r="E58" s="26">
        <f>IFERROR(+VLOOKUP("LLIQDF"&amp;A58,'Main File'!A:O,9,0),0)</f>
        <v>0</v>
      </c>
      <c r="F58" s="26">
        <f>IFERROR(+VLOOKUP("LLIQDF"&amp;A58,'Main File'!A:O,10,0),0)</f>
        <v>0</v>
      </c>
      <c r="G58" s="26">
        <f>IFERROR(+VLOOKUP("LLIQDF"&amp;A58,'Main File'!A:O,11,0),0)</f>
        <v>0</v>
      </c>
      <c r="H58" s="26">
        <f>IFERROR(+VLOOKUP("LLIQDF"&amp;A58,'Main File'!A:O,12,0),0)</f>
        <v>0</v>
      </c>
      <c r="I58" s="26">
        <f>IFERROR(+VLOOKUP("LLIQDF"&amp;A58,'Main File'!A:O,13,0),0)</f>
        <v>0</v>
      </c>
      <c r="J58" s="26">
        <f>IFERROR(+VLOOKUP("LLIQDF"&amp;A58,'Main File'!A:O,14,0),0)</f>
        <v>0</v>
      </c>
      <c r="K58" s="26">
        <f>IFERROR(+VLOOKUP("LLIQDF"&amp;A58,'Main File'!A:O,15,0),0)</f>
        <v>0</v>
      </c>
    </row>
    <row r="59" spans="1:11" x14ac:dyDescent="0.25">
      <c r="A59" s="9">
        <f t="shared" si="0"/>
        <v>43246</v>
      </c>
      <c r="B59" s="26">
        <f>IFERROR(+VLOOKUP("LLIQDF"&amp;A59,'Main File'!A:O,6,0),0)</f>
        <v>0</v>
      </c>
      <c r="C59" s="26">
        <f>IFERROR(+VLOOKUP("LLIQDF"&amp;A59,'Main File'!A:O,7,0),0)</f>
        <v>0</v>
      </c>
      <c r="D59" s="26">
        <f>IFERROR(+VLOOKUP("LLIQDF"&amp;A59,'Main File'!A:O,8,0),0)</f>
        <v>0</v>
      </c>
      <c r="E59" s="26">
        <f>IFERROR(+VLOOKUP("LLIQDF"&amp;A59,'Main File'!A:O,9,0),0)</f>
        <v>0</v>
      </c>
      <c r="F59" s="26">
        <f>IFERROR(+VLOOKUP("LLIQDF"&amp;A59,'Main File'!A:O,10,0),0)</f>
        <v>0</v>
      </c>
      <c r="G59" s="26">
        <f>IFERROR(+VLOOKUP("LLIQDF"&amp;A59,'Main File'!A:O,11,0),0)</f>
        <v>0</v>
      </c>
      <c r="H59" s="26">
        <f>IFERROR(+VLOOKUP("LLIQDF"&amp;A59,'Main File'!A:O,12,0),0)</f>
        <v>0</v>
      </c>
      <c r="I59" s="26">
        <f>IFERROR(+VLOOKUP("LLIQDF"&amp;A59,'Main File'!A:O,13,0),0)</f>
        <v>0</v>
      </c>
      <c r="J59" s="26">
        <f>IFERROR(+VLOOKUP("LLIQDF"&amp;A59,'Main File'!A:O,14,0),0)</f>
        <v>0</v>
      </c>
      <c r="K59" s="26">
        <f>IFERROR(+VLOOKUP("LLIQDF"&amp;A59,'Main File'!A:O,15,0),0)</f>
        <v>0</v>
      </c>
    </row>
    <row r="60" spans="1:11" x14ac:dyDescent="0.25">
      <c r="A60" s="9">
        <f t="shared" si="0"/>
        <v>43247</v>
      </c>
      <c r="B60" s="26">
        <f>IFERROR(+VLOOKUP("LLIQDF"&amp;A60,'Main File'!A:O,6,0),0)</f>
        <v>0</v>
      </c>
      <c r="C60" s="26">
        <f>IFERROR(+VLOOKUP("LLIQDF"&amp;A60,'Main File'!A:O,7,0),0)</f>
        <v>0</v>
      </c>
      <c r="D60" s="26">
        <f>IFERROR(+VLOOKUP("LLIQDF"&amp;A60,'Main File'!A:O,8,0),0)</f>
        <v>0</v>
      </c>
      <c r="E60" s="26">
        <f>IFERROR(+VLOOKUP("LLIQDF"&amp;A60,'Main File'!A:O,9,0),0)</f>
        <v>0</v>
      </c>
      <c r="F60" s="26">
        <f>IFERROR(+VLOOKUP("LLIQDF"&amp;A60,'Main File'!A:O,10,0),0)</f>
        <v>0</v>
      </c>
      <c r="G60" s="26">
        <f>IFERROR(+VLOOKUP("LLIQDF"&amp;A60,'Main File'!A:O,11,0),0)</f>
        <v>0</v>
      </c>
      <c r="H60" s="26">
        <f>IFERROR(+VLOOKUP("LLIQDF"&amp;A60,'Main File'!A:O,12,0),0)</f>
        <v>0</v>
      </c>
      <c r="I60" s="26">
        <f>IFERROR(+VLOOKUP("LLIQDF"&amp;A60,'Main File'!A:O,13,0),0)</f>
        <v>0</v>
      </c>
      <c r="J60" s="26">
        <f>IFERROR(+VLOOKUP("LLIQDF"&amp;A60,'Main File'!A:O,14,0),0)</f>
        <v>0</v>
      </c>
      <c r="K60" s="26">
        <f>IFERROR(+VLOOKUP("LLIQDF"&amp;A60,'Main File'!A:O,15,0),0)</f>
        <v>0</v>
      </c>
    </row>
    <row r="61" spans="1:11" x14ac:dyDescent="0.25">
      <c r="A61" s="9">
        <f t="shared" si="0"/>
        <v>43248</v>
      </c>
      <c r="B61" s="26">
        <f>IFERROR(+VLOOKUP("LLIQDF"&amp;A61,'Main File'!A:O,6,0),0)</f>
        <v>0</v>
      </c>
      <c r="C61" s="26">
        <f>IFERROR(+VLOOKUP("LLIQDF"&amp;A61,'Main File'!A:O,7,0),0)</f>
        <v>0</v>
      </c>
      <c r="D61" s="26">
        <f>IFERROR(+VLOOKUP("LLIQDF"&amp;A61,'Main File'!A:O,8,0),0)</f>
        <v>0</v>
      </c>
      <c r="E61" s="26">
        <f>IFERROR(+VLOOKUP("LLIQDF"&amp;A61,'Main File'!A:O,9,0),0)</f>
        <v>0</v>
      </c>
      <c r="F61" s="26">
        <f>IFERROR(+VLOOKUP("LLIQDF"&amp;A61,'Main File'!A:O,10,0),0)</f>
        <v>0</v>
      </c>
      <c r="G61" s="26">
        <f>IFERROR(+VLOOKUP("LLIQDF"&amp;A61,'Main File'!A:O,11,0),0)</f>
        <v>0</v>
      </c>
      <c r="H61" s="26">
        <f>IFERROR(+VLOOKUP("LLIQDF"&amp;A61,'Main File'!A:O,12,0),0)</f>
        <v>0</v>
      </c>
      <c r="I61" s="26">
        <f>IFERROR(+VLOOKUP("LLIQDF"&amp;A61,'Main File'!A:O,13,0),0)</f>
        <v>0</v>
      </c>
      <c r="J61" s="26">
        <f>IFERROR(+VLOOKUP("LLIQDF"&amp;A61,'Main File'!A:O,14,0),0)</f>
        <v>0</v>
      </c>
      <c r="K61" s="26">
        <f>IFERROR(+VLOOKUP("LLIQDF"&amp;A61,'Main File'!A:O,15,0),0)</f>
        <v>0</v>
      </c>
    </row>
    <row r="62" spans="1:11" x14ac:dyDescent="0.25">
      <c r="A62" s="9">
        <f t="shared" si="0"/>
        <v>43249</v>
      </c>
      <c r="B62" s="26">
        <f>IFERROR(+VLOOKUP("LLIQDF"&amp;A62,'Main File'!A:O,6,0),0)</f>
        <v>0</v>
      </c>
      <c r="C62" s="26">
        <f>IFERROR(+VLOOKUP("LLIQDF"&amp;A62,'Main File'!A:O,7,0),0)</f>
        <v>0</v>
      </c>
      <c r="D62" s="26">
        <f>IFERROR(+VLOOKUP("LLIQDF"&amp;A62,'Main File'!A:O,8,0),0)</f>
        <v>0</v>
      </c>
      <c r="E62" s="26">
        <f>IFERROR(+VLOOKUP("LLIQDF"&amp;A62,'Main File'!A:O,9,0),0)</f>
        <v>0</v>
      </c>
      <c r="F62" s="26">
        <f>IFERROR(+VLOOKUP("LLIQDF"&amp;A62,'Main File'!A:O,10,0),0)</f>
        <v>0</v>
      </c>
      <c r="G62" s="26">
        <f>IFERROR(+VLOOKUP("LLIQDF"&amp;A62,'Main File'!A:O,11,0),0)</f>
        <v>0</v>
      </c>
      <c r="H62" s="26">
        <f>IFERROR(+VLOOKUP("LLIQDF"&amp;A62,'Main File'!A:O,12,0),0)</f>
        <v>0</v>
      </c>
      <c r="I62" s="26">
        <f>IFERROR(+VLOOKUP("LLIQDF"&amp;A62,'Main File'!A:O,13,0),0)</f>
        <v>0</v>
      </c>
      <c r="J62" s="26">
        <f>IFERROR(+VLOOKUP("LLIQDF"&amp;A62,'Main File'!A:O,14,0),0)</f>
        <v>0</v>
      </c>
      <c r="K62" s="26">
        <f>IFERROR(+VLOOKUP("LLIQDF"&amp;A62,'Main File'!A:O,15,0),0)</f>
        <v>0</v>
      </c>
    </row>
    <row r="63" spans="1:11" x14ac:dyDescent="0.25">
      <c r="A63" s="9">
        <f t="shared" si="0"/>
        <v>43250</v>
      </c>
      <c r="B63" s="26">
        <f>IFERROR(+VLOOKUP("LLIQDF"&amp;A63,'Main File'!A:O,6,0),0)</f>
        <v>0</v>
      </c>
      <c r="C63" s="26">
        <f>IFERROR(+VLOOKUP("LLIQDF"&amp;A63,'Main File'!A:O,7,0),0)</f>
        <v>0</v>
      </c>
      <c r="D63" s="26">
        <f>IFERROR(+VLOOKUP("LLIQDF"&amp;A63,'Main File'!A:O,8,0),0)</f>
        <v>0</v>
      </c>
      <c r="E63" s="26">
        <f>IFERROR(+VLOOKUP("LLIQDF"&amp;A63,'Main File'!A:O,9,0),0)</f>
        <v>0</v>
      </c>
      <c r="F63" s="26">
        <f>IFERROR(+VLOOKUP("LLIQDF"&amp;A63,'Main File'!A:O,10,0),0)</f>
        <v>0</v>
      </c>
      <c r="G63" s="26">
        <f>IFERROR(+VLOOKUP("LLIQDF"&amp;A63,'Main File'!A:O,11,0),0)</f>
        <v>0</v>
      </c>
      <c r="H63" s="26">
        <f>IFERROR(+VLOOKUP("LLIQDF"&amp;A63,'Main File'!A:O,12,0),0)</f>
        <v>0</v>
      </c>
      <c r="I63" s="26">
        <f>IFERROR(+VLOOKUP("LLIQDF"&amp;A63,'Main File'!A:O,13,0),0)</f>
        <v>0</v>
      </c>
      <c r="J63" s="26">
        <f>IFERROR(+VLOOKUP("LLIQDF"&amp;A63,'Main File'!A:O,14,0),0)</f>
        <v>0</v>
      </c>
      <c r="K63" s="26">
        <f>IFERROR(+VLOOKUP("LLIQDF"&amp;A63,'Main File'!A:O,15,0),0)</f>
        <v>0</v>
      </c>
    </row>
    <row r="64" spans="1:11" x14ac:dyDescent="0.25">
      <c r="A64" s="9">
        <f t="shared" si="0"/>
        <v>43251</v>
      </c>
      <c r="B64" s="26">
        <f>IFERROR(+VLOOKUP("LLIQDF"&amp;A64,'Main File'!A:O,6,0),0)</f>
        <v>0</v>
      </c>
      <c r="C64" s="26">
        <f>IFERROR(+VLOOKUP("LLIQDF"&amp;A64,'Main File'!A:O,7,0),0)</f>
        <v>0</v>
      </c>
      <c r="D64" s="26">
        <f>IFERROR(+VLOOKUP("LLIQDF"&amp;A64,'Main File'!A:O,8,0),0)</f>
        <v>0</v>
      </c>
      <c r="E64" s="26">
        <f>IFERROR(+VLOOKUP("LLIQDF"&amp;A64,'Main File'!A:O,9,0),0)</f>
        <v>0</v>
      </c>
      <c r="F64" s="26">
        <f>IFERROR(+VLOOKUP("LLIQDF"&amp;A64,'Main File'!A:O,10,0),0)</f>
        <v>0</v>
      </c>
      <c r="G64" s="26">
        <f>IFERROR(+VLOOKUP("LLIQDF"&amp;A64,'Main File'!A:O,11,0),0)</f>
        <v>0</v>
      </c>
      <c r="H64" s="26">
        <f>IFERROR(+VLOOKUP("LLIQDF"&amp;A64,'Main File'!A:O,12,0),0)</f>
        <v>0</v>
      </c>
      <c r="I64" s="26">
        <f>IFERROR(+VLOOKUP("LLIQDF"&amp;A64,'Main File'!A:O,13,0),0)</f>
        <v>0</v>
      </c>
      <c r="J64" s="26">
        <f>IFERROR(+VLOOKUP("LLIQDF"&amp;A64,'Main File'!A:O,14,0),0)</f>
        <v>0</v>
      </c>
      <c r="K64" s="26">
        <f>IFERROR(+VLOOKUP("LLIQDF"&amp;A64,'Main File'!A:O,15,0),0)</f>
        <v>0</v>
      </c>
    </row>
    <row r="65" spans="1:11" x14ac:dyDescent="0.25">
      <c r="A65" s="9">
        <f t="shared" si="0"/>
        <v>43252</v>
      </c>
      <c r="B65" s="26">
        <f>IFERROR(+VLOOKUP("LLIQDF"&amp;A65,'Main File'!A:O,6,0),0)</f>
        <v>0</v>
      </c>
      <c r="C65" s="26">
        <f>IFERROR(+VLOOKUP("LLIQDF"&amp;A65,'Main File'!A:O,7,0),0)</f>
        <v>0</v>
      </c>
      <c r="D65" s="26">
        <f>IFERROR(+VLOOKUP("LLIQDF"&amp;A65,'Main File'!A:O,8,0),0)</f>
        <v>0</v>
      </c>
      <c r="E65" s="26">
        <f>IFERROR(+VLOOKUP("LLIQDF"&amp;A65,'Main File'!A:O,9,0),0)</f>
        <v>0</v>
      </c>
      <c r="F65" s="26">
        <f>IFERROR(+VLOOKUP("LLIQDF"&amp;A65,'Main File'!A:O,10,0),0)</f>
        <v>0</v>
      </c>
      <c r="G65" s="26">
        <f>IFERROR(+VLOOKUP("LLIQDF"&amp;A65,'Main File'!A:O,11,0),0)</f>
        <v>0</v>
      </c>
      <c r="H65" s="26">
        <f>IFERROR(+VLOOKUP("LLIQDF"&amp;A65,'Main File'!A:O,12,0),0)</f>
        <v>0</v>
      </c>
      <c r="I65" s="26">
        <f>IFERROR(+VLOOKUP("LLIQDF"&amp;A65,'Main File'!A:O,13,0),0)</f>
        <v>0</v>
      </c>
      <c r="J65" s="26">
        <f>IFERROR(+VLOOKUP("LLIQDF"&amp;A65,'Main File'!A:O,14,0),0)</f>
        <v>0</v>
      </c>
      <c r="K65" s="26">
        <f>IFERROR(+VLOOKUP("LLIQDF"&amp;A65,'Main File'!A:O,15,0),0)</f>
        <v>0</v>
      </c>
    </row>
    <row r="66" spans="1:11" x14ac:dyDescent="0.25">
      <c r="A66" s="9">
        <f t="shared" si="0"/>
        <v>43253</v>
      </c>
      <c r="B66" s="26">
        <f>IFERROR(+VLOOKUP("LLIQDF"&amp;A66,'Main File'!A:O,6,0),0)</f>
        <v>0</v>
      </c>
      <c r="C66" s="26">
        <f>IFERROR(+VLOOKUP("LLIQDF"&amp;A66,'Main File'!A:O,7,0),0)</f>
        <v>0</v>
      </c>
      <c r="D66" s="26">
        <f>IFERROR(+VLOOKUP("LLIQDF"&amp;A66,'Main File'!A:O,8,0),0)</f>
        <v>0</v>
      </c>
      <c r="E66" s="26">
        <f>IFERROR(+VLOOKUP("LLIQDF"&amp;A66,'Main File'!A:O,9,0),0)</f>
        <v>0</v>
      </c>
      <c r="F66" s="26">
        <f>IFERROR(+VLOOKUP("LLIQDF"&amp;A66,'Main File'!A:O,10,0),0)</f>
        <v>0</v>
      </c>
      <c r="G66" s="26">
        <f>IFERROR(+VLOOKUP("LLIQDF"&amp;A66,'Main File'!A:O,11,0),0)</f>
        <v>0</v>
      </c>
      <c r="H66" s="26">
        <f>IFERROR(+VLOOKUP("LLIQDF"&amp;A66,'Main File'!A:O,12,0),0)</f>
        <v>0</v>
      </c>
      <c r="I66" s="26">
        <f>IFERROR(+VLOOKUP("LLIQDF"&amp;A66,'Main File'!A:O,13,0),0)</f>
        <v>0</v>
      </c>
      <c r="J66" s="26">
        <f>IFERROR(+VLOOKUP("LLIQDF"&amp;A66,'Main File'!A:O,14,0),0)</f>
        <v>0</v>
      </c>
      <c r="K66" s="26">
        <f>IFERROR(+VLOOKUP("LLIQDF"&amp;A66,'Main File'!A:O,15,0),0)</f>
        <v>0</v>
      </c>
    </row>
    <row r="67" spans="1:11" x14ac:dyDescent="0.25">
      <c r="A67" s="9">
        <f t="shared" si="0"/>
        <v>43254</v>
      </c>
      <c r="B67" s="26">
        <f>IFERROR(+VLOOKUP("LLIQDF"&amp;A67,'Main File'!A:O,6,0),0)</f>
        <v>0</v>
      </c>
      <c r="C67" s="26">
        <f>IFERROR(+VLOOKUP("LLIQDF"&amp;A67,'Main File'!A:O,7,0),0)</f>
        <v>0</v>
      </c>
      <c r="D67" s="26">
        <f>IFERROR(+VLOOKUP("LLIQDF"&amp;A67,'Main File'!A:O,8,0),0)</f>
        <v>0</v>
      </c>
      <c r="E67" s="26">
        <f>IFERROR(+VLOOKUP("LLIQDF"&amp;A67,'Main File'!A:O,9,0),0)</f>
        <v>0</v>
      </c>
      <c r="F67" s="26">
        <f>IFERROR(+VLOOKUP("LLIQDF"&amp;A67,'Main File'!A:O,10,0),0)</f>
        <v>0</v>
      </c>
      <c r="G67" s="26">
        <f>IFERROR(+VLOOKUP("LLIQDF"&amp;A67,'Main File'!A:O,11,0),0)</f>
        <v>0</v>
      </c>
      <c r="H67" s="26">
        <f>IFERROR(+VLOOKUP("LLIQDF"&amp;A67,'Main File'!A:O,12,0),0)</f>
        <v>0</v>
      </c>
      <c r="I67" s="26">
        <f>IFERROR(+VLOOKUP("LLIQDF"&amp;A67,'Main File'!A:O,13,0),0)</f>
        <v>0</v>
      </c>
      <c r="J67" s="26">
        <f>IFERROR(+VLOOKUP("LLIQDF"&amp;A67,'Main File'!A:O,14,0),0)</f>
        <v>0</v>
      </c>
      <c r="K67" s="26">
        <f>IFERROR(+VLOOKUP("LLIQDF"&amp;A67,'Main File'!A:O,15,0),0)</f>
        <v>0</v>
      </c>
    </row>
    <row r="68" spans="1:11" x14ac:dyDescent="0.25">
      <c r="A68" s="9">
        <f t="shared" si="0"/>
        <v>43255</v>
      </c>
      <c r="B68" s="26">
        <f>IFERROR(+VLOOKUP("LLIQDF"&amp;A68,'Main File'!A:O,6,0),0)</f>
        <v>0</v>
      </c>
      <c r="C68" s="26">
        <f>IFERROR(+VLOOKUP("LLIQDF"&amp;A68,'Main File'!A:O,7,0),0)</f>
        <v>0</v>
      </c>
      <c r="D68" s="26">
        <f>IFERROR(+VLOOKUP("LLIQDF"&amp;A68,'Main File'!A:O,8,0),0)</f>
        <v>0</v>
      </c>
      <c r="E68" s="26">
        <f>IFERROR(+VLOOKUP("LLIQDF"&amp;A68,'Main File'!A:O,9,0),0)</f>
        <v>0</v>
      </c>
      <c r="F68" s="26">
        <f>IFERROR(+VLOOKUP("LLIQDF"&amp;A68,'Main File'!A:O,10,0),0)</f>
        <v>0</v>
      </c>
      <c r="G68" s="26">
        <f>IFERROR(+VLOOKUP("LLIQDF"&amp;A68,'Main File'!A:O,11,0),0)</f>
        <v>0</v>
      </c>
      <c r="H68" s="26">
        <f>IFERROR(+VLOOKUP("LLIQDF"&amp;A68,'Main File'!A:O,12,0),0)</f>
        <v>0</v>
      </c>
      <c r="I68" s="26">
        <f>IFERROR(+VLOOKUP("LLIQDF"&amp;A68,'Main File'!A:O,13,0),0)</f>
        <v>0</v>
      </c>
      <c r="J68" s="26">
        <f>IFERROR(+VLOOKUP("LLIQDF"&amp;A68,'Main File'!A:O,14,0),0)</f>
        <v>0</v>
      </c>
      <c r="K68" s="26">
        <f>IFERROR(+VLOOKUP("LLIQDF"&amp;A68,'Main File'!A:O,15,0),0)</f>
        <v>0</v>
      </c>
    </row>
    <row r="69" spans="1:11" x14ac:dyDescent="0.25">
      <c r="A69" s="9">
        <f t="shared" si="0"/>
        <v>43256</v>
      </c>
      <c r="B69" s="26">
        <f>IFERROR(+VLOOKUP("LLIQDF"&amp;A69,'Main File'!A:O,6,0),0)</f>
        <v>0</v>
      </c>
      <c r="C69" s="26">
        <f>IFERROR(+VLOOKUP("LLIQDF"&amp;A69,'Main File'!A:O,7,0),0)</f>
        <v>0</v>
      </c>
      <c r="D69" s="26">
        <f>IFERROR(+VLOOKUP("LLIQDF"&amp;A69,'Main File'!A:O,8,0),0)</f>
        <v>0</v>
      </c>
      <c r="E69" s="26">
        <f>IFERROR(+VLOOKUP("LLIQDF"&amp;A69,'Main File'!A:O,9,0),0)</f>
        <v>0</v>
      </c>
      <c r="F69" s="26">
        <f>IFERROR(+VLOOKUP("LLIQDF"&amp;A69,'Main File'!A:O,10,0),0)</f>
        <v>0</v>
      </c>
      <c r="G69" s="26">
        <f>IFERROR(+VLOOKUP("LLIQDF"&amp;A69,'Main File'!A:O,11,0),0)</f>
        <v>0</v>
      </c>
      <c r="H69" s="26">
        <f>IFERROR(+VLOOKUP("LLIQDF"&amp;A69,'Main File'!A:O,12,0),0)</f>
        <v>0</v>
      </c>
      <c r="I69" s="26">
        <f>IFERROR(+VLOOKUP("LLIQDF"&amp;A69,'Main File'!A:O,13,0),0)</f>
        <v>0</v>
      </c>
      <c r="J69" s="26">
        <f>IFERROR(+VLOOKUP("LLIQDF"&amp;A69,'Main File'!A:O,14,0),0)</f>
        <v>0</v>
      </c>
      <c r="K69" s="26">
        <f>IFERROR(+VLOOKUP("LLIQDF"&amp;A69,'Main File'!A:O,15,0),0)</f>
        <v>0</v>
      </c>
    </row>
    <row r="70" spans="1:11" x14ac:dyDescent="0.25">
      <c r="A70" s="9">
        <f t="shared" si="0"/>
        <v>43257</v>
      </c>
      <c r="B70" s="26">
        <f>IFERROR(+VLOOKUP("LLIQDF"&amp;A70,'Main File'!A:O,6,0),0)</f>
        <v>0</v>
      </c>
      <c r="C70" s="26">
        <f>IFERROR(+VLOOKUP("LLIQDF"&amp;A70,'Main File'!A:O,7,0),0)</f>
        <v>0</v>
      </c>
      <c r="D70" s="26">
        <f>IFERROR(+VLOOKUP("LLIQDF"&amp;A70,'Main File'!A:O,8,0),0)</f>
        <v>0</v>
      </c>
      <c r="E70" s="26">
        <f>IFERROR(+VLOOKUP("LLIQDF"&amp;A70,'Main File'!A:O,9,0),0)</f>
        <v>0</v>
      </c>
      <c r="F70" s="26">
        <f>IFERROR(+VLOOKUP("LLIQDF"&amp;A70,'Main File'!A:O,10,0),0)</f>
        <v>0</v>
      </c>
      <c r="G70" s="26">
        <f>IFERROR(+VLOOKUP("LLIQDF"&amp;A70,'Main File'!A:O,11,0),0)</f>
        <v>0</v>
      </c>
      <c r="H70" s="26">
        <f>IFERROR(+VLOOKUP("LLIQDF"&amp;A70,'Main File'!A:O,12,0),0)</f>
        <v>0</v>
      </c>
      <c r="I70" s="26">
        <f>IFERROR(+VLOOKUP("LLIQDF"&amp;A70,'Main File'!A:O,13,0),0)</f>
        <v>0</v>
      </c>
      <c r="J70" s="26">
        <f>IFERROR(+VLOOKUP("LLIQDF"&amp;A70,'Main File'!A:O,14,0),0)</f>
        <v>0</v>
      </c>
      <c r="K70" s="26">
        <f>IFERROR(+VLOOKUP("LLIQDF"&amp;A70,'Main File'!A:O,15,0),0)</f>
        <v>0</v>
      </c>
    </row>
    <row r="71" spans="1:11" x14ac:dyDescent="0.25">
      <c r="A71" s="9">
        <f t="shared" ref="A71:A134" si="1">+A70+1</f>
        <v>43258</v>
      </c>
      <c r="B71" s="26">
        <f>IFERROR(+VLOOKUP("LLIQDF"&amp;A71,'Main File'!A:O,6,0),0)</f>
        <v>0</v>
      </c>
      <c r="C71" s="26">
        <f>IFERROR(+VLOOKUP("LLIQDF"&amp;A71,'Main File'!A:O,7,0),0)</f>
        <v>0</v>
      </c>
      <c r="D71" s="26">
        <f>IFERROR(+VLOOKUP("LLIQDF"&amp;A71,'Main File'!A:O,8,0),0)</f>
        <v>0</v>
      </c>
      <c r="E71" s="26">
        <f>IFERROR(+VLOOKUP("LLIQDF"&amp;A71,'Main File'!A:O,9,0),0)</f>
        <v>0</v>
      </c>
      <c r="F71" s="26">
        <f>IFERROR(+VLOOKUP("LLIQDF"&amp;A71,'Main File'!A:O,10,0),0)</f>
        <v>0</v>
      </c>
      <c r="G71" s="26">
        <f>IFERROR(+VLOOKUP("LLIQDF"&amp;A71,'Main File'!A:O,11,0),0)</f>
        <v>0</v>
      </c>
      <c r="H71" s="26">
        <f>IFERROR(+VLOOKUP("LLIQDF"&amp;A71,'Main File'!A:O,12,0),0)</f>
        <v>0</v>
      </c>
      <c r="I71" s="26">
        <f>IFERROR(+VLOOKUP("LLIQDF"&amp;A71,'Main File'!A:O,13,0),0)</f>
        <v>0</v>
      </c>
      <c r="J71" s="26">
        <f>IFERROR(+VLOOKUP("LLIQDF"&amp;A71,'Main File'!A:O,14,0),0)</f>
        <v>0</v>
      </c>
      <c r="K71" s="26">
        <f>IFERROR(+VLOOKUP("LLIQDF"&amp;A71,'Main File'!A:O,15,0),0)</f>
        <v>0</v>
      </c>
    </row>
    <row r="72" spans="1:11" x14ac:dyDescent="0.25">
      <c r="A72" s="9">
        <f t="shared" si="1"/>
        <v>43259</v>
      </c>
      <c r="B72" s="26">
        <f>IFERROR(+VLOOKUP("LLIQDF"&amp;A72,'Main File'!A:O,6,0),0)</f>
        <v>0</v>
      </c>
      <c r="C72" s="26">
        <f>IFERROR(+VLOOKUP("LLIQDF"&amp;A72,'Main File'!A:O,7,0),0)</f>
        <v>0</v>
      </c>
      <c r="D72" s="26">
        <f>IFERROR(+VLOOKUP("LLIQDF"&amp;A72,'Main File'!A:O,8,0),0)</f>
        <v>0</v>
      </c>
      <c r="E72" s="26">
        <f>IFERROR(+VLOOKUP("LLIQDF"&amp;A72,'Main File'!A:O,9,0),0)</f>
        <v>0</v>
      </c>
      <c r="F72" s="26">
        <f>IFERROR(+VLOOKUP("LLIQDF"&amp;A72,'Main File'!A:O,10,0),0)</f>
        <v>0</v>
      </c>
      <c r="G72" s="26">
        <f>IFERROR(+VLOOKUP("LLIQDF"&amp;A72,'Main File'!A:O,11,0),0)</f>
        <v>0</v>
      </c>
      <c r="H72" s="26">
        <f>IFERROR(+VLOOKUP("LLIQDF"&amp;A72,'Main File'!A:O,12,0),0)</f>
        <v>0</v>
      </c>
      <c r="I72" s="26">
        <f>IFERROR(+VLOOKUP("LLIQDF"&amp;A72,'Main File'!A:O,13,0),0)</f>
        <v>0</v>
      </c>
      <c r="J72" s="26">
        <f>IFERROR(+VLOOKUP("LLIQDF"&amp;A72,'Main File'!A:O,14,0),0)</f>
        <v>0</v>
      </c>
      <c r="K72" s="26">
        <f>IFERROR(+VLOOKUP("LLIQDF"&amp;A72,'Main File'!A:O,15,0),0)</f>
        <v>0</v>
      </c>
    </row>
    <row r="73" spans="1:11" x14ac:dyDescent="0.25">
      <c r="A73" s="9">
        <f t="shared" si="1"/>
        <v>43260</v>
      </c>
      <c r="B73" s="26">
        <f>IFERROR(+VLOOKUP("LLIQDF"&amp;A73,'Main File'!A:O,6,0),0)</f>
        <v>0</v>
      </c>
      <c r="C73" s="26">
        <f>IFERROR(+VLOOKUP("LLIQDF"&amp;A73,'Main File'!A:O,7,0),0)</f>
        <v>0</v>
      </c>
      <c r="D73" s="26">
        <f>IFERROR(+VLOOKUP("LLIQDF"&amp;A73,'Main File'!A:O,8,0),0)</f>
        <v>0</v>
      </c>
      <c r="E73" s="26">
        <f>IFERROR(+VLOOKUP("LLIQDF"&amp;A73,'Main File'!A:O,9,0),0)</f>
        <v>0</v>
      </c>
      <c r="F73" s="26">
        <f>IFERROR(+VLOOKUP("LLIQDF"&amp;A73,'Main File'!A:O,10,0),0)</f>
        <v>0</v>
      </c>
      <c r="G73" s="26">
        <f>IFERROR(+VLOOKUP("LLIQDF"&amp;A73,'Main File'!A:O,11,0),0)</f>
        <v>0</v>
      </c>
      <c r="H73" s="26">
        <f>IFERROR(+VLOOKUP("LLIQDF"&amp;A73,'Main File'!A:O,12,0),0)</f>
        <v>0</v>
      </c>
      <c r="I73" s="26">
        <f>IFERROR(+VLOOKUP("LLIQDF"&amp;A73,'Main File'!A:O,13,0),0)</f>
        <v>0</v>
      </c>
      <c r="J73" s="26">
        <f>IFERROR(+VLOOKUP("LLIQDF"&amp;A73,'Main File'!A:O,14,0),0)</f>
        <v>0</v>
      </c>
      <c r="K73" s="26">
        <f>IFERROR(+VLOOKUP("LLIQDF"&amp;A73,'Main File'!A:O,15,0),0)</f>
        <v>0</v>
      </c>
    </row>
    <row r="74" spans="1:11" x14ac:dyDescent="0.25">
      <c r="A74" s="9">
        <f t="shared" si="1"/>
        <v>43261</v>
      </c>
      <c r="B74" s="26">
        <f>IFERROR(+VLOOKUP("LLIQDF"&amp;A74,'Main File'!A:O,6,0),0)</f>
        <v>0</v>
      </c>
      <c r="C74" s="26">
        <f>IFERROR(+VLOOKUP("LLIQDF"&amp;A74,'Main File'!A:O,7,0),0)</f>
        <v>0</v>
      </c>
      <c r="D74" s="26">
        <f>IFERROR(+VLOOKUP("LLIQDF"&amp;A74,'Main File'!A:O,8,0),0)</f>
        <v>0</v>
      </c>
      <c r="E74" s="26">
        <f>IFERROR(+VLOOKUP("LLIQDF"&amp;A74,'Main File'!A:O,9,0),0)</f>
        <v>0</v>
      </c>
      <c r="F74" s="26">
        <f>IFERROR(+VLOOKUP("LLIQDF"&amp;A74,'Main File'!A:O,10,0),0)</f>
        <v>0</v>
      </c>
      <c r="G74" s="26">
        <f>IFERROR(+VLOOKUP("LLIQDF"&amp;A74,'Main File'!A:O,11,0),0)</f>
        <v>0</v>
      </c>
      <c r="H74" s="26">
        <f>IFERROR(+VLOOKUP("LLIQDF"&amp;A74,'Main File'!A:O,12,0),0)</f>
        <v>0</v>
      </c>
      <c r="I74" s="26">
        <f>IFERROR(+VLOOKUP("LLIQDF"&amp;A74,'Main File'!A:O,13,0),0)</f>
        <v>0</v>
      </c>
      <c r="J74" s="26">
        <f>IFERROR(+VLOOKUP("LLIQDF"&amp;A74,'Main File'!A:O,14,0),0)</f>
        <v>0</v>
      </c>
      <c r="K74" s="26">
        <f>IFERROR(+VLOOKUP("LLIQDF"&amp;A74,'Main File'!A:O,15,0),0)</f>
        <v>0</v>
      </c>
    </row>
    <row r="75" spans="1:11" x14ac:dyDescent="0.25">
      <c r="A75" s="9">
        <f t="shared" si="1"/>
        <v>43262</v>
      </c>
      <c r="B75" s="26">
        <f>IFERROR(+VLOOKUP("LLIQDF"&amp;A75,'Main File'!A:O,6,0),0)</f>
        <v>0</v>
      </c>
      <c r="C75" s="26">
        <f>IFERROR(+VLOOKUP("LLIQDF"&amp;A75,'Main File'!A:O,7,0),0)</f>
        <v>0</v>
      </c>
      <c r="D75" s="26">
        <f>IFERROR(+VLOOKUP("LLIQDF"&amp;A75,'Main File'!A:O,8,0),0)</f>
        <v>0</v>
      </c>
      <c r="E75" s="26">
        <f>IFERROR(+VLOOKUP("LLIQDF"&amp;A75,'Main File'!A:O,9,0),0)</f>
        <v>0</v>
      </c>
      <c r="F75" s="26">
        <f>IFERROR(+VLOOKUP("LLIQDF"&amp;A75,'Main File'!A:O,10,0),0)</f>
        <v>0</v>
      </c>
      <c r="G75" s="26">
        <f>IFERROR(+VLOOKUP("LLIQDF"&amp;A75,'Main File'!A:O,11,0),0)</f>
        <v>0</v>
      </c>
      <c r="H75" s="26">
        <f>IFERROR(+VLOOKUP("LLIQDF"&amp;A75,'Main File'!A:O,12,0),0)</f>
        <v>0</v>
      </c>
      <c r="I75" s="26">
        <f>IFERROR(+VLOOKUP("LLIQDF"&amp;A75,'Main File'!A:O,13,0),0)</f>
        <v>0</v>
      </c>
      <c r="J75" s="26">
        <f>IFERROR(+VLOOKUP("LLIQDF"&amp;A75,'Main File'!A:O,14,0),0)</f>
        <v>0</v>
      </c>
      <c r="K75" s="26">
        <f>IFERROR(+VLOOKUP("LLIQDF"&amp;A75,'Main File'!A:O,15,0),0)</f>
        <v>0</v>
      </c>
    </row>
    <row r="76" spans="1:11" x14ac:dyDescent="0.25">
      <c r="A76" s="9">
        <f t="shared" si="1"/>
        <v>43263</v>
      </c>
      <c r="B76" s="26">
        <f>IFERROR(+VLOOKUP("LLIQDF"&amp;A76,'Main File'!A:O,6,0),0)</f>
        <v>0</v>
      </c>
      <c r="C76" s="26">
        <f>IFERROR(+VLOOKUP("LLIQDF"&amp;A76,'Main File'!A:O,7,0),0)</f>
        <v>0</v>
      </c>
      <c r="D76" s="26">
        <f>IFERROR(+VLOOKUP("LLIQDF"&amp;A76,'Main File'!A:O,8,0),0)</f>
        <v>0</v>
      </c>
      <c r="E76" s="26">
        <f>IFERROR(+VLOOKUP("LLIQDF"&amp;A76,'Main File'!A:O,9,0),0)</f>
        <v>0</v>
      </c>
      <c r="F76" s="26">
        <f>IFERROR(+VLOOKUP("LLIQDF"&amp;A76,'Main File'!A:O,10,0),0)</f>
        <v>0</v>
      </c>
      <c r="G76" s="26">
        <f>IFERROR(+VLOOKUP("LLIQDF"&amp;A76,'Main File'!A:O,11,0),0)</f>
        <v>0</v>
      </c>
      <c r="H76" s="26">
        <f>IFERROR(+VLOOKUP("LLIQDF"&amp;A76,'Main File'!A:O,12,0),0)</f>
        <v>0</v>
      </c>
      <c r="I76" s="26">
        <f>IFERROR(+VLOOKUP("LLIQDF"&amp;A76,'Main File'!A:O,13,0),0)</f>
        <v>0</v>
      </c>
      <c r="J76" s="26">
        <f>IFERROR(+VLOOKUP("LLIQDF"&amp;A76,'Main File'!A:O,14,0),0)</f>
        <v>0</v>
      </c>
      <c r="K76" s="26">
        <f>IFERROR(+VLOOKUP("LLIQDF"&amp;A76,'Main File'!A:O,15,0),0)</f>
        <v>0</v>
      </c>
    </row>
    <row r="77" spans="1:11" x14ac:dyDescent="0.25">
      <c r="A77" s="9">
        <f t="shared" si="1"/>
        <v>43264</v>
      </c>
      <c r="B77" s="26">
        <f>IFERROR(+VLOOKUP("LLIQDF"&amp;A77,'Main File'!A:O,6,0),0)</f>
        <v>0</v>
      </c>
      <c r="C77" s="26">
        <f>IFERROR(+VLOOKUP("LLIQDF"&amp;A77,'Main File'!A:O,7,0),0)</f>
        <v>0</v>
      </c>
      <c r="D77" s="26">
        <f>IFERROR(+VLOOKUP("LLIQDF"&amp;A77,'Main File'!A:O,8,0),0)</f>
        <v>0</v>
      </c>
      <c r="E77" s="26">
        <f>IFERROR(+VLOOKUP("LLIQDF"&amp;A77,'Main File'!A:O,9,0),0)</f>
        <v>0</v>
      </c>
      <c r="F77" s="26">
        <f>IFERROR(+VLOOKUP("LLIQDF"&amp;A77,'Main File'!A:O,10,0),0)</f>
        <v>0</v>
      </c>
      <c r="G77" s="26">
        <f>IFERROR(+VLOOKUP("LLIQDF"&amp;A77,'Main File'!A:O,11,0),0)</f>
        <v>0</v>
      </c>
      <c r="H77" s="26">
        <f>IFERROR(+VLOOKUP("LLIQDF"&amp;A77,'Main File'!A:O,12,0),0)</f>
        <v>0</v>
      </c>
      <c r="I77" s="26">
        <f>IFERROR(+VLOOKUP("LLIQDF"&amp;A77,'Main File'!A:O,13,0),0)</f>
        <v>0</v>
      </c>
      <c r="J77" s="26">
        <f>IFERROR(+VLOOKUP("LLIQDF"&amp;A77,'Main File'!A:O,14,0),0)</f>
        <v>0</v>
      </c>
      <c r="K77" s="26">
        <f>IFERROR(+VLOOKUP("LLIQDF"&amp;A77,'Main File'!A:O,15,0),0)</f>
        <v>0</v>
      </c>
    </row>
    <row r="78" spans="1:11" x14ac:dyDescent="0.25">
      <c r="A78" s="9">
        <f t="shared" si="1"/>
        <v>43265</v>
      </c>
      <c r="B78" s="26">
        <f>IFERROR(+VLOOKUP("LLIQDF"&amp;A78,'Main File'!A:O,6,0),0)</f>
        <v>0</v>
      </c>
      <c r="C78" s="26">
        <f>IFERROR(+VLOOKUP("LLIQDF"&amp;A78,'Main File'!A:O,7,0),0)</f>
        <v>0</v>
      </c>
      <c r="D78" s="26">
        <f>IFERROR(+VLOOKUP("LLIQDF"&amp;A78,'Main File'!A:O,8,0),0)</f>
        <v>0</v>
      </c>
      <c r="E78" s="26">
        <f>IFERROR(+VLOOKUP("LLIQDF"&amp;A78,'Main File'!A:O,9,0),0)</f>
        <v>0</v>
      </c>
      <c r="F78" s="26">
        <f>IFERROR(+VLOOKUP("LLIQDF"&amp;A78,'Main File'!A:O,10,0),0)</f>
        <v>0</v>
      </c>
      <c r="G78" s="26">
        <f>IFERROR(+VLOOKUP("LLIQDF"&amp;A78,'Main File'!A:O,11,0),0)</f>
        <v>0</v>
      </c>
      <c r="H78" s="26">
        <f>IFERROR(+VLOOKUP("LLIQDF"&amp;A78,'Main File'!A:O,12,0),0)</f>
        <v>0</v>
      </c>
      <c r="I78" s="26">
        <f>IFERROR(+VLOOKUP("LLIQDF"&amp;A78,'Main File'!A:O,13,0),0)</f>
        <v>0</v>
      </c>
      <c r="J78" s="26">
        <f>IFERROR(+VLOOKUP("LLIQDF"&amp;A78,'Main File'!A:O,14,0),0)</f>
        <v>0</v>
      </c>
      <c r="K78" s="26">
        <f>IFERROR(+VLOOKUP("LLIQDF"&amp;A78,'Main File'!A:O,15,0),0)</f>
        <v>0</v>
      </c>
    </row>
    <row r="79" spans="1:11" x14ac:dyDescent="0.25">
      <c r="A79" s="9">
        <f t="shared" si="1"/>
        <v>43266</v>
      </c>
      <c r="B79" s="26">
        <f>IFERROR(+VLOOKUP("LLIQDF"&amp;A79,'Main File'!A:O,6,0),0)</f>
        <v>0</v>
      </c>
      <c r="C79" s="26">
        <f>IFERROR(+VLOOKUP("LLIQDF"&amp;A79,'Main File'!A:O,7,0),0)</f>
        <v>0</v>
      </c>
      <c r="D79" s="26">
        <f>IFERROR(+VLOOKUP("LLIQDF"&amp;A79,'Main File'!A:O,8,0),0)</f>
        <v>0</v>
      </c>
      <c r="E79" s="26">
        <f>IFERROR(+VLOOKUP("LLIQDF"&amp;A79,'Main File'!A:O,9,0),0)</f>
        <v>0</v>
      </c>
      <c r="F79" s="26">
        <f>IFERROR(+VLOOKUP("LLIQDF"&amp;A79,'Main File'!A:O,10,0),0)</f>
        <v>0</v>
      </c>
      <c r="G79" s="26">
        <f>IFERROR(+VLOOKUP("LLIQDF"&amp;A79,'Main File'!A:O,11,0),0)</f>
        <v>0</v>
      </c>
      <c r="H79" s="26">
        <f>IFERROR(+VLOOKUP("LLIQDF"&amp;A79,'Main File'!A:O,12,0),0)</f>
        <v>0</v>
      </c>
      <c r="I79" s="26">
        <f>IFERROR(+VLOOKUP("LLIQDF"&amp;A79,'Main File'!A:O,13,0),0)</f>
        <v>0</v>
      </c>
      <c r="J79" s="26">
        <f>IFERROR(+VLOOKUP("LLIQDF"&amp;A79,'Main File'!A:O,14,0),0)</f>
        <v>0</v>
      </c>
      <c r="K79" s="26">
        <f>IFERROR(+VLOOKUP("LLIQDF"&amp;A79,'Main File'!A:O,15,0),0)</f>
        <v>0</v>
      </c>
    </row>
    <row r="80" spans="1:11" x14ac:dyDescent="0.25">
      <c r="A80" s="9">
        <f t="shared" si="1"/>
        <v>43267</v>
      </c>
      <c r="B80" s="26">
        <f>IFERROR(+VLOOKUP("LLIQDF"&amp;A80,'Main File'!A:O,6,0),0)</f>
        <v>0</v>
      </c>
      <c r="C80" s="26">
        <f>IFERROR(+VLOOKUP("LLIQDF"&amp;A80,'Main File'!A:O,7,0),0)</f>
        <v>0</v>
      </c>
      <c r="D80" s="26">
        <f>IFERROR(+VLOOKUP("LLIQDF"&amp;A80,'Main File'!A:O,8,0),0)</f>
        <v>0</v>
      </c>
      <c r="E80" s="26">
        <f>IFERROR(+VLOOKUP("LLIQDF"&amp;A80,'Main File'!A:O,9,0),0)</f>
        <v>0</v>
      </c>
      <c r="F80" s="26">
        <f>IFERROR(+VLOOKUP("LLIQDF"&amp;A80,'Main File'!A:O,10,0),0)</f>
        <v>0</v>
      </c>
      <c r="G80" s="26">
        <f>IFERROR(+VLOOKUP("LLIQDF"&amp;A80,'Main File'!A:O,11,0),0)</f>
        <v>0</v>
      </c>
      <c r="H80" s="26">
        <f>IFERROR(+VLOOKUP("LLIQDF"&amp;A80,'Main File'!A:O,12,0),0)</f>
        <v>0</v>
      </c>
      <c r="I80" s="26">
        <f>IFERROR(+VLOOKUP("LLIQDF"&amp;A80,'Main File'!A:O,13,0),0)</f>
        <v>0</v>
      </c>
      <c r="J80" s="26">
        <f>IFERROR(+VLOOKUP("LLIQDF"&amp;A80,'Main File'!A:O,14,0),0)</f>
        <v>0</v>
      </c>
      <c r="K80" s="26">
        <f>IFERROR(+VLOOKUP("LLIQDF"&amp;A80,'Main File'!A:O,15,0),0)</f>
        <v>0</v>
      </c>
    </row>
    <row r="81" spans="1:11" x14ac:dyDescent="0.25">
      <c r="A81" s="9">
        <f t="shared" si="1"/>
        <v>43268</v>
      </c>
      <c r="B81" s="26">
        <f>IFERROR(+VLOOKUP("LLIQDF"&amp;A81,'Main File'!A:O,6,0),0)</f>
        <v>0</v>
      </c>
      <c r="C81" s="26">
        <f>IFERROR(+VLOOKUP("LLIQDF"&amp;A81,'Main File'!A:O,7,0),0)</f>
        <v>0</v>
      </c>
      <c r="D81" s="26">
        <f>IFERROR(+VLOOKUP("LLIQDF"&amp;A81,'Main File'!A:O,8,0),0)</f>
        <v>0</v>
      </c>
      <c r="E81" s="26">
        <f>IFERROR(+VLOOKUP("LLIQDF"&amp;A81,'Main File'!A:O,9,0),0)</f>
        <v>0</v>
      </c>
      <c r="F81" s="26">
        <f>IFERROR(+VLOOKUP("LLIQDF"&amp;A81,'Main File'!A:O,10,0),0)</f>
        <v>0</v>
      </c>
      <c r="G81" s="26">
        <f>IFERROR(+VLOOKUP("LLIQDF"&amp;A81,'Main File'!A:O,11,0),0)</f>
        <v>0</v>
      </c>
      <c r="H81" s="26">
        <f>IFERROR(+VLOOKUP("LLIQDF"&amp;A81,'Main File'!A:O,12,0),0)</f>
        <v>0</v>
      </c>
      <c r="I81" s="26">
        <f>IFERROR(+VLOOKUP("LLIQDF"&amp;A81,'Main File'!A:O,13,0),0)</f>
        <v>0</v>
      </c>
      <c r="J81" s="26">
        <f>IFERROR(+VLOOKUP("LLIQDF"&amp;A81,'Main File'!A:O,14,0),0)</f>
        <v>0</v>
      </c>
      <c r="K81" s="26">
        <f>IFERROR(+VLOOKUP("LLIQDF"&amp;A81,'Main File'!A:O,15,0),0)</f>
        <v>0</v>
      </c>
    </row>
    <row r="82" spans="1:11" x14ac:dyDescent="0.25">
      <c r="A82" s="9">
        <f t="shared" si="1"/>
        <v>43269</v>
      </c>
      <c r="B82" s="26">
        <f>IFERROR(+VLOOKUP("LLIQDF"&amp;A82,'Main File'!A:O,6,0),0)</f>
        <v>0</v>
      </c>
      <c r="C82" s="26">
        <f>IFERROR(+VLOOKUP("LLIQDF"&amp;A82,'Main File'!A:O,7,0),0)</f>
        <v>0</v>
      </c>
      <c r="D82" s="26">
        <f>IFERROR(+VLOOKUP("LLIQDF"&amp;A82,'Main File'!A:O,8,0),0)</f>
        <v>0</v>
      </c>
      <c r="E82" s="26">
        <f>IFERROR(+VLOOKUP("LLIQDF"&amp;A82,'Main File'!A:O,9,0),0)</f>
        <v>0</v>
      </c>
      <c r="F82" s="26">
        <f>IFERROR(+VLOOKUP("LLIQDF"&amp;A82,'Main File'!A:O,10,0),0)</f>
        <v>0</v>
      </c>
      <c r="G82" s="26">
        <f>IFERROR(+VLOOKUP("LLIQDF"&amp;A82,'Main File'!A:O,11,0),0)</f>
        <v>0</v>
      </c>
      <c r="H82" s="26">
        <f>IFERROR(+VLOOKUP("LLIQDF"&amp;A82,'Main File'!A:O,12,0),0)</f>
        <v>0</v>
      </c>
      <c r="I82" s="26">
        <f>IFERROR(+VLOOKUP("LLIQDF"&amp;A82,'Main File'!A:O,13,0),0)</f>
        <v>0</v>
      </c>
      <c r="J82" s="26">
        <f>IFERROR(+VLOOKUP("LLIQDF"&amp;A82,'Main File'!A:O,14,0),0)</f>
        <v>0</v>
      </c>
      <c r="K82" s="26">
        <f>IFERROR(+VLOOKUP("LLIQDF"&amp;A82,'Main File'!A:O,15,0),0)</f>
        <v>0</v>
      </c>
    </row>
    <row r="83" spans="1:11" x14ac:dyDescent="0.25">
      <c r="A83" s="9">
        <f t="shared" si="1"/>
        <v>43270</v>
      </c>
      <c r="B83" s="26">
        <f>IFERROR(+VLOOKUP("LLIQDF"&amp;A83,'Main File'!A:O,6,0),0)</f>
        <v>0</v>
      </c>
      <c r="C83" s="26">
        <f>IFERROR(+VLOOKUP("LLIQDF"&amp;A83,'Main File'!A:O,7,0),0)</f>
        <v>0</v>
      </c>
      <c r="D83" s="26">
        <f>IFERROR(+VLOOKUP("LLIQDF"&amp;A83,'Main File'!A:O,8,0),0)</f>
        <v>0</v>
      </c>
      <c r="E83" s="26">
        <f>IFERROR(+VLOOKUP("LLIQDF"&amp;A83,'Main File'!A:O,9,0),0)</f>
        <v>0</v>
      </c>
      <c r="F83" s="26">
        <f>IFERROR(+VLOOKUP("LLIQDF"&amp;A83,'Main File'!A:O,10,0),0)</f>
        <v>0</v>
      </c>
      <c r="G83" s="26">
        <f>IFERROR(+VLOOKUP("LLIQDF"&amp;A83,'Main File'!A:O,11,0),0)</f>
        <v>0</v>
      </c>
      <c r="H83" s="26">
        <f>IFERROR(+VLOOKUP("LLIQDF"&amp;A83,'Main File'!A:O,12,0),0)</f>
        <v>0</v>
      </c>
      <c r="I83" s="26">
        <f>IFERROR(+VLOOKUP("LLIQDF"&amp;A83,'Main File'!A:O,13,0),0)</f>
        <v>0</v>
      </c>
      <c r="J83" s="26">
        <f>IFERROR(+VLOOKUP("LLIQDF"&amp;A83,'Main File'!A:O,14,0),0)</f>
        <v>0</v>
      </c>
      <c r="K83" s="26">
        <f>IFERROR(+VLOOKUP("LLIQDF"&amp;A83,'Main File'!A:O,15,0),0)</f>
        <v>0</v>
      </c>
    </row>
    <row r="84" spans="1:11" x14ac:dyDescent="0.25">
      <c r="A84" s="9">
        <f t="shared" si="1"/>
        <v>43271</v>
      </c>
      <c r="B84" s="26">
        <f>IFERROR(+VLOOKUP("LLIQDF"&amp;A84,'Main File'!A:O,6,0),0)</f>
        <v>0</v>
      </c>
      <c r="C84" s="26">
        <f>IFERROR(+VLOOKUP("LLIQDF"&amp;A84,'Main File'!A:O,7,0),0)</f>
        <v>0</v>
      </c>
      <c r="D84" s="26">
        <f>IFERROR(+VLOOKUP("LLIQDF"&amp;A84,'Main File'!A:O,8,0),0)</f>
        <v>0</v>
      </c>
      <c r="E84" s="26">
        <f>IFERROR(+VLOOKUP("LLIQDF"&amp;A84,'Main File'!A:O,9,0),0)</f>
        <v>0</v>
      </c>
      <c r="F84" s="26">
        <f>IFERROR(+VLOOKUP("LLIQDF"&amp;A84,'Main File'!A:O,10,0),0)</f>
        <v>0</v>
      </c>
      <c r="G84" s="26">
        <f>IFERROR(+VLOOKUP("LLIQDF"&amp;A84,'Main File'!A:O,11,0),0)</f>
        <v>0</v>
      </c>
      <c r="H84" s="26">
        <f>IFERROR(+VLOOKUP("LLIQDF"&amp;A84,'Main File'!A:O,12,0),0)</f>
        <v>0</v>
      </c>
      <c r="I84" s="26">
        <f>IFERROR(+VLOOKUP("LLIQDF"&amp;A84,'Main File'!A:O,13,0),0)</f>
        <v>0</v>
      </c>
      <c r="J84" s="26">
        <f>IFERROR(+VLOOKUP("LLIQDF"&amp;A84,'Main File'!A:O,14,0),0)</f>
        <v>0</v>
      </c>
      <c r="K84" s="26">
        <f>IFERROR(+VLOOKUP("LLIQDF"&amp;A84,'Main File'!A:O,15,0),0)</f>
        <v>0</v>
      </c>
    </row>
    <row r="85" spans="1:11" x14ac:dyDescent="0.25">
      <c r="A85" s="9">
        <f t="shared" si="1"/>
        <v>43272</v>
      </c>
      <c r="B85" s="26">
        <f>IFERROR(+VLOOKUP("LLIQDF"&amp;A85,'Main File'!A:O,6,0),0)</f>
        <v>0</v>
      </c>
      <c r="C85" s="26">
        <f>IFERROR(+VLOOKUP("LLIQDF"&amp;A85,'Main File'!A:O,7,0),0)</f>
        <v>0</v>
      </c>
      <c r="D85" s="26">
        <f>IFERROR(+VLOOKUP("LLIQDF"&amp;A85,'Main File'!A:O,8,0),0)</f>
        <v>0</v>
      </c>
      <c r="E85" s="26">
        <f>IFERROR(+VLOOKUP("LLIQDF"&amp;A85,'Main File'!A:O,9,0),0)</f>
        <v>0</v>
      </c>
      <c r="F85" s="26">
        <f>IFERROR(+VLOOKUP("LLIQDF"&amp;A85,'Main File'!A:O,10,0),0)</f>
        <v>0</v>
      </c>
      <c r="G85" s="26">
        <f>IFERROR(+VLOOKUP("LLIQDF"&amp;A85,'Main File'!A:O,11,0),0)</f>
        <v>0</v>
      </c>
      <c r="H85" s="26">
        <f>IFERROR(+VLOOKUP("LLIQDF"&amp;A85,'Main File'!A:O,12,0),0)</f>
        <v>0</v>
      </c>
      <c r="I85" s="26">
        <f>IFERROR(+VLOOKUP("LLIQDF"&amp;A85,'Main File'!A:O,13,0),0)</f>
        <v>0</v>
      </c>
      <c r="J85" s="26">
        <f>IFERROR(+VLOOKUP("LLIQDF"&amp;A85,'Main File'!A:O,14,0),0)</f>
        <v>0</v>
      </c>
      <c r="K85" s="26">
        <f>IFERROR(+VLOOKUP("LLIQDF"&amp;A85,'Main File'!A:O,15,0),0)</f>
        <v>0</v>
      </c>
    </row>
    <row r="86" spans="1:11" x14ac:dyDescent="0.25">
      <c r="A86" s="9">
        <f t="shared" si="1"/>
        <v>43273</v>
      </c>
      <c r="B86" s="26">
        <f>IFERROR(+VLOOKUP("LLIQDF"&amp;A86,'Main File'!A:O,6,0),0)</f>
        <v>0</v>
      </c>
      <c r="C86" s="26">
        <f>IFERROR(+VLOOKUP("LLIQDF"&amp;A86,'Main File'!A:O,7,0),0)</f>
        <v>0</v>
      </c>
      <c r="D86" s="26">
        <f>IFERROR(+VLOOKUP("LLIQDF"&amp;A86,'Main File'!A:O,8,0),0)</f>
        <v>0</v>
      </c>
      <c r="E86" s="26">
        <f>IFERROR(+VLOOKUP("LLIQDF"&amp;A86,'Main File'!A:O,9,0),0)</f>
        <v>0</v>
      </c>
      <c r="F86" s="26">
        <f>IFERROR(+VLOOKUP("LLIQDF"&amp;A86,'Main File'!A:O,10,0),0)</f>
        <v>0</v>
      </c>
      <c r="G86" s="26">
        <f>IFERROR(+VLOOKUP("LLIQDF"&amp;A86,'Main File'!A:O,11,0),0)</f>
        <v>0</v>
      </c>
      <c r="H86" s="26">
        <f>IFERROR(+VLOOKUP("LLIQDF"&amp;A86,'Main File'!A:O,12,0),0)</f>
        <v>0</v>
      </c>
      <c r="I86" s="26">
        <f>IFERROR(+VLOOKUP("LLIQDF"&amp;A86,'Main File'!A:O,13,0),0)</f>
        <v>0</v>
      </c>
      <c r="J86" s="26">
        <f>IFERROR(+VLOOKUP("LLIQDF"&amp;A86,'Main File'!A:O,14,0),0)</f>
        <v>0</v>
      </c>
      <c r="K86" s="26">
        <f>IFERROR(+VLOOKUP("LLIQDF"&amp;A86,'Main File'!A:O,15,0),0)</f>
        <v>0</v>
      </c>
    </row>
    <row r="87" spans="1:11" x14ac:dyDescent="0.25">
      <c r="A87" s="9">
        <f t="shared" si="1"/>
        <v>43274</v>
      </c>
      <c r="B87" s="26">
        <f>IFERROR(+VLOOKUP("LLIQDF"&amp;A87,'Main File'!A:O,6,0),0)</f>
        <v>0</v>
      </c>
      <c r="C87" s="26">
        <f>IFERROR(+VLOOKUP("LLIQDF"&amp;A87,'Main File'!A:O,7,0),0)</f>
        <v>0</v>
      </c>
      <c r="D87" s="26">
        <f>IFERROR(+VLOOKUP("LLIQDF"&amp;A87,'Main File'!A:O,8,0),0)</f>
        <v>0</v>
      </c>
      <c r="E87" s="26">
        <f>IFERROR(+VLOOKUP("LLIQDF"&amp;A87,'Main File'!A:O,9,0),0)</f>
        <v>0</v>
      </c>
      <c r="F87" s="26">
        <f>IFERROR(+VLOOKUP("LLIQDF"&amp;A87,'Main File'!A:O,10,0),0)</f>
        <v>0</v>
      </c>
      <c r="G87" s="26">
        <f>IFERROR(+VLOOKUP("LLIQDF"&amp;A87,'Main File'!A:O,11,0),0)</f>
        <v>0</v>
      </c>
      <c r="H87" s="26">
        <f>IFERROR(+VLOOKUP("LLIQDF"&amp;A87,'Main File'!A:O,12,0),0)</f>
        <v>0</v>
      </c>
      <c r="I87" s="26">
        <f>IFERROR(+VLOOKUP("LLIQDF"&amp;A87,'Main File'!A:O,13,0),0)</f>
        <v>0</v>
      </c>
      <c r="J87" s="26">
        <f>IFERROR(+VLOOKUP("LLIQDF"&amp;A87,'Main File'!A:O,14,0),0)</f>
        <v>0</v>
      </c>
      <c r="K87" s="26">
        <f>IFERROR(+VLOOKUP("LLIQDF"&amp;A87,'Main File'!A:O,15,0),0)</f>
        <v>0</v>
      </c>
    </row>
    <row r="88" spans="1:11" x14ac:dyDescent="0.25">
      <c r="A88" s="9">
        <f t="shared" si="1"/>
        <v>43275</v>
      </c>
      <c r="B88" s="26">
        <f>IFERROR(+VLOOKUP("LLIQDF"&amp;A88,'Main File'!A:O,6,0),0)</f>
        <v>0</v>
      </c>
      <c r="C88" s="26">
        <f>IFERROR(+VLOOKUP("LLIQDF"&amp;A88,'Main File'!A:O,7,0),0)</f>
        <v>0</v>
      </c>
      <c r="D88" s="26">
        <f>IFERROR(+VLOOKUP("LLIQDF"&amp;A88,'Main File'!A:O,8,0),0)</f>
        <v>0</v>
      </c>
      <c r="E88" s="26">
        <f>IFERROR(+VLOOKUP("LLIQDF"&amp;A88,'Main File'!A:O,9,0),0)</f>
        <v>0</v>
      </c>
      <c r="F88" s="26">
        <f>IFERROR(+VLOOKUP("LLIQDF"&amp;A88,'Main File'!A:O,10,0),0)</f>
        <v>0</v>
      </c>
      <c r="G88" s="26">
        <f>IFERROR(+VLOOKUP("LLIQDF"&amp;A88,'Main File'!A:O,11,0),0)</f>
        <v>0</v>
      </c>
      <c r="H88" s="26">
        <f>IFERROR(+VLOOKUP("LLIQDF"&amp;A88,'Main File'!A:O,12,0),0)</f>
        <v>0</v>
      </c>
      <c r="I88" s="26">
        <f>IFERROR(+VLOOKUP("LLIQDF"&amp;A88,'Main File'!A:O,13,0),0)</f>
        <v>0</v>
      </c>
      <c r="J88" s="26">
        <f>IFERROR(+VLOOKUP("LLIQDF"&amp;A88,'Main File'!A:O,14,0),0)</f>
        <v>0</v>
      </c>
      <c r="K88" s="26">
        <f>IFERROR(+VLOOKUP("LLIQDF"&amp;A88,'Main File'!A:O,15,0),0)</f>
        <v>0</v>
      </c>
    </row>
    <row r="89" spans="1:11" x14ac:dyDescent="0.25">
      <c r="A89" s="9">
        <f t="shared" si="1"/>
        <v>43276</v>
      </c>
      <c r="B89" s="26">
        <f>IFERROR(+VLOOKUP("LLIQDF"&amp;A89,'Main File'!A:O,6,0),0)</f>
        <v>0</v>
      </c>
      <c r="C89" s="26">
        <f>IFERROR(+VLOOKUP("LLIQDF"&amp;A89,'Main File'!A:O,7,0),0)</f>
        <v>0</v>
      </c>
      <c r="D89" s="26">
        <f>IFERROR(+VLOOKUP("LLIQDF"&amp;A89,'Main File'!A:O,8,0),0)</f>
        <v>0</v>
      </c>
      <c r="E89" s="26">
        <f>IFERROR(+VLOOKUP("LLIQDF"&amp;A89,'Main File'!A:O,9,0),0)</f>
        <v>0</v>
      </c>
      <c r="F89" s="26">
        <f>IFERROR(+VLOOKUP("LLIQDF"&amp;A89,'Main File'!A:O,10,0),0)</f>
        <v>0</v>
      </c>
      <c r="G89" s="26">
        <f>IFERROR(+VLOOKUP("LLIQDF"&amp;A89,'Main File'!A:O,11,0),0)</f>
        <v>0</v>
      </c>
      <c r="H89" s="26">
        <f>IFERROR(+VLOOKUP("LLIQDF"&amp;A89,'Main File'!A:O,12,0),0)</f>
        <v>0</v>
      </c>
      <c r="I89" s="26">
        <f>IFERROR(+VLOOKUP("LLIQDF"&amp;A89,'Main File'!A:O,13,0),0)</f>
        <v>0</v>
      </c>
      <c r="J89" s="26">
        <f>IFERROR(+VLOOKUP("LLIQDF"&amp;A89,'Main File'!A:O,14,0),0)</f>
        <v>0</v>
      </c>
      <c r="K89" s="26">
        <f>IFERROR(+VLOOKUP("LLIQDF"&amp;A89,'Main File'!A:O,15,0),0)</f>
        <v>0</v>
      </c>
    </row>
    <row r="90" spans="1:11" x14ac:dyDescent="0.25">
      <c r="A90" s="9">
        <f t="shared" si="1"/>
        <v>43277</v>
      </c>
      <c r="B90" s="26">
        <f>IFERROR(+VLOOKUP("LLIQDF"&amp;A90,'Main File'!A:O,6,0),0)</f>
        <v>0</v>
      </c>
      <c r="C90" s="26">
        <f>IFERROR(+VLOOKUP("LLIQDF"&amp;A90,'Main File'!A:O,7,0),0)</f>
        <v>0</v>
      </c>
      <c r="D90" s="26">
        <f>IFERROR(+VLOOKUP("LLIQDF"&amp;A90,'Main File'!A:O,8,0),0)</f>
        <v>0</v>
      </c>
      <c r="E90" s="26">
        <f>IFERROR(+VLOOKUP("LLIQDF"&amp;A90,'Main File'!A:O,9,0),0)</f>
        <v>0</v>
      </c>
      <c r="F90" s="26">
        <f>IFERROR(+VLOOKUP("LLIQDF"&amp;A90,'Main File'!A:O,10,0),0)</f>
        <v>0</v>
      </c>
      <c r="G90" s="26">
        <f>IFERROR(+VLOOKUP("LLIQDF"&amp;A90,'Main File'!A:O,11,0),0)</f>
        <v>0</v>
      </c>
      <c r="H90" s="26">
        <f>IFERROR(+VLOOKUP("LLIQDF"&amp;A90,'Main File'!A:O,12,0),0)</f>
        <v>0</v>
      </c>
      <c r="I90" s="26">
        <f>IFERROR(+VLOOKUP("LLIQDF"&amp;A90,'Main File'!A:O,13,0),0)</f>
        <v>0</v>
      </c>
      <c r="J90" s="26">
        <f>IFERROR(+VLOOKUP("LLIQDF"&amp;A90,'Main File'!A:O,14,0),0)</f>
        <v>0</v>
      </c>
      <c r="K90" s="26">
        <f>IFERROR(+VLOOKUP("LLIQDF"&amp;A90,'Main File'!A:O,15,0),0)</f>
        <v>0</v>
      </c>
    </row>
    <row r="91" spans="1:11" x14ac:dyDescent="0.25">
      <c r="A91" s="9">
        <f t="shared" si="1"/>
        <v>43278</v>
      </c>
      <c r="B91" s="26">
        <f>IFERROR(+VLOOKUP("LLIQDF"&amp;A91,'Main File'!A:O,6,0),0)</f>
        <v>0</v>
      </c>
      <c r="C91" s="26">
        <f>IFERROR(+VLOOKUP("LLIQDF"&amp;A91,'Main File'!A:O,7,0),0)</f>
        <v>0</v>
      </c>
      <c r="D91" s="26">
        <f>IFERROR(+VLOOKUP("LLIQDF"&amp;A91,'Main File'!A:O,8,0),0)</f>
        <v>0</v>
      </c>
      <c r="E91" s="26">
        <f>IFERROR(+VLOOKUP("LLIQDF"&amp;A91,'Main File'!A:O,9,0),0)</f>
        <v>0</v>
      </c>
      <c r="F91" s="26">
        <f>IFERROR(+VLOOKUP("LLIQDF"&amp;A91,'Main File'!A:O,10,0),0)</f>
        <v>0</v>
      </c>
      <c r="G91" s="26">
        <f>IFERROR(+VLOOKUP("LLIQDF"&amp;A91,'Main File'!A:O,11,0),0)</f>
        <v>0</v>
      </c>
      <c r="H91" s="26">
        <f>IFERROR(+VLOOKUP("LLIQDF"&amp;A91,'Main File'!A:O,12,0),0)</f>
        <v>0</v>
      </c>
      <c r="I91" s="26">
        <f>IFERROR(+VLOOKUP("LLIQDF"&amp;A91,'Main File'!A:O,13,0),0)</f>
        <v>0</v>
      </c>
      <c r="J91" s="26">
        <f>IFERROR(+VLOOKUP("LLIQDF"&amp;A91,'Main File'!A:O,14,0),0)</f>
        <v>0</v>
      </c>
      <c r="K91" s="26">
        <f>IFERROR(+VLOOKUP("LLIQDF"&amp;A91,'Main File'!A:O,15,0),0)</f>
        <v>0</v>
      </c>
    </row>
    <row r="92" spans="1:11" x14ac:dyDescent="0.25">
      <c r="A92" s="9">
        <f t="shared" si="1"/>
        <v>43279</v>
      </c>
      <c r="B92" s="26">
        <f>IFERROR(+VLOOKUP("LLIQDF"&amp;A92,'Main File'!A:O,6,0),0)</f>
        <v>0</v>
      </c>
      <c r="C92" s="26">
        <f>IFERROR(+VLOOKUP("LLIQDF"&amp;A92,'Main File'!A:O,7,0),0)</f>
        <v>0</v>
      </c>
      <c r="D92" s="26">
        <f>IFERROR(+VLOOKUP("LLIQDF"&amp;A92,'Main File'!A:O,8,0),0)</f>
        <v>0</v>
      </c>
      <c r="E92" s="26">
        <f>IFERROR(+VLOOKUP("LLIQDF"&amp;A92,'Main File'!A:O,9,0),0)</f>
        <v>0</v>
      </c>
      <c r="F92" s="26">
        <f>IFERROR(+VLOOKUP("LLIQDF"&amp;A92,'Main File'!A:O,10,0),0)</f>
        <v>0</v>
      </c>
      <c r="G92" s="26">
        <f>IFERROR(+VLOOKUP("LLIQDF"&amp;A92,'Main File'!A:O,11,0),0)</f>
        <v>0</v>
      </c>
      <c r="H92" s="26">
        <f>IFERROR(+VLOOKUP("LLIQDF"&amp;A92,'Main File'!A:O,12,0),0)</f>
        <v>0</v>
      </c>
      <c r="I92" s="26">
        <f>IFERROR(+VLOOKUP("LLIQDF"&amp;A92,'Main File'!A:O,13,0),0)</f>
        <v>0</v>
      </c>
      <c r="J92" s="26">
        <f>IFERROR(+VLOOKUP("LLIQDF"&amp;A92,'Main File'!A:O,14,0),0)</f>
        <v>0</v>
      </c>
      <c r="K92" s="26">
        <f>IFERROR(+VLOOKUP("LLIQDF"&amp;A92,'Main File'!A:O,15,0),0)</f>
        <v>0</v>
      </c>
    </row>
    <row r="93" spans="1:11" x14ac:dyDescent="0.25">
      <c r="A93" s="9">
        <f t="shared" si="1"/>
        <v>43280</v>
      </c>
      <c r="B93" s="26">
        <f>IFERROR(+VLOOKUP("LLIQDF"&amp;A93,'Main File'!A:O,6,0),0)</f>
        <v>0</v>
      </c>
      <c r="C93" s="26">
        <f>IFERROR(+VLOOKUP("LLIQDF"&amp;A93,'Main File'!A:O,7,0),0)</f>
        <v>0</v>
      </c>
      <c r="D93" s="26">
        <f>IFERROR(+VLOOKUP("LLIQDF"&amp;A93,'Main File'!A:O,8,0),0)</f>
        <v>0</v>
      </c>
      <c r="E93" s="26">
        <f>IFERROR(+VLOOKUP("LLIQDF"&amp;A93,'Main File'!A:O,9,0),0)</f>
        <v>0</v>
      </c>
      <c r="F93" s="26">
        <f>IFERROR(+VLOOKUP("LLIQDF"&amp;A93,'Main File'!A:O,10,0),0)</f>
        <v>0</v>
      </c>
      <c r="G93" s="26">
        <f>IFERROR(+VLOOKUP("LLIQDF"&amp;A93,'Main File'!A:O,11,0),0)</f>
        <v>0</v>
      </c>
      <c r="H93" s="26">
        <f>IFERROR(+VLOOKUP("LLIQDF"&amp;A93,'Main File'!A:O,12,0),0)</f>
        <v>0</v>
      </c>
      <c r="I93" s="26">
        <f>IFERROR(+VLOOKUP("LLIQDF"&amp;A93,'Main File'!A:O,13,0),0)</f>
        <v>0</v>
      </c>
      <c r="J93" s="26">
        <f>IFERROR(+VLOOKUP("LLIQDF"&amp;A93,'Main File'!A:O,14,0),0)</f>
        <v>0</v>
      </c>
      <c r="K93" s="26">
        <f>IFERROR(+VLOOKUP("LLIQDF"&amp;A93,'Main File'!A:O,15,0),0)</f>
        <v>0</v>
      </c>
    </row>
    <row r="94" spans="1:11" x14ac:dyDescent="0.25">
      <c r="A94" s="9">
        <f t="shared" si="1"/>
        <v>43281</v>
      </c>
      <c r="B94" s="26">
        <f>IFERROR(+VLOOKUP("LLIQDF"&amp;A94,'Main File'!A:O,6,0),0)</f>
        <v>0</v>
      </c>
      <c r="C94" s="26">
        <f>IFERROR(+VLOOKUP("LLIQDF"&amp;A94,'Main File'!A:O,7,0),0)</f>
        <v>0</v>
      </c>
      <c r="D94" s="26">
        <f>IFERROR(+VLOOKUP("LLIQDF"&amp;A94,'Main File'!A:O,8,0),0)</f>
        <v>0</v>
      </c>
      <c r="E94" s="26">
        <f>IFERROR(+VLOOKUP("LLIQDF"&amp;A94,'Main File'!A:O,9,0),0)</f>
        <v>0</v>
      </c>
      <c r="F94" s="26">
        <f>IFERROR(+VLOOKUP("LLIQDF"&amp;A94,'Main File'!A:O,10,0),0)</f>
        <v>0</v>
      </c>
      <c r="G94" s="26">
        <f>IFERROR(+VLOOKUP("LLIQDF"&amp;A94,'Main File'!A:O,11,0),0)</f>
        <v>0</v>
      </c>
      <c r="H94" s="26">
        <f>IFERROR(+VLOOKUP("LLIQDF"&amp;A94,'Main File'!A:O,12,0),0)</f>
        <v>0</v>
      </c>
      <c r="I94" s="26">
        <f>IFERROR(+VLOOKUP("LLIQDF"&amp;A94,'Main File'!A:O,13,0),0)</f>
        <v>0</v>
      </c>
      <c r="J94" s="26">
        <f>IFERROR(+VLOOKUP("LLIQDF"&amp;A94,'Main File'!A:O,14,0),0)</f>
        <v>0</v>
      </c>
      <c r="K94" s="26">
        <f>IFERROR(+VLOOKUP("LLIQDF"&amp;A94,'Main File'!A:O,15,0),0)</f>
        <v>0</v>
      </c>
    </row>
    <row r="95" spans="1:11" x14ac:dyDescent="0.25">
      <c r="A95" s="9">
        <f t="shared" si="1"/>
        <v>43282</v>
      </c>
      <c r="B95" s="26">
        <f>IFERROR(+VLOOKUP("LLIQDF"&amp;A95,'Main File'!A:O,6,0),0)</f>
        <v>0</v>
      </c>
      <c r="C95" s="26">
        <f>IFERROR(+VLOOKUP("LLIQDF"&amp;A95,'Main File'!A:O,7,0),0)</f>
        <v>0</v>
      </c>
      <c r="D95" s="26">
        <f>IFERROR(+VLOOKUP("LLIQDF"&amp;A95,'Main File'!A:O,8,0),0)</f>
        <v>0</v>
      </c>
      <c r="E95" s="26">
        <f>IFERROR(+VLOOKUP("LLIQDF"&amp;A95,'Main File'!A:O,9,0),0)</f>
        <v>0</v>
      </c>
      <c r="F95" s="26">
        <f>IFERROR(+VLOOKUP("LLIQDF"&amp;A95,'Main File'!A:O,10,0),0)</f>
        <v>0</v>
      </c>
      <c r="G95" s="26">
        <f>IFERROR(+VLOOKUP("LLIQDF"&amp;A95,'Main File'!A:O,11,0),0)</f>
        <v>0</v>
      </c>
      <c r="H95" s="26">
        <f>IFERROR(+VLOOKUP("LLIQDF"&amp;A95,'Main File'!A:O,12,0),0)</f>
        <v>0</v>
      </c>
      <c r="I95" s="26">
        <f>IFERROR(+VLOOKUP("LLIQDF"&amp;A95,'Main File'!A:O,13,0),0)</f>
        <v>0</v>
      </c>
      <c r="J95" s="26">
        <f>IFERROR(+VLOOKUP("LLIQDF"&amp;A95,'Main File'!A:O,14,0),0)</f>
        <v>0</v>
      </c>
      <c r="K95" s="26">
        <f>IFERROR(+VLOOKUP("LLIQDF"&amp;A95,'Main File'!A:O,15,0),0)</f>
        <v>0</v>
      </c>
    </row>
    <row r="96" spans="1:11" x14ac:dyDescent="0.25">
      <c r="A96" s="9">
        <f t="shared" si="1"/>
        <v>43283</v>
      </c>
      <c r="B96" s="26">
        <f>IFERROR(+VLOOKUP("LLIQDF"&amp;A96,'Main File'!A:O,6,0),0)</f>
        <v>0</v>
      </c>
      <c r="C96" s="26">
        <f>IFERROR(+VLOOKUP("LLIQDF"&amp;A96,'Main File'!A:O,7,0),0)</f>
        <v>0</v>
      </c>
      <c r="D96" s="26">
        <f>IFERROR(+VLOOKUP("LLIQDF"&amp;A96,'Main File'!A:O,8,0),0)</f>
        <v>0</v>
      </c>
      <c r="E96" s="26">
        <f>IFERROR(+VLOOKUP("LLIQDF"&amp;A96,'Main File'!A:O,9,0),0)</f>
        <v>0</v>
      </c>
      <c r="F96" s="26">
        <f>IFERROR(+VLOOKUP("LLIQDF"&amp;A96,'Main File'!A:O,10,0),0)</f>
        <v>0</v>
      </c>
      <c r="G96" s="26">
        <f>IFERROR(+VLOOKUP("LLIQDF"&amp;A96,'Main File'!A:O,11,0),0)</f>
        <v>0</v>
      </c>
      <c r="H96" s="26">
        <f>IFERROR(+VLOOKUP("LLIQDF"&amp;A96,'Main File'!A:O,12,0),0)</f>
        <v>0</v>
      </c>
      <c r="I96" s="26">
        <f>IFERROR(+VLOOKUP("LLIQDF"&amp;A96,'Main File'!A:O,13,0),0)</f>
        <v>0</v>
      </c>
      <c r="J96" s="26">
        <f>IFERROR(+VLOOKUP("LLIQDF"&amp;A96,'Main File'!A:O,14,0),0)</f>
        <v>0</v>
      </c>
      <c r="K96" s="26">
        <f>IFERROR(+VLOOKUP("LLIQDF"&amp;A96,'Main File'!A:O,15,0),0)</f>
        <v>0</v>
      </c>
    </row>
    <row r="97" spans="1:11" x14ac:dyDescent="0.25">
      <c r="A97" s="9">
        <f t="shared" si="1"/>
        <v>43284</v>
      </c>
      <c r="B97" s="26">
        <f>IFERROR(+VLOOKUP("LLIQDF"&amp;A97,'Main File'!A:O,6,0),0)</f>
        <v>0</v>
      </c>
      <c r="C97" s="26">
        <f>IFERROR(+VLOOKUP("LLIQDF"&amp;A97,'Main File'!A:O,7,0),0)</f>
        <v>0</v>
      </c>
      <c r="D97" s="26">
        <f>IFERROR(+VLOOKUP("LLIQDF"&amp;A97,'Main File'!A:O,8,0),0)</f>
        <v>0</v>
      </c>
      <c r="E97" s="26">
        <f>IFERROR(+VLOOKUP("LLIQDF"&amp;A97,'Main File'!A:O,9,0),0)</f>
        <v>0</v>
      </c>
      <c r="F97" s="26">
        <f>IFERROR(+VLOOKUP("LLIQDF"&amp;A97,'Main File'!A:O,10,0),0)</f>
        <v>0</v>
      </c>
      <c r="G97" s="26">
        <f>IFERROR(+VLOOKUP("LLIQDF"&amp;A97,'Main File'!A:O,11,0),0)</f>
        <v>0</v>
      </c>
      <c r="H97" s="26">
        <f>IFERROR(+VLOOKUP("LLIQDF"&amp;A97,'Main File'!A:O,12,0),0)</f>
        <v>0</v>
      </c>
      <c r="I97" s="26">
        <f>IFERROR(+VLOOKUP("LLIQDF"&amp;A97,'Main File'!A:O,13,0),0)</f>
        <v>0</v>
      </c>
      <c r="J97" s="26">
        <f>IFERROR(+VLOOKUP("LLIQDF"&amp;A97,'Main File'!A:O,14,0),0)</f>
        <v>0</v>
      </c>
      <c r="K97" s="26">
        <f>IFERROR(+VLOOKUP("LLIQDF"&amp;A97,'Main File'!A:O,15,0),0)</f>
        <v>0</v>
      </c>
    </row>
    <row r="98" spans="1:11" x14ac:dyDescent="0.25">
      <c r="A98" s="9">
        <f t="shared" si="1"/>
        <v>43285</v>
      </c>
      <c r="B98" s="26">
        <f>IFERROR(+VLOOKUP("LLIQDF"&amp;A98,'Main File'!A:O,6,0),0)</f>
        <v>0</v>
      </c>
      <c r="C98" s="26">
        <f>IFERROR(+VLOOKUP("LLIQDF"&amp;A98,'Main File'!A:O,7,0),0)</f>
        <v>0</v>
      </c>
      <c r="D98" s="26">
        <f>IFERROR(+VLOOKUP("LLIQDF"&amp;A98,'Main File'!A:O,8,0),0)</f>
        <v>0</v>
      </c>
      <c r="E98" s="26">
        <f>IFERROR(+VLOOKUP("LLIQDF"&amp;A98,'Main File'!A:O,9,0),0)</f>
        <v>0</v>
      </c>
      <c r="F98" s="26">
        <f>IFERROR(+VLOOKUP("LLIQDF"&amp;A98,'Main File'!A:O,10,0),0)</f>
        <v>0</v>
      </c>
      <c r="G98" s="26">
        <f>IFERROR(+VLOOKUP("LLIQDF"&amp;A98,'Main File'!A:O,11,0),0)</f>
        <v>0</v>
      </c>
      <c r="H98" s="26">
        <f>IFERROR(+VLOOKUP("LLIQDF"&amp;A98,'Main File'!A:O,12,0),0)</f>
        <v>0</v>
      </c>
      <c r="I98" s="26">
        <f>IFERROR(+VLOOKUP("LLIQDF"&amp;A98,'Main File'!A:O,13,0),0)</f>
        <v>0</v>
      </c>
      <c r="J98" s="26">
        <f>IFERROR(+VLOOKUP("LLIQDF"&amp;A98,'Main File'!A:O,14,0),0)</f>
        <v>0</v>
      </c>
      <c r="K98" s="26">
        <f>IFERROR(+VLOOKUP("LLIQDF"&amp;A98,'Main File'!A:O,15,0),0)</f>
        <v>0</v>
      </c>
    </row>
    <row r="99" spans="1:11" x14ac:dyDescent="0.25">
      <c r="A99" s="9">
        <f t="shared" si="1"/>
        <v>43286</v>
      </c>
      <c r="B99" s="26">
        <f>IFERROR(+VLOOKUP("LLIQDF"&amp;A99,'Main File'!A:O,6,0),0)</f>
        <v>0</v>
      </c>
      <c r="C99" s="26">
        <f>IFERROR(+VLOOKUP("LLIQDF"&amp;A99,'Main File'!A:O,7,0),0)</f>
        <v>0</v>
      </c>
      <c r="D99" s="26">
        <f>IFERROR(+VLOOKUP("LLIQDF"&amp;A99,'Main File'!A:O,8,0),0)</f>
        <v>0</v>
      </c>
      <c r="E99" s="26">
        <f>IFERROR(+VLOOKUP("LLIQDF"&amp;A99,'Main File'!A:O,9,0),0)</f>
        <v>0</v>
      </c>
      <c r="F99" s="26">
        <f>IFERROR(+VLOOKUP("LLIQDF"&amp;A99,'Main File'!A:O,10,0),0)</f>
        <v>0</v>
      </c>
      <c r="G99" s="26">
        <f>IFERROR(+VLOOKUP("LLIQDF"&amp;A99,'Main File'!A:O,11,0),0)</f>
        <v>0</v>
      </c>
      <c r="H99" s="26">
        <f>IFERROR(+VLOOKUP("LLIQDF"&amp;A99,'Main File'!A:O,12,0),0)</f>
        <v>0</v>
      </c>
      <c r="I99" s="26">
        <f>IFERROR(+VLOOKUP("LLIQDF"&amp;A99,'Main File'!A:O,13,0),0)</f>
        <v>0</v>
      </c>
      <c r="J99" s="26">
        <f>IFERROR(+VLOOKUP("LLIQDF"&amp;A99,'Main File'!A:O,14,0),0)</f>
        <v>0</v>
      </c>
      <c r="K99" s="26">
        <f>IFERROR(+VLOOKUP("LLIQDF"&amp;A99,'Main File'!A:O,15,0),0)</f>
        <v>0</v>
      </c>
    </row>
    <row r="100" spans="1:11" x14ac:dyDescent="0.25">
      <c r="A100" s="9">
        <f t="shared" si="1"/>
        <v>43287</v>
      </c>
      <c r="B100" s="26">
        <f>IFERROR(+VLOOKUP("LLIQDF"&amp;A100,'Main File'!A:O,6,0),0)</f>
        <v>0</v>
      </c>
      <c r="C100" s="26">
        <f>IFERROR(+VLOOKUP("LLIQDF"&amp;A100,'Main File'!A:O,7,0),0)</f>
        <v>0</v>
      </c>
      <c r="D100" s="26">
        <f>IFERROR(+VLOOKUP("LLIQDF"&amp;A100,'Main File'!A:O,8,0),0)</f>
        <v>0</v>
      </c>
      <c r="E100" s="26">
        <f>IFERROR(+VLOOKUP("LLIQDF"&amp;A100,'Main File'!A:O,9,0),0)</f>
        <v>0</v>
      </c>
      <c r="F100" s="26">
        <f>IFERROR(+VLOOKUP("LLIQDF"&amp;A100,'Main File'!A:O,10,0),0)</f>
        <v>0</v>
      </c>
      <c r="G100" s="26">
        <f>IFERROR(+VLOOKUP("LLIQDF"&amp;A100,'Main File'!A:O,11,0),0)</f>
        <v>0</v>
      </c>
      <c r="H100" s="26">
        <f>IFERROR(+VLOOKUP("LLIQDF"&amp;A100,'Main File'!A:O,12,0),0)</f>
        <v>0</v>
      </c>
      <c r="I100" s="26">
        <f>IFERROR(+VLOOKUP("LLIQDF"&amp;A100,'Main File'!A:O,13,0),0)</f>
        <v>0</v>
      </c>
      <c r="J100" s="26">
        <f>IFERROR(+VLOOKUP("LLIQDF"&amp;A100,'Main File'!A:O,14,0),0)</f>
        <v>0</v>
      </c>
      <c r="K100" s="26">
        <f>IFERROR(+VLOOKUP("LLIQDF"&amp;A100,'Main File'!A:O,15,0),0)</f>
        <v>0</v>
      </c>
    </row>
    <row r="101" spans="1:11" x14ac:dyDescent="0.25">
      <c r="A101" s="9">
        <f t="shared" si="1"/>
        <v>43288</v>
      </c>
      <c r="B101" s="26">
        <f>IFERROR(+VLOOKUP("LLIQDF"&amp;A101,'Main File'!A:O,6,0),0)</f>
        <v>0</v>
      </c>
      <c r="C101" s="26">
        <f>IFERROR(+VLOOKUP("LLIQDF"&amp;A101,'Main File'!A:O,7,0),0)</f>
        <v>0</v>
      </c>
      <c r="D101" s="26">
        <f>IFERROR(+VLOOKUP("LLIQDF"&amp;A101,'Main File'!A:O,8,0),0)</f>
        <v>0</v>
      </c>
      <c r="E101" s="26">
        <f>IFERROR(+VLOOKUP("LLIQDF"&amp;A101,'Main File'!A:O,9,0),0)</f>
        <v>0</v>
      </c>
      <c r="F101" s="26">
        <f>IFERROR(+VLOOKUP("LLIQDF"&amp;A101,'Main File'!A:O,10,0),0)</f>
        <v>0</v>
      </c>
      <c r="G101" s="26">
        <f>IFERROR(+VLOOKUP("LLIQDF"&amp;A101,'Main File'!A:O,11,0),0)</f>
        <v>0</v>
      </c>
      <c r="H101" s="26">
        <f>IFERROR(+VLOOKUP("LLIQDF"&amp;A101,'Main File'!A:O,12,0),0)</f>
        <v>0</v>
      </c>
      <c r="I101" s="26">
        <f>IFERROR(+VLOOKUP("LLIQDF"&amp;A101,'Main File'!A:O,13,0),0)</f>
        <v>0</v>
      </c>
      <c r="J101" s="26">
        <f>IFERROR(+VLOOKUP("LLIQDF"&amp;A101,'Main File'!A:O,14,0),0)</f>
        <v>0</v>
      </c>
      <c r="K101" s="26">
        <f>IFERROR(+VLOOKUP("LLIQDF"&amp;A101,'Main File'!A:O,15,0),0)</f>
        <v>0</v>
      </c>
    </row>
    <row r="102" spans="1:11" x14ac:dyDescent="0.25">
      <c r="A102" s="9">
        <f t="shared" si="1"/>
        <v>43289</v>
      </c>
      <c r="B102" s="26">
        <f>IFERROR(+VLOOKUP("LLIQDF"&amp;A102,'Main File'!A:O,6,0),0)</f>
        <v>0</v>
      </c>
      <c r="C102" s="26">
        <f>IFERROR(+VLOOKUP("LLIQDF"&amp;A102,'Main File'!A:O,7,0),0)</f>
        <v>0</v>
      </c>
      <c r="D102" s="26">
        <f>IFERROR(+VLOOKUP("LLIQDF"&amp;A102,'Main File'!A:O,8,0),0)</f>
        <v>0</v>
      </c>
      <c r="E102" s="26">
        <f>IFERROR(+VLOOKUP("LLIQDF"&amp;A102,'Main File'!A:O,9,0),0)</f>
        <v>0</v>
      </c>
      <c r="F102" s="26">
        <f>IFERROR(+VLOOKUP("LLIQDF"&amp;A102,'Main File'!A:O,10,0),0)</f>
        <v>0</v>
      </c>
      <c r="G102" s="26">
        <f>IFERROR(+VLOOKUP("LLIQDF"&amp;A102,'Main File'!A:O,11,0),0)</f>
        <v>0</v>
      </c>
      <c r="H102" s="26">
        <f>IFERROR(+VLOOKUP("LLIQDF"&amp;A102,'Main File'!A:O,12,0),0)</f>
        <v>0</v>
      </c>
      <c r="I102" s="26">
        <f>IFERROR(+VLOOKUP("LLIQDF"&amp;A102,'Main File'!A:O,13,0),0)</f>
        <v>0</v>
      </c>
      <c r="J102" s="26">
        <f>IFERROR(+VLOOKUP("LLIQDF"&amp;A102,'Main File'!A:O,14,0),0)</f>
        <v>0</v>
      </c>
      <c r="K102" s="26">
        <f>IFERROR(+VLOOKUP("LLIQDF"&amp;A102,'Main File'!A:O,15,0),0)</f>
        <v>0</v>
      </c>
    </row>
    <row r="103" spans="1:11" x14ac:dyDescent="0.25">
      <c r="A103" s="9">
        <f t="shared" si="1"/>
        <v>43290</v>
      </c>
      <c r="B103" s="26">
        <f>IFERROR(+VLOOKUP("LLIQDF"&amp;A103,'Main File'!A:O,6,0),0)</f>
        <v>0</v>
      </c>
      <c r="C103" s="26">
        <f>IFERROR(+VLOOKUP("LLIQDF"&amp;A103,'Main File'!A:O,7,0),0)</f>
        <v>0</v>
      </c>
      <c r="D103" s="26">
        <f>IFERROR(+VLOOKUP("LLIQDF"&amp;A103,'Main File'!A:O,8,0),0)</f>
        <v>0</v>
      </c>
      <c r="E103" s="26">
        <f>IFERROR(+VLOOKUP("LLIQDF"&amp;A103,'Main File'!A:O,9,0),0)</f>
        <v>0</v>
      </c>
      <c r="F103" s="26">
        <f>IFERROR(+VLOOKUP("LLIQDF"&amp;A103,'Main File'!A:O,10,0),0)</f>
        <v>0</v>
      </c>
      <c r="G103" s="26">
        <f>IFERROR(+VLOOKUP("LLIQDF"&amp;A103,'Main File'!A:O,11,0),0)</f>
        <v>0</v>
      </c>
      <c r="H103" s="26">
        <f>IFERROR(+VLOOKUP("LLIQDF"&amp;A103,'Main File'!A:O,12,0),0)</f>
        <v>0</v>
      </c>
      <c r="I103" s="26">
        <f>IFERROR(+VLOOKUP("LLIQDF"&amp;A103,'Main File'!A:O,13,0),0)</f>
        <v>0</v>
      </c>
      <c r="J103" s="26">
        <f>IFERROR(+VLOOKUP("LLIQDF"&amp;A103,'Main File'!A:O,14,0),0)</f>
        <v>0</v>
      </c>
      <c r="K103" s="26">
        <f>IFERROR(+VLOOKUP("LLIQDF"&amp;A103,'Main File'!A:O,15,0),0)</f>
        <v>0</v>
      </c>
    </row>
    <row r="104" spans="1:11" x14ac:dyDescent="0.25">
      <c r="A104" s="9">
        <f t="shared" si="1"/>
        <v>43291</v>
      </c>
      <c r="B104" s="26">
        <f>IFERROR(+VLOOKUP("LLIQDF"&amp;A104,'Main File'!A:O,6,0),0)</f>
        <v>0</v>
      </c>
      <c r="C104" s="26">
        <f>IFERROR(+VLOOKUP("LLIQDF"&amp;A104,'Main File'!A:O,7,0),0)</f>
        <v>0</v>
      </c>
      <c r="D104" s="26">
        <f>IFERROR(+VLOOKUP("LLIQDF"&amp;A104,'Main File'!A:O,8,0),0)</f>
        <v>0</v>
      </c>
      <c r="E104" s="26">
        <f>IFERROR(+VLOOKUP("LLIQDF"&amp;A104,'Main File'!A:O,9,0),0)</f>
        <v>0</v>
      </c>
      <c r="F104" s="26">
        <f>IFERROR(+VLOOKUP("LLIQDF"&amp;A104,'Main File'!A:O,10,0),0)</f>
        <v>0</v>
      </c>
      <c r="G104" s="26">
        <f>IFERROR(+VLOOKUP("LLIQDF"&amp;A104,'Main File'!A:O,11,0),0)</f>
        <v>0</v>
      </c>
      <c r="H104" s="26">
        <f>IFERROR(+VLOOKUP("LLIQDF"&amp;A104,'Main File'!A:O,12,0),0)</f>
        <v>0</v>
      </c>
      <c r="I104" s="26">
        <f>IFERROR(+VLOOKUP("LLIQDF"&amp;A104,'Main File'!A:O,13,0),0)</f>
        <v>0</v>
      </c>
      <c r="J104" s="26">
        <f>IFERROR(+VLOOKUP("LLIQDF"&amp;A104,'Main File'!A:O,14,0),0)</f>
        <v>0</v>
      </c>
      <c r="K104" s="26">
        <f>IFERROR(+VLOOKUP("LLIQDF"&amp;A104,'Main File'!A:O,15,0),0)</f>
        <v>0</v>
      </c>
    </row>
    <row r="105" spans="1:11" x14ac:dyDescent="0.25">
      <c r="A105" s="9">
        <f t="shared" si="1"/>
        <v>43292</v>
      </c>
      <c r="B105" s="26">
        <f>IFERROR(+VLOOKUP("LLIQDF"&amp;A105,'Main File'!A:O,6,0),0)</f>
        <v>0</v>
      </c>
      <c r="C105" s="26">
        <f>IFERROR(+VLOOKUP("LLIQDF"&amp;A105,'Main File'!A:O,7,0),0)</f>
        <v>0</v>
      </c>
      <c r="D105" s="26">
        <f>IFERROR(+VLOOKUP("LLIQDF"&amp;A105,'Main File'!A:O,8,0),0)</f>
        <v>0</v>
      </c>
      <c r="E105" s="26">
        <f>IFERROR(+VLOOKUP("LLIQDF"&amp;A105,'Main File'!A:O,9,0),0)</f>
        <v>0</v>
      </c>
      <c r="F105" s="26">
        <f>IFERROR(+VLOOKUP("LLIQDF"&amp;A105,'Main File'!A:O,10,0),0)</f>
        <v>0</v>
      </c>
      <c r="G105" s="26">
        <f>IFERROR(+VLOOKUP("LLIQDF"&amp;A105,'Main File'!A:O,11,0),0)</f>
        <v>0</v>
      </c>
      <c r="H105" s="26">
        <f>IFERROR(+VLOOKUP("LLIQDF"&amp;A105,'Main File'!A:O,12,0),0)</f>
        <v>0</v>
      </c>
      <c r="I105" s="26">
        <f>IFERROR(+VLOOKUP("LLIQDF"&amp;A105,'Main File'!A:O,13,0),0)</f>
        <v>0</v>
      </c>
      <c r="J105" s="26">
        <f>IFERROR(+VLOOKUP("LLIQDF"&amp;A105,'Main File'!A:O,14,0),0)</f>
        <v>0</v>
      </c>
      <c r="K105" s="26">
        <f>IFERROR(+VLOOKUP("LLIQDF"&amp;A105,'Main File'!A:O,15,0),0)</f>
        <v>0</v>
      </c>
    </row>
    <row r="106" spans="1:11" x14ac:dyDescent="0.25">
      <c r="A106" s="9">
        <f t="shared" si="1"/>
        <v>43293</v>
      </c>
      <c r="B106" s="26">
        <f>IFERROR(+VLOOKUP("LLIQDF"&amp;A106,'Main File'!A:O,6,0),0)</f>
        <v>0</v>
      </c>
      <c r="C106" s="26">
        <f>IFERROR(+VLOOKUP("LLIQDF"&amp;A106,'Main File'!A:O,7,0),0)</f>
        <v>0</v>
      </c>
      <c r="D106" s="26">
        <f>IFERROR(+VLOOKUP("LLIQDF"&amp;A106,'Main File'!A:O,8,0),0)</f>
        <v>0</v>
      </c>
      <c r="E106" s="26">
        <f>IFERROR(+VLOOKUP("LLIQDF"&amp;A106,'Main File'!A:O,9,0),0)</f>
        <v>0</v>
      </c>
      <c r="F106" s="26">
        <f>IFERROR(+VLOOKUP("LLIQDF"&amp;A106,'Main File'!A:O,10,0),0)</f>
        <v>0</v>
      </c>
      <c r="G106" s="26">
        <f>IFERROR(+VLOOKUP("LLIQDF"&amp;A106,'Main File'!A:O,11,0),0)</f>
        <v>0</v>
      </c>
      <c r="H106" s="26">
        <f>IFERROR(+VLOOKUP("LLIQDF"&amp;A106,'Main File'!A:O,12,0),0)</f>
        <v>0</v>
      </c>
      <c r="I106" s="26">
        <f>IFERROR(+VLOOKUP("LLIQDF"&amp;A106,'Main File'!A:O,13,0),0)</f>
        <v>0</v>
      </c>
      <c r="J106" s="26">
        <f>IFERROR(+VLOOKUP("LLIQDF"&amp;A106,'Main File'!A:O,14,0),0)</f>
        <v>0</v>
      </c>
      <c r="K106" s="26">
        <f>IFERROR(+VLOOKUP("LLIQDF"&amp;A106,'Main File'!A:O,15,0),0)</f>
        <v>0</v>
      </c>
    </row>
    <row r="107" spans="1:11" x14ac:dyDescent="0.25">
      <c r="A107" s="9">
        <f t="shared" si="1"/>
        <v>43294</v>
      </c>
      <c r="B107" s="26">
        <f>IFERROR(+VLOOKUP("LLIQDF"&amp;A107,'Main File'!A:O,6,0),0)</f>
        <v>0</v>
      </c>
      <c r="C107" s="26">
        <f>IFERROR(+VLOOKUP("LLIQDF"&amp;A107,'Main File'!A:O,7,0),0)</f>
        <v>0</v>
      </c>
      <c r="D107" s="26">
        <f>IFERROR(+VLOOKUP("LLIQDF"&amp;A107,'Main File'!A:O,8,0),0)</f>
        <v>0</v>
      </c>
      <c r="E107" s="26">
        <f>IFERROR(+VLOOKUP("LLIQDF"&amp;A107,'Main File'!A:O,9,0),0)</f>
        <v>0</v>
      </c>
      <c r="F107" s="26">
        <f>IFERROR(+VLOOKUP("LLIQDF"&amp;A107,'Main File'!A:O,10,0),0)</f>
        <v>0</v>
      </c>
      <c r="G107" s="26">
        <f>IFERROR(+VLOOKUP("LLIQDF"&amp;A107,'Main File'!A:O,11,0),0)</f>
        <v>0</v>
      </c>
      <c r="H107" s="26">
        <f>IFERROR(+VLOOKUP("LLIQDF"&amp;A107,'Main File'!A:O,12,0),0)</f>
        <v>0</v>
      </c>
      <c r="I107" s="26">
        <f>IFERROR(+VLOOKUP("LLIQDF"&amp;A107,'Main File'!A:O,13,0),0)</f>
        <v>0</v>
      </c>
      <c r="J107" s="26">
        <f>IFERROR(+VLOOKUP("LLIQDF"&amp;A107,'Main File'!A:O,14,0),0)</f>
        <v>0</v>
      </c>
      <c r="K107" s="26">
        <f>IFERROR(+VLOOKUP("LLIQDF"&amp;A107,'Main File'!A:O,15,0),0)</f>
        <v>0</v>
      </c>
    </row>
    <row r="108" spans="1:11" x14ac:dyDescent="0.25">
      <c r="A108" s="9">
        <f t="shared" si="1"/>
        <v>43295</v>
      </c>
      <c r="B108" s="26">
        <f>IFERROR(+VLOOKUP("LLIQDF"&amp;A108,'Main File'!A:O,6,0),0)</f>
        <v>0</v>
      </c>
      <c r="C108" s="26">
        <f>IFERROR(+VLOOKUP("LLIQDF"&amp;A108,'Main File'!A:O,7,0),0)</f>
        <v>0</v>
      </c>
      <c r="D108" s="26">
        <f>IFERROR(+VLOOKUP("LLIQDF"&amp;A108,'Main File'!A:O,8,0),0)</f>
        <v>0</v>
      </c>
      <c r="E108" s="26">
        <f>IFERROR(+VLOOKUP("LLIQDF"&amp;A108,'Main File'!A:O,9,0),0)</f>
        <v>0</v>
      </c>
      <c r="F108" s="26">
        <f>IFERROR(+VLOOKUP("LLIQDF"&amp;A108,'Main File'!A:O,10,0),0)</f>
        <v>0</v>
      </c>
      <c r="G108" s="26">
        <f>IFERROR(+VLOOKUP("LLIQDF"&amp;A108,'Main File'!A:O,11,0),0)</f>
        <v>0</v>
      </c>
      <c r="H108" s="26">
        <f>IFERROR(+VLOOKUP("LLIQDF"&amp;A108,'Main File'!A:O,12,0),0)</f>
        <v>0</v>
      </c>
      <c r="I108" s="26">
        <f>IFERROR(+VLOOKUP("LLIQDF"&amp;A108,'Main File'!A:O,13,0),0)</f>
        <v>0</v>
      </c>
      <c r="J108" s="26">
        <f>IFERROR(+VLOOKUP("LLIQDF"&amp;A108,'Main File'!A:O,14,0),0)</f>
        <v>0</v>
      </c>
      <c r="K108" s="26">
        <f>IFERROR(+VLOOKUP("LLIQDF"&amp;A108,'Main File'!A:O,15,0),0)</f>
        <v>0</v>
      </c>
    </row>
    <row r="109" spans="1:11" x14ac:dyDescent="0.25">
      <c r="A109" s="9">
        <f t="shared" si="1"/>
        <v>43296</v>
      </c>
      <c r="B109" s="26">
        <f>IFERROR(+VLOOKUP("LLIQDF"&amp;A109,'Main File'!A:O,6,0),0)</f>
        <v>0</v>
      </c>
      <c r="C109" s="26">
        <f>IFERROR(+VLOOKUP("LLIQDF"&amp;A109,'Main File'!A:O,7,0),0)</f>
        <v>0</v>
      </c>
      <c r="D109" s="26">
        <f>IFERROR(+VLOOKUP("LLIQDF"&amp;A109,'Main File'!A:O,8,0),0)</f>
        <v>0</v>
      </c>
      <c r="E109" s="26">
        <f>IFERROR(+VLOOKUP("LLIQDF"&amp;A109,'Main File'!A:O,9,0),0)</f>
        <v>0</v>
      </c>
      <c r="F109" s="26">
        <f>IFERROR(+VLOOKUP("LLIQDF"&amp;A109,'Main File'!A:O,10,0),0)</f>
        <v>0</v>
      </c>
      <c r="G109" s="26">
        <f>IFERROR(+VLOOKUP("LLIQDF"&amp;A109,'Main File'!A:O,11,0),0)</f>
        <v>0</v>
      </c>
      <c r="H109" s="26">
        <f>IFERROR(+VLOOKUP("LLIQDF"&amp;A109,'Main File'!A:O,12,0),0)</f>
        <v>0</v>
      </c>
      <c r="I109" s="26">
        <f>IFERROR(+VLOOKUP("LLIQDF"&amp;A109,'Main File'!A:O,13,0),0)</f>
        <v>0</v>
      </c>
      <c r="J109" s="26">
        <f>IFERROR(+VLOOKUP("LLIQDF"&amp;A109,'Main File'!A:O,14,0),0)</f>
        <v>0</v>
      </c>
      <c r="K109" s="26">
        <f>IFERROR(+VLOOKUP("LLIQDF"&amp;A109,'Main File'!A:O,15,0),0)</f>
        <v>0</v>
      </c>
    </row>
    <row r="110" spans="1:11" x14ac:dyDescent="0.25">
      <c r="A110" s="9">
        <f t="shared" si="1"/>
        <v>43297</v>
      </c>
      <c r="B110" s="26">
        <f>IFERROR(+VLOOKUP("LLIQDF"&amp;A110,'Main File'!A:O,6,0),0)</f>
        <v>0</v>
      </c>
      <c r="C110" s="26">
        <f>IFERROR(+VLOOKUP("LLIQDF"&amp;A110,'Main File'!A:O,7,0),0)</f>
        <v>0</v>
      </c>
      <c r="D110" s="26">
        <f>IFERROR(+VLOOKUP("LLIQDF"&amp;A110,'Main File'!A:O,8,0),0)</f>
        <v>0</v>
      </c>
      <c r="E110" s="26">
        <f>IFERROR(+VLOOKUP("LLIQDF"&amp;A110,'Main File'!A:O,9,0),0)</f>
        <v>0</v>
      </c>
      <c r="F110" s="26">
        <f>IFERROR(+VLOOKUP("LLIQDF"&amp;A110,'Main File'!A:O,10,0),0)</f>
        <v>0</v>
      </c>
      <c r="G110" s="26">
        <f>IFERROR(+VLOOKUP("LLIQDF"&amp;A110,'Main File'!A:O,11,0),0)</f>
        <v>0</v>
      </c>
      <c r="H110" s="26">
        <f>IFERROR(+VLOOKUP("LLIQDF"&amp;A110,'Main File'!A:O,12,0),0)</f>
        <v>0</v>
      </c>
      <c r="I110" s="26">
        <f>IFERROR(+VLOOKUP("LLIQDF"&amp;A110,'Main File'!A:O,13,0),0)</f>
        <v>0</v>
      </c>
      <c r="J110" s="26">
        <f>IFERROR(+VLOOKUP("LLIQDF"&amp;A110,'Main File'!A:O,14,0),0)</f>
        <v>0</v>
      </c>
      <c r="K110" s="26">
        <f>IFERROR(+VLOOKUP("LLIQDF"&amp;A110,'Main File'!A:O,15,0),0)</f>
        <v>0</v>
      </c>
    </row>
    <row r="111" spans="1:11" x14ac:dyDescent="0.25">
      <c r="A111" s="9">
        <f t="shared" si="1"/>
        <v>43298</v>
      </c>
      <c r="B111" s="26">
        <f>IFERROR(+VLOOKUP("LLIQDF"&amp;A111,'Main File'!A:O,6,0),0)</f>
        <v>0</v>
      </c>
      <c r="C111" s="26">
        <f>IFERROR(+VLOOKUP("LLIQDF"&amp;A111,'Main File'!A:O,7,0),0)</f>
        <v>0</v>
      </c>
      <c r="D111" s="26">
        <f>IFERROR(+VLOOKUP("LLIQDF"&amp;A111,'Main File'!A:O,8,0),0)</f>
        <v>0</v>
      </c>
      <c r="E111" s="26">
        <f>IFERROR(+VLOOKUP("LLIQDF"&amp;A111,'Main File'!A:O,9,0),0)</f>
        <v>0</v>
      </c>
      <c r="F111" s="26">
        <f>IFERROR(+VLOOKUP("LLIQDF"&amp;A111,'Main File'!A:O,10,0),0)</f>
        <v>0</v>
      </c>
      <c r="G111" s="26">
        <f>IFERROR(+VLOOKUP("LLIQDF"&amp;A111,'Main File'!A:O,11,0),0)</f>
        <v>0</v>
      </c>
      <c r="H111" s="26">
        <f>IFERROR(+VLOOKUP("LLIQDF"&amp;A111,'Main File'!A:O,12,0),0)</f>
        <v>0</v>
      </c>
      <c r="I111" s="26">
        <f>IFERROR(+VLOOKUP("LLIQDF"&amp;A111,'Main File'!A:O,13,0),0)</f>
        <v>0</v>
      </c>
      <c r="J111" s="26">
        <f>IFERROR(+VLOOKUP("LLIQDF"&amp;A111,'Main File'!A:O,14,0),0)</f>
        <v>0</v>
      </c>
      <c r="K111" s="26">
        <f>IFERROR(+VLOOKUP("LLIQDF"&amp;A111,'Main File'!A:O,15,0),0)</f>
        <v>0</v>
      </c>
    </row>
    <row r="112" spans="1:11" x14ac:dyDescent="0.25">
      <c r="A112" s="9">
        <f t="shared" si="1"/>
        <v>43299</v>
      </c>
      <c r="B112" s="26">
        <f>IFERROR(+VLOOKUP("LLIQDF"&amp;A112,'Main File'!A:O,6,0),0)</f>
        <v>0</v>
      </c>
      <c r="C112" s="26">
        <f>IFERROR(+VLOOKUP("LLIQDF"&amp;A112,'Main File'!A:O,7,0),0)</f>
        <v>0</v>
      </c>
      <c r="D112" s="26">
        <f>IFERROR(+VLOOKUP("LLIQDF"&amp;A112,'Main File'!A:O,8,0),0)</f>
        <v>0</v>
      </c>
      <c r="E112" s="26">
        <f>IFERROR(+VLOOKUP("LLIQDF"&amp;A112,'Main File'!A:O,9,0),0)</f>
        <v>0</v>
      </c>
      <c r="F112" s="26">
        <f>IFERROR(+VLOOKUP("LLIQDF"&amp;A112,'Main File'!A:O,10,0),0)</f>
        <v>0</v>
      </c>
      <c r="G112" s="26">
        <f>IFERROR(+VLOOKUP("LLIQDF"&amp;A112,'Main File'!A:O,11,0),0)</f>
        <v>0</v>
      </c>
      <c r="H112" s="26">
        <f>IFERROR(+VLOOKUP("LLIQDF"&amp;A112,'Main File'!A:O,12,0),0)</f>
        <v>0</v>
      </c>
      <c r="I112" s="26">
        <f>IFERROR(+VLOOKUP("LLIQDF"&amp;A112,'Main File'!A:O,13,0),0)</f>
        <v>0</v>
      </c>
      <c r="J112" s="26">
        <f>IFERROR(+VLOOKUP("LLIQDF"&amp;A112,'Main File'!A:O,14,0),0)</f>
        <v>0</v>
      </c>
      <c r="K112" s="26">
        <f>IFERROR(+VLOOKUP("LLIQDF"&amp;A112,'Main File'!A:O,15,0),0)</f>
        <v>0</v>
      </c>
    </row>
    <row r="113" spans="1:11" x14ac:dyDescent="0.25">
      <c r="A113" s="9">
        <f t="shared" si="1"/>
        <v>43300</v>
      </c>
      <c r="B113" s="26">
        <f>IFERROR(+VLOOKUP("LLIQDF"&amp;A113,'Main File'!A:O,6,0),0)</f>
        <v>0</v>
      </c>
      <c r="C113" s="26">
        <f>IFERROR(+VLOOKUP("LLIQDF"&amp;A113,'Main File'!A:O,7,0),0)</f>
        <v>0</v>
      </c>
      <c r="D113" s="26">
        <f>IFERROR(+VLOOKUP("LLIQDF"&amp;A113,'Main File'!A:O,8,0),0)</f>
        <v>0</v>
      </c>
      <c r="E113" s="26">
        <f>IFERROR(+VLOOKUP("LLIQDF"&amp;A113,'Main File'!A:O,9,0),0)</f>
        <v>0</v>
      </c>
      <c r="F113" s="26">
        <f>IFERROR(+VLOOKUP("LLIQDF"&amp;A113,'Main File'!A:O,10,0),0)</f>
        <v>0</v>
      </c>
      <c r="G113" s="26">
        <f>IFERROR(+VLOOKUP("LLIQDF"&amp;A113,'Main File'!A:O,11,0),0)</f>
        <v>0</v>
      </c>
      <c r="H113" s="26">
        <f>IFERROR(+VLOOKUP("LLIQDF"&amp;A113,'Main File'!A:O,12,0),0)</f>
        <v>0</v>
      </c>
      <c r="I113" s="26">
        <f>IFERROR(+VLOOKUP("LLIQDF"&amp;A113,'Main File'!A:O,13,0),0)</f>
        <v>0</v>
      </c>
      <c r="J113" s="26">
        <f>IFERROR(+VLOOKUP("LLIQDF"&amp;A113,'Main File'!A:O,14,0),0)</f>
        <v>0</v>
      </c>
      <c r="K113" s="26">
        <f>IFERROR(+VLOOKUP("LLIQDF"&amp;A113,'Main File'!A:O,15,0),0)</f>
        <v>0</v>
      </c>
    </row>
    <row r="114" spans="1:11" x14ac:dyDescent="0.25">
      <c r="A114" s="9">
        <f t="shared" si="1"/>
        <v>43301</v>
      </c>
      <c r="B114" s="26">
        <f>IFERROR(+VLOOKUP("LLIQDF"&amp;A114,'Main File'!A:O,6,0),0)</f>
        <v>0</v>
      </c>
      <c r="C114" s="26">
        <f>IFERROR(+VLOOKUP("LLIQDF"&amp;A114,'Main File'!A:O,7,0),0)</f>
        <v>0</v>
      </c>
      <c r="D114" s="26">
        <f>IFERROR(+VLOOKUP("LLIQDF"&amp;A114,'Main File'!A:O,8,0),0)</f>
        <v>0</v>
      </c>
      <c r="E114" s="26">
        <f>IFERROR(+VLOOKUP("LLIQDF"&amp;A114,'Main File'!A:O,9,0),0)</f>
        <v>0</v>
      </c>
      <c r="F114" s="26">
        <f>IFERROR(+VLOOKUP("LLIQDF"&amp;A114,'Main File'!A:O,10,0),0)</f>
        <v>0</v>
      </c>
      <c r="G114" s="26">
        <f>IFERROR(+VLOOKUP("LLIQDF"&amp;A114,'Main File'!A:O,11,0),0)</f>
        <v>0</v>
      </c>
      <c r="H114" s="26">
        <f>IFERROR(+VLOOKUP("LLIQDF"&amp;A114,'Main File'!A:O,12,0),0)</f>
        <v>0</v>
      </c>
      <c r="I114" s="26">
        <f>IFERROR(+VLOOKUP("LLIQDF"&amp;A114,'Main File'!A:O,13,0),0)</f>
        <v>0</v>
      </c>
      <c r="J114" s="26">
        <f>IFERROR(+VLOOKUP("LLIQDF"&amp;A114,'Main File'!A:O,14,0),0)</f>
        <v>0</v>
      </c>
      <c r="K114" s="26">
        <f>IFERROR(+VLOOKUP("LLIQDF"&amp;A114,'Main File'!A:O,15,0),0)</f>
        <v>0</v>
      </c>
    </row>
    <row r="115" spans="1:11" x14ac:dyDescent="0.25">
      <c r="A115" s="9">
        <f t="shared" si="1"/>
        <v>43302</v>
      </c>
      <c r="B115" s="26">
        <f>IFERROR(+VLOOKUP("LLIQDF"&amp;A115,'Main File'!A:O,6,0),0)</f>
        <v>0</v>
      </c>
      <c r="C115" s="26">
        <f>IFERROR(+VLOOKUP("LLIQDF"&amp;A115,'Main File'!A:O,7,0),0)</f>
        <v>0</v>
      </c>
      <c r="D115" s="26">
        <f>IFERROR(+VLOOKUP("LLIQDF"&amp;A115,'Main File'!A:O,8,0),0)</f>
        <v>0</v>
      </c>
      <c r="E115" s="26">
        <f>IFERROR(+VLOOKUP("LLIQDF"&amp;A115,'Main File'!A:O,9,0),0)</f>
        <v>0</v>
      </c>
      <c r="F115" s="26">
        <f>IFERROR(+VLOOKUP("LLIQDF"&amp;A115,'Main File'!A:O,10,0),0)</f>
        <v>0</v>
      </c>
      <c r="G115" s="26">
        <f>IFERROR(+VLOOKUP("LLIQDF"&amp;A115,'Main File'!A:O,11,0),0)</f>
        <v>0</v>
      </c>
      <c r="H115" s="26">
        <f>IFERROR(+VLOOKUP("LLIQDF"&amp;A115,'Main File'!A:O,12,0),0)</f>
        <v>0</v>
      </c>
      <c r="I115" s="26">
        <f>IFERROR(+VLOOKUP("LLIQDF"&amp;A115,'Main File'!A:O,13,0),0)</f>
        <v>0</v>
      </c>
      <c r="J115" s="26">
        <f>IFERROR(+VLOOKUP("LLIQDF"&amp;A115,'Main File'!A:O,14,0),0)</f>
        <v>0</v>
      </c>
      <c r="K115" s="26">
        <f>IFERROR(+VLOOKUP("LLIQDF"&amp;A115,'Main File'!A:O,15,0),0)</f>
        <v>0</v>
      </c>
    </row>
    <row r="116" spans="1:11" x14ac:dyDescent="0.25">
      <c r="A116" s="9">
        <f t="shared" si="1"/>
        <v>43303</v>
      </c>
      <c r="B116" s="26">
        <f>IFERROR(+VLOOKUP("LLIQDF"&amp;A116,'Main File'!A:O,6,0),0)</f>
        <v>0</v>
      </c>
      <c r="C116" s="26">
        <f>IFERROR(+VLOOKUP("LLIQDF"&amp;A116,'Main File'!A:O,7,0),0)</f>
        <v>0</v>
      </c>
      <c r="D116" s="26">
        <f>IFERROR(+VLOOKUP("LLIQDF"&amp;A116,'Main File'!A:O,8,0),0)</f>
        <v>0</v>
      </c>
      <c r="E116" s="26">
        <f>IFERROR(+VLOOKUP("LLIQDF"&amp;A116,'Main File'!A:O,9,0),0)</f>
        <v>0</v>
      </c>
      <c r="F116" s="26">
        <f>IFERROR(+VLOOKUP("LLIQDF"&amp;A116,'Main File'!A:O,10,0),0)</f>
        <v>0</v>
      </c>
      <c r="G116" s="26">
        <f>IFERROR(+VLOOKUP("LLIQDF"&amp;A116,'Main File'!A:O,11,0),0)</f>
        <v>0</v>
      </c>
      <c r="H116" s="26">
        <f>IFERROR(+VLOOKUP("LLIQDF"&amp;A116,'Main File'!A:O,12,0),0)</f>
        <v>0</v>
      </c>
      <c r="I116" s="26">
        <f>IFERROR(+VLOOKUP("LLIQDF"&amp;A116,'Main File'!A:O,13,0),0)</f>
        <v>0</v>
      </c>
      <c r="J116" s="26">
        <f>IFERROR(+VLOOKUP("LLIQDF"&amp;A116,'Main File'!A:O,14,0),0)</f>
        <v>0</v>
      </c>
      <c r="K116" s="26">
        <f>IFERROR(+VLOOKUP("LLIQDF"&amp;A116,'Main File'!A:O,15,0),0)</f>
        <v>0</v>
      </c>
    </row>
    <row r="117" spans="1:11" x14ac:dyDescent="0.25">
      <c r="A117" s="9">
        <f t="shared" si="1"/>
        <v>43304</v>
      </c>
      <c r="B117" s="26">
        <f>IFERROR(+VLOOKUP("LLIQDF"&amp;A117,'Main File'!A:O,6,0),0)</f>
        <v>0</v>
      </c>
      <c r="C117" s="26">
        <f>IFERROR(+VLOOKUP("LLIQDF"&amp;A117,'Main File'!A:O,7,0),0)</f>
        <v>0</v>
      </c>
      <c r="D117" s="26">
        <f>IFERROR(+VLOOKUP("LLIQDF"&amp;A117,'Main File'!A:O,8,0),0)</f>
        <v>0</v>
      </c>
      <c r="E117" s="26">
        <f>IFERROR(+VLOOKUP("LLIQDF"&amp;A117,'Main File'!A:O,9,0),0)</f>
        <v>0</v>
      </c>
      <c r="F117" s="26">
        <f>IFERROR(+VLOOKUP("LLIQDF"&amp;A117,'Main File'!A:O,10,0),0)</f>
        <v>0</v>
      </c>
      <c r="G117" s="26">
        <f>IFERROR(+VLOOKUP("LLIQDF"&amp;A117,'Main File'!A:O,11,0),0)</f>
        <v>0</v>
      </c>
      <c r="H117" s="26">
        <f>IFERROR(+VLOOKUP("LLIQDF"&amp;A117,'Main File'!A:O,12,0),0)</f>
        <v>0</v>
      </c>
      <c r="I117" s="26">
        <f>IFERROR(+VLOOKUP("LLIQDF"&amp;A117,'Main File'!A:O,13,0),0)</f>
        <v>0</v>
      </c>
      <c r="J117" s="26">
        <f>IFERROR(+VLOOKUP("LLIQDF"&amp;A117,'Main File'!A:O,14,0),0)</f>
        <v>0</v>
      </c>
      <c r="K117" s="26">
        <f>IFERROR(+VLOOKUP("LLIQDF"&amp;A117,'Main File'!A:O,15,0),0)</f>
        <v>0</v>
      </c>
    </row>
    <row r="118" spans="1:11" x14ac:dyDescent="0.25">
      <c r="A118" s="9">
        <f t="shared" si="1"/>
        <v>43305</v>
      </c>
      <c r="B118" s="26">
        <f>IFERROR(+VLOOKUP("LLIQDF"&amp;A118,'Main File'!A:O,6,0),0)</f>
        <v>0</v>
      </c>
      <c r="C118" s="26">
        <f>IFERROR(+VLOOKUP("LLIQDF"&amp;A118,'Main File'!A:O,7,0),0)</f>
        <v>0</v>
      </c>
      <c r="D118" s="26">
        <f>IFERROR(+VLOOKUP("LLIQDF"&amp;A118,'Main File'!A:O,8,0),0)</f>
        <v>0</v>
      </c>
      <c r="E118" s="26">
        <f>IFERROR(+VLOOKUP("LLIQDF"&amp;A118,'Main File'!A:O,9,0),0)</f>
        <v>0</v>
      </c>
      <c r="F118" s="26">
        <f>IFERROR(+VLOOKUP("LLIQDF"&amp;A118,'Main File'!A:O,10,0),0)</f>
        <v>0</v>
      </c>
      <c r="G118" s="26">
        <f>IFERROR(+VLOOKUP("LLIQDF"&amp;A118,'Main File'!A:O,11,0),0)</f>
        <v>0</v>
      </c>
      <c r="H118" s="26">
        <f>IFERROR(+VLOOKUP("LLIQDF"&amp;A118,'Main File'!A:O,12,0),0)</f>
        <v>0</v>
      </c>
      <c r="I118" s="26">
        <f>IFERROR(+VLOOKUP("LLIQDF"&amp;A118,'Main File'!A:O,13,0),0)</f>
        <v>0</v>
      </c>
      <c r="J118" s="26">
        <f>IFERROR(+VLOOKUP("LLIQDF"&amp;A118,'Main File'!A:O,14,0),0)</f>
        <v>0</v>
      </c>
      <c r="K118" s="26">
        <f>IFERROR(+VLOOKUP("LLIQDF"&amp;A118,'Main File'!A:O,15,0),0)</f>
        <v>0</v>
      </c>
    </row>
    <row r="119" spans="1:11" x14ac:dyDescent="0.25">
      <c r="A119" s="9">
        <f t="shared" si="1"/>
        <v>43306</v>
      </c>
      <c r="B119" s="26">
        <f>IFERROR(+VLOOKUP("LLIQDF"&amp;A119,'Main File'!A:O,6,0),0)</f>
        <v>0</v>
      </c>
      <c r="C119" s="26">
        <f>IFERROR(+VLOOKUP("LLIQDF"&amp;A119,'Main File'!A:O,7,0),0)</f>
        <v>0</v>
      </c>
      <c r="D119" s="26">
        <f>IFERROR(+VLOOKUP("LLIQDF"&amp;A119,'Main File'!A:O,8,0),0)</f>
        <v>0</v>
      </c>
      <c r="E119" s="26">
        <f>IFERROR(+VLOOKUP("LLIQDF"&amp;A119,'Main File'!A:O,9,0),0)</f>
        <v>0</v>
      </c>
      <c r="F119" s="26">
        <f>IFERROR(+VLOOKUP("LLIQDF"&amp;A119,'Main File'!A:O,10,0),0)</f>
        <v>0</v>
      </c>
      <c r="G119" s="26">
        <f>IFERROR(+VLOOKUP("LLIQDF"&amp;A119,'Main File'!A:O,11,0),0)</f>
        <v>0</v>
      </c>
      <c r="H119" s="26">
        <f>IFERROR(+VLOOKUP("LLIQDF"&amp;A119,'Main File'!A:O,12,0),0)</f>
        <v>0</v>
      </c>
      <c r="I119" s="26">
        <f>IFERROR(+VLOOKUP("LLIQDF"&amp;A119,'Main File'!A:O,13,0),0)</f>
        <v>0</v>
      </c>
      <c r="J119" s="26">
        <f>IFERROR(+VLOOKUP("LLIQDF"&amp;A119,'Main File'!A:O,14,0),0)</f>
        <v>0</v>
      </c>
      <c r="K119" s="26">
        <f>IFERROR(+VLOOKUP("LLIQDF"&amp;A119,'Main File'!A:O,15,0),0)</f>
        <v>0</v>
      </c>
    </row>
    <row r="120" spans="1:11" x14ac:dyDescent="0.25">
      <c r="A120" s="9">
        <f t="shared" si="1"/>
        <v>43307</v>
      </c>
      <c r="B120" s="26">
        <f>IFERROR(+VLOOKUP("LLIQDF"&amp;A120,'Main File'!A:O,6,0),0)</f>
        <v>0</v>
      </c>
      <c r="C120" s="26">
        <f>IFERROR(+VLOOKUP("LLIQDF"&amp;A120,'Main File'!A:O,7,0),0)</f>
        <v>0</v>
      </c>
      <c r="D120" s="26">
        <f>IFERROR(+VLOOKUP("LLIQDF"&amp;A120,'Main File'!A:O,8,0),0)</f>
        <v>0</v>
      </c>
      <c r="E120" s="26">
        <f>IFERROR(+VLOOKUP("LLIQDF"&amp;A120,'Main File'!A:O,9,0),0)</f>
        <v>0</v>
      </c>
      <c r="F120" s="26">
        <f>IFERROR(+VLOOKUP("LLIQDF"&amp;A120,'Main File'!A:O,10,0),0)</f>
        <v>0</v>
      </c>
      <c r="G120" s="26">
        <f>IFERROR(+VLOOKUP("LLIQDF"&amp;A120,'Main File'!A:O,11,0),0)</f>
        <v>0</v>
      </c>
      <c r="H120" s="26">
        <f>IFERROR(+VLOOKUP("LLIQDF"&amp;A120,'Main File'!A:O,12,0),0)</f>
        <v>0</v>
      </c>
      <c r="I120" s="26">
        <f>IFERROR(+VLOOKUP("LLIQDF"&amp;A120,'Main File'!A:O,13,0),0)</f>
        <v>0</v>
      </c>
      <c r="J120" s="26">
        <f>IFERROR(+VLOOKUP("LLIQDF"&amp;A120,'Main File'!A:O,14,0),0)</f>
        <v>0</v>
      </c>
      <c r="K120" s="26">
        <f>IFERROR(+VLOOKUP("LLIQDF"&amp;A120,'Main File'!A:O,15,0),0)</f>
        <v>0</v>
      </c>
    </row>
    <row r="121" spans="1:11" x14ac:dyDescent="0.25">
      <c r="A121" s="9">
        <f t="shared" si="1"/>
        <v>43308</v>
      </c>
      <c r="B121" s="26">
        <f>IFERROR(+VLOOKUP("LLIQDF"&amp;A121,'Main File'!A:O,6,0),0)</f>
        <v>0</v>
      </c>
      <c r="C121" s="26">
        <f>IFERROR(+VLOOKUP("LLIQDF"&amp;A121,'Main File'!A:O,7,0),0)</f>
        <v>0</v>
      </c>
      <c r="D121" s="26">
        <f>IFERROR(+VLOOKUP("LLIQDF"&amp;A121,'Main File'!A:O,8,0),0)</f>
        <v>0</v>
      </c>
      <c r="E121" s="26">
        <f>IFERROR(+VLOOKUP("LLIQDF"&amp;A121,'Main File'!A:O,9,0),0)</f>
        <v>0</v>
      </c>
      <c r="F121" s="26">
        <f>IFERROR(+VLOOKUP("LLIQDF"&amp;A121,'Main File'!A:O,10,0),0)</f>
        <v>0</v>
      </c>
      <c r="G121" s="26">
        <f>IFERROR(+VLOOKUP("LLIQDF"&amp;A121,'Main File'!A:O,11,0),0)</f>
        <v>0</v>
      </c>
      <c r="H121" s="26">
        <f>IFERROR(+VLOOKUP("LLIQDF"&amp;A121,'Main File'!A:O,12,0),0)</f>
        <v>0</v>
      </c>
      <c r="I121" s="26">
        <f>IFERROR(+VLOOKUP("LLIQDF"&amp;A121,'Main File'!A:O,13,0),0)</f>
        <v>0</v>
      </c>
      <c r="J121" s="26">
        <f>IFERROR(+VLOOKUP("LLIQDF"&amp;A121,'Main File'!A:O,14,0),0)</f>
        <v>0</v>
      </c>
      <c r="K121" s="26">
        <f>IFERROR(+VLOOKUP("LLIQDF"&amp;A121,'Main File'!A:O,15,0),0)</f>
        <v>0</v>
      </c>
    </row>
    <row r="122" spans="1:11" x14ac:dyDescent="0.25">
      <c r="A122" s="9">
        <f t="shared" si="1"/>
        <v>43309</v>
      </c>
      <c r="B122" s="26">
        <f>IFERROR(+VLOOKUP("LLIQDF"&amp;A122,'Main File'!A:O,6,0),0)</f>
        <v>0</v>
      </c>
      <c r="C122" s="26">
        <f>IFERROR(+VLOOKUP("LLIQDF"&amp;A122,'Main File'!A:O,7,0),0)</f>
        <v>0</v>
      </c>
      <c r="D122" s="26">
        <f>IFERROR(+VLOOKUP("LLIQDF"&amp;A122,'Main File'!A:O,8,0),0)</f>
        <v>0</v>
      </c>
      <c r="E122" s="26">
        <f>IFERROR(+VLOOKUP("LLIQDF"&amp;A122,'Main File'!A:O,9,0),0)</f>
        <v>0</v>
      </c>
      <c r="F122" s="26">
        <f>IFERROR(+VLOOKUP("LLIQDF"&amp;A122,'Main File'!A:O,10,0),0)</f>
        <v>0</v>
      </c>
      <c r="G122" s="26">
        <f>IFERROR(+VLOOKUP("LLIQDF"&amp;A122,'Main File'!A:O,11,0),0)</f>
        <v>0</v>
      </c>
      <c r="H122" s="26">
        <f>IFERROR(+VLOOKUP("LLIQDF"&amp;A122,'Main File'!A:O,12,0),0)</f>
        <v>0</v>
      </c>
      <c r="I122" s="26">
        <f>IFERROR(+VLOOKUP("LLIQDF"&amp;A122,'Main File'!A:O,13,0),0)</f>
        <v>0</v>
      </c>
      <c r="J122" s="26">
        <f>IFERROR(+VLOOKUP("LLIQDF"&amp;A122,'Main File'!A:O,14,0),0)</f>
        <v>0</v>
      </c>
      <c r="K122" s="26">
        <f>IFERROR(+VLOOKUP("LLIQDF"&amp;A122,'Main File'!A:O,15,0),0)</f>
        <v>0</v>
      </c>
    </row>
    <row r="123" spans="1:11" x14ac:dyDescent="0.25">
      <c r="A123" s="9">
        <f t="shared" si="1"/>
        <v>43310</v>
      </c>
      <c r="B123" s="26">
        <f>IFERROR(+VLOOKUP("LLIQDF"&amp;A123,'Main File'!A:O,6,0),0)</f>
        <v>0</v>
      </c>
      <c r="C123" s="26">
        <f>IFERROR(+VLOOKUP("LLIQDF"&amp;A123,'Main File'!A:O,7,0),0)</f>
        <v>0</v>
      </c>
      <c r="D123" s="26">
        <f>IFERROR(+VLOOKUP("LLIQDF"&amp;A123,'Main File'!A:O,8,0),0)</f>
        <v>0</v>
      </c>
      <c r="E123" s="26">
        <f>IFERROR(+VLOOKUP("LLIQDF"&amp;A123,'Main File'!A:O,9,0),0)</f>
        <v>0</v>
      </c>
      <c r="F123" s="26">
        <f>IFERROR(+VLOOKUP("LLIQDF"&amp;A123,'Main File'!A:O,10,0),0)</f>
        <v>0</v>
      </c>
      <c r="G123" s="26">
        <f>IFERROR(+VLOOKUP("LLIQDF"&amp;A123,'Main File'!A:O,11,0),0)</f>
        <v>0</v>
      </c>
      <c r="H123" s="26">
        <f>IFERROR(+VLOOKUP("LLIQDF"&amp;A123,'Main File'!A:O,12,0),0)</f>
        <v>0</v>
      </c>
      <c r="I123" s="26">
        <f>IFERROR(+VLOOKUP("LLIQDF"&amp;A123,'Main File'!A:O,13,0),0)</f>
        <v>0</v>
      </c>
      <c r="J123" s="26">
        <f>IFERROR(+VLOOKUP("LLIQDF"&amp;A123,'Main File'!A:O,14,0),0)</f>
        <v>0</v>
      </c>
      <c r="K123" s="26">
        <f>IFERROR(+VLOOKUP("LLIQDF"&amp;A123,'Main File'!A:O,15,0),0)</f>
        <v>0</v>
      </c>
    </row>
    <row r="124" spans="1:11" x14ac:dyDescent="0.25">
      <c r="A124" s="9">
        <f t="shared" si="1"/>
        <v>43311</v>
      </c>
      <c r="B124" s="26">
        <f>IFERROR(+VLOOKUP("LLIQDF"&amp;A124,'Main File'!A:O,6,0),0)</f>
        <v>0</v>
      </c>
      <c r="C124" s="26">
        <f>IFERROR(+VLOOKUP("LLIQDF"&amp;A124,'Main File'!A:O,7,0),0)</f>
        <v>0</v>
      </c>
      <c r="D124" s="26">
        <f>IFERROR(+VLOOKUP("LLIQDF"&amp;A124,'Main File'!A:O,8,0),0)</f>
        <v>0</v>
      </c>
      <c r="E124" s="26">
        <f>IFERROR(+VLOOKUP("LLIQDF"&amp;A124,'Main File'!A:O,9,0),0)</f>
        <v>0</v>
      </c>
      <c r="F124" s="26">
        <f>IFERROR(+VLOOKUP("LLIQDF"&amp;A124,'Main File'!A:O,10,0),0)</f>
        <v>0</v>
      </c>
      <c r="G124" s="26">
        <f>IFERROR(+VLOOKUP("LLIQDF"&amp;A124,'Main File'!A:O,11,0),0)</f>
        <v>0</v>
      </c>
      <c r="H124" s="26">
        <f>IFERROR(+VLOOKUP("LLIQDF"&amp;A124,'Main File'!A:O,12,0),0)</f>
        <v>0</v>
      </c>
      <c r="I124" s="26">
        <f>IFERROR(+VLOOKUP("LLIQDF"&amp;A124,'Main File'!A:O,13,0),0)</f>
        <v>0</v>
      </c>
      <c r="J124" s="26">
        <f>IFERROR(+VLOOKUP("LLIQDF"&amp;A124,'Main File'!A:O,14,0),0)</f>
        <v>0</v>
      </c>
      <c r="K124" s="26">
        <f>IFERROR(+VLOOKUP("LLIQDF"&amp;A124,'Main File'!A:O,15,0),0)</f>
        <v>0</v>
      </c>
    </row>
    <row r="125" spans="1:11" x14ac:dyDescent="0.25">
      <c r="A125" s="9">
        <f t="shared" si="1"/>
        <v>43312</v>
      </c>
      <c r="B125" s="26">
        <f>IFERROR(+VLOOKUP("LLIQDF"&amp;A125,'Main File'!A:O,6,0),0)</f>
        <v>0</v>
      </c>
      <c r="C125" s="26">
        <f>IFERROR(+VLOOKUP("LLIQDF"&amp;A125,'Main File'!A:O,7,0),0)</f>
        <v>0</v>
      </c>
      <c r="D125" s="26">
        <f>IFERROR(+VLOOKUP("LLIQDF"&amp;A125,'Main File'!A:O,8,0),0)</f>
        <v>0</v>
      </c>
      <c r="E125" s="26">
        <f>IFERROR(+VLOOKUP("LLIQDF"&amp;A125,'Main File'!A:O,9,0),0)</f>
        <v>0</v>
      </c>
      <c r="F125" s="26">
        <f>IFERROR(+VLOOKUP("LLIQDF"&amp;A125,'Main File'!A:O,10,0),0)</f>
        <v>0</v>
      </c>
      <c r="G125" s="26">
        <f>IFERROR(+VLOOKUP("LLIQDF"&amp;A125,'Main File'!A:O,11,0),0)</f>
        <v>0</v>
      </c>
      <c r="H125" s="26">
        <f>IFERROR(+VLOOKUP("LLIQDF"&amp;A125,'Main File'!A:O,12,0),0)</f>
        <v>0</v>
      </c>
      <c r="I125" s="26">
        <f>IFERROR(+VLOOKUP("LLIQDF"&amp;A125,'Main File'!A:O,13,0),0)</f>
        <v>0</v>
      </c>
      <c r="J125" s="26">
        <f>IFERROR(+VLOOKUP("LLIQDF"&amp;A125,'Main File'!A:O,14,0),0)</f>
        <v>0</v>
      </c>
      <c r="K125" s="26">
        <f>IFERROR(+VLOOKUP("LLIQDF"&amp;A125,'Main File'!A:O,15,0),0)</f>
        <v>0</v>
      </c>
    </row>
    <row r="126" spans="1:11" x14ac:dyDescent="0.25">
      <c r="A126" s="9">
        <f t="shared" si="1"/>
        <v>43313</v>
      </c>
      <c r="B126" s="26">
        <f>IFERROR(+VLOOKUP("LLIQDF"&amp;A126,'Main File'!A:O,6,0),0)</f>
        <v>0</v>
      </c>
      <c r="C126" s="26">
        <f>IFERROR(+VLOOKUP("LLIQDF"&amp;A126,'Main File'!A:O,7,0),0)</f>
        <v>0</v>
      </c>
      <c r="D126" s="26">
        <f>IFERROR(+VLOOKUP("LLIQDF"&amp;A126,'Main File'!A:O,8,0),0)</f>
        <v>0</v>
      </c>
      <c r="E126" s="26">
        <f>IFERROR(+VLOOKUP("LLIQDF"&amp;A126,'Main File'!A:O,9,0),0)</f>
        <v>0</v>
      </c>
      <c r="F126" s="26">
        <f>IFERROR(+VLOOKUP("LLIQDF"&amp;A126,'Main File'!A:O,10,0),0)</f>
        <v>0</v>
      </c>
      <c r="G126" s="26">
        <f>IFERROR(+VLOOKUP("LLIQDF"&amp;A126,'Main File'!A:O,11,0),0)</f>
        <v>0</v>
      </c>
      <c r="H126" s="26">
        <f>IFERROR(+VLOOKUP("LLIQDF"&amp;A126,'Main File'!A:O,12,0),0)</f>
        <v>0</v>
      </c>
      <c r="I126" s="26">
        <f>IFERROR(+VLOOKUP("LLIQDF"&amp;A126,'Main File'!A:O,13,0),0)</f>
        <v>0</v>
      </c>
      <c r="J126" s="26">
        <f>IFERROR(+VLOOKUP("LLIQDF"&amp;A126,'Main File'!A:O,14,0),0)</f>
        <v>0</v>
      </c>
      <c r="K126" s="26">
        <f>IFERROR(+VLOOKUP("LLIQDF"&amp;A126,'Main File'!A:O,15,0),0)</f>
        <v>0</v>
      </c>
    </row>
    <row r="127" spans="1:11" x14ac:dyDescent="0.25">
      <c r="A127" s="9">
        <f t="shared" si="1"/>
        <v>43314</v>
      </c>
      <c r="B127" s="26">
        <f>IFERROR(+VLOOKUP("LLIQDF"&amp;A127,'Main File'!A:O,6,0),0)</f>
        <v>0</v>
      </c>
      <c r="C127" s="26">
        <f>IFERROR(+VLOOKUP("LLIQDF"&amp;A127,'Main File'!A:O,7,0),0)</f>
        <v>0</v>
      </c>
      <c r="D127" s="26">
        <f>IFERROR(+VLOOKUP("LLIQDF"&amp;A127,'Main File'!A:O,8,0),0)</f>
        <v>0</v>
      </c>
      <c r="E127" s="26">
        <f>IFERROR(+VLOOKUP("LLIQDF"&amp;A127,'Main File'!A:O,9,0),0)</f>
        <v>0</v>
      </c>
      <c r="F127" s="26">
        <f>IFERROR(+VLOOKUP("LLIQDF"&amp;A127,'Main File'!A:O,10,0),0)</f>
        <v>0</v>
      </c>
      <c r="G127" s="26">
        <f>IFERROR(+VLOOKUP("LLIQDF"&amp;A127,'Main File'!A:O,11,0),0)</f>
        <v>0</v>
      </c>
      <c r="H127" s="26">
        <f>IFERROR(+VLOOKUP("LLIQDF"&amp;A127,'Main File'!A:O,12,0),0)</f>
        <v>0</v>
      </c>
      <c r="I127" s="26">
        <f>IFERROR(+VLOOKUP("LLIQDF"&amp;A127,'Main File'!A:O,13,0),0)</f>
        <v>0</v>
      </c>
      <c r="J127" s="26">
        <f>IFERROR(+VLOOKUP("LLIQDF"&amp;A127,'Main File'!A:O,14,0),0)</f>
        <v>0</v>
      </c>
      <c r="K127" s="26">
        <f>IFERROR(+VLOOKUP("LLIQDF"&amp;A127,'Main File'!A:O,15,0),0)</f>
        <v>0</v>
      </c>
    </row>
    <row r="128" spans="1:11" x14ac:dyDescent="0.25">
      <c r="A128" s="9">
        <f t="shared" si="1"/>
        <v>43315</v>
      </c>
      <c r="B128" s="26">
        <f>IFERROR(+VLOOKUP("LLIQDF"&amp;A128,'Main File'!A:O,6,0),0)</f>
        <v>0</v>
      </c>
      <c r="C128" s="26">
        <f>IFERROR(+VLOOKUP("LLIQDF"&amp;A128,'Main File'!A:O,7,0),0)</f>
        <v>0</v>
      </c>
      <c r="D128" s="26">
        <f>IFERROR(+VLOOKUP("LLIQDF"&amp;A128,'Main File'!A:O,8,0),0)</f>
        <v>0</v>
      </c>
      <c r="E128" s="26">
        <f>IFERROR(+VLOOKUP("LLIQDF"&amp;A128,'Main File'!A:O,9,0),0)</f>
        <v>0</v>
      </c>
      <c r="F128" s="26">
        <f>IFERROR(+VLOOKUP("LLIQDF"&amp;A128,'Main File'!A:O,10,0),0)</f>
        <v>0</v>
      </c>
      <c r="G128" s="26">
        <f>IFERROR(+VLOOKUP("LLIQDF"&amp;A128,'Main File'!A:O,11,0),0)</f>
        <v>0</v>
      </c>
      <c r="H128" s="26">
        <f>IFERROR(+VLOOKUP("LLIQDF"&amp;A128,'Main File'!A:O,12,0),0)</f>
        <v>0</v>
      </c>
      <c r="I128" s="26">
        <f>IFERROR(+VLOOKUP("LLIQDF"&amp;A128,'Main File'!A:O,13,0),0)</f>
        <v>0</v>
      </c>
      <c r="J128" s="26">
        <f>IFERROR(+VLOOKUP("LLIQDF"&amp;A128,'Main File'!A:O,14,0),0)</f>
        <v>0</v>
      </c>
      <c r="K128" s="26">
        <f>IFERROR(+VLOOKUP("LLIQDF"&amp;A128,'Main File'!A:O,15,0),0)</f>
        <v>0</v>
      </c>
    </row>
    <row r="129" spans="1:11" x14ac:dyDescent="0.25">
      <c r="A129" s="9">
        <f t="shared" si="1"/>
        <v>43316</v>
      </c>
      <c r="B129" s="26">
        <f>IFERROR(+VLOOKUP("LLIQDF"&amp;A129,'Main File'!A:O,6,0),0)</f>
        <v>0</v>
      </c>
      <c r="C129" s="26">
        <f>IFERROR(+VLOOKUP("LLIQDF"&amp;A129,'Main File'!A:O,7,0),0)</f>
        <v>0</v>
      </c>
      <c r="D129" s="26">
        <f>IFERROR(+VLOOKUP("LLIQDF"&amp;A129,'Main File'!A:O,8,0),0)</f>
        <v>0</v>
      </c>
      <c r="E129" s="26">
        <f>IFERROR(+VLOOKUP("LLIQDF"&amp;A129,'Main File'!A:O,9,0),0)</f>
        <v>0</v>
      </c>
      <c r="F129" s="26">
        <f>IFERROR(+VLOOKUP("LLIQDF"&amp;A129,'Main File'!A:O,10,0),0)</f>
        <v>0</v>
      </c>
      <c r="G129" s="26">
        <f>IFERROR(+VLOOKUP("LLIQDF"&amp;A129,'Main File'!A:O,11,0),0)</f>
        <v>0</v>
      </c>
      <c r="H129" s="26">
        <f>IFERROR(+VLOOKUP("LLIQDF"&amp;A129,'Main File'!A:O,12,0),0)</f>
        <v>0</v>
      </c>
      <c r="I129" s="26">
        <f>IFERROR(+VLOOKUP("LLIQDF"&amp;A129,'Main File'!A:O,13,0),0)</f>
        <v>0</v>
      </c>
      <c r="J129" s="26">
        <f>IFERROR(+VLOOKUP("LLIQDF"&amp;A129,'Main File'!A:O,14,0),0)</f>
        <v>0</v>
      </c>
      <c r="K129" s="26">
        <f>IFERROR(+VLOOKUP("LLIQDF"&amp;A129,'Main File'!A:O,15,0),0)</f>
        <v>0</v>
      </c>
    </row>
    <row r="130" spans="1:11" x14ac:dyDescent="0.25">
      <c r="A130" s="9">
        <f t="shared" si="1"/>
        <v>43317</v>
      </c>
      <c r="B130" s="26">
        <f>IFERROR(+VLOOKUP("LLIQDF"&amp;A130,'Main File'!A:O,6,0),0)</f>
        <v>0</v>
      </c>
      <c r="C130" s="26">
        <f>IFERROR(+VLOOKUP("LLIQDF"&amp;A130,'Main File'!A:O,7,0),0)</f>
        <v>0</v>
      </c>
      <c r="D130" s="26">
        <f>IFERROR(+VLOOKUP("LLIQDF"&amp;A130,'Main File'!A:O,8,0),0)</f>
        <v>0</v>
      </c>
      <c r="E130" s="26">
        <f>IFERROR(+VLOOKUP("LLIQDF"&amp;A130,'Main File'!A:O,9,0),0)</f>
        <v>0</v>
      </c>
      <c r="F130" s="26">
        <f>IFERROR(+VLOOKUP("LLIQDF"&amp;A130,'Main File'!A:O,10,0),0)</f>
        <v>0</v>
      </c>
      <c r="G130" s="26">
        <f>IFERROR(+VLOOKUP("LLIQDF"&amp;A130,'Main File'!A:O,11,0),0)</f>
        <v>0</v>
      </c>
      <c r="H130" s="26">
        <f>IFERROR(+VLOOKUP("LLIQDF"&amp;A130,'Main File'!A:O,12,0),0)</f>
        <v>0</v>
      </c>
      <c r="I130" s="26">
        <f>IFERROR(+VLOOKUP("LLIQDF"&amp;A130,'Main File'!A:O,13,0),0)</f>
        <v>0</v>
      </c>
      <c r="J130" s="26">
        <f>IFERROR(+VLOOKUP("LLIQDF"&amp;A130,'Main File'!A:O,14,0),0)</f>
        <v>0</v>
      </c>
      <c r="K130" s="26">
        <f>IFERROR(+VLOOKUP("LLIQDF"&amp;A130,'Main File'!A:O,15,0),0)</f>
        <v>0</v>
      </c>
    </row>
    <row r="131" spans="1:11" x14ac:dyDescent="0.25">
      <c r="A131" s="9">
        <f t="shared" si="1"/>
        <v>43318</v>
      </c>
      <c r="B131" s="26">
        <f>IFERROR(+VLOOKUP("LLIQDF"&amp;A131,'Main File'!A:O,6,0),0)</f>
        <v>0</v>
      </c>
      <c r="C131" s="26">
        <f>IFERROR(+VLOOKUP("LLIQDF"&amp;A131,'Main File'!A:O,7,0),0)</f>
        <v>0</v>
      </c>
      <c r="D131" s="26">
        <f>IFERROR(+VLOOKUP("LLIQDF"&amp;A131,'Main File'!A:O,8,0),0)</f>
        <v>0</v>
      </c>
      <c r="E131" s="26">
        <f>IFERROR(+VLOOKUP("LLIQDF"&amp;A131,'Main File'!A:O,9,0),0)</f>
        <v>0</v>
      </c>
      <c r="F131" s="26">
        <f>IFERROR(+VLOOKUP("LLIQDF"&amp;A131,'Main File'!A:O,10,0),0)</f>
        <v>0</v>
      </c>
      <c r="G131" s="26">
        <f>IFERROR(+VLOOKUP("LLIQDF"&amp;A131,'Main File'!A:O,11,0),0)</f>
        <v>0</v>
      </c>
      <c r="H131" s="26">
        <f>IFERROR(+VLOOKUP("LLIQDF"&amp;A131,'Main File'!A:O,12,0),0)</f>
        <v>0</v>
      </c>
      <c r="I131" s="26">
        <f>IFERROR(+VLOOKUP("LLIQDF"&amp;A131,'Main File'!A:O,13,0),0)</f>
        <v>0</v>
      </c>
      <c r="J131" s="26">
        <f>IFERROR(+VLOOKUP("LLIQDF"&amp;A131,'Main File'!A:O,14,0),0)</f>
        <v>0</v>
      </c>
      <c r="K131" s="26">
        <f>IFERROR(+VLOOKUP("LLIQDF"&amp;A131,'Main File'!A:O,15,0),0)</f>
        <v>0</v>
      </c>
    </row>
    <row r="132" spans="1:11" x14ac:dyDescent="0.25">
      <c r="A132" s="9">
        <f t="shared" si="1"/>
        <v>43319</v>
      </c>
      <c r="B132" s="26">
        <f>IFERROR(+VLOOKUP("LLIQDF"&amp;A132,'Main File'!A:O,6,0),0)</f>
        <v>0</v>
      </c>
      <c r="C132" s="26">
        <f>IFERROR(+VLOOKUP("LLIQDF"&amp;A132,'Main File'!A:O,7,0),0)</f>
        <v>0</v>
      </c>
      <c r="D132" s="26">
        <f>IFERROR(+VLOOKUP("LLIQDF"&amp;A132,'Main File'!A:O,8,0),0)</f>
        <v>0</v>
      </c>
      <c r="E132" s="26">
        <f>IFERROR(+VLOOKUP("LLIQDF"&amp;A132,'Main File'!A:O,9,0),0)</f>
        <v>0</v>
      </c>
      <c r="F132" s="26">
        <f>IFERROR(+VLOOKUP("LLIQDF"&amp;A132,'Main File'!A:O,10,0),0)</f>
        <v>0</v>
      </c>
      <c r="G132" s="26">
        <f>IFERROR(+VLOOKUP("LLIQDF"&amp;A132,'Main File'!A:O,11,0),0)</f>
        <v>0</v>
      </c>
      <c r="H132" s="26">
        <f>IFERROR(+VLOOKUP("LLIQDF"&amp;A132,'Main File'!A:O,12,0),0)</f>
        <v>0</v>
      </c>
      <c r="I132" s="26">
        <f>IFERROR(+VLOOKUP("LLIQDF"&amp;A132,'Main File'!A:O,13,0),0)</f>
        <v>0</v>
      </c>
      <c r="J132" s="26">
        <f>IFERROR(+VLOOKUP("LLIQDF"&amp;A132,'Main File'!A:O,14,0),0)</f>
        <v>0</v>
      </c>
      <c r="K132" s="26">
        <f>IFERROR(+VLOOKUP("LLIQDF"&amp;A132,'Main File'!A:O,15,0),0)</f>
        <v>0</v>
      </c>
    </row>
    <row r="133" spans="1:11" x14ac:dyDescent="0.25">
      <c r="A133" s="9">
        <f t="shared" si="1"/>
        <v>43320</v>
      </c>
      <c r="B133" s="26">
        <f>IFERROR(+VLOOKUP("LLIQDF"&amp;A133,'Main File'!A:O,6,0),0)</f>
        <v>0</v>
      </c>
      <c r="C133" s="26">
        <f>IFERROR(+VLOOKUP("LLIQDF"&amp;A133,'Main File'!A:O,7,0),0)</f>
        <v>0</v>
      </c>
      <c r="D133" s="26">
        <f>IFERROR(+VLOOKUP("LLIQDF"&amp;A133,'Main File'!A:O,8,0),0)</f>
        <v>0</v>
      </c>
      <c r="E133" s="26">
        <f>IFERROR(+VLOOKUP("LLIQDF"&amp;A133,'Main File'!A:O,9,0),0)</f>
        <v>0</v>
      </c>
      <c r="F133" s="26">
        <f>IFERROR(+VLOOKUP("LLIQDF"&amp;A133,'Main File'!A:O,10,0),0)</f>
        <v>0</v>
      </c>
      <c r="G133" s="26">
        <f>IFERROR(+VLOOKUP("LLIQDF"&amp;A133,'Main File'!A:O,11,0),0)</f>
        <v>0</v>
      </c>
      <c r="H133" s="26">
        <f>IFERROR(+VLOOKUP("LLIQDF"&amp;A133,'Main File'!A:O,12,0),0)</f>
        <v>0</v>
      </c>
      <c r="I133" s="26">
        <f>IFERROR(+VLOOKUP("LLIQDF"&amp;A133,'Main File'!A:O,13,0),0)</f>
        <v>0</v>
      </c>
      <c r="J133" s="26">
        <f>IFERROR(+VLOOKUP("LLIQDF"&amp;A133,'Main File'!A:O,14,0),0)</f>
        <v>0</v>
      </c>
      <c r="K133" s="26">
        <f>IFERROR(+VLOOKUP("LLIQDF"&amp;A133,'Main File'!A:O,15,0),0)</f>
        <v>0</v>
      </c>
    </row>
    <row r="134" spans="1:11" x14ac:dyDescent="0.25">
      <c r="A134" s="9">
        <f t="shared" si="1"/>
        <v>43321</v>
      </c>
      <c r="B134" s="26">
        <f>IFERROR(+VLOOKUP("LLIQDF"&amp;A134,'Main File'!A:O,6,0),0)</f>
        <v>0</v>
      </c>
      <c r="C134" s="26">
        <f>IFERROR(+VLOOKUP("LLIQDF"&amp;A134,'Main File'!A:O,7,0),0)</f>
        <v>0</v>
      </c>
      <c r="D134" s="26">
        <f>IFERROR(+VLOOKUP("LLIQDF"&amp;A134,'Main File'!A:O,8,0),0)</f>
        <v>0</v>
      </c>
      <c r="E134" s="26">
        <f>IFERROR(+VLOOKUP("LLIQDF"&amp;A134,'Main File'!A:O,9,0),0)</f>
        <v>0</v>
      </c>
      <c r="F134" s="26">
        <f>IFERROR(+VLOOKUP("LLIQDF"&amp;A134,'Main File'!A:O,10,0),0)</f>
        <v>0</v>
      </c>
      <c r="G134" s="26">
        <f>IFERROR(+VLOOKUP("LLIQDF"&amp;A134,'Main File'!A:O,11,0),0)</f>
        <v>0</v>
      </c>
      <c r="H134" s="26">
        <f>IFERROR(+VLOOKUP("LLIQDF"&amp;A134,'Main File'!A:O,12,0),0)</f>
        <v>0</v>
      </c>
      <c r="I134" s="26">
        <f>IFERROR(+VLOOKUP("LLIQDF"&amp;A134,'Main File'!A:O,13,0),0)</f>
        <v>0</v>
      </c>
      <c r="J134" s="26">
        <f>IFERROR(+VLOOKUP("LLIQDF"&amp;A134,'Main File'!A:O,14,0),0)</f>
        <v>0</v>
      </c>
      <c r="K134" s="26">
        <f>IFERROR(+VLOOKUP("LLIQDF"&amp;A134,'Main File'!A:O,15,0),0)</f>
        <v>0</v>
      </c>
    </row>
    <row r="135" spans="1:11" x14ac:dyDescent="0.25">
      <c r="A135" s="9">
        <f t="shared" ref="A135:A198" si="2">+A134+1</f>
        <v>43322</v>
      </c>
      <c r="B135" s="26">
        <f>IFERROR(+VLOOKUP("LLIQDF"&amp;A135,'Main File'!A:O,6,0),0)</f>
        <v>0</v>
      </c>
      <c r="C135" s="26">
        <f>IFERROR(+VLOOKUP("LLIQDF"&amp;A135,'Main File'!A:O,7,0),0)</f>
        <v>0</v>
      </c>
      <c r="D135" s="26">
        <f>IFERROR(+VLOOKUP("LLIQDF"&amp;A135,'Main File'!A:O,8,0),0)</f>
        <v>0</v>
      </c>
      <c r="E135" s="26">
        <f>IFERROR(+VLOOKUP("LLIQDF"&amp;A135,'Main File'!A:O,9,0),0)</f>
        <v>0</v>
      </c>
      <c r="F135" s="26">
        <f>IFERROR(+VLOOKUP("LLIQDF"&amp;A135,'Main File'!A:O,10,0),0)</f>
        <v>0</v>
      </c>
      <c r="G135" s="26">
        <f>IFERROR(+VLOOKUP("LLIQDF"&amp;A135,'Main File'!A:O,11,0),0)</f>
        <v>0</v>
      </c>
      <c r="H135" s="26">
        <f>IFERROR(+VLOOKUP("LLIQDF"&amp;A135,'Main File'!A:O,12,0),0)</f>
        <v>0</v>
      </c>
      <c r="I135" s="26">
        <f>IFERROR(+VLOOKUP("LLIQDF"&amp;A135,'Main File'!A:O,13,0),0)</f>
        <v>0</v>
      </c>
      <c r="J135" s="26">
        <f>IFERROR(+VLOOKUP("LLIQDF"&amp;A135,'Main File'!A:O,14,0),0)</f>
        <v>0</v>
      </c>
      <c r="K135" s="26">
        <f>IFERROR(+VLOOKUP("LLIQDF"&amp;A135,'Main File'!A:O,15,0),0)</f>
        <v>0</v>
      </c>
    </row>
    <row r="136" spans="1:11" x14ac:dyDescent="0.25">
      <c r="A136" s="9">
        <f t="shared" si="2"/>
        <v>43323</v>
      </c>
      <c r="B136" s="26">
        <f>IFERROR(+VLOOKUP("LLIQDF"&amp;A136,'Main File'!A:O,6,0),0)</f>
        <v>0</v>
      </c>
      <c r="C136" s="26">
        <f>IFERROR(+VLOOKUP("LLIQDF"&amp;A136,'Main File'!A:O,7,0),0)</f>
        <v>0</v>
      </c>
      <c r="D136" s="26">
        <f>IFERROR(+VLOOKUP("LLIQDF"&amp;A136,'Main File'!A:O,8,0),0)</f>
        <v>0</v>
      </c>
      <c r="E136" s="26">
        <f>IFERROR(+VLOOKUP("LLIQDF"&amp;A136,'Main File'!A:O,9,0),0)</f>
        <v>0</v>
      </c>
      <c r="F136" s="26">
        <f>IFERROR(+VLOOKUP("LLIQDF"&amp;A136,'Main File'!A:O,10,0),0)</f>
        <v>0</v>
      </c>
      <c r="G136" s="26">
        <f>IFERROR(+VLOOKUP("LLIQDF"&amp;A136,'Main File'!A:O,11,0),0)</f>
        <v>0</v>
      </c>
      <c r="H136" s="26">
        <f>IFERROR(+VLOOKUP("LLIQDF"&amp;A136,'Main File'!A:O,12,0),0)</f>
        <v>0</v>
      </c>
      <c r="I136" s="26">
        <f>IFERROR(+VLOOKUP("LLIQDF"&amp;A136,'Main File'!A:O,13,0),0)</f>
        <v>0</v>
      </c>
      <c r="J136" s="26">
        <f>IFERROR(+VLOOKUP("LLIQDF"&amp;A136,'Main File'!A:O,14,0),0)</f>
        <v>0</v>
      </c>
      <c r="K136" s="26">
        <f>IFERROR(+VLOOKUP("LLIQDF"&amp;A136,'Main File'!A:O,15,0),0)</f>
        <v>0</v>
      </c>
    </row>
    <row r="137" spans="1:11" x14ac:dyDescent="0.25">
      <c r="A137" s="9">
        <f t="shared" si="2"/>
        <v>43324</v>
      </c>
      <c r="B137" s="26">
        <f>IFERROR(+VLOOKUP("LLIQDF"&amp;A137,'Main File'!A:O,6,0),0)</f>
        <v>0</v>
      </c>
      <c r="C137" s="26">
        <f>IFERROR(+VLOOKUP("LLIQDF"&amp;A137,'Main File'!A:O,7,0),0)</f>
        <v>0</v>
      </c>
      <c r="D137" s="26">
        <f>IFERROR(+VLOOKUP("LLIQDF"&amp;A137,'Main File'!A:O,8,0),0)</f>
        <v>0</v>
      </c>
      <c r="E137" s="26">
        <f>IFERROR(+VLOOKUP("LLIQDF"&amp;A137,'Main File'!A:O,9,0),0)</f>
        <v>0</v>
      </c>
      <c r="F137" s="26">
        <f>IFERROR(+VLOOKUP("LLIQDF"&amp;A137,'Main File'!A:O,10,0),0)</f>
        <v>0</v>
      </c>
      <c r="G137" s="26">
        <f>IFERROR(+VLOOKUP("LLIQDF"&amp;A137,'Main File'!A:O,11,0),0)</f>
        <v>0</v>
      </c>
      <c r="H137" s="26">
        <f>IFERROR(+VLOOKUP("LLIQDF"&amp;A137,'Main File'!A:O,12,0),0)</f>
        <v>0</v>
      </c>
      <c r="I137" s="26">
        <f>IFERROR(+VLOOKUP("LLIQDF"&amp;A137,'Main File'!A:O,13,0),0)</f>
        <v>0</v>
      </c>
      <c r="J137" s="26">
        <f>IFERROR(+VLOOKUP("LLIQDF"&amp;A137,'Main File'!A:O,14,0),0)</f>
        <v>0</v>
      </c>
      <c r="K137" s="26">
        <f>IFERROR(+VLOOKUP("LLIQDF"&amp;A137,'Main File'!A:O,15,0),0)</f>
        <v>0</v>
      </c>
    </row>
    <row r="138" spans="1:11" x14ac:dyDescent="0.25">
      <c r="A138" s="9">
        <f t="shared" si="2"/>
        <v>43325</v>
      </c>
      <c r="B138" s="26">
        <f>IFERROR(+VLOOKUP("LLIQDF"&amp;A138,'Main File'!A:O,6,0),0)</f>
        <v>0</v>
      </c>
      <c r="C138" s="26">
        <f>IFERROR(+VLOOKUP("LLIQDF"&amp;A138,'Main File'!A:O,7,0),0)</f>
        <v>0</v>
      </c>
      <c r="D138" s="26">
        <f>IFERROR(+VLOOKUP("LLIQDF"&amp;A138,'Main File'!A:O,8,0),0)</f>
        <v>0</v>
      </c>
      <c r="E138" s="26">
        <f>IFERROR(+VLOOKUP("LLIQDF"&amp;A138,'Main File'!A:O,9,0),0)</f>
        <v>0</v>
      </c>
      <c r="F138" s="26">
        <f>IFERROR(+VLOOKUP("LLIQDF"&amp;A138,'Main File'!A:O,10,0),0)</f>
        <v>0</v>
      </c>
      <c r="G138" s="26">
        <f>IFERROR(+VLOOKUP("LLIQDF"&amp;A138,'Main File'!A:O,11,0),0)</f>
        <v>0</v>
      </c>
      <c r="H138" s="26">
        <f>IFERROR(+VLOOKUP("LLIQDF"&amp;A138,'Main File'!A:O,12,0),0)</f>
        <v>0</v>
      </c>
      <c r="I138" s="26">
        <f>IFERROR(+VLOOKUP("LLIQDF"&amp;A138,'Main File'!A:O,13,0),0)</f>
        <v>0</v>
      </c>
      <c r="J138" s="26">
        <f>IFERROR(+VLOOKUP("LLIQDF"&amp;A138,'Main File'!A:O,14,0),0)</f>
        <v>0</v>
      </c>
      <c r="K138" s="26">
        <f>IFERROR(+VLOOKUP("LLIQDF"&amp;A138,'Main File'!A:O,15,0),0)</f>
        <v>0</v>
      </c>
    </row>
    <row r="139" spans="1:11" x14ac:dyDescent="0.25">
      <c r="A139" s="9">
        <f t="shared" si="2"/>
        <v>43326</v>
      </c>
      <c r="B139" s="26">
        <f>IFERROR(+VLOOKUP("LLIQDF"&amp;A139,'Main File'!A:O,6,0),0)</f>
        <v>0</v>
      </c>
      <c r="C139" s="26">
        <f>IFERROR(+VLOOKUP("LLIQDF"&amp;A139,'Main File'!A:O,7,0),0)</f>
        <v>0</v>
      </c>
      <c r="D139" s="26">
        <f>IFERROR(+VLOOKUP("LLIQDF"&amp;A139,'Main File'!A:O,8,0),0)</f>
        <v>0</v>
      </c>
      <c r="E139" s="26">
        <f>IFERROR(+VLOOKUP("LLIQDF"&amp;A139,'Main File'!A:O,9,0),0)</f>
        <v>0</v>
      </c>
      <c r="F139" s="26">
        <f>IFERROR(+VLOOKUP("LLIQDF"&amp;A139,'Main File'!A:O,10,0),0)</f>
        <v>0</v>
      </c>
      <c r="G139" s="26">
        <f>IFERROR(+VLOOKUP("LLIQDF"&amp;A139,'Main File'!A:O,11,0),0)</f>
        <v>0</v>
      </c>
      <c r="H139" s="26">
        <f>IFERROR(+VLOOKUP("LLIQDF"&amp;A139,'Main File'!A:O,12,0),0)</f>
        <v>0</v>
      </c>
      <c r="I139" s="26">
        <f>IFERROR(+VLOOKUP("LLIQDF"&amp;A139,'Main File'!A:O,13,0),0)</f>
        <v>0</v>
      </c>
      <c r="J139" s="26">
        <f>IFERROR(+VLOOKUP("LLIQDF"&amp;A139,'Main File'!A:O,14,0),0)</f>
        <v>0</v>
      </c>
      <c r="K139" s="26">
        <f>IFERROR(+VLOOKUP("LLIQDF"&amp;A139,'Main File'!A:O,15,0),0)</f>
        <v>0</v>
      </c>
    </row>
    <row r="140" spans="1:11" x14ac:dyDescent="0.25">
      <c r="A140" s="9">
        <f t="shared" si="2"/>
        <v>43327</v>
      </c>
      <c r="B140" s="26">
        <f>IFERROR(+VLOOKUP("LLIQDF"&amp;A140,'Main File'!A:O,6,0),0)</f>
        <v>0</v>
      </c>
      <c r="C140" s="26">
        <f>IFERROR(+VLOOKUP("LLIQDF"&amp;A140,'Main File'!A:O,7,0),0)</f>
        <v>0</v>
      </c>
      <c r="D140" s="26">
        <f>IFERROR(+VLOOKUP("LLIQDF"&amp;A140,'Main File'!A:O,8,0),0)</f>
        <v>0</v>
      </c>
      <c r="E140" s="26">
        <f>IFERROR(+VLOOKUP("LLIQDF"&amp;A140,'Main File'!A:O,9,0),0)</f>
        <v>0</v>
      </c>
      <c r="F140" s="26">
        <f>IFERROR(+VLOOKUP("LLIQDF"&amp;A140,'Main File'!A:O,10,0),0)</f>
        <v>0</v>
      </c>
      <c r="G140" s="26">
        <f>IFERROR(+VLOOKUP("LLIQDF"&amp;A140,'Main File'!A:O,11,0),0)</f>
        <v>0</v>
      </c>
      <c r="H140" s="26">
        <f>IFERROR(+VLOOKUP("LLIQDF"&amp;A140,'Main File'!A:O,12,0),0)</f>
        <v>0</v>
      </c>
      <c r="I140" s="26">
        <f>IFERROR(+VLOOKUP("LLIQDF"&amp;A140,'Main File'!A:O,13,0),0)</f>
        <v>0</v>
      </c>
      <c r="J140" s="26">
        <f>IFERROR(+VLOOKUP("LLIQDF"&amp;A140,'Main File'!A:O,14,0),0)</f>
        <v>0</v>
      </c>
      <c r="K140" s="26">
        <f>IFERROR(+VLOOKUP("LLIQDF"&amp;A140,'Main File'!A:O,15,0),0)</f>
        <v>0</v>
      </c>
    </row>
    <row r="141" spans="1:11" x14ac:dyDescent="0.25">
      <c r="A141" s="9">
        <f t="shared" si="2"/>
        <v>43328</v>
      </c>
      <c r="B141" s="26">
        <f>IFERROR(+VLOOKUP("LLIQDF"&amp;A141,'Main File'!A:O,6,0),0)</f>
        <v>0</v>
      </c>
      <c r="C141" s="26">
        <f>IFERROR(+VLOOKUP("LLIQDF"&amp;A141,'Main File'!A:O,7,0),0)</f>
        <v>0</v>
      </c>
      <c r="D141" s="26">
        <f>IFERROR(+VLOOKUP("LLIQDF"&amp;A141,'Main File'!A:O,8,0),0)</f>
        <v>0</v>
      </c>
      <c r="E141" s="26">
        <f>IFERROR(+VLOOKUP("LLIQDF"&amp;A141,'Main File'!A:O,9,0),0)</f>
        <v>0</v>
      </c>
      <c r="F141" s="26">
        <f>IFERROR(+VLOOKUP("LLIQDF"&amp;A141,'Main File'!A:O,10,0),0)</f>
        <v>0</v>
      </c>
      <c r="G141" s="26">
        <f>IFERROR(+VLOOKUP("LLIQDF"&amp;A141,'Main File'!A:O,11,0),0)</f>
        <v>0</v>
      </c>
      <c r="H141" s="26">
        <f>IFERROR(+VLOOKUP("LLIQDF"&amp;A141,'Main File'!A:O,12,0),0)</f>
        <v>0</v>
      </c>
      <c r="I141" s="26">
        <f>IFERROR(+VLOOKUP("LLIQDF"&amp;A141,'Main File'!A:O,13,0),0)</f>
        <v>0</v>
      </c>
      <c r="J141" s="26">
        <f>IFERROR(+VLOOKUP("LLIQDF"&amp;A141,'Main File'!A:O,14,0),0)</f>
        <v>0</v>
      </c>
      <c r="K141" s="26">
        <f>IFERROR(+VLOOKUP("LLIQDF"&amp;A141,'Main File'!A:O,15,0),0)</f>
        <v>0</v>
      </c>
    </row>
    <row r="142" spans="1:11" x14ac:dyDescent="0.25">
      <c r="A142" s="9">
        <f t="shared" si="2"/>
        <v>43329</v>
      </c>
      <c r="B142" s="26">
        <f>IFERROR(+VLOOKUP("LLIQDF"&amp;A142,'Main File'!A:O,6,0),0)</f>
        <v>0</v>
      </c>
      <c r="C142" s="26">
        <f>IFERROR(+VLOOKUP("LLIQDF"&amp;A142,'Main File'!A:O,7,0),0)</f>
        <v>0</v>
      </c>
      <c r="D142" s="26">
        <f>IFERROR(+VLOOKUP("LLIQDF"&amp;A142,'Main File'!A:O,8,0),0)</f>
        <v>0</v>
      </c>
      <c r="E142" s="26">
        <f>IFERROR(+VLOOKUP("LLIQDF"&amp;A142,'Main File'!A:O,9,0),0)</f>
        <v>0</v>
      </c>
      <c r="F142" s="26">
        <f>IFERROR(+VLOOKUP("LLIQDF"&amp;A142,'Main File'!A:O,10,0),0)</f>
        <v>0</v>
      </c>
      <c r="G142" s="26">
        <f>IFERROR(+VLOOKUP("LLIQDF"&amp;A142,'Main File'!A:O,11,0),0)</f>
        <v>0</v>
      </c>
      <c r="H142" s="26">
        <f>IFERROR(+VLOOKUP("LLIQDF"&amp;A142,'Main File'!A:O,12,0),0)</f>
        <v>0</v>
      </c>
      <c r="I142" s="26">
        <f>IFERROR(+VLOOKUP("LLIQDF"&amp;A142,'Main File'!A:O,13,0),0)</f>
        <v>0</v>
      </c>
      <c r="J142" s="26">
        <f>IFERROR(+VLOOKUP("LLIQDF"&amp;A142,'Main File'!A:O,14,0),0)</f>
        <v>0</v>
      </c>
      <c r="K142" s="26">
        <f>IFERROR(+VLOOKUP("LLIQDF"&amp;A142,'Main File'!A:O,15,0),0)</f>
        <v>0</v>
      </c>
    </row>
    <row r="143" spans="1:11" x14ac:dyDescent="0.25">
      <c r="A143" s="9">
        <f t="shared" si="2"/>
        <v>43330</v>
      </c>
      <c r="B143" s="26">
        <f>IFERROR(+VLOOKUP("LLIQDF"&amp;A143,'Main File'!A:O,6,0),0)</f>
        <v>0</v>
      </c>
      <c r="C143" s="26">
        <f>IFERROR(+VLOOKUP("LLIQDF"&amp;A143,'Main File'!A:O,7,0),0)</f>
        <v>0</v>
      </c>
      <c r="D143" s="26">
        <f>IFERROR(+VLOOKUP("LLIQDF"&amp;A143,'Main File'!A:O,8,0),0)</f>
        <v>0</v>
      </c>
      <c r="E143" s="26">
        <f>IFERROR(+VLOOKUP("LLIQDF"&amp;A143,'Main File'!A:O,9,0),0)</f>
        <v>0</v>
      </c>
      <c r="F143" s="26">
        <f>IFERROR(+VLOOKUP("LLIQDF"&amp;A143,'Main File'!A:O,10,0),0)</f>
        <v>0</v>
      </c>
      <c r="G143" s="26">
        <f>IFERROR(+VLOOKUP("LLIQDF"&amp;A143,'Main File'!A:O,11,0),0)</f>
        <v>0</v>
      </c>
      <c r="H143" s="26">
        <f>IFERROR(+VLOOKUP("LLIQDF"&amp;A143,'Main File'!A:O,12,0),0)</f>
        <v>0</v>
      </c>
      <c r="I143" s="26">
        <f>IFERROR(+VLOOKUP("LLIQDF"&amp;A143,'Main File'!A:O,13,0),0)</f>
        <v>0</v>
      </c>
      <c r="J143" s="26">
        <f>IFERROR(+VLOOKUP("LLIQDF"&amp;A143,'Main File'!A:O,14,0),0)</f>
        <v>0</v>
      </c>
      <c r="K143" s="26">
        <f>IFERROR(+VLOOKUP("LLIQDF"&amp;A143,'Main File'!A:O,15,0),0)</f>
        <v>0</v>
      </c>
    </row>
    <row r="144" spans="1:11" x14ac:dyDescent="0.25">
      <c r="A144" s="9">
        <f t="shared" si="2"/>
        <v>43331</v>
      </c>
      <c r="B144" s="26">
        <f>IFERROR(+VLOOKUP("LLIQDF"&amp;A144,'Main File'!A:O,6,0),0)</f>
        <v>0</v>
      </c>
      <c r="C144" s="26">
        <f>IFERROR(+VLOOKUP("LLIQDF"&amp;A144,'Main File'!A:O,7,0),0)</f>
        <v>0</v>
      </c>
      <c r="D144" s="26">
        <f>IFERROR(+VLOOKUP("LLIQDF"&amp;A144,'Main File'!A:O,8,0),0)</f>
        <v>0</v>
      </c>
      <c r="E144" s="26">
        <f>IFERROR(+VLOOKUP("LLIQDF"&amp;A144,'Main File'!A:O,9,0),0)</f>
        <v>0</v>
      </c>
      <c r="F144" s="26">
        <f>IFERROR(+VLOOKUP("LLIQDF"&amp;A144,'Main File'!A:O,10,0),0)</f>
        <v>0</v>
      </c>
      <c r="G144" s="26">
        <f>IFERROR(+VLOOKUP("LLIQDF"&amp;A144,'Main File'!A:O,11,0),0)</f>
        <v>0</v>
      </c>
      <c r="H144" s="26">
        <f>IFERROR(+VLOOKUP("LLIQDF"&amp;A144,'Main File'!A:O,12,0),0)</f>
        <v>0</v>
      </c>
      <c r="I144" s="26">
        <f>IFERROR(+VLOOKUP("LLIQDF"&amp;A144,'Main File'!A:O,13,0),0)</f>
        <v>0</v>
      </c>
      <c r="J144" s="26">
        <f>IFERROR(+VLOOKUP("LLIQDF"&amp;A144,'Main File'!A:O,14,0),0)</f>
        <v>0</v>
      </c>
      <c r="K144" s="26">
        <f>IFERROR(+VLOOKUP("LLIQDF"&amp;A144,'Main File'!A:O,15,0),0)</f>
        <v>0</v>
      </c>
    </row>
    <row r="145" spans="1:11" x14ac:dyDescent="0.25">
      <c r="A145" s="9">
        <f t="shared" si="2"/>
        <v>43332</v>
      </c>
      <c r="B145" s="26">
        <f>IFERROR(+VLOOKUP("LLIQDF"&amp;A145,'Main File'!A:O,6,0),0)</f>
        <v>0</v>
      </c>
      <c r="C145" s="26">
        <f>IFERROR(+VLOOKUP("LLIQDF"&amp;A145,'Main File'!A:O,7,0),0)</f>
        <v>0</v>
      </c>
      <c r="D145" s="26">
        <f>IFERROR(+VLOOKUP("LLIQDF"&amp;A145,'Main File'!A:O,8,0),0)</f>
        <v>0</v>
      </c>
      <c r="E145" s="26">
        <f>IFERROR(+VLOOKUP("LLIQDF"&amp;A145,'Main File'!A:O,9,0),0)</f>
        <v>0</v>
      </c>
      <c r="F145" s="26">
        <f>IFERROR(+VLOOKUP("LLIQDF"&amp;A145,'Main File'!A:O,10,0),0)</f>
        <v>0</v>
      </c>
      <c r="G145" s="26">
        <f>IFERROR(+VLOOKUP("LLIQDF"&amp;A145,'Main File'!A:O,11,0),0)</f>
        <v>0</v>
      </c>
      <c r="H145" s="26">
        <f>IFERROR(+VLOOKUP("LLIQDF"&amp;A145,'Main File'!A:O,12,0),0)</f>
        <v>0</v>
      </c>
      <c r="I145" s="26">
        <f>IFERROR(+VLOOKUP("LLIQDF"&amp;A145,'Main File'!A:O,13,0),0)</f>
        <v>0</v>
      </c>
      <c r="J145" s="26">
        <f>IFERROR(+VLOOKUP("LLIQDF"&amp;A145,'Main File'!A:O,14,0),0)</f>
        <v>0</v>
      </c>
      <c r="K145" s="26">
        <f>IFERROR(+VLOOKUP("LLIQDF"&amp;A145,'Main File'!A:O,15,0),0)</f>
        <v>0</v>
      </c>
    </row>
    <row r="146" spans="1:11" x14ac:dyDescent="0.25">
      <c r="A146" s="9">
        <f t="shared" si="2"/>
        <v>43333</v>
      </c>
      <c r="B146" s="26">
        <f>IFERROR(+VLOOKUP("LLIQDF"&amp;A146,'Main File'!A:O,6,0),0)</f>
        <v>0</v>
      </c>
      <c r="C146" s="26">
        <f>IFERROR(+VLOOKUP("LLIQDF"&amp;A146,'Main File'!A:O,7,0),0)</f>
        <v>0</v>
      </c>
      <c r="D146" s="26">
        <f>IFERROR(+VLOOKUP("LLIQDF"&amp;A146,'Main File'!A:O,8,0),0)</f>
        <v>0</v>
      </c>
      <c r="E146" s="26">
        <f>IFERROR(+VLOOKUP("LLIQDF"&amp;A146,'Main File'!A:O,9,0),0)</f>
        <v>0</v>
      </c>
      <c r="F146" s="26">
        <f>IFERROR(+VLOOKUP("LLIQDF"&amp;A146,'Main File'!A:O,10,0),0)</f>
        <v>0</v>
      </c>
      <c r="G146" s="26">
        <f>IFERROR(+VLOOKUP("LLIQDF"&amp;A146,'Main File'!A:O,11,0),0)</f>
        <v>0</v>
      </c>
      <c r="H146" s="26">
        <f>IFERROR(+VLOOKUP("LLIQDF"&amp;A146,'Main File'!A:O,12,0),0)</f>
        <v>0</v>
      </c>
      <c r="I146" s="26">
        <f>IFERROR(+VLOOKUP("LLIQDF"&amp;A146,'Main File'!A:O,13,0),0)</f>
        <v>0</v>
      </c>
      <c r="J146" s="26">
        <f>IFERROR(+VLOOKUP("LLIQDF"&amp;A146,'Main File'!A:O,14,0),0)</f>
        <v>0</v>
      </c>
      <c r="K146" s="26">
        <f>IFERROR(+VLOOKUP("LLIQDF"&amp;A146,'Main File'!A:O,15,0),0)</f>
        <v>0</v>
      </c>
    </row>
    <row r="147" spans="1:11" x14ac:dyDescent="0.25">
      <c r="A147" s="9">
        <f t="shared" si="2"/>
        <v>43334</v>
      </c>
      <c r="B147" s="26">
        <f>IFERROR(+VLOOKUP("LLIQDF"&amp;A147,'Main File'!A:O,6,0),0)</f>
        <v>0</v>
      </c>
      <c r="C147" s="26">
        <f>IFERROR(+VLOOKUP("LLIQDF"&amp;A147,'Main File'!A:O,7,0),0)</f>
        <v>0</v>
      </c>
      <c r="D147" s="26">
        <f>IFERROR(+VLOOKUP("LLIQDF"&amp;A147,'Main File'!A:O,8,0),0)</f>
        <v>0</v>
      </c>
      <c r="E147" s="26">
        <f>IFERROR(+VLOOKUP("LLIQDF"&amp;A147,'Main File'!A:O,9,0),0)</f>
        <v>0</v>
      </c>
      <c r="F147" s="26">
        <f>IFERROR(+VLOOKUP("LLIQDF"&amp;A147,'Main File'!A:O,10,0),0)</f>
        <v>0</v>
      </c>
      <c r="G147" s="26">
        <f>IFERROR(+VLOOKUP("LLIQDF"&amp;A147,'Main File'!A:O,11,0),0)</f>
        <v>0</v>
      </c>
      <c r="H147" s="26">
        <f>IFERROR(+VLOOKUP("LLIQDF"&amp;A147,'Main File'!A:O,12,0),0)</f>
        <v>0</v>
      </c>
      <c r="I147" s="26">
        <f>IFERROR(+VLOOKUP("LLIQDF"&amp;A147,'Main File'!A:O,13,0),0)</f>
        <v>0</v>
      </c>
      <c r="J147" s="26">
        <f>IFERROR(+VLOOKUP("LLIQDF"&amp;A147,'Main File'!A:O,14,0),0)</f>
        <v>0</v>
      </c>
      <c r="K147" s="26">
        <f>IFERROR(+VLOOKUP("LLIQDF"&amp;A147,'Main File'!A:O,15,0),0)</f>
        <v>0</v>
      </c>
    </row>
    <row r="148" spans="1:11" x14ac:dyDescent="0.25">
      <c r="A148" s="9">
        <f t="shared" si="2"/>
        <v>43335</v>
      </c>
      <c r="B148" s="26">
        <f>IFERROR(+VLOOKUP("LLIQDF"&amp;A148,'Main File'!A:O,6,0),0)</f>
        <v>0</v>
      </c>
      <c r="C148" s="26">
        <f>IFERROR(+VLOOKUP("LLIQDF"&amp;A148,'Main File'!A:O,7,0),0)</f>
        <v>0</v>
      </c>
      <c r="D148" s="26">
        <f>IFERROR(+VLOOKUP("LLIQDF"&amp;A148,'Main File'!A:O,8,0),0)</f>
        <v>0</v>
      </c>
      <c r="E148" s="26">
        <f>IFERROR(+VLOOKUP("LLIQDF"&amp;A148,'Main File'!A:O,9,0),0)</f>
        <v>0</v>
      </c>
      <c r="F148" s="26">
        <f>IFERROR(+VLOOKUP("LLIQDF"&amp;A148,'Main File'!A:O,10,0),0)</f>
        <v>0</v>
      </c>
      <c r="G148" s="26">
        <f>IFERROR(+VLOOKUP("LLIQDF"&amp;A148,'Main File'!A:O,11,0),0)</f>
        <v>0</v>
      </c>
      <c r="H148" s="26">
        <f>IFERROR(+VLOOKUP("LLIQDF"&amp;A148,'Main File'!A:O,12,0),0)</f>
        <v>0</v>
      </c>
      <c r="I148" s="26">
        <f>IFERROR(+VLOOKUP("LLIQDF"&amp;A148,'Main File'!A:O,13,0),0)</f>
        <v>0</v>
      </c>
      <c r="J148" s="26">
        <f>IFERROR(+VLOOKUP("LLIQDF"&amp;A148,'Main File'!A:O,14,0),0)</f>
        <v>0</v>
      </c>
      <c r="K148" s="26">
        <f>IFERROR(+VLOOKUP("LLIQDF"&amp;A148,'Main File'!A:O,15,0),0)</f>
        <v>0</v>
      </c>
    </row>
    <row r="149" spans="1:11" x14ac:dyDescent="0.25">
      <c r="A149" s="9">
        <f t="shared" si="2"/>
        <v>43336</v>
      </c>
      <c r="B149" s="26">
        <f>IFERROR(+VLOOKUP("LLIQDF"&amp;A149,'Main File'!A:O,6,0),0)</f>
        <v>0</v>
      </c>
      <c r="C149" s="26">
        <f>IFERROR(+VLOOKUP("LLIQDF"&amp;A149,'Main File'!A:O,7,0),0)</f>
        <v>0</v>
      </c>
      <c r="D149" s="26">
        <f>IFERROR(+VLOOKUP("LLIQDF"&amp;A149,'Main File'!A:O,8,0),0)</f>
        <v>0</v>
      </c>
      <c r="E149" s="26">
        <f>IFERROR(+VLOOKUP("LLIQDF"&amp;A149,'Main File'!A:O,9,0),0)</f>
        <v>0</v>
      </c>
      <c r="F149" s="26">
        <f>IFERROR(+VLOOKUP("LLIQDF"&amp;A149,'Main File'!A:O,10,0),0)</f>
        <v>0</v>
      </c>
      <c r="G149" s="26">
        <f>IFERROR(+VLOOKUP("LLIQDF"&amp;A149,'Main File'!A:O,11,0),0)</f>
        <v>0</v>
      </c>
      <c r="H149" s="26">
        <f>IFERROR(+VLOOKUP("LLIQDF"&amp;A149,'Main File'!A:O,12,0),0)</f>
        <v>0</v>
      </c>
      <c r="I149" s="26">
        <f>IFERROR(+VLOOKUP("LLIQDF"&amp;A149,'Main File'!A:O,13,0),0)</f>
        <v>0</v>
      </c>
      <c r="J149" s="26">
        <f>IFERROR(+VLOOKUP("LLIQDF"&amp;A149,'Main File'!A:O,14,0),0)</f>
        <v>0</v>
      </c>
      <c r="K149" s="26">
        <f>IFERROR(+VLOOKUP("LLIQDF"&amp;A149,'Main File'!A:O,15,0),0)</f>
        <v>0</v>
      </c>
    </row>
    <row r="150" spans="1:11" x14ac:dyDescent="0.25">
      <c r="A150" s="9">
        <f t="shared" si="2"/>
        <v>43337</v>
      </c>
      <c r="B150" s="26">
        <f>IFERROR(+VLOOKUP("LLIQDF"&amp;A150,'Main File'!A:O,6,0),0)</f>
        <v>0</v>
      </c>
      <c r="C150" s="26">
        <f>IFERROR(+VLOOKUP("LLIQDF"&amp;A150,'Main File'!A:O,7,0),0)</f>
        <v>0</v>
      </c>
      <c r="D150" s="26">
        <f>IFERROR(+VLOOKUP("LLIQDF"&amp;A150,'Main File'!A:O,8,0),0)</f>
        <v>0</v>
      </c>
      <c r="E150" s="26">
        <f>IFERROR(+VLOOKUP("LLIQDF"&amp;A150,'Main File'!A:O,9,0),0)</f>
        <v>0</v>
      </c>
      <c r="F150" s="26">
        <f>IFERROR(+VLOOKUP("LLIQDF"&amp;A150,'Main File'!A:O,10,0),0)</f>
        <v>0</v>
      </c>
      <c r="G150" s="26">
        <f>IFERROR(+VLOOKUP("LLIQDF"&amp;A150,'Main File'!A:O,11,0),0)</f>
        <v>0</v>
      </c>
      <c r="H150" s="26">
        <f>IFERROR(+VLOOKUP("LLIQDF"&amp;A150,'Main File'!A:O,12,0),0)</f>
        <v>0</v>
      </c>
      <c r="I150" s="26">
        <f>IFERROR(+VLOOKUP("LLIQDF"&amp;A150,'Main File'!A:O,13,0),0)</f>
        <v>0</v>
      </c>
      <c r="J150" s="26">
        <f>IFERROR(+VLOOKUP("LLIQDF"&amp;A150,'Main File'!A:O,14,0),0)</f>
        <v>0</v>
      </c>
      <c r="K150" s="26">
        <f>IFERROR(+VLOOKUP("LLIQDF"&amp;A150,'Main File'!A:O,15,0),0)</f>
        <v>0</v>
      </c>
    </row>
    <row r="151" spans="1:11" x14ac:dyDescent="0.25">
      <c r="A151" s="9">
        <f t="shared" si="2"/>
        <v>43338</v>
      </c>
      <c r="B151" s="26">
        <f>IFERROR(+VLOOKUP("LLIQDF"&amp;A151,'Main File'!A:O,6,0),0)</f>
        <v>0</v>
      </c>
      <c r="C151" s="26">
        <f>IFERROR(+VLOOKUP("LLIQDF"&amp;A151,'Main File'!A:O,7,0),0)</f>
        <v>0</v>
      </c>
      <c r="D151" s="26">
        <f>IFERROR(+VLOOKUP("LLIQDF"&amp;A151,'Main File'!A:O,8,0),0)</f>
        <v>0</v>
      </c>
      <c r="E151" s="26">
        <f>IFERROR(+VLOOKUP("LLIQDF"&amp;A151,'Main File'!A:O,9,0),0)</f>
        <v>0</v>
      </c>
      <c r="F151" s="26">
        <f>IFERROR(+VLOOKUP("LLIQDF"&amp;A151,'Main File'!A:O,10,0),0)</f>
        <v>0</v>
      </c>
      <c r="G151" s="26">
        <f>IFERROR(+VLOOKUP("LLIQDF"&amp;A151,'Main File'!A:O,11,0),0)</f>
        <v>0</v>
      </c>
      <c r="H151" s="26">
        <f>IFERROR(+VLOOKUP("LLIQDF"&amp;A151,'Main File'!A:O,12,0),0)</f>
        <v>0</v>
      </c>
      <c r="I151" s="26">
        <f>IFERROR(+VLOOKUP("LLIQDF"&amp;A151,'Main File'!A:O,13,0),0)</f>
        <v>0</v>
      </c>
      <c r="J151" s="26">
        <f>IFERROR(+VLOOKUP("LLIQDF"&amp;A151,'Main File'!A:O,14,0),0)</f>
        <v>0</v>
      </c>
      <c r="K151" s="26">
        <f>IFERROR(+VLOOKUP("LLIQDF"&amp;A151,'Main File'!A:O,15,0),0)</f>
        <v>0</v>
      </c>
    </row>
    <row r="152" spans="1:11" x14ac:dyDescent="0.25">
      <c r="A152" s="9">
        <f t="shared" si="2"/>
        <v>43339</v>
      </c>
      <c r="B152" s="26">
        <f>IFERROR(+VLOOKUP("LLIQDF"&amp;A152,'Main File'!A:O,6,0),0)</f>
        <v>0</v>
      </c>
      <c r="C152" s="26">
        <f>IFERROR(+VLOOKUP("LLIQDF"&amp;A152,'Main File'!A:O,7,0),0)</f>
        <v>0</v>
      </c>
      <c r="D152" s="26">
        <f>IFERROR(+VLOOKUP("LLIQDF"&amp;A152,'Main File'!A:O,8,0),0)</f>
        <v>0</v>
      </c>
      <c r="E152" s="26">
        <f>IFERROR(+VLOOKUP("LLIQDF"&amp;A152,'Main File'!A:O,9,0),0)</f>
        <v>0</v>
      </c>
      <c r="F152" s="26">
        <f>IFERROR(+VLOOKUP("LLIQDF"&amp;A152,'Main File'!A:O,10,0),0)</f>
        <v>0</v>
      </c>
      <c r="G152" s="26">
        <f>IFERROR(+VLOOKUP("LLIQDF"&amp;A152,'Main File'!A:O,11,0),0)</f>
        <v>0</v>
      </c>
      <c r="H152" s="26">
        <f>IFERROR(+VLOOKUP("LLIQDF"&amp;A152,'Main File'!A:O,12,0),0)</f>
        <v>0</v>
      </c>
      <c r="I152" s="26">
        <f>IFERROR(+VLOOKUP("LLIQDF"&amp;A152,'Main File'!A:O,13,0),0)</f>
        <v>0</v>
      </c>
      <c r="J152" s="26">
        <f>IFERROR(+VLOOKUP("LLIQDF"&amp;A152,'Main File'!A:O,14,0),0)</f>
        <v>0</v>
      </c>
      <c r="K152" s="26">
        <f>IFERROR(+VLOOKUP("LLIQDF"&amp;A152,'Main File'!A:O,15,0),0)</f>
        <v>0</v>
      </c>
    </row>
    <row r="153" spans="1:11" x14ac:dyDescent="0.25">
      <c r="A153" s="9">
        <f t="shared" si="2"/>
        <v>43340</v>
      </c>
      <c r="B153" s="26">
        <f>IFERROR(+VLOOKUP("LLIQDF"&amp;A153,'Main File'!A:O,6,0),0)</f>
        <v>0</v>
      </c>
      <c r="C153" s="26">
        <f>IFERROR(+VLOOKUP("LLIQDF"&amp;A153,'Main File'!A:O,7,0),0)</f>
        <v>0</v>
      </c>
      <c r="D153" s="26">
        <f>IFERROR(+VLOOKUP("LLIQDF"&amp;A153,'Main File'!A:O,8,0),0)</f>
        <v>0</v>
      </c>
      <c r="E153" s="26">
        <f>IFERROR(+VLOOKUP("LLIQDF"&amp;A153,'Main File'!A:O,9,0),0)</f>
        <v>0</v>
      </c>
      <c r="F153" s="26">
        <f>IFERROR(+VLOOKUP("LLIQDF"&amp;A153,'Main File'!A:O,10,0),0)</f>
        <v>0</v>
      </c>
      <c r="G153" s="26">
        <f>IFERROR(+VLOOKUP("LLIQDF"&amp;A153,'Main File'!A:O,11,0),0)</f>
        <v>0</v>
      </c>
      <c r="H153" s="26">
        <f>IFERROR(+VLOOKUP("LLIQDF"&amp;A153,'Main File'!A:O,12,0),0)</f>
        <v>0</v>
      </c>
      <c r="I153" s="26">
        <f>IFERROR(+VLOOKUP("LLIQDF"&amp;A153,'Main File'!A:O,13,0),0)</f>
        <v>0</v>
      </c>
      <c r="J153" s="26">
        <f>IFERROR(+VLOOKUP("LLIQDF"&amp;A153,'Main File'!A:O,14,0),0)</f>
        <v>0</v>
      </c>
      <c r="K153" s="26">
        <f>IFERROR(+VLOOKUP("LLIQDF"&amp;A153,'Main File'!A:O,15,0),0)</f>
        <v>0</v>
      </c>
    </row>
    <row r="154" spans="1:11" x14ac:dyDescent="0.25">
      <c r="A154" s="9">
        <f t="shared" si="2"/>
        <v>43341</v>
      </c>
      <c r="B154" s="26">
        <f>IFERROR(+VLOOKUP("LLIQDF"&amp;A154,'Main File'!A:O,6,0),0)</f>
        <v>0</v>
      </c>
      <c r="C154" s="26">
        <f>IFERROR(+VLOOKUP("LLIQDF"&amp;A154,'Main File'!A:O,7,0),0)</f>
        <v>0</v>
      </c>
      <c r="D154" s="26">
        <f>IFERROR(+VLOOKUP("LLIQDF"&amp;A154,'Main File'!A:O,8,0),0)</f>
        <v>0</v>
      </c>
      <c r="E154" s="26">
        <f>IFERROR(+VLOOKUP("LLIQDF"&amp;A154,'Main File'!A:O,9,0),0)</f>
        <v>0</v>
      </c>
      <c r="F154" s="26">
        <f>IFERROR(+VLOOKUP("LLIQDF"&amp;A154,'Main File'!A:O,10,0),0)</f>
        <v>0</v>
      </c>
      <c r="G154" s="26">
        <f>IFERROR(+VLOOKUP("LLIQDF"&amp;A154,'Main File'!A:O,11,0),0)</f>
        <v>0</v>
      </c>
      <c r="H154" s="26">
        <f>IFERROR(+VLOOKUP("LLIQDF"&amp;A154,'Main File'!A:O,12,0),0)</f>
        <v>0</v>
      </c>
      <c r="I154" s="26">
        <f>IFERROR(+VLOOKUP("LLIQDF"&amp;A154,'Main File'!A:O,13,0),0)</f>
        <v>0</v>
      </c>
      <c r="J154" s="26">
        <f>IFERROR(+VLOOKUP("LLIQDF"&amp;A154,'Main File'!A:O,14,0),0)</f>
        <v>0</v>
      </c>
      <c r="K154" s="26">
        <f>IFERROR(+VLOOKUP("LLIQDF"&amp;A154,'Main File'!A:O,15,0),0)</f>
        <v>0</v>
      </c>
    </row>
    <row r="155" spans="1:11" x14ac:dyDescent="0.25">
      <c r="A155" s="9">
        <f t="shared" si="2"/>
        <v>43342</v>
      </c>
      <c r="B155" s="26">
        <f>IFERROR(+VLOOKUP("LLIQDF"&amp;A155,'Main File'!A:O,6,0),0)</f>
        <v>0</v>
      </c>
      <c r="C155" s="26">
        <f>IFERROR(+VLOOKUP("LLIQDF"&amp;A155,'Main File'!A:O,7,0),0)</f>
        <v>0</v>
      </c>
      <c r="D155" s="26">
        <f>IFERROR(+VLOOKUP("LLIQDF"&amp;A155,'Main File'!A:O,8,0),0)</f>
        <v>0</v>
      </c>
      <c r="E155" s="26">
        <f>IFERROR(+VLOOKUP("LLIQDF"&amp;A155,'Main File'!A:O,9,0),0)</f>
        <v>0</v>
      </c>
      <c r="F155" s="26">
        <f>IFERROR(+VLOOKUP("LLIQDF"&amp;A155,'Main File'!A:O,10,0),0)</f>
        <v>0</v>
      </c>
      <c r="G155" s="26">
        <f>IFERROR(+VLOOKUP("LLIQDF"&amp;A155,'Main File'!A:O,11,0),0)</f>
        <v>0</v>
      </c>
      <c r="H155" s="26">
        <f>IFERROR(+VLOOKUP("LLIQDF"&amp;A155,'Main File'!A:O,12,0),0)</f>
        <v>0</v>
      </c>
      <c r="I155" s="26">
        <f>IFERROR(+VLOOKUP("LLIQDF"&amp;A155,'Main File'!A:O,13,0),0)</f>
        <v>0</v>
      </c>
      <c r="J155" s="26">
        <f>IFERROR(+VLOOKUP("LLIQDF"&amp;A155,'Main File'!A:O,14,0),0)</f>
        <v>0</v>
      </c>
      <c r="K155" s="26">
        <f>IFERROR(+VLOOKUP("LLIQDF"&amp;A155,'Main File'!A:O,15,0),0)</f>
        <v>0</v>
      </c>
    </row>
    <row r="156" spans="1:11" x14ac:dyDescent="0.25">
      <c r="A156" s="9">
        <f t="shared" si="2"/>
        <v>43343</v>
      </c>
      <c r="B156" s="26">
        <f>IFERROR(+VLOOKUP("LLIQDF"&amp;A156,'Main File'!A:O,6,0),0)</f>
        <v>0</v>
      </c>
      <c r="C156" s="26">
        <f>IFERROR(+VLOOKUP("LLIQDF"&amp;A156,'Main File'!A:O,7,0),0)</f>
        <v>0</v>
      </c>
      <c r="D156" s="26">
        <f>IFERROR(+VLOOKUP("LLIQDF"&amp;A156,'Main File'!A:O,8,0),0)</f>
        <v>0</v>
      </c>
      <c r="E156" s="26">
        <f>IFERROR(+VLOOKUP("LLIQDF"&amp;A156,'Main File'!A:O,9,0),0)</f>
        <v>0</v>
      </c>
      <c r="F156" s="26">
        <f>IFERROR(+VLOOKUP("LLIQDF"&amp;A156,'Main File'!A:O,10,0),0)</f>
        <v>0</v>
      </c>
      <c r="G156" s="26">
        <f>IFERROR(+VLOOKUP("LLIQDF"&amp;A156,'Main File'!A:O,11,0),0)</f>
        <v>0</v>
      </c>
      <c r="H156" s="26">
        <f>IFERROR(+VLOOKUP("LLIQDF"&amp;A156,'Main File'!A:O,12,0),0)</f>
        <v>0</v>
      </c>
      <c r="I156" s="26">
        <f>IFERROR(+VLOOKUP("LLIQDF"&amp;A156,'Main File'!A:O,13,0),0)</f>
        <v>0</v>
      </c>
      <c r="J156" s="26">
        <f>IFERROR(+VLOOKUP("LLIQDF"&amp;A156,'Main File'!A:O,14,0),0)</f>
        <v>0</v>
      </c>
      <c r="K156" s="26">
        <f>IFERROR(+VLOOKUP("LLIQDF"&amp;A156,'Main File'!A:O,15,0),0)</f>
        <v>0</v>
      </c>
    </row>
    <row r="157" spans="1:11" x14ac:dyDescent="0.25">
      <c r="A157" s="9">
        <f t="shared" si="2"/>
        <v>43344</v>
      </c>
      <c r="B157" s="26">
        <f>IFERROR(+VLOOKUP("LLIQDF"&amp;A157,'Main File'!A:O,6,0),0)</f>
        <v>0</v>
      </c>
      <c r="C157" s="26">
        <f>IFERROR(+VLOOKUP("LLIQDF"&amp;A157,'Main File'!A:O,7,0),0)</f>
        <v>0</v>
      </c>
      <c r="D157" s="26">
        <f>IFERROR(+VLOOKUP("LLIQDF"&amp;A157,'Main File'!A:O,8,0),0)</f>
        <v>0</v>
      </c>
      <c r="E157" s="26">
        <f>IFERROR(+VLOOKUP("LLIQDF"&amp;A157,'Main File'!A:O,9,0),0)</f>
        <v>0</v>
      </c>
      <c r="F157" s="26">
        <f>IFERROR(+VLOOKUP("LLIQDF"&amp;A157,'Main File'!A:O,10,0),0)</f>
        <v>0</v>
      </c>
      <c r="G157" s="26">
        <f>IFERROR(+VLOOKUP("LLIQDF"&amp;A157,'Main File'!A:O,11,0),0)</f>
        <v>0</v>
      </c>
      <c r="H157" s="26">
        <f>IFERROR(+VLOOKUP("LLIQDF"&amp;A157,'Main File'!A:O,12,0),0)</f>
        <v>0</v>
      </c>
      <c r="I157" s="26">
        <f>IFERROR(+VLOOKUP("LLIQDF"&amp;A157,'Main File'!A:O,13,0),0)</f>
        <v>0</v>
      </c>
      <c r="J157" s="26">
        <f>IFERROR(+VLOOKUP("LLIQDF"&amp;A157,'Main File'!A:O,14,0),0)</f>
        <v>0</v>
      </c>
      <c r="K157" s="26">
        <f>IFERROR(+VLOOKUP("LLIQDF"&amp;A157,'Main File'!A:O,15,0),0)</f>
        <v>0</v>
      </c>
    </row>
    <row r="158" spans="1:11" x14ac:dyDescent="0.25">
      <c r="A158" s="9">
        <f t="shared" si="2"/>
        <v>43345</v>
      </c>
      <c r="B158" s="26">
        <f>IFERROR(+VLOOKUP("LLIQDF"&amp;A158,'Main File'!A:O,6,0),0)</f>
        <v>0</v>
      </c>
      <c r="C158" s="26">
        <f>IFERROR(+VLOOKUP("LLIQDF"&amp;A158,'Main File'!A:O,7,0),0)</f>
        <v>0</v>
      </c>
      <c r="D158" s="26">
        <f>IFERROR(+VLOOKUP("LLIQDF"&amp;A158,'Main File'!A:O,8,0),0)</f>
        <v>0</v>
      </c>
      <c r="E158" s="26">
        <f>IFERROR(+VLOOKUP("LLIQDF"&amp;A158,'Main File'!A:O,9,0),0)</f>
        <v>0</v>
      </c>
      <c r="F158" s="26">
        <f>IFERROR(+VLOOKUP("LLIQDF"&amp;A158,'Main File'!A:O,10,0),0)</f>
        <v>0</v>
      </c>
      <c r="G158" s="26">
        <f>IFERROR(+VLOOKUP("LLIQDF"&amp;A158,'Main File'!A:O,11,0),0)</f>
        <v>0</v>
      </c>
      <c r="H158" s="26">
        <f>IFERROR(+VLOOKUP("LLIQDF"&amp;A158,'Main File'!A:O,12,0),0)</f>
        <v>0</v>
      </c>
      <c r="I158" s="26">
        <f>IFERROR(+VLOOKUP("LLIQDF"&amp;A158,'Main File'!A:O,13,0),0)</f>
        <v>0</v>
      </c>
      <c r="J158" s="26">
        <f>IFERROR(+VLOOKUP("LLIQDF"&amp;A158,'Main File'!A:O,14,0),0)</f>
        <v>0</v>
      </c>
      <c r="K158" s="26">
        <f>IFERROR(+VLOOKUP("LLIQDF"&amp;A158,'Main File'!A:O,15,0),0)</f>
        <v>0</v>
      </c>
    </row>
    <row r="159" spans="1:11" x14ac:dyDescent="0.25">
      <c r="A159" s="9">
        <f t="shared" si="2"/>
        <v>43346</v>
      </c>
      <c r="B159" s="26">
        <f>IFERROR(+VLOOKUP("LLIQDF"&amp;A159,'Main File'!A:O,6,0),0)</f>
        <v>0</v>
      </c>
      <c r="C159" s="26">
        <f>IFERROR(+VLOOKUP("LLIQDF"&amp;A159,'Main File'!A:O,7,0),0)</f>
        <v>0</v>
      </c>
      <c r="D159" s="26">
        <f>IFERROR(+VLOOKUP("LLIQDF"&amp;A159,'Main File'!A:O,8,0),0)</f>
        <v>0</v>
      </c>
      <c r="E159" s="26">
        <f>IFERROR(+VLOOKUP("LLIQDF"&amp;A159,'Main File'!A:O,9,0),0)</f>
        <v>0</v>
      </c>
      <c r="F159" s="26">
        <f>IFERROR(+VLOOKUP("LLIQDF"&amp;A159,'Main File'!A:O,10,0),0)</f>
        <v>0</v>
      </c>
      <c r="G159" s="26">
        <f>IFERROR(+VLOOKUP("LLIQDF"&amp;A159,'Main File'!A:O,11,0),0)</f>
        <v>0</v>
      </c>
      <c r="H159" s="26">
        <f>IFERROR(+VLOOKUP("LLIQDF"&amp;A159,'Main File'!A:O,12,0),0)</f>
        <v>0</v>
      </c>
      <c r="I159" s="26">
        <f>IFERROR(+VLOOKUP("LLIQDF"&amp;A159,'Main File'!A:O,13,0),0)</f>
        <v>0</v>
      </c>
      <c r="J159" s="26">
        <f>IFERROR(+VLOOKUP("LLIQDF"&amp;A159,'Main File'!A:O,14,0),0)</f>
        <v>0</v>
      </c>
      <c r="K159" s="26">
        <f>IFERROR(+VLOOKUP("LLIQDF"&amp;A159,'Main File'!A:O,15,0),0)</f>
        <v>0</v>
      </c>
    </row>
    <row r="160" spans="1:11" x14ac:dyDescent="0.25">
      <c r="A160" s="9">
        <f t="shared" si="2"/>
        <v>43347</v>
      </c>
      <c r="B160" s="26">
        <f>IFERROR(+VLOOKUP("LLIQDF"&amp;A160,'Main File'!A:O,6,0),0)</f>
        <v>0</v>
      </c>
      <c r="C160" s="26">
        <f>IFERROR(+VLOOKUP("LLIQDF"&amp;A160,'Main File'!A:O,7,0),0)</f>
        <v>0</v>
      </c>
      <c r="D160" s="26">
        <f>IFERROR(+VLOOKUP("LLIQDF"&amp;A160,'Main File'!A:O,8,0),0)</f>
        <v>0</v>
      </c>
      <c r="E160" s="26">
        <f>IFERROR(+VLOOKUP("LLIQDF"&amp;A160,'Main File'!A:O,9,0),0)</f>
        <v>0</v>
      </c>
      <c r="F160" s="26">
        <f>IFERROR(+VLOOKUP("LLIQDF"&amp;A160,'Main File'!A:O,10,0),0)</f>
        <v>0</v>
      </c>
      <c r="G160" s="26">
        <f>IFERROR(+VLOOKUP("LLIQDF"&amp;A160,'Main File'!A:O,11,0),0)</f>
        <v>0</v>
      </c>
      <c r="H160" s="26">
        <f>IFERROR(+VLOOKUP("LLIQDF"&amp;A160,'Main File'!A:O,12,0),0)</f>
        <v>0</v>
      </c>
      <c r="I160" s="26">
        <f>IFERROR(+VLOOKUP("LLIQDF"&amp;A160,'Main File'!A:O,13,0),0)</f>
        <v>0</v>
      </c>
      <c r="J160" s="26">
        <f>IFERROR(+VLOOKUP("LLIQDF"&amp;A160,'Main File'!A:O,14,0),0)</f>
        <v>0</v>
      </c>
      <c r="K160" s="26">
        <f>IFERROR(+VLOOKUP("LLIQDF"&amp;A160,'Main File'!A:O,15,0),0)</f>
        <v>0</v>
      </c>
    </row>
    <row r="161" spans="1:11" x14ac:dyDescent="0.25">
      <c r="A161" s="9">
        <f t="shared" si="2"/>
        <v>43348</v>
      </c>
      <c r="B161" s="26">
        <f>IFERROR(+VLOOKUP("LLIQDF"&amp;A161,'Main File'!A:O,6,0),0)</f>
        <v>0</v>
      </c>
      <c r="C161" s="26">
        <f>IFERROR(+VLOOKUP("LLIQDF"&amp;A161,'Main File'!A:O,7,0),0)</f>
        <v>0</v>
      </c>
      <c r="D161" s="26">
        <f>IFERROR(+VLOOKUP("LLIQDF"&amp;A161,'Main File'!A:O,8,0),0)</f>
        <v>0</v>
      </c>
      <c r="E161" s="26">
        <f>IFERROR(+VLOOKUP("LLIQDF"&amp;A161,'Main File'!A:O,9,0),0)</f>
        <v>0</v>
      </c>
      <c r="F161" s="26">
        <f>IFERROR(+VLOOKUP("LLIQDF"&amp;A161,'Main File'!A:O,10,0),0)</f>
        <v>0</v>
      </c>
      <c r="G161" s="26">
        <f>IFERROR(+VLOOKUP("LLIQDF"&amp;A161,'Main File'!A:O,11,0),0)</f>
        <v>0</v>
      </c>
      <c r="H161" s="26">
        <f>IFERROR(+VLOOKUP("LLIQDF"&amp;A161,'Main File'!A:O,12,0),0)</f>
        <v>0</v>
      </c>
      <c r="I161" s="26">
        <f>IFERROR(+VLOOKUP("LLIQDF"&amp;A161,'Main File'!A:O,13,0),0)</f>
        <v>0</v>
      </c>
      <c r="J161" s="26">
        <f>IFERROR(+VLOOKUP("LLIQDF"&amp;A161,'Main File'!A:O,14,0),0)</f>
        <v>0</v>
      </c>
      <c r="K161" s="26">
        <f>IFERROR(+VLOOKUP("LLIQDF"&amp;A161,'Main File'!A:O,15,0),0)</f>
        <v>0</v>
      </c>
    </row>
    <row r="162" spans="1:11" x14ac:dyDescent="0.25">
      <c r="A162" s="9">
        <f t="shared" si="2"/>
        <v>43349</v>
      </c>
      <c r="B162" s="26">
        <f>IFERROR(+VLOOKUP("LLIQDF"&amp;A162,'Main File'!A:O,6,0),0)</f>
        <v>0</v>
      </c>
      <c r="C162" s="26">
        <f>IFERROR(+VLOOKUP("LLIQDF"&amp;A162,'Main File'!A:O,7,0),0)</f>
        <v>0</v>
      </c>
      <c r="D162" s="26">
        <f>IFERROR(+VLOOKUP("LLIQDF"&amp;A162,'Main File'!A:O,8,0),0)</f>
        <v>0</v>
      </c>
      <c r="E162" s="26">
        <f>IFERROR(+VLOOKUP("LLIQDF"&amp;A162,'Main File'!A:O,9,0),0)</f>
        <v>0</v>
      </c>
      <c r="F162" s="26">
        <f>IFERROR(+VLOOKUP("LLIQDF"&amp;A162,'Main File'!A:O,10,0),0)</f>
        <v>0</v>
      </c>
      <c r="G162" s="26">
        <f>IFERROR(+VLOOKUP("LLIQDF"&amp;A162,'Main File'!A:O,11,0),0)</f>
        <v>0</v>
      </c>
      <c r="H162" s="26">
        <f>IFERROR(+VLOOKUP("LLIQDF"&amp;A162,'Main File'!A:O,12,0),0)</f>
        <v>0</v>
      </c>
      <c r="I162" s="26">
        <f>IFERROR(+VLOOKUP("LLIQDF"&amp;A162,'Main File'!A:O,13,0),0)</f>
        <v>0</v>
      </c>
      <c r="J162" s="26">
        <f>IFERROR(+VLOOKUP("LLIQDF"&amp;A162,'Main File'!A:O,14,0),0)</f>
        <v>0</v>
      </c>
      <c r="K162" s="26">
        <f>IFERROR(+VLOOKUP("LLIQDF"&amp;A162,'Main File'!A:O,15,0),0)</f>
        <v>0</v>
      </c>
    </row>
    <row r="163" spans="1:11" x14ac:dyDescent="0.25">
      <c r="A163" s="9">
        <f t="shared" si="2"/>
        <v>43350</v>
      </c>
      <c r="B163" s="26">
        <f>IFERROR(+VLOOKUP("LLIQDF"&amp;A163,'Main File'!A:O,6,0),0)</f>
        <v>0</v>
      </c>
      <c r="C163" s="26">
        <f>IFERROR(+VLOOKUP("LLIQDF"&amp;A163,'Main File'!A:O,7,0),0)</f>
        <v>0</v>
      </c>
      <c r="D163" s="26">
        <f>IFERROR(+VLOOKUP("LLIQDF"&amp;A163,'Main File'!A:O,8,0),0)</f>
        <v>0</v>
      </c>
      <c r="E163" s="26">
        <f>IFERROR(+VLOOKUP("LLIQDF"&amp;A163,'Main File'!A:O,9,0),0)</f>
        <v>0</v>
      </c>
      <c r="F163" s="26">
        <f>IFERROR(+VLOOKUP("LLIQDF"&amp;A163,'Main File'!A:O,10,0),0)</f>
        <v>0</v>
      </c>
      <c r="G163" s="26">
        <f>IFERROR(+VLOOKUP("LLIQDF"&amp;A163,'Main File'!A:O,11,0),0)</f>
        <v>0</v>
      </c>
      <c r="H163" s="26">
        <f>IFERROR(+VLOOKUP("LLIQDF"&amp;A163,'Main File'!A:O,12,0),0)</f>
        <v>0</v>
      </c>
      <c r="I163" s="26">
        <f>IFERROR(+VLOOKUP("LLIQDF"&amp;A163,'Main File'!A:O,13,0),0)</f>
        <v>0</v>
      </c>
      <c r="J163" s="26">
        <f>IFERROR(+VLOOKUP("LLIQDF"&amp;A163,'Main File'!A:O,14,0),0)</f>
        <v>0</v>
      </c>
      <c r="K163" s="26">
        <f>IFERROR(+VLOOKUP("LLIQDF"&amp;A163,'Main File'!A:O,15,0),0)</f>
        <v>0</v>
      </c>
    </row>
    <row r="164" spans="1:11" x14ac:dyDescent="0.25">
      <c r="A164" s="9">
        <f t="shared" si="2"/>
        <v>43351</v>
      </c>
      <c r="B164" s="26">
        <f>IFERROR(+VLOOKUP("LLIQDF"&amp;A164,'Main File'!A:O,6,0),0)</f>
        <v>0</v>
      </c>
      <c r="C164" s="26">
        <f>IFERROR(+VLOOKUP("LLIQDF"&amp;A164,'Main File'!A:O,7,0),0)</f>
        <v>0</v>
      </c>
      <c r="D164" s="26">
        <f>IFERROR(+VLOOKUP("LLIQDF"&amp;A164,'Main File'!A:O,8,0),0)</f>
        <v>0</v>
      </c>
      <c r="E164" s="26">
        <f>IFERROR(+VLOOKUP("LLIQDF"&amp;A164,'Main File'!A:O,9,0),0)</f>
        <v>0</v>
      </c>
      <c r="F164" s="26">
        <f>IFERROR(+VLOOKUP("LLIQDF"&amp;A164,'Main File'!A:O,10,0),0)</f>
        <v>0</v>
      </c>
      <c r="G164" s="26">
        <f>IFERROR(+VLOOKUP("LLIQDF"&amp;A164,'Main File'!A:O,11,0),0)</f>
        <v>0</v>
      </c>
      <c r="H164" s="26">
        <f>IFERROR(+VLOOKUP("LLIQDF"&amp;A164,'Main File'!A:O,12,0),0)</f>
        <v>0</v>
      </c>
      <c r="I164" s="26">
        <f>IFERROR(+VLOOKUP("LLIQDF"&amp;A164,'Main File'!A:O,13,0),0)</f>
        <v>0</v>
      </c>
      <c r="J164" s="26">
        <f>IFERROR(+VLOOKUP("LLIQDF"&amp;A164,'Main File'!A:O,14,0),0)</f>
        <v>0</v>
      </c>
      <c r="K164" s="26">
        <f>IFERROR(+VLOOKUP("LLIQDF"&amp;A164,'Main File'!A:O,15,0),0)</f>
        <v>0</v>
      </c>
    </row>
    <row r="165" spans="1:11" x14ac:dyDescent="0.25">
      <c r="A165" s="9">
        <f t="shared" si="2"/>
        <v>43352</v>
      </c>
      <c r="B165" s="26">
        <f>IFERROR(+VLOOKUP("LLIQDF"&amp;A165,'Main File'!A:O,6,0),0)</f>
        <v>0</v>
      </c>
      <c r="C165" s="26">
        <f>IFERROR(+VLOOKUP("LLIQDF"&amp;A165,'Main File'!A:O,7,0),0)</f>
        <v>0</v>
      </c>
      <c r="D165" s="26">
        <f>IFERROR(+VLOOKUP("LLIQDF"&amp;A165,'Main File'!A:O,8,0),0)</f>
        <v>0</v>
      </c>
      <c r="E165" s="26">
        <f>IFERROR(+VLOOKUP("LLIQDF"&amp;A165,'Main File'!A:O,9,0),0)</f>
        <v>0</v>
      </c>
      <c r="F165" s="26">
        <f>IFERROR(+VLOOKUP("LLIQDF"&amp;A165,'Main File'!A:O,10,0),0)</f>
        <v>0</v>
      </c>
      <c r="G165" s="26">
        <f>IFERROR(+VLOOKUP("LLIQDF"&amp;A165,'Main File'!A:O,11,0),0)</f>
        <v>0</v>
      </c>
      <c r="H165" s="26">
        <f>IFERROR(+VLOOKUP("LLIQDF"&amp;A165,'Main File'!A:O,12,0),0)</f>
        <v>0</v>
      </c>
      <c r="I165" s="26">
        <f>IFERROR(+VLOOKUP("LLIQDF"&amp;A165,'Main File'!A:O,13,0),0)</f>
        <v>0</v>
      </c>
      <c r="J165" s="26">
        <f>IFERROR(+VLOOKUP("LLIQDF"&amp;A165,'Main File'!A:O,14,0),0)</f>
        <v>0</v>
      </c>
      <c r="K165" s="26">
        <f>IFERROR(+VLOOKUP("LLIQDF"&amp;A165,'Main File'!A:O,15,0),0)</f>
        <v>0</v>
      </c>
    </row>
    <row r="166" spans="1:11" x14ac:dyDescent="0.25">
      <c r="A166" s="9">
        <f t="shared" si="2"/>
        <v>43353</v>
      </c>
      <c r="B166" s="26">
        <f>IFERROR(+VLOOKUP("LLIQDF"&amp;A166,'Main File'!A:O,6,0),0)</f>
        <v>0</v>
      </c>
      <c r="C166" s="26">
        <f>IFERROR(+VLOOKUP("LLIQDF"&amp;A166,'Main File'!A:O,7,0),0)</f>
        <v>0</v>
      </c>
      <c r="D166" s="26">
        <f>IFERROR(+VLOOKUP("LLIQDF"&amp;A166,'Main File'!A:O,8,0),0)</f>
        <v>0</v>
      </c>
      <c r="E166" s="26">
        <f>IFERROR(+VLOOKUP("LLIQDF"&amp;A166,'Main File'!A:O,9,0),0)</f>
        <v>0</v>
      </c>
      <c r="F166" s="26">
        <f>IFERROR(+VLOOKUP("LLIQDF"&amp;A166,'Main File'!A:O,10,0),0)</f>
        <v>0</v>
      </c>
      <c r="G166" s="26">
        <f>IFERROR(+VLOOKUP("LLIQDF"&amp;A166,'Main File'!A:O,11,0),0)</f>
        <v>0</v>
      </c>
      <c r="H166" s="26">
        <f>IFERROR(+VLOOKUP("LLIQDF"&amp;A166,'Main File'!A:O,12,0),0)</f>
        <v>0</v>
      </c>
      <c r="I166" s="26">
        <f>IFERROR(+VLOOKUP("LLIQDF"&amp;A166,'Main File'!A:O,13,0),0)</f>
        <v>0</v>
      </c>
      <c r="J166" s="26">
        <f>IFERROR(+VLOOKUP("LLIQDF"&amp;A166,'Main File'!A:O,14,0),0)</f>
        <v>0</v>
      </c>
      <c r="K166" s="26">
        <f>IFERROR(+VLOOKUP("LLIQDF"&amp;A166,'Main File'!A:O,15,0),0)</f>
        <v>0</v>
      </c>
    </row>
    <row r="167" spans="1:11" x14ac:dyDescent="0.25">
      <c r="A167" s="9">
        <f t="shared" si="2"/>
        <v>43354</v>
      </c>
      <c r="B167" s="26">
        <f>IFERROR(+VLOOKUP("LLIQDF"&amp;A167,'Main File'!A:O,6,0),0)</f>
        <v>0</v>
      </c>
      <c r="C167" s="26">
        <f>IFERROR(+VLOOKUP("LLIQDF"&amp;A167,'Main File'!A:O,7,0),0)</f>
        <v>0</v>
      </c>
      <c r="D167" s="26">
        <f>IFERROR(+VLOOKUP("LLIQDF"&amp;A167,'Main File'!A:O,8,0),0)</f>
        <v>0</v>
      </c>
      <c r="E167" s="26">
        <f>IFERROR(+VLOOKUP("LLIQDF"&amp;A167,'Main File'!A:O,9,0),0)</f>
        <v>0</v>
      </c>
      <c r="F167" s="26">
        <f>IFERROR(+VLOOKUP("LLIQDF"&amp;A167,'Main File'!A:O,10,0),0)</f>
        <v>0</v>
      </c>
      <c r="G167" s="26">
        <f>IFERROR(+VLOOKUP("LLIQDF"&amp;A167,'Main File'!A:O,11,0),0)</f>
        <v>0</v>
      </c>
      <c r="H167" s="26">
        <f>IFERROR(+VLOOKUP("LLIQDF"&amp;A167,'Main File'!A:O,12,0),0)</f>
        <v>0</v>
      </c>
      <c r="I167" s="26">
        <f>IFERROR(+VLOOKUP("LLIQDF"&amp;A167,'Main File'!A:O,13,0),0)</f>
        <v>0</v>
      </c>
      <c r="J167" s="26">
        <f>IFERROR(+VLOOKUP("LLIQDF"&amp;A167,'Main File'!A:O,14,0),0)</f>
        <v>0</v>
      </c>
      <c r="K167" s="26">
        <f>IFERROR(+VLOOKUP("LLIQDF"&amp;A167,'Main File'!A:O,15,0),0)</f>
        <v>0</v>
      </c>
    </row>
    <row r="168" spans="1:11" x14ac:dyDescent="0.25">
      <c r="A168" s="9">
        <f t="shared" si="2"/>
        <v>43355</v>
      </c>
      <c r="B168" s="26">
        <f>IFERROR(+VLOOKUP("LLIQDF"&amp;A168,'Main File'!A:O,6,0),0)</f>
        <v>0</v>
      </c>
      <c r="C168" s="26">
        <f>IFERROR(+VLOOKUP("LLIQDF"&amp;A168,'Main File'!A:O,7,0),0)</f>
        <v>0</v>
      </c>
      <c r="D168" s="26">
        <f>IFERROR(+VLOOKUP("LLIQDF"&amp;A168,'Main File'!A:O,8,0),0)</f>
        <v>0</v>
      </c>
      <c r="E168" s="26">
        <f>IFERROR(+VLOOKUP("LLIQDF"&amp;A168,'Main File'!A:O,9,0),0)</f>
        <v>0</v>
      </c>
      <c r="F168" s="26">
        <f>IFERROR(+VLOOKUP("LLIQDF"&amp;A168,'Main File'!A:O,10,0),0)</f>
        <v>0</v>
      </c>
      <c r="G168" s="26">
        <f>IFERROR(+VLOOKUP("LLIQDF"&amp;A168,'Main File'!A:O,11,0),0)</f>
        <v>0</v>
      </c>
      <c r="H168" s="26">
        <f>IFERROR(+VLOOKUP("LLIQDF"&amp;A168,'Main File'!A:O,12,0),0)</f>
        <v>0</v>
      </c>
      <c r="I168" s="26">
        <f>IFERROR(+VLOOKUP("LLIQDF"&amp;A168,'Main File'!A:O,13,0),0)</f>
        <v>0</v>
      </c>
      <c r="J168" s="26">
        <f>IFERROR(+VLOOKUP("LLIQDF"&amp;A168,'Main File'!A:O,14,0),0)</f>
        <v>0</v>
      </c>
      <c r="K168" s="26">
        <f>IFERROR(+VLOOKUP("LLIQDF"&amp;A168,'Main File'!A:O,15,0),0)</f>
        <v>0</v>
      </c>
    </row>
    <row r="169" spans="1:11" x14ac:dyDescent="0.25">
      <c r="A169" s="9">
        <f t="shared" si="2"/>
        <v>43356</v>
      </c>
      <c r="B169" s="26">
        <f>IFERROR(+VLOOKUP("LLIQDF"&amp;A169,'Main File'!A:O,6,0),0)</f>
        <v>0</v>
      </c>
      <c r="C169" s="26">
        <f>IFERROR(+VLOOKUP("LLIQDF"&amp;A169,'Main File'!A:O,7,0),0)</f>
        <v>0</v>
      </c>
      <c r="D169" s="26">
        <f>IFERROR(+VLOOKUP("LLIQDF"&amp;A169,'Main File'!A:O,8,0),0)</f>
        <v>0</v>
      </c>
      <c r="E169" s="26">
        <f>IFERROR(+VLOOKUP("LLIQDF"&amp;A169,'Main File'!A:O,9,0),0)</f>
        <v>0</v>
      </c>
      <c r="F169" s="26">
        <f>IFERROR(+VLOOKUP("LLIQDF"&amp;A169,'Main File'!A:O,10,0),0)</f>
        <v>0</v>
      </c>
      <c r="G169" s="26">
        <f>IFERROR(+VLOOKUP("LLIQDF"&amp;A169,'Main File'!A:O,11,0),0)</f>
        <v>0</v>
      </c>
      <c r="H169" s="26">
        <f>IFERROR(+VLOOKUP("LLIQDF"&amp;A169,'Main File'!A:O,12,0),0)</f>
        <v>0</v>
      </c>
      <c r="I169" s="26">
        <f>IFERROR(+VLOOKUP("LLIQDF"&amp;A169,'Main File'!A:O,13,0),0)</f>
        <v>0</v>
      </c>
      <c r="J169" s="26">
        <f>IFERROR(+VLOOKUP("LLIQDF"&amp;A169,'Main File'!A:O,14,0),0)</f>
        <v>0</v>
      </c>
      <c r="K169" s="26">
        <f>IFERROR(+VLOOKUP("LLIQDF"&amp;A169,'Main File'!A:O,15,0),0)</f>
        <v>0</v>
      </c>
    </row>
    <row r="170" spans="1:11" x14ac:dyDescent="0.25">
      <c r="A170" s="9">
        <f t="shared" si="2"/>
        <v>43357</v>
      </c>
      <c r="B170" s="26">
        <f>IFERROR(+VLOOKUP("LLIQDF"&amp;A170,'Main File'!A:O,6,0),0)</f>
        <v>0</v>
      </c>
      <c r="C170" s="26">
        <f>IFERROR(+VLOOKUP("LLIQDF"&amp;A170,'Main File'!A:O,7,0),0)</f>
        <v>0</v>
      </c>
      <c r="D170" s="26">
        <f>IFERROR(+VLOOKUP("LLIQDF"&amp;A170,'Main File'!A:O,8,0),0)</f>
        <v>0</v>
      </c>
      <c r="E170" s="26">
        <f>IFERROR(+VLOOKUP("LLIQDF"&amp;A170,'Main File'!A:O,9,0),0)</f>
        <v>0</v>
      </c>
      <c r="F170" s="26">
        <f>IFERROR(+VLOOKUP("LLIQDF"&amp;A170,'Main File'!A:O,10,0),0)</f>
        <v>0</v>
      </c>
      <c r="G170" s="26">
        <f>IFERROR(+VLOOKUP("LLIQDF"&amp;A170,'Main File'!A:O,11,0),0)</f>
        <v>0</v>
      </c>
      <c r="H170" s="26">
        <f>IFERROR(+VLOOKUP("LLIQDF"&amp;A170,'Main File'!A:O,12,0),0)</f>
        <v>0</v>
      </c>
      <c r="I170" s="26">
        <f>IFERROR(+VLOOKUP("LLIQDF"&amp;A170,'Main File'!A:O,13,0),0)</f>
        <v>0</v>
      </c>
      <c r="J170" s="26">
        <f>IFERROR(+VLOOKUP("LLIQDF"&amp;A170,'Main File'!A:O,14,0),0)</f>
        <v>0</v>
      </c>
      <c r="K170" s="26">
        <f>IFERROR(+VLOOKUP("LLIQDF"&amp;A170,'Main File'!A:O,15,0),0)</f>
        <v>0</v>
      </c>
    </row>
    <row r="171" spans="1:11" x14ac:dyDescent="0.25">
      <c r="A171" s="9">
        <f t="shared" si="2"/>
        <v>43358</v>
      </c>
      <c r="B171" s="26">
        <f>IFERROR(+VLOOKUP("LLIQDF"&amp;A171,'Main File'!A:O,6,0),0)</f>
        <v>0</v>
      </c>
      <c r="C171" s="26">
        <f>IFERROR(+VLOOKUP("LLIQDF"&amp;A171,'Main File'!A:O,7,0),0)</f>
        <v>0</v>
      </c>
      <c r="D171" s="26">
        <f>IFERROR(+VLOOKUP("LLIQDF"&amp;A171,'Main File'!A:O,8,0),0)</f>
        <v>0</v>
      </c>
      <c r="E171" s="26">
        <f>IFERROR(+VLOOKUP("LLIQDF"&amp;A171,'Main File'!A:O,9,0),0)</f>
        <v>0</v>
      </c>
      <c r="F171" s="26">
        <f>IFERROR(+VLOOKUP("LLIQDF"&amp;A171,'Main File'!A:O,10,0),0)</f>
        <v>0</v>
      </c>
      <c r="G171" s="26">
        <f>IFERROR(+VLOOKUP("LLIQDF"&amp;A171,'Main File'!A:O,11,0),0)</f>
        <v>0</v>
      </c>
      <c r="H171" s="26">
        <f>IFERROR(+VLOOKUP("LLIQDF"&amp;A171,'Main File'!A:O,12,0),0)</f>
        <v>0</v>
      </c>
      <c r="I171" s="26">
        <f>IFERROR(+VLOOKUP("LLIQDF"&amp;A171,'Main File'!A:O,13,0),0)</f>
        <v>0</v>
      </c>
      <c r="J171" s="26">
        <f>IFERROR(+VLOOKUP("LLIQDF"&amp;A171,'Main File'!A:O,14,0),0)</f>
        <v>0</v>
      </c>
      <c r="K171" s="26">
        <f>IFERROR(+VLOOKUP("LLIQDF"&amp;A171,'Main File'!A:O,15,0),0)</f>
        <v>0</v>
      </c>
    </row>
    <row r="172" spans="1:11" x14ac:dyDescent="0.25">
      <c r="A172" s="9">
        <f t="shared" si="2"/>
        <v>43359</v>
      </c>
      <c r="B172" s="26">
        <f>IFERROR(+VLOOKUP("LLIQDF"&amp;A172,'Main File'!A:O,6,0),0)</f>
        <v>0</v>
      </c>
      <c r="C172" s="26">
        <f>IFERROR(+VLOOKUP("LLIQDF"&amp;A172,'Main File'!A:O,7,0),0)</f>
        <v>0</v>
      </c>
      <c r="D172" s="26">
        <f>IFERROR(+VLOOKUP("LLIQDF"&amp;A172,'Main File'!A:O,8,0),0)</f>
        <v>0</v>
      </c>
      <c r="E172" s="26">
        <f>IFERROR(+VLOOKUP("LLIQDF"&amp;A172,'Main File'!A:O,9,0),0)</f>
        <v>0</v>
      </c>
      <c r="F172" s="26">
        <f>IFERROR(+VLOOKUP("LLIQDF"&amp;A172,'Main File'!A:O,10,0),0)</f>
        <v>0</v>
      </c>
      <c r="G172" s="26">
        <f>IFERROR(+VLOOKUP("LLIQDF"&amp;A172,'Main File'!A:O,11,0),0)</f>
        <v>0</v>
      </c>
      <c r="H172" s="26">
        <f>IFERROR(+VLOOKUP("LLIQDF"&amp;A172,'Main File'!A:O,12,0),0)</f>
        <v>0</v>
      </c>
      <c r="I172" s="26">
        <f>IFERROR(+VLOOKUP("LLIQDF"&amp;A172,'Main File'!A:O,13,0),0)</f>
        <v>0</v>
      </c>
      <c r="J172" s="26">
        <f>IFERROR(+VLOOKUP("LLIQDF"&amp;A172,'Main File'!A:O,14,0),0)</f>
        <v>0</v>
      </c>
      <c r="K172" s="26">
        <f>IFERROR(+VLOOKUP("LLIQDF"&amp;A172,'Main File'!A:O,15,0),0)</f>
        <v>0</v>
      </c>
    </row>
    <row r="173" spans="1:11" x14ac:dyDescent="0.25">
      <c r="A173" s="9">
        <f t="shared" si="2"/>
        <v>43360</v>
      </c>
      <c r="B173" s="26">
        <f>IFERROR(+VLOOKUP("LLIQDF"&amp;A173,'Main File'!A:O,6,0),0)</f>
        <v>0</v>
      </c>
      <c r="C173" s="26">
        <f>IFERROR(+VLOOKUP("LLIQDF"&amp;A173,'Main File'!A:O,7,0),0)</f>
        <v>0</v>
      </c>
      <c r="D173" s="26">
        <f>IFERROR(+VLOOKUP("LLIQDF"&amp;A173,'Main File'!A:O,8,0),0)</f>
        <v>0</v>
      </c>
      <c r="E173" s="26">
        <f>IFERROR(+VLOOKUP("LLIQDF"&amp;A173,'Main File'!A:O,9,0),0)</f>
        <v>0</v>
      </c>
      <c r="F173" s="26">
        <f>IFERROR(+VLOOKUP("LLIQDF"&amp;A173,'Main File'!A:O,10,0),0)</f>
        <v>0</v>
      </c>
      <c r="G173" s="26">
        <f>IFERROR(+VLOOKUP("LLIQDF"&amp;A173,'Main File'!A:O,11,0),0)</f>
        <v>0</v>
      </c>
      <c r="H173" s="26">
        <f>IFERROR(+VLOOKUP("LLIQDF"&amp;A173,'Main File'!A:O,12,0),0)</f>
        <v>0</v>
      </c>
      <c r="I173" s="26">
        <f>IFERROR(+VLOOKUP("LLIQDF"&amp;A173,'Main File'!A:O,13,0),0)</f>
        <v>0</v>
      </c>
      <c r="J173" s="26">
        <f>IFERROR(+VLOOKUP("LLIQDF"&amp;A173,'Main File'!A:O,14,0),0)</f>
        <v>0</v>
      </c>
      <c r="K173" s="26">
        <f>IFERROR(+VLOOKUP("LLIQDF"&amp;A173,'Main File'!A:O,15,0),0)</f>
        <v>0</v>
      </c>
    </row>
    <row r="174" spans="1:11" x14ac:dyDescent="0.25">
      <c r="A174" s="9">
        <f t="shared" si="2"/>
        <v>43361</v>
      </c>
      <c r="B174" s="26">
        <f>IFERROR(+VLOOKUP("LLIQDF"&amp;A174,'Main File'!A:O,6,0),0)</f>
        <v>0</v>
      </c>
      <c r="C174" s="26">
        <f>IFERROR(+VLOOKUP("LLIQDF"&amp;A174,'Main File'!A:O,7,0),0)</f>
        <v>0</v>
      </c>
      <c r="D174" s="26">
        <f>IFERROR(+VLOOKUP("LLIQDF"&amp;A174,'Main File'!A:O,8,0),0)</f>
        <v>0</v>
      </c>
      <c r="E174" s="26">
        <f>IFERROR(+VLOOKUP("LLIQDF"&amp;A174,'Main File'!A:O,9,0),0)</f>
        <v>0</v>
      </c>
      <c r="F174" s="26">
        <f>IFERROR(+VLOOKUP("LLIQDF"&amp;A174,'Main File'!A:O,10,0),0)</f>
        <v>0</v>
      </c>
      <c r="G174" s="26">
        <f>IFERROR(+VLOOKUP("LLIQDF"&amp;A174,'Main File'!A:O,11,0),0)</f>
        <v>0</v>
      </c>
      <c r="H174" s="26">
        <f>IFERROR(+VLOOKUP("LLIQDF"&amp;A174,'Main File'!A:O,12,0),0)</f>
        <v>0</v>
      </c>
      <c r="I174" s="26">
        <f>IFERROR(+VLOOKUP("LLIQDF"&amp;A174,'Main File'!A:O,13,0),0)</f>
        <v>0</v>
      </c>
      <c r="J174" s="26">
        <f>IFERROR(+VLOOKUP("LLIQDF"&amp;A174,'Main File'!A:O,14,0),0)</f>
        <v>0</v>
      </c>
      <c r="K174" s="26">
        <f>IFERROR(+VLOOKUP("LLIQDF"&amp;A174,'Main File'!A:O,15,0),0)</f>
        <v>0</v>
      </c>
    </row>
    <row r="175" spans="1:11" x14ac:dyDescent="0.25">
      <c r="A175" s="9">
        <f t="shared" si="2"/>
        <v>43362</v>
      </c>
      <c r="B175" s="26">
        <f>IFERROR(+VLOOKUP("LLIQDF"&amp;A175,'Main File'!A:O,6,0),0)</f>
        <v>0</v>
      </c>
      <c r="C175" s="26">
        <f>IFERROR(+VLOOKUP("LLIQDF"&amp;A175,'Main File'!A:O,7,0),0)</f>
        <v>0</v>
      </c>
      <c r="D175" s="26">
        <f>IFERROR(+VLOOKUP("LLIQDF"&amp;A175,'Main File'!A:O,8,0),0)</f>
        <v>0</v>
      </c>
      <c r="E175" s="26">
        <f>IFERROR(+VLOOKUP("LLIQDF"&amp;A175,'Main File'!A:O,9,0),0)</f>
        <v>0</v>
      </c>
      <c r="F175" s="26">
        <f>IFERROR(+VLOOKUP("LLIQDF"&amp;A175,'Main File'!A:O,10,0),0)</f>
        <v>0</v>
      </c>
      <c r="G175" s="26">
        <f>IFERROR(+VLOOKUP("LLIQDF"&amp;A175,'Main File'!A:O,11,0),0)</f>
        <v>0</v>
      </c>
      <c r="H175" s="26">
        <f>IFERROR(+VLOOKUP("LLIQDF"&amp;A175,'Main File'!A:O,12,0),0)</f>
        <v>0</v>
      </c>
      <c r="I175" s="26">
        <f>IFERROR(+VLOOKUP("LLIQDF"&amp;A175,'Main File'!A:O,13,0),0)</f>
        <v>0</v>
      </c>
      <c r="J175" s="26">
        <f>IFERROR(+VLOOKUP("LLIQDF"&amp;A175,'Main File'!A:O,14,0),0)</f>
        <v>0</v>
      </c>
      <c r="K175" s="26">
        <f>IFERROR(+VLOOKUP("LLIQDF"&amp;A175,'Main File'!A:O,15,0),0)</f>
        <v>0</v>
      </c>
    </row>
    <row r="176" spans="1:11" x14ac:dyDescent="0.25">
      <c r="A176" s="9">
        <f t="shared" si="2"/>
        <v>43363</v>
      </c>
      <c r="B176" s="26">
        <f>IFERROR(+VLOOKUP("LLIQDF"&amp;A176,'Main File'!A:O,6,0),0)</f>
        <v>0</v>
      </c>
      <c r="C176" s="26">
        <f>IFERROR(+VLOOKUP("LLIQDF"&amp;A176,'Main File'!A:O,7,0),0)</f>
        <v>0</v>
      </c>
      <c r="D176" s="26">
        <f>IFERROR(+VLOOKUP("LLIQDF"&amp;A176,'Main File'!A:O,8,0),0)</f>
        <v>0</v>
      </c>
      <c r="E176" s="26">
        <f>IFERROR(+VLOOKUP("LLIQDF"&amp;A176,'Main File'!A:O,9,0),0)</f>
        <v>0</v>
      </c>
      <c r="F176" s="26">
        <f>IFERROR(+VLOOKUP("LLIQDF"&amp;A176,'Main File'!A:O,10,0),0)</f>
        <v>0</v>
      </c>
      <c r="G176" s="26">
        <f>IFERROR(+VLOOKUP("LLIQDF"&amp;A176,'Main File'!A:O,11,0),0)</f>
        <v>0</v>
      </c>
      <c r="H176" s="26">
        <f>IFERROR(+VLOOKUP("LLIQDF"&amp;A176,'Main File'!A:O,12,0),0)</f>
        <v>0</v>
      </c>
      <c r="I176" s="26">
        <f>IFERROR(+VLOOKUP("LLIQDF"&amp;A176,'Main File'!A:O,13,0),0)</f>
        <v>0</v>
      </c>
      <c r="J176" s="26">
        <f>IFERROR(+VLOOKUP("LLIQDF"&amp;A176,'Main File'!A:O,14,0),0)</f>
        <v>0</v>
      </c>
      <c r="K176" s="26">
        <f>IFERROR(+VLOOKUP("LLIQDF"&amp;A176,'Main File'!A:O,15,0),0)</f>
        <v>0</v>
      </c>
    </row>
    <row r="177" spans="1:11" x14ac:dyDescent="0.25">
      <c r="A177" s="9">
        <f t="shared" si="2"/>
        <v>43364</v>
      </c>
      <c r="B177" s="26">
        <f>IFERROR(+VLOOKUP("LLIQDF"&amp;A177,'Main File'!A:O,6,0),0)</f>
        <v>0</v>
      </c>
      <c r="C177" s="26">
        <f>IFERROR(+VLOOKUP("LLIQDF"&amp;A177,'Main File'!A:O,7,0),0)</f>
        <v>0</v>
      </c>
      <c r="D177" s="26">
        <f>IFERROR(+VLOOKUP("LLIQDF"&amp;A177,'Main File'!A:O,8,0),0)</f>
        <v>0</v>
      </c>
      <c r="E177" s="26">
        <f>IFERROR(+VLOOKUP("LLIQDF"&amp;A177,'Main File'!A:O,9,0),0)</f>
        <v>0</v>
      </c>
      <c r="F177" s="26">
        <f>IFERROR(+VLOOKUP("LLIQDF"&amp;A177,'Main File'!A:O,10,0),0)</f>
        <v>0</v>
      </c>
      <c r="G177" s="26">
        <f>IFERROR(+VLOOKUP("LLIQDF"&amp;A177,'Main File'!A:O,11,0),0)</f>
        <v>0</v>
      </c>
      <c r="H177" s="26">
        <f>IFERROR(+VLOOKUP("LLIQDF"&amp;A177,'Main File'!A:O,12,0),0)</f>
        <v>0</v>
      </c>
      <c r="I177" s="26">
        <f>IFERROR(+VLOOKUP("LLIQDF"&amp;A177,'Main File'!A:O,13,0),0)</f>
        <v>0</v>
      </c>
      <c r="J177" s="26">
        <f>IFERROR(+VLOOKUP("LLIQDF"&amp;A177,'Main File'!A:O,14,0),0)</f>
        <v>0</v>
      </c>
      <c r="K177" s="26">
        <f>IFERROR(+VLOOKUP("LLIQDF"&amp;A177,'Main File'!A:O,15,0),0)</f>
        <v>0</v>
      </c>
    </row>
    <row r="178" spans="1:11" x14ac:dyDescent="0.25">
      <c r="A178" s="9">
        <f t="shared" si="2"/>
        <v>43365</v>
      </c>
      <c r="B178" s="26">
        <f>IFERROR(+VLOOKUP("LLIQDF"&amp;A178,'Main File'!A:O,6,0),0)</f>
        <v>0</v>
      </c>
      <c r="C178" s="26">
        <f>IFERROR(+VLOOKUP("LLIQDF"&amp;A178,'Main File'!A:O,7,0),0)</f>
        <v>0</v>
      </c>
      <c r="D178" s="26">
        <f>IFERROR(+VLOOKUP("LLIQDF"&amp;A178,'Main File'!A:O,8,0),0)</f>
        <v>0</v>
      </c>
      <c r="E178" s="26">
        <f>IFERROR(+VLOOKUP("LLIQDF"&amp;A178,'Main File'!A:O,9,0),0)</f>
        <v>0</v>
      </c>
      <c r="F178" s="26">
        <f>IFERROR(+VLOOKUP("LLIQDF"&amp;A178,'Main File'!A:O,10,0),0)</f>
        <v>0</v>
      </c>
      <c r="G178" s="26">
        <f>IFERROR(+VLOOKUP("LLIQDF"&amp;A178,'Main File'!A:O,11,0),0)</f>
        <v>0</v>
      </c>
      <c r="H178" s="26">
        <f>IFERROR(+VLOOKUP("LLIQDF"&amp;A178,'Main File'!A:O,12,0),0)</f>
        <v>0</v>
      </c>
      <c r="I178" s="26">
        <f>IFERROR(+VLOOKUP("LLIQDF"&amp;A178,'Main File'!A:O,13,0),0)</f>
        <v>0</v>
      </c>
      <c r="J178" s="26">
        <f>IFERROR(+VLOOKUP("LLIQDF"&amp;A178,'Main File'!A:O,14,0),0)</f>
        <v>0</v>
      </c>
      <c r="K178" s="26">
        <f>IFERROR(+VLOOKUP("LLIQDF"&amp;A178,'Main File'!A:O,15,0),0)</f>
        <v>0</v>
      </c>
    </row>
    <row r="179" spans="1:11" x14ac:dyDescent="0.25">
      <c r="A179" s="9">
        <f t="shared" si="2"/>
        <v>43366</v>
      </c>
      <c r="B179" s="26">
        <f>IFERROR(+VLOOKUP("LLIQDF"&amp;A179,'Main File'!A:O,6,0),0)</f>
        <v>0</v>
      </c>
      <c r="C179" s="26">
        <f>IFERROR(+VLOOKUP("LLIQDF"&amp;A179,'Main File'!A:O,7,0),0)</f>
        <v>0</v>
      </c>
      <c r="D179" s="26">
        <f>IFERROR(+VLOOKUP("LLIQDF"&amp;A179,'Main File'!A:O,8,0),0)</f>
        <v>0</v>
      </c>
      <c r="E179" s="26">
        <f>IFERROR(+VLOOKUP("LLIQDF"&amp;A179,'Main File'!A:O,9,0),0)</f>
        <v>0</v>
      </c>
      <c r="F179" s="26">
        <f>IFERROR(+VLOOKUP("LLIQDF"&amp;A179,'Main File'!A:O,10,0),0)</f>
        <v>0</v>
      </c>
      <c r="G179" s="26">
        <f>IFERROR(+VLOOKUP("LLIQDF"&amp;A179,'Main File'!A:O,11,0),0)</f>
        <v>0</v>
      </c>
      <c r="H179" s="26">
        <f>IFERROR(+VLOOKUP("LLIQDF"&amp;A179,'Main File'!A:O,12,0),0)</f>
        <v>0</v>
      </c>
      <c r="I179" s="26">
        <f>IFERROR(+VLOOKUP("LLIQDF"&amp;A179,'Main File'!A:O,13,0),0)</f>
        <v>0</v>
      </c>
      <c r="J179" s="26">
        <f>IFERROR(+VLOOKUP("LLIQDF"&amp;A179,'Main File'!A:O,14,0),0)</f>
        <v>0</v>
      </c>
      <c r="K179" s="26">
        <f>IFERROR(+VLOOKUP("LLIQDF"&amp;A179,'Main File'!A:O,15,0),0)</f>
        <v>0</v>
      </c>
    </row>
    <row r="180" spans="1:11" x14ac:dyDescent="0.25">
      <c r="A180" s="9">
        <f t="shared" si="2"/>
        <v>43367</v>
      </c>
      <c r="B180" s="26">
        <f>IFERROR(+VLOOKUP("LLIQDF"&amp;A180,'Main File'!A:O,6,0),0)</f>
        <v>0</v>
      </c>
      <c r="C180" s="26">
        <f>IFERROR(+VLOOKUP("LLIQDF"&amp;A180,'Main File'!A:O,7,0),0)</f>
        <v>0</v>
      </c>
      <c r="D180" s="26">
        <f>IFERROR(+VLOOKUP("LLIQDF"&amp;A180,'Main File'!A:O,8,0),0)</f>
        <v>0</v>
      </c>
      <c r="E180" s="26">
        <f>IFERROR(+VLOOKUP("LLIQDF"&amp;A180,'Main File'!A:O,9,0),0)</f>
        <v>0</v>
      </c>
      <c r="F180" s="26">
        <f>IFERROR(+VLOOKUP("LLIQDF"&amp;A180,'Main File'!A:O,10,0),0)</f>
        <v>0</v>
      </c>
      <c r="G180" s="26">
        <f>IFERROR(+VLOOKUP("LLIQDF"&amp;A180,'Main File'!A:O,11,0),0)</f>
        <v>0</v>
      </c>
      <c r="H180" s="26">
        <f>IFERROR(+VLOOKUP("LLIQDF"&amp;A180,'Main File'!A:O,12,0),0)</f>
        <v>0</v>
      </c>
      <c r="I180" s="26">
        <f>IFERROR(+VLOOKUP("LLIQDF"&amp;A180,'Main File'!A:O,13,0),0)</f>
        <v>0</v>
      </c>
      <c r="J180" s="26">
        <f>IFERROR(+VLOOKUP("LLIQDF"&amp;A180,'Main File'!A:O,14,0),0)</f>
        <v>0</v>
      </c>
      <c r="K180" s="26">
        <f>IFERROR(+VLOOKUP("LLIQDF"&amp;A180,'Main File'!A:O,15,0),0)</f>
        <v>0</v>
      </c>
    </row>
    <row r="181" spans="1:11" x14ac:dyDescent="0.25">
      <c r="A181" s="9">
        <f t="shared" si="2"/>
        <v>43368</v>
      </c>
      <c r="B181" s="26">
        <f>IFERROR(+VLOOKUP("LLIQDF"&amp;A181,'Main File'!A:O,6,0),0)</f>
        <v>0</v>
      </c>
      <c r="C181" s="26">
        <f>IFERROR(+VLOOKUP("LLIQDF"&amp;A181,'Main File'!A:O,7,0),0)</f>
        <v>0</v>
      </c>
      <c r="D181" s="26">
        <f>IFERROR(+VLOOKUP("LLIQDF"&amp;A181,'Main File'!A:O,8,0),0)</f>
        <v>0</v>
      </c>
      <c r="E181" s="26">
        <f>IFERROR(+VLOOKUP("LLIQDF"&amp;A181,'Main File'!A:O,9,0),0)</f>
        <v>0</v>
      </c>
      <c r="F181" s="26">
        <f>IFERROR(+VLOOKUP("LLIQDF"&amp;A181,'Main File'!A:O,10,0),0)</f>
        <v>0</v>
      </c>
      <c r="G181" s="26">
        <f>IFERROR(+VLOOKUP("LLIQDF"&amp;A181,'Main File'!A:O,11,0),0)</f>
        <v>0</v>
      </c>
      <c r="H181" s="26">
        <f>IFERROR(+VLOOKUP("LLIQDF"&amp;A181,'Main File'!A:O,12,0),0)</f>
        <v>0</v>
      </c>
      <c r="I181" s="26">
        <f>IFERROR(+VLOOKUP("LLIQDF"&amp;A181,'Main File'!A:O,13,0),0)</f>
        <v>0</v>
      </c>
      <c r="J181" s="26">
        <f>IFERROR(+VLOOKUP("LLIQDF"&amp;A181,'Main File'!A:O,14,0),0)</f>
        <v>0</v>
      </c>
      <c r="K181" s="26">
        <f>IFERROR(+VLOOKUP("LLIQDF"&amp;A181,'Main File'!A:O,15,0),0)</f>
        <v>0</v>
      </c>
    </row>
    <row r="182" spans="1:11" x14ac:dyDescent="0.25">
      <c r="A182" s="9">
        <f t="shared" si="2"/>
        <v>43369</v>
      </c>
      <c r="B182" s="26">
        <f>IFERROR(+VLOOKUP("LLIQDF"&amp;A182,'Main File'!A:O,6,0),0)</f>
        <v>0</v>
      </c>
      <c r="C182" s="26">
        <f>IFERROR(+VLOOKUP("LLIQDF"&amp;A182,'Main File'!A:O,7,0),0)</f>
        <v>0</v>
      </c>
      <c r="D182" s="26">
        <f>IFERROR(+VLOOKUP("LLIQDF"&amp;A182,'Main File'!A:O,8,0),0)</f>
        <v>0</v>
      </c>
      <c r="E182" s="26">
        <f>IFERROR(+VLOOKUP("LLIQDF"&amp;A182,'Main File'!A:O,9,0),0)</f>
        <v>0</v>
      </c>
      <c r="F182" s="26">
        <f>IFERROR(+VLOOKUP("LLIQDF"&amp;A182,'Main File'!A:O,10,0),0)</f>
        <v>0</v>
      </c>
      <c r="G182" s="26">
        <f>IFERROR(+VLOOKUP("LLIQDF"&amp;A182,'Main File'!A:O,11,0),0)</f>
        <v>0</v>
      </c>
      <c r="H182" s="26">
        <f>IFERROR(+VLOOKUP("LLIQDF"&amp;A182,'Main File'!A:O,12,0),0)</f>
        <v>0</v>
      </c>
      <c r="I182" s="26">
        <f>IFERROR(+VLOOKUP("LLIQDF"&amp;A182,'Main File'!A:O,13,0),0)</f>
        <v>0</v>
      </c>
      <c r="J182" s="26">
        <f>IFERROR(+VLOOKUP("LLIQDF"&amp;A182,'Main File'!A:O,14,0),0)</f>
        <v>0</v>
      </c>
      <c r="K182" s="26">
        <f>IFERROR(+VLOOKUP("LLIQDF"&amp;A182,'Main File'!A:O,15,0),0)</f>
        <v>0</v>
      </c>
    </row>
    <row r="183" spans="1:11" x14ac:dyDescent="0.25">
      <c r="A183" s="9">
        <f t="shared" si="2"/>
        <v>43370</v>
      </c>
      <c r="B183" s="26">
        <f>IFERROR(+VLOOKUP("LLIQDF"&amp;A183,'Main File'!A:O,6,0),0)</f>
        <v>0</v>
      </c>
      <c r="C183" s="26">
        <f>IFERROR(+VLOOKUP("LLIQDF"&amp;A183,'Main File'!A:O,7,0),0)</f>
        <v>0</v>
      </c>
      <c r="D183" s="26">
        <f>IFERROR(+VLOOKUP("LLIQDF"&amp;A183,'Main File'!A:O,8,0),0)</f>
        <v>0</v>
      </c>
      <c r="E183" s="26">
        <f>IFERROR(+VLOOKUP("LLIQDF"&amp;A183,'Main File'!A:O,9,0),0)</f>
        <v>0</v>
      </c>
      <c r="F183" s="26">
        <f>IFERROR(+VLOOKUP("LLIQDF"&amp;A183,'Main File'!A:O,10,0),0)</f>
        <v>0</v>
      </c>
      <c r="G183" s="26">
        <f>IFERROR(+VLOOKUP("LLIQDF"&amp;A183,'Main File'!A:O,11,0),0)</f>
        <v>0</v>
      </c>
      <c r="H183" s="26">
        <f>IFERROR(+VLOOKUP("LLIQDF"&amp;A183,'Main File'!A:O,12,0),0)</f>
        <v>0</v>
      </c>
      <c r="I183" s="26">
        <f>IFERROR(+VLOOKUP("LLIQDF"&amp;A183,'Main File'!A:O,13,0),0)</f>
        <v>0</v>
      </c>
      <c r="J183" s="26">
        <f>IFERROR(+VLOOKUP("LLIQDF"&amp;A183,'Main File'!A:O,14,0),0)</f>
        <v>0</v>
      </c>
      <c r="K183" s="26">
        <f>IFERROR(+VLOOKUP("LLIQDF"&amp;A183,'Main File'!A:O,15,0),0)</f>
        <v>0</v>
      </c>
    </row>
    <row r="184" spans="1:11" x14ac:dyDescent="0.25">
      <c r="A184" s="9">
        <f t="shared" si="2"/>
        <v>43371</v>
      </c>
      <c r="B184" s="26">
        <f>IFERROR(+VLOOKUP("LLIQDF"&amp;A184,'Main File'!A:O,6,0),0)</f>
        <v>0</v>
      </c>
      <c r="C184" s="26">
        <f>IFERROR(+VLOOKUP("LLIQDF"&amp;A184,'Main File'!A:O,7,0),0)</f>
        <v>0</v>
      </c>
      <c r="D184" s="26">
        <f>IFERROR(+VLOOKUP("LLIQDF"&amp;A184,'Main File'!A:O,8,0),0)</f>
        <v>0</v>
      </c>
      <c r="E184" s="26">
        <f>IFERROR(+VLOOKUP("LLIQDF"&amp;A184,'Main File'!A:O,9,0),0)</f>
        <v>0</v>
      </c>
      <c r="F184" s="26">
        <f>IFERROR(+VLOOKUP("LLIQDF"&amp;A184,'Main File'!A:O,10,0),0)</f>
        <v>0</v>
      </c>
      <c r="G184" s="26">
        <f>IFERROR(+VLOOKUP("LLIQDF"&amp;A184,'Main File'!A:O,11,0),0)</f>
        <v>0</v>
      </c>
      <c r="H184" s="26">
        <f>IFERROR(+VLOOKUP("LLIQDF"&amp;A184,'Main File'!A:O,12,0),0)</f>
        <v>0</v>
      </c>
      <c r="I184" s="26">
        <f>IFERROR(+VLOOKUP("LLIQDF"&amp;A184,'Main File'!A:O,13,0),0)</f>
        <v>0</v>
      </c>
      <c r="J184" s="26">
        <f>IFERROR(+VLOOKUP("LLIQDF"&amp;A184,'Main File'!A:O,14,0),0)</f>
        <v>0</v>
      </c>
      <c r="K184" s="26">
        <f>IFERROR(+VLOOKUP("LLIQDF"&amp;A184,'Main File'!A:O,15,0),0)</f>
        <v>0</v>
      </c>
    </row>
    <row r="185" spans="1:11" x14ac:dyDescent="0.25">
      <c r="A185" s="9">
        <f t="shared" si="2"/>
        <v>43372</v>
      </c>
      <c r="B185" s="26">
        <f>IFERROR(+VLOOKUP("LLIQDF"&amp;A185,'Main File'!A:O,6,0),0)</f>
        <v>0</v>
      </c>
      <c r="C185" s="26">
        <f>IFERROR(+VLOOKUP("LLIQDF"&amp;A185,'Main File'!A:O,7,0),0)</f>
        <v>0</v>
      </c>
      <c r="D185" s="26">
        <f>IFERROR(+VLOOKUP("LLIQDF"&amp;A185,'Main File'!A:O,8,0),0)</f>
        <v>0</v>
      </c>
      <c r="E185" s="26">
        <f>IFERROR(+VLOOKUP("LLIQDF"&amp;A185,'Main File'!A:O,9,0),0)</f>
        <v>0</v>
      </c>
      <c r="F185" s="26">
        <f>IFERROR(+VLOOKUP("LLIQDF"&amp;A185,'Main File'!A:O,10,0),0)</f>
        <v>0</v>
      </c>
      <c r="G185" s="26">
        <f>IFERROR(+VLOOKUP("LLIQDF"&amp;A185,'Main File'!A:O,11,0),0)</f>
        <v>0</v>
      </c>
      <c r="H185" s="26">
        <f>IFERROR(+VLOOKUP("LLIQDF"&amp;A185,'Main File'!A:O,12,0),0)</f>
        <v>0</v>
      </c>
      <c r="I185" s="26">
        <f>IFERROR(+VLOOKUP("LLIQDF"&amp;A185,'Main File'!A:O,13,0),0)</f>
        <v>0</v>
      </c>
      <c r="J185" s="26">
        <f>IFERROR(+VLOOKUP("LLIQDF"&amp;A185,'Main File'!A:O,14,0),0)</f>
        <v>0</v>
      </c>
      <c r="K185" s="26">
        <f>IFERROR(+VLOOKUP("LLIQDF"&amp;A185,'Main File'!A:O,15,0),0)</f>
        <v>0</v>
      </c>
    </row>
    <row r="186" spans="1:11" x14ac:dyDescent="0.25">
      <c r="A186" s="9">
        <f t="shared" si="2"/>
        <v>43373</v>
      </c>
      <c r="B186" s="26">
        <f>IFERROR(+VLOOKUP("LLIQDF"&amp;A186,'Main File'!A:O,6,0),0)</f>
        <v>0</v>
      </c>
      <c r="C186" s="26">
        <f>IFERROR(+VLOOKUP("LLIQDF"&amp;A186,'Main File'!A:O,7,0),0)</f>
        <v>0</v>
      </c>
      <c r="D186" s="26">
        <f>IFERROR(+VLOOKUP("LLIQDF"&amp;A186,'Main File'!A:O,8,0),0)</f>
        <v>0</v>
      </c>
      <c r="E186" s="26">
        <f>IFERROR(+VLOOKUP("LLIQDF"&amp;A186,'Main File'!A:O,9,0),0)</f>
        <v>0</v>
      </c>
      <c r="F186" s="26">
        <f>IFERROR(+VLOOKUP("LLIQDF"&amp;A186,'Main File'!A:O,10,0),0)</f>
        <v>0</v>
      </c>
      <c r="G186" s="26">
        <f>IFERROR(+VLOOKUP("LLIQDF"&amp;A186,'Main File'!A:O,11,0),0)</f>
        <v>0</v>
      </c>
      <c r="H186" s="26">
        <f>IFERROR(+VLOOKUP("LLIQDF"&amp;A186,'Main File'!A:O,12,0),0)</f>
        <v>0</v>
      </c>
      <c r="I186" s="26">
        <f>IFERROR(+VLOOKUP("LLIQDF"&amp;A186,'Main File'!A:O,13,0),0)</f>
        <v>0</v>
      </c>
      <c r="J186" s="26">
        <f>IFERROR(+VLOOKUP("LLIQDF"&amp;A186,'Main File'!A:O,14,0),0)</f>
        <v>0</v>
      </c>
      <c r="K186" s="26">
        <f>IFERROR(+VLOOKUP("LLIQDF"&amp;A186,'Main File'!A:O,15,0),0)</f>
        <v>0</v>
      </c>
    </row>
    <row r="187" spans="1:11" x14ac:dyDescent="0.25">
      <c r="A187" s="9">
        <f t="shared" si="2"/>
        <v>43374</v>
      </c>
      <c r="B187" s="26">
        <f>IFERROR(+VLOOKUP("LLIQDF"&amp;A187,'Main File'!A:O,6,0),0)</f>
        <v>0</v>
      </c>
      <c r="C187" s="26">
        <f>IFERROR(+VLOOKUP("LLIQDF"&amp;A187,'Main File'!A:O,7,0),0)</f>
        <v>0</v>
      </c>
      <c r="D187" s="26">
        <f>IFERROR(+VLOOKUP("LLIQDF"&amp;A187,'Main File'!A:O,8,0),0)</f>
        <v>0</v>
      </c>
      <c r="E187" s="26">
        <f>IFERROR(+VLOOKUP("LLIQDF"&amp;A187,'Main File'!A:O,9,0),0)</f>
        <v>0</v>
      </c>
      <c r="F187" s="26">
        <f>IFERROR(+VLOOKUP("LLIQDF"&amp;A187,'Main File'!A:O,10,0),0)</f>
        <v>0</v>
      </c>
      <c r="G187" s="26">
        <f>IFERROR(+VLOOKUP("LLIQDF"&amp;A187,'Main File'!A:O,11,0),0)</f>
        <v>0</v>
      </c>
      <c r="H187" s="26">
        <f>IFERROR(+VLOOKUP("LLIQDF"&amp;A187,'Main File'!A:O,12,0),0)</f>
        <v>0</v>
      </c>
      <c r="I187" s="26">
        <f>IFERROR(+VLOOKUP("LLIQDF"&amp;A187,'Main File'!A:O,13,0),0)</f>
        <v>0</v>
      </c>
      <c r="J187" s="26">
        <f>IFERROR(+VLOOKUP("LLIQDF"&amp;A187,'Main File'!A:O,14,0),0)</f>
        <v>0</v>
      </c>
      <c r="K187" s="26">
        <f>IFERROR(+VLOOKUP("LLIQDF"&amp;A187,'Main File'!A:O,15,0),0)</f>
        <v>0</v>
      </c>
    </row>
    <row r="188" spans="1:11" x14ac:dyDescent="0.25">
      <c r="A188" s="9">
        <f t="shared" si="2"/>
        <v>43375</v>
      </c>
      <c r="B188" s="26">
        <f>IFERROR(+VLOOKUP("LLIQDF"&amp;A188,'Main File'!A:O,6,0),0)</f>
        <v>0</v>
      </c>
      <c r="C188" s="26">
        <f>IFERROR(+VLOOKUP("LLIQDF"&amp;A188,'Main File'!A:O,7,0),0)</f>
        <v>0</v>
      </c>
      <c r="D188" s="26">
        <f>IFERROR(+VLOOKUP("LLIQDF"&amp;A188,'Main File'!A:O,8,0),0)</f>
        <v>0</v>
      </c>
      <c r="E188" s="26">
        <f>IFERROR(+VLOOKUP("LLIQDF"&amp;A188,'Main File'!A:O,9,0),0)</f>
        <v>0</v>
      </c>
      <c r="F188" s="26">
        <f>IFERROR(+VLOOKUP("LLIQDF"&amp;A188,'Main File'!A:O,10,0),0)</f>
        <v>0</v>
      </c>
      <c r="G188" s="26">
        <f>IFERROR(+VLOOKUP("LLIQDF"&amp;A188,'Main File'!A:O,11,0),0)</f>
        <v>0</v>
      </c>
      <c r="H188" s="26">
        <f>IFERROR(+VLOOKUP("LLIQDF"&amp;A188,'Main File'!A:O,12,0),0)</f>
        <v>0</v>
      </c>
      <c r="I188" s="26">
        <f>IFERROR(+VLOOKUP("LLIQDF"&amp;A188,'Main File'!A:O,13,0),0)</f>
        <v>0</v>
      </c>
      <c r="J188" s="26">
        <f>IFERROR(+VLOOKUP("LLIQDF"&amp;A188,'Main File'!A:O,14,0),0)</f>
        <v>0</v>
      </c>
      <c r="K188" s="26">
        <f>IFERROR(+VLOOKUP("LLIQDF"&amp;A188,'Main File'!A:O,15,0),0)</f>
        <v>0</v>
      </c>
    </row>
    <row r="189" spans="1:11" x14ac:dyDescent="0.25">
      <c r="A189" s="9">
        <f t="shared" si="2"/>
        <v>43376</v>
      </c>
      <c r="B189" s="26">
        <f>IFERROR(+VLOOKUP("LLIQDF"&amp;A189,'Main File'!A:O,6,0),0)</f>
        <v>0</v>
      </c>
      <c r="C189" s="26">
        <f>IFERROR(+VLOOKUP("LLIQDF"&amp;A189,'Main File'!A:O,7,0),0)</f>
        <v>0</v>
      </c>
      <c r="D189" s="26">
        <f>IFERROR(+VLOOKUP("LLIQDF"&amp;A189,'Main File'!A:O,8,0),0)</f>
        <v>0</v>
      </c>
      <c r="E189" s="26">
        <f>IFERROR(+VLOOKUP("LLIQDF"&amp;A189,'Main File'!A:O,9,0),0)</f>
        <v>0</v>
      </c>
      <c r="F189" s="26">
        <f>IFERROR(+VLOOKUP("LLIQDF"&amp;A189,'Main File'!A:O,10,0),0)</f>
        <v>0</v>
      </c>
      <c r="G189" s="26">
        <f>IFERROR(+VLOOKUP("LLIQDF"&amp;A189,'Main File'!A:O,11,0),0)</f>
        <v>0</v>
      </c>
      <c r="H189" s="26">
        <f>IFERROR(+VLOOKUP("LLIQDF"&amp;A189,'Main File'!A:O,12,0),0)</f>
        <v>0</v>
      </c>
      <c r="I189" s="26">
        <f>IFERROR(+VLOOKUP("LLIQDF"&amp;A189,'Main File'!A:O,13,0),0)</f>
        <v>0</v>
      </c>
      <c r="J189" s="26">
        <f>IFERROR(+VLOOKUP("LLIQDF"&amp;A189,'Main File'!A:O,14,0),0)</f>
        <v>0</v>
      </c>
      <c r="K189" s="26">
        <f>IFERROR(+VLOOKUP("LLIQDF"&amp;A189,'Main File'!A:O,15,0),0)</f>
        <v>0</v>
      </c>
    </row>
    <row r="190" spans="1:11" x14ac:dyDescent="0.25">
      <c r="A190" s="9">
        <f t="shared" si="2"/>
        <v>43377</v>
      </c>
      <c r="B190" s="26">
        <f>IFERROR(+VLOOKUP("LLIQDF"&amp;A190,'Main File'!A:O,6,0),0)</f>
        <v>0</v>
      </c>
      <c r="C190" s="26">
        <f>IFERROR(+VLOOKUP("LLIQDF"&amp;A190,'Main File'!A:O,7,0),0)</f>
        <v>0</v>
      </c>
      <c r="D190" s="26">
        <f>IFERROR(+VLOOKUP("LLIQDF"&amp;A190,'Main File'!A:O,8,0),0)</f>
        <v>0</v>
      </c>
      <c r="E190" s="26">
        <f>IFERROR(+VLOOKUP("LLIQDF"&amp;A190,'Main File'!A:O,9,0),0)</f>
        <v>0</v>
      </c>
      <c r="F190" s="26">
        <f>IFERROR(+VLOOKUP("LLIQDF"&amp;A190,'Main File'!A:O,10,0),0)</f>
        <v>0</v>
      </c>
      <c r="G190" s="26">
        <f>IFERROR(+VLOOKUP("LLIQDF"&amp;A190,'Main File'!A:O,11,0),0)</f>
        <v>0</v>
      </c>
      <c r="H190" s="26">
        <f>IFERROR(+VLOOKUP("LLIQDF"&amp;A190,'Main File'!A:O,12,0),0)</f>
        <v>0</v>
      </c>
      <c r="I190" s="26">
        <f>IFERROR(+VLOOKUP("LLIQDF"&amp;A190,'Main File'!A:O,13,0),0)</f>
        <v>0</v>
      </c>
      <c r="J190" s="26">
        <f>IFERROR(+VLOOKUP("LLIQDF"&amp;A190,'Main File'!A:O,14,0),0)</f>
        <v>0</v>
      </c>
      <c r="K190" s="26">
        <f>IFERROR(+VLOOKUP("LLIQDF"&amp;A190,'Main File'!A:O,15,0),0)</f>
        <v>0</v>
      </c>
    </row>
    <row r="191" spans="1:11" x14ac:dyDescent="0.25">
      <c r="A191" s="9">
        <f t="shared" si="2"/>
        <v>43378</v>
      </c>
      <c r="B191" s="26">
        <f>IFERROR(+VLOOKUP("LLIQDF"&amp;A191,'Main File'!A:O,6,0),0)</f>
        <v>0</v>
      </c>
      <c r="C191" s="26">
        <f>IFERROR(+VLOOKUP("LLIQDF"&amp;A191,'Main File'!A:O,7,0),0)</f>
        <v>0</v>
      </c>
      <c r="D191" s="26">
        <f>IFERROR(+VLOOKUP("LLIQDF"&amp;A191,'Main File'!A:O,8,0),0)</f>
        <v>0</v>
      </c>
      <c r="E191" s="26">
        <f>IFERROR(+VLOOKUP("LLIQDF"&amp;A191,'Main File'!A:O,9,0),0)</f>
        <v>0</v>
      </c>
      <c r="F191" s="26">
        <f>IFERROR(+VLOOKUP("LLIQDF"&amp;A191,'Main File'!A:O,10,0),0)</f>
        <v>0</v>
      </c>
      <c r="G191" s="26">
        <f>IFERROR(+VLOOKUP("LLIQDF"&amp;A191,'Main File'!A:O,11,0),0)</f>
        <v>0</v>
      </c>
      <c r="H191" s="26">
        <f>IFERROR(+VLOOKUP("LLIQDF"&amp;A191,'Main File'!A:O,12,0),0)</f>
        <v>0</v>
      </c>
      <c r="I191" s="26">
        <f>IFERROR(+VLOOKUP("LLIQDF"&amp;A191,'Main File'!A:O,13,0),0)</f>
        <v>0</v>
      </c>
      <c r="J191" s="26">
        <f>IFERROR(+VLOOKUP("LLIQDF"&amp;A191,'Main File'!A:O,14,0),0)</f>
        <v>0</v>
      </c>
      <c r="K191" s="26">
        <f>IFERROR(+VLOOKUP("LLIQDF"&amp;A191,'Main File'!A:O,15,0),0)</f>
        <v>0</v>
      </c>
    </row>
    <row r="192" spans="1:11" x14ac:dyDescent="0.25">
      <c r="A192" s="9">
        <f t="shared" si="2"/>
        <v>43379</v>
      </c>
      <c r="B192" s="26">
        <f>IFERROR(+VLOOKUP("LLIQDF"&amp;A192,'Main File'!A:O,6,0),0)</f>
        <v>0</v>
      </c>
      <c r="C192" s="26">
        <f>IFERROR(+VLOOKUP("LLIQDF"&amp;A192,'Main File'!A:O,7,0),0)</f>
        <v>0</v>
      </c>
      <c r="D192" s="26">
        <f>IFERROR(+VLOOKUP("LLIQDF"&amp;A192,'Main File'!A:O,8,0),0)</f>
        <v>0</v>
      </c>
      <c r="E192" s="26">
        <f>IFERROR(+VLOOKUP("LLIQDF"&amp;A192,'Main File'!A:O,9,0),0)</f>
        <v>0</v>
      </c>
      <c r="F192" s="26">
        <f>IFERROR(+VLOOKUP("LLIQDF"&amp;A192,'Main File'!A:O,10,0),0)</f>
        <v>0</v>
      </c>
      <c r="G192" s="26">
        <f>IFERROR(+VLOOKUP("LLIQDF"&amp;A192,'Main File'!A:O,11,0),0)</f>
        <v>0</v>
      </c>
      <c r="H192" s="26">
        <f>IFERROR(+VLOOKUP("LLIQDF"&amp;A192,'Main File'!A:O,12,0),0)</f>
        <v>0</v>
      </c>
      <c r="I192" s="26">
        <f>IFERROR(+VLOOKUP("LLIQDF"&amp;A192,'Main File'!A:O,13,0),0)</f>
        <v>0</v>
      </c>
      <c r="J192" s="26">
        <f>IFERROR(+VLOOKUP("LLIQDF"&amp;A192,'Main File'!A:O,14,0),0)</f>
        <v>0</v>
      </c>
      <c r="K192" s="26">
        <f>IFERROR(+VLOOKUP("LLIQDF"&amp;A192,'Main File'!A:O,15,0),0)</f>
        <v>0</v>
      </c>
    </row>
    <row r="193" spans="1:11" x14ac:dyDescent="0.25">
      <c r="A193" s="9">
        <f t="shared" si="2"/>
        <v>43380</v>
      </c>
      <c r="B193" s="26">
        <f>IFERROR(+VLOOKUP("LLIQDF"&amp;A193,'Main File'!A:O,6,0),0)</f>
        <v>0</v>
      </c>
      <c r="C193" s="26">
        <f>IFERROR(+VLOOKUP("LLIQDF"&amp;A193,'Main File'!A:O,7,0),0)</f>
        <v>0</v>
      </c>
      <c r="D193" s="26">
        <f>IFERROR(+VLOOKUP("LLIQDF"&amp;A193,'Main File'!A:O,8,0),0)</f>
        <v>0</v>
      </c>
      <c r="E193" s="26">
        <f>IFERROR(+VLOOKUP("LLIQDF"&amp;A193,'Main File'!A:O,9,0),0)</f>
        <v>0</v>
      </c>
      <c r="F193" s="26">
        <f>IFERROR(+VLOOKUP("LLIQDF"&amp;A193,'Main File'!A:O,10,0),0)</f>
        <v>0</v>
      </c>
      <c r="G193" s="26">
        <f>IFERROR(+VLOOKUP("LLIQDF"&amp;A193,'Main File'!A:O,11,0),0)</f>
        <v>0</v>
      </c>
      <c r="H193" s="26">
        <f>IFERROR(+VLOOKUP("LLIQDF"&amp;A193,'Main File'!A:O,12,0),0)</f>
        <v>0</v>
      </c>
      <c r="I193" s="26">
        <f>IFERROR(+VLOOKUP("LLIQDF"&amp;A193,'Main File'!A:O,13,0),0)</f>
        <v>0</v>
      </c>
      <c r="J193" s="26">
        <f>IFERROR(+VLOOKUP("LLIQDF"&amp;A193,'Main File'!A:O,14,0),0)</f>
        <v>0</v>
      </c>
      <c r="K193" s="26">
        <f>IFERROR(+VLOOKUP("LLIQDF"&amp;A193,'Main File'!A:O,15,0),0)</f>
        <v>0</v>
      </c>
    </row>
    <row r="194" spans="1:11" x14ac:dyDescent="0.25">
      <c r="A194" s="9">
        <f t="shared" si="2"/>
        <v>43381</v>
      </c>
      <c r="B194" s="26">
        <f>IFERROR(+VLOOKUP("LLIQDF"&amp;A194,'Main File'!A:O,6,0),0)</f>
        <v>0</v>
      </c>
      <c r="C194" s="26">
        <f>IFERROR(+VLOOKUP("LLIQDF"&amp;A194,'Main File'!A:O,7,0),0)</f>
        <v>0</v>
      </c>
      <c r="D194" s="26">
        <f>IFERROR(+VLOOKUP("LLIQDF"&amp;A194,'Main File'!A:O,8,0),0)</f>
        <v>0</v>
      </c>
      <c r="E194" s="26">
        <f>IFERROR(+VLOOKUP("LLIQDF"&amp;A194,'Main File'!A:O,9,0),0)</f>
        <v>0</v>
      </c>
      <c r="F194" s="26">
        <f>IFERROR(+VLOOKUP("LLIQDF"&amp;A194,'Main File'!A:O,10,0),0)</f>
        <v>0</v>
      </c>
      <c r="G194" s="26">
        <f>IFERROR(+VLOOKUP("LLIQDF"&amp;A194,'Main File'!A:O,11,0),0)</f>
        <v>0</v>
      </c>
      <c r="H194" s="26">
        <f>IFERROR(+VLOOKUP("LLIQDF"&amp;A194,'Main File'!A:O,12,0),0)</f>
        <v>0</v>
      </c>
      <c r="I194" s="26">
        <f>IFERROR(+VLOOKUP("LLIQDF"&amp;A194,'Main File'!A:O,13,0),0)</f>
        <v>0</v>
      </c>
      <c r="J194" s="26">
        <f>IFERROR(+VLOOKUP("LLIQDF"&amp;A194,'Main File'!A:O,14,0),0)</f>
        <v>0</v>
      </c>
      <c r="K194" s="26">
        <f>IFERROR(+VLOOKUP("LLIQDF"&amp;A194,'Main File'!A:O,15,0),0)</f>
        <v>0</v>
      </c>
    </row>
    <row r="195" spans="1:11" x14ac:dyDescent="0.25">
      <c r="A195" s="9">
        <f t="shared" si="2"/>
        <v>43382</v>
      </c>
      <c r="B195" s="26">
        <f>IFERROR(+VLOOKUP("LLIQDF"&amp;A195,'Main File'!A:O,6,0),0)</f>
        <v>0</v>
      </c>
      <c r="C195" s="26">
        <f>IFERROR(+VLOOKUP("LLIQDF"&amp;A195,'Main File'!A:O,7,0),0)</f>
        <v>0</v>
      </c>
      <c r="D195" s="26">
        <f>IFERROR(+VLOOKUP("LLIQDF"&amp;A195,'Main File'!A:O,8,0),0)</f>
        <v>0</v>
      </c>
      <c r="E195" s="26">
        <f>IFERROR(+VLOOKUP("LLIQDF"&amp;A195,'Main File'!A:O,9,0),0)</f>
        <v>0</v>
      </c>
      <c r="F195" s="26">
        <f>IFERROR(+VLOOKUP("LLIQDF"&amp;A195,'Main File'!A:O,10,0),0)</f>
        <v>0</v>
      </c>
      <c r="G195" s="26">
        <f>IFERROR(+VLOOKUP("LLIQDF"&amp;A195,'Main File'!A:O,11,0),0)</f>
        <v>0</v>
      </c>
      <c r="H195" s="26">
        <f>IFERROR(+VLOOKUP("LLIQDF"&amp;A195,'Main File'!A:O,12,0),0)</f>
        <v>0</v>
      </c>
      <c r="I195" s="26">
        <f>IFERROR(+VLOOKUP("LLIQDF"&amp;A195,'Main File'!A:O,13,0),0)</f>
        <v>0</v>
      </c>
      <c r="J195" s="26">
        <f>IFERROR(+VLOOKUP("LLIQDF"&amp;A195,'Main File'!A:O,14,0),0)</f>
        <v>0</v>
      </c>
      <c r="K195" s="26">
        <f>IFERROR(+VLOOKUP("LLIQDF"&amp;A195,'Main File'!A:O,15,0),0)</f>
        <v>0</v>
      </c>
    </row>
    <row r="196" spans="1:11" x14ac:dyDescent="0.25">
      <c r="A196" s="9">
        <f t="shared" si="2"/>
        <v>43383</v>
      </c>
      <c r="B196" s="26">
        <f>IFERROR(+VLOOKUP("LLIQDF"&amp;A196,'Main File'!A:O,6,0),0)</f>
        <v>0</v>
      </c>
      <c r="C196" s="26">
        <f>IFERROR(+VLOOKUP("LLIQDF"&amp;A196,'Main File'!A:O,7,0),0)</f>
        <v>0</v>
      </c>
      <c r="D196" s="26">
        <f>IFERROR(+VLOOKUP("LLIQDF"&amp;A196,'Main File'!A:O,8,0),0)</f>
        <v>0</v>
      </c>
      <c r="E196" s="26">
        <f>IFERROR(+VLOOKUP("LLIQDF"&amp;A196,'Main File'!A:O,9,0),0)</f>
        <v>0</v>
      </c>
      <c r="F196" s="26">
        <f>IFERROR(+VLOOKUP("LLIQDF"&amp;A196,'Main File'!A:O,10,0),0)</f>
        <v>0</v>
      </c>
      <c r="G196" s="26">
        <f>IFERROR(+VLOOKUP("LLIQDF"&amp;A196,'Main File'!A:O,11,0),0)</f>
        <v>0</v>
      </c>
      <c r="H196" s="26">
        <f>IFERROR(+VLOOKUP("LLIQDF"&amp;A196,'Main File'!A:O,12,0),0)</f>
        <v>0</v>
      </c>
      <c r="I196" s="26">
        <f>IFERROR(+VLOOKUP("LLIQDF"&amp;A196,'Main File'!A:O,13,0),0)</f>
        <v>0</v>
      </c>
      <c r="J196" s="26">
        <f>IFERROR(+VLOOKUP("LLIQDF"&amp;A196,'Main File'!A:O,14,0),0)</f>
        <v>0</v>
      </c>
      <c r="K196" s="26">
        <f>IFERROR(+VLOOKUP("LLIQDF"&amp;A196,'Main File'!A:O,15,0),0)</f>
        <v>0</v>
      </c>
    </row>
    <row r="197" spans="1:11" x14ac:dyDescent="0.25">
      <c r="A197" s="9">
        <f t="shared" si="2"/>
        <v>43384</v>
      </c>
      <c r="B197" s="26">
        <f>IFERROR(+VLOOKUP("LLIQDF"&amp;A197,'Main File'!A:O,6,0),0)</f>
        <v>0</v>
      </c>
      <c r="C197" s="26">
        <f>IFERROR(+VLOOKUP("LLIQDF"&amp;A197,'Main File'!A:O,7,0),0)</f>
        <v>0</v>
      </c>
      <c r="D197" s="26">
        <f>IFERROR(+VLOOKUP("LLIQDF"&amp;A197,'Main File'!A:O,8,0),0)</f>
        <v>0</v>
      </c>
      <c r="E197" s="26">
        <f>IFERROR(+VLOOKUP("LLIQDF"&amp;A197,'Main File'!A:O,9,0),0)</f>
        <v>0</v>
      </c>
      <c r="F197" s="26">
        <f>IFERROR(+VLOOKUP("LLIQDF"&amp;A197,'Main File'!A:O,10,0),0)</f>
        <v>0</v>
      </c>
      <c r="G197" s="26">
        <f>IFERROR(+VLOOKUP("LLIQDF"&amp;A197,'Main File'!A:O,11,0),0)</f>
        <v>0</v>
      </c>
      <c r="H197" s="26">
        <f>IFERROR(+VLOOKUP("LLIQDF"&amp;A197,'Main File'!A:O,12,0),0)</f>
        <v>0</v>
      </c>
      <c r="I197" s="26">
        <f>IFERROR(+VLOOKUP("LLIQDF"&amp;A197,'Main File'!A:O,13,0),0)</f>
        <v>0</v>
      </c>
      <c r="J197" s="26">
        <f>IFERROR(+VLOOKUP("LLIQDF"&amp;A197,'Main File'!A:O,14,0),0)</f>
        <v>0</v>
      </c>
      <c r="K197" s="26">
        <f>IFERROR(+VLOOKUP("LLIQDF"&amp;A197,'Main File'!A:O,15,0),0)</f>
        <v>0</v>
      </c>
    </row>
    <row r="198" spans="1:11" x14ac:dyDescent="0.25">
      <c r="A198" s="9">
        <f t="shared" si="2"/>
        <v>43385</v>
      </c>
      <c r="B198" s="26">
        <f>IFERROR(+VLOOKUP("LLIQDF"&amp;A198,'Main File'!A:O,6,0),0)</f>
        <v>0</v>
      </c>
      <c r="C198" s="26">
        <f>IFERROR(+VLOOKUP("LLIQDF"&amp;A198,'Main File'!A:O,7,0),0)</f>
        <v>0</v>
      </c>
      <c r="D198" s="26">
        <f>IFERROR(+VLOOKUP("LLIQDF"&amp;A198,'Main File'!A:O,8,0),0)</f>
        <v>0</v>
      </c>
      <c r="E198" s="26">
        <f>IFERROR(+VLOOKUP("LLIQDF"&amp;A198,'Main File'!A:O,9,0),0)</f>
        <v>0</v>
      </c>
      <c r="F198" s="26">
        <f>IFERROR(+VLOOKUP("LLIQDF"&amp;A198,'Main File'!A:O,10,0),0)</f>
        <v>0</v>
      </c>
      <c r="G198" s="26">
        <f>IFERROR(+VLOOKUP("LLIQDF"&amp;A198,'Main File'!A:O,11,0),0)</f>
        <v>0</v>
      </c>
      <c r="H198" s="26">
        <f>IFERROR(+VLOOKUP("LLIQDF"&amp;A198,'Main File'!A:O,12,0),0)</f>
        <v>0</v>
      </c>
      <c r="I198" s="26">
        <f>IFERROR(+VLOOKUP("LLIQDF"&amp;A198,'Main File'!A:O,13,0),0)</f>
        <v>0</v>
      </c>
      <c r="J198" s="26">
        <f>IFERROR(+VLOOKUP("LLIQDF"&amp;A198,'Main File'!A:O,14,0),0)</f>
        <v>0</v>
      </c>
      <c r="K198" s="26">
        <f>IFERROR(+VLOOKUP("LLIQDF"&amp;A198,'Main File'!A:O,15,0),0)</f>
        <v>0</v>
      </c>
    </row>
    <row r="199" spans="1:11" x14ac:dyDescent="0.25">
      <c r="A199" s="9">
        <f t="shared" ref="A199:A262" si="3">+A198+1</f>
        <v>43386</v>
      </c>
      <c r="B199" s="26">
        <f>IFERROR(+VLOOKUP("LLIQDF"&amp;A199,'Main File'!A:O,6,0),0)</f>
        <v>0</v>
      </c>
      <c r="C199" s="26">
        <f>IFERROR(+VLOOKUP("LLIQDF"&amp;A199,'Main File'!A:O,7,0),0)</f>
        <v>0</v>
      </c>
      <c r="D199" s="26">
        <f>IFERROR(+VLOOKUP("LLIQDF"&amp;A199,'Main File'!A:O,8,0),0)</f>
        <v>0</v>
      </c>
      <c r="E199" s="26">
        <f>IFERROR(+VLOOKUP("LLIQDF"&amp;A199,'Main File'!A:O,9,0),0)</f>
        <v>0</v>
      </c>
      <c r="F199" s="26">
        <f>IFERROR(+VLOOKUP("LLIQDF"&amp;A199,'Main File'!A:O,10,0),0)</f>
        <v>0</v>
      </c>
      <c r="G199" s="26">
        <f>IFERROR(+VLOOKUP("LLIQDF"&amp;A199,'Main File'!A:O,11,0),0)</f>
        <v>0</v>
      </c>
      <c r="H199" s="26">
        <f>IFERROR(+VLOOKUP("LLIQDF"&amp;A199,'Main File'!A:O,12,0),0)</f>
        <v>0</v>
      </c>
      <c r="I199" s="26">
        <f>IFERROR(+VLOOKUP("LLIQDF"&amp;A199,'Main File'!A:O,13,0),0)</f>
        <v>0</v>
      </c>
      <c r="J199" s="26">
        <f>IFERROR(+VLOOKUP("LLIQDF"&amp;A199,'Main File'!A:O,14,0),0)</f>
        <v>0</v>
      </c>
      <c r="K199" s="26">
        <f>IFERROR(+VLOOKUP("LLIQDF"&amp;A199,'Main File'!A:O,15,0),0)</f>
        <v>0</v>
      </c>
    </row>
    <row r="200" spans="1:11" x14ac:dyDescent="0.25">
      <c r="A200" s="9">
        <f t="shared" si="3"/>
        <v>43387</v>
      </c>
      <c r="B200" s="26">
        <f>IFERROR(+VLOOKUP("LLIQDF"&amp;A200,'Main File'!A:O,6,0),0)</f>
        <v>0</v>
      </c>
      <c r="C200" s="26">
        <f>IFERROR(+VLOOKUP("LLIQDF"&amp;A200,'Main File'!A:O,7,0),0)</f>
        <v>0</v>
      </c>
      <c r="D200" s="26">
        <f>IFERROR(+VLOOKUP("LLIQDF"&amp;A200,'Main File'!A:O,8,0),0)</f>
        <v>0</v>
      </c>
      <c r="E200" s="26">
        <f>IFERROR(+VLOOKUP("LLIQDF"&amp;A200,'Main File'!A:O,9,0),0)</f>
        <v>0</v>
      </c>
      <c r="F200" s="26">
        <f>IFERROR(+VLOOKUP("LLIQDF"&amp;A200,'Main File'!A:O,10,0),0)</f>
        <v>0</v>
      </c>
      <c r="G200" s="26">
        <f>IFERROR(+VLOOKUP("LLIQDF"&amp;A200,'Main File'!A:O,11,0),0)</f>
        <v>0</v>
      </c>
      <c r="H200" s="26">
        <f>IFERROR(+VLOOKUP("LLIQDF"&amp;A200,'Main File'!A:O,12,0),0)</f>
        <v>0</v>
      </c>
      <c r="I200" s="26">
        <f>IFERROR(+VLOOKUP("LLIQDF"&amp;A200,'Main File'!A:O,13,0),0)</f>
        <v>0</v>
      </c>
      <c r="J200" s="26">
        <f>IFERROR(+VLOOKUP("LLIQDF"&amp;A200,'Main File'!A:O,14,0),0)</f>
        <v>0</v>
      </c>
      <c r="K200" s="26">
        <f>IFERROR(+VLOOKUP("LLIQDF"&amp;A200,'Main File'!A:O,15,0),0)</f>
        <v>0</v>
      </c>
    </row>
    <row r="201" spans="1:11" x14ac:dyDescent="0.25">
      <c r="A201" s="9">
        <f t="shared" si="3"/>
        <v>43388</v>
      </c>
      <c r="B201" s="26">
        <f>IFERROR(+VLOOKUP("LLIQDF"&amp;A201,'Main File'!A:O,6,0),0)</f>
        <v>0</v>
      </c>
      <c r="C201" s="26">
        <f>IFERROR(+VLOOKUP("LLIQDF"&amp;A201,'Main File'!A:O,7,0),0)</f>
        <v>0</v>
      </c>
      <c r="D201" s="26">
        <f>IFERROR(+VLOOKUP("LLIQDF"&amp;A201,'Main File'!A:O,8,0),0)</f>
        <v>0</v>
      </c>
      <c r="E201" s="26">
        <f>IFERROR(+VLOOKUP("LLIQDF"&amp;A201,'Main File'!A:O,9,0),0)</f>
        <v>0</v>
      </c>
      <c r="F201" s="26">
        <f>IFERROR(+VLOOKUP("LLIQDF"&amp;A201,'Main File'!A:O,10,0),0)</f>
        <v>0</v>
      </c>
      <c r="G201" s="26">
        <f>IFERROR(+VLOOKUP("LLIQDF"&amp;A201,'Main File'!A:O,11,0),0)</f>
        <v>0</v>
      </c>
      <c r="H201" s="26">
        <f>IFERROR(+VLOOKUP("LLIQDF"&amp;A201,'Main File'!A:O,12,0),0)</f>
        <v>0</v>
      </c>
      <c r="I201" s="26">
        <f>IFERROR(+VLOOKUP("LLIQDF"&amp;A201,'Main File'!A:O,13,0),0)</f>
        <v>0</v>
      </c>
      <c r="J201" s="26">
        <f>IFERROR(+VLOOKUP("LLIQDF"&amp;A201,'Main File'!A:O,14,0),0)</f>
        <v>0</v>
      </c>
      <c r="K201" s="26">
        <f>IFERROR(+VLOOKUP("LLIQDF"&amp;A201,'Main File'!A:O,15,0),0)</f>
        <v>0</v>
      </c>
    </row>
    <row r="202" spans="1:11" x14ac:dyDescent="0.25">
      <c r="A202" s="9">
        <f t="shared" si="3"/>
        <v>43389</v>
      </c>
      <c r="B202" s="26">
        <f>IFERROR(+VLOOKUP("LLIQDF"&amp;A202,'Main File'!A:O,6,0),0)</f>
        <v>0</v>
      </c>
      <c r="C202" s="26">
        <f>IFERROR(+VLOOKUP("LLIQDF"&amp;A202,'Main File'!A:O,7,0),0)</f>
        <v>0</v>
      </c>
      <c r="D202" s="26">
        <f>IFERROR(+VLOOKUP("LLIQDF"&amp;A202,'Main File'!A:O,8,0),0)</f>
        <v>0</v>
      </c>
      <c r="E202" s="26">
        <f>IFERROR(+VLOOKUP("LLIQDF"&amp;A202,'Main File'!A:O,9,0),0)</f>
        <v>0</v>
      </c>
      <c r="F202" s="26">
        <f>IFERROR(+VLOOKUP("LLIQDF"&amp;A202,'Main File'!A:O,10,0),0)</f>
        <v>0</v>
      </c>
      <c r="G202" s="26">
        <f>IFERROR(+VLOOKUP("LLIQDF"&amp;A202,'Main File'!A:O,11,0),0)</f>
        <v>0</v>
      </c>
      <c r="H202" s="26">
        <f>IFERROR(+VLOOKUP("LLIQDF"&amp;A202,'Main File'!A:O,12,0),0)</f>
        <v>0</v>
      </c>
      <c r="I202" s="26">
        <f>IFERROR(+VLOOKUP("LLIQDF"&amp;A202,'Main File'!A:O,13,0),0)</f>
        <v>0</v>
      </c>
      <c r="J202" s="26">
        <f>IFERROR(+VLOOKUP("LLIQDF"&amp;A202,'Main File'!A:O,14,0),0)</f>
        <v>0</v>
      </c>
      <c r="K202" s="26">
        <f>IFERROR(+VLOOKUP("LLIQDF"&amp;A202,'Main File'!A:O,15,0),0)</f>
        <v>0</v>
      </c>
    </row>
    <row r="203" spans="1:11" x14ac:dyDescent="0.25">
      <c r="A203" s="9">
        <f t="shared" si="3"/>
        <v>43390</v>
      </c>
      <c r="B203" s="26">
        <f>IFERROR(+VLOOKUP("LLIQDF"&amp;A203,'Main File'!A:O,6,0),0)</f>
        <v>0</v>
      </c>
      <c r="C203" s="26">
        <f>IFERROR(+VLOOKUP("LLIQDF"&amp;A203,'Main File'!A:O,7,0),0)</f>
        <v>0</v>
      </c>
      <c r="D203" s="26">
        <f>IFERROR(+VLOOKUP("LLIQDF"&amp;A203,'Main File'!A:O,8,0),0)</f>
        <v>0</v>
      </c>
      <c r="E203" s="26">
        <f>IFERROR(+VLOOKUP("LLIQDF"&amp;A203,'Main File'!A:O,9,0),0)</f>
        <v>0</v>
      </c>
      <c r="F203" s="26">
        <f>IFERROR(+VLOOKUP("LLIQDF"&amp;A203,'Main File'!A:O,10,0),0)</f>
        <v>0</v>
      </c>
      <c r="G203" s="26">
        <f>IFERROR(+VLOOKUP("LLIQDF"&amp;A203,'Main File'!A:O,11,0),0)</f>
        <v>0</v>
      </c>
      <c r="H203" s="26">
        <f>IFERROR(+VLOOKUP("LLIQDF"&amp;A203,'Main File'!A:O,12,0),0)</f>
        <v>0</v>
      </c>
      <c r="I203" s="26">
        <f>IFERROR(+VLOOKUP("LLIQDF"&amp;A203,'Main File'!A:O,13,0),0)</f>
        <v>0</v>
      </c>
      <c r="J203" s="26">
        <f>IFERROR(+VLOOKUP("LLIQDF"&amp;A203,'Main File'!A:O,14,0),0)</f>
        <v>0</v>
      </c>
      <c r="K203" s="26">
        <f>IFERROR(+VLOOKUP("LLIQDF"&amp;A203,'Main File'!A:O,15,0),0)</f>
        <v>0</v>
      </c>
    </row>
    <row r="204" spans="1:11" x14ac:dyDescent="0.25">
      <c r="A204" s="9">
        <f t="shared" si="3"/>
        <v>43391</v>
      </c>
      <c r="B204" s="26">
        <f>IFERROR(+VLOOKUP("LLIQDF"&amp;A204,'Main File'!A:O,6,0),0)</f>
        <v>0</v>
      </c>
      <c r="C204" s="26">
        <f>IFERROR(+VLOOKUP("LLIQDF"&amp;A204,'Main File'!A:O,7,0),0)</f>
        <v>0</v>
      </c>
      <c r="D204" s="26">
        <f>IFERROR(+VLOOKUP("LLIQDF"&amp;A204,'Main File'!A:O,8,0),0)</f>
        <v>0</v>
      </c>
      <c r="E204" s="26">
        <f>IFERROR(+VLOOKUP("LLIQDF"&amp;A204,'Main File'!A:O,9,0),0)</f>
        <v>0</v>
      </c>
      <c r="F204" s="26">
        <f>IFERROR(+VLOOKUP("LLIQDF"&amp;A204,'Main File'!A:O,10,0),0)</f>
        <v>0</v>
      </c>
      <c r="G204" s="26">
        <f>IFERROR(+VLOOKUP("LLIQDF"&amp;A204,'Main File'!A:O,11,0),0)</f>
        <v>0</v>
      </c>
      <c r="H204" s="26">
        <f>IFERROR(+VLOOKUP("LLIQDF"&amp;A204,'Main File'!A:O,12,0),0)</f>
        <v>0</v>
      </c>
      <c r="I204" s="26">
        <f>IFERROR(+VLOOKUP("LLIQDF"&amp;A204,'Main File'!A:O,13,0),0)</f>
        <v>0</v>
      </c>
      <c r="J204" s="26">
        <f>IFERROR(+VLOOKUP("LLIQDF"&amp;A204,'Main File'!A:O,14,0),0)</f>
        <v>0</v>
      </c>
      <c r="K204" s="26">
        <f>IFERROR(+VLOOKUP("LLIQDF"&amp;A204,'Main File'!A:O,15,0),0)</f>
        <v>0</v>
      </c>
    </row>
    <row r="205" spans="1:11" x14ac:dyDescent="0.25">
      <c r="A205" s="9">
        <f t="shared" si="3"/>
        <v>43392</v>
      </c>
      <c r="B205" s="26">
        <f>IFERROR(+VLOOKUP("LLIQDF"&amp;A205,'Main File'!A:O,6,0),0)</f>
        <v>0</v>
      </c>
      <c r="C205" s="26">
        <f>IFERROR(+VLOOKUP("LLIQDF"&amp;A205,'Main File'!A:O,7,0),0)</f>
        <v>0</v>
      </c>
      <c r="D205" s="26">
        <f>IFERROR(+VLOOKUP("LLIQDF"&amp;A205,'Main File'!A:O,8,0),0)</f>
        <v>0</v>
      </c>
      <c r="E205" s="26">
        <f>IFERROR(+VLOOKUP("LLIQDF"&amp;A205,'Main File'!A:O,9,0),0)</f>
        <v>0</v>
      </c>
      <c r="F205" s="26">
        <f>IFERROR(+VLOOKUP("LLIQDF"&amp;A205,'Main File'!A:O,10,0),0)</f>
        <v>0</v>
      </c>
      <c r="G205" s="26">
        <f>IFERROR(+VLOOKUP("LLIQDF"&amp;A205,'Main File'!A:O,11,0),0)</f>
        <v>0</v>
      </c>
      <c r="H205" s="26">
        <f>IFERROR(+VLOOKUP("LLIQDF"&amp;A205,'Main File'!A:O,12,0),0)</f>
        <v>0</v>
      </c>
      <c r="I205" s="26">
        <f>IFERROR(+VLOOKUP("LLIQDF"&amp;A205,'Main File'!A:O,13,0),0)</f>
        <v>0</v>
      </c>
      <c r="J205" s="26">
        <f>IFERROR(+VLOOKUP("LLIQDF"&amp;A205,'Main File'!A:O,14,0),0)</f>
        <v>0</v>
      </c>
      <c r="K205" s="26">
        <f>IFERROR(+VLOOKUP("LLIQDF"&amp;A205,'Main File'!A:O,15,0),0)</f>
        <v>0</v>
      </c>
    </row>
    <row r="206" spans="1:11" x14ac:dyDescent="0.25">
      <c r="A206" s="9">
        <f t="shared" si="3"/>
        <v>43393</v>
      </c>
      <c r="B206" s="26">
        <f>IFERROR(+VLOOKUP("LLIQDF"&amp;A206,'Main File'!A:O,6,0),0)</f>
        <v>0</v>
      </c>
      <c r="C206" s="26">
        <f>IFERROR(+VLOOKUP("LLIQDF"&amp;A206,'Main File'!A:O,7,0),0)</f>
        <v>0</v>
      </c>
      <c r="D206" s="26">
        <f>IFERROR(+VLOOKUP("LLIQDF"&amp;A206,'Main File'!A:O,8,0),0)</f>
        <v>0</v>
      </c>
      <c r="E206" s="26">
        <f>IFERROR(+VLOOKUP("LLIQDF"&amp;A206,'Main File'!A:O,9,0),0)</f>
        <v>0</v>
      </c>
      <c r="F206" s="26">
        <f>IFERROR(+VLOOKUP("LLIQDF"&amp;A206,'Main File'!A:O,10,0),0)</f>
        <v>0</v>
      </c>
      <c r="G206" s="26">
        <f>IFERROR(+VLOOKUP("LLIQDF"&amp;A206,'Main File'!A:O,11,0),0)</f>
        <v>0</v>
      </c>
      <c r="H206" s="26">
        <f>IFERROR(+VLOOKUP("LLIQDF"&amp;A206,'Main File'!A:O,12,0),0)</f>
        <v>0</v>
      </c>
      <c r="I206" s="26">
        <f>IFERROR(+VLOOKUP("LLIQDF"&amp;A206,'Main File'!A:O,13,0),0)</f>
        <v>0</v>
      </c>
      <c r="J206" s="26">
        <f>IFERROR(+VLOOKUP("LLIQDF"&amp;A206,'Main File'!A:O,14,0),0)</f>
        <v>0</v>
      </c>
      <c r="K206" s="26">
        <f>IFERROR(+VLOOKUP("LLIQDF"&amp;A206,'Main File'!A:O,15,0),0)</f>
        <v>0</v>
      </c>
    </row>
    <row r="207" spans="1:11" x14ac:dyDescent="0.25">
      <c r="A207" s="9">
        <f t="shared" si="3"/>
        <v>43394</v>
      </c>
      <c r="B207" s="26">
        <f>IFERROR(+VLOOKUP("LLIQDF"&amp;A207,'Main File'!A:O,6,0),0)</f>
        <v>0</v>
      </c>
      <c r="C207" s="26">
        <f>IFERROR(+VLOOKUP("LLIQDF"&amp;A207,'Main File'!A:O,7,0),0)</f>
        <v>0</v>
      </c>
      <c r="D207" s="26">
        <f>IFERROR(+VLOOKUP("LLIQDF"&amp;A207,'Main File'!A:O,8,0),0)</f>
        <v>0</v>
      </c>
      <c r="E207" s="26">
        <f>IFERROR(+VLOOKUP("LLIQDF"&amp;A207,'Main File'!A:O,9,0),0)</f>
        <v>0</v>
      </c>
      <c r="F207" s="26">
        <f>IFERROR(+VLOOKUP("LLIQDF"&amp;A207,'Main File'!A:O,10,0),0)</f>
        <v>0</v>
      </c>
      <c r="G207" s="26">
        <f>IFERROR(+VLOOKUP("LLIQDF"&amp;A207,'Main File'!A:O,11,0),0)</f>
        <v>0</v>
      </c>
      <c r="H207" s="26">
        <f>IFERROR(+VLOOKUP("LLIQDF"&amp;A207,'Main File'!A:O,12,0),0)</f>
        <v>0</v>
      </c>
      <c r="I207" s="26">
        <f>IFERROR(+VLOOKUP("LLIQDF"&amp;A207,'Main File'!A:O,13,0),0)</f>
        <v>0</v>
      </c>
      <c r="J207" s="26">
        <f>IFERROR(+VLOOKUP("LLIQDF"&amp;A207,'Main File'!A:O,14,0),0)</f>
        <v>0</v>
      </c>
      <c r="K207" s="26">
        <f>IFERROR(+VLOOKUP("LLIQDF"&amp;A207,'Main File'!A:O,15,0),0)</f>
        <v>0</v>
      </c>
    </row>
    <row r="208" spans="1:11" x14ac:dyDescent="0.25">
      <c r="A208" s="9">
        <f t="shared" si="3"/>
        <v>43395</v>
      </c>
      <c r="B208" s="26">
        <f>IFERROR(+VLOOKUP("LLIQDF"&amp;A208,'Main File'!A:O,6,0),0)</f>
        <v>0</v>
      </c>
      <c r="C208" s="26">
        <f>IFERROR(+VLOOKUP("LLIQDF"&amp;A208,'Main File'!A:O,7,0),0)</f>
        <v>0</v>
      </c>
      <c r="D208" s="26">
        <f>IFERROR(+VLOOKUP("LLIQDF"&amp;A208,'Main File'!A:O,8,0),0)</f>
        <v>0</v>
      </c>
      <c r="E208" s="26">
        <f>IFERROR(+VLOOKUP("LLIQDF"&amp;A208,'Main File'!A:O,9,0),0)</f>
        <v>0</v>
      </c>
      <c r="F208" s="26">
        <f>IFERROR(+VLOOKUP("LLIQDF"&amp;A208,'Main File'!A:O,10,0),0)</f>
        <v>0</v>
      </c>
      <c r="G208" s="26">
        <f>IFERROR(+VLOOKUP("LLIQDF"&amp;A208,'Main File'!A:O,11,0),0)</f>
        <v>0</v>
      </c>
      <c r="H208" s="26">
        <f>IFERROR(+VLOOKUP("LLIQDF"&amp;A208,'Main File'!A:O,12,0),0)</f>
        <v>0</v>
      </c>
      <c r="I208" s="26">
        <f>IFERROR(+VLOOKUP("LLIQDF"&amp;A208,'Main File'!A:O,13,0),0)</f>
        <v>0</v>
      </c>
      <c r="J208" s="26">
        <f>IFERROR(+VLOOKUP("LLIQDF"&amp;A208,'Main File'!A:O,14,0),0)</f>
        <v>0</v>
      </c>
      <c r="K208" s="26">
        <f>IFERROR(+VLOOKUP("LLIQDF"&amp;A208,'Main File'!A:O,15,0),0)</f>
        <v>0</v>
      </c>
    </row>
    <row r="209" spans="1:11" x14ac:dyDescent="0.25">
      <c r="A209" s="9">
        <f t="shared" si="3"/>
        <v>43396</v>
      </c>
      <c r="B209" s="26">
        <f>IFERROR(+VLOOKUP("LLIQDF"&amp;A209,'Main File'!A:O,6,0),0)</f>
        <v>0</v>
      </c>
      <c r="C209" s="26">
        <f>IFERROR(+VLOOKUP("LLIQDF"&amp;A209,'Main File'!A:O,7,0),0)</f>
        <v>0</v>
      </c>
      <c r="D209" s="26">
        <f>IFERROR(+VLOOKUP("LLIQDF"&amp;A209,'Main File'!A:O,8,0),0)</f>
        <v>0</v>
      </c>
      <c r="E209" s="26">
        <f>IFERROR(+VLOOKUP("LLIQDF"&amp;A209,'Main File'!A:O,9,0),0)</f>
        <v>0</v>
      </c>
      <c r="F209" s="26">
        <f>IFERROR(+VLOOKUP("LLIQDF"&amp;A209,'Main File'!A:O,10,0),0)</f>
        <v>0</v>
      </c>
      <c r="G209" s="26">
        <f>IFERROR(+VLOOKUP("LLIQDF"&amp;A209,'Main File'!A:O,11,0),0)</f>
        <v>0</v>
      </c>
      <c r="H209" s="26">
        <f>IFERROR(+VLOOKUP("LLIQDF"&amp;A209,'Main File'!A:O,12,0),0)</f>
        <v>0</v>
      </c>
      <c r="I209" s="26">
        <f>IFERROR(+VLOOKUP("LLIQDF"&amp;A209,'Main File'!A:O,13,0),0)</f>
        <v>0</v>
      </c>
      <c r="J209" s="26">
        <f>IFERROR(+VLOOKUP("LLIQDF"&amp;A209,'Main File'!A:O,14,0),0)</f>
        <v>0</v>
      </c>
      <c r="K209" s="26">
        <f>IFERROR(+VLOOKUP("LLIQDF"&amp;A209,'Main File'!A:O,15,0),0)</f>
        <v>0</v>
      </c>
    </row>
    <row r="210" spans="1:11" x14ac:dyDescent="0.25">
      <c r="A210" s="9">
        <f t="shared" si="3"/>
        <v>43397</v>
      </c>
      <c r="B210" s="26">
        <f>IFERROR(+VLOOKUP("LLIQDF"&amp;A210,'Main File'!A:O,6,0),0)</f>
        <v>0</v>
      </c>
      <c r="C210" s="26">
        <f>IFERROR(+VLOOKUP("LLIQDF"&amp;A210,'Main File'!A:O,7,0),0)</f>
        <v>0</v>
      </c>
      <c r="D210" s="26">
        <f>IFERROR(+VLOOKUP("LLIQDF"&amp;A210,'Main File'!A:O,8,0),0)</f>
        <v>0</v>
      </c>
      <c r="E210" s="26">
        <f>IFERROR(+VLOOKUP("LLIQDF"&amp;A210,'Main File'!A:O,9,0),0)</f>
        <v>0</v>
      </c>
      <c r="F210" s="26">
        <f>IFERROR(+VLOOKUP("LLIQDF"&amp;A210,'Main File'!A:O,10,0),0)</f>
        <v>0</v>
      </c>
      <c r="G210" s="26">
        <f>IFERROR(+VLOOKUP("LLIQDF"&amp;A210,'Main File'!A:O,11,0),0)</f>
        <v>0</v>
      </c>
      <c r="H210" s="26">
        <f>IFERROR(+VLOOKUP("LLIQDF"&amp;A210,'Main File'!A:O,12,0),0)</f>
        <v>0</v>
      </c>
      <c r="I210" s="26">
        <f>IFERROR(+VLOOKUP("LLIQDF"&amp;A210,'Main File'!A:O,13,0),0)</f>
        <v>0</v>
      </c>
      <c r="J210" s="26">
        <f>IFERROR(+VLOOKUP("LLIQDF"&amp;A210,'Main File'!A:O,14,0),0)</f>
        <v>0</v>
      </c>
      <c r="K210" s="26">
        <f>IFERROR(+VLOOKUP("LLIQDF"&amp;A210,'Main File'!A:O,15,0),0)</f>
        <v>0</v>
      </c>
    </row>
    <row r="211" spans="1:11" x14ac:dyDescent="0.25">
      <c r="A211" s="9">
        <f t="shared" si="3"/>
        <v>43398</v>
      </c>
      <c r="B211" s="26">
        <f>IFERROR(+VLOOKUP("LLIQDF"&amp;A211,'Main File'!A:O,6,0),0)</f>
        <v>0</v>
      </c>
      <c r="C211" s="26">
        <f>IFERROR(+VLOOKUP("LLIQDF"&amp;A211,'Main File'!A:O,7,0),0)</f>
        <v>0</v>
      </c>
      <c r="D211" s="26">
        <f>IFERROR(+VLOOKUP("LLIQDF"&amp;A211,'Main File'!A:O,8,0),0)</f>
        <v>0</v>
      </c>
      <c r="E211" s="26">
        <f>IFERROR(+VLOOKUP("LLIQDF"&amp;A211,'Main File'!A:O,9,0),0)</f>
        <v>0</v>
      </c>
      <c r="F211" s="26">
        <f>IFERROR(+VLOOKUP("LLIQDF"&amp;A211,'Main File'!A:O,10,0),0)</f>
        <v>0</v>
      </c>
      <c r="G211" s="26">
        <f>IFERROR(+VLOOKUP("LLIQDF"&amp;A211,'Main File'!A:O,11,0),0)</f>
        <v>0</v>
      </c>
      <c r="H211" s="26">
        <f>IFERROR(+VLOOKUP("LLIQDF"&amp;A211,'Main File'!A:O,12,0),0)</f>
        <v>0</v>
      </c>
      <c r="I211" s="26">
        <f>IFERROR(+VLOOKUP("LLIQDF"&amp;A211,'Main File'!A:O,13,0),0)</f>
        <v>0</v>
      </c>
      <c r="J211" s="26">
        <f>IFERROR(+VLOOKUP("LLIQDF"&amp;A211,'Main File'!A:O,14,0),0)</f>
        <v>0</v>
      </c>
      <c r="K211" s="26">
        <f>IFERROR(+VLOOKUP("LLIQDF"&amp;A211,'Main File'!A:O,15,0),0)</f>
        <v>0</v>
      </c>
    </row>
    <row r="212" spans="1:11" x14ac:dyDescent="0.25">
      <c r="A212" s="9">
        <f t="shared" si="3"/>
        <v>43399</v>
      </c>
      <c r="B212" s="26">
        <f>IFERROR(+VLOOKUP("LLIQDF"&amp;A212,'Main File'!A:O,6,0),0)</f>
        <v>0</v>
      </c>
      <c r="C212" s="26">
        <f>IFERROR(+VLOOKUP("LLIQDF"&amp;A212,'Main File'!A:O,7,0),0)</f>
        <v>0</v>
      </c>
      <c r="D212" s="26">
        <f>IFERROR(+VLOOKUP("LLIQDF"&amp;A212,'Main File'!A:O,8,0),0)</f>
        <v>0</v>
      </c>
      <c r="E212" s="26">
        <f>IFERROR(+VLOOKUP("LLIQDF"&amp;A212,'Main File'!A:O,9,0),0)</f>
        <v>0</v>
      </c>
      <c r="F212" s="26">
        <f>IFERROR(+VLOOKUP("LLIQDF"&amp;A212,'Main File'!A:O,10,0),0)</f>
        <v>0</v>
      </c>
      <c r="G212" s="26">
        <f>IFERROR(+VLOOKUP("LLIQDF"&amp;A212,'Main File'!A:O,11,0),0)</f>
        <v>0</v>
      </c>
      <c r="H212" s="26">
        <f>IFERROR(+VLOOKUP("LLIQDF"&amp;A212,'Main File'!A:O,12,0),0)</f>
        <v>0</v>
      </c>
      <c r="I212" s="26">
        <f>IFERROR(+VLOOKUP("LLIQDF"&amp;A212,'Main File'!A:O,13,0),0)</f>
        <v>0</v>
      </c>
      <c r="J212" s="26">
        <f>IFERROR(+VLOOKUP("LLIQDF"&amp;A212,'Main File'!A:O,14,0),0)</f>
        <v>0</v>
      </c>
      <c r="K212" s="26">
        <f>IFERROR(+VLOOKUP("LLIQDF"&amp;A212,'Main File'!A:O,15,0),0)</f>
        <v>0</v>
      </c>
    </row>
    <row r="213" spans="1:11" x14ac:dyDescent="0.25">
      <c r="A213" s="9">
        <f t="shared" si="3"/>
        <v>43400</v>
      </c>
      <c r="B213" s="26">
        <f>IFERROR(+VLOOKUP("LLIQDF"&amp;A213,'Main File'!A:O,6,0),0)</f>
        <v>0</v>
      </c>
      <c r="C213" s="26">
        <f>IFERROR(+VLOOKUP("LLIQDF"&amp;A213,'Main File'!A:O,7,0),0)</f>
        <v>0</v>
      </c>
      <c r="D213" s="26">
        <f>IFERROR(+VLOOKUP("LLIQDF"&amp;A213,'Main File'!A:O,8,0),0)</f>
        <v>0</v>
      </c>
      <c r="E213" s="26">
        <f>IFERROR(+VLOOKUP("LLIQDF"&amp;A213,'Main File'!A:O,9,0),0)</f>
        <v>0</v>
      </c>
      <c r="F213" s="26">
        <f>IFERROR(+VLOOKUP("LLIQDF"&amp;A213,'Main File'!A:O,10,0),0)</f>
        <v>0</v>
      </c>
      <c r="G213" s="26">
        <f>IFERROR(+VLOOKUP("LLIQDF"&amp;A213,'Main File'!A:O,11,0),0)</f>
        <v>0</v>
      </c>
      <c r="H213" s="26">
        <f>IFERROR(+VLOOKUP("LLIQDF"&amp;A213,'Main File'!A:O,12,0),0)</f>
        <v>0</v>
      </c>
      <c r="I213" s="26">
        <f>IFERROR(+VLOOKUP("LLIQDF"&amp;A213,'Main File'!A:O,13,0),0)</f>
        <v>0</v>
      </c>
      <c r="J213" s="26">
        <f>IFERROR(+VLOOKUP("LLIQDF"&amp;A213,'Main File'!A:O,14,0),0)</f>
        <v>0</v>
      </c>
      <c r="K213" s="26">
        <f>IFERROR(+VLOOKUP("LLIQDF"&amp;A213,'Main File'!A:O,15,0),0)</f>
        <v>0</v>
      </c>
    </row>
    <row r="214" spans="1:11" x14ac:dyDescent="0.25">
      <c r="A214" s="9">
        <f t="shared" si="3"/>
        <v>43401</v>
      </c>
      <c r="B214" s="26">
        <f>IFERROR(+VLOOKUP("LLIQDF"&amp;A214,'Main File'!A:O,6,0),0)</f>
        <v>0</v>
      </c>
      <c r="C214" s="26">
        <f>IFERROR(+VLOOKUP("LLIQDF"&amp;A214,'Main File'!A:O,7,0),0)</f>
        <v>0</v>
      </c>
      <c r="D214" s="26">
        <f>IFERROR(+VLOOKUP("LLIQDF"&amp;A214,'Main File'!A:O,8,0),0)</f>
        <v>0</v>
      </c>
      <c r="E214" s="26">
        <f>IFERROR(+VLOOKUP("LLIQDF"&amp;A214,'Main File'!A:O,9,0),0)</f>
        <v>0</v>
      </c>
      <c r="F214" s="26">
        <f>IFERROR(+VLOOKUP("LLIQDF"&amp;A214,'Main File'!A:O,10,0),0)</f>
        <v>0</v>
      </c>
      <c r="G214" s="26">
        <f>IFERROR(+VLOOKUP("LLIQDF"&amp;A214,'Main File'!A:O,11,0),0)</f>
        <v>0</v>
      </c>
      <c r="H214" s="26">
        <f>IFERROR(+VLOOKUP("LLIQDF"&amp;A214,'Main File'!A:O,12,0),0)</f>
        <v>0</v>
      </c>
      <c r="I214" s="26">
        <f>IFERROR(+VLOOKUP("LLIQDF"&amp;A214,'Main File'!A:O,13,0),0)</f>
        <v>0</v>
      </c>
      <c r="J214" s="26">
        <f>IFERROR(+VLOOKUP("LLIQDF"&amp;A214,'Main File'!A:O,14,0),0)</f>
        <v>0</v>
      </c>
      <c r="K214" s="26">
        <f>IFERROR(+VLOOKUP("LLIQDF"&amp;A214,'Main File'!A:O,15,0),0)</f>
        <v>0</v>
      </c>
    </row>
    <row r="215" spans="1:11" x14ac:dyDescent="0.25">
      <c r="A215" s="9">
        <f t="shared" si="3"/>
        <v>43402</v>
      </c>
      <c r="B215" s="26">
        <f>IFERROR(+VLOOKUP("LLIQDF"&amp;A215,'Main File'!A:O,6,0),0)</f>
        <v>0</v>
      </c>
      <c r="C215" s="26">
        <f>IFERROR(+VLOOKUP("LLIQDF"&amp;A215,'Main File'!A:O,7,0),0)</f>
        <v>0</v>
      </c>
      <c r="D215" s="26">
        <f>IFERROR(+VLOOKUP("LLIQDF"&amp;A215,'Main File'!A:O,8,0),0)</f>
        <v>0</v>
      </c>
      <c r="E215" s="26">
        <f>IFERROR(+VLOOKUP("LLIQDF"&amp;A215,'Main File'!A:O,9,0),0)</f>
        <v>0</v>
      </c>
      <c r="F215" s="26">
        <f>IFERROR(+VLOOKUP("LLIQDF"&amp;A215,'Main File'!A:O,10,0),0)</f>
        <v>0</v>
      </c>
      <c r="G215" s="26">
        <f>IFERROR(+VLOOKUP("LLIQDF"&amp;A215,'Main File'!A:O,11,0),0)</f>
        <v>0</v>
      </c>
      <c r="H215" s="26">
        <f>IFERROR(+VLOOKUP("LLIQDF"&amp;A215,'Main File'!A:O,12,0),0)</f>
        <v>0</v>
      </c>
      <c r="I215" s="26">
        <f>IFERROR(+VLOOKUP("LLIQDF"&amp;A215,'Main File'!A:O,13,0),0)</f>
        <v>0</v>
      </c>
      <c r="J215" s="26">
        <f>IFERROR(+VLOOKUP("LLIQDF"&amp;A215,'Main File'!A:O,14,0),0)</f>
        <v>0</v>
      </c>
      <c r="K215" s="26">
        <f>IFERROR(+VLOOKUP("LLIQDF"&amp;A215,'Main File'!A:O,15,0),0)</f>
        <v>0</v>
      </c>
    </row>
    <row r="216" spans="1:11" x14ac:dyDescent="0.25">
      <c r="A216" s="9">
        <f t="shared" si="3"/>
        <v>43403</v>
      </c>
      <c r="B216" s="26">
        <f>IFERROR(+VLOOKUP("LLIQDF"&amp;A216,'Main File'!A:O,6,0),0)</f>
        <v>0</v>
      </c>
      <c r="C216" s="26">
        <f>IFERROR(+VLOOKUP("LLIQDF"&amp;A216,'Main File'!A:O,7,0),0)</f>
        <v>0</v>
      </c>
      <c r="D216" s="26">
        <f>IFERROR(+VLOOKUP("LLIQDF"&amp;A216,'Main File'!A:O,8,0),0)</f>
        <v>0</v>
      </c>
      <c r="E216" s="26">
        <f>IFERROR(+VLOOKUP("LLIQDF"&amp;A216,'Main File'!A:O,9,0),0)</f>
        <v>0</v>
      </c>
      <c r="F216" s="26">
        <f>IFERROR(+VLOOKUP("LLIQDF"&amp;A216,'Main File'!A:O,10,0),0)</f>
        <v>0</v>
      </c>
      <c r="G216" s="26">
        <f>IFERROR(+VLOOKUP("LLIQDF"&amp;A216,'Main File'!A:O,11,0),0)</f>
        <v>0</v>
      </c>
      <c r="H216" s="26">
        <f>IFERROR(+VLOOKUP("LLIQDF"&amp;A216,'Main File'!A:O,12,0),0)</f>
        <v>0</v>
      </c>
      <c r="I216" s="26">
        <f>IFERROR(+VLOOKUP("LLIQDF"&amp;A216,'Main File'!A:O,13,0),0)</f>
        <v>0</v>
      </c>
      <c r="J216" s="26">
        <f>IFERROR(+VLOOKUP("LLIQDF"&amp;A216,'Main File'!A:O,14,0),0)</f>
        <v>0</v>
      </c>
      <c r="K216" s="26">
        <f>IFERROR(+VLOOKUP("LLIQDF"&amp;A216,'Main File'!A:O,15,0),0)</f>
        <v>0</v>
      </c>
    </row>
    <row r="217" spans="1:11" x14ac:dyDescent="0.25">
      <c r="A217" s="9">
        <f t="shared" si="3"/>
        <v>43404</v>
      </c>
      <c r="B217" s="26">
        <f>IFERROR(+VLOOKUP("LLIQDF"&amp;A217,'Main File'!A:O,6,0),0)</f>
        <v>0</v>
      </c>
      <c r="C217" s="26">
        <f>IFERROR(+VLOOKUP("LLIQDF"&amp;A217,'Main File'!A:O,7,0),0)</f>
        <v>0</v>
      </c>
      <c r="D217" s="26">
        <f>IFERROR(+VLOOKUP("LLIQDF"&amp;A217,'Main File'!A:O,8,0),0)</f>
        <v>0</v>
      </c>
      <c r="E217" s="26">
        <f>IFERROR(+VLOOKUP("LLIQDF"&amp;A217,'Main File'!A:O,9,0),0)</f>
        <v>0</v>
      </c>
      <c r="F217" s="26">
        <f>IFERROR(+VLOOKUP("LLIQDF"&amp;A217,'Main File'!A:O,10,0),0)</f>
        <v>0</v>
      </c>
      <c r="G217" s="26">
        <f>IFERROR(+VLOOKUP("LLIQDF"&amp;A217,'Main File'!A:O,11,0),0)</f>
        <v>0</v>
      </c>
      <c r="H217" s="26">
        <f>IFERROR(+VLOOKUP("LLIQDF"&amp;A217,'Main File'!A:O,12,0),0)</f>
        <v>0</v>
      </c>
      <c r="I217" s="26">
        <f>IFERROR(+VLOOKUP("LLIQDF"&amp;A217,'Main File'!A:O,13,0),0)</f>
        <v>0</v>
      </c>
      <c r="J217" s="26">
        <f>IFERROR(+VLOOKUP("LLIQDF"&amp;A217,'Main File'!A:O,14,0),0)</f>
        <v>0</v>
      </c>
      <c r="K217" s="26">
        <f>IFERROR(+VLOOKUP("LLIQDF"&amp;A217,'Main File'!A:O,15,0),0)</f>
        <v>0</v>
      </c>
    </row>
    <row r="218" spans="1:11" x14ac:dyDescent="0.25">
      <c r="A218" s="9">
        <f t="shared" si="3"/>
        <v>43405</v>
      </c>
      <c r="B218" s="26">
        <f>IFERROR(+VLOOKUP("LLIQDF"&amp;A218,'Main File'!A:O,6,0),0)</f>
        <v>0</v>
      </c>
      <c r="C218" s="26">
        <f>IFERROR(+VLOOKUP("LLIQDF"&amp;A218,'Main File'!A:O,7,0),0)</f>
        <v>0</v>
      </c>
      <c r="D218" s="26">
        <f>IFERROR(+VLOOKUP("LLIQDF"&amp;A218,'Main File'!A:O,8,0),0)</f>
        <v>0</v>
      </c>
      <c r="E218" s="26">
        <f>IFERROR(+VLOOKUP("LLIQDF"&amp;A218,'Main File'!A:O,9,0),0)</f>
        <v>0</v>
      </c>
      <c r="F218" s="26">
        <f>IFERROR(+VLOOKUP("LLIQDF"&amp;A218,'Main File'!A:O,10,0),0)</f>
        <v>0</v>
      </c>
      <c r="G218" s="26">
        <f>IFERROR(+VLOOKUP("LLIQDF"&amp;A218,'Main File'!A:O,11,0),0)</f>
        <v>0</v>
      </c>
      <c r="H218" s="26">
        <f>IFERROR(+VLOOKUP("LLIQDF"&amp;A218,'Main File'!A:O,12,0),0)</f>
        <v>0</v>
      </c>
      <c r="I218" s="26">
        <f>IFERROR(+VLOOKUP("LLIQDF"&amp;A218,'Main File'!A:O,13,0),0)</f>
        <v>0</v>
      </c>
      <c r="J218" s="26">
        <f>IFERROR(+VLOOKUP("LLIQDF"&amp;A218,'Main File'!A:O,14,0),0)</f>
        <v>0</v>
      </c>
      <c r="K218" s="26">
        <f>IFERROR(+VLOOKUP("LLIQDF"&amp;A218,'Main File'!A:O,15,0),0)</f>
        <v>0</v>
      </c>
    </row>
    <row r="219" spans="1:11" x14ac:dyDescent="0.25">
      <c r="A219" s="9">
        <f t="shared" si="3"/>
        <v>43406</v>
      </c>
      <c r="B219" s="26">
        <f>IFERROR(+VLOOKUP("LLIQDF"&amp;A219,'Main File'!A:O,6,0),0)</f>
        <v>0</v>
      </c>
      <c r="C219" s="26">
        <f>IFERROR(+VLOOKUP("LLIQDF"&amp;A219,'Main File'!A:O,7,0),0)</f>
        <v>0</v>
      </c>
      <c r="D219" s="26">
        <f>IFERROR(+VLOOKUP("LLIQDF"&amp;A219,'Main File'!A:O,8,0),0)</f>
        <v>0</v>
      </c>
      <c r="E219" s="26">
        <f>IFERROR(+VLOOKUP("LLIQDF"&amp;A219,'Main File'!A:O,9,0),0)</f>
        <v>0</v>
      </c>
      <c r="F219" s="26">
        <f>IFERROR(+VLOOKUP("LLIQDF"&amp;A219,'Main File'!A:O,10,0),0)</f>
        <v>0</v>
      </c>
      <c r="G219" s="26">
        <f>IFERROR(+VLOOKUP("LLIQDF"&amp;A219,'Main File'!A:O,11,0),0)</f>
        <v>0</v>
      </c>
      <c r="H219" s="26">
        <f>IFERROR(+VLOOKUP("LLIQDF"&amp;A219,'Main File'!A:O,12,0),0)</f>
        <v>0</v>
      </c>
      <c r="I219" s="26">
        <f>IFERROR(+VLOOKUP("LLIQDF"&amp;A219,'Main File'!A:O,13,0),0)</f>
        <v>0</v>
      </c>
      <c r="J219" s="26">
        <f>IFERROR(+VLOOKUP("LLIQDF"&amp;A219,'Main File'!A:O,14,0),0)</f>
        <v>0</v>
      </c>
      <c r="K219" s="26">
        <f>IFERROR(+VLOOKUP("LLIQDF"&amp;A219,'Main File'!A:O,15,0),0)</f>
        <v>0</v>
      </c>
    </row>
    <row r="220" spans="1:11" x14ac:dyDescent="0.25">
      <c r="A220" s="9">
        <f t="shared" si="3"/>
        <v>43407</v>
      </c>
      <c r="B220" s="26">
        <f>IFERROR(+VLOOKUP("LLIQDF"&amp;A220,'Main File'!A:O,6,0),0)</f>
        <v>0</v>
      </c>
      <c r="C220" s="26">
        <f>IFERROR(+VLOOKUP("LLIQDF"&amp;A220,'Main File'!A:O,7,0),0)</f>
        <v>0</v>
      </c>
      <c r="D220" s="26">
        <f>IFERROR(+VLOOKUP("LLIQDF"&amp;A220,'Main File'!A:O,8,0),0)</f>
        <v>0</v>
      </c>
      <c r="E220" s="26">
        <f>IFERROR(+VLOOKUP("LLIQDF"&amp;A220,'Main File'!A:O,9,0),0)</f>
        <v>0</v>
      </c>
      <c r="F220" s="26">
        <f>IFERROR(+VLOOKUP("LLIQDF"&amp;A220,'Main File'!A:O,10,0),0)</f>
        <v>0</v>
      </c>
      <c r="G220" s="26">
        <f>IFERROR(+VLOOKUP("LLIQDF"&amp;A220,'Main File'!A:O,11,0),0)</f>
        <v>0</v>
      </c>
      <c r="H220" s="26">
        <f>IFERROR(+VLOOKUP("LLIQDF"&amp;A220,'Main File'!A:O,12,0),0)</f>
        <v>0</v>
      </c>
      <c r="I220" s="26">
        <f>IFERROR(+VLOOKUP("LLIQDF"&amp;A220,'Main File'!A:O,13,0),0)</f>
        <v>0</v>
      </c>
      <c r="J220" s="26">
        <f>IFERROR(+VLOOKUP("LLIQDF"&amp;A220,'Main File'!A:O,14,0),0)</f>
        <v>0</v>
      </c>
      <c r="K220" s="26">
        <f>IFERROR(+VLOOKUP("LLIQDF"&amp;A220,'Main File'!A:O,15,0),0)</f>
        <v>0</v>
      </c>
    </row>
    <row r="221" spans="1:11" x14ac:dyDescent="0.25">
      <c r="A221" s="9">
        <f t="shared" si="3"/>
        <v>43408</v>
      </c>
      <c r="B221" s="26">
        <f>IFERROR(+VLOOKUP("LLIQDF"&amp;A221,'Main File'!A:O,6,0),0)</f>
        <v>0</v>
      </c>
      <c r="C221" s="26">
        <f>IFERROR(+VLOOKUP("LLIQDF"&amp;A221,'Main File'!A:O,7,0),0)</f>
        <v>0</v>
      </c>
      <c r="D221" s="26">
        <f>IFERROR(+VLOOKUP("LLIQDF"&amp;A221,'Main File'!A:O,8,0),0)</f>
        <v>0</v>
      </c>
      <c r="E221" s="26">
        <f>IFERROR(+VLOOKUP("LLIQDF"&amp;A221,'Main File'!A:O,9,0),0)</f>
        <v>0</v>
      </c>
      <c r="F221" s="26">
        <f>IFERROR(+VLOOKUP("LLIQDF"&amp;A221,'Main File'!A:O,10,0),0)</f>
        <v>0</v>
      </c>
      <c r="G221" s="26">
        <f>IFERROR(+VLOOKUP("LLIQDF"&amp;A221,'Main File'!A:O,11,0),0)</f>
        <v>0</v>
      </c>
      <c r="H221" s="26">
        <f>IFERROR(+VLOOKUP("LLIQDF"&amp;A221,'Main File'!A:O,12,0),0)</f>
        <v>0</v>
      </c>
      <c r="I221" s="26">
        <f>IFERROR(+VLOOKUP("LLIQDF"&amp;A221,'Main File'!A:O,13,0),0)</f>
        <v>0</v>
      </c>
      <c r="J221" s="26">
        <f>IFERROR(+VLOOKUP("LLIQDF"&amp;A221,'Main File'!A:O,14,0),0)</f>
        <v>0</v>
      </c>
      <c r="K221" s="26">
        <f>IFERROR(+VLOOKUP("LLIQDF"&amp;A221,'Main File'!A:O,15,0),0)</f>
        <v>0</v>
      </c>
    </row>
    <row r="222" spans="1:11" x14ac:dyDescent="0.25">
      <c r="A222" s="9">
        <f t="shared" si="3"/>
        <v>43409</v>
      </c>
      <c r="B222" s="26">
        <f>IFERROR(+VLOOKUP("LLIQDF"&amp;A222,'Main File'!A:O,6,0),0)</f>
        <v>0</v>
      </c>
      <c r="C222" s="26">
        <f>IFERROR(+VLOOKUP("LLIQDF"&amp;A222,'Main File'!A:O,7,0),0)</f>
        <v>0</v>
      </c>
      <c r="D222" s="26">
        <f>IFERROR(+VLOOKUP("LLIQDF"&amp;A222,'Main File'!A:O,8,0),0)</f>
        <v>0</v>
      </c>
      <c r="E222" s="26">
        <f>IFERROR(+VLOOKUP("LLIQDF"&amp;A222,'Main File'!A:O,9,0),0)</f>
        <v>0</v>
      </c>
      <c r="F222" s="26">
        <f>IFERROR(+VLOOKUP("LLIQDF"&amp;A222,'Main File'!A:O,10,0),0)</f>
        <v>0</v>
      </c>
      <c r="G222" s="26">
        <f>IFERROR(+VLOOKUP("LLIQDF"&amp;A222,'Main File'!A:O,11,0),0)</f>
        <v>0</v>
      </c>
      <c r="H222" s="26">
        <f>IFERROR(+VLOOKUP("LLIQDF"&amp;A222,'Main File'!A:O,12,0),0)</f>
        <v>0</v>
      </c>
      <c r="I222" s="26">
        <f>IFERROR(+VLOOKUP("LLIQDF"&amp;A222,'Main File'!A:O,13,0),0)</f>
        <v>0</v>
      </c>
      <c r="J222" s="26">
        <f>IFERROR(+VLOOKUP("LLIQDF"&amp;A222,'Main File'!A:O,14,0),0)</f>
        <v>0</v>
      </c>
      <c r="K222" s="26">
        <f>IFERROR(+VLOOKUP("LLIQDF"&amp;A222,'Main File'!A:O,15,0),0)</f>
        <v>0</v>
      </c>
    </row>
    <row r="223" spans="1:11" x14ac:dyDescent="0.25">
      <c r="A223" s="9">
        <f t="shared" si="3"/>
        <v>43410</v>
      </c>
      <c r="B223" s="26">
        <f>IFERROR(+VLOOKUP("LLIQDF"&amp;A223,'Main File'!A:O,6,0),0)</f>
        <v>0</v>
      </c>
      <c r="C223" s="26">
        <f>IFERROR(+VLOOKUP("LLIQDF"&amp;A223,'Main File'!A:O,7,0),0)</f>
        <v>0</v>
      </c>
      <c r="D223" s="26">
        <f>IFERROR(+VLOOKUP("LLIQDF"&amp;A223,'Main File'!A:O,8,0),0)</f>
        <v>0</v>
      </c>
      <c r="E223" s="26">
        <f>IFERROR(+VLOOKUP("LLIQDF"&amp;A223,'Main File'!A:O,9,0),0)</f>
        <v>0</v>
      </c>
      <c r="F223" s="26">
        <f>IFERROR(+VLOOKUP("LLIQDF"&amp;A223,'Main File'!A:O,10,0),0)</f>
        <v>0</v>
      </c>
      <c r="G223" s="26">
        <f>IFERROR(+VLOOKUP("LLIQDF"&amp;A223,'Main File'!A:O,11,0),0)</f>
        <v>0</v>
      </c>
      <c r="H223" s="26">
        <f>IFERROR(+VLOOKUP("LLIQDF"&amp;A223,'Main File'!A:O,12,0),0)</f>
        <v>0</v>
      </c>
      <c r="I223" s="26">
        <f>IFERROR(+VLOOKUP("LLIQDF"&amp;A223,'Main File'!A:O,13,0),0)</f>
        <v>0</v>
      </c>
      <c r="J223" s="26">
        <f>IFERROR(+VLOOKUP("LLIQDF"&amp;A223,'Main File'!A:O,14,0),0)</f>
        <v>0</v>
      </c>
      <c r="K223" s="26">
        <f>IFERROR(+VLOOKUP("LLIQDF"&amp;A223,'Main File'!A:O,15,0),0)</f>
        <v>0</v>
      </c>
    </row>
    <row r="224" spans="1:11" x14ac:dyDescent="0.25">
      <c r="A224" s="9">
        <f t="shared" si="3"/>
        <v>43411</v>
      </c>
      <c r="B224" s="26">
        <f>IFERROR(+VLOOKUP("LLIQDF"&amp;A224,'Main File'!A:O,6,0),0)</f>
        <v>0</v>
      </c>
      <c r="C224" s="26">
        <f>IFERROR(+VLOOKUP("LLIQDF"&amp;A224,'Main File'!A:O,7,0),0)</f>
        <v>0</v>
      </c>
      <c r="D224" s="26">
        <f>IFERROR(+VLOOKUP("LLIQDF"&amp;A224,'Main File'!A:O,8,0),0)</f>
        <v>0</v>
      </c>
      <c r="E224" s="26">
        <f>IFERROR(+VLOOKUP("LLIQDF"&amp;A224,'Main File'!A:O,9,0),0)</f>
        <v>0</v>
      </c>
      <c r="F224" s="26">
        <f>IFERROR(+VLOOKUP("LLIQDF"&amp;A224,'Main File'!A:O,10,0),0)</f>
        <v>0</v>
      </c>
      <c r="G224" s="26">
        <f>IFERROR(+VLOOKUP("LLIQDF"&amp;A224,'Main File'!A:O,11,0),0)</f>
        <v>0</v>
      </c>
      <c r="H224" s="26">
        <f>IFERROR(+VLOOKUP("LLIQDF"&amp;A224,'Main File'!A:O,12,0),0)</f>
        <v>0</v>
      </c>
      <c r="I224" s="26">
        <f>IFERROR(+VLOOKUP("LLIQDF"&amp;A224,'Main File'!A:O,13,0),0)</f>
        <v>0</v>
      </c>
      <c r="J224" s="26">
        <f>IFERROR(+VLOOKUP("LLIQDF"&amp;A224,'Main File'!A:O,14,0),0)</f>
        <v>0</v>
      </c>
      <c r="K224" s="26">
        <f>IFERROR(+VLOOKUP("LLIQDF"&amp;A224,'Main File'!A:O,15,0),0)</f>
        <v>0</v>
      </c>
    </row>
    <row r="225" spans="1:11" x14ac:dyDescent="0.25">
      <c r="A225" s="9">
        <f t="shared" si="3"/>
        <v>43412</v>
      </c>
      <c r="B225" s="26">
        <f>IFERROR(+VLOOKUP("LLIQDF"&amp;A225,'Main File'!A:O,6,0),0)</f>
        <v>0</v>
      </c>
      <c r="C225" s="26">
        <f>IFERROR(+VLOOKUP("LLIQDF"&amp;A225,'Main File'!A:O,7,0),0)</f>
        <v>0</v>
      </c>
      <c r="D225" s="26">
        <f>IFERROR(+VLOOKUP("LLIQDF"&amp;A225,'Main File'!A:O,8,0),0)</f>
        <v>0</v>
      </c>
      <c r="E225" s="26">
        <f>IFERROR(+VLOOKUP("LLIQDF"&amp;A225,'Main File'!A:O,9,0),0)</f>
        <v>0</v>
      </c>
      <c r="F225" s="26">
        <f>IFERROR(+VLOOKUP("LLIQDF"&amp;A225,'Main File'!A:O,10,0),0)</f>
        <v>0</v>
      </c>
      <c r="G225" s="26">
        <f>IFERROR(+VLOOKUP("LLIQDF"&amp;A225,'Main File'!A:O,11,0),0)</f>
        <v>0</v>
      </c>
      <c r="H225" s="26">
        <f>IFERROR(+VLOOKUP("LLIQDF"&amp;A225,'Main File'!A:O,12,0),0)</f>
        <v>0</v>
      </c>
      <c r="I225" s="26">
        <f>IFERROR(+VLOOKUP("LLIQDF"&amp;A225,'Main File'!A:O,13,0),0)</f>
        <v>0</v>
      </c>
      <c r="J225" s="26">
        <f>IFERROR(+VLOOKUP("LLIQDF"&amp;A225,'Main File'!A:O,14,0),0)</f>
        <v>0</v>
      </c>
      <c r="K225" s="26">
        <f>IFERROR(+VLOOKUP("LLIQDF"&amp;A225,'Main File'!A:O,15,0),0)</f>
        <v>0</v>
      </c>
    </row>
    <row r="226" spans="1:11" x14ac:dyDescent="0.25">
      <c r="A226" s="9">
        <f t="shared" si="3"/>
        <v>43413</v>
      </c>
      <c r="B226" s="26">
        <f>IFERROR(+VLOOKUP("LLIQDF"&amp;A226,'Main File'!A:O,6,0),0)</f>
        <v>0</v>
      </c>
      <c r="C226" s="26">
        <f>IFERROR(+VLOOKUP("LLIQDF"&amp;A226,'Main File'!A:O,7,0),0)</f>
        <v>0</v>
      </c>
      <c r="D226" s="26">
        <f>IFERROR(+VLOOKUP("LLIQDF"&amp;A226,'Main File'!A:O,8,0),0)</f>
        <v>0</v>
      </c>
      <c r="E226" s="26">
        <f>IFERROR(+VLOOKUP("LLIQDF"&amp;A226,'Main File'!A:O,9,0),0)</f>
        <v>0</v>
      </c>
      <c r="F226" s="26">
        <f>IFERROR(+VLOOKUP("LLIQDF"&amp;A226,'Main File'!A:O,10,0),0)</f>
        <v>0</v>
      </c>
      <c r="G226" s="26">
        <f>IFERROR(+VLOOKUP("LLIQDF"&amp;A226,'Main File'!A:O,11,0),0)</f>
        <v>0</v>
      </c>
      <c r="H226" s="26">
        <f>IFERROR(+VLOOKUP("LLIQDF"&amp;A226,'Main File'!A:O,12,0),0)</f>
        <v>0</v>
      </c>
      <c r="I226" s="26">
        <f>IFERROR(+VLOOKUP("LLIQDF"&amp;A226,'Main File'!A:O,13,0),0)</f>
        <v>0</v>
      </c>
      <c r="J226" s="26">
        <f>IFERROR(+VLOOKUP("LLIQDF"&amp;A226,'Main File'!A:O,14,0),0)</f>
        <v>0</v>
      </c>
      <c r="K226" s="26">
        <f>IFERROR(+VLOOKUP("LLIQDF"&amp;A226,'Main File'!A:O,15,0),0)</f>
        <v>0</v>
      </c>
    </row>
    <row r="227" spans="1:11" x14ac:dyDescent="0.25">
      <c r="A227" s="9">
        <f t="shared" si="3"/>
        <v>43414</v>
      </c>
      <c r="B227" s="26">
        <f>IFERROR(+VLOOKUP("LLIQDF"&amp;A227,'Main File'!A:O,6,0),0)</f>
        <v>0</v>
      </c>
      <c r="C227" s="26">
        <f>IFERROR(+VLOOKUP("LLIQDF"&amp;A227,'Main File'!A:O,7,0),0)</f>
        <v>0</v>
      </c>
      <c r="D227" s="26">
        <f>IFERROR(+VLOOKUP("LLIQDF"&amp;A227,'Main File'!A:O,8,0),0)</f>
        <v>0</v>
      </c>
      <c r="E227" s="26">
        <f>IFERROR(+VLOOKUP("LLIQDF"&amp;A227,'Main File'!A:O,9,0),0)</f>
        <v>0</v>
      </c>
      <c r="F227" s="26">
        <f>IFERROR(+VLOOKUP("LLIQDF"&amp;A227,'Main File'!A:O,10,0),0)</f>
        <v>0</v>
      </c>
      <c r="G227" s="26">
        <f>IFERROR(+VLOOKUP("LLIQDF"&amp;A227,'Main File'!A:O,11,0),0)</f>
        <v>0</v>
      </c>
      <c r="H227" s="26">
        <f>IFERROR(+VLOOKUP("LLIQDF"&amp;A227,'Main File'!A:O,12,0),0)</f>
        <v>0</v>
      </c>
      <c r="I227" s="26">
        <f>IFERROR(+VLOOKUP("LLIQDF"&amp;A227,'Main File'!A:O,13,0),0)</f>
        <v>0</v>
      </c>
      <c r="J227" s="26">
        <f>IFERROR(+VLOOKUP("LLIQDF"&amp;A227,'Main File'!A:O,14,0),0)</f>
        <v>0</v>
      </c>
      <c r="K227" s="26">
        <f>IFERROR(+VLOOKUP("LLIQDF"&amp;A227,'Main File'!A:O,15,0),0)</f>
        <v>0</v>
      </c>
    </row>
    <row r="228" spans="1:11" x14ac:dyDescent="0.25">
      <c r="A228" s="9">
        <f t="shared" si="3"/>
        <v>43415</v>
      </c>
      <c r="B228" s="26">
        <f>IFERROR(+VLOOKUP("LLIQDF"&amp;A228,'Main File'!A:O,6,0),0)</f>
        <v>0</v>
      </c>
      <c r="C228" s="26">
        <f>IFERROR(+VLOOKUP("LLIQDF"&amp;A228,'Main File'!A:O,7,0),0)</f>
        <v>0</v>
      </c>
      <c r="D228" s="26">
        <f>IFERROR(+VLOOKUP("LLIQDF"&amp;A228,'Main File'!A:O,8,0),0)</f>
        <v>0</v>
      </c>
      <c r="E228" s="26">
        <f>IFERROR(+VLOOKUP("LLIQDF"&amp;A228,'Main File'!A:O,9,0),0)</f>
        <v>0</v>
      </c>
      <c r="F228" s="26">
        <f>IFERROR(+VLOOKUP("LLIQDF"&amp;A228,'Main File'!A:O,10,0),0)</f>
        <v>0</v>
      </c>
      <c r="G228" s="26">
        <f>IFERROR(+VLOOKUP("LLIQDF"&amp;A228,'Main File'!A:O,11,0),0)</f>
        <v>0</v>
      </c>
      <c r="H228" s="26">
        <f>IFERROR(+VLOOKUP("LLIQDF"&amp;A228,'Main File'!A:O,12,0),0)</f>
        <v>0</v>
      </c>
      <c r="I228" s="26">
        <f>IFERROR(+VLOOKUP("LLIQDF"&amp;A228,'Main File'!A:O,13,0),0)</f>
        <v>0</v>
      </c>
      <c r="J228" s="26">
        <f>IFERROR(+VLOOKUP("LLIQDF"&amp;A228,'Main File'!A:O,14,0),0)</f>
        <v>0</v>
      </c>
      <c r="K228" s="26">
        <f>IFERROR(+VLOOKUP("LLIQDF"&amp;A228,'Main File'!A:O,15,0),0)</f>
        <v>0</v>
      </c>
    </row>
    <row r="229" spans="1:11" x14ac:dyDescent="0.25">
      <c r="A229" s="9">
        <f t="shared" si="3"/>
        <v>43416</v>
      </c>
      <c r="B229" s="26">
        <f>IFERROR(+VLOOKUP("LLIQDF"&amp;A229,'Main File'!A:O,6,0),0)</f>
        <v>0</v>
      </c>
      <c r="C229" s="26">
        <f>IFERROR(+VLOOKUP("LLIQDF"&amp;A229,'Main File'!A:O,7,0),0)</f>
        <v>0</v>
      </c>
      <c r="D229" s="26">
        <f>IFERROR(+VLOOKUP("LLIQDF"&amp;A229,'Main File'!A:O,8,0),0)</f>
        <v>0</v>
      </c>
      <c r="E229" s="26">
        <f>IFERROR(+VLOOKUP("LLIQDF"&amp;A229,'Main File'!A:O,9,0),0)</f>
        <v>0</v>
      </c>
      <c r="F229" s="26">
        <f>IFERROR(+VLOOKUP("LLIQDF"&amp;A229,'Main File'!A:O,10,0),0)</f>
        <v>0</v>
      </c>
      <c r="G229" s="26">
        <f>IFERROR(+VLOOKUP("LLIQDF"&amp;A229,'Main File'!A:O,11,0),0)</f>
        <v>0</v>
      </c>
      <c r="H229" s="26">
        <f>IFERROR(+VLOOKUP("LLIQDF"&amp;A229,'Main File'!A:O,12,0),0)</f>
        <v>0</v>
      </c>
      <c r="I229" s="26">
        <f>IFERROR(+VLOOKUP("LLIQDF"&amp;A229,'Main File'!A:O,13,0),0)</f>
        <v>0</v>
      </c>
      <c r="J229" s="26">
        <f>IFERROR(+VLOOKUP("LLIQDF"&amp;A229,'Main File'!A:O,14,0),0)</f>
        <v>0</v>
      </c>
      <c r="K229" s="26">
        <f>IFERROR(+VLOOKUP("LLIQDF"&amp;A229,'Main File'!A:O,15,0),0)</f>
        <v>0</v>
      </c>
    </row>
    <row r="230" spans="1:11" x14ac:dyDescent="0.25">
      <c r="A230" s="9">
        <f t="shared" si="3"/>
        <v>43417</v>
      </c>
      <c r="B230" s="26">
        <f>IFERROR(+VLOOKUP("LLIQDF"&amp;A230,'Main File'!A:O,6,0),0)</f>
        <v>0</v>
      </c>
      <c r="C230" s="26">
        <f>IFERROR(+VLOOKUP("LLIQDF"&amp;A230,'Main File'!A:O,7,0),0)</f>
        <v>0</v>
      </c>
      <c r="D230" s="26">
        <f>IFERROR(+VLOOKUP("LLIQDF"&amp;A230,'Main File'!A:O,8,0),0)</f>
        <v>0</v>
      </c>
      <c r="E230" s="26">
        <f>IFERROR(+VLOOKUP("LLIQDF"&amp;A230,'Main File'!A:O,9,0),0)</f>
        <v>0</v>
      </c>
      <c r="F230" s="26">
        <f>IFERROR(+VLOOKUP("LLIQDF"&amp;A230,'Main File'!A:O,10,0),0)</f>
        <v>0</v>
      </c>
      <c r="G230" s="26">
        <f>IFERROR(+VLOOKUP("LLIQDF"&amp;A230,'Main File'!A:O,11,0),0)</f>
        <v>0</v>
      </c>
      <c r="H230" s="26">
        <f>IFERROR(+VLOOKUP("LLIQDF"&amp;A230,'Main File'!A:O,12,0),0)</f>
        <v>0</v>
      </c>
      <c r="I230" s="26">
        <f>IFERROR(+VLOOKUP("LLIQDF"&amp;A230,'Main File'!A:O,13,0),0)</f>
        <v>0</v>
      </c>
      <c r="J230" s="26">
        <f>IFERROR(+VLOOKUP("LLIQDF"&amp;A230,'Main File'!A:O,14,0),0)</f>
        <v>0</v>
      </c>
      <c r="K230" s="26">
        <f>IFERROR(+VLOOKUP("LLIQDF"&amp;A230,'Main File'!A:O,15,0),0)</f>
        <v>0</v>
      </c>
    </row>
    <row r="231" spans="1:11" x14ac:dyDescent="0.25">
      <c r="A231" s="9">
        <f t="shared" si="3"/>
        <v>43418</v>
      </c>
      <c r="B231" s="26">
        <f>IFERROR(+VLOOKUP("LLIQDF"&amp;A231,'Main File'!A:O,6,0),0)</f>
        <v>0</v>
      </c>
      <c r="C231" s="26">
        <f>IFERROR(+VLOOKUP("LLIQDF"&amp;A231,'Main File'!A:O,7,0),0)</f>
        <v>0</v>
      </c>
      <c r="D231" s="26">
        <f>IFERROR(+VLOOKUP("LLIQDF"&amp;A231,'Main File'!A:O,8,0),0)</f>
        <v>0</v>
      </c>
      <c r="E231" s="26">
        <f>IFERROR(+VLOOKUP("LLIQDF"&amp;A231,'Main File'!A:O,9,0),0)</f>
        <v>0</v>
      </c>
      <c r="F231" s="26">
        <f>IFERROR(+VLOOKUP("LLIQDF"&amp;A231,'Main File'!A:O,10,0),0)</f>
        <v>0</v>
      </c>
      <c r="G231" s="26">
        <f>IFERROR(+VLOOKUP("LLIQDF"&amp;A231,'Main File'!A:O,11,0),0)</f>
        <v>0</v>
      </c>
      <c r="H231" s="26">
        <f>IFERROR(+VLOOKUP("LLIQDF"&amp;A231,'Main File'!A:O,12,0),0)</f>
        <v>0</v>
      </c>
      <c r="I231" s="26">
        <f>IFERROR(+VLOOKUP("LLIQDF"&amp;A231,'Main File'!A:O,13,0),0)</f>
        <v>0</v>
      </c>
      <c r="J231" s="26">
        <f>IFERROR(+VLOOKUP("LLIQDF"&amp;A231,'Main File'!A:O,14,0),0)</f>
        <v>0</v>
      </c>
      <c r="K231" s="26">
        <f>IFERROR(+VLOOKUP("LLIQDF"&amp;A231,'Main File'!A:O,15,0),0)</f>
        <v>0</v>
      </c>
    </row>
    <row r="232" spans="1:11" x14ac:dyDescent="0.25">
      <c r="A232" s="9">
        <f t="shared" si="3"/>
        <v>43419</v>
      </c>
      <c r="B232" s="26">
        <f>IFERROR(+VLOOKUP("LLIQDF"&amp;A232,'Main File'!A:O,6,0),0)</f>
        <v>0</v>
      </c>
      <c r="C232" s="26">
        <f>IFERROR(+VLOOKUP("LLIQDF"&amp;A232,'Main File'!A:O,7,0),0)</f>
        <v>0</v>
      </c>
      <c r="D232" s="26">
        <f>IFERROR(+VLOOKUP("LLIQDF"&amp;A232,'Main File'!A:O,8,0),0)</f>
        <v>0</v>
      </c>
      <c r="E232" s="26">
        <f>IFERROR(+VLOOKUP("LLIQDF"&amp;A232,'Main File'!A:O,9,0),0)</f>
        <v>0</v>
      </c>
      <c r="F232" s="26">
        <f>IFERROR(+VLOOKUP("LLIQDF"&amp;A232,'Main File'!A:O,10,0),0)</f>
        <v>0</v>
      </c>
      <c r="G232" s="26">
        <f>IFERROR(+VLOOKUP("LLIQDF"&amp;A232,'Main File'!A:O,11,0),0)</f>
        <v>0</v>
      </c>
      <c r="H232" s="26">
        <f>IFERROR(+VLOOKUP("LLIQDF"&amp;A232,'Main File'!A:O,12,0),0)</f>
        <v>0</v>
      </c>
      <c r="I232" s="26">
        <f>IFERROR(+VLOOKUP("LLIQDF"&amp;A232,'Main File'!A:O,13,0),0)</f>
        <v>0</v>
      </c>
      <c r="J232" s="26">
        <f>IFERROR(+VLOOKUP("LLIQDF"&amp;A232,'Main File'!A:O,14,0),0)</f>
        <v>0</v>
      </c>
      <c r="K232" s="26">
        <f>IFERROR(+VLOOKUP("LLIQDF"&amp;A232,'Main File'!A:O,15,0),0)</f>
        <v>0</v>
      </c>
    </row>
    <row r="233" spans="1:11" x14ac:dyDescent="0.25">
      <c r="A233" s="9">
        <f t="shared" si="3"/>
        <v>43420</v>
      </c>
      <c r="B233" s="26">
        <f>IFERROR(+VLOOKUP("LLIQDF"&amp;A233,'Main File'!A:O,6,0),0)</f>
        <v>0</v>
      </c>
      <c r="C233" s="26">
        <f>IFERROR(+VLOOKUP("LLIQDF"&amp;A233,'Main File'!A:O,7,0),0)</f>
        <v>0</v>
      </c>
      <c r="D233" s="26">
        <f>IFERROR(+VLOOKUP("LLIQDF"&amp;A233,'Main File'!A:O,8,0),0)</f>
        <v>0</v>
      </c>
      <c r="E233" s="26">
        <f>IFERROR(+VLOOKUP("LLIQDF"&amp;A233,'Main File'!A:O,9,0),0)</f>
        <v>0</v>
      </c>
      <c r="F233" s="26">
        <f>IFERROR(+VLOOKUP("LLIQDF"&amp;A233,'Main File'!A:O,10,0),0)</f>
        <v>0</v>
      </c>
      <c r="G233" s="26">
        <f>IFERROR(+VLOOKUP("LLIQDF"&amp;A233,'Main File'!A:O,11,0),0)</f>
        <v>0</v>
      </c>
      <c r="H233" s="26">
        <f>IFERROR(+VLOOKUP("LLIQDF"&amp;A233,'Main File'!A:O,12,0),0)</f>
        <v>0</v>
      </c>
      <c r="I233" s="26">
        <f>IFERROR(+VLOOKUP("LLIQDF"&amp;A233,'Main File'!A:O,13,0),0)</f>
        <v>0</v>
      </c>
      <c r="J233" s="26">
        <f>IFERROR(+VLOOKUP("LLIQDF"&amp;A233,'Main File'!A:O,14,0),0)</f>
        <v>0</v>
      </c>
      <c r="K233" s="26">
        <f>IFERROR(+VLOOKUP("LLIQDF"&amp;A233,'Main File'!A:O,15,0),0)</f>
        <v>0</v>
      </c>
    </row>
    <row r="234" spans="1:11" x14ac:dyDescent="0.25">
      <c r="A234" s="9">
        <f t="shared" si="3"/>
        <v>43421</v>
      </c>
      <c r="B234" s="26">
        <f>IFERROR(+VLOOKUP("LLIQDF"&amp;A234,'Main File'!A:O,6,0),0)</f>
        <v>0</v>
      </c>
      <c r="C234" s="26">
        <f>IFERROR(+VLOOKUP("LLIQDF"&amp;A234,'Main File'!A:O,7,0),0)</f>
        <v>0</v>
      </c>
      <c r="D234" s="26">
        <f>IFERROR(+VLOOKUP("LLIQDF"&amp;A234,'Main File'!A:O,8,0),0)</f>
        <v>0</v>
      </c>
      <c r="E234" s="26">
        <f>IFERROR(+VLOOKUP("LLIQDF"&amp;A234,'Main File'!A:O,9,0),0)</f>
        <v>0</v>
      </c>
      <c r="F234" s="26">
        <f>IFERROR(+VLOOKUP("LLIQDF"&amp;A234,'Main File'!A:O,10,0),0)</f>
        <v>0</v>
      </c>
      <c r="G234" s="26">
        <f>IFERROR(+VLOOKUP("LLIQDF"&amp;A234,'Main File'!A:O,11,0),0)</f>
        <v>0</v>
      </c>
      <c r="H234" s="26">
        <f>IFERROR(+VLOOKUP("LLIQDF"&amp;A234,'Main File'!A:O,12,0),0)</f>
        <v>0</v>
      </c>
      <c r="I234" s="26">
        <f>IFERROR(+VLOOKUP("LLIQDF"&amp;A234,'Main File'!A:O,13,0),0)</f>
        <v>0</v>
      </c>
      <c r="J234" s="26">
        <f>IFERROR(+VLOOKUP("LLIQDF"&amp;A234,'Main File'!A:O,14,0),0)</f>
        <v>0</v>
      </c>
      <c r="K234" s="26">
        <f>IFERROR(+VLOOKUP("LLIQDF"&amp;A234,'Main File'!A:O,15,0),0)</f>
        <v>0</v>
      </c>
    </row>
    <row r="235" spans="1:11" x14ac:dyDescent="0.25">
      <c r="A235" s="9">
        <f t="shared" si="3"/>
        <v>43422</v>
      </c>
      <c r="B235" s="26">
        <f>IFERROR(+VLOOKUP("LLIQDF"&amp;A235,'Main File'!A:O,6,0),0)</f>
        <v>0</v>
      </c>
      <c r="C235" s="26">
        <f>IFERROR(+VLOOKUP("LLIQDF"&amp;A235,'Main File'!A:O,7,0),0)</f>
        <v>0</v>
      </c>
      <c r="D235" s="26">
        <f>IFERROR(+VLOOKUP("LLIQDF"&amp;A235,'Main File'!A:O,8,0),0)</f>
        <v>0</v>
      </c>
      <c r="E235" s="26">
        <f>IFERROR(+VLOOKUP("LLIQDF"&amp;A235,'Main File'!A:O,9,0),0)</f>
        <v>0</v>
      </c>
      <c r="F235" s="26">
        <f>IFERROR(+VLOOKUP("LLIQDF"&amp;A235,'Main File'!A:O,10,0),0)</f>
        <v>0</v>
      </c>
      <c r="G235" s="26">
        <f>IFERROR(+VLOOKUP("LLIQDF"&amp;A235,'Main File'!A:O,11,0),0)</f>
        <v>0</v>
      </c>
      <c r="H235" s="26">
        <f>IFERROR(+VLOOKUP("LLIQDF"&amp;A235,'Main File'!A:O,12,0),0)</f>
        <v>0</v>
      </c>
      <c r="I235" s="26">
        <f>IFERROR(+VLOOKUP("LLIQDF"&amp;A235,'Main File'!A:O,13,0),0)</f>
        <v>0</v>
      </c>
      <c r="J235" s="26">
        <f>IFERROR(+VLOOKUP("LLIQDF"&amp;A235,'Main File'!A:O,14,0),0)</f>
        <v>0</v>
      </c>
      <c r="K235" s="26">
        <f>IFERROR(+VLOOKUP("LLIQDF"&amp;A235,'Main File'!A:O,15,0),0)</f>
        <v>0</v>
      </c>
    </row>
    <row r="236" spans="1:11" x14ac:dyDescent="0.25">
      <c r="A236" s="9">
        <f t="shared" si="3"/>
        <v>43423</v>
      </c>
      <c r="B236" s="26">
        <f>IFERROR(+VLOOKUP("LLIQDF"&amp;A236,'Main File'!A:O,6,0),0)</f>
        <v>0</v>
      </c>
      <c r="C236" s="26">
        <f>IFERROR(+VLOOKUP("LLIQDF"&amp;A236,'Main File'!A:O,7,0),0)</f>
        <v>0</v>
      </c>
      <c r="D236" s="26">
        <f>IFERROR(+VLOOKUP("LLIQDF"&amp;A236,'Main File'!A:O,8,0),0)</f>
        <v>0</v>
      </c>
      <c r="E236" s="26">
        <f>IFERROR(+VLOOKUP("LLIQDF"&amp;A236,'Main File'!A:O,9,0),0)</f>
        <v>0</v>
      </c>
      <c r="F236" s="26">
        <f>IFERROR(+VLOOKUP("LLIQDF"&amp;A236,'Main File'!A:O,10,0),0)</f>
        <v>0</v>
      </c>
      <c r="G236" s="26">
        <f>IFERROR(+VLOOKUP("LLIQDF"&amp;A236,'Main File'!A:O,11,0),0)</f>
        <v>0</v>
      </c>
      <c r="H236" s="26">
        <f>IFERROR(+VLOOKUP("LLIQDF"&amp;A236,'Main File'!A:O,12,0),0)</f>
        <v>0</v>
      </c>
      <c r="I236" s="26">
        <f>IFERROR(+VLOOKUP("LLIQDF"&amp;A236,'Main File'!A:O,13,0),0)</f>
        <v>0</v>
      </c>
      <c r="J236" s="26">
        <f>IFERROR(+VLOOKUP("LLIQDF"&amp;A236,'Main File'!A:O,14,0),0)</f>
        <v>0</v>
      </c>
      <c r="K236" s="26">
        <f>IFERROR(+VLOOKUP("LLIQDF"&amp;A236,'Main File'!A:O,15,0),0)</f>
        <v>0</v>
      </c>
    </row>
    <row r="237" spans="1:11" x14ac:dyDescent="0.25">
      <c r="A237" s="9">
        <f t="shared" si="3"/>
        <v>43424</v>
      </c>
      <c r="B237" s="26">
        <f>IFERROR(+VLOOKUP("LLIQDF"&amp;A237,'Main File'!A:O,6,0),0)</f>
        <v>0</v>
      </c>
      <c r="C237" s="26">
        <f>IFERROR(+VLOOKUP("LLIQDF"&amp;A237,'Main File'!A:O,7,0),0)</f>
        <v>0</v>
      </c>
      <c r="D237" s="26">
        <f>IFERROR(+VLOOKUP("LLIQDF"&amp;A237,'Main File'!A:O,8,0),0)</f>
        <v>0</v>
      </c>
      <c r="E237" s="26">
        <f>IFERROR(+VLOOKUP("LLIQDF"&amp;A237,'Main File'!A:O,9,0),0)</f>
        <v>0</v>
      </c>
      <c r="F237" s="26">
        <f>IFERROR(+VLOOKUP("LLIQDF"&amp;A237,'Main File'!A:O,10,0),0)</f>
        <v>0</v>
      </c>
      <c r="G237" s="26">
        <f>IFERROR(+VLOOKUP("LLIQDF"&amp;A237,'Main File'!A:O,11,0),0)</f>
        <v>0</v>
      </c>
      <c r="H237" s="26">
        <f>IFERROR(+VLOOKUP("LLIQDF"&amp;A237,'Main File'!A:O,12,0),0)</f>
        <v>0</v>
      </c>
      <c r="I237" s="26">
        <f>IFERROR(+VLOOKUP("LLIQDF"&amp;A237,'Main File'!A:O,13,0),0)</f>
        <v>0</v>
      </c>
      <c r="J237" s="26">
        <f>IFERROR(+VLOOKUP("LLIQDF"&amp;A237,'Main File'!A:O,14,0),0)</f>
        <v>0</v>
      </c>
      <c r="K237" s="26">
        <f>IFERROR(+VLOOKUP("LLIQDF"&amp;A237,'Main File'!A:O,15,0),0)</f>
        <v>0</v>
      </c>
    </row>
    <row r="238" spans="1:11" x14ac:dyDescent="0.25">
      <c r="A238" s="9">
        <f t="shared" si="3"/>
        <v>43425</v>
      </c>
      <c r="B238" s="26">
        <f>IFERROR(+VLOOKUP("LLIQDF"&amp;A238,'Main File'!A:O,6,0),0)</f>
        <v>0</v>
      </c>
      <c r="C238" s="26">
        <f>IFERROR(+VLOOKUP("LLIQDF"&amp;A238,'Main File'!A:O,7,0),0)</f>
        <v>0</v>
      </c>
      <c r="D238" s="26">
        <f>IFERROR(+VLOOKUP("LLIQDF"&amp;A238,'Main File'!A:O,8,0),0)</f>
        <v>0</v>
      </c>
      <c r="E238" s="26">
        <f>IFERROR(+VLOOKUP("LLIQDF"&amp;A238,'Main File'!A:O,9,0),0)</f>
        <v>0</v>
      </c>
      <c r="F238" s="26">
        <f>IFERROR(+VLOOKUP("LLIQDF"&amp;A238,'Main File'!A:O,10,0),0)</f>
        <v>0</v>
      </c>
      <c r="G238" s="26">
        <f>IFERROR(+VLOOKUP("LLIQDF"&amp;A238,'Main File'!A:O,11,0),0)</f>
        <v>0</v>
      </c>
      <c r="H238" s="26">
        <f>IFERROR(+VLOOKUP("LLIQDF"&amp;A238,'Main File'!A:O,12,0),0)</f>
        <v>0</v>
      </c>
      <c r="I238" s="26">
        <f>IFERROR(+VLOOKUP("LLIQDF"&amp;A238,'Main File'!A:O,13,0),0)</f>
        <v>0</v>
      </c>
      <c r="J238" s="26">
        <f>IFERROR(+VLOOKUP("LLIQDF"&amp;A238,'Main File'!A:O,14,0),0)</f>
        <v>0</v>
      </c>
      <c r="K238" s="26">
        <f>IFERROR(+VLOOKUP("LLIQDF"&amp;A238,'Main File'!A:O,15,0),0)</f>
        <v>0</v>
      </c>
    </row>
    <row r="239" spans="1:11" x14ac:dyDescent="0.25">
      <c r="A239" s="9">
        <f t="shared" si="3"/>
        <v>43426</v>
      </c>
      <c r="B239" s="26">
        <f>IFERROR(+VLOOKUP("LLIQDF"&amp;A239,'Main File'!A:O,6,0),0)</f>
        <v>0</v>
      </c>
      <c r="C239" s="26">
        <f>IFERROR(+VLOOKUP("LLIQDF"&amp;A239,'Main File'!A:O,7,0),0)</f>
        <v>0</v>
      </c>
      <c r="D239" s="26">
        <f>IFERROR(+VLOOKUP("LLIQDF"&amp;A239,'Main File'!A:O,8,0),0)</f>
        <v>0</v>
      </c>
      <c r="E239" s="26">
        <f>IFERROR(+VLOOKUP("LLIQDF"&amp;A239,'Main File'!A:O,9,0),0)</f>
        <v>0</v>
      </c>
      <c r="F239" s="26">
        <f>IFERROR(+VLOOKUP("LLIQDF"&amp;A239,'Main File'!A:O,10,0),0)</f>
        <v>0</v>
      </c>
      <c r="G239" s="26">
        <f>IFERROR(+VLOOKUP("LLIQDF"&amp;A239,'Main File'!A:O,11,0),0)</f>
        <v>0</v>
      </c>
      <c r="H239" s="26">
        <f>IFERROR(+VLOOKUP("LLIQDF"&amp;A239,'Main File'!A:O,12,0),0)</f>
        <v>0</v>
      </c>
      <c r="I239" s="26">
        <f>IFERROR(+VLOOKUP("LLIQDF"&amp;A239,'Main File'!A:O,13,0),0)</f>
        <v>0</v>
      </c>
      <c r="J239" s="26">
        <f>IFERROR(+VLOOKUP("LLIQDF"&amp;A239,'Main File'!A:O,14,0),0)</f>
        <v>0</v>
      </c>
      <c r="K239" s="26">
        <f>IFERROR(+VLOOKUP("LLIQDF"&amp;A239,'Main File'!A:O,15,0),0)</f>
        <v>0</v>
      </c>
    </row>
    <row r="240" spans="1:11" x14ac:dyDescent="0.25">
      <c r="A240" s="9">
        <f t="shared" si="3"/>
        <v>43427</v>
      </c>
      <c r="B240" s="26">
        <f>IFERROR(+VLOOKUP("LLIQDF"&amp;A240,'Main File'!A:O,6,0),0)</f>
        <v>0</v>
      </c>
      <c r="C240" s="26">
        <f>IFERROR(+VLOOKUP("LLIQDF"&amp;A240,'Main File'!A:O,7,0),0)</f>
        <v>0</v>
      </c>
      <c r="D240" s="26">
        <f>IFERROR(+VLOOKUP("LLIQDF"&amp;A240,'Main File'!A:O,8,0),0)</f>
        <v>0</v>
      </c>
      <c r="E240" s="26">
        <f>IFERROR(+VLOOKUP("LLIQDF"&amp;A240,'Main File'!A:O,9,0),0)</f>
        <v>0</v>
      </c>
      <c r="F240" s="26">
        <f>IFERROR(+VLOOKUP("LLIQDF"&amp;A240,'Main File'!A:O,10,0),0)</f>
        <v>0</v>
      </c>
      <c r="G240" s="26">
        <f>IFERROR(+VLOOKUP("LLIQDF"&amp;A240,'Main File'!A:O,11,0),0)</f>
        <v>0</v>
      </c>
      <c r="H240" s="26">
        <f>IFERROR(+VLOOKUP("LLIQDF"&amp;A240,'Main File'!A:O,12,0),0)</f>
        <v>0</v>
      </c>
      <c r="I240" s="26">
        <f>IFERROR(+VLOOKUP("LLIQDF"&amp;A240,'Main File'!A:O,13,0),0)</f>
        <v>0</v>
      </c>
      <c r="J240" s="26">
        <f>IFERROR(+VLOOKUP("LLIQDF"&amp;A240,'Main File'!A:O,14,0),0)</f>
        <v>0</v>
      </c>
      <c r="K240" s="26">
        <f>IFERROR(+VLOOKUP("LLIQDF"&amp;A240,'Main File'!A:O,15,0),0)</f>
        <v>0</v>
      </c>
    </row>
    <row r="241" spans="1:11" x14ac:dyDescent="0.25">
      <c r="A241" s="9">
        <f t="shared" si="3"/>
        <v>43428</v>
      </c>
      <c r="B241" s="26">
        <f>IFERROR(+VLOOKUP("LLIQDF"&amp;A241,'Main File'!A:O,6,0),0)</f>
        <v>0</v>
      </c>
      <c r="C241" s="26">
        <f>IFERROR(+VLOOKUP("LLIQDF"&amp;A241,'Main File'!A:O,7,0),0)</f>
        <v>0</v>
      </c>
      <c r="D241" s="26">
        <f>IFERROR(+VLOOKUP("LLIQDF"&amp;A241,'Main File'!A:O,8,0),0)</f>
        <v>0</v>
      </c>
      <c r="E241" s="26">
        <f>IFERROR(+VLOOKUP("LLIQDF"&amp;A241,'Main File'!A:O,9,0),0)</f>
        <v>0</v>
      </c>
      <c r="F241" s="26">
        <f>IFERROR(+VLOOKUP("LLIQDF"&amp;A241,'Main File'!A:O,10,0),0)</f>
        <v>0</v>
      </c>
      <c r="G241" s="26">
        <f>IFERROR(+VLOOKUP("LLIQDF"&amp;A241,'Main File'!A:O,11,0),0)</f>
        <v>0</v>
      </c>
      <c r="H241" s="26">
        <f>IFERROR(+VLOOKUP("LLIQDF"&amp;A241,'Main File'!A:O,12,0),0)</f>
        <v>0</v>
      </c>
      <c r="I241" s="26">
        <f>IFERROR(+VLOOKUP("LLIQDF"&amp;A241,'Main File'!A:O,13,0),0)</f>
        <v>0</v>
      </c>
      <c r="J241" s="26">
        <f>IFERROR(+VLOOKUP("LLIQDF"&amp;A241,'Main File'!A:O,14,0),0)</f>
        <v>0</v>
      </c>
      <c r="K241" s="26">
        <f>IFERROR(+VLOOKUP("LLIQDF"&amp;A241,'Main File'!A:O,15,0),0)</f>
        <v>0</v>
      </c>
    </row>
    <row r="242" spans="1:11" x14ac:dyDescent="0.25">
      <c r="A242" s="9">
        <f t="shared" si="3"/>
        <v>43429</v>
      </c>
      <c r="B242" s="26">
        <f>IFERROR(+VLOOKUP("LLIQDF"&amp;A242,'Main File'!A:O,6,0),0)</f>
        <v>0</v>
      </c>
      <c r="C242" s="26">
        <f>IFERROR(+VLOOKUP("LLIQDF"&amp;A242,'Main File'!A:O,7,0),0)</f>
        <v>0</v>
      </c>
      <c r="D242" s="26">
        <f>IFERROR(+VLOOKUP("LLIQDF"&amp;A242,'Main File'!A:O,8,0),0)</f>
        <v>0</v>
      </c>
      <c r="E242" s="26">
        <f>IFERROR(+VLOOKUP("LLIQDF"&amp;A242,'Main File'!A:O,9,0),0)</f>
        <v>0</v>
      </c>
      <c r="F242" s="26">
        <f>IFERROR(+VLOOKUP("LLIQDF"&amp;A242,'Main File'!A:O,10,0),0)</f>
        <v>0</v>
      </c>
      <c r="G242" s="26">
        <f>IFERROR(+VLOOKUP("LLIQDF"&amp;A242,'Main File'!A:O,11,0),0)</f>
        <v>0</v>
      </c>
      <c r="H242" s="26">
        <f>IFERROR(+VLOOKUP("LLIQDF"&amp;A242,'Main File'!A:O,12,0),0)</f>
        <v>0</v>
      </c>
      <c r="I242" s="26">
        <f>IFERROR(+VLOOKUP("LLIQDF"&amp;A242,'Main File'!A:O,13,0),0)</f>
        <v>0</v>
      </c>
      <c r="J242" s="26">
        <f>IFERROR(+VLOOKUP("LLIQDF"&amp;A242,'Main File'!A:O,14,0),0)</f>
        <v>0</v>
      </c>
      <c r="K242" s="26">
        <f>IFERROR(+VLOOKUP("LLIQDF"&amp;A242,'Main File'!A:O,15,0),0)</f>
        <v>0</v>
      </c>
    </row>
    <row r="243" spans="1:11" x14ac:dyDescent="0.25">
      <c r="A243" s="9">
        <f t="shared" si="3"/>
        <v>43430</v>
      </c>
      <c r="B243" s="26">
        <f>IFERROR(+VLOOKUP("LLIQDF"&amp;A243,'Main File'!A:O,6,0),0)</f>
        <v>0</v>
      </c>
      <c r="C243" s="26">
        <f>IFERROR(+VLOOKUP("LLIQDF"&amp;A243,'Main File'!A:O,7,0),0)</f>
        <v>0</v>
      </c>
      <c r="D243" s="26">
        <f>IFERROR(+VLOOKUP("LLIQDF"&amp;A243,'Main File'!A:O,8,0),0)</f>
        <v>0</v>
      </c>
      <c r="E243" s="26">
        <f>IFERROR(+VLOOKUP("LLIQDF"&amp;A243,'Main File'!A:O,9,0),0)</f>
        <v>0</v>
      </c>
      <c r="F243" s="26">
        <f>IFERROR(+VLOOKUP("LLIQDF"&amp;A243,'Main File'!A:O,10,0),0)</f>
        <v>0</v>
      </c>
      <c r="G243" s="26">
        <f>IFERROR(+VLOOKUP("LLIQDF"&amp;A243,'Main File'!A:O,11,0),0)</f>
        <v>0</v>
      </c>
      <c r="H243" s="26">
        <f>IFERROR(+VLOOKUP("LLIQDF"&amp;A243,'Main File'!A:O,12,0),0)</f>
        <v>0</v>
      </c>
      <c r="I243" s="26">
        <f>IFERROR(+VLOOKUP("LLIQDF"&amp;A243,'Main File'!A:O,13,0),0)</f>
        <v>0</v>
      </c>
      <c r="J243" s="26">
        <f>IFERROR(+VLOOKUP("LLIQDF"&amp;A243,'Main File'!A:O,14,0),0)</f>
        <v>0</v>
      </c>
      <c r="K243" s="26">
        <f>IFERROR(+VLOOKUP("LLIQDF"&amp;A243,'Main File'!A:O,15,0),0)</f>
        <v>0</v>
      </c>
    </row>
    <row r="244" spans="1:11" x14ac:dyDescent="0.25">
      <c r="A244" s="9">
        <f t="shared" si="3"/>
        <v>43431</v>
      </c>
      <c r="B244" s="26">
        <f>IFERROR(+VLOOKUP("LLIQDF"&amp;A244,'Main File'!A:O,6,0),0)</f>
        <v>0</v>
      </c>
      <c r="C244" s="26">
        <f>IFERROR(+VLOOKUP("LLIQDF"&amp;A244,'Main File'!A:O,7,0),0)</f>
        <v>0</v>
      </c>
      <c r="D244" s="26">
        <f>IFERROR(+VLOOKUP("LLIQDF"&amp;A244,'Main File'!A:O,8,0),0)</f>
        <v>0</v>
      </c>
      <c r="E244" s="26">
        <f>IFERROR(+VLOOKUP("LLIQDF"&amp;A244,'Main File'!A:O,9,0),0)</f>
        <v>0</v>
      </c>
      <c r="F244" s="26">
        <f>IFERROR(+VLOOKUP("LLIQDF"&amp;A244,'Main File'!A:O,10,0),0)</f>
        <v>0</v>
      </c>
      <c r="G244" s="26">
        <f>IFERROR(+VLOOKUP("LLIQDF"&amp;A244,'Main File'!A:O,11,0),0)</f>
        <v>0</v>
      </c>
      <c r="H244" s="26">
        <f>IFERROR(+VLOOKUP("LLIQDF"&amp;A244,'Main File'!A:O,12,0),0)</f>
        <v>0</v>
      </c>
      <c r="I244" s="26">
        <f>IFERROR(+VLOOKUP("LLIQDF"&amp;A244,'Main File'!A:O,13,0),0)</f>
        <v>0</v>
      </c>
      <c r="J244" s="26">
        <f>IFERROR(+VLOOKUP("LLIQDF"&amp;A244,'Main File'!A:O,14,0),0)</f>
        <v>0</v>
      </c>
      <c r="K244" s="26">
        <f>IFERROR(+VLOOKUP("LLIQDF"&amp;A244,'Main File'!A:O,15,0),0)</f>
        <v>0</v>
      </c>
    </row>
    <row r="245" spans="1:11" x14ac:dyDescent="0.25">
      <c r="A245" s="9">
        <f t="shared" si="3"/>
        <v>43432</v>
      </c>
      <c r="B245" s="26">
        <f>IFERROR(+VLOOKUP("LLIQDF"&amp;A245,'Main File'!A:O,6,0),0)</f>
        <v>0</v>
      </c>
      <c r="C245" s="26">
        <f>IFERROR(+VLOOKUP("LLIQDF"&amp;A245,'Main File'!A:O,7,0),0)</f>
        <v>0</v>
      </c>
      <c r="D245" s="26">
        <f>IFERROR(+VLOOKUP("LLIQDF"&amp;A245,'Main File'!A:O,8,0),0)</f>
        <v>0</v>
      </c>
      <c r="E245" s="26">
        <f>IFERROR(+VLOOKUP("LLIQDF"&amp;A245,'Main File'!A:O,9,0),0)</f>
        <v>0</v>
      </c>
      <c r="F245" s="26">
        <f>IFERROR(+VLOOKUP("LLIQDF"&amp;A245,'Main File'!A:O,10,0),0)</f>
        <v>0</v>
      </c>
      <c r="G245" s="26">
        <f>IFERROR(+VLOOKUP("LLIQDF"&amp;A245,'Main File'!A:O,11,0),0)</f>
        <v>0</v>
      </c>
      <c r="H245" s="26">
        <f>IFERROR(+VLOOKUP("LLIQDF"&amp;A245,'Main File'!A:O,12,0),0)</f>
        <v>0</v>
      </c>
      <c r="I245" s="26">
        <f>IFERROR(+VLOOKUP("LLIQDF"&amp;A245,'Main File'!A:O,13,0),0)</f>
        <v>0</v>
      </c>
      <c r="J245" s="26">
        <f>IFERROR(+VLOOKUP("LLIQDF"&amp;A245,'Main File'!A:O,14,0),0)</f>
        <v>0</v>
      </c>
      <c r="K245" s="26">
        <f>IFERROR(+VLOOKUP("LLIQDF"&amp;A245,'Main File'!A:O,15,0),0)</f>
        <v>0</v>
      </c>
    </row>
    <row r="246" spans="1:11" x14ac:dyDescent="0.25">
      <c r="A246" s="9">
        <f t="shared" si="3"/>
        <v>43433</v>
      </c>
      <c r="B246" s="26">
        <f>IFERROR(+VLOOKUP("LLIQDF"&amp;A246,'Main File'!A:O,6,0),0)</f>
        <v>0</v>
      </c>
      <c r="C246" s="26">
        <f>IFERROR(+VLOOKUP("LLIQDF"&amp;A246,'Main File'!A:O,7,0),0)</f>
        <v>0</v>
      </c>
      <c r="D246" s="26">
        <f>IFERROR(+VLOOKUP("LLIQDF"&amp;A246,'Main File'!A:O,8,0),0)</f>
        <v>0</v>
      </c>
      <c r="E246" s="26">
        <f>IFERROR(+VLOOKUP("LLIQDF"&amp;A246,'Main File'!A:O,9,0),0)</f>
        <v>0</v>
      </c>
      <c r="F246" s="26">
        <f>IFERROR(+VLOOKUP("LLIQDF"&amp;A246,'Main File'!A:O,10,0),0)</f>
        <v>0</v>
      </c>
      <c r="G246" s="26">
        <f>IFERROR(+VLOOKUP("LLIQDF"&amp;A246,'Main File'!A:O,11,0),0)</f>
        <v>0</v>
      </c>
      <c r="H246" s="26">
        <f>IFERROR(+VLOOKUP("LLIQDF"&amp;A246,'Main File'!A:O,12,0),0)</f>
        <v>0</v>
      </c>
      <c r="I246" s="26">
        <f>IFERROR(+VLOOKUP("LLIQDF"&amp;A246,'Main File'!A:O,13,0),0)</f>
        <v>0</v>
      </c>
      <c r="J246" s="26">
        <f>IFERROR(+VLOOKUP("LLIQDF"&amp;A246,'Main File'!A:O,14,0),0)</f>
        <v>0</v>
      </c>
      <c r="K246" s="26">
        <f>IFERROR(+VLOOKUP("LLIQDF"&amp;A246,'Main File'!A:O,15,0),0)</f>
        <v>0</v>
      </c>
    </row>
    <row r="247" spans="1:11" x14ac:dyDescent="0.25">
      <c r="A247" s="9">
        <f t="shared" si="3"/>
        <v>43434</v>
      </c>
      <c r="B247" s="26">
        <f>IFERROR(+VLOOKUP("LLIQDF"&amp;A247,'Main File'!A:O,6,0),0)</f>
        <v>0</v>
      </c>
      <c r="C247" s="26">
        <f>IFERROR(+VLOOKUP("LLIQDF"&amp;A247,'Main File'!A:O,7,0),0)</f>
        <v>0</v>
      </c>
      <c r="D247" s="26">
        <f>IFERROR(+VLOOKUP("LLIQDF"&amp;A247,'Main File'!A:O,8,0),0)</f>
        <v>0</v>
      </c>
      <c r="E247" s="26">
        <f>IFERROR(+VLOOKUP("LLIQDF"&amp;A247,'Main File'!A:O,9,0),0)</f>
        <v>0</v>
      </c>
      <c r="F247" s="26">
        <f>IFERROR(+VLOOKUP("LLIQDF"&amp;A247,'Main File'!A:O,10,0),0)</f>
        <v>0</v>
      </c>
      <c r="G247" s="26">
        <f>IFERROR(+VLOOKUP("LLIQDF"&amp;A247,'Main File'!A:O,11,0),0)</f>
        <v>0</v>
      </c>
      <c r="H247" s="26">
        <f>IFERROR(+VLOOKUP("LLIQDF"&amp;A247,'Main File'!A:O,12,0),0)</f>
        <v>0</v>
      </c>
      <c r="I247" s="26">
        <f>IFERROR(+VLOOKUP("LLIQDF"&amp;A247,'Main File'!A:O,13,0),0)</f>
        <v>0</v>
      </c>
      <c r="J247" s="26">
        <f>IFERROR(+VLOOKUP("LLIQDF"&amp;A247,'Main File'!A:O,14,0),0)</f>
        <v>0</v>
      </c>
      <c r="K247" s="26">
        <f>IFERROR(+VLOOKUP("LLIQDF"&amp;A247,'Main File'!A:O,15,0),0)</f>
        <v>0</v>
      </c>
    </row>
    <row r="248" spans="1:11" x14ac:dyDescent="0.25">
      <c r="A248" s="9">
        <f t="shared" si="3"/>
        <v>43435</v>
      </c>
      <c r="B248" s="26">
        <f>IFERROR(+VLOOKUP("LLIQDF"&amp;A248,'Main File'!A:O,6,0),0)</f>
        <v>0</v>
      </c>
      <c r="C248" s="26">
        <f>IFERROR(+VLOOKUP("LLIQDF"&amp;A248,'Main File'!A:O,7,0),0)</f>
        <v>0</v>
      </c>
      <c r="D248" s="26">
        <f>IFERROR(+VLOOKUP("LLIQDF"&amp;A248,'Main File'!A:O,8,0),0)</f>
        <v>0</v>
      </c>
      <c r="E248" s="26">
        <f>IFERROR(+VLOOKUP("LLIQDF"&amp;A248,'Main File'!A:O,9,0),0)</f>
        <v>0</v>
      </c>
      <c r="F248" s="26">
        <f>IFERROR(+VLOOKUP("LLIQDF"&amp;A248,'Main File'!A:O,10,0),0)</f>
        <v>0</v>
      </c>
      <c r="G248" s="26">
        <f>IFERROR(+VLOOKUP("LLIQDF"&amp;A248,'Main File'!A:O,11,0),0)</f>
        <v>0</v>
      </c>
      <c r="H248" s="26">
        <f>IFERROR(+VLOOKUP("LLIQDF"&amp;A248,'Main File'!A:O,12,0),0)</f>
        <v>0</v>
      </c>
      <c r="I248" s="26">
        <f>IFERROR(+VLOOKUP("LLIQDF"&amp;A248,'Main File'!A:O,13,0),0)</f>
        <v>0</v>
      </c>
      <c r="J248" s="26">
        <f>IFERROR(+VLOOKUP("LLIQDF"&amp;A248,'Main File'!A:O,14,0),0)</f>
        <v>0</v>
      </c>
      <c r="K248" s="26">
        <f>IFERROR(+VLOOKUP("LLIQDF"&amp;A248,'Main File'!A:O,15,0),0)</f>
        <v>0</v>
      </c>
    </row>
    <row r="249" spans="1:11" x14ac:dyDescent="0.25">
      <c r="A249" s="9">
        <f t="shared" si="3"/>
        <v>43436</v>
      </c>
      <c r="B249" s="26">
        <f>IFERROR(+VLOOKUP("LLIQDF"&amp;A249,'Main File'!A:O,6,0),0)</f>
        <v>0</v>
      </c>
      <c r="C249" s="26">
        <f>IFERROR(+VLOOKUP("LLIQDF"&amp;A249,'Main File'!A:O,7,0),0)</f>
        <v>0</v>
      </c>
      <c r="D249" s="26">
        <f>IFERROR(+VLOOKUP("LLIQDF"&amp;A249,'Main File'!A:O,8,0),0)</f>
        <v>0</v>
      </c>
      <c r="E249" s="26">
        <f>IFERROR(+VLOOKUP("LLIQDF"&amp;A249,'Main File'!A:O,9,0),0)</f>
        <v>0</v>
      </c>
      <c r="F249" s="26">
        <f>IFERROR(+VLOOKUP("LLIQDF"&amp;A249,'Main File'!A:O,10,0),0)</f>
        <v>0</v>
      </c>
      <c r="G249" s="26">
        <f>IFERROR(+VLOOKUP("LLIQDF"&amp;A249,'Main File'!A:O,11,0),0)</f>
        <v>0</v>
      </c>
      <c r="H249" s="26">
        <f>IFERROR(+VLOOKUP("LLIQDF"&amp;A249,'Main File'!A:O,12,0),0)</f>
        <v>0</v>
      </c>
      <c r="I249" s="26">
        <f>IFERROR(+VLOOKUP("LLIQDF"&amp;A249,'Main File'!A:O,13,0),0)</f>
        <v>0</v>
      </c>
      <c r="J249" s="26">
        <f>IFERROR(+VLOOKUP("LLIQDF"&amp;A249,'Main File'!A:O,14,0),0)</f>
        <v>0</v>
      </c>
      <c r="K249" s="26">
        <f>IFERROR(+VLOOKUP("LLIQDF"&amp;A249,'Main File'!A:O,15,0),0)</f>
        <v>0</v>
      </c>
    </row>
    <row r="250" spans="1:11" x14ac:dyDescent="0.25">
      <c r="A250" s="9">
        <f t="shared" si="3"/>
        <v>43437</v>
      </c>
      <c r="B250" s="26">
        <f>IFERROR(+VLOOKUP("LLIQDF"&amp;A250,'Main File'!A:O,6,0),0)</f>
        <v>0</v>
      </c>
      <c r="C250" s="26">
        <f>IFERROR(+VLOOKUP("LLIQDF"&amp;A250,'Main File'!A:O,7,0),0)</f>
        <v>0</v>
      </c>
      <c r="D250" s="26">
        <f>IFERROR(+VLOOKUP("LLIQDF"&amp;A250,'Main File'!A:O,8,0),0)</f>
        <v>0</v>
      </c>
      <c r="E250" s="26">
        <f>IFERROR(+VLOOKUP("LLIQDF"&amp;A250,'Main File'!A:O,9,0),0)</f>
        <v>0</v>
      </c>
      <c r="F250" s="26">
        <f>IFERROR(+VLOOKUP("LLIQDF"&amp;A250,'Main File'!A:O,10,0),0)</f>
        <v>0</v>
      </c>
      <c r="G250" s="26">
        <f>IFERROR(+VLOOKUP("LLIQDF"&amp;A250,'Main File'!A:O,11,0),0)</f>
        <v>0</v>
      </c>
      <c r="H250" s="26">
        <f>IFERROR(+VLOOKUP("LLIQDF"&amp;A250,'Main File'!A:O,12,0),0)</f>
        <v>0</v>
      </c>
      <c r="I250" s="26">
        <f>IFERROR(+VLOOKUP("LLIQDF"&amp;A250,'Main File'!A:O,13,0),0)</f>
        <v>0</v>
      </c>
      <c r="J250" s="26">
        <f>IFERROR(+VLOOKUP("LLIQDF"&amp;A250,'Main File'!A:O,14,0),0)</f>
        <v>0</v>
      </c>
      <c r="K250" s="26">
        <f>IFERROR(+VLOOKUP("LLIQDF"&amp;A250,'Main File'!A:O,15,0),0)</f>
        <v>0</v>
      </c>
    </row>
    <row r="251" spans="1:11" x14ac:dyDescent="0.25">
      <c r="A251" s="9">
        <f t="shared" si="3"/>
        <v>43438</v>
      </c>
      <c r="B251" s="26">
        <f>IFERROR(+VLOOKUP("LLIQDF"&amp;A251,'Main File'!A:O,6,0),0)</f>
        <v>0</v>
      </c>
      <c r="C251" s="26">
        <f>IFERROR(+VLOOKUP("LLIQDF"&amp;A251,'Main File'!A:O,7,0),0)</f>
        <v>0</v>
      </c>
      <c r="D251" s="26">
        <f>IFERROR(+VLOOKUP("LLIQDF"&amp;A251,'Main File'!A:O,8,0),0)</f>
        <v>0</v>
      </c>
      <c r="E251" s="26">
        <f>IFERROR(+VLOOKUP("LLIQDF"&amp;A251,'Main File'!A:O,9,0),0)</f>
        <v>0</v>
      </c>
      <c r="F251" s="26">
        <f>IFERROR(+VLOOKUP("LLIQDF"&amp;A251,'Main File'!A:O,10,0),0)</f>
        <v>0</v>
      </c>
      <c r="G251" s="26">
        <f>IFERROR(+VLOOKUP("LLIQDF"&amp;A251,'Main File'!A:O,11,0),0)</f>
        <v>0</v>
      </c>
      <c r="H251" s="26">
        <f>IFERROR(+VLOOKUP("LLIQDF"&amp;A251,'Main File'!A:O,12,0),0)</f>
        <v>0</v>
      </c>
      <c r="I251" s="26">
        <f>IFERROR(+VLOOKUP("LLIQDF"&amp;A251,'Main File'!A:O,13,0),0)</f>
        <v>0</v>
      </c>
      <c r="J251" s="26">
        <f>IFERROR(+VLOOKUP("LLIQDF"&amp;A251,'Main File'!A:O,14,0),0)</f>
        <v>0</v>
      </c>
      <c r="K251" s="26">
        <f>IFERROR(+VLOOKUP("LLIQDF"&amp;A251,'Main File'!A:O,15,0),0)</f>
        <v>0</v>
      </c>
    </row>
    <row r="252" spans="1:11" x14ac:dyDescent="0.25">
      <c r="A252" s="9">
        <f t="shared" si="3"/>
        <v>43439</v>
      </c>
      <c r="B252" s="26">
        <f>IFERROR(+VLOOKUP("LLIQDF"&amp;A252,'Main File'!A:O,6,0),0)</f>
        <v>0</v>
      </c>
      <c r="C252" s="26">
        <f>IFERROR(+VLOOKUP("LLIQDF"&amp;A252,'Main File'!A:O,7,0),0)</f>
        <v>0</v>
      </c>
      <c r="D252" s="26">
        <f>IFERROR(+VLOOKUP("LLIQDF"&amp;A252,'Main File'!A:O,8,0),0)</f>
        <v>0</v>
      </c>
      <c r="E252" s="26">
        <f>IFERROR(+VLOOKUP("LLIQDF"&amp;A252,'Main File'!A:O,9,0),0)</f>
        <v>0</v>
      </c>
      <c r="F252" s="26">
        <f>IFERROR(+VLOOKUP("LLIQDF"&amp;A252,'Main File'!A:O,10,0),0)</f>
        <v>0</v>
      </c>
      <c r="G252" s="26">
        <f>IFERROR(+VLOOKUP("LLIQDF"&amp;A252,'Main File'!A:O,11,0),0)</f>
        <v>0</v>
      </c>
      <c r="H252" s="26">
        <f>IFERROR(+VLOOKUP("LLIQDF"&amp;A252,'Main File'!A:O,12,0),0)</f>
        <v>0</v>
      </c>
      <c r="I252" s="26">
        <f>IFERROR(+VLOOKUP("LLIQDF"&amp;A252,'Main File'!A:O,13,0),0)</f>
        <v>0</v>
      </c>
      <c r="J252" s="26">
        <f>IFERROR(+VLOOKUP("LLIQDF"&amp;A252,'Main File'!A:O,14,0),0)</f>
        <v>0</v>
      </c>
      <c r="K252" s="26">
        <f>IFERROR(+VLOOKUP("LLIQDF"&amp;A252,'Main File'!A:O,15,0),0)</f>
        <v>0</v>
      </c>
    </row>
    <row r="253" spans="1:11" x14ac:dyDescent="0.25">
      <c r="A253" s="9">
        <f t="shared" si="3"/>
        <v>43440</v>
      </c>
      <c r="B253" s="26">
        <f>IFERROR(+VLOOKUP("LLIQDF"&amp;A253,'Main File'!A:O,6,0),0)</f>
        <v>0</v>
      </c>
      <c r="C253" s="26">
        <f>IFERROR(+VLOOKUP("LLIQDF"&amp;A253,'Main File'!A:O,7,0),0)</f>
        <v>0</v>
      </c>
      <c r="D253" s="26">
        <f>IFERROR(+VLOOKUP("LLIQDF"&amp;A253,'Main File'!A:O,8,0),0)</f>
        <v>0</v>
      </c>
      <c r="E253" s="26">
        <f>IFERROR(+VLOOKUP("LLIQDF"&amp;A253,'Main File'!A:O,9,0),0)</f>
        <v>0</v>
      </c>
      <c r="F253" s="26">
        <f>IFERROR(+VLOOKUP("LLIQDF"&amp;A253,'Main File'!A:O,10,0),0)</f>
        <v>0</v>
      </c>
      <c r="G253" s="26">
        <f>IFERROR(+VLOOKUP("LLIQDF"&amp;A253,'Main File'!A:O,11,0),0)</f>
        <v>0</v>
      </c>
      <c r="H253" s="26">
        <f>IFERROR(+VLOOKUP("LLIQDF"&amp;A253,'Main File'!A:O,12,0),0)</f>
        <v>0</v>
      </c>
      <c r="I253" s="26">
        <f>IFERROR(+VLOOKUP("LLIQDF"&amp;A253,'Main File'!A:O,13,0),0)</f>
        <v>0</v>
      </c>
      <c r="J253" s="26">
        <f>IFERROR(+VLOOKUP("LLIQDF"&amp;A253,'Main File'!A:O,14,0),0)</f>
        <v>0</v>
      </c>
      <c r="K253" s="26">
        <f>IFERROR(+VLOOKUP("LLIQDF"&amp;A253,'Main File'!A:O,15,0),0)</f>
        <v>0</v>
      </c>
    </row>
    <row r="254" spans="1:11" x14ac:dyDescent="0.25">
      <c r="A254" s="9">
        <f t="shared" si="3"/>
        <v>43441</v>
      </c>
      <c r="B254" s="26">
        <f>IFERROR(+VLOOKUP("LLIQDF"&amp;A254,'Main File'!A:O,6,0),0)</f>
        <v>0</v>
      </c>
      <c r="C254" s="26">
        <f>IFERROR(+VLOOKUP("LLIQDF"&amp;A254,'Main File'!A:O,7,0),0)</f>
        <v>0</v>
      </c>
      <c r="D254" s="26">
        <f>IFERROR(+VLOOKUP("LLIQDF"&amp;A254,'Main File'!A:O,8,0),0)</f>
        <v>0</v>
      </c>
      <c r="E254" s="26">
        <f>IFERROR(+VLOOKUP("LLIQDF"&amp;A254,'Main File'!A:O,9,0),0)</f>
        <v>0</v>
      </c>
      <c r="F254" s="26">
        <f>IFERROR(+VLOOKUP("LLIQDF"&amp;A254,'Main File'!A:O,10,0),0)</f>
        <v>0</v>
      </c>
      <c r="G254" s="26">
        <f>IFERROR(+VLOOKUP("LLIQDF"&amp;A254,'Main File'!A:O,11,0),0)</f>
        <v>0</v>
      </c>
      <c r="H254" s="26">
        <f>IFERROR(+VLOOKUP("LLIQDF"&amp;A254,'Main File'!A:O,12,0),0)</f>
        <v>0</v>
      </c>
      <c r="I254" s="26">
        <f>IFERROR(+VLOOKUP("LLIQDF"&amp;A254,'Main File'!A:O,13,0),0)</f>
        <v>0</v>
      </c>
      <c r="J254" s="26">
        <f>IFERROR(+VLOOKUP("LLIQDF"&amp;A254,'Main File'!A:O,14,0),0)</f>
        <v>0</v>
      </c>
      <c r="K254" s="26">
        <f>IFERROR(+VLOOKUP("LLIQDF"&amp;A254,'Main File'!A:O,15,0),0)</f>
        <v>0</v>
      </c>
    </row>
    <row r="255" spans="1:11" x14ac:dyDescent="0.25">
      <c r="A255" s="9">
        <f t="shared" si="3"/>
        <v>43442</v>
      </c>
      <c r="B255" s="26">
        <f>IFERROR(+VLOOKUP("LLIQDF"&amp;A255,'Main File'!A:O,6,0),0)</f>
        <v>0</v>
      </c>
      <c r="C255" s="26">
        <f>IFERROR(+VLOOKUP("LLIQDF"&amp;A255,'Main File'!A:O,7,0),0)</f>
        <v>0</v>
      </c>
      <c r="D255" s="26">
        <f>IFERROR(+VLOOKUP("LLIQDF"&amp;A255,'Main File'!A:O,8,0),0)</f>
        <v>0</v>
      </c>
      <c r="E255" s="26">
        <f>IFERROR(+VLOOKUP("LLIQDF"&amp;A255,'Main File'!A:O,9,0),0)</f>
        <v>0</v>
      </c>
      <c r="F255" s="26">
        <f>IFERROR(+VLOOKUP("LLIQDF"&amp;A255,'Main File'!A:O,10,0),0)</f>
        <v>0</v>
      </c>
      <c r="G255" s="26">
        <f>IFERROR(+VLOOKUP("LLIQDF"&amp;A255,'Main File'!A:O,11,0),0)</f>
        <v>0</v>
      </c>
      <c r="H255" s="26">
        <f>IFERROR(+VLOOKUP("LLIQDF"&amp;A255,'Main File'!A:O,12,0),0)</f>
        <v>0</v>
      </c>
      <c r="I255" s="26">
        <f>IFERROR(+VLOOKUP("LLIQDF"&amp;A255,'Main File'!A:O,13,0),0)</f>
        <v>0</v>
      </c>
      <c r="J255" s="26">
        <f>IFERROR(+VLOOKUP("LLIQDF"&amp;A255,'Main File'!A:O,14,0),0)</f>
        <v>0</v>
      </c>
      <c r="K255" s="26">
        <f>IFERROR(+VLOOKUP("LLIQDF"&amp;A255,'Main File'!A:O,15,0),0)</f>
        <v>0</v>
      </c>
    </row>
    <row r="256" spans="1:11" x14ac:dyDescent="0.25">
      <c r="A256" s="9">
        <f t="shared" si="3"/>
        <v>43443</v>
      </c>
      <c r="B256" s="26">
        <f>IFERROR(+VLOOKUP("LLIQDF"&amp;A256,'Main File'!A:O,6,0),0)</f>
        <v>0</v>
      </c>
      <c r="C256" s="26">
        <f>IFERROR(+VLOOKUP("LLIQDF"&amp;A256,'Main File'!A:O,7,0),0)</f>
        <v>0</v>
      </c>
      <c r="D256" s="26">
        <f>IFERROR(+VLOOKUP("LLIQDF"&amp;A256,'Main File'!A:O,8,0),0)</f>
        <v>0</v>
      </c>
      <c r="E256" s="26">
        <f>IFERROR(+VLOOKUP("LLIQDF"&amp;A256,'Main File'!A:O,9,0),0)</f>
        <v>0</v>
      </c>
      <c r="F256" s="26">
        <f>IFERROR(+VLOOKUP("LLIQDF"&amp;A256,'Main File'!A:O,10,0),0)</f>
        <v>0</v>
      </c>
      <c r="G256" s="26">
        <f>IFERROR(+VLOOKUP("LLIQDF"&amp;A256,'Main File'!A:O,11,0),0)</f>
        <v>0</v>
      </c>
      <c r="H256" s="26">
        <f>IFERROR(+VLOOKUP("LLIQDF"&amp;A256,'Main File'!A:O,12,0),0)</f>
        <v>0</v>
      </c>
      <c r="I256" s="26">
        <f>IFERROR(+VLOOKUP("LLIQDF"&amp;A256,'Main File'!A:O,13,0),0)</f>
        <v>0</v>
      </c>
      <c r="J256" s="26">
        <f>IFERROR(+VLOOKUP("LLIQDF"&amp;A256,'Main File'!A:O,14,0),0)</f>
        <v>0</v>
      </c>
      <c r="K256" s="26">
        <f>IFERROR(+VLOOKUP("LLIQDF"&amp;A256,'Main File'!A:O,15,0),0)</f>
        <v>0</v>
      </c>
    </row>
    <row r="257" spans="1:11" x14ac:dyDescent="0.25">
      <c r="A257" s="9">
        <f t="shared" si="3"/>
        <v>43444</v>
      </c>
      <c r="B257" s="26">
        <f>IFERROR(+VLOOKUP("LLIQDF"&amp;A257,'Main File'!A:O,6,0),0)</f>
        <v>0</v>
      </c>
      <c r="C257" s="26">
        <f>IFERROR(+VLOOKUP("LLIQDF"&amp;A257,'Main File'!A:O,7,0),0)</f>
        <v>0</v>
      </c>
      <c r="D257" s="26">
        <f>IFERROR(+VLOOKUP("LLIQDF"&amp;A257,'Main File'!A:O,8,0),0)</f>
        <v>0</v>
      </c>
      <c r="E257" s="26">
        <f>IFERROR(+VLOOKUP("LLIQDF"&amp;A257,'Main File'!A:O,9,0),0)</f>
        <v>0</v>
      </c>
      <c r="F257" s="26">
        <f>IFERROR(+VLOOKUP("LLIQDF"&amp;A257,'Main File'!A:O,10,0),0)</f>
        <v>0</v>
      </c>
      <c r="G257" s="26">
        <f>IFERROR(+VLOOKUP("LLIQDF"&amp;A257,'Main File'!A:O,11,0),0)</f>
        <v>0</v>
      </c>
      <c r="H257" s="26">
        <f>IFERROR(+VLOOKUP("LLIQDF"&amp;A257,'Main File'!A:O,12,0),0)</f>
        <v>0</v>
      </c>
      <c r="I257" s="26">
        <f>IFERROR(+VLOOKUP("LLIQDF"&amp;A257,'Main File'!A:O,13,0),0)</f>
        <v>0</v>
      </c>
      <c r="J257" s="26">
        <f>IFERROR(+VLOOKUP("LLIQDF"&amp;A257,'Main File'!A:O,14,0),0)</f>
        <v>0</v>
      </c>
      <c r="K257" s="26">
        <f>IFERROR(+VLOOKUP("LLIQDF"&amp;A257,'Main File'!A:O,15,0),0)</f>
        <v>0</v>
      </c>
    </row>
    <row r="258" spans="1:11" x14ac:dyDescent="0.25">
      <c r="A258" s="9">
        <f t="shared" si="3"/>
        <v>43445</v>
      </c>
      <c r="B258" s="26">
        <f>IFERROR(+VLOOKUP("LLIQDF"&amp;A258,'Main File'!A:O,6,0),0)</f>
        <v>0</v>
      </c>
      <c r="C258" s="26">
        <f>IFERROR(+VLOOKUP("LLIQDF"&amp;A258,'Main File'!A:O,7,0),0)</f>
        <v>0</v>
      </c>
      <c r="D258" s="26">
        <f>IFERROR(+VLOOKUP("LLIQDF"&amp;A258,'Main File'!A:O,8,0),0)</f>
        <v>0</v>
      </c>
      <c r="E258" s="26">
        <f>IFERROR(+VLOOKUP("LLIQDF"&amp;A258,'Main File'!A:O,9,0),0)</f>
        <v>0</v>
      </c>
      <c r="F258" s="26">
        <f>IFERROR(+VLOOKUP("LLIQDF"&amp;A258,'Main File'!A:O,10,0),0)</f>
        <v>0</v>
      </c>
      <c r="G258" s="26">
        <f>IFERROR(+VLOOKUP("LLIQDF"&amp;A258,'Main File'!A:O,11,0),0)</f>
        <v>0</v>
      </c>
      <c r="H258" s="26">
        <f>IFERROR(+VLOOKUP("LLIQDF"&amp;A258,'Main File'!A:O,12,0),0)</f>
        <v>0</v>
      </c>
      <c r="I258" s="26">
        <f>IFERROR(+VLOOKUP("LLIQDF"&amp;A258,'Main File'!A:O,13,0),0)</f>
        <v>0</v>
      </c>
      <c r="J258" s="26">
        <f>IFERROR(+VLOOKUP("LLIQDF"&amp;A258,'Main File'!A:O,14,0),0)</f>
        <v>0</v>
      </c>
      <c r="K258" s="26">
        <f>IFERROR(+VLOOKUP("LLIQDF"&amp;A258,'Main File'!A:O,15,0),0)</f>
        <v>0</v>
      </c>
    </row>
    <row r="259" spans="1:11" x14ac:dyDescent="0.25">
      <c r="A259" s="9">
        <f t="shared" si="3"/>
        <v>43446</v>
      </c>
      <c r="B259" s="26">
        <f>IFERROR(+VLOOKUP("LLIQDF"&amp;A259,'Main File'!A:O,6,0),0)</f>
        <v>0</v>
      </c>
      <c r="C259" s="26">
        <f>IFERROR(+VLOOKUP("LLIQDF"&amp;A259,'Main File'!A:O,7,0),0)</f>
        <v>0</v>
      </c>
      <c r="D259" s="26">
        <f>IFERROR(+VLOOKUP("LLIQDF"&amp;A259,'Main File'!A:O,8,0),0)</f>
        <v>0</v>
      </c>
      <c r="E259" s="26">
        <f>IFERROR(+VLOOKUP("LLIQDF"&amp;A259,'Main File'!A:O,9,0),0)</f>
        <v>0</v>
      </c>
      <c r="F259" s="26">
        <f>IFERROR(+VLOOKUP("LLIQDF"&amp;A259,'Main File'!A:O,10,0),0)</f>
        <v>0</v>
      </c>
      <c r="G259" s="26">
        <f>IFERROR(+VLOOKUP("LLIQDF"&amp;A259,'Main File'!A:O,11,0),0)</f>
        <v>0</v>
      </c>
      <c r="H259" s="26">
        <f>IFERROR(+VLOOKUP("LLIQDF"&amp;A259,'Main File'!A:O,12,0),0)</f>
        <v>0</v>
      </c>
      <c r="I259" s="26">
        <f>IFERROR(+VLOOKUP("LLIQDF"&amp;A259,'Main File'!A:O,13,0),0)</f>
        <v>0</v>
      </c>
      <c r="J259" s="26">
        <f>IFERROR(+VLOOKUP("LLIQDF"&amp;A259,'Main File'!A:O,14,0),0)</f>
        <v>0</v>
      </c>
      <c r="K259" s="26">
        <f>IFERROR(+VLOOKUP("LLIQDF"&amp;A259,'Main File'!A:O,15,0),0)</f>
        <v>0</v>
      </c>
    </row>
    <row r="260" spans="1:11" x14ac:dyDescent="0.25">
      <c r="A260" s="9">
        <f t="shared" si="3"/>
        <v>43447</v>
      </c>
      <c r="B260" s="26">
        <f>IFERROR(+VLOOKUP("LLIQDF"&amp;A260,'Main File'!A:O,6,0),0)</f>
        <v>0</v>
      </c>
      <c r="C260" s="26">
        <f>IFERROR(+VLOOKUP("LLIQDF"&amp;A260,'Main File'!A:O,7,0),0)</f>
        <v>0</v>
      </c>
      <c r="D260" s="26">
        <f>IFERROR(+VLOOKUP("LLIQDF"&amp;A260,'Main File'!A:O,8,0),0)</f>
        <v>0</v>
      </c>
      <c r="E260" s="26">
        <f>IFERROR(+VLOOKUP("LLIQDF"&amp;A260,'Main File'!A:O,9,0),0)</f>
        <v>0</v>
      </c>
      <c r="F260" s="26">
        <f>IFERROR(+VLOOKUP("LLIQDF"&amp;A260,'Main File'!A:O,10,0),0)</f>
        <v>0</v>
      </c>
      <c r="G260" s="26">
        <f>IFERROR(+VLOOKUP("LLIQDF"&amp;A260,'Main File'!A:O,11,0),0)</f>
        <v>0</v>
      </c>
      <c r="H260" s="26">
        <f>IFERROR(+VLOOKUP("LLIQDF"&amp;A260,'Main File'!A:O,12,0),0)</f>
        <v>0</v>
      </c>
      <c r="I260" s="26">
        <f>IFERROR(+VLOOKUP("LLIQDF"&amp;A260,'Main File'!A:O,13,0),0)</f>
        <v>0</v>
      </c>
      <c r="J260" s="26">
        <f>IFERROR(+VLOOKUP("LLIQDF"&amp;A260,'Main File'!A:O,14,0),0)</f>
        <v>0</v>
      </c>
      <c r="K260" s="26">
        <f>IFERROR(+VLOOKUP("LLIQDF"&amp;A260,'Main File'!A:O,15,0),0)</f>
        <v>0</v>
      </c>
    </row>
    <row r="261" spans="1:11" x14ac:dyDescent="0.25">
      <c r="A261" s="9">
        <f t="shared" si="3"/>
        <v>43448</v>
      </c>
      <c r="B261" s="26">
        <f>IFERROR(+VLOOKUP("LLIQDF"&amp;A261,'Main File'!A:O,6,0),0)</f>
        <v>0</v>
      </c>
      <c r="C261" s="26">
        <f>IFERROR(+VLOOKUP("LLIQDF"&amp;A261,'Main File'!A:O,7,0),0)</f>
        <v>0</v>
      </c>
      <c r="D261" s="26">
        <f>IFERROR(+VLOOKUP("LLIQDF"&amp;A261,'Main File'!A:O,8,0),0)</f>
        <v>0</v>
      </c>
      <c r="E261" s="26">
        <f>IFERROR(+VLOOKUP("LLIQDF"&amp;A261,'Main File'!A:O,9,0),0)</f>
        <v>0</v>
      </c>
      <c r="F261" s="26">
        <f>IFERROR(+VLOOKUP("LLIQDF"&amp;A261,'Main File'!A:O,10,0),0)</f>
        <v>0</v>
      </c>
      <c r="G261" s="26">
        <f>IFERROR(+VLOOKUP("LLIQDF"&amp;A261,'Main File'!A:O,11,0),0)</f>
        <v>0</v>
      </c>
      <c r="H261" s="26">
        <f>IFERROR(+VLOOKUP("LLIQDF"&amp;A261,'Main File'!A:O,12,0),0)</f>
        <v>0</v>
      </c>
      <c r="I261" s="26">
        <f>IFERROR(+VLOOKUP("LLIQDF"&amp;A261,'Main File'!A:O,13,0),0)</f>
        <v>0</v>
      </c>
      <c r="J261" s="26">
        <f>IFERROR(+VLOOKUP("LLIQDF"&amp;A261,'Main File'!A:O,14,0),0)</f>
        <v>0</v>
      </c>
      <c r="K261" s="26">
        <f>IFERROR(+VLOOKUP("LLIQDF"&amp;A261,'Main File'!A:O,15,0),0)</f>
        <v>0</v>
      </c>
    </row>
    <row r="262" spans="1:11" x14ac:dyDescent="0.25">
      <c r="A262" s="9">
        <f t="shared" si="3"/>
        <v>43449</v>
      </c>
      <c r="B262" s="26">
        <f>IFERROR(+VLOOKUP("LLIQDF"&amp;A262,'Main File'!A:O,6,0),0)</f>
        <v>0</v>
      </c>
      <c r="C262" s="26">
        <f>IFERROR(+VLOOKUP("LLIQDF"&amp;A262,'Main File'!A:O,7,0),0)</f>
        <v>0</v>
      </c>
      <c r="D262" s="26">
        <f>IFERROR(+VLOOKUP("LLIQDF"&amp;A262,'Main File'!A:O,8,0),0)</f>
        <v>0</v>
      </c>
      <c r="E262" s="26">
        <f>IFERROR(+VLOOKUP("LLIQDF"&amp;A262,'Main File'!A:O,9,0),0)</f>
        <v>0</v>
      </c>
      <c r="F262" s="26">
        <f>IFERROR(+VLOOKUP("LLIQDF"&amp;A262,'Main File'!A:O,10,0),0)</f>
        <v>0</v>
      </c>
      <c r="G262" s="26">
        <f>IFERROR(+VLOOKUP("LLIQDF"&amp;A262,'Main File'!A:O,11,0),0)</f>
        <v>0</v>
      </c>
      <c r="H262" s="26">
        <f>IFERROR(+VLOOKUP("LLIQDF"&amp;A262,'Main File'!A:O,12,0),0)</f>
        <v>0</v>
      </c>
      <c r="I262" s="26">
        <f>IFERROR(+VLOOKUP("LLIQDF"&amp;A262,'Main File'!A:O,13,0),0)</f>
        <v>0</v>
      </c>
      <c r="J262" s="26">
        <f>IFERROR(+VLOOKUP("LLIQDF"&amp;A262,'Main File'!A:O,14,0),0)</f>
        <v>0</v>
      </c>
      <c r="K262" s="26">
        <f>IFERROR(+VLOOKUP("LLIQDF"&amp;A262,'Main File'!A:O,15,0),0)</f>
        <v>0</v>
      </c>
    </row>
    <row r="263" spans="1:11" x14ac:dyDescent="0.25">
      <c r="A263" s="9">
        <f t="shared" ref="A263:A326" si="4">+A262+1</f>
        <v>43450</v>
      </c>
      <c r="B263" s="26">
        <f>IFERROR(+VLOOKUP("LLIQDF"&amp;A263,'Main File'!A:O,6,0),0)</f>
        <v>0</v>
      </c>
      <c r="C263" s="26">
        <f>IFERROR(+VLOOKUP("LLIQDF"&amp;A263,'Main File'!A:O,7,0),0)</f>
        <v>0</v>
      </c>
      <c r="D263" s="26">
        <f>IFERROR(+VLOOKUP("LLIQDF"&amp;A263,'Main File'!A:O,8,0),0)</f>
        <v>0</v>
      </c>
      <c r="E263" s="26">
        <f>IFERROR(+VLOOKUP("LLIQDF"&amp;A263,'Main File'!A:O,9,0),0)</f>
        <v>0</v>
      </c>
      <c r="F263" s="26">
        <f>IFERROR(+VLOOKUP("LLIQDF"&amp;A263,'Main File'!A:O,10,0),0)</f>
        <v>0</v>
      </c>
      <c r="G263" s="26">
        <f>IFERROR(+VLOOKUP("LLIQDF"&amp;A263,'Main File'!A:O,11,0),0)</f>
        <v>0</v>
      </c>
      <c r="H263" s="26">
        <f>IFERROR(+VLOOKUP("LLIQDF"&amp;A263,'Main File'!A:O,12,0),0)</f>
        <v>0</v>
      </c>
      <c r="I263" s="26">
        <f>IFERROR(+VLOOKUP("LLIQDF"&amp;A263,'Main File'!A:O,13,0),0)</f>
        <v>0</v>
      </c>
      <c r="J263" s="26">
        <f>IFERROR(+VLOOKUP("LLIQDF"&amp;A263,'Main File'!A:O,14,0),0)</f>
        <v>0</v>
      </c>
      <c r="K263" s="26">
        <f>IFERROR(+VLOOKUP("LLIQDF"&amp;A263,'Main File'!A:O,15,0),0)</f>
        <v>0</v>
      </c>
    </row>
    <row r="264" spans="1:11" x14ac:dyDescent="0.25">
      <c r="A264" s="9">
        <f t="shared" si="4"/>
        <v>43451</v>
      </c>
      <c r="B264" s="26">
        <f>IFERROR(+VLOOKUP("LLIQDF"&amp;A264,'Main File'!A:O,6,0),0)</f>
        <v>0</v>
      </c>
      <c r="C264" s="26">
        <f>IFERROR(+VLOOKUP("LLIQDF"&amp;A264,'Main File'!A:O,7,0),0)</f>
        <v>0</v>
      </c>
      <c r="D264" s="26">
        <f>IFERROR(+VLOOKUP("LLIQDF"&amp;A264,'Main File'!A:O,8,0),0)</f>
        <v>0</v>
      </c>
      <c r="E264" s="26">
        <f>IFERROR(+VLOOKUP("LLIQDF"&amp;A264,'Main File'!A:O,9,0),0)</f>
        <v>0</v>
      </c>
      <c r="F264" s="26">
        <f>IFERROR(+VLOOKUP("LLIQDF"&amp;A264,'Main File'!A:O,10,0),0)</f>
        <v>0</v>
      </c>
      <c r="G264" s="26">
        <f>IFERROR(+VLOOKUP("LLIQDF"&amp;A264,'Main File'!A:O,11,0),0)</f>
        <v>0</v>
      </c>
      <c r="H264" s="26">
        <f>IFERROR(+VLOOKUP("LLIQDF"&amp;A264,'Main File'!A:O,12,0),0)</f>
        <v>0</v>
      </c>
      <c r="I264" s="26">
        <f>IFERROR(+VLOOKUP("LLIQDF"&amp;A264,'Main File'!A:O,13,0),0)</f>
        <v>0</v>
      </c>
      <c r="J264" s="26">
        <f>IFERROR(+VLOOKUP("LLIQDF"&amp;A264,'Main File'!A:O,14,0),0)</f>
        <v>0</v>
      </c>
      <c r="K264" s="26">
        <f>IFERROR(+VLOOKUP("LLIQDF"&amp;A264,'Main File'!A:O,15,0),0)</f>
        <v>0</v>
      </c>
    </row>
    <row r="265" spans="1:11" x14ac:dyDescent="0.25">
      <c r="A265" s="9">
        <f t="shared" si="4"/>
        <v>43452</v>
      </c>
      <c r="B265" s="26">
        <f>IFERROR(+VLOOKUP("LLIQDF"&amp;A265,'Main File'!A:O,6,0),0)</f>
        <v>0</v>
      </c>
      <c r="C265" s="26">
        <f>IFERROR(+VLOOKUP("LLIQDF"&amp;A265,'Main File'!A:O,7,0),0)</f>
        <v>0</v>
      </c>
      <c r="D265" s="26">
        <f>IFERROR(+VLOOKUP("LLIQDF"&amp;A265,'Main File'!A:O,8,0),0)</f>
        <v>0</v>
      </c>
      <c r="E265" s="26">
        <f>IFERROR(+VLOOKUP("LLIQDF"&amp;A265,'Main File'!A:O,9,0),0)</f>
        <v>0</v>
      </c>
      <c r="F265" s="26">
        <f>IFERROR(+VLOOKUP("LLIQDF"&amp;A265,'Main File'!A:O,10,0),0)</f>
        <v>0</v>
      </c>
      <c r="G265" s="26">
        <f>IFERROR(+VLOOKUP("LLIQDF"&amp;A265,'Main File'!A:O,11,0),0)</f>
        <v>0</v>
      </c>
      <c r="H265" s="26">
        <f>IFERROR(+VLOOKUP("LLIQDF"&amp;A265,'Main File'!A:O,12,0),0)</f>
        <v>0</v>
      </c>
      <c r="I265" s="26">
        <f>IFERROR(+VLOOKUP("LLIQDF"&amp;A265,'Main File'!A:O,13,0),0)</f>
        <v>0</v>
      </c>
      <c r="J265" s="26">
        <f>IFERROR(+VLOOKUP("LLIQDF"&amp;A265,'Main File'!A:O,14,0),0)</f>
        <v>0</v>
      </c>
      <c r="K265" s="26">
        <f>IFERROR(+VLOOKUP("LLIQDF"&amp;A265,'Main File'!A:O,15,0),0)</f>
        <v>0</v>
      </c>
    </row>
    <row r="266" spans="1:11" x14ac:dyDescent="0.25">
      <c r="A266" s="9">
        <f t="shared" si="4"/>
        <v>43453</v>
      </c>
      <c r="B266" s="26">
        <f>IFERROR(+VLOOKUP("LLIQDF"&amp;A266,'Main File'!A:O,6,0),0)</f>
        <v>0</v>
      </c>
      <c r="C266" s="26">
        <f>IFERROR(+VLOOKUP("LLIQDF"&amp;A266,'Main File'!A:O,7,0),0)</f>
        <v>0</v>
      </c>
      <c r="D266" s="26">
        <f>IFERROR(+VLOOKUP("LLIQDF"&amp;A266,'Main File'!A:O,8,0),0)</f>
        <v>0</v>
      </c>
      <c r="E266" s="26">
        <f>IFERROR(+VLOOKUP("LLIQDF"&amp;A266,'Main File'!A:O,9,0),0)</f>
        <v>0</v>
      </c>
      <c r="F266" s="26">
        <f>IFERROR(+VLOOKUP("LLIQDF"&amp;A266,'Main File'!A:O,10,0),0)</f>
        <v>0</v>
      </c>
      <c r="G266" s="26">
        <f>IFERROR(+VLOOKUP("LLIQDF"&amp;A266,'Main File'!A:O,11,0),0)</f>
        <v>0</v>
      </c>
      <c r="H266" s="26">
        <f>IFERROR(+VLOOKUP("LLIQDF"&amp;A266,'Main File'!A:O,12,0),0)</f>
        <v>0</v>
      </c>
      <c r="I266" s="26">
        <f>IFERROR(+VLOOKUP("LLIQDF"&amp;A266,'Main File'!A:O,13,0),0)</f>
        <v>0</v>
      </c>
      <c r="J266" s="26">
        <f>IFERROR(+VLOOKUP("LLIQDF"&amp;A266,'Main File'!A:O,14,0),0)</f>
        <v>0</v>
      </c>
      <c r="K266" s="26">
        <f>IFERROR(+VLOOKUP("LLIQDF"&amp;A266,'Main File'!A:O,15,0),0)</f>
        <v>0</v>
      </c>
    </row>
    <row r="267" spans="1:11" x14ac:dyDescent="0.25">
      <c r="A267" s="9">
        <f t="shared" si="4"/>
        <v>43454</v>
      </c>
      <c r="B267" s="26">
        <f>IFERROR(+VLOOKUP("LLIQDF"&amp;A267,'Main File'!A:O,6,0),0)</f>
        <v>0</v>
      </c>
      <c r="C267" s="26">
        <f>IFERROR(+VLOOKUP("LLIQDF"&amp;A267,'Main File'!A:O,7,0),0)</f>
        <v>0</v>
      </c>
      <c r="D267" s="26">
        <f>IFERROR(+VLOOKUP("LLIQDF"&amp;A267,'Main File'!A:O,8,0),0)</f>
        <v>0</v>
      </c>
      <c r="E267" s="26">
        <f>IFERROR(+VLOOKUP("LLIQDF"&amp;A267,'Main File'!A:O,9,0),0)</f>
        <v>0</v>
      </c>
      <c r="F267" s="26">
        <f>IFERROR(+VLOOKUP("LLIQDF"&amp;A267,'Main File'!A:O,10,0),0)</f>
        <v>0</v>
      </c>
      <c r="G267" s="26">
        <f>IFERROR(+VLOOKUP("LLIQDF"&amp;A267,'Main File'!A:O,11,0),0)</f>
        <v>0</v>
      </c>
      <c r="H267" s="26">
        <f>IFERROR(+VLOOKUP("LLIQDF"&amp;A267,'Main File'!A:O,12,0),0)</f>
        <v>0</v>
      </c>
      <c r="I267" s="26">
        <f>IFERROR(+VLOOKUP("LLIQDF"&amp;A267,'Main File'!A:O,13,0),0)</f>
        <v>0</v>
      </c>
      <c r="J267" s="26">
        <f>IFERROR(+VLOOKUP("LLIQDF"&amp;A267,'Main File'!A:O,14,0),0)</f>
        <v>0</v>
      </c>
      <c r="K267" s="26">
        <f>IFERROR(+VLOOKUP("LLIQDF"&amp;A267,'Main File'!A:O,15,0),0)</f>
        <v>0</v>
      </c>
    </row>
    <row r="268" spans="1:11" x14ac:dyDescent="0.25">
      <c r="A268" s="9">
        <f t="shared" si="4"/>
        <v>43455</v>
      </c>
      <c r="B268" s="26">
        <f>IFERROR(+VLOOKUP("LLIQDF"&amp;A268,'Main File'!A:O,6,0),0)</f>
        <v>0</v>
      </c>
      <c r="C268" s="26">
        <f>IFERROR(+VLOOKUP("LLIQDF"&amp;A268,'Main File'!A:O,7,0),0)</f>
        <v>0</v>
      </c>
      <c r="D268" s="26">
        <f>IFERROR(+VLOOKUP("LLIQDF"&amp;A268,'Main File'!A:O,8,0),0)</f>
        <v>0</v>
      </c>
      <c r="E268" s="26">
        <f>IFERROR(+VLOOKUP("LLIQDF"&amp;A268,'Main File'!A:O,9,0),0)</f>
        <v>0</v>
      </c>
      <c r="F268" s="26">
        <f>IFERROR(+VLOOKUP("LLIQDF"&amp;A268,'Main File'!A:O,10,0),0)</f>
        <v>0</v>
      </c>
      <c r="G268" s="26">
        <f>IFERROR(+VLOOKUP("LLIQDF"&amp;A268,'Main File'!A:O,11,0),0)</f>
        <v>0</v>
      </c>
      <c r="H268" s="26">
        <f>IFERROR(+VLOOKUP("LLIQDF"&amp;A268,'Main File'!A:O,12,0),0)</f>
        <v>0</v>
      </c>
      <c r="I268" s="26">
        <f>IFERROR(+VLOOKUP("LLIQDF"&amp;A268,'Main File'!A:O,13,0),0)</f>
        <v>0</v>
      </c>
      <c r="J268" s="26">
        <f>IFERROR(+VLOOKUP("LLIQDF"&amp;A268,'Main File'!A:O,14,0),0)</f>
        <v>0</v>
      </c>
      <c r="K268" s="26">
        <f>IFERROR(+VLOOKUP("LLIQDF"&amp;A268,'Main File'!A:O,15,0),0)</f>
        <v>0</v>
      </c>
    </row>
    <row r="269" spans="1:11" x14ac:dyDescent="0.25">
      <c r="A269" s="9">
        <f t="shared" si="4"/>
        <v>43456</v>
      </c>
      <c r="B269" s="26">
        <f>IFERROR(+VLOOKUP("LLIQDF"&amp;A269,'Main File'!A:O,6,0),0)</f>
        <v>0</v>
      </c>
      <c r="C269" s="26">
        <f>IFERROR(+VLOOKUP("LLIQDF"&amp;A269,'Main File'!A:O,7,0),0)</f>
        <v>0</v>
      </c>
      <c r="D269" s="26">
        <f>IFERROR(+VLOOKUP("LLIQDF"&amp;A269,'Main File'!A:O,8,0),0)</f>
        <v>0</v>
      </c>
      <c r="E269" s="26">
        <f>IFERROR(+VLOOKUP("LLIQDF"&amp;A269,'Main File'!A:O,9,0),0)</f>
        <v>0</v>
      </c>
      <c r="F269" s="26">
        <f>IFERROR(+VLOOKUP("LLIQDF"&amp;A269,'Main File'!A:O,10,0),0)</f>
        <v>0</v>
      </c>
      <c r="G269" s="26">
        <f>IFERROR(+VLOOKUP("LLIQDF"&amp;A269,'Main File'!A:O,11,0),0)</f>
        <v>0</v>
      </c>
      <c r="H269" s="26">
        <f>IFERROR(+VLOOKUP("LLIQDF"&amp;A269,'Main File'!A:O,12,0),0)</f>
        <v>0</v>
      </c>
      <c r="I269" s="26">
        <f>IFERROR(+VLOOKUP("LLIQDF"&amp;A269,'Main File'!A:O,13,0),0)</f>
        <v>0</v>
      </c>
      <c r="J269" s="26">
        <f>IFERROR(+VLOOKUP("LLIQDF"&amp;A269,'Main File'!A:O,14,0),0)</f>
        <v>0</v>
      </c>
      <c r="K269" s="26">
        <f>IFERROR(+VLOOKUP("LLIQDF"&amp;A269,'Main File'!A:O,15,0),0)</f>
        <v>0</v>
      </c>
    </row>
    <row r="270" spans="1:11" x14ac:dyDescent="0.25">
      <c r="A270" s="9">
        <f t="shared" si="4"/>
        <v>43457</v>
      </c>
      <c r="B270" s="26">
        <f>IFERROR(+VLOOKUP("LLIQDF"&amp;A270,'Main File'!A:O,6,0),0)</f>
        <v>0</v>
      </c>
      <c r="C270" s="26">
        <f>IFERROR(+VLOOKUP("LLIQDF"&amp;A270,'Main File'!A:O,7,0),0)</f>
        <v>0</v>
      </c>
      <c r="D270" s="26">
        <f>IFERROR(+VLOOKUP("LLIQDF"&amp;A270,'Main File'!A:O,8,0),0)</f>
        <v>0</v>
      </c>
      <c r="E270" s="26">
        <f>IFERROR(+VLOOKUP("LLIQDF"&amp;A270,'Main File'!A:O,9,0),0)</f>
        <v>0</v>
      </c>
      <c r="F270" s="26">
        <f>IFERROR(+VLOOKUP("LLIQDF"&amp;A270,'Main File'!A:O,10,0),0)</f>
        <v>0</v>
      </c>
      <c r="G270" s="26">
        <f>IFERROR(+VLOOKUP("LLIQDF"&amp;A270,'Main File'!A:O,11,0),0)</f>
        <v>0</v>
      </c>
      <c r="H270" s="26">
        <f>IFERROR(+VLOOKUP("LLIQDF"&amp;A270,'Main File'!A:O,12,0),0)</f>
        <v>0</v>
      </c>
      <c r="I270" s="26">
        <f>IFERROR(+VLOOKUP("LLIQDF"&amp;A270,'Main File'!A:O,13,0),0)</f>
        <v>0</v>
      </c>
      <c r="J270" s="26">
        <f>IFERROR(+VLOOKUP("LLIQDF"&amp;A270,'Main File'!A:O,14,0),0)</f>
        <v>0</v>
      </c>
      <c r="K270" s="26">
        <f>IFERROR(+VLOOKUP("LLIQDF"&amp;A270,'Main File'!A:O,15,0),0)</f>
        <v>0</v>
      </c>
    </row>
    <row r="271" spans="1:11" x14ac:dyDescent="0.25">
      <c r="A271" s="9">
        <f t="shared" si="4"/>
        <v>43458</v>
      </c>
      <c r="B271" s="26">
        <f>IFERROR(+VLOOKUP("LLIQDF"&amp;A271,'Main File'!A:O,6,0),0)</f>
        <v>0</v>
      </c>
      <c r="C271" s="26">
        <f>IFERROR(+VLOOKUP("LLIQDF"&amp;A271,'Main File'!A:O,7,0),0)</f>
        <v>0</v>
      </c>
      <c r="D271" s="26">
        <f>IFERROR(+VLOOKUP("LLIQDF"&amp;A271,'Main File'!A:O,8,0),0)</f>
        <v>0</v>
      </c>
      <c r="E271" s="26">
        <f>IFERROR(+VLOOKUP("LLIQDF"&amp;A271,'Main File'!A:O,9,0),0)</f>
        <v>0</v>
      </c>
      <c r="F271" s="26">
        <f>IFERROR(+VLOOKUP("LLIQDF"&amp;A271,'Main File'!A:O,10,0),0)</f>
        <v>0</v>
      </c>
      <c r="G271" s="26">
        <f>IFERROR(+VLOOKUP("LLIQDF"&amp;A271,'Main File'!A:O,11,0),0)</f>
        <v>0</v>
      </c>
      <c r="H271" s="26">
        <f>IFERROR(+VLOOKUP("LLIQDF"&amp;A271,'Main File'!A:O,12,0),0)</f>
        <v>0</v>
      </c>
      <c r="I271" s="26">
        <f>IFERROR(+VLOOKUP("LLIQDF"&amp;A271,'Main File'!A:O,13,0),0)</f>
        <v>0</v>
      </c>
      <c r="J271" s="26">
        <f>IFERROR(+VLOOKUP("LLIQDF"&amp;A271,'Main File'!A:O,14,0),0)</f>
        <v>0</v>
      </c>
      <c r="K271" s="26">
        <f>IFERROR(+VLOOKUP("LLIQDF"&amp;A271,'Main File'!A:O,15,0),0)</f>
        <v>0</v>
      </c>
    </row>
    <row r="272" spans="1:11" x14ac:dyDescent="0.25">
      <c r="A272" s="9">
        <f t="shared" si="4"/>
        <v>43459</v>
      </c>
      <c r="B272" s="26">
        <f>IFERROR(+VLOOKUP("LLIQDF"&amp;A272,'Main File'!A:O,6,0),0)</f>
        <v>0</v>
      </c>
      <c r="C272" s="26">
        <f>IFERROR(+VLOOKUP("LLIQDF"&amp;A272,'Main File'!A:O,7,0),0)</f>
        <v>0</v>
      </c>
      <c r="D272" s="26">
        <f>IFERROR(+VLOOKUP("LLIQDF"&amp;A272,'Main File'!A:O,8,0),0)</f>
        <v>0</v>
      </c>
      <c r="E272" s="26">
        <f>IFERROR(+VLOOKUP("LLIQDF"&amp;A272,'Main File'!A:O,9,0),0)</f>
        <v>0</v>
      </c>
      <c r="F272" s="26">
        <f>IFERROR(+VLOOKUP("LLIQDF"&amp;A272,'Main File'!A:O,10,0),0)</f>
        <v>0</v>
      </c>
      <c r="G272" s="26">
        <f>IFERROR(+VLOOKUP("LLIQDF"&amp;A272,'Main File'!A:O,11,0),0)</f>
        <v>0</v>
      </c>
      <c r="H272" s="26">
        <f>IFERROR(+VLOOKUP("LLIQDF"&amp;A272,'Main File'!A:O,12,0),0)</f>
        <v>0</v>
      </c>
      <c r="I272" s="26">
        <f>IFERROR(+VLOOKUP("LLIQDF"&amp;A272,'Main File'!A:O,13,0),0)</f>
        <v>0</v>
      </c>
      <c r="J272" s="26">
        <f>IFERROR(+VLOOKUP("LLIQDF"&amp;A272,'Main File'!A:O,14,0),0)</f>
        <v>0</v>
      </c>
      <c r="K272" s="26">
        <f>IFERROR(+VLOOKUP("LLIQDF"&amp;A272,'Main File'!A:O,15,0),0)</f>
        <v>0</v>
      </c>
    </row>
    <row r="273" spans="1:11" x14ac:dyDescent="0.25">
      <c r="A273" s="9">
        <f t="shared" si="4"/>
        <v>43460</v>
      </c>
      <c r="B273" s="26">
        <f>IFERROR(+VLOOKUP("LLIQDF"&amp;A273,'Main File'!A:O,6,0),0)</f>
        <v>0</v>
      </c>
      <c r="C273" s="26">
        <f>IFERROR(+VLOOKUP("LLIQDF"&amp;A273,'Main File'!A:O,7,0),0)</f>
        <v>0</v>
      </c>
      <c r="D273" s="26">
        <f>IFERROR(+VLOOKUP("LLIQDF"&amp;A273,'Main File'!A:O,8,0),0)</f>
        <v>0</v>
      </c>
      <c r="E273" s="26">
        <f>IFERROR(+VLOOKUP("LLIQDF"&amp;A273,'Main File'!A:O,9,0),0)</f>
        <v>0</v>
      </c>
      <c r="F273" s="26">
        <f>IFERROR(+VLOOKUP("LLIQDF"&amp;A273,'Main File'!A:O,10,0),0)</f>
        <v>0</v>
      </c>
      <c r="G273" s="26">
        <f>IFERROR(+VLOOKUP("LLIQDF"&amp;A273,'Main File'!A:O,11,0),0)</f>
        <v>0</v>
      </c>
      <c r="H273" s="26">
        <f>IFERROR(+VLOOKUP("LLIQDF"&amp;A273,'Main File'!A:O,12,0),0)</f>
        <v>0</v>
      </c>
      <c r="I273" s="26">
        <f>IFERROR(+VLOOKUP("LLIQDF"&amp;A273,'Main File'!A:O,13,0),0)</f>
        <v>0</v>
      </c>
      <c r="J273" s="26">
        <f>IFERROR(+VLOOKUP("LLIQDF"&amp;A273,'Main File'!A:O,14,0),0)</f>
        <v>0</v>
      </c>
      <c r="K273" s="26">
        <f>IFERROR(+VLOOKUP("LLIQDF"&amp;A273,'Main File'!A:O,15,0),0)</f>
        <v>0</v>
      </c>
    </row>
    <row r="274" spans="1:11" x14ac:dyDescent="0.25">
      <c r="A274" s="9">
        <f t="shared" si="4"/>
        <v>43461</v>
      </c>
      <c r="B274" s="26">
        <f>IFERROR(+VLOOKUP("LLIQDF"&amp;A274,'Main File'!A:O,6,0),0)</f>
        <v>0</v>
      </c>
      <c r="C274" s="26">
        <f>IFERROR(+VLOOKUP("LLIQDF"&amp;A274,'Main File'!A:O,7,0),0)</f>
        <v>0</v>
      </c>
      <c r="D274" s="26">
        <f>IFERROR(+VLOOKUP("LLIQDF"&amp;A274,'Main File'!A:O,8,0),0)</f>
        <v>0</v>
      </c>
      <c r="E274" s="26">
        <f>IFERROR(+VLOOKUP("LLIQDF"&amp;A274,'Main File'!A:O,9,0),0)</f>
        <v>0</v>
      </c>
      <c r="F274" s="26">
        <f>IFERROR(+VLOOKUP("LLIQDF"&amp;A274,'Main File'!A:O,10,0),0)</f>
        <v>0</v>
      </c>
      <c r="G274" s="26">
        <f>IFERROR(+VLOOKUP("LLIQDF"&amp;A274,'Main File'!A:O,11,0),0)</f>
        <v>0</v>
      </c>
      <c r="H274" s="26">
        <f>IFERROR(+VLOOKUP("LLIQDF"&amp;A274,'Main File'!A:O,12,0),0)</f>
        <v>0</v>
      </c>
      <c r="I274" s="26">
        <f>IFERROR(+VLOOKUP("LLIQDF"&amp;A274,'Main File'!A:O,13,0),0)</f>
        <v>0</v>
      </c>
      <c r="J274" s="26">
        <f>IFERROR(+VLOOKUP("LLIQDF"&amp;A274,'Main File'!A:O,14,0),0)</f>
        <v>0</v>
      </c>
      <c r="K274" s="26">
        <f>IFERROR(+VLOOKUP("LLIQDF"&amp;A274,'Main File'!A:O,15,0),0)</f>
        <v>0</v>
      </c>
    </row>
    <row r="275" spans="1:11" x14ac:dyDescent="0.25">
      <c r="A275" s="9">
        <f t="shared" si="4"/>
        <v>43462</v>
      </c>
      <c r="B275" s="26">
        <f>IFERROR(+VLOOKUP("LLIQDF"&amp;A275,'Main File'!A:O,6,0),0)</f>
        <v>0</v>
      </c>
      <c r="C275" s="26">
        <f>IFERROR(+VLOOKUP("LLIQDF"&amp;A275,'Main File'!A:O,7,0),0)</f>
        <v>0</v>
      </c>
      <c r="D275" s="26">
        <f>IFERROR(+VLOOKUP("LLIQDF"&amp;A275,'Main File'!A:O,8,0),0)</f>
        <v>0</v>
      </c>
      <c r="E275" s="26">
        <f>IFERROR(+VLOOKUP("LLIQDF"&amp;A275,'Main File'!A:O,9,0),0)</f>
        <v>0</v>
      </c>
      <c r="F275" s="26">
        <f>IFERROR(+VLOOKUP("LLIQDF"&amp;A275,'Main File'!A:O,10,0),0)</f>
        <v>0</v>
      </c>
      <c r="G275" s="26">
        <f>IFERROR(+VLOOKUP("LLIQDF"&amp;A275,'Main File'!A:O,11,0),0)</f>
        <v>0</v>
      </c>
      <c r="H275" s="26">
        <f>IFERROR(+VLOOKUP("LLIQDF"&amp;A275,'Main File'!A:O,12,0),0)</f>
        <v>0</v>
      </c>
      <c r="I275" s="26">
        <f>IFERROR(+VLOOKUP("LLIQDF"&amp;A275,'Main File'!A:O,13,0),0)</f>
        <v>0</v>
      </c>
      <c r="J275" s="26">
        <f>IFERROR(+VLOOKUP("LLIQDF"&amp;A275,'Main File'!A:O,14,0),0)</f>
        <v>0</v>
      </c>
      <c r="K275" s="26">
        <f>IFERROR(+VLOOKUP("LLIQDF"&amp;A275,'Main File'!A:O,15,0),0)</f>
        <v>0</v>
      </c>
    </row>
    <row r="276" spans="1:11" x14ac:dyDescent="0.25">
      <c r="A276" s="9">
        <f t="shared" si="4"/>
        <v>43463</v>
      </c>
      <c r="B276" s="26">
        <f>IFERROR(+VLOOKUP("LLIQDF"&amp;A276,'Main File'!A:O,6,0),0)</f>
        <v>0</v>
      </c>
      <c r="C276" s="26">
        <f>IFERROR(+VLOOKUP("LLIQDF"&amp;A276,'Main File'!A:O,7,0),0)</f>
        <v>0</v>
      </c>
      <c r="D276" s="26">
        <f>IFERROR(+VLOOKUP("LLIQDF"&amp;A276,'Main File'!A:O,8,0),0)</f>
        <v>0</v>
      </c>
      <c r="E276" s="26">
        <f>IFERROR(+VLOOKUP("LLIQDF"&amp;A276,'Main File'!A:O,9,0),0)</f>
        <v>0</v>
      </c>
      <c r="F276" s="26">
        <f>IFERROR(+VLOOKUP("LLIQDF"&amp;A276,'Main File'!A:O,10,0),0)</f>
        <v>0</v>
      </c>
      <c r="G276" s="26">
        <f>IFERROR(+VLOOKUP("LLIQDF"&amp;A276,'Main File'!A:O,11,0),0)</f>
        <v>0</v>
      </c>
      <c r="H276" s="26">
        <f>IFERROR(+VLOOKUP("LLIQDF"&amp;A276,'Main File'!A:O,12,0),0)</f>
        <v>0</v>
      </c>
      <c r="I276" s="26">
        <f>IFERROR(+VLOOKUP("LLIQDF"&amp;A276,'Main File'!A:O,13,0),0)</f>
        <v>0</v>
      </c>
      <c r="J276" s="26">
        <f>IFERROR(+VLOOKUP("LLIQDF"&amp;A276,'Main File'!A:O,14,0),0)</f>
        <v>0</v>
      </c>
      <c r="K276" s="26">
        <f>IFERROR(+VLOOKUP("LLIQDF"&amp;A276,'Main File'!A:O,15,0),0)</f>
        <v>0</v>
      </c>
    </row>
    <row r="277" spans="1:11" x14ac:dyDescent="0.25">
      <c r="A277" s="9">
        <f t="shared" si="4"/>
        <v>43464</v>
      </c>
      <c r="B277" s="26">
        <f>IFERROR(+VLOOKUP("LLIQDF"&amp;A277,'Main File'!A:O,6,0),0)</f>
        <v>0</v>
      </c>
      <c r="C277" s="26">
        <f>IFERROR(+VLOOKUP("LLIQDF"&amp;A277,'Main File'!A:O,7,0),0)</f>
        <v>0</v>
      </c>
      <c r="D277" s="26">
        <f>IFERROR(+VLOOKUP("LLIQDF"&amp;A277,'Main File'!A:O,8,0),0)</f>
        <v>0</v>
      </c>
      <c r="E277" s="26">
        <f>IFERROR(+VLOOKUP("LLIQDF"&amp;A277,'Main File'!A:O,9,0),0)</f>
        <v>0</v>
      </c>
      <c r="F277" s="26">
        <f>IFERROR(+VLOOKUP("LLIQDF"&amp;A277,'Main File'!A:O,10,0),0)</f>
        <v>0</v>
      </c>
      <c r="G277" s="26">
        <f>IFERROR(+VLOOKUP("LLIQDF"&amp;A277,'Main File'!A:O,11,0),0)</f>
        <v>0</v>
      </c>
      <c r="H277" s="26">
        <f>IFERROR(+VLOOKUP("LLIQDF"&amp;A277,'Main File'!A:O,12,0),0)</f>
        <v>0</v>
      </c>
      <c r="I277" s="26">
        <f>IFERROR(+VLOOKUP("LLIQDF"&amp;A277,'Main File'!A:O,13,0),0)</f>
        <v>0</v>
      </c>
      <c r="J277" s="26">
        <f>IFERROR(+VLOOKUP("LLIQDF"&amp;A277,'Main File'!A:O,14,0),0)</f>
        <v>0</v>
      </c>
      <c r="K277" s="26">
        <f>IFERROR(+VLOOKUP("LLIQDF"&amp;A277,'Main File'!A:O,15,0),0)</f>
        <v>0</v>
      </c>
    </row>
    <row r="278" spans="1:11" x14ac:dyDescent="0.25">
      <c r="A278" s="9">
        <f t="shared" si="4"/>
        <v>43465</v>
      </c>
      <c r="B278" s="26">
        <f>IFERROR(+VLOOKUP("LLIQDF"&amp;A278,'Main File'!A:O,6,0),0)</f>
        <v>0</v>
      </c>
      <c r="C278" s="26">
        <f>IFERROR(+VLOOKUP("LLIQDF"&amp;A278,'Main File'!A:O,7,0),0)</f>
        <v>0</v>
      </c>
      <c r="D278" s="26">
        <f>IFERROR(+VLOOKUP("LLIQDF"&amp;A278,'Main File'!A:O,8,0),0)</f>
        <v>0</v>
      </c>
      <c r="E278" s="26">
        <f>IFERROR(+VLOOKUP("LLIQDF"&amp;A278,'Main File'!A:O,9,0),0)</f>
        <v>0</v>
      </c>
      <c r="F278" s="26">
        <f>IFERROR(+VLOOKUP("LLIQDF"&amp;A278,'Main File'!A:O,10,0),0)</f>
        <v>0</v>
      </c>
      <c r="G278" s="26">
        <f>IFERROR(+VLOOKUP("LLIQDF"&amp;A278,'Main File'!A:O,11,0),0)</f>
        <v>0</v>
      </c>
      <c r="H278" s="26">
        <f>IFERROR(+VLOOKUP("LLIQDF"&amp;A278,'Main File'!A:O,12,0),0)</f>
        <v>0</v>
      </c>
      <c r="I278" s="26">
        <f>IFERROR(+VLOOKUP("LLIQDF"&amp;A278,'Main File'!A:O,13,0),0)</f>
        <v>0</v>
      </c>
      <c r="J278" s="26">
        <f>IFERROR(+VLOOKUP("LLIQDF"&amp;A278,'Main File'!A:O,14,0),0)</f>
        <v>0</v>
      </c>
      <c r="K278" s="26">
        <f>IFERROR(+VLOOKUP("LLIQDF"&amp;A278,'Main File'!A:O,15,0),0)</f>
        <v>0</v>
      </c>
    </row>
    <row r="279" spans="1:11" x14ac:dyDescent="0.25">
      <c r="A279" s="9">
        <f t="shared" si="4"/>
        <v>43466</v>
      </c>
      <c r="B279" s="26">
        <f>IFERROR(+VLOOKUP("LLIQDF"&amp;A279,'Main File'!A:O,6,0),0)</f>
        <v>0</v>
      </c>
      <c r="C279" s="26">
        <f>IFERROR(+VLOOKUP("LLIQDF"&amp;A279,'Main File'!A:O,7,0),0)</f>
        <v>0</v>
      </c>
      <c r="D279" s="26">
        <f>IFERROR(+VLOOKUP("LLIQDF"&amp;A279,'Main File'!A:O,8,0),0)</f>
        <v>0</v>
      </c>
      <c r="E279" s="26">
        <f>IFERROR(+VLOOKUP("LLIQDF"&amp;A279,'Main File'!A:O,9,0),0)</f>
        <v>0</v>
      </c>
      <c r="F279" s="26">
        <f>IFERROR(+VLOOKUP("LLIQDF"&amp;A279,'Main File'!A:O,10,0),0)</f>
        <v>0</v>
      </c>
      <c r="G279" s="26">
        <f>IFERROR(+VLOOKUP("LLIQDF"&amp;A279,'Main File'!A:O,11,0),0)</f>
        <v>0</v>
      </c>
      <c r="H279" s="26">
        <f>IFERROR(+VLOOKUP("LLIQDF"&amp;A279,'Main File'!A:O,12,0),0)</f>
        <v>0</v>
      </c>
      <c r="I279" s="26">
        <f>IFERROR(+VLOOKUP("LLIQDF"&amp;A279,'Main File'!A:O,13,0),0)</f>
        <v>0</v>
      </c>
      <c r="J279" s="26">
        <f>IFERROR(+VLOOKUP("LLIQDF"&amp;A279,'Main File'!A:O,14,0),0)</f>
        <v>0</v>
      </c>
      <c r="K279" s="26">
        <f>IFERROR(+VLOOKUP("LLIQDF"&amp;A279,'Main File'!A:O,15,0),0)</f>
        <v>0</v>
      </c>
    </row>
    <row r="280" spans="1:11" x14ac:dyDescent="0.25">
      <c r="A280" s="9">
        <f t="shared" si="4"/>
        <v>43467</v>
      </c>
      <c r="B280" s="26">
        <f>IFERROR(+VLOOKUP("LLIQDF"&amp;A280,'Main File'!A:O,6,0),0)</f>
        <v>0</v>
      </c>
      <c r="C280" s="26">
        <f>IFERROR(+VLOOKUP("LLIQDF"&amp;A280,'Main File'!A:O,7,0),0)</f>
        <v>0</v>
      </c>
      <c r="D280" s="26">
        <f>IFERROR(+VLOOKUP("LLIQDF"&amp;A280,'Main File'!A:O,8,0),0)</f>
        <v>0</v>
      </c>
      <c r="E280" s="26">
        <f>IFERROR(+VLOOKUP("LLIQDF"&amp;A280,'Main File'!A:O,9,0),0)</f>
        <v>0</v>
      </c>
      <c r="F280" s="26">
        <f>IFERROR(+VLOOKUP("LLIQDF"&amp;A280,'Main File'!A:O,10,0),0)</f>
        <v>0</v>
      </c>
      <c r="G280" s="26">
        <f>IFERROR(+VLOOKUP("LLIQDF"&amp;A280,'Main File'!A:O,11,0),0)</f>
        <v>0</v>
      </c>
      <c r="H280" s="26">
        <f>IFERROR(+VLOOKUP("LLIQDF"&amp;A280,'Main File'!A:O,12,0),0)</f>
        <v>0</v>
      </c>
      <c r="I280" s="26">
        <f>IFERROR(+VLOOKUP("LLIQDF"&amp;A280,'Main File'!A:O,13,0),0)</f>
        <v>0</v>
      </c>
      <c r="J280" s="26">
        <f>IFERROR(+VLOOKUP("LLIQDF"&amp;A280,'Main File'!A:O,14,0),0)</f>
        <v>0</v>
      </c>
      <c r="K280" s="26">
        <f>IFERROR(+VLOOKUP("LLIQDF"&amp;A280,'Main File'!A:O,15,0),0)</f>
        <v>0</v>
      </c>
    </row>
    <row r="281" spans="1:11" x14ac:dyDescent="0.25">
      <c r="A281" s="9">
        <f t="shared" si="4"/>
        <v>43468</v>
      </c>
      <c r="B281" s="26">
        <f>IFERROR(+VLOOKUP("LLIQDF"&amp;A281,'Main File'!A:O,6,0),0)</f>
        <v>0</v>
      </c>
      <c r="C281" s="26">
        <f>IFERROR(+VLOOKUP("LLIQDF"&amp;A281,'Main File'!A:O,7,0),0)</f>
        <v>0</v>
      </c>
      <c r="D281" s="26">
        <f>IFERROR(+VLOOKUP("LLIQDF"&amp;A281,'Main File'!A:O,8,0),0)</f>
        <v>0</v>
      </c>
      <c r="E281" s="26">
        <f>IFERROR(+VLOOKUP("LLIQDF"&amp;A281,'Main File'!A:O,9,0),0)</f>
        <v>0</v>
      </c>
      <c r="F281" s="26">
        <f>IFERROR(+VLOOKUP("LLIQDF"&amp;A281,'Main File'!A:O,10,0),0)</f>
        <v>0</v>
      </c>
      <c r="G281" s="26">
        <f>IFERROR(+VLOOKUP("LLIQDF"&amp;A281,'Main File'!A:O,11,0),0)</f>
        <v>0</v>
      </c>
      <c r="H281" s="26">
        <f>IFERROR(+VLOOKUP("LLIQDF"&amp;A281,'Main File'!A:O,12,0),0)</f>
        <v>0</v>
      </c>
      <c r="I281" s="26">
        <f>IFERROR(+VLOOKUP("LLIQDF"&amp;A281,'Main File'!A:O,13,0),0)</f>
        <v>0</v>
      </c>
      <c r="J281" s="26">
        <f>IFERROR(+VLOOKUP("LLIQDF"&amp;A281,'Main File'!A:O,14,0),0)</f>
        <v>0</v>
      </c>
      <c r="K281" s="26">
        <f>IFERROR(+VLOOKUP("LLIQDF"&amp;A281,'Main File'!A:O,15,0),0)</f>
        <v>0</v>
      </c>
    </row>
    <row r="282" spans="1:11" x14ac:dyDescent="0.25">
      <c r="A282" s="9">
        <f t="shared" si="4"/>
        <v>43469</v>
      </c>
      <c r="B282" s="26">
        <f>IFERROR(+VLOOKUP("LLIQDF"&amp;A282,'Main File'!A:O,6,0),0)</f>
        <v>0</v>
      </c>
      <c r="C282" s="26">
        <f>IFERROR(+VLOOKUP("LLIQDF"&amp;A282,'Main File'!A:O,7,0),0)</f>
        <v>0</v>
      </c>
      <c r="D282" s="26">
        <f>IFERROR(+VLOOKUP("LLIQDF"&amp;A282,'Main File'!A:O,8,0),0)</f>
        <v>0</v>
      </c>
      <c r="E282" s="26">
        <f>IFERROR(+VLOOKUP("LLIQDF"&amp;A282,'Main File'!A:O,9,0),0)</f>
        <v>0</v>
      </c>
      <c r="F282" s="26">
        <f>IFERROR(+VLOOKUP("LLIQDF"&amp;A282,'Main File'!A:O,10,0),0)</f>
        <v>0</v>
      </c>
      <c r="G282" s="26">
        <f>IFERROR(+VLOOKUP("LLIQDF"&amp;A282,'Main File'!A:O,11,0),0)</f>
        <v>0</v>
      </c>
      <c r="H282" s="26">
        <f>IFERROR(+VLOOKUP("LLIQDF"&amp;A282,'Main File'!A:O,12,0),0)</f>
        <v>0</v>
      </c>
      <c r="I282" s="26">
        <f>IFERROR(+VLOOKUP("LLIQDF"&amp;A282,'Main File'!A:O,13,0),0)</f>
        <v>0</v>
      </c>
      <c r="J282" s="26">
        <f>IFERROR(+VLOOKUP("LLIQDF"&amp;A282,'Main File'!A:O,14,0),0)</f>
        <v>0</v>
      </c>
      <c r="K282" s="26">
        <f>IFERROR(+VLOOKUP("LLIQDF"&amp;A282,'Main File'!A:O,15,0),0)</f>
        <v>0</v>
      </c>
    </row>
    <row r="283" spans="1:11" x14ac:dyDescent="0.25">
      <c r="A283" s="9">
        <f t="shared" si="4"/>
        <v>43470</v>
      </c>
      <c r="B283" s="26">
        <f>IFERROR(+VLOOKUP("LLIQDF"&amp;A283,'Main File'!A:O,6,0),0)</f>
        <v>0</v>
      </c>
      <c r="C283" s="26">
        <f>IFERROR(+VLOOKUP("LLIQDF"&amp;A283,'Main File'!A:O,7,0),0)</f>
        <v>0</v>
      </c>
      <c r="D283" s="26">
        <f>IFERROR(+VLOOKUP("LLIQDF"&amp;A283,'Main File'!A:O,8,0),0)</f>
        <v>0</v>
      </c>
      <c r="E283" s="26">
        <f>IFERROR(+VLOOKUP("LLIQDF"&amp;A283,'Main File'!A:O,9,0),0)</f>
        <v>0</v>
      </c>
      <c r="F283" s="26">
        <f>IFERROR(+VLOOKUP("LLIQDF"&amp;A283,'Main File'!A:O,10,0),0)</f>
        <v>0</v>
      </c>
      <c r="G283" s="26">
        <f>IFERROR(+VLOOKUP("LLIQDF"&amp;A283,'Main File'!A:O,11,0),0)</f>
        <v>0</v>
      </c>
      <c r="H283" s="26">
        <f>IFERROR(+VLOOKUP("LLIQDF"&amp;A283,'Main File'!A:O,12,0),0)</f>
        <v>0</v>
      </c>
      <c r="I283" s="26">
        <f>IFERROR(+VLOOKUP("LLIQDF"&amp;A283,'Main File'!A:O,13,0),0)</f>
        <v>0</v>
      </c>
      <c r="J283" s="26">
        <f>IFERROR(+VLOOKUP("LLIQDF"&amp;A283,'Main File'!A:O,14,0),0)</f>
        <v>0</v>
      </c>
      <c r="K283" s="26">
        <f>IFERROR(+VLOOKUP("LLIQDF"&amp;A283,'Main File'!A:O,15,0),0)</f>
        <v>0</v>
      </c>
    </row>
    <row r="284" spans="1:11" x14ac:dyDescent="0.25">
      <c r="A284" s="9">
        <f t="shared" si="4"/>
        <v>43471</v>
      </c>
      <c r="B284" s="26">
        <f>IFERROR(+VLOOKUP("LLIQDF"&amp;A284,'Main File'!A:O,6,0),0)</f>
        <v>0</v>
      </c>
      <c r="C284" s="26">
        <f>IFERROR(+VLOOKUP("LLIQDF"&amp;A284,'Main File'!A:O,7,0),0)</f>
        <v>0</v>
      </c>
      <c r="D284" s="26">
        <f>IFERROR(+VLOOKUP("LLIQDF"&amp;A284,'Main File'!A:O,8,0),0)</f>
        <v>0</v>
      </c>
      <c r="E284" s="26">
        <f>IFERROR(+VLOOKUP("LLIQDF"&amp;A284,'Main File'!A:O,9,0),0)</f>
        <v>0</v>
      </c>
      <c r="F284" s="26">
        <f>IFERROR(+VLOOKUP("LLIQDF"&amp;A284,'Main File'!A:O,10,0),0)</f>
        <v>0</v>
      </c>
      <c r="G284" s="26">
        <f>IFERROR(+VLOOKUP("LLIQDF"&amp;A284,'Main File'!A:O,11,0),0)</f>
        <v>0</v>
      </c>
      <c r="H284" s="26">
        <f>IFERROR(+VLOOKUP("LLIQDF"&amp;A284,'Main File'!A:O,12,0),0)</f>
        <v>0</v>
      </c>
      <c r="I284" s="26">
        <f>IFERROR(+VLOOKUP("LLIQDF"&amp;A284,'Main File'!A:O,13,0),0)</f>
        <v>0</v>
      </c>
      <c r="J284" s="26">
        <f>IFERROR(+VLOOKUP("LLIQDF"&amp;A284,'Main File'!A:O,14,0),0)</f>
        <v>0</v>
      </c>
      <c r="K284" s="26">
        <f>IFERROR(+VLOOKUP("LLIQDF"&amp;A284,'Main File'!A:O,15,0),0)</f>
        <v>0</v>
      </c>
    </row>
    <row r="285" spans="1:11" x14ac:dyDescent="0.25">
      <c r="A285" s="9">
        <f t="shared" si="4"/>
        <v>43472</v>
      </c>
      <c r="B285" s="26">
        <f>IFERROR(+VLOOKUP("LLIQDF"&amp;A285,'Main File'!A:O,6,0),0)</f>
        <v>0</v>
      </c>
      <c r="C285" s="26">
        <f>IFERROR(+VLOOKUP("LLIQDF"&amp;A285,'Main File'!A:O,7,0),0)</f>
        <v>0</v>
      </c>
      <c r="D285" s="26">
        <f>IFERROR(+VLOOKUP("LLIQDF"&amp;A285,'Main File'!A:O,8,0),0)</f>
        <v>0</v>
      </c>
      <c r="E285" s="26">
        <f>IFERROR(+VLOOKUP("LLIQDF"&amp;A285,'Main File'!A:O,9,0),0)</f>
        <v>0</v>
      </c>
      <c r="F285" s="26">
        <f>IFERROR(+VLOOKUP("LLIQDF"&amp;A285,'Main File'!A:O,10,0),0)</f>
        <v>0</v>
      </c>
      <c r="G285" s="26">
        <f>IFERROR(+VLOOKUP("LLIQDF"&amp;A285,'Main File'!A:O,11,0),0)</f>
        <v>0</v>
      </c>
      <c r="H285" s="26">
        <f>IFERROR(+VLOOKUP("LLIQDF"&amp;A285,'Main File'!A:O,12,0),0)</f>
        <v>0</v>
      </c>
      <c r="I285" s="26">
        <f>IFERROR(+VLOOKUP("LLIQDF"&amp;A285,'Main File'!A:O,13,0),0)</f>
        <v>0</v>
      </c>
      <c r="J285" s="26">
        <f>IFERROR(+VLOOKUP("LLIQDF"&amp;A285,'Main File'!A:O,14,0),0)</f>
        <v>0</v>
      </c>
      <c r="K285" s="26">
        <f>IFERROR(+VLOOKUP("LLIQDF"&amp;A285,'Main File'!A:O,15,0),0)</f>
        <v>0</v>
      </c>
    </row>
    <row r="286" spans="1:11" x14ac:dyDescent="0.25">
      <c r="A286" s="9">
        <f t="shared" si="4"/>
        <v>43473</v>
      </c>
      <c r="B286" s="26">
        <f>IFERROR(+VLOOKUP("LLIQDF"&amp;A286,'Main File'!A:O,6,0),0)</f>
        <v>0</v>
      </c>
      <c r="C286" s="26">
        <f>IFERROR(+VLOOKUP("LLIQDF"&amp;A286,'Main File'!A:O,7,0),0)</f>
        <v>0</v>
      </c>
      <c r="D286" s="26">
        <f>IFERROR(+VLOOKUP("LLIQDF"&amp;A286,'Main File'!A:O,8,0),0)</f>
        <v>0</v>
      </c>
      <c r="E286" s="26">
        <f>IFERROR(+VLOOKUP("LLIQDF"&amp;A286,'Main File'!A:O,9,0),0)</f>
        <v>0</v>
      </c>
      <c r="F286" s="26">
        <f>IFERROR(+VLOOKUP("LLIQDF"&amp;A286,'Main File'!A:O,10,0),0)</f>
        <v>0</v>
      </c>
      <c r="G286" s="26">
        <f>IFERROR(+VLOOKUP("LLIQDF"&amp;A286,'Main File'!A:O,11,0),0)</f>
        <v>0</v>
      </c>
      <c r="H286" s="26">
        <f>IFERROR(+VLOOKUP("LLIQDF"&amp;A286,'Main File'!A:O,12,0),0)</f>
        <v>0</v>
      </c>
      <c r="I286" s="26">
        <f>IFERROR(+VLOOKUP("LLIQDF"&amp;A286,'Main File'!A:O,13,0),0)</f>
        <v>0</v>
      </c>
      <c r="J286" s="26">
        <f>IFERROR(+VLOOKUP("LLIQDF"&amp;A286,'Main File'!A:O,14,0),0)</f>
        <v>0</v>
      </c>
      <c r="K286" s="26">
        <f>IFERROR(+VLOOKUP("LLIQDF"&amp;A286,'Main File'!A:O,15,0),0)</f>
        <v>0</v>
      </c>
    </row>
    <row r="287" spans="1:11" x14ac:dyDescent="0.25">
      <c r="A287" s="9">
        <f t="shared" si="4"/>
        <v>43474</v>
      </c>
      <c r="B287" s="26">
        <f>IFERROR(+VLOOKUP("LLIQDF"&amp;A287,'Main File'!A:O,6,0),0)</f>
        <v>0</v>
      </c>
      <c r="C287" s="26">
        <f>IFERROR(+VLOOKUP("LLIQDF"&amp;A287,'Main File'!A:O,7,0),0)</f>
        <v>0</v>
      </c>
      <c r="D287" s="26">
        <f>IFERROR(+VLOOKUP("LLIQDF"&amp;A287,'Main File'!A:O,8,0),0)</f>
        <v>0</v>
      </c>
      <c r="E287" s="26">
        <f>IFERROR(+VLOOKUP("LLIQDF"&amp;A287,'Main File'!A:O,9,0),0)</f>
        <v>0</v>
      </c>
      <c r="F287" s="26">
        <f>IFERROR(+VLOOKUP("LLIQDF"&amp;A287,'Main File'!A:O,10,0),0)</f>
        <v>0</v>
      </c>
      <c r="G287" s="26">
        <f>IFERROR(+VLOOKUP("LLIQDF"&amp;A287,'Main File'!A:O,11,0),0)</f>
        <v>0</v>
      </c>
      <c r="H287" s="26">
        <f>IFERROR(+VLOOKUP("LLIQDF"&amp;A287,'Main File'!A:O,12,0),0)</f>
        <v>0</v>
      </c>
      <c r="I287" s="26">
        <f>IFERROR(+VLOOKUP("LLIQDF"&amp;A287,'Main File'!A:O,13,0),0)</f>
        <v>0</v>
      </c>
      <c r="J287" s="26">
        <f>IFERROR(+VLOOKUP("LLIQDF"&amp;A287,'Main File'!A:O,14,0),0)</f>
        <v>0</v>
      </c>
      <c r="K287" s="26">
        <f>IFERROR(+VLOOKUP("LLIQDF"&amp;A287,'Main File'!A:O,15,0),0)</f>
        <v>0</v>
      </c>
    </row>
    <row r="288" spans="1:11" x14ac:dyDescent="0.25">
      <c r="A288" s="9">
        <f t="shared" si="4"/>
        <v>43475</v>
      </c>
      <c r="B288" s="26">
        <f>IFERROR(+VLOOKUP("LLIQDF"&amp;A288,'Main File'!A:O,6,0),0)</f>
        <v>0</v>
      </c>
      <c r="C288" s="26">
        <f>IFERROR(+VLOOKUP("LLIQDF"&amp;A288,'Main File'!A:O,7,0),0)</f>
        <v>0</v>
      </c>
      <c r="D288" s="26">
        <f>IFERROR(+VLOOKUP("LLIQDF"&amp;A288,'Main File'!A:O,8,0),0)</f>
        <v>0</v>
      </c>
      <c r="E288" s="26">
        <f>IFERROR(+VLOOKUP("LLIQDF"&amp;A288,'Main File'!A:O,9,0),0)</f>
        <v>0</v>
      </c>
      <c r="F288" s="26">
        <f>IFERROR(+VLOOKUP("LLIQDF"&amp;A288,'Main File'!A:O,10,0),0)</f>
        <v>0</v>
      </c>
      <c r="G288" s="26">
        <f>IFERROR(+VLOOKUP("LLIQDF"&amp;A288,'Main File'!A:O,11,0),0)</f>
        <v>0</v>
      </c>
      <c r="H288" s="26">
        <f>IFERROR(+VLOOKUP("LLIQDF"&amp;A288,'Main File'!A:O,12,0),0)</f>
        <v>0</v>
      </c>
      <c r="I288" s="26">
        <f>IFERROR(+VLOOKUP("LLIQDF"&amp;A288,'Main File'!A:O,13,0),0)</f>
        <v>0</v>
      </c>
      <c r="J288" s="26">
        <f>IFERROR(+VLOOKUP("LLIQDF"&amp;A288,'Main File'!A:O,14,0),0)</f>
        <v>0</v>
      </c>
      <c r="K288" s="26">
        <f>IFERROR(+VLOOKUP("LLIQDF"&amp;A288,'Main File'!A:O,15,0),0)</f>
        <v>0</v>
      </c>
    </row>
    <row r="289" spans="1:11" x14ac:dyDescent="0.25">
      <c r="A289" s="9">
        <f t="shared" si="4"/>
        <v>43476</v>
      </c>
      <c r="B289" s="26">
        <f>IFERROR(+VLOOKUP("LLIQDF"&amp;A289,'Main File'!A:O,6,0),0)</f>
        <v>0</v>
      </c>
      <c r="C289" s="26">
        <f>IFERROR(+VLOOKUP("LLIQDF"&amp;A289,'Main File'!A:O,7,0),0)</f>
        <v>0</v>
      </c>
      <c r="D289" s="26">
        <f>IFERROR(+VLOOKUP("LLIQDF"&amp;A289,'Main File'!A:O,8,0),0)</f>
        <v>0</v>
      </c>
      <c r="E289" s="26">
        <f>IFERROR(+VLOOKUP("LLIQDF"&amp;A289,'Main File'!A:O,9,0),0)</f>
        <v>0</v>
      </c>
      <c r="F289" s="26">
        <f>IFERROR(+VLOOKUP("LLIQDF"&amp;A289,'Main File'!A:O,10,0),0)</f>
        <v>0</v>
      </c>
      <c r="G289" s="26">
        <f>IFERROR(+VLOOKUP("LLIQDF"&amp;A289,'Main File'!A:O,11,0),0)</f>
        <v>0</v>
      </c>
      <c r="H289" s="26">
        <f>IFERROR(+VLOOKUP("LLIQDF"&amp;A289,'Main File'!A:O,12,0),0)</f>
        <v>0</v>
      </c>
      <c r="I289" s="26">
        <f>IFERROR(+VLOOKUP("LLIQDF"&amp;A289,'Main File'!A:O,13,0),0)</f>
        <v>0</v>
      </c>
      <c r="J289" s="26">
        <f>IFERROR(+VLOOKUP("LLIQDF"&amp;A289,'Main File'!A:O,14,0),0)</f>
        <v>0</v>
      </c>
      <c r="K289" s="26">
        <f>IFERROR(+VLOOKUP("LLIQDF"&amp;A289,'Main File'!A:O,15,0),0)</f>
        <v>0</v>
      </c>
    </row>
    <row r="290" spans="1:11" x14ac:dyDescent="0.25">
      <c r="A290" s="9">
        <f t="shared" si="4"/>
        <v>43477</v>
      </c>
      <c r="B290" s="26">
        <f>IFERROR(+VLOOKUP("LLIQDF"&amp;A290,'Main File'!A:O,6,0),0)</f>
        <v>0</v>
      </c>
      <c r="C290" s="26">
        <f>IFERROR(+VLOOKUP("LLIQDF"&amp;A290,'Main File'!A:O,7,0),0)</f>
        <v>0</v>
      </c>
      <c r="D290" s="26">
        <f>IFERROR(+VLOOKUP("LLIQDF"&amp;A290,'Main File'!A:O,8,0),0)</f>
        <v>0</v>
      </c>
      <c r="E290" s="26">
        <f>IFERROR(+VLOOKUP("LLIQDF"&amp;A290,'Main File'!A:O,9,0),0)</f>
        <v>0</v>
      </c>
      <c r="F290" s="26">
        <f>IFERROR(+VLOOKUP("LLIQDF"&amp;A290,'Main File'!A:O,10,0),0)</f>
        <v>0</v>
      </c>
      <c r="G290" s="26">
        <f>IFERROR(+VLOOKUP("LLIQDF"&amp;A290,'Main File'!A:O,11,0),0)</f>
        <v>0</v>
      </c>
      <c r="H290" s="26">
        <f>IFERROR(+VLOOKUP("LLIQDF"&amp;A290,'Main File'!A:O,12,0),0)</f>
        <v>0</v>
      </c>
      <c r="I290" s="26">
        <f>IFERROR(+VLOOKUP("LLIQDF"&amp;A290,'Main File'!A:O,13,0),0)</f>
        <v>0</v>
      </c>
      <c r="J290" s="26">
        <f>IFERROR(+VLOOKUP("LLIQDF"&amp;A290,'Main File'!A:O,14,0),0)</f>
        <v>0</v>
      </c>
      <c r="K290" s="26">
        <f>IFERROR(+VLOOKUP("LLIQDF"&amp;A290,'Main File'!A:O,15,0),0)</f>
        <v>0</v>
      </c>
    </row>
    <row r="291" spans="1:11" x14ac:dyDescent="0.25">
      <c r="A291" s="9">
        <f t="shared" si="4"/>
        <v>43478</v>
      </c>
      <c r="B291" s="26">
        <f>IFERROR(+VLOOKUP("LLIQDF"&amp;A291,'Main File'!A:O,6,0),0)</f>
        <v>0</v>
      </c>
      <c r="C291" s="26">
        <f>IFERROR(+VLOOKUP("LLIQDF"&amp;A291,'Main File'!A:O,7,0),0)</f>
        <v>0</v>
      </c>
      <c r="D291" s="26">
        <f>IFERROR(+VLOOKUP("LLIQDF"&amp;A291,'Main File'!A:O,8,0),0)</f>
        <v>0</v>
      </c>
      <c r="E291" s="26">
        <f>IFERROR(+VLOOKUP("LLIQDF"&amp;A291,'Main File'!A:O,9,0),0)</f>
        <v>0</v>
      </c>
      <c r="F291" s="26">
        <f>IFERROR(+VLOOKUP("LLIQDF"&amp;A291,'Main File'!A:O,10,0),0)</f>
        <v>0</v>
      </c>
      <c r="G291" s="26">
        <f>IFERROR(+VLOOKUP("LLIQDF"&amp;A291,'Main File'!A:O,11,0),0)</f>
        <v>0</v>
      </c>
      <c r="H291" s="26">
        <f>IFERROR(+VLOOKUP("LLIQDF"&amp;A291,'Main File'!A:O,12,0),0)</f>
        <v>0</v>
      </c>
      <c r="I291" s="26">
        <f>IFERROR(+VLOOKUP("LLIQDF"&amp;A291,'Main File'!A:O,13,0),0)</f>
        <v>0</v>
      </c>
      <c r="J291" s="26">
        <f>IFERROR(+VLOOKUP("LLIQDF"&amp;A291,'Main File'!A:O,14,0),0)</f>
        <v>0</v>
      </c>
      <c r="K291" s="26">
        <f>IFERROR(+VLOOKUP("LLIQDF"&amp;A291,'Main File'!A:O,15,0),0)</f>
        <v>0</v>
      </c>
    </row>
    <row r="292" spans="1:11" x14ac:dyDescent="0.25">
      <c r="A292" s="9">
        <f t="shared" si="4"/>
        <v>43479</v>
      </c>
      <c r="B292" s="26">
        <f>IFERROR(+VLOOKUP("LLIQDF"&amp;A292,'Main File'!A:O,6,0),0)</f>
        <v>0</v>
      </c>
      <c r="C292" s="26">
        <f>IFERROR(+VLOOKUP("LLIQDF"&amp;A292,'Main File'!A:O,7,0),0)</f>
        <v>0</v>
      </c>
      <c r="D292" s="26">
        <f>IFERROR(+VLOOKUP("LLIQDF"&amp;A292,'Main File'!A:O,8,0),0)</f>
        <v>0</v>
      </c>
      <c r="E292" s="26">
        <f>IFERROR(+VLOOKUP("LLIQDF"&amp;A292,'Main File'!A:O,9,0),0)</f>
        <v>0</v>
      </c>
      <c r="F292" s="26">
        <f>IFERROR(+VLOOKUP("LLIQDF"&amp;A292,'Main File'!A:O,10,0),0)</f>
        <v>0</v>
      </c>
      <c r="G292" s="26">
        <f>IFERROR(+VLOOKUP("LLIQDF"&amp;A292,'Main File'!A:O,11,0),0)</f>
        <v>0</v>
      </c>
      <c r="H292" s="26">
        <f>IFERROR(+VLOOKUP("LLIQDF"&amp;A292,'Main File'!A:O,12,0),0)</f>
        <v>0</v>
      </c>
      <c r="I292" s="26">
        <f>IFERROR(+VLOOKUP("LLIQDF"&amp;A292,'Main File'!A:O,13,0),0)</f>
        <v>0</v>
      </c>
      <c r="J292" s="26">
        <f>IFERROR(+VLOOKUP("LLIQDF"&amp;A292,'Main File'!A:O,14,0),0)</f>
        <v>0</v>
      </c>
      <c r="K292" s="26">
        <f>IFERROR(+VLOOKUP("LLIQDF"&amp;A292,'Main File'!A:O,15,0),0)</f>
        <v>0</v>
      </c>
    </row>
    <row r="293" spans="1:11" x14ac:dyDescent="0.25">
      <c r="A293" s="9">
        <f t="shared" si="4"/>
        <v>43480</v>
      </c>
      <c r="B293" s="26">
        <f>IFERROR(+VLOOKUP("LLIQDF"&amp;A293,'Main File'!A:O,6,0),0)</f>
        <v>0</v>
      </c>
      <c r="C293" s="26">
        <f>IFERROR(+VLOOKUP("LLIQDF"&amp;A293,'Main File'!A:O,7,0),0)</f>
        <v>0</v>
      </c>
      <c r="D293" s="26">
        <f>IFERROR(+VLOOKUP("LLIQDF"&amp;A293,'Main File'!A:O,8,0),0)</f>
        <v>0</v>
      </c>
      <c r="E293" s="26">
        <f>IFERROR(+VLOOKUP("LLIQDF"&amp;A293,'Main File'!A:O,9,0),0)</f>
        <v>0</v>
      </c>
      <c r="F293" s="26">
        <f>IFERROR(+VLOOKUP("LLIQDF"&amp;A293,'Main File'!A:O,10,0),0)</f>
        <v>0</v>
      </c>
      <c r="G293" s="26">
        <f>IFERROR(+VLOOKUP("LLIQDF"&amp;A293,'Main File'!A:O,11,0),0)</f>
        <v>0</v>
      </c>
      <c r="H293" s="26">
        <f>IFERROR(+VLOOKUP("LLIQDF"&amp;A293,'Main File'!A:O,12,0),0)</f>
        <v>0</v>
      </c>
      <c r="I293" s="26">
        <f>IFERROR(+VLOOKUP("LLIQDF"&amp;A293,'Main File'!A:O,13,0),0)</f>
        <v>0</v>
      </c>
      <c r="J293" s="26">
        <f>IFERROR(+VLOOKUP("LLIQDF"&amp;A293,'Main File'!A:O,14,0),0)</f>
        <v>0</v>
      </c>
      <c r="K293" s="26">
        <f>IFERROR(+VLOOKUP("LLIQDF"&amp;A293,'Main File'!A:O,15,0),0)</f>
        <v>0</v>
      </c>
    </row>
    <row r="294" spans="1:11" x14ac:dyDescent="0.25">
      <c r="A294" s="9">
        <f t="shared" si="4"/>
        <v>43481</v>
      </c>
      <c r="B294" s="26">
        <f>IFERROR(+VLOOKUP("LLIQDF"&amp;A294,'Main File'!A:O,6,0),0)</f>
        <v>0</v>
      </c>
      <c r="C294" s="26">
        <f>IFERROR(+VLOOKUP("LLIQDF"&amp;A294,'Main File'!A:O,7,0),0)</f>
        <v>0</v>
      </c>
      <c r="D294" s="26">
        <f>IFERROR(+VLOOKUP("LLIQDF"&amp;A294,'Main File'!A:O,8,0),0)</f>
        <v>0</v>
      </c>
      <c r="E294" s="26">
        <f>IFERROR(+VLOOKUP("LLIQDF"&amp;A294,'Main File'!A:O,9,0),0)</f>
        <v>0</v>
      </c>
      <c r="F294" s="26">
        <f>IFERROR(+VLOOKUP("LLIQDF"&amp;A294,'Main File'!A:O,10,0),0)</f>
        <v>0</v>
      </c>
      <c r="G294" s="26">
        <f>IFERROR(+VLOOKUP("LLIQDF"&amp;A294,'Main File'!A:O,11,0),0)</f>
        <v>0</v>
      </c>
      <c r="H294" s="26">
        <f>IFERROR(+VLOOKUP("LLIQDF"&amp;A294,'Main File'!A:O,12,0),0)</f>
        <v>0</v>
      </c>
      <c r="I294" s="26">
        <f>IFERROR(+VLOOKUP("LLIQDF"&amp;A294,'Main File'!A:O,13,0),0)</f>
        <v>0</v>
      </c>
      <c r="J294" s="26">
        <f>IFERROR(+VLOOKUP("LLIQDF"&amp;A294,'Main File'!A:O,14,0),0)</f>
        <v>0</v>
      </c>
      <c r="K294" s="26">
        <f>IFERROR(+VLOOKUP("LLIQDF"&amp;A294,'Main File'!A:O,15,0),0)</f>
        <v>0</v>
      </c>
    </row>
    <row r="295" spans="1:11" x14ac:dyDescent="0.25">
      <c r="A295" s="9">
        <f t="shared" si="4"/>
        <v>43482</v>
      </c>
      <c r="B295" s="26">
        <f>IFERROR(+VLOOKUP("LLIQDF"&amp;A295,'Main File'!A:O,6,0),0)</f>
        <v>0</v>
      </c>
      <c r="C295" s="26">
        <f>IFERROR(+VLOOKUP("LLIQDF"&amp;A295,'Main File'!A:O,7,0),0)</f>
        <v>0</v>
      </c>
      <c r="D295" s="26">
        <f>IFERROR(+VLOOKUP("LLIQDF"&amp;A295,'Main File'!A:O,8,0),0)</f>
        <v>0</v>
      </c>
      <c r="E295" s="26">
        <f>IFERROR(+VLOOKUP("LLIQDF"&amp;A295,'Main File'!A:O,9,0),0)</f>
        <v>0</v>
      </c>
      <c r="F295" s="26">
        <f>IFERROR(+VLOOKUP("LLIQDF"&amp;A295,'Main File'!A:O,10,0),0)</f>
        <v>0</v>
      </c>
      <c r="G295" s="26">
        <f>IFERROR(+VLOOKUP("LLIQDF"&amp;A295,'Main File'!A:O,11,0),0)</f>
        <v>0</v>
      </c>
      <c r="H295" s="26">
        <f>IFERROR(+VLOOKUP("LLIQDF"&amp;A295,'Main File'!A:O,12,0),0)</f>
        <v>0</v>
      </c>
      <c r="I295" s="26">
        <f>IFERROR(+VLOOKUP("LLIQDF"&amp;A295,'Main File'!A:O,13,0),0)</f>
        <v>0</v>
      </c>
      <c r="J295" s="26">
        <f>IFERROR(+VLOOKUP("LLIQDF"&amp;A295,'Main File'!A:O,14,0),0)</f>
        <v>0</v>
      </c>
      <c r="K295" s="26">
        <f>IFERROR(+VLOOKUP("LLIQDF"&amp;A295,'Main File'!A:O,15,0),0)</f>
        <v>0</v>
      </c>
    </row>
    <row r="296" spans="1:11" x14ac:dyDescent="0.25">
      <c r="A296" s="9">
        <f t="shared" si="4"/>
        <v>43483</v>
      </c>
      <c r="B296" s="26">
        <f>IFERROR(+VLOOKUP("LLIQDF"&amp;A296,'Main File'!A:O,6,0),0)</f>
        <v>0</v>
      </c>
      <c r="C296" s="26">
        <f>IFERROR(+VLOOKUP("LLIQDF"&amp;A296,'Main File'!A:O,7,0),0)</f>
        <v>0</v>
      </c>
      <c r="D296" s="26">
        <f>IFERROR(+VLOOKUP("LLIQDF"&amp;A296,'Main File'!A:O,8,0),0)</f>
        <v>0</v>
      </c>
      <c r="E296" s="26">
        <f>IFERROR(+VLOOKUP("LLIQDF"&amp;A296,'Main File'!A:O,9,0),0)</f>
        <v>0</v>
      </c>
      <c r="F296" s="26">
        <f>IFERROR(+VLOOKUP("LLIQDF"&amp;A296,'Main File'!A:O,10,0),0)</f>
        <v>0</v>
      </c>
      <c r="G296" s="26">
        <f>IFERROR(+VLOOKUP("LLIQDF"&amp;A296,'Main File'!A:O,11,0),0)</f>
        <v>0</v>
      </c>
      <c r="H296" s="26">
        <f>IFERROR(+VLOOKUP("LLIQDF"&amp;A296,'Main File'!A:O,12,0),0)</f>
        <v>0</v>
      </c>
      <c r="I296" s="26">
        <f>IFERROR(+VLOOKUP("LLIQDF"&amp;A296,'Main File'!A:O,13,0),0)</f>
        <v>0</v>
      </c>
      <c r="J296" s="26">
        <f>IFERROR(+VLOOKUP("LLIQDF"&amp;A296,'Main File'!A:O,14,0),0)</f>
        <v>0</v>
      </c>
      <c r="K296" s="26">
        <f>IFERROR(+VLOOKUP("LLIQDF"&amp;A296,'Main File'!A:O,15,0),0)</f>
        <v>0</v>
      </c>
    </row>
    <row r="297" spans="1:11" x14ac:dyDescent="0.25">
      <c r="A297" s="9">
        <f t="shared" si="4"/>
        <v>43484</v>
      </c>
      <c r="B297" s="26">
        <f>IFERROR(+VLOOKUP("LLIQDF"&amp;A297,'Main File'!A:O,6,0),0)</f>
        <v>0</v>
      </c>
      <c r="C297" s="26">
        <f>IFERROR(+VLOOKUP("LLIQDF"&amp;A297,'Main File'!A:O,7,0),0)</f>
        <v>0</v>
      </c>
      <c r="D297" s="26">
        <f>IFERROR(+VLOOKUP("LLIQDF"&amp;A297,'Main File'!A:O,8,0),0)</f>
        <v>0</v>
      </c>
      <c r="E297" s="26">
        <f>IFERROR(+VLOOKUP("LLIQDF"&amp;A297,'Main File'!A:O,9,0),0)</f>
        <v>0</v>
      </c>
      <c r="F297" s="26">
        <f>IFERROR(+VLOOKUP("LLIQDF"&amp;A297,'Main File'!A:O,10,0),0)</f>
        <v>0</v>
      </c>
      <c r="G297" s="26">
        <f>IFERROR(+VLOOKUP("LLIQDF"&amp;A297,'Main File'!A:O,11,0),0)</f>
        <v>0</v>
      </c>
      <c r="H297" s="26">
        <f>IFERROR(+VLOOKUP("LLIQDF"&amp;A297,'Main File'!A:O,12,0),0)</f>
        <v>0</v>
      </c>
      <c r="I297" s="26">
        <f>IFERROR(+VLOOKUP("LLIQDF"&amp;A297,'Main File'!A:O,13,0),0)</f>
        <v>0</v>
      </c>
      <c r="J297" s="26">
        <f>IFERROR(+VLOOKUP("LLIQDF"&amp;A297,'Main File'!A:O,14,0),0)</f>
        <v>0</v>
      </c>
      <c r="K297" s="26">
        <f>IFERROR(+VLOOKUP("LLIQDF"&amp;A297,'Main File'!A:O,15,0),0)</f>
        <v>0</v>
      </c>
    </row>
    <row r="298" spans="1:11" x14ac:dyDescent="0.25">
      <c r="A298" s="9">
        <f t="shared" si="4"/>
        <v>43485</v>
      </c>
      <c r="B298" s="26">
        <f>IFERROR(+VLOOKUP("LLIQDF"&amp;A298,'Main File'!A:O,6,0),0)</f>
        <v>0</v>
      </c>
      <c r="C298" s="26">
        <f>IFERROR(+VLOOKUP("LLIQDF"&amp;A298,'Main File'!A:O,7,0),0)</f>
        <v>0</v>
      </c>
      <c r="D298" s="26">
        <f>IFERROR(+VLOOKUP("LLIQDF"&amp;A298,'Main File'!A:O,8,0),0)</f>
        <v>0</v>
      </c>
      <c r="E298" s="26">
        <f>IFERROR(+VLOOKUP("LLIQDF"&amp;A298,'Main File'!A:O,9,0),0)</f>
        <v>0</v>
      </c>
      <c r="F298" s="26">
        <f>IFERROR(+VLOOKUP("LLIQDF"&amp;A298,'Main File'!A:O,10,0),0)</f>
        <v>0</v>
      </c>
      <c r="G298" s="26">
        <f>IFERROR(+VLOOKUP("LLIQDF"&amp;A298,'Main File'!A:O,11,0),0)</f>
        <v>0</v>
      </c>
      <c r="H298" s="26">
        <f>IFERROR(+VLOOKUP("LLIQDF"&amp;A298,'Main File'!A:O,12,0),0)</f>
        <v>0</v>
      </c>
      <c r="I298" s="26">
        <f>IFERROR(+VLOOKUP("LLIQDF"&amp;A298,'Main File'!A:O,13,0),0)</f>
        <v>0</v>
      </c>
      <c r="J298" s="26">
        <f>IFERROR(+VLOOKUP("LLIQDF"&amp;A298,'Main File'!A:O,14,0),0)</f>
        <v>0</v>
      </c>
      <c r="K298" s="26">
        <f>IFERROR(+VLOOKUP("LLIQDF"&amp;A298,'Main File'!A:O,15,0),0)</f>
        <v>0</v>
      </c>
    </row>
    <row r="299" spans="1:11" x14ac:dyDescent="0.25">
      <c r="A299" s="9">
        <f t="shared" si="4"/>
        <v>43486</v>
      </c>
      <c r="B299" s="26">
        <f>IFERROR(+VLOOKUP("LLIQDF"&amp;A299,'Main File'!A:O,6,0),0)</f>
        <v>0</v>
      </c>
      <c r="C299" s="26">
        <f>IFERROR(+VLOOKUP("LLIQDF"&amp;A299,'Main File'!A:O,7,0),0)</f>
        <v>0</v>
      </c>
      <c r="D299" s="26">
        <f>IFERROR(+VLOOKUP("LLIQDF"&amp;A299,'Main File'!A:O,8,0),0)</f>
        <v>0</v>
      </c>
      <c r="E299" s="26">
        <f>IFERROR(+VLOOKUP("LLIQDF"&amp;A299,'Main File'!A:O,9,0),0)</f>
        <v>0</v>
      </c>
      <c r="F299" s="26">
        <f>IFERROR(+VLOOKUP("LLIQDF"&amp;A299,'Main File'!A:O,10,0),0)</f>
        <v>0</v>
      </c>
      <c r="G299" s="26">
        <f>IFERROR(+VLOOKUP("LLIQDF"&amp;A299,'Main File'!A:O,11,0),0)</f>
        <v>0</v>
      </c>
      <c r="H299" s="26">
        <f>IFERROR(+VLOOKUP("LLIQDF"&amp;A299,'Main File'!A:O,12,0),0)</f>
        <v>0</v>
      </c>
      <c r="I299" s="26">
        <f>IFERROR(+VLOOKUP("LLIQDF"&amp;A299,'Main File'!A:O,13,0),0)</f>
        <v>0</v>
      </c>
      <c r="J299" s="26">
        <f>IFERROR(+VLOOKUP("LLIQDF"&amp;A299,'Main File'!A:O,14,0),0)</f>
        <v>0</v>
      </c>
      <c r="K299" s="26">
        <f>IFERROR(+VLOOKUP("LLIQDF"&amp;A299,'Main File'!A:O,15,0),0)</f>
        <v>0</v>
      </c>
    </row>
    <row r="300" spans="1:11" x14ac:dyDescent="0.25">
      <c r="A300" s="9">
        <f t="shared" si="4"/>
        <v>43487</v>
      </c>
      <c r="B300" s="26">
        <f>IFERROR(+VLOOKUP("LLIQDF"&amp;A300,'Main File'!A:O,6,0),0)</f>
        <v>0</v>
      </c>
      <c r="C300" s="26">
        <f>IFERROR(+VLOOKUP("LLIQDF"&amp;A300,'Main File'!A:O,7,0),0)</f>
        <v>0</v>
      </c>
      <c r="D300" s="26">
        <f>IFERROR(+VLOOKUP("LLIQDF"&amp;A300,'Main File'!A:O,8,0),0)</f>
        <v>0</v>
      </c>
      <c r="E300" s="26">
        <f>IFERROR(+VLOOKUP("LLIQDF"&amp;A300,'Main File'!A:O,9,0),0)</f>
        <v>0</v>
      </c>
      <c r="F300" s="26">
        <f>IFERROR(+VLOOKUP("LLIQDF"&amp;A300,'Main File'!A:O,10,0),0)</f>
        <v>0</v>
      </c>
      <c r="G300" s="26">
        <f>IFERROR(+VLOOKUP("LLIQDF"&amp;A300,'Main File'!A:O,11,0),0)</f>
        <v>0</v>
      </c>
      <c r="H300" s="26">
        <f>IFERROR(+VLOOKUP("LLIQDF"&amp;A300,'Main File'!A:O,12,0),0)</f>
        <v>0</v>
      </c>
      <c r="I300" s="26">
        <f>IFERROR(+VLOOKUP("LLIQDF"&amp;A300,'Main File'!A:O,13,0),0)</f>
        <v>0</v>
      </c>
      <c r="J300" s="26">
        <f>IFERROR(+VLOOKUP("LLIQDF"&amp;A300,'Main File'!A:O,14,0),0)</f>
        <v>0</v>
      </c>
      <c r="K300" s="26">
        <f>IFERROR(+VLOOKUP("LLIQDF"&amp;A300,'Main File'!A:O,15,0),0)</f>
        <v>0</v>
      </c>
    </row>
    <row r="301" spans="1:11" x14ac:dyDescent="0.25">
      <c r="A301" s="9">
        <f t="shared" si="4"/>
        <v>43488</v>
      </c>
      <c r="B301" s="26">
        <f>IFERROR(+VLOOKUP("LLIQDF"&amp;A301,'Main File'!A:O,6,0),0)</f>
        <v>0</v>
      </c>
      <c r="C301" s="26">
        <f>IFERROR(+VLOOKUP("LLIQDF"&amp;A301,'Main File'!A:O,7,0),0)</f>
        <v>0</v>
      </c>
      <c r="D301" s="26">
        <f>IFERROR(+VLOOKUP("LLIQDF"&amp;A301,'Main File'!A:O,8,0),0)</f>
        <v>0</v>
      </c>
      <c r="E301" s="26">
        <f>IFERROR(+VLOOKUP("LLIQDF"&amp;A301,'Main File'!A:O,9,0),0)</f>
        <v>0</v>
      </c>
      <c r="F301" s="26">
        <f>IFERROR(+VLOOKUP("LLIQDF"&amp;A301,'Main File'!A:O,10,0),0)</f>
        <v>0</v>
      </c>
      <c r="G301" s="26">
        <f>IFERROR(+VLOOKUP("LLIQDF"&amp;A301,'Main File'!A:O,11,0),0)</f>
        <v>0</v>
      </c>
      <c r="H301" s="26">
        <f>IFERROR(+VLOOKUP("LLIQDF"&amp;A301,'Main File'!A:O,12,0),0)</f>
        <v>0</v>
      </c>
      <c r="I301" s="26">
        <f>IFERROR(+VLOOKUP("LLIQDF"&amp;A301,'Main File'!A:O,13,0),0)</f>
        <v>0</v>
      </c>
      <c r="J301" s="26">
        <f>IFERROR(+VLOOKUP("LLIQDF"&amp;A301,'Main File'!A:O,14,0),0)</f>
        <v>0</v>
      </c>
      <c r="K301" s="26">
        <f>IFERROR(+VLOOKUP("LLIQDF"&amp;A301,'Main File'!A:O,15,0),0)</f>
        <v>0</v>
      </c>
    </row>
    <row r="302" spans="1:11" x14ac:dyDescent="0.25">
      <c r="A302" s="9">
        <f t="shared" si="4"/>
        <v>43489</v>
      </c>
      <c r="B302" s="26">
        <f>IFERROR(+VLOOKUP("LLIQDF"&amp;A302,'Main File'!A:O,6,0),0)</f>
        <v>0</v>
      </c>
      <c r="C302" s="26">
        <f>IFERROR(+VLOOKUP("LLIQDF"&amp;A302,'Main File'!A:O,7,0),0)</f>
        <v>0</v>
      </c>
      <c r="D302" s="26">
        <f>IFERROR(+VLOOKUP("LLIQDF"&amp;A302,'Main File'!A:O,8,0),0)</f>
        <v>0</v>
      </c>
      <c r="E302" s="26">
        <f>IFERROR(+VLOOKUP("LLIQDF"&amp;A302,'Main File'!A:O,9,0),0)</f>
        <v>0</v>
      </c>
      <c r="F302" s="26">
        <f>IFERROR(+VLOOKUP("LLIQDF"&amp;A302,'Main File'!A:O,10,0),0)</f>
        <v>0</v>
      </c>
      <c r="G302" s="26">
        <f>IFERROR(+VLOOKUP("LLIQDF"&amp;A302,'Main File'!A:O,11,0),0)</f>
        <v>0</v>
      </c>
      <c r="H302" s="26">
        <f>IFERROR(+VLOOKUP("LLIQDF"&amp;A302,'Main File'!A:O,12,0),0)</f>
        <v>0</v>
      </c>
      <c r="I302" s="26">
        <f>IFERROR(+VLOOKUP("LLIQDF"&amp;A302,'Main File'!A:O,13,0),0)</f>
        <v>0</v>
      </c>
      <c r="J302" s="26">
        <f>IFERROR(+VLOOKUP("LLIQDF"&amp;A302,'Main File'!A:O,14,0),0)</f>
        <v>0</v>
      </c>
      <c r="K302" s="26">
        <f>IFERROR(+VLOOKUP("LLIQDF"&amp;A302,'Main File'!A:O,15,0),0)</f>
        <v>0</v>
      </c>
    </row>
    <row r="303" spans="1:11" x14ac:dyDescent="0.25">
      <c r="A303" s="9">
        <f t="shared" si="4"/>
        <v>43490</v>
      </c>
      <c r="B303" s="26">
        <f>IFERROR(+VLOOKUP("LLIQDF"&amp;A303,'Main File'!A:O,6,0),0)</f>
        <v>0</v>
      </c>
      <c r="C303" s="26">
        <f>IFERROR(+VLOOKUP("LLIQDF"&amp;A303,'Main File'!A:O,7,0),0)</f>
        <v>0</v>
      </c>
      <c r="D303" s="26">
        <f>IFERROR(+VLOOKUP("LLIQDF"&amp;A303,'Main File'!A:O,8,0),0)</f>
        <v>0</v>
      </c>
      <c r="E303" s="26">
        <f>IFERROR(+VLOOKUP("LLIQDF"&amp;A303,'Main File'!A:O,9,0),0)</f>
        <v>0</v>
      </c>
      <c r="F303" s="26">
        <f>IFERROR(+VLOOKUP("LLIQDF"&amp;A303,'Main File'!A:O,10,0),0)</f>
        <v>0</v>
      </c>
      <c r="G303" s="26">
        <f>IFERROR(+VLOOKUP("LLIQDF"&amp;A303,'Main File'!A:O,11,0),0)</f>
        <v>0</v>
      </c>
      <c r="H303" s="26">
        <f>IFERROR(+VLOOKUP("LLIQDF"&amp;A303,'Main File'!A:O,12,0),0)</f>
        <v>0</v>
      </c>
      <c r="I303" s="26">
        <f>IFERROR(+VLOOKUP("LLIQDF"&amp;A303,'Main File'!A:O,13,0),0)</f>
        <v>0</v>
      </c>
      <c r="J303" s="26">
        <f>IFERROR(+VLOOKUP("LLIQDF"&amp;A303,'Main File'!A:O,14,0),0)</f>
        <v>0</v>
      </c>
      <c r="K303" s="26">
        <f>IFERROR(+VLOOKUP("LLIQDF"&amp;A303,'Main File'!A:O,15,0),0)</f>
        <v>0</v>
      </c>
    </row>
    <row r="304" spans="1:11" x14ac:dyDescent="0.25">
      <c r="A304" s="9">
        <f t="shared" si="4"/>
        <v>43491</v>
      </c>
      <c r="B304" s="26">
        <f>IFERROR(+VLOOKUP("LLIQDF"&amp;A304,'Main File'!A:O,6,0),0)</f>
        <v>0</v>
      </c>
      <c r="C304" s="26">
        <f>IFERROR(+VLOOKUP("LLIQDF"&amp;A304,'Main File'!A:O,7,0),0)</f>
        <v>0</v>
      </c>
      <c r="D304" s="26">
        <f>IFERROR(+VLOOKUP("LLIQDF"&amp;A304,'Main File'!A:O,8,0),0)</f>
        <v>0</v>
      </c>
      <c r="E304" s="26">
        <f>IFERROR(+VLOOKUP("LLIQDF"&amp;A304,'Main File'!A:O,9,0),0)</f>
        <v>0</v>
      </c>
      <c r="F304" s="26">
        <f>IFERROR(+VLOOKUP("LLIQDF"&amp;A304,'Main File'!A:O,10,0),0)</f>
        <v>0</v>
      </c>
      <c r="G304" s="26">
        <f>IFERROR(+VLOOKUP("LLIQDF"&amp;A304,'Main File'!A:O,11,0),0)</f>
        <v>0</v>
      </c>
      <c r="H304" s="26">
        <f>IFERROR(+VLOOKUP("LLIQDF"&amp;A304,'Main File'!A:O,12,0),0)</f>
        <v>0</v>
      </c>
      <c r="I304" s="26">
        <f>IFERROR(+VLOOKUP("LLIQDF"&amp;A304,'Main File'!A:O,13,0),0)</f>
        <v>0</v>
      </c>
      <c r="J304" s="26">
        <f>IFERROR(+VLOOKUP("LLIQDF"&amp;A304,'Main File'!A:O,14,0),0)</f>
        <v>0</v>
      </c>
      <c r="K304" s="26">
        <f>IFERROR(+VLOOKUP("LLIQDF"&amp;A304,'Main File'!A:O,15,0),0)</f>
        <v>0</v>
      </c>
    </row>
    <row r="305" spans="1:11" x14ac:dyDescent="0.25">
      <c r="A305" s="9">
        <f t="shared" si="4"/>
        <v>43492</v>
      </c>
      <c r="B305" s="26">
        <f>IFERROR(+VLOOKUP("LLIQDF"&amp;A305,'Main File'!A:O,6,0),0)</f>
        <v>0</v>
      </c>
      <c r="C305" s="26">
        <f>IFERROR(+VLOOKUP("LLIQDF"&amp;A305,'Main File'!A:O,7,0),0)</f>
        <v>0</v>
      </c>
      <c r="D305" s="26">
        <f>IFERROR(+VLOOKUP("LLIQDF"&amp;A305,'Main File'!A:O,8,0),0)</f>
        <v>0</v>
      </c>
      <c r="E305" s="26">
        <f>IFERROR(+VLOOKUP("LLIQDF"&amp;A305,'Main File'!A:O,9,0),0)</f>
        <v>0</v>
      </c>
      <c r="F305" s="26">
        <f>IFERROR(+VLOOKUP("LLIQDF"&amp;A305,'Main File'!A:O,10,0),0)</f>
        <v>0</v>
      </c>
      <c r="G305" s="26">
        <f>IFERROR(+VLOOKUP("LLIQDF"&amp;A305,'Main File'!A:O,11,0),0)</f>
        <v>0</v>
      </c>
      <c r="H305" s="26">
        <f>IFERROR(+VLOOKUP("LLIQDF"&amp;A305,'Main File'!A:O,12,0),0)</f>
        <v>0</v>
      </c>
      <c r="I305" s="26">
        <f>IFERROR(+VLOOKUP("LLIQDF"&amp;A305,'Main File'!A:O,13,0),0)</f>
        <v>0</v>
      </c>
      <c r="J305" s="26">
        <f>IFERROR(+VLOOKUP("LLIQDF"&amp;A305,'Main File'!A:O,14,0),0)</f>
        <v>0</v>
      </c>
      <c r="K305" s="26">
        <f>IFERROR(+VLOOKUP("LLIQDF"&amp;A305,'Main File'!A:O,15,0),0)</f>
        <v>0</v>
      </c>
    </row>
    <row r="306" spans="1:11" x14ac:dyDescent="0.25">
      <c r="A306" s="9">
        <f t="shared" si="4"/>
        <v>43493</v>
      </c>
      <c r="B306" s="26">
        <f>IFERROR(+VLOOKUP("LLIQDF"&amp;A306,'Main File'!A:O,6,0),0)</f>
        <v>0</v>
      </c>
      <c r="C306" s="26">
        <f>IFERROR(+VLOOKUP("LLIQDF"&amp;A306,'Main File'!A:O,7,0),0)</f>
        <v>0</v>
      </c>
      <c r="D306" s="26">
        <f>IFERROR(+VLOOKUP("LLIQDF"&amp;A306,'Main File'!A:O,8,0),0)</f>
        <v>0</v>
      </c>
      <c r="E306" s="26">
        <f>IFERROR(+VLOOKUP("LLIQDF"&amp;A306,'Main File'!A:O,9,0),0)</f>
        <v>0</v>
      </c>
      <c r="F306" s="26">
        <f>IFERROR(+VLOOKUP("LLIQDF"&amp;A306,'Main File'!A:O,10,0),0)</f>
        <v>0</v>
      </c>
      <c r="G306" s="26">
        <f>IFERROR(+VLOOKUP("LLIQDF"&amp;A306,'Main File'!A:O,11,0),0)</f>
        <v>0</v>
      </c>
      <c r="H306" s="26">
        <f>IFERROR(+VLOOKUP("LLIQDF"&amp;A306,'Main File'!A:O,12,0),0)</f>
        <v>0</v>
      </c>
      <c r="I306" s="26">
        <f>IFERROR(+VLOOKUP("LLIQDF"&amp;A306,'Main File'!A:O,13,0),0)</f>
        <v>0</v>
      </c>
      <c r="J306" s="26">
        <f>IFERROR(+VLOOKUP("LLIQDF"&amp;A306,'Main File'!A:O,14,0),0)</f>
        <v>0</v>
      </c>
      <c r="K306" s="26">
        <f>IFERROR(+VLOOKUP("LLIQDF"&amp;A306,'Main File'!A:O,15,0),0)</f>
        <v>0</v>
      </c>
    </row>
    <row r="307" spans="1:11" x14ac:dyDescent="0.25">
      <c r="A307" s="9">
        <f t="shared" si="4"/>
        <v>43494</v>
      </c>
      <c r="B307" s="26">
        <f>IFERROR(+VLOOKUP("LLIQDF"&amp;A307,'Main File'!A:O,6,0),0)</f>
        <v>0</v>
      </c>
      <c r="C307" s="26">
        <f>IFERROR(+VLOOKUP("LLIQDF"&amp;A307,'Main File'!A:O,7,0),0)</f>
        <v>0</v>
      </c>
      <c r="D307" s="26">
        <f>IFERROR(+VLOOKUP("LLIQDF"&amp;A307,'Main File'!A:O,8,0),0)</f>
        <v>0</v>
      </c>
      <c r="E307" s="26">
        <f>IFERROR(+VLOOKUP("LLIQDF"&amp;A307,'Main File'!A:O,9,0),0)</f>
        <v>0</v>
      </c>
      <c r="F307" s="26">
        <f>IFERROR(+VLOOKUP("LLIQDF"&amp;A307,'Main File'!A:O,10,0),0)</f>
        <v>0</v>
      </c>
      <c r="G307" s="26">
        <f>IFERROR(+VLOOKUP("LLIQDF"&amp;A307,'Main File'!A:O,11,0),0)</f>
        <v>0</v>
      </c>
      <c r="H307" s="26">
        <f>IFERROR(+VLOOKUP("LLIQDF"&amp;A307,'Main File'!A:O,12,0),0)</f>
        <v>0</v>
      </c>
      <c r="I307" s="26">
        <f>IFERROR(+VLOOKUP("LLIQDF"&amp;A307,'Main File'!A:O,13,0),0)</f>
        <v>0</v>
      </c>
      <c r="J307" s="26">
        <f>IFERROR(+VLOOKUP("LLIQDF"&amp;A307,'Main File'!A:O,14,0),0)</f>
        <v>0</v>
      </c>
      <c r="K307" s="26">
        <f>IFERROR(+VLOOKUP("LLIQDF"&amp;A307,'Main File'!A:O,15,0),0)</f>
        <v>0</v>
      </c>
    </row>
    <row r="308" spans="1:11" x14ac:dyDescent="0.25">
      <c r="A308" s="9">
        <f t="shared" si="4"/>
        <v>43495</v>
      </c>
      <c r="B308" s="26">
        <f>IFERROR(+VLOOKUP("LLIQDF"&amp;A308,'Main File'!A:O,6,0),0)</f>
        <v>0</v>
      </c>
      <c r="C308" s="26">
        <f>IFERROR(+VLOOKUP("LLIQDF"&amp;A308,'Main File'!A:O,7,0),0)</f>
        <v>0</v>
      </c>
      <c r="D308" s="26">
        <f>IFERROR(+VLOOKUP("LLIQDF"&amp;A308,'Main File'!A:O,8,0),0)</f>
        <v>0</v>
      </c>
      <c r="E308" s="26">
        <f>IFERROR(+VLOOKUP("LLIQDF"&amp;A308,'Main File'!A:O,9,0),0)</f>
        <v>0</v>
      </c>
      <c r="F308" s="26">
        <f>IFERROR(+VLOOKUP("LLIQDF"&amp;A308,'Main File'!A:O,10,0),0)</f>
        <v>0</v>
      </c>
      <c r="G308" s="26">
        <f>IFERROR(+VLOOKUP("LLIQDF"&amp;A308,'Main File'!A:O,11,0),0)</f>
        <v>0</v>
      </c>
      <c r="H308" s="26">
        <f>IFERROR(+VLOOKUP("LLIQDF"&amp;A308,'Main File'!A:O,12,0),0)</f>
        <v>0</v>
      </c>
      <c r="I308" s="26">
        <f>IFERROR(+VLOOKUP("LLIQDF"&amp;A308,'Main File'!A:O,13,0),0)</f>
        <v>0</v>
      </c>
      <c r="J308" s="26">
        <f>IFERROR(+VLOOKUP("LLIQDF"&amp;A308,'Main File'!A:O,14,0),0)</f>
        <v>0</v>
      </c>
      <c r="K308" s="26">
        <f>IFERROR(+VLOOKUP("LLIQDF"&amp;A308,'Main File'!A:O,15,0),0)</f>
        <v>0</v>
      </c>
    </row>
    <row r="309" spans="1:11" x14ac:dyDescent="0.25">
      <c r="A309" s="9">
        <f t="shared" si="4"/>
        <v>43496</v>
      </c>
      <c r="B309" s="26">
        <f>IFERROR(+VLOOKUP("LLIQDF"&amp;A309,'Main File'!A:O,6,0),0)</f>
        <v>0</v>
      </c>
      <c r="C309" s="26">
        <f>IFERROR(+VLOOKUP("LLIQDF"&amp;A309,'Main File'!A:O,7,0),0)</f>
        <v>0</v>
      </c>
      <c r="D309" s="26">
        <f>IFERROR(+VLOOKUP("LLIQDF"&amp;A309,'Main File'!A:O,8,0),0)</f>
        <v>0</v>
      </c>
      <c r="E309" s="26">
        <f>IFERROR(+VLOOKUP("LLIQDF"&amp;A309,'Main File'!A:O,9,0),0)</f>
        <v>0</v>
      </c>
      <c r="F309" s="26">
        <f>IFERROR(+VLOOKUP("LLIQDF"&amp;A309,'Main File'!A:O,10,0),0)</f>
        <v>0</v>
      </c>
      <c r="G309" s="26">
        <f>IFERROR(+VLOOKUP("LLIQDF"&amp;A309,'Main File'!A:O,11,0),0)</f>
        <v>0</v>
      </c>
      <c r="H309" s="26">
        <f>IFERROR(+VLOOKUP("LLIQDF"&amp;A309,'Main File'!A:O,12,0),0)</f>
        <v>0</v>
      </c>
      <c r="I309" s="26">
        <f>IFERROR(+VLOOKUP("LLIQDF"&amp;A309,'Main File'!A:O,13,0),0)</f>
        <v>0</v>
      </c>
      <c r="J309" s="26">
        <f>IFERROR(+VLOOKUP("LLIQDF"&amp;A309,'Main File'!A:O,14,0),0)</f>
        <v>0</v>
      </c>
      <c r="K309" s="26">
        <f>IFERROR(+VLOOKUP("LLIQDF"&amp;A309,'Main File'!A:O,15,0),0)</f>
        <v>0</v>
      </c>
    </row>
    <row r="310" spans="1:11" x14ac:dyDescent="0.25">
      <c r="A310" s="9">
        <f t="shared" si="4"/>
        <v>43497</v>
      </c>
      <c r="B310" s="26">
        <f>IFERROR(+VLOOKUP("LLIQDF"&amp;A310,'Main File'!A:O,6,0),0)</f>
        <v>0</v>
      </c>
      <c r="C310" s="26">
        <f>IFERROR(+VLOOKUP("LLIQDF"&amp;A310,'Main File'!A:O,7,0),0)</f>
        <v>0</v>
      </c>
      <c r="D310" s="26">
        <f>IFERROR(+VLOOKUP("LLIQDF"&amp;A310,'Main File'!A:O,8,0),0)</f>
        <v>0</v>
      </c>
      <c r="E310" s="26">
        <f>IFERROR(+VLOOKUP("LLIQDF"&amp;A310,'Main File'!A:O,9,0),0)</f>
        <v>0</v>
      </c>
      <c r="F310" s="26">
        <f>IFERROR(+VLOOKUP("LLIQDF"&amp;A310,'Main File'!A:O,10,0),0)</f>
        <v>0</v>
      </c>
      <c r="G310" s="26">
        <f>IFERROR(+VLOOKUP("LLIQDF"&amp;A310,'Main File'!A:O,11,0),0)</f>
        <v>0</v>
      </c>
      <c r="H310" s="26">
        <f>IFERROR(+VLOOKUP("LLIQDF"&amp;A310,'Main File'!A:O,12,0),0)</f>
        <v>0</v>
      </c>
      <c r="I310" s="26">
        <f>IFERROR(+VLOOKUP("LLIQDF"&amp;A310,'Main File'!A:O,13,0),0)</f>
        <v>0</v>
      </c>
      <c r="J310" s="26">
        <f>IFERROR(+VLOOKUP("LLIQDF"&amp;A310,'Main File'!A:O,14,0),0)</f>
        <v>0</v>
      </c>
      <c r="K310" s="26">
        <f>IFERROR(+VLOOKUP("LLIQDF"&amp;A310,'Main File'!A:O,15,0),0)</f>
        <v>0</v>
      </c>
    </row>
    <row r="311" spans="1:11" x14ac:dyDescent="0.25">
      <c r="A311" s="9">
        <f t="shared" si="4"/>
        <v>43498</v>
      </c>
      <c r="B311" s="26">
        <f>IFERROR(+VLOOKUP("LLIQDF"&amp;A311,'Main File'!A:O,6,0),0)</f>
        <v>0</v>
      </c>
      <c r="C311" s="26">
        <f>IFERROR(+VLOOKUP("LLIQDF"&amp;A311,'Main File'!A:O,7,0),0)</f>
        <v>0</v>
      </c>
      <c r="D311" s="26">
        <f>IFERROR(+VLOOKUP("LLIQDF"&amp;A311,'Main File'!A:O,8,0),0)</f>
        <v>0</v>
      </c>
      <c r="E311" s="26">
        <f>IFERROR(+VLOOKUP("LLIQDF"&amp;A311,'Main File'!A:O,9,0),0)</f>
        <v>0</v>
      </c>
      <c r="F311" s="26">
        <f>IFERROR(+VLOOKUP("LLIQDF"&amp;A311,'Main File'!A:O,10,0),0)</f>
        <v>0</v>
      </c>
      <c r="G311" s="26">
        <f>IFERROR(+VLOOKUP("LLIQDF"&amp;A311,'Main File'!A:O,11,0),0)</f>
        <v>0</v>
      </c>
      <c r="H311" s="26">
        <f>IFERROR(+VLOOKUP("LLIQDF"&amp;A311,'Main File'!A:O,12,0),0)</f>
        <v>0</v>
      </c>
      <c r="I311" s="26">
        <f>IFERROR(+VLOOKUP("LLIQDF"&amp;A311,'Main File'!A:O,13,0),0)</f>
        <v>0</v>
      </c>
      <c r="J311" s="26">
        <f>IFERROR(+VLOOKUP("LLIQDF"&amp;A311,'Main File'!A:O,14,0),0)</f>
        <v>0</v>
      </c>
      <c r="K311" s="26">
        <f>IFERROR(+VLOOKUP("LLIQDF"&amp;A311,'Main File'!A:O,15,0),0)</f>
        <v>0</v>
      </c>
    </row>
    <row r="312" spans="1:11" x14ac:dyDescent="0.25">
      <c r="A312" s="9">
        <f t="shared" si="4"/>
        <v>43499</v>
      </c>
      <c r="B312" s="26">
        <f>IFERROR(+VLOOKUP("LLIQDF"&amp;A312,'Main File'!A:O,6,0),0)</f>
        <v>0</v>
      </c>
      <c r="C312" s="26">
        <f>IFERROR(+VLOOKUP("LLIQDF"&amp;A312,'Main File'!A:O,7,0),0)</f>
        <v>0</v>
      </c>
      <c r="D312" s="26">
        <f>IFERROR(+VLOOKUP("LLIQDF"&amp;A312,'Main File'!A:O,8,0),0)</f>
        <v>0</v>
      </c>
      <c r="E312" s="26">
        <f>IFERROR(+VLOOKUP("LLIQDF"&amp;A312,'Main File'!A:O,9,0),0)</f>
        <v>0</v>
      </c>
      <c r="F312" s="26">
        <f>IFERROR(+VLOOKUP("LLIQDF"&amp;A312,'Main File'!A:O,10,0),0)</f>
        <v>0</v>
      </c>
      <c r="G312" s="26">
        <f>IFERROR(+VLOOKUP("LLIQDF"&amp;A312,'Main File'!A:O,11,0),0)</f>
        <v>0</v>
      </c>
      <c r="H312" s="26">
        <f>IFERROR(+VLOOKUP("LLIQDF"&amp;A312,'Main File'!A:O,12,0),0)</f>
        <v>0</v>
      </c>
      <c r="I312" s="26">
        <f>IFERROR(+VLOOKUP("LLIQDF"&amp;A312,'Main File'!A:O,13,0),0)</f>
        <v>0</v>
      </c>
      <c r="J312" s="26">
        <f>IFERROR(+VLOOKUP("LLIQDF"&amp;A312,'Main File'!A:O,14,0),0)</f>
        <v>0</v>
      </c>
      <c r="K312" s="26">
        <f>IFERROR(+VLOOKUP("LLIQDF"&amp;A312,'Main File'!A:O,15,0),0)</f>
        <v>0</v>
      </c>
    </row>
    <row r="313" spans="1:11" x14ac:dyDescent="0.25">
      <c r="A313" s="9">
        <f t="shared" si="4"/>
        <v>43500</v>
      </c>
      <c r="B313" s="26">
        <f>IFERROR(+VLOOKUP("LLIQDF"&amp;A313,'Main File'!A:O,6,0),0)</f>
        <v>0</v>
      </c>
      <c r="C313" s="26">
        <f>IFERROR(+VLOOKUP("LLIQDF"&amp;A313,'Main File'!A:O,7,0),0)</f>
        <v>0</v>
      </c>
      <c r="D313" s="26">
        <f>IFERROR(+VLOOKUP("LLIQDF"&amp;A313,'Main File'!A:O,8,0),0)</f>
        <v>0</v>
      </c>
      <c r="E313" s="26">
        <f>IFERROR(+VLOOKUP("LLIQDF"&amp;A313,'Main File'!A:O,9,0),0)</f>
        <v>0</v>
      </c>
      <c r="F313" s="26">
        <f>IFERROR(+VLOOKUP("LLIQDF"&amp;A313,'Main File'!A:O,10,0),0)</f>
        <v>0</v>
      </c>
      <c r="G313" s="26">
        <f>IFERROR(+VLOOKUP("LLIQDF"&amp;A313,'Main File'!A:O,11,0),0)</f>
        <v>0</v>
      </c>
      <c r="H313" s="26">
        <f>IFERROR(+VLOOKUP("LLIQDF"&amp;A313,'Main File'!A:O,12,0),0)</f>
        <v>0</v>
      </c>
      <c r="I313" s="26">
        <f>IFERROR(+VLOOKUP("LLIQDF"&amp;A313,'Main File'!A:O,13,0),0)</f>
        <v>0</v>
      </c>
      <c r="J313" s="26">
        <f>IFERROR(+VLOOKUP("LLIQDF"&amp;A313,'Main File'!A:O,14,0),0)</f>
        <v>0</v>
      </c>
      <c r="K313" s="26">
        <f>IFERROR(+VLOOKUP("LLIQDF"&amp;A313,'Main File'!A:O,15,0),0)</f>
        <v>0</v>
      </c>
    </row>
    <row r="314" spans="1:11" x14ac:dyDescent="0.25">
      <c r="A314" s="9">
        <f t="shared" si="4"/>
        <v>43501</v>
      </c>
      <c r="B314" s="26">
        <f>IFERROR(+VLOOKUP("LLIQDF"&amp;A314,'Main File'!A:O,6,0),0)</f>
        <v>0</v>
      </c>
      <c r="C314" s="26">
        <f>IFERROR(+VLOOKUP("LLIQDF"&amp;A314,'Main File'!A:O,7,0),0)</f>
        <v>0</v>
      </c>
      <c r="D314" s="26">
        <f>IFERROR(+VLOOKUP("LLIQDF"&amp;A314,'Main File'!A:O,8,0),0)</f>
        <v>0</v>
      </c>
      <c r="E314" s="26">
        <f>IFERROR(+VLOOKUP("LLIQDF"&amp;A314,'Main File'!A:O,9,0),0)</f>
        <v>0</v>
      </c>
      <c r="F314" s="26">
        <f>IFERROR(+VLOOKUP("LLIQDF"&amp;A314,'Main File'!A:O,10,0),0)</f>
        <v>0</v>
      </c>
      <c r="G314" s="26">
        <f>IFERROR(+VLOOKUP("LLIQDF"&amp;A314,'Main File'!A:O,11,0),0)</f>
        <v>0</v>
      </c>
      <c r="H314" s="26">
        <f>IFERROR(+VLOOKUP("LLIQDF"&amp;A314,'Main File'!A:O,12,0),0)</f>
        <v>0</v>
      </c>
      <c r="I314" s="26">
        <f>IFERROR(+VLOOKUP("LLIQDF"&amp;A314,'Main File'!A:O,13,0),0)</f>
        <v>0</v>
      </c>
      <c r="J314" s="26">
        <f>IFERROR(+VLOOKUP("LLIQDF"&amp;A314,'Main File'!A:O,14,0),0)</f>
        <v>0</v>
      </c>
      <c r="K314" s="26">
        <f>IFERROR(+VLOOKUP("LLIQDF"&amp;A314,'Main File'!A:O,15,0),0)</f>
        <v>0</v>
      </c>
    </row>
    <row r="315" spans="1:11" x14ac:dyDescent="0.25">
      <c r="A315" s="9">
        <f t="shared" si="4"/>
        <v>43502</v>
      </c>
      <c r="B315" s="26">
        <f>IFERROR(+VLOOKUP("LLIQDF"&amp;A315,'Main File'!A:O,6,0),0)</f>
        <v>0</v>
      </c>
      <c r="C315" s="26">
        <f>IFERROR(+VLOOKUP("LLIQDF"&amp;A315,'Main File'!A:O,7,0),0)</f>
        <v>0</v>
      </c>
      <c r="D315" s="26">
        <f>IFERROR(+VLOOKUP("LLIQDF"&amp;A315,'Main File'!A:O,8,0),0)</f>
        <v>0</v>
      </c>
      <c r="E315" s="26">
        <f>IFERROR(+VLOOKUP("LLIQDF"&amp;A315,'Main File'!A:O,9,0),0)</f>
        <v>0</v>
      </c>
      <c r="F315" s="26">
        <f>IFERROR(+VLOOKUP("LLIQDF"&amp;A315,'Main File'!A:O,10,0),0)</f>
        <v>0</v>
      </c>
      <c r="G315" s="26">
        <f>IFERROR(+VLOOKUP("LLIQDF"&amp;A315,'Main File'!A:O,11,0),0)</f>
        <v>0</v>
      </c>
      <c r="H315" s="26">
        <f>IFERROR(+VLOOKUP("LLIQDF"&amp;A315,'Main File'!A:O,12,0),0)</f>
        <v>0</v>
      </c>
      <c r="I315" s="26">
        <f>IFERROR(+VLOOKUP("LLIQDF"&amp;A315,'Main File'!A:O,13,0),0)</f>
        <v>0</v>
      </c>
      <c r="J315" s="26">
        <f>IFERROR(+VLOOKUP("LLIQDF"&amp;A315,'Main File'!A:O,14,0),0)</f>
        <v>0</v>
      </c>
      <c r="K315" s="26">
        <f>IFERROR(+VLOOKUP("LLIQDF"&amp;A315,'Main File'!A:O,15,0),0)</f>
        <v>0</v>
      </c>
    </row>
    <row r="316" spans="1:11" x14ac:dyDescent="0.25">
      <c r="A316" s="9">
        <f t="shared" si="4"/>
        <v>43503</v>
      </c>
      <c r="B316" s="26">
        <f>IFERROR(+VLOOKUP("LLIQDF"&amp;A316,'Main File'!A:O,6,0),0)</f>
        <v>0</v>
      </c>
      <c r="C316" s="26">
        <f>IFERROR(+VLOOKUP("LLIQDF"&amp;A316,'Main File'!A:O,7,0),0)</f>
        <v>0</v>
      </c>
      <c r="D316" s="26">
        <f>IFERROR(+VLOOKUP("LLIQDF"&amp;A316,'Main File'!A:O,8,0),0)</f>
        <v>0</v>
      </c>
      <c r="E316" s="26">
        <f>IFERROR(+VLOOKUP("LLIQDF"&amp;A316,'Main File'!A:O,9,0),0)</f>
        <v>0</v>
      </c>
      <c r="F316" s="26">
        <f>IFERROR(+VLOOKUP("LLIQDF"&amp;A316,'Main File'!A:O,10,0),0)</f>
        <v>0</v>
      </c>
      <c r="G316" s="26">
        <f>IFERROR(+VLOOKUP("LLIQDF"&amp;A316,'Main File'!A:O,11,0),0)</f>
        <v>0</v>
      </c>
      <c r="H316" s="26">
        <f>IFERROR(+VLOOKUP("LLIQDF"&amp;A316,'Main File'!A:O,12,0),0)</f>
        <v>0</v>
      </c>
      <c r="I316" s="26">
        <f>IFERROR(+VLOOKUP("LLIQDF"&amp;A316,'Main File'!A:O,13,0),0)</f>
        <v>0</v>
      </c>
      <c r="J316" s="26">
        <f>IFERROR(+VLOOKUP("LLIQDF"&amp;A316,'Main File'!A:O,14,0),0)</f>
        <v>0</v>
      </c>
      <c r="K316" s="26">
        <f>IFERROR(+VLOOKUP("LLIQDF"&amp;A316,'Main File'!A:O,15,0),0)</f>
        <v>0</v>
      </c>
    </row>
    <row r="317" spans="1:11" x14ac:dyDescent="0.25">
      <c r="A317" s="9">
        <f t="shared" si="4"/>
        <v>43504</v>
      </c>
      <c r="B317" s="26">
        <f>IFERROR(+VLOOKUP("LLIQDF"&amp;A317,'Main File'!A:O,6,0),0)</f>
        <v>0</v>
      </c>
      <c r="C317" s="26">
        <f>IFERROR(+VLOOKUP("LLIQDF"&amp;A317,'Main File'!A:O,7,0),0)</f>
        <v>0</v>
      </c>
      <c r="D317" s="26">
        <f>IFERROR(+VLOOKUP("LLIQDF"&amp;A317,'Main File'!A:O,8,0),0)</f>
        <v>0</v>
      </c>
      <c r="E317" s="26">
        <f>IFERROR(+VLOOKUP("LLIQDF"&amp;A317,'Main File'!A:O,9,0),0)</f>
        <v>0</v>
      </c>
      <c r="F317" s="26">
        <f>IFERROR(+VLOOKUP("LLIQDF"&amp;A317,'Main File'!A:O,10,0),0)</f>
        <v>0</v>
      </c>
      <c r="G317" s="26">
        <f>IFERROR(+VLOOKUP("LLIQDF"&amp;A317,'Main File'!A:O,11,0),0)</f>
        <v>0</v>
      </c>
      <c r="H317" s="26">
        <f>IFERROR(+VLOOKUP("LLIQDF"&amp;A317,'Main File'!A:O,12,0),0)</f>
        <v>0</v>
      </c>
      <c r="I317" s="26">
        <f>IFERROR(+VLOOKUP("LLIQDF"&amp;A317,'Main File'!A:O,13,0),0)</f>
        <v>0</v>
      </c>
      <c r="J317" s="26">
        <f>IFERROR(+VLOOKUP("LLIQDF"&amp;A317,'Main File'!A:O,14,0),0)</f>
        <v>0</v>
      </c>
      <c r="K317" s="26">
        <f>IFERROR(+VLOOKUP("LLIQDF"&amp;A317,'Main File'!A:O,15,0),0)</f>
        <v>0</v>
      </c>
    </row>
    <row r="318" spans="1:11" x14ac:dyDescent="0.25">
      <c r="A318" s="9">
        <f t="shared" si="4"/>
        <v>43505</v>
      </c>
      <c r="B318" s="26">
        <f>IFERROR(+VLOOKUP("LLIQDF"&amp;A318,'Main File'!A:O,6,0),0)</f>
        <v>0</v>
      </c>
      <c r="C318" s="26">
        <f>IFERROR(+VLOOKUP("LLIQDF"&amp;A318,'Main File'!A:O,7,0),0)</f>
        <v>0</v>
      </c>
      <c r="D318" s="26">
        <f>IFERROR(+VLOOKUP("LLIQDF"&amp;A318,'Main File'!A:O,8,0),0)</f>
        <v>0</v>
      </c>
      <c r="E318" s="26">
        <f>IFERROR(+VLOOKUP("LLIQDF"&amp;A318,'Main File'!A:O,9,0),0)</f>
        <v>0</v>
      </c>
      <c r="F318" s="26">
        <f>IFERROR(+VLOOKUP("LLIQDF"&amp;A318,'Main File'!A:O,10,0),0)</f>
        <v>0</v>
      </c>
      <c r="G318" s="26">
        <f>IFERROR(+VLOOKUP("LLIQDF"&amp;A318,'Main File'!A:O,11,0),0)</f>
        <v>0</v>
      </c>
      <c r="H318" s="26">
        <f>IFERROR(+VLOOKUP("LLIQDF"&amp;A318,'Main File'!A:O,12,0),0)</f>
        <v>0</v>
      </c>
      <c r="I318" s="26">
        <f>IFERROR(+VLOOKUP("LLIQDF"&amp;A318,'Main File'!A:O,13,0),0)</f>
        <v>0</v>
      </c>
      <c r="J318" s="26">
        <f>IFERROR(+VLOOKUP("LLIQDF"&amp;A318,'Main File'!A:O,14,0),0)</f>
        <v>0</v>
      </c>
      <c r="K318" s="26">
        <f>IFERROR(+VLOOKUP("LLIQDF"&amp;A318,'Main File'!A:O,15,0),0)</f>
        <v>0</v>
      </c>
    </row>
    <row r="319" spans="1:11" x14ac:dyDescent="0.25">
      <c r="A319" s="9">
        <f t="shared" si="4"/>
        <v>43506</v>
      </c>
      <c r="B319" s="26">
        <f>IFERROR(+VLOOKUP("LLIQDF"&amp;A319,'Main File'!A:O,6,0),0)</f>
        <v>0</v>
      </c>
      <c r="C319" s="26">
        <f>IFERROR(+VLOOKUP("LLIQDF"&amp;A319,'Main File'!A:O,7,0),0)</f>
        <v>0</v>
      </c>
      <c r="D319" s="26">
        <f>IFERROR(+VLOOKUP("LLIQDF"&amp;A319,'Main File'!A:O,8,0),0)</f>
        <v>0</v>
      </c>
      <c r="E319" s="26">
        <f>IFERROR(+VLOOKUP("LLIQDF"&amp;A319,'Main File'!A:O,9,0),0)</f>
        <v>0</v>
      </c>
      <c r="F319" s="26">
        <f>IFERROR(+VLOOKUP("LLIQDF"&amp;A319,'Main File'!A:O,10,0),0)</f>
        <v>0</v>
      </c>
      <c r="G319" s="26">
        <f>IFERROR(+VLOOKUP("LLIQDF"&amp;A319,'Main File'!A:O,11,0),0)</f>
        <v>0</v>
      </c>
      <c r="H319" s="26">
        <f>IFERROR(+VLOOKUP("LLIQDF"&amp;A319,'Main File'!A:O,12,0),0)</f>
        <v>0</v>
      </c>
      <c r="I319" s="26">
        <f>IFERROR(+VLOOKUP("LLIQDF"&amp;A319,'Main File'!A:O,13,0),0)</f>
        <v>0</v>
      </c>
      <c r="J319" s="26">
        <f>IFERROR(+VLOOKUP("LLIQDF"&amp;A319,'Main File'!A:O,14,0),0)</f>
        <v>0</v>
      </c>
      <c r="K319" s="26">
        <f>IFERROR(+VLOOKUP("LLIQDF"&amp;A319,'Main File'!A:O,15,0),0)</f>
        <v>0</v>
      </c>
    </row>
    <row r="320" spans="1:11" x14ac:dyDescent="0.25">
      <c r="A320" s="9">
        <f t="shared" si="4"/>
        <v>43507</v>
      </c>
      <c r="B320" s="26">
        <f>IFERROR(+VLOOKUP("LLIQDF"&amp;A320,'Main File'!A:O,6,0),0)</f>
        <v>0</v>
      </c>
      <c r="C320" s="26">
        <f>IFERROR(+VLOOKUP("LLIQDF"&amp;A320,'Main File'!A:O,7,0),0)</f>
        <v>0</v>
      </c>
      <c r="D320" s="26">
        <f>IFERROR(+VLOOKUP("LLIQDF"&amp;A320,'Main File'!A:O,8,0),0)</f>
        <v>0</v>
      </c>
      <c r="E320" s="26">
        <f>IFERROR(+VLOOKUP("LLIQDF"&amp;A320,'Main File'!A:O,9,0),0)</f>
        <v>0</v>
      </c>
      <c r="F320" s="26">
        <f>IFERROR(+VLOOKUP("LLIQDF"&amp;A320,'Main File'!A:O,10,0),0)</f>
        <v>0</v>
      </c>
      <c r="G320" s="26">
        <f>IFERROR(+VLOOKUP("LLIQDF"&amp;A320,'Main File'!A:O,11,0),0)</f>
        <v>0</v>
      </c>
      <c r="H320" s="26">
        <f>IFERROR(+VLOOKUP("LLIQDF"&amp;A320,'Main File'!A:O,12,0),0)</f>
        <v>0</v>
      </c>
      <c r="I320" s="26">
        <f>IFERROR(+VLOOKUP("LLIQDF"&amp;A320,'Main File'!A:O,13,0),0)</f>
        <v>0</v>
      </c>
      <c r="J320" s="26">
        <f>IFERROR(+VLOOKUP("LLIQDF"&amp;A320,'Main File'!A:O,14,0),0)</f>
        <v>0</v>
      </c>
      <c r="K320" s="26">
        <f>IFERROR(+VLOOKUP("LLIQDF"&amp;A320,'Main File'!A:O,15,0),0)</f>
        <v>0</v>
      </c>
    </row>
    <row r="321" spans="1:11" x14ac:dyDescent="0.25">
      <c r="A321" s="9">
        <f t="shared" si="4"/>
        <v>43508</v>
      </c>
      <c r="B321" s="26">
        <f>IFERROR(+VLOOKUP("LLIQDF"&amp;A321,'Main File'!A:O,6,0),0)</f>
        <v>0</v>
      </c>
      <c r="C321" s="26">
        <f>IFERROR(+VLOOKUP("LLIQDF"&amp;A321,'Main File'!A:O,7,0),0)</f>
        <v>0</v>
      </c>
      <c r="D321" s="26">
        <f>IFERROR(+VLOOKUP("LLIQDF"&amp;A321,'Main File'!A:O,8,0),0)</f>
        <v>0</v>
      </c>
      <c r="E321" s="26">
        <f>IFERROR(+VLOOKUP("LLIQDF"&amp;A321,'Main File'!A:O,9,0),0)</f>
        <v>0</v>
      </c>
      <c r="F321" s="26">
        <f>IFERROR(+VLOOKUP("LLIQDF"&amp;A321,'Main File'!A:O,10,0),0)</f>
        <v>0</v>
      </c>
      <c r="G321" s="26">
        <f>IFERROR(+VLOOKUP("LLIQDF"&amp;A321,'Main File'!A:O,11,0),0)</f>
        <v>0</v>
      </c>
      <c r="H321" s="26">
        <f>IFERROR(+VLOOKUP("LLIQDF"&amp;A321,'Main File'!A:O,12,0),0)</f>
        <v>0</v>
      </c>
      <c r="I321" s="26">
        <f>IFERROR(+VLOOKUP("LLIQDF"&amp;A321,'Main File'!A:O,13,0),0)</f>
        <v>0</v>
      </c>
      <c r="J321" s="26">
        <f>IFERROR(+VLOOKUP("LLIQDF"&amp;A321,'Main File'!A:O,14,0),0)</f>
        <v>0</v>
      </c>
      <c r="K321" s="26">
        <f>IFERROR(+VLOOKUP("LLIQDF"&amp;A321,'Main File'!A:O,15,0),0)</f>
        <v>0</v>
      </c>
    </row>
    <row r="322" spans="1:11" x14ac:dyDescent="0.25">
      <c r="A322" s="9">
        <f t="shared" si="4"/>
        <v>43509</v>
      </c>
      <c r="B322" s="26">
        <f>IFERROR(+VLOOKUP("LLIQDF"&amp;A322,'Main File'!A:O,6,0),0)</f>
        <v>0</v>
      </c>
      <c r="C322" s="26">
        <f>IFERROR(+VLOOKUP("LLIQDF"&amp;A322,'Main File'!A:O,7,0),0)</f>
        <v>0</v>
      </c>
      <c r="D322" s="26">
        <f>IFERROR(+VLOOKUP("LLIQDF"&amp;A322,'Main File'!A:O,8,0),0)</f>
        <v>0</v>
      </c>
      <c r="E322" s="26">
        <f>IFERROR(+VLOOKUP("LLIQDF"&amp;A322,'Main File'!A:O,9,0),0)</f>
        <v>0</v>
      </c>
      <c r="F322" s="26">
        <f>IFERROR(+VLOOKUP("LLIQDF"&amp;A322,'Main File'!A:O,10,0),0)</f>
        <v>0</v>
      </c>
      <c r="G322" s="26">
        <f>IFERROR(+VLOOKUP("LLIQDF"&amp;A322,'Main File'!A:O,11,0),0)</f>
        <v>0</v>
      </c>
      <c r="H322" s="26">
        <f>IFERROR(+VLOOKUP("LLIQDF"&amp;A322,'Main File'!A:O,12,0),0)</f>
        <v>0</v>
      </c>
      <c r="I322" s="26">
        <f>IFERROR(+VLOOKUP("LLIQDF"&amp;A322,'Main File'!A:O,13,0),0)</f>
        <v>0</v>
      </c>
      <c r="J322" s="26">
        <f>IFERROR(+VLOOKUP("LLIQDF"&amp;A322,'Main File'!A:O,14,0),0)</f>
        <v>0</v>
      </c>
      <c r="K322" s="26">
        <f>IFERROR(+VLOOKUP("LLIQDF"&amp;A322,'Main File'!A:O,15,0),0)</f>
        <v>0</v>
      </c>
    </row>
    <row r="323" spans="1:11" x14ac:dyDescent="0.25">
      <c r="A323" s="9">
        <f t="shared" si="4"/>
        <v>43510</v>
      </c>
      <c r="B323" s="26">
        <f>IFERROR(+VLOOKUP("LLIQDF"&amp;A323,'Main File'!A:O,6,0),0)</f>
        <v>0</v>
      </c>
      <c r="C323" s="26">
        <f>IFERROR(+VLOOKUP("LLIQDF"&amp;A323,'Main File'!A:O,7,0),0)</f>
        <v>0</v>
      </c>
      <c r="D323" s="26">
        <f>IFERROR(+VLOOKUP("LLIQDF"&amp;A323,'Main File'!A:O,8,0),0)</f>
        <v>0</v>
      </c>
      <c r="E323" s="26">
        <f>IFERROR(+VLOOKUP("LLIQDF"&amp;A323,'Main File'!A:O,9,0),0)</f>
        <v>0</v>
      </c>
      <c r="F323" s="26">
        <f>IFERROR(+VLOOKUP("LLIQDF"&amp;A323,'Main File'!A:O,10,0),0)</f>
        <v>0</v>
      </c>
      <c r="G323" s="26">
        <f>IFERROR(+VLOOKUP("LLIQDF"&amp;A323,'Main File'!A:O,11,0),0)</f>
        <v>0</v>
      </c>
      <c r="H323" s="26">
        <f>IFERROR(+VLOOKUP("LLIQDF"&amp;A323,'Main File'!A:O,12,0),0)</f>
        <v>0</v>
      </c>
      <c r="I323" s="26">
        <f>IFERROR(+VLOOKUP("LLIQDF"&amp;A323,'Main File'!A:O,13,0),0)</f>
        <v>0</v>
      </c>
      <c r="J323" s="26">
        <f>IFERROR(+VLOOKUP("LLIQDF"&amp;A323,'Main File'!A:O,14,0),0)</f>
        <v>0</v>
      </c>
      <c r="K323" s="26">
        <f>IFERROR(+VLOOKUP("LLIQDF"&amp;A323,'Main File'!A:O,15,0),0)</f>
        <v>0</v>
      </c>
    </row>
    <row r="324" spans="1:11" x14ac:dyDescent="0.25">
      <c r="A324" s="9">
        <f t="shared" si="4"/>
        <v>43511</v>
      </c>
      <c r="B324" s="26">
        <f>IFERROR(+VLOOKUP("LLIQDF"&amp;A324,'Main File'!A:O,6,0),0)</f>
        <v>0</v>
      </c>
      <c r="C324" s="26">
        <f>IFERROR(+VLOOKUP("LLIQDF"&amp;A324,'Main File'!A:O,7,0),0)</f>
        <v>0</v>
      </c>
      <c r="D324" s="26">
        <f>IFERROR(+VLOOKUP("LLIQDF"&amp;A324,'Main File'!A:O,8,0),0)</f>
        <v>0</v>
      </c>
      <c r="E324" s="26">
        <f>IFERROR(+VLOOKUP("LLIQDF"&amp;A324,'Main File'!A:O,9,0),0)</f>
        <v>0</v>
      </c>
      <c r="F324" s="26">
        <f>IFERROR(+VLOOKUP("LLIQDF"&amp;A324,'Main File'!A:O,10,0),0)</f>
        <v>0</v>
      </c>
      <c r="G324" s="26">
        <f>IFERROR(+VLOOKUP("LLIQDF"&amp;A324,'Main File'!A:O,11,0),0)</f>
        <v>0</v>
      </c>
      <c r="H324" s="26">
        <f>IFERROR(+VLOOKUP("LLIQDF"&amp;A324,'Main File'!A:O,12,0),0)</f>
        <v>0</v>
      </c>
      <c r="I324" s="26">
        <f>IFERROR(+VLOOKUP("LLIQDF"&amp;A324,'Main File'!A:O,13,0),0)</f>
        <v>0</v>
      </c>
      <c r="J324" s="26">
        <f>IFERROR(+VLOOKUP("LLIQDF"&amp;A324,'Main File'!A:O,14,0),0)</f>
        <v>0</v>
      </c>
      <c r="K324" s="26">
        <f>IFERROR(+VLOOKUP("LLIQDF"&amp;A324,'Main File'!A:O,15,0),0)</f>
        <v>0</v>
      </c>
    </row>
    <row r="325" spans="1:11" x14ac:dyDescent="0.25">
      <c r="A325" s="9">
        <f t="shared" si="4"/>
        <v>43512</v>
      </c>
      <c r="B325" s="26">
        <f>IFERROR(+VLOOKUP("LLIQDF"&amp;A325,'Main File'!A:O,6,0),0)</f>
        <v>0</v>
      </c>
      <c r="C325" s="26">
        <f>IFERROR(+VLOOKUP("LLIQDF"&amp;A325,'Main File'!A:O,7,0),0)</f>
        <v>0</v>
      </c>
      <c r="D325" s="26">
        <f>IFERROR(+VLOOKUP("LLIQDF"&amp;A325,'Main File'!A:O,8,0),0)</f>
        <v>0</v>
      </c>
      <c r="E325" s="26">
        <f>IFERROR(+VLOOKUP("LLIQDF"&amp;A325,'Main File'!A:O,9,0),0)</f>
        <v>0</v>
      </c>
      <c r="F325" s="26">
        <f>IFERROR(+VLOOKUP("LLIQDF"&amp;A325,'Main File'!A:O,10,0),0)</f>
        <v>0</v>
      </c>
      <c r="G325" s="26">
        <f>IFERROR(+VLOOKUP("LLIQDF"&amp;A325,'Main File'!A:O,11,0),0)</f>
        <v>0</v>
      </c>
      <c r="H325" s="26">
        <f>IFERROR(+VLOOKUP("LLIQDF"&amp;A325,'Main File'!A:O,12,0),0)</f>
        <v>0</v>
      </c>
      <c r="I325" s="26">
        <f>IFERROR(+VLOOKUP("LLIQDF"&amp;A325,'Main File'!A:O,13,0),0)</f>
        <v>0</v>
      </c>
      <c r="J325" s="26">
        <f>IFERROR(+VLOOKUP("LLIQDF"&amp;A325,'Main File'!A:O,14,0),0)</f>
        <v>0</v>
      </c>
      <c r="K325" s="26">
        <f>IFERROR(+VLOOKUP("LLIQDF"&amp;A325,'Main File'!A:O,15,0),0)</f>
        <v>0</v>
      </c>
    </row>
    <row r="326" spans="1:11" x14ac:dyDescent="0.25">
      <c r="A326" s="9">
        <f t="shared" si="4"/>
        <v>43513</v>
      </c>
      <c r="B326" s="26">
        <f>IFERROR(+VLOOKUP("LLIQDF"&amp;A326,'Main File'!A:O,6,0),0)</f>
        <v>0</v>
      </c>
      <c r="C326" s="26">
        <f>IFERROR(+VLOOKUP("LLIQDF"&amp;A326,'Main File'!A:O,7,0),0)</f>
        <v>0</v>
      </c>
      <c r="D326" s="26">
        <f>IFERROR(+VLOOKUP("LLIQDF"&amp;A326,'Main File'!A:O,8,0),0)</f>
        <v>0</v>
      </c>
      <c r="E326" s="26">
        <f>IFERROR(+VLOOKUP("LLIQDF"&amp;A326,'Main File'!A:O,9,0),0)</f>
        <v>0</v>
      </c>
      <c r="F326" s="26">
        <f>IFERROR(+VLOOKUP("LLIQDF"&amp;A326,'Main File'!A:O,10,0),0)</f>
        <v>0</v>
      </c>
      <c r="G326" s="26">
        <f>IFERROR(+VLOOKUP("LLIQDF"&amp;A326,'Main File'!A:O,11,0),0)</f>
        <v>0</v>
      </c>
      <c r="H326" s="26">
        <f>IFERROR(+VLOOKUP("LLIQDF"&amp;A326,'Main File'!A:O,12,0),0)</f>
        <v>0</v>
      </c>
      <c r="I326" s="26">
        <f>IFERROR(+VLOOKUP("LLIQDF"&amp;A326,'Main File'!A:O,13,0),0)</f>
        <v>0</v>
      </c>
      <c r="J326" s="26">
        <f>IFERROR(+VLOOKUP("LLIQDF"&amp;A326,'Main File'!A:O,14,0),0)</f>
        <v>0</v>
      </c>
      <c r="K326" s="26">
        <f>IFERROR(+VLOOKUP("LLIQDF"&amp;A326,'Main File'!A:O,15,0),0)</f>
        <v>0</v>
      </c>
    </row>
    <row r="327" spans="1:11" x14ac:dyDescent="0.25">
      <c r="A327" s="9">
        <f t="shared" ref="A327:A368" si="5">+A326+1</f>
        <v>43514</v>
      </c>
      <c r="B327" s="26">
        <f>IFERROR(+VLOOKUP("LLIQDF"&amp;A327,'Main File'!A:O,6,0),0)</f>
        <v>0</v>
      </c>
      <c r="C327" s="26">
        <f>IFERROR(+VLOOKUP("LLIQDF"&amp;A327,'Main File'!A:O,7,0),0)</f>
        <v>0</v>
      </c>
      <c r="D327" s="26">
        <f>IFERROR(+VLOOKUP("LLIQDF"&amp;A327,'Main File'!A:O,8,0),0)</f>
        <v>0</v>
      </c>
      <c r="E327" s="26">
        <f>IFERROR(+VLOOKUP("LLIQDF"&amp;A327,'Main File'!A:O,9,0),0)</f>
        <v>0</v>
      </c>
      <c r="F327" s="26">
        <f>IFERROR(+VLOOKUP("LLIQDF"&amp;A327,'Main File'!A:O,10,0),0)</f>
        <v>0</v>
      </c>
      <c r="G327" s="26">
        <f>IFERROR(+VLOOKUP("LLIQDF"&amp;A327,'Main File'!A:O,11,0),0)</f>
        <v>0</v>
      </c>
      <c r="H327" s="26">
        <f>IFERROR(+VLOOKUP("LLIQDF"&amp;A327,'Main File'!A:O,12,0),0)</f>
        <v>0</v>
      </c>
      <c r="I327" s="26">
        <f>IFERROR(+VLOOKUP("LLIQDF"&amp;A327,'Main File'!A:O,13,0),0)</f>
        <v>0</v>
      </c>
      <c r="J327" s="26">
        <f>IFERROR(+VLOOKUP("LLIQDF"&amp;A327,'Main File'!A:O,14,0),0)</f>
        <v>0</v>
      </c>
      <c r="K327" s="26">
        <f>IFERROR(+VLOOKUP("LLIQDF"&amp;A327,'Main File'!A:O,15,0),0)</f>
        <v>0</v>
      </c>
    </row>
    <row r="328" spans="1:11" x14ac:dyDescent="0.25">
      <c r="A328" s="9">
        <f t="shared" si="5"/>
        <v>43515</v>
      </c>
      <c r="B328" s="26">
        <f>IFERROR(+VLOOKUP("LLIQDF"&amp;A328,'Main File'!A:O,6,0),0)</f>
        <v>0</v>
      </c>
      <c r="C328" s="26">
        <f>IFERROR(+VLOOKUP("LLIQDF"&amp;A328,'Main File'!A:O,7,0),0)</f>
        <v>0</v>
      </c>
      <c r="D328" s="26">
        <f>IFERROR(+VLOOKUP("LLIQDF"&amp;A328,'Main File'!A:O,8,0),0)</f>
        <v>0</v>
      </c>
      <c r="E328" s="26">
        <f>IFERROR(+VLOOKUP("LLIQDF"&amp;A328,'Main File'!A:O,9,0),0)</f>
        <v>0</v>
      </c>
      <c r="F328" s="26">
        <f>IFERROR(+VLOOKUP("LLIQDF"&amp;A328,'Main File'!A:O,10,0),0)</f>
        <v>0</v>
      </c>
      <c r="G328" s="26">
        <f>IFERROR(+VLOOKUP("LLIQDF"&amp;A328,'Main File'!A:O,11,0),0)</f>
        <v>0</v>
      </c>
      <c r="H328" s="26">
        <f>IFERROR(+VLOOKUP("LLIQDF"&amp;A328,'Main File'!A:O,12,0),0)</f>
        <v>0</v>
      </c>
      <c r="I328" s="26">
        <f>IFERROR(+VLOOKUP("LLIQDF"&amp;A328,'Main File'!A:O,13,0),0)</f>
        <v>0</v>
      </c>
      <c r="J328" s="26">
        <f>IFERROR(+VLOOKUP("LLIQDF"&amp;A328,'Main File'!A:O,14,0),0)</f>
        <v>0</v>
      </c>
      <c r="K328" s="26">
        <f>IFERROR(+VLOOKUP("LLIQDF"&amp;A328,'Main File'!A:O,15,0),0)</f>
        <v>0</v>
      </c>
    </row>
    <row r="329" spans="1:11" x14ac:dyDescent="0.25">
      <c r="A329" s="9">
        <f t="shared" si="5"/>
        <v>43516</v>
      </c>
      <c r="B329" s="26">
        <f>IFERROR(+VLOOKUP("LLIQDF"&amp;A329,'Main File'!A:O,6,0),0)</f>
        <v>0</v>
      </c>
      <c r="C329" s="26">
        <f>IFERROR(+VLOOKUP("LLIQDF"&amp;A329,'Main File'!A:O,7,0),0)</f>
        <v>0</v>
      </c>
      <c r="D329" s="26">
        <f>IFERROR(+VLOOKUP("LLIQDF"&amp;A329,'Main File'!A:O,8,0),0)</f>
        <v>0</v>
      </c>
      <c r="E329" s="26">
        <f>IFERROR(+VLOOKUP("LLIQDF"&amp;A329,'Main File'!A:O,9,0),0)</f>
        <v>0</v>
      </c>
      <c r="F329" s="26">
        <f>IFERROR(+VLOOKUP("LLIQDF"&amp;A329,'Main File'!A:O,10,0),0)</f>
        <v>0</v>
      </c>
      <c r="G329" s="26">
        <f>IFERROR(+VLOOKUP("LLIQDF"&amp;A329,'Main File'!A:O,11,0),0)</f>
        <v>0</v>
      </c>
      <c r="H329" s="26">
        <f>IFERROR(+VLOOKUP("LLIQDF"&amp;A329,'Main File'!A:O,12,0),0)</f>
        <v>0</v>
      </c>
      <c r="I329" s="26">
        <f>IFERROR(+VLOOKUP("LLIQDF"&amp;A329,'Main File'!A:O,13,0),0)</f>
        <v>0</v>
      </c>
      <c r="J329" s="26">
        <f>IFERROR(+VLOOKUP("LLIQDF"&amp;A329,'Main File'!A:O,14,0),0)</f>
        <v>0</v>
      </c>
      <c r="K329" s="26">
        <f>IFERROR(+VLOOKUP("LLIQDF"&amp;A329,'Main File'!A:O,15,0),0)</f>
        <v>0</v>
      </c>
    </row>
    <row r="330" spans="1:11" x14ac:dyDescent="0.25">
      <c r="A330" s="9">
        <f t="shared" si="5"/>
        <v>43517</v>
      </c>
      <c r="B330" s="26">
        <f>IFERROR(+VLOOKUP("LLIQDF"&amp;A330,'Main File'!A:O,6,0),0)</f>
        <v>0</v>
      </c>
      <c r="C330" s="26">
        <f>IFERROR(+VLOOKUP("LLIQDF"&amp;A330,'Main File'!A:O,7,0),0)</f>
        <v>0</v>
      </c>
      <c r="D330" s="26">
        <f>IFERROR(+VLOOKUP("LLIQDF"&amp;A330,'Main File'!A:O,8,0),0)</f>
        <v>0</v>
      </c>
      <c r="E330" s="26">
        <f>IFERROR(+VLOOKUP("LLIQDF"&amp;A330,'Main File'!A:O,9,0),0)</f>
        <v>0</v>
      </c>
      <c r="F330" s="26">
        <f>IFERROR(+VLOOKUP("LLIQDF"&amp;A330,'Main File'!A:O,10,0),0)</f>
        <v>0</v>
      </c>
      <c r="G330" s="26">
        <f>IFERROR(+VLOOKUP("LLIQDF"&amp;A330,'Main File'!A:O,11,0),0)</f>
        <v>0</v>
      </c>
      <c r="H330" s="26">
        <f>IFERROR(+VLOOKUP("LLIQDF"&amp;A330,'Main File'!A:O,12,0),0)</f>
        <v>0</v>
      </c>
      <c r="I330" s="26">
        <f>IFERROR(+VLOOKUP("LLIQDF"&amp;A330,'Main File'!A:O,13,0),0)</f>
        <v>0</v>
      </c>
      <c r="J330" s="26">
        <f>IFERROR(+VLOOKUP("LLIQDF"&amp;A330,'Main File'!A:O,14,0),0)</f>
        <v>0</v>
      </c>
      <c r="K330" s="26">
        <f>IFERROR(+VLOOKUP("LLIQDF"&amp;A330,'Main File'!A:O,15,0),0)</f>
        <v>0</v>
      </c>
    </row>
    <row r="331" spans="1:11" x14ac:dyDescent="0.25">
      <c r="A331" s="9">
        <f t="shared" si="5"/>
        <v>43518</v>
      </c>
      <c r="B331" s="26">
        <f>IFERROR(+VLOOKUP("LLIQDF"&amp;A331,'Main File'!A:O,6,0),0)</f>
        <v>0</v>
      </c>
      <c r="C331" s="26">
        <f>IFERROR(+VLOOKUP("LLIQDF"&amp;A331,'Main File'!A:O,7,0),0)</f>
        <v>0</v>
      </c>
      <c r="D331" s="26">
        <f>IFERROR(+VLOOKUP("LLIQDF"&amp;A331,'Main File'!A:O,8,0),0)</f>
        <v>0</v>
      </c>
      <c r="E331" s="26">
        <f>IFERROR(+VLOOKUP("LLIQDF"&amp;A331,'Main File'!A:O,9,0),0)</f>
        <v>0</v>
      </c>
      <c r="F331" s="26">
        <f>IFERROR(+VLOOKUP("LLIQDF"&amp;A331,'Main File'!A:O,10,0),0)</f>
        <v>0</v>
      </c>
      <c r="G331" s="26">
        <f>IFERROR(+VLOOKUP("LLIQDF"&amp;A331,'Main File'!A:O,11,0),0)</f>
        <v>0</v>
      </c>
      <c r="H331" s="26">
        <f>IFERROR(+VLOOKUP("LLIQDF"&amp;A331,'Main File'!A:O,12,0),0)</f>
        <v>0</v>
      </c>
      <c r="I331" s="26">
        <f>IFERROR(+VLOOKUP("LLIQDF"&amp;A331,'Main File'!A:O,13,0),0)</f>
        <v>0</v>
      </c>
      <c r="J331" s="26">
        <f>IFERROR(+VLOOKUP("LLIQDF"&amp;A331,'Main File'!A:O,14,0),0)</f>
        <v>0</v>
      </c>
      <c r="K331" s="26">
        <f>IFERROR(+VLOOKUP("LLIQDF"&amp;A331,'Main File'!A:O,15,0),0)</f>
        <v>0</v>
      </c>
    </row>
    <row r="332" spans="1:11" x14ac:dyDescent="0.25">
      <c r="A332" s="9">
        <f t="shared" si="5"/>
        <v>43519</v>
      </c>
      <c r="B332" s="26">
        <f>IFERROR(+VLOOKUP("LLIQDF"&amp;A332,'Main File'!A:O,6,0),0)</f>
        <v>0</v>
      </c>
      <c r="C332" s="26">
        <f>IFERROR(+VLOOKUP("LLIQDF"&amp;A332,'Main File'!A:O,7,0),0)</f>
        <v>0</v>
      </c>
      <c r="D332" s="26">
        <f>IFERROR(+VLOOKUP("LLIQDF"&amp;A332,'Main File'!A:O,8,0),0)</f>
        <v>0</v>
      </c>
      <c r="E332" s="26">
        <f>IFERROR(+VLOOKUP("LLIQDF"&amp;A332,'Main File'!A:O,9,0),0)</f>
        <v>0</v>
      </c>
      <c r="F332" s="26">
        <f>IFERROR(+VLOOKUP("LLIQDF"&amp;A332,'Main File'!A:O,10,0),0)</f>
        <v>0</v>
      </c>
      <c r="G332" s="26">
        <f>IFERROR(+VLOOKUP("LLIQDF"&amp;A332,'Main File'!A:O,11,0),0)</f>
        <v>0</v>
      </c>
      <c r="H332" s="26">
        <f>IFERROR(+VLOOKUP("LLIQDF"&amp;A332,'Main File'!A:O,12,0),0)</f>
        <v>0</v>
      </c>
      <c r="I332" s="26">
        <f>IFERROR(+VLOOKUP("LLIQDF"&amp;A332,'Main File'!A:O,13,0),0)</f>
        <v>0</v>
      </c>
      <c r="J332" s="26">
        <f>IFERROR(+VLOOKUP("LLIQDF"&amp;A332,'Main File'!A:O,14,0),0)</f>
        <v>0</v>
      </c>
      <c r="K332" s="26">
        <f>IFERROR(+VLOOKUP("LLIQDF"&amp;A332,'Main File'!A:O,15,0),0)</f>
        <v>0</v>
      </c>
    </row>
    <row r="333" spans="1:11" x14ac:dyDescent="0.25">
      <c r="A333" s="9">
        <f t="shared" si="5"/>
        <v>43520</v>
      </c>
      <c r="B333" s="26">
        <f>IFERROR(+VLOOKUP("LLIQDF"&amp;A333,'Main File'!A:O,6,0),0)</f>
        <v>0</v>
      </c>
      <c r="C333" s="26">
        <f>IFERROR(+VLOOKUP("LLIQDF"&amp;A333,'Main File'!A:O,7,0),0)</f>
        <v>0</v>
      </c>
      <c r="D333" s="26">
        <f>IFERROR(+VLOOKUP("LLIQDF"&amp;A333,'Main File'!A:O,8,0),0)</f>
        <v>0</v>
      </c>
      <c r="E333" s="26">
        <f>IFERROR(+VLOOKUP("LLIQDF"&amp;A333,'Main File'!A:O,9,0),0)</f>
        <v>0</v>
      </c>
      <c r="F333" s="26">
        <f>IFERROR(+VLOOKUP("LLIQDF"&amp;A333,'Main File'!A:O,10,0),0)</f>
        <v>0</v>
      </c>
      <c r="G333" s="26">
        <f>IFERROR(+VLOOKUP("LLIQDF"&amp;A333,'Main File'!A:O,11,0),0)</f>
        <v>0</v>
      </c>
      <c r="H333" s="26">
        <f>IFERROR(+VLOOKUP("LLIQDF"&amp;A333,'Main File'!A:O,12,0),0)</f>
        <v>0</v>
      </c>
      <c r="I333" s="26">
        <f>IFERROR(+VLOOKUP("LLIQDF"&amp;A333,'Main File'!A:O,13,0),0)</f>
        <v>0</v>
      </c>
      <c r="J333" s="26">
        <f>IFERROR(+VLOOKUP("LLIQDF"&amp;A333,'Main File'!A:O,14,0),0)</f>
        <v>0</v>
      </c>
      <c r="K333" s="26">
        <f>IFERROR(+VLOOKUP("LLIQDF"&amp;A333,'Main File'!A:O,15,0),0)</f>
        <v>0</v>
      </c>
    </row>
    <row r="334" spans="1:11" x14ac:dyDescent="0.25">
      <c r="A334" s="9">
        <f t="shared" si="5"/>
        <v>43521</v>
      </c>
      <c r="B334" s="26">
        <f>IFERROR(+VLOOKUP("LLIQDF"&amp;A334,'Main File'!A:O,6,0),0)</f>
        <v>0</v>
      </c>
      <c r="C334" s="26">
        <f>IFERROR(+VLOOKUP("LLIQDF"&amp;A334,'Main File'!A:O,7,0),0)</f>
        <v>0</v>
      </c>
      <c r="D334" s="26">
        <f>IFERROR(+VLOOKUP("LLIQDF"&amp;A334,'Main File'!A:O,8,0),0)</f>
        <v>0</v>
      </c>
      <c r="E334" s="26">
        <f>IFERROR(+VLOOKUP("LLIQDF"&amp;A334,'Main File'!A:O,9,0),0)</f>
        <v>0</v>
      </c>
      <c r="F334" s="26">
        <f>IFERROR(+VLOOKUP("LLIQDF"&amp;A334,'Main File'!A:O,10,0),0)</f>
        <v>0</v>
      </c>
      <c r="G334" s="26">
        <f>IFERROR(+VLOOKUP("LLIQDF"&amp;A334,'Main File'!A:O,11,0),0)</f>
        <v>0</v>
      </c>
      <c r="H334" s="26">
        <f>IFERROR(+VLOOKUP("LLIQDF"&amp;A334,'Main File'!A:O,12,0),0)</f>
        <v>0</v>
      </c>
      <c r="I334" s="26">
        <f>IFERROR(+VLOOKUP("LLIQDF"&amp;A334,'Main File'!A:O,13,0),0)</f>
        <v>0</v>
      </c>
      <c r="J334" s="26">
        <f>IFERROR(+VLOOKUP("LLIQDF"&amp;A334,'Main File'!A:O,14,0),0)</f>
        <v>0</v>
      </c>
      <c r="K334" s="26">
        <f>IFERROR(+VLOOKUP("LLIQDF"&amp;A334,'Main File'!A:O,15,0),0)</f>
        <v>0</v>
      </c>
    </row>
    <row r="335" spans="1:11" x14ac:dyDescent="0.25">
      <c r="A335" s="9">
        <f t="shared" si="5"/>
        <v>43522</v>
      </c>
      <c r="B335" s="26">
        <f>IFERROR(+VLOOKUP("LLIQDF"&amp;A335,'Main File'!A:O,6,0),0)</f>
        <v>0</v>
      </c>
      <c r="C335" s="26">
        <f>IFERROR(+VLOOKUP("LLIQDF"&amp;A335,'Main File'!A:O,7,0),0)</f>
        <v>0</v>
      </c>
      <c r="D335" s="26">
        <f>IFERROR(+VLOOKUP("LLIQDF"&amp;A335,'Main File'!A:O,8,0),0)</f>
        <v>0</v>
      </c>
      <c r="E335" s="26">
        <f>IFERROR(+VLOOKUP("LLIQDF"&amp;A335,'Main File'!A:O,9,0),0)</f>
        <v>0</v>
      </c>
      <c r="F335" s="26">
        <f>IFERROR(+VLOOKUP("LLIQDF"&amp;A335,'Main File'!A:O,10,0),0)</f>
        <v>0</v>
      </c>
      <c r="G335" s="26">
        <f>IFERROR(+VLOOKUP("LLIQDF"&amp;A335,'Main File'!A:O,11,0),0)</f>
        <v>0</v>
      </c>
      <c r="H335" s="26">
        <f>IFERROR(+VLOOKUP("LLIQDF"&amp;A335,'Main File'!A:O,12,0),0)</f>
        <v>0</v>
      </c>
      <c r="I335" s="26">
        <f>IFERROR(+VLOOKUP("LLIQDF"&amp;A335,'Main File'!A:O,13,0),0)</f>
        <v>0</v>
      </c>
      <c r="J335" s="26">
        <f>IFERROR(+VLOOKUP("LLIQDF"&amp;A335,'Main File'!A:O,14,0),0)</f>
        <v>0</v>
      </c>
      <c r="K335" s="26">
        <f>IFERROR(+VLOOKUP("LLIQDF"&amp;A335,'Main File'!A:O,15,0),0)</f>
        <v>0</v>
      </c>
    </row>
    <row r="336" spans="1:11" x14ac:dyDescent="0.25">
      <c r="A336" s="9">
        <f t="shared" si="5"/>
        <v>43523</v>
      </c>
      <c r="B336" s="26">
        <f>IFERROR(+VLOOKUP("LLIQDF"&amp;A336,'Main File'!A:O,6,0),0)</f>
        <v>0</v>
      </c>
      <c r="C336" s="26">
        <f>IFERROR(+VLOOKUP("LLIQDF"&amp;A336,'Main File'!A:O,7,0),0)</f>
        <v>0</v>
      </c>
      <c r="D336" s="26">
        <f>IFERROR(+VLOOKUP("LLIQDF"&amp;A336,'Main File'!A:O,8,0),0)</f>
        <v>0</v>
      </c>
      <c r="E336" s="26">
        <f>IFERROR(+VLOOKUP("LLIQDF"&amp;A336,'Main File'!A:O,9,0),0)</f>
        <v>0</v>
      </c>
      <c r="F336" s="26">
        <f>IFERROR(+VLOOKUP("LLIQDF"&amp;A336,'Main File'!A:O,10,0),0)</f>
        <v>0</v>
      </c>
      <c r="G336" s="26">
        <f>IFERROR(+VLOOKUP("LLIQDF"&amp;A336,'Main File'!A:O,11,0),0)</f>
        <v>0</v>
      </c>
      <c r="H336" s="26">
        <f>IFERROR(+VLOOKUP("LLIQDF"&amp;A336,'Main File'!A:O,12,0),0)</f>
        <v>0</v>
      </c>
      <c r="I336" s="26">
        <f>IFERROR(+VLOOKUP("LLIQDF"&amp;A336,'Main File'!A:O,13,0),0)</f>
        <v>0</v>
      </c>
      <c r="J336" s="26">
        <f>IFERROR(+VLOOKUP("LLIQDF"&amp;A336,'Main File'!A:O,14,0),0)</f>
        <v>0</v>
      </c>
      <c r="K336" s="26">
        <f>IFERROR(+VLOOKUP("LLIQDF"&amp;A336,'Main File'!A:O,15,0),0)</f>
        <v>0</v>
      </c>
    </row>
    <row r="337" spans="1:11" x14ac:dyDescent="0.25">
      <c r="A337" s="9">
        <f t="shared" si="5"/>
        <v>43524</v>
      </c>
      <c r="B337" s="26">
        <f>IFERROR(+VLOOKUP("LLIQDF"&amp;A337,'Main File'!A:O,6,0),0)</f>
        <v>0</v>
      </c>
      <c r="C337" s="26">
        <f>IFERROR(+VLOOKUP("LLIQDF"&amp;A337,'Main File'!A:O,7,0),0)</f>
        <v>0</v>
      </c>
      <c r="D337" s="26">
        <f>IFERROR(+VLOOKUP("LLIQDF"&amp;A337,'Main File'!A:O,8,0),0)</f>
        <v>0</v>
      </c>
      <c r="E337" s="26">
        <f>IFERROR(+VLOOKUP("LLIQDF"&amp;A337,'Main File'!A:O,9,0),0)</f>
        <v>0</v>
      </c>
      <c r="F337" s="26">
        <f>IFERROR(+VLOOKUP("LLIQDF"&amp;A337,'Main File'!A:O,10,0),0)</f>
        <v>0</v>
      </c>
      <c r="G337" s="26">
        <f>IFERROR(+VLOOKUP("LLIQDF"&amp;A337,'Main File'!A:O,11,0),0)</f>
        <v>0</v>
      </c>
      <c r="H337" s="26">
        <f>IFERROR(+VLOOKUP("LLIQDF"&amp;A337,'Main File'!A:O,12,0),0)</f>
        <v>0</v>
      </c>
      <c r="I337" s="26">
        <f>IFERROR(+VLOOKUP("LLIQDF"&amp;A337,'Main File'!A:O,13,0),0)</f>
        <v>0</v>
      </c>
      <c r="J337" s="26">
        <f>IFERROR(+VLOOKUP("LLIQDF"&amp;A337,'Main File'!A:O,14,0),0)</f>
        <v>0</v>
      </c>
      <c r="K337" s="26">
        <f>IFERROR(+VLOOKUP("LLIQDF"&amp;A337,'Main File'!A:O,15,0),0)</f>
        <v>0</v>
      </c>
    </row>
    <row r="338" spans="1:11" x14ac:dyDescent="0.25">
      <c r="A338" s="9">
        <f t="shared" si="5"/>
        <v>43525</v>
      </c>
      <c r="B338" s="26">
        <f>IFERROR(+VLOOKUP("LLIQDF"&amp;A338,'Main File'!A:O,6,0),0)</f>
        <v>0</v>
      </c>
      <c r="C338" s="26">
        <f>IFERROR(+VLOOKUP("LLIQDF"&amp;A338,'Main File'!A:O,7,0),0)</f>
        <v>0</v>
      </c>
      <c r="D338" s="26">
        <f>IFERROR(+VLOOKUP("LLIQDF"&amp;A338,'Main File'!A:O,8,0),0)</f>
        <v>0</v>
      </c>
      <c r="E338" s="26">
        <f>IFERROR(+VLOOKUP("LLIQDF"&amp;A338,'Main File'!A:O,9,0),0)</f>
        <v>0</v>
      </c>
      <c r="F338" s="26">
        <f>IFERROR(+VLOOKUP("LLIQDF"&amp;A338,'Main File'!A:O,10,0),0)</f>
        <v>0</v>
      </c>
      <c r="G338" s="26">
        <f>IFERROR(+VLOOKUP("LLIQDF"&amp;A338,'Main File'!A:O,11,0),0)</f>
        <v>0</v>
      </c>
      <c r="H338" s="26">
        <f>IFERROR(+VLOOKUP("LLIQDF"&amp;A338,'Main File'!A:O,12,0),0)</f>
        <v>0</v>
      </c>
      <c r="I338" s="26">
        <f>IFERROR(+VLOOKUP("LLIQDF"&amp;A338,'Main File'!A:O,13,0),0)</f>
        <v>0</v>
      </c>
      <c r="J338" s="26">
        <f>IFERROR(+VLOOKUP("LLIQDF"&amp;A338,'Main File'!A:O,14,0),0)</f>
        <v>0</v>
      </c>
      <c r="K338" s="26">
        <f>IFERROR(+VLOOKUP("LLIQDF"&amp;A338,'Main File'!A:O,15,0),0)</f>
        <v>0</v>
      </c>
    </row>
    <row r="339" spans="1:11" x14ac:dyDescent="0.25">
      <c r="A339" s="9">
        <f t="shared" si="5"/>
        <v>43526</v>
      </c>
      <c r="B339" s="26">
        <f>IFERROR(+VLOOKUP("LLIQDF"&amp;A339,'Main File'!A:O,6,0),0)</f>
        <v>0</v>
      </c>
      <c r="C339" s="26">
        <f>IFERROR(+VLOOKUP("LLIQDF"&amp;A339,'Main File'!A:O,7,0),0)</f>
        <v>0</v>
      </c>
      <c r="D339" s="26">
        <f>IFERROR(+VLOOKUP("LLIQDF"&amp;A339,'Main File'!A:O,8,0),0)</f>
        <v>0</v>
      </c>
      <c r="E339" s="26">
        <f>IFERROR(+VLOOKUP("LLIQDF"&amp;A339,'Main File'!A:O,9,0),0)</f>
        <v>0</v>
      </c>
      <c r="F339" s="26">
        <f>IFERROR(+VLOOKUP("LLIQDF"&amp;A339,'Main File'!A:O,10,0),0)</f>
        <v>0</v>
      </c>
      <c r="G339" s="26">
        <f>IFERROR(+VLOOKUP("LLIQDF"&amp;A339,'Main File'!A:O,11,0),0)</f>
        <v>0</v>
      </c>
      <c r="H339" s="26">
        <f>IFERROR(+VLOOKUP("LLIQDF"&amp;A339,'Main File'!A:O,12,0),0)</f>
        <v>0</v>
      </c>
      <c r="I339" s="26">
        <f>IFERROR(+VLOOKUP("LLIQDF"&amp;A339,'Main File'!A:O,13,0),0)</f>
        <v>0</v>
      </c>
      <c r="J339" s="26">
        <f>IFERROR(+VLOOKUP("LLIQDF"&amp;A339,'Main File'!A:O,14,0),0)</f>
        <v>0</v>
      </c>
      <c r="K339" s="26">
        <f>IFERROR(+VLOOKUP("LLIQDF"&amp;A339,'Main File'!A:O,15,0),0)</f>
        <v>0</v>
      </c>
    </row>
    <row r="340" spans="1:11" x14ac:dyDescent="0.25">
      <c r="A340" s="9">
        <f t="shared" si="5"/>
        <v>43527</v>
      </c>
      <c r="B340" s="26">
        <f>IFERROR(+VLOOKUP("LLIQDF"&amp;A340,'Main File'!A:O,6,0),0)</f>
        <v>0</v>
      </c>
      <c r="C340" s="26">
        <f>IFERROR(+VLOOKUP("LLIQDF"&amp;A340,'Main File'!A:O,7,0),0)</f>
        <v>0</v>
      </c>
      <c r="D340" s="26">
        <f>IFERROR(+VLOOKUP("LLIQDF"&amp;A340,'Main File'!A:O,8,0),0)</f>
        <v>0</v>
      </c>
      <c r="E340" s="26">
        <f>IFERROR(+VLOOKUP("LLIQDF"&amp;A340,'Main File'!A:O,9,0),0)</f>
        <v>0</v>
      </c>
      <c r="F340" s="26">
        <f>IFERROR(+VLOOKUP("LLIQDF"&amp;A340,'Main File'!A:O,10,0),0)</f>
        <v>0</v>
      </c>
      <c r="G340" s="26">
        <f>IFERROR(+VLOOKUP("LLIQDF"&amp;A340,'Main File'!A:O,11,0),0)</f>
        <v>0</v>
      </c>
      <c r="H340" s="26">
        <f>IFERROR(+VLOOKUP("LLIQDF"&amp;A340,'Main File'!A:O,12,0),0)</f>
        <v>0</v>
      </c>
      <c r="I340" s="26">
        <f>IFERROR(+VLOOKUP("LLIQDF"&amp;A340,'Main File'!A:O,13,0),0)</f>
        <v>0</v>
      </c>
      <c r="J340" s="26">
        <f>IFERROR(+VLOOKUP("LLIQDF"&amp;A340,'Main File'!A:O,14,0),0)</f>
        <v>0</v>
      </c>
      <c r="K340" s="26">
        <f>IFERROR(+VLOOKUP("LLIQDF"&amp;A340,'Main File'!A:O,15,0),0)</f>
        <v>0</v>
      </c>
    </row>
    <row r="341" spans="1:11" x14ac:dyDescent="0.25">
      <c r="A341" s="9">
        <f t="shared" si="5"/>
        <v>43528</v>
      </c>
      <c r="B341" s="26">
        <f>IFERROR(+VLOOKUP("LLIQDF"&amp;A341,'Main File'!A:O,6,0),0)</f>
        <v>0</v>
      </c>
      <c r="C341" s="26">
        <f>IFERROR(+VLOOKUP("LLIQDF"&amp;A341,'Main File'!A:O,7,0),0)</f>
        <v>0</v>
      </c>
      <c r="D341" s="26">
        <f>IFERROR(+VLOOKUP("LLIQDF"&amp;A341,'Main File'!A:O,8,0),0)</f>
        <v>0</v>
      </c>
      <c r="E341" s="26">
        <f>IFERROR(+VLOOKUP("LLIQDF"&amp;A341,'Main File'!A:O,9,0),0)</f>
        <v>0</v>
      </c>
      <c r="F341" s="26">
        <f>IFERROR(+VLOOKUP("LLIQDF"&amp;A341,'Main File'!A:O,10,0),0)</f>
        <v>0</v>
      </c>
      <c r="G341" s="26">
        <f>IFERROR(+VLOOKUP("LLIQDF"&amp;A341,'Main File'!A:O,11,0),0)</f>
        <v>0</v>
      </c>
      <c r="H341" s="26">
        <f>IFERROR(+VLOOKUP("LLIQDF"&amp;A341,'Main File'!A:O,12,0),0)</f>
        <v>0</v>
      </c>
      <c r="I341" s="26">
        <f>IFERROR(+VLOOKUP("LLIQDF"&amp;A341,'Main File'!A:O,13,0),0)</f>
        <v>0</v>
      </c>
      <c r="J341" s="26">
        <f>IFERROR(+VLOOKUP("LLIQDF"&amp;A341,'Main File'!A:O,14,0),0)</f>
        <v>0</v>
      </c>
      <c r="K341" s="26">
        <f>IFERROR(+VLOOKUP("LLIQDF"&amp;A341,'Main File'!A:O,15,0),0)</f>
        <v>0</v>
      </c>
    </row>
    <row r="342" spans="1:11" x14ac:dyDescent="0.25">
      <c r="A342" s="9">
        <f t="shared" si="5"/>
        <v>43529</v>
      </c>
      <c r="B342" s="26">
        <f>IFERROR(+VLOOKUP("LLIQDF"&amp;A342,'Main File'!A:O,6,0),0)</f>
        <v>0</v>
      </c>
      <c r="C342" s="26">
        <f>IFERROR(+VLOOKUP("LLIQDF"&amp;A342,'Main File'!A:O,7,0),0)</f>
        <v>0</v>
      </c>
      <c r="D342" s="26">
        <f>IFERROR(+VLOOKUP("LLIQDF"&amp;A342,'Main File'!A:O,8,0),0)</f>
        <v>0</v>
      </c>
      <c r="E342" s="26">
        <f>IFERROR(+VLOOKUP("LLIQDF"&amp;A342,'Main File'!A:O,9,0),0)</f>
        <v>0</v>
      </c>
      <c r="F342" s="26">
        <f>IFERROR(+VLOOKUP("LLIQDF"&amp;A342,'Main File'!A:O,10,0),0)</f>
        <v>0</v>
      </c>
      <c r="G342" s="26">
        <f>IFERROR(+VLOOKUP("LLIQDF"&amp;A342,'Main File'!A:O,11,0),0)</f>
        <v>0</v>
      </c>
      <c r="H342" s="26">
        <f>IFERROR(+VLOOKUP("LLIQDF"&amp;A342,'Main File'!A:O,12,0),0)</f>
        <v>0</v>
      </c>
      <c r="I342" s="26">
        <f>IFERROR(+VLOOKUP("LLIQDF"&amp;A342,'Main File'!A:O,13,0),0)</f>
        <v>0</v>
      </c>
      <c r="J342" s="26">
        <f>IFERROR(+VLOOKUP("LLIQDF"&amp;A342,'Main File'!A:O,14,0),0)</f>
        <v>0</v>
      </c>
      <c r="K342" s="26">
        <f>IFERROR(+VLOOKUP("LLIQDF"&amp;A342,'Main File'!A:O,15,0),0)</f>
        <v>0</v>
      </c>
    </row>
    <row r="343" spans="1:11" x14ac:dyDescent="0.25">
      <c r="A343" s="9">
        <f t="shared" si="5"/>
        <v>43530</v>
      </c>
      <c r="B343" s="26">
        <f>IFERROR(+VLOOKUP("LLIQDF"&amp;A343,'Main File'!A:O,6,0),0)</f>
        <v>0</v>
      </c>
      <c r="C343" s="26">
        <f>IFERROR(+VLOOKUP("LLIQDF"&amp;A343,'Main File'!A:O,7,0),0)</f>
        <v>0</v>
      </c>
      <c r="D343" s="26">
        <f>IFERROR(+VLOOKUP("LLIQDF"&amp;A343,'Main File'!A:O,8,0),0)</f>
        <v>0</v>
      </c>
      <c r="E343" s="26">
        <f>IFERROR(+VLOOKUP("LLIQDF"&amp;A343,'Main File'!A:O,9,0),0)</f>
        <v>0</v>
      </c>
      <c r="F343" s="26">
        <f>IFERROR(+VLOOKUP("LLIQDF"&amp;A343,'Main File'!A:O,10,0),0)</f>
        <v>0</v>
      </c>
      <c r="G343" s="26">
        <f>IFERROR(+VLOOKUP("LLIQDF"&amp;A343,'Main File'!A:O,11,0),0)</f>
        <v>0</v>
      </c>
      <c r="H343" s="26">
        <f>IFERROR(+VLOOKUP("LLIQDF"&amp;A343,'Main File'!A:O,12,0),0)</f>
        <v>0</v>
      </c>
      <c r="I343" s="26">
        <f>IFERROR(+VLOOKUP("LLIQDF"&amp;A343,'Main File'!A:O,13,0),0)</f>
        <v>0</v>
      </c>
      <c r="J343" s="26">
        <f>IFERROR(+VLOOKUP("LLIQDF"&amp;A343,'Main File'!A:O,14,0),0)</f>
        <v>0</v>
      </c>
      <c r="K343" s="26">
        <f>IFERROR(+VLOOKUP("LLIQDF"&amp;A343,'Main File'!A:O,15,0),0)</f>
        <v>0</v>
      </c>
    </row>
    <row r="344" spans="1:11" x14ac:dyDescent="0.25">
      <c r="A344" s="9">
        <f t="shared" si="5"/>
        <v>43531</v>
      </c>
      <c r="B344" s="26">
        <f>IFERROR(+VLOOKUP("LLIQDF"&amp;A344,'Main File'!A:O,6,0),0)</f>
        <v>0</v>
      </c>
      <c r="C344" s="26">
        <f>IFERROR(+VLOOKUP("LLIQDF"&amp;A344,'Main File'!A:O,7,0),0)</f>
        <v>0</v>
      </c>
      <c r="D344" s="26">
        <f>IFERROR(+VLOOKUP("LLIQDF"&amp;A344,'Main File'!A:O,8,0),0)</f>
        <v>0</v>
      </c>
      <c r="E344" s="26">
        <f>IFERROR(+VLOOKUP("LLIQDF"&amp;A344,'Main File'!A:O,9,0),0)</f>
        <v>0</v>
      </c>
      <c r="F344" s="26">
        <f>IFERROR(+VLOOKUP("LLIQDF"&amp;A344,'Main File'!A:O,10,0),0)</f>
        <v>0</v>
      </c>
      <c r="G344" s="26">
        <f>IFERROR(+VLOOKUP("LLIQDF"&amp;A344,'Main File'!A:O,11,0),0)</f>
        <v>0</v>
      </c>
      <c r="H344" s="26">
        <f>IFERROR(+VLOOKUP("LLIQDF"&amp;A344,'Main File'!A:O,12,0),0)</f>
        <v>0</v>
      </c>
      <c r="I344" s="26">
        <f>IFERROR(+VLOOKUP("LLIQDF"&amp;A344,'Main File'!A:O,13,0),0)</f>
        <v>0</v>
      </c>
      <c r="J344" s="26">
        <f>IFERROR(+VLOOKUP("LLIQDF"&amp;A344,'Main File'!A:O,14,0),0)</f>
        <v>0</v>
      </c>
      <c r="K344" s="26">
        <f>IFERROR(+VLOOKUP("LLIQDF"&amp;A344,'Main File'!A:O,15,0),0)</f>
        <v>0</v>
      </c>
    </row>
    <row r="345" spans="1:11" x14ac:dyDescent="0.25">
      <c r="A345" s="9">
        <f t="shared" si="5"/>
        <v>43532</v>
      </c>
      <c r="B345" s="26">
        <f>IFERROR(+VLOOKUP("LLIQDF"&amp;A345,'Main File'!A:O,6,0),0)</f>
        <v>0</v>
      </c>
      <c r="C345" s="26">
        <f>IFERROR(+VLOOKUP("LLIQDF"&amp;A345,'Main File'!A:O,7,0),0)</f>
        <v>0</v>
      </c>
      <c r="D345" s="26">
        <f>IFERROR(+VLOOKUP("LLIQDF"&amp;A345,'Main File'!A:O,8,0),0)</f>
        <v>0</v>
      </c>
      <c r="E345" s="26">
        <f>IFERROR(+VLOOKUP("LLIQDF"&amp;A345,'Main File'!A:O,9,0),0)</f>
        <v>0</v>
      </c>
      <c r="F345" s="26">
        <f>IFERROR(+VLOOKUP("LLIQDF"&amp;A345,'Main File'!A:O,10,0),0)</f>
        <v>0</v>
      </c>
      <c r="G345" s="26">
        <f>IFERROR(+VLOOKUP("LLIQDF"&amp;A345,'Main File'!A:O,11,0),0)</f>
        <v>0</v>
      </c>
      <c r="H345" s="26">
        <f>IFERROR(+VLOOKUP("LLIQDF"&amp;A345,'Main File'!A:O,12,0),0)</f>
        <v>0</v>
      </c>
      <c r="I345" s="26">
        <f>IFERROR(+VLOOKUP("LLIQDF"&amp;A345,'Main File'!A:O,13,0),0)</f>
        <v>0</v>
      </c>
      <c r="J345" s="26">
        <f>IFERROR(+VLOOKUP("LLIQDF"&amp;A345,'Main File'!A:O,14,0),0)</f>
        <v>0</v>
      </c>
      <c r="K345" s="26">
        <f>IFERROR(+VLOOKUP("LLIQDF"&amp;A345,'Main File'!A:O,15,0),0)</f>
        <v>0</v>
      </c>
    </row>
    <row r="346" spans="1:11" x14ac:dyDescent="0.25">
      <c r="A346" s="9">
        <f t="shared" si="5"/>
        <v>43533</v>
      </c>
      <c r="B346" s="26">
        <f>IFERROR(+VLOOKUP("LLIQDF"&amp;A346,'Main File'!A:O,6,0),0)</f>
        <v>0</v>
      </c>
      <c r="C346" s="26">
        <f>IFERROR(+VLOOKUP("LLIQDF"&amp;A346,'Main File'!A:O,7,0),0)</f>
        <v>0</v>
      </c>
      <c r="D346" s="26">
        <f>IFERROR(+VLOOKUP("LLIQDF"&amp;A346,'Main File'!A:O,8,0),0)</f>
        <v>0</v>
      </c>
      <c r="E346" s="26">
        <f>IFERROR(+VLOOKUP("LLIQDF"&amp;A346,'Main File'!A:O,9,0),0)</f>
        <v>0</v>
      </c>
      <c r="F346" s="26">
        <f>IFERROR(+VLOOKUP("LLIQDF"&amp;A346,'Main File'!A:O,10,0),0)</f>
        <v>0</v>
      </c>
      <c r="G346" s="26">
        <f>IFERROR(+VLOOKUP("LLIQDF"&amp;A346,'Main File'!A:O,11,0),0)</f>
        <v>0</v>
      </c>
      <c r="H346" s="26">
        <f>IFERROR(+VLOOKUP("LLIQDF"&amp;A346,'Main File'!A:O,12,0),0)</f>
        <v>0</v>
      </c>
      <c r="I346" s="26">
        <f>IFERROR(+VLOOKUP("LLIQDF"&amp;A346,'Main File'!A:O,13,0),0)</f>
        <v>0</v>
      </c>
      <c r="J346" s="26">
        <f>IFERROR(+VLOOKUP("LLIQDF"&amp;A346,'Main File'!A:O,14,0),0)</f>
        <v>0</v>
      </c>
      <c r="K346" s="26">
        <f>IFERROR(+VLOOKUP("LLIQDF"&amp;A346,'Main File'!A:O,15,0),0)</f>
        <v>0</v>
      </c>
    </row>
    <row r="347" spans="1:11" x14ac:dyDescent="0.25">
      <c r="A347" s="9">
        <f t="shared" si="5"/>
        <v>43534</v>
      </c>
      <c r="B347" s="26">
        <f>IFERROR(+VLOOKUP("LLIQDF"&amp;A347,'Main File'!A:O,6,0),0)</f>
        <v>0</v>
      </c>
      <c r="C347" s="26">
        <f>IFERROR(+VLOOKUP("LLIQDF"&amp;A347,'Main File'!A:O,7,0),0)</f>
        <v>0</v>
      </c>
      <c r="D347" s="26">
        <f>IFERROR(+VLOOKUP("LLIQDF"&amp;A347,'Main File'!A:O,8,0),0)</f>
        <v>0</v>
      </c>
      <c r="E347" s="26">
        <f>IFERROR(+VLOOKUP("LLIQDF"&amp;A347,'Main File'!A:O,9,0),0)</f>
        <v>0</v>
      </c>
      <c r="F347" s="26">
        <f>IFERROR(+VLOOKUP("LLIQDF"&amp;A347,'Main File'!A:O,10,0),0)</f>
        <v>0</v>
      </c>
      <c r="G347" s="26">
        <f>IFERROR(+VLOOKUP("LLIQDF"&amp;A347,'Main File'!A:O,11,0),0)</f>
        <v>0</v>
      </c>
      <c r="H347" s="26">
        <f>IFERROR(+VLOOKUP("LLIQDF"&amp;A347,'Main File'!A:O,12,0),0)</f>
        <v>0</v>
      </c>
      <c r="I347" s="26">
        <f>IFERROR(+VLOOKUP("LLIQDF"&amp;A347,'Main File'!A:O,13,0),0)</f>
        <v>0</v>
      </c>
      <c r="J347" s="26">
        <f>IFERROR(+VLOOKUP("LLIQDF"&amp;A347,'Main File'!A:O,14,0),0)</f>
        <v>0</v>
      </c>
      <c r="K347" s="26">
        <f>IFERROR(+VLOOKUP("LLIQDF"&amp;A347,'Main File'!A:O,15,0),0)</f>
        <v>0</v>
      </c>
    </row>
    <row r="348" spans="1:11" x14ac:dyDescent="0.25">
      <c r="A348" s="9">
        <f t="shared" si="5"/>
        <v>43535</v>
      </c>
      <c r="B348" s="26">
        <f>IFERROR(+VLOOKUP("LLIQDF"&amp;A348,'Main File'!A:O,6,0),0)</f>
        <v>0</v>
      </c>
      <c r="C348" s="26">
        <f>IFERROR(+VLOOKUP("LLIQDF"&amp;A348,'Main File'!A:O,7,0),0)</f>
        <v>0</v>
      </c>
      <c r="D348" s="26">
        <f>IFERROR(+VLOOKUP("LLIQDF"&amp;A348,'Main File'!A:O,8,0),0)</f>
        <v>0</v>
      </c>
      <c r="E348" s="26">
        <f>IFERROR(+VLOOKUP("LLIQDF"&amp;A348,'Main File'!A:O,9,0),0)</f>
        <v>0</v>
      </c>
      <c r="F348" s="26">
        <f>IFERROR(+VLOOKUP("LLIQDF"&amp;A348,'Main File'!A:O,10,0),0)</f>
        <v>0</v>
      </c>
      <c r="G348" s="26">
        <f>IFERROR(+VLOOKUP("LLIQDF"&amp;A348,'Main File'!A:O,11,0),0)</f>
        <v>0</v>
      </c>
      <c r="H348" s="26">
        <f>IFERROR(+VLOOKUP("LLIQDF"&amp;A348,'Main File'!A:O,12,0),0)</f>
        <v>0</v>
      </c>
      <c r="I348" s="26">
        <f>IFERROR(+VLOOKUP("LLIQDF"&amp;A348,'Main File'!A:O,13,0),0)</f>
        <v>0</v>
      </c>
      <c r="J348" s="26">
        <f>IFERROR(+VLOOKUP("LLIQDF"&amp;A348,'Main File'!A:O,14,0),0)</f>
        <v>0</v>
      </c>
      <c r="K348" s="26">
        <f>IFERROR(+VLOOKUP("LLIQDF"&amp;A348,'Main File'!A:O,15,0),0)</f>
        <v>0</v>
      </c>
    </row>
    <row r="349" spans="1:11" x14ac:dyDescent="0.25">
      <c r="A349" s="9">
        <f t="shared" si="5"/>
        <v>43536</v>
      </c>
      <c r="B349" s="26">
        <f>IFERROR(+VLOOKUP("LLIQDF"&amp;A349,'Main File'!A:O,6,0),0)</f>
        <v>0</v>
      </c>
      <c r="C349" s="26">
        <f>IFERROR(+VLOOKUP("LLIQDF"&amp;A349,'Main File'!A:O,7,0),0)</f>
        <v>0</v>
      </c>
      <c r="D349" s="26">
        <f>IFERROR(+VLOOKUP("LLIQDF"&amp;A349,'Main File'!A:O,8,0),0)</f>
        <v>0</v>
      </c>
      <c r="E349" s="26">
        <f>IFERROR(+VLOOKUP("LLIQDF"&amp;A349,'Main File'!A:O,9,0),0)</f>
        <v>0</v>
      </c>
      <c r="F349" s="26">
        <f>IFERROR(+VLOOKUP("LLIQDF"&amp;A349,'Main File'!A:O,10,0),0)</f>
        <v>0</v>
      </c>
      <c r="G349" s="26">
        <f>IFERROR(+VLOOKUP("LLIQDF"&amp;A349,'Main File'!A:O,11,0),0)</f>
        <v>0</v>
      </c>
      <c r="H349" s="26">
        <f>IFERROR(+VLOOKUP("LLIQDF"&amp;A349,'Main File'!A:O,12,0),0)</f>
        <v>0</v>
      </c>
      <c r="I349" s="26">
        <f>IFERROR(+VLOOKUP("LLIQDF"&amp;A349,'Main File'!A:O,13,0),0)</f>
        <v>0</v>
      </c>
      <c r="J349" s="26">
        <f>IFERROR(+VLOOKUP("LLIQDF"&amp;A349,'Main File'!A:O,14,0),0)</f>
        <v>0</v>
      </c>
      <c r="K349" s="26">
        <f>IFERROR(+VLOOKUP("LLIQDF"&amp;A349,'Main File'!A:O,15,0),0)</f>
        <v>0</v>
      </c>
    </row>
    <row r="350" spans="1:11" x14ac:dyDescent="0.25">
      <c r="A350" s="9">
        <f t="shared" si="5"/>
        <v>43537</v>
      </c>
      <c r="B350" s="26">
        <f>IFERROR(+VLOOKUP("LLIQDF"&amp;A350,'Main File'!A:O,6,0),0)</f>
        <v>0</v>
      </c>
      <c r="C350" s="26">
        <f>IFERROR(+VLOOKUP("LLIQDF"&amp;A350,'Main File'!A:O,7,0),0)</f>
        <v>0</v>
      </c>
      <c r="D350" s="26">
        <f>IFERROR(+VLOOKUP("LLIQDF"&amp;A350,'Main File'!A:O,8,0),0)</f>
        <v>0</v>
      </c>
      <c r="E350" s="26">
        <f>IFERROR(+VLOOKUP("LLIQDF"&amp;A350,'Main File'!A:O,9,0),0)</f>
        <v>0</v>
      </c>
      <c r="F350" s="26">
        <f>IFERROR(+VLOOKUP("LLIQDF"&amp;A350,'Main File'!A:O,10,0),0)</f>
        <v>0</v>
      </c>
      <c r="G350" s="26">
        <f>IFERROR(+VLOOKUP("LLIQDF"&amp;A350,'Main File'!A:O,11,0),0)</f>
        <v>0</v>
      </c>
      <c r="H350" s="26">
        <f>IFERROR(+VLOOKUP("LLIQDF"&amp;A350,'Main File'!A:O,12,0),0)</f>
        <v>0</v>
      </c>
      <c r="I350" s="26">
        <f>IFERROR(+VLOOKUP("LLIQDF"&amp;A350,'Main File'!A:O,13,0),0)</f>
        <v>0</v>
      </c>
      <c r="J350" s="26">
        <f>IFERROR(+VLOOKUP("LLIQDF"&amp;A350,'Main File'!A:O,14,0),0)</f>
        <v>0</v>
      </c>
      <c r="K350" s="26">
        <f>IFERROR(+VLOOKUP("LLIQDF"&amp;A350,'Main File'!A:O,15,0),0)</f>
        <v>0</v>
      </c>
    </row>
    <row r="351" spans="1:11" x14ac:dyDescent="0.25">
      <c r="A351" s="9">
        <f t="shared" si="5"/>
        <v>43538</v>
      </c>
      <c r="B351" s="26">
        <f>IFERROR(+VLOOKUP("LLIQDF"&amp;A351,'Main File'!A:O,6,0),0)</f>
        <v>0</v>
      </c>
      <c r="C351" s="26">
        <f>IFERROR(+VLOOKUP("LLIQDF"&amp;A351,'Main File'!A:O,7,0),0)</f>
        <v>0</v>
      </c>
      <c r="D351" s="26">
        <f>IFERROR(+VLOOKUP("LLIQDF"&amp;A351,'Main File'!A:O,8,0),0)</f>
        <v>0</v>
      </c>
      <c r="E351" s="26">
        <f>IFERROR(+VLOOKUP("LLIQDF"&amp;A351,'Main File'!A:O,9,0),0)</f>
        <v>0</v>
      </c>
      <c r="F351" s="26">
        <f>IFERROR(+VLOOKUP("LLIQDF"&amp;A351,'Main File'!A:O,10,0),0)</f>
        <v>0</v>
      </c>
      <c r="G351" s="26">
        <f>IFERROR(+VLOOKUP("LLIQDF"&amp;A351,'Main File'!A:O,11,0),0)</f>
        <v>0</v>
      </c>
      <c r="H351" s="26">
        <f>IFERROR(+VLOOKUP("LLIQDF"&amp;A351,'Main File'!A:O,12,0),0)</f>
        <v>0</v>
      </c>
      <c r="I351" s="26">
        <f>IFERROR(+VLOOKUP("LLIQDF"&amp;A351,'Main File'!A:O,13,0),0)</f>
        <v>0</v>
      </c>
      <c r="J351" s="26">
        <f>IFERROR(+VLOOKUP("LLIQDF"&amp;A351,'Main File'!A:O,14,0),0)</f>
        <v>0</v>
      </c>
      <c r="K351" s="26">
        <f>IFERROR(+VLOOKUP("LLIQDF"&amp;A351,'Main File'!A:O,15,0),0)</f>
        <v>0</v>
      </c>
    </row>
    <row r="352" spans="1:11" x14ac:dyDescent="0.25">
      <c r="A352" s="9">
        <f t="shared" si="5"/>
        <v>43539</v>
      </c>
      <c r="B352" s="26">
        <f>IFERROR(+VLOOKUP("LLIQDF"&amp;A352,'Main File'!A:O,6,0),0)</f>
        <v>0</v>
      </c>
      <c r="C352" s="26">
        <f>IFERROR(+VLOOKUP("LLIQDF"&amp;A352,'Main File'!A:O,7,0),0)</f>
        <v>0</v>
      </c>
      <c r="D352" s="26">
        <f>IFERROR(+VLOOKUP("LLIQDF"&amp;A352,'Main File'!A:O,8,0),0)</f>
        <v>0</v>
      </c>
      <c r="E352" s="26">
        <f>IFERROR(+VLOOKUP("LLIQDF"&amp;A352,'Main File'!A:O,9,0),0)</f>
        <v>0</v>
      </c>
      <c r="F352" s="26">
        <f>IFERROR(+VLOOKUP("LLIQDF"&amp;A352,'Main File'!A:O,10,0),0)</f>
        <v>0</v>
      </c>
      <c r="G352" s="26">
        <f>IFERROR(+VLOOKUP("LLIQDF"&amp;A352,'Main File'!A:O,11,0),0)</f>
        <v>0</v>
      </c>
      <c r="H352" s="26">
        <f>IFERROR(+VLOOKUP("LLIQDF"&amp;A352,'Main File'!A:O,12,0),0)</f>
        <v>0</v>
      </c>
      <c r="I352" s="26">
        <f>IFERROR(+VLOOKUP("LLIQDF"&amp;A352,'Main File'!A:O,13,0),0)</f>
        <v>0</v>
      </c>
      <c r="J352" s="26">
        <f>IFERROR(+VLOOKUP("LLIQDF"&amp;A352,'Main File'!A:O,14,0),0)</f>
        <v>0</v>
      </c>
      <c r="K352" s="26">
        <f>IFERROR(+VLOOKUP("LLIQDF"&amp;A352,'Main File'!A:O,15,0),0)</f>
        <v>0</v>
      </c>
    </row>
    <row r="353" spans="1:11" x14ac:dyDescent="0.25">
      <c r="A353" s="9">
        <f t="shared" si="5"/>
        <v>43540</v>
      </c>
      <c r="B353" s="26">
        <f>IFERROR(+VLOOKUP("LLIQDF"&amp;A353,'Main File'!A:O,6,0),0)</f>
        <v>0</v>
      </c>
      <c r="C353" s="26">
        <f>IFERROR(+VLOOKUP("LLIQDF"&amp;A353,'Main File'!A:O,7,0),0)</f>
        <v>0</v>
      </c>
      <c r="D353" s="26">
        <f>IFERROR(+VLOOKUP("LLIQDF"&amp;A353,'Main File'!A:O,8,0),0)</f>
        <v>0</v>
      </c>
      <c r="E353" s="26">
        <f>IFERROR(+VLOOKUP("LLIQDF"&amp;A353,'Main File'!A:O,9,0),0)</f>
        <v>0</v>
      </c>
      <c r="F353" s="26">
        <f>IFERROR(+VLOOKUP("LLIQDF"&amp;A353,'Main File'!A:O,10,0),0)</f>
        <v>0</v>
      </c>
      <c r="G353" s="26">
        <f>IFERROR(+VLOOKUP("LLIQDF"&amp;A353,'Main File'!A:O,11,0),0)</f>
        <v>0</v>
      </c>
      <c r="H353" s="26">
        <f>IFERROR(+VLOOKUP("LLIQDF"&amp;A353,'Main File'!A:O,12,0),0)</f>
        <v>0</v>
      </c>
      <c r="I353" s="26">
        <f>IFERROR(+VLOOKUP("LLIQDF"&amp;A353,'Main File'!A:O,13,0),0)</f>
        <v>0</v>
      </c>
      <c r="J353" s="26">
        <f>IFERROR(+VLOOKUP("LLIQDF"&amp;A353,'Main File'!A:O,14,0),0)</f>
        <v>0</v>
      </c>
      <c r="K353" s="26">
        <f>IFERROR(+VLOOKUP("LLIQDF"&amp;A353,'Main File'!A:O,15,0),0)</f>
        <v>0</v>
      </c>
    </row>
    <row r="354" spans="1:11" x14ac:dyDescent="0.25">
      <c r="A354" s="9">
        <f t="shared" si="5"/>
        <v>43541</v>
      </c>
      <c r="B354" s="26">
        <f>IFERROR(+VLOOKUP("LLIQDF"&amp;A354,'Main File'!A:O,6,0),0)</f>
        <v>0</v>
      </c>
      <c r="C354" s="26">
        <f>IFERROR(+VLOOKUP("LLIQDF"&amp;A354,'Main File'!A:O,7,0),0)</f>
        <v>0</v>
      </c>
      <c r="D354" s="26">
        <f>IFERROR(+VLOOKUP("LLIQDF"&amp;A354,'Main File'!A:O,8,0),0)</f>
        <v>0</v>
      </c>
      <c r="E354" s="26">
        <f>IFERROR(+VLOOKUP("LLIQDF"&amp;A354,'Main File'!A:O,9,0),0)</f>
        <v>0</v>
      </c>
      <c r="F354" s="26">
        <f>IFERROR(+VLOOKUP("LLIQDF"&amp;A354,'Main File'!A:O,10,0),0)</f>
        <v>0</v>
      </c>
      <c r="G354" s="26">
        <f>IFERROR(+VLOOKUP("LLIQDF"&amp;A354,'Main File'!A:O,11,0),0)</f>
        <v>0</v>
      </c>
      <c r="H354" s="26">
        <f>IFERROR(+VLOOKUP("LLIQDF"&amp;A354,'Main File'!A:O,12,0),0)</f>
        <v>0</v>
      </c>
      <c r="I354" s="26">
        <f>IFERROR(+VLOOKUP("LLIQDF"&amp;A354,'Main File'!A:O,13,0),0)</f>
        <v>0</v>
      </c>
      <c r="J354" s="26">
        <f>IFERROR(+VLOOKUP("LLIQDF"&amp;A354,'Main File'!A:O,14,0),0)</f>
        <v>0</v>
      </c>
      <c r="K354" s="26">
        <f>IFERROR(+VLOOKUP("LLIQDF"&amp;A354,'Main File'!A:O,15,0),0)</f>
        <v>0</v>
      </c>
    </row>
    <row r="355" spans="1:11" x14ac:dyDescent="0.25">
      <c r="A355" s="9">
        <f t="shared" si="5"/>
        <v>43542</v>
      </c>
      <c r="B355" s="26">
        <f>IFERROR(+VLOOKUP("LLIQDF"&amp;A355,'Main File'!A:O,6,0),0)</f>
        <v>0</v>
      </c>
      <c r="C355" s="26">
        <f>IFERROR(+VLOOKUP("LLIQDF"&amp;A355,'Main File'!A:O,7,0),0)</f>
        <v>0</v>
      </c>
      <c r="D355" s="26">
        <f>IFERROR(+VLOOKUP("LLIQDF"&amp;A355,'Main File'!A:O,8,0),0)</f>
        <v>0</v>
      </c>
      <c r="E355" s="26">
        <f>IFERROR(+VLOOKUP("LLIQDF"&amp;A355,'Main File'!A:O,9,0),0)</f>
        <v>0</v>
      </c>
      <c r="F355" s="26">
        <f>IFERROR(+VLOOKUP("LLIQDF"&amp;A355,'Main File'!A:O,10,0),0)</f>
        <v>0</v>
      </c>
      <c r="G355" s="26">
        <f>IFERROR(+VLOOKUP("LLIQDF"&amp;A355,'Main File'!A:O,11,0),0)</f>
        <v>0</v>
      </c>
      <c r="H355" s="26">
        <f>IFERROR(+VLOOKUP("LLIQDF"&amp;A355,'Main File'!A:O,12,0),0)</f>
        <v>0</v>
      </c>
      <c r="I355" s="26">
        <f>IFERROR(+VLOOKUP("LLIQDF"&amp;A355,'Main File'!A:O,13,0),0)</f>
        <v>0</v>
      </c>
      <c r="J355" s="26">
        <f>IFERROR(+VLOOKUP("LLIQDF"&amp;A355,'Main File'!A:O,14,0),0)</f>
        <v>0</v>
      </c>
      <c r="K355" s="26">
        <f>IFERROR(+VLOOKUP("LLIQDF"&amp;A355,'Main File'!A:O,15,0),0)</f>
        <v>0</v>
      </c>
    </row>
    <row r="356" spans="1:11" x14ac:dyDescent="0.25">
      <c r="A356" s="9">
        <f t="shared" si="5"/>
        <v>43543</v>
      </c>
      <c r="B356" s="26">
        <f>IFERROR(+VLOOKUP("LLIQDF"&amp;A356,'Main File'!A:O,6,0),0)</f>
        <v>0</v>
      </c>
      <c r="C356" s="26">
        <f>IFERROR(+VLOOKUP("LLIQDF"&amp;A356,'Main File'!A:O,7,0),0)</f>
        <v>0</v>
      </c>
      <c r="D356" s="26">
        <f>IFERROR(+VLOOKUP("LLIQDF"&amp;A356,'Main File'!A:O,8,0),0)</f>
        <v>0</v>
      </c>
      <c r="E356" s="26">
        <f>IFERROR(+VLOOKUP("LLIQDF"&amp;A356,'Main File'!A:O,9,0),0)</f>
        <v>0</v>
      </c>
      <c r="F356" s="26">
        <f>IFERROR(+VLOOKUP("LLIQDF"&amp;A356,'Main File'!A:O,10,0),0)</f>
        <v>0</v>
      </c>
      <c r="G356" s="26">
        <f>IFERROR(+VLOOKUP("LLIQDF"&amp;A356,'Main File'!A:O,11,0),0)</f>
        <v>0</v>
      </c>
      <c r="H356" s="26">
        <f>IFERROR(+VLOOKUP("LLIQDF"&amp;A356,'Main File'!A:O,12,0),0)</f>
        <v>0</v>
      </c>
      <c r="I356" s="26">
        <f>IFERROR(+VLOOKUP("LLIQDF"&amp;A356,'Main File'!A:O,13,0),0)</f>
        <v>0</v>
      </c>
      <c r="J356" s="26">
        <f>IFERROR(+VLOOKUP("LLIQDF"&amp;A356,'Main File'!A:O,14,0),0)</f>
        <v>0</v>
      </c>
      <c r="K356" s="26">
        <f>IFERROR(+VLOOKUP("LLIQDF"&amp;A356,'Main File'!A:O,15,0),0)</f>
        <v>0</v>
      </c>
    </row>
    <row r="357" spans="1:11" x14ac:dyDescent="0.25">
      <c r="A357" s="9">
        <f t="shared" si="5"/>
        <v>43544</v>
      </c>
      <c r="B357" s="26">
        <f>IFERROR(+VLOOKUP("LLIQDF"&amp;A357,'Main File'!A:O,6,0),0)</f>
        <v>0</v>
      </c>
      <c r="C357" s="26">
        <f>IFERROR(+VLOOKUP("LLIQDF"&amp;A357,'Main File'!A:O,7,0),0)</f>
        <v>0</v>
      </c>
      <c r="D357" s="26">
        <f>IFERROR(+VLOOKUP("LLIQDF"&amp;A357,'Main File'!A:O,8,0),0)</f>
        <v>0</v>
      </c>
      <c r="E357" s="26">
        <f>IFERROR(+VLOOKUP("LLIQDF"&amp;A357,'Main File'!A:O,9,0),0)</f>
        <v>0</v>
      </c>
      <c r="F357" s="26">
        <f>IFERROR(+VLOOKUP("LLIQDF"&amp;A357,'Main File'!A:O,10,0),0)</f>
        <v>0</v>
      </c>
      <c r="G357" s="26">
        <f>IFERROR(+VLOOKUP("LLIQDF"&amp;A357,'Main File'!A:O,11,0),0)</f>
        <v>0</v>
      </c>
      <c r="H357" s="26">
        <f>IFERROR(+VLOOKUP("LLIQDF"&amp;A357,'Main File'!A:O,12,0),0)</f>
        <v>0</v>
      </c>
      <c r="I357" s="26">
        <f>IFERROR(+VLOOKUP("LLIQDF"&amp;A357,'Main File'!A:O,13,0),0)</f>
        <v>0</v>
      </c>
      <c r="J357" s="26">
        <f>IFERROR(+VLOOKUP("LLIQDF"&amp;A357,'Main File'!A:O,14,0),0)</f>
        <v>0</v>
      </c>
      <c r="K357" s="26">
        <f>IFERROR(+VLOOKUP("LLIQDF"&amp;A357,'Main File'!A:O,15,0),0)</f>
        <v>0</v>
      </c>
    </row>
    <row r="358" spans="1:11" x14ac:dyDescent="0.25">
      <c r="A358" s="9">
        <f t="shared" si="5"/>
        <v>43545</v>
      </c>
      <c r="B358" s="26">
        <f>IFERROR(+VLOOKUP("LLIQDF"&amp;A358,'Main File'!A:O,6,0),0)</f>
        <v>0</v>
      </c>
      <c r="C358" s="26">
        <f>IFERROR(+VLOOKUP("LLIQDF"&amp;A358,'Main File'!A:O,7,0),0)</f>
        <v>0</v>
      </c>
      <c r="D358" s="26">
        <f>IFERROR(+VLOOKUP("LLIQDF"&amp;A358,'Main File'!A:O,8,0),0)</f>
        <v>0</v>
      </c>
      <c r="E358" s="26">
        <f>IFERROR(+VLOOKUP("LLIQDF"&amp;A358,'Main File'!A:O,9,0),0)</f>
        <v>0</v>
      </c>
      <c r="F358" s="26">
        <f>IFERROR(+VLOOKUP("LLIQDF"&amp;A358,'Main File'!A:O,10,0),0)</f>
        <v>0</v>
      </c>
      <c r="G358" s="26">
        <f>IFERROR(+VLOOKUP("LLIQDF"&amp;A358,'Main File'!A:O,11,0),0)</f>
        <v>0</v>
      </c>
      <c r="H358" s="26">
        <f>IFERROR(+VLOOKUP("LLIQDF"&amp;A358,'Main File'!A:O,12,0),0)</f>
        <v>0</v>
      </c>
      <c r="I358" s="26">
        <f>IFERROR(+VLOOKUP("LLIQDF"&amp;A358,'Main File'!A:O,13,0),0)</f>
        <v>0</v>
      </c>
      <c r="J358" s="26">
        <f>IFERROR(+VLOOKUP("LLIQDF"&amp;A358,'Main File'!A:O,14,0),0)</f>
        <v>0</v>
      </c>
      <c r="K358" s="26">
        <f>IFERROR(+VLOOKUP("LLIQDF"&amp;A358,'Main File'!A:O,15,0),0)</f>
        <v>0</v>
      </c>
    </row>
    <row r="359" spans="1:11" x14ac:dyDescent="0.25">
      <c r="A359" s="9">
        <f t="shared" si="5"/>
        <v>43546</v>
      </c>
      <c r="B359" s="26">
        <f>IFERROR(+VLOOKUP("LLIQDF"&amp;A359,'Main File'!A:O,6,0),0)</f>
        <v>0</v>
      </c>
      <c r="C359" s="26">
        <f>IFERROR(+VLOOKUP("LLIQDF"&amp;A359,'Main File'!A:O,7,0),0)</f>
        <v>0</v>
      </c>
      <c r="D359" s="26">
        <f>IFERROR(+VLOOKUP("LLIQDF"&amp;A359,'Main File'!A:O,8,0),0)</f>
        <v>0</v>
      </c>
      <c r="E359" s="26">
        <f>IFERROR(+VLOOKUP("LLIQDF"&amp;A359,'Main File'!A:O,9,0),0)</f>
        <v>0</v>
      </c>
      <c r="F359" s="26">
        <f>IFERROR(+VLOOKUP("LLIQDF"&amp;A359,'Main File'!A:O,10,0),0)</f>
        <v>0</v>
      </c>
      <c r="G359" s="26">
        <f>IFERROR(+VLOOKUP("LLIQDF"&amp;A359,'Main File'!A:O,11,0),0)</f>
        <v>0</v>
      </c>
      <c r="H359" s="26">
        <f>IFERROR(+VLOOKUP("LLIQDF"&amp;A359,'Main File'!A:O,12,0),0)</f>
        <v>0</v>
      </c>
      <c r="I359" s="26">
        <f>IFERROR(+VLOOKUP("LLIQDF"&amp;A359,'Main File'!A:O,13,0),0)</f>
        <v>0</v>
      </c>
      <c r="J359" s="26">
        <f>IFERROR(+VLOOKUP("LLIQDF"&amp;A359,'Main File'!A:O,14,0),0)</f>
        <v>0</v>
      </c>
      <c r="K359" s="26">
        <f>IFERROR(+VLOOKUP("LLIQDF"&amp;A359,'Main File'!A:O,15,0),0)</f>
        <v>0</v>
      </c>
    </row>
    <row r="360" spans="1:11" x14ac:dyDescent="0.25">
      <c r="A360" s="9">
        <f t="shared" si="5"/>
        <v>43547</v>
      </c>
      <c r="B360" s="26">
        <f>IFERROR(+VLOOKUP("LLIQDF"&amp;A360,'Main File'!A:O,6,0),0)</f>
        <v>0</v>
      </c>
      <c r="C360" s="26">
        <f>IFERROR(+VLOOKUP("LLIQDF"&amp;A360,'Main File'!A:O,7,0),0)</f>
        <v>0</v>
      </c>
      <c r="D360" s="26">
        <f>IFERROR(+VLOOKUP("LLIQDF"&amp;A360,'Main File'!A:O,8,0),0)</f>
        <v>0</v>
      </c>
      <c r="E360" s="26">
        <f>IFERROR(+VLOOKUP("LLIQDF"&amp;A360,'Main File'!A:O,9,0),0)</f>
        <v>0</v>
      </c>
      <c r="F360" s="26">
        <f>IFERROR(+VLOOKUP("LLIQDF"&amp;A360,'Main File'!A:O,10,0),0)</f>
        <v>0</v>
      </c>
      <c r="G360" s="26">
        <f>IFERROR(+VLOOKUP("LLIQDF"&amp;A360,'Main File'!A:O,11,0),0)</f>
        <v>0</v>
      </c>
      <c r="H360" s="26">
        <f>IFERROR(+VLOOKUP("LLIQDF"&amp;A360,'Main File'!A:O,12,0),0)</f>
        <v>0</v>
      </c>
      <c r="I360" s="26">
        <f>IFERROR(+VLOOKUP("LLIQDF"&amp;A360,'Main File'!A:O,13,0),0)</f>
        <v>0</v>
      </c>
      <c r="J360" s="26">
        <f>IFERROR(+VLOOKUP("LLIQDF"&amp;A360,'Main File'!A:O,14,0),0)</f>
        <v>0</v>
      </c>
      <c r="K360" s="26">
        <f>IFERROR(+VLOOKUP("LLIQDF"&amp;A360,'Main File'!A:O,15,0),0)</f>
        <v>0</v>
      </c>
    </row>
    <row r="361" spans="1:11" x14ac:dyDescent="0.25">
      <c r="A361" s="9">
        <f t="shared" si="5"/>
        <v>43548</v>
      </c>
      <c r="B361" s="26">
        <f>IFERROR(+VLOOKUP("LLIQDF"&amp;A361,'Main File'!A:O,6,0),0)</f>
        <v>0</v>
      </c>
      <c r="C361" s="26">
        <f>IFERROR(+VLOOKUP("LLIQDF"&amp;A361,'Main File'!A:O,7,0),0)</f>
        <v>0</v>
      </c>
      <c r="D361" s="26">
        <f>IFERROR(+VLOOKUP("LLIQDF"&amp;A361,'Main File'!A:O,8,0),0)</f>
        <v>0</v>
      </c>
      <c r="E361" s="26">
        <f>IFERROR(+VLOOKUP("LLIQDF"&amp;A361,'Main File'!A:O,9,0),0)</f>
        <v>0</v>
      </c>
      <c r="F361" s="26">
        <f>IFERROR(+VLOOKUP("LLIQDF"&amp;A361,'Main File'!A:O,10,0),0)</f>
        <v>0</v>
      </c>
      <c r="G361" s="26">
        <f>IFERROR(+VLOOKUP("LLIQDF"&amp;A361,'Main File'!A:O,11,0),0)</f>
        <v>0</v>
      </c>
      <c r="H361" s="26">
        <f>IFERROR(+VLOOKUP("LLIQDF"&amp;A361,'Main File'!A:O,12,0),0)</f>
        <v>0</v>
      </c>
      <c r="I361" s="26">
        <f>IFERROR(+VLOOKUP("LLIQDF"&amp;A361,'Main File'!A:O,13,0),0)</f>
        <v>0</v>
      </c>
      <c r="J361" s="26">
        <f>IFERROR(+VLOOKUP("LLIQDF"&amp;A361,'Main File'!A:O,14,0),0)</f>
        <v>0</v>
      </c>
      <c r="K361" s="26">
        <f>IFERROR(+VLOOKUP("LLIQDF"&amp;A361,'Main File'!A:O,15,0),0)</f>
        <v>0</v>
      </c>
    </row>
    <row r="362" spans="1:11" x14ac:dyDescent="0.25">
      <c r="A362" s="9">
        <f t="shared" si="5"/>
        <v>43549</v>
      </c>
      <c r="B362" s="26">
        <f>IFERROR(+VLOOKUP("LLIQDF"&amp;A362,'Main File'!A:O,6,0),0)</f>
        <v>0</v>
      </c>
      <c r="C362" s="26">
        <f>IFERROR(+VLOOKUP("LLIQDF"&amp;A362,'Main File'!A:O,7,0),0)</f>
        <v>0</v>
      </c>
      <c r="D362" s="26">
        <f>IFERROR(+VLOOKUP("LLIQDF"&amp;A362,'Main File'!A:O,8,0),0)</f>
        <v>0</v>
      </c>
      <c r="E362" s="26">
        <f>IFERROR(+VLOOKUP("LLIQDF"&amp;A362,'Main File'!A:O,9,0),0)</f>
        <v>0</v>
      </c>
      <c r="F362" s="26">
        <f>IFERROR(+VLOOKUP("LLIQDF"&amp;A362,'Main File'!A:O,10,0),0)</f>
        <v>0</v>
      </c>
      <c r="G362" s="26">
        <f>IFERROR(+VLOOKUP("LLIQDF"&amp;A362,'Main File'!A:O,11,0),0)</f>
        <v>0</v>
      </c>
      <c r="H362" s="26">
        <f>IFERROR(+VLOOKUP("LLIQDF"&amp;A362,'Main File'!A:O,12,0),0)</f>
        <v>0</v>
      </c>
      <c r="I362" s="26">
        <f>IFERROR(+VLOOKUP("LLIQDF"&amp;A362,'Main File'!A:O,13,0),0)</f>
        <v>0</v>
      </c>
      <c r="J362" s="26">
        <f>IFERROR(+VLOOKUP("LLIQDF"&amp;A362,'Main File'!A:O,14,0),0)</f>
        <v>0</v>
      </c>
      <c r="K362" s="26">
        <f>IFERROR(+VLOOKUP("LLIQDF"&amp;A362,'Main File'!A:O,15,0),0)</f>
        <v>0</v>
      </c>
    </row>
    <row r="363" spans="1:11" x14ac:dyDescent="0.25">
      <c r="A363" s="9">
        <f t="shared" si="5"/>
        <v>43550</v>
      </c>
      <c r="B363" s="26">
        <f>IFERROR(+VLOOKUP("LLIQDF"&amp;A363,'Main File'!A:O,6,0),0)</f>
        <v>0</v>
      </c>
      <c r="C363" s="26">
        <f>IFERROR(+VLOOKUP("LLIQDF"&amp;A363,'Main File'!A:O,7,0),0)</f>
        <v>0</v>
      </c>
      <c r="D363" s="26">
        <f>IFERROR(+VLOOKUP("LLIQDF"&amp;A363,'Main File'!A:O,8,0),0)</f>
        <v>0</v>
      </c>
      <c r="E363" s="26">
        <f>IFERROR(+VLOOKUP("LLIQDF"&amp;A363,'Main File'!A:O,9,0),0)</f>
        <v>0</v>
      </c>
      <c r="F363" s="26">
        <f>IFERROR(+VLOOKUP("LLIQDF"&amp;A363,'Main File'!A:O,10,0),0)</f>
        <v>0</v>
      </c>
      <c r="G363" s="26">
        <f>IFERROR(+VLOOKUP("LLIQDF"&amp;A363,'Main File'!A:O,11,0),0)</f>
        <v>0</v>
      </c>
      <c r="H363" s="26">
        <f>IFERROR(+VLOOKUP("LLIQDF"&amp;A363,'Main File'!A:O,12,0),0)</f>
        <v>0</v>
      </c>
      <c r="I363" s="26">
        <f>IFERROR(+VLOOKUP("LLIQDF"&amp;A363,'Main File'!A:O,13,0),0)</f>
        <v>0</v>
      </c>
      <c r="J363" s="26">
        <f>IFERROR(+VLOOKUP("LLIQDF"&amp;A363,'Main File'!A:O,14,0),0)</f>
        <v>0</v>
      </c>
      <c r="K363" s="26">
        <f>IFERROR(+VLOOKUP("LLIQDF"&amp;A363,'Main File'!A:O,15,0),0)</f>
        <v>0</v>
      </c>
    </row>
    <row r="364" spans="1:11" x14ac:dyDescent="0.25">
      <c r="A364" s="9">
        <f t="shared" si="5"/>
        <v>43551</v>
      </c>
      <c r="B364" s="26">
        <f>IFERROR(+VLOOKUP("LLIQDF"&amp;A364,'Main File'!A:O,6,0),0)</f>
        <v>0</v>
      </c>
      <c r="C364" s="26">
        <f>IFERROR(+VLOOKUP("LLIQDF"&amp;A364,'Main File'!A:O,7,0),0)</f>
        <v>0</v>
      </c>
      <c r="D364" s="26">
        <f>IFERROR(+VLOOKUP("LLIQDF"&amp;A364,'Main File'!A:O,8,0),0)</f>
        <v>0</v>
      </c>
      <c r="E364" s="26">
        <f>IFERROR(+VLOOKUP("LLIQDF"&amp;A364,'Main File'!A:O,9,0),0)</f>
        <v>0</v>
      </c>
      <c r="F364" s="26">
        <f>IFERROR(+VLOOKUP("LLIQDF"&amp;A364,'Main File'!A:O,10,0),0)</f>
        <v>0</v>
      </c>
      <c r="G364" s="26">
        <f>IFERROR(+VLOOKUP("LLIQDF"&amp;A364,'Main File'!A:O,11,0),0)</f>
        <v>0</v>
      </c>
      <c r="H364" s="26">
        <f>IFERROR(+VLOOKUP("LLIQDF"&amp;A364,'Main File'!A:O,12,0),0)</f>
        <v>0</v>
      </c>
      <c r="I364" s="26">
        <f>IFERROR(+VLOOKUP("LLIQDF"&amp;A364,'Main File'!A:O,13,0),0)</f>
        <v>0</v>
      </c>
      <c r="J364" s="26">
        <f>IFERROR(+VLOOKUP("LLIQDF"&amp;A364,'Main File'!A:O,14,0),0)</f>
        <v>0</v>
      </c>
      <c r="K364" s="26">
        <f>IFERROR(+VLOOKUP("LLIQDF"&amp;A364,'Main File'!A:O,15,0),0)</f>
        <v>0</v>
      </c>
    </row>
    <row r="365" spans="1:11" x14ac:dyDescent="0.25">
      <c r="A365" s="9">
        <f t="shared" si="5"/>
        <v>43552</v>
      </c>
      <c r="B365" s="26">
        <f>IFERROR(+VLOOKUP("LLIQDF"&amp;A365,'Main File'!A:O,6,0),0)</f>
        <v>0</v>
      </c>
      <c r="C365" s="26">
        <f>IFERROR(+VLOOKUP("LLIQDF"&amp;A365,'Main File'!A:O,7,0),0)</f>
        <v>0</v>
      </c>
      <c r="D365" s="26">
        <f>IFERROR(+VLOOKUP("LLIQDF"&amp;A365,'Main File'!A:O,8,0),0)</f>
        <v>0</v>
      </c>
      <c r="E365" s="26">
        <f>IFERROR(+VLOOKUP("LLIQDF"&amp;A365,'Main File'!A:O,9,0),0)</f>
        <v>0</v>
      </c>
      <c r="F365" s="26">
        <f>IFERROR(+VLOOKUP("LLIQDF"&amp;A365,'Main File'!A:O,10,0),0)</f>
        <v>0</v>
      </c>
      <c r="G365" s="26">
        <f>IFERROR(+VLOOKUP("LLIQDF"&amp;A365,'Main File'!A:O,11,0),0)</f>
        <v>0</v>
      </c>
      <c r="H365" s="26">
        <f>IFERROR(+VLOOKUP("LLIQDF"&amp;A365,'Main File'!A:O,12,0),0)</f>
        <v>0</v>
      </c>
      <c r="I365" s="26">
        <f>IFERROR(+VLOOKUP("LLIQDF"&amp;A365,'Main File'!A:O,13,0),0)</f>
        <v>0</v>
      </c>
      <c r="J365" s="26">
        <f>IFERROR(+VLOOKUP("LLIQDF"&amp;A365,'Main File'!A:O,14,0),0)</f>
        <v>0</v>
      </c>
      <c r="K365" s="26">
        <f>IFERROR(+VLOOKUP("LLIQDF"&amp;A365,'Main File'!A:O,15,0),0)</f>
        <v>0</v>
      </c>
    </row>
    <row r="366" spans="1:11" x14ac:dyDescent="0.25">
      <c r="A366" s="9">
        <f t="shared" si="5"/>
        <v>43553</v>
      </c>
      <c r="B366" s="26">
        <f>IFERROR(+VLOOKUP("LLIQDF"&amp;A366,'Main File'!A:O,6,0),0)</f>
        <v>0</v>
      </c>
      <c r="C366" s="26">
        <f>IFERROR(+VLOOKUP("LLIQDF"&amp;A366,'Main File'!A:O,7,0),0)</f>
        <v>0</v>
      </c>
      <c r="D366" s="26">
        <f>IFERROR(+VLOOKUP("LLIQDF"&amp;A366,'Main File'!A:O,8,0),0)</f>
        <v>0</v>
      </c>
      <c r="E366" s="26">
        <f>IFERROR(+VLOOKUP("LLIQDF"&amp;A366,'Main File'!A:O,9,0),0)</f>
        <v>0</v>
      </c>
      <c r="F366" s="26">
        <f>IFERROR(+VLOOKUP("LLIQDF"&amp;A366,'Main File'!A:O,10,0),0)</f>
        <v>0</v>
      </c>
      <c r="G366" s="26">
        <f>IFERROR(+VLOOKUP("LLIQDF"&amp;A366,'Main File'!A:O,11,0),0)</f>
        <v>0</v>
      </c>
      <c r="H366" s="26">
        <f>IFERROR(+VLOOKUP("LLIQDF"&amp;A366,'Main File'!A:O,12,0),0)</f>
        <v>0</v>
      </c>
      <c r="I366" s="26">
        <f>IFERROR(+VLOOKUP("LLIQDF"&amp;A366,'Main File'!A:O,13,0),0)</f>
        <v>0</v>
      </c>
      <c r="J366" s="26">
        <f>IFERROR(+VLOOKUP("LLIQDF"&amp;A366,'Main File'!A:O,14,0),0)</f>
        <v>0</v>
      </c>
      <c r="K366" s="26">
        <f>IFERROR(+VLOOKUP("LLIQDF"&amp;A366,'Main File'!A:O,15,0),0)</f>
        <v>0</v>
      </c>
    </row>
    <row r="367" spans="1:11" x14ac:dyDescent="0.25">
      <c r="A367" s="9">
        <f t="shared" si="5"/>
        <v>43554</v>
      </c>
      <c r="B367" s="26">
        <f>IFERROR(+VLOOKUP("LLIQDF"&amp;A367,'Main File'!A:O,6,0),0)</f>
        <v>0</v>
      </c>
      <c r="C367" s="26">
        <f>IFERROR(+VLOOKUP("LLIQDF"&amp;A367,'Main File'!A:O,7,0),0)</f>
        <v>0</v>
      </c>
      <c r="D367" s="26">
        <f>IFERROR(+VLOOKUP("LLIQDF"&amp;A367,'Main File'!A:O,8,0),0)</f>
        <v>0</v>
      </c>
      <c r="E367" s="26">
        <f>IFERROR(+VLOOKUP("LLIQDF"&amp;A367,'Main File'!A:O,9,0),0)</f>
        <v>0</v>
      </c>
      <c r="F367" s="26">
        <f>IFERROR(+VLOOKUP("LLIQDF"&amp;A367,'Main File'!A:O,10,0),0)</f>
        <v>0</v>
      </c>
      <c r="G367" s="26">
        <f>IFERROR(+VLOOKUP("LLIQDF"&amp;A367,'Main File'!A:O,11,0),0)</f>
        <v>0</v>
      </c>
      <c r="H367" s="26">
        <f>IFERROR(+VLOOKUP("LLIQDF"&amp;A367,'Main File'!A:O,12,0),0)</f>
        <v>0</v>
      </c>
      <c r="I367" s="26">
        <f>IFERROR(+VLOOKUP("LLIQDF"&amp;A367,'Main File'!A:O,13,0),0)</f>
        <v>0</v>
      </c>
      <c r="J367" s="26">
        <f>IFERROR(+VLOOKUP("LLIQDF"&amp;A367,'Main File'!A:O,14,0),0)</f>
        <v>0</v>
      </c>
      <c r="K367" s="26">
        <f>IFERROR(+VLOOKUP("LLIQDF"&amp;A367,'Main File'!A:O,15,0),0)</f>
        <v>0</v>
      </c>
    </row>
    <row r="368" spans="1:11" x14ac:dyDescent="0.25">
      <c r="A368" s="9">
        <f t="shared" si="5"/>
        <v>43555</v>
      </c>
      <c r="B368" s="26">
        <f>IFERROR(+VLOOKUP("LLIQDF"&amp;A368,'Main File'!A:O,6,0),0)</f>
        <v>0</v>
      </c>
      <c r="C368" s="26">
        <f>IFERROR(+VLOOKUP("LLIQDF"&amp;A368,'Main File'!A:O,7,0),0)</f>
        <v>0</v>
      </c>
      <c r="D368" s="26">
        <f>IFERROR(+VLOOKUP("LLIQDF"&amp;A368,'Main File'!A:O,8,0),0)</f>
        <v>0</v>
      </c>
      <c r="E368" s="26">
        <f>IFERROR(+VLOOKUP("LLIQDF"&amp;A368,'Main File'!A:O,9,0),0)</f>
        <v>0</v>
      </c>
      <c r="F368" s="26">
        <f>IFERROR(+VLOOKUP("LLIQDF"&amp;A368,'Main File'!A:O,10,0),0)</f>
        <v>0</v>
      </c>
      <c r="G368" s="26">
        <f>IFERROR(+VLOOKUP("LLIQDF"&amp;A368,'Main File'!A:O,11,0),0)</f>
        <v>0</v>
      </c>
      <c r="H368" s="26">
        <f>IFERROR(+VLOOKUP("LLIQDF"&amp;A368,'Main File'!A:O,12,0),0)</f>
        <v>0</v>
      </c>
      <c r="I368" s="26">
        <f>IFERROR(+VLOOKUP("LLIQDF"&amp;A368,'Main File'!A:O,13,0),0)</f>
        <v>0</v>
      </c>
      <c r="J368" s="26">
        <f>IFERROR(+VLOOKUP("LLIQDF"&amp;A368,'Main File'!A:O,14,0),0)</f>
        <v>0</v>
      </c>
      <c r="K368" s="26">
        <f>IFERROR(+VLOOKUP("LLIQDF"&amp;A368,'Main File'!A:O,15,0),0)</f>
        <v>0</v>
      </c>
    </row>
    <row r="369" spans="1:11" x14ac:dyDescent="0.25">
      <c r="A369" s="9"/>
      <c r="B369" s="14"/>
      <c r="C369" s="14"/>
      <c r="D369" s="14"/>
      <c r="E369" s="14"/>
      <c r="F369" s="14"/>
      <c r="G369" s="14"/>
      <c r="H369" s="14"/>
      <c r="I369" s="14"/>
      <c r="J369" s="14"/>
      <c r="K369" s="14"/>
    </row>
    <row r="370" spans="1:11" x14ac:dyDescent="0.25">
      <c r="A370" s="10" t="s">
        <v>84</v>
      </c>
      <c r="B370" s="16"/>
      <c r="C370" s="16"/>
      <c r="D370" s="16"/>
      <c r="E370" s="16"/>
      <c r="F370" s="16"/>
      <c r="G370" s="16"/>
      <c r="H370" s="16"/>
      <c r="I370" s="16"/>
      <c r="J370" s="16"/>
      <c r="K370" s="17"/>
    </row>
    <row r="371" spans="1:11" x14ac:dyDescent="0.25">
      <c r="A371" s="11" t="s">
        <v>85</v>
      </c>
      <c r="B371" s="18"/>
      <c r="C371" s="18"/>
      <c r="D371" s="18"/>
      <c r="E371" s="18"/>
      <c r="F371" s="18"/>
      <c r="G371" s="18"/>
      <c r="H371" s="18"/>
      <c r="I371" s="18"/>
      <c r="J371" s="18"/>
      <c r="K371" s="19"/>
    </row>
    <row r="372" spans="1:11" x14ac:dyDescent="0.25">
      <c r="A372" s="11" t="s">
        <v>86</v>
      </c>
      <c r="B372" s="18"/>
      <c r="C372" s="18"/>
      <c r="D372" s="18"/>
      <c r="E372" s="18"/>
      <c r="F372" s="18"/>
      <c r="G372" s="18"/>
      <c r="H372" s="18"/>
      <c r="I372" s="18"/>
      <c r="J372" s="18"/>
      <c r="K372" s="19"/>
    </row>
    <row r="373" spans="1:11" x14ac:dyDescent="0.25">
      <c r="A373" s="11" t="s">
        <v>87</v>
      </c>
      <c r="B373" s="18"/>
      <c r="C373" s="18"/>
      <c r="D373" s="18"/>
      <c r="E373" s="18"/>
      <c r="F373" s="18"/>
      <c r="G373" s="18"/>
      <c r="H373" s="18"/>
      <c r="I373" s="18"/>
      <c r="J373" s="18"/>
      <c r="K373" s="19"/>
    </row>
    <row r="374" spans="1:11" x14ac:dyDescent="0.25">
      <c r="A374" s="11" t="s">
        <v>88</v>
      </c>
      <c r="B374" s="18"/>
      <c r="C374" s="18"/>
      <c r="D374" s="18"/>
      <c r="E374" s="18"/>
      <c r="F374" s="18"/>
      <c r="G374" s="18"/>
      <c r="H374" s="18"/>
      <c r="I374" s="18"/>
      <c r="J374" s="18"/>
      <c r="K374" s="19"/>
    </row>
    <row r="375" spans="1:11" x14ac:dyDescent="0.25">
      <c r="A375" s="12" t="s">
        <v>89</v>
      </c>
      <c r="B375" s="20"/>
      <c r="C375" s="20"/>
      <c r="D375" s="20"/>
      <c r="E375" s="20"/>
      <c r="F375" s="20"/>
      <c r="G375" s="20"/>
      <c r="H375" s="20"/>
      <c r="I375" s="20"/>
      <c r="J375" s="20"/>
      <c r="K375" s="21"/>
    </row>
  </sheetData>
  <mergeCells count="3">
    <mergeCell ref="A1:K1"/>
    <mergeCell ref="B2:F2"/>
    <mergeCell ref="G2:K2"/>
  </mergeCells>
  <hyperlinks>
    <hyperlink ref="N1" location="index!A1" display="Go to Index" xr:uid="{89E3CBEE-30E6-413D-9DE3-FEC96E8E0032}"/>
  </hyperlink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27</vt:i4>
      </vt:variant>
    </vt:vector>
  </HeadingPairs>
  <TitlesOfParts>
    <vt:vector size="27" baseType="lpstr">
      <vt:lpstr>Index</vt:lpstr>
      <vt:lpstr>Main File</vt:lpstr>
      <vt:lpstr>LDBOND</vt:lpstr>
      <vt:lpstr>LDCPO2</vt:lpstr>
      <vt:lpstr>LDDAF1</vt:lpstr>
      <vt:lpstr>LDDAF2</vt:lpstr>
      <vt:lpstr>LDDAF3</vt:lpstr>
      <vt:lpstr>LDGETF</vt:lpstr>
      <vt:lpstr>LDGSEC</vt:lpstr>
      <vt:lpstr>LDINPF</vt:lpstr>
      <vt:lpstr>LDMIPF</vt:lpstr>
      <vt:lpstr>LDSAPF</vt:lpstr>
      <vt:lpstr>LEBALF</vt:lpstr>
      <vt:lpstr>LEBFSF</vt:lpstr>
      <vt:lpstr>LECHID</vt:lpstr>
      <vt:lpstr>LEEQTF</vt:lpstr>
      <vt:lpstr>LEGROW</vt:lpstr>
      <vt:lpstr>LEINFA</vt:lpstr>
      <vt:lpstr>LEINNF</vt:lpstr>
      <vt:lpstr>LEINSX</vt:lpstr>
      <vt:lpstr>LEMIDF</vt:lpstr>
      <vt:lpstr>LET100</vt:lpstr>
      <vt:lpstr>LETAXP</vt:lpstr>
      <vt:lpstr>LETF50</vt:lpstr>
      <vt:lpstr>LETFSX</vt:lpstr>
      <vt:lpstr>LEULIS</vt:lpstr>
      <vt:lpstr>LLIQDF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Vaibhav Chavan</cp:lastModifiedBy>
  <dcterms:created xsi:type="dcterms:W3CDTF">2018-03-04T18:21:02Z</dcterms:created>
  <dcterms:modified xsi:type="dcterms:W3CDTF">2018-05-10T15:38:50Z</dcterms:modified>
</cp:coreProperties>
</file>